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FDAS\"/>
    </mc:Choice>
  </mc:AlternateContent>
  <bookViews>
    <workbookView xWindow="-120" yWindow="-120" windowWidth="29040" windowHeight="15840" activeTab="2"/>
  </bookViews>
  <sheets>
    <sheet name="home" sheetId="1" r:id="rId1"/>
    <sheet name="away" sheetId="2" r:id="rId2"/>
    <sheet name="fixture" sheetId="3" r:id="rId3"/>
  </sheet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2047" i="3" l="1"/>
  <c r="K2047" i="3" s="1"/>
  <c r="Y2047" i="3" s="1"/>
  <c r="F2047" i="3"/>
  <c r="G2047" i="3"/>
  <c r="H2047" i="3"/>
  <c r="I2047" i="3"/>
  <c r="L2047" i="3" s="1"/>
  <c r="J2047" i="3"/>
  <c r="Q2047" i="3"/>
  <c r="U2047" i="3"/>
  <c r="AG2047" i="3"/>
  <c r="AK2047" i="3"/>
  <c r="AW2047" i="3"/>
  <c r="BA2047" i="3"/>
  <c r="E2048" i="3"/>
  <c r="F2048" i="3"/>
  <c r="G2048" i="3"/>
  <c r="H2048" i="3"/>
  <c r="I2048" i="3"/>
  <c r="J2048" i="3"/>
  <c r="K2048" i="3"/>
  <c r="L2048" i="3"/>
  <c r="O2048" i="3"/>
  <c r="W2048" i="3"/>
  <c r="AA2048" i="3"/>
  <c r="AE2048" i="3"/>
  <c r="AM2048" i="3"/>
  <c r="AQ2048" i="3"/>
  <c r="AU2048" i="3"/>
  <c r="BC2048" i="3"/>
  <c r="BG2048" i="3"/>
  <c r="E2049" i="3"/>
  <c r="K2049" i="3" s="1"/>
  <c r="F2049" i="3"/>
  <c r="G2049" i="3"/>
  <c r="H2049" i="3"/>
  <c r="I2049" i="3"/>
  <c r="L2049" i="3" s="1"/>
  <c r="J2049" i="3"/>
  <c r="M2049" i="3"/>
  <c r="Q2049" i="3"/>
  <c r="U2049" i="3"/>
  <c r="Y2049" i="3"/>
  <c r="AC2049" i="3"/>
  <c r="AG2049" i="3"/>
  <c r="AK2049" i="3"/>
  <c r="AO2049" i="3"/>
  <c r="AS2049" i="3"/>
  <c r="AW2049" i="3"/>
  <c r="BA2049" i="3"/>
  <c r="BE2049" i="3"/>
  <c r="BI2049" i="3"/>
  <c r="E2050" i="3"/>
  <c r="F2050" i="3"/>
  <c r="G2050" i="3"/>
  <c r="H2050" i="3"/>
  <c r="I2050" i="3"/>
  <c r="J2050" i="3"/>
  <c r="K2050" i="3"/>
  <c r="L2050" i="3"/>
  <c r="E2051" i="3"/>
  <c r="K2051" i="3" s="1"/>
  <c r="F2051" i="3"/>
  <c r="G2051" i="3"/>
  <c r="H2051" i="3"/>
  <c r="I2051" i="3"/>
  <c r="L2051" i="3" s="1"/>
  <c r="J2051" i="3"/>
  <c r="U2051" i="3"/>
  <c r="Y2051" i="3"/>
  <c r="AK2051" i="3"/>
  <c r="AO2051" i="3"/>
  <c r="BA2051" i="3"/>
  <c r="BE2051" i="3"/>
  <c r="E2052" i="3"/>
  <c r="F2052" i="3"/>
  <c r="G2052" i="3"/>
  <c r="H2052" i="3"/>
  <c r="I2052" i="3"/>
  <c r="J2052" i="3"/>
  <c r="K2052" i="3"/>
  <c r="T2052" i="3" s="1"/>
  <c r="L2052" i="3"/>
  <c r="O2052" i="3"/>
  <c r="P2052" i="3"/>
  <c r="S2052" i="3"/>
  <c r="W2052" i="3"/>
  <c r="X2052" i="3"/>
  <c r="AA2052" i="3"/>
  <c r="AE2052" i="3"/>
  <c r="AF2052" i="3"/>
  <c r="AI2052" i="3"/>
  <c r="AM2052" i="3"/>
  <c r="AN2052" i="3"/>
  <c r="AQ2052" i="3"/>
  <c r="AU2052" i="3"/>
  <c r="AV2052" i="3"/>
  <c r="AY2052" i="3"/>
  <c r="BC2052" i="3"/>
  <c r="BD2052" i="3"/>
  <c r="BG2052" i="3"/>
  <c r="E2053" i="3"/>
  <c r="K2053" i="3" s="1"/>
  <c r="F2053" i="3"/>
  <c r="G2053" i="3"/>
  <c r="H2053" i="3"/>
  <c r="I2053" i="3"/>
  <c r="L2053" i="3" s="1"/>
  <c r="J2053" i="3"/>
  <c r="E2054" i="3"/>
  <c r="F2054" i="3"/>
  <c r="G2054" i="3"/>
  <c r="H2054" i="3"/>
  <c r="I2054" i="3"/>
  <c r="J2054" i="3"/>
  <c r="L2054" i="3" s="1"/>
  <c r="K2054" i="3"/>
  <c r="O2054" i="3" s="1"/>
  <c r="S2054" i="3"/>
  <c r="AA2054" i="3"/>
  <c r="AI2054" i="3"/>
  <c r="AQ2054" i="3"/>
  <c r="AY2054" i="3"/>
  <c r="BG2054" i="3"/>
  <c r="E2055" i="3"/>
  <c r="K2055" i="3" s="1"/>
  <c r="F2055" i="3"/>
  <c r="G2055" i="3"/>
  <c r="H2055" i="3"/>
  <c r="I2055" i="3"/>
  <c r="L2055" i="3" s="1"/>
  <c r="J2055" i="3"/>
  <c r="U2055" i="3"/>
  <c r="BA2055" i="3"/>
  <c r="E2056" i="3"/>
  <c r="F2056" i="3"/>
  <c r="G2056" i="3"/>
  <c r="H2056" i="3"/>
  <c r="I2056" i="3"/>
  <c r="J2056" i="3"/>
  <c r="K2056" i="3"/>
  <c r="AA2056" i="3" s="1"/>
  <c r="L2056" i="3"/>
  <c r="O2056" i="3"/>
  <c r="W2056" i="3"/>
  <c r="AE2056" i="3"/>
  <c r="AM2056" i="3"/>
  <c r="AU2056" i="3"/>
  <c r="BC2056" i="3"/>
  <c r="E2057" i="3"/>
  <c r="K2057" i="3" s="1"/>
  <c r="F2057" i="3"/>
  <c r="G2057" i="3"/>
  <c r="H2057" i="3"/>
  <c r="I2057" i="3"/>
  <c r="L2057" i="3" s="1"/>
  <c r="AC2057" i="3" s="1"/>
  <c r="J2057" i="3"/>
  <c r="M2057" i="3"/>
  <c r="X2057" i="3"/>
  <c r="AH2057" i="3"/>
  <c r="AS2057" i="3"/>
  <c r="BB2057" i="3"/>
  <c r="E2058" i="3"/>
  <c r="K2058" i="3" s="1"/>
  <c r="F2058" i="3"/>
  <c r="G2058" i="3"/>
  <c r="H2058" i="3"/>
  <c r="L2058" i="3" s="1"/>
  <c r="I2058" i="3"/>
  <c r="J2058" i="3"/>
  <c r="E2059" i="3"/>
  <c r="F2059" i="3"/>
  <c r="K2059" i="3" s="1"/>
  <c r="G2059" i="3"/>
  <c r="H2059" i="3"/>
  <c r="I2059" i="3"/>
  <c r="J2059" i="3"/>
  <c r="L2059" i="3" s="1"/>
  <c r="N2059" i="3" s="1"/>
  <c r="V2059" i="3"/>
  <c r="Z2059" i="3"/>
  <c r="AH2059" i="3"/>
  <c r="AL2059" i="3"/>
  <c r="AP2059" i="3"/>
  <c r="AX2059" i="3"/>
  <c r="BB2059" i="3"/>
  <c r="BF2059" i="3"/>
  <c r="E2060" i="3"/>
  <c r="K2060" i="3" s="1"/>
  <c r="F2060" i="3"/>
  <c r="G2060" i="3"/>
  <c r="H2060" i="3"/>
  <c r="L2060" i="3" s="1"/>
  <c r="AZ2060" i="3" s="1"/>
  <c r="I2060" i="3"/>
  <c r="J2060" i="3"/>
  <c r="T2060" i="3"/>
  <c r="AJ2060" i="3"/>
  <c r="E2061" i="3"/>
  <c r="F2061" i="3"/>
  <c r="K2061" i="3" s="1"/>
  <c r="G2061" i="3"/>
  <c r="H2061" i="3"/>
  <c r="I2061" i="3"/>
  <c r="J2061" i="3"/>
  <c r="L2061" i="3" s="1"/>
  <c r="P2061" i="3" s="1"/>
  <c r="AF2061" i="3"/>
  <c r="AN2061" i="3"/>
  <c r="E2062" i="3"/>
  <c r="F2062" i="3"/>
  <c r="G2062" i="3"/>
  <c r="H2062" i="3"/>
  <c r="I2062" i="3"/>
  <c r="J2062" i="3"/>
  <c r="L2062" i="3"/>
  <c r="E2063" i="3"/>
  <c r="F2063" i="3"/>
  <c r="G2063" i="3"/>
  <c r="H2063" i="3"/>
  <c r="I2063" i="3"/>
  <c r="J2063" i="3"/>
  <c r="L2063" i="3" s="1"/>
  <c r="K2063" i="3"/>
  <c r="P2063" i="3"/>
  <c r="AF2063" i="3"/>
  <c r="AL2063" i="3"/>
  <c r="BB2063" i="3"/>
  <c r="BG2063" i="3"/>
  <c r="E2064" i="3"/>
  <c r="F2064" i="3"/>
  <c r="G2064" i="3"/>
  <c r="H2064" i="3"/>
  <c r="I2064" i="3"/>
  <c r="J2064" i="3"/>
  <c r="L2064" i="3" s="1"/>
  <c r="K2064" i="3"/>
  <c r="AQ2064" i="3" s="1"/>
  <c r="AA2064" i="3"/>
  <c r="BG2064" i="3"/>
  <c r="E2065" i="3"/>
  <c r="K2065" i="3" s="1"/>
  <c r="Y2065" i="3" s="1"/>
  <c r="F2065" i="3"/>
  <c r="G2065" i="3"/>
  <c r="H2065" i="3"/>
  <c r="I2065" i="3"/>
  <c r="L2065" i="3" s="1"/>
  <c r="J2065" i="3"/>
  <c r="M2065" i="3"/>
  <c r="U2065" i="3"/>
  <c r="AC2065" i="3"/>
  <c r="AK2065" i="3"/>
  <c r="AS2065" i="3"/>
  <c r="BA2065" i="3"/>
  <c r="BI2065" i="3"/>
  <c r="E2066" i="3"/>
  <c r="F2066" i="3"/>
  <c r="G2066" i="3"/>
  <c r="K2066" i="3" s="1"/>
  <c r="H2066" i="3"/>
  <c r="I2066" i="3"/>
  <c r="J2066" i="3"/>
  <c r="L2066" i="3" s="1"/>
  <c r="E2067" i="3"/>
  <c r="K2067" i="3" s="1"/>
  <c r="Y2067" i="3" s="1"/>
  <c r="F2067" i="3"/>
  <c r="G2067" i="3"/>
  <c r="H2067" i="3"/>
  <c r="I2067" i="3"/>
  <c r="L2067" i="3" s="1"/>
  <c r="J2067" i="3"/>
  <c r="M2067" i="3"/>
  <c r="U2067" i="3"/>
  <c r="AC2067" i="3"/>
  <c r="AK2067" i="3"/>
  <c r="AS2067" i="3"/>
  <c r="BA2067" i="3"/>
  <c r="BI2067" i="3"/>
  <c r="E2068" i="3"/>
  <c r="F2068" i="3"/>
  <c r="G2068" i="3"/>
  <c r="H2068" i="3"/>
  <c r="I2068" i="3"/>
  <c r="J2068" i="3"/>
  <c r="L2068" i="3" s="1"/>
  <c r="K2068" i="3"/>
  <c r="AA2068" i="3"/>
  <c r="E2069" i="3"/>
  <c r="K2069" i="3" s="1"/>
  <c r="Y2069" i="3" s="1"/>
  <c r="F2069" i="3"/>
  <c r="G2069" i="3"/>
  <c r="H2069" i="3"/>
  <c r="I2069" i="3"/>
  <c r="L2069" i="3" s="1"/>
  <c r="J2069" i="3"/>
  <c r="M2069" i="3"/>
  <c r="U2069" i="3"/>
  <c r="AC2069" i="3"/>
  <c r="AK2069" i="3"/>
  <c r="AS2069" i="3"/>
  <c r="BA2069" i="3"/>
  <c r="BI2069" i="3"/>
  <c r="E2070" i="3"/>
  <c r="F2070" i="3"/>
  <c r="G2070" i="3"/>
  <c r="H2070" i="3"/>
  <c r="I2070" i="3"/>
  <c r="J2070" i="3"/>
  <c r="L2070" i="3" s="1"/>
  <c r="K2070" i="3"/>
  <c r="AA2070" i="3" s="1"/>
  <c r="AQ2070" i="3"/>
  <c r="E2071" i="3"/>
  <c r="K2071" i="3" s="1"/>
  <c r="F2071" i="3"/>
  <c r="G2071" i="3"/>
  <c r="H2071" i="3"/>
  <c r="I2071" i="3"/>
  <c r="J2071" i="3"/>
  <c r="L2071" i="3"/>
  <c r="AR2071" i="3"/>
  <c r="E2072" i="3"/>
  <c r="F2072" i="3"/>
  <c r="G2072" i="3"/>
  <c r="H2072" i="3"/>
  <c r="I2072" i="3"/>
  <c r="J2072" i="3"/>
  <c r="L2072" i="3" s="1"/>
  <c r="K2072" i="3"/>
  <c r="E2073" i="3"/>
  <c r="K2073" i="3" s="1"/>
  <c r="F2073" i="3"/>
  <c r="G2073" i="3"/>
  <c r="H2073" i="3"/>
  <c r="I2073" i="3"/>
  <c r="L2073" i="3" s="1"/>
  <c r="BC2073" i="3" s="1"/>
  <c r="J2073" i="3"/>
  <c r="E2074" i="3"/>
  <c r="K2074" i="3" s="1"/>
  <c r="F2074" i="3"/>
  <c r="G2074" i="3"/>
  <c r="H2074" i="3"/>
  <c r="I2074" i="3"/>
  <c r="L2074" i="3" s="1"/>
  <c r="J2074" i="3"/>
  <c r="Q2074" i="3"/>
  <c r="U2074" i="3"/>
  <c r="Y2074" i="3"/>
  <c r="AG2074" i="3"/>
  <c r="AK2074" i="3"/>
  <c r="AO2074" i="3"/>
  <c r="AW2074" i="3"/>
  <c r="BA2074" i="3"/>
  <c r="BE2074" i="3"/>
  <c r="E2075" i="3"/>
  <c r="F2075" i="3"/>
  <c r="G2075" i="3"/>
  <c r="H2075" i="3"/>
  <c r="I2075" i="3"/>
  <c r="L2075" i="3" s="1"/>
  <c r="AA2075" i="3" s="1"/>
  <c r="J2075" i="3"/>
  <c r="K2075" i="3"/>
  <c r="O2075" i="3"/>
  <c r="S2075" i="3"/>
  <c r="W2075" i="3"/>
  <c r="AE2075" i="3"/>
  <c r="AI2075" i="3"/>
  <c r="AM2075" i="3"/>
  <c r="AU2075" i="3"/>
  <c r="AY2075" i="3"/>
  <c r="BC2075" i="3"/>
  <c r="E2076" i="3"/>
  <c r="K2076" i="3" s="1"/>
  <c r="F2076" i="3"/>
  <c r="G2076" i="3"/>
  <c r="H2076" i="3"/>
  <c r="I2076" i="3"/>
  <c r="L2076" i="3" s="1"/>
  <c r="J2076" i="3"/>
  <c r="U2076" i="3"/>
  <c r="Y2076" i="3"/>
  <c r="AK2076" i="3"/>
  <c r="AO2076" i="3"/>
  <c r="BA2076" i="3"/>
  <c r="BE2076" i="3"/>
  <c r="E2077" i="3"/>
  <c r="F2077" i="3"/>
  <c r="G2077" i="3"/>
  <c r="H2077" i="3"/>
  <c r="I2077" i="3"/>
  <c r="L2077" i="3" s="1"/>
  <c r="S2077" i="3" s="1"/>
  <c r="J2077" i="3"/>
  <c r="K2077" i="3"/>
  <c r="O2077" i="3"/>
  <c r="Q2077" i="3"/>
  <c r="W2077" i="3"/>
  <c r="Y2077" i="3"/>
  <c r="AE2077" i="3"/>
  <c r="AG2077" i="3"/>
  <c r="AM2077" i="3"/>
  <c r="AO2077" i="3"/>
  <c r="AU2077" i="3"/>
  <c r="AW2077" i="3"/>
  <c r="BC2077" i="3"/>
  <c r="BE2077" i="3"/>
  <c r="E2078" i="3"/>
  <c r="F2078" i="3"/>
  <c r="G2078" i="3"/>
  <c r="H2078" i="3"/>
  <c r="I2078" i="3"/>
  <c r="L2078" i="3" s="1"/>
  <c r="J2078" i="3"/>
  <c r="K2078" i="3"/>
  <c r="M2078" i="3"/>
  <c r="Q2078" i="3"/>
  <c r="R2078" i="3"/>
  <c r="V2078" i="3"/>
  <c r="W2078" i="3"/>
  <c r="AA2078" i="3"/>
  <c r="AC2078" i="3"/>
  <c r="AG2078" i="3"/>
  <c r="AH2078" i="3"/>
  <c r="AL2078" i="3"/>
  <c r="AM2078" i="3"/>
  <c r="AQ2078" i="3"/>
  <c r="AS2078" i="3"/>
  <c r="AW2078" i="3"/>
  <c r="AX2078" i="3"/>
  <c r="BB2078" i="3"/>
  <c r="BC2078" i="3"/>
  <c r="BG2078" i="3"/>
  <c r="BI2078" i="3"/>
  <c r="E2079" i="3"/>
  <c r="F2079" i="3"/>
  <c r="G2079" i="3"/>
  <c r="H2079" i="3"/>
  <c r="I2079" i="3"/>
  <c r="J2079" i="3"/>
  <c r="K2079" i="3"/>
  <c r="L2079" i="3"/>
  <c r="Q2079" i="3"/>
  <c r="W2079" i="3"/>
  <c r="AG2079" i="3"/>
  <c r="AM2079" i="3"/>
  <c r="AR2079" i="3"/>
  <c r="BC2079" i="3"/>
  <c r="BH2079" i="3"/>
  <c r="E2080" i="3"/>
  <c r="F2080" i="3"/>
  <c r="G2080" i="3"/>
  <c r="H2080" i="3"/>
  <c r="I2080" i="3"/>
  <c r="L2080" i="3" s="1"/>
  <c r="J2080" i="3"/>
  <c r="K2080" i="3"/>
  <c r="M2080" i="3"/>
  <c r="Q2080" i="3"/>
  <c r="R2080" i="3"/>
  <c r="V2080" i="3"/>
  <c r="W2080" i="3"/>
  <c r="AA2080" i="3"/>
  <c r="AC2080" i="3"/>
  <c r="AG2080" i="3"/>
  <c r="AH2080" i="3"/>
  <c r="AL2080" i="3"/>
  <c r="AM2080" i="3"/>
  <c r="AQ2080" i="3"/>
  <c r="AS2080" i="3"/>
  <c r="AW2080" i="3"/>
  <c r="AX2080" i="3"/>
  <c r="BB2080" i="3"/>
  <c r="BC2080" i="3"/>
  <c r="BG2080" i="3"/>
  <c r="BI2080" i="3"/>
  <c r="E2081" i="3"/>
  <c r="F2081" i="3"/>
  <c r="G2081" i="3"/>
  <c r="H2081" i="3"/>
  <c r="L2081" i="3" s="1"/>
  <c r="I2081" i="3"/>
  <c r="J2081" i="3"/>
  <c r="K2081" i="3"/>
  <c r="E2082" i="3"/>
  <c r="K2082" i="3" s="1"/>
  <c r="F2082" i="3"/>
  <c r="G2082" i="3"/>
  <c r="H2082" i="3"/>
  <c r="I2082" i="3"/>
  <c r="L2082" i="3" s="1"/>
  <c r="J2082" i="3"/>
  <c r="M2082" i="3"/>
  <c r="U2082" i="3"/>
  <c r="Y2082" i="3"/>
  <c r="AC2082" i="3"/>
  <c r="AK2082" i="3"/>
  <c r="AO2082" i="3"/>
  <c r="AS2082" i="3"/>
  <c r="BA2082" i="3"/>
  <c r="BE2082" i="3"/>
  <c r="BI2082" i="3"/>
  <c r="E2083" i="3"/>
  <c r="F2083" i="3"/>
  <c r="G2083" i="3"/>
  <c r="K2083" i="3" s="1"/>
  <c r="H2083" i="3"/>
  <c r="I2083" i="3"/>
  <c r="J2083" i="3"/>
  <c r="L2083" i="3" s="1"/>
  <c r="E2084" i="3"/>
  <c r="K2084" i="3" s="1"/>
  <c r="F2084" i="3"/>
  <c r="G2084" i="3"/>
  <c r="H2084" i="3"/>
  <c r="I2084" i="3"/>
  <c r="L2084" i="3" s="1"/>
  <c r="J2084" i="3"/>
  <c r="M2084" i="3"/>
  <c r="U2084" i="3"/>
  <c r="Y2084" i="3"/>
  <c r="AC2084" i="3"/>
  <c r="AK2084" i="3"/>
  <c r="AO2084" i="3"/>
  <c r="AS2084" i="3"/>
  <c r="BA2084" i="3"/>
  <c r="BE2084" i="3"/>
  <c r="BI2084" i="3"/>
  <c r="E2085" i="3"/>
  <c r="F2085" i="3"/>
  <c r="G2085" i="3"/>
  <c r="K2085" i="3" s="1"/>
  <c r="H2085" i="3"/>
  <c r="I2085" i="3"/>
  <c r="J2085" i="3"/>
  <c r="L2085" i="3" s="1"/>
  <c r="E2088" i="3"/>
  <c r="K2088" i="3" s="1"/>
  <c r="F2088" i="3"/>
  <c r="G2088" i="3"/>
  <c r="H2088" i="3"/>
  <c r="L2088" i="3" s="1"/>
  <c r="I2088" i="3"/>
  <c r="J2088" i="3"/>
  <c r="E2089" i="3"/>
  <c r="F2089" i="3"/>
  <c r="G2089" i="3"/>
  <c r="K2089" i="3" s="1"/>
  <c r="H2089" i="3"/>
  <c r="I2089" i="3"/>
  <c r="J2089" i="3"/>
  <c r="L2089" i="3" s="1"/>
  <c r="E2091" i="3"/>
  <c r="F2091" i="3"/>
  <c r="G2091" i="3"/>
  <c r="H2091" i="3"/>
  <c r="I2091" i="3"/>
  <c r="J2091" i="3"/>
  <c r="L2091" i="3" s="1"/>
  <c r="K2091" i="3"/>
  <c r="P2091" i="3" s="1"/>
  <c r="E2092" i="3"/>
  <c r="K2092" i="3" s="1"/>
  <c r="F2092" i="3"/>
  <c r="G2092" i="3"/>
  <c r="H2092" i="3"/>
  <c r="L2092" i="3" s="1"/>
  <c r="I2092" i="3"/>
  <c r="J2092" i="3"/>
  <c r="P2088" i="3" l="1"/>
  <c r="X2088" i="3"/>
  <c r="AF2088" i="3"/>
  <c r="AN2088" i="3"/>
  <c r="AV2088" i="3"/>
  <c r="BD2088" i="3"/>
  <c r="P2066" i="3"/>
  <c r="T2066" i="3"/>
  <c r="X2066" i="3"/>
  <c r="AB2066" i="3"/>
  <c r="AF2066" i="3"/>
  <c r="AJ2066" i="3"/>
  <c r="AN2066" i="3"/>
  <c r="AR2066" i="3"/>
  <c r="AV2066" i="3"/>
  <c r="AZ2066" i="3"/>
  <c r="BD2066" i="3"/>
  <c r="BH2066" i="3"/>
  <c r="M2066" i="3"/>
  <c r="Q2066" i="3"/>
  <c r="U2066" i="3"/>
  <c r="Y2066" i="3"/>
  <c r="AC2066" i="3"/>
  <c r="AG2066" i="3"/>
  <c r="AK2066" i="3"/>
  <c r="AO2066" i="3"/>
  <c r="AS2066" i="3"/>
  <c r="AW2066" i="3"/>
  <c r="BA2066" i="3"/>
  <c r="BE2066" i="3"/>
  <c r="BI2066" i="3"/>
  <c r="N2066" i="3"/>
  <c r="R2066" i="3"/>
  <c r="V2066" i="3"/>
  <c r="Z2066" i="3"/>
  <c r="AD2066" i="3"/>
  <c r="AH2066" i="3"/>
  <c r="AL2066" i="3"/>
  <c r="AP2066" i="3"/>
  <c r="AT2066" i="3"/>
  <c r="AX2066" i="3"/>
  <c r="BB2066" i="3"/>
  <c r="BF2066" i="3"/>
  <c r="O2066" i="3"/>
  <c r="AE2066" i="3"/>
  <c r="AU2066" i="3"/>
  <c r="S2066" i="3"/>
  <c r="AI2066" i="3"/>
  <c r="AY2066" i="3"/>
  <c r="W2066" i="3"/>
  <c r="AM2066" i="3"/>
  <c r="BC2066" i="3"/>
  <c r="AA2066" i="3"/>
  <c r="AQ2066" i="3"/>
  <c r="BG2066" i="3"/>
  <c r="O2091" i="3"/>
  <c r="S2091" i="3"/>
  <c r="W2091" i="3"/>
  <c r="AA2091" i="3"/>
  <c r="AE2091" i="3"/>
  <c r="AI2091" i="3"/>
  <c r="AM2091" i="3"/>
  <c r="AQ2091" i="3"/>
  <c r="AU2091" i="3"/>
  <c r="AY2091" i="3"/>
  <c r="BC2091" i="3"/>
  <c r="BG2091" i="3"/>
  <c r="M2089" i="3"/>
  <c r="Q2089" i="3"/>
  <c r="U2089" i="3"/>
  <c r="Y2089" i="3"/>
  <c r="AC2089" i="3"/>
  <c r="AG2089" i="3"/>
  <c r="AK2089" i="3"/>
  <c r="AO2089" i="3"/>
  <c r="AS2089" i="3"/>
  <c r="AW2089" i="3"/>
  <c r="BA2089" i="3"/>
  <c r="BE2089" i="3"/>
  <c r="BI2089" i="3"/>
  <c r="R2089" i="3"/>
  <c r="W2089" i="3"/>
  <c r="AB2089" i="3"/>
  <c r="AH2089" i="3"/>
  <c r="AM2089" i="3"/>
  <c r="AR2089" i="3"/>
  <c r="AX2089" i="3"/>
  <c r="BC2089" i="3"/>
  <c r="BH2089" i="3"/>
  <c r="N2089" i="3"/>
  <c r="X2089" i="3"/>
  <c r="AI2089" i="3"/>
  <c r="AT2089" i="3"/>
  <c r="BD2089" i="3"/>
  <c r="O2089" i="3"/>
  <c r="T2089" i="3"/>
  <c r="Z2089" i="3"/>
  <c r="AE2089" i="3"/>
  <c r="AJ2089" i="3"/>
  <c r="AP2089" i="3"/>
  <c r="AU2089" i="3"/>
  <c r="AZ2089" i="3"/>
  <c r="BF2089" i="3"/>
  <c r="S2089" i="3"/>
  <c r="AD2089" i="3"/>
  <c r="AN2089" i="3"/>
  <c r="AY2089" i="3"/>
  <c r="P2089" i="3"/>
  <c r="V2089" i="3"/>
  <c r="AA2089" i="3"/>
  <c r="AF2089" i="3"/>
  <c r="AL2089" i="3"/>
  <c r="AQ2089" i="3"/>
  <c r="AV2089" i="3"/>
  <c r="BB2089" i="3"/>
  <c r="BG2089" i="3"/>
  <c r="P2083" i="3"/>
  <c r="T2083" i="3"/>
  <c r="X2083" i="3"/>
  <c r="AB2083" i="3"/>
  <c r="AF2083" i="3"/>
  <c r="AJ2083" i="3"/>
  <c r="AN2083" i="3"/>
  <c r="AR2083" i="3"/>
  <c r="AV2083" i="3"/>
  <c r="AZ2083" i="3"/>
  <c r="BD2083" i="3"/>
  <c r="BH2083" i="3"/>
  <c r="M2083" i="3"/>
  <c r="Q2083" i="3"/>
  <c r="U2083" i="3"/>
  <c r="Y2083" i="3"/>
  <c r="AC2083" i="3"/>
  <c r="AG2083" i="3"/>
  <c r="AK2083" i="3"/>
  <c r="AO2083" i="3"/>
  <c r="AS2083" i="3"/>
  <c r="AW2083" i="3"/>
  <c r="BA2083" i="3"/>
  <c r="BE2083" i="3"/>
  <c r="BI2083" i="3"/>
  <c r="N2083" i="3"/>
  <c r="R2083" i="3"/>
  <c r="V2083" i="3"/>
  <c r="Z2083" i="3"/>
  <c r="AD2083" i="3"/>
  <c r="AH2083" i="3"/>
  <c r="AL2083" i="3"/>
  <c r="AP2083" i="3"/>
  <c r="AT2083" i="3"/>
  <c r="AX2083" i="3"/>
  <c r="BB2083" i="3"/>
  <c r="BF2083" i="3"/>
  <c r="O2083" i="3"/>
  <c r="AE2083" i="3"/>
  <c r="AU2083" i="3"/>
  <c r="W2083" i="3"/>
  <c r="AM2083" i="3"/>
  <c r="BC2083" i="3"/>
  <c r="S2083" i="3"/>
  <c r="AI2083" i="3"/>
  <c r="AY2083" i="3"/>
  <c r="AA2083" i="3"/>
  <c r="AQ2083" i="3"/>
  <c r="BG2083" i="3"/>
  <c r="N2092" i="3"/>
  <c r="R2092" i="3"/>
  <c r="V2092" i="3"/>
  <c r="Z2092" i="3"/>
  <c r="AD2092" i="3"/>
  <c r="AH2092" i="3"/>
  <c r="AL2092" i="3"/>
  <c r="AP2092" i="3"/>
  <c r="AT2092" i="3"/>
  <c r="AX2092" i="3"/>
  <c r="BB2092" i="3"/>
  <c r="BF2092" i="3"/>
  <c r="O2092" i="3"/>
  <c r="S2092" i="3"/>
  <c r="W2092" i="3"/>
  <c r="AA2092" i="3"/>
  <c r="AE2092" i="3"/>
  <c r="AI2092" i="3"/>
  <c r="AM2092" i="3"/>
  <c r="AQ2092" i="3"/>
  <c r="AU2092" i="3"/>
  <c r="AY2092" i="3"/>
  <c r="BC2092" i="3"/>
  <c r="BG2092" i="3"/>
  <c r="P2092" i="3"/>
  <c r="T2092" i="3"/>
  <c r="X2092" i="3"/>
  <c r="AB2092" i="3"/>
  <c r="AF2092" i="3"/>
  <c r="AJ2092" i="3"/>
  <c r="AN2092" i="3"/>
  <c r="AR2092" i="3"/>
  <c r="AV2092" i="3"/>
  <c r="AZ2092" i="3"/>
  <c r="BD2092" i="3"/>
  <c r="BH2092" i="3"/>
  <c r="M2092" i="3"/>
  <c r="Q2092" i="3"/>
  <c r="U2092" i="3"/>
  <c r="Y2092" i="3"/>
  <c r="AC2092" i="3"/>
  <c r="AG2092" i="3"/>
  <c r="AK2092" i="3"/>
  <c r="AO2092" i="3"/>
  <c r="AS2092" i="3"/>
  <c r="AW2092" i="3"/>
  <c r="BA2092" i="3"/>
  <c r="BE2092" i="3"/>
  <c r="BI2092" i="3"/>
  <c r="P2085" i="3"/>
  <c r="T2085" i="3"/>
  <c r="X2085" i="3"/>
  <c r="AB2085" i="3"/>
  <c r="AF2085" i="3"/>
  <c r="AJ2085" i="3"/>
  <c r="AN2085" i="3"/>
  <c r="AR2085" i="3"/>
  <c r="AV2085" i="3"/>
  <c r="AZ2085" i="3"/>
  <c r="BD2085" i="3"/>
  <c r="BH2085" i="3"/>
  <c r="M2085" i="3"/>
  <c r="Q2085" i="3"/>
  <c r="U2085" i="3"/>
  <c r="Y2085" i="3"/>
  <c r="AC2085" i="3"/>
  <c r="AG2085" i="3"/>
  <c r="AK2085" i="3"/>
  <c r="AO2085" i="3"/>
  <c r="AS2085" i="3"/>
  <c r="AW2085" i="3"/>
  <c r="BA2085" i="3"/>
  <c r="BE2085" i="3"/>
  <c r="BI2085" i="3"/>
  <c r="N2085" i="3"/>
  <c r="R2085" i="3"/>
  <c r="V2085" i="3"/>
  <c r="Z2085" i="3"/>
  <c r="AD2085" i="3"/>
  <c r="AH2085" i="3"/>
  <c r="AL2085" i="3"/>
  <c r="AP2085" i="3"/>
  <c r="AT2085" i="3"/>
  <c r="AX2085" i="3"/>
  <c r="BB2085" i="3"/>
  <c r="BF2085" i="3"/>
  <c r="O2085" i="3"/>
  <c r="BL2085" i="3" s="1"/>
  <c r="AE2085" i="3"/>
  <c r="AU2085" i="3"/>
  <c r="S2085" i="3"/>
  <c r="AI2085" i="3"/>
  <c r="AY2085" i="3"/>
  <c r="W2085" i="3"/>
  <c r="AM2085" i="3"/>
  <c r="BC2085" i="3"/>
  <c r="AA2085" i="3"/>
  <c r="AQ2085" i="3"/>
  <c r="BG2085" i="3"/>
  <c r="P2081" i="3"/>
  <c r="U2081" i="3"/>
  <c r="AA2081" i="3"/>
  <c r="AF2081" i="3"/>
  <c r="AK2081" i="3"/>
  <c r="AQ2081" i="3"/>
  <c r="AV2081" i="3"/>
  <c r="BA2081" i="3"/>
  <c r="BF2081" i="3"/>
  <c r="W2081" i="3"/>
  <c r="AR2081" i="3"/>
  <c r="AG2081" i="3"/>
  <c r="BC2081" i="3"/>
  <c r="Q2081" i="3"/>
  <c r="AM2081" i="3"/>
  <c r="BG2081" i="3"/>
  <c r="AB2081" i="3"/>
  <c r="AW2081" i="3"/>
  <c r="N2088" i="3"/>
  <c r="R2088" i="3"/>
  <c r="V2088" i="3"/>
  <c r="Z2088" i="3"/>
  <c r="AD2088" i="3"/>
  <c r="AH2088" i="3"/>
  <c r="AL2088" i="3"/>
  <c r="AP2088" i="3"/>
  <c r="AT2088" i="3"/>
  <c r="AX2088" i="3"/>
  <c r="BB2088" i="3"/>
  <c r="BF2088" i="3"/>
  <c r="O2088" i="3"/>
  <c r="S2088" i="3"/>
  <c r="W2088" i="3"/>
  <c r="AA2088" i="3"/>
  <c r="AE2088" i="3"/>
  <c r="AI2088" i="3"/>
  <c r="AM2088" i="3"/>
  <c r="AQ2088" i="3"/>
  <c r="AU2088" i="3"/>
  <c r="AY2088" i="3"/>
  <c r="BC2088" i="3"/>
  <c r="BG2088" i="3"/>
  <c r="BN2084" i="3"/>
  <c r="O2073" i="3"/>
  <c r="P2073" i="3"/>
  <c r="T2073" i="3"/>
  <c r="X2073" i="3"/>
  <c r="AB2073" i="3"/>
  <c r="AF2073" i="3"/>
  <c r="AJ2073" i="3"/>
  <c r="AN2073" i="3"/>
  <c r="AR2073" i="3"/>
  <c r="AV2073" i="3"/>
  <c r="AZ2073" i="3"/>
  <c r="BD2073" i="3"/>
  <c r="BH2073" i="3"/>
  <c r="Q2073" i="3"/>
  <c r="U2073" i="3"/>
  <c r="Y2073" i="3"/>
  <c r="AC2073" i="3"/>
  <c r="AG2073" i="3"/>
  <c r="AK2073" i="3"/>
  <c r="AO2073" i="3"/>
  <c r="AS2073" i="3"/>
  <c r="AW2073" i="3"/>
  <c r="BA2073" i="3"/>
  <c r="BE2073" i="3"/>
  <c r="BI2073" i="3"/>
  <c r="M2073" i="3"/>
  <c r="R2073" i="3"/>
  <c r="V2073" i="3"/>
  <c r="Z2073" i="3"/>
  <c r="AD2073" i="3"/>
  <c r="AH2073" i="3"/>
  <c r="AL2073" i="3"/>
  <c r="AP2073" i="3"/>
  <c r="AT2073" i="3"/>
  <c r="AX2073" i="3"/>
  <c r="BB2073" i="3"/>
  <c r="BF2073" i="3"/>
  <c r="AA2073" i="3"/>
  <c r="AQ2073" i="3"/>
  <c r="BG2073" i="3"/>
  <c r="N2073" i="3"/>
  <c r="AE2073" i="3"/>
  <c r="AU2073" i="3"/>
  <c r="S2073" i="3"/>
  <c r="AI2073" i="3"/>
  <c r="AY2073" i="3"/>
  <c r="P2072" i="3"/>
  <c r="V2072" i="3"/>
  <c r="AA2072" i="3"/>
  <c r="AF2072" i="3"/>
  <c r="AL2072" i="3"/>
  <c r="AQ2072" i="3"/>
  <c r="AV2072" i="3"/>
  <c r="BB2072" i="3"/>
  <c r="BG2072" i="3"/>
  <c r="AD2072" i="3"/>
  <c r="AY2072" i="3"/>
  <c r="N2072" i="3"/>
  <c r="AI2072" i="3"/>
  <c r="BD2072" i="3"/>
  <c r="S2072" i="3"/>
  <c r="AN2072" i="3"/>
  <c r="BI2091" i="3"/>
  <c r="BH2088" i="3"/>
  <c r="AZ2088" i="3"/>
  <c r="AJ2088" i="3"/>
  <c r="AB2088" i="3"/>
  <c r="T2088" i="3"/>
  <c r="N2084" i="3"/>
  <c r="R2084" i="3"/>
  <c r="V2084" i="3"/>
  <c r="Z2084" i="3"/>
  <c r="AD2084" i="3"/>
  <c r="AH2084" i="3"/>
  <c r="AL2084" i="3"/>
  <c r="AP2084" i="3"/>
  <c r="AT2084" i="3"/>
  <c r="AX2084" i="3"/>
  <c r="BB2084" i="3"/>
  <c r="BF2084" i="3"/>
  <c r="O2084" i="3"/>
  <c r="S2084" i="3"/>
  <c r="W2084" i="3"/>
  <c r="AA2084" i="3"/>
  <c r="AE2084" i="3"/>
  <c r="AI2084" i="3"/>
  <c r="AM2084" i="3"/>
  <c r="AQ2084" i="3"/>
  <c r="AU2084" i="3"/>
  <c r="AY2084" i="3"/>
  <c r="BC2084" i="3"/>
  <c r="BG2084" i="3"/>
  <c r="P2084" i="3"/>
  <c r="BK2084" i="3" s="1"/>
  <c r="T2084" i="3"/>
  <c r="X2084" i="3"/>
  <c r="AB2084" i="3"/>
  <c r="AF2084" i="3"/>
  <c r="AJ2084" i="3"/>
  <c r="AN2084" i="3"/>
  <c r="AR2084" i="3"/>
  <c r="AV2084" i="3"/>
  <c r="AZ2084" i="3"/>
  <c r="BD2084" i="3"/>
  <c r="BH2084" i="3"/>
  <c r="N2082" i="3"/>
  <c r="R2082" i="3"/>
  <c r="V2082" i="3"/>
  <c r="Z2082" i="3"/>
  <c r="AD2082" i="3"/>
  <c r="AH2082" i="3"/>
  <c r="AL2082" i="3"/>
  <c r="AP2082" i="3"/>
  <c r="AT2082" i="3"/>
  <c r="AX2082" i="3"/>
  <c r="BB2082" i="3"/>
  <c r="BF2082" i="3"/>
  <c r="O2082" i="3"/>
  <c r="S2082" i="3"/>
  <c r="W2082" i="3"/>
  <c r="AA2082" i="3"/>
  <c r="AE2082" i="3"/>
  <c r="AI2082" i="3"/>
  <c r="AM2082" i="3"/>
  <c r="AQ2082" i="3"/>
  <c r="AU2082" i="3"/>
  <c r="AY2082" i="3"/>
  <c r="BC2082" i="3"/>
  <c r="BG2082" i="3"/>
  <c r="P2082" i="3"/>
  <c r="T2082" i="3"/>
  <c r="X2082" i="3"/>
  <c r="AB2082" i="3"/>
  <c r="AF2082" i="3"/>
  <c r="AJ2082" i="3"/>
  <c r="AN2082" i="3"/>
  <c r="AR2082" i="3"/>
  <c r="AV2082" i="3"/>
  <c r="AZ2082" i="3"/>
  <c r="BD2082" i="3"/>
  <c r="BH2082" i="3"/>
  <c r="P2079" i="3"/>
  <c r="U2079" i="3"/>
  <c r="AA2079" i="3"/>
  <c r="AF2079" i="3"/>
  <c r="AK2079" i="3"/>
  <c r="AQ2079" i="3"/>
  <c r="AV2079" i="3"/>
  <c r="BA2079" i="3"/>
  <c r="BG2079" i="3"/>
  <c r="W2073" i="3"/>
  <c r="X2072" i="3"/>
  <c r="BF2091" i="3"/>
  <c r="BB2091" i="3"/>
  <c r="AX2091" i="3"/>
  <c r="AT2091" i="3"/>
  <c r="AP2091" i="3"/>
  <c r="AL2091" i="3"/>
  <c r="AH2091" i="3"/>
  <c r="AD2091" i="3"/>
  <c r="Z2091" i="3"/>
  <c r="V2091" i="3"/>
  <c r="R2091" i="3"/>
  <c r="N2091" i="3"/>
  <c r="BI2088" i="3"/>
  <c r="BA2088" i="3"/>
  <c r="AS2088" i="3"/>
  <c r="AK2088" i="3"/>
  <c r="AC2088" i="3"/>
  <c r="U2088" i="3"/>
  <c r="M2088" i="3"/>
  <c r="BK2078" i="3"/>
  <c r="AM2073" i="3"/>
  <c r="AT2072" i="3"/>
  <c r="BE2091" i="3"/>
  <c r="BA2091" i="3"/>
  <c r="AW2091" i="3"/>
  <c r="AS2091" i="3"/>
  <c r="AO2091" i="3"/>
  <c r="AK2091" i="3"/>
  <c r="AG2091" i="3"/>
  <c r="AC2091" i="3"/>
  <c r="Y2091" i="3"/>
  <c r="U2091" i="3"/>
  <c r="Q2091" i="3"/>
  <c r="M2091" i="3"/>
  <c r="AR2088" i="3"/>
  <c r="BH2091" i="3"/>
  <c r="BD2091" i="3"/>
  <c r="AZ2091" i="3"/>
  <c r="AV2091" i="3"/>
  <c r="AR2091" i="3"/>
  <c r="AN2091" i="3"/>
  <c r="AJ2091" i="3"/>
  <c r="AF2091" i="3"/>
  <c r="AB2091" i="3"/>
  <c r="X2091" i="3"/>
  <c r="T2091" i="3"/>
  <c r="BE2088" i="3"/>
  <c r="AW2088" i="3"/>
  <c r="AO2088" i="3"/>
  <c r="AG2088" i="3"/>
  <c r="Y2088" i="3"/>
  <c r="Q2088" i="3"/>
  <c r="AW2084" i="3"/>
  <c r="AG2084" i="3"/>
  <c r="Q2084" i="3"/>
  <c r="AW2082" i="3"/>
  <c r="AG2082" i="3"/>
  <c r="Q2082" i="3"/>
  <c r="AW2079" i="3"/>
  <c r="AB2079" i="3"/>
  <c r="P2071" i="3"/>
  <c r="X2071" i="3"/>
  <c r="AF2071" i="3"/>
  <c r="AN2071" i="3"/>
  <c r="AV2071" i="3"/>
  <c r="BD2071" i="3"/>
  <c r="T2071" i="3"/>
  <c r="AZ2071" i="3"/>
  <c r="AB2071" i="3"/>
  <c r="BH2071" i="3"/>
  <c r="AJ2071" i="3"/>
  <c r="N2081" i="3"/>
  <c r="R2081" i="3"/>
  <c r="V2081" i="3"/>
  <c r="Z2081" i="3"/>
  <c r="AD2081" i="3"/>
  <c r="AH2081" i="3"/>
  <c r="AL2081" i="3"/>
  <c r="AP2081" i="3"/>
  <c r="AT2081" i="3"/>
  <c r="AX2081" i="3"/>
  <c r="BB2081" i="3"/>
  <c r="P2080" i="3"/>
  <c r="BK2080" i="3" s="1"/>
  <c r="T2080" i="3"/>
  <c r="X2080" i="3"/>
  <c r="AB2080" i="3"/>
  <c r="AF2080" i="3"/>
  <c r="AJ2080" i="3"/>
  <c r="AN2080" i="3"/>
  <c r="AR2080" i="3"/>
  <c r="AV2080" i="3"/>
  <c r="AZ2080" i="3"/>
  <c r="BD2080" i="3"/>
  <c r="BH2080" i="3"/>
  <c r="N2079" i="3"/>
  <c r="R2079" i="3"/>
  <c r="V2079" i="3"/>
  <c r="Z2079" i="3"/>
  <c r="AD2079" i="3"/>
  <c r="AH2079" i="3"/>
  <c r="AL2079" i="3"/>
  <c r="AP2079" i="3"/>
  <c r="AT2079" i="3"/>
  <c r="AX2079" i="3"/>
  <c r="BB2079" i="3"/>
  <c r="BF2079" i="3"/>
  <c r="P2078" i="3"/>
  <c r="T2078" i="3"/>
  <c r="X2078" i="3"/>
  <c r="AB2078" i="3"/>
  <c r="AF2078" i="3"/>
  <c r="AJ2078" i="3"/>
  <c r="AN2078" i="3"/>
  <c r="AR2078" i="3"/>
  <c r="AV2078" i="3"/>
  <c r="AZ2078" i="3"/>
  <c r="BD2078" i="3"/>
  <c r="BH2078" i="3"/>
  <c r="N2076" i="3"/>
  <c r="R2076" i="3"/>
  <c r="V2076" i="3"/>
  <c r="Z2076" i="3"/>
  <c r="AD2076" i="3"/>
  <c r="AH2076" i="3"/>
  <c r="AL2076" i="3"/>
  <c r="AP2076" i="3"/>
  <c r="AT2076" i="3"/>
  <c r="AX2076" i="3"/>
  <c r="BB2076" i="3"/>
  <c r="BF2076" i="3"/>
  <c r="O2076" i="3"/>
  <c r="S2076" i="3"/>
  <c r="W2076" i="3"/>
  <c r="AA2076" i="3"/>
  <c r="AE2076" i="3"/>
  <c r="AI2076" i="3"/>
  <c r="AM2076" i="3"/>
  <c r="AQ2076" i="3"/>
  <c r="AU2076" i="3"/>
  <c r="AY2076" i="3"/>
  <c r="BC2076" i="3"/>
  <c r="BG2076" i="3"/>
  <c r="P2076" i="3"/>
  <c r="T2076" i="3"/>
  <c r="X2076" i="3"/>
  <c r="AB2076" i="3"/>
  <c r="AF2076" i="3"/>
  <c r="AJ2076" i="3"/>
  <c r="AN2076" i="3"/>
  <c r="AR2076" i="3"/>
  <c r="AV2076" i="3"/>
  <c r="AZ2076" i="3"/>
  <c r="BD2076" i="3"/>
  <c r="BH2076" i="3"/>
  <c r="N2074" i="3"/>
  <c r="R2074" i="3"/>
  <c r="V2074" i="3"/>
  <c r="Z2074" i="3"/>
  <c r="AD2074" i="3"/>
  <c r="AH2074" i="3"/>
  <c r="AL2074" i="3"/>
  <c r="AP2074" i="3"/>
  <c r="AT2074" i="3"/>
  <c r="AX2074" i="3"/>
  <c r="BB2074" i="3"/>
  <c r="BF2074" i="3"/>
  <c r="O2074" i="3"/>
  <c r="S2074" i="3"/>
  <c r="W2074" i="3"/>
  <c r="AA2074" i="3"/>
  <c r="AE2074" i="3"/>
  <c r="AI2074" i="3"/>
  <c r="AM2074" i="3"/>
  <c r="AQ2074" i="3"/>
  <c r="AU2074" i="3"/>
  <c r="AY2074" i="3"/>
  <c r="BC2074" i="3"/>
  <c r="BG2074" i="3"/>
  <c r="P2074" i="3"/>
  <c r="T2074" i="3"/>
  <c r="X2074" i="3"/>
  <c r="AB2074" i="3"/>
  <c r="AF2074" i="3"/>
  <c r="AJ2074" i="3"/>
  <c r="AN2074" i="3"/>
  <c r="AR2074" i="3"/>
  <c r="AV2074" i="3"/>
  <c r="AZ2074" i="3"/>
  <c r="BD2074" i="3"/>
  <c r="BH2074" i="3"/>
  <c r="P2068" i="3"/>
  <c r="T2068" i="3"/>
  <c r="X2068" i="3"/>
  <c r="AB2068" i="3"/>
  <c r="AF2068" i="3"/>
  <c r="AJ2068" i="3"/>
  <c r="AN2068" i="3"/>
  <c r="AR2068" i="3"/>
  <c r="AV2068" i="3"/>
  <c r="AZ2068" i="3"/>
  <c r="BD2068" i="3"/>
  <c r="BH2068" i="3"/>
  <c r="M2068" i="3"/>
  <c r="Q2068" i="3"/>
  <c r="U2068" i="3"/>
  <c r="Y2068" i="3"/>
  <c r="AC2068" i="3"/>
  <c r="AG2068" i="3"/>
  <c r="AK2068" i="3"/>
  <c r="AO2068" i="3"/>
  <c r="AS2068" i="3"/>
  <c r="AW2068" i="3"/>
  <c r="BA2068" i="3"/>
  <c r="BE2068" i="3"/>
  <c r="BI2068" i="3"/>
  <c r="N2068" i="3"/>
  <c r="R2068" i="3"/>
  <c r="V2068" i="3"/>
  <c r="Z2068" i="3"/>
  <c r="AD2068" i="3"/>
  <c r="AH2068" i="3"/>
  <c r="AL2068" i="3"/>
  <c r="AP2068" i="3"/>
  <c r="AT2068" i="3"/>
  <c r="AX2068" i="3"/>
  <c r="BB2068" i="3"/>
  <c r="BF2068" i="3"/>
  <c r="O2068" i="3"/>
  <c r="AE2068" i="3"/>
  <c r="AU2068" i="3"/>
  <c r="S2068" i="3"/>
  <c r="AI2068" i="3"/>
  <c r="AY2068" i="3"/>
  <c r="W2068" i="3"/>
  <c r="AM2068" i="3"/>
  <c r="BC2068" i="3"/>
  <c r="M2058" i="3"/>
  <c r="Q2058" i="3"/>
  <c r="U2058" i="3"/>
  <c r="Y2058" i="3"/>
  <c r="AC2058" i="3"/>
  <c r="AG2058" i="3"/>
  <c r="AK2058" i="3"/>
  <c r="AO2058" i="3"/>
  <c r="AS2058" i="3"/>
  <c r="AW2058" i="3"/>
  <c r="BA2058" i="3"/>
  <c r="BE2058" i="3"/>
  <c r="BI2058" i="3"/>
  <c r="N2058" i="3"/>
  <c r="R2058" i="3"/>
  <c r="V2058" i="3"/>
  <c r="Z2058" i="3"/>
  <c r="AD2058" i="3"/>
  <c r="AH2058" i="3"/>
  <c r="AL2058" i="3"/>
  <c r="AP2058" i="3"/>
  <c r="AT2058" i="3"/>
  <c r="AX2058" i="3"/>
  <c r="BB2058" i="3"/>
  <c r="BF2058" i="3"/>
  <c r="O2058" i="3"/>
  <c r="S2058" i="3"/>
  <c r="W2058" i="3"/>
  <c r="AA2058" i="3"/>
  <c r="AE2058" i="3"/>
  <c r="AI2058" i="3"/>
  <c r="AM2058" i="3"/>
  <c r="AQ2058" i="3"/>
  <c r="AU2058" i="3"/>
  <c r="AY2058" i="3"/>
  <c r="BC2058" i="3"/>
  <c r="BG2058" i="3"/>
  <c r="X2058" i="3"/>
  <c r="AN2058" i="3"/>
  <c r="BD2058" i="3"/>
  <c r="AB2058" i="3"/>
  <c r="AR2058" i="3"/>
  <c r="BH2058" i="3"/>
  <c r="P2058" i="3"/>
  <c r="AF2058" i="3"/>
  <c r="AV2058" i="3"/>
  <c r="T2058" i="3"/>
  <c r="AJ2058" i="3"/>
  <c r="BI2081" i="3"/>
  <c r="BE2081" i="3"/>
  <c r="AZ2081" i="3"/>
  <c r="AU2081" i="3"/>
  <c r="AO2081" i="3"/>
  <c r="AJ2081" i="3"/>
  <c r="AE2081" i="3"/>
  <c r="Y2081" i="3"/>
  <c r="T2081" i="3"/>
  <c r="O2081" i="3"/>
  <c r="BF2080" i="3"/>
  <c r="BA2080" i="3"/>
  <c r="AU2080" i="3"/>
  <c r="AP2080" i="3"/>
  <c r="AK2080" i="3"/>
  <c r="AE2080" i="3"/>
  <c r="Z2080" i="3"/>
  <c r="U2080" i="3"/>
  <c r="O2080" i="3"/>
  <c r="BN2080" i="3" s="1"/>
  <c r="BE2079" i="3"/>
  <c r="AZ2079" i="3"/>
  <c r="AU2079" i="3"/>
  <c r="AO2079" i="3"/>
  <c r="AJ2079" i="3"/>
  <c r="AE2079" i="3"/>
  <c r="Y2079" i="3"/>
  <c r="T2079" i="3"/>
  <c r="O2079" i="3"/>
  <c r="BL2079" i="3" s="1"/>
  <c r="BF2078" i="3"/>
  <c r="BA2078" i="3"/>
  <c r="AU2078" i="3"/>
  <c r="AP2078" i="3"/>
  <c r="AK2078" i="3"/>
  <c r="AE2078" i="3"/>
  <c r="Z2078" i="3"/>
  <c r="U2078" i="3"/>
  <c r="O2078" i="3"/>
  <c r="BI2077" i="3"/>
  <c r="BA2077" i="3"/>
  <c r="AS2077" i="3"/>
  <c r="AK2077" i="3"/>
  <c r="AC2077" i="3"/>
  <c r="U2077" i="3"/>
  <c r="M2077" i="3"/>
  <c r="AW2076" i="3"/>
  <c r="AG2076" i="3"/>
  <c r="Q2076" i="3"/>
  <c r="Q2071" i="3"/>
  <c r="P2070" i="3"/>
  <c r="T2070" i="3"/>
  <c r="X2070" i="3"/>
  <c r="AB2070" i="3"/>
  <c r="AF2070" i="3"/>
  <c r="AJ2070" i="3"/>
  <c r="AN2070" i="3"/>
  <c r="AR2070" i="3"/>
  <c r="AV2070" i="3"/>
  <c r="AZ2070" i="3"/>
  <c r="BD2070" i="3"/>
  <c r="BH2070" i="3"/>
  <c r="M2070" i="3"/>
  <c r="Q2070" i="3"/>
  <c r="U2070" i="3"/>
  <c r="Y2070" i="3"/>
  <c r="AC2070" i="3"/>
  <c r="AG2070" i="3"/>
  <c r="AK2070" i="3"/>
  <c r="AO2070" i="3"/>
  <c r="AS2070" i="3"/>
  <c r="AW2070" i="3"/>
  <c r="BA2070" i="3"/>
  <c r="BE2070" i="3"/>
  <c r="BI2070" i="3"/>
  <c r="N2070" i="3"/>
  <c r="R2070" i="3"/>
  <c r="V2070" i="3"/>
  <c r="Z2070" i="3"/>
  <c r="AD2070" i="3"/>
  <c r="AH2070" i="3"/>
  <c r="AL2070" i="3"/>
  <c r="AP2070" i="3"/>
  <c r="AT2070" i="3"/>
  <c r="AX2070" i="3"/>
  <c r="BB2070" i="3"/>
  <c r="BF2070" i="3"/>
  <c r="O2070" i="3"/>
  <c r="AE2070" i="3"/>
  <c r="AU2070" i="3"/>
  <c r="S2070" i="3"/>
  <c r="AI2070" i="3"/>
  <c r="AY2070" i="3"/>
  <c r="W2070" i="3"/>
  <c r="AM2070" i="3"/>
  <c r="BC2070" i="3"/>
  <c r="BG2068" i="3"/>
  <c r="BH2081" i="3"/>
  <c r="BD2081" i="3"/>
  <c r="AY2081" i="3"/>
  <c r="AS2081" i="3"/>
  <c r="AN2081" i="3"/>
  <c r="AI2081" i="3"/>
  <c r="AC2081" i="3"/>
  <c r="X2081" i="3"/>
  <c r="S2081" i="3"/>
  <c r="M2081" i="3"/>
  <c r="BE2080" i="3"/>
  <c r="AY2080" i="3"/>
  <c r="AT2080" i="3"/>
  <c r="AO2080" i="3"/>
  <c r="AI2080" i="3"/>
  <c r="AD2080" i="3"/>
  <c r="Y2080" i="3"/>
  <c r="S2080" i="3"/>
  <c r="BM2080" i="3" s="1"/>
  <c r="N2080" i="3"/>
  <c r="BI2079" i="3"/>
  <c r="BD2079" i="3"/>
  <c r="AY2079" i="3"/>
  <c r="AS2079" i="3"/>
  <c r="AN2079" i="3"/>
  <c r="AI2079" i="3"/>
  <c r="AC2079" i="3"/>
  <c r="X2079" i="3"/>
  <c r="S2079" i="3"/>
  <c r="M2079" i="3"/>
  <c r="BE2078" i="3"/>
  <c r="AY2078" i="3"/>
  <c r="AT2078" i="3"/>
  <c r="AO2078" i="3"/>
  <c r="AI2078" i="3"/>
  <c r="AD2078" i="3"/>
  <c r="Y2078" i="3"/>
  <c r="S2078" i="3"/>
  <c r="N2078" i="3"/>
  <c r="BJ2078" i="3" s="1"/>
  <c r="BG2077" i="3"/>
  <c r="AY2077" i="3"/>
  <c r="AQ2077" i="3"/>
  <c r="AI2077" i="3"/>
  <c r="AA2077" i="3"/>
  <c r="P2077" i="3"/>
  <c r="T2077" i="3"/>
  <c r="BM2077" i="3" s="1"/>
  <c r="X2077" i="3"/>
  <c r="AB2077" i="3"/>
  <c r="AF2077" i="3"/>
  <c r="AJ2077" i="3"/>
  <c r="AN2077" i="3"/>
  <c r="AR2077" i="3"/>
  <c r="AV2077" i="3"/>
  <c r="AZ2077" i="3"/>
  <c r="BD2077" i="3"/>
  <c r="BH2077" i="3"/>
  <c r="N2077" i="3"/>
  <c r="R2077" i="3"/>
  <c r="BL2077" i="3" s="1"/>
  <c r="V2077" i="3"/>
  <c r="Z2077" i="3"/>
  <c r="AD2077" i="3"/>
  <c r="AH2077" i="3"/>
  <c r="AL2077" i="3"/>
  <c r="AP2077" i="3"/>
  <c r="AT2077" i="3"/>
  <c r="AX2077" i="3"/>
  <c r="BB2077" i="3"/>
  <c r="BF2077" i="3"/>
  <c r="BI2076" i="3"/>
  <c r="AS2076" i="3"/>
  <c r="AC2076" i="3"/>
  <c r="M2076" i="3"/>
  <c r="BG2075" i="3"/>
  <c r="AQ2075" i="3"/>
  <c r="P2075" i="3"/>
  <c r="T2075" i="3"/>
  <c r="X2075" i="3"/>
  <c r="AB2075" i="3"/>
  <c r="AF2075" i="3"/>
  <c r="AJ2075" i="3"/>
  <c r="AN2075" i="3"/>
  <c r="AR2075" i="3"/>
  <c r="AV2075" i="3"/>
  <c r="AZ2075" i="3"/>
  <c r="BD2075" i="3"/>
  <c r="BH2075" i="3"/>
  <c r="M2075" i="3"/>
  <c r="Q2075" i="3"/>
  <c r="U2075" i="3"/>
  <c r="Y2075" i="3"/>
  <c r="AC2075" i="3"/>
  <c r="AG2075" i="3"/>
  <c r="AK2075" i="3"/>
  <c r="AO2075" i="3"/>
  <c r="AS2075" i="3"/>
  <c r="BL2075" i="3" s="1"/>
  <c r="AW2075" i="3"/>
  <c r="BA2075" i="3"/>
  <c r="BE2075" i="3"/>
  <c r="BI2075" i="3"/>
  <c r="N2075" i="3"/>
  <c r="R2075" i="3"/>
  <c r="V2075" i="3"/>
  <c r="Z2075" i="3"/>
  <c r="BM2075" i="3" s="1"/>
  <c r="AD2075" i="3"/>
  <c r="AH2075" i="3"/>
  <c r="AL2075" i="3"/>
  <c r="AP2075" i="3"/>
  <c r="AT2075" i="3"/>
  <c r="AX2075" i="3"/>
  <c r="BB2075" i="3"/>
  <c r="BF2075" i="3"/>
  <c r="BI2074" i="3"/>
  <c r="AS2074" i="3"/>
  <c r="AC2074" i="3"/>
  <c r="M2074" i="3"/>
  <c r="R2072" i="3"/>
  <c r="BG2070" i="3"/>
  <c r="AQ2068" i="3"/>
  <c r="P2064" i="3"/>
  <c r="T2064" i="3"/>
  <c r="X2064" i="3"/>
  <c r="AB2064" i="3"/>
  <c r="AF2064" i="3"/>
  <c r="AJ2064" i="3"/>
  <c r="AN2064" i="3"/>
  <c r="AR2064" i="3"/>
  <c r="AV2064" i="3"/>
  <c r="AZ2064" i="3"/>
  <c r="BD2064" i="3"/>
  <c r="BH2064" i="3"/>
  <c r="M2064" i="3"/>
  <c r="Q2064" i="3"/>
  <c r="U2064" i="3"/>
  <c r="Y2064" i="3"/>
  <c r="AC2064" i="3"/>
  <c r="AG2064" i="3"/>
  <c r="AK2064" i="3"/>
  <c r="AO2064" i="3"/>
  <c r="AS2064" i="3"/>
  <c r="AW2064" i="3"/>
  <c r="BA2064" i="3"/>
  <c r="BE2064" i="3"/>
  <c r="BI2064" i="3"/>
  <c r="N2064" i="3"/>
  <c r="R2064" i="3"/>
  <c r="V2064" i="3"/>
  <c r="Z2064" i="3"/>
  <c r="AD2064" i="3"/>
  <c r="AH2064" i="3"/>
  <c r="AL2064" i="3"/>
  <c r="AP2064" i="3"/>
  <c r="AT2064" i="3"/>
  <c r="AX2064" i="3"/>
  <c r="BB2064" i="3"/>
  <c r="BF2064" i="3"/>
  <c r="O2064" i="3"/>
  <c r="AE2064" i="3"/>
  <c r="AU2064" i="3"/>
  <c r="S2064" i="3"/>
  <c r="AI2064" i="3"/>
  <c r="AY2064" i="3"/>
  <c r="W2064" i="3"/>
  <c r="AM2064" i="3"/>
  <c r="BC2064" i="3"/>
  <c r="AZ2058" i="3"/>
  <c r="BH2072" i="3"/>
  <c r="BC2072" i="3"/>
  <c r="AX2072" i="3"/>
  <c r="AR2072" i="3"/>
  <c r="AM2072" i="3"/>
  <c r="AH2072" i="3"/>
  <c r="AB2072" i="3"/>
  <c r="W2072" i="3"/>
  <c r="BE2071" i="3"/>
  <c r="AW2071" i="3"/>
  <c r="AO2071" i="3"/>
  <c r="AG2071" i="3"/>
  <c r="Y2071" i="3"/>
  <c r="BE2069" i="3"/>
  <c r="AO2069" i="3"/>
  <c r="BE2067" i="3"/>
  <c r="AO2067" i="3"/>
  <c r="BE2065" i="3"/>
  <c r="AO2065" i="3"/>
  <c r="M2063" i="3"/>
  <c r="Q2063" i="3"/>
  <c r="U2063" i="3"/>
  <c r="Y2063" i="3"/>
  <c r="AC2063" i="3"/>
  <c r="AG2063" i="3"/>
  <c r="AK2063" i="3"/>
  <c r="AO2063" i="3"/>
  <c r="AS2063" i="3"/>
  <c r="AW2063" i="3"/>
  <c r="BA2063" i="3"/>
  <c r="BE2063" i="3"/>
  <c r="BI2063" i="3"/>
  <c r="R2063" i="3"/>
  <c r="W2063" i="3"/>
  <c r="AB2063" i="3"/>
  <c r="AH2063" i="3"/>
  <c r="AM2063" i="3"/>
  <c r="AR2063" i="3"/>
  <c r="AX2063" i="3"/>
  <c r="BC2063" i="3"/>
  <c r="BH2063" i="3"/>
  <c r="N2063" i="3"/>
  <c r="S2063" i="3"/>
  <c r="X2063" i="3"/>
  <c r="AD2063" i="3"/>
  <c r="AI2063" i="3"/>
  <c r="AN2063" i="3"/>
  <c r="AT2063" i="3"/>
  <c r="AY2063" i="3"/>
  <c r="BD2063" i="3"/>
  <c r="O2063" i="3"/>
  <c r="T2063" i="3"/>
  <c r="Z2063" i="3"/>
  <c r="AE2063" i="3"/>
  <c r="AJ2063" i="3"/>
  <c r="AP2063" i="3"/>
  <c r="AU2063" i="3"/>
  <c r="AZ2063" i="3"/>
  <c r="BF2063" i="3"/>
  <c r="BD2061" i="3"/>
  <c r="X2061" i="3"/>
  <c r="M2060" i="3"/>
  <c r="Q2060" i="3"/>
  <c r="U2060" i="3"/>
  <c r="Y2060" i="3"/>
  <c r="AC2060" i="3"/>
  <c r="AG2060" i="3"/>
  <c r="AK2060" i="3"/>
  <c r="AO2060" i="3"/>
  <c r="AS2060" i="3"/>
  <c r="AW2060" i="3"/>
  <c r="BA2060" i="3"/>
  <c r="BE2060" i="3"/>
  <c r="BI2060" i="3"/>
  <c r="N2060" i="3"/>
  <c r="R2060" i="3"/>
  <c r="V2060" i="3"/>
  <c r="Z2060" i="3"/>
  <c r="AD2060" i="3"/>
  <c r="AH2060" i="3"/>
  <c r="AL2060" i="3"/>
  <c r="AP2060" i="3"/>
  <c r="AT2060" i="3"/>
  <c r="AX2060" i="3"/>
  <c r="BB2060" i="3"/>
  <c r="BF2060" i="3"/>
  <c r="O2060" i="3"/>
  <c r="S2060" i="3"/>
  <c r="W2060" i="3"/>
  <c r="AA2060" i="3"/>
  <c r="AE2060" i="3"/>
  <c r="AI2060" i="3"/>
  <c r="AM2060" i="3"/>
  <c r="AQ2060" i="3"/>
  <c r="AU2060" i="3"/>
  <c r="AY2060" i="3"/>
  <c r="BC2060" i="3"/>
  <c r="BG2060" i="3"/>
  <c r="X2060" i="3"/>
  <c r="AN2060" i="3"/>
  <c r="BD2060" i="3"/>
  <c r="AB2060" i="3"/>
  <c r="AR2060" i="3"/>
  <c r="BH2060" i="3"/>
  <c r="P2060" i="3"/>
  <c r="AF2060" i="3"/>
  <c r="AV2060" i="3"/>
  <c r="N2053" i="3"/>
  <c r="R2053" i="3"/>
  <c r="V2053" i="3"/>
  <c r="Z2053" i="3"/>
  <c r="AD2053" i="3"/>
  <c r="AH2053" i="3"/>
  <c r="AL2053" i="3"/>
  <c r="AP2053" i="3"/>
  <c r="AT2053" i="3"/>
  <c r="AX2053" i="3"/>
  <c r="BB2053" i="3"/>
  <c r="BF2053" i="3"/>
  <c r="P2053" i="3"/>
  <c r="T2053" i="3"/>
  <c r="X2053" i="3"/>
  <c r="AB2053" i="3"/>
  <c r="AF2053" i="3"/>
  <c r="AJ2053" i="3"/>
  <c r="AN2053" i="3"/>
  <c r="AR2053" i="3"/>
  <c r="AV2053" i="3"/>
  <c r="AZ2053" i="3"/>
  <c r="BD2053" i="3"/>
  <c r="BH2053" i="3"/>
  <c r="Y2053" i="3"/>
  <c r="AO2053" i="3"/>
  <c r="BE2053" i="3"/>
  <c r="M2053" i="3"/>
  <c r="AC2053" i="3"/>
  <c r="AS2053" i="3"/>
  <c r="BI2053" i="3"/>
  <c r="Q2053" i="3"/>
  <c r="AG2053" i="3"/>
  <c r="AW2053" i="3"/>
  <c r="U2053" i="3"/>
  <c r="AK2053" i="3"/>
  <c r="O2053" i="3"/>
  <c r="M2072" i="3"/>
  <c r="Q2072" i="3"/>
  <c r="U2072" i="3"/>
  <c r="Y2072" i="3"/>
  <c r="AC2072" i="3"/>
  <c r="AG2072" i="3"/>
  <c r="AK2072" i="3"/>
  <c r="AO2072" i="3"/>
  <c r="AS2072" i="3"/>
  <c r="AW2072" i="3"/>
  <c r="BA2072" i="3"/>
  <c r="BE2072" i="3"/>
  <c r="BI2072" i="3"/>
  <c r="N2071" i="3"/>
  <c r="R2071" i="3"/>
  <c r="V2071" i="3"/>
  <c r="Z2071" i="3"/>
  <c r="AD2071" i="3"/>
  <c r="AH2071" i="3"/>
  <c r="AL2071" i="3"/>
  <c r="AP2071" i="3"/>
  <c r="AT2071" i="3"/>
  <c r="AX2071" i="3"/>
  <c r="BB2071" i="3"/>
  <c r="BF2071" i="3"/>
  <c r="O2071" i="3"/>
  <c r="S2071" i="3"/>
  <c r="W2071" i="3"/>
  <c r="AA2071" i="3"/>
  <c r="AE2071" i="3"/>
  <c r="AI2071" i="3"/>
  <c r="AM2071" i="3"/>
  <c r="AQ2071" i="3"/>
  <c r="AU2071" i="3"/>
  <c r="AY2071" i="3"/>
  <c r="BC2071" i="3"/>
  <c r="BG2071" i="3"/>
  <c r="N2069" i="3"/>
  <c r="R2069" i="3"/>
  <c r="V2069" i="3"/>
  <c r="Z2069" i="3"/>
  <c r="AD2069" i="3"/>
  <c r="AH2069" i="3"/>
  <c r="AL2069" i="3"/>
  <c r="AP2069" i="3"/>
  <c r="AT2069" i="3"/>
  <c r="AX2069" i="3"/>
  <c r="BB2069" i="3"/>
  <c r="BF2069" i="3"/>
  <c r="O2069" i="3"/>
  <c r="S2069" i="3"/>
  <c r="W2069" i="3"/>
  <c r="AA2069" i="3"/>
  <c r="AE2069" i="3"/>
  <c r="AI2069" i="3"/>
  <c r="AM2069" i="3"/>
  <c r="AQ2069" i="3"/>
  <c r="AU2069" i="3"/>
  <c r="AY2069" i="3"/>
  <c r="BC2069" i="3"/>
  <c r="BG2069" i="3"/>
  <c r="P2069" i="3"/>
  <c r="BK2069" i="3" s="1"/>
  <c r="T2069" i="3"/>
  <c r="X2069" i="3"/>
  <c r="AB2069" i="3"/>
  <c r="AF2069" i="3"/>
  <c r="AJ2069" i="3"/>
  <c r="AN2069" i="3"/>
  <c r="AR2069" i="3"/>
  <c r="AV2069" i="3"/>
  <c r="AZ2069" i="3"/>
  <c r="BD2069" i="3"/>
  <c r="BH2069" i="3"/>
  <c r="N2067" i="3"/>
  <c r="R2067" i="3"/>
  <c r="V2067" i="3"/>
  <c r="Z2067" i="3"/>
  <c r="AD2067" i="3"/>
  <c r="AH2067" i="3"/>
  <c r="AL2067" i="3"/>
  <c r="AP2067" i="3"/>
  <c r="AT2067" i="3"/>
  <c r="AX2067" i="3"/>
  <c r="BB2067" i="3"/>
  <c r="BF2067" i="3"/>
  <c r="O2067" i="3"/>
  <c r="S2067" i="3"/>
  <c r="W2067" i="3"/>
  <c r="AA2067" i="3"/>
  <c r="AE2067" i="3"/>
  <c r="AI2067" i="3"/>
  <c r="AM2067" i="3"/>
  <c r="AQ2067" i="3"/>
  <c r="AU2067" i="3"/>
  <c r="AY2067" i="3"/>
  <c r="BC2067" i="3"/>
  <c r="BG2067" i="3"/>
  <c r="P2067" i="3"/>
  <c r="BK2067" i="3" s="1"/>
  <c r="T2067" i="3"/>
  <c r="X2067" i="3"/>
  <c r="AB2067" i="3"/>
  <c r="AF2067" i="3"/>
  <c r="AJ2067" i="3"/>
  <c r="AN2067" i="3"/>
  <c r="AR2067" i="3"/>
  <c r="AV2067" i="3"/>
  <c r="AZ2067" i="3"/>
  <c r="BD2067" i="3"/>
  <c r="BH2067" i="3"/>
  <c r="N2065" i="3"/>
  <c r="R2065" i="3"/>
  <c r="V2065" i="3"/>
  <c r="Z2065" i="3"/>
  <c r="AD2065" i="3"/>
  <c r="AH2065" i="3"/>
  <c r="AL2065" i="3"/>
  <c r="AP2065" i="3"/>
  <c r="AT2065" i="3"/>
  <c r="AX2065" i="3"/>
  <c r="BB2065" i="3"/>
  <c r="BF2065" i="3"/>
  <c r="O2065" i="3"/>
  <c r="S2065" i="3"/>
  <c r="W2065" i="3"/>
  <c r="AA2065" i="3"/>
  <c r="AE2065" i="3"/>
  <c r="AI2065" i="3"/>
  <c r="AM2065" i="3"/>
  <c r="AQ2065" i="3"/>
  <c r="AU2065" i="3"/>
  <c r="AY2065" i="3"/>
  <c r="BC2065" i="3"/>
  <c r="BG2065" i="3"/>
  <c r="P2065" i="3"/>
  <c r="BK2065" i="3" s="1"/>
  <c r="T2065" i="3"/>
  <c r="X2065" i="3"/>
  <c r="AB2065" i="3"/>
  <c r="AF2065" i="3"/>
  <c r="AJ2065" i="3"/>
  <c r="AN2065" i="3"/>
  <c r="AR2065" i="3"/>
  <c r="AV2065" i="3"/>
  <c r="AZ2065" i="3"/>
  <c r="BD2065" i="3"/>
  <c r="BH2065" i="3"/>
  <c r="AV2063" i="3"/>
  <c r="AA2063" i="3"/>
  <c r="AV2061" i="3"/>
  <c r="BF2072" i="3"/>
  <c r="AZ2072" i="3"/>
  <c r="AU2072" i="3"/>
  <c r="AP2072" i="3"/>
  <c r="AJ2072" i="3"/>
  <c r="AE2072" i="3"/>
  <c r="Z2072" i="3"/>
  <c r="T2072" i="3"/>
  <c r="O2072" i="3"/>
  <c r="BL2072" i="3" s="1"/>
  <c r="BI2071" i="3"/>
  <c r="BA2071" i="3"/>
  <c r="AS2071" i="3"/>
  <c r="AK2071" i="3"/>
  <c r="AC2071" i="3"/>
  <c r="U2071" i="3"/>
  <c r="M2071" i="3"/>
  <c r="AW2069" i="3"/>
  <c r="AG2069" i="3"/>
  <c r="Q2069" i="3"/>
  <c r="AW2067" i="3"/>
  <c r="AG2067" i="3"/>
  <c r="Q2067" i="3"/>
  <c r="AW2065" i="3"/>
  <c r="AG2065" i="3"/>
  <c r="Q2065" i="3"/>
  <c r="AQ2063" i="3"/>
  <c r="V2063" i="3"/>
  <c r="R2061" i="3"/>
  <c r="Z2061" i="3"/>
  <c r="AH2061" i="3"/>
  <c r="AP2061" i="3"/>
  <c r="AX2061" i="3"/>
  <c r="BF2061" i="3"/>
  <c r="T2061" i="3"/>
  <c r="BA2053" i="3"/>
  <c r="BB2061" i="3"/>
  <c r="AT2061" i="3"/>
  <c r="AL2061" i="3"/>
  <c r="AD2061" i="3"/>
  <c r="V2061" i="3"/>
  <c r="N2061" i="3"/>
  <c r="R2059" i="3"/>
  <c r="AX2057" i="3"/>
  <c r="P2050" i="3"/>
  <c r="T2050" i="3"/>
  <c r="X2050" i="3"/>
  <c r="AB2050" i="3"/>
  <c r="AF2050" i="3"/>
  <c r="AJ2050" i="3"/>
  <c r="AN2050" i="3"/>
  <c r="AR2050" i="3"/>
  <c r="AV2050" i="3"/>
  <c r="AZ2050" i="3"/>
  <c r="BD2050" i="3"/>
  <c r="BH2050" i="3"/>
  <c r="M2050" i="3"/>
  <c r="Q2050" i="3"/>
  <c r="U2050" i="3"/>
  <c r="Y2050" i="3"/>
  <c r="AC2050" i="3"/>
  <c r="AG2050" i="3"/>
  <c r="AK2050" i="3"/>
  <c r="AO2050" i="3"/>
  <c r="AS2050" i="3"/>
  <c r="AW2050" i="3"/>
  <c r="BA2050" i="3"/>
  <c r="BE2050" i="3"/>
  <c r="BI2050" i="3"/>
  <c r="N2050" i="3"/>
  <c r="R2050" i="3"/>
  <c r="V2050" i="3"/>
  <c r="Z2050" i="3"/>
  <c r="AD2050" i="3"/>
  <c r="AH2050" i="3"/>
  <c r="AL2050" i="3"/>
  <c r="AP2050" i="3"/>
  <c r="AT2050" i="3"/>
  <c r="AX2050" i="3"/>
  <c r="BB2050" i="3"/>
  <c r="BF2050" i="3"/>
  <c r="AA2050" i="3"/>
  <c r="AQ2050" i="3"/>
  <c r="BG2050" i="3"/>
  <c r="O2050" i="3"/>
  <c r="AE2050" i="3"/>
  <c r="AU2050" i="3"/>
  <c r="S2050" i="3"/>
  <c r="AI2050" i="3"/>
  <c r="AY2050" i="3"/>
  <c r="W2050" i="3"/>
  <c r="AM2050" i="3"/>
  <c r="K2062" i="3"/>
  <c r="BH2061" i="3"/>
  <c r="AZ2061" i="3"/>
  <c r="AR2061" i="3"/>
  <c r="AJ2061" i="3"/>
  <c r="AB2061" i="3"/>
  <c r="AT2059" i="3"/>
  <c r="AD2059" i="3"/>
  <c r="N2057" i="3"/>
  <c r="T2057" i="3"/>
  <c r="Y2057" i="3"/>
  <c r="AD2057" i="3"/>
  <c r="AJ2057" i="3"/>
  <c r="AO2057" i="3"/>
  <c r="AT2057" i="3"/>
  <c r="AY2057" i="3"/>
  <c r="BC2057" i="3"/>
  <c r="BG2057" i="3"/>
  <c r="P2057" i="3"/>
  <c r="BK2057" i="3" s="1"/>
  <c r="U2057" i="3"/>
  <c r="Z2057" i="3"/>
  <c r="AF2057" i="3"/>
  <c r="AK2057" i="3"/>
  <c r="AP2057" i="3"/>
  <c r="AV2057" i="3"/>
  <c r="AZ2057" i="3"/>
  <c r="BD2057" i="3"/>
  <c r="BH2057" i="3"/>
  <c r="Q2057" i="3"/>
  <c r="N2055" i="3"/>
  <c r="R2055" i="3"/>
  <c r="V2055" i="3"/>
  <c r="Z2055" i="3"/>
  <c r="AD2055" i="3"/>
  <c r="AH2055" i="3"/>
  <c r="AL2055" i="3"/>
  <c r="AP2055" i="3"/>
  <c r="AT2055" i="3"/>
  <c r="AX2055" i="3"/>
  <c r="BB2055" i="3"/>
  <c r="BF2055" i="3"/>
  <c r="O2055" i="3"/>
  <c r="S2055" i="3"/>
  <c r="W2055" i="3"/>
  <c r="AA2055" i="3"/>
  <c r="AE2055" i="3"/>
  <c r="AI2055" i="3"/>
  <c r="AM2055" i="3"/>
  <c r="AQ2055" i="3"/>
  <c r="AU2055" i="3"/>
  <c r="AY2055" i="3"/>
  <c r="BC2055" i="3"/>
  <c r="BG2055" i="3"/>
  <c r="P2055" i="3"/>
  <c r="T2055" i="3"/>
  <c r="X2055" i="3"/>
  <c r="AB2055" i="3"/>
  <c r="AF2055" i="3"/>
  <c r="AJ2055" i="3"/>
  <c r="AN2055" i="3"/>
  <c r="AR2055" i="3"/>
  <c r="AV2055" i="3"/>
  <c r="AZ2055" i="3"/>
  <c r="BD2055" i="3"/>
  <c r="BH2055" i="3"/>
  <c r="Y2055" i="3"/>
  <c r="AO2055" i="3"/>
  <c r="BE2055" i="3"/>
  <c r="M2055" i="3"/>
  <c r="AC2055" i="3"/>
  <c r="AS2055" i="3"/>
  <c r="BI2055" i="3"/>
  <c r="Q2055" i="3"/>
  <c r="AG2055" i="3"/>
  <c r="AW2055" i="3"/>
  <c r="O2061" i="3"/>
  <c r="S2061" i="3"/>
  <c r="W2061" i="3"/>
  <c r="AA2061" i="3"/>
  <c r="AE2061" i="3"/>
  <c r="AI2061" i="3"/>
  <c r="AM2061" i="3"/>
  <c r="AQ2061" i="3"/>
  <c r="AU2061" i="3"/>
  <c r="AY2061" i="3"/>
  <c r="BC2061" i="3"/>
  <c r="BG2061" i="3"/>
  <c r="M2061" i="3"/>
  <c r="Q2061" i="3"/>
  <c r="U2061" i="3"/>
  <c r="Y2061" i="3"/>
  <c r="AC2061" i="3"/>
  <c r="AG2061" i="3"/>
  <c r="AK2061" i="3"/>
  <c r="AO2061" i="3"/>
  <c r="AS2061" i="3"/>
  <c r="AW2061" i="3"/>
  <c r="BA2061" i="3"/>
  <c r="BE2061" i="3"/>
  <c r="BI2061" i="3"/>
  <c r="O2059" i="3"/>
  <c r="S2059" i="3"/>
  <c r="W2059" i="3"/>
  <c r="AA2059" i="3"/>
  <c r="AE2059" i="3"/>
  <c r="AI2059" i="3"/>
  <c r="AM2059" i="3"/>
  <c r="AQ2059" i="3"/>
  <c r="AU2059" i="3"/>
  <c r="AY2059" i="3"/>
  <c r="BC2059" i="3"/>
  <c r="BG2059" i="3"/>
  <c r="P2059" i="3"/>
  <c r="T2059" i="3"/>
  <c r="X2059" i="3"/>
  <c r="AB2059" i="3"/>
  <c r="AF2059" i="3"/>
  <c r="AJ2059" i="3"/>
  <c r="AN2059" i="3"/>
  <c r="AR2059" i="3"/>
  <c r="AV2059" i="3"/>
  <c r="AZ2059" i="3"/>
  <c r="BD2059" i="3"/>
  <c r="BH2059" i="3"/>
  <c r="M2059" i="3"/>
  <c r="Q2059" i="3"/>
  <c r="BJ2059" i="3" s="1"/>
  <c r="U2059" i="3"/>
  <c r="Y2059" i="3"/>
  <c r="AC2059" i="3"/>
  <c r="AG2059" i="3"/>
  <c r="AK2059" i="3"/>
  <c r="AO2059" i="3"/>
  <c r="AS2059" i="3"/>
  <c r="AW2059" i="3"/>
  <c r="BA2059" i="3"/>
  <c r="BE2059" i="3"/>
  <c r="BI2059" i="3"/>
  <c r="BF2057" i="3"/>
  <c r="AN2057" i="3"/>
  <c r="R2057" i="3"/>
  <c r="AK2055" i="3"/>
  <c r="BC2050" i="3"/>
  <c r="BI2057" i="3"/>
  <c r="BE2057" i="3"/>
  <c r="BA2057" i="3"/>
  <c r="AW2057" i="3"/>
  <c r="AR2057" i="3"/>
  <c r="AL2057" i="3"/>
  <c r="AG2057" i="3"/>
  <c r="AB2057" i="3"/>
  <c r="V2057" i="3"/>
  <c r="BG2056" i="3"/>
  <c r="AQ2056" i="3"/>
  <c r="AU2054" i="3"/>
  <c r="AE2054" i="3"/>
  <c r="P2056" i="3"/>
  <c r="T2056" i="3"/>
  <c r="X2056" i="3"/>
  <c r="AB2056" i="3"/>
  <c r="BL2056" i="3" s="1"/>
  <c r="AF2056" i="3"/>
  <c r="AJ2056" i="3"/>
  <c r="AN2056" i="3"/>
  <c r="AR2056" i="3"/>
  <c r="AV2056" i="3"/>
  <c r="AZ2056" i="3"/>
  <c r="BD2056" i="3"/>
  <c r="BH2056" i="3"/>
  <c r="M2056" i="3"/>
  <c r="Q2056" i="3"/>
  <c r="U2056" i="3"/>
  <c r="Y2056" i="3"/>
  <c r="AC2056" i="3"/>
  <c r="AG2056" i="3"/>
  <c r="AK2056" i="3"/>
  <c r="AO2056" i="3"/>
  <c r="AS2056" i="3"/>
  <c r="AW2056" i="3"/>
  <c r="BA2056" i="3"/>
  <c r="BE2056" i="3"/>
  <c r="BI2056" i="3"/>
  <c r="N2056" i="3"/>
  <c r="R2056" i="3"/>
  <c r="V2056" i="3"/>
  <c r="Z2056" i="3"/>
  <c r="AD2056" i="3"/>
  <c r="AH2056" i="3"/>
  <c r="AL2056" i="3"/>
  <c r="AP2056" i="3"/>
  <c r="AT2056" i="3"/>
  <c r="AX2056" i="3"/>
  <c r="BB2056" i="3"/>
  <c r="BF2056" i="3"/>
  <c r="P2054" i="3"/>
  <c r="T2054" i="3"/>
  <c r="BM2054" i="3" s="1"/>
  <c r="X2054" i="3"/>
  <c r="AB2054" i="3"/>
  <c r="AF2054" i="3"/>
  <c r="AJ2054" i="3"/>
  <c r="AN2054" i="3"/>
  <c r="AR2054" i="3"/>
  <c r="AV2054" i="3"/>
  <c r="AZ2054" i="3"/>
  <c r="BD2054" i="3"/>
  <c r="BH2054" i="3"/>
  <c r="M2054" i="3"/>
  <c r="Q2054" i="3"/>
  <c r="U2054" i="3"/>
  <c r="Y2054" i="3"/>
  <c r="AC2054" i="3"/>
  <c r="AG2054" i="3"/>
  <c r="AK2054" i="3"/>
  <c r="AO2054" i="3"/>
  <c r="AS2054" i="3"/>
  <c r="AW2054" i="3"/>
  <c r="BA2054" i="3"/>
  <c r="BE2054" i="3"/>
  <c r="BI2054" i="3"/>
  <c r="N2054" i="3"/>
  <c r="R2054" i="3"/>
  <c r="BL2054" i="3" s="1"/>
  <c r="V2054" i="3"/>
  <c r="Z2054" i="3"/>
  <c r="AD2054" i="3"/>
  <c r="AH2054" i="3"/>
  <c r="AL2054" i="3"/>
  <c r="AP2054" i="3"/>
  <c r="AT2054" i="3"/>
  <c r="AX2054" i="3"/>
  <c r="BB2054" i="3"/>
  <c r="BF2054" i="3"/>
  <c r="O2057" i="3"/>
  <c r="S2057" i="3"/>
  <c r="BM2057" i="3" s="1"/>
  <c r="W2057" i="3"/>
  <c r="AA2057" i="3"/>
  <c r="AE2057" i="3"/>
  <c r="AI2057" i="3"/>
  <c r="AM2057" i="3"/>
  <c r="AQ2057" i="3"/>
  <c r="AU2057" i="3"/>
  <c r="AY2056" i="3"/>
  <c r="AI2056" i="3"/>
  <c r="S2056" i="3"/>
  <c r="BC2054" i="3"/>
  <c r="AM2054" i="3"/>
  <c r="W2054" i="3"/>
  <c r="N2051" i="3"/>
  <c r="R2051" i="3"/>
  <c r="V2051" i="3"/>
  <c r="Z2051" i="3"/>
  <c r="AD2051" i="3"/>
  <c r="AH2051" i="3"/>
  <c r="AL2051" i="3"/>
  <c r="AP2051" i="3"/>
  <c r="AT2051" i="3"/>
  <c r="AX2051" i="3"/>
  <c r="BB2051" i="3"/>
  <c r="BF2051" i="3"/>
  <c r="O2051" i="3"/>
  <c r="S2051" i="3"/>
  <c r="W2051" i="3"/>
  <c r="AA2051" i="3"/>
  <c r="AE2051" i="3"/>
  <c r="AI2051" i="3"/>
  <c r="AM2051" i="3"/>
  <c r="AQ2051" i="3"/>
  <c r="AU2051" i="3"/>
  <c r="AY2051" i="3"/>
  <c r="BC2051" i="3"/>
  <c r="BG2051" i="3"/>
  <c r="P2051" i="3"/>
  <c r="T2051" i="3"/>
  <c r="X2051" i="3"/>
  <c r="AB2051" i="3"/>
  <c r="AF2051" i="3"/>
  <c r="AJ2051" i="3"/>
  <c r="AN2051" i="3"/>
  <c r="AR2051" i="3"/>
  <c r="AV2051" i="3"/>
  <c r="AZ2051" i="3"/>
  <c r="BD2051" i="3"/>
  <c r="BH2051" i="3"/>
  <c r="P2048" i="3"/>
  <c r="T2048" i="3"/>
  <c r="X2048" i="3"/>
  <c r="AB2048" i="3"/>
  <c r="AF2048" i="3"/>
  <c r="AJ2048" i="3"/>
  <c r="AN2048" i="3"/>
  <c r="AR2048" i="3"/>
  <c r="AV2048" i="3"/>
  <c r="AZ2048" i="3"/>
  <c r="BD2048" i="3"/>
  <c r="BH2048" i="3"/>
  <c r="M2048" i="3"/>
  <c r="Q2048" i="3"/>
  <c r="U2048" i="3"/>
  <c r="Y2048" i="3"/>
  <c r="AC2048" i="3"/>
  <c r="AG2048" i="3"/>
  <c r="AK2048" i="3"/>
  <c r="AO2048" i="3"/>
  <c r="AS2048" i="3"/>
  <c r="BL2048" i="3" s="1"/>
  <c r="AW2048" i="3"/>
  <c r="BA2048" i="3"/>
  <c r="BE2048" i="3"/>
  <c r="BI2048" i="3"/>
  <c r="N2048" i="3"/>
  <c r="R2048" i="3"/>
  <c r="V2048" i="3"/>
  <c r="Z2048" i="3"/>
  <c r="AD2048" i="3"/>
  <c r="AH2048" i="3"/>
  <c r="AL2048" i="3"/>
  <c r="AP2048" i="3"/>
  <c r="AT2048" i="3"/>
  <c r="AX2048" i="3"/>
  <c r="BB2048" i="3"/>
  <c r="BF2048" i="3"/>
  <c r="BI2047" i="3"/>
  <c r="AS2047" i="3"/>
  <c r="AC2047" i="3"/>
  <c r="M2047" i="3"/>
  <c r="BG2053" i="3"/>
  <c r="BC2053" i="3"/>
  <c r="AY2053" i="3"/>
  <c r="AU2053" i="3"/>
  <c r="AQ2053" i="3"/>
  <c r="AM2053" i="3"/>
  <c r="AI2053" i="3"/>
  <c r="AE2053" i="3"/>
  <c r="AA2053" i="3"/>
  <c r="W2053" i="3"/>
  <c r="S2053" i="3"/>
  <c r="BH2052" i="3"/>
  <c r="AZ2052" i="3"/>
  <c r="AR2052" i="3"/>
  <c r="AJ2052" i="3"/>
  <c r="AB2052" i="3"/>
  <c r="AW2051" i="3"/>
  <c r="AG2051" i="3"/>
  <c r="Q2051" i="3"/>
  <c r="N2049" i="3"/>
  <c r="R2049" i="3"/>
  <c r="V2049" i="3"/>
  <c r="Z2049" i="3"/>
  <c r="AD2049" i="3"/>
  <c r="AH2049" i="3"/>
  <c r="AL2049" i="3"/>
  <c r="AP2049" i="3"/>
  <c r="AT2049" i="3"/>
  <c r="AX2049" i="3"/>
  <c r="BB2049" i="3"/>
  <c r="BF2049" i="3"/>
  <c r="O2049" i="3"/>
  <c r="S2049" i="3"/>
  <c r="W2049" i="3"/>
  <c r="AA2049" i="3"/>
  <c r="AE2049" i="3"/>
  <c r="AI2049" i="3"/>
  <c r="AM2049" i="3"/>
  <c r="AQ2049" i="3"/>
  <c r="AU2049" i="3"/>
  <c r="AY2049" i="3"/>
  <c r="BC2049" i="3"/>
  <c r="BG2049" i="3"/>
  <c r="P2049" i="3"/>
  <c r="BK2049" i="3" s="1"/>
  <c r="T2049" i="3"/>
  <c r="X2049" i="3"/>
  <c r="AB2049" i="3"/>
  <c r="AF2049" i="3"/>
  <c r="AJ2049" i="3"/>
  <c r="AN2049" i="3"/>
  <c r="AR2049" i="3"/>
  <c r="AV2049" i="3"/>
  <c r="AZ2049" i="3"/>
  <c r="BD2049" i="3"/>
  <c r="BH2049" i="3"/>
  <c r="AY2048" i="3"/>
  <c r="AI2048" i="3"/>
  <c r="S2048" i="3"/>
  <c r="BE2047" i="3"/>
  <c r="AO2047" i="3"/>
  <c r="M2052" i="3"/>
  <c r="Q2052" i="3"/>
  <c r="U2052" i="3"/>
  <c r="BM2052" i="3" s="1"/>
  <c r="Y2052" i="3"/>
  <c r="AC2052" i="3"/>
  <c r="AG2052" i="3"/>
  <c r="AK2052" i="3"/>
  <c r="AO2052" i="3"/>
  <c r="AS2052" i="3"/>
  <c r="AW2052" i="3"/>
  <c r="BA2052" i="3"/>
  <c r="BE2052" i="3"/>
  <c r="BI2052" i="3"/>
  <c r="N2052" i="3"/>
  <c r="R2052" i="3"/>
  <c r="BL2052" i="3" s="1"/>
  <c r="V2052" i="3"/>
  <c r="Z2052" i="3"/>
  <c r="AD2052" i="3"/>
  <c r="AH2052" i="3"/>
  <c r="AL2052" i="3"/>
  <c r="AP2052" i="3"/>
  <c r="AT2052" i="3"/>
  <c r="AX2052" i="3"/>
  <c r="BB2052" i="3"/>
  <c r="BF2052" i="3"/>
  <c r="BI2051" i="3"/>
  <c r="AS2051" i="3"/>
  <c r="AC2051" i="3"/>
  <c r="M2051" i="3"/>
  <c r="N2047" i="3"/>
  <c r="R2047" i="3"/>
  <c r="V2047" i="3"/>
  <c r="Z2047" i="3"/>
  <c r="AD2047" i="3"/>
  <c r="AH2047" i="3"/>
  <c r="AL2047" i="3"/>
  <c r="AP2047" i="3"/>
  <c r="AT2047" i="3"/>
  <c r="AX2047" i="3"/>
  <c r="BB2047" i="3"/>
  <c r="BF2047" i="3"/>
  <c r="O2047" i="3"/>
  <c r="S2047" i="3"/>
  <c r="W2047" i="3"/>
  <c r="AA2047" i="3"/>
  <c r="AE2047" i="3"/>
  <c r="AI2047" i="3"/>
  <c r="AM2047" i="3"/>
  <c r="AQ2047" i="3"/>
  <c r="AU2047" i="3"/>
  <c r="AY2047" i="3"/>
  <c r="BC2047" i="3"/>
  <c r="BG2047" i="3"/>
  <c r="P2047" i="3"/>
  <c r="T2047" i="3"/>
  <c r="X2047" i="3"/>
  <c r="AB2047" i="3"/>
  <c r="AF2047" i="3"/>
  <c r="AJ2047" i="3"/>
  <c r="AN2047" i="3"/>
  <c r="AR2047" i="3"/>
  <c r="AV2047" i="3"/>
  <c r="AZ2047" i="3"/>
  <c r="BD2047" i="3"/>
  <c r="BH2047" i="3"/>
  <c r="E1862" i="3"/>
  <c r="F1862" i="3"/>
  <c r="K1862" i="3" s="1"/>
  <c r="G1862" i="3"/>
  <c r="H1862" i="3"/>
  <c r="L1862" i="3" s="1"/>
  <c r="I1862" i="3"/>
  <c r="J1862" i="3"/>
  <c r="E1863" i="3"/>
  <c r="F1863" i="3"/>
  <c r="K1863" i="3" s="1"/>
  <c r="G1863" i="3"/>
  <c r="H1863" i="3"/>
  <c r="I1863" i="3"/>
  <c r="J1863" i="3"/>
  <c r="E1864" i="3"/>
  <c r="F1864" i="3"/>
  <c r="G1864" i="3"/>
  <c r="H1864" i="3"/>
  <c r="I1864" i="3"/>
  <c r="J1864" i="3"/>
  <c r="K1864" i="3"/>
  <c r="L1864" i="3"/>
  <c r="E1865" i="3"/>
  <c r="F1865" i="3"/>
  <c r="K1865" i="3" s="1"/>
  <c r="G1865" i="3"/>
  <c r="H1865" i="3"/>
  <c r="I1865" i="3"/>
  <c r="L1865" i="3" s="1"/>
  <c r="Z1865" i="3" s="1"/>
  <c r="J1865" i="3"/>
  <c r="N1865" i="3"/>
  <c r="V1865" i="3"/>
  <c r="AD1865" i="3"/>
  <c r="AL1865" i="3"/>
  <c r="AT1865" i="3"/>
  <c r="BB1865" i="3"/>
  <c r="E1866" i="3"/>
  <c r="F1866" i="3"/>
  <c r="G1866" i="3"/>
  <c r="H1866" i="3"/>
  <c r="I1866" i="3"/>
  <c r="J1866" i="3"/>
  <c r="K1866" i="3"/>
  <c r="L1866" i="3"/>
  <c r="P1866" i="3"/>
  <c r="T1866" i="3"/>
  <c r="X1866" i="3"/>
  <c r="AB1866" i="3"/>
  <c r="AF1866" i="3"/>
  <c r="AJ1866" i="3"/>
  <c r="AN1866" i="3"/>
  <c r="AR1866" i="3"/>
  <c r="AV1866" i="3"/>
  <c r="AZ1866" i="3"/>
  <c r="BD1866" i="3"/>
  <c r="BH1866" i="3"/>
  <c r="E1867" i="3"/>
  <c r="F1867" i="3"/>
  <c r="K1867" i="3" s="1"/>
  <c r="G1867" i="3"/>
  <c r="H1867" i="3"/>
  <c r="I1867" i="3"/>
  <c r="J1867" i="3"/>
  <c r="E1868" i="3"/>
  <c r="F1868" i="3"/>
  <c r="G1868" i="3"/>
  <c r="H1868" i="3"/>
  <c r="I1868" i="3"/>
  <c r="J1868" i="3"/>
  <c r="K1868" i="3"/>
  <c r="L1868" i="3"/>
  <c r="Q1868" i="3"/>
  <c r="U1868" i="3"/>
  <c r="Y1868" i="3"/>
  <c r="AC1868" i="3"/>
  <c r="AG1868" i="3"/>
  <c r="AK1868" i="3"/>
  <c r="AO1868" i="3"/>
  <c r="AS1868" i="3"/>
  <c r="AW1868" i="3"/>
  <c r="BA1868" i="3"/>
  <c r="BE1868" i="3"/>
  <c r="BI1868" i="3"/>
  <c r="E1869" i="3"/>
  <c r="F1869" i="3"/>
  <c r="G1869" i="3"/>
  <c r="H1869" i="3"/>
  <c r="I1869" i="3"/>
  <c r="L1869" i="3" s="1"/>
  <c r="S1869" i="3" s="1"/>
  <c r="J1869" i="3"/>
  <c r="K1869" i="3"/>
  <c r="M1869" i="3"/>
  <c r="O1869" i="3"/>
  <c r="Q1869" i="3"/>
  <c r="U1869" i="3"/>
  <c r="W1869" i="3"/>
  <c r="Y1869" i="3"/>
  <c r="AC1869" i="3"/>
  <c r="AE1869" i="3"/>
  <c r="AG1869" i="3"/>
  <c r="AK1869" i="3"/>
  <c r="AM1869" i="3"/>
  <c r="AO1869" i="3"/>
  <c r="AS1869" i="3"/>
  <c r="AU1869" i="3"/>
  <c r="AW1869" i="3"/>
  <c r="AY1869" i="3"/>
  <c r="BA1869" i="3"/>
  <c r="BC1869" i="3"/>
  <c r="BE1869" i="3"/>
  <c r="BG1869" i="3"/>
  <c r="BI1869" i="3"/>
  <c r="E1870" i="3"/>
  <c r="F1870" i="3"/>
  <c r="G1870" i="3"/>
  <c r="H1870" i="3"/>
  <c r="I1870" i="3"/>
  <c r="L1870" i="3" s="1"/>
  <c r="J1870" i="3"/>
  <c r="K1870" i="3"/>
  <c r="O1870" i="3" s="1"/>
  <c r="M1870" i="3"/>
  <c r="Q1870" i="3"/>
  <c r="S1870" i="3"/>
  <c r="U1870" i="3"/>
  <c r="Y1870" i="3"/>
  <c r="AA1870" i="3"/>
  <c r="AC1870" i="3"/>
  <c r="AG1870" i="3"/>
  <c r="AI1870" i="3"/>
  <c r="AK1870" i="3"/>
  <c r="AO1870" i="3"/>
  <c r="AQ1870" i="3"/>
  <c r="AS1870" i="3"/>
  <c r="AW1870" i="3"/>
  <c r="AY1870" i="3"/>
  <c r="BA1870" i="3"/>
  <c r="BE1870" i="3"/>
  <c r="BG1870" i="3"/>
  <c r="BI1870" i="3"/>
  <c r="E1871" i="3"/>
  <c r="K1871" i="3" s="1"/>
  <c r="F1871" i="3"/>
  <c r="G1871" i="3"/>
  <c r="H1871" i="3"/>
  <c r="I1871" i="3"/>
  <c r="J1871" i="3"/>
  <c r="E1872" i="3"/>
  <c r="K1872" i="3" s="1"/>
  <c r="F1872" i="3"/>
  <c r="G1872" i="3"/>
  <c r="H1872" i="3"/>
  <c r="L1872" i="3" s="1"/>
  <c r="I1872" i="3"/>
  <c r="J1872" i="3"/>
  <c r="AK1872" i="3"/>
  <c r="BA1872" i="3"/>
  <c r="E1873" i="3"/>
  <c r="F1873" i="3"/>
  <c r="G1873" i="3"/>
  <c r="H1873" i="3"/>
  <c r="I1873" i="3"/>
  <c r="L1873" i="3" s="1"/>
  <c r="J1873" i="3"/>
  <c r="K1873" i="3"/>
  <c r="E1874" i="3"/>
  <c r="K1874" i="3" s="1"/>
  <c r="AM1874" i="3" s="1"/>
  <c r="F1874" i="3"/>
  <c r="G1874" i="3"/>
  <c r="H1874" i="3"/>
  <c r="I1874" i="3"/>
  <c r="L1874" i="3" s="1"/>
  <c r="J1874" i="3"/>
  <c r="O1874" i="3"/>
  <c r="AE1874" i="3"/>
  <c r="AU1874" i="3"/>
  <c r="E1875" i="3"/>
  <c r="F1875" i="3"/>
  <c r="G1875" i="3"/>
  <c r="H1875" i="3"/>
  <c r="I1875" i="3"/>
  <c r="L1875" i="3" s="1"/>
  <c r="J1875" i="3"/>
  <c r="K1875" i="3"/>
  <c r="AA1875" i="3" s="1"/>
  <c r="S1875" i="3"/>
  <c r="AI1875" i="3"/>
  <c r="AQ1875" i="3"/>
  <c r="AY1875" i="3"/>
  <c r="E1877" i="3"/>
  <c r="K1877" i="3" s="1"/>
  <c r="AZ1877" i="3" s="1"/>
  <c r="F1877" i="3"/>
  <c r="G1877" i="3"/>
  <c r="H1877" i="3"/>
  <c r="I1877" i="3"/>
  <c r="J1877" i="3"/>
  <c r="L1877" i="3"/>
  <c r="T1877" i="3"/>
  <c r="AJ1877" i="3"/>
  <c r="E1878" i="3"/>
  <c r="F1878" i="3"/>
  <c r="K1878" i="3" s="1"/>
  <c r="G1878" i="3"/>
  <c r="H1878" i="3"/>
  <c r="I1878" i="3"/>
  <c r="J1878" i="3"/>
  <c r="L1878" i="3" s="1"/>
  <c r="AN1878" i="3"/>
  <c r="E1880" i="3"/>
  <c r="F1880" i="3"/>
  <c r="K1880" i="3" s="1"/>
  <c r="G1880" i="3"/>
  <c r="H1880" i="3"/>
  <c r="L1880" i="3" s="1"/>
  <c r="I1880" i="3"/>
  <c r="J1880" i="3"/>
  <c r="X1880" i="3"/>
  <c r="BD1880" i="3"/>
  <c r="E1881" i="3"/>
  <c r="F1881" i="3"/>
  <c r="K1881" i="3" s="1"/>
  <c r="G1881" i="3"/>
  <c r="H1881" i="3"/>
  <c r="I1881" i="3"/>
  <c r="J1881" i="3"/>
  <c r="L1881" i="3"/>
  <c r="E1882" i="3"/>
  <c r="F1882" i="3"/>
  <c r="K1882" i="3" s="1"/>
  <c r="T1882" i="3" s="1"/>
  <c r="G1882" i="3"/>
  <c r="H1882" i="3"/>
  <c r="L1882" i="3" s="1"/>
  <c r="I1882" i="3"/>
  <c r="J1882" i="3"/>
  <c r="P1882" i="3"/>
  <c r="X1882" i="3"/>
  <c r="AF1882" i="3"/>
  <c r="AN1882" i="3"/>
  <c r="AV1882" i="3"/>
  <c r="BD1882" i="3"/>
  <c r="E1883" i="3"/>
  <c r="F1883" i="3"/>
  <c r="K1883" i="3" s="1"/>
  <c r="G1883" i="3"/>
  <c r="H1883" i="3"/>
  <c r="I1883" i="3"/>
  <c r="J1883" i="3"/>
  <c r="L1883" i="3"/>
  <c r="T1883" i="3"/>
  <c r="AB1883" i="3"/>
  <c r="AJ1883" i="3"/>
  <c r="AR1883" i="3"/>
  <c r="AZ1883" i="3"/>
  <c r="BH1883" i="3"/>
  <c r="E1884" i="3"/>
  <c r="F1884" i="3"/>
  <c r="K1884" i="3" s="1"/>
  <c r="G1884" i="3"/>
  <c r="H1884" i="3"/>
  <c r="L1884" i="3" s="1"/>
  <c r="I1884" i="3"/>
  <c r="J1884" i="3"/>
  <c r="BD1884" i="3"/>
  <c r="E1885" i="3"/>
  <c r="F1885" i="3"/>
  <c r="K1885" i="3" s="1"/>
  <c r="G1885" i="3"/>
  <c r="H1885" i="3"/>
  <c r="I1885" i="3"/>
  <c r="J1885" i="3"/>
  <c r="L1885" i="3"/>
  <c r="AR1885" i="3"/>
  <c r="E1886" i="3"/>
  <c r="F1886" i="3"/>
  <c r="G1886" i="3"/>
  <c r="H1886" i="3"/>
  <c r="I1886" i="3"/>
  <c r="J1886" i="3"/>
  <c r="L1886" i="3" s="1"/>
  <c r="AA1886" i="3" s="1"/>
  <c r="K1886" i="3"/>
  <c r="O1886" i="3"/>
  <c r="S1886" i="3"/>
  <c r="W1886" i="3"/>
  <c r="AE1886" i="3"/>
  <c r="AI1886" i="3"/>
  <c r="AM1886" i="3"/>
  <c r="AU1886" i="3"/>
  <c r="AY1886" i="3"/>
  <c r="BC1886" i="3"/>
  <c r="E1887" i="3"/>
  <c r="K1887" i="3" s="1"/>
  <c r="F1887" i="3"/>
  <c r="G1887" i="3"/>
  <c r="H1887" i="3"/>
  <c r="I1887" i="3"/>
  <c r="L1887" i="3" s="1"/>
  <c r="J1887" i="3"/>
  <c r="AK1887" i="3"/>
  <c r="BA1887" i="3"/>
  <c r="E1888" i="3"/>
  <c r="F1888" i="3"/>
  <c r="G1888" i="3"/>
  <c r="H1888" i="3"/>
  <c r="I1888" i="3"/>
  <c r="J1888" i="3"/>
  <c r="L1888" i="3" s="1"/>
  <c r="S1888" i="3" s="1"/>
  <c r="K1888" i="3"/>
  <c r="N1888" i="3"/>
  <c r="O1888" i="3"/>
  <c r="R1888" i="3"/>
  <c r="V1888" i="3"/>
  <c r="W1888" i="3"/>
  <c r="Z1888" i="3"/>
  <c r="AD1888" i="3"/>
  <c r="AE1888" i="3"/>
  <c r="AH1888" i="3"/>
  <c r="AL1888" i="3"/>
  <c r="AM1888" i="3"/>
  <c r="AP1888" i="3"/>
  <c r="AT1888" i="3"/>
  <c r="AU1888" i="3"/>
  <c r="AX1888" i="3"/>
  <c r="BB1888" i="3"/>
  <c r="BC1888" i="3"/>
  <c r="BF1888" i="3"/>
  <c r="E1889" i="3"/>
  <c r="F1889" i="3"/>
  <c r="G1889" i="3"/>
  <c r="H1889" i="3"/>
  <c r="I1889" i="3"/>
  <c r="J1889" i="3"/>
  <c r="L1889" i="3"/>
  <c r="E1891" i="3"/>
  <c r="F1891" i="3"/>
  <c r="G1891" i="3"/>
  <c r="H1891" i="3"/>
  <c r="I1891" i="3"/>
  <c r="J1891" i="3"/>
  <c r="L1891" i="3"/>
  <c r="E1892" i="3"/>
  <c r="F1892" i="3"/>
  <c r="G1892" i="3"/>
  <c r="H1892" i="3"/>
  <c r="I1892" i="3"/>
  <c r="J1892" i="3"/>
  <c r="L1892" i="3" s="1"/>
  <c r="AF1892" i="3" s="1"/>
  <c r="K1892" i="3"/>
  <c r="P1892" i="3"/>
  <c r="AA1892" i="3"/>
  <c r="AL1892" i="3"/>
  <c r="AV1892" i="3"/>
  <c r="BG1892" i="3"/>
  <c r="E1893" i="3"/>
  <c r="F1893" i="3"/>
  <c r="G1893" i="3"/>
  <c r="H1893" i="3"/>
  <c r="I1893" i="3"/>
  <c r="J1893" i="3"/>
  <c r="L1893" i="3"/>
  <c r="E1894" i="3"/>
  <c r="K1894" i="3" s="1"/>
  <c r="M1894" i="3" s="1"/>
  <c r="F1894" i="3"/>
  <c r="G1894" i="3"/>
  <c r="H1894" i="3"/>
  <c r="I1894" i="3"/>
  <c r="L1894" i="3" s="1"/>
  <c r="AC1894" i="3" s="1"/>
  <c r="J1894" i="3"/>
  <c r="Q1894" i="3"/>
  <c r="U1894" i="3"/>
  <c r="Y1894" i="3"/>
  <c r="AG1894" i="3"/>
  <c r="AK1894" i="3"/>
  <c r="AO1894" i="3"/>
  <c r="AW1894" i="3"/>
  <c r="BA1894" i="3"/>
  <c r="BE1894" i="3"/>
  <c r="E1895" i="3"/>
  <c r="F1895" i="3"/>
  <c r="G1895" i="3"/>
  <c r="H1895" i="3"/>
  <c r="I1895" i="3"/>
  <c r="J1895" i="3"/>
  <c r="L1895" i="3" s="1"/>
  <c r="K1895" i="3"/>
  <c r="S1895" i="3" s="1"/>
  <c r="AA1895" i="3"/>
  <c r="AQ1895" i="3"/>
  <c r="BG1895" i="3"/>
  <c r="E1896" i="3"/>
  <c r="K1896" i="3" s="1"/>
  <c r="AN1896" i="3" s="1"/>
  <c r="F1896" i="3"/>
  <c r="G1896" i="3"/>
  <c r="H1896" i="3"/>
  <c r="I1896" i="3"/>
  <c r="L1896" i="3" s="1"/>
  <c r="J1896" i="3"/>
  <c r="X1896" i="3"/>
  <c r="AF1896" i="3"/>
  <c r="BD1896" i="3"/>
  <c r="E1897" i="3"/>
  <c r="F1897" i="3"/>
  <c r="G1897" i="3"/>
  <c r="H1897" i="3"/>
  <c r="I1897" i="3"/>
  <c r="J1897" i="3"/>
  <c r="L1897" i="3" s="1"/>
  <c r="K1897" i="3"/>
  <c r="AQ1897" i="3"/>
  <c r="E1898" i="3"/>
  <c r="K1898" i="3" s="1"/>
  <c r="F1898" i="3"/>
  <c r="G1898" i="3"/>
  <c r="H1898" i="3"/>
  <c r="I1898" i="3"/>
  <c r="L1898" i="3" s="1"/>
  <c r="X1898" i="3" s="1"/>
  <c r="J1898" i="3"/>
  <c r="P1898" i="3"/>
  <c r="AF1898" i="3"/>
  <c r="AN1898" i="3"/>
  <c r="AV1898" i="3"/>
  <c r="E1899" i="3"/>
  <c r="F1899" i="3"/>
  <c r="G1899" i="3"/>
  <c r="H1899" i="3"/>
  <c r="I1899" i="3"/>
  <c r="J1899" i="3"/>
  <c r="L1899" i="3" s="1"/>
  <c r="K1899" i="3"/>
  <c r="S1899" i="3"/>
  <c r="AA1899" i="3"/>
  <c r="AI1899" i="3"/>
  <c r="AQ1899" i="3"/>
  <c r="AY1899" i="3"/>
  <c r="BG1899" i="3"/>
  <c r="E1900" i="3"/>
  <c r="K1900" i="3" s="1"/>
  <c r="AN1900" i="3" s="1"/>
  <c r="F1900" i="3"/>
  <c r="G1900" i="3"/>
  <c r="H1900" i="3"/>
  <c r="L1900" i="3" s="1"/>
  <c r="AF1900" i="3" s="1"/>
  <c r="I1900" i="3"/>
  <c r="J1900" i="3"/>
  <c r="BD1900" i="3"/>
  <c r="E1901" i="3"/>
  <c r="F1901" i="3"/>
  <c r="G1901" i="3"/>
  <c r="H1901" i="3"/>
  <c r="I1901" i="3"/>
  <c r="J1901" i="3"/>
  <c r="L1901" i="3" s="1"/>
  <c r="K1901" i="3"/>
  <c r="AH1901" i="3"/>
  <c r="BC1901" i="3"/>
  <c r="E1902" i="3"/>
  <c r="F1902" i="3"/>
  <c r="G1902" i="3"/>
  <c r="H1902" i="3"/>
  <c r="L1902" i="3" s="1"/>
  <c r="I1902" i="3"/>
  <c r="J1902" i="3"/>
  <c r="E1903" i="3"/>
  <c r="F1903" i="3"/>
  <c r="G1903" i="3"/>
  <c r="H1903" i="3"/>
  <c r="I1903" i="3"/>
  <c r="J1903" i="3"/>
  <c r="K1903" i="3"/>
  <c r="L1903" i="3"/>
  <c r="R1903" i="3"/>
  <c r="W1903" i="3"/>
  <c r="AH1903" i="3"/>
  <c r="AM1903" i="3"/>
  <c r="AR1903" i="3"/>
  <c r="BC1903" i="3"/>
  <c r="BH1903" i="3"/>
  <c r="E1904" i="3"/>
  <c r="F1904" i="3"/>
  <c r="G1904" i="3"/>
  <c r="H1904" i="3"/>
  <c r="L1904" i="3" s="1"/>
  <c r="I1904" i="3"/>
  <c r="J1904" i="3"/>
  <c r="E1905" i="3"/>
  <c r="F1905" i="3"/>
  <c r="K1905" i="3" s="1"/>
  <c r="G1905" i="3"/>
  <c r="H1905" i="3"/>
  <c r="I1905" i="3"/>
  <c r="J1905" i="3"/>
  <c r="L1905" i="3"/>
  <c r="AB1905" i="3"/>
  <c r="E1906" i="3"/>
  <c r="F1906" i="3"/>
  <c r="K1906" i="3" s="1"/>
  <c r="AB1906" i="3" s="1"/>
  <c r="G1906" i="3"/>
  <c r="H1906" i="3"/>
  <c r="L1906" i="3" s="1"/>
  <c r="I1906" i="3"/>
  <c r="J1906" i="3"/>
  <c r="T1906" i="3"/>
  <c r="AJ1906" i="3"/>
  <c r="AZ1906" i="3"/>
  <c r="E1907" i="3"/>
  <c r="K1907" i="3" s="1"/>
  <c r="F1907" i="3"/>
  <c r="G1907" i="3"/>
  <c r="H1907" i="3"/>
  <c r="I1907" i="3"/>
  <c r="J1907" i="3"/>
  <c r="L1907" i="3" s="1"/>
  <c r="BB1907" i="3"/>
  <c r="E1908" i="3"/>
  <c r="F1908" i="3"/>
  <c r="K1908" i="3" s="1"/>
  <c r="G1908" i="3"/>
  <c r="H1908" i="3"/>
  <c r="L1908" i="3" s="1"/>
  <c r="I1908" i="3"/>
  <c r="J1908" i="3"/>
  <c r="AJ1908" i="3"/>
  <c r="AZ1908" i="3"/>
  <c r="E1909" i="3"/>
  <c r="K1909" i="3" s="1"/>
  <c r="F1909" i="3"/>
  <c r="G1909" i="3"/>
  <c r="H1909" i="3"/>
  <c r="I1909" i="3"/>
  <c r="J1909" i="3"/>
  <c r="L1909" i="3" s="1"/>
  <c r="V1909" i="3"/>
  <c r="AL1909" i="3"/>
  <c r="BB1909" i="3"/>
  <c r="E1910" i="3"/>
  <c r="F1910" i="3"/>
  <c r="K1910" i="3" s="1"/>
  <c r="AB1910" i="3" s="1"/>
  <c r="G1910" i="3"/>
  <c r="H1910" i="3"/>
  <c r="L1910" i="3" s="1"/>
  <c r="I1910" i="3"/>
  <c r="J1910" i="3"/>
  <c r="T1910" i="3"/>
  <c r="AJ1910" i="3"/>
  <c r="AZ1910" i="3"/>
  <c r="E1911" i="3"/>
  <c r="K1911" i="3" s="1"/>
  <c r="F1911" i="3"/>
  <c r="G1911" i="3"/>
  <c r="H1911" i="3"/>
  <c r="I1911" i="3"/>
  <c r="J1911" i="3"/>
  <c r="L1911" i="3" s="1"/>
  <c r="BB1911" i="3"/>
  <c r="E1912" i="3"/>
  <c r="F1912" i="3"/>
  <c r="K1912" i="3" s="1"/>
  <c r="G1912" i="3"/>
  <c r="H1912" i="3"/>
  <c r="L1912" i="3" s="1"/>
  <c r="I1912" i="3"/>
  <c r="J1912" i="3"/>
  <c r="AJ1912" i="3"/>
  <c r="AZ1912" i="3"/>
  <c r="E1913" i="3"/>
  <c r="K1913" i="3" s="1"/>
  <c r="F1913" i="3"/>
  <c r="G1913" i="3"/>
  <c r="H1913" i="3"/>
  <c r="I1913" i="3"/>
  <c r="J1913" i="3"/>
  <c r="L1913" i="3" s="1"/>
  <c r="V1913" i="3"/>
  <c r="AL1913" i="3"/>
  <c r="BB1913" i="3"/>
  <c r="E1914" i="3"/>
  <c r="F1914" i="3"/>
  <c r="K1914" i="3" s="1"/>
  <c r="AB1914" i="3" s="1"/>
  <c r="G1914" i="3"/>
  <c r="H1914" i="3"/>
  <c r="L1914" i="3" s="1"/>
  <c r="I1914" i="3"/>
  <c r="J1914" i="3"/>
  <c r="T1914" i="3"/>
  <c r="AJ1914" i="3"/>
  <c r="AZ1914" i="3"/>
  <c r="E1915" i="3"/>
  <c r="K1915" i="3" s="1"/>
  <c r="F1915" i="3"/>
  <c r="G1915" i="3"/>
  <c r="H1915" i="3"/>
  <c r="I1915" i="3"/>
  <c r="J1915" i="3"/>
  <c r="L1915" i="3" s="1"/>
  <c r="BB1915" i="3"/>
  <c r="E1916" i="3"/>
  <c r="F1916" i="3"/>
  <c r="K1916" i="3" s="1"/>
  <c r="G1916" i="3"/>
  <c r="H1916" i="3"/>
  <c r="L1916" i="3" s="1"/>
  <c r="I1916" i="3"/>
  <c r="J1916" i="3"/>
  <c r="AJ1916" i="3"/>
  <c r="AZ1916" i="3"/>
  <c r="E1917" i="3"/>
  <c r="K1917" i="3" s="1"/>
  <c r="F1917" i="3"/>
  <c r="G1917" i="3"/>
  <c r="H1917" i="3"/>
  <c r="I1917" i="3"/>
  <c r="J1917" i="3"/>
  <c r="L1917" i="3" s="1"/>
  <c r="V1917" i="3"/>
  <c r="AL1917" i="3"/>
  <c r="BB1917" i="3"/>
  <c r="E1918" i="3"/>
  <c r="F1918" i="3"/>
  <c r="K1918" i="3" s="1"/>
  <c r="T1918" i="3" s="1"/>
  <c r="G1918" i="3"/>
  <c r="H1918" i="3"/>
  <c r="L1918" i="3" s="1"/>
  <c r="AF1918" i="3" s="1"/>
  <c r="I1918" i="3"/>
  <c r="J1918" i="3"/>
  <c r="P1918" i="3"/>
  <c r="X1918" i="3"/>
  <c r="AN1918" i="3"/>
  <c r="AV1918" i="3"/>
  <c r="BD1918" i="3"/>
  <c r="E1919" i="3"/>
  <c r="F1919" i="3"/>
  <c r="G1919" i="3"/>
  <c r="H1919" i="3"/>
  <c r="I1919" i="3"/>
  <c r="J1919" i="3"/>
  <c r="L1919" i="3"/>
  <c r="E1920" i="3"/>
  <c r="F1920" i="3"/>
  <c r="K1920" i="3" s="1"/>
  <c r="G1920" i="3"/>
  <c r="H1920" i="3"/>
  <c r="L1920" i="3" s="1"/>
  <c r="I1920" i="3"/>
  <c r="J1920" i="3"/>
  <c r="X1920" i="3"/>
  <c r="AF1920" i="3"/>
  <c r="BD1920" i="3"/>
  <c r="E1921" i="3"/>
  <c r="F1921" i="3"/>
  <c r="G1921" i="3"/>
  <c r="H1921" i="3"/>
  <c r="I1921" i="3"/>
  <c r="J1921" i="3"/>
  <c r="L1921" i="3"/>
  <c r="E1922" i="3"/>
  <c r="F1922" i="3"/>
  <c r="G1922" i="3"/>
  <c r="H1922" i="3"/>
  <c r="I1922" i="3"/>
  <c r="J1922" i="3"/>
  <c r="K1922" i="3"/>
  <c r="L1922" i="3"/>
  <c r="BF1922" i="3"/>
  <c r="E1923" i="3"/>
  <c r="K1923" i="3" s="1"/>
  <c r="F1923" i="3"/>
  <c r="G1923" i="3"/>
  <c r="H1923" i="3"/>
  <c r="L1923" i="3" s="1"/>
  <c r="I1923" i="3"/>
  <c r="J1923" i="3"/>
  <c r="E1924" i="3"/>
  <c r="F1924" i="3"/>
  <c r="K1924" i="3" s="1"/>
  <c r="G1924" i="3"/>
  <c r="H1924" i="3"/>
  <c r="I1924" i="3"/>
  <c r="J1924" i="3"/>
  <c r="E1925" i="3"/>
  <c r="K1925" i="3" s="1"/>
  <c r="F1925" i="3"/>
  <c r="G1925" i="3"/>
  <c r="H1925" i="3"/>
  <c r="L1925" i="3" s="1"/>
  <c r="I1925" i="3"/>
  <c r="J1925" i="3"/>
  <c r="X1925" i="3"/>
  <c r="AN1925" i="3"/>
  <c r="BD1925" i="3"/>
  <c r="E1926" i="3"/>
  <c r="F1926" i="3"/>
  <c r="K1926" i="3" s="1"/>
  <c r="G1926" i="3"/>
  <c r="H1926" i="3"/>
  <c r="I1926" i="3"/>
  <c r="J1926" i="3"/>
  <c r="E1927" i="3"/>
  <c r="K1927" i="3" s="1"/>
  <c r="F1927" i="3"/>
  <c r="G1927" i="3"/>
  <c r="H1927" i="3"/>
  <c r="L1927" i="3" s="1"/>
  <c r="I1927" i="3"/>
  <c r="J1927" i="3"/>
  <c r="E1928" i="3"/>
  <c r="F1928" i="3"/>
  <c r="K1928" i="3" s="1"/>
  <c r="G1928" i="3"/>
  <c r="H1928" i="3"/>
  <c r="I1928" i="3"/>
  <c r="J1928" i="3"/>
  <c r="E1929" i="3"/>
  <c r="K1929" i="3" s="1"/>
  <c r="F1929" i="3"/>
  <c r="G1929" i="3"/>
  <c r="H1929" i="3"/>
  <c r="L1929" i="3" s="1"/>
  <c r="I1929" i="3"/>
  <c r="J1929" i="3"/>
  <c r="X1929" i="3"/>
  <c r="AN1929" i="3"/>
  <c r="BD1929" i="3"/>
  <c r="E1930" i="3"/>
  <c r="F1930" i="3"/>
  <c r="K1930" i="3" s="1"/>
  <c r="G1930" i="3"/>
  <c r="H1930" i="3"/>
  <c r="I1930" i="3"/>
  <c r="J1930" i="3"/>
  <c r="E1931" i="3"/>
  <c r="K1931" i="3" s="1"/>
  <c r="F1931" i="3"/>
  <c r="G1931" i="3"/>
  <c r="H1931" i="3"/>
  <c r="L1931" i="3" s="1"/>
  <c r="I1931" i="3"/>
  <c r="J1931" i="3"/>
  <c r="E1932" i="3"/>
  <c r="F1932" i="3"/>
  <c r="K1932" i="3" s="1"/>
  <c r="G1932" i="3"/>
  <c r="H1932" i="3"/>
  <c r="I1932" i="3"/>
  <c r="J1932" i="3"/>
  <c r="E1933" i="3"/>
  <c r="K1933" i="3" s="1"/>
  <c r="F1933" i="3"/>
  <c r="G1933" i="3"/>
  <c r="H1933" i="3"/>
  <c r="L1933" i="3" s="1"/>
  <c r="I1933" i="3"/>
  <c r="J1933" i="3"/>
  <c r="Q1933" i="3"/>
  <c r="Y1933" i="3"/>
  <c r="AG1933" i="3"/>
  <c r="AO1933" i="3"/>
  <c r="AW1933" i="3"/>
  <c r="BE1933" i="3"/>
  <c r="E1934" i="3"/>
  <c r="F1934" i="3"/>
  <c r="K1934" i="3" s="1"/>
  <c r="G1934" i="3"/>
  <c r="H1934" i="3"/>
  <c r="I1934" i="3"/>
  <c r="J1934" i="3"/>
  <c r="E1935" i="3"/>
  <c r="F1935" i="3"/>
  <c r="G1935" i="3"/>
  <c r="H1935" i="3"/>
  <c r="I1935" i="3"/>
  <c r="J1935" i="3"/>
  <c r="K1935" i="3"/>
  <c r="L1935" i="3"/>
  <c r="AG1935" i="3"/>
  <c r="E1937" i="3"/>
  <c r="F1937" i="3"/>
  <c r="G1937" i="3"/>
  <c r="H1937" i="3"/>
  <c r="I1937" i="3"/>
  <c r="J1937" i="3"/>
  <c r="K1937" i="3"/>
  <c r="L1937" i="3"/>
  <c r="Q1937" i="3"/>
  <c r="AG1937" i="3"/>
  <c r="AM1937" i="3"/>
  <c r="BC1937" i="3"/>
  <c r="BH1937" i="3"/>
  <c r="E1938" i="3"/>
  <c r="F1938" i="3"/>
  <c r="K1938" i="3" s="1"/>
  <c r="G1938" i="3"/>
  <c r="H1938" i="3"/>
  <c r="I1938" i="3"/>
  <c r="J1938" i="3"/>
  <c r="E1939" i="3"/>
  <c r="F1939" i="3"/>
  <c r="G1939" i="3"/>
  <c r="H1939" i="3"/>
  <c r="I1939" i="3"/>
  <c r="L1939" i="3" s="1"/>
  <c r="AA1939" i="3" s="1"/>
  <c r="J1939" i="3"/>
  <c r="K1939" i="3"/>
  <c r="O1939" i="3" s="1"/>
  <c r="S1939" i="3"/>
  <c r="W1939" i="3"/>
  <c r="AI1939" i="3"/>
  <c r="AM1939" i="3"/>
  <c r="AY1939" i="3"/>
  <c r="BC1939" i="3"/>
  <c r="E1940" i="3"/>
  <c r="K1940" i="3" s="1"/>
  <c r="F1940" i="3"/>
  <c r="G1940" i="3"/>
  <c r="H1940" i="3"/>
  <c r="I1940" i="3"/>
  <c r="L1940" i="3" s="1"/>
  <c r="J1940" i="3"/>
  <c r="U1940" i="3"/>
  <c r="Y1940" i="3"/>
  <c r="AK1940" i="3"/>
  <c r="AO1940" i="3"/>
  <c r="BA1940" i="3"/>
  <c r="BE1940" i="3"/>
  <c r="E1942" i="3"/>
  <c r="K1942" i="3" s="1"/>
  <c r="F1942" i="3"/>
  <c r="G1942" i="3"/>
  <c r="H1942" i="3"/>
  <c r="I1942" i="3"/>
  <c r="L1942" i="3" s="1"/>
  <c r="J1942" i="3"/>
  <c r="U1942" i="3"/>
  <c r="Y1942" i="3"/>
  <c r="AK1942" i="3"/>
  <c r="AO1942" i="3"/>
  <c r="BA1942" i="3"/>
  <c r="BE1942" i="3"/>
  <c r="E1943" i="3"/>
  <c r="F1943" i="3"/>
  <c r="G1943" i="3"/>
  <c r="H1943" i="3"/>
  <c r="I1943" i="3"/>
  <c r="L1943" i="3" s="1"/>
  <c r="AA1943" i="3" s="1"/>
  <c r="J1943" i="3"/>
  <c r="K1943" i="3"/>
  <c r="O1943" i="3" s="1"/>
  <c r="S1943" i="3"/>
  <c r="W1943" i="3"/>
  <c r="AI1943" i="3"/>
  <c r="AM1943" i="3"/>
  <c r="AY1943" i="3"/>
  <c r="BC1943" i="3"/>
  <c r="E1944" i="3"/>
  <c r="K1944" i="3" s="1"/>
  <c r="F1944" i="3"/>
  <c r="G1944" i="3"/>
  <c r="H1944" i="3"/>
  <c r="I1944" i="3"/>
  <c r="L1944" i="3" s="1"/>
  <c r="J1944" i="3"/>
  <c r="U1944" i="3"/>
  <c r="Y1944" i="3"/>
  <c r="AK1944" i="3"/>
  <c r="AO1944" i="3"/>
  <c r="BA1944" i="3"/>
  <c r="BE1944" i="3"/>
  <c r="E1946" i="3"/>
  <c r="K1946" i="3" s="1"/>
  <c r="F1946" i="3"/>
  <c r="G1946" i="3"/>
  <c r="H1946" i="3"/>
  <c r="I1946" i="3"/>
  <c r="L1946" i="3" s="1"/>
  <c r="J1946" i="3"/>
  <c r="U1946" i="3"/>
  <c r="Y1946" i="3"/>
  <c r="AK1946" i="3"/>
  <c r="AO1946" i="3"/>
  <c r="BA1946" i="3"/>
  <c r="BE1946" i="3"/>
  <c r="E1947" i="3"/>
  <c r="F1947" i="3"/>
  <c r="G1947" i="3"/>
  <c r="H1947" i="3"/>
  <c r="I1947" i="3"/>
  <c r="L1947" i="3" s="1"/>
  <c r="AA1947" i="3" s="1"/>
  <c r="J1947" i="3"/>
  <c r="K1947" i="3"/>
  <c r="O1947" i="3" s="1"/>
  <c r="S1947" i="3"/>
  <c r="W1947" i="3"/>
  <c r="AI1947" i="3"/>
  <c r="AM1947" i="3"/>
  <c r="AY1947" i="3"/>
  <c r="BC1947" i="3"/>
  <c r="E1948" i="3"/>
  <c r="K1948" i="3" s="1"/>
  <c r="F1948" i="3"/>
  <c r="G1948" i="3"/>
  <c r="H1948" i="3"/>
  <c r="I1948" i="3"/>
  <c r="L1948" i="3" s="1"/>
  <c r="J1948" i="3"/>
  <c r="U1948" i="3"/>
  <c r="Y1948" i="3"/>
  <c r="AK1948" i="3"/>
  <c r="AO1948" i="3"/>
  <c r="BA1948" i="3"/>
  <c r="BE1948" i="3"/>
  <c r="E1949" i="3"/>
  <c r="F1949" i="3"/>
  <c r="G1949" i="3"/>
  <c r="H1949" i="3"/>
  <c r="I1949" i="3"/>
  <c r="L1949" i="3" s="1"/>
  <c r="AA1949" i="3" s="1"/>
  <c r="J1949" i="3"/>
  <c r="K1949" i="3"/>
  <c r="O1949" i="3" s="1"/>
  <c r="S1949" i="3"/>
  <c r="W1949" i="3"/>
  <c r="AI1949" i="3"/>
  <c r="AM1949" i="3"/>
  <c r="AY1949" i="3"/>
  <c r="BC1949" i="3"/>
  <c r="E1950" i="3"/>
  <c r="K1950" i="3" s="1"/>
  <c r="F1950" i="3"/>
  <c r="G1950" i="3"/>
  <c r="H1950" i="3"/>
  <c r="I1950" i="3"/>
  <c r="L1950" i="3" s="1"/>
  <c r="J1950" i="3"/>
  <c r="U1950" i="3"/>
  <c r="Y1950" i="3"/>
  <c r="AK1950" i="3"/>
  <c r="AO1950" i="3"/>
  <c r="BA1950" i="3"/>
  <c r="BE1950" i="3"/>
  <c r="E1952" i="3"/>
  <c r="K1952" i="3" s="1"/>
  <c r="F1952" i="3"/>
  <c r="G1952" i="3"/>
  <c r="H1952" i="3"/>
  <c r="I1952" i="3"/>
  <c r="L1952" i="3" s="1"/>
  <c r="J1952" i="3"/>
  <c r="U1952" i="3"/>
  <c r="Y1952" i="3"/>
  <c r="AK1952" i="3"/>
  <c r="AO1952" i="3"/>
  <c r="BA1952" i="3"/>
  <c r="BE1952" i="3"/>
  <c r="E1953" i="3"/>
  <c r="F1953" i="3"/>
  <c r="G1953" i="3"/>
  <c r="H1953" i="3"/>
  <c r="I1953" i="3"/>
  <c r="L1953" i="3" s="1"/>
  <c r="AA1953" i="3" s="1"/>
  <c r="J1953" i="3"/>
  <c r="K1953" i="3"/>
  <c r="O1953" i="3" s="1"/>
  <c r="S1953" i="3"/>
  <c r="W1953" i="3"/>
  <c r="AI1953" i="3"/>
  <c r="AM1953" i="3"/>
  <c r="AY1953" i="3"/>
  <c r="BC1953" i="3"/>
  <c r="E1956" i="3"/>
  <c r="K1956" i="3" s="1"/>
  <c r="Y1956" i="3" s="1"/>
  <c r="F1956" i="3"/>
  <c r="G1956" i="3"/>
  <c r="H1956" i="3"/>
  <c r="I1956" i="3"/>
  <c r="L1956" i="3" s="1"/>
  <c r="J1956" i="3"/>
  <c r="M1956" i="3"/>
  <c r="U1956" i="3"/>
  <c r="AC1956" i="3"/>
  <c r="AK1956" i="3"/>
  <c r="AS1956" i="3"/>
  <c r="BA1956" i="3"/>
  <c r="BI1956" i="3"/>
  <c r="E1958" i="3"/>
  <c r="K1958" i="3" s="1"/>
  <c r="Y1958" i="3" s="1"/>
  <c r="F1958" i="3"/>
  <c r="G1958" i="3"/>
  <c r="H1958" i="3"/>
  <c r="I1958" i="3"/>
  <c r="L1958" i="3" s="1"/>
  <c r="J1958" i="3"/>
  <c r="M1958" i="3"/>
  <c r="U1958" i="3"/>
  <c r="AC1958" i="3"/>
  <c r="AK1958" i="3"/>
  <c r="AS1958" i="3"/>
  <c r="BA1958" i="3"/>
  <c r="BI1958" i="3"/>
  <c r="E1960" i="3"/>
  <c r="K1960" i="3" s="1"/>
  <c r="Y1960" i="3" s="1"/>
  <c r="F1960" i="3"/>
  <c r="G1960" i="3"/>
  <c r="H1960" i="3"/>
  <c r="I1960" i="3"/>
  <c r="L1960" i="3" s="1"/>
  <c r="J1960" i="3"/>
  <c r="M1960" i="3"/>
  <c r="U1960" i="3"/>
  <c r="AC1960" i="3"/>
  <c r="AK1960" i="3"/>
  <c r="AS1960" i="3"/>
  <c r="BA1960" i="3"/>
  <c r="BI1960" i="3"/>
  <c r="E1961" i="3"/>
  <c r="F1961" i="3"/>
  <c r="G1961" i="3"/>
  <c r="H1961" i="3"/>
  <c r="I1961" i="3"/>
  <c r="J1961" i="3"/>
  <c r="L1961" i="3" s="1"/>
  <c r="K1961" i="3"/>
  <c r="AA1961" i="3"/>
  <c r="AQ1961" i="3"/>
  <c r="BG1961" i="3"/>
  <c r="E1962" i="3"/>
  <c r="K1962" i="3" s="1"/>
  <c r="Y1962" i="3" s="1"/>
  <c r="F1962" i="3"/>
  <c r="G1962" i="3"/>
  <c r="H1962" i="3"/>
  <c r="I1962" i="3"/>
  <c r="L1962" i="3" s="1"/>
  <c r="J1962" i="3"/>
  <c r="M1962" i="3"/>
  <c r="U1962" i="3"/>
  <c r="AC1962" i="3"/>
  <c r="AK1962" i="3"/>
  <c r="AS1962" i="3"/>
  <c r="BA1962" i="3"/>
  <c r="BI1962" i="3"/>
  <c r="E1963" i="3"/>
  <c r="F1963" i="3"/>
  <c r="G1963" i="3"/>
  <c r="H1963" i="3"/>
  <c r="I1963" i="3"/>
  <c r="J1963" i="3"/>
  <c r="L1963" i="3" s="1"/>
  <c r="K1963" i="3"/>
  <c r="AA1963" i="3" s="1"/>
  <c r="BG1963" i="3"/>
  <c r="E1964" i="3"/>
  <c r="K1964" i="3" s="1"/>
  <c r="Y1964" i="3" s="1"/>
  <c r="F1964" i="3"/>
  <c r="G1964" i="3"/>
  <c r="H1964" i="3"/>
  <c r="I1964" i="3"/>
  <c r="L1964" i="3" s="1"/>
  <c r="J1964" i="3"/>
  <c r="M1964" i="3"/>
  <c r="U1964" i="3"/>
  <c r="AC1964" i="3"/>
  <c r="AK1964" i="3"/>
  <c r="AS1964" i="3"/>
  <c r="BA1964" i="3"/>
  <c r="BI1964" i="3"/>
  <c r="E1965" i="3"/>
  <c r="F1965" i="3"/>
  <c r="G1965" i="3"/>
  <c r="K1965" i="3" s="1"/>
  <c r="H1965" i="3"/>
  <c r="I1965" i="3"/>
  <c r="J1965" i="3"/>
  <c r="L1965" i="3" s="1"/>
  <c r="E1966" i="3"/>
  <c r="K1966" i="3" s="1"/>
  <c r="Y1966" i="3" s="1"/>
  <c r="F1966" i="3"/>
  <c r="G1966" i="3"/>
  <c r="H1966" i="3"/>
  <c r="I1966" i="3"/>
  <c r="L1966" i="3" s="1"/>
  <c r="J1966" i="3"/>
  <c r="M1966" i="3"/>
  <c r="U1966" i="3"/>
  <c r="AC1966" i="3"/>
  <c r="AK1966" i="3"/>
  <c r="AS1966" i="3"/>
  <c r="BA1966" i="3"/>
  <c r="BI1966" i="3"/>
  <c r="E1967" i="3"/>
  <c r="F1967" i="3"/>
  <c r="G1967" i="3"/>
  <c r="H1967" i="3"/>
  <c r="I1967" i="3"/>
  <c r="J1967" i="3"/>
  <c r="L1967" i="3" s="1"/>
  <c r="K1967" i="3"/>
  <c r="AA1967" i="3"/>
  <c r="AQ1967" i="3"/>
  <c r="E1968" i="3"/>
  <c r="K1968" i="3" s="1"/>
  <c r="Y1968" i="3" s="1"/>
  <c r="F1968" i="3"/>
  <c r="G1968" i="3"/>
  <c r="H1968" i="3"/>
  <c r="I1968" i="3"/>
  <c r="L1968" i="3" s="1"/>
  <c r="J1968" i="3"/>
  <c r="M1968" i="3"/>
  <c r="U1968" i="3"/>
  <c r="AC1968" i="3"/>
  <c r="AK1968" i="3"/>
  <c r="AS1968" i="3"/>
  <c r="BA1968" i="3"/>
  <c r="BI1968" i="3"/>
  <c r="E1969" i="3"/>
  <c r="F1969" i="3"/>
  <c r="G1969" i="3"/>
  <c r="H1969" i="3"/>
  <c r="I1969" i="3"/>
  <c r="J1969" i="3"/>
  <c r="L1969" i="3" s="1"/>
  <c r="K1969" i="3"/>
  <c r="AA1969" i="3"/>
  <c r="AQ1969" i="3"/>
  <c r="BG1969" i="3"/>
  <c r="E1970" i="3"/>
  <c r="K1970" i="3" s="1"/>
  <c r="Y1970" i="3" s="1"/>
  <c r="F1970" i="3"/>
  <c r="G1970" i="3"/>
  <c r="H1970" i="3"/>
  <c r="I1970" i="3"/>
  <c r="L1970" i="3" s="1"/>
  <c r="J1970" i="3"/>
  <c r="M1970" i="3"/>
  <c r="U1970" i="3"/>
  <c r="AC1970" i="3"/>
  <c r="AK1970" i="3"/>
  <c r="AS1970" i="3"/>
  <c r="BA1970" i="3"/>
  <c r="BI1970" i="3"/>
  <c r="E1971" i="3"/>
  <c r="F1971" i="3"/>
  <c r="G1971" i="3"/>
  <c r="H1971" i="3"/>
  <c r="I1971" i="3"/>
  <c r="J1971" i="3"/>
  <c r="L1971" i="3" s="1"/>
  <c r="K1971" i="3"/>
  <c r="AA1971" i="3" s="1"/>
  <c r="BG1971" i="3"/>
  <c r="E1972" i="3"/>
  <c r="K1972" i="3" s="1"/>
  <c r="Y1972" i="3" s="1"/>
  <c r="F1972" i="3"/>
  <c r="G1972" i="3"/>
  <c r="H1972" i="3"/>
  <c r="I1972" i="3"/>
  <c r="L1972" i="3" s="1"/>
  <c r="J1972" i="3"/>
  <c r="M1972" i="3"/>
  <c r="U1972" i="3"/>
  <c r="AC1972" i="3"/>
  <c r="AK1972" i="3"/>
  <c r="AS1972" i="3"/>
  <c r="BA1972" i="3"/>
  <c r="BI1972" i="3"/>
  <c r="E1973" i="3"/>
  <c r="F1973" i="3"/>
  <c r="G1973" i="3"/>
  <c r="K1973" i="3" s="1"/>
  <c r="H1973" i="3"/>
  <c r="I1973" i="3"/>
  <c r="J1973" i="3"/>
  <c r="L1973" i="3" s="1"/>
  <c r="E1974" i="3"/>
  <c r="K1974" i="3" s="1"/>
  <c r="Y1974" i="3" s="1"/>
  <c r="F1974" i="3"/>
  <c r="G1974" i="3"/>
  <c r="H1974" i="3"/>
  <c r="I1974" i="3"/>
  <c r="L1974" i="3" s="1"/>
  <c r="J1974" i="3"/>
  <c r="M1974" i="3"/>
  <c r="U1974" i="3"/>
  <c r="AC1974" i="3"/>
  <c r="AK1974" i="3"/>
  <c r="AS1974" i="3"/>
  <c r="BA1974" i="3"/>
  <c r="BI1974" i="3"/>
  <c r="E1975" i="3"/>
  <c r="F1975" i="3"/>
  <c r="G1975" i="3"/>
  <c r="H1975" i="3"/>
  <c r="I1975" i="3"/>
  <c r="J1975" i="3"/>
  <c r="L1975" i="3" s="1"/>
  <c r="K1975" i="3"/>
  <c r="AA1975" i="3"/>
  <c r="AQ1975" i="3"/>
  <c r="E1976" i="3"/>
  <c r="K1976" i="3" s="1"/>
  <c r="Y1976" i="3" s="1"/>
  <c r="F1976" i="3"/>
  <c r="G1976" i="3"/>
  <c r="H1976" i="3"/>
  <c r="I1976" i="3"/>
  <c r="L1976" i="3" s="1"/>
  <c r="J1976" i="3"/>
  <c r="M1976" i="3"/>
  <c r="U1976" i="3"/>
  <c r="AC1976" i="3"/>
  <c r="AK1976" i="3"/>
  <c r="AS1976" i="3"/>
  <c r="BA1976" i="3"/>
  <c r="BI1976" i="3"/>
  <c r="E1977" i="3"/>
  <c r="F1977" i="3"/>
  <c r="G1977" i="3"/>
  <c r="H1977" i="3"/>
  <c r="I1977" i="3"/>
  <c r="J1977" i="3"/>
  <c r="L1977" i="3" s="1"/>
  <c r="K1977" i="3"/>
  <c r="AA1977" i="3"/>
  <c r="AQ1977" i="3"/>
  <c r="BG1977" i="3"/>
  <c r="E1978" i="3"/>
  <c r="K1978" i="3" s="1"/>
  <c r="Y1978" i="3" s="1"/>
  <c r="F1978" i="3"/>
  <c r="G1978" i="3"/>
  <c r="H1978" i="3"/>
  <c r="I1978" i="3"/>
  <c r="L1978" i="3" s="1"/>
  <c r="J1978" i="3"/>
  <c r="M1978" i="3"/>
  <c r="U1978" i="3"/>
  <c r="AC1978" i="3"/>
  <c r="AK1978" i="3"/>
  <c r="AS1978" i="3"/>
  <c r="BA1978" i="3"/>
  <c r="BI1978" i="3"/>
  <c r="E1979" i="3"/>
  <c r="F1979" i="3"/>
  <c r="G1979" i="3"/>
  <c r="H1979" i="3"/>
  <c r="I1979" i="3"/>
  <c r="J1979" i="3"/>
  <c r="L1979" i="3" s="1"/>
  <c r="K1979" i="3"/>
  <c r="AA1979" i="3" s="1"/>
  <c r="BG1979" i="3"/>
  <c r="E1980" i="3"/>
  <c r="K1980" i="3" s="1"/>
  <c r="Y1980" i="3" s="1"/>
  <c r="F1980" i="3"/>
  <c r="G1980" i="3"/>
  <c r="H1980" i="3"/>
  <c r="I1980" i="3"/>
  <c r="L1980" i="3" s="1"/>
  <c r="J1980" i="3"/>
  <c r="M1980" i="3"/>
  <c r="U1980" i="3"/>
  <c r="AC1980" i="3"/>
  <c r="AK1980" i="3"/>
  <c r="AS1980" i="3"/>
  <c r="BA1980" i="3"/>
  <c r="BI1980" i="3"/>
  <c r="E1981" i="3"/>
  <c r="F1981" i="3"/>
  <c r="G1981" i="3"/>
  <c r="K1981" i="3" s="1"/>
  <c r="H1981" i="3"/>
  <c r="I1981" i="3"/>
  <c r="J1981" i="3"/>
  <c r="L1981" i="3" s="1"/>
  <c r="E1983" i="3"/>
  <c r="F1983" i="3"/>
  <c r="G1983" i="3"/>
  <c r="H1983" i="3"/>
  <c r="I1983" i="3"/>
  <c r="J1983" i="3"/>
  <c r="L1983" i="3" s="1"/>
  <c r="K1983" i="3"/>
  <c r="S1983" i="3"/>
  <c r="AA1983" i="3"/>
  <c r="AI1983" i="3"/>
  <c r="AQ1983" i="3"/>
  <c r="AY1983" i="3"/>
  <c r="BG1983" i="3"/>
  <c r="E1984" i="3"/>
  <c r="K1984" i="3" s="1"/>
  <c r="AN1984" i="3" s="1"/>
  <c r="F1984" i="3"/>
  <c r="G1984" i="3"/>
  <c r="H1984" i="3"/>
  <c r="I1984" i="3"/>
  <c r="L1984" i="3" s="1"/>
  <c r="J1984" i="3"/>
  <c r="X1984" i="3"/>
  <c r="AF1984" i="3"/>
  <c r="BD1984" i="3"/>
  <c r="E1985" i="3"/>
  <c r="F1985" i="3"/>
  <c r="G1985" i="3"/>
  <c r="K1985" i="3" s="1"/>
  <c r="H1985" i="3"/>
  <c r="I1985" i="3"/>
  <c r="J1985" i="3"/>
  <c r="L1985" i="3" s="1"/>
  <c r="E1986" i="3"/>
  <c r="K1986" i="3" s="1"/>
  <c r="F1986" i="3"/>
  <c r="G1986" i="3"/>
  <c r="H1986" i="3"/>
  <c r="I1986" i="3"/>
  <c r="L1986" i="3" s="1"/>
  <c r="N1986" i="3" s="1"/>
  <c r="J1986" i="3"/>
  <c r="Y1986" i="3"/>
  <c r="AD1986" i="3"/>
  <c r="AT1986" i="3"/>
  <c r="AZ1986" i="3"/>
  <c r="E1988" i="3"/>
  <c r="K1988" i="3" s="1"/>
  <c r="F1988" i="3"/>
  <c r="G1988" i="3"/>
  <c r="H1988" i="3"/>
  <c r="I1988" i="3"/>
  <c r="L1988" i="3" s="1"/>
  <c r="J1988" i="3"/>
  <c r="N1988" i="3"/>
  <c r="T1988" i="3"/>
  <c r="Y1988" i="3"/>
  <c r="AD1988" i="3"/>
  <c r="AJ1988" i="3"/>
  <c r="AO1988" i="3"/>
  <c r="AT1988" i="3"/>
  <c r="AZ1988" i="3"/>
  <c r="BE1988" i="3"/>
  <c r="E1990" i="3"/>
  <c r="K1990" i="3" s="1"/>
  <c r="AD1990" i="3" s="1"/>
  <c r="F1990" i="3"/>
  <c r="G1990" i="3"/>
  <c r="H1990" i="3"/>
  <c r="I1990" i="3"/>
  <c r="L1990" i="3" s="1"/>
  <c r="J1990" i="3"/>
  <c r="N1990" i="3"/>
  <c r="T1990" i="3"/>
  <c r="Y1990" i="3"/>
  <c r="AJ1990" i="3"/>
  <c r="AO1990" i="3"/>
  <c r="AT1990" i="3"/>
  <c r="BE1990" i="3"/>
  <c r="E1991" i="3"/>
  <c r="F1991" i="3"/>
  <c r="G1991" i="3"/>
  <c r="H1991" i="3"/>
  <c r="I1991" i="3"/>
  <c r="J1991" i="3"/>
  <c r="K1991" i="3"/>
  <c r="R1991" i="3" s="1"/>
  <c r="L1991" i="3"/>
  <c r="N1991" i="3"/>
  <c r="P1991" i="3"/>
  <c r="S1991" i="3"/>
  <c r="V1991" i="3"/>
  <c r="X1991" i="3"/>
  <c r="AA1991" i="3"/>
  <c r="AD1991" i="3"/>
  <c r="AF1991" i="3"/>
  <c r="AI1991" i="3"/>
  <c r="AL1991" i="3"/>
  <c r="AN1991" i="3"/>
  <c r="AQ1991" i="3"/>
  <c r="AT1991" i="3"/>
  <c r="AV1991" i="3"/>
  <c r="AY1991" i="3"/>
  <c r="BB1991" i="3"/>
  <c r="BD1991" i="3"/>
  <c r="BG1991" i="3"/>
  <c r="E1992" i="3"/>
  <c r="K1992" i="3" s="1"/>
  <c r="T1992" i="3" s="1"/>
  <c r="F1992" i="3"/>
  <c r="G1992" i="3"/>
  <c r="H1992" i="3"/>
  <c r="I1992" i="3"/>
  <c r="L1992" i="3" s="1"/>
  <c r="J1992" i="3"/>
  <c r="Y1992" i="3"/>
  <c r="AT1992" i="3"/>
  <c r="E1993" i="3"/>
  <c r="F1993" i="3"/>
  <c r="G1993" i="3"/>
  <c r="H1993" i="3"/>
  <c r="I1993" i="3"/>
  <c r="J1993" i="3"/>
  <c r="K1993" i="3"/>
  <c r="R1993" i="3" s="1"/>
  <c r="L1993" i="3"/>
  <c r="N1993" i="3"/>
  <c r="P1993" i="3"/>
  <c r="S1993" i="3"/>
  <c r="V1993" i="3"/>
  <c r="X1993" i="3"/>
  <c r="AA1993" i="3"/>
  <c r="AD1993" i="3"/>
  <c r="AF1993" i="3"/>
  <c r="AI1993" i="3"/>
  <c r="AL1993" i="3"/>
  <c r="AN1993" i="3"/>
  <c r="AQ1993" i="3"/>
  <c r="AT1993" i="3"/>
  <c r="AV1993" i="3"/>
  <c r="AY1993" i="3"/>
  <c r="BB1993" i="3"/>
  <c r="BD1993" i="3"/>
  <c r="BG1993" i="3"/>
  <c r="E1994" i="3"/>
  <c r="K1994" i="3" s="1"/>
  <c r="F1994" i="3"/>
  <c r="G1994" i="3"/>
  <c r="H1994" i="3"/>
  <c r="I1994" i="3"/>
  <c r="L1994" i="3" s="1"/>
  <c r="J1994" i="3"/>
  <c r="Y1994" i="3"/>
  <c r="AD1994" i="3"/>
  <c r="AT1994" i="3"/>
  <c r="AZ1994" i="3"/>
  <c r="E1995" i="3"/>
  <c r="F1995" i="3"/>
  <c r="G1995" i="3"/>
  <c r="H1995" i="3"/>
  <c r="I1995" i="3"/>
  <c r="J1995" i="3"/>
  <c r="K1995" i="3"/>
  <c r="R1995" i="3" s="1"/>
  <c r="L1995" i="3"/>
  <c r="N1995" i="3"/>
  <c r="P1995" i="3"/>
  <c r="S1995" i="3"/>
  <c r="V1995" i="3"/>
  <c r="X1995" i="3"/>
  <c r="AA1995" i="3"/>
  <c r="AD1995" i="3"/>
  <c r="AF1995" i="3"/>
  <c r="AI1995" i="3"/>
  <c r="AL1995" i="3"/>
  <c r="AN1995" i="3"/>
  <c r="AQ1995" i="3"/>
  <c r="AT1995" i="3"/>
  <c r="AV1995" i="3"/>
  <c r="AY1995" i="3"/>
  <c r="BB1995" i="3"/>
  <c r="BD1995" i="3"/>
  <c r="BG1995" i="3"/>
  <c r="E1996" i="3"/>
  <c r="K1996" i="3" s="1"/>
  <c r="F1996" i="3"/>
  <c r="G1996" i="3"/>
  <c r="H1996" i="3"/>
  <c r="I1996" i="3"/>
  <c r="L1996" i="3" s="1"/>
  <c r="J1996" i="3"/>
  <c r="N1996" i="3"/>
  <c r="T1996" i="3"/>
  <c r="Y1996" i="3"/>
  <c r="AD1996" i="3"/>
  <c r="AJ1996" i="3"/>
  <c r="AO1996" i="3"/>
  <c r="AT1996" i="3"/>
  <c r="AZ1996" i="3"/>
  <c r="BE1996" i="3"/>
  <c r="E1999" i="3"/>
  <c r="F1999" i="3"/>
  <c r="G1999" i="3"/>
  <c r="H1999" i="3"/>
  <c r="I1999" i="3"/>
  <c r="L1999" i="3" s="1"/>
  <c r="AA1999" i="3" s="1"/>
  <c r="J1999" i="3"/>
  <c r="K1999" i="3"/>
  <c r="O1999" i="3" s="1"/>
  <c r="S1999" i="3"/>
  <c r="W1999" i="3"/>
  <c r="AI1999" i="3"/>
  <c r="AM1999" i="3"/>
  <c r="AY1999" i="3"/>
  <c r="BC1999" i="3"/>
  <c r="E2000" i="3"/>
  <c r="K2000" i="3" s="1"/>
  <c r="F2000" i="3"/>
  <c r="G2000" i="3"/>
  <c r="H2000" i="3"/>
  <c r="I2000" i="3"/>
  <c r="L2000" i="3" s="1"/>
  <c r="J2000" i="3"/>
  <c r="U2000" i="3"/>
  <c r="Y2000" i="3"/>
  <c r="AK2000" i="3"/>
  <c r="AO2000" i="3"/>
  <c r="BA2000" i="3"/>
  <c r="BE2000" i="3"/>
  <c r="E2001" i="3"/>
  <c r="F2001" i="3"/>
  <c r="G2001" i="3"/>
  <c r="H2001" i="3"/>
  <c r="I2001" i="3"/>
  <c r="L2001" i="3" s="1"/>
  <c r="AA2001" i="3" s="1"/>
  <c r="J2001" i="3"/>
  <c r="K2001" i="3"/>
  <c r="O2001" i="3" s="1"/>
  <c r="S2001" i="3"/>
  <c r="W2001" i="3"/>
  <c r="AI2001" i="3"/>
  <c r="AM2001" i="3"/>
  <c r="AY2001" i="3"/>
  <c r="BC2001" i="3"/>
  <c r="E2002" i="3"/>
  <c r="K2002" i="3" s="1"/>
  <c r="F2002" i="3"/>
  <c r="G2002" i="3"/>
  <c r="H2002" i="3"/>
  <c r="I2002" i="3"/>
  <c r="L2002" i="3" s="1"/>
  <c r="J2002" i="3"/>
  <c r="U2002" i="3"/>
  <c r="Y2002" i="3"/>
  <c r="AK2002" i="3"/>
  <c r="AO2002" i="3"/>
  <c r="BA2002" i="3"/>
  <c r="BE2002" i="3"/>
  <c r="E2003" i="3"/>
  <c r="F2003" i="3"/>
  <c r="G2003" i="3"/>
  <c r="H2003" i="3"/>
  <c r="I2003" i="3"/>
  <c r="L2003" i="3" s="1"/>
  <c r="AA2003" i="3" s="1"/>
  <c r="J2003" i="3"/>
  <c r="K2003" i="3"/>
  <c r="O2003" i="3" s="1"/>
  <c r="S2003" i="3"/>
  <c r="W2003" i="3"/>
  <c r="AI2003" i="3"/>
  <c r="AM2003" i="3"/>
  <c r="AY2003" i="3"/>
  <c r="BC2003" i="3"/>
  <c r="E2004" i="3"/>
  <c r="K2004" i="3" s="1"/>
  <c r="F2004" i="3"/>
  <c r="G2004" i="3"/>
  <c r="H2004" i="3"/>
  <c r="I2004" i="3"/>
  <c r="L2004" i="3" s="1"/>
  <c r="J2004" i="3"/>
  <c r="U2004" i="3"/>
  <c r="Y2004" i="3"/>
  <c r="AK2004" i="3"/>
  <c r="AO2004" i="3"/>
  <c r="BA2004" i="3"/>
  <c r="BE2004" i="3"/>
  <c r="E2005" i="3"/>
  <c r="F2005" i="3"/>
  <c r="G2005" i="3"/>
  <c r="H2005" i="3"/>
  <c r="I2005" i="3"/>
  <c r="L2005" i="3" s="1"/>
  <c r="AA2005" i="3" s="1"/>
  <c r="J2005" i="3"/>
  <c r="K2005" i="3"/>
  <c r="O2005" i="3" s="1"/>
  <c r="S2005" i="3"/>
  <c r="W2005" i="3"/>
  <c r="AI2005" i="3"/>
  <c r="AM2005" i="3"/>
  <c r="AY2005" i="3"/>
  <c r="BC2005" i="3"/>
  <c r="E2006" i="3"/>
  <c r="K2006" i="3" s="1"/>
  <c r="F2006" i="3"/>
  <c r="G2006" i="3"/>
  <c r="H2006" i="3"/>
  <c r="I2006" i="3"/>
  <c r="L2006" i="3" s="1"/>
  <c r="J2006" i="3"/>
  <c r="U2006" i="3"/>
  <c r="Y2006" i="3"/>
  <c r="AK2006" i="3"/>
  <c r="AO2006" i="3"/>
  <c r="BA2006" i="3"/>
  <c r="BE2006" i="3"/>
  <c r="E2007" i="3"/>
  <c r="F2007" i="3"/>
  <c r="G2007" i="3"/>
  <c r="H2007" i="3"/>
  <c r="I2007" i="3"/>
  <c r="L2007" i="3" s="1"/>
  <c r="AA2007" i="3" s="1"/>
  <c r="J2007" i="3"/>
  <c r="K2007" i="3"/>
  <c r="O2007" i="3" s="1"/>
  <c r="S2007" i="3"/>
  <c r="W2007" i="3"/>
  <c r="AI2007" i="3"/>
  <c r="AM2007" i="3"/>
  <c r="AY2007" i="3"/>
  <c r="BC2007" i="3"/>
  <c r="E2008" i="3"/>
  <c r="K2008" i="3" s="1"/>
  <c r="F2008" i="3"/>
  <c r="G2008" i="3"/>
  <c r="H2008" i="3"/>
  <c r="I2008" i="3"/>
  <c r="L2008" i="3" s="1"/>
  <c r="J2008" i="3"/>
  <c r="U2008" i="3"/>
  <c r="Y2008" i="3"/>
  <c r="AK2008" i="3"/>
  <c r="AO2008" i="3"/>
  <c r="BA2008" i="3"/>
  <c r="BE2008" i="3"/>
  <c r="E2009" i="3"/>
  <c r="F2009" i="3"/>
  <c r="G2009" i="3"/>
  <c r="H2009" i="3"/>
  <c r="I2009" i="3"/>
  <c r="L2009" i="3" s="1"/>
  <c r="AA2009" i="3" s="1"/>
  <c r="J2009" i="3"/>
  <c r="K2009" i="3"/>
  <c r="O2009" i="3" s="1"/>
  <c r="S2009" i="3"/>
  <c r="W2009" i="3"/>
  <c r="AI2009" i="3"/>
  <c r="AM2009" i="3"/>
  <c r="AY2009" i="3"/>
  <c r="BC2009" i="3"/>
  <c r="E2010" i="3"/>
  <c r="K2010" i="3" s="1"/>
  <c r="F2010" i="3"/>
  <c r="G2010" i="3"/>
  <c r="H2010" i="3"/>
  <c r="I2010" i="3"/>
  <c r="L2010" i="3" s="1"/>
  <c r="J2010" i="3"/>
  <c r="U2010" i="3"/>
  <c r="Y2010" i="3"/>
  <c r="AK2010" i="3"/>
  <c r="AO2010" i="3"/>
  <c r="BA2010" i="3"/>
  <c r="BE2010" i="3"/>
  <c r="E2011" i="3"/>
  <c r="F2011" i="3"/>
  <c r="G2011" i="3"/>
  <c r="H2011" i="3"/>
  <c r="I2011" i="3"/>
  <c r="L2011" i="3" s="1"/>
  <c r="AA2011" i="3" s="1"/>
  <c r="J2011" i="3"/>
  <c r="K2011" i="3"/>
  <c r="O2011" i="3" s="1"/>
  <c r="S2011" i="3"/>
  <c r="W2011" i="3"/>
  <c r="AI2011" i="3"/>
  <c r="AM2011" i="3"/>
  <c r="AY2011" i="3"/>
  <c r="BC2011" i="3"/>
  <c r="E2012" i="3"/>
  <c r="K2012" i="3" s="1"/>
  <c r="F2012" i="3"/>
  <c r="G2012" i="3"/>
  <c r="H2012" i="3"/>
  <c r="I2012" i="3"/>
  <c r="L2012" i="3" s="1"/>
  <c r="J2012" i="3"/>
  <c r="E2013" i="3"/>
  <c r="F2013" i="3"/>
  <c r="G2013" i="3"/>
  <c r="H2013" i="3"/>
  <c r="I2013" i="3"/>
  <c r="L2013" i="3" s="1"/>
  <c r="J2013" i="3"/>
  <c r="K2013" i="3"/>
  <c r="M2013" i="3"/>
  <c r="S2013" i="3"/>
  <c r="U2013" i="3"/>
  <c r="AA2013" i="3"/>
  <c r="AC2013" i="3"/>
  <c r="AI2013" i="3"/>
  <c r="AK2013" i="3"/>
  <c r="AQ2013" i="3"/>
  <c r="AS2013" i="3"/>
  <c r="AY2013" i="3"/>
  <c r="BA2013" i="3"/>
  <c r="BG2013" i="3"/>
  <c r="BI2013" i="3"/>
  <c r="E2014" i="3"/>
  <c r="K2014" i="3" s="1"/>
  <c r="F2014" i="3"/>
  <c r="G2014" i="3"/>
  <c r="H2014" i="3"/>
  <c r="I2014" i="3"/>
  <c r="L2014" i="3" s="1"/>
  <c r="J2014" i="3"/>
  <c r="E2015" i="3"/>
  <c r="F2015" i="3"/>
  <c r="G2015" i="3"/>
  <c r="H2015" i="3"/>
  <c r="I2015" i="3"/>
  <c r="L2015" i="3" s="1"/>
  <c r="J2015" i="3"/>
  <c r="K2015" i="3"/>
  <c r="M2015" i="3"/>
  <c r="S2015" i="3"/>
  <c r="U2015" i="3"/>
  <c r="AA2015" i="3"/>
  <c r="AC2015" i="3"/>
  <c r="AI2015" i="3"/>
  <c r="AK2015" i="3"/>
  <c r="AQ2015" i="3"/>
  <c r="AS2015" i="3"/>
  <c r="AY2015" i="3"/>
  <c r="BA2015" i="3"/>
  <c r="BG2015" i="3"/>
  <c r="BI2015" i="3"/>
  <c r="E2016" i="3"/>
  <c r="K2016" i="3" s="1"/>
  <c r="F2016" i="3"/>
  <c r="G2016" i="3"/>
  <c r="H2016" i="3"/>
  <c r="I2016" i="3"/>
  <c r="L2016" i="3" s="1"/>
  <c r="J2016" i="3"/>
  <c r="E2017" i="3"/>
  <c r="K2017" i="3" s="1"/>
  <c r="F2017" i="3"/>
  <c r="G2017" i="3"/>
  <c r="H2017" i="3"/>
  <c r="I2017" i="3"/>
  <c r="L2017" i="3" s="1"/>
  <c r="J2017" i="3"/>
  <c r="E2018" i="3"/>
  <c r="F2018" i="3"/>
  <c r="G2018" i="3"/>
  <c r="K2018" i="3" s="1"/>
  <c r="H2018" i="3"/>
  <c r="I2018" i="3"/>
  <c r="L2018" i="3" s="1"/>
  <c r="J2018" i="3"/>
  <c r="E2019" i="3"/>
  <c r="K2019" i="3" s="1"/>
  <c r="F2019" i="3"/>
  <c r="G2019" i="3"/>
  <c r="H2019" i="3"/>
  <c r="I2019" i="3"/>
  <c r="L2019" i="3" s="1"/>
  <c r="J2019" i="3"/>
  <c r="E2020" i="3"/>
  <c r="F2020" i="3"/>
  <c r="G2020" i="3"/>
  <c r="H2020" i="3"/>
  <c r="I2020" i="3"/>
  <c r="L2020" i="3" s="1"/>
  <c r="J2020" i="3"/>
  <c r="K2020" i="3"/>
  <c r="O2020" i="3" s="1"/>
  <c r="S2020" i="3"/>
  <c r="AA2020" i="3"/>
  <c r="AI2020" i="3"/>
  <c r="AQ2020" i="3"/>
  <c r="AY2020" i="3"/>
  <c r="BG2020" i="3"/>
  <c r="E2021" i="3"/>
  <c r="K2021" i="3" s="1"/>
  <c r="F2021" i="3"/>
  <c r="G2021" i="3"/>
  <c r="H2021" i="3"/>
  <c r="I2021" i="3"/>
  <c r="L2021" i="3" s="1"/>
  <c r="J2021" i="3"/>
  <c r="E2022" i="3"/>
  <c r="F2022" i="3"/>
  <c r="G2022" i="3"/>
  <c r="H2022" i="3"/>
  <c r="I2022" i="3"/>
  <c r="L2022" i="3" s="1"/>
  <c r="J2022" i="3"/>
  <c r="K2022" i="3"/>
  <c r="O2022" i="3" s="1"/>
  <c r="S2022" i="3"/>
  <c r="AA2022" i="3"/>
  <c r="AI2022" i="3"/>
  <c r="AQ2022" i="3"/>
  <c r="AY2022" i="3"/>
  <c r="BG2022" i="3"/>
  <c r="E2024" i="3"/>
  <c r="F2024" i="3"/>
  <c r="G2024" i="3"/>
  <c r="K2024" i="3" s="1"/>
  <c r="H2024" i="3"/>
  <c r="I2024" i="3"/>
  <c r="L2024" i="3" s="1"/>
  <c r="J2024" i="3"/>
  <c r="E2025" i="3"/>
  <c r="K2025" i="3" s="1"/>
  <c r="F2025" i="3"/>
  <c r="G2025" i="3"/>
  <c r="H2025" i="3"/>
  <c r="I2025" i="3"/>
  <c r="L2025" i="3" s="1"/>
  <c r="J2025" i="3"/>
  <c r="E2026" i="3"/>
  <c r="F2026" i="3"/>
  <c r="G2026" i="3"/>
  <c r="K2026" i="3" s="1"/>
  <c r="H2026" i="3"/>
  <c r="I2026" i="3"/>
  <c r="L2026" i="3" s="1"/>
  <c r="J2026" i="3"/>
  <c r="E2027" i="3"/>
  <c r="F2027" i="3"/>
  <c r="G2027" i="3"/>
  <c r="K2027" i="3" s="1"/>
  <c r="H2027" i="3"/>
  <c r="I2027" i="3"/>
  <c r="J2027" i="3"/>
  <c r="E2028" i="3"/>
  <c r="F2028" i="3"/>
  <c r="G2028" i="3"/>
  <c r="K2028" i="3" s="1"/>
  <c r="H2028" i="3"/>
  <c r="L2028" i="3" s="1"/>
  <c r="I2028" i="3"/>
  <c r="J2028" i="3"/>
  <c r="E2029" i="3"/>
  <c r="K2029" i="3" s="1"/>
  <c r="F2029" i="3"/>
  <c r="G2029" i="3"/>
  <c r="H2029" i="3"/>
  <c r="L2029" i="3" s="1"/>
  <c r="I2029" i="3"/>
  <c r="J2029" i="3"/>
  <c r="E2031" i="3"/>
  <c r="K2031" i="3" s="1"/>
  <c r="F2031" i="3"/>
  <c r="G2031" i="3"/>
  <c r="H2031" i="3"/>
  <c r="L2031" i="3" s="1"/>
  <c r="I2031" i="3"/>
  <c r="J2031" i="3"/>
  <c r="E2034" i="3"/>
  <c r="F2034" i="3"/>
  <c r="G2034" i="3"/>
  <c r="K2034" i="3" s="1"/>
  <c r="H2034" i="3"/>
  <c r="I2034" i="3"/>
  <c r="J2034" i="3"/>
  <c r="L2034" i="3"/>
  <c r="E2035" i="3"/>
  <c r="K2035" i="3" s="1"/>
  <c r="F2035" i="3"/>
  <c r="G2035" i="3"/>
  <c r="H2035" i="3"/>
  <c r="L2035" i="3" s="1"/>
  <c r="I2035" i="3"/>
  <c r="J2035" i="3"/>
  <c r="E2037" i="3"/>
  <c r="K2037" i="3" s="1"/>
  <c r="F2037" i="3"/>
  <c r="G2037" i="3"/>
  <c r="H2037" i="3"/>
  <c r="I2037" i="3"/>
  <c r="L2037" i="3" s="1"/>
  <c r="J2037" i="3"/>
  <c r="E2038" i="3"/>
  <c r="F2038" i="3"/>
  <c r="G2038" i="3"/>
  <c r="H2038" i="3"/>
  <c r="L2038" i="3" s="1"/>
  <c r="I2038" i="3"/>
  <c r="J2038" i="3"/>
  <c r="K2038" i="3"/>
  <c r="E2039" i="3"/>
  <c r="K2039" i="3" s="1"/>
  <c r="F2039" i="3"/>
  <c r="G2039" i="3"/>
  <c r="H2039" i="3"/>
  <c r="L2039" i="3" s="1"/>
  <c r="I2039" i="3"/>
  <c r="J2039" i="3"/>
  <c r="E2040" i="3"/>
  <c r="F2040" i="3"/>
  <c r="G2040" i="3"/>
  <c r="H2040" i="3"/>
  <c r="L2040" i="3" s="1"/>
  <c r="I2040" i="3"/>
  <c r="J2040" i="3"/>
  <c r="K2040" i="3"/>
  <c r="M2040" i="3" s="1"/>
  <c r="E2041" i="3"/>
  <c r="K2041" i="3" s="1"/>
  <c r="F2041" i="3"/>
  <c r="G2041" i="3"/>
  <c r="H2041" i="3"/>
  <c r="L2041" i="3" s="1"/>
  <c r="I2041" i="3"/>
  <c r="J2041" i="3"/>
  <c r="E2042" i="3"/>
  <c r="F2042" i="3"/>
  <c r="G2042" i="3"/>
  <c r="H2042" i="3"/>
  <c r="L2042" i="3" s="1"/>
  <c r="I2042" i="3"/>
  <c r="J2042" i="3"/>
  <c r="K2042" i="3"/>
  <c r="E2043" i="3"/>
  <c r="K2043" i="3" s="1"/>
  <c r="F2043" i="3"/>
  <c r="G2043" i="3"/>
  <c r="H2043" i="3"/>
  <c r="I2043" i="3"/>
  <c r="L2043" i="3" s="1"/>
  <c r="J2043" i="3"/>
  <c r="E2044" i="3"/>
  <c r="F2044" i="3"/>
  <c r="G2044" i="3"/>
  <c r="H2044" i="3"/>
  <c r="L2044" i="3" s="1"/>
  <c r="I2044" i="3"/>
  <c r="J2044" i="3"/>
  <c r="K2044" i="3"/>
  <c r="M2044" i="3" s="1"/>
  <c r="E2045" i="3"/>
  <c r="K2045" i="3" s="1"/>
  <c r="F2045" i="3"/>
  <c r="G2045" i="3"/>
  <c r="H2045" i="3"/>
  <c r="L2045" i="3" s="1"/>
  <c r="I2045" i="3"/>
  <c r="J2045" i="3"/>
  <c r="E2046" i="3"/>
  <c r="F2046" i="3"/>
  <c r="G2046" i="3"/>
  <c r="K2046" i="3" s="1"/>
  <c r="H2046" i="3"/>
  <c r="L2046" i="3" s="1"/>
  <c r="I2046" i="3"/>
  <c r="J2046" i="3"/>
  <c r="BJ2079" i="3" l="1"/>
  <c r="BN2091" i="3"/>
  <c r="BK2091" i="3"/>
  <c r="BJ2091" i="3"/>
  <c r="BM2082" i="3"/>
  <c r="BM2084" i="3"/>
  <c r="BJ2072" i="3"/>
  <c r="BN2073" i="3"/>
  <c r="BK2073" i="3"/>
  <c r="BM2088" i="3"/>
  <c r="BM2085" i="3"/>
  <c r="BN2085" i="3"/>
  <c r="BK2085" i="3"/>
  <c r="BM2092" i="3"/>
  <c r="BM2083" i="3"/>
  <c r="BM2091" i="3"/>
  <c r="BN2078" i="3"/>
  <c r="BL2047" i="3"/>
  <c r="BJ2047" i="3"/>
  <c r="BL2049" i="3"/>
  <c r="BJ2049" i="3"/>
  <c r="BN2048" i="3"/>
  <c r="BK2048" i="3"/>
  <c r="BL2051" i="3"/>
  <c r="BL2065" i="3"/>
  <c r="BJ2065" i="3"/>
  <c r="BL2069" i="3"/>
  <c r="BL2071" i="3"/>
  <c r="BJ2071" i="3"/>
  <c r="BN2063" i="3"/>
  <c r="BK2063" i="3"/>
  <c r="BN2075" i="3"/>
  <c r="BK2075" i="3"/>
  <c r="BN2083" i="3"/>
  <c r="BK2083" i="3"/>
  <c r="BJ2089" i="3"/>
  <c r="BM2059" i="3"/>
  <c r="BN2071" i="3"/>
  <c r="BK2071" i="3"/>
  <c r="BK2072" i="3"/>
  <c r="BN2072" i="3"/>
  <c r="BM2063" i="3"/>
  <c r="BL2064" i="3"/>
  <c r="BJ2064" i="3"/>
  <c r="BN2079" i="3"/>
  <c r="BK2079" i="3"/>
  <c r="BM2081" i="3"/>
  <c r="BL2080" i="3"/>
  <c r="BM2058" i="3"/>
  <c r="BN2051" i="3"/>
  <c r="BK2051" i="3"/>
  <c r="BN2052" i="3"/>
  <c r="BK2052" i="3"/>
  <c r="BN2060" i="3"/>
  <c r="BK2060" i="3"/>
  <c r="BJ2063" i="3"/>
  <c r="BM2064" i="3"/>
  <c r="BN2064" i="3"/>
  <c r="BK2064" i="3"/>
  <c r="BJ2077" i="3"/>
  <c r="BM2079" i="3"/>
  <c r="BM2070" i="3"/>
  <c r="BN2070" i="3"/>
  <c r="BK2070" i="3"/>
  <c r="BL2081" i="3"/>
  <c r="BL2058" i="3"/>
  <c r="BJ2058" i="3"/>
  <c r="BL2068" i="3"/>
  <c r="BJ2068" i="3"/>
  <c r="BM2074" i="3"/>
  <c r="BN2088" i="3"/>
  <c r="BK2088" i="3"/>
  <c r="BK2082" i="3"/>
  <c r="BL2082" i="3"/>
  <c r="BJ2082" i="3"/>
  <c r="BL2084" i="3"/>
  <c r="BJ2084" i="3"/>
  <c r="BM2072" i="3"/>
  <c r="BJ2073" i="3"/>
  <c r="BL2073" i="3"/>
  <c r="BL2088" i="3"/>
  <c r="BJ2088" i="3"/>
  <c r="BN2092" i="3"/>
  <c r="BK2092" i="3"/>
  <c r="BL2092" i="3"/>
  <c r="BJ2092" i="3"/>
  <c r="BM2089" i="3"/>
  <c r="BN2089" i="3"/>
  <c r="BK2089" i="3"/>
  <c r="BL2091" i="3"/>
  <c r="BN2047" i="3"/>
  <c r="BK2047" i="3"/>
  <c r="BJ2051" i="3"/>
  <c r="BM2055" i="3"/>
  <c r="BL2067" i="3"/>
  <c r="BJ2067" i="3"/>
  <c r="BJ2069" i="3"/>
  <c r="BM2060" i="3"/>
  <c r="BN2074" i="3"/>
  <c r="BK2074" i="3"/>
  <c r="BN2081" i="3"/>
  <c r="BK2081" i="3"/>
  <c r="BN2077" i="3"/>
  <c r="BK2077" i="3"/>
  <c r="BL2076" i="3"/>
  <c r="BJ2076" i="3"/>
  <c r="BJ2081" i="3"/>
  <c r="BJ2085" i="3"/>
  <c r="BM2066" i="3"/>
  <c r="BN2066" i="3"/>
  <c r="BK2066" i="3"/>
  <c r="BJ2052" i="3"/>
  <c r="BM2053" i="3"/>
  <c r="BL2057" i="3"/>
  <c r="BJ2054" i="3"/>
  <c r="BL2055" i="3"/>
  <c r="BJ2055" i="3"/>
  <c r="BJ2050" i="3"/>
  <c r="BL2060" i="3"/>
  <c r="BJ2060" i="3"/>
  <c r="BL2063" i="3"/>
  <c r="BN2069" i="3"/>
  <c r="BM2078" i="3"/>
  <c r="BL2070" i="3"/>
  <c r="BJ2070" i="3"/>
  <c r="BN2065" i="3"/>
  <c r="BM2048" i="3"/>
  <c r="BN2049" i="3"/>
  <c r="BM2056" i="3"/>
  <c r="BN2054" i="3"/>
  <c r="BK2054" i="3"/>
  <c r="BJ2056" i="3"/>
  <c r="BK2059" i="3"/>
  <c r="BN2059" i="3"/>
  <c r="BL2059" i="3"/>
  <c r="BM2061" i="3"/>
  <c r="BN2055" i="3"/>
  <c r="BK2055" i="3"/>
  <c r="BJ2057" i="3"/>
  <c r="M2062" i="3"/>
  <c r="Q2062" i="3"/>
  <c r="U2062" i="3"/>
  <c r="Y2062" i="3"/>
  <c r="O2062" i="3"/>
  <c r="S2062" i="3"/>
  <c r="W2062" i="3"/>
  <c r="AA2062" i="3"/>
  <c r="AE2062" i="3"/>
  <c r="AI2062" i="3"/>
  <c r="AM2062" i="3"/>
  <c r="AQ2062" i="3"/>
  <c r="AU2062" i="3"/>
  <c r="AY2062" i="3"/>
  <c r="BC2062" i="3"/>
  <c r="BG2062" i="3"/>
  <c r="N2062" i="3"/>
  <c r="V2062" i="3"/>
  <c r="AC2062" i="3"/>
  <c r="AH2062" i="3"/>
  <c r="AN2062" i="3"/>
  <c r="AS2062" i="3"/>
  <c r="AX2062" i="3"/>
  <c r="BD2062" i="3"/>
  <c r="BI2062" i="3"/>
  <c r="P2062" i="3"/>
  <c r="X2062" i="3"/>
  <c r="AD2062" i="3"/>
  <c r="AJ2062" i="3"/>
  <c r="AO2062" i="3"/>
  <c r="AT2062" i="3"/>
  <c r="AZ2062" i="3"/>
  <c r="BE2062" i="3"/>
  <c r="R2062" i="3"/>
  <c r="Z2062" i="3"/>
  <c r="AF2062" i="3"/>
  <c r="AK2062" i="3"/>
  <c r="AP2062" i="3"/>
  <c r="AV2062" i="3"/>
  <c r="BA2062" i="3"/>
  <c r="BF2062" i="3"/>
  <c r="AB2062" i="3"/>
  <c r="AW2062" i="3"/>
  <c r="AG2062" i="3"/>
  <c r="BB2062" i="3"/>
  <c r="AL2062" i="3"/>
  <c r="BH2062" i="3"/>
  <c r="AR2062" i="3"/>
  <c r="T2062" i="3"/>
  <c r="BL2050" i="3"/>
  <c r="BN2050" i="3"/>
  <c r="BK2050" i="3"/>
  <c r="BL2053" i="3"/>
  <c r="BJ2053" i="3"/>
  <c r="BM2047" i="3"/>
  <c r="BM2049" i="3"/>
  <c r="BJ2048" i="3"/>
  <c r="BM2051" i="3"/>
  <c r="BN2056" i="3"/>
  <c r="BK2056" i="3"/>
  <c r="BK2061" i="3"/>
  <c r="BN2061" i="3"/>
  <c r="BL2061" i="3"/>
  <c r="BM2050" i="3"/>
  <c r="BJ2061" i="3"/>
  <c r="BM2065" i="3"/>
  <c r="BM2067" i="3"/>
  <c r="BM2069" i="3"/>
  <c r="BM2071" i="3"/>
  <c r="BN2053" i="3"/>
  <c r="BK2053" i="3"/>
  <c r="BN2057" i="3"/>
  <c r="BJ2075" i="3"/>
  <c r="BN2076" i="3"/>
  <c r="BK2076" i="3"/>
  <c r="BJ2080" i="3"/>
  <c r="BN2067" i="3"/>
  <c r="BL2078" i="3"/>
  <c r="BN2058" i="3"/>
  <c r="BK2058" i="3"/>
  <c r="BM2068" i="3"/>
  <c r="BN2068" i="3"/>
  <c r="BK2068" i="3"/>
  <c r="BL2074" i="3"/>
  <c r="BJ2074" i="3"/>
  <c r="BM2076" i="3"/>
  <c r="BN2082" i="3"/>
  <c r="BM2073" i="3"/>
  <c r="BL2083" i="3"/>
  <c r="BJ2083" i="3"/>
  <c r="BL2089" i="3"/>
  <c r="BL2066" i="3"/>
  <c r="BJ2066" i="3"/>
  <c r="O2043" i="3"/>
  <c r="S2043" i="3"/>
  <c r="W2043" i="3"/>
  <c r="AA2043" i="3"/>
  <c r="AE2043" i="3"/>
  <c r="AI2043" i="3"/>
  <c r="AM2043" i="3"/>
  <c r="AQ2043" i="3"/>
  <c r="AU2043" i="3"/>
  <c r="AY2043" i="3"/>
  <c r="BC2043" i="3"/>
  <c r="BG2043" i="3"/>
  <c r="P2043" i="3"/>
  <c r="T2043" i="3"/>
  <c r="X2043" i="3"/>
  <c r="AB2043" i="3"/>
  <c r="AF2043" i="3"/>
  <c r="AJ2043" i="3"/>
  <c r="AN2043" i="3"/>
  <c r="AR2043" i="3"/>
  <c r="AV2043" i="3"/>
  <c r="AZ2043" i="3"/>
  <c r="BD2043" i="3"/>
  <c r="BH2043" i="3"/>
  <c r="M2043" i="3"/>
  <c r="Q2043" i="3"/>
  <c r="U2043" i="3"/>
  <c r="Y2043" i="3"/>
  <c r="AC2043" i="3"/>
  <c r="AG2043" i="3"/>
  <c r="AK2043" i="3"/>
  <c r="AO2043" i="3"/>
  <c r="AS2043" i="3"/>
  <c r="AW2043" i="3"/>
  <c r="BA2043" i="3"/>
  <c r="BE2043" i="3"/>
  <c r="BI2043" i="3"/>
  <c r="N2043" i="3"/>
  <c r="R2043" i="3"/>
  <c r="V2043" i="3"/>
  <c r="Z2043" i="3"/>
  <c r="AD2043" i="3"/>
  <c r="AH2043" i="3"/>
  <c r="AL2043" i="3"/>
  <c r="AP2043" i="3"/>
  <c r="AT2043" i="3"/>
  <c r="AX2043" i="3"/>
  <c r="BB2043" i="3"/>
  <c r="BF2043" i="3"/>
  <c r="O2035" i="3"/>
  <c r="S2035" i="3"/>
  <c r="W2035" i="3"/>
  <c r="AA2035" i="3"/>
  <c r="AE2035" i="3"/>
  <c r="AI2035" i="3"/>
  <c r="AM2035" i="3"/>
  <c r="AQ2035" i="3"/>
  <c r="AU2035" i="3"/>
  <c r="AY2035" i="3"/>
  <c r="BC2035" i="3"/>
  <c r="BG2035" i="3"/>
  <c r="P2035" i="3"/>
  <c r="T2035" i="3"/>
  <c r="X2035" i="3"/>
  <c r="AB2035" i="3"/>
  <c r="AF2035" i="3"/>
  <c r="AJ2035" i="3"/>
  <c r="AN2035" i="3"/>
  <c r="AR2035" i="3"/>
  <c r="AV2035" i="3"/>
  <c r="AZ2035" i="3"/>
  <c r="BD2035" i="3"/>
  <c r="BH2035" i="3"/>
  <c r="M2035" i="3"/>
  <c r="Q2035" i="3"/>
  <c r="U2035" i="3"/>
  <c r="Y2035" i="3"/>
  <c r="AC2035" i="3"/>
  <c r="AG2035" i="3"/>
  <c r="AK2035" i="3"/>
  <c r="AO2035" i="3"/>
  <c r="AS2035" i="3"/>
  <c r="AW2035" i="3"/>
  <c r="BA2035" i="3"/>
  <c r="BE2035" i="3"/>
  <c r="BI2035" i="3"/>
  <c r="N2035" i="3"/>
  <c r="R2035" i="3"/>
  <c r="V2035" i="3"/>
  <c r="Z2035" i="3"/>
  <c r="AD2035" i="3"/>
  <c r="AH2035" i="3"/>
  <c r="AL2035" i="3"/>
  <c r="AP2035" i="3"/>
  <c r="AT2035" i="3"/>
  <c r="AX2035" i="3"/>
  <c r="BB2035" i="3"/>
  <c r="BF2035" i="3"/>
  <c r="N2018" i="3"/>
  <c r="R2018" i="3"/>
  <c r="V2018" i="3"/>
  <c r="Z2018" i="3"/>
  <c r="AD2018" i="3"/>
  <c r="AH2018" i="3"/>
  <c r="AL2018" i="3"/>
  <c r="AP2018" i="3"/>
  <c r="AT2018" i="3"/>
  <c r="AX2018" i="3"/>
  <c r="BB2018" i="3"/>
  <c r="BF2018" i="3"/>
  <c r="P2018" i="3"/>
  <c r="T2018" i="3"/>
  <c r="X2018" i="3"/>
  <c r="AB2018" i="3"/>
  <c r="AF2018" i="3"/>
  <c r="AJ2018" i="3"/>
  <c r="AN2018" i="3"/>
  <c r="AR2018" i="3"/>
  <c r="AV2018" i="3"/>
  <c r="AZ2018" i="3"/>
  <c r="BD2018" i="3"/>
  <c r="BH2018" i="3"/>
  <c r="M2018" i="3"/>
  <c r="U2018" i="3"/>
  <c r="AC2018" i="3"/>
  <c r="AK2018" i="3"/>
  <c r="AS2018" i="3"/>
  <c r="BA2018" i="3"/>
  <c r="BI2018" i="3"/>
  <c r="Q2018" i="3"/>
  <c r="AG2018" i="3"/>
  <c r="AW2018" i="3"/>
  <c r="S2018" i="3"/>
  <c r="AA2018" i="3"/>
  <c r="AI2018" i="3"/>
  <c r="AQ2018" i="3"/>
  <c r="AY2018" i="3"/>
  <c r="BG2018" i="3"/>
  <c r="O2018" i="3"/>
  <c r="W2018" i="3"/>
  <c r="AE2018" i="3"/>
  <c r="AM2018" i="3"/>
  <c r="AU2018" i="3"/>
  <c r="BC2018" i="3"/>
  <c r="Y2018" i="3"/>
  <c r="AO2018" i="3"/>
  <c r="BE2018" i="3"/>
  <c r="P1973" i="3"/>
  <c r="T1973" i="3"/>
  <c r="X1973" i="3"/>
  <c r="AB1973" i="3"/>
  <c r="AF1973" i="3"/>
  <c r="AJ1973" i="3"/>
  <c r="AN1973" i="3"/>
  <c r="AR1973" i="3"/>
  <c r="AV1973" i="3"/>
  <c r="AZ1973" i="3"/>
  <c r="BD1973" i="3"/>
  <c r="BH1973" i="3"/>
  <c r="M1973" i="3"/>
  <c r="Q1973" i="3"/>
  <c r="U1973" i="3"/>
  <c r="Y1973" i="3"/>
  <c r="AC1973" i="3"/>
  <c r="AG1973" i="3"/>
  <c r="AK1973" i="3"/>
  <c r="AO1973" i="3"/>
  <c r="AS1973" i="3"/>
  <c r="AW1973" i="3"/>
  <c r="BA1973" i="3"/>
  <c r="BE1973" i="3"/>
  <c r="BI1973" i="3"/>
  <c r="N1973" i="3"/>
  <c r="R1973" i="3"/>
  <c r="V1973" i="3"/>
  <c r="Z1973" i="3"/>
  <c r="AD1973" i="3"/>
  <c r="AH1973" i="3"/>
  <c r="AL1973" i="3"/>
  <c r="AP1973" i="3"/>
  <c r="AT1973" i="3"/>
  <c r="AX1973" i="3"/>
  <c r="BB1973" i="3"/>
  <c r="BF1973" i="3"/>
  <c r="O1973" i="3"/>
  <c r="AE1973" i="3"/>
  <c r="AU1973" i="3"/>
  <c r="S1973" i="3"/>
  <c r="AI1973" i="3"/>
  <c r="AY1973" i="3"/>
  <c r="W1973" i="3"/>
  <c r="AM1973" i="3"/>
  <c r="BC1973" i="3"/>
  <c r="AA1973" i="3"/>
  <c r="AQ1973" i="3"/>
  <c r="BG1973" i="3"/>
  <c r="M2042" i="3"/>
  <c r="O2041" i="3"/>
  <c r="S2041" i="3"/>
  <c r="W2041" i="3"/>
  <c r="AA2041" i="3"/>
  <c r="AE2041" i="3"/>
  <c r="AI2041" i="3"/>
  <c r="AM2041" i="3"/>
  <c r="AQ2041" i="3"/>
  <c r="AU2041" i="3"/>
  <c r="AY2041" i="3"/>
  <c r="BC2041" i="3"/>
  <c r="BG2041" i="3"/>
  <c r="M2041" i="3"/>
  <c r="Q2041" i="3"/>
  <c r="U2041" i="3"/>
  <c r="Y2041" i="3"/>
  <c r="AC2041" i="3"/>
  <c r="AG2041" i="3"/>
  <c r="AK2041" i="3"/>
  <c r="AO2041" i="3"/>
  <c r="AS2041" i="3"/>
  <c r="AW2041" i="3"/>
  <c r="BA2041" i="3"/>
  <c r="BE2041" i="3"/>
  <c r="BI2041" i="3"/>
  <c r="P2041" i="3"/>
  <c r="T2041" i="3"/>
  <c r="X2041" i="3"/>
  <c r="AB2041" i="3"/>
  <c r="AF2041" i="3"/>
  <c r="AJ2041" i="3"/>
  <c r="AN2041" i="3"/>
  <c r="AR2041" i="3"/>
  <c r="AV2041" i="3"/>
  <c r="AZ2041" i="3"/>
  <c r="BD2041" i="3"/>
  <c r="BH2041" i="3"/>
  <c r="N2041" i="3"/>
  <c r="R2041" i="3"/>
  <c r="V2041" i="3"/>
  <c r="Z2041" i="3"/>
  <c r="AD2041" i="3"/>
  <c r="AH2041" i="3"/>
  <c r="AL2041" i="3"/>
  <c r="AP2041" i="3"/>
  <c r="AT2041" i="3"/>
  <c r="AX2041" i="3"/>
  <c r="BB2041" i="3"/>
  <c r="BF2041" i="3"/>
  <c r="O2040" i="3"/>
  <c r="S2040" i="3"/>
  <c r="W2040" i="3"/>
  <c r="AA2040" i="3"/>
  <c r="AE2040" i="3"/>
  <c r="AI2040" i="3"/>
  <c r="AM2040" i="3"/>
  <c r="AQ2040" i="3"/>
  <c r="AU2040" i="3"/>
  <c r="AY2040" i="3"/>
  <c r="BC2040" i="3"/>
  <c r="BG2040" i="3"/>
  <c r="P2040" i="3"/>
  <c r="T2040" i="3"/>
  <c r="X2040" i="3"/>
  <c r="AB2040" i="3"/>
  <c r="AF2040" i="3"/>
  <c r="AJ2040" i="3"/>
  <c r="AN2040" i="3"/>
  <c r="AR2040" i="3"/>
  <c r="AV2040" i="3"/>
  <c r="AZ2040" i="3"/>
  <c r="BD2040" i="3"/>
  <c r="BH2040" i="3"/>
  <c r="M2034" i="3"/>
  <c r="Q2034" i="3"/>
  <c r="U2034" i="3"/>
  <c r="Y2034" i="3"/>
  <c r="AC2034" i="3"/>
  <c r="AG2034" i="3"/>
  <c r="AK2034" i="3"/>
  <c r="AO2034" i="3"/>
  <c r="AS2034" i="3"/>
  <c r="AW2034" i="3"/>
  <c r="BA2034" i="3"/>
  <c r="BE2034" i="3"/>
  <c r="BI2034" i="3"/>
  <c r="O2034" i="3"/>
  <c r="S2034" i="3"/>
  <c r="W2034" i="3"/>
  <c r="AA2034" i="3"/>
  <c r="AE2034" i="3"/>
  <c r="AI2034" i="3"/>
  <c r="AM2034" i="3"/>
  <c r="AQ2034" i="3"/>
  <c r="AU2034" i="3"/>
  <c r="AY2034" i="3"/>
  <c r="BC2034" i="3"/>
  <c r="BG2034" i="3"/>
  <c r="P2034" i="3"/>
  <c r="T2034" i="3"/>
  <c r="X2034" i="3"/>
  <c r="AB2034" i="3"/>
  <c r="AF2034" i="3"/>
  <c r="AJ2034" i="3"/>
  <c r="AN2034" i="3"/>
  <c r="AR2034" i="3"/>
  <c r="AV2034" i="3"/>
  <c r="AZ2034" i="3"/>
  <c r="BD2034" i="3"/>
  <c r="BH2034" i="3"/>
  <c r="N2034" i="3"/>
  <c r="R2034" i="3"/>
  <c r="V2034" i="3"/>
  <c r="Z2034" i="3"/>
  <c r="AD2034" i="3"/>
  <c r="AH2034" i="3"/>
  <c r="AL2034" i="3"/>
  <c r="AP2034" i="3"/>
  <c r="AT2034" i="3"/>
  <c r="AX2034" i="3"/>
  <c r="BB2034" i="3"/>
  <c r="BF2034" i="3"/>
  <c r="O2031" i="3"/>
  <c r="S2031" i="3"/>
  <c r="W2031" i="3"/>
  <c r="AA2031" i="3"/>
  <c r="AE2031" i="3"/>
  <c r="AI2031" i="3"/>
  <c r="AM2031" i="3"/>
  <c r="AQ2031" i="3"/>
  <c r="AU2031" i="3"/>
  <c r="AY2031" i="3"/>
  <c r="BC2031" i="3"/>
  <c r="BG2031" i="3"/>
  <c r="P2031" i="3"/>
  <c r="T2031" i="3"/>
  <c r="X2031" i="3"/>
  <c r="AB2031" i="3"/>
  <c r="AF2031" i="3"/>
  <c r="AJ2031" i="3"/>
  <c r="AN2031" i="3"/>
  <c r="AR2031" i="3"/>
  <c r="AV2031" i="3"/>
  <c r="AZ2031" i="3"/>
  <c r="BD2031" i="3"/>
  <c r="BH2031" i="3"/>
  <c r="N2031" i="3"/>
  <c r="R2031" i="3"/>
  <c r="V2031" i="3"/>
  <c r="Z2031" i="3"/>
  <c r="AD2031" i="3"/>
  <c r="AH2031" i="3"/>
  <c r="AL2031" i="3"/>
  <c r="AP2031" i="3"/>
  <c r="AT2031" i="3"/>
  <c r="AX2031" i="3"/>
  <c r="BB2031" i="3"/>
  <c r="BF2031" i="3"/>
  <c r="M2031" i="3"/>
  <c r="Q2031" i="3"/>
  <c r="U2031" i="3"/>
  <c r="Y2031" i="3"/>
  <c r="AC2031" i="3"/>
  <c r="AG2031" i="3"/>
  <c r="AK2031" i="3"/>
  <c r="AO2031" i="3"/>
  <c r="AS2031" i="3"/>
  <c r="AW2031" i="3"/>
  <c r="BA2031" i="3"/>
  <c r="BE2031" i="3"/>
  <c r="BI2031" i="3"/>
  <c r="P2021" i="3"/>
  <c r="T2021" i="3"/>
  <c r="X2021" i="3"/>
  <c r="AB2021" i="3"/>
  <c r="AF2021" i="3"/>
  <c r="AJ2021" i="3"/>
  <c r="AN2021" i="3"/>
  <c r="AR2021" i="3"/>
  <c r="AV2021" i="3"/>
  <c r="AZ2021" i="3"/>
  <c r="BD2021" i="3"/>
  <c r="BH2021" i="3"/>
  <c r="N2021" i="3"/>
  <c r="R2021" i="3"/>
  <c r="V2021" i="3"/>
  <c r="Z2021" i="3"/>
  <c r="AD2021" i="3"/>
  <c r="AH2021" i="3"/>
  <c r="AL2021" i="3"/>
  <c r="AP2021" i="3"/>
  <c r="AT2021" i="3"/>
  <c r="AX2021" i="3"/>
  <c r="BB2021" i="3"/>
  <c r="BF2021" i="3"/>
  <c r="Q2021" i="3"/>
  <c r="Y2021" i="3"/>
  <c r="AG2021" i="3"/>
  <c r="AO2021" i="3"/>
  <c r="AW2021" i="3"/>
  <c r="BE2021" i="3"/>
  <c r="U2021" i="3"/>
  <c r="BA2021" i="3"/>
  <c r="O2021" i="3"/>
  <c r="W2021" i="3"/>
  <c r="AE2021" i="3"/>
  <c r="AM2021" i="3"/>
  <c r="AU2021" i="3"/>
  <c r="BC2021" i="3"/>
  <c r="S2021" i="3"/>
  <c r="AA2021" i="3"/>
  <c r="AI2021" i="3"/>
  <c r="AQ2021" i="3"/>
  <c r="AY2021" i="3"/>
  <c r="BG2021" i="3"/>
  <c r="M2021" i="3"/>
  <c r="AC2021" i="3"/>
  <c r="AK2021" i="3"/>
  <c r="AS2021" i="3"/>
  <c r="BI2021" i="3"/>
  <c r="P1965" i="3"/>
  <c r="T1965" i="3"/>
  <c r="X1965" i="3"/>
  <c r="AB1965" i="3"/>
  <c r="AF1965" i="3"/>
  <c r="AJ1965" i="3"/>
  <c r="AN1965" i="3"/>
  <c r="AR1965" i="3"/>
  <c r="AV1965" i="3"/>
  <c r="AZ1965" i="3"/>
  <c r="BD1965" i="3"/>
  <c r="BH1965" i="3"/>
  <c r="M1965" i="3"/>
  <c r="Q1965" i="3"/>
  <c r="U1965" i="3"/>
  <c r="Y1965" i="3"/>
  <c r="AC1965" i="3"/>
  <c r="AG1965" i="3"/>
  <c r="AK1965" i="3"/>
  <c r="AO1965" i="3"/>
  <c r="AS1965" i="3"/>
  <c r="AW1965" i="3"/>
  <c r="BA1965" i="3"/>
  <c r="BE1965" i="3"/>
  <c r="BI1965" i="3"/>
  <c r="N1965" i="3"/>
  <c r="R1965" i="3"/>
  <c r="V1965" i="3"/>
  <c r="Z1965" i="3"/>
  <c r="AD1965" i="3"/>
  <c r="AH1965" i="3"/>
  <c r="AL1965" i="3"/>
  <c r="AP1965" i="3"/>
  <c r="AT1965" i="3"/>
  <c r="AX1965" i="3"/>
  <c r="BB1965" i="3"/>
  <c r="BF1965" i="3"/>
  <c r="O1965" i="3"/>
  <c r="AE1965" i="3"/>
  <c r="AU1965" i="3"/>
  <c r="S1965" i="3"/>
  <c r="AI1965" i="3"/>
  <c r="AY1965" i="3"/>
  <c r="W1965" i="3"/>
  <c r="AM1965" i="3"/>
  <c r="BC1965" i="3"/>
  <c r="AA1965" i="3"/>
  <c r="AQ1965" i="3"/>
  <c r="BG1965" i="3"/>
  <c r="P2017" i="3"/>
  <c r="T2017" i="3"/>
  <c r="X2017" i="3"/>
  <c r="AB2017" i="3"/>
  <c r="AF2017" i="3"/>
  <c r="AJ2017" i="3"/>
  <c r="AN2017" i="3"/>
  <c r="AR2017" i="3"/>
  <c r="AV2017" i="3"/>
  <c r="AZ2017" i="3"/>
  <c r="BD2017" i="3"/>
  <c r="BH2017" i="3"/>
  <c r="N2017" i="3"/>
  <c r="R2017" i="3"/>
  <c r="V2017" i="3"/>
  <c r="Z2017" i="3"/>
  <c r="AD2017" i="3"/>
  <c r="AH2017" i="3"/>
  <c r="AL2017" i="3"/>
  <c r="AP2017" i="3"/>
  <c r="AT2017" i="3"/>
  <c r="AX2017" i="3"/>
  <c r="BB2017" i="3"/>
  <c r="BF2017" i="3"/>
  <c r="Q2017" i="3"/>
  <c r="Y2017" i="3"/>
  <c r="AG2017" i="3"/>
  <c r="AO2017" i="3"/>
  <c r="AW2017" i="3"/>
  <c r="BE2017" i="3"/>
  <c r="U2017" i="3"/>
  <c r="AK2017" i="3"/>
  <c r="BA2017" i="3"/>
  <c r="S2017" i="3"/>
  <c r="AA2017" i="3"/>
  <c r="AI2017" i="3"/>
  <c r="AQ2017" i="3"/>
  <c r="AY2017" i="3"/>
  <c r="BG2017" i="3"/>
  <c r="M2017" i="3"/>
  <c r="AC2017" i="3"/>
  <c r="AS2017" i="3"/>
  <c r="BI2017" i="3"/>
  <c r="O2017" i="3"/>
  <c r="W2017" i="3"/>
  <c r="AE2017" i="3"/>
  <c r="AM2017" i="3"/>
  <c r="AU2017" i="3"/>
  <c r="BC2017" i="3"/>
  <c r="O2039" i="3"/>
  <c r="S2039" i="3"/>
  <c r="W2039" i="3"/>
  <c r="AA2039" i="3"/>
  <c r="AE2039" i="3"/>
  <c r="AI2039" i="3"/>
  <c r="AM2039" i="3"/>
  <c r="AQ2039" i="3"/>
  <c r="AU2039" i="3"/>
  <c r="AY2039" i="3"/>
  <c r="BC2039" i="3"/>
  <c r="BG2039" i="3"/>
  <c r="X2039" i="3"/>
  <c r="AB2039" i="3"/>
  <c r="AF2039" i="3"/>
  <c r="AJ2039" i="3"/>
  <c r="AN2039" i="3"/>
  <c r="AR2039" i="3"/>
  <c r="AV2039" i="3"/>
  <c r="AZ2039" i="3"/>
  <c r="BD2039" i="3"/>
  <c r="BH2039" i="3"/>
  <c r="M2039" i="3"/>
  <c r="Q2039" i="3"/>
  <c r="U2039" i="3"/>
  <c r="Y2039" i="3"/>
  <c r="AC2039" i="3"/>
  <c r="AG2039" i="3"/>
  <c r="AK2039" i="3"/>
  <c r="AO2039" i="3"/>
  <c r="AS2039" i="3"/>
  <c r="AW2039" i="3"/>
  <c r="BA2039" i="3"/>
  <c r="BE2039" i="3"/>
  <c r="BI2039" i="3"/>
  <c r="N2039" i="3"/>
  <c r="V2039" i="3"/>
  <c r="AD2039" i="3"/>
  <c r="AL2039" i="3"/>
  <c r="AX2039" i="3"/>
  <c r="BF2039" i="3"/>
  <c r="P2039" i="3"/>
  <c r="T2039" i="3"/>
  <c r="R2039" i="3"/>
  <c r="Z2039" i="3"/>
  <c r="AH2039" i="3"/>
  <c r="AP2039" i="3"/>
  <c r="AT2039" i="3"/>
  <c r="BB2039" i="3"/>
  <c r="M2028" i="3"/>
  <c r="Q2028" i="3"/>
  <c r="U2028" i="3"/>
  <c r="Y2028" i="3"/>
  <c r="AC2028" i="3"/>
  <c r="AG2028" i="3"/>
  <c r="AK2028" i="3"/>
  <c r="AO2028" i="3"/>
  <c r="AS2028" i="3"/>
  <c r="AW2028" i="3"/>
  <c r="BA2028" i="3"/>
  <c r="BE2028" i="3"/>
  <c r="BI2028" i="3"/>
  <c r="P2028" i="3"/>
  <c r="T2028" i="3"/>
  <c r="X2028" i="3"/>
  <c r="AB2028" i="3"/>
  <c r="AF2028" i="3"/>
  <c r="AJ2028" i="3"/>
  <c r="AN2028" i="3"/>
  <c r="AR2028" i="3"/>
  <c r="AV2028" i="3"/>
  <c r="AZ2028" i="3"/>
  <c r="BD2028" i="3"/>
  <c r="BH2028" i="3"/>
  <c r="N2028" i="3"/>
  <c r="R2028" i="3"/>
  <c r="V2028" i="3"/>
  <c r="Z2028" i="3"/>
  <c r="AD2028" i="3"/>
  <c r="AH2028" i="3"/>
  <c r="AL2028" i="3"/>
  <c r="AP2028" i="3"/>
  <c r="AT2028" i="3"/>
  <c r="AX2028" i="3"/>
  <c r="BB2028" i="3"/>
  <c r="BF2028" i="3"/>
  <c r="O2028" i="3"/>
  <c r="S2028" i="3"/>
  <c r="W2028" i="3"/>
  <c r="AA2028" i="3"/>
  <c r="AE2028" i="3"/>
  <c r="AI2028" i="3"/>
  <c r="AM2028" i="3"/>
  <c r="AQ2028" i="3"/>
  <c r="AU2028" i="3"/>
  <c r="AY2028" i="3"/>
  <c r="BC2028" i="3"/>
  <c r="BG2028" i="3"/>
  <c r="S2042" i="3"/>
  <c r="W2042" i="3"/>
  <c r="AA2042" i="3"/>
  <c r="AE2042" i="3"/>
  <c r="AI2042" i="3"/>
  <c r="AM2042" i="3"/>
  <c r="AQ2042" i="3"/>
  <c r="AU2042" i="3"/>
  <c r="AY2042" i="3"/>
  <c r="BC2042" i="3"/>
  <c r="BG2042" i="3"/>
  <c r="P2042" i="3"/>
  <c r="T2042" i="3"/>
  <c r="X2042" i="3"/>
  <c r="AB2042" i="3"/>
  <c r="AF2042" i="3"/>
  <c r="AJ2042" i="3"/>
  <c r="AN2042" i="3"/>
  <c r="AR2042" i="3"/>
  <c r="AV2042" i="3"/>
  <c r="AZ2042" i="3"/>
  <c r="BD2042" i="3"/>
  <c r="BH2042" i="3"/>
  <c r="O2042" i="3"/>
  <c r="P2019" i="3"/>
  <c r="T2019" i="3"/>
  <c r="X2019" i="3"/>
  <c r="AB2019" i="3"/>
  <c r="AF2019" i="3"/>
  <c r="AJ2019" i="3"/>
  <c r="AN2019" i="3"/>
  <c r="AR2019" i="3"/>
  <c r="AV2019" i="3"/>
  <c r="AZ2019" i="3"/>
  <c r="BD2019" i="3"/>
  <c r="BH2019" i="3"/>
  <c r="N2019" i="3"/>
  <c r="R2019" i="3"/>
  <c r="V2019" i="3"/>
  <c r="Z2019" i="3"/>
  <c r="AD2019" i="3"/>
  <c r="AH2019" i="3"/>
  <c r="AL2019" i="3"/>
  <c r="AP2019" i="3"/>
  <c r="AT2019" i="3"/>
  <c r="AX2019" i="3"/>
  <c r="BB2019" i="3"/>
  <c r="BF2019" i="3"/>
  <c r="Q2019" i="3"/>
  <c r="Y2019" i="3"/>
  <c r="AG2019" i="3"/>
  <c r="AO2019" i="3"/>
  <c r="AW2019" i="3"/>
  <c r="BE2019" i="3"/>
  <c r="U2019" i="3"/>
  <c r="O2019" i="3"/>
  <c r="W2019" i="3"/>
  <c r="AE2019" i="3"/>
  <c r="AM2019" i="3"/>
  <c r="AU2019" i="3"/>
  <c r="BC2019" i="3"/>
  <c r="S2019" i="3"/>
  <c r="AA2019" i="3"/>
  <c r="AI2019" i="3"/>
  <c r="AQ2019" i="3"/>
  <c r="AY2019" i="3"/>
  <c r="BG2019" i="3"/>
  <c r="M2019" i="3"/>
  <c r="AC2019" i="3"/>
  <c r="AK2019" i="3"/>
  <c r="AS2019" i="3"/>
  <c r="BA2019" i="3"/>
  <c r="BI2019" i="3"/>
  <c r="N2014" i="3"/>
  <c r="R2014" i="3"/>
  <c r="V2014" i="3"/>
  <c r="Z2014" i="3"/>
  <c r="AD2014" i="3"/>
  <c r="AH2014" i="3"/>
  <c r="AL2014" i="3"/>
  <c r="AP2014" i="3"/>
  <c r="AT2014" i="3"/>
  <c r="AX2014" i="3"/>
  <c r="BB2014" i="3"/>
  <c r="BF2014" i="3"/>
  <c r="P2014" i="3"/>
  <c r="T2014" i="3"/>
  <c r="X2014" i="3"/>
  <c r="AB2014" i="3"/>
  <c r="AF2014" i="3"/>
  <c r="AJ2014" i="3"/>
  <c r="AN2014" i="3"/>
  <c r="AR2014" i="3"/>
  <c r="AV2014" i="3"/>
  <c r="AZ2014" i="3"/>
  <c r="BD2014" i="3"/>
  <c r="BH2014" i="3"/>
  <c r="S2014" i="3"/>
  <c r="AA2014" i="3"/>
  <c r="AI2014" i="3"/>
  <c r="AQ2014" i="3"/>
  <c r="AY2014" i="3"/>
  <c r="BG2014" i="3"/>
  <c r="M2014" i="3"/>
  <c r="U2014" i="3"/>
  <c r="AC2014" i="3"/>
  <c r="AK2014" i="3"/>
  <c r="AS2014" i="3"/>
  <c r="BA2014" i="3"/>
  <c r="BI2014" i="3"/>
  <c r="Y2014" i="3"/>
  <c r="AO2014" i="3"/>
  <c r="BE2014" i="3"/>
  <c r="O2014" i="3"/>
  <c r="W2014" i="3"/>
  <c r="AE2014" i="3"/>
  <c r="AM2014" i="3"/>
  <c r="AU2014" i="3"/>
  <c r="BC2014" i="3"/>
  <c r="Q2014" i="3"/>
  <c r="AG2014" i="3"/>
  <c r="AW2014" i="3"/>
  <c r="O2038" i="3"/>
  <c r="S2038" i="3"/>
  <c r="W2038" i="3"/>
  <c r="AA2038" i="3"/>
  <c r="AE2038" i="3"/>
  <c r="AI2038" i="3"/>
  <c r="AM2038" i="3"/>
  <c r="AQ2038" i="3"/>
  <c r="AU2038" i="3"/>
  <c r="AY2038" i="3"/>
  <c r="BC2038" i="3"/>
  <c r="BG2038" i="3"/>
  <c r="P2038" i="3"/>
  <c r="T2038" i="3"/>
  <c r="X2038" i="3"/>
  <c r="AB2038" i="3"/>
  <c r="AF2038" i="3"/>
  <c r="AJ2038" i="3"/>
  <c r="AN2038" i="3"/>
  <c r="AR2038" i="3"/>
  <c r="AV2038" i="3"/>
  <c r="AZ2038" i="3"/>
  <c r="BD2038" i="3"/>
  <c r="BH2038" i="3"/>
  <c r="O2029" i="3"/>
  <c r="S2029" i="3"/>
  <c r="W2029" i="3"/>
  <c r="AA2029" i="3"/>
  <c r="AE2029" i="3"/>
  <c r="AI2029" i="3"/>
  <c r="AM2029" i="3"/>
  <c r="AQ2029" i="3"/>
  <c r="AU2029" i="3"/>
  <c r="AY2029" i="3"/>
  <c r="BC2029" i="3"/>
  <c r="BG2029" i="3"/>
  <c r="P2029" i="3"/>
  <c r="T2029" i="3"/>
  <c r="X2029" i="3"/>
  <c r="AB2029" i="3"/>
  <c r="AF2029" i="3"/>
  <c r="AJ2029" i="3"/>
  <c r="AN2029" i="3"/>
  <c r="AR2029" i="3"/>
  <c r="AV2029" i="3"/>
  <c r="AZ2029" i="3"/>
  <c r="BD2029" i="3"/>
  <c r="BH2029" i="3"/>
  <c r="M2029" i="3"/>
  <c r="Q2029" i="3"/>
  <c r="U2029" i="3"/>
  <c r="Y2029" i="3"/>
  <c r="AC2029" i="3"/>
  <c r="AG2029" i="3"/>
  <c r="AK2029" i="3"/>
  <c r="AO2029" i="3"/>
  <c r="AS2029" i="3"/>
  <c r="AW2029" i="3"/>
  <c r="BA2029" i="3"/>
  <c r="BE2029" i="3"/>
  <c r="BI2029" i="3"/>
  <c r="N2029" i="3"/>
  <c r="R2029" i="3"/>
  <c r="V2029" i="3"/>
  <c r="Z2029" i="3"/>
  <c r="AD2029" i="3"/>
  <c r="AH2029" i="3"/>
  <c r="AL2029" i="3"/>
  <c r="AP2029" i="3"/>
  <c r="AT2029" i="3"/>
  <c r="AX2029" i="3"/>
  <c r="BB2029" i="3"/>
  <c r="BF2029" i="3"/>
  <c r="N2026" i="3"/>
  <c r="R2026" i="3"/>
  <c r="V2026" i="3"/>
  <c r="Z2026" i="3"/>
  <c r="AD2026" i="3"/>
  <c r="AH2026" i="3"/>
  <c r="AL2026" i="3"/>
  <c r="AP2026" i="3"/>
  <c r="AT2026" i="3"/>
  <c r="AX2026" i="3"/>
  <c r="BB2026" i="3"/>
  <c r="BF2026" i="3"/>
  <c r="Q2026" i="3"/>
  <c r="W2026" i="3"/>
  <c r="AB2026" i="3"/>
  <c r="AG2026" i="3"/>
  <c r="AM2026" i="3"/>
  <c r="AR2026" i="3"/>
  <c r="AW2026" i="3"/>
  <c r="BC2026" i="3"/>
  <c r="BH2026" i="3"/>
  <c r="O2026" i="3"/>
  <c r="Y2026" i="3"/>
  <c r="AJ2026" i="3"/>
  <c r="AU2026" i="3"/>
  <c r="BE2026" i="3"/>
  <c r="P2026" i="3"/>
  <c r="U2026" i="3"/>
  <c r="AA2026" i="3"/>
  <c r="AF2026" i="3"/>
  <c r="AK2026" i="3"/>
  <c r="AQ2026" i="3"/>
  <c r="AV2026" i="3"/>
  <c r="BA2026" i="3"/>
  <c r="BG2026" i="3"/>
  <c r="M2026" i="3"/>
  <c r="S2026" i="3"/>
  <c r="X2026" i="3"/>
  <c r="AC2026" i="3"/>
  <c r="AI2026" i="3"/>
  <c r="AN2026" i="3"/>
  <c r="AS2026" i="3"/>
  <c r="AY2026" i="3"/>
  <c r="BD2026" i="3"/>
  <c r="BI2026" i="3"/>
  <c r="T2026" i="3"/>
  <c r="AE2026" i="3"/>
  <c r="AO2026" i="3"/>
  <c r="AZ2026" i="3"/>
  <c r="P2025" i="3"/>
  <c r="T2025" i="3"/>
  <c r="X2025" i="3"/>
  <c r="AB2025" i="3"/>
  <c r="AF2025" i="3"/>
  <c r="AJ2025" i="3"/>
  <c r="AN2025" i="3"/>
  <c r="AR2025" i="3"/>
  <c r="AV2025" i="3"/>
  <c r="AZ2025" i="3"/>
  <c r="BD2025" i="3"/>
  <c r="BH2025" i="3"/>
  <c r="N2025" i="3"/>
  <c r="R2025" i="3"/>
  <c r="V2025" i="3"/>
  <c r="Z2025" i="3"/>
  <c r="AD2025" i="3"/>
  <c r="AH2025" i="3"/>
  <c r="AL2025" i="3"/>
  <c r="AP2025" i="3"/>
  <c r="AT2025" i="3"/>
  <c r="AX2025" i="3"/>
  <c r="BB2025" i="3"/>
  <c r="BF2025" i="3"/>
  <c r="Q2025" i="3"/>
  <c r="Y2025" i="3"/>
  <c r="AG2025" i="3"/>
  <c r="AO2025" i="3"/>
  <c r="AW2025" i="3"/>
  <c r="BE2025" i="3"/>
  <c r="S2025" i="3"/>
  <c r="AA2025" i="3"/>
  <c r="AI2025" i="3"/>
  <c r="AY2025" i="3"/>
  <c r="BG2025" i="3"/>
  <c r="U2025" i="3"/>
  <c r="AK2025" i="3"/>
  <c r="BA2025" i="3"/>
  <c r="AQ2025" i="3"/>
  <c r="M2025" i="3"/>
  <c r="AC2025" i="3"/>
  <c r="AS2025" i="3"/>
  <c r="BI2025" i="3"/>
  <c r="O2025" i="3"/>
  <c r="W2025" i="3"/>
  <c r="AE2025" i="3"/>
  <c r="AM2025" i="3"/>
  <c r="AU2025" i="3"/>
  <c r="BC2025" i="3"/>
  <c r="N2024" i="3"/>
  <c r="R2024" i="3"/>
  <c r="V2024" i="3"/>
  <c r="Z2024" i="3"/>
  <c r="AD2024" i="3"/>
  <c r="AH2024" i="3"/>
  <c r="AL2024" i="3"/>
  <c r="AP2024" i="3"/>
  <c r="AT2024" i="3"/>
  <c r="AX2024" i="3"/>
  <c r="BB2024" i="3"/>
  <c r="BF2024" i="3"/>
  <c r="P2024" i="3"/>
  <c r="T2024" i="3"/>
  <c r="X2024" i="3"/>
  <c r="AB2024" i="3"/>
  <c r="AF2024" i="3"/>
  <c r="AJ2024" i="3"/>
  <c r="AN2024" i="3"/>
  <c r="AR2024" i="3"/>
  <c r="AV2024" i="3"/>
  <c r="AZ2024" i="3"/>
  <c r="BD2024" i="3"/>
  <c r="BH2024" i="3"/>
  <c r="M2024" i="3"/>
  <c r="U2024" i="3"/>
  <c r="AC2024" i="3"/>
  <c r="AK2024" i="3"/>
  <c r="AS2024" i="3"/>
  <c r="BA2024" i="3"/>
  <c r="BI2024" i="3"/>
  <c r="Q2024" i="3"/>
  <c r="AG2024" i="3"/>
  <c r="AW2024" i="3"/>
  <c r="O2024" i="3"/>
  <c r="W2024" i="3"/>
  <c r="AE2024" i="3"/>
  <c r="AM2024" i="3"/>
  <c r="AU2024" i="3"/>
  <c r="BC2024" i="3"/>
  <c r="Y2024" i="3"/>
  <c r="AO2024" i="3"/>
  <c r="BE2024" i="3"/>
  <c r="S2024" i="3"/>
  <c r="AA2024" i="3"/>
  <c r="AI2024" i="3"/>
  <c r="AQ2024" i="3"/>
  <c r="AY2024" i="3"/>
  <c r="BG2024" i="3"/>
  <c r="N2016" i="3"/>
  <c r="R2016" i="3"/>
  <c r="V2016" i="3"/>
  <c r="Z2016" i="3"/>
  <c r="AD2016" i="3"/>
  <c r="AH2016" i="3"/>
  <c r="AL2016" i="3"/>
  <c r="AP2016" i="3"/>
  <c r="AT2016" i="3"/>
  <c r="AX2016" i="3"/>
  <c r="BB2016" i="3"/>
  <c r="BF2016" i="3"/>
  <c r="P2016" i="3"/>
  <c r="T2016" i="3"/>
  <c r="X2016" i="3"/>
  <c r="AB2016" i="3"/>
  <c r="AF2016" i="3"/>
  <c r="AJ2016" i="3"/>
  <c r="AN2016" i="3"/>
  <c r="AR2016" i="3"/>
  <c r="AV2016" i="3"/>
  <c r="AZ2016" i="3"/>
  <c r="BD2016" i="3"/>
  <c r="BH2016" i="3"/>
  <c r="S2016" i="3"/>
  <c r="AA2016" i="3"/>
  <c r="AI2016" i="3"/>
  <c r="AQ2016" i="3"/>
  <c r="AY2016" i="3"/>
  <c r="BG2016" i="3"/>
  <c r="M2016" i="3"/>
  <c r="U2016" i="3"/>
  <c r="AC2016" i="3"/>
  <c r="AK2016" i="3"/>
  <c r="AS2016" i="3"/>
  <c r="BA2016" i="3"/>
  <c r="BI2016" i="3"/>
  <c r="Y2016" i="3"/>
  <c r="AW2016" i="3"/>
  <c r="O2016" i="3"/>
  <c r="W2016" i="3"/>
  <c r="AE2016" i="3"/>
  <c r="AM2016" i="3"/>
  <c r="AU2016" i="3"/>
  <c r="BC2016" i="3"/>
  <c r="Q2016" i="3"/>
  <c r="AG2016" i="3"/>
  <c r="AO2016" i="3"/>
  <c r="BE2016" i="3"/>
  <c r="N2012" i="3"/>
  <c r="R2012" i="3"/>
  <c r="V2012" i="3"/>
  <c r="Z2012" i="3"/>
  <c r="AD2012" i="3"/>
  <c r="AH2012" i="3"/>
  <c r="AL2012" i="3"/>
  <c r="AP2012" i="3"/>
  <c r="AT2012" i="3"/>
  <c r="AX2012" i="3"/>
  <c r="BB2012" i="3"/>
  <c r="BF2012" i="3"/>
  <c r="P2012" i="3"/>
  <c r="T2012" i="3"/>
  <c r="X2012" i="3"/>
  <c r="AB2012" i="3"/>
  <c r="AF2012" i="3"/>
  <c r="AJ2012" i="3"/>
  <c r="AN2012" i="3"/>
  <c r="AR2012" i="3"/>
  <c r="AV2012" i="3"/>
  <c r="AZ2012" i="3"/>
  <c r="BD2012" i="3"/>
  <c r="BH2012" i="3"/>
  <c r="S2012" i="3"/>
  <c r="AA2012" i="3"/>
  <c r="AI2012" i="3"/>
  <c r="AQ2012" i="3"/>
  <c r="AY2012" i="3"/>
  <c r="BG2012" i="3"/>
  <c r="M2012" i="3"/>
  <c r="U2012" i="3"/>
  <c r="AC2012" i="3"/>
  <c r="AK2012" i="3"/>
  <c r="AS2012" i="3"/>
  <c r="BA2012" i="3"/>
  <c r="BI2012" i="3"/>
  <c r="Q2012" i="3"/>
  <c r="Y2012" i="3"/>
  <c r="AG2012" i="3"/>
  <c r="AO2012" i="3"/>
  <c r="BE2012" i="3"/>
  <c r="O2012" i="3"/>
  <c r="W2012" i="3"/>
  <c r="AE2012" i="3"/>
  <c r="AM2012" i="3"/>
  <c r="AU2012" i="3"/>
  <c r="BC2012" i="3"/>
  <c r="AW2012" i="3"/>
  <c r="M2046" i="3"/>
  <c r="Q2046" i="3"/>
  <c r="U2046" i="3"/>
  <c r="Y2046" i="3"/>
  <c r="AC2046" i="3"/>
  <c r="AG2046" i="3"/>
  <c r="AK2046" i="3"/>
  <c r="AO2046" i="3"/>
  <c r="AS2046" i="3"/>
  <c r="AW2046" i="3"/>
  <c r="BA2046" i="3"/>
  <c r="BE2046" i="3"/>
  <c r="BI2046" i="3"/>
  <c r="N2046" i="3"/>
  <c r="R2046" i="3"/>
  <c r="V2046" i="3"/>
  <c r="Z2046" i="3"/>
  <c r="AD2046" i="3"/>
  <c r="AH2046" i="3"/>
  <c r="AL2046" i="3"/>
  <c r="AP2046" i="3"/>
  <c r="AT2046" i="3"/>
  <c r="AX2046" i="3"/>
  <c r="BB2046" i="3"/>
  <c r="BF2046" i="3"/>
  <c r="S2046" i="3"/>
  <c r="W2046" i="3"/>
  <c r="AE2046" i="3"/>
  <c r="AM2046" i="3"/>
  <c r="AU2046" i="3"/>
  <c r="BG2046" i="3"/>
  <c r="P2046" i="3"/>
  <c r="T2046" i="3"/>
  <c r="X2046" i="3"/>
  <c r="AB2046" i="3"/>
  <c r="AF2046" i="3"/>
  <c r="AJ2046" i="3"/>
  <c r="AN2046" i="3"/>
  <c r="AR2046" i="3"/>
  <c r="AV2046" i="3"/>
  <c r="AZ2046" i="3"/>
  <c r="BD2046" i="3"/>
  <c r="BH2046" i="3"/>
  <c r="O2046" i="3"/>
  <c r="BL2046" i="3" s="1"/>
  <c r="AA2046" i="3"/>
  <c r="AI2046" i="3"/>
  <c r="AQ2046" i="3"/>
  <c r="AY2046" i="3"/>
  <c r="BC2046" i="3"/>
  <c r="O2045" i="3"/>
  <c r="S2045" i="3"/>
  <c r="W2045" i="3"/>
  <c r="AA2045" i="3"/>
  <c r="AE2045" i="3"/>
  <c r="AI2045" i="3"/>
  <c r="AM2045" i="3"/>
  <c r="AQ2045" i="3"/>
  <c r="AU2045" i="3"/>
  <c r="AY2045" i="3"/>
  <c r="BC2045" i="3"/>
  <c r="BG2045" i="3"/>
  <c r="P2045" i="3"/>
  <c r="T2045" i="3"/>
  <c r="X2045" i="3"/>
  <c r="AB2045" i="3"/>
  <c r="AF2045" i="3"/>
  <c r="AJ2045" i="3"/>
  <c r="AN2045" i="3"/>
  <c r="AR2045" i="3"/>
  <c r="AV2045" i="3"/>
  <c r="AZ2045" i="3"/>
  <c r="BD2045" i="3"/>
  <c r="BH2045" i="3"/>
  <c r="M2045" i="3"/>
  <c r="Q2045" i="3"/>
  <c r="U2045" i="3"/>
  <c r="Y2045" i="3"/>
  <c r="AC2045" i="3"/>
  <c r="AG2045" i="3"/>
  <c r="AK2045" i="3"/>
  <c r="AO2045" i="3"/>
  <c r="AS2045" i="3"/>
  <c r="AW2045" i="3"/>
  <c r="BA2045" i="3"/>
  <c r="BE2045" i="3"/>
  <c r="BI2045" i="3"/>
  <c r="N2045" i="3"/>
  <c r="R2045" i="3"/>
  <c r="V2045" i="3"/>
  <c r="Z2045" i="3"/>
  <c r="AD2045" i="3"/>
  <c r="AH2045" i="3"/>
  <c r="AL2045" i="3"/>
  <c r="AP2045" i="3"/>
  <c r="AT2045" i="3"/>
  <c r="AX2045" i="3"/>
  <c r="BB2045" i="3"/>
  <c r="BF2045" i="3"/>
  <c r="O2044" i="3"/>
  <c r="S2044" i="3"/>
  <c r="W2044" i="3"/>
  <c r="AA2044" i="3"/>
  <c r="AE2044" i="3"/>
  <c r="AI2044" i="3"/>
  <c r="AM2044" i="3"/>
  <c r="AQ2044" i="3"/>
  <c r="AU2044" i="3"/>
  <c r="AY2044" i="3"/>
  <c r="BC2044" i="3"/>
  <c r="BG2044" i="3"/>
  <c r="P2044" i="3"/>
  <c r="BK2044" i="3" s="1"/>
  <c r="T2044" i="3"/>
  <c r="X2044" i="3"/>
  <c r="AB2044" i="3"/>
  <c r="AF2044" i="3"/>
  <c r="AJ2044" i="3"/>
  <c r="AN2044" i="3"/>
  <c r="AR2044" i="3"/>
  <c r="AV2044" i="3"/>
  <c r="AZ2044" i="3"/>
  <c r="BD2044" i="3"/>
  <c r="BH2044" i="3"/>
  <c r="M2038" i="3"/>
  <c r="O2037" i="3"/>
  <c r="S2037" i="3"/>
  <c r="W2037" i="3"/>
  <c r="AA2037" i="3"/>
  <c r="AE2037" i="3"/>
  <c r="AI2037" i="3"/>
  <c r="AM2037" i="3"/>
  <c r="AQ2037" i="3"/>
  <c r="AU2037" i="3"/>
  <c r="AY2037" i="3"/>
  <c r="BC2037" i="3"/>
  <c r="BG2037" i="3"/>
  <c r="P2037" i="3"/>
  <c r="T2037" i="3"/>
  <c r="X2037" i="3"/>
  <c r="AB2037" i="3"/>
  <c r="AJ2037" i="3"/>
  <c r="AN2037" i="3"/>
  <c r="AV2037" i="3"/>
  <c r="BD2037" i="3"/>
  <c r="BH2037" i="3"/>
  <c r="M2037" i="3"/>
  <c r="Q2037" i="3"/>
  <c r="U2037" i="3"/>
  <c r="Y2037" i="3"/>
  <c r="AC2037" i="3"/>
  <c r="AG2037" i="3"/>
  <c r="AK2037" i="3"/>
  <c r="AO2037" i="3"/>
  <c r="AS2037" i="3"/>
  <c r="AW2037" i="3"/>
  <c r="BA2037" i="3"/>
  <c r="BE2037" i="3"/>
  <c r="BI2037" i="3"/>
  <c r="N2037" i="3"/>
  <c r="R2037" i="3"/>
  <c r="V2037" i="3"/>
  <c r="Z2037" i="3"/>
  <c r="AD2037" i="3"/>
  <c r="AH2037" i="3"/>
  <c r="AL2037" i="3"/>
  <c r="AP2037" i="3"/>
  <c r="AT2037" i="3"/>
  <c r="AX2037" i="3"/>
  <c r="BB2037" i="3"/>
  <c r="BF2037" i="3"/>
  <c r="AF2037" i="3"/>
  <c r="AR2037" i="3"/>
  <c r="AZ2037" i="3"/>
  <c r="P1985" i="3"/>
  <c r="T1985" i="3"/>
  <c r="X1985" i="3"/>
  <c r="AB1985" i="3"/>
  <c r="AF1985" i="3"/>
  <c r="AJ1985" i="3"/>
  <c r="AN1985" i="3"/>
  <c r="AR1985" i="3"/>
  <c r="AV1985" i="3"/>
  <c r="AZ1985" i="3"/>
  <c r="BD1985" i="3"/>
  <c r="BH1985" i="3"/>
  <c r="M1985" i="3"/>
  <c r="Q1985" i="3"/>
  <c r="U1985" i="3"/>
  <c r="Y1985" i="3"/>
  <c r="AC1985" i="3"/>
  <c r="AG1985" i="3"/>
  <c r="AK1985" i="3"/>
  <c r="AO1985" i="3"/>
  <c r="AS1985" i="3"/>
  <c r="AW1985" i="3"/>
  <c r="BA1985" i="3"/>
  <c r="BE1985" i="3"/>
  <c r="BI1985" i="3"/>
  <c r="N1985" i="3"/>
  <c r="V1985" i="3"/>
  <c r="AD1985" i="3"/>
  <c r="AL1985" i="3"/>
  <c r="AT1985" i="3"/>
  <c r="BB1985" i="3"/>
  <c r="O1985" i="3"/>
  <c r="W1985" i="3"/>
  <c r="AE1985" i="3"/>
  <c r="AM1985" i="3"/>
  <c r="AU1985" i="3"/>
  <c r="BC1985" i="3"/>
  <c r="R1985" i="3"/>
  <c r="Z1985" i="3"/>
  <c r="AH1985" i="3"/>
  <c r="AP1985" i="3"/>
  <c r="AX1985" i="3"/>
  <c r="BF1985" i="3"/>
  <c r="S1985" i="3"/>
  <c r="AY1985" i="3"/>
  <c r="AA1985" i="3"/>
  <c r="BG1985" i="3"/>
  <c r="AQ1985" i="3"/>
  <c r="AI1985" i="3"/>
  <c r="P1981" i="3"/>
  <c r="T1981" i="3"/>
  <c r="X1981" i="3"/>
  <c r="AB1981" i="3"/>
  <c r="AF1981" i="3"/>
  <c r="AJ1981" i="3"/>
  <c r="AN1981" i="3"/>
  <c r="AR1981" i="3"/>
  <c r="AV1981" i="3"/>
  <c r="AZ1981" i="3"/>
  <c r="BD1981" i="3"/>
  <c r="BH1981" i="3"/>
  <c r="M1981" i="3"/>
  <c r="Q1981" i="3"/>
  <c r="U1981" i="3"/>
  <c r="Y1981" i="3"/>
  <c r="AC1981" i="3"/>
  <c r="AG1981" i="3"/>
  <c r="AK1981" i="3"/>
  <c r="AO1981" i="3"/>
  <c r="AS1981" i="3"/>
  <c r="AW1981" i="3"/>
  <c r="BA1981" i="3"/>
  <c r="BE1981" i="3"/>
  <c r="BI1981" i="3"/>
  <c r="N1981" i="3"/>
  <c r="V1981" i="3"/>
  <c r="AD1981" i="3"/>
  <c r="AL1981" i="3"/>
  <c r="AT1981" i="3"/>
  <c r="BB1981" i="3"/>
  <c r="O1981" i="3"/>
  <c r="W1981" i="3"/>
  <c r="AE1981" i="3"/>
  <c r="AM1981" i="3"/>
  <c r="AU1981" i="3"/>
  <c r="BC1981" i="3"/>
  <c r="R1981" i="3"/>
  <c r="Z1981" i="3"/>
  <c r="AH1981" i="3"/>
  <c r="AP1981" i="3"/>
  <c r="AX1981" i="3"/>
  <c r="BF1981" i="3"/>
  <c r="S1981" i="3"/>
  <c r="AY1981" i="3"/>
  <c r="AA1981" i="3"/>
  <c r="BG1981" i="3"/>
  <c r="AI1981" i="3"/>
  <c r="AQ1981" i="3"/>
  <c r="AW2022" i="3"/>
  <c r="AG2022" i="3"/>
  <c r="Q2022" i="3"/>
  <c r="BE2020" i="3"/>
  <c r="AW2020" i="3"/>
  <c r="AO2020" i="3"/>
  <c r="AG2020" i="3"/>
  <c r="Y2020" i="3"/>
  <c r="Q2020" i="3"/>
  <c r="R1881" i="3"/>
  <c r="Z1881" i="3"/>
  <c r="AH1881" i="3"/>
  <c r="AP1881" i="3"/>
  <c r="AX1881" i="3"/>
  <c r="BF1881" i="3"/>
  <c r="T1881" i="3"/>
  <c r="AZ1881" i="3"/>
  <c r="AB1881" i="3"/>
  <c r="BH1881" i="3"/>
  <c r="AJ1881" i="3"/>
  <c r="AR1881" i="3"/>
  <c r="BF2044" i="3"/>
  <c r="BB2044" i="3"/>
  <c r="AX2044" i="3"/>
  <c r="AT2044" i="3"/>
  <c r="AP2044" i="3"/>
  <c r="AL2044" i="3"/>
  <c r="AH2044" i="3"/>
  <c r="AD2044" i="3"/>
  <c r="Z2044" i="3"/>
  <c r="V2044" i="3"/>
  <c r="R2044" i="3"/>
  <c r="N2044" i="3"/>
  <c r="BB2042" i="3"/>
  <c r="AT2042" i="3"/>
  <c r="AL2042" i="3"/>
  <c r="R2042" i="3"/>
  <c r="AX2038" i="3"/>
  <c r="AH2038" i="3"/>
  <c r="BC2022" i="3"/>
  <c r="AU2022" i="3"/>
  <c r="AM2022" i="3"/>
  <c r="AE2022" i="3"/>
  <c r="W2022" i="3"/>
  <c r="BC2020" i="3"/>
  <c r="AU2020" i="3"/>
  <c r="AM2020" i="3"/>
  <c r="AE2020" i="3"/>
  <c r="W2020" i="3"/>
  <c r="P2015" i="3"/>
  <c r="T2015" i="3"/>
  <c r="BM2015" i="3" s="1"/>
  <c r="X2015" i="3"/>
  <c r="AB2015" i="3"/>
  <c r="AF2015" i="3"/>
  <c r="AJ2015" i="3"/>
  <c r="AN2015" i="3"/>
  <c r="AR2015" i="3"/>
  <c r="AV2015" i="3"/>
  <c r="AZ2015" i="3"/>
  <c r="BD2015" i="3"/>
  <c r="BH2015" i="3"/>
  <c r="N2015" i="3"/>
  <c r="R2015" i="3"/>
  <c r="V2015" i="3"/>
  <c r="BK2015" i="3" s="1"/>
  <c r="Z2015" i="3"/>
  <c r="AD2015" i="3"/>
  <c r="AH2015" i="3"/>
  <c r="AL2015" i="3"/>
  <c r="AP2015" i="3"/>
  <c r="AT2015" i="3"/>
  <c r="AX2015" i="3"/>
  <c r="BB2015" i="3"/>
  <c r="BF2015" i="3"/>
  <c r="P2013" i="3"/>
  <c r="T2013" i="3"/>
  <c r="X2013" i="3"/>
  <c r="AB2013" i="3"/>
  <c r="AF2013" i="3"/>
  <c r="AJ2013" i="3"/>
  <c r="AN2013" i="3"/>
  <c r="AR2013" i="3"/>
  <c r="AV2013" i="3"/>
  <c r="AZ2013" i="3"/>
  <c r="BD2013" i="3"/>
  <c r="BH2013" i="3"/>
  <c r="N2013" i="3"/>
  <c r="R2013" i="3"/>
  <c r="V2013" i="3"/>
  <c r="BK2013" i="3" s="1"/>
  <c r="Z2013" i="3"/>
  <c r="AD2013" i="3"/>
  <c r="AH2013" i="3"/>
  <c r="AL2013" i="3"/>
  <c r="AP2013" i="3"/>
  <c r="AT2013" i="3"/>
  <c r="AX2013" i="3"/>
  <c r="BB2013" i="3"/>
  <c r="BF2013" i="3"/>
  <c r="N2010" i="3"/>
  <c r="R2010" i="3"/>
  <c r="V2010" i="3"/>
  <c r="Z2010" i="3"/>
  <c r="AD2010" i="3"/>
  <c r="AH2010" i="3"/>
  <c r="AL2010" i="3"/>
  <c r="AP2010" i="3"/>
  <c r="AT2010" i="3"/>
  <c r="AX2010" i="3"/>
  <c r="BB2010" i="3"/>
  <c r="BF2010" i="3"/>
  <c r="O2010" i="3"/>
  <c r="S2010" i="3"/>
  <c r="W2010" i="3"/>
  <c r="AA2010" i="3"/>
  <c r="AE2010" i="3"/>
  <c r="AI2010" i="3"/>
  <c r="AM2010" i="3"/>
  <c r="AQ2010" i="3"/>
  <c r="AU2010" i="3"/>
  <c r="AY2010" i="3"/>
  <c r="BC2010" i="3"/>
  <c r="BG2010" i="3"/>
  <c r="P2010" i="3"/>
  <c r="T2010" i="3"/>
  <c r="X2010" i="3"/>
  <c r="AB2010" i="3"/>
  <c r="AF2010" i="3"/>
  <c r="AJ2010" i="3"/>
  <c r="AN2010" i="3"/>
  <c r="AR2010" i="3"/>
  <c r="AV2010" i="3"/>
  <c r="AZ2010" i="3"/>
  <c r="BD2010" i="3"/>
  <c r="BH2010" i="3"/>
  <c r="N2008" i="3"/>
  <c r="R2008" i="3"/>
  <c r="V2008" i="3"/>
  <c r="Z2008" i="3"/>
  <c r="AD2008" i="3"/>
  <c r="AH2008" i="3"/>
  <c r="AL2008" i="3"/>
  <c r="AP2008" i="3"/>
  <c r="AT2008" i="3"/>
  <c r="AX2008" i="3"/>
  <c r="BB2008" i="3"/>
  <c r="BF2008" i="3"/>
  <c r="O2008" i="3"/>
  <c r="S2008" i="3"/>
  <c r="W2008" i="3"/>
  <c r="AA2008" i="3"/>
  <c r="AE2008" i="3"/>
  <c r="AI2008" i="3"/>
  <c r="AM2008" i="3"/>
  <c r="AQ2008" i="3"/>
  <c r="AU2008" i="3"/>
  <c r="AY2008" i="3"/>
  <c r="BC2008" i="3"/>
  <c r="BG2008" i="3"/>
  <c r="P2008" i="3"/>
  <c r="T2008" i="3"/>
  <c r="X2008" i="3"/>
  <c r="AB2008" i="3"/>
  <c r="AF2008" i="3"/>
  <c r="AJ2008" i="3"/>
  <c r="AN2008" i="3"/>
  <c r="AR2008" i="3"/>
  <c r="AV2008" i="3"/>
  <c r="AZ2008" i="3"/>
  <c r="BD2008" i="3"/>
  <c r="BH2008" i="3"/>
  <c r="N2006" i="3"/>
  <c r="R2006" i="3"/>
  <c r="V2006" i="3"/>
  <c r="Z2006" i="3"/>
  <c r="AD2006" i="3"/>
  <c r="AH2006" i="3"/>
  <c r="AL2006" i="3"/>
  <c r="AP2006" i="3"/>
  <c r="AT2006" i="3"/>
  <c r="AX2006" i="3"/>
  <c r="BB2006" i="3"/>
  <c r="BF2006" i="3"/>
  <c r="O2006" i="3"/>
  <c r="S2006" i="3"/>
  <c r="W2006" i="3"/>
  <c r="AA2006" i="3"/>
  <c r="AE2006" i="3"/>
  <c r="AI2006" i="3"/>
  <c r="AM2006" i="3"/>
  <c r="AQ2006" i="3"/>
  <c r="AU2006" i="3"/>
  <c r="AY2006" i="3"/>
  <c r="BC2006" i="3"/>
  <c r="BG2006" i="3"/>
  <c r="P2006" i="3"/>
  <c r="T2006" i="3"/>
  <c r="X2006" i="3"/>
  <c r="AB2006" i="3"/>
  <c r="AF2006" i="3"/>
  <c r="AJ2006" i="3"/>
  <c r="AN2006" i="3"/>
  <c r="AR2006" i="3"/>
  <c r="AV2006" i="3"/>
  <c r="AZ2006" i="3"/>
  <c r="BD2006" i="3"/>
  <c r="BH2006" i="3"/>
  <c r="N2004" i="3"/>
  <c r="R2004" i="3"/>
  <c r="V2004" i="3"/>
  <c r="Z2004" i="3"/>
  <c r="AD2004" i="3"/>
  <c r="AH2004" i="3"/>
  <c r="AL2004" i="3"/>
  <c r="AP2004" i="3"/>
  <c r="AT2004" i="3"/>
  <c r="AX2004" i="3"/>
  <c r="BB2004" i="3"/>
  <c r="BF2004" i="3"/>
  <c r="O2004" i="3"/>
  <c r="S2004" i="3"/>
  <c r="W2004" i="3"/>
  <c r="AA2004" i="3"/>
  <c r="AE2004" i="3"/>
  <c r="AI2004" i="3"/>
  <c r="AM2004" i="3"/>
  <c r="AQ2004" i="3"/>
  <c r="AU2004" i="3"/>
  <c r="AY2004" i="3"/>
  <c r="BC2004" i="3"/>
  <c r="BG2004" i="3"/>
  <c r="P2004" i="3"/>
  <c r="T2004" i="3"/>
  <c r="X2004" i="3"/>
  <c r="AB2004" i="3"/>
  <c r="AF2004" i="3"/>
  <c r="AJ2004" i="3"/>
  <c r="AN2004" i="3"/>
  <c r="AR2004" i="3"/>
  <c r="AV2004" i="3"/>
  <c r="AZ2004" i="3"/>
  <c r="BD2004" i="3"/>
  <c r="BH2004" i="3"/>
  <c r="N2002" i="3"/>
  <c r="R2002" i="3"/>
  <c r="V2002" i="3"/>
  <c r="Z2002" i="3"/>
  <c r="AD2002" i="3"/>
  <c r="AH2002" i="3"/>
  <c r="AL2002" i="3"/>
  <c r="AP2002" i="3"/>
  <c r="AT2002" i="3"/>
  <c r="AX2002" i="3"/>
  <c r="BB2002" i="3"/>
  <c r="BF2002" i="3"/>
  <c r="O2002" i="3"/>
  <c r="S2002" i="3"/>
  <c r="W2002" i="3"/>
  <c r="AA2002" i="3"/>
  <c r="AE2002" i="3"/>
  <c r="AI2002" i="3"/>
  <c r="AM2002" i="3"/>
  <c r="AQ2002" i="3"/>
  <c r="AU2002" i="3"/>
  <c r="AY2002" i="3"/>
  <c r="BC2002" i="3"/>
  <c r="BG2002" i="3"/>
  <c r="P2002" i="3"/>
  <c r="T2002" i="3"/>
  <c r="X2002" i="3"/>
  <c r="AB2002" i="3"/>
  <c r="AF2002" i="3"/>
  <c r="AJ2002" i="3"/>
  <c r="AN2002" i="3"/>
  <c r="AR2002" i="3"/>
  <c r="AV2002" i="3"/>
  <c r="AZ2002" i="3"/>
  <c r="BD2002" i="3"/>
  <c r="BH2002" i="3"/>
  <c r="N2000" i="3"/>
  <c r="R2000" i="3"/>
  <c r="V2000" i="3"/>
  <c r="Z2000" i="3"/>
  <c r="AD2000" i="3"/>
  <c r="AH2000" i="3"/>
  <c r="AL2000" i="3"/>
  <c r="AP2000" i="3"/>
  <c r="AT2000" i="3"/>
  <c r="AX2000" i="3"/>
  <c r="BB2000" i="3"/>
  <c r="BF2000" i="3"/>
  <c r="O2000" i="3"/>
  <c r="S2000" i="3"/>
  <c r="W2000" i="3"/>
  <c r="AA2000" i="3"/>
  <c r="AE2000" i="3"/>
  <c r="AI2000" i="3"/>
  <c r="AM2000" i="3"/>
  <c r="AQ2000" i="3"/>
  <c r="AU2000" i="3"/>
  <c r="AY2000" i="3"/>
  <c r="BC2000" i="3"/>
  <c r="BG2000" i="3"/>
  <c r="P2000" i="3"/>
  <c r="T2000" i="3"/>
  <c r="X2000" i="3"/>
  <c r="AB2000" i="3"/>
  <c r="AF2000" i="3"/>
  <c r="AJ2000" i="3"/>
  <c r="AN2000" i="3"/>
  <c r="AR2000" i="3"/>
  <c r="AV2000" i="3"/>
  <c r="AZ2000" i="3"/>
  <c r="BD2000" i="3"/>
  <c r="BH2000" i="3"/>
  <c r="O1994" i="3"/>
  <c r="S1994" i="3"/>
  <c r="W1994" i="3"/>
  <c r="AA1994" i="3"/>
  <c r="AE1994" i="3"/>
  <c r="AI1994" i="3"/>
  <c r="AM1994" i="3"/>
  <c r="AQ1994" i="3"/>
  <c r="AU1994" i="3"/>
  <c r="AY1994" i="3"/>
  <c r="BC1994" i="3"/>
  <c r="BG1994" i="3"/>
  <c r="P1994" i="3"/>
  <c r="U1994" i="3"/>
  <c r="Z1994" i="3"/>
  <c r="AF1994" i="3"/>
  <c r="AK1994" i="3"/>
  <c r="AP1994" i="3"/>
  <c r="AV1994" i="3"/>
  <c r="BA1994" i="3"/>
  <c r="BF1994" i="3"/>
  <c r="Q1994" i="3"/>
  <c r="V1994" i="3"/>
  <c r="AB1994" i="3"/>
  <c r="AG1994" i="3"/>
  <c r="AL1994" i="3"/>
  <c r="AR1994" i="3"/>
  <c r="AW1994" i="3"/>
  <c r="BB1994" i="3"/>
  <c r="BH1994" i="3"/>
  <c r="M1994" i="3"/>
  <c r="R1994" i="3"/>
  <c r="X1994" i="3"/>
  <c r="AC1994" i="3"/>
  <c r="AH1994" i="3"/>
  <c r="AN1994" i="3"/>
  <c r="AS1994" i="3"/>
  <c r="AX1994" i="3"/>
  <c r="BD1994" i="3"/>
  <c r="BI1994" i="3"/>
  <c r="AO1992" i="3"/>
  <c r="O1986" i="3"/>
  <c r="S1986" i="3"/>
  <c r="W1986" i="3"/>
  <c r="AA1986" i="3"/>
  <c r="AE1986" i="3"/>
  <c r="AI1986" i="3"/>
  <c r="AM1986" i="3"/>
  <c r="AQ1986" i="3"/>
  <c r="AU1986" i="3"/>
  <c r="AY1986" i="3"/>
  <c r="BC1986" i="3"/>
  <c r="BG1986" i="3"/>
  <c r="P1986" i="3"/>
  <c r="U1986" i="3"/>
  <c r="Z1986" i="3"/>
  <c r="AF1986" i="3"/>
  <c r="AK1986" i="3"/>
  <c r="AP1986" i="3"/>
  <c r="AV1986" i="3"/>
  <c r="BA1986" i="3"/>
  <c r="BF1986" i="3"/>
  <c r="Q1986" i="3"/>
  <c r="BJ1986" i="3" s="1"/>
  <c r="V1986" i="3"/>
  <c r="AB1986" i="3"/>
  <c r="AG1986" i="3"/>
  <c r="AL1986" i="3"/>
  <c r="AR1986" i="3"/>
  <c r="AW1986" i="3"/>
  <c r="BB1986" i="3"/>
  <c r="BH1986" i="3"/>
  <c r="M1986" i="3"/>
  <c r="R1986" i="3"/>
  <c r="X1986" i="3"/>
  <c r="AC1986" i="3"/>
  <c r="AH1986" i="3"/>
  <c r="AN1986" i="3"/>
  <c r="AS1986" i="3"/>
  <c r="AX1986" i="3"/>
  <c r="BD1986" i="3"/>
  <c r="BI1986" i="3"/>
  <c r="AV1984" i="3"/>
  <c r="P1984" i="3"/>
  <c r="AQ1979" i="3"/>
  <c r="P1975" i="3"/>
  <c r="T1975" i="3"/>
  <c r="X1975" i="3"/>
  <c r="AB1975" i="3"/>
  <c r="AF1975" i="3"/>
  <c r="AJ1975" i="3"/>
  <c r="AN1975" i="3"/>
  <c r="AR1975" i="3"/>
  <c r="AV1975" i="3"/>
  <c r="AZ1975" i="3"/>
  <c r="BD1975" i="3"/>
  <c r="BH1975" i="3"/>
  <c r="M1975" i="3"/>
  <c r="Q1975" i="3"/>
  <c r="U1975" i="3"/>
  <c r="Y1975" i="3"/>
  <c r="AC1975" i="3"/>
  <c r="AG1975" i="3"/>
  <c r="AK1975" i="3"/>
  <c r="AO1975" i="3"/>
  <c r="AS1975" i="3"/>
  <c r="AW1975" i="3"/>
  <c r="BA1975" i="3"/>
  <c r="BE1975" i="3"/>
  <c r="BI1975" i="3"/>
  <c r="N1975" i="3"/>
  <c r="R1975" i="3"/>
  <c r="V1975" i="3"/>
  <c r="Z1975" i="3"/>
  <c r="AD1975" i="3"/>
  <c r="AH1975" i="3"/>
  <c r="AL1975" i="3"/>
  <c r="AP1975" i="3"/>
  <c r="AT1975" i="3"/>
  <c r="AX1975" i="3"/>
  <c r="BB1975" i="3"/>
  <c r="BF1975" i="3"/>
  <c r="O1975" i="3"/>
  <c r="AE1975" i="3"/>
  <c r="AU1975" i="3"/>
  <c r="S1975" i="3"/>
  <c r="AI1975" i="3"/>
  <c r="AY1975" i="3"/>
  <c r="W1975" i="3"/>
  <c r="AM1975" i="3"/>
  <c r="BC1975" i="3"/>
  <c r="AQ1971" i="3"/>
  <c r="P1967" i="3"/>
  <c r="T1967" i="3"/>
  <c r="X1967" i="3"/>
  <c r="AB1967" i="3"/>
  <c r="AF1967" i="3"/>
  <c r="AJ1967" i="3"/>
  <c r="AN1967" i="3"/>
  <c r="AR1967" i="3"/>
  <c r="AV1967" i="3"/>
  <c r="AZ1967" i="3"/>
  <c r="BD1967" i="3"/>
  <c r="BH1967" i="3"/>
  <c r="M1967" i="3"/>
  <c r="Q1967" i="3"/>
  <c r="U1967" i="3"/>
  <c r="Y1967" i="3"/>
  <c r="AC1967" i="3"/>
  <c r="AG1967" i="3"/>
  <c r="AK1967" i="3"/>
  <c r="AO1967" i="3"/>
  <c r="AS1967" i="3"/>
  <c r="AW1967" i="3"/>
  <c r="BA1967" i="3"/>
  <c r="BE1967" i="3"/>
  <c r="BI1967" i="3"/>
  <c r="N1967" i="3"/>
  <c r="R1967" i="3"/>
  <c r="V1967" i="3"/>
  <c r="Z1967" i="3"/>
  <c r="AD1967" i="3"/>
  <c r="AH1967" i="3"/>
  <c r="AL1967" i="3"/>
  <c r="AP1967" i="3"/>
  <c r="AT1967" i="3"/>
  <c r="AX1967" i="3"/>
  <c r="BB1967" i="3"/>
  <c r="BF1967" i="3"/>
  <c r="O1967" i="3"/>
  <c r="AE1967" i="3"/>
  <c r="AU1967" i="3"/>
  <c r="S1967" i="3"/>
  <c r="AI1967" i="3"/>
  <c r="AY1967" i="3"/>
  <c r="W1967" i="3"/>
  <c r="AM1967" i="3"/>
  <c r="BC1967" i="3"/>
  <c r="AQ1963" i="3"/>
  <c r="P1931" i="3"/>
  <c r="AF1931" i="3"/>
  <c r="AV1931" i="3"/>
  <c r="T1931" i="3"/>
  <c r="AJ1931" i="3"/>
  <c r="AZ1931" i="3"/>
  <c r="BD1931" i="3"/>
  <c r="X1931" i="3"/>
  <c r="AN1931" i="3"/>
  <c r="T1923" i="3"/>
  <c r="AJ1923" i="3"/>
  <c r="AZ1923" i="3"/>
  <c r="BD1923" i="3"/>
  <c r="X1923" i="3"/>
  <c r="AN1923" i="3"/>
  <c r="N2022" i="3"/>
  <c r="R2022" i="3"/>
  <c r="BL2022" i="3" s="1"/>
  <c r="V2022" i="3"/>
  <c r="Z2022" i="3"/>
  <c r="AD2022" i="3"/>
  <c r="AH2022" i="3"/>
  <c r="AL2022" i="3"/>
  <c r="AP2022" i="3"/>
  <c r="AT2022" i="3"/>
  <c r="AX2022" i="3"/>
  <c r="BB2022" i="3"/>
  <c r="BF2022" i="3"/>
  <c r="P2022" i="3"/>
  <c r="T2022" i="3"/>
  <c r="BM2022" i="3" s="1"/>
  <c r="X2022" i="3"/>
  <c r="AB2022" i="3"/>
  <c r="AF2022" i="3"/>
  <c r="AJ2022" i="3"/>
  <c r="AN2022" i="3"/>
  <c r="AR2022" i="3"/>
  <c r="AV2022" i="3"/>
  <c r="AZ2022" i="3"/>
  <c r="BD2022" i="3"/>
  <c r="BH2022" i="3"/>
  <c r="N2020" i="3"/>
  <c r="R2020" i="3"/>
  <c r="BL2020" i="3" s="1"/>
  <c r="V2020" i="3"/>
  <c r="Z2020" i="3"/>
  <c r="AD2020" i="3"/>
  <c r="AH2020" i="3"/>
  <c r="AL2020" i="3"/>
  <c r="AP2020" i="3"/>
  <c r="AT2020" i="3"/>
  <c r="AX2020" i="3"/>
  <c r="BB2020" i="3"/>
  <c r="BF2020" i="3"/>
  <c r="P2020" i="3"/>
  <c r="T2020" i="3"/>
  <c r="BM2020" i="3" s="1"/>
  <c r="X2020" i="3"/>
  <c r="AB2020" i="3"/>
  <c r="AF2020" i="3"/>
  <c r="AJ2020" i="3"/>
  <c r="AN2020" i="3"/>
  <c r="AR2020" i="3"/>
  <c r="AV2020" i="3"/>
  <c r="AZ2020" i="3"/>
  <c r="BD2020" i="3"/>
  <c r="BH2020" i="3"/>
  <c r="BE2022" i="3"/>
  <c r="AO2022" i="3"/>
  <c r="Y2022" i="3"/>
  <c r="O1992" i="3"/>
  <c r="S1992" i="3"/>
  <c r="W1992" i="3"/>
  <c r="AA1992" i="3"/>
  <c r="AE1992" i="3"/>
  <c r="AI1992" i="3"/>
  <c r="AM1992" i="3"/>
  <c r="AQ1992" i="3"/>
  <c r="AU1992" i="3"/>
  <c r="AY1992" i="3"/>
  <c r="BC1992" i="3"/>
  <c r="BG1992" i="3"/>
  <c r="P1992" i="3"/>
  <c r="U1992" i="3"/>
  <c r="Z1992" i="3"/>
  <c r="AF1992" i="3"/>
  <c r="AK1992" i="3"/>
  <c r="AP1992" i="3"/>
  <c r="AV1992" i="3"/>
  <c r="BA1992" i="3"/>
  <c r="BF1992" i="3"/>
  <c r="Q1992" i="3"/>
  <c r="V1992" i="3"/>
  <c r="AB1992" i="3"/>
  <c r="AG1992" i="3"/>
  <c r="AL1992" i="3"/>
  <c r="AR1992" i="3"/>
  <c r="AW1992" i="3"/>
  <c r="BB1992" i="3"/>
  <c r="BH1992" i="3"/>
  <c r="M1992" i="3"/>
  <c r="R1992" i="3"/>
  <c r="X1992" i="3"/>
  <c r="AC1992" i="3"/>
  <c r="AH1992" i="3"/>
  <c r="AN1992" i="3"/>
  <c r="AS1992" i="3"/>
  <c r="AX1992" i="3"/>
  <c r="BD1992" i="3"/>
  <c r="BI1992" i="3"/>
  <c r="X1862" i="3"/>
  <c r="AN1862" i="3"/>
  <c r="BD1862" i="3"/>
  <c r="AV1862" i="3"/>
  <c r="P1862" i="3"/>
  <c r="AF1862" i="3"/>
  <c r="BF2042" i="3"/>
  <c r="AX2042" i="3"/>
  <c r="AP2042" i="3"/>
  <c r="AH2042" i="3"/>
  <c r="AD2042" i="3"/>
  <c r="Z2042" i="3"/>
  <c r="V2042" i="3"/>
  <c r="N2042" i="3"/>
  <c r="BF2040" i="3"/>
  <c r="BB2040" i="3"/>
  <c r="AX2040" i="3"/>
  <c r="AT2040" i="3"/>
  <c r="AP2040" i="3"/>
  <c r="AL2040" i="3"/>
  <c r="AH2040" i="3"/>
  <c r="AD2040" i="3"/>
  <c r="Z2040" i="3"/>
  <c r="V2040" i="3"/>
  <c r="BK2040" i="3" s="1"/>
  <c r="R2040" i="3"/>
  <c r="N2040" i="3"/>
  <c r="BF2038" i="3"/>
  <c r="BB2038" i="3"/>
  <c r="AT2038" i="3"/>
  <c r="AP2038" i="3"/>
  <c r="AL2038" i="3"/>
  <c r="AD2038" i="3"/>
  <c r="Z2038" i="3"/>
  <c r="V2038" i="3"/>
  <c r="R2038" i="3"/>
  <c r="N2038" i="3"/>
  <c r="L2027" i="3"/>
  <c r="X2027" i="3" s="1"/>
  <c r="BI2044" i="3"/>
  <c r="BE2044" i="3"/>
  <c r="BA2044" i="3"/>
  <c r="AW2044" i="3"/>
  <c r="AS2044" i="3"/>
  <c r="AO2044" i="3"/>
  <c r="AK2044" i="3"/>
  <c r="AG2044" i="3"/>
  <c r="AC2044" i="3"/>
  <c r="Y2044" i="3"/>
  <c r="U2044" i="3"/>
  <c r="Q2044" i="3"/>
  <c r="BI2042" i="3"/>
  <c r="BE2042" i="3"/>
  <c r="BA2042" i="3"/>
  <c r="AW2042" i="3"/>
  <c r="AS2042" i="3"/>
  <c r="AO2042" i="3"/>
  <c r="AK2042" i="3"/>
  <c r="AG2042" i="3"/>
  <c r="AC2042" i="3"/>
  <c r="Y2042" i="3"/>
  <c r="U2042" i="3"/>
  <c r="Q2042" i="3"/>
  <c r="BI2040" i="3"/>
  <c r="BE2040" i="3"/>
  <c r="BA2040" i="3"/>
  <c r="AW2040" i="3"/>
  <c r="AS2040" i="3"/>
  <c r="AO2040" i="3"/>
  <c r="AK2040" i="3"/>
  <c r="AG2040" i="3"/>
  <c r="AC2040" i="3"/>
  <c r="Y2040" i="3"/>
  <c r="U2040" i="3"/>
  <c r="Q2040" i="3"/>
  <c r="BI2038" i="3"/>
  <c r="BE2038" i="3"/>
  <c r="BA2038" i="3"/>
  <c r="AW2038" i="3"/>
  <c r="AS2038" i="3"/>
  <c r="AO2038" i="3"/>
  <c r="AK2038" i="3"/>
  <c r="AG2038" i="3"/>
  <c r="AC2038" i="3"/>
  <c r="Y2038" i="3"/>
  <c r="U2038" i="3"/>
  <c r="Q2038" i="3"/>
  <c r="BI2022" i="3"/>
  <c r="BA2022" i="3"/>
  <c r="AS2022" i="3"/>
  <c r="AK2022" i="3"/>
  <c r="AC2022" i="3"/>
  <c r="U2022" i="3"/>
  <c r="M2022" i="3"/>
  <c r="BI2020" i="3"/>
  <c r="BA2020" i="3"/>
  <c r="AS2020" i="3"/>
  <c r="AK2020" i="3"/>
  <c r="AC2020" i="3"/>
  <c r="U2020" i="3"/>
  <c r="M2020" i="3"/>
  <c r="BE2015" i="3"/>
  <c r="AW2015" i="3"/>
  <c r="AO2015" i="3"/>
  <c r="AG2015" i="3"/>
  <c r="Y2015" i="3"/>
  <c r="Q2015" i="3"/>
  <c r="BN2015" i="3" s="1"/>
  <c r="BE2013" i="3"/>
  <c r="AW2013" i="3"/>
  <c r="AO2013" i="3"/>
  <c r="AG2013" i="3"/>
  <c r="Y2013" i="3"/>
  <c r="Q2013" i="3"/>
  <c r="AU2011" i="3"/>
  <c r="AE2011" i="3"/>
  <c r="AW2010" i="3"/>
  <c r="AG2010" i="3"/>
  <c r="Q2010" i="3"/>
  <c r="AU2009" i="3"/>
  <c r="AE2009" i="3"/>
  <c r="AW2008" i="3"/>
  <c r="AG2008" i="3"/>
  <c r="Q2008" i="3"/>
  <c r="AU2007" i="3"/>
  <c r="AE2007" i="3"/>
  <c r="AW2006" i="3"/>
  <c r="AG2006" i="3"/>
  <c r="Q2006" i="3"/>
  <c r="AU2005" i="3"/>
  <c r="AE2005" i="3"/>
  <c r="AW2004" i="3"/>
  <c r="AG2004" i="3"/>
  <c r="Q2004" i="3"/>
  <c r="AU2003" i="3"/>
  <c r="AE2003" i="3"/>
  <c r="AW2002" i="3"/>
  <c r="AG2002" i="3"/>
  <c r="Q2002" i="3"/>
  <c r="AU2001" i="3"/>
  <c r="AE2001" i="3"/>
  <c r="AW2000" i="3"/>
  <c r="AG2000" i="3"/>
  <c r="Q2000" i="3"/>
  <c r="AU1999" i="3"/>
  <c r="AE1999" i="3"/>
  <c r="O1996" i="3"/>
  <c r="S1996" i="3"/>
  <c r="W1996" i="3"/>
  <c r="AA1996" i="3"/>
  <c r="AE1996" i="3"/>
  <c r="AI1996" i="3"/>
  <c r="AM1996" i="3"/>
  <c r="AQ1996" i="3"/>
  <c r="AU1996" i="3"/>
  <c r="AY1996" i="3"/>
  <c r="BC1996" i="3"/>
  <c r="BG1996" i="3"/>
  <c r="P1996" i="3"/>
  <c r="U1996" i="3"/>
  <c r="Z1996" i="3"/>
  <c r="AF1996" i="3"/>
  <c r="AK1996" i="3"/>
  <c r="AP1996" i="3"/>
  <c r="AV1996" i="3"/>
  <c r="BA1996" i="3"/>
  <c r="BF1996" i="3"/>
  <c r="Q1996" i="3"/>
  <c r="BJ1996" i="3" s="1"/>
  <c r="V1996" i="3"/>
  <c r="AB1996" i="3"/>
  <c r="AG1996" i="3"/>
  <c r="AL1996" i="3"/>
  <c r="AR1996" i="3"/>
  <c r="AW1996" i="3"/>
  <c r="BB1996" i="3"/>
  <c r="BH1996" i="3"/>
  <c r="M1996" i="3"/>
  <c r="R1996" i="3"/>
  <c r="X1996" i="3"/>
  <c r="AC1996" i="3"/>
  <c r="AH1996" i="3"/>
  <c r="AN1996" i="3"/>
  <c r="AS1996" i="3"/>
  <c r="AX1996" i="3"/>
  <c r="BD1996" i="3"/>
  <c r="BI1996" i="3"/>
  <c r="AO1994" i="3"/>
  <c r="T1994" i="3"/>
  <c r="BE1992" i="3"/>
  <c r="AJ1992" i="3"/>
  <c r="N1992" i="3"/>
  <c r="AZ1990" i="3"/>
  <c r="O1988" i="3"/>
  <c r="S1988" i="3"/>
  <c r="W1988" i="3"/>
  <c r="AA1988" i="3"/>
  <c r="AE1988" i="3"/>
  <c r="AI1988" i="3"/>
  <c r="AM1988" i="3"/>
  <c r="AQ1988" i="3"/>
  <c r="AU1988" i="3"/>
  <c r="AY1988" i="3"/>
  <c r="BC1988" i="3"/>
  <c r="BG1988" i="3"/>
  <c r="P1988" i="3"/>
  <c r="U1988" i="3"/>
  <c r="Z1988" i="3"/>
  <c r="AF1988" i="3"/>
  <c r="AK1988" i="3"/>
  <c r="AP1988" i="3"/>
  <c r="AV1988" i="3"/>
  <c r="BA1988" i="3"/>
  <c r="BF1988" i="3"/>
  <c r="Q1988" i="3"/>
  <c r="BJ1988" i="3" s="1"/>
  <c r="V1988" i="3"/>
  <c r="AB1988" i="3"/>
  <c r="AG1988" i="3"/>
  <c r="AL1988" i="3"/>
  <c r="AR1988" i="3"/>
  <c r="AW1988" i="3"/>
  <c r="BB1988" i="3"/>
  <c r="BH1988" i="3"/>
  <c r="M1988" i="3"/>
  <c r="R1988" i="3"/>
  <c r="X1988" i="3"/>
  <c r="AC1988" i="3"/>
  <c r="AH1988" i="3"/>
  <c r="AN1988" i="3"/>
  <c r="AS1988" i="3"/>
  <c r="AX1988" i="3"/>
  <c r="BD1988" i="3"/>
  <c r="BI1988" i="3"/>
  <c r="AO1986" i="3"/>
  <c r="T1986" i="3"/>
  <c r="P1983" i="3"/>
  <c r="T1983" i="3"/>
  <c r="BM1983" i="3" s="1"/>
  <c r="X1983" i="3"/>
  <c r="AB1983" i="3"/>
  <c r="AF1983" i="3"/>
  <c r="AJ1983" i="3"/>
  <c r="AN1983" i="3"/>
  <c r="AR1983" i="3"/>
  <c r="AV1983" i="3"/>
  <c r="AZ1983" i="3"/>
  <c r="BD1983" i="3"/>
  <c r="BH1983" i="3"/>
  <c r="M1983" i="3"/>
  <c r="Q1983" i="3"/>
  <c r="U1983" i="3"/>
  <c r="Y1983" i="3"/>
  <c r="AC1983" i="3"/>
  <c r="AG1983" i="3"/>
  <c r="AK1983" i="3"/>
  <c r="AO1983" i="3"/>
  <c r="AS1983" i="3"/>
  <c r="AW1983" i="3"/>
  <c r="BA1983" i="3"/>
  <c r="BE1983" i="3"/>
  <c r="BI1983" i="3"/>
  <c r="N1983" i="3"/>
  <c r="V1983" i="3"/>
  <c r="AD1983" i="3"/>
  <c r="AL1983" i="3"/>
  <c r="AT1983" i="3"/>
  <c r="BB1983" i="3"/>
  <c r="O1983" i="3"/>
  <c r="W1983" i="3"/>
  <c r="AE1983" i="3"/>
  <c r="AM1983" i="3"/>
  <c r="AU1983" i="3"/>
  <c r="BC1983" i="3"/>
  <c r="R1983" i="3"/>
  <c r="Z1983" i="3"/>
  <c r="AH1983" i="3"/>
  <c r="AP1983" i="3"/>
  <c r="AX1983" i="3"/>
  <c r="BF1983" i="3"/>
  <c r="P1977" i="3"/>
  <c r="T1977" i="3"/>
  <c r="X1977" i="3"/>
  <c r="AB1977" i="3"/>
  <c r="AF1977" i="3"/>
  <c r="AJ1977" i="3"/>
  <c r="AN1977" i="3"/>
  <c r="AR1977" i="3"/>
  <c r="AV1977" i="3"/>
  <c r="AZ1977" i="3"/>
  <c r="BD1977" i="3"/>
  <c r="BH1977" i="3"/>
  <c r="M1977" i="3"/>
  <c r="Q1977" i="3"/>
  <c r="U1977" i="3"/>
  <c r="Y1977" i="3"/>
  <c r="AC1977" i="3"/>
  <c r="AG1977" i="3"/>
  <c r="AK1977" i="3"/>
  <c r="AO1977" i="3"/>
  <c r="AS1977" i="3"/>
  <c r="AW1977" i="3"/>
  <c r="BA1977" i="3"/>
  <c r="BE1977" i="3"/>
  <c r="BI1977" i="3"/>
  <c r="N1977" i="3"/>
  <c r="R1977" i="3"/>
  <c r="V1977" i="3"/>
  <c r="Z1977" i="3"/>
  <c r="AD1977" i="3"/>
  <c r="AH1977" i="3"/>
  <c r="AL1977" i="3"/>
  <c r="AP1977" i="3"/>
  <c r="AT1977" i="3"/>
  <c r="AX1977" i="3"/>
  <c r="BB1977" i="3"/>
  <c r="BF1977" i="3"/>
  <c r="O1977" i="3"/>
  <c r="AE1977" i="3"/>
  <c r="AU1977" i="3"/>
  <c r="S1977" i="3"/>
  <c r="AI1977" i="3"/>
  <c r="AY1977" i="3"/>
  <c r="W1977" i="3"/>
  <c r="AM1977" i="3"/>
  <c r="BC1977" i="3"/>
  <c r="BG1975" i="3"/>
  <c r="P1969" i="3"/>
  <c r="T1969" i="3"/>
  <c r="X1969" i="3"/>
  <c r="AB1969" i="3"/>
  <c r="AF1969" i="3"/>
  <c r="AJ1969" i="3"/>
  <c r="AN1969" i="3"/>
  <c r="AR1969" i="3"/>
  <c r="AV1969" i="3"/>
  <c r="AZ1969" i="3"/>
  <c r="BD1969" i="3"/>
  <c r="BH1969" i="3"/>
  <c r="M1969" i="3"/>
  <c r="Q1969" i="3"/>
  <c r="U1969" i="3"/>
  <c r="Y1969" i="3"/>
  <c r="AC1969" i="3"/>
  <c r="AG1969" i="3"/>
  <c r="AK1969" i="3"/>
  <c r="AO1969" i="3"/>
  <c r="AS1969" i="3"/>
  <c r="AW1969" i="3"/>
  <c r="BA1969" i="3"/>
  <c r="BE1969" i="3"/>
  <c r="BI1969" i="3"/>
  <c r="N1969" i="3"/>
  <c r="R1969" i="3"/>
  <c r="V1969" i="3"/>
  <c r="Z1969" i="3"/>
  <c r="AD1969" i="3"/>
  <c r="AH1969" i="3"/>
  <c r="AL1969" i="3"/>
  <c r="AP1969" i="3"/>
  <c r="AT1969" i="3"/>
  <c r="AX1969" i="3"/>
  <c r="BB1969" i="3"/>
  <c r="BF1969" i="3"/>
  <c r="O1969" i="3"/>
  <c r="AE1969" i="3"/>
  <c r="AU1969" i="3"/>
  <c r="S1969" i="3"/>
  <c r="AI1969" i="3"/>
  <c r="AY1969" i="3"/>
  <c r="W1969" i="3"/>
  <c r="AM1969" i="3"/>
  <c r="BC1969" i="3"/>
  <c r="BG1967" i="3"/>
  <c r="P1961" i="3"/>
  <c r="T1961" i="3"/>
  <c r="X1961" i="3"/>
  <c r="AB1961" i="3"/>
  <c r="AF1961" i="3"/>
  <c r="AJ1961" i="3"/>
  <c r="AN1961" i="3"/>
  <c r="AR1961" i="3"/>
  <c r="AV1961" i="3"/>
  <c r="AZ1961" i="3"/>
  <c r="BD1961" i="3"/>
  <c r="BH1961" i="3"/>
  <c r="M1961" i="3"/>
  <c r="Q1961" i="3"/>
  <c r="U1961" i="3"/>
  <c r="Y1961" i="3"/>
  <c r="AC1961" i="3"/>
  <c r="AG1961" i="3"/>
  <c r="AK1961" i="3"/>
  <c r="AO1961" i="3"/>
  <c r="AS1961" i="3"/>
  <c r="AW1961" i="3"/>
  <c r="BA1961" i="3"/>
  <c r="BE1961" i="3"/>
  <c r="BI1961" i="3"/>
  <c r="N1961" i="3"/>
  <c r="R1961" i="3"/>
  <c r="V1961" i="3"/>
  <c r="Z1961" i="3"/>
  <c r="AD1961" i="3"/>
  <c r="AH1961" i="3"/>
  <c r="AL1961" i="3"/>
  <c r="AP1961" i="3"/>
  <c r="AT1961" i="3"/>
  <c r="AX1961" i="3"/>
  <c r="BB1961" i="3"/>
  <c r="BF1961" i="3"/>
  <c r="O1961" i="3"/>
  <c r="AE1961" i="3"/>
  <c r="AU1961" i="3"/>
  <c r="S1961" i="3"/>
  <c r="AI1961" i="3"/>
  <c r="AY1961" i="3"/>
  <c r="W1961" i="3"/>
  <c r="AM1961" i="3"/>
  <c r="BC1961" i="3"/>
  <c r="BC2015" i="3"/>
  <c r="AU2015" i="3"/>
  <c r="AM2015" i="3"/>
  <c r="AE2015" i="3"/>
  <c r="W2015" i="3"/>
  <c r="O2015" i="3"/>
  <c r="BC2013" i="3"/>
  <c r="AU2013" i="3"/>
  <c r="AM2013" i="3"/>
  <c r="AE2013" i="3"/>
  <c r="W2013" i="3"/>
  <c r="O2013" i="3"/>
  <c r="BL2013" i="3" s="1"/>
  <c r="BG2011" i="3"/>
  <c r="AQ2011" i="3"/>
  <c r="P2011" i="3"/>
  <c r="T2011" i="3"/>
  <c r="BM2011" i="3" s="1"/>
  <c r="X2011" i="3"/>
  <c r="AB2011" i="3"/>
  <c r="AF2011" i="3"/>
  <c r="AJ2011" i="3"/>
  <c r="BL2011" i="3" s="1"/>
  <c r="AN2011" i="3"/>
  <c r="AR2011" i="3"/>
  <c r="AV2011" i="3"/>
  <c r="AZ2011" i="3"/>
  <c r="BD2011" i="3"/>
  <c r="BH2011" i="3"/>
  <c r="M2011" i="3"/>
  <c r="Q2011" i="3"/>
  <c r="U2011" i="3"/>
  <c r="Y2011" i="3"/>
  <c r="AC2011" i="3"/>
  <c r="AG2011" i="3"/>
  <c r="AK2011" i="3"/>
  <c r="AO2011" i="3"/>
  <c r="AS2011" i="3"/>
  <c r="AW2011" i="3"/>
  <c r="BA2011" i="3"/>
  <c r="BE2011" i="3"/>
  <c r="BI2011" i="3"/>
  <c r="N2011" i="3"/>
  <c r="R2011" i="3"/>
  <c r="V2011" i="3"/>
  <c r="Z2011" i="3"/>
  <c r="AD2011" i="3"/>
  <c r="AH2011" i="3"/>
  <c r="AL2011" i="3"/>
  <c r="AP2011" i="3"/>
  <c r="AT2011" i="3"/>
  <c r="AX2011" i="3"/>
  <c r="BB2011" i="3"/>
  <c r="BF2011" i="3"/>
  <c r="BI2010" i="3"/>
  <c r="AS2010" i="3"/>
  <c r="AC2010" i="3"/>
  <c r="M2010" i="3"/>
  <c r="BG2009" i="3"/>
  <c r="AQ2009" i="3"/>
  <c r="P2009" i="3"/>
  <c r="T2009" i="3"/>
  <c r="BM2009" i="3" s="1"/>
  <c r="X2009" i="3"/>
  <c r="AB2009" i="3"/>
  <c r="AF2009" i="3"/>
  <c r="AJ2009" i="3"/>
  <c r="AN2009" i="3"/>
  <c r="AR2009" i="3"/>
  <c r="AV2009" i="3"/>
  <c r="AZ2009" i="3"/>
  <c r="BD2009" i="3"/>
  <c r="BH2009" i="3"/>
  <c r="M2009" i="3"/>
  <c r="Q2009" i="3"/>
  <c r="U2009" i="3"/>
  <c r="Y2009" i="3"/>
  <c r="AC2009" i="3"/>
  <c r="AG2009" i="3"/>
  <c r="AK2009" i="3"/>
  <c r="AO2009" i="3"/>
  <c r="AS2009" i="3"/>
  <c r="AW2009" i="3"/>
  <c r="BA2009" i="3"/>
  <c r="BE2009" i="3"/>
  <c r="BI2009" i="3"/>
  <c r="N2009" i="3"/>
  <c r="R2009" i="3"/>
  <c r="BL2009" i="3" s="1"/>
  <c r="V2009" i="3"/>
  <c r="Z2009" i="3"/>
  <c r="AD2009" i="3"/>
  <c r="AH2009" i="3"/>
  <c r="AL2009" i="3"/>
  <c r="AP2009" i="3"/>
  <c r="AT2009" i="3"/>
  <c r="AX2009" i="3"/>
  <c r="BB2009" i="3"/>
  <c r="BF2009" i="3"/>
  <c r="BI2008" i="3"/>
  <c r="AS2008" i="3"/>
  <c r="AC2008" i="3"/>
  <c r="M2008" i="3"/>
  <c r="BG2007" i="3"/>
  <c r="AQ2007" i="3"/>
  <c r="P2007" i="3"/>
  <c r="T2007" i="3"/>
  <c r="X2007" i="3"/>
  <c r="AB2007" i="3"/>
  <c r="AF2007" i="3"/>
  <c r="AJ2007" i="3"/>
  <c r="AN2007" i="3"/>
  <c r="AR2007" i="3"/>
  <c r="AV2007" i="3"/>
  <c r="AZ2007" i="3"/>
  <c r="BD2007" i="3"/>
  <c r="BH2007" i="3"/>
  <c r="M2007" i="3"/>
  <c r="Q2007" i="3"/>
  <c r="U2007" i="3"/>
  <c r="Y2007" i="3"/>
  <c r="AC2007" i="3"/>
  <c r="AG2007" i="3"/>
  <c r="AK2007" i="3"/>
  <c r="AO2007" i="3"/>
  <c r="AS2007" i="3"/>
  <c r="AW2007" i="3"/>
  <c r="BA2007" i="3"/>
  <c r="BE2007" i="3"/>
  <c r="BI2007" i="3"/>
  <c r="N2007" i="3"/>
  <c r="R2007" i="3"/>
  <c r="BL2007" i="3" s="1"/>
  <c r="V2007" i="3"/>
  <c r="BM2007" i="3" s="1"/>
  <c r="Z2007" i="3"/>
  <c r="AD2007" i="3"/>
  <c r="AH2007" i="3"/>
  <c r="AL2007" i="3"/>
  <c r="AP2007" i="3"/>
  <c r="AT2007" i="3"/>
  <c r="AX2007" i="3"/>
  <c r="BB2007" i="3"/>
  <c r="BF2007" i="3"/>
  <c r="BI2006" i="3"/>
  <c r="AS2006" i="3"/>
  <c r="AC2006" i="3"/>
  <c r="M2006" i="3"/>
  <c r="BG2005" i="3"/>
  <c r="AQ2005" i="3"/>
  <c r="P2005" i="3"/>
  <c r="T2005" i="3"/>
  <c r="BM2005" i="3" s="1"/>
  <c r="X2005" i="3"/>
  <c r="AB2005" i="3"/>
  <c r="AF2005" i="3"/>
  <c r="AJ2005" i="3"/>
  <c r="AN2005" i="3"/>
  <c r="AR2005" i="3"/>
  <c r="AV2005" i="3"/>
  <c r="AZ2005" i="3"/>
  <c r="BD2005" i="3"/>
  <c r="BH2005" i="3"/>
  <c r="M2005" i="3"/>
  <c r="Q2005" i="3"/>
  <c r="U2005" i="3"/>
  <c r="Y2005" i="3"/>
  <c r="AC2005" i="3"/>
  <c r="AG2005" i="3"/>
  <c r="AK2005" i="3"/>
  <c r="AO2005" i="3"/>
  <c r="AS2005" i="3"/>
  <c r="AW2005" i="3"/>
  <c r="BA2005" i="3"/>
  <c r="BE2005" i="3"/>
  <c r="BI2005" i="3"/>
  <c r="N2005" i="3"/>
  <c r="R2005" i="3"/>
  <c r="BL2005" i="3" s="1"/>
  <c r="V2005" i="3"/>
  <c r="Z2005" i="3"/>
  <c r="AD2005" i="3"/>
  <c r="AH2005" i="3"/>
  <c r="AL2005" i="3"/>
  <c r="AP2005" i="3"/>
  <c r="AT2005" i="3"/>
  <c r="AX2005" i="3"/>
  <c r="BB2005" i="3"/>
  <c r="BF2005" i="3"/>
  <c r="BI2004" i="3"/>
  <c r="AS2004" i="3"/>
  <c r="AC2004" i="3"/>
  <c r="M2004" i="3"/>
  <c r="BG2003" i="3"/>
  <c r="AQ2003" i="3"/>
  <c r="P2003" i="3"/>
  <c r="T2003" i="3"/>
  <c r="BM2003" i="3" s="1"/>
  <c r="X2003" i="3"/>
  <c r="AB2003" i="3"/>
  <c r="AF2003" i="3"/>
  <c r="AJ2003" i="3"/>
  <c r="AN2003" i="3"/>
  <c r="AR2003" i="3"/>
  <c r="AV2003" i="3"/>
  <c r="AZ2003" i="3"/>
  <c r="BD2003" i="3"/>
  <c r="BH2003" i="3"/>
  <c r="M2003" i="3"/>
  <c r="Q2003" i="3"/>
  <c r="U2003" i="3"/>
  <c r="Y2003" i="3"/>
  <c r="AC2003" i="3"/>
  <c r="AG2003" i="3"/>
  <c r="AK2003" i="3"/>
  <c r="AO2003" i="3"/>
  <c r="AS2003" i="3"/>
  <c r="AW2003" i="3"/>
  <c r="BA2003" i="3"/>
  <c r="BE2003" i="3"/>
  <c r="BI2003" i="3"/>
  <c r="N2003" i="3"/>
  <c r="R2003" i="3"/>
  <c r="BL2003" i="3" s="1"/>
  <c r="V2003" i="3"/>
  <c r="Z2003" i="3"/>
  <c r="AD2003" i="3"/>
  <c r="AH2003" i="3"/>
  <c r="AL2003" i="3"/>
  <c r="AP2003" i="3"/>
  <c r="AT2003" i="3"/>
  <c r="AX2003" i="3"/>
  <c r="BB2003" i="3"/>
  <c r="BF2003" i="3"/>
  <c r="BI2002" i="3"/>
  <c r="AS2002" i="3"/>
  <c r="AC2002" i="3"/>
  <c r="M2002" i="3"/>
  <c r="BG2001" i="3"/>
  <c r="AQ2001" i="3"/>
  <c r="P2001" i="3"/>
  <c r="T2001" i="3"/>
  <c r="BM2001" i="3" s="1"/>
  <c r="X2001" i="3"/>
  <c r="AB2001" i="3"/>
  <c r="AF2001" i="3"/>
  <c r="AJ2001" i="3"/>
  <c r="AN2001" i="3"/>
  <c r="AR2001" i="3"/>
  <c r="AV2001" i="3"/>
  <c r="AZ2001" i="3"/>
  <c r="BD2001" i="3"/>
  <c r="BH2001" i="3"/>
  <c r="M2001" i="3"/>
  <c r="Q2001" i="3"/>
  <c r="U2001" i="3"/>
  <c r="Y2001" i="3"/>
  <c r="AC2001" i="3"/>
  <c r="AG2001" i="3"/>
  <c r="AK2001" i="3"/>
  <c r="AO2001" i="3"/>
  <c r="AS2001" i="3"/>
  <c r="AW2001" i="3"/>
  <c r="BA2001" i="3"/>
  <c r="BE2001" i="3"/>
  <c r="BI2001" i="3"/>
  <c r="N2001" i="3"/>
  <c r="R2001" i="3"/>
  <c r="BL2001" i="3" s="1"/>
  <c r="V2001" i="3"/>
  <c r="Z2001" i="3"/>
  <c r="AD2001" i="3"/>
  <c r="AH2001" i="3"/>
  <c r="AL2001" i="3"/>
  <c r="AP2001" i="3"/>
  <c r="AT2001" i="3"/>
  <c r="AX2001" i="3"/>
  <c r="BB2001" i="3"/>
  <c r="BF2001" i="3"/>
  <c r="BI2000" i="3"/>
  <c r="AS2000" i="3"/>
  <c r="AC2000" i="3"/>
  <c r="M2000" i="3"/>
  <c r="BG1999" i="3"/>
  <c r="AQ1999" i="3"/>
  <c r="P1999" i="3"/>
  <c r="T1999" i="3"/>
  <c r="X1999" i="3"/>
  <c r="AB1999" i="3"/>
  <c r="AF1999" i="3"/>
  <c r="AJ1999" i="3"/>
  <c r="AN1999" i="3"/>
  <c r="AR1999" i="3"/>
  <c r="AV1999" i="3"/>
  <c r="AZ1999" i="3"/>
  <c r="BD1999" i="3"/>
  <c r="BH1999" i="3"/>
  <c r="M1999" i="3"/>
  <c r="Q1999" i="3"/>
  <c r="U1999" i="3"/>
  <c r="Y1999" i="3"/>
  <c r="AC1999" i="3"/>
  <c r="AG1999" i="3"/>
  <c r="AK1999" i="3"/>
  <c r="AO1999" i="3"/>
  <c r="AS1999" i="3"/>
  <c r="AW1999" i="3"/>
  <c r="BA1999" i="3"/>
  <c r="BE1999" i="3"/>
  <c r="BI1999" i="3"/>
  <c r="N1999" i="3"/>
  <c r="R1999" i="3"/>
  <c r="BL1999" i="3" s="1"/>
  <c r="V1999" i="3"/>
  <c r="BM1999" i="3" s="1"/>
  <c r="Z1999" i="3"/>
  <c r="AD1999" i="3"/>
  <c r="AH1999" i="3"/>
  <c r="AL1999" i="3"/>
  <c r="AP1999" i="3"/>
  <c r="AT1999" i="3"/>
  <c r="AX1999" i="3"/>
  <c r="BB1999" i="3"/>
  <c r="BF1999" i="3"/>
  <c r="BE1994" i="3"/>
  <c r="AJ1994" i="3"/>
  <c r="N1994" i="3"/>
  <c r="AZ1992" i="3"/>
  <c r="AD1992" i="3"/>
  <c r="O1990" i="3"/>
  <c r="S1990" i="3"/>
  <c r="W1990" i="3"/>
  <c r="AA1990" i="3"/>
  <c r="AE1990" i="3"/>
  <c r="AI1990" i="3"/>
  <c r="AM1990" i="3"/>
  <c r="AQ1990" i="3"/>
  <c r="AU1990" i="3"/>
  <c r="AY1990" i="3"/>
  <c r="BC1990" i="3"/>
  <c r="BG1990" i="3"/>
  <c r="P1990" i="3"/>
  <c r="U1990" i="3"/>
  <c r="Z1990" i="3"/>
  <c r="AF1990" i="3"/>
  <c r="AK1990" i="3"/>
  <c r="AP1990" i="3"/>
  <c r="AV1990" i="3"/>
  <c r="BA1990" i="3"/>
  <c r="BF1990" i="3"/>
  <c r="Q1990" i="3"/>
  <c r="V1990" i="3"/>
  <c r="AB1990" i="3"/>
  <c r="AG1990" i="3"/>
  <c r="AL1990" i="3"/>
  <c r="AR1990" i="3"/>
  <c r="AW1990" i="3"/>
  <c r="BB1990" i="3"/>
  <c r="BH1990" i="3"/>
  <c r="M1990" i="3"/>
  <c r="R1990" i="3"/>
  <c r="X1990" i="3"/>
  <c r="AC1990" i="3"/>
  <c r="AH1990" i="3"/>
  <c r="AN1990" i="3"/>
  <c r="AS1990" i="3"/>
  <c r="AX1990" i="3"/>
  <c r="BD1990" i="3"/>
  <c r="BI1990" i="3"/>
  <c r="BE1986" i="3"/>
  <c r="AJ1986" i="3"/>
  <c r="N1984" i="3"/>
  <c r="R1984" i="3"/>
  <c r="V1984" i="3"/>
  <c r="Z1984" i="3"/>
  <c r="AD1984" i="3"/>
  <c r="AH1984" i="3"/>
  <c r="AL1984" i="3"/>
  <c r="AP1984" i="3"/>
  <c r="AT1984" i="3"/>
  <c r="AX1984" i="3"/>
  <c r="BB1984" i="3"/>
  <c r="BF1984" i="3"/>
  <c r="O1984" i="3"/>
  <c r="S1984" i="3"/>
  <c r="W1984" i="3"/>
  <c r="AA1984" i="3"/>
  <c r="AE1984" i="3"/>
  <c r="AI1984" i="3"/>
  <c r="AM1984" i="3"/>
  <c r="AQ1984" i="3"/>
  <c r="AU1984" i="3"/>
  <c r="AY1984" i="3"/>
  <c r="BC1984" i="3"/>
  <c r="BG1984" i="3"/>
  <c r="Q1984" i="3"/>
  <c r="Y1984" i="3"/>
  <c r="AG1984" i="3"/>
  <c r="AO1984" i="3"/>
  <c r="AW1984" i="3"/>
  <c r="BE1984" i="3"/>
  <c r="T1984" i="3"/>
  <c r="AB1984" i="3"/>
  <c r="AJ1984" i="3"/>
  <c r="AR1984" i="3"/>
  <c r="AZ1984" i="3"/>
  <c r="BH1984" i="3"/>
  <c r="M1984" i="3"/>
  <c r="U1984" i="3"/>
  <c r="AC1984" i="3"/>
  <c r="AK1984" i="3"/>
  <c r="AS1984" i="3"/>
  <c r="BA1984" i="3"/>
  <c r="BI1984" i="3"/>
  <c r="P1979" i="3"/>
  <c r="T1979" i="3"/>
  <c r="X1979" i="3"/>
  <c r="AB1979" i="3"/>
  <c r="AF1979" i="3"/>
  <c r="AJ1979" i="3"/>
  <c r="AN1979" i="3"/>
  <c r="AR1979" i="3"/>
  <c r="AV1979" i="3"/>
  <c r="AZ1979" i="3"/>
  <c r="BD1979" i="3"/>
  <c r="BH1979" i="3"/>
  <c r="M1979" i="3"/>
  <c r="Q1979" i="3"/>
  <c r="U1979" i="3"/>
  <c r="Y1979" i="3"/>
  <c r="AC1979" i="3"/>
  <c r="AG1979" i="3"/>
  <c r="AK1979" i="3"/>
  <c r="AO1979" i="3"/>
  <c r="AS1979" i="3"/>
  <c r="AW1979" i="3"/>
  <c r="BA1979" i="3"/>
  <c r="BE1979" i="3"/>
  <c r="BI1979" i="3"/>
  <c r="N1979" i="3"/>
  <c r="R1979" i="3"/>
  <c r="V1979" i="3"/>
  <c r="Z1979" i="3"/>
  <c r="AD1979" i="3"/>
  <c r="AH1979" i="3"/>
  <c r="AL1979" i="3"/>
  <c r="AP1979" i="3"/>
  <c r="AT1979" i="3"/>
  <c r="AX1979" i="3"/>
  <c r="BB1979" i="3"/>
  <c r="BF1979" i="3"/>
  <c r="O1979" i="3"/>
  <c r="AE1979" i="3"/>
  <c r="AU1979" i="3"/>
  <c r="S1979" i="3"/>
  <c r="AI1979" i="3"/>
  <c r="AY1979" i="3"/>
  <c r="W1979" i="3"/>
  <c r="AM1979" i="3"/>
  <c r="BC1979" i="3"/>
  <c r="P1971" i="3"/>
  <c r="T1971" i="3"/>
  <c r="X1971" i="3"/>
  <c r="AB1971" i="3"/>
  <c r="AF1971" i="3"/>
  <c r="AJ1971" i="3"/>
  <c r="AN1971" i="3"/>
  <c r="AR1971" i="3"/>
  <c r="AV1971" i="3"/>
  <c r="AZ1971" i="3"/>
  <c r="BD1971" i="3"/>
  <c r="BH1971" i="3"/>
  <c r="M1971" i="3"/>
  <c r="Q1971" i="3"/>
  <c r="U1971" i="3"/>
  <c r="Y1971" i="3"/>
  <c r="AC1971" i="3"/>
  <c r="AG1971" i="3"/>
  <c r="AK1971" i="3"/>
  <c r="AO1971" i="3"/>
  <c r="AS1971" i="3"/>
  <c r="AW1971" i="3"/>
  <c r="BA1971" i="3"/>
  <c r="BE1971" i="3"/>
  <c r="BI1971" i="3"/>
  <c r="N1971" i="3"/>
  <c r="R1971" i="3"/>
  <c r="V1971" i="3"/>
  <c r="Z1971" i="3"/>
  <c r="AD1971" i="3"/>
  <c r="AH1971" i="3"/>
  <c r="AL1971" i="3"/>
  <c r="AP1971" i="3"/>
  <c r="AT1971" i="3"/>
  <c r="AX1971" i="3"/>
  <c r="BB1971" i="3"/>
  <c r="BF1971" i="3"/>
  <c r="O1971" i="3"/>
  <c r="AE1971" i="3"/>
  <c r="AU1971" i="3"/>
  <c r="S1971" i="3"/>
  <c r="AI1971" i="3"/>
  <c r="AY1971" i="3"/>
  <c r="W1971" i="3"/>
  <c r="AM1971" i="3"/>
  <c r="BC1971" i="3"/>
  <c r="P1963" i="3"/>
  <c r="T1963" i="3"/>
  <c r="X1963" i="3"/>
  <c r="AB1963" i="3"/>
  <c r="AF1963" i="3"/>
  <c r="AJ1963" i="3"/>
  <c r="AN1963" i="3"/>
  <c r="AR1963" i="3"/>
  <c r="AV1963" i="3"/>
  <c r="AZ1963" i="3"/>
  <c r="BD1963" i="3"/>
  <c r="BH1963" i="3"/>
  <c r="M1963" i="3"/>
  <c r="Q1963" i="3"/>
  <c r="U1963" i="3"/>
  <c r="Y1963" i="3"/>
  <c r="AC1963" i="3"/>
  <c r="AG1963" i="3"/>
  <c r="AK1963" i="3"/>
  <c r="AO1963" i="3"/>
  <c r="AS1963" i="3"/>
  <c r="AW1963" i="3"/>
  <c r="BA1963" i="3"/>
  <c r="BE1963" i="3"/>
  <c r="BI1963" i="3"/>
  <c r="N1963" i="3"/>
  <c r="R1963" i="3"/>
  <c r="V1963" i="3"/>
  <c r="Z1963" i="3"/>
  <c r="AD1963" i="3"/>
  <c r="AH1963" i="3"/>
  <c r="AL1963" i="3"/>
  <c r="AP1963" i="3"/>
  <c r="AT1963" i="3"/>
  <c r="AX1963" i="3"/>
  <c r="BB1963" i="3"/>
  <c r="BF1963" i="3"/>
  <c r="O1963" i="3"/>
  <c r="AE1963" i="3"/>
  <c r="AU1963" i="3"/>
  <c r="S1963" i="3"/>
  <c r="AI1963" i="3"/>
  <c r="AY1963" i="3"/>
  <c r="W1963" i="3"/>
  <c r="AM1963" i="3"/>
  <c r="BC1963" i="3"/>
  <c r="M1934" i="3"/>
  <c r="BH1995" i="3"/>
  <c r="BC1995" i="3"/>
  <c r="AX1995" i="3"/>
  <c r="AR1995" i="3"/>
  <c r="AM1995" i="3"/>
  <c r="AH1995" i="3"/>
  <c r="AB1995" i="3"/>
  <c r="W1995" i="3"/>
  <c r="BH1993" i="3"/>
  <c r="BC1993" i="3"/>
  <c r="AX1993" i="3"/>
  <c r="AR1993" i="3"/>
  <c r="AM1993" i="3"/>
  <c r="AH1993" i="3"/>
  <c r="AB1993" i="3"/>
  <c r="W1993" i="3"/>
  <c r="BJ1993" i="3" s="1"/>
  <c r="BH1991" i="3"/>
  <c r="BC1991" i="3"/>
  <c r="AX1991" i="3"/>
  <c r="AR1991" i="3"/>
  <c r="AM1991" i="3"/>
  <c r="AH1991" i="3"/>
  <c r="AB1991" i="3"/>
  <c r="W1991" i="3"/>
  <c r="BE1980" i="3"/>
  <c r="AO1980" i="3"/>
  <c r="BE1978" i="3"/>
  <c r="AO1978" i="3"/>
  <c r="BE1976" i="3"/>
  <c r="AO1976" i="3"/>
  <c r="BE1974" i="3"/>
  <c r="AO1974" i="3"/>
  <c r="BE1972" i="3"/>
  <c r="AO1972" i="3"/>
  <c r="BE1970" i="3"/>
  <c r="AO1970" i="3"/>
  <c r="BE1968" i="3"/>
  <c r="AO1968" i="3"/>
  <c r="BE1966" i="3"/>
  <c r="AO1966" i="3"/>
  <c r="BE1964" i="3"/>
  <c r="AO1964" i="3"/>
  <c r="BE1962" i="3"/>
  <c r="AO1962" i="3"/>
  <c r="BE1960" i="3"/>
  <c r="AO1960" i="3"/>
  <c r="BE1958" i="3"/>
  <c r="AO1958" i="3"/>
  <c r="BE1956" i="3"/>
  <c r="AO1956" i="3"/>
  <c r="O1935" i="3"/>
  <c r="T1935" i="3"/>
  <c r="Y1935" i="3"/>
  <c r="AE1935" i="3"/>
  <c r="AJ1935" i="3"/>
  <c r="AO1935" i="3"/>
  <c r="AU1935" i="3"/>
  <c r="AZ1935" i="3"/>
  <c r="BE1935" i="3"/>
  <c r="P1935" i="3"/>
  <c r="U1935" i="3"/>
  <c r="AA1935" i="3"/>
  <c r="AF1935" i="3"/>
  <c r="AK1935" i="3"/>
  <c r="AQ1935" i="3"/>
  <c r="AV1935" i="3"/>
  <c r="BA1935" i="3"/>
  <c r="BG1935" i="3"/>
  <c r="Q1935" i="3"/>
  <c r="AM1935" i="3"/>
  <c r="BH1935" i="3"/>
  <c r="W1935" i="3"/>
  <c r="AR1935" i="3"/>
  <c r="AB1935" i="3"/>
  <c r="AW1935" i="3"/>
  <c r="M1995" i="3"/>
  <c r="Q1995" i="3"/>
  <c r="BJ1995" i="3" s="1"/>
  <c r="U1995" i="3"/>
  <c r="Y1995" i="3"/>
  <c r="AC1995" i="3"/>
  <c r="AG1995" i="3"/>
  <c r="AK1995" i="3"/>
  <c r="AO1995" i="3"/>
  <c r="AS1995" i="3"/>
  <c r="AW1995" i="3"/>
  <c r="BA1995" i="3"/>
  <c r="BE1995" i="3"/>
  <c r="BI1995" i="3"/>
  <c r="M1993" i="3"/>
  <c r="Q1993" i="3"/>
  <c r="U1993" i="3"/>
  <c r="Y1993" i="3"/>
  <c r="AC1993" i="3"/>
  <c r="AG1993" i="3"/>
  <c r="AK1993" i="3"/>
  <c r="AO1993" i="3"/>
  <c r="AS1993" i="3"/>
  <c r="AW1993" i="3"/>
  <c r="BA1993" i="3"/>
  <c r="BE1993" i="3"/>
  <c r="BI1993" i="3"/>
  <c r="M1991" i="3"/>
  <c r="Q1991" i="3"/>
  <c r="U1991" i="3"/>
  <c r="Y1991" i="3"/>
  <c r="AC1991" i="3"/>
  <c r="AG1991" i="3"/>
  <c r="AK1991" i="3"/>
  <c r="AO1991" i="3"/>
  <c r="AS1991" i="3"/>
  <c r="AW1991" i="3"/>
  <c r="BA1991" i="3"/>
  <c r="BE1991" i="3"/>
  <c r="BI1991" i="3"/>
  <c r="N1980" i="3"/>
  <c r="R1980" i="3"/>
  <c r="V1980" i="3"/>
  <c r="Z1980" i="3"/>
  <c r="AD1980" i="3"/>
  <c r="AH1980" i="3"/>
  <c r="AL1980" i="3"/>
  <c r="AP1980" i="3"/>
  <c r="AT1980" i="3"/>
  <c r="AX1980" i="3"/>
  <c r="BB1980" i="3"/>
  <c r="BF1980" i="3"/>
  <c r="O1980" i="3"/>
  <c r="S1980" i="3"/>
  <c r="W1980" i="3"/>
  <c r="AA1980" i="3"/>
  <c r="AE1980" i="3"/>
  <c r="AI1980" i="3"/>
  <c r="AM1980" i="3"/>
  <c r="AQ1980" i="3"/>
  <c r="AU1980" i="3"/>
  <c r="AY1980" i="3"/>
  <c r="BC1980" i="3"/>
  <c r="BG1980" i="3"/>
  <c r="P1980" i="3"/>
  <c r="BK1980" i="3" s="1"/>
  <c r="T1980" i="3"/>
  <c r="X1980" i="3"/>
  <c r="AB1980" i="3"/>
  <c r="AF1980" i="3"/>
  <c r="AJ1980" i="3"/>
  <c r="AN1980" i="3"/>
  <c r="AR1980" i="3"/>
  <c r="AV1980" i="3"/>
  <c r="AZ1980" i="3"/>
  <c r="BD1980" i="3"/>
  <c r="BH1980" i="3"/>
  <c r="N1978" i="3"/>
  <c r="R1978" i="3"/>
  <c r="V1978" i="3"/>
  <c r="Z1978" i="3"/>
  <c r="AD1978" i="3"/>
  <c r="AH1978" i="3"/>
  <c r="AL1978" i="3"/>
  <c r="AP1978" i="3"/>
  <c r="AT1978" i="3"/>
  <c r="AX1978" i="3"/>
  <c r="BB1978" i="3"/>
  <c r="BF1978" i="3"/>
  <c r="O1978" i="3"/>
  <c r="S1978" i="3"/>
  <c r="W1978" i="3"/>
  <c r="AA1978" i="3"/>
  <c r="AE1978" i="3"/>
  <c r="AI1978" i="3"/>
  <c r="AM1978" i="3"/>
  <c r="AQ1978" i="3"/>
  <c r="AU1978" i="3"/>
  <c r="AY1978" i="3"/>
  <c r="BC1978" i="3"/>
  <c r="BG1978" i="3"/>
  <c r="P1978" i="3"/>
  <c r="BK1978" i="3" s="1"/>
  <c r="T1978" i="3"/>
  <c r="X1978" i="3"/>
  <c r="AB1978" i="3"/>
  <c r="AF1978" i="3"/>
  <c r="AJ1978" i="3"/>
  <c r="AN1978" i="3"/>
  <c r="AR1978" i="3"/>
  <c r="AV1978" i="3"/>
  <c r="AZ1978" i="3"/>
  <c r="BD1978" i="3"/>
  <c r="BH1978" i="3"/>
  <c r="N1976" i="3"/>
  <c r="R1976" i="3"/>
  <c r="V1976" i="3"/>
  <c r="Z1976" i="3"/>
  <c r="AD1976" i="3"/>
  <c r="AH1976" i="3"/>
  <c r="AL1976" i="3"/>
  <c r="AP1976" i="3"/>
  <c r="AT1976" i="3"/>
  <c r="AX1976" i="3"/>
  <c r="BB1976" i="3"/>
  <c r="BF1976" i="3"/>
  <c r="O1976" i="3"/>
  <c r="S1976" i="3"/>
  <c r="W1976" i="3"/>
  <c r="AA1976" i="3"/>
  <c r="AE1976" i="3"/>
  <c r="AI1976" i="3"/>
  <c r="AM1976" i="3"/>
  <c r="AQ1976" i="3"/>
  <c r="AU1976" i="3"/>
  <c r="AY1976" i="3"/>
  <c r="BC1976" i="3"/>
  <c r="BG1976" i="3"/>
  <c r="P1976" i="3"/>
  <c r="BK1976" i="3" s="1"/>
  <c r="T1976" i="3"/>
  <c r="X1976" i="3"/>
  <c r="AB1976" i="3"/>
  <c r="AF1976" i="3"/>
  <c r="AJ1976" i="3"/>
  <c r="AN1976" i="3"/>
  <c r="AR1976" i="3"/>
  <c r="AV1976" i="3"/>
  <c r="AZ1976" i="3"/>
  <c r="BD1976" i="3"/>
  <c r="BH1976" i="3"/>
  <c r="N1974" i="3"/>
  <c r="R1974" i="3"/>
  <c r="V1974" i="3"/>
  <c r="Z1974" i="3"/>
  <c r="AD1974" i="3"/>
  <c r="AH1974" i="3"/>
  <c r="AL1974" i="3"/>
  <c r="AP1974" i="3"/>
  <c r="AT1974" i="3"/>
  <c r="AX1974" i="3"/>
  <c r="BB1974" i="3"/>
  <c r="BF1974" i="3"/>
  <c r="O1974" i="3"/>
  <c r="S1974" i="3"/>
  <c r="W1974" i="3"/>
  <c r="AA1974" i="3"/>
  <c r="AE1974" i="3"/>
  <c r="AI1974" i="3"/>
  <c r="AM1974" i="3"/>
  <c r="AQ1974" i="3"/>
  <c r="AU1974" i="3"/>
  <c r="AY1974" i="3"/>
  <c r="BC1974" i="3"/>
  <c r="BG1974" i="3"/>
  <c r="P1974" i="3"/>
  <c r="BK1974" i="3" s="1"/>
  <c r="T1974" i="3"/>
  <c r="X1974" i="3"/>
  <c r="AB1974" i="3"/>
  <c r="AF1974" i="3"/>
  <c r="AJ1974" i="3"/>
  <c r="AN1974" i="3"/>
  <c r="AR1974" i="3"/>
  <c r="AV1974" i="3"/>
  <c r="AZ1974" i="3"/>
  <c r="BD1974" i="3"/>
  <c r="BH1974" i="3"/>
  <c r="N1972" i="3"/>
  <c r="BN1972" i="3" s="1"/>
  <c r="R1972" i="3"/>
  <c r="V1972" i="3"/>
  <c r="Z1972" i="3"/>
  <c r="AD1972" i="3"/>
  <c r="AH1972" i="3"/>
  <c r="AL1972" i="3"/>
  <c r="AP1972" i="3"/>
  <c r="AT1972" i="3"/>
  <c r="AX1972" i="3"/>
  <c r="BB1972" i="3"/>
  <c r="BF1972" i="3"/>
  <c r="O1972" i="3"/>
  <c r="S1972" i="3"/>
  <c r="W1972" i="3"/>
  <c r="AA1972" i="3"/>
  <c r="AE1972" i="3"/>
  <c r="AI1972" i="3"/>
  <c r="AM1972" i="3"/>
  <c r="AQ1972" i="3"/>
  <c r="AU1972" i="3"/>
  <c r="AY1972" i="3"/>
  <c r="BC1972" i="3"/>
  <c r="BG1972" i="3"/>
  <c r="P1972" i="3"/>
  <c r="BK1972" i="3" s="1"/>
  <c r="T1972" i="3"/>
  <c r="X1972" i="3"/>
  <c r="AB1972" i="3"/>
  <c r="AF1972" i="3"/>
  <c r="AJ1972" i="3"/>
  <c r="AN1972" i="3"/>
  <c r="AR1972" i="3"/>
  <c r="AV1972" i="3"/>
  <c r="AZ1972" i="3"/>
  <c r="BD1972" i="3"/>
  <c r="BH1972" i="3"/>
  <c r="N1970" i="3"/>
  <c r="R1970" i="3"/>
  <c r="V1970" i="3"/>
  <c r="Z1970" i="3"/>
  <c r="AD1970" i="3"/>
  <c r="AH1970" i="3"/>
  <c r="AL1970" i="3"/>
  <c r="AP1970" i="3"/>
  <c r="AT1970" i="3"/>
  <c r="AX1970" i="3"/>
  <c r="BB1970" i="3"/>
  <c r="BF1970" i="3"/>
  <c r="O1970" i="3"/>
  <c r="S1970" i="3"/>
  <c r="W1970" i="3"/>
  <c r="AA1970" i="3"/>
  <c r="AE1970" i="3"/>
  <c r="AI1970" i="3"/>
  <c r="AM1970" i="3"/>
  <c r="AQ1970" i="3"/>
  <c r="AU1970" i="3"/>
  <c r="AY1970" i="3"/>
  <c r="BC1970" i="3"/>
  <c r="BG1970" i="3"/>
  <c r="P1970" i="3"/>
  <c r="BK1970" i="3" s="1"/>
  <c r="T1970" i="3"/>
  <c r="X1970" i="3"/>
  <c r="AB1970" i="3"/>
  <c r="AF1970" i="3"/>
  <c r="AJ1970" i="3"/>
  <c r="AN1970" i="3"/>
  <c r="AR1970" i="3"/>
  <c r="AV1970" i="3"/>
  <c r="AZ1970" i="3"/>
  <c r="BD1970" i="3"/>
  <c r="BH1970" i="3"/>
  <c r="N1968" i="3"/>
  <c r="R1968" i="3"/>
  <c r="V1968" i="3"/>
  <c r="Z1968" i="3"/>
  <c r="AD1968" i="3"/>
  <c r="AH1968" i="3"/>
  <c r="AL1968" i="3"/>
  <c r="AP1968" i="3"/>
  <c r="AT1968" i="3"/>
  <c r="AX1968" i="3"/>
  <c r="BB1968" i="3"/>
  <c r="BF1968" i="3"/>
  <c r="O1968" i="3"/>
  <c r="S1968" i="3"/>
  <c r="W1968" i="3"/>
  <c r="AA1968" i="3"/>
  <c r="AE1968" i="3"/>
  <c r="AI1968" i="3"/>
  <c r="AM1968" i="3"/>
  <c r="AQ1968" i="3"/>
  <c r="AU1968" i="3"/>
  <c r="AY1968" i="3"/>
  <c r="BC1968" i="3"/>
  <c r="BG1968" i="3"/>
  <c r="P1968" i="3"/>
  <c r="BK1968" i="3" s="1"/>
  <c r="T1968" i="3"/>
  <c r="X1968" i="3"/>
  <c r="AB1968" i="3"/>
  <c r="AF1968" i="3"/>
  <c r="AJ1968" i="3"/>
  <c r="AN1968" i="3"/>
  <c r="AR1968" i="3"/>
  <c r="AV1968" i="3"/>
  <c r="AZ1968" i="3"/>
  <c r="BD1968" i="3"/>
  <c r="BH1968" i="3"/>
  <c r="N1966" i="3"/>
  <c r="BN1966" i="3" s="1"/>
  <c r="R1966" i="3"/>
  <c r="V1966" i="3"/>
  <c r="Z1966" i="3"/>
  <c r="AD1966" i="3"/>
  <c r="AH1966" i="3"/>
  <c r="AL1966" i="3"/>
  <c r="AP1966" i="3"/>
  <c r="AT1966" i="3"/>
  <c r="AX1966" i="3"/>
  <c r="BB1966" i="3"/>
  <c r="BF1966" i="3"/>
  <c r="O1966" i="3"/>
  <c r="S1966" i="3"/>
  <c r="W1966" i="3"/>
  <c r="AA1966" i="3"/>
  <c r="AE1966" i="3"/>
  <c r="AI1966" i="3"/>
  <c r="AM1966" i="3"/>
  <c r="AQ1966" i="3"/>
  <c r="AU1966" i="3"/>
  <c r="AY1966" i="3"/>
  <c r="BC1966" i="3"/>
  <c r="BG1966" i="3"/>
  <c r="P1966" i="3"/>
  <c r="BK1966" i="3" s="1"/>
  <c r="T1966" i="3"/>
  <c r="X1966" i="3"/>
  <c r="AB1966" i="3"/>
  <c r="AF1966" i="3"/>
  <c r="AJ1966" i="3"/>
  <c r="AN1966" i="3"/>
  <c r="AR1966" i="3"/>
  <c r="AV1966" i="3"/>
  <c r="AZ1966" i="3"/>
  <c r="BD1966" i="3"/>
  <c r="BH1966" i="3"/>
  <c r="N1964" i="3"/>
  <c r="R1964" i="3"/>
  <c r="V1964" i="3"/>
  <c r="Z1964" i="3"/>
  <c r="AD1964" i="3"/>
  <c r="AH1964" i="3"/>
  <c r="AL1964" i="3"/>
  <c r="AP1964" i="3"/>
  <c r="AT1964" i="3"/>
  <c r="AX1964" i="3"/>
  <c r="BB1964" i="3"/>
  <c r="BF1964" i="3"/>
  <c r="O1964" i="3"/>
  <c r="S1964" i="3"/>
  <c r="W1964" i="3"/>
  <c r="AA1964" i="3"/>
  <c r="AE1964" i="3"/>
  <c r="AI1964" i="3"/>
  <c r="AM1964" i="3"/>
  <c r="AQ1964" i="3"/>
  <c r="AU1964" i="3"/>
  <c r="AY1964" i="3"/>
  <c r="BC1964" i="3"/>
  <c r="BG1964" i="3"/>
  <c r="P1964" i="3"/>
  <c r="BK1964" i="3" s="1"/>
  <c r="T1964" i="3"/>
  <c r="X1964" i="3"/>
  <c r="AB1964" i="3"/>
  <c r="AF1964" i="3"/>
  <c r="AJ1964" i="3"/>
  <c r="AN1964" i="3"/>
  <c r="AR1964" i="3"/>
  <c r="AV1964" i="3"/>
  <c r="AZ1964" i="3"/>
  <c r="BD1964" i="3"/>
  <c r="BH1964" i="3"/>
  <c r="N1962" i="3"/>
  <c r="R1962" i="3"/>
  <c r="V1962" i="3"/>
  <c r="Z1962" i="3"/>
  <c r="AD1962" i="3"/>
  <c r="AH1962" i="3"/>
  <c r="AL1962" i="3"/>
  <c r="AP1962" i="3"/>
  <c r="AT1962" i="3"/>
  <c r="AX1962" i="3"/>
  <c r="BB1962" i="3"/>
  <c r="BF1962" i="3"/>
  <c r="O1962" i="3"/>
  <c r="S1962" i="3"/>
  <c r="W1962" i="3"/>
  <c r="AA1962" i="3"/>
  <c r="AE1962" i="3"/>
  <c r="AI1962" i="3"/>
  <c r="AM1962" i="3"/>
  <c r="AQ1962" i="3"/>
  <c r="AU1962" i="3"/>
  <c r="AY1962" i="3"/>
  <c r="BC1962" i="3"/>
  <c r="BG1962" i="3"/>
  <c r="P1962" i="3"/>
  <c r="BK1962" i="3" s="1"/>
  <c r="T1962" i="3"/>
  <c r="X1962" i="3"/>
  <c r="AB1962" i="3"/>
  <c r="AF1962" i="3"/>
  <c r="AJ1962" i="3"/>
  <c r="AN1962" i="3"/>
  <c r="AR1962" i="3"/>
  <c r="AV1962" i="3"/>
  <c r="AZ1962" i="3"/>
  <c r="BD1962" i="3"/>
  <c r="BH1962" i="3"/>
  <c r="N1960" i="3"/>
  <c r="BN1960" i="3" s="1"/>
  <c r="R1960" i="3"/>
  <c r="V1960" i="3"/>
  <c r="Z1960" i="3"/>
  <c r="AD1960" i="3"/>
  <c r="AH1960" i="3"/>
  <c r="AL1960" i="3"/>
  <c r="AP1960" i="3"/>
  <c r="AT1960" i="3"/>
  <c r="AX1960" i="3"/>
  <c r="BB1960" i="3"/>
  <c r="BF1960" i="3"/>
  <c r="O1960" i="3"/>
  <c r="S1960" i="3"/>
  <c r="W1960" i="3"/>
  <c r="AA1960" i="3"/>
  <c r="AE1960" i="3"/>
  <c r="AI1960" i="3"/>
  <c r="AM1960" i="3"/>
  <c r="AQ1960" i="3"/>
  <c r="AU1960" i="3"/>
  <c r="AY1960" i="3"/>
  <c r="BC1960" i="3"/>
  <c r="BG1960" i="3"/>
  <c r="P1960" i="3"/>
  <c r="BK1960" i="3" s="1"/>
  <c r="T1960" i="3"/>
  <c r="X1960" i="3"/>
  <c r="AB1960" i="3"/>
  <c r="AF1960" i="3"/>
  <c r="AJ1960" i="3"/>
  <c r="AN1960" i="3"/>
  <c r="AR1960" i="3"/>
  <c r="AV1960" i="3"/>
  <c r="AZ1960" i="3"/>
  <c r="BD1960" i="3"/>
  <c r="BH1960" i="3"/>
  <c r="N1958" i="3"/>
  <c r="R1958" i="3"/>
  <c r="V1958" i="3"/>
  <c r="Z1958" i="3"/>
  <c r="AD1958" i="3"/>
  <c r="AH1958" i="3"/>
  <c r="AL1958" i="3"/>
  <c r="AP1958" i="3"/>
  <c r="AT1958" i="3"/>
  <c r="AX1958" i="3"/>
  <c r="BB1958" i="3"/>
  <c r="BF1958" i="3"/>
  <c r="O1958" i="3"/>
  <c r="S1958" i="3"/>
  <c r="W1958" i="3"/>
  <c r="AA1958" i="3"/>
  <c r="AE1958" i="3"/>
  <c r="AI1958" i="3"/>
  <c r="AM1958" i="3"/>
  <c r="AQ1958" i="3"/>
  <c r="AU1958" i="3"/>
  <c r="AY1958" i="3"/>
  <c r="BC1958" i="3"/>
  <c r="BG1958" i="3"/>
  <c r="P1958" i="3"/>
  <c r="BK1958" i="3" s="1"/>
  <c r="T1958" i="3"/>
  <c r="X1958" i="3"/>
  <c r="AB1958" i="3"/>
  <c r="AF1958" i="3"/>
  <c r="AJ1958" i="3"/>
  <c r="AN1958" i="3"/>
  <c r="AR1958" i="3"/>
  <c r="AV1958" i="3"/>
  <c r="AZ1958" i="3"/>
  <c r="BD1958" i="3"/>
  <c r="BH1958" i="3"/>
  <c r="N1956" i="3"/>
  <c r="BN1956" i="3" s="1"/>
  <c r="R1956" i="3"/>
  <c r="V1956" i="3"/>
  <c r="Z1956" i="3"/>
  <c r="AD1956" i="3"/>
  <c r="AH1956" i="3"/>
  <c r="AL1956" i="3"/>
  <c r="AP1956" i="3"/>
  <c r="AT1956" i="3"/>
  <c r="AX1956" i="3"/>
  <c r="BB1956" i="3"/>
  <c r="BF1956" i="3"/>
  <c r="O1956" i="3"/>
  <c r="S1956" i="3"/>
  <c r="W1956" i="3"/>
  <c r="AA1956" i="3"/>
  <c r="AE1956" i="3"/>
  <c r="AI1956" i="3"/>
  <c r="AM1956" i="3"/>
  <c r="AQ1956" i="3"/>
  <c r="AU1956" i="3"/>
  <c r="AY1956" i="3"/>
  <c r="BC1956" i="3"/>
  <c r="BG1956" i="3"/>
  <c r="P1956" i="3"/>
  <c r="BK1956" i="3" s="1"/>
  <c r="T1956" i="3"/>
  <c r="X1956" i="3"/>
  <c r="AB1956" i="3"/>
  <c r="AF1956" i="3"/>
  <c r="AJ1956" i="3"/>
  <c r="AN1956" i="3"/>
  <c r="AR1956" i="3"/>
  <c r="AV1956" i="3"/>
  <c r="AZ1956" i="3"/>
  <c r="BD1956" i="3"/>
  <c r="BH1956" i="3"/>
  <c r="T1927" i="3"/>
  <c r="AJ1927" i="3"/>
  <c r="AZ1927" i="3"/>
  <c r="BD1927" i="3"/>
  <c r="X1927" i="3"/>
  <c r="M1922" i="3"/>
  <c r="Q1922" i="3"/>
  <c r="U1922" i="3"/>
  <c r="R1922" i="3"/>
  <c r="W1922" i="3"/>
  <c r="AA1922" i="3"/>
  <c r="AE1922" i="3"/>
  <c r="AI1922" i="3"/>
  <c r="AM1922" i="3"/>
  <c r="AQ1922" i="3"/>
  <c r="AU1922" i="3"/>
  <c r="AY1922" i="3"/>
  <c r="BC1922" i="3"/>
  <c r="BG1922" i="3"/>
  <c r="N1922" i="3"/>
  <c r="S1922" i="3"/>
  <c r="X1922" i="3"/>
  <c r="AB1922" i="3"/>
  <c r="AF1922" i="3"/>
  <c r="AJ1922" i="3"/>
  <c r="AN1922" i="3"/>
  <c r="AR1922" i="3"/>
  <c r="AV1922" i="3"/>
  <c r="AZ1922" i="3"/>
  <c r="BD1922" i="3"/>
  <c r="BH1922" i="3"/>
  <c r="O1922" i="3"/>
  <c r="T1922" i="3"/>
  <c r="Y1922" i="3"/>
  <c r="AC1922" i="3"/>
  <c r="AG1922" i="3"/>
  <c r="AK1922" i="3"/>
  <c r="AO1922" i="3"/>
  <c r="AS1922" i="3"/>
  <c r="AW1922" i="3"/>
  <c r="BA1922" i="3"/>
  <c r="BE1922" i="3"/>
  <c r="BI1922" i="3"/>
  <c r="AD1922" i="3"/>
  <c r="AT1922" i="3"/>
  <c r="P1922" i="3"/>
  <c r="AH1922" i="3"/>
  <c r="AX1922" i="3"/>
  <c r="V1922" i="3"/>
  <c r="AL1922" i="3"/>
  <c r="BB1922" i="3"/>
  <c r="Z1922" i="3"/>
  <c r="AP1922" i="3"/>
  <c r="BF1995" i="3"/>
  <c r="AZ1995" i="3"/>
  <c r="AU1995" i="3"/>
  <c r="AP1995" i="3"/>
  <c r="AJ1995" i="3"/>
  <c r="AE1995" i="3"/>
  <c r="Z1995" i="3"/>
  <c r="T1995" i="3"/>
  <c r="BM1995" i="3" s="1"/>
  <c r="O1995" i="3"/>
  <c r="BF1993" i="3"/>
  <c r="AZ1993" i="3"/>
  <c r="AU1993" i="3"/>
  <c r="AP1993" i="3"/>
  <c r="AJ1993" i="3"/>
  <c r="AE1993" i="3"/>
  <c r="Z1993" i="3"/>
  <c r="T1993" i="3"/>
  <c r="O1993" i="3"/>
  <c r="BF1991" i="3"/>
  <c r="AZ1991" i="3"/>
  <c r="AU1991" i="3"/>
  <c r="AP1991" i="3"/>
  <c r="AJ1991" i="3"/>
  <c r="AE1991" i="3"/>
  <c r="Z1991" i="3"/>
  <c r="T1991" i="3"/>
  <c r="BM1991" i="3" s="1"/>
  <c r="O1991" i="3"/>
  <c r="AW1980" i="3"/>
  <c r="AG1980" i="3"/>
  <c r="Q1980" i="3"/>
  <c r="AW1978" i="3"/>
  <c r="AG1978" i="3"/>
  <c r="Q1978" i="3"/>
  <c r="AW1976" i="3"/>
  <c r="AG1976" i="3"/>
  <c r="Q1976" i="3"/>
  <c r="AW1974" i="3"/>
  <c r="AG1974" i="3"/>
  <c r="Q1974" i="3"/>
  <c r="AW1972" i="3"/>
  <c r="AG1972" i="3"/>
  <c r="Q1972" i="3"/>
  <c r="AW1970" i="3"/>
  <c r="AG1970" i="3"/>
  <c r="Q1970" i="3"/>
  <c r="AW1968" i="3"/>
  <c r="AG1968" i="3"/>
  <c r="Q1968" i="3"/>
  <c r="AW1966" i="3"/>
  <c r="AG1966" i="3"/>
  <c r="Q1966" i="3"/>
  <c r="AW1964" i="3"/>
  <c r="AG1964" i="3"/>
  <c r="Q1964" i="3"/>
  <c r="AW1962" i="3"/>
  <c r="AG1962" i="3"/>
  <c r="Q1962" i="3"/>
  <c r="AW1960" i="3"/>
  <c r="AG1960" i="3"/>
  <c r="Q1960" i="3"/>
  <c r="AW1958" i="3"/>
  <c r="AG1958" i="3"/>
  <c r="Q1958" i="3"/>
  <c r="AW1956" i="3"/>
  <c r="AG1956" i="3"/>
  <c r="Q1956" i="3"/>
  <c r="BC1935" i="3"/>
  <c r="AN1927" i="3"/>
  <c r="N1952" i="3"/>
  <c r="R1952" i="3"/>
  <c r="V1952" i="3"/>
  <c r="Z1952" i="3"/>
  <c r="AD1952" i="3"/>
  <c r="AH1952" i="3"/>
  <c r="AL1952" i="3"/>
  <c r="AP1952" i="3"/>
  <c r="AT1952" i="3"/>
  <c r="AX1952" i="3"/>
  <c r="BB1952" i="3"/>
  <c r="BF1952" i="3"/>
  <c r="O1952" i="3"/>
  <c r="S1952" i="3"/>
  <c r="W1952" i="3"/>
  <c r="AA1952" i="3"/>
  <c r="AE1952" i="3"/>
  <c r="AI1952" i="3"/>
  <c r="AM1952" i="3"/>
  <c r="AQ1952" i="3"/>
  <c r="AU1952" i="3"/>
  <c r="AY1952" i="3"/>
  <c r="BC1952" i="3"/>
  <c r="BG1952" i="3"/>
  <c r="P1952" i="3"/>
  <c r="T1952" i="3"/>
  <c r="X1952" i="3"/>
  <c r="AB1952" i="3"/>
  <c r="AF1952" i="3"/>
  <c r="AJ1952" i="3"/>
  <c r="AN1952" i="3"/>
  <c r="AR1952" i="3"/>
  <c r="AV1952" i="3"/>
  <c r="AZ1952" i="3"/>
  <c r="BD1952" i="3"/>
  <c r="BH1952" i="3"/>
  <c r="N1950" i="3"/>
  <c r="R1950" i="3"/>
  <c r="V1950" i="3"/>
  <c r="Z1950" i="3"/>
  <c r="AD1950" i="3"/>
  <c r="AH1950" i="3"/>
  <c r="AL1950" i="3"/>
  <c r="AP1950" i="3"/>
  <c r="AT1950" i="3"/>
  <c r="AX1950" i="3"/>
  <c r="BB1950" i="3"/>
  <c r="BF1950" i="3"/>
  <c r="O1950" i="3"/>
  <c r="S1950" i="3"/>
  <c r="W1950" i="3"/>
  <c r="AA1950" i="3"/>
  <c r="AE1950" i="3"/>
  <c r="AI1950" i="3"/>
  <c r="AM1950" i="3"/>
  <c r="AQ1950" i="3"/>
  <c r="AU1950" i="3"/>
  <c r="AY1950" i="3"/>
  <c r="BC1950" i="3"/>
  <c r="BG1950" i="3"/>
  <c r="P1950" i="3"/>
  <c r="T1950" i="3"/>
  <c r="X1950" i="3"/>
  <c r="AB1950" i="3"/>
  <c r="AF1950" i="3"/>
  <c r="AJ1950" i="3"/>
  <c r="AN1950" i="3"/>
  <c r="AR1950" i="3"/>
  <c r="AV1950" i="3"/>
  <c r="AZ1950" i="3"/>
  <c r="BD1950" i="3"/>
  <c r="BH1950" i="3"/>
  <c r="N1948" i="3"/>
  <c r="R1948" i="3"/>
  <c r="V1948" i="3"/>
  <c r="Z1948" i="3"/>
  <c r="AD1948" i="3"/>
  <c r="AH1948" i="3"/>
  <c r="AL1948" i="3"/>
  <c r="AP1948" i="3"/>
  <c r="AT1948" i="3"/>
  <c r="AX1948" i="3"/>
  <c r="BB1948" i="3"/>
  <c r="BF1948" i="3"/>
  <c r="O1948" i="3"/>
  <c r="S1948" i="3"/>
  <c r="W1948" i="3"/>
  <c r="AA1948" i="3"/>
  <c r="AE1948" i="3"/>
  <c r="AI1948" i="3"/>
  <c r="AM1948" i="3"/>
  <c r="AQ1948" i="3"/>
  <c r="AU1948" i="3"/>
  <c r="AY1948" i="3"/>
  <c r="BC1948" i="3"/>
  <c r="BG1948" i="3"/>
  <c r="P1948" i="3"/>
  <c r="T1948" i="3"/>
  <c r="X1948" i="3"/>
  <c r="AB1948" i="3"/>
  <c r="AF1948" i="3"/>
  <c r="AJ1948" i="3"/>
  <c r="AN1948" i="3"/>
  <c r="AR1948" i="3"/>
  <c r="AV1948" i="3"/>
  <c r="AZ1948" i="3"/>
  <c r="BD1948" i="3"/>
  <c r="BH1948" i="3"/>
  <c r="N1946" i="3"/>
  <c r="R1946" i="3"/>
  <c r="V1946" i="3"/>
  <c r="Z1946" i="3"/>
  <c r="AD1946" i="3"/>
  <c r="AH1946" i="3"/>
  <c r="AL1946" i="3"/>
  <c r="AP1946" i="3"/>
  <c r="AT1946" i="3"/>
  <c r="AX1946" i="3"/>
  <c r="BB1946" i="3"/>
  <c r="BF1946" i="3"/>
  <c r="O1946" i="3"/>
  <c r="S1946" i="3"/>
  <c r="W1946" i="3"/>
  <c r="AA1946" i="3"/>
  <c r="AE1946" i="3"/>
  <c r="AI1946" i="3"/>
  <c r="AM1946" i="3"/>
  <c r="AQ1946" i="3"/>
  <c r="AU1946" i="3"/>
  <c r="AY1946" i="3"/>
  <c r="BC1946" i="3"/>
  <c r="BG1946" i="3"/>
  <c r="P1946" i="3"/>
  <c r="T1946" i="3"/>
  <c r="X1946" i="3"/>
  <c r="AB1946" i="3"/>
  <c r="AF1946" i="3"/>
  <c r="AJ1946" i="3"/>
  <c r="AN1946" i="3"/>
  <c r="AR1946" i="3"/>
  <c r="AV1946" i="3"/>
  <c r="AZ1946" i="3"/>
  <c r="BD1946" i="3"/>
  <c r="BH1946" i="3"/>
  <c r="N1944" i="3"/>
  <c r="R1944" i="3"/>
  <c r="V1944" i="3"/>
  <c r="Z1944" i="3"/>
  <c r="AD1944" i="3"/>
  <c r="AH1944" i="3"/>
  <c r="AL1944" i="3"/>
  <c r="AP1944" i="3"/>
  <c r="AT1944" i="3"/>
  <c r="AX1944" i="3"/>
  <c r="BB1944" i="3"/>
  <c r="BF1944" i="3"/>
  <c r="O1944" i="3"/>
  <c r="S1944" i="3"/>
  <c r="W1944" i="3"/>
  <c r="AA1944" i="3"/>
  <c r="AE1944" i="3"/>
  <c r="AI1944" i="3"/>
  <c r="AM1944" i="3"/>
  <c r="AQ1944" i="3"/>
  <c r="AU1944" i="3"/>
  <c r="AY1944" i="3"/>
  <c r="BC1944" i="3"/>
  <c r="BG1944" i="3"/>
  <c r="P1944" i="3"/>
  <c r="T1944" i="3"/>
  <c r="X1944" i="3"/>
  <c r="AB1944" i="3"/>
  <c r="AF1944" i="3"/>
  <c r="AJ1944" i="3"/>
  <c r="AN1944" i="3"/>
  <c r="AR1944" i="3"/>
  <c r="AV1944" i="3"/>
  <c r="AZ1944" i="3"/>
  <c r="BD1944" i="3"/>
  <c r="BH1944" i="3"/>
  <c r="N1942" i="3"/>
  <c r="R1942" i="3"/>
  <c r="V1942" i="3"/>
  <c r="Z1942" i="3"/>
  <c r="AD1942" i="3"/>
  <c r="AH1942" i="3"/>
  <c r="AL1942" i="3"/>
  <c r="AP1942" i="3"/>
  <c r="AT1942" i="3"/>
  <c r="AX1942" i="3"/>
  <c r="BB1942" i="3"/>
  <c r="BF1942" i="3"/>
  <c r="O1942" i="3"/>
  <c r="S1942" i="3"/>
  <c r="W1942" i="3"/>
  <c r="AA1942" i="3"/>
  <c r="AE1942" i="3"/>
  <c r="AI1942" i="3"/>
  <c r="AM1942" i="3"/>
  <c r="AQ1942" i="3"/>
  <c r="AU1942" i="3"/>
  <c r="AY1942" i="3"/>
  <c r="BC1942" i="3"/>
  <c r="BG1942" i="3"/>
  <c r="P1942" i="3"/>
  <c r="T1942" i="3"/>
  <c r="X1942" i="3"/>
  <c r="AB1942" i="3"/>
  <c r="AF1942" i="3"/>
  <c r="AJ1942" i="3"/>
  <c r="AN1942" i="3"/>
  <c r="AR1942" i="3"/>
  <c r="AV1942" i="3"/>
  <c r="AZ1942" i="3"/>
  <c r="BD1942" i="3"/>
  <c r="BH1942" i="3"/>
  <c r="N1940" i="3"/>
  <c r="R1940" i="3"/>
  <c r="V1940" i="3"/>
  <c r="Z1940" i="3"/>
  <c r="AD1940" i="3"/>
  <c r="AH1940" i="3"/>
  <c r="AL1940" i="3"/>
  <c r="AP1940" i="3"/>
  <c r="AT1940" i="3"/>
  <c r="AX1940" i="3"/>
  <c r="BB1940" i="3"/>
  <c r="BF1940" i="3"/>
  <c r="O1940" i="3"/>
  <c r="S1940" i="3"/>
  <c r="W1940" i="3"/>
  <c r="AA1940" i="3"/>
  <c r="AE1940" i="3"/>
  <c r="AI1940" i="3"/>
  <c r="AM1940" i="3"/>
  <c r="AQ1940" i="3"/>
  <c r="AU1940" i="3"/>
  <c r="AY1940" i="3"/>
  <c r="BC1940" i="3"/>
  <c r="BG1940" i="3"/>
  <c r="P1940" i="3"/>
  <c r="T1940" i="3"/>
  <c r="X1940" i="3"/>
  <c r="AB1940" i="3"/>
  <c r="AF1940" i="3"/>
  <c r="AJ1940" i="3"/>
  <c r="AN1940" i="3"/>
  <c r="AR1940" i="3"/>
  <c r="AV1940" i="3"/>
  <c r="AZ1940" i="3"/>
  <c r="BD1940" i="3"/>
  <c r="BH1940" i="3"/>
  <c r="O1937" i="3"/>
  <c r="T1937" i="3"/>
  <c r="Y1937" i="3"/>
  <c r="AE1937" i="3"/>
  <c r="AJ1937" i="3"/>
  <c r="AO1937" i="3"/>
  <c r="AU1937" i="3"/>
  <c r="AZ1937" i="3"/>
  <c r="BE1937" i="3"/>
  <c r="P1937" i="3"/>
  <c r="U1937" i="3"/>
  <c r="AA1937" i="3"/>
  <c r="AF1937" i="3"/>
  <c r="AK1937" i="3"/>
  <c r="AQ1937" i="3"/>
  <c r="AV1937" i="3"/>
  <c r="BA1937" i="3"/>
  <c r="BG1937" i="3"/>
  <c r="W1932" i="3"/>
  <c r="AM1932" i="3"/>
  <c r="BC1932" i="3"/>
  <c r="X1932" i="3"/>
  <c r="AN1932" i="3"/>
  <c r="BD1932" i="3"/>
  <c r="U1932" i="3"/>
  <c r="AK1932" i="3"/>
  <c r="BA1932" i="3"/>
  <c r="AD1932" i="3"/>
  <c r="AX1932" i="3"/>
  <c r="O1928" i="3"/>
  <c r="AE1928" i="3"/>
  <c r="AU1928" i="3"/>
  <c r="P1928" i="3"/>
  <c r="AF1928" i="3"/>
  <c r="AV1928" i="3"/>
  <c r="M1928" i="3"/>
  <c r="AC1928" i="3"/>
  <c r="AS1928" i="3"/>
  <c r="BI1928" i="3"/>
  <c r="R1928" i="3"/>
  <c r="AL1928" i="3"/>
  <c r="W1924" i="3"/>
  <c r="AM1924" i="3"/>
  <c r="BC1924" i="3"/>
  <c r="X1924" i="3"/>
  <c r="AN1924" i="3"/>
  <c r="BD1924" i="3"/>
  <c r="U1924" i="3"/>
  <c r="AK1924" i="3"/>
  <c r="BA1924" i="3"/>
  <c r="AD1924" i="3"/>
  <c r="AX1924" i="3"/>
  <c r="AU1953" i="3"/>
  <c r="AE1953" i="3"/>
  <c r="AW1952" i="3"/>
  <c r="AG1952" i="3"/>
  <c r="Q1952" i="3"/>
  <c r="AW1950" i="3"/>
  <c r="AG1950" i="3"/>
  <c r="Q1950" i="3"/>
  <c r="AU1949" i="3"/>
  <c r="AE1949" i="3"/>
  <c r="AW1948" i="3"/>
  <c r="AG1948" i="3"/>
  <c r="Q1948" i="3"/>
  <c r="AU1947" i="3"/>
  <c r="AE1947" i="3"/>
  <c r="AW1946" i="3"/>
  <c r="AG1946" i="3"/>
  <c r="Q1946" i="3"/>
  <c r="AW1944" i="3"/>
  <c r="AG1944" i="3"/>
  <c r="Q1944" i="3"/>
  <c r="AU1943" i="3"/>
  <c r="AE1943" i="3"/>
  <c r="AW1942" i="3"/>
  <c r="AG1942" i="3"/>
  <c r="Q1942" i="3"/>
  <c r="AW1940" i="3"/>
  <c r="AG1940" i="3"/>
  <c r="Q1940" i="3"/>
  <c r="AU1939" i="3"/>
  <c r="AE1939" i="3"/>
  <c r="AW1937" i="3"/>
  <c r="AB1937" i="3"/>
  <c r="AH1934" i="3"/>
  <c r="M1933" i="3"/>
  <c r="U1933" i="3"/>
  <c r="AC1933" i="3"/>
  <c r="AK1933" i="3"/>
  <c r="AS1933" i="3"/>
  <c r="BA1933" i="3"/>
  <c r="BI1933" i="3"/>
  <c r="P1933" i="3"/>
  <c r="X1933" i="3"/>
  <c r="AF1933" i="3"/>
  <c r="AN1933" i="3"/>
  <c r="AV1933" i="3"/>
  <c r="BD1933" i="3"/>
  <c r="P1929" i="3"/>
  <c r="AF1929" i="3"/>
  <c r="AV1929" i="3"/>
  <c r="T1929" i="3"/>
  <c r="AJ1929" i="3"/>
  <c r="AZ1929" i="3"/>
  <c r="T1925" i="3"/>
  <c r="AJ1925" i="3"/>
  <c r="AZ1925" i="3"/>
  <c r="BG1953" i="3"/>
  <c r="AQ1953" i="3"/>
  <c r="P1953" i="3"/>
  <c r="T1953" i="3"/>
  <c r="X1953" i="3"/>
  <c r="AB1953" i="3"/>
  <c r="AF1953" i="3"/>
  <c r="AJ1953" i="3"/>
  <c r="AN1953" i="3"/>
  <c r="AR1953" i="3"/>
  <c r="AV1953" i="3"/>
  <c r="AZ1953" i="3"/>
  <c r="BD1953" i="3"/>
  <c r="BH1953" i="3"/>
  <c r="M1953" i="3"/>
  <c r="Q1953" i="3"/>
  <c r="U1953" i="3"/>
  <c r="Y1953" i="3"/>
  <c r="AC1953" i="3"/>
  <c r="AG1953" i="3"/>
  <c r="AK1953" i="3"/>
  <c r="AO1953" i="3"/>
  <c r="AS1953" i="3"/>
  <c r="AW1953" i="3"/>
  <c r="BA1953" i="3"/>
  <c r="BE1953" i="3"/>
  <c r="BI1953" i="3"/>
  <c r="N1953" i="3"/>
  <c r="R1953" i="3"/>
  <c r="BL1953" i="3" s="1"/>
  <c r="V1953" i="3"/>
  <c r="Z1953" i="3"/>
  <c r="AD1953" i="3"/>
  <c r="AH1953" i="3"/>
  <c r="AL1953" i="3"/>
  <c r="AP1953" i="3"/>
  <c r="AT1953" i="3"/>
  <c r="AX1953" i="3"/>
  <c r="BB1953" i="3"/>
  <c r="BF1953" i="3"/>
  <c r="BI1952" i="3"/>
  <c r="AS1952" i="3"/>
  <c r="AC1952" i="3"/>
  <c r="M1952" i="3"/>
  <c r="BI1950" i="3"/>
  <c r="AS1950" i="3"/>
  <c r="AC1950" i="3"/>
  <c r="M1950" i="3"/>
  <c r="BG1949" i="3"/>
  <c r="AQ1949" i="3"/>
  <c r="P1949" i="3"/>
  <c r="T1949" i="3"/>
  <c r="X1949" i="3"/>
  <c r="AB1949" i="3"/>
  <c r="AF1949" i="3"/>
  <c r="AJ1949" i="3"/>
  <c r="AN1949" i="3"/>
  <c r="AR1949" i="3"/>
  <c r="AV1949" i="3"/>
  <c r="AZ1949" i="3"/>
  <c r="BD1949" i="3"/>
  <c r="BH1949" i="3"/>
  <c r="M1949" i="3"/>
  <c r="Q1949" i="3"/>
  <c r="U1949" i="3"/>
  <c r="Y1949" i="3"/>
  <c r="AC1949" i="3"/>
  <c r="AG1949" i="3"/>
  <c r="AK1949" i="3"/>
  <c r="AO1949" i="3"/>
  <c r="AS1949" i="3"/>
  <c r="AW1949" i="3"/>
  <c r="BA1949" i="3"/>
  <c r="BE1949" i="3"/>
  <c r="BI1949" i="3"/>
  <c r="N1949" i="3"/>
  <c r="R1949" i="3"/>
  <c r="BL1949" i="3" s="1"/>
  <c r="V1949" i="3"/>
  <c r="Z1949" i="3"/>
  <c r="AD1949" i="3"/>
  <c r="AH1949" i="3"/>
  <c r="AL1949" i="3"/>
  <c r="AP1949" i="3"/>
  <c r="AT1949" i="3"/>
  <c r="AX1949" i="3"/>
  <c r="BB1949" i="3"/>
  <c r="BF1949" i="3"/>
  <c r="BI1948" i="3"/>
  <c r="AS1948" i="3"/>
  <c r="AC1948" i="3"/>
  <c r="M1948" i="3"/>
  <c r="BG1947" i="3"/>
  <c r="AQ1947" i="3"/>
  <c r="P1947" i="3"/>
  <c r="T1947" i="3"/>
  <c r="BM1947" i="3" s="1"/>
  <c r="X1947" i="3"/>
  <c r="AB1947" i="3"/>
  <c r="AF1947" i="3"/>
  <c r="AJ1947" i="3"/>
  <c r="AN1947" i="3"/>
  <c r="AR1947" i="3"/>
  <c r="AV1947" i="3"/>
  <c r="AZ1947" i="3"/>
  <c r="BD1947" i="3"/>
  <c r="BH1947" i="3"/>
  <c r="M1947" i="3"/>
  <c r="Q1947" i="3"/>
  <c r="U1947" i="3"/>
  <c r="Y1947" i="3"/>
  <c r="AC1947" i="3"/>
  <c r="AG1947" i="3"/>
  <c r="AK1947" i="3"/>
  <c r="AO1947" i="3"/>
  <c r="AS1947" i="3"/>
  <c r="AW1947" i="3"/>
  <c r="BA1947" i="3"/>
  <c r="BE1947" i="3"/>
  <c r="BI1947" i="3"/>
  <c r="N1947" i="3"/>
  <c r="R1947" i="3"/>
  <c r="V1947" i="3"/>
  <c r="Z1947" i="3"/>
  <c r="AD1947" i="3"/>
  <c r="AH1947" i="3"/>
  <c r="AL1947" i="3"/>
  <c r="AP1947" i="3"/>
  <c r="AT1947" i="3"/>
  <c r="AX1947" i="3"/>
  <c r="BB1947" i="3"/>
  <c r="BF1947" i="3"/>
  <c r="BI1946" i="3"/>
  <c r="AS1946" i="3"/>
  <c r="AC1946" i="3"/>
  <c r="M1946" i="3"/>
  <c r="BI1944" i="3"/>
  <c r="AS1944" i="3"/>
  <c r="AC1944" i="3"/>
  <c r="M1944" i="3"/>
  <c r="BG1943" i="3"/>
  <c r="AQ1943" i="3"/>
  <c r="P1943" i="3"/>
  <c r="T1943" i="3"/>
  <c r="BM1943" i="3" s="1"/>
  <c r="X1943" i="3"/>
  <c r="AB1943" i="3"/>
  <c r="AF1943" i="3"/>
  <c r="AJ1943" i="3"/>
  <c r="AN1943" i="3"/>
  <c r="AR1943" i="3"/>
  <c r="AV1943" i="3"/>
  <c r="AZ1943" i="3"/>
  <c r="BD1943" i="3"/>
  <c r="BH1943" i="3"/>
  <c r="M1943" i="3"/>
  <c r="Q1943" i="3"/>
  <c r="U1943" i="3"/>
  <c r="Y1943" i="3"/>
  <c r="AC1943" i="3"/>
  <c r="AG1943" i="3"/>
  <c r="AK1943" i="3"/>
  <c r="AO1943" i="3"/>
  <c r="AS1943" i="3"/>
  <c r="AW1943" i="3"/>
  <c r="BA1943" i="3"/>
  <c r="BE1943" i="3"/>
  <c r="BI1943" i="3"/>
  <c r="N1943" i="3"/>
  <c r="R1943" i="3"/>
  <c r="BL1943" i="3" s="1"/>
  <c r="V1943" i="3"/>
  <c r="Z1943" i="3"/>
  <c r="AD1943" i="3"/>
  <c r="AH1943" i="3"/>
  <c r="AL1943" i="3"/>
  <c r="AP1943" i="3"/>
  <c r="AT1943" i="3"/>
  <c r="AX1943" i="3"/>
  <c r="BB1943" i="3"/>
  <c r="BF1943" i="3"/>
  <c r="BI1942" i="3"/>
  <c r="AS1942" i="3"/>
  <c r="AC1942" i="3"/>
  <c r="M1942" i="3"/>
  <c r="BI1940" i="3"/>
  <c r="AS1940" i="3"/>
  <c r="AC1940" i="3"/>
  <c r="M1940" i="3"/>
  <c r="BG1939" i="3"/>
  <c r="AQ1939" i="3"/>
  <c r="P1939" i="3"/>
  <c r="T1939" i="3"/>
  <c r="X1939" i="3"/>
  <c r="AB1939" i="3"/>
  <c r="AF1939" i="3"/>
  <c r="AJ1939" i="3"/>
  <c r="AN1939" i="3"/>
  <c r="AR1939" i="3"/>
  <c r="AV1939" i="3"/>
  <c r="AZ1939" i="3"/>
  <c r="BD1939" i="3"/>
  <c r="BH1939" i="3"/>
  <c r="M1939" i="3"/>
  <c r="Q1939" i="3"/>
  <c r="U1939" i="3"/>
  <c r="BM1939" i="3" s="1"/>
  <c r="Y1939" i="3"/>
  <c r="AC1939" i="3"/>
  <c r="AG1939" i="3"/>
  <c r="AK1939" i="3"/>
  <c r="AO1939" i="3"/>
  <c r="AS1939" i="3"/>
  <c r="AW1939" i="3"/>
  <c r="BA1939" i="3"/>
  <c r="BE1939" i="3"/>
  <c r="BI1939" i="3"/>
  <c r="N1939" i="3"/>
  <c r="R1939" i="3"/>
  <c r="V1939" i="3"/>
  <c r="Z1939" i="3"/>
  <c r="AD1939" i="3"/>
  <c r="AH1939" i="3"/>
  <c r="AL1939" i="3"/>
  <c r="AP1939" i="3"/>
  <c r="AT1939" i="3"/>
  <c r="AX1939" i="3"/>
  <c r="BB1939" i="3"/>
  <c r="BF1939" i="3"/>
  <c r="AR1937" i="3"/>
  <c r="W1937" i="3"/>
  <c r="P1934" i="3"/>
  <c r="AF1934" i="3"/>
  <c r="AV1934" i="3"/>
  <c r="N1934" i="3"/>
  <c r="AI1934" i="3"/>
  <c r="BE1934" i="3"/>
  <c r="AE1934" i="3"/>
  <c r="BA1934" i="3"/>
  <c r="AA1934" i="3"/>
  <c r="AW1934" i="3"/>
  <c r="AE1930" i="3"/>
  <c r="AV1930" i="3"/>
  <c r="BI1930" i="3"/>
  <c r="AI1926" i="3"/>
  <c r="AZ1926" i="3"/>
  <c r="N1926" i="3"/>
  <c r="N1937" i="3"/>
  <c r="R1937" i="3"/>
  <c r="V1937" i="3"/>
  <c r="Z1937" i="3"/>
  <c r="AD1937" i="3"/>
  <c r="AH1937" i="3"/>
  <c r="AL1937" i="3"/>
  <c r="AP1937" i="3"/>
  <c r="AT1937" i="3"/>
  <c r="AX1937" i="3"/>
  <c r="BB1937" i="3"/>
  <c r="BF1937" i="3"/>
  <c r="N1935" i="3"/>
  <c r="R1935" i="3"/>
  <c r="V1935" i="3"/>
  <c r="Z1935" i="3"/>
  <c r="AD1935" i="3"/>
  <c r="AH1935" i="3"/>
  <c r="AL1935" i="3"/>
  <c r="AP1935" i="3"/>
  <c r="AT1935" i="3"/>
  <c r="AX1935" i="3"/>
  <c r="BB1935" i="3"/>
  <c r="BF1935" i="3"/>
  <c r="N1933" i="3"/>
  <c r="R1933" i="3"/>
  <c r="V1933" i="3"/>
  <c r="Z1933" i="3"/>
  <c r="AD1933" i="3"/>
  <c r="AH1933" i="3"/>
  <c r="AL1933" i="3"/>
  <c r="AP1933" i="3"/>
  <c r="AT1933" i="3"/>
  <c r="AX1933" i="3"/>
  <c r="BB1933" i="3"/>
  <c r="BF1933" i="3"/>
  <c r="O1933" i="3"/>
  <c r="S1933" i="3"/>
  <c r="W1933" i="3"/>
  <c r="AA1933" i="3"/>
  <c r="AE1933" i="3"/>
  <c r="AI1933" i="3"/>
  <c r="AM1933" i="3"/>
  <c r="AQ1933" i="3"/>
  <c r="AU1933" i="3"/>
  <c r="AY1933" i="3"/>
  <c r="BC1933" i="3"/>
  <c r="BG1933" i="3"/>
  <c r="L1932" i="3"/>
  <c r="Z1932" i="3" s="1"/>
  <c r="M1931" i="3"/>
  <c r="Q1931" i="3"/>
  <c r="U1931" i="3"/>
  <c r="Y1931" i="3"/>
  <c r="AC1931" i="3"/>
  <c r="AG1931" i="3"/>
  <c r="AK1931" i="3"/>
  <c r="AO1931" i="3"/>
  <c r="AS1931" i="3"/>
  <c r="AW1931" i="3"/>
  <c r="BA1931" i="3"/>
  <c r="BE1931" i="3"/>
  <c r="BI1931" i="3"/>
  <c r="N1931" i="3"/>
  <c r="R1931" i="3"/>
  <c r="V1931" i="3"/>
  <c r="Z1931" i="3"/>
  <c r="AD1931" i="3"/>
  <c r="AH1931" i="3"/>
  <c r="AL1931" i="3"/>
  <c r="AP1931" i="3"/>
  <c r="AT1931" i="3"/>
  <c r="AX1931" i="3"/>
  <c r="BB1931" i="3"/>
  <c r="BF1931" i="3"/>
  <c r="O1931" i="3"/>
  <c r="S1931" i="3"/>
  <c r="W1931" i="3"/>
  <c r="AA1931" i="3"/>
  <c r="AE1931" i="3"/>
  <c r="AI1931" i="3"/>
  <c r="AM1931" i="3"/>
  <c r="AQ1931" i="3"/>
  <c r="AU1931" i="3"/>
  <c r="AY1931" i="3"/>
  <c r="BC1931" i="3"/>
  <c r="BG1931" i="3"/>
  <c r="L1930" i="3"/>
  <c r="M1929" i="3"/>
  <c r="Q1929" i="3"/>
  <c r="U1929" i="3"/>
  <c r="Y1929" i="3"/>
  <c r="AC1929" i="3"/>
  <c r="AG1929" i="3"/>
  <c r="AK1929" i="3"/>
  <c r="AO1929" i="3"/>
  <c r="AS1929" i="3"/>
  <c r="AW1929" i="3"/>
  <c r="BA1929" i="3"/>
  <c r="BE1929" i="3"/>
  <c r="BI1929" i="3"/>
  <c r="N1929" i="3"/>
  <c r="R1929" i="3"/>
  <c r="V1929" i="3"/>
  <c r="Z1929" i="3"/>
  <c r="AD1929" i="3"/>
  <c r="AH1929" i="3"/>
  <c r="AL1929" i="3"/>
  <c r="AP1929" i="3"/>
  <c r="AT1929" i="3"/>
  <c r="AX1929" i="3"/>
  <c r="BB1929" i="3"/>
  <c r="BF1929" i="3"/>
  <c r="O1929" i="3"/>
  <c r="S1929" i="3"/>
  <c r="W1929" i="3"/>
  <c r="AA1929" i="3"/>
  <c r="AE1929" i="3"/>
  <c r="AI1929" i="3"/>
  <c r="AM1929" i="3"/>
  <c r="AQ1929" i="3"/>
  <c r="AU1929" i="3"/>
  <c r="AY1929" i="3"/>
  <c r="BC1929" i="3"/>
  <c r="BG1929" i="3"/>
  <c r="L1928" i="3"/>
  <c r="Z1928" i="3" s="1"/>
  <c r="M1927" i="3"/>
  <c r="Q1927" i="3"/>
  <c r="U1927" i="3"/>
  <c r="Y1927" i="3"/>
  <c r="AC1927" i="3"/>
  <c r="AG1927" i="3"/>
  <c r="AK1927" i="3"/>
  <c r="AO1927" i="3"/>
  <c r="AS1927" i="3"/>
  <c r="AW1927" i="3"/>
  <c r="BA1927" i="3"/>
  <c r="BE1927" i="3"/>
  <c r="BI1927" i="3"/>
  <c r="N1927" i="3"/>
  <c r="R1927" i="3"/>
  <c r="V1927" i="3"/>
  <c r="Z1927" i="3"/>
  <c r="AD1927" i="3"/>
  <c r="AH1927" i="3"/>
  <c r="AL1927" i="3"/>
  <c r="AP1927" i="3"/>
  <c r="AT1927" i="3"/>
  <c r="AX1927" i="3"/>
  <c r="BB1927" i="3"/>
  <c r="BF1927" i="3"/>
  <c r="O1927" i="3"/>
  <c r="S1927" i="3"/>
  <c r="W1927" i="3"/>
  <c r="AA1927" i="3"/>
  <c r="AE1927" i="3"/>
  <c r="AI1927" i="3"/>
  <c r="AM1927" i="3"/>
  <c r="AQ1927" i="3"/>
  <c r="AU1927" i="3"/>
  <c r="AY1927" i="3"/>
  <c r="BC1927" i="3"/>
  <c r="BG1927" i="3"/>
  <c r="L1926" i="3"/>
  <c r="M1925" i="3"/>
  <c r="Q1925" i="3"/>
  <c r="U1925" i="3"/>
  <c r="Y1925" i="3"/>
  <c r="AC1925" i="3"/>
  <c r="AG1925" i="3"/>
  <c r="AK1925" i="3"/>
  <c r="AO1925" i="3"/>
  <c r="AS1925" i="3"/>
  <c r="AW1925" i="3"/>
  <c r="BA1925" i="3"/>
  <c r="BE1925" i="3"/>
  <c r="BI1925" i="3"/>
  <c r="N1925" i="3"/>
  <c r="R1925" i="3"/>
  <c r="V1925" i="3"/>
  <c r="Z1925" i="3"/>
  <c r="AD1925" i="3"/>
  <c r="AH1925" i="3"/>
  <c r="AL1925" i="3"/>
  <c r="AP1925" i="3"/>
  <c r="AT1925" i="3"/>
  <c r="AX1925" i="3"/>
  <c r="BB1925" i="3"/>
  <c r="BF1925" i="3"/>
  <c r="O1925" i="3"/>
  <c r="S1925" i="3"/>
  <c r="W1925" i="3"/>
  <c r="AA1925" i="3"/>
  <c r="AE1925" i="3"/>
  <c r="AI1925" i="3"/>
  <c r="AM1925" i="3"/>
  <c r="AQ1925" i="3"/>
  <c r="AU1925" i="3"/>
  <c r="AY1925" i="3"/>
  <c r="BC1925" i="3"/>
  <c r="BG1925" i="3"/>
  <c r="L1924" i="3"/>
  <c r="Z1924" i="3" s="1"/>
  <c r="M1923" i="3"/>
  <c r="Q1923" i="3"/>
  <c r="U1923" i="3"/>
  <c r="Y1923" i="3"/>
  <c r="AC1923" i="3"/>
  <c r="AG1923" i="3"/>
  <c r="AK1923" i="3"/>
  <c r="AO1923" i="3"/>
  <c r="AS1923" i="3"/>
  <c r="AW1923" i="3"/>
  <c r="BA1923" i="3"/>
  <c r="BE1923" i="3"/>
  <c r="BI1923" i="3"/>
  <c r="N1923" i="3"/>
  <c r="R1923" i="3"/>
  <c r="V1923" i="3"/>
  <c r="Z1923" i="3"/>
  <c r="AD1923" i="3"/>
  <c r="AH1923" i="3"/>
  <c r="AL1923" i="3"/>
  <c r="AP1923" i="3"/>
  <c r="AT1923" i="3"/>
  <c r="AX1923" i="3"/>
  <c r="BB1923" i="3"/>
  <c r="BF1923" i="3"/>
  <c r="O1923" i="3"/>
  <c r="S1923" i="3"/>
  <c r="W1923" i="3"/>
  <c r="AA1923" i="3"/>
  <c r="AE1923" i="3"/>
  <c r="AI1923" i="3"/>
  <c r="AM1923" i="3"/>
  <c r="AQ1923" i="3"/>
  <c r="AU1923" i="3"/>
  <c r="AY1923" i="3"/>
  <c r="BC1923" i="3"/>
  <c r="BG1923" i="3"/>
  <c r="R1920" i="3"/>
  <c r="Z1920" i="3"/>
  <c r="AH1920" i="3"/>
  <c r="AP1920" i="3"/>
  <c r="AX1920" i="3"/>
  <c r="BF1920" i="3"/>
  <c r="X1916" i="3"/>
  <c r="AN1916" i="3"/>
  <c r="BD1916" i="3"/>
  <c r="O1915" i="3"/>
  <c r="S1915" i="3"/>
  <c r="W1915" i="3"/>
  <c r="AA1915" i="3"/>
  <c r="AE1915" i="3"/>
  <c r="AI1915" i="3"/>
  <c r="AM1915" i="3"/>
  <c r="AQ1915" i="3"/>
  <c r="AU1915" i="3"/>
  <c r="AY1915" i="3"/>
  <c r="BC1915" i="3"/>
  <c r="BG1915" i="3"/>
  <c r="P1915" i="3"/>
  <c r="T1915" i="3"/>
  <c r="X1915" i="3"/>
  <c r="AB1915" i="3"/>
  <c r="AF1915" i="3"/>
  <c r="AJ1915" i="3"/>
  <c r="AN1915" i="3"/>
  <c r="AR1915" i="3"/>
  <c r="AV1915" i="3"/>
  <c r="AZ1915" i="3"/>
  <c r="BD1915" i="3"/>
  <c r="BH1915" i="3"/>
  <c r="M1915" i="3"/>
  <c r="Q1915" i="3"/>
  <c r="U1915" i="3"/>
  <c r="Y1915" i="3"/>
  <c r="AC1915" i="3"/>
  <c r="AG1915" i="3"/>
  <c r="AK1915" i="3"/>
  <c r="AO1915" i="3"/>
  <c r="AS1915" i="3"/>
  <c r="AW1915" i="3"/>
  <c r="BA1915" i="3"/>
  <c r="BE1915" i="3"/>
  <c r="BI1915" i="3"/>
  <c r="Z1915" i="3"/>
  <c r="AP1915" i="3"/>
  <c r="BF1915" i="3"/>
  <c r="N1915" i="3"/>
  <c r="AD1915" i="3"/>
  <c r="AT1915" i="3"/>
  <c r="R1915" i="3"/>
  <c r="AH1915" i="3"/>
  <c r="AX1915" i="3"/>
  <c r="X1912" i="3"/>
  <c r="AN1912" i="3"/>
  <c r="BD1912" i="3"/>
  <c r="O1911" i="3"/>
  <c r="S1911" i="3"/>
  <c r="W1911" i="3"/>
  <c r="AA1911" i="3"/>
  <c r="AE1911" i="3"/>
  <c r="AI1911" i="3"/>
  <c r="AM1911" i="3"/>
  <c r="AQ1911" i="3"/>
  <c r="AU1911" i="3"/>
  <c r="AY1911" i="3"/>
  <c r="BC1911" i="3"/>
  <c r="BG1911" i="3"/>
  <c r="P1911" i="3"/>
  <c r="T1911" i="3"/>
  <c r="X1911" i="3"/>
  <c r="AB1911" i="3"/>
  <c r="AF1911" i="3"/>
  <c r="AJ1911" i="3"/>
  <c r="AN1911" i="3"/>
  <c r="AR1911" i="3"/>
  <c r="AV1911" i="3"/>
  <c r="AZ1911" i="3"/>
  <c r="BD1911" i="3"/>
  <c r="BH1911" i="3"/>
  <c r="M1911" i="3"/>
  <c r="Q1911" i="3"/>
  <c r="U1911" i="3"/>
  <c r="Y1911" i="3"/>
  <c r="AC1911" i="3"/>
  <c r="AG1911" i="3"/>
  <c r="AK1911" i="3"/>
  <c r="AO1911" i="3"/>
  <c r="AS1911" i="3"/>
  <c r="AW1911" i="3"/>
  <c r="BA1911" i="3"/>
  <c r="BE1911" i="3"/>
  <c r="BI1911" i="3"/>
  <c r="Z1911" i="3"/>
  <c r="AP1911" i="3"/>
  <c r="BF1911" i="3"/>
  <c r="N1911" i="3"/>
  <c r="AD1911" i="3"/>
  <c r="AT1911" i="3"/>
  <c r="R1911" i="3"/>
  <c r="AH1911" i="3"/>
  <c r="AX1911" i="3"/>
  <c r="X1908" i="3"/>
  <c r="AN1908" i="3"/>
  <c r="BD1908" i="3"/>
  <c r="O1907" i="3"/>
  <c r="S1907" i="3"/>
  <c r="W1907" i="3"/>
  <c r="AA1907" i="3"/>
  <c r="AE1907" i="3"/>
  <c r="AI1907" i="3"/>
  <c r="AM1907" i="3"/>
  <c r="AQ1907" i="3"/>
  <c r="AU1907" i="3"/>
  <c r="AY1907" i="3"/>
  <c r="BC1907" i="3"/>
  <c r="BG1907" i="3"/>
  <c r="P1907" i="3"/>
  <c r="T1907" i="3"/>
  <c r="X1907" i="3"/>
  <c r="AB1907" i="3"/>
  <c r="AF1907" i="3"/>
  <c r="AJ1907" i="3"/>
  <c r="AN1907" i="3"/>
  <c r="AR1907" i="3"/>
  <c r="AV1907" i="3"/>
  <c r="AZ1907" i="3"/>
  <c r="BD1907" i="3"/>
  <c r="BH1907" i="3"/>
  <c r="M1907" i="3"/>
  <c r="Q1907" i="3"/>
  <c r="U1907" i="3"/>
  <c r="Y1907" i="3"/>
  <c r="AC1907" i="3"/>
  <c r="AG1907" i="3"/>
  <c r="AK1907" i="3"/>
  <c r="AO1907" i="3"/>
  <c r="AS1907" i="3"/>
  <c r="AW1907" i="3"/>
  <c r="BA1907" i="3"/>
  <c r="BE1907" i="3"/>
  <c r="BI1907" i="3"/>
  <c r="Z1907" i="3"/>
  <c r="AP1907" i="3"/>
  <c r="BF1907" i="3"/>
  <c r="N1907" i="3"/>
  <c r="AD1907" i="3"/>
  <c r="AT1907" i="3"/>
  <c r="R1907" i="3"/>
  <c r="AH1907" i="3"/>
  <c r="AX1907" i="3"/>
  <c r="P1897" i="3"/>
  <c r="T1897" i="3"/>
  <c r="X1897" i="3"/>
  <c r="AB1897" i="3"/>
  <c r="AF1897" i="3"/>
  <c r="AJ1897" i="3"/>
  <c r="AN1897" i="3"/>
  <c r="AR1897" i="3"/>
  <c r="AV1897" i="3"/>
  <c r="AZ1897" i="3"/>
  <c r="BD1897" i="3"/>
  <c r="BH1897" i="3"/>
  <c r="M1897" i="3"/>
  <c r="Q1897" i="3"/>
  <c r="U1897" i="3"/>
  <c r="Y1897" i="3"/>
  <c r="AC1897" i="3"/>
  <c r="AG1897" i="3"/>
  <c r="AK1897" i="3"/>
  <c r="AO1897" i="3"/>
  <c r="AS1897" i="3"/>
  <c r="AW1897" i="3"/>
  <c r="BA1897" i="3"/>
  <c r="BE1897" i="3"/>
  <c r="BI1897" i="3"/>
  <c r="N1897" i="3"/>
  <c r="V1897" i="3"/>
  <c r="AD1897" i="3"/>
  <c r="AL1897" i="3"/>
  <c r="AT1897" i="3"/>
  <c r="BB1897" i="3"/>
  <c r="O1897" i="3"/>
  <c r="W1897" i="3"/>
  <c r="AE1897" i="3"/>
  <c r="AM1897" i="3"/>
  <c r="AU1897" i="3"/>
  <c r="BC1897" i="3"/>
  <c r="R1897" i="3"/>
  <c r="Z1897" i="3"/>
  <c r="AH1897" i="3"/>
  <c r="AP1897" i="3"/>
  <c r="AX1897" i="3"/>
  <c r="BF1897" i="3"/>
  <c r="S1897" i="3"/>
  <c r="AY1897" i="3"/>
  <c r="AA1897" i="3"/>
  <c r="BG1897" i="3"/>
  <c r="AI1897" i="3"/>
  <c r="AV1927" i="3"/>
  <c r="AF1927" i="3"/>
  <c r="P1927" i="3"/>
  <c r="AV1925" i="3"/>
  <c r="AF1925" i="3"/>
  <c r="P1925" i="3"/>
  <c r="AV1923" i="3"/>
  <c r="AF1923" i="3"/>
  <c r="P1923" i="3"/>
  <c r="AV1920" i="3"/>
  <c r="P1920" i="3"/>
  <c r="T1916" i="3"/>
  <c r="AL1915" i="3"/>
  <c r="T1912" i="3"/>
  <c r="AL1911" i="3"/>
  <c r="T1908" i="3"/>
  <c r="AL1907" i="3"/>
  <c r="M1905" i="3"/>
  <c r="Q1905" i="3"/>
  <c r="U1905" i="3"/>
  <c r="Y1905" i="3"/>
  <c r="AC1905" i="3"/>
  <c r="AG1905" i="3"/>
  <c r="AK1905" i="3"/>
  <c r="AO1905" i="3"/>
  <c r="AS1905" i="3"/>
  <c r="AW1905" i="3"/>
  <c r="BA1905" i="3"/>
  <c r="BE1905" i="3"/>
  <c r="BI1905" i="3"/>
  <c r="N1905" i="3"/>
  <c r="S1905" i="3"/>
  <c r="X1905" i="3"/>
  <c r="AD1905" i="3"/>
  <c r="AI1905" i="3"/>
  <c r="AN1905" i="3"/>
  <c r="AT1905" i="3"/>
  <c r="AY1905" i="3"/>
  <c r="BD1905" i="3"/>
  <c r="O1905" i="3"/>
  <c r="T1905" i="3"/>
  <c r="Z1905" i="3"/>
  <c r="AE1905" i="3"/>
  <c r="AJ1905" i="3"/>
  <c r="AP1905" i="3"/>
  <c r="AU1905" i="3"/>
  <c r="AZ1905" i="3"/>
  <c r="BF1905" i="3"/>
  <c r="P1905" i="3"/>
  <c r="V1905" i="3"/>
  <c r="AA1905" i="3"/>
  <c r="AF1905" i="3"/>
  <c r="AL1905" i="3"/>
  <c r="AQ1905" i="3"/>
  <c r="AV1905" i="3"/>
  <c r="BB1905" i="3"/>
  <c r="BG1905" i="3"/>
  <c r="AH1905" i="3"/>
  <c r="BC1905" i="3"/>
  <c r="R1905" i="3"/>
  <c r="AM1905" i="3"/>
  <c r="BH1905" i="3"/>
  <c r="W1905" i="3"/>
  <c r="AR1905" i="3"/>
  <c r="M1901" i="3"/>
  <c r="Q1901" i="3"/>
  <c r="U1901" i="3"/>
  <c r="Y1901" i="3"/>
  <c r="AC1901" i="3"/>
  <c r="AG1901" i="3"/>
  <c r="AK1901" i="3"/>
  <c r="AO1901" i="3"/>
  <c r="AS1901" i="3"/>
  <c r="AW1901" i="3"/>
  <c r="BA1901" i="3"/>
  <c r="BE1901" i="3"/>
  <c r="BI1901" i="3"/>
  <c r="N1901" i="3"/>
  <c r="S1901" i="3"/>
  <c r="X1901" i="3"/>
  <c r="AD1901" i="3"/>
  <c r="AI1901" i="3"/>
  <c r="AN1901" i="3"/>
  <c r="AT1901" i="3"/>
  <c r="AY1901" i="3"/>
  <c r="BD1901" i="3"/>
  <c r="O1901" i="3"/>
  <c r="T1901" i="3"/>
  <c r="Z1901" i="3"/>
  <c r="AE1901" i="3"/>
  <c r="AJ1901" i="3"/>
  <c r="AP1901" i="3"/>
  <c r="AU1901" i="3"/>
  <c r="AZ1901" i="3"/>
  <c r="BF1901" i="3"/>
  <c r="P1901" i="3"/>
  <c r="V1901" i="3"/>
  <c r="AA1901" i="3"/>
  <c r="AF1901" i="3"/>
  <c r="AL1901" i="3"/>
  <c r="AQ1901" i="3"/>
  <c r="AV1901" i="3"/>
  <c r="BB1901" i="3"/>
  <c r="BG1901" i="3"/>
  <c r="R1901" i="3"/>
  <c r="AM1901" i="3"/>
  <c r="BH1901" i="3"/>
  <c r="W1901" i="3"/>
  <c r="AR1901" i="3"/>
  <c r="AB1901" i="3"/>
  <c r="AX1901" i="3"/>
  <c r="X1900" i="3"/>
  <c r="L1938" i="3"/>
  <c r="AR1938" i="3" s="1"/>
  <c r="BI1937" i="3"/>
  <c r="BD1937" i="3"/>
  <c r="AY1937" i="3"/>
  <c r="AS1937" i="3"/>
  <c r="AN1937" i="3"/>
  <c r="AI1937" i="3"/>
  <c r="AC1937" i="3"/>
  <c r="X1937" i="3"/>
  <c r="S1937" i="3"/>
  <c r="M1937" i="3"/>
  <c r="BI1935" i="3"/>
  <c r="BD1935" i="3"/>
  <c r="AY1935" i="3"/>
  <c r="AS1935" i="3"/>
  <c r="AN1935" i="3"/>
  <c r="AI1935" i="3"/>
  <c r="AC1935" i="3"/>
  <c r="X1935" i="3"/>
  <c r="S1935" i="3"/>
  <c r="BM1935" i="3" s="1"/>
  <c r="M1935" i="3"/>
  <c r="L1934" i="3"/>
  <c r="BC1934" i="3" s="1"/>
  <c r="BH1933" i="3"/>
  <c r="AZ1933" i="3"/>
  <c r="AR1933" i="3"/>
  <c r="AJ1933" i="3"/>
  <c r="AB1933" i="3"/>
  <c r="T1933" i="3"/>
  <c r="BH1931" i="3"/>
  <c r="AR1931" i="3"/>
  <c r="AB1931" i="3"/>
  <c r="BH1929" i="3"/>
  <c r="AR1929" i="3"/>
  <c r="AB1929" i="3"/>
  <c r="BH1927" i="3"/>
  <c r="AR1927" i="3"/>
  <c r="AB1927" i="3"/>
  <c r="BH1925" i="3"/>
  <c r="AR1925" i="3"/>
  <c r="AB1925" i="3"/>
  <c r="BH1923" i="3"/>
  <c r="AR1923" i="3"/>
  <c r="AB1923" i="3"/>
  <c r="AN1920" i="3"/>
  <c r="T1920" i="3"/>
  <c r="R1918" i="3"/>
  <c r="Z1918" i="3"/>
  <c r="AH1918" i="3"/>
  <c r="AP1918" i="3"/>
  <c r="AX1918" i="3"/>
  <c r="BF1918" i="3"/>
  <c r="O1917" i="3"/>
  <c r="S1917" i="3"/>
  <c r="W1917" i="3"/>
  <c r="AA1917" i="3"/>
  <c r="AE1917" i="3"/>
  <c r="AI1917" i="3"/>
  <c r="AM1917" i="3"/>
  <c r="AQ1917" i="3"/>
  <c r="AU1917" i="3"/>
  <c r="AY1917" i="3"/>
  <c r="BC1917" i="3"/>
  <c r="BG1917" i="3"/>
  <c r="P1917" i="3"/>
  <c r="T1917" i="3"/>
  <c r="X1917" i="3"/>
  <c r="AB1917" i="3"/>
  <c r="AF1917" i="3"/>
  <c r="AJ1917" i="3"/>
  <c r="AN1917" i="3"/>
  <c r="AR1917" i="3"/>
  <c r="AV1917" i="3"/>
  <c r="AZ1917" i="3"/>
  <c r="BD1917" i="3"/>
  <c r="BH1917" i="3"/>
  <c r="M1917" i="3"/>
  <c r="Q1917" i="3"/>
  <c r="U1917" i="3"/>
  <c r="Y1917" i="3"/>
  <c r="AC1917" i="3"/>
  <c r="AG1917" i="3"/>
  <c r="AK1917" i="3"/>
  <c r="AO1917" i="3"/>
  <c r="AS1917" i="3"/>
  <c r="AW1917" i="3"/>
  <c r="BA1917" i="3"/>
  <c r="BE1917" i="3"/>
  <c r="BI1917" i="3"/>
  <c r="Z1917" i="3"/>
  <c r="AP1917" i="3"/>
  <c r="BF1917" i="3"/>
  <c r="N1917" i="3"/>
  <c r="BJ1917" i="3" s="1"/>
  <c r="AD1917" i="3"/>
  <c r="AT1917" i="3"/>
  <c r="R1917" i="3"/>
  <c r="AH1917" i="3"/>
  <c r="AX1917" i="3"/>
  <c r="AB1916" i="3"/>
  <c r="V1915" i="3"/>
  <c r="X1914" i="3"/>
  <c r="AN1914" i="3"/>
  <c r="BD1914" i="3"/>
  <c r="O1913" i="3"/>
  <c r="S1913" i="3"/>
  <c r="W1913" i="3"/>
  <c r="AA1913" i="3"/>
  <c r="AE1913" i="3"/>
  <c r="AI1913" i="3"/>
  <c r="AM1913" i="3"/>
  <c r="AQ1913" i="3"/>
  <c r="AU1913" i="3"/>
  <c r="AY1913" i="3"/>
  <c r="BC1913" i="3"/>
  <c r="BG1913" i="3"/>
  <c r="P1913" i="3"/>
  <c r="T1913" i="3"/>
  <c r="X1913" i="3"/>
  <c r="AB1913" i="3"/>
  <c r="AF1913" i="3"/>
  <c r="AJ1913" i="3"/>
  <c r="AN1913" i="3"/>
  <c r="AR1913" i="3"/>
  <c r="AV1913" i="3"/>
  <c r="AZ1913" i="3"/>
  <c r="BD1913" i="3"/>
  <c r="BH1913" i="3"/>
  <c r="M1913" i="3"/>
  <c r="Q1913" i="3"/>
  <c r="U1913" i="3"/>
  <c r="Y1913" i="3"/>
  <c r="AC1913" i="3"/>
  <c r="AG1913" i="3"/>
  <c r="AK1913" i="3"/>
  <c r="AO1913" i="3"/>
  <c r="AS1913" i="3"/>
  <c r="AW1913" i="3"/>
  <c r="BA1913" i="3"/>
  <c r="BE1913" i="3"/>
  <c r="BI1913" i="3"/>
  <c r="Z1913" i="3"/>
  <c r="AP1913" i="3"/>
  <c r="BF1913" i="3"/>
  <c r="N1913" i="3"/>
  <c r="AD1913" i="3"/>
  <c r="AT1913" i="3"/>
  <c r="R1913" i="3"/>
  <c r="AH1913" i="3"/>
  <c r="AX1913" i="3"/>
  <c r="AB1912" i="3"/>
  <c r="V1911" i="3"/>
  <c r="X1910" i="3"/>
  <c r="AN1910" i="3"/>
  <c r="BD1910" i="3"/>
  <c r="O1909" i="3"/>
  <c r="S1909" i="3"/>
  <c r="W1909" i="3"/>
  <c r="AA1909" i="3"/>
  <c r="AE1909" i="3"/>
  <c r="AI1909" i="3"/>
  <c r="AM1909" i="3"/>
  <c r="AQ1909" i="3"/>
  <c r="AU1909" i="3"/>
  <c r="AY1909" i="3"/>
  <c r="BC1909" i="3"/>
  <c r="BG1909" i="3"/>
  <c r="P1909" i="3"/>
  <c r="T1909" i="3"/>
  <c r="X1909" i="3"/>
  <c r="AB1909" i="3"/>
  <c r="AF1909" i="3"/>
  <c r="AJ1909" i="3"/>
  <c r="AN1909" i="3"/>
  <c r="AR1909" i="3"/>
  <c r="AV1909" i="3"/>
  <c r="AZ1909" i="3"/>
  <c r="BD1909" i="3"/>
  <c r="BH1909" i="3"/>
  <c r="M1909" i="3"/>
  <c r="Q1909" i="3"/>
  <c r="U1909" i="3"/>
  <c r="Y1909" i="3"/>
  <c r="AC1909" i="3"/>
  <c r="AG1909" i="3"/>
  <c r="AK1909" i="3"/>
  <c r="AO1909" i="3"/>
  <c r="AS1909" i="3"/>
  <c r="AW1909" i="3"/>
  <c r="BA1909" i="3"/>
  <c r="BE1909" i="3"/>
  <c r="BI1909" i="3"/>
  <c r="Z1909" i="3"/>
  <c r="AP1909" i="3"/>
  <c r="BF1909" i="3"/>
  <c r="N1909" i="3"/>
  <c r="AD1909" i="3"/>
  <c r="AT1909" i="3"/>
  <c r="R1909" i="3"/>
  <c r="AH1909" i="3"/>
  <c r="AX1909" i="3"/>
  <c r="AB1908" i="3"/>
  <c r="V1907" i="3"/>
  <c r="X1906" i="3"/>
  <c r="AN1906" i="3"/>
  <c r="BD1906" i="3"/>
  <c r="AX1905" i="3"/>
  <c r="BB1920" i="3"/>
  <c r="AT1920" i="3"/>
  <c r="AL1920" i="3"/>
  <c r="AD1920" i="3"/>
  <c r="V1920" i="3"/>
  <c r="N1920" i="3"/>
  <c r="BB1918" i="3"/>
  <c r="AT1918" i="3"/>
  <c r="AL1918" i="3"/>
  <c r="AD1918" i="3"/>
  <c r="V1918" i="3"/>
  <c r="N1918" i="3"/>
  <c r="AV1916" i="3"/>
  <c r="AF1916" i="3"/>
  <c r="P1916" i="3"/>
  <c r="AV1914" i="3"/>
  <c r="AF1914" i="3"/>
  <c r="P1914" i="3"/>
  <c r="AV1912" i="3"/>
  <c r="AF1912" i="3"/>
  <c r="P1912" i="3"/>
  <c r="AV1910" i="3"/>
  <c r="AF1910" i="3"/>
  <c r="P1910" i="3"/>
  <c r="AV1908" i="3"/>
  <c r="AF1908" i="3"/>
  <c r="P1908" i="3"/>
  <c r="AV1906" i="3"/>
  <c r="AF1906" i="3"/>
  <c r="P1906" i="3"/>
  <c r="AJ1903" i="3"/>
  <c r="AP1903" i="3"/>
  <c r="AU1903" i="3"/>
  <c r="AZ1903" i="3"/>
  <c r="BF1903" i="3"/>
  <c r="P1903" i="3"/>
  <c r="V1903" i="3"/>
  <c r="AA1903" i="3"/>
  <c r="AF1903" i="3"/>
  <c r="AL1903" i="3"/>
  <c r="AQ1903" i="3"/>
  <c r="AV1903" i="3"/>
  <c r="BB1903" i="3"/>
  <c r="BG1903" i="3"/>
  <c r="AV1900" i="3"/>
  <c r="P1900" i="3"/>
  <c r="N1898" i="3"/>
  <c r="R1898" i="3"/>
  <c r="V1898" i="3"/>
  <c r="Z1898" i="3"/>
  <c r="AD1898" i="3"/>
  <c r="AH1898" i="3"/>
  <c r="AL1898" i="3"/>
  <c r="AP1898" i="3"/>
  <c r="AT1898" i="3"/>
  <c r="AX1898" i="3"/>
  <c r="BB1898" i="3"/>
  <c r="BF1898" i="3"/>
  <c r="O1898" i="3"/>
  <c r="S1898" i="3"/>
  <c r="W1898" i="3"/>
  <c r="AA1898" i="3"/>
  <c r="AE1898" i="3"/>
  <c r="AI1898" i="3"/>
  <c r="AM1898" i="3"/>
  <c r="AQ1898" i="3"/>
  <c r="AU1898" i="3"/>
  <c r="AY1898" i="3"/>
  <c r="BC1898" i="3"/>
  <c r="BG1898" i="3"/>
  <c r="Q1898" i="3"/>
  <c r="Y1898" i="3"/>
  <c r="AG1898" i="3"/>
  <c r="AO1898" i="3"/>
  <c r="AW1898" i="3"/>
  <c r="BE1898" i="3"/>
  <c r="T1898" i="3"/>
  <c r="AB1898" i="3"/>
  <c r="AJ1898" i="3"/>
  <c r="AR1898" i="3"/>
  <c r="AZ1898" i="3"/>
  <c r="BH1898" i="3"/>
  <c r="M1898" i="3"/>
  <c r="U1898" i="3"/>
  <c r="AC1898" i="3"/>
  <c r="AK1898" i="3"/>
  <c r="AS1898" i="3"/>
  <c r="BA1898" i="3"/>
  <c r="BI1898" i="3"/>
  <c r="AV1896" i="3"/>
  <c r="P1896" i="3"/>
  <c r="AY1895" i="3"/>
  <c r="K1921" i="3"/>
  <c r="BH1920" i="3"/>
  <c r="AZ1920" i="3"/>
  <c r="AR1920" i="3"/>
  <c r="AJ1920" i="3"/>
  <c r="AB1920" i="3"/>
  <c r="K1919" i="3"/>
  <c r="BH1918" i="3"/>
  <c r="AZ1918" i="3"/>
  <c r="AR1918" i="3"/>
  <c r="AJ1918" i="3"/>
  <c r="AB1918" i="3"/>
  <c r="BH1916" i="3"/>
  <c r="AR1916" i="3"/>
  <c r="BH1914" i="3"/>
  <c r="AR1914" i="3"/>
  <c r="BH1912" i="3"/>
  <c r="AR1912" i="3"/>
  <c r="BH1910" i="3"/>
  <c r="AR1910" i="3"/>
  <c r="BH1908" i="3"/>
  <c r="AR1908" i="3"/>
  <c r="BH1906" i="3"/>
  <c r="AR1906" i="3"/>
  <c r="AX1903" i="3"/>
  <c r="AB1903" i="3"/>
  <c r="P1899" i="3"/>
  <c r="T1899" i="3"/>
  <c r="X1899" i="3"/>
  <c r="AB1899" i="3"/>
  <c r="AF1899" i="3"/>
  <c r="AJ1899" i="3"/>
  <c r="AN1899" i="3"/>
  <c r="AR1899" i="3"/>
  <c r="AV1899" i="3"/>
  <c r="AZ1899" i="3"/>
  <c r="BD1899" i="3"/>
  <c r="BH1899" i="3"/>
  <c r="M1899" i="3"/>
  <c r="Q1899" i="3"/>
  <c r="U1899" i="3"/>
  <c r="Y1899" i="3"/>
  <c r="BM1899" i="3" s="1"/>
  <c r="AC1899" i="3"/>
  <c r="AG1899" i="3"/>
  <c r="AK1899" i="3"/>
  <c r="AO1899" i="3"/>
  <c r="AS1899" i="3"/>
  <c r="AW1899" i="3"/>
  <c r="BA1899" i="3"/>
  <c r="BE1899" i="3"/>
  <c r="BI1899" i="3"/>
  <c r="N1899" i="3"/>
  <c r="V1899" i="3"/>
  <c r="AD1899" i="3"/>
  <c r="AL1899" i="3"/>
  <c r="AT1899" i="3"/>
  <c r="BB1899" i="3"/>
  <c r="O1899" i="3"/>
  <c r="W1899" i="3"/>
  <c r="AE1899" i="3"/>
  <c r="AM1899" i="3"/>
  <c r="AU1899" i="3"/>
  <c r="BC1899" i="3"/>
  <c r="R1899" i="3"/>
  <c r="Z1899" i="3"/>
  <c r="AH1899" i="3"/>
  <c r="AP1899" i="3"/>
  <c r="AX1899" i="3"/>
  <c r="BF1899" i="3"/>
  <c r="BD1898" i="3"/>
  <c r="P1895" i="3"/>
  <c r="T1895" i="3"/>
  <c r="X1895" i="3"/>
  <c r="AB1895" i="3"/>
  <c r="AF1895" i="3"/>
  <c r="AJ1895" i="3"/>
  <c r="AN1895" i="3"/>
  <c r="AR1895" i="3"/>
  <c r="AV1895" i="3"/>
  <c r="AZ1895" i="3"/>
  <c r="BD1895" i="3"/>
  <c r="BH1895" i="3"/>
  <c r="M1895" i="3"/>
  <c r="Q1895" i="3"/>
  <c r="U1895" i="3"/>
  <c r="Y1895" i="3"/>
  <c r="BM1895" i="3" s="1"/>
  <c r="AC1895" i="3"/>
  <c r="AG1895" i="3"/>
  <c r="AK1895" i="3"/>
  <c r="AO1895" i="3"/>
  <c r="AS1895" i="3"/>
  <c r="AW1895" i="3"/>
  <c r="BA1895" i="3"/>
  <c r="BE1895" i="3"/>
  <c r="BI1895" i="3"/>
  <c r="N1895" i="3"/>
  <c r="V1895" i="3"/>
  <c r="AD1895" i="3"/>
  <c r="AL1895" i="3"/>
  <c r="AT1895" i="3"/>
  <c r="BB1895" i="3"/>
  <c r="O1895" i="3"/>
  <c r="W1895" i="3"/>
  <c r="AE1895" i="3"/>
  <c r="AM1895" i="3"/>
  <c r="AU1895" i="3"/>
  <c r="BC1895" i="3"/>
  <c r="R1895" i="3"/>
  <c r="Z1895" i="3"/>
  <c r="AH1895" i="3"/>
  <c r="AP1895" i="3"/>
  <c r="AX1895" i="3"/>
  <c r="BF1895" i="3"/>
  <c r="M1920" i="3"/>
  <c r="Q1920" i="3"/>
  <c r="U1920" i="3"/>
  <c r="Y1920" i="3"/>
  <c r="AC1920" i="3"/>
  <c r="AG1920" i="3"/>
  <c r="AK1920" i="3"/>
  <c r="AO1920" i="3"/>
  <c r="AS1920" i="3"/>
  <c r="AW1920" i="3"/>
  <c r="BA1920" i="3"/>
  <c r="BE1920" i="3"/>
  <c r="BI1920" i="3"/>
  <c r="O1920" i="3"/>
  <c r="S1920" i="3"/>
  <c r="W1920" i="3"/>
  <c r="AA1920" i="3"/>
  <c r="AE1920" i="3"/>
  <c r="AI1920" i="3"/>
  <c r="AM1920" i="3"/>
  <c r="AQ1920" i="3"/>
  <c r="AU1920" i="3"/>
  <c r="AY1920" i="3"/>
  <c r="BC1920" i="3"/>
  <c r="BG1920" i="3"/>
  <c r="M1918" i="3"/>
  <c r="Q1918" i="3"/>
  <c r="U1918" i="3"/>
  <c r="Y1918" i="3"/>
  <c r="AC1918" i="3"/>
  <c r="AG1918" i="3"/>
  <c r="AK1918" i="3"/>
  <c r="AO1918" i="3"/>
  <c r="AS1918" i="3"/>
  <c r="AW1918" i="3"/>
  <c r="BA1918" i="3"/>
  <c r="BE1918" i="3"/>
  <c r="BI1918" i="3"/>
  <c r="O1918" i="3"/>
  <c r="S1918" i="3"/>
  <c r="W1918" i="3"/>
  <c r="AA1918" i="3"/>
  <c r="AE1918" i="3"/>
  <c r="AI1918" i="3"/>
  <c r="AM1918" i="3"/>
  <c r="AQ1918" i="3"/>
  <c r="AU1918" i="3"/>
  <c r="AY1918" i="3"/>
  <c r="BC1918" i="3"/>
  <c r="BG1918" i="3"/>
  <c r="M1916" i="3"/>
  <c r="Q1916" i="3"/>
  <c r="U1916" i="3"/>
  <c r="Y1916" i="3"/>
  <c r="AC1916" i="3"/>
  <c r="AG1916" i="3"/>
  <c r="AK1916" i="3"/>
  <c r="AO1916" i="3"/>
  <c r="AS1916" i="3"/>
  <c r="AW1916" i="3"/>
  <c r="BA1916" i="3"/>
  <c r="BE1916" i="3"/>
  <c r="BI1916" i="3"/>
  <c r="N1916" i="3"/>
  <c r="R1916" i="3"/>
  <c r="V1916" i="3"/>
  <c r="Z1916" i="3"/>
  <c r="AD1916" i="3"/>
  <c r="AH1916" i="3"/>
  <c r="AL1916" i="3"/>
  <c r="AP1916" i="3"/>
  <c r="AT1916" i="3"/>
  <c r="AX1916" i="3"/>
  <c r="BB1916" i="3"/>
  <c r="BF1916" i="3"/>
  <c r="O1916" i="3"/>
  <c r="S1916" i="3"/>
  <c r="W1916" i="3"/>
  <c r="AA1916" i="3"/>
  <c r="AE1916" i="3"/>
  <c r="AI1916" i="3"/>
  <c r="AM1916" i="3"/>
  <c r="AQ1916" i="3"/>
  <c r="AU1916" i="3"/>
  <c r="AY1916" i="3"/>
  <c r="BC1916" i="3"/>
  <c r="BG1916" i="3"/>
  <c r="M1914" i="3"/>
  <c r="Q1914" i="3"/>
  <c r="U1914" i="3"/>
  <c r="Y1914" i="3"/>
  <c r="AC1914" i="3"/>
  <c r="AG1914" i="3"/>
  <c r="AK1914" i="3"/>
  <c r="AO1914" i="3"/>
  <c r="AS1914" i="3"/>
  <c r="AW1914" i="3"/>
  <c r="BA1914" i="3"/>
  <c r="BE1914" i="3"/>
  <c r="BI1914" i="3"/>
  <c r="N1914" i="3"/>
  <c r="R1914" i="3"/>
  <c r="V1914" i="3"/>
  <c r="Z1914" i="3"/>
  <c r="AD1914" i="3"/>
  <c r="AH1914" i="3"/>
  <c r="AL1914" i="3"/>
  <c r="AP1914" i="3"/>
  <c r="AT1914" i="3"/>
  <c r="AX1914" i="3"/>
  <c r="BB1914" i="3"/>
  <c r="BF1914" i="3"/>
  <c r="O1914" i="3"/>
  <c r="S1914" i="3"/>
  <c r="W1914" i="3"/>
  <c r="AA1914" i="3"/>
  <c r="AE1914" i="3"/>
  <c r="AI1914" i="3"/>
  <c r="AM1914" i="3"/>
  <c r="AQ1914" i="3"/>
  <c r="AU1914" i="3"/>
  <c r="AY1914" i="3"/>
  <c r="BC1914" i="3"/>
  <c r="BG1914" i="3"/>
  <c r="M1912" i="3"/>
  <c r="Q1912" i="3"/>
  <c r="U1912" i="3"/>
  <c r="Y1912" i="3"/>
  <c r="AC1912" i="3"/>
  <c r="AG1912" i="3"/>
  <c r="AK1912" i="3"/>
  <c r="AO1912" i="3"/>
  <c r="AS1912" i="3"/>
  <c r="AW1912" i="3"/>
  <c r="BA1912" i="3"/>
  <c r="BE1912" i="3"/>
  <c r="BI1912" i="3"/>
  <c r="N1912" i="3"/>
  <c r="R1912" i="3"/>
  <c r="V1912" i="3"/>
  <c r="Z1912" i="3"/>
  <c r="AD1912" i="3"/>
  <c r="AH1912" i="3"/>
  <c r="AL1912" i="3"/>
  <c r="AP1912" i="3"/>
  <c r="AT1912" i="3"/>
  <c r="AX1912" i="3"/>
  <c r="BB1912" i="3"/>
  <c r="BF1912" i="3"/>
  <c r="O1912" i="3"/>
  <c r="S1912" i="3"/>
  <c r="W1912" i="3"/>
  <c r="AA1912" i="3"/>
  <c r="AE1912" i="3"/>
  <c r="AI1912" i="3"/>
  <c r="AM1912" i="3"/>
  <c r="AQ1912" i="3"/>
  <c r="AU1912" i="3"/>
  <c r="AY1912" i="3"/>
  <c r="BC1912" i="3"/>
  <c r="BG1912" i="3"/>
  <c r="M1910" i="3"/>
  <c r="Q1910" i="3"/>
  <c r="U1910" i="3"/>
  <c r="Y1910" i="3"/>
  <c r="AC1910" i="3"/>
  <c r="AG1910" i="3"/>
  <c r="AK1910" i="3"/>
  <c r="AO1910" i="3"/>
  <c r="AS1910" i="3"/>
  <c r="AW1910" i="3"/>
  <c r="BA1910" i="3"/>
  <c r="BE1910" i="3"/>
  <c r="BI1910" i="3"/>
  <c r="N1910" i="3"/>
  <c r="R1910" i="3"/>
  <c r="V1910" i="3"/>
  <c r="Z1910" i="3"/>
  <c r="AD1910" i="3"/>
  <c r="AH1910" i="3"/>
  <c r="AL1910" i="3"/>
  <c r="AP1910" i="3"/>
  <c r="AT1910" i="3"/>
  <c r="AX1910" i="3"/>
  <c r="BB1910" i="3"/>
  <c r="BF1910" i="3"/>
  <c r="O1910" i="3"/>
  <c r="S1910" i="3"/>
  <c r="W1910" i="3"/>
  <c r="AA1910" i="3"/>
  <c r="AE1910" i="3"/>
  <c r="AI1910" i="3"/>
  <c r="AM1910" i="3"/>
  <c r="AQ1910" i="3"/>
  <c r="AU1910" i="3"/>
  <c r="AY1910" i="3"/>
  <c r="BC1910" i="3"/>
  <c r="BG1910" i="3"/>
  <c r="M1908" i="3"/>
  <c r="Q1908" i="3"/>
  <c r="U1908" i="3"/>
  <c r="Y1908" i="3"/>
  <c r="AC1908" i="3"/>
  <c r="AG1908" i="3"/>
  <c r="AK1908" i="3"/>
  <c r="AO1908" i="3"/>
  <c r="AS1908" i="3"/>
  <c r="AW1908" i="3"/>
  <c r="BA1908" i="3"/>
  <c r="BE1908" i="3"/>
  <c r="BI1908" i="3"/>
  <c r="N1908" i="3"/>
  <c r="R1908" i="3"/>
  <c r="V1908" i="3"/>
  <c r="Z1908" i="3"/>
  <c r="AD1908" i="3"/>
  <c r="AH1908" i="3"/>
  <c r="AL1908" i="3"/>
  <c r="AP1908" i="3"/>
  <c r="AT1908" i="3"/>
  <c r="AX1908" i="3"/>
  <c r="BB1908" i="3"/>
  <c r="BF1908" i="3"/>
  <c r="O1908" i="3"/>
  <c r="S1908" i="3"/>
  <c r="W1908" i="3"/>
  <c r="AA1908" i="3"/>
  <c r="AE1908" i="3"/>
  <c r="AI1908" i="3"/>
  <c r="AM1908" i="3"/>
  <c r="AQ1908" i="3"/>
  <c r="AU1908" i="3"/>
  <c r="AY1908" i="3"/>
  <c r="BC1908" i="3"/>
  <c r="BG1908" i="3"/>
  <c r="M1906" i="3"/>
  <c r="Q1906" i="3"/>
  <c r="U1906" i="3"/>
  <c r="Y1906" i="3"/>
  <c r="AC1906" i="3"/>
  <c r="AG1906" i="3"/>
  <c r="AK1906" i="3"/>
  <c r="AO1906" i="3"/>
  <c r="AS1906" i="3"/>
  <c r="AW1906" i="3"/>
  <c r="BA1906" i="3"/>
  <c r="BE1906" i="3"/>
  <c r="BI1906" i="3"/>
  <c r="N1906" i="3"/>
  <c r="BJ1906" i="3" s="1"/>
  <c r="R1906" i="3"/>
  <c r="V1906" i="3"/>
  <c r="Z1906" i="3"/>
  <c r="AD1906" i="3"/>
  <c r="AH1906" i="3"/>
  <c r="AL1906" i="3"/>
  <c r="AP1906" i="3"/>
  <c r="AT1906" i="3"/>
  <c r="AX1906" i="3"/>
  <c r="BB1906" i="3"/>
  <c r="BF1906" i="3"/>
  <c r="O1906" i="3"/>
  <c r="S1906" i="3"/>
  <c r="W1906" i="3"/>
  <c r="AA1906" i="3"/>
  <c r="AE1906" i="3"/>
  <c r="AI1906" i="3"/>
  <c r="AM1906" i="3"/>
  <c r="AQ1906" i="3"/>
  <c r="AU1906" i="3"/>
  <c r="AY1906" i="3"/>
  <c r="BC1906" i="3"/>
  <c r="BG1906" i="3"/>
  <c r="N1900" i="3"/>
  <c r="R1900" i="3"/>
  <c r="V1900" i="3"/>
  <c r="Z1900" i="3"/>
  <c r="AD1900" i="3"/>
  <c r="AH1900" i="3"/>
  <c r="AL1900" i="3"/>
  <c r="AP1900" i="3"/>
  <c r="AT1900" i="3"/>
  <c r="AX1900" i="3"/>
  <c r="BB1900" i="3"/>
  <c r="BF1900" i="3"/>
  <c r="O1900" i="3"/>
  <c r="S1900" i="3"/>
  <c r="W1900" i="3"/>
  <c r="AA1900" i="3"/>
  <c r="AE1900" i="3"/>
  <c r="AI1900" i="3"/>
  <c r="AM1900" i="3"/>
  <c r="AQ1900" i="3"/>
  <c r="AU1900" i="3"/>
  <c r="AY1900" i="3"/>
  <c r="BC1900" i="3"/>
  <c r="BG1900" i="3"/>
  <c r="Q1900" i="3"/>
  <c r="Y1900" i="3"/>
  <c r="AG1900" i="3"/>
  <c r="AO1900" i="3"/>
  <c r="AW1900" i="3"/>
  <c r="BE1900" i="3"/>
  <c r="T1900" i="3"/>
  <c r="AB1900" i="3"/>
  <c r="AJ1900" i="3"/>
  <c r="AR1900" i="3"/>
  <c r="AZ1900" i="3"/>
  <c r="BH1900" i="3"/>
  <c r="M1900" i="3"/>
  <c r="U1900" i="3"/>
  <c r="AC1900" i="3"/>
  <c r="AK1900" i="3"/>
  <c r="AS1900" i="3"/>
  <c r="BA1900" i="3"/>
  <c r="BI1900" i="3"/>
  <c r="N1896" i="3"/>
  <c r="R1896" i="3"/>
  <c r="V1896" i="3"/>
  <c r="Z1896" i="3"/>
  <c r="AD1896" i="3"/>
  <c r="AH1896" i="3"/>
  <c r="AL1896" i="3"/>
  <c r="AP1896" i="3"/>
  <c r="AT1896" i="3"/>
  <c r="AX1896" i="3"/>
  <c r="BB1896" i="3"/>
  <c r="BF1896" i="3"/>
  <c r="O1896" i="3"/>
  <c r="S1896" i="3"/>
  <c r="W1896" i="3"/>
  <c r="AA1896" i="3"/>
  <c r="AE1896" i="3"/>
  <c r="AI1896" i="3"/>
  <c r="AM1896" i="3"/>
  <c r="AQ1896" i="3"/>
  <c r="AU1896" i="3"/>
  <c r="AY1896" i="3"/>
  <c r="BC1896" i="3"/>
  <c r="BG1896" i="3"/>
  <c r="Q1896" i="3"/>
  <c r="Y1896" i="3"/>
  <c r="AG1896" i="3"/>
  <c r="AO1896" i="3"/>
  <c r="AW1896" i="3"/>
  <c r="BE1896" i="3"/>
  <c r="T1896" i="3"/>
  <c r="AB1896" i="3"/>
  <c r="AJ1896" i="3"/>
  <c r="AR1896" i="3"/>
  <c r="AZ1896" i="3"/>
  <c r="BH1896" i="3"/>
  <c r="M1896" i="3"/>
  <c r="U1896" i="3"/>
  <c r="AC1896" i="3"/>
  <c r="AK1896" i="3"/>
  <c r="AS1896" i="3"/>
  <c r="BA1896" i="3"/>
  <c r="BI1896" i="3"/>
  <c r="AI1895" i="3"/>
  <c r="M1903" i="3"/>
  <c r="Q1903" i="3"/>
  <c r="U1903" i="3"/>
  <c r="Y1903" i="3"/>
  <c r="AC1903" i="3"/>
  <c r="AG1903" i="3"/>
  <c r="AK1903" i="3"/>
  <c r="AO1903" i="3"/>
  <c r="AS1903" i="3"/>
  <c r="AW1903" i="3"/>
  <c r="BA1903" i="3"/>
  <c r="BE1903" i="3"/>
  <c r="BI1903" i="3"/>
  <c r="BI1894" i="3"/>
  <c r="AS1894" i="3"/>
  <c r="BB1892" i="3"/>
  <c r="M1892" i="3"/>
  <c r="Q1892" i="3"/>
  <c r="U1892" i="3"/>
  <c r="Y1892" i="3"/>
  <c r="AC1892" i="3"/>
  <c r="AG1892" i="3"/>
  <c r="AK1892" i="3"/>
  <c r="AO1892" i="3"/>
  <c r="AS1892" i="3"/>
  <c r="AW1892" i="3"/>
  <c r="BA1892" i="3"/>
  <c r="BE1892" i="3"/>
  <c r="BI1892" i="3"/>
  <c r="R1892" i="3"/>
  <c r="W1892" i="3"/>
  <c r="AB1892" i="3"/>
  <c r="AH1892" i="3"/>
  <c r="AM1892" i="3"/>
  <c r="AR1892" i="3"/>
  <c r="AX1892" i="3"/>
  <c r="BC1892" i="3"/>
  <c r="BH1892" i="3"/>
  <c r="N1892" i="3"/>
  <c r="S1892" i="3"/>
  <c r="X1892" i="3"/>
  <c r="AD1892" i="3"/>
  <c r="AI1892" i="3"/>
  <c r="AN1892" i="3"/>
  <c r="AT1892" i="3"/>
  <c r="AY1892" i="3"/>
  <c r="BD1892" i="3"/>
  <c r="O1892" i="3"/>
  <c r="T1892" i="3"/>
  <c r="Z1892" i="3"/>
  <c r="AE1892" i="3"/>
  <c r="AJ1892" i="3"/>
  <c r="AP1892" i="3"/>
  <c r="AU1892" i="3"/>
  <c r="AZ1892" i="3"/>
  <c r="BF1892" i="3"/>
  <c r="N1887" i="3"/>
  <c r="R1887" i="3"/>
  <c r="V1887" i="3"/>
  <c r="Z1887" i="3"/>
  <c r="AD1887" i="3"/>
  <c r="AH1887" i="3"/>
  <c r="AL1887" i="3"/>
  <c r="AP1887" i="3"/>
  <c r="AT1887" i="3"/>
  <c r="AX1887" i="3"/>
  <c r="BB1887" i="3"/>
  <c r="BF1887" i="3"/>
  <c r="O1887" i="3"/>
  <c r="S1887" i="3"/>
  <c r="W1887" i="3"/>
  <c r="AA1887" i="3"/>
  <c r="AE1887" i="3"/>
  <c r="AI1887" i="3"/>
  <c r="AM1887" i="3"/>
  <c r="AQ1887" i="3"/>
  <c r="AU1887" i="3"/>
  <c r="AY1887" i="3"/>
  <c r="BC1887" i="3"/>
  <c r="BG1887" i="3"/>
  <c r="P1887" i="3"/>
  <c r="T1887" i="3"/>
  <c r="X1887" i="3"/>
  <c r="AB1887" i="3"/>
  <c r="AF1887" i="3"/>
  <c r="AJ1887" i="3"/>
  <c r="AN1887" i="3"/>
  <c r="AR1887" i="3"/>
  <c r="AV1887" i="3"/>
  <c r="AZ1887" i="3"/>
  <c r="BD1887" i="3"/>
  <c r="BH1887" i="3"/>
  <c r="Y1887" i="3"/>
  <c r="AO1887" i="3"/>
  <c r="BE1887" i="3"/>
  <c r="M1887" i="3"/>
  <c r="AC1887" i="3"/>
  <c r="AS1887" i="3"/>
  <c r="BI1887" i="3"/>
  <c r="Q1887" i="3"/>
  <c r="AG1887" i="3"/>
  <c r="AW1887" i="3"/>
  <c r="R1878" i="3"/>
  <c r="Z1878" i="3"/>
  <c r="AH1878" i="3"/>
  <c r="AP1878" i="3"/>
  <c r="AX1878" i="3"/>
  <c r="BF1878" i="3"/>
  <c r="AJ1878" i="3"/>
  <c r="AR1878" i="3"/>
  <c r="AZ1878" i="3"/>
  <c r="BH1878" i="3"/>
  <c r="P1878" i="3"/>
  <c r="AV1878" i="3"/>
  <c r="X1878" i="3"/>
  <c r="BD1878" i="3"/>
  <c r="AF1878" i="3"/>
  <c r="T1878" i="3"/>
  <c r="AA1873" i="3"/>
  <c r="AQ1873" i="3"/>
  <c r="BG1873" i="3"/>
  <c r="AY1873" i="3"/>
  <c r="S1873" i="3"/>
  <c r="AI1873" i="3"/>
  <c r="AE1903" i="3"/>
  <c r="Z1903" i="3"/>
  <c r="T1903" i="3"/>
  <c r="O1903" i="3"/>
  <c r="R1884" i="3"/>
  <c r="Z1884" i="3"/>
  <c r="AH1884" i="3"/>
  <c r="AP1884" i="3"/>
  <c r="AX1884" i="3"/>
  <c r="BF1884" i="3"/>
  <c r="N1884" i="3"/>
  <c r="V1884" i="3"/>
  <c r="AD1884" i="3"/>
  <c r="AL1884" i="3"/>
  <c r="AT1884" i="3"/>
  <c r="BB1884" i="3"/>
  <c r="AF1884" i="3"/>
  <c r="AN1884" i="3"/>
  <c r="P1884" i="3"/>
  <c r="AV1884" i="3"/>
  <c r="K1904" i="3"/>
  <c r="BD1903" i="3"/>
  <c r="AY1903" i="3"/>
  <c r="AT1903" i="3"/>
  <c r="AN1903" i="3"/>
  <c r="AI1903" i="3"/>
  <c r="AD1903" i="3"/>
  <c r="X1903" i="3"/>
  <c r="S1903" i="3"/>
  <c r="N1903" i="3"/>
  <c r="K1902" i="3"/>
  <c r="N1894" i="3"/>
  <c r="R1894" i="3"/>
  <c r="V1894" i="3"/>
  <c r="Z1894" i="3"/>
  <c r="AD1894" i="3"/>
  <c r="AH1894" i="3"/>
  <c r="AL1894" i="3"/>
  <c r="AP1894" i="3"/>
  <c r="AT1894" i="3"/>
  <c r="AX1894" i="3"/>
  <c r="BB1894" i="3"/>
  <c r="BF1894" i="3"/>
  <c r="O1894" i="3"/>
  <c r="S1894" i="3"/>
  <c r="W1894" i="3"/>
  <c r="AA1894" i="3"/>
  <c r="AE1894" i="3"/>
  <c r="AI1894" i="3"/>
  <c r="AM1894" i="3"/>
  <c r="AQ1894" i="3"/>
  <c r="AU1894" i="3"/>
  <c r="AY1894" i="3"/>
  <c r="BC1894" i="3"/>
  <c r="BG1894" i="3"/>
  <c r="P1894" i="3"/>
  <c r="BK1894" i="3" s="1"/>
  <c r="T1894" i="3"/>
  <c r="X1894" i="3"/>
  <c r="AB1894" i="3"/>
  <c r="AF1894" i="3"/>
  <c r="AJ1894" i="3"/>
  <c r="AN1894" i="3"/>
  <c r="AR1894" i="3"/>
  <c r="AV1894" i="3"/>
  <c r="AZ1894" i="3"/>
  <c r="BD1894" i="3"/>
  <c r="BH1894" i="3"/>
  <c r="AQ1892" i="3"/>
  <c r="V1892" i="3"/>
  <c r="U1887" i="3"/>
  <c r="R1885" i="3"/>
  <c r="Z1885" i="3"/>
  <c r="AH1885" i="3"/>
  <c r="AP1885" i="3"/>
  <c r="AX1885" i="3"/>
  <c r="BF1885" i="3"/>
  <c r="T1885" i="3"/>
  <c r="AZ1885" i="3"/>
  <c r="AB1885" i="3"/>
  <c r="BH1885" i="3"/>
  <c r="AJ1885" i="3"/>
  <c r="X1884" i="3"/>
  <c r="R1880" i="3"/>
  <c r="Z1880" i="3"/>
  <c r="AH1880" i="3"/>
  <c r="AP1880" i="3"/>
  <c r="AX1880" i="3"/>
  <c r="BF1880" i="3"/>
  <c r="N1880" i="3"/>
  <c r="V1880" i="3"/>
  <c r="AD1880" i="3"/>
  <c r="AL1880" i="3"/>
  <c r="AT1880" i="3"/>
  <c r="BB1880" i="3"/>
  <c r="AF1880" i="3"/>
  <c r="AN1880" i="3"/>
  <c r="P1880" i="3"/>
  <c r="AV1880" i="3"/>
  <c r="K1893" i="3"/>
  <c r="K1891" i="3"/>
  <c r="K1889" i="3"/>
  <c r="BG1888" i="3"/>
  <c r="AY1888" i="3"/>
  <c r="AQ1888" i="3"/>
  <c r="AI1888" i="3"/>
  <c r="AA1888" i="3"/>
  <c r="P1888" i="3"/>
  <c r="T1888" i="3"/>
  <c r="X1888" i="3"/>
  <c r="AB1888" i="3"/>
  <c r="AF1888" i="3"/>
  <c r="AJ1888" i="3"/>
  <c r="AN1888" i="3"/>
  <c r="AR1888" i="3"/>
  <c r="AV1888" i="3"/>
  <c r="AZ1888" i="3"/>
  <c r="BD1888" i="3"/>
  <c r="BH1888" i="3"/>
  <c r="M1888" i="3"/>
  <c r="Q1888" i="3"/>
  <c r="U1888" i="3"/>
  <c r="Y1888" i="3"/>
  <c r="AC1888" i="3"/>
  <c r="AG1888" i="3"/>
  <c r="AK1888" i="3"/>
  <c r="AO1888" i="3"/>
  <c r="AS1888" i="3"/>
  <c r="AW1888" i="3"/>
  <c r="BA1888" i="3"/>
  <c r="BE1888" i="3"/>
  <c r="BI1888" i="3"/>
  <c r="BG1886" i="3"/>
  <c r="AQ1886" i="3"/>
  <c r="P1886" i="3"/>
  <c r="T1886" i="3"/>
  <c r="X1886" i="3"/>
  <c r="AB1886" i="3"/>
  <c r="AF1886" i="3"/>
  <c r="AJ1886" i="3"/>
  <c r="AN1886" i="3"/>
  <c r="AR1886" i="3"/>
  <c r="AV1886" i="3"/>
  <c r="AZ1886" i="3"/>
  <c r="BD1886" i="3"/>
  <c r="BH1886" i="3"/>
  <c r="M1886" i="3"/>
  <c r="Q1886" i="3"/>
  <c r="U1886" i="3"/>
  <c r="Y1886" i="3"/>
  <c r="AC1886" i="3"/>
  <c r="AG1886" i="3"/>
  <c r="AK1886" i="3"/>
  <c r="AO1886" i="3"/>
  <c r="AS1886" i="3"/>
  <c r="BL1886" i="3" s="1"/>
  <c r="AW1886" i="3"/>
  <c r="BA1886" i="3"/>
  <c r="BE1886" i="3"/>
  <c r="BI1886" i="3"/>
  <c r="N1886" i="3"/>
  <c r="R1886" i="3"/>
  <c r="V1886" i="3"/>
  <c r="Z1886" i="3"/>
  <c r="AD1886" i="3"/>
  <c r="AH1886" i="3"/>
  <c r="AL1886" i="3"/>
  <c r="AP1886" i="3"/>
  <c r="AT1886" i="3"/>
  <c r="AX1886" i="3"/>
  <c r="BB1886" i="3"/>
  <c r="BF1886" i="3"/>
  <c r="T1884" i="3"/>
  <c r="R1883" i="3"/>
  <c r="Z1883" i="3"/>
  <c r="AH1883" i="3"/>
  <c r="AP1883" i="3"/>
  <c r="AX1883" i="3"/>
  <c r="BF1883" i="3"/>
  <c r="R1882" i="3"/>
  <c r="Z1882" i="3"/>
  <c r="AH1882" i="3"/>
  <c r="AP1882" i="3"/>
  <c r="AX1882" i="3"/>
  <c r="BF1882" i="3"/>
  <c r="N1882" i="3"/>
  <c r="V1882" i="3"/>
  <c r="AD1882" i="3"/>
  <c r="AL1882" i="3"/>
  <c r="AT1882" i="3"/>
  <c r="BB1882" i="3"/>
  <c r="T1880" i="3"/>
  <c r="M1877" i="3"/>
  <c r="Q1877" i="3"/>
  <c r="U1877" i="3"/>
  <c r="Y1877" i="3"/>
  <c r="AC1877" i="3"/>
  <c r="AG1877" i="3"/>
  <c r="AK1877" i="3"/>
  <c r="AO1877" i="3"/>
  <c r="AS1877" i="3"/>
  <c r="AW1877" i="3"/>
  <c r="BA1877" i="3"/>
  <c r="BE1877" i="3"/>
  <c r="BI1877" i="3"/>
  <c r="N1877" i="3"/>
  <c r="R1877" i="3"/>
  <c r="V1877" i="3"/>
  <c r="Z1877" i="3"/>
  <c r="AD1877" i="3"/>
  <c r="AH1877" i="3"/>
  <c r="AL1877" i="3"/>
  <c r="AP1877" i="3"/>
  <c r="AT1877" i="3"/>
  <c r="AX1877" i="3"/>
  <c r="BB1877" i="3"/>
  <c r="BF1877" i="3"/>
  <c r="O1877" i="3"/>
  <c r="S1877" i="3"/>
  <c r="W1877" i="3"/>
  <c r="AA1877" i="3"/>
  <c r="AE1877" i="3"/>
  <c r="AI1877" i="3"/>
  <c r="AM1877" i="3"/>
  <c r="AQ1877" i="3"/>
  <c r="AU1877" i="3"/>
  <c r="AY1877" i="3"/>
  <c r="BC1877" i="3"/>
  <c r="BG1877" i="3"/>
  <c r="X1877" i="3"/>
  <c r="AN1877" i="3"/>
  <c r="BD1877" i="3"/>
  <c r="AB1877" i="3"/>
  <c r="AR1877" i="3"/>
  <c r="BH1877" i="3"/>
  <c r="P1877" i="3"/>
  <c r="AF1877" i="3"/>
  <c r="AV1877" i="3"/>
  <c r="M1885" i="3"/>
  <c r="Q1885" i="3"/>
  <c r="U1885" i="3"/>
  <c r="Y1885" i="3"/>
  <c r="AC1885" i="3"/>
  <c r="AG1885" i="3"/>
  <c r="AK1885" i="3"/>
  <c r="AO1885" i="3"/>
  <c r="AS1885" i="3"/>
  <c r="AW1885" i="3"/>
  <c r="BA1885" i="3"/>
  <c r="BE1885" i="3"/>
  <c r="O1885" i="3"/>
  <c r="S1885" i="3"/>
  <c r="W1885" i="3"/>
  <c r="AA1885" i="3"/>
  <c r="AE1885" i="3"/>
  <c r="AI1885" i="3"/>
  <c r="AM1885" i="3"/>
  <c r="AQ1885" i="3"/>
  <c r="AU1885" i="3"/>
  <c r="AY1885" i="3"/>
  <c r="BC1885" i="3"/>
  <c r="BG1885" i="3"/>
  <c r="M1883" i="3"/>
  <c r="Q1883" i="3"/>
  <c r="U1883" i="3"/>
  <c r="Y1883" i="3"/>
  <c r="AC1883" i="3"/>
  <c r="AG1883" i="3"/>
  <c r="AK1883" i="3"/>
  <c r="AO1883" i="3"/>
  <c r="AS1883" i="3"/>
  <c r="AW1883" i="3"/>
  <c r="BA1883" i="3"/>
  <c r="BE1883" i="3"/>
  <c r="BI1883" i="3"/>
  <c r="O1883" i="3"/>
  <c r="S1883" i="3"/>
  <c r="W1883" i="3"/>
  <c r="AA1883" i="3"/>
  <c r="AE1883" i="3"/>
  <c r="AI1883" i="3"/>
  <c r="AM1883" i="3"/>
  <c r="AQ1883" i="3"/>
  <c r="AU1883" i="3"/>
  <c r="AY1883" i="3"/>
  <c r="BC1883" i="3"/>
  <c r="BG1883" i="3"/>
  <c r="M1881" i="3"/>
  <c r="Q1881" i="3"/>
  <c r="U1881" i="3"/>
  <c r="Y1881" i="3"/>
  <c r="AC1881" i="3"/>
  <c r="AG1881" i="3"/>
  <c r="AK1881" i="3"/>
  <c r="AO1881" i="3"/>
  <c r="AS1881" i="3"/>
  <c r="AW1881" i="3"/>
  <c r="BA1881" i="3"/>
  <c r="BE1881" i="3"/>
  <c r="BI1881" i="3"/>
  <c r="O1881" i="3"/>
  <c r="S1881" i="3"/>
  <c r="W1881" i="3"/>
  <c r="AA1881" i="3"/>
  <c r="AE1881" i="3"/>
  <c r="AI1881" i="3"/>
  <c r="AM1881" i="3"/>
  <c r="AQ1881" i="3"/>
  <c r="AU1881" i="3"/>
  <c r="AY1881" i="3"/>
  <c r="BC1881" i="3"/>
  <c r="BG1881" i="3"/>
  <c r="BB1878" i="3"/>
  <c r="AT1878" i="3"/>
  <c r="AL1878" i="3"/>
  <c r="AD1878" i="3"/>
  <c r="V1878" i="3"/>
  <c r="N1878" i="3"/>
  <c r="BJ1878" i="3" s="1"/>
  <c r="BG1875" i="3"/>
  <c r="BD1885" i="3"/>
  <c r="AV1885" i="3"/>
  <c r="AN1885" i="3"/>
  <c r="AF1885" i="3"/>
  <c r="X1885" i="3"/>
  <c r="P1885" i="3"/>
  <c r="BH1884" i="3"/>
  <c r="AZ1884" i="3"/>
  <c r="AR1884" i="3"/>
  <c r="AJ1884" i="3"/>
  <c r="AB1884" i="3"/>
  <c r="BD1883" i="3"/>
  <c r="AV1883" i="3"/>
  <c r="AN1883" i="3"/>
  <c r="AF1883" i="3"/>
  <c r="X1883" i="3"/>
  <c r="P1883" i="3"/>
  <c r="BH1882" i="3"/>
  <c r="AZ1882" i="3"/>
  <c r="AR1882" i="3"/>
  <c r="AJ1882" i="3"/>
  <c r="AB1882" i="3"/>
  <c r="BD1881" i="3"/>
  <c r="AV1881" i="3"/>
  <c r="AN1881" i="3"/>
  <c r="AF1881" i="3"/>
  <c r="X1881" i="3"/>
  <c r="P1881" i="3"/>
  <c r="BH1880" i="3"/>
  <c r="AZ1880" i="3"/>
  <c r="AR1880" i="3"/>
  <c r="AJ1880" i="3"/>
  <c r="AB1880" i="3"/>
  <c r="AB1878" i="3"/>
  <c r="N1874" i="3"/>
  <c r="R1874" i="3"/>
  <c r="V1874" i="3"/>
  <c r="Z1874" i="3"/>
  <c r="AD1874" i="3"/>
  <c r="AH1874" i="3"/>
  <c r="AL1874" i="3"/>
  <c r="AP1874" i="3"/>
  <c r="AT1874" i="3"/>
  <c r="AX1874" i="3"/>
  <c r="BB1874" i="3"/>
  <c r="BF1874" i="3"/>
  <c r="P1874" i="3"/>
  <c r="T1874" i="3"/>
  <c r="X1874" i="3"/>
  <c r="AB1874" i="3"/>
  <c r="AF1874" i="3"/>
  <c r="AJ1874" i="3"/>
  <c r="AN1874" i="3"/>
  <c r="AR1874" i="3"/>
  <c r="AV1874" i="3"/>
  <c r="AZ1874" i="3"/>
  <c r="BD1874" i="3"/>
  <c r="BH1874" i="3"/>
  <c r="Q1874" i="3"/>
  <c r="Y1874" i="3"/>
  <c r="AG1874" i="3"/>
  <c r="AO1874" i="3"/>
  <c r="AW1874" i="3"/>
  <c r="BE1874" i="3"/>
  <c r="S1874" i="3"/>
  <c r="AA1874" i="3"/>
  <c r="AI1874" i="3"/>
  <c r="AQ1874" i="3"/>
  <c r="AY1874" i="3"/>
  <c r="BG1874" i="3"/>
  <c r="M1874" i="3"/>
  <c r="U1874" i="3"/>
  <c r="AC1874" i="3"/>
  <c r="AK1874" i="3"/>
  <c r="AS1874" i="3"/>
  <c r="BA1874" i="3"/>
  <c r="BI1874" i="3"/>
  <c r="O1873" i="3"/>
  <c r="W1872" i="3"/>
  <c r="AO1872" i="3"/>
  <c r="BE1872" i="3"/>
  <c r="AB1872" i="3"/>
  <c r="AS1872" i="3"/>
  <c r="BI1872" i="3"/>
  <c r="AG1872" i="3"/>
  <c r="AW1872" i="3"/>
  <c r="BI1885" i="3"/>
  <c r="BB1885" i="3"/>
  <c r="AT1885" i="3"/>
  <c r="AL1885" i="3"/>
  <c r="AD1885" i="3"/>
  <c r="V1885" i="3"/>
  <c r="N1885" i="3"/>
  <c r="O1884" i="3"/>
  <c r="S1884" i="3"/>
  <c r="W1884" i="3"/>
  <c r="AA1884" i="3"/>
  <c r="AE1884" i="3"/>
  <c r="AI1884" i="3"/>
  <c r="AM1884" i="3"/>
  <c r="AQ1884" i="3"/>
  <c r="AU1884" i="3"/>
  <c r="AY1884" i="3"/>
  <c r="BC1884" i="3"/>
  <c r="BG1884" i="3"/>
  <c r="M1884" i="3"/>
  <c r="Q1884" i="3"/>
  <c r="U1884" i="3"/>
  <c r="Y1884" i="3"/>
  <c r="AC1884" i="3"/>
  <c r="AG1884" i="3"/>
  <c r="AK1884" i="3"/>
  <c r="AO1884" i="3"/>
  <c r="AS1884" i="3"/>
  <c r="AW1884" i="3"/>
  <c r="BA1884" i="3"/>
  <c r="BE1884" i="3"/>
  <c r="BI1884" i="3"/>
  <c r="BB1883" i="3"/>
  <c r="AT1883" i="3"/>
  <c r="AL1883" i="3"/>
  <c r="AD1883" i="3"/>
  <c r="V1883" i="3"/>
  <c r="N1883" i="3"/>
  <c r="O1882" i="3"/>
  <c r="S1882" i="3"/>
  <c r="W1882" i="3"/>
  <c r="AA1882" i="3"/>
  <c r="AE1882" i="3"/>
  <c r="AI1882" i="3"/>
  <c r="AM1882" i="3"/>
  <c r="AQ1882" i="3"/>
  <c r="AU1882" i="3"/>
  <c r="AY1882" i="3"/>
  <c r="BC1882" i="3"/>
  <c r="BG1882" i="3"/>
  <c r="M1882" i="3"/>
  <c r="Q1882" i="3"/>
  <c r="U1882" i="3"/>
  <c r="Y1882" i="3"/>
  <c r="AC1882" i="3"/>
  <c r="AG1882" i="3"/>
  <c r="AK1882" i="3"/>
  <c r="AO1882" i="3"/>
  <c r="AS1882" i="3"/>
  <c r="AW1882" i="3"/>
  <c r="BA1882" i="3"/>
  <c r="BE1882" i="3"/>
  <c r="BI1882" i="3"/>
  <c r="BB1881" i="3"/>
  <c r="AT1881" i="3"/>
  <c r="AL1881" i="3"/>
  <c r="AD1881" i="3"/>
  <c r="V1881" i="3"/>
  <c r="N1881" i="3"/>
  <c r="O1880" i="3"/>
  <c r="S1880" i="3"/>
  <c r="W1880" i="3"/>
  <c r="AA1880" i="3"/>
  <c r="AE1880" i="3"/>
  <c r="AI1880" i="3"/>
  <c r="AM1880" i="3"/>
  <c r="AQ1880" i="3"/>
  <c r="AU1880" i="3"/>
  <c r="AY1880" i="3"/>
  <c r="BC1880" i="3"/>
  <c r="BG1880" i="3"/>
  <c r="M1880" i="3"/>
  <c r="Q1880" i="3"/>
  <c r="U1880" i="3"/>
  <c r="Y1880" i="3"/>
  <c r="AC1880" i="3"/>
  <c r="AG1880" i="3"/>
  <c r="AK1880" i="3"/>
  <c r="AO1880" i="3"/>
  <c r="AS1880" i="3"/>
  <c r="AW1880" i="3"/>
  <c r="BA1880" i="3"/>
  <c r="BE1880" i="3"/>
  <c r="BI1880" i="3"/>
  <c r="O1878" i="3"/>
  <c r="S1878" i="3"/>
  <c r="W1878" i="3"/>
  <c r="AA1878" i="3"/>
  <c r="AE1878" i="3"/>
  <c r="AI1878" i="3"/>
  <c r="AM1878" i="3"/>
  <c r="AQ1878" i="3"/>
  <c r="AU1878" i="3"/>
  <c r="AY1878" i="3"/>
  <c r="BC1878" i="3"/>
  <c r="BG1878" i="3"/>
  <c r="M1878" i="3"/>
  <c r="Q1878" i="3"/>
  <c r="U1878" i="3"/>
  <c r="Y1878" i="3"/>
  <c r="AC1878" i="3"/>
  <c r="AG1878" i="3"/>
  <c r="AK1878" i="3"/>
  <c r="AO1878" i="3"/>
  <c r="AS1878" i="3"/>
  <c r="AW1878" i="3"/>
  <c r="BA1878" i="3"/>
  <c r="BE1878" i="3"/>
  <c r="BI1878" i="3"/>
  <c r="P1875" i="3"/>
  <c r="T1875" i="3"/>
  <c r="X1875" i="3"/>
  <c r="AB1875" i="3"/>
  <c r="AF1875" i="3"/>
  <c r="AJ1875" i="3"/>
  <c r="AN1875" i="3"/>
  <c r="AR1875" i="3"/>
  <c r="AV1875" i="3"/>
  <c r="AZ1875" i="3"/>
  <c r="BD1875" i="3"/>
  <c r="BH1875" i="3"/>
  <c r="N1875" i="3"/>
  <c r="R1875" i="3"/>
  <c r="V1875" i="3"/>
  <c r="Z1875" i="3"/>
  <c r="AD1875" i="3"/>
  <c r="AH1875" i="3"/>
  <c r="AL1875" i="3"/>
  <c r="AP1875" i="3"/>
  <c r="AT1875" i="3"/>
  <c r="AX1875" i="3"/>
  <c r="BB1875" i="3"/>
  <c r="BF1875" i="3"/>
  <c r="M1875" i="3"/>
  <c r="U1875" i="3"/>
  <c r="AC1875" i="3"/>
  <c r="AK1875" i="3"/>
  <c r="AS1875" i="3"/>
  <c r="BA1875" i="3"/>
  <c r="BI1875" i="3"/>
  <c r="O1875" i="3"/>
  <c r="W1875" i="3"/>
  <c r="AE1875" i="3"/>
  <c r="AM1875" i="3"/>
  <c r="AU1875" i="3"/>
  <c r="BC1875" i="3"/>
  <c r="Q1875" i="3"/>
  <c r="Y1875" i="3"/>
  <c r="AG1875" i="3"/>
  <c r="AO1875" i="3"/>
  <c r="AW1875" i="3"/>
  <c r="BE1875" i="3"/>
  <c r="BC1874" i="3"/>
  <c r="W1874" i="3"/>
  <c r="Q1872" i="3"/>
  <c r="AU1873" i="3"/>
  <c r="AE1873" i="3"/>
  <c r="P1873" i="3"/>
  <c r="T1873" i="3"/>
  <c r="X1873" i="3"/>
  <c r="AB1873" i="3"/>
  <c r="AF1873" i="3"/>
  <c r="AJ1873" i="3"/>
  <c r="AN1873" i="3"/>
  <c r="AR1873" i="3"/>
  <c r="AV1873" i="3"/>
  <c r="AZ1873" i="3"/>
  <c r="BD1873" i="3"/>
  <c r="BH1873" i="3"/>
  <c r="M1873" i="3"/>
  <c r="Q1873" i="3"/>
  <c r="U1873" i="3"/>
  <c r="Y1873" i="3"/>
  <c r="AC1873" i="3"/>
  <c r="AG1873" i="3"/>
  <c r="AK1873" i="3"/>
  <c r="AO1873" i="3"/>
  <c r="AS1873" i="3"/>
  <c r="AW1873" i="3"/>
  <c r="BA1873" i="3"/>
  <c r="BE1873" i="3"/>
  <c r="BI1873" i="3"/>
  <c r="N1873" i="3"/>
  <c r="R1873" i="3"/>
  <c r="V1873" i="3"/>
  <c r="Z1873" i="3"/>
  <c r="AD1873" i="3"/>
  <c r="AH1873" i="3"/>
  <c r="AL1873" i="3"/>
  <c r="AP1873" i="3"/>
  <c r="AT1873" i="3"/>
  <c r="AX1873" i="3"/>
  <c r="BB1873" i="3"/>
  <c r="BF1873" i="3"/>
  <c r="M1864" i="3"/>
  <c r="Q1864" i="3"/>
  <c r="U1864" i="3"/>
  <c r="Y1864" i="3"/>
  <c r="AC1864" i="3"/>
  <c r="AG1864" i="3"/>
  <c r="AK1864" i="3"/>
  <c r="AO1864" i="3"/>
  <c r="AS1864" i="3"/>
  <c r="AW1864" i="3"/>
  <c r="BA1864" i="3"/>
  <c r="BE1864" i="3"/>
  <c r="BI1864" i="3"/>
  <c r="N1864" i="3"/>
  <c r="BJ1864" i="3" s="1"/>
  <c r="R1864" i="3"/>
  <c r="V1864" i="3"/>
  <c r="Z1864" i="3"/>
  <c r="AD1864" i="3"/>
  <c r="AH1864" i="3"/>
  <c r="AL1864" i="3"/>
  <c r="AP1864" i="3"/>
  <c r="AT1864" i="3"/>
  <c r="AX1864" i="3"/>
  <c r="BB1864" i="3"/>
  <c r="BF1864" i="3"/>
  <c r="O1864" i="3"/>
  <c r="BL1864" i="3" s="1"/>
  <c r="S1864" i="3"/>
  <c r="BM1864" i="3" s="1"/>
  <c r="W1864" i="3"/>
  <c r="AA1864" i="3"/>
  <c r="AE1864" i="3"/>
  <c r="AI1864" i="3"/>
  <c r="AM1864" i="3"/>
  <c r="AQ1864" i="3"/>
  <c r="AU1864" i="3"/>
  <c r="AY1864" i="3"/>
  <c r="BC1864" i="3"/>
  <c r="BG1864" i="3"/>
  <c r="P1864" i="3"/>
  <c r="AF1864" i="3"/>
  <c r="AV1864" i="3"/>
  <c r="T1864" i="3"/>
  <c r="AJ1864" i="3"/>
  <c r="AZ1864" i="3"/>
  <c r="X1864" i="3"/>
  <c r="AN1864" i="3"/>
  <c r="BD1864" i="3"/>
  <c r="AB1864" i="3"/>
  <c r="AR1864" i="3"/>
  <c r="BH1864" i="3"/>
  <c r="BC1873" i="3"/>
  <c r="AM1873" i="3"/>
  <c r="W1873" i="3"/>
  <c r="N1872" i="3"/>
  <c r="R1872" i="3"/>
  <c r="V1872" i="3"/>
  <c r="Z1872" i="3"/>
  <c r="AD1872" i="3"/>
  <c r="M1872" i="3"/>
  <c r="S1872" i="3"/>
  <c r="X1872" i="3"/>
  <c r="AC1872" i="3"/>
  <c r="AH1872" i="3"/>
  <c r="AL1872" i="3"/>
  <c r="AP1872" i="3"/>
  <c r="AT1872" i="3"/>
  <c r="AX1872" i="3"/>
  <c r="BB1872" i="3"/>
  <c r="BF1872" i="3"/>
  <c r="O1872" i="3"/>
  <c r="T1872" i="3"/>
  <c r="Y1872" i="3"/>
  <c r="AE1872" i="3"/>
  <c r="AI1872" i="3"/>
  <c r="AM1872" i="3"/>
  <c r="AQ1872" i="3"/>
  <c r="AU1872" i="3"/>
  <c r="AY1872" i="3"/>
  <c r="BC1872" i="3"/>
  <c r="BG1872" i="3"/>
  <c r="P1872" i="3"/>
  <c r="U1872" i="3"/>
  <c r="AA1872" i="3"/>
  <c r="AF1872" i="3"/>
  <c r="AJ1872" i="3"/>
  <c r="AN1872" i="3"/>
  <c r="AR1872" i="3"/>
  <c r="AV1872" i="3"/>
  <c r="AZ1872" i="3"/>
  <c r="BD1872" i="3"/>
  <c r="BH1872" i="3"/>
  <c r="R1867" i="3"/>
  <c r="BC1870" i="3"/>
  <c r="AU1870" i="3"/>
  <c r="AM1870" i="3"/>
  <c r="AE1870" i="3"/>
  <c r="W1870" i="3"/>
  <c r="AQ1869" i="3"/>
  <c r="AI1869" i="3"/>
  <c r="BL1869" i="3" s="1"/>
  <c r="AA1869" i="3"/>
  <c r="P1869" i="3"/>
  <c r="BK1869" i="3" s="1"/>
  <c r="T1869" i="3"/>
  <c r="X1869" i="3"/>
  <c r="AB1869" i="3"/>
  <c r="AF1869" i="3"/>
  <c r="AJ1869" i="3"/>
  <c r="AN1869" i="3"/>
  <c r="AR1869" i="3"/>
  <c r="AV1869" i="3"/>
  <c r="AZ1869" i="3"/>
  <c r="BD1869" i="3"/>
  <c r="BH1869" i="3"/>
  <c r="N1869" i="3"/>
  <c r="R1869" i="3"/>
  <c r="V1869" i="3"/>
  <c r="Z1869" i="3"/>
  <c r="AD1869" i="3"/>
  <c r="AH1869" i="3"/>
  <c r="AL1869" i="3"/>
  <c r="AP1869" i="3"/>
  <c r="AT1869" i="3"/>
  <c r="AX1869" i="3"/>
  <c r="BB1869" i="3"/>
  <c r="BF1869" i="3"/>
  <c r="O1868" i="3"/>
  <c r="S1868" i="3"/>
  <c r="W1868" i="3"/>
  <c r="AA1868" i="3"/>
  <c r="AE1868" i="3"/>
  <c r="AI1868" i="3"/>
  <c r="AM1868" i="3"/>
  <c r="AQ1868" i="3"/>
  <c r="AU1868" i="3"/>
  <c r="AY1868" i="3"/>
  <c r="BC1868" i="3"/>
  <c r="BG1868" i="3"/>
  <c r="P1868" i="3"/>
  <c r="T1868" i="3"/>
  <c r="X1868" i="3"/>
  <c r="AB1868" i="3"/>
  <c r="AF1868" i="3"/>
  <c r="AJ1868" i="3"/>
  <c r="AN1868" i="3"/>
  <c r="AR1868" i="3"/>
  <c r="AV1868" i="3"/>
  <c r="AZ1868" i="3"/>
  <c r="BD1868" i="3"/>
  <c r="BH1868" i="3"/>
  <c r="AS1867" i="3"/>
  <c r="O1867" i="3"/>
  <c r="W1867" i="3"/>
  <c r="AE1867" i="3"/>
  <c r="T1867" i="3"/>
  <c r="AB1867" i="3"/>
  <c r="AJ1867" i="3"/>
  <c r="AR1867" i="3"/>
  <c r="AZ1867" i="3"/>
  <c r="BH1867" i="3"/>
  <c r="U1867" i="3"/>
  <c r="AI1867" i="3"/>
  <c r="AT1867" i="3"/>
  <c r="BE1867" i="3"/>
  <c r="V1867" i="3"/>
  <c r="AK1867" i="3"/>
  <c r="AU1867" i="3"/>
  <c r="BF1867" i="3"/>
  <c r="Y1867" i="3"/>
  <c r="AL1867" i="3"/>
  <c r="AW1867" i="3"/>
  <c r="BG1867" i="3"/>
  <c r="AB1862" i="3"/>
  <c r="L1871" i="3"/>
  <c r="N1870" i="3"/>
  <c r="R1870" i="3"/>
  <c r="V1870" i="3"/>
  <c r="Z1870" i="3"/>
  <c r="AD1870" i="3"/>
  <c r="AH1870" i="3"/>
  <c r="AL1870" i="3"/>
  <c r="AP1870" i="3"/>
  <c r="AT1870" i="3"/>
  <c r="AX1870" i="3"/>
  <c r="BB1870" i="3"/>
  <c r="BF1870" i="3"/>
  <c r="P1870" i="3"/>
  <c r="BK1870" i="3" s="1"/>
  <c r="T1870" i="3"/>
  <c r="X1870" i="3"/>
  <c r="AB1870" i="3"/>
  <c r="AF1870" i="3"/>
  <c r="AJ1870" i="3"/>
  <c r="AN1870" i="3"/>
  <c r="AR1870" i="3"/>
  <c r="AV1870" i="3"/>
  <c r="AZ1870" i="3"/>
  <c r="BD1870" i="3"/>
  <c r="BH1870" i="3"/>
  <c r="BC1867" i="3"/>
  <c r="N1868" i="3"/>
  <c r="L1867" i="3"/>
  <c r="S1867" i="3" s="1"/>
  <c r="BF1865" i="3"/>
  <c r="AP1865" i="3"/>
  <c r="O1865" i="3"/>
  <c r="S1865" i="3"/>
  <c r="W1865" i="3"/>
  <c r="AA1865" i="3"/>
  <c r="AE1865" i="3"/>
  <c r="AI1865" i="3"/>
  <c r="AM1865" i="3"/>
  <c r="AQ1865" i="3"/>
  <c r="AU1865" i="3"/>
  <c r="AY1865" i="3"/>
  <c r="BC1865" i="3"/>
  <c r="BG1865" i="3"/>
  <c r="P1865" i="3"/>
  <c r="T1865" i="3"/>
  <c r="X1865" i="3"/>
  <c r="AB1865" i="3"/>
  <c r="AF1865" i="3"/>
  <c r="AJ1865" i="3"/>
  <c r="AN1865" i="3"/>
  <c r="AR1865" i="3"/>
  <c r="AV1865" i="3"/>
  <c r="AZ1865" i="3"/>
  <c r="BD1865" i="3"/>
  <c r="BH1865" i="3"/>
  <c r="M1865" i="3"/>
  <c r="Q1865" i="3"/>
  <c r="U1865" i="3"/>
  <c r="Y1865" i="3"/>
  <c r="AC1865" i="3"/>
  <c r="AG1865" i="3"/>
  <c r="AK1865" i="3"/>
  <c r="AO1865" i="3"/>
  <c r="AS1865" i="3"/>
  <c r="AW1865" i="3"/>
  <c r="BA1865" i="3"/>
  <c r="BE1865" i="3"/>
  <c r="BI1865" i="3"/>
  <c r="BH1862" i="3"/>
  <c r="AR1862" i="3"/>
  <c r="AA1863" i="3"/>
  <c r="AQ1863" i="3"/>
  <c r="BG1863" i="3"/>
  <c r="AB1863" i="3"/>
  <c r="AR1863" i="3"/>
  <c r="BH1863" i="3"/>
  <c r="Y1863" i="3"/>
  <c r="AO1863" i="3"/>
  <c r="BE1863" i="3"/>
  <c r="M1862" i="3"/>
  <c r="Q1862" i="3"/>
  <c r="U1862" i="3"/>
  <c r="Y1862" i="3"/>
  <c r="AC1862" i="3"/>
  <c r="AG1862" i="3"/>
  <c r="AK1862" i="3"/>
  <c r="AO1862" i="3"/>
  <c r="AS1862" i="3"/>
  <c r="AW1862" i="3"/>
  <c r="BA1862" i="3"/>
  <c r="BE1862" i="3"/>
  <c r="BI1862" i="3"/>
  <c r="N1862" i="3"/>
  <c r="BJ1862" i="3" s="1"/>
  <c r="R1862" i="3"/>
  <c r="V1862" i="3"/>
  <c r="Z1862" i="3"/>
  <c r="AD1862" i="3"/>
  <c r="AH1862" i="3"/>
  <c r="AL1862" i="3"/>
  <c r="AP1862" i="3"/>
  <c r="AT1862" i="3"/>
  <c r="AX1862" i="3"/>
  <c r="BB1862" i="3"/>
  <c r="BF1862" i="3"/>
  <c r="O1862" i="3"/>
  <c r="BL1862" i="3" s="1"/>
  <c r="S1862" i="3"/>
  <c r="BM1862" i="3" s="1"/>
  <c r="W1862" i="3"/>
  <c r="AA1862" i="3"/>
  <c r="AE1862" i="3"/>
  <c r="AI1862" i="3"/>
  <c r="AM1862" i="3"/>
  <c r="AQ1862" i="3"/>
  <c r="AU1862" i="3"/>
  <c r="AY1862" i="3"/>
  <c r="BC1862" i="3"/>
  <c r="BG1862" i="3"/>
  <c r="BF1868" i="3"/>
  <c r="BB1868" i="3"/>
  <c r="AX1868" i="3"/>
  <c r="AT1868" i="3"/>
  <c r="AP1868" i="3"/>
  <c r="AL1868" i="3"/>
  <c r="AH1868" i="3"/>
  <c r="AD1868" i="3"/>
  <c r="Z1868" i="3"/>
  <c r="V1868" i="3"/>
  <c r="R1868" i="3"/>
  <c r="M1868" i="3"/>
  <c r="M1866" i="3"/>
  <c r="Q1866" i="3"/>
  <c r="U1866" i="3"/>
  <c r="Y1866" i="3"/>
  <c r="AC1866" i="3"/>
  <c r="AG1866" i="3"/>
  <c r="AK1866" i="3"/>
  <c r="AO1866" i="3"/>
  <c r="AS1866" i="3"/>
  <c r="AW1866" i="3"/>
  <c r="BA1866" i="3"/>
  <c r="BE1866" i="3"/>
  <c r="BI1866" i="3"/>
  <c r="N1866" i="3"/>
  <c r="BJ1866" i="3" s="1"/>
  <c r="R1866" i="3"/>
  <c r="V1866" i="3"/>
  <c r="Z1866" i="3"/>
  <c r="AD1866" i="3"/>
  <c r="AH1866" i="3"/>
  <c r="AL1866" i="3"/>
  <c r="AP1866" i="3"/>
  <c r="AT1866" i="3"/>
  <c r="AX1866" i="3"/>
  <c r="BB1866" i="3"/>
  <c r="BF1866" i="3"/>
  <c r="O1866" i="3"/>
  <c r="BL1866" i="3" s="1"/>
  <c r="S1866" i="3"/>
  <c r="BM1866" i="3" s="1"/>
  <c r="W1866" i="3"/>
  <c r="AA1866" i="3"/>
  <c r="AE1866" i="3"/>
  <c r="AI1866" i="3"/>
  <c r="AM1866" i="3"/>
  <c r="AQ1866" i="3"/>
  <c r="AU1866" i="3"/>
  <c r="AY1866" i="3"/>
  <c r="BC1866" i="3"/>
  <c r="BG1866" i="3"/>
  <c r="AX1865" i="3"/>
  <c r="AH1865" i="3"/>
  <c r="R1865" i="3"/>
  <c r="AL1863" i="3"/>
  <c r="L1863" i="3"/>
  <c r="AD1863" i="3" s="1"/>
  <c r="AZ1862" i="3"/>
  <c r="AJ1862" i="3"/>
  <c r="T1862" i="3"/>
  <c r="E1830" i="3"/>
  <c r="F1830" i="3"/>
  <c r="G1830" i="3"/>
  <c r="H1830" i="3"/>
  <c r="I1830" i="3"/>
  <c r="J1830" i="3"/>
  <c r="K1830" i="3"/>
  <c r="L1830" i="3"/>
  <c r="AB1830" i="3"/>
  <c r="AR1830" i="3"/>
  <c r="BH1830" i="3"/>
  <c r="E1831" i="3"/>
  <c r="F1831" i="3"/>
  <c r="K1831" i="3" s="1"/>
  <c r="G1831" i="3"/>
  <c r="H1831" i="3"/>
  <c r="I1831" i="3"/>
  <c r="J1831" i="3"/>
  <c r="E1832" i="3"/>
  <c r="F1832" i="3"/>
  <c r="G1832" i="3"/>
  <c r="H1832" i="3"/>
  <c r="I1832" i="3"/>
  <c r="J1832" i="3"/>
  <c r="K1832" i="3"/>
  <c r="M1832" i="3" s="1"/>
  <c r="L1832" i="3"/>
  <c r="P1832" i="3" s="1"/>
  <c r="T1832" i="3"/>
  <c r="X1832" i="3"/>
  <c r="AB1832" i="3"/>
  <c r="AJ1832" i="3"/>
  <c r="AN1832" i="3"/>
  <c r="AR1832" i="3"/>
  <c r="AZ1832" i="3"/>
  <c r="BD1832" i="3"/>
  <c r="BH1832" i="3"/>
  <c r="E1833" i="3"/>
  <c r="F1833" i="3"/>
  <c r="G1833" i="3"/>
  <c r="H1833" i="3"/>
  <c r="I1833" i="3"/>
  <c r="J1833" i="3"/>
  <c r="E1834" i="3"/>
  <c r="F1834" i="3"/>
  <c r="G1834" i="3"/>
  <c r="H1834" i="3"/>
  <c r="I1834" i="3"/>
  <c r="J1834" i="3"/>
  <c r="K1834" i="3"/>
  <c r="M1834" i="3" s="1"/>
  <c r="L1834" i="3"/>
  <c r="P1834" i="3"/>
  <c r="T1834" i="3"/>
  <c r="X1834" i="3"/>
  <c r="AB1834" i="3"/>
  <c r="AF1834" i="3"/>
  <c r="AJ1834" i="3"/>
  <c r="AN1834" i="3"/>
  <c r="AR1834" i="3"/>
  <c r="AV1834" i="3"/>
  <c r="AZ1834" i="3"/>
  <c r="BD1834" i="3"/>
  <c r="BH1834" i="3"/>
  <c r="E1835" i="3"/>
  <c r="K1835" i="3" s="1"/>
  <c r="F1835" i="3"/>
  <c r="G1835" i="3"/>
  <c r="H1835" i="3"/>
  <c r="I1835" i="3"/>
  <c r="L1835" i="3" s="1"/>
  <c r="J1835" i="3"/>
  <c r="AG1835" i="3"/>
  <c r="E1836" i="3"/>
  <c r="F1836" i="3"/>
  <c r="G1836" i="3"/>
  <c r="H1836" i="3"/>
  <c r="I1836" i="3"/>
  <c r="J1836" i="3"/>
  <c r="K1836" i="3"/>
  <c r="AB1836" i="3" s="1"/>
  <c r="L1836" i="3"/>
  <c r="X1836" i="3"/>
  <c r="AN1836" i="3"/>
  <c r="BD1836" i="3"/>
  <c r="E1837" i="3"/>
  <c r="F1837" i="3"/>
  <c r="K1837" i="3" s="1"/>
  <c r="G1837" i="3"/>
  <c r="H1837" i="3"/>
  <c r="I1837" i="3"/>
  <c r="J1837" i="3"/>
  <c r="E1838" i="3"/>
  <c r="K1838" i="3" s="1"/>
  <c r="F1838" i="3"/>
  <c r="G1838" i="3"/>
  <c r="H1838" i="3"/>
  <c r="L1838" i="3" s="1"/>
  <c r="I1838" i="3"/>
  <c r="J1838" i="3"/>
  <c r="E1839" i="3"/>
  <c r="F1839" i="3"/>
  <c r="K1839" i="3" s="1"/>
  <c r="G1839" i="3"/>
  <c r="H1839" i="3"/>
  <c r="I1839" i="3"/>
  <c r="J1839" i="3"/>
  <c r="E1840" i="3"/>
  <c r="K1840" i="3" s="1"/>
  <c r="F1840" i="3"/>
  <c r="G1840" i="3"/>
  <c r="H1840" i="3"/>
  <c r="L1840" i="3" s="1"/>
  <c r="I1840" i="3"/>
  <c r="J1840" i="3"/>
  <c r="E1841" i="3"/>
  <c r="F1841" i="3"/>
  <c r="G1841" i="3"/>
  <c r="H1841" i="3"/>
  <c r="I1841" i="3"/>
  <c r="L1841" i="3" s="1"/>
  <c r="J1841" i="3"/>
  <c r="K1841" i="3"/>
  <c r="M1841" i="3" s="1"/>
  <c r="Q1841" i="3"/>
  <c r="V1841" i="3"/>
  <c r="AA1841" i="3"/>
  <c r="AG1841" i="3"/>
  <c r="AL1841" i="3"/>
  <c r="AQ1841" i="3"/>
  <c r="AW1841" i="3"/>
  <c r="BB1841" i="3"/>
  <c r="BG1841" i="3"/>
  <c r="E1842" i="3"/>
  <c r="F1842" i="3"/>
  <c r="G1842" i="3"/>
  <c r="H1842" i="3"/>
  <c r="I1842" i="3"/>
  <c r="L1842" i="3" s="1"/>
  <c r="J1842" i="3"/>
  <c r="K1842" i="3"/>
  <c r="U1842" i="3" s="1"/>
  <c r="P1842" i="3"/>
  <c r="AA1842" i="3"/>
  <c r="AF1842" i="3"/>
  <c r="AK1842" i="3"/>
  <c r="AV1842" i="3"/>
  <c r="BA1842" i="3"/>
  <c r="BG1842" i="3"/>
  <c r="E1843" i="3"/>
  <c r="F1843" i="3"/>
  <c r="G1843" i="3"/>
  <c r="H1843" i="3"/>
  <c r="I1843" i="3"/>
  <c r="L1843" i="3" s="1"/>
  <c r="J1843" i="3"/>
  <c r="K1843" i="3"/>
  <c r="Q1843" i="3" s="1"/>
  <c r="AG1843" i="3"/>
  <c r="AW1843" i="3"/>
  <c r="BE1843" i="3"/>
  <c r="E1844" i="3"/>
  <c r="F1844" i="3"/>
  <c r="G1844" i="3"/>
  <c r="H1844" i="3"/>
  <c r="I1844" i="3"/>
  <c r="L1844" i="3" s="1"/>
  <c r="J1844" i="3"/>
  <c r="K1844" i="3"/>
  <c r="O1844" i="3" s="1"/>
  <c r="M1844" i="3"/>
  <c r="S1844" i="3"/>
  <c r="U1844" i="3"/>
  <c r="AA1844" i="3"/>
  <c r="AC1844" i="3"/>
  <c r="AI1844" i="3"/>
  <c r="AK1844" i="3"/>
  <c r="AQ1844" i="3"/>
  <c r="AS1844" i="3"/>
  <c r="AY1844" i="3"/>
  <c r="BA1844" i="3"/>
  <c r="BG1844" i="3"/>
  <c r="BI1844" i="3"/>
  <c r="E1845" i="3"/>
  <c r="K1845" i="3" s="1"/>
  <c r="F1845" i="3"/>
  <c r="G1845" i="3"/>
  <c r="H1845" i="3"/>
  <c r="I1845" i="3"/>
  <c r="L1845" i="3" s="1"/>
  <c r="J1845" i="3"/>
  <c r="E1846" i="3"/>
  <c r="K1846" i="3" s="1"/>
  <c r="F1846" i="3"/>
  <c r="G1846" i="3"/>
  <c r="H1846" i="3"/>
  <c r="I1846" i="3"/>
  <c r="L1846" i="3" s="1"/>
  <c r="J1846" i="3"/>
  <c r="E1847" i="3"/>
  <c r="F1847" i="3"/>
  <c r="G1847" i="3"/>
  <c r="H1847" i="3"/>
  <c r="I1847" i="3"/>
  <c r="J1847" i="3"/>
  <c r="K1847" i="3"/>
  <c r="N1847" i="3" s="1"/>
  <c r="L1847" i="3"/>
  <c r="O1847" i="3"/>
  <c r="S1847" i="3"/>
  <c r="W1847" i="3"/>
  <c r="AA1847" i="3"/>
  <c r="AE1847" i="3"/>
  <c r="AI1847" i="3"/>
  <c r="AM1847" i="3"/>
  <c r="AQ1847" i="3"/>
  <c r="AU1847" i="3"/>
  <c r="AY1847" i="3"/>
  <c r="BC1847" i="3"/>
  <c r="BG1847" i="3"/>
  <c r="E1848" i="3"/>
  <c r="K1848" i="3" s="1"/>
  <c r="R1848" i="3" s="1"/>
  <c r="F1848" i="3"/>
  <c r="G1848" i="3"/>
  <c r="H1848" i="3"/>
  <c r="I1848" i="3"/>
  <c r="L1848" i="3" s="1"/>
  <c r="M1848" i="3" s="1"/>
  <c r="J1848" i="3"/>
  <c r="Q1848" i="3"/>
  <c r="Y1848" i="3"/>
  <c r="AG1848" i="3"/>
  <c r="AO1848" i="3"/>
  <c r="AW1848" i="3"/>
  <c r="BE1848" i="3"/>
  <c r="E1849" i="3"/>
  <c r="F1849" i="3"/>
  <c r="G1849" i="3"/>
  <c r="H1849" i="3"/>
  <c r="I1849" i="3"/>
  <c r="J1849" i="3"/>
  <c r="K1849" i="3"/>
  <c r="T1849" i="3" s="1"/>
  <c r="L1849" i="3"/>
  <c r="S1849" i="3"/>
  <c r="AA1849" i="3"/>
  <c r="AI1849" i="3"/>
  <c r="AQ1849" i="3"/>
  <c r="AY1849" i="3"/>
  <c r="BG1849" i="3"/>
  <c r="E1850" i="3"/>
  <c r="K1850" i="3" s="1"/>
  <c r="F1850" i="3"/>
  <c r="G1850" i="3"/>
  <c r="H1850" i="3"/>
  <c r="I1850" i="3"/>
  <c r="L1850" i="3" s="1"/>
  <c r="J1850" i="3"/>
  <c r="E1851" i="3"/>
  <c r="K1851" i="3" s="1"/>
  <c r="F1851" i="3"/>
  <c r="G1851" i="3"/>
  <c r="H1851" i="3"/>
  <c r="I1851" i="3"/>
  <c r="J1851" i="3"/>
  <c r="L1851" i="3"/>
  <c r="E1852" i="3"/>
  <c r="F1852" i="3"/>
  <c r="K1852" i="3" s="1"/>
  <c r="G1852" i="3"/>
  <c r="H1852" i="3"/>
  <c r="I1852" i="3"/>
  <c r="J1852" i="3"/>
  <c r="L1852" i="3" s="1"/>
  <c r="E1853" i="3"/>
  <c r="K1853" i="3" s="1"/>
  <c r="F1853" i="3"/>
  <c r="G1853" i="3"/>
  <c r="H1853" i="3"/>
  <c r="I1853" i="3"/>
  <c r="J1853" i="3"/>
  <c r="L1853" i="3"/>
  <c r="E1854" i="3"/>
  <c r="F1854" i="3"/>
  <c r="K1854" i="3" s="1"/>
  <c r="G1854" i="3"/>
  <c r="H1854" i="3"/>
  <c r="I1854" i="3"/>
  <c r="J1854" i="3"/>
  <c r="L1854" i="3" s="1"/>
  <c r="E1855" i="3"/>
  <c r="K1855" i="3" s="1"/>
  <c r="F1855" i="3"/>
  <c r="G1855" i="3"/>
  <c r="H1855" i="3"/>
  <c r="I1855" i="3"/>
  <c r="J1855" i="3"/>
  <c r="L1855" i="3"/>
  <c r="E1856" i="3"/>
  <c r="F1856" i="3"/>
  <c r="K1856" i="3" s="1"/>
  <c r="G1856" i="3"/>
  <c r="H1856" i="3"/>
  <c r="I1856" i="3"/>
  <c r="J1856" i="3"/>
  <c r="L1856" i="3" s="1"/>
  <c r="E1857" i="3"/>
  <c r="K1857" i="3" s="1"/>
  <c r="F1857" i="3"/>
  <c r="G1857" i="3"/>
  <c r="H1857" i="3"/>
  <c r="I1857" i="3"/>
  <c r="J1857" i="3"/>
  <c r="L1857" i="3"/>
  <c r="E1858" i="3"/>
  <c r="F1858" i="3"/>
  <c r="K1858" i="3" s="1"/>
  <c r="G1858" i="3"/>
  <c r="H1858" i="3"/>
  <c r="I1858" i="3"/>
  <c r="J1858" i="3"/>
  <c r="L1858" i="3" s="1"/>
  <c r="N1858" i="3"/>
  <c r="R1858" i="3"/>
  <c r="V1858" i="3"/>
  <c r="Z1858" i="3"/>
  <c r="AD1858" i="3"/>
  <c r="AH1858" i="3"/>
  <c r="AL1858" i="3"/>
  <c r="AP1858" i="3"/>
  <c r="AT1858" i="3"/>
  <c r="AX1858" i="3"/>
  <c r="BB1858" i="3"/>
  <c r="BF1858" i="3"/>
  <c r="E1859" i="3"/>
  <c r="K1859" i="3" s="1"/>
  <c r="X1859" i="3" s="1"/>
  <c r="F1859" i="3"/>
  <c r="G1859" i="3"/>
  <c r="H1859" i="3"/>
  <c r="L1859" i="3" s="1"/>
  <c r="I1859" i="3"/>
  <c r="J1859" i="3"/>
  <c r="E1860" i="3"/>
  <c r="F1860" i="3"/>
  <c r="K1860" i="3" s="1"/>
  <c r="N1860" i="3" s="1"/>
  <c r="G1860" i="3"/>
  <c r="H1860" i="3"/>
  <c r="I1860" i="3"/>
  <c r="J1860" i="3"/>
  <c r="L1860" i="3" s="1"/>
  <c r="Z1860" i="3"/>
  <c r="AP1860" i="3"/>
  <c r="BB1860" i="3"/>
  <c r="E1861" i="3"/>
  <c r="K1861" i="3" s="1"/>
  <c r="F1861" i="3"/>
  <c r="G1861" i="3"/>
  <c r="H1861" i="3"/>
  <c r="L1861" i="3" s="1"/>
  <c r="I1861" i="3"/>
  <c r="J1861" i="3"/>
  <c r="BM2062" i="3" l="1"/>
  <c r="BJ2062" i="3"/>
  <c r="BL2062" i="3"/>
  <c r="BK2062" i="3"/>
  <c r="BN2062" i="3"/>
  <c r="W1871" i="3"/>
  <c r="AB1871" i="3"/>
  <c r="AR1871" i="3"/>
  <c r="BH1871" i="3"/>
  <c r="AD1871" i="3"/>
  <c r="AY1871" i="3"/>
  <c r="Z1871" i="3"/>
  <c r="AU1871" i="3"/>
  <c r="V1871" i="3"/>
  <c r="AQ1871" i="3"/>
  <c r="AC1871" i="3"/>
  <c r="BC1871" i="3"/>
  <c r="P1871" i="3"/>
  <c r="AF1871" i="3"/>
  <c r="AV1871" i="3"/>
  <c r="N1871" i="3"/>
  <c r="AI1871" i="3"/>
  <c r="BE1871" i="3"/>
  <c r="AE1871" i="3"/>
  <c r="BA1871" i="3"/>
  <c r="AA1871" i="3"/>
  <c r="AW1871" i="3"/>
  <c r="AX1871" i="3"/>
  <c r="R1871" i="3"/>
  <c r="AS1871" i="3"/>
  <c r="T1871" i="3"/>
  <c r="AJ1871" i="3"/>
  <c r="AZ1871" i="3"/>
  <c r="S1871" i="3"/>
  <c r="AO1871" i="3"/>
  <c r="O1871" i="3"/>
  <c r="AK1871" i="3"/>
  <c r="BF1871" i="3"/>
  <c r="AG1871" i="3"/>
  <c r="BB1871" i="3"/>
  <c r="M1871" i="3"/>
  <c r="AM1871" i="3"/>
  <c r="AP1871" i="3"/>
  <c r="BM1874" i="3"/>
  <c r="BN1886" i="3"/>
  <c r="BK1886" i="3"/>
  <c r="BL1868" i="3"/>
  <c r="BJ1869" i="3"/>
  <c r="BN1869" i="3"/>
  <c r="BN1875" i="3"/>
  <c r="BK1875" i="3"/>
  <c r="BJ1875" i="3"/>
  <c r="BM1878" i="3"/>
  <c r="BM1882" i="3"/>
  <c r="BK1884" i="3"/>
  <c r="BN1884" i="3"/>
  <c r="BL1884" i="3"/>
  <c r="BI1871" i="3"/>
  <c r="Q1871" i="3"/>
  <c r="Y1871" i="3"/>
  <c r="BM1886" i="3"/>
  <c r="BL1894" i="3"/>
  <c r="BJ1894" i="3"/>
  <c r="BN1894" i="3"/>
  <c r="BL1903" i="3"/>
  <c r="BM1897" i="3"/>
  <c r="BL1897" i="3"/>
  <c r="BM1907" i="3"/>
  <c r="BL1923" i="3"/>
  <c r="BJ1923" i="3"/>
  <c r="AP1926" i="3"/>
  <c r="BF1926" i="3"/>
  <c r="Z1926" i="3"/>
  <c r="W1926" i="3"/>
  <c r="AM1926" i="3"/>
  <c r="BC1926" i="3"/>
  <c r="X1926" i="3"/>
  <c r="AN1926" i="3"/>
  <c r="BD1926" i="3"/>
  <c r="U1926" i="3"/>
  <c r="AK1926" i="3"/>
  <c r="BA1926" i="3"/>
  <c r="AD1926" i="3"/>
  <c r="AX1926" i="3"/>
  <c r="AA1926" i="3"/>
  <c r="AQ1926" i="3"/>
  <c r="BG1926" i="3"/>
  <c r="AB1926" i="3"/>
  <c r="AR1926" i="3"/>
  <c r="BH1926" i="3"/>
  <c r="Y1926" i="3"/>
  <c r="AO1926" i="3"/>
  <c r="BE1926" i="3"/>
  <c r="AT1926" i="3"/>
  <c r="V1926" i="3"/>
  <c r="O1926" i="3"/>
  <c r="AE1926" i="3"/>
  <c r="AU1926" i="3"/>
  <c r="P1926" i="3"/>
  <c r="AF1926" i="3"/>
  <c r="AV1926" i="3"/>
  <c r="M1926" i="3"/>
  <c r="AC1926" i="3"/>
  <c r="AS1926" i="3"/>
  <c r="BI1926" i="3"/>
  <c r="R1926" i="3"/>
  <c r="AL1926" i="3"/>
  <c r="BL1927" i="3"/>
  <c r="BJ1927" i="3"/>
  <c r="AP1930" i="3"/>
  <c r="BF1930" i="3"/>
  <c r="S1930" i="3"/>
  <c r="AI1930" i="3"/>
  <c r="AY1930" i="3"/>
  <c r="T1930" i="3"/>
  <c r="AJ1930" i="3"/>
  <c r="AZ1930" i="3"/>
  <c r="Q1930" i="3"/>
  <c r="AG1930" i="3"/>
  <c r="AW1930" i="3"/>
  <c r="N1930" i="3"/>
  <c r="AH1930" i="3"/>
  <c r="BB1930" i="3"/>
  <c r="W1930" i="3"/>
  <c r="AM1930" i="3"/>
  <c r="BC1930" i="3"/>
  <c r="X1930" i="3"/>
  <c r="AN1930" i="3"/>
  <c r="BD1930" i="3"/>
  <c r="U1930" i="3"/>
  <c r="AK1930" i="3"/>
  <c r="BA1930" i="3"/>
  <c r="AD1930" i="3"/>
  <c r="AX1930" i="3"/>
  <c r="AA1930" i="3"/>
  <c r="AQ1930" i="3"/>
  <c r="BG1930" i="3"/>
  <c r="AB1930" i="3"/>
  <c r="AR1930" i="3"/>
  <c r="BH1930" i="3"/>
  <c r="Y1930" i="3"/>
  <c r="AO1930" i="3"/>
  <c r="BE1930" i="3"/>
  <c r="AT1930" i="3"/>
  <c r="V1930" i="3"/>
  <c r="Z1930" i="3"/>
  <c r="BL1931" i="3"/>
  <c r="BJ1931" i="3"/>
  <c r="AH1926" i="3"/>
  <c r="Q1926" i="3"/>
  <c r="AY1926" i="3"/>
  <c r="R1930" i="3"/>
  <c r="M1930" i="3"/>
  <c r="AU1930" i="3"/>
  <c r="AU1938" i="3"/>
  <c r="BH1938" i="3"/>
  <c r="BL1937" i="3"/>
  <c r="Z1938" i="3"/>
  <c r="AH1871" i="3"/>
  <c r="BD1871" i="3"/>
  <c r="BN1872" i="3"/>
  <c r="BK1872" i="3"/>
  <c r="BG1871" i="3"/>
  <c r="U1871" i="3"/>
  <c r="AN1871" i="3"/>
  <c r="BM1877" i="3"/>
  <c r="BL1888" i="3"/>
  <c r="BM1896" i="3"/>
  <c r="BL1900" i="3"/>
  <c r="BJ1900" i="3"/>
  <c r="BL1906" i="3"/>
  <c r="BM1908" i="3"/>
  <c r="BN1912" i="3"/>
  <c r="BK1912" i="3"/>
  <c r="BL1914" i="3"/>
  <c r="BJ1914" i="3"/>
  <c r="BM1916" i="3"/>
  <c r="BK1920" i="3"/>
  <c r="BN1920" i="3"/>
  <c r="BL1895" i="3"/>
  <c r="BL1899" i="3"/>
  <c r="BM1913" i="3"/>
  <c r="BK1917" i="3"/>
  <c r="BN1917" i="3"/>
  <c r="BL1917" i="3"/>
  <c r="AC1938" i="3"/>
  <c r="AX1938" i="3"/>
  <c r="M1938" i="3"/>
  <c r="AH1938" i="3"/>
  <c r="BC1938" i="3"/>
  <c r="P1938" i="3"/>
  <c r="AF1938" i="3"/>
  <c r="AV1938" i="3"/>
  <c r="N1938" i="3"/>
  <c r="AI1938" i="3"/>
  <c r="BE1938" i="3"/>
  <c r="AE1938" i="3"/>
  <c r="BA1938" i="3"/>
  <c r="AA1938" i="3"/>
  <c r="AW1938" i="3"/>
  <c r="R1938" i="3"/>
  <c r="T1938" i="3"/>
  <c r="AJ1938" i="3"/>
  <c r="AZ1938" i="3"/>
  <c r="S1938" i="3"/>
  <c r="AO1938" i="3"/>
  <c r="O1938" i="3"/>
  <c r="AK1938" i="3"/>
  <c r="BF1938" i="3"/>
  <c r="AG1938" i="3"/>
  <c r="BB1938" i="3"/>
  <c r="X1938" i="3"/>
  <c r="AN1938" i="3"/>
  <c r="BD1938" i="3"/>
  <c r="Y1938" i="3"/>
  <c r="AT1938" i="3"/>
  <c r="U1938" i="3"/>
  <c r="AP1938" i="3"/>
  <c r="Q1938" i="3"/>
  <c r="AL1938" i="3"/>
  <c r="BG1938" i="3"/>
  <c r="AS1938" i="3"/>
  <c r="BI1938" i="3"/>
  <c r="BJ1901" i="3"/>
  <c r="BK1905" i="3"/>
  <c r="BN1905" i="3"/>
  <c r="AW1926" i="3"/>
  <c r="AJ1926" i="3"/>
  <c r="S1926" i="3"/>
  <c r="AS1930" i="3"/>
  <c r="AF1930" i="3"/>
  <c r="O1930" i="3"/>
  <c r="BL1930" i="3" s="1"/>
  <c r="BL1939" i="3"/>
  <c r="BN1942" i="3"/>
  <c r="BK1942" i="3"/>
  <c r="BN1943" i="3"/>
  <c r="BK1943" i="3"/>
  <c r="BL1947" i="3"/>
  <c r="BJ1949" i="3"/>
  <c r="BM1949" i="3"/>
  <c r="BN1950" i="3"/>
  <c r="BK1950" i="3"/>
  <c r="BM1953" i="3"/>
  <c r="W1938" i="3"/>
  <c r="AQ1938" i="3"/>
  <c r="AY1938" i="3"/>
  <c r="AB1938" i="3"/>
  <c r="BM1944" i="3"/>
  <c r="BM1946" i="3"/>
  <c r="BL1874" i="3"/>
  <c r="BK1883" i="3"/>
  <c r="BN1883" i="3"/>
  <c r="BL1885" i="3"/>
  <c r="BK1885" i="3"/>
  <c r="BN1885" i="3"/>
  <c r="BN1900" i="3"/>
  <c r="BK1900" i="3"/>
  <c r="BK1865" i="3"/>
  <c r="BN1865" i="3"/>
  <c r="BL1865" i="3"/>
  <c r="BJ1868" i="3"/>
  <c r="BL1870" i="3"/>
  <c r="BM1869" i="3"/>
  <c r="BM1875" i="3"/>
  <c r="AL1871" i="3"/>
  <c r="AT1871" i="3"/>
  <c r="X1871" i="3"/>
  <c r="BM1888" i="3"/>
  <c r="BL1887" i="3"/>
  <c r="BJ1887" i="3"/>
  <c r="BN1892" i="3"/>
  <c r="BK1892" i="3"/>
  <c r="BK1903" i="3"/>
  <c r="BN1903" i="3"/>
  <c r="BB1926" i="3"/>
  <c r="AG1926" i="3"/>
  <c r="T1926" i="3"/>
  <c r="BJ1926" i="3" s="1"/>
  <c r="AL1930" i="3"/>
  <c r="AC1930" i="3"/>
  <c r="P1930" i="3"/>
  <c r="AM1938" i="3"/>
  <c r="V1938" i="3"/>
  <c r="AD1938" i="3"/>
  <c r="BL1940" i="3"/>
  <c r="BJ1940" i="3"/>
  <c r="BL1942" i="3"/>
  <c r="BJ1942" i="3"/>
  <c r="BL1958" i="3"/>
  <c r="BL1960" i="3"/>
  <c r="BL1964" i="3"/>
  <c r="BJ1968" i="3"/>
  <c r="BJ1970" i="3"/>
  <c r="BL1972" i="3"/>
  <c r="BL1976" i="3"/>
  <c r="BJ1976" i="3"/>
  <c r="BL1978" i="3"/>
  <c r="BJ1978" i="3"/>
  <c r="BL1980" i="3"/>
  <c r="BJ1980" i="3"/>
  <c r="BK1993" i="3"/>
  <c r="BN1993" i="3"/>
  <c r="BN1968" i="3"/>
  <c r="BN1976" i="3"/>
  <c r="BL1990" i="3"/>
  <c r="BJ2003" i="3"/>
  <c r="BN2004" i="3"/>
  <c r="BK2004" i="3"/>
  <c r="BN2005" i="3"/>
  <c r="BK2005" i="3"/>
  <c r="BJ2011" i="3"/>
  <c r="BM1977" i="3"/>
  <c r="BN1977" i="3"/>
  <c r="BK1977" i="3"/>
  <c r="BJ1983" i="3"/>
  <c r="BM1993" i="3"/>
  <c r="BK1996" i="3"/>
  <c r="BN1996" i="3"/>
  <c r="BJ2038" i="3"/>
  <c r="BM1975" i="3"/>
  <c r="BN1975" i="3"/>
  <c r="BK1975" i="3"/>
  <c r="BM1986" i="3"/>
  <c r="BL2000" i="3"/>
  <c r="BJ2000" i="3"/>
  <c r="BM2002" i="3"/>
  <c r="BL2008" i="3"/>
  <c r="BJ2008" i="3"/>
  <c r="BM2010" i="3"/>
  <c r="BJ2044" i="3"/>
  <c r="BN2013" i="3"/>
  <c r="BM1985" i="3"/>
  <c r="BL1985" i="3"/>
  <c r="BL2037" i="3"/>
  <c r="BM2044" i="3"/>
  <c r="BM2012" i="3"/>
  <c r="BJ2012" i="3"/>
  <c r="BN2016" i="3"/>
  <c r="BK2016" i="3"/>
  <c r="BN2024" i="3"/>
  <c r="BK2024" i="3"/>
  <c r="BJ2024" i="3"/>
  <c r="BM2038" i="3"/>
  <c r="BM2013" i="3"/>
  <c r="BL2042" i="3"/>
  <c r="BL2028" i="3"/>
  <c r="BJ2028" i="3"/>
  <c r="BK2039" i="3"/>
  <c r="BN2039" i="3"/>
  <c r="BJ2017" i="3"/>
  <c r="AQ2027" i="3"/>
  <c r="V2027" i="3"/>
  <c r="AY2027" i="3"/>
  <c r="AD2027" i="3"/>
  <c r="BI2027" i="3"/>
  <c r="AP2027" i="3"/>
  <c r="U2027" i="3"/>
  <c r="AX2027" i="3"/>
  <c r="AC2027" i="3"/>
  <c r="AZ2027" i="3"/>
  <c r="AJ2027" i="3"/>
  <c r="T2027" i="3"/>
  <c r="BL1965" i="3"/>
  <c r="BJ1965" i="3"/>
  <c r="BM2034" i="3"/>
  <c r="BN2042" i="3"/>
  <c r="BK2042" i="3"/>
  <c r="BL1973" i="3"/>
  <c r="BJ1973" i="3"/>
  <c r="BM2018" i="3"/>
  <c r="BK2035" i="3"/>
  <c r="BN2035" i="3"/>
  <c r="BL2035" i="3"/>
  <c r="BJ2043" i="3"/>
  <c r="BM2043" i="3"/>
  <c r="BJ1958" i="3"/>
  <c r="BJ1960" i="3"/>
  <c r="BJ1962" i="3"/>
  <c r="BJ1964" i="3"/>
  <c r="BL1966" i="3"/>
  <c r="BL1974" i="3"/>
  <c r="BJ1974" i="3"/>
  <c r="BB1863" i="3"/>
  <c r="BN1866" i="3"/>
  <c r="BK1866" i="3"/>
  <c r="BA1863" i="3"/>
  <c r="AK1863" i="3"/>
  <c r="U1863" i="3"/>
  <c r="BD1863" i="3"/>
  <c r="AN1863" i="3"/>
  <c r="X1863" i="3"/>
  <c r="BC1863" i="3"/>
  <c r="AM1863" i="3"/>
  <c r="W1863" i="3"/>
  <c r="AH1867" i="3"/>
  <c r="AQ1867" i="3"/>
  <c r="Q1867" i="3"/>
  <c r="AP1867" i="3"/>
  <c r="N1867" i="3"/>
  <c r="AO1867" i="3"/>
  <c r="M1867" i="3"/>
  <c r="AV1867" i="3"/>
  <c r="AF1867" i="3"/>
  <c r="P1867" i="3"/>
  <c r="N1863" i="3"/>
  <c r="BJ1863" i="3" s="1"/>
  <c r="BL1872" i="3"/>
  <c r="BJ1872" i="3"/>
  <c r="BN1864" i="3"/>
  <c r="BK1864" i="3"/>
  <c r="BJ1873" i="3"/>
  <c r="BL1875" i="3"/>
  <c r="BK1878" i="3"/>
  <c r="BN1878" i="3"/>
  <c r="BL1878" i="3"/>
  <c r="BM1880" i="3"/>
  <c r="BK1882" i="3"/>
  <c r="BN1882" i="3"/>
  <c r="BL1882" i="3"/>
  <c r="BJ1885" i="3"/>
  <c r="BM1881" i="3"/>
  <c r="BL1877" i="3"/>
  <c r="BJ1877" i="3"/>
  <c r="O1889" i="3"/>
  <c r="S1889" i="3"/>
  <c r="W1889" i="3"/>
  <c r="AA1889" i="3"/>
  <c r="AE1889" i="3"/>
  <c r="AI1889" i="3"/>
  <c r="AM1889" i="3"/>
  <c r="AQ1889" i="3"/>
  <c r="AU1889" i="3"/>
  <c r="AY1889" i="3"/>
  <c r="BC1889" i="3"/>
  <c r="BG1889" i="3"/>
  <c r="M1889" i="3"/>
  <c r="R1889" i="3"/>
  <c r="X1889" i="3"/>
  <c r="AC1889" i="3"/>
  <c r="AH1889" i="3"/>
  <c r="AN1889" i="3"/>
  <c r="AS1889" i="3"/>
  <c r="AX1889" i="3"/>
  <c r="BD1889" i="3"/>
  <c r="BI1889" i="3"/>
  <c r="N1889" i="3"/>
  <c r="T1889" i="3"/>
  <c r="Y1889" i="3"/>
  <c r="AD1889" i="3"/>
  <c r="AJ1889" i="3"/>
  <c r="AO1889" i="3"/>
  <c r="AT1889" i="3"/>
  <c r="AZ1889" i="3"/>
  <c r="BE1889" i="3"/>
  <c r="P1889" i="3"/>
  <c r="U1889" i="3"/>
  <c r="Z1889" i="3"/>
  <c r="AF1889" i="3"/>
  <c r="AK1889" i="3"/>
  <c r="AP1889" i="3"/>
  <c r="AV1889" i="3"/>
  <c r="BA1889" i="3"/>
  <c r="BF1889" i="3"/>
  <c r="Q1889" i="3"/>
  <c r="AL1889" i="3"/>
  <c r="BH1889" i="3"/>
  <c r="V1889" i="3"/>
  <c r="AR1889" i="3"/>
  <c r="AB1889" i="3"/>
  <c r="AW1889" i="3"/>
  <c r="AG1889" i="3"/>
  <c r="BB1889" i="3"/>
  <c r="O1902" i="3"/>
  <c r="S1902" i="3"/>
  <c r="W1902" i="3"/>
  <c r="AA1902" i="3"/>
  <c r="AE1902" i="3"/>
  <c r="AI1902" i="3"/>
  <c r="AM1902" i="3"/>
  <c r="AQ1902" i="3"/>
  <c r="AU1902" i="3"/>
  <c r="AY1902" i="3"/>
  <c r="BC1902" i="3"/>
  <c r="BG1902" i="3"/>
  <c r="N1902" i="3"/>
  <c r="T1902" i="3"/>
  <c r="Y1902" i="3"/>
  <c r="AD1902" i="3"/>
  <c r="AJ1902" i="3"/>
  <c r="AO1902" i="3"/>
  <c r="AT1902" i="3"/>
  <c r="AZ1902" i="3"/>
  <c r="BE1902" i="3"/>
  <c r="P1902" i="3"/>
  <c r="U1902" i="3"/>
  <c r="Z1902" i="3"/>
  <c r="AF1902" i="3"/>
  <c r="AK1902" i="3"/>
  <c r="AP1902" i="3"/>
  <c r="AV1902" i="3"/>
  <c r="BA1902" i="3"/>
  <c r="BF1902" i="3"/>
  <c r="Q1902" i="3"/>
  <c r="V1902" i="3"/>
  <c r="AB1902" i="3"/>
  <c r="AG1902" i="3"/>
  <c r="AL1902" i="3"/>
  <c r="AR1902" i="3"/>
  <c r="AW1902" i="3"/>
  <c r="BB1902" i="3"/>
  <c r="BH1902" i="3"/>
  <c r="M1902" i="3"/>
  <c r="AH1902" i="3"/>
  <c r="BD1902" i="3"/>
  <c r="R1902" i="3"/>
  <c r="AN1902" i="3"/>
  <c r="BI1902" i="3"/>
  <c r="X1902" i="3"/>
  <c r="AS1902" i="3"/>
  <c r="AC1902" i="3"/>
  <c r="AX1902" i="3"/>
  <c r="BJ1884" i="3"/>
  <c r="BM1873" i="3"/>
  <c r="BN1887" i="3"/>
  <c r="BK1887" i="3"/>
  <c r="BL1892" i="3"/>
  <c r="BM1892" i="3"/>
  <c r="BN1896" i="3"/>
  <c r="BK1896" i="3"/>
  <c r="BL1896" i="3"/>
  <c r="BJ1896" i="3"/>
  <c r="BN1906" i="3"/>
  <c r="BK1906" i="3"/>
  <c r="BL1908" i="3"/>
  <c r="BJ1908" i="3"/>
  <c r="BM1910" i="3"/>
  <c r="BN1914" i="3"/>
  <c r="BK1914" i="3"/>
  <c r="BL1916" i="3"/>
  <c r="BJ1916" i="3"/>
  <c r="BM1918" i="3"/>
  <c r="O1921" i="3"/>
  <c r="S1921" i="3"/>
  <c r="W1921" i="3"/>
  <c r="AA1921" i="3"/>
  <c r="AE1921" i="3"/>
  <c r="AI1921" i="3"/>
  <c r="AM1921" i="3"/>
  <c r="AQ1921" i="3"/>
  <c r="AU1921" i="3"/>
  <c r="AY1921" i="3"/>
  <c r="BC1921" i="3"/>
  <c r="BG1921" i="3"/>
  <c r="M1921" i="3"/>
  <c r="R1921" i="3"/>
  <c r="X1921" i="3"/>
  <c r="AC1921" i="3"/>
  <c r="AH1921" i="3"/>
  <c r="AN1921" i="3"/>
  <c r="AS1921" i="3"/>
  <c r="AX1921" i="3"/>
  <c r="BD1921" i="3"/>
  <c r="BI1921" i="3"/>
  <c r="N1921" i="3"/>
  <c r="T1921" i="3"/>
  <c r="Y1921" i="3"/>
  <c r="AD1921" i="3"/>
  <c r="AJ1921" i="3"/>
  <c r="AO1921" i="3"/>
  <c r="AT1921" i="3"/>
  <c r="AZ1921" i="3"/>
  <c r="BE1921" i="3"/>
  <c r="P1921" i="3"/>
  <c r="U1921" i="3"/>
  <c r="Z1921" i="3"/>
  <c r="AF1921" i="3"/>
  <c r="AK1921" i="3"/>
  <c r="AP1921" i="3"/>
  <c r="AV1921" i="3"/>
  <c r="BA1921" i="3"/>
  <c r="BF1921" i="3"/>
  <c r="V1921" i="3"/>
  <c r="AR1921" i="3"/>
  <c r="AB1921" i="3"/>
  <c r="AW1921" i="3"/>
  <c r="AG1921" i="3"/>
  <c r="BB1921" i="3"/>
  <c r="BH1921" i="3"/>
  <c r="Q1921" i="3"/>
  <c r="AL1921" i="3"/>
  <c r="BJ1920" i="3"/>
  <c r="BM1909" i="3"/>
  <c r="BJ1913" i="3"/>
  <c r="BK1913" i="3"/>
  <c r="BN1913" i="3"/>
  <c r="BL1913" i="3"/>
  <c r="BK1901" i="3"/>
  <c r="BN1901" i="3"/>
  <c r="BJ1907" i="3"/>
  <c r="BK1907" i="3"/>
  <c r="BN1907" i="3"/>
  <c r="BL1907" i="3"/>
  <c r="BM1911" i="3"/>
  <c r="BN1923" i="3"/>
  <c r="BK1923" i="3"/>
  <c r="BM1925" i="3"/>
  <c r="BN1927" i="3"/>
  <c r="BK1927" i="3"/>
  <c r="BM1929" i="3"/>
  <c r="BN1931" i="3"/>
  <c r="BK1931" i="3"/>
  <c r="BM1933" i="3"/>
  <c r="AP1932" i="3"/>
  <c r="AQ1934" i="3"/>
  <c r="V1934" i="3"/>
  <c r="AU1934" i="3"/>
  <c r="Z1934" i="3"/>
  <c r="AY1934" i="3"/>
  <c r="AD1934" i="3"/>
  <c r="BH1934" i="3"/>
  <c r="AR1934" i="3"/>
  <c r="AB1934" i="3"/>
  <c r="BJ1939" i="3"/>
  <c r="BN1940" i="3"/>
  <c r="BK1940" i="3"/>
  <c r="BJ1947" i="3"/>
  <c r="BN1948" i="3"/>
  <c r="BK1948" i="3"/>
  <c r="BN1949" i="3"/>
  <c r="BK1949" i="3"/>
  <c r="BB1924" i="3"/>
  <c r="AH1924" i="3"/>
  <c r="N1924" i="3"/>
  <c r="AW1924" i="3"/>
  <c r="AG1924" i="3"/>
  <c r="Q1924" i="3"/>
  <c r="AZ1924" i="3"/>
  <c r="AJ1924" i="3"/>
  <c r="T1924" i="3"/>
  <c r="AY1924" i="3"/>
  <c r="AI1924" i="3"/>
  <c r="S1924" i="3"/>
  <c r="V1928" i="3"/>
  <c r="AT1928" i="3"/>
  <c r="BE1928" i="3"/>
  <c r="AO1928" i="3"/>
  <c r="Y1928" i="3"/>
  <c r="BH1928" i="3"/>
  <c r="AR1928" i="3"/>
  <c r="AB1928" i="3"/>
  <c r="BG1928" i="3"/>
  <c r="AQ1928" i="3"/>
  <c r="AA1928" i="3"/>
  <c r="BB1932" i="3"/>
  <c r="AH1932" i="3"/>
  <c r="N1932" i="3"/>
  <c r="AW1932" i="3"/>
  <c r="AG1932" i="3"/>
  <c r="Q1932" i="3"/>
  <c r="AZ1932" i="3"/>
  <c r="AJ1932" i="3"/>
  <c r="T1932" i="3"/>
  <c r="AY1932" i="3"/>
  <c r="AI1932" i="3"/>
  <c r="S1932" i="3"/>
  <c r="BL1944" i="3"/>
  <c r="BJ1944" i="3"/>
  <c r="BL1946" i="3"/>
  <c r="BJ1946" i="3"/>
  <c r="BM1948" i="3"/>
  <c r="BL1991" i="3"/>
  <c r="BK1922" i="3"/>
  <c r="BN1922" i="3"/>
  <c r="BK1995" i="3"/>
  <c r="BN1995" i="3"/>
  <c r="BL1935" i="3"/>
  <c r="BL1963" i="3"/>
  <c r="BJ1963" i="3"/>
  <c r="BL1971" i="3"/>
  <c r="BJ1971" i="3"/>
  <c r="BL1979" i="3"/>
  <c r="BJ1979" i="3"/>
  <c r="BM1984" i="3"/>
  <c r="BJ2001" i="3"/>
  <c r="BN2002" i="3"/>
  <c r="BK2002" i="3"/>
  <c r="BN2003" i="3"/>
  <c r="BK2003" i="3"/>
  <c r="BJ2009" i="3"/>
  <c r="BN2010" i="3"/>
  <c r="BK2010" i="3"/>
  <c r="BN2011" i="3"/>
  <c r="BK2011" i="3"/>
  <c r="BL1961" i="3"/>
  <c r="BJ1961" i="3"/>
  <c r="BN1974" i="3"/>
  <c r="BK1983" i="3"/>
  <c r="BN1983" i="3"/>
  <c r="BK1988" i="3"/>
  <c r="BN1988" i="3"/>
  <c r="BJ1992" i="3"/>
  <c r="BM1996" i="3"/>
  <c r="BN2022" i="3"/>
  <c r="BK2022" i="3"/>
  <c r="BN1962" i="3"/>
  <c r="BK1992" i="3"/>
  <c r="BN1992" i="3"/>
  <c r="BN1964" i="3"/>
  <c r="BL1986" i="3"/>
  <c r="BK1994" i="3"/>
  <c r="BN1994" i="3"/>
  <c r="BL2002" i="3"/>
  <c r="BJ2002" i="3"/>
  <c r="BM2004" i="3"/>
  <c r="BL2010" i="3"/>
  <c r="BJ2010" i="3"/>
  <c r="BJ1981" i="3"/>
  <c r="BN2038" i="3"/>
  <c r="BK2038" i="3"/>
  <c r="BL2044" i="3"/>
  <c r="BJ2045" i="3"/>
  <c r="BM2045" i="3"/>
  <c r="BM2024" i="3"/>
  <c r="BJ2025" i="3"/>
  <c r="BL2026" i="3"/>
  <c r="BL2038" i="3"/>
  <c r="BL2014" i="3"/>
  <c r="BM2014" i="3"/>
  <c r="BJ2014" i="3"/>
  <c r="BM2019" i="3"/>
  <c r="BN2028" i="3"/>
  <c r="BK2028" i="3"/>
  <c r="BM2039" i="3"/>
  <c r="BL2017" i="3"/>
  <c r="BN2017" i="3"/>
  <c r="BK2017" i="3"/>
  <c r="BF2027" i="3"/>
  <c r="AL2027" i="3"/>
  <c r="Q2027" i="3"/>
  <c r="AT2027" i="3"/>
  <c r="Y2027" i="3"/>
  <c r="BE2027" i="3"/>
  <c r="AK2027" i="3"/>
  <c r="O2027" i="3"/>
  <c r="AS2027" i="3"/>
  <c r="W2027" i="3"/>
  <c r="AV2027" i="3"/>
  <c r="AF2027" i="3"/>
  <c r="P2027" i="3"/>
  <c r="BM1965" i="3"/>
  <c r="BN1965" i="3"/>
  <c r="BK1965" i="3"/>
  <c r="BN2021" i="3"/>
  <c r="BK2021" i="3"/>
  <c r="BL2021" i="3"/>
  <c r="BJ2021" i="3"/>
  <c r="BJ2034" i="3"/>
  <c r="BL2034" i="3"/>
  <c r="BM2040" i="3"/>
  <c r="BM1973" i="3"/>
  <c r="BN1973" i="3"/>
  <c r="BK1973" i="3"/>
  <c r="BK2043" i="3"/>
  <c r="BN2043" i="3"/>
  <c r="BL2043" i="3"/>
  <c r="BL1956" i="3"/>
  <c r="BL1968" i="3"/>
  <c r="BL1970" i="3"/>
  <c r="BN1868" i="3"/>
  <c r="BK1868" i="3"/>
  <c r="BN1862" i="3"/>
  <c r="BK1862" i="3"/>
  <c r="AG1863" i="3"/>
  <c r="AZ1863" i="3"/>
  <c r="T1863" i="3"/>
  <c r="AY1863" i="3"/>
  <c r="AI1863" i="3"/>
  <c r="S1863" i="3"/>
  <c r="BM1863" i="3" s="1"/>
  <c r="BM1870" i="3"/>
  <c r="BN1873" i="3"/>
  <c r="BK1873" i="3"/>
  <c r="BK1880" i="3"/>
  <c r="BN1880" i="3"/>
  <c r="BL1880" i="3"/>
  <c r="BJ1883" i="3"/>
  <c r="BN1874" i="3"/>
  <c r="BK1874" i="3"/>
  <c r="BJ1874" i="3"/>
  <c r="BL1881" i="3"/>
  <c r="BM1883" i="3"/>
  <c r="BN1877" i="3"/>
  <c r="BK1877" i="3"/>
  <c r="BJ1882" i="3"/>
  <c r="BJ1888" i="3"/>
  <c r="O1891" i="3"/>
  <c r="S1891" i="3"/>
  <c r="W1891" i="3"/>
  <c r="AA1891" i="3"/>
  <c r="AE1891" i="3"/>
  <c r="AI1891" i="3"/>
  <c r="AM1891" i="3"/>
  <c r="AQ1891" i="3"/>
  <c r="AU1891" i="3"/>
  <c r="AY1891" i="3"/>
  <c r="BC1891" i="3"/>
  <c r="BG1891" i="3"/>
  <c r="M1891" i="3"/>
  <c r="R1891" i="3"/>
  <c r="X1891" i="3"/>
  <c r="AC1891" i="3"/>
  <c r="AH1891" i="3"/>
  <c r="AN1891" i="3"/>
  <c r="AS1891" i="3"/>
  <c r="AX1891" i="3"/>
  <c r="BD1891" i="3"/>
  <c r="BI1891" i="3"/>
  <c r="N1891" i="3"/>
  <c r="T1891" i="3"/>
  <c r="Y1891" i="3"/>
  <c r="AD1891" i="3"/>
  <c r="AJ1891" i="3"/>
  <c r="AO1891" i="3"/>
  <c r="AT1891" i="3"/>
  <c r="AZ1891" i="3"/>
  <c r="BE1891" i="3"/>
  <c r="P1891" i="3"/>
  <c r="U1891" i="3"/>
  <c r="Z1891" i="3"/>
  <c r="AF1891" i="3"/>
  <c r="AK1891" i="3"/>
  <c r="AP1891" i="3"/>
  <c r="AV1891" i="3"/>
  <c r="BA1891" i="3"/>
  <c r="BF1891" i="3"/>
  <c r="AB1891" i="3"/>
  <c r="AW1891" i="3"/>
  <c r="AG1891" i="3"/>
  <c r="BB1891" i="3"/>
  <c r="Q1891" i="3"/>
  <c r="AL1891" i="3"/>
  <c r="BH1891" i="3"/>
  <c r="V1891" i="3"/>
  <c r="AR1891" i="3"/>
  <c r="BJ1880" i="3"/>
  <c r="BJ1903" i="3"/>
  <c r="BJ1892" i="3"/>
  <c r="BN1908" i="3"/>
  <c r="BK1908" i="3"/>
  <c r="BL1910" i="3"/>
  <c r="BJ1910" i="3"/>
  <c r="BM1912" i="3"/>
  <c r="BN1916" i="3"/>
  <c r="BK1916" i="3"/>
  <c r="BL1918" i="3"/>
  <c r="BM1920" i="3"/>
  <c r="BJ1895" i="3"/>
  <c r="BJ1899" i="3"/>
  <c r="BM1898" i="3"/>
  <c r="BJ1909" i="3"/>
  <c r="BK1909" i="3"/>
  <c r="BN1909" i="3"/>
  <c r="BL1909" i="3"/>
  <c r="AC1934" i="3"/>
  <c r="AX1934" i="3"/>
  <c r="R1934" i="3"/>
  <c r="AM1934" i="3"/>
  <c r="BI1934" i="3"/>
  <c r="W1934" i="3"/>
  <c r="AS1934" i="3"/>
  <c r="BN1937" i="3"/>
  <c r="BK1937" i="3"/>
  <c r="BL1905" i="3"/>
  <c r="BM1905" i="3"/>
  <c r="BJ1897" i="3"/>
  <c r="BJ1911" i="3"/>
  <c r="BK1911" i="3"/>
  <c r="BN1911" i="3"/>
  <c r="BL1911" i="3"/>
  <c r="BM1915" i="3"/>
  <c r="BL1925" i="3"/>
  <c r="BJ1925" i="3"/>
  <c r="BL1929" i="3"/>
  <c r="BJ1929" i="3"/>
  <c r="BL1933" i="3"/>
  <c r="BJ1933" i="3"/>
  <c r="BJ1935" i="3"/>
  <c r="BJ1937" i="3"/>
  <c r="AP1928" i="3"/>
  <c r="BG1934" i="3"/>
  <c r="AL1934" i="3"/>
  <c r="Q1934" i="3"/>
  <c r="BJ1934" i="3" s="1"/>
  <c r="AP1934" i="3"/>
  <c r="U1934" i="3"/>
  <c r="AT1934" i="3"/>
  <c r="Y1934" i="3"/>
  <c r="BD1934" i="3"/>
  <c r="AN1934" i="3"/>
  <c r="X1934" i="3"/>
  <c r="BN1939" i="3"/>
  <c r="BK1939" i="3"/>
  <c r="BN1946" i="3"/>
  <c r="BK1946" i="3"/>
  <c r="BN1947" i="3"/>
  <c r="BK1947" i="3"/>
  <c r="BJ1953" i="3"/>
  <c r="BF1932" i="3"/>
  <c r="AL1924" i="3"/>
  <c r="R1924" i="3"/>
  <c r="BI1924" i="3"/>
  <c r="AS1924" i="3"/>
  <c r="AC1924" i="3"/>
  <c r="M1924" i="3"/>
  <c r="AV1924" i="3"/>
  <c r="AF1924" i="3"/>
  <c r="P1924" i="3"/>
  <c r="AU1924" i="3"/>
  <c r="AE1924" i="3"/>
  <c r="O1924" i="3"/>
  <c r="AX1928" i="3"/>
  <c r="AD1928" i="3"/>
  <c r="BA1928" i="3"/>
  <c r="AK1928" i="3"/>
  <c r="U1928" i="3"/>
  <c r="BL1928" i="3" s="1"/>
  <c r="BD1928" i="3"/>
  <c r="AN1928" i="3"/>
  <c r="X1928" i="3"/>
  <c r="BC1928" i="3"/>
  <c r="AM1928" i="3"/>
  <c r="W1928" i="3"/>
  <c r="AL1932" i="3"/>
  <c r="R1932" i="3"/>
  <c r="BI1932" i="3"/>
  <c r="AS1932" i="3"/>
  <c r="AC1932" i="3"/>
  <c r="M1932" i="3"/>
  <c r="AV1932" i="3"/>
  <c r="AF1932" i="3"/>
  <c r="P1932" i="3"/>
  <c r="AU1932" i="3"/>
  <c r="AE1932" i="3"/>
  <c r="O1932" i="3"/>
  <c r="BL1948" i="3"/>
  <c r="BJ1948" i="3"/>
  <c r="BM1950" i="3"/>
  <c r="BM1952" i="3"/>
  <c r="BL1993" i="3"/>
  <c r="BM1922" i="3"/>
  <c r="BJ1991" i="3"/>
  <c r="BM1963" i="3"/>
  <c r="BN1963" i="3"/>
  <c r="BK1963" i="3"/>
  <c r="BM1971" i="3"/>
  <c r="BN1971" i="3"/>
  <c r="BK1971" i="3"/>
  <c r="BM1979" i="3"/>
  <c r="BN1979" i="3"/>
  <c r="BK1979" i="3"/>
  <c r="BN1984" i="3"/>
  <c r="BK1984" i="3"/>
  <c r="BL1984" i="3"/>
  <c r="BJ1984" i="3"/>
  <c r="BK1990" i="3"/>
  <c r="BN1990" i="3"/>
  <c r="BJ1999" i="3"/>
  <c r="BN2000" i="3"/>
  <c r="BK2000" i="3"/>
  <c r="BN2001" i="3"/>
  <c r="BK2001" i="3"/>
  <c r="BJ2007" i="3"/>
  <c r="BN2008" i="3"/>
  <c r="BK2008" i="3"/>
  <c r="BN2009" i="3"/>
  <c r="BK2009" i="3"/>
  <c r="BM1961" i="3"/>
  <c r="BN1961" i="3"/>
  <c r="BK1961" i="3"/>
  <c r="BL1969" i="3"/>
  <c r="BJ1969" i="3"/>
  <c r="BL1983" i="3"/>
  <c r="BM1988" i="3"/>
  <c r="BL1996" i="3"/>
  <c r="BN2020" i="3"/>
  <c r="BK2020" i="3"/>
  <c r="BJ2040" i="3"/>
  <c r="BJ2042" i="3"/>
  <c r="BM1992" i="3"/>
  <c r="BL1967" i="3"/>
  <c r="BJ1967" i="3"/>
  <c r="BM1994" i="3"/>
  <c r="BL2004" i="3"/>
  <c r="BJ2004" i="3"/>
  <c r="BM2006" i="3"/>
  <c r="BJ2013" i="3"/>
  <c r="BJ2015" i="3"/>
  <c r="BK1981" i="3"/>
  <c r="BN1981" i="3"/>
  <c r="BJ1985" i="3"/>
  <c r="BJ2037" i="3"/>
  <c r="BK2045" i="3"/>
  <c r="BN2045" i="3"/>
  <c r="BL2045" i="3"/>
  <c r="BM2046" i="3"/>
  <c r="BJ2046" i="3"/>
  <c r="BL2012" i="3"/>
  <c r="BN2012" i="3"/>
  <c r="BK2012" i="3"/>
  <c r="BM2016" i="3"/>
  <c r="BJ2016" i="3"/>
  <c r="BL2024" i="3"/>
  <c r="BL2025" i="3"/>
  <c r="BN2025" i="3"/>
  <c r="BK2025" i="3"/>
  <c r="BM2026" i="3"/>
  <c r="BJ2026" i="3"/>
  <c r="BJ2029" i="3"/>
  <c r="BM2029" i="3"/>
  <c r="BJ2019" i="3"/>
  <c r="BL2039" i="3"/>
  <c r="BB2027" i="3"/>
  <c r="AG2027" i="3"/>
  <c r="BH2027" i="3"/>
  <c r="AO2027" i="3"/>
  <c r="S2027" i="3"/>
  <c r="BA2027" i="3"/>
  <c r="AE2027" i="3"/>
  <c r="BG2027" i="3"/>
  <c r="AM2027" i="3"/>
  <c r="R2027" i="3"/>
  <c r="AR2027" i="3"/>
  <c r="AB2027" i="3"/>
  <c r="BM2031" i="3"/>
  <c r="BK2034" i="3"/>
  <c r="BN2034" i="3"/>
  <c r="BL2040" i="3"/>
  <c r="BJ2041" i="3"/>
  <c r="BM2041" i="3"/>
  <c r="BL2018" i="3"/>
  <c r="BN2018" i="3"/>
  <c r="BK2018" i="3"/>
  <c r="BJ2018" i="3"/>
  <c r="BN2044" i="3"/>
  <c r="BJ1956" i="3"/>
  <c r="BL1962" i="3"/>
  <c r="BJ1966" i="3"/>
  <c r="BJ1972" i="3"/>
  <c r="Z1863" i="3"/>
  <c r="AP1863" i="3"/>
  <c r="BF1863" i="3"/>
  <c r="R1863" i="3"/>
  <c r="AH1863" i="3"/>
  <c r="AX1863" i="3"/>
  <c r="AW1863" i="3"/>
  <c r="Q1863" i="3"/>
  <c r="AJ1863" i="3"/>
  <c r="V1863" i="3"/>
  <c r="BI1863" i="3"/>
  <c r="AS1863" i="3"/>
  <c r="AC1863" i="3"/>
  <c r="M1863" i="3"/>
  <c r="AV1863" i="3"/>
  <c r="AF1863" i="3"/>
  <c r="P1863" i="3"/>
  <c r="AU1863" i="3"/>
  <c r="AE1863" i="3"/>
  <c r="O1863" i="3"/>
  <c r="BL1863" i="3" s="1"/>
  <c r="AT1863" i="3"/>
  <c r="BJ1865" i="3"/>
  <c r="BM1865" i="3"/>
  <c r="AM1867" i="3"/>
  <c r="BI1867" i="3"/>
  <c r="Z1867" i="3"/>
  <c r="AX1867" i="3"/>
  <c r="BJ1870" i="3"/>
  <c r="BB1867" i="3"/>
  <c r="AG1867" i="3"/>
  <c r="BA1867" i="3"/>
  <c r="AD1867" i="3"/>
  <c r="AY1867" i="3"/>
  <c r="AC1867" i="3"/>
  <c r="BD1867" i="3"/>
  <c r="AN1867" i="3"/>
  <c r="X1867" i="3"/>
  <c r="BM1867" i="3" s="1"/>
  <c r="AA1867" i="3"/>
  <c r="BL1867" i="3" s="1"/>
  <c r="BN1870" i="3"/>
  <c r="BM1868" i="3"/>
  <c r="BM1872" i="3"/>
  <c r="BJ1881" i="3"/>
  <c r="BM1884" i="3"/>
  <c r="BL1873" i="3"/>
  <c r="BK1881" i="3"/>
  <c r="BN1881" i="3"/>
  <c r="BL1883" i="3"/>
  <c r="BM1885" i="3"/>
  <c r="BJ1886" i="3"/>
  <c r="BN1888" i="3"/>
  <c r="BK1888" i="3"/>
  <c r="O1893" i="3"/>
  <c r="S1893" i="3"/>
  <c r="W1893" i="3"/>
  <c r="M1893" i="3"/>
  <c r="R1893" i="3"/>
  <c r="X1893" i="3"/>
  <c r="AB1893" i="3"/>
  <c r="AF1893" i="3"/>
  <c r="AJ1893" i="3"/>
  <c r="AN1893" i="3"/>
  <c r="AR1893" i="3"/>
  <c r="AV1893" i="3"/>
  <c r="AZ1893" i="3"/>
  <c r="BD1893" i="3"/>
  <c r="BH1893" i="3"/>
  <c r="N1893" i="3"/>
  <c r="T1893" i="3"/>
  <c r="Y1893" i="3"/>
  <c r="AC1893" i="3"/>
  <c r="AG1893" i="3"/>
  <c r="AK1893" i="3"/>
  <c r="AO1893" i="3"/>
  <c r="AS1893" i="3"/>
  <c r="AW1893" i="3"/>
  <c r="BA1893" i="3"/>
  <c r="BE1893" i="3"/>
  <c r="BI1893" i="3"/>
  <c r="P1893" i="3"/>
  <c r="U1893" i="3"/>
  <c r="Z1893" i="3"/>
  <c r="AD1893" i="3"/>
  <c r="AH1893" i="3"/>
  <c r="AL1893" i="3"/>
  <c r="AP1893" i="3"/>
  <c r="AT1893" i="3"/>
  <c r="AX1893" i="3"/>
  <c r="BB1893" i="3"/>
  <c r="BF1893" i="3"/>
  <c r="Q1893" i="3"/>
  <c r="AI1893" i="3"/>
  <c r="AY1893" i="3"/>
  <c r="V1893" i="3"/>
  <c r="AM1893" i="3"/>
  <c r="BC1893" i="3"/>
  <c r="AA1893" i="3"/>
  <c r="AQ1893" i="3"/>
  <c r="BG1893" i="3"/>
  <c r="AE1893" i="3"/>
  <c r="AU1893" i="3"/>
  <c r="BM1894" i="3"/>
  <c r="BM1903" i="3"/>
  <c r="O1904" i="3"/>
  <c r="S1904" i="3"/>
  <c r="W1904" i="3"/>
  <c r="AA1904" i="3"/>
  <c r="AE1904" i="3"/>
  <c r="AI1904" i="3"/>
  <c r="AM1904" i="3"/>
  <c r="AQ1904" i="3"/>
  <c r="AU1904" i="3"/>
  <c r="AY1904" i="3"/>
  <c r="BC1904" i="3"/>
  <c r="BG1904" i="3"/>
  <c r="N1904" i="3"/>
  <c r="T1904" i="3"/>
  <c r="Y1904" i="3"/>
  <c r="AD1904" i="3"/>
  <c r="AJ1904" i="3"/>
  <c r="AO1904" i="3"/>
  <c r="AT1904" i="3"/>
  <c r="AZ1904" i="3"/>
  <c r="BE1904" i="3"/>
  <c r="P1904" i="3"/>
  <c r="U1904" i="3"/>
  <c r="Z1904" i="3"/>
  <c r="AF1904" i="3"/>
  <c r="AK1904" i="3"/>
  <c r="AP1904" i="3"/>
  <c r="AV1904" i="3"/>
  <c r="BA1904" i="3"/>
  <c r="BF1904" i="3"/>
  <c r="Q1904" i="3"/>
  <c r="V1904" i="3"/>
  <c r="AB1904" i="3"/>
  <c r="AG1904" i="3"/>
  <c r="AL1904" i="3"/>
  <c r="AR1904" i="3"/>
  <c r="AW1904" i="3"/>
  <c r="BB1904" i="3"/>
  <c r="BH1904" i="3"/>
  <c r="R1904" i="3"/>
  <c r="AN1904" i="3"/>
  <c r="BI1904" i="3"/>
  <c r="X1904" i="3"/>
  <c r="AS1904" i="3"/>
  <c r="AC1904" i="3"/>
  <c r="AX1904" i="3"/>
  <c r="M1904" i="3"/>
  <c r="AH1904" i="3"/>
  <c r="BD1904" i="3"/>
  <c r="BM1887" i="3"/>
  <c r="BM1900" i="3"/>
  <c r="BM1906" i="3"/>
  <c r="BN1910" i="3"/>
  <c r="BK1910" i="3"/>
  <c r="BL1912" i="3"/>
  <c r="BJ1912" i="3"/>
  <c r="BM1914" i="3"/>
  <c r="BK1918" i="3"/>
  <c r="BN1918" i="3"/>
  <c r="BL1920" i="3"/>
  <c r="BK1895" i="3"/>
  <c r="BN1895" i="3"/>
  <c r="BK1899" i="3"/>
  <c r="BN1899" i="3"/>
  <c r="O1919" i="3"/>
  <c r="S1919" i="3"/>
  <c r="W1919" i="3"/>
  <c r="AA1919" i="3"/>
  <c r="AE1919" i="3"/>
  <c r="AI1919" i="3"/>
  <c r="AM1919" i="3"/>
  <c r="AQ1919" i="3"/>
  <c r="AU1919" i="3"/>
  <c r="AY1919" i="3"/>
  <c r="BC1919" i="3"/>
  <c r="BG1919" i="3"/>
  <c r="M1919" i="3"/>
  <c r="Q1919" i="3"/>
  <c r="U1919" i="3"/>
  <c r="Y1919" i="3"/>
  <c r="AC1919" i="3"/>
  <c r="AG1919" i="3"/>
  <c r="AK1919" i="3"/>
  <c r="AO1919" i="3"/>
  <c r="AS1919" i="3"/>
  <c r="AW1919" i="3"/>
  <c r="BA1919" i="3"/>
  <c r="BE1919" i="3"/>
  <c r="BI1919" i="3"/>
  <c r="N1919" i="3"/>
  <c r="V1919" i="3"/>
  <c r="AD1919" i="3"/>
  <c r="AL1919" i="3"/>
  <c r="AT1919" i="3"/>
  <c r="BB1919" i="3"/>
  <c r="P1919" i="3"/>
  <c r="X1919" i="3"/>
  <c r="AF1919" i="3"/>
  <c r="AN1919" i="3"/>
  <c r="AV1919" i="3"/>
  <c r="BD1919" i="3"/>
  <c r="R1919" i="3"/>
  <c r="Z1919" i="3"/>
  <c r="AH1919" i="3"/>
  <c r="AP1919" i="3"/>
  <c r="AX1919" i="3"/>
  <c r="BF1919" i="3"/>
  <c r="AR1919" i="3"/>
  <c r="T1919" i="3"/>
  <c r="AZ1919" i="3"/>
  <c r="AB1919" i="3"/>
  <c r="BH1919" i="3"/>
  <c r="AJ1919" i="3"/>
  <c r="BN1898" i="3"/>
  <c r="BK1898" i="3"/>
  <c r="BL1898" i="3"/>
  <c r="BJ1898" i="3"/>
  <c r="BJ1918" i="3"/>
  <c r="BM1917" i="3"/>
  <c r="BN1935" i="3"/>
  <c r="BK1935" i="3"/>
  <c r="BM1937" i="3"/>
  <c r="BL1901" i="3"/>
  <c r="BM1901" i="3"/>
  <c r="BJ1905" i="3"/>
  <c r="BK1897" i="3"/>
  <c r="BN1897" i="3"/>
  <c r="BJ1915" i="3"/>
  <c r="BK1915" i="3"/>
  <c r="BN1915" i="3"/>
  <c r="BL1915" i="3"/>
  <c r="BM1923" i="3"/>
  <c r="BN1925" i="3"/>
  <c r="BK1925" i="3"/>
  <c r="BM1927" i="3"/>
  <c r="BN1929" i="3"/>
  <c r="BK1929" i="3"/>
  <c r="BM1931" i="3"/>
  <c r="AP1924" i="3"/>
  <c r="BB1934" i="3"/>
  <c r="AG1934" i="3"/>
  <c r="BF1934" i="3"/>
  <c r="AK1934" i="3"/>
  <c r="O1934" i="3"/>
  <c r="AO1934" i="3"/>
  <c r="S1934" i="3"/>
  <c r="AZ1934" i="3"/>
  <c r="AJ1934" i="3"/>
  <c r="T1934" i="3"/>
  <c r="BJ1943" i="3"/>
  <c r="BN1944" i="3"/>
  <c r="BK1944" i="3"/>
  <c r="BN1952" i="3"/>
  <c r="BK1952" i="3"/>
  <c r="BN1953" i="3"/>
  <c r="BK1953" i="3"/>
  <c r="BF1924" i="3"/>
  <c r="BF1928" i="3"/>
  <c r="BN1933" i="3"/>
  <c r="BK1933" i="3"/>
  <c r="V1924" i="3"/>
  <c r="AT1924" i="3"/>
  <c r="BE1924" i="3"/>
  <c r="AO1924" i="3"/>
  <c r="Y1924" i="3"/>
  <c r="BH1924" i="3"/>
  <c r="AR1924" i="3"/>
  <c r="AB1924" i="3"/>
  <c r="BG1924" i="3"/>
  <c r="AQ1924" i="3"/>
  <c r="AA1924" i="3"/>
  <c r="BB1928" i="3"/>
  <c r="AH1928" i="3"/>
  <c r="N1928" i="3"/>
  <c r="AW1928" i="3"/>
  <c r="AG1928" i="3"/>
  <c r="Q1928" i="3"/>
  <c r="AZ1928" i="3"/>
  <c r="AJ1928" i="3"/>
  <c r="T1928" i="3"/>
  <c r="AY1928" i="3"/>
  <c r="AI1928" i="3"/>
  <c r="S1928" i="3"/>
  <c r="BM1928" i="3" s="1"/>
  <c r="V1932" i="3"/>
  <c r="AT1932" i="3"/>
  <c r="BE1932" i="3"/>
  <c r="AO1932" i="3"/>
  <c r="Y1932" i="3"/>
  <c r="BH1932" i="3"/>
  <c r="AR1932" i="3"/>
  <c r="AB1932" i="3"/>
  <c r="BG1932" i="3"/>
  <c r="AQ1932" i="3"/>
  <c r="AA1932" i="3"/>
  <c r="BM1940" i="3"/>
  <c r="BM1942" i="3"/>
  <c r="BL1950" i="3"/>
  <c r="BJ1950" i="3"/>
  <c r="BL1952" i="3"/>
  <c r="BJ1952" i="3"/>
  <c r="BL1995" i="3"/>
  <c r="BL1922" i="3"/>
  <c r="BJ1922" i="3"/>
  <c r="BM1956" i="3"/>
  <c r="BM1958" i="3"/>
  <c r="BM1960" i="3"/>
  <c r="BM1962" i="3"/>
  <c r="BM1964" i="3"/>
  <c r="BM1966" i="3"/>
  <c r="BM1968" i="3"/>
  <c r="BM1970" i="3"/>
  <c r="BM1972" i="3"/>
  <c r="BM1974" i="3"/>
  <c r="BM1976" i="3"/>
  <c r="BM1978" i="3"/>
  <c r="BM1980" i="3"/>
  <c r="BK1991" i="3"/>
  <c r="BN1991" i="3"/>
  <c r="BJ1990" i="3"/>
  <c r="BM1990" i="3"/>
  <c r="BJ1994" i="3"/>
  <c r="BN1999" i="3"/>
  <c r="BK1999" i="3"/>
  <c r="BJ2005" i="3"/>
  <c r="BN2006" i="3"/>
  <c r="BK2006" i="3"/>
  <c r="BN2007" i="3"/>
  <c r="BK2007" i="3"/>
  <c r="BL2015" i="3"/>
  <c r="BN1958" i="3"/>
  <c r="BM1969" i="3"/>
  <c r="BN1969" i="3"/>
  <c r="BK1969" i="3"/>
  <c r="BL1977" i="3"/>
  <c r="BJ1977" i="3"/>
  <c r="BL1988" i="3"/>
  <c r="BN1970" i="3"/>
  <c r="BL1992" i="3"/>
  <c r="BJ2020" i="3"/>
  <c r="BJ2022" i="3"/>
  <c r="BM1967" i="3"/>
  <c r="BN1967" i="3"/>
  <c r="BK1967" i="3"/>
  <c r="BL1975" i="3"/>
  <c r="BJ1975" i="3"/>
  <c r="BN1980" i="3"/>
  <c r="BK1986" i="3"/>
  <c r="BN1986" i="3"/>
  <c r="BL1994" i="3"/>
  <c r="BM2000" i="3"/>
  <c r="BL2006" i="3"/>
  <c r="BJ2006" i="3"/>
  <c r="BM2008" i="3"/>
  <c r="BN1978" i="3"/>
  <c r="BM1981" i="3"/>
  <c r="BL1981" i="3"/>
  <c r="BK1985" i="3"/>
  <c r="BN1985" i="3"/>
  <c r="BK2037" i="3"/>
  <c r="BN2037" i="3"/>
  <c r="BM2037" i="3"/>
  <c r="BN2046" i="3"/>
  <c r="BK2046" i="3"/>
  <c r="BL2016" i="3"/>
  <c r="BM2025" i="3"/>
  <c r="BN2026" i="3"/>
  <c r="BK2026" i="3"/>
  <c r="BK2029" i="3"/>
  <c r="BN2029" i="3"/>
  <c r="BL2029" i="3"/>
  <c r="BN2040" i="3"/>
  <c r="BN2014" i="3"/>
  <c r="BK2014" i="3"/>
  <c r="BN2019" i="3"/>
  <c r="BK2019" i="3"/>
  <c r="BL2019" i="3"/>
  <c r="BM2042" i="3"/>
  <c r="BM2028" i="3"/>
  <c r="BJ2039" i="3"/>
  <c r="BM2017" i="3"/>
  <c r="AW2027" i="3"/>
  <c r="AA2027" i="3"/>
  <c r="BD2027" i="3"/>
  <c r="AI2027" i="3"/>
  <c r="N2027" i="3"/>
  <c r="BJ2027" i="3" s="1"/>
  <c r="AU2027" i="3"/>
  <c r="Z2027" i="3"/>
  <c r="BC2027" i="3"/>
  <c r="AH2027" i="3"/>
  <c r="M2027" i="3"/>
  <c r="AN2027" i="3"/>
  <c r="BM2021" i="3"/>
  <c r="BK2031" i="3"/>
  <c r="BN2031" i="3"/>
  <c r="BJ2031" i="3"/>
  <c r="BL2031" i="3"/>
  <c r="BK2041" i="3"/>
  <c r="BN2041" i="3"/>
  <c r="BL2041" i="3"/>
  <c r="BJ2035" i="3"/>
  <c r="BM2035" i="3"/>
  <c r="N1861" i="3"/>
  <c r="T1861" i="3"/>
  <c r="X1861" i="3"/>
  <c r="AB1861" i="3"/>
  <c r="AF1861" i="3"/>
  <c r="AJ1861" i="3"/>
  <c r="AN1861" i="3"/>
  <c r="AR1861" i="3"/>
  <c r="AV1861" i="3"/>
  <c r="AZ1861" i="3"/>
  <c r="BD1861" i="3"/>
  <c r="BH1861" i="3"/>
  <c r="P1861" i="3"/>
  <c r="U1861" i="3"/>
  <c r="Y1861" i="3"/>
  <c r="AC1861" i="3"/>
  <c r="AG1861" i="3"/>
  <c r="AK1861" i="3"/>
  <c r="AO1861" i="3"/>
  <c r="AS1861" i="3"/>
  <c r="AW1861" i="3"/>
  <c r="BA1861" i="3"/>
  <c r="BE1861" i="3"/>
  <c r="BI1861" i="3"/>
  <c r="M1861" i="3"/>
  <c r="R1861" i="3"/>
  <c r="W1861" i="3"/>
  <c r="AA1861" i="3"/>
  <c r="AE1861" i="3"/>
  <c r="AI1861" i="3"/>
  <c r="AM1861" i="3"/>
  <c r="AQ1861" i="3"/>
  <c r="AU1861" i="3"/>
  <c r="AY1861" i="3"/>
  <c r="BC1861" i="3"/>
  <c r="BG1861" i="3"/>
  <c r="Q1861" i="3"/>
  <c r="T1859" i="3"/>
  <c r="AJ1859" i="3"/>
  <c r="AZ1859" i="3"/>
  <c r="AB1859" i="3"/>
  <c r="AR1859" i="3"/>
  <c r="BH1859" i="3"/>
  <c r="P1859" i="3"/>
  <c r="AF1859" i="3"/>
  <c r="AV1859" i="3"/>
  <c r="BF1860" i="3"/>
  <c r="AX1860" i="3"/>
  <c r="AH1860" i="3"/>
  <c r="R1860" i="3"/>
  <c r="P1854" i="3"/>
  <c r="T1854" i="3"/>
  <c r="X1854" i="3"/>
  <c r="AB1854" i="3"/>
  <c r="AF1854" i="3"/>
  <c r="AJ1854" i="3"/>
  <c r="AN1854" i="3"/>
  <c r="AR1854" i="3"/>
  <c r="AV1854" i="3"/>
  <c r="AZ1854" i="3"/>
  <c r="BD1854" i="3"/>
  <c r="BH1854" i="3"/>
  <c r="M1854" i="3"/>
  <c r="Q1854" i="3"/>
  <c r="U1854" i="3"/>
  <c r="Y1854" i="3"/>
  <c r="AC1854" i="3"/>
  <c r="AG1854" i="3"/>
  <c r="AK1854" i="3"/>
  <c r="AO1854" i="3"/>
  <c r="AS1854" i="3"/>
  <c r="AW1854" i="3"/>
  <c r="BA1854" i="3"/>
  <c r="BE1854" i="3"/>
  <c r="BI1854" i="3"/>
  <c r="N1854" i="3"/>
  <c r="R1854" i="3"/>
  <c r="V1854" i="3"/>
  <c r="Z1854" i="3"/>
  <c r="AD1854" i="3"/>
  <c r="AH1854" i="3"/>
  <c r="AL1854" i="3"/>
  <c r="AP1854" i="3"/>
  <c r="AT1854" i="3"/>
  <c r="AX1854" i="3"/>
  <c r="BB1854" i="3"/>
  <c r="BF1854" i="3"/>
  <c r="O1854" i="3"/>
  <c r="S1854" i="3"/>
  <c r="W1854" i="3"/>
  <c r="AA1854" i="3"/>
  <c r="AE1854" i="3"/>
  <c r="AI1854" i="3"/>
  <c r="AM1854" i="3"/>
  <c r="AQ1854" i="3"/>
  <c r="AU1854" i="3"/>
  <c r="AY1854" i="3"/>
  <c r="BC1854" i="3"/>
  <c r="BG1854" i="3"/>
  <c r="N1853" i="3"/>
  <c r="R1853" i="3"/>
  <c r="V1853" i="3"/>
  <c r="Z1853" i="3"/>
  <c r="AD1853" i="3"/>
  <c r="AH1853" i="3"/>
  <c r="AL1853" i="3"/>
  <c r="AP1853" i="3"/>
  <c r="AT1853" i="3"/>
  <c r="AX1853" i="3"/>
  <c r="BB1853" i="3"/>
  <c r="BF1853" i="3"/>
  <c r="O1853" i="3"/>
  <c r="S1853" i="3"/>
  <c r="W1853" i="3"/>
  <c r="AA1853" i="3"/>
  <c r="AE1853" i="3"/>
  <c r="AI1853" i="3"/>
  <c r="AM1853" i="3"/>
  <c r="AQ1853" i="3"/>
  <c r="AU1853" i="3"/>
  <c r="AY1853" i="3"/>
  <c r="BC1853" i="3"/>
  <c r="BG1853" i="3"/>
  <c r="P1853" i="3"/>
  <c r="T1853" i="3"/>
  <c r="X1853" i="3"/>
  <c r="AB1853" i="3"/>
  <c r="AF1853" i="3"/>
  <c r="AJ1853" i="3"/>
  <c r="AN1853" i="3"/>
  <c r="AR1853" i="3"/>
  <c r="AV1853" i="3"/>
  <c r="AZ1853" i="3"/>
  <c r="BD1853" i="3"/>
  <c r="BH1853" i="3"/>
  <c r="M1853" i="3"/>
  <c r="Q1853" i="3"/>
  <c r="U1853" i="3"/>
  <c r="Y1853" i="3"/>
  <c r="AC1853" i="3"/>
  <c r="AG1853" i="3"/>
  <c r="AK1853" i="3"/>
  <c r="AO1853" i="3"/>
  <c r="AS1853" i="3"/>
  <c r="AW1853" i="3"/>
  <c r="BA1853" i="3"/>
  <c r="BE1853" i="3"/>
  <c r="BI1853" i="3"/>
  <c r="BF1861" i="3"/>
  <c r="BB1861" i="3"/>
  <c r="AX1861" i="3"/>
  <c r="AT1861" i="3"/>
  <c r="AP1861" i="3"/>
  <c r="AL1861" i="3"/>
  <c r="AH1861" i="3"/>
  <c r="AD1861" i="3"/>
  <c r="Z1861" i="3"/>
  <c r="V1861" i="3"/>
  <c r="BC1860" i="3"/>
  <c r="AT1860" i="3"/>
  <c r="AD1860" i="3"/>
  <c r="P1852" i="3"/>
  <c r="T1852" i="3"/>
  <c r="X1852" i="3"/>
  <c r="AB1852" i="3"/>
  <c r="AF1852" i="3"/>
  <c r="AJ1852" i="3"/>
  <c r="AN1852" i="3"/>
  <c r="AR1852" i="3"/>
  <c r="AV1852" i="3"/>
  <c r="AZ1852" i="3"/>
  <c r="BD1852" i="3"/>
  <c r="BH1852" i="3"/>
  <c r="M1852" i="3"/>
  <c r="Q1852" i="3"/>
  <c r="U1852" i="3"/>
  <c r="Y1852" i="3"/>
  <c r="AC1852" i="3"/>
  <c r="AG1852" i="3"/>
  <c r="AK1852" i="3"/>
  <c r="AO1852" i="3"/>
  <c r="AS1852" i="3"/>
  <c r="AW1852" i="3"/>
  <c r="BA1852" i="3"/>
  <c r="BE1852" i="3"/>
  <c r="BI1852" i="3"/>
  <c r="N1852" i="3"/>
  <c r="R1852" i="3"/>
  <c r="V1852" i="3"/>
  <c r="Z1852" i="3"/>
  <c r="AD1852" i="3"/>
  <c r="AH1852" i="3"/>
  <c r="AL1852" i="3"/>
  <c r="AP1852" i="3"/>
  <c r="AT1852" i="3"/>
  <c r="AX1852" i="3"/>
  <c r="BB1852" i="3"/>
  <c r="BF1852" i="3"/>
  <c r="O1852" i="3"/>
  <c r="S1852" i="3"/>
  <c r="W1852" i="3"/>
  <c r="AA1852" i="3"/>
  <c r="AE1852" i="3"/>
  <c r="AI1852" i="3"/>
  <c r="AM1852" i="3"/>
  <c r="AQ1852" i="3"/>
  <c r="AU1852" i="3"/>
  <c r="AY1852" i="3"/>
  <c r="BC1852" i="3"/>
  <c r="BG1852" i="3"/>
  <c r="N1851" i="3"/>
  <c r="R1851" i="3"/>
  <c r="V1851" i="3"/>
  <c r="Z1851" i="3"/>
  <c r="AD1851" i="3"/>
  <c r="AH1851" i="3"/>
  <c r="AL1851" i="3"/>
  <c r="AP1851" i="3"/>
  <c r="AT1851" i="3"/>
  <c r="AX1851" i="3"/>
  <c r="BB1851" i="3"/>
  <c r="BF1851" i="3"/>
  <c r="O1851" i="3"/>
  <c r="S1851" i="3"/>
  <c r="W1851" i="3"/>
  <c r="AA1851" i="3"/>
  <c r="AE1851" i="3"/>
  <c r="AI1851" i="3"/>
  <c r="AM1851" i="3"/>
  <c r="AQ1851" i="3"/>
  <c r="AU1851" i="3"/>
  <c r="AY1851" i="3"/>
  <c r="BC1851" i="3"/>
  <c r="BG1851" i="3"/>
  <c r="P1851" i="3"/>
  <c r="T1851" i="3"/>
  <c r="X1851" i="3"/>
  <c r="AB1851" i="3"/>
  <c r="AF1851" i="3"/>
  <c r="AJ1851" i="3"/>
  <c r="AN1851" i="3"/>
  <c r="AR1851" i="3"/>
  <c r="AV1851" i="3"/>
  <c r="AZ1851" i="3"/>
  <c r="BD1851" i="3"/>
  <c r="BH1851" i="3"/>
  <c r="M1851" i="3"/>
  <c r="Q1851" i="3"/>
  <c r="U1851" i="3"/>
  <c r="Y1851" i="3"/>
  <c r="AC1851" i="3"/>
  <c r="AG1851" i="3"/>
  <c r="AK1851" i="3"/>
  <c r="AO1851" i="3"/>
  <c r="AS1851" i="3"/>
  <c r="AW1851" i="3"/>
  <c r="BA1851" i="3"/>
  <c r="BE1851" i="3"/>
  <c r="BI1851" i="3"/>
  <c r="P1860" i="3"/>
  <c r="T1860" i="3"/>
  <c r="X1860" i="3"/>
  <c r="AB1860" i="3"/>
  <c r="AF1860" i="3"/>
  <c r="AJ1860" i="3"/>
  <c r="AN1860" i="3"/>
  <c r="AR1860" i="3"/>
  <c r="AV1860" i="3"/>
  <c r="AZ1860" i="3"/>
  <c r="BD1860" i="3"/>
  <c r="BH1860" i="3"/>
  <c r="M1860" i="3"/>
  <c r="Q1860" i="3"/>
  <c r="BJ1860" i="3" s="1"/>
  <c r="U1860" i="3"/>
  <c r="Y1860" i="3"/>
  <c r="AC1860" i="3"/>
  <c r="AG1860" i="3"/>
  <c r="AK1860" i="3"/>
  <c r="AO1860" i="3"/>
  <c r="AS1860" i="3"/>
  <c r="AW1860" i="3"/>
  <c r="BA1860" i="3"/>
  <c r="BE1860" i="3"/>
  <c r="BI1860" i="3"/>
  <c r="O1860" i="3"/>
  <c r="S1860" i="3"/>
  <c r="W1860" i="3"/>
  <c r="AA1860" i="3"/>
  <c r="AE1860" i="3"/>
  <c r="AI1860" i="3"/>
  <c r="AM1860" i="3"/>
  <c r="AQ1860" i="3"/>
  <c r="AU1860" i="3"/>
  <c r="BD1859" i="3"/>
  <c r="AN1859" i="3"/>
  <c r="P1858" i="3"/>
  <c r="T1858" i="3"/>
  <c r="X1858" i="3"/>
  <c r="AB1858" i="3"/>
  <c r="AF1858" i="3"/>
  <c r="AJ1858" i="3"/>
  <c r="AN1858" i="3"/>
  <c r="AR1858" i="3"/>
  <c r="AV1858" i="3"/>
  <c r="AZ1858" i="3"/>
  <c r="BD1858" i="3"/>
  <c r="BH1858" i="3"/>
  <c r="M1858" i="3"/>
  <c r="Q1858" i="3"/>
  <c r="U1858" i="3"/>
  <c r="Y1858" i="3"/>
  <c r="AC1858" i="3"/>
  <c r="AG1858" i="3"/>
  <c r="AK1858" i="3"/>
  <c r="AO1858" i="3"/>
  <c r="AS1858" i="3"/>
  <c r="AW1858" i="3"/>
  <c r="BA1858" i="3"/>
  <c r="BE1858" i="3"/>
  <c r="BI1858" i="3"/>
  <c r="O1858" i="3"/>
  <c r="S1858" i="3"/>
  <c r="W1858" i="3"/>
  <c r="AA1858" i="3"/>
  <c r="AE1858" i="3"/>
  <c r="AI1858" i="3"/>
  <c r="AM1858" i="3"/>
  <c r="AQ1858" i="3"/>
  <c r="AU1858" i="3"/>
  <c r="AY1858" i="3"/>
  <c r="BC1858" i="3"/>
  <c r="BG1858" i="3"/>
  <c r="N1857" i="3"/>
  <c r="R1857" i="3"/>
  <c r="V1857" i="3"/>
  <c r="Z1857" i="3"/>
  <c r="AD1857" i="3"/>
  <c r="AH1857" i="3"/>
  <c r="AL1857" i="3"/>
  <c r="AP1857" i="3"/>
  <c r="AT1857" i="3"/>
  <c r="AX1857" i="3"/>
  <c r="BB1857" i="3"/>
  <c r="BF1857" i="3"/>
  <c r="O1857" i="3"/>
  <c r="S1857" i="3"/>
  <c r="W1857" i="3"/>
  <c r="AA1857" i="3"/>
  <c r="AE1857" i="3"/>
  <c r="AI1857" i="3"/>
  <c r="AM1857" i="3"/>
  <c r="AQ1857" i="3"/>
  <c r="AU1857" i="3"/>
  <c r="AY1857" i="3"/>
  <c r="BC1857" i="3"/>
  <c r="BG1857" i="3"/>
  <c r="P1857" i="3"/>
  <c r="T1857" i="3"/>
  <c r="X1857" i="3"/>
  <c r="AB1857" i="3"/>
  <c r="AF1857" i="3"/>
  <c r="AJ1857" i="3"/>
  <c r="AN1857" i="3"/>
  <c r="AR1857" i="3"/>
  <c r="AV1857" i="3"/>
  <c r="AZ1857" i="3"/>
  <c r="BD1857" i="3"/>
  <c r="BH1857" i="3"/>
  <c r="M1857" i="3"/>
  <c r="Q1857" i="3"/>
  <c r="U1857" i="3"/>
  <c r="Y1857" i="3"/>
  <c r="AC1857" i="3"/>
  <c r="AG1857" i="3"/>
  <c r="AK1857" i="3"/>
  <c r="AO1857" i="3"/>
  <c r="AS1857" i="3"/>
  <c r="AW1857" i="3"/>
  <c r="BA1857" i="3"/>
  <c r="BE1857" i="3"/>
  <c r="BI1857" i="3"/>
  <c r="O1861" i="3"/>
  <c r="BL1861" i="3" s="1"/>
  <c r="S1861" i="3"/>
  <c r="BM1861" i="3" s="1"/>
  <c r="BG1860" i="3"/>
  <c r="AY1860" i="3"/>
  <c r="AL1860" i="3"/>
  <c r="V1860" i="3"/>
  <c r="N1859" i="3"/>
  <c r="R1859" i="3"/>
  <c r="V1859" i="3"/>
  <c r="Z1859" i="3"/>
  <c r="AD1859" i="3"/>
  <c r="AH1859" i="3"/>
  <c r="AL1859" i="3"/>
  <c r="AP1859" i="3"/>
  <c r="AT1859" i="3"/>
  <c r="AX1859" i="3"/>
  <c r="BB1859" i="3"/>
  <c r="BF1859" i="3"/>
  <c r="O1859" i="3"/>
  <c r="S1859" i="3"/>
  <c r="W1859" i="3"/>
  <c r="AA1859" i="3"/>
  <c r="AE1859" i="3"/>
  <c r="AI1859" i="3"/>
  <c r="AM1859" i="3"/>
  <c r="AQ1859" i="3"/>
  <c r="AU1859" i="3"/>
  <c r="AY1859" i="3"/>
  <c r="BC1859" i="3"/>
  <c r="BG1859" i="3"/>
  <c r="M1859" i="3"/>
  <c r="Q1859" i="3"/>
  <c r="U1859" i="3"/>
  <c r="Y1859" i="3"/>
  <c r="AC1859" i="3"/>
  <c r="AG1859" i="3"/>
  <c r="AK1859" i="3"/>
  <c r="AO1859" i="3"/>
  <c r="AS1859" i="3"/>
  <c r="AW1859" i="3"/>
  <c r="BA1859" i="3"/>
  <c r="BE1859" i="3"/>
  <c r="BI1859" i="3"/>
  <c r="P1856" i="3"/>
  <c r="T1856" i="3"/>
  <c r="X1856" i="3"/>
  <c r="AB1856" i="3"/>
  <c r="AF1856" i="3"/>
  <c r="AJ1856" i="3"/>
  <c r="AN1856" i="3"/>
  <c r="AR1856" i="3"/>
  <c r="AV1856" i="3"/>
  <c r="AZ1856" i="3"/>
  <c r="BD1856" i="3"/>
  <c r="BH1856" i="3"/>
  <c r="M1856" i="3"/>
  <c r="Q1856" i="3"/>
  <c r="U1856" i="3"/>
  <c r="Y1856" i="3"/>
  <c r="AC1856" i="3"/>
  <c r="AG1856" i="3"/>
  <c r="AK1856" i="3"/>
  <c r="AO1856" i="3"/>
  <c r="AS1856" i="3"/>
  <c r="AW1856" i="3"/>
  <c r="BA1856" i="3"/>
  <c r="BE1856" i="3"/>
  <c r="BI1856" i="3"/>
  <c r="N1856" i="3"/>
  <c r="R1856" i="3"/>
  <c r="V1856" i="3"/>
  <c r="Z1856" i="3"/>
  <c r="AD1856" i="3"/>
  <c r="AH1856" i="3"/>
  <c r="AL1856" i="3"/>
  <c r="AP1856" i="3"/>
  <c r="AT1856" i="3"/>
  <c r="AX1856" i="3"/>
  <c r="BB1856" i="3"/>
  <c r="BF1856" i="3"/>
  <c r="O1856" i="3"/>
  <c r="S1856" i="3"/>
  <c r="W1856" i="3"/>
  <c r="AA1856" i="3"/>
  <c r="AE1856" i="3"/>
  <c r="AI1856" i="3"/>
  <c r="AM1856" i="3"/>
  <c r="AQ1856" i="3"/>
  <c r="AU1856" i="3"/>
  <c r="AY1856" i="3"/>
  <c r="BC1856" i="3"/>
  <c r="BG1856" i="3"/>
  <c r="N1855" i="3"/>
  <c r="R1855" i="3"/>
  <c r="V1855" i="3"/>
  <c r="Z1855" i="3"/>
  <c r="AD1855" i="3"/>
  <c r="AH1855" i="3"/>
  <c r="AL1855" i="3"/>
  <c r="AP1855" i="3"/>
  <c r="AT1855" i="3"/>
  <c r="AX1855" i="3"/>
  <c r="BB1855" i="3"/>
  <c r="BF1855" i="3"/>
  <c r="O1855" i="3"/>
  <c r="S1855" i="3"/>
  <c r="W1855" i="3"/>
  <c r="AA1855" i="3"/>
  <c r="AE1855" i="3"/>
  <c r="AI1855" i="3"/>
  <c r="AM1855" i="3"/>
  <c r="AQ1855" i="3"/>
  <c r="AU1855" i="3"/>
  <c r="AY1855" i="3"/>
  <c r="BC1855" i="3"/>
  <c r="BG1855" i="3"/>
  <c r="P1855" i="3"/>
  <c r="T1855" i="3"/>
  <c r="X1855" i="3"/>
  <c r="AB1855" i="3"/>
  <c r="AF1855" i="3"/>
  <c r="AJ1855" i="3"/>
  <c r="AN1855" i="3"/>
  <c r="AR1855" i="3"/>
  <c r="AV1855" i="3"/>
  <c r="AZ1855" i="3"/>
  <c r="BD1855" i="3"/>
  <c r="BH1855" i="3"/>
  <c r="M1855" i="3"/>
  <c r="Q1855" i="3"/>
  <c r="U1855" i="3"/>
  <c r="Y1855" i="3"/>
  <c r="AC1855" i="3"/>
  <c r="AG1855" i="3"/>
  <c r="AK1855" i="3"/>
  <c r="AO1855" i="3"/>
  <c r="AS1855" i="3"/>
  <c r="AW1855" i="3"/>
  <c r="BA1855" i="3"/>
  <c r="BE1855" i="3"/>
  <c r="BI1855" i="3"/>
  <c r="P1850" i="3"/>
  <c r="T1850" i="3"/>
  <c r="X1850" i="3"/>
  <c r="AB1850" i="3"/>
  <c r="AF1850" i="3"/>
  <c r="AJ1850" i="3"/>
  <c r="AN1850" i="3"/>
  <c r="AR1850" i="3"/>
  <c r="Q1850" i="3"/>
  <c r="V1850" i="3"/>
  <c r="AA1850" i="3"/>
  <c r="AG1850" i="3"/>
  <c r="AL1850" i="3"/>
  <c r="AQ1850" i="3"/>
  <c r="AV1850" i="3"/>
  <c r="AZ1850" i="3"/>
  <c r="BD1850" i="3"/>
  <c r="BH1850" i="3"/>
  <c r="M1850" i="3"/>
  <c r="R1850" i="3"/>
  <c r="W1850" i="3"/>
  <c r="AC1850" i="3"/>
  <c r="AH1850" i="3"/>
  <c r="AM1850" i="3"/>
  <c r="AS1850" i="3"/>
  <c r="AW1850" i="3"/>
  <c r="BA1850" i="3"/>
  <c r="BE1850" i="3"/>
  <c r="BI1850" i="3"/>
  <c r="N1850" i="3"/>
  <c r="S1850" i="3"/>
  <c r="Y1850" i="3"/>
  <c r="AD1850" i="3"/>
  <c r="AI1850" i="3"/>
  <c r="AO1850" i="3"/>
  <c r="AT1850" i="3"/>
  <c r="AX1850" i="3"/>
  <c r="BB1850" i="3"/>
  <c r="BF1850" i="3"/>
  <c r="O1850" i="3"/>
  <c r="U1850" i="3"/>
  <c r="Z1850" i="3"/>
  <c r="AE1850" i="3"/>
  <c r="AK1850" i="3"/>
  <c r="AP1850" i="3"/>
  <c r="AU1850" i="3"/>
  <c r="AY1850" i="3"/>
  <c r="BC1850" i="3"/>
  <c r="BG1850" i="3"/>
  <c r="BH1849" i="3"/>
  <c r="AZ1849" i="3"/>
  <c r="AR1849" i="3"/>
  <c r="AJ1849" i="3"/>
  <c r="AB1849" i="3"/>
  <c r="BF1848" i="3"/>
  <c r="AX1848" i="3"/>
  <c r="AP1848" i="3"/>
  <c r="AH1848" i="3"/>
  <c r="Z1848" i="3"/>
  <c r="N1849" i="3"/>
  <c r="R1849" i="3"/>
  <c r="V1849" i="3"/>
  <c r="Z1849" i="3"/>
  <c r="AD1849" i="3"/>
  <c r="AH1849" i="3"/>
  <c r="AL1849" i="3"/>
  <c r="AP1849" i="3"/>
  <c r="AT1849" i="3"/>
  <c r="AX1849" i="3"/>
  <c r="BB1849" i="3"/>
  <c r="BF1849" i="3"/>
  <c r="M1849" i="3"/>
  <c r="Q1849" i="3"/>
  <c r="U1849" i="3"/>
  <c r="BM1849" i="3" s="1"/>
  <c r="Y1849" i="3"/>
  <c r="AC1849" i="3"/>
  <c r="AG1849" i="3"/>
  <c r="AK1849" i="3"/>
  <c r="AO1849" i="3"/>
  <c r="AS1849" i="3"/>
  <c r="AW1849" i="3"/>
  <c r="BA1849" i="3"/>
  <c r="BE1849" i="3"/>
  <c r="BI1849" i="3"/>
  <c r="P1848" i="3"/>
  <c r="BK1848" i="3" s="1"/>
  <c r="T1848" i="3"/>
  <c r="X1848" i="3"/>
  <c r="AB1848" i="3"/>
  <c r="AF1848" i="3"/>
  <c r="AJ1848" i="3"/>
  <c r="AN1848" i="3"/>
  <c r="AR1848" i="3"/>
  <c r="AV1848" i="3"/>
  <c r="AZ1848" i="3"/>
  <c r="BD1848" i="3"/>
  <c r="BH1848" i="3"/>
  <c r="O1848" i="3"/>
  <c r="S1848" i="3"/>
  <c r="W1848" i="3"/>
  <c r="AA1848" i="3"/>
  <c r="AE1848" i="3"/>
  <c r="AI1848" i="3"/>
  <c r="AM1848" i="3"/>
  <c r="AQ1848" i="3"/>
  <c r="AU1848" i="3"/>
  <c r="AY1848" i="3"/>
  <c r="BC1848" i="3"/>
  <c r="BG1848" i="3"/>
  <c r="N1845" i="3"/>
  <c r="R1845" i="3"/>
  <c r="V1845" i="3"/>
  <c r="Z1845" i="3"/>
  <c r="AD1845" i="3"/>
  <c r="AH1845" i="3"/>
  <c r="AL1845" i="3"/>
  <c r="AP1845" i="3"/>
  <c r="AT1845" i="3"/>
  <c r="AX1845" i="3"/>
  <c r="BB1845" i="3"/>
  <c r="BF1845" i="3"/>
  <c r="P1845" i="3"/>
  <c r="T1845" i="3"/>
  <c r="X1845" i="3"/>
  <c r="AB1845" i="3"/>
  <c r="AF1845" i="3"/>
  <c r="AJ1845" i="3"/>
  <c r="AN1845" i="3"/>
  <c r="M1845" i="3"/>
  <c r="U1845" i="3"/>
  <c r="AC1845" i="3"/>
  <c r="AK1845" i="3"/>
  <c r="AR1845" i="3"/>
  <c r="AW1845" i="3"/>
  <c r="BC1845" i="3"/>
  <c r="BH1845" i="3"/>
  <c r="O1845" i="3"/>
  <c r="W1845" i="3"/>
  <c r="AE1845" i="3"/>
  <c r="AM1845" i="3"/>
  <c r="AS1845" i="3"/>
  <c r="AY1845" i="3"/>
  <c r="BD1845" i="3"/>
  <c r="BI1845" i="3"/>
  <c r="Q1845" i="3"/>
  <c r="Y1845" i="3"/>
  <c r="AG1845" i="3"/>
  <c r="AO1845" i="3"/>
  <c r="AU1845" i="3"/>
  <c r="AZ1845" i="3"/>
  <c r="BE1845" i="3"/>
  <c r="S1845" i="3"/>
  <c r="AA1845" i="3"/>
  <c r="AI1845" i="3"/>
  <c r="AQ1845" i="3"/>
  <c r="AV1845" i="3"/>
  <c r="BA1845" i="3"/>
  <c r="BG1845" i="3"/>
  <c r="BD1849" i="3"/>
  <c r="AV1849" i="3"/>
  <c r="AN1849" i="3"/>
  <c r="AF1849" i="3"/>
  <c r="X1849" i="3"/>
  <c r="P1849" i="3"/>
  <c r="BB1848" i="3"/>
  <c r="AT1848" i="3"/>
  <c r="AL1848" i="3"/>
  <c r="AD1848" i="3"/>
  <c r="V1848" i="3"/>
  <c r="N1848" i="3"/>
  <c r="BN1848" i="3" s="1"/>
  <c r="BC1849" i="3"/>
  <c r="AU1849" i="3"/>
  <c r="AM1849" i="3"/>
  <c r="AE1849" i="3"/>
  <c r="W1849" i="3"/>
  <c r="O1849" i="3"/>
  <c r="BL1849" i="3" s="1"/>
  <c r="BI1848" i="3"/>
  <c r="BA1848" i="3"/>
  <c r="AS1848" i="3"/>
  <c r="AK1848" i="3"/>
  <c r="AC1848" i="3"/>
  <c r="U1848" i="3"/>
  <c r="P1846" i="3"/>
  <c r="T1846" i="3"/>
  <c r="X1846" i="3"/>
  <c r="AB1846" i="3"/>
  <c r="AF1846" i="3"/>
  <c r="AJ1846" i="3"/>
  <c r="AN1846" i="3"/>
  <c r="AR1846" i="3"/>
  <c r="AV1846" i="3"/>
  <c r="AZ1846" i="3"/>
  <c r="BD1846" i="3"/>
  <c r="BH1846" i="3"/>
  <c r="M1846" i="3"/>
  <c r="Q1846" i="3"/>
  <c r="U1846" i="3"/>
  <c r="Y1846" i="3"/>
  <c r="AC1846" i="3"/>
  <c r="AG1846" i="3"/>
  <c r="AK1846" i="3"/>
  <c r="AO1846" i="3"/>
  <c r="AS1846" i="3"/>
  <c r="AW1846" i="3"/>
  <c r="BA1846" i="3"/>
  <c r="BE1846" i="3"/>
  <c r="BI1846" i="3"/>
  <c r="N1846" i="3"/>
  <c r="R1846" i="3"/>
  <c r="V1846" i="3"/>
  <c r="Z1846" i="3"/>
  <c r="AD1846" i="3"/>
  <c r="AH1846" i="3"/>
  <c r="AL1846" i="3"/>
  <c r="AP1846" i="3"/>
  <c r="AT1846" i="3"/>
  <c r="AX1846" i="3"/>
  <c r="BB1846" i="3"/>
  <c r="BF1846" i="3"/>
  <c r="O1846" i="3"/>
  <c r="S1846" i="3"/>
  <c r="W1846" i="3"/>
  <c r="AA1846" i="3"/>
  <c r="AE1846" i="3"/>
  <c r="AI1846" i="3"/>
  <c r="AM1846" i="3"/>
  <c r="AQ1846" i="3"/>
  <c r="AU1846" i="3"/>
  <c r="AY1846" i="3"/>
  <c r="BC1846" i="3"/>
  <c r="BG1846" i="3"/>
  <c r="BI1847" i="3"/>
  <c r="BE1847" i="3"/>
  <c r="BA1847" i="3"/>
  <c r="AW1847" i="3"/>
  <c r="AS1847" i="3"/>
  <c r="AO1847" i="3"/>
  <c r="AK1847" i="3"/>
  <c r="AG1847" i="3"/>
  <c r="AC1847" i="3"/>
  <c r="Y1847" i="3"/>
  <c r="U1847" i="3"/>
  <c r="Q1847" i="3"/>
  <c r="BJ1847" i="3" s="1"/>
  <c r="M1847" i="3"/>
  <c r="BC1844" i="3"/>
  <c r="AU1844" i="3"/>
  <c r="AM1844" i="3"/>
  <c r="AE1844" i="3"/>
  <c r="W1844" i="3"/>
  <c r="BG1843" i="3"/>
  <c r="AY1843" i="3"/>
  <c r="AL1843" i="3"/>
  <c r="AQ1842" i="3"/>
  <c r="M1840" i="3"/>
  <c r="U1840" i="3"/>
  <c r="AC1840" i="3"/>
  <c r="AK1840" i="3"/>
  <c r="AS1840" i="3"/>
  <c r="BA1840" i="3"/>
  <c r="BG1840" i="3"/>
  <c r="P1840" i="3"/>
  <c r="X1840" i="3"/>
  <c r="AF1840" i="3"/>
  <c r="AN1840" i="3"/>
  <c r="AV1840" i="3"/>
  <c r="BC1840" i="3"/>
  <c r="BH1840" i="3"/>
  <c r="P1838" i="3"/>
  <c r="AF1838" i="3"/>
  <c r="AV1838" i="3"/>
  <c r="T1838" i="3"/>
  <c r="AJ1838" i="3"/>
  <c r="AZ1838" i="3"/>
  <c r="X1838" i="3"/>
  <c r="AN1838" i="3"/>
  <c r="BD1838" i="3"/>
  <c r="AB1838" i="3"/>
  <c r="AR1838" i="3"/>
  <c r="BH1838" i="3"/>
  <c r="BH1847" i="3"/>
  <c r="BD1847" i="3"/>
  <c r="AZ1847" i="3"/>
  <c r="AV1847" i="3"/>
  <c r="AR1847" i="3"/>
  <c r="AN1847" i="3"/>
  <c r="AJ1847" i="3"/>
  <c r="AF1847" i="3"/>
  <c r="AB1847" i="3"/>
  <c r="X1847" i="3"/>
  <c r="T1847" i="3"/>
  <c r="BM1847" i="3" s="1"/>
  <c r="P1847" i="3"/>
  <c r="P1843" i="3"/>
  <c r="T1843" i="3"/>
  <c r="X1843" i="3"/>
  <c r="AB1843" i="3"/>
  <c r="AF1843" i="3"/>
  <c r="AJ1843" i="3"/>
  <c r="AN1843" i="3"/>
  <c r="N1843" i="3"/>
  <c r="S1843" i="3"/>
  <c r="Y1843" i="3"/>
  <c r="AD1843" i="3"/>
  <c r="AI1843" i="3"/>
  <c r="AO1843" i="3"/>
  <c r="AS1843" i="3"/>
  <c r="O1843" i="3"/>
  <c r="U1843" i="3"/>
  <c r="Z1843" i="3"/>
  <c r="AE1843" i="3"/>
  <c r="AK1843" i="3"/>
  <c r="AP1843" i="3"/>
  <c r="AT1843" i="3"/>
  <c r="AX1843" i="3"/>
  <c r="BB1843" i="3"/>
  <c r="BF1843" i="3"/>
  <c r="M1843" i="3"/>
  <c r="R1843" i="3"/>
  <c r="W1843" i="3"/>
  <c r="AC1843" i="3"/>
  <c r="AH1843" i="3"/>
  <c r="AM1843" i="3"/>
  <c r="AR1843" i="3"/>
  <c r="AV1843" i="3"/>
  <c r="AZ1843" i="3"/>
  <c r="BD1843" i="3"/>
  <c r="BH1843" i="3"/>
  <c r="P1844" i="3"/>
  <c r="BK1844" i="3" s="1"/>
  <c r="T1844" i="3"/>
  <c r="BM1844" i="3" s="1"/>
  <c r="X1844" i="3"/>
  <c r="AB1844" i="3"/>
  <c r="AF1844" i="3"/>
  <c r="AJ1844" i="3"/>
  <c r="AN1844" i="3"/>
  <c r="AR1844" i="3"/>
  <c r="AV1844" i="3"/>
  <c r="AZ1844" i="3"/>
  <c r="BD1844" i="3"/>
  <c r="BH1844" i="3"/>
  <c r="N1844" i="3"/>
  <c r="R1844" i="3"/>
  <c r="BL1844" i="3" s="1"/>
  <c r="V1844" i="3"/>
  <c r="Z1844" i="3"/>
  <c r="AD1844" i="3"/>
  <c r="AH1844" i="3"/>
  <c r="AL1844" i="3"/>
  <c r="AP1844" i="3"/>
  <c r="AT1844" i="3"/>
  <c r="AX1844" i="3"/>
  <c r="BB1844" i="3"/>
  <c r="BF1844" i="3"/>
  <c r="BC1843" i="3"/>
  <c r="AU1843" i="3"/>
  <c r="AA1843" i="3"/>
  <c r="N1842" i="3"/>
  <c r="R1842" i="3"/>
  <c r="V1842" i="3"/>
  <c r="Z1842" i="3"/>
  <c r="AD1842" i="3"/>
  <c r="AH1842" i="3"/>
  <c r="AL1842" i="3"/>
  <c r="AP1842" i="3"/>
  <c r="AT1842" i="3"/>
  <c r="AX1842" i="3"/>
  <c r="BB1842" i="3"/>
  <c r="BF1842" i="3"/>
  <c r="M1842" i="3"/>
  <c r="S1842" i="3"/>
  <c r="X1842" i="3"/>
  <c r="AC1842" i="3"/>
  <c r="AI1842" i="3"/>
  <c r="AN1842" i="3"/>
  <c r="AS1842" i="3"/>
  <c r="AY1842" i="3"/>
  <c r="BD1842" i="3"/>
  <c r="BI1842" i="3"/>
  <c r="O1842" i="3"/>
  <c r="T1842" i="3"/>
  <c r="Y1842" i="3"/>
  <c r="AE1842" i="3"/>
  <c r="AJ1842" i="3"/>
  <c r="AO1842" i="3"/>
  <c r="AU1842" i="3"/>
  <c r="AZ1842" i="3"/>
  <c r="BE1842" i="3"/>
  <c r="Q1842" i="3"/>
  <c r="W1842" i="3"/>
  <c r="AB1842" i="3"/>
  <c r="AG1842" i="3"/>
  <c r="AM1842" i="3"/>
  <c r="AR1842" i="3"/>
  <c r="AW1842" i="3"/>
  <c r="BC1842" i="3"/>
  <c r="BH1842" i="3"/>
  <c r="BF1847" i="3"/>
  <c r="BB1847" i="3"/>
  <c r="AX1847" i="3"/>
  <c r="AT1847" i="3"/>
  <c r="AP1847" i="3"/>
  <c r="AL1847" i="3"/>
  <c r="AH1847" i="3"/>
  <c r="AD1847" i="3"/>
  <c r="Z1847" i="3"/>
  <c r="V1847" i="3"/>
  <c r="R1847" i="3"/>
  <c r="BL1847" i="3" s="1"/>
  <c r="BE1844" i="3"/>
  <c r="AW1844" i="3"/>
  <c r="AO1844" i="3"/>
  <c r="AG1844" i="3"/>
  <c r="Y1844" i="3"/>
  <c r="Q1844" i="3"/>
  <c r="BI1843" i="3"/>
  <c r="BA1843" i="3"/>
  <c r="AQ1843" i="3"/>
  <c r="V1843" i="3"/>
  <c r="BI1841" i="3"/>
  <c r="BC1841" i="3"/>
  <c r="AX1841" i="3"/>
  <c r="AS1841" i="3"/>
  <c r="AM1841" i="3"/>
  <c r="AH1841" i="3"/>
  <c r="AC1841" i="3"/>
  <c r="W1841" i="3"/>
  <c r="R1841" i="3"/>
  <c r="N1840" i="3"/>
  <c r="R1840" i="3"/>
  <c r="V1840" i="3"/>
  <c r="Z1840" i="3"/>
  <c r="AD1840" i="3"/>
  <c r="AH1840" i="3"/>
  <c r="AL1840" i="3"/>
  <c r="AP1840" i="3"/>
  <c r="AT1840" i="3"/>
  <c r="AX1840" i="3"/>
  <c r="BB1840" i="3"/>
  <c r="BF1840" i="3"/>
  <c r="O1840" i="3"/>
  <c r="S1840" i="3"/>
  <c r="W1840" i="3"/>
  <c r="AA1840" i="3"/>
  <c r="AE1840" i="3"/>
  <c r="AI1840" i="3"/>
  <c r="AM1840" i="3"/>
  <c r="AQ1840" i="3"/>
  <c r="AU1840" i="3"/>
  <c r="AY1840" i="3"/>
  <c r="BH1836" i="3"/>
  <c r="AR1836" i="3"/>
  <c r="O1835" i="3"/>
  <c r="S1835" i="3"/>
  <c r="W1835" i="3"/>
  <c r="AA1835" i="3"/>
  <c r="AE1835" i="3"/>
  <c r="AI1835" i="3"/>
  <c r="AM1835" i="3"/>
  <c r="AQ1835" i="3"/>
  <c r="AU1835" i="3"/>
  <c r="AY1835" i="3"/>
  <c r="BC1835" i="3"/>
  <c r="BG1835" i="3"/>
  <c r="P1835" i="3"/>
  <c r="T1835" i="3"/>
  <c r="X1835" i="3"/>
  <c r="AB1835" i="3"/>
  <c r="AF1835" i="3"/>
  <c r="AJ1835" i="3"/>
  <c r="AN1835" i="3"/>
  <c r="AR1835" i="3"/>
  <c r="AV1835" i="3"/>
  <c r="AZ1835" i="3"/>
  <c r="BD1835" i="3"/>
  <c r="BH1835" i="3"/>
  <c r="R1835" i="3"/>
  <c r="Z1835" i="3"/>
  <c r="AH1835" i="3"/>
  <c r="AP1835" i="3"/>
  <c r="AX1835" i="3"/>
  <c r="BF1835" i="3"/>
  <c r="M1835" i="3"/>
  <c r="U1835" i="3"/>
  <c r="AC1835" i="3"/>
  <c r="AK1835" i="3"/>
  <c r="AS1835" i="3"/>
  <c r="BA1835" i="3"/>
  <c r="BI1835" i="3"/>
  <c r="N1835" i="3"/>
  <c r="V1835" i="3"/>
  <c r="AD1835" i="3"/>
  <c r="AL1835" i="3"/>
  <c r="AT1835" i="3"/>
  <c r="BB1835" i="3"/>
  <c r="P1841" i="3"/>
  <c r="BK1841" i="3" s="1"/>
  <c r="T1841" i="3"/>
  <c r="X1841" i="3"/>
  <c r="AB1841" i="3"/>
  <c r="AF1841" i="3"/>
  <c r="AJ1841" i="3"/>
  <c r="AN1841" i="3"/>
  <c r="AR1841" i="3"/>
  <c r="AV1841" i="3"/>
  <c r="AZ1841" i="3"/>
  <c r="BD1841" i="3"/>
  <c r="BH1841" i="3"/>
  <c r="N1836" i="3"/>
  <c r="Q1836" i="3"/>
  <c r="U1836" i="3"/>
  <c r="Y1836" i="3"/>
  <c r="AC1836" i="3"/>
  <c r="AG1836" i="3"/>
  <c r="AK1836" i="3"/>
  <c r="AO1836" i="3"/>
  <c r="AS1836" i="3"/>
  <c r="AW1836" i="3"/>
  <c r="BA1836" i="3"/>
  <c r="BE1836" i="3"/>
  <c r="BI1836" i="3"/>
  <c r="M1836" i="3"/>
  <c r="R1836" i="3"/>
  <c r="V1836" i="3"/>
  <c r="Z1836" i="3"/>
  <c r="AD1836" i="3"/>
  <c r="AH1836" i="3"/>
  <c r="AL1836" i="3"/>
  <c r="AP1836" i="3"/>
  <c r="AT1836" i="3"/>
  <c r="AX1836" i="3"/>
  <c r="BB1836" i="3"/>
  <c r="BF1836" i="3"/>
  <c r="O1836" i="3"/>
  <c r="S1836" i="3"/>
  <c r="W1836" i="3"/>
  <c r="AA1836" i="3"/>
  <c r="AE1836" i="3"/>
  <c r="AI1836" i="3"/>
  <c r="AM1836" i="3"/>
  <c r="AQ1836" i="3"/>
  <c r="AU1836" i="3"/>
  <c r="AY1836" i="3"/>
  <c r="BC1836" i="3"/>
  <c r="BG1836" i="3"/>
  <c r="BE1835" i="3"/>
  <c r="Y1835" i="3"/>
  <c r="BF1841" i="3"/>
  <c r="BA1841" i="3"/>
  <c r="AU1841" i="3"/>
  <c r="AP1841" i="3"/>
  <c r="AK1841" i="3"/>
  <c r="AE1841" i="3"/>
  <c r="Z1841" i="3"/>
  <c r="U1841" i="3"/>
  <c r="O1841" i="3"/>
  <c r="BE1840" i="3"/>
  <c r="AZ1840" i="3"/>
  <c r="AR1840" i="3"/>
  <c r="AJ1840" i="3"/>
  <c r="AB1840" i="3"/>
  <c r="T1840" i="3"/>
  <c r="L1839" i="3"/>
  <c r="X1839" i="3" s="1"/>
  <c r="M1838" i="3"/>
  <c r="Q1838" i="3"/>
  <c r="U1838" i="3"/>
  <c r="Y1838" i="3"/>
  <c r="AC1838" i="3"/>
  <c r="AG1838" i="3"/>
  <c r="AK1838" i="3"/>
  <c r="AO1838" i="3"/>
  <c r="AS1838" i="3"/>
  <c r="AW1838" i="3"/>
  <c r="BA1838" i="3"/>
  <c r="BE1838" i="3"/>
  <c r="BI1838" i="3"/>
  <c r="N1838" i="3"/>
  <c r="R1838" i="3"/>
  <c r="V1838" i="3"/>
  <c r="Z1838" i="3"/>
  <c r="AD1838" i="3"/>
  <c r="AH1838" i="3"/>
  <c r="AL1838" i="3"/>
  <c r="AP1838" i="3"/>
  <c r="AT1838" i="3"/>
  <c r="AX1838" i="3"/>
  <c r="BB1838" i="3"/>
  <c r="BF1838" i="3"/>
  <c r="O1838" i="3"/>
  <c r="S1838" i="3"/>
  <c r="W1838" i="3"/>
  <c r="AA1838" i="3"/>
  <c r="AE1838" i="3"/>
  <c r="AI1838" i="3"/>
  <c r="AM1838" i="3"/>
  <c r="AQ1838" i="3"/>
  <c r="AU1838" i="3"/>
  <c r="AY1838" i="3"/>
  <c r="BC1838" i="3"/>
  <c r="BG1838" i="3"/>
  <c r="AL1837" i="3"/>
  <c r="L1837" i="3"/>
  <c r="N1837" i="3" s="1"/>
  <c r="AZ1836" i="3"/>
  <c r="AJ1836" i="3"/>
  <c r="T1836" i="3"/>
  <c r="AW1835" i="3"/>
  <c r="Q1835" i="3"/>
  <c r="BE1841" i="3"/>
  <c r="AY1841" i="3"/>
  <c r="AT1841" i="3"/>
  <c r="AO1841" i="3"/>
  <c r="AI1841" i="3"/>
  <c r="AD1841" i="3"/>
  <c r="Y1841" i="3"/>
  <c r="S1841" i="3"/>
  <c r="N1841" i="3"/>
  <c r="BJ1841" i="3" s="1"/>
  <c r="BI1840" i="3"/>
  <c r="BD1840" i="3"/>
  <c r="AW1840" i="3"/>
  <c r="AO1840" i="3"/>
  <c r="AG1840" i="3"/>
  <c r="Y1840" i="3"/>
  <c r="Q1840" i="3"/>
  <c r="AX1837" i="3"/>
  <c r="R1837" i="3"/>
  <c r="AV1836" i="3"/>
  <c r="AF1836" i="3"/>
  <c r="P1836" i="3"/>
  <c r="AO1835" i="3"/>
  <c r="M1830" i="3"/>
  <c r="Q1830" i="3"/>
  <c r="U1830" i="3"/>
  <c r="Y1830" i="3"/>
  <c r="AC1830" i="3"/>
  <c r="AG1830" i="3"/>
  <c r="AK1830" i="3"/>
  <c r="AO1830" i="3"/>
  <c r="AS1830" i="3"/>
  <c r="AW1830" i="3"/>
  <c r="BA1830" i="3"/>
  <c r="BE1830" i="3"/>
  <c r="BI1830" i="3"/>
  <c r="N1830" i="3"/>
  <c r="R1830" i="3"/>
  <c r="V1830" i="3"/>
  <c r="Z1830" i="3"/>
  <c r="AD1830" i="3"/>
  <c r="AH1830" i="3"/>
  <c r="AL1830" i="3"/>
  <c r="AP1830" i="3"/>
  <c r="AT1830" i="3"/>
  <c r="AX1830" i="3"/>
  <c r="BB1830" i="3"/>
  <c r="BF1830" i="3"/>
  <c r="O1830" i="3"/>
  <c r="S1830" i="3"/>
  <c r="W1830" i="3"/>
  <c r="AA1830" i="3"/>
  <c r="AE1830" i="3"/>
  <c r="AI1830" i="3"/>
  <c r="AM1830" i="3"/>
  <c r="AQ1830" i="3"/>
  <c r="AU1830" i="3"/>
  <c r="AY1830" i="3"/>
  <c r="BC1830" i="3"/>
  <c r="BG1830" i="3"/>
  <c r="L1833" i="3"/>
  <c r="K1833" i="3"/>
  <c r="W1831" i="3"/>
  <c r="AM1831" i="3"/>
  <c r="BC1831" i="3"/>
  <c r="X1831" i="3"/>
  <c r="AN1831" i="3"/>
  <c r="BD1831" i="3"/>
  <c r="U1831" i="3"/>
  <c r="AK1831" i="3"/>
  <c r="BA1831" i="3"/>
  <c r="BD1830" i="3"/>
  <c r="AN1830" i="3"/>
  <c r="X1830" i="3"/>
  <c r="O1834" i="3"/>
  <c r="S1834" i="3"/>
  <c r="W1834" i="3"/>
  <c r="AA1834" i="3"/>
  <c r="AE1834" i="3"/>
  <c r="AI1834" i="3"/>
  <c r="AM1834" i="3"/>
  <c r="AQ1834" i="3"/>
  <c r="AU1834" i="3"/>
  <c r="AY1834" i="3"/>
  <c r="BC1834" i="3"/>
  <c r="BG1834" i="3"/>
  <c r="AV1832" i="3"/>
  <c r="AF1832" i="3"/>
  <c r="BB1831" i="3"/>
  <c r="V1831" i="3"/>
  <c r="L1831" i="3"/>
  <c r="AZ1830" i="3"/>
  <c r="AJ1830" i="3"/>
  <c r="T1830" i="3"/>
  <c r="O1832" i="3"/>
  <c r="S1832" i="3"/>
  <c r="W1832" i="3"/>
  <c r="AA1832" i="3"/>
  <c r="AE1832" i="3"/>
  <c r="AI1832" i="3"/>
  <c r="AM1832" i="3"/>
  <c r="AQ1832" i="3"/>
  <c r="AU1832" i="3"/>
  <c r="AY1832" i="3"/>
  <c r="BC1832" i="3"/>
  <c r="BG1832" i="3"/>
  <c r="AX1831" i="3"/>
  <c r="AH1831" i="3"/>
  <c r="R1831" i="3"/>
  <c r="AV1830" i="3"/>
  <c r="AF1830" i="3"/>
  <c r="P1830" i="3"/>
  <c r="BF1834" i="3"/>
  <c r="BB1834" i="3"/>
  <c r="AX1834" i="3"/>
  <c r="AT1834" i="3"/>
  <c r="AP1834" i="3"/>
  <c r="AL1834" i="3"/>
  <c r="AH1834" i="3"/>
  <c r="AD1834" i="3"/>
  <c r="Z1834" i="3"/>
  <c r="V1834" i="3"/>
  <c r="BK1834" i="3" s="1"/>
  <c r="R1834" i="3"/>
  <c r="N1834" i="3"/>
  <c r="BN1834" i="3" s="1"/>
  <c r="BF1832" i="3"/>
  <c r="BB1832" i="3"/>
  <c r="AX1832" i="3"/>
  <c r="AT1832" i="3"/>
  <c r="AP1832" i="3"/>
  <c r="AL1832" i="3"/>
  <c r="AH1832" i="3"/>
  <c r="AD1832" i="3"/>
  <c r="Z1832" i="3"/>
  <c r="V1832" i="3"/>
  <c r="R1832" i="3"/>
  <c r="N1832" i="3"/>
  <c r="BI1834" i="3"/>
  <c r="BE1834" i="3"/>
  <c r="BA1834" i="3"/>
  <c r="AW1834" i="3"/>
  <c r="AS1834" i="3"/>
  <c r="AO1834" i="3"/>
  <c r="AK1834" i="3"/>
  <c r="AG1834" i="3"/>
  <c r="AC1834" i="3"/>
  <c r="Y1834" i="3"/>
  <c r="U1834" i="3"/>
  <c r="Q1834" i="3"/>
  <c r="BI1832" i="3"/>
  <c r="BE1832" i="3"/>
  <c r="BA1832" i="3"/>
  <c r="AW1832" i="3"/>
  <c r="AS1832" i="3"/>
  <c r="AO1832" i="3"/>
  <c r="AK1832" i="3"/>
  <c r="AG1832" i="3"/>
  <c r="AC1832" i="3"/>
  <c r="Y1832" i="3"/>
  <c r="U1832" i="3"/>
  <c r="Q1832" i="3"/>
  <c r="E1819" i="3"/>
  <c r="K1819" i="3" s="1"/>
  <c r="F1819" i="3"/>
  <c r="G1819" i="3"/>
  <c r="H1819" i="3"/>
  <c r="I1819" i="3"/>
  <c r="J1819" i="3"/>
  <c r="E1820" i="3"/>
  <c r="F1820" i="3"/>
  <c r="G1820" i="3"/>
  <c r="H1820" i="3"/>
  <c r="I1820" i="3"/>
  <c r="J1820" i="3"/>
  <c r="E1821" i="3"/>
  <c r="K1821" i="3" s="1"/>
  <c r="F1821" i="3"/>
  <c r="G1821" i="3"/>
  <c r="H1821" i="3"/>
  <c r="I1821" i="3"/>
  <c r="J1821" i="3"/>
  <c r="E1822" i="3"/>
  <c r="F1822" i="3"/>
  <c r="G1822" i="3"/>
  <c r="H1822" i="3"/>
  <c r="I1822" i="3"/>
  <c r="J1822" i="3"/>
  <c r="L1822" i="3" s="1"/>
  <c r="E1823" i="3"/>
  <c r="F1823" i="3"/>
  <c r="G1823" i="3"/>
  <c r="H1823" i="3"/>
  <c r="I1823" i="3"/>
  <c r="J1823" i="3"/>
  <c r="E1824" i="3"/>
  <c r="F1824" i="3"/>
  <c r="G1824" i="3"/>
  <c r="H1824" i="3"/>
  <c r="I1824" i="3"/>
  <c r="J1824" i="3"/>
  <c r="L1824" i="3" s="1"/>
  <c r="E1825" i="3"/>
  <c r="F1825" i="3"/>
  <c r="G1825" i="3"/>
  <c r="H1825" i="3"/>
  <c r="I1825" i="3"/>
  <c r="J1825" i="3"/>
  <c r="E1826" i="3"/>
  <c r="F1826" i="3"/>
  <c r="G1826" i="3"/>
  <c r="H1826" i="3"/>
  <c r="I1826" i="3"/>
  <c r="J1826" i="3"/>
  <c r="E1827" i="3"/>
  <c r="F1827" i="3"/>
  <c r="G1827" i="3"/>
  <c r="K1827" i="3" s="1"/>
  <c r="H1827" i="3"/>
  <c r="I1827" i="3"/>
  <c r="J1827" i="3"/>
  <c r="E1828" i="3"/>
  <c r="F1828" i="3"/>
  <c r="G1828" i="3"/>
  <c r="H1828" i="3"/>
  <c r="I1828" i="3"/>
  <c r="J1828" i="3"/>
  <c r="E1829" i="3"/>
  <c r="F1829" i="3"/>
  <c r="G1829" i="3"/>
  <c r="K1829" i="3" s="1"/>
  <c r="H1829" i="3"/>
  <c r="I1829" i="3"/>
  <c r="J1829" i="3"/>
  <c r="BK1919" i="3" l="1"/>
  <c r="BN1919" i="3"/>
  <c r="BL1919" i="3"/>
  <c r="BK1904" i="3"/>
  <c r="BN1904" i="3"/>
  <c r="BM1893" i="3"/>
  <c r="BL1932" i="3"/>
  <c r="BK1891" i="3"/>
  <c r="BN1891" i="3"/>
  <c r="BL1891" i="3"/>
  <c r="BL2027" i="3"/>
  <c r="BJ1902" i="3"/>
  <c r="BL1902" i="3"/>
  <c r="BM1889" i="3"/>
  <c r="BM1926" i="3"/>
  <c r="BM1938" i="3"/>
  <c r="BK1871" i="3"/>
  <c r="BN1871" i="3"/>
  <c r="BJ1871" i="3"/>
  <c r="BJ1928" i="3"/>
  <c r="BL1934" i="3"/>
  <c r="BM1904" i="3"/>
  <c r="BL1893" i="3"/>
  <c r="BK1924" i="3"/>
  <c r="BN1924" i="3"/>
  <c r="BM1924" i="3"/>
  <c r="BJ1921" i="3"/>
  <c r="BK1902" i="3"/>
  <c r="BN1902" i="3"/>
  <c r="BK1889" i="3"/>
  <c r="BN1889" i="3"/>
  <c r="BL1889" i="3"/>
  <c r="BJ1867" i="3"/>
  <c r="BN1928" i="3"/>
  <c r="BN1938" i="3"/>
  <c r="BK1938" i="3"/>
  <c r="BK1926" i="3"/>
  <c r="BN1926" i="3"/>
  <c r="BL1871" i="3"/>
  <c r="BJ1904" i="3"/>
  <c r="BL1904" i="3"/>
  <c r="BJ1893" i="3"/>
  <c r="BN1893" i="3"/>
  <c r="BK1893" i="3"/>
  <c r="BK1932" i="3"/>
  <c r="BN1932" i="3"/>
  <c r="BJ1891" i="3"/>
  <c r="BM1932" i="3"/>
  <c r="BJ1924" i="3"/>
  <c r="BM1921" i="3"/>
  <c r="BN1934" i="3"/>
  <c r="BK1928" i="3"/>
  <c r="BL1938" i="3"/>
  <c r="BK1930" i="3"/>
  <c r="BN1930" i="3"/>
  <c r="BJ1930" i="3"/>
  <c r="BK2027" i="3"/>
  <c r="BN2027" i="3"/>
  <c r="BM1934" i="3"/>
  <c r="BJ1919" i="3"/>
  <c r="BM1919" i="3"/>
  <c r="BK1863" i="3"/>
  <c r="BN1863" i="3"/>
  <c r="BM2027" i="3"/>
  <c r="BL1924" i="3"/>
  <c r="BM1891" i="3"/>
  <c r="BJ1932" i="3"/>
  <c r="BK1921" i="3"/>
  <c r="BN1921" i="3"/>
  <c r="BL1921" i="3"/>
  <c r="BM1902" i="3"/>
  <c r="BJ1889" i="3"/>
  <c r="BK1867" i="3"/>
  <c r="BN1867" i="3"/>
  <c r="BK1934" i="3"/>
  <c r="BJ1938" i="3"/>
  <c r="BM1930" i="3"/>
  <c r="BL1926" i="3"/>
  <c r="BM1871" i="3"/>
  <c r="Z1831" i="3"/>
  <c r="AP1831" i="3"/>
  <c r="BF1831" i="3"/>
  <c r="N1831" i="3"/>
  <c r="AD1831" i="3"/>
  <c r="AT1831" i="3"/>
  <c r="BM1834" i="3"/>
  <c r="AW1831" i="3"/>
  <c r="AG1831" i="3"/>
  <c r="Q1831" i="3"/>
  <c r="AZ1831" i="3"/>
  <c r="AJ1831" i="3"/>
  <c r="T1831" i="3"/>
  <c r="AY1831" i="3"/>
  <c r="AI1831" i="3"/>
  <c r="S1831" i="3"/>
  <c r="BN1830" i="3"/>
  <c r="BK1830" i="3"/>
  <c r="BM1841" i="3"/>
  <c r="BB1837" i="3"/>
  <c r="BL1838" i="3"/>
  <c r="BJ1838" i="3"/>
  <c r="BJ1836" i="3"/>
  <c r="AW1837" i="3"/>
  <c r="AG1837" i="3"/>
  <c r="Q1837" i="3"/>
  <c r="BJ1837" i="3" s="1"/>
  <c r="AZ1837" i="3"/>
  <c r="AJ1837" i="3"/>
  <c r="T1837" i="3"/>
  <c r="AY1837" i="3"/>
  <c r="AI1837" i="3"/>
  <c r="S1837" i="3"/>
  <c r="BK1835" i="3"/>
  <c r="BN1835" i="3"/>
  <c r="BL1840" i="3"/>
  <c r="BJ1840" i="3"/>
  <c r="BN1842" i="3"/>
  <c r="BK1842" i="3"/>
  <c r="BJ1842" i="3"/>
  <c r="BL1843" i="3"/>
  <c r="AI1839" i="3"/>
  <c r="AX1839" i="3"/>
  <c r="R1839" i="3"/>
  <c r="AE1839" i="3"/>
  <c r="AT1839" i="3"/>
  <c r="N1839" i="3"/>
  <c r="AW1839" i="3"/>
  <c r="AG1839" i="3"/>
  <c r="Q1839" i="3"/>
  <c r="AZ1839" i="3"/>
  <c r="AJ1839" i="3"/>
  <c r="T1839" i="3"/>
  <c r="BL1845" i="3"/>
  <c r="BN1845" i="3"/>
  <c r="BK1845" i="3"/>
  <c r="BL1848" i="3"/>
  <c r="BM1850" i="3"/>
  <c r="BN1850" i="3"/>
  <c r="BK1850" i="3"/>
  <c r="BN1856" i="3"/>
  <c r="BK1856" i="3"/>
  <c r="BM1859" i="3"/>
  <c r="BN1857" i="3"/>
  <c r="BK1857" i="3"/>
  <c r="BL1857" i="3"/>
  <c r="BJ1857" i="3"/>
  <c r="BL1858" i="3"/>
  <c r="BJ1858" i="3"/>
  <c r="BL1860" i="3"/>
  <c r="BN1852" i="3"/>
  <c r="BK1852" i="3"/>
  <c r="BN1854" i="3"/>
  <c r="BK1854" i="3"/>
  <c r="BJ1834" i="3"/>
  <c r="BM1832" i="3"/>
  <c r="BL1834" i="3"/>
  <c r="BI1831" i="3"/>
  <c r="AS1831" i="3"/>
  <c r="AC1831" i="3"/>
  <c r="M1831" i="3"/>
  <c r="AV1831" i="3"/>
  <c r="AF1831" i="3"/>
  <c r="P1831" i="3"/>
  <c r="AU1831" i="3"/>
  <c r="AE1831" i="3"/>
  <c r="O1831" i="3"/>
  <c r="Z1837" i="3"/>
  <c r="AP1837" i="3"/>
  <c r="BF1837" i="3"/>
  <c r="BN1838" i="3"/>
  <c r="BK1838" i="3"/>
  <c r="BL1841" i="3"/>
  <c r="BI1837" i="3"/>
  <c r="AS1837" i="3"/>
  <c r="AC1837" i="3"/>
  <c r="M1837" i="3"/>
  <c r="AV1837" i="3"/>
  <c r="AF1837" i="3"/>
  <c r="P1837" i="3"/>
  <c r="AU1837" i="3"/>
  <c r="AE1837" i="3"/>
  <c r="O1837" i="3"/>
  <c r="BJ1835" i="3"/>
  <c r="BM1835" i="3"/>
  <c r="AD1837" i="3"/>
  <c r="BG1839" i="3"/>
  <c r="AA1839" i="3"/>
  <c r="AP1839" i="3"/>
  <c r="BC1839" i="3"/>
  <c r="W1839" i="3"/>
  <c r="AL1839" i="3"/>
  <c r="BI1839" i="3"/>
  <c r="AS1839" i="3"/>
  <c r="AC1839" i="3"/>
  <c r="M1839" i="3"/>
  <c r="AV1839" i="3"/>
  <c r="AF1839" i="3"/>
  <c r="P1839" i="3"/>
  <c r="BN1847" i="3"/>
  <c r="BK1847" i="3"/>
  <c r="BM1846" i="3"/>
  <c r="BM1845" i="3"/>
  <c r="BN1849" i="3"/>
  <c r="BK1849" i="3"/>
  <c r="BJ1849" i="3"/>
  <c r="BJ1850" i="3"/>
  <c r="BN1859" i="3"/>
  <c r="BK1859" i="3"/>
  <c r="BL1859" i="3"/>
  <c r="BJ1859" i="3"/>
  <c r="BK1858" i="3"/>
  <c r="BN1858" i="3"/>
  <c r="BK1860" i="3"/>
  <c r="BN1860" i="3"/>
  <c r="BN1861" i="3"/>
  <c r="BK1861" i="3"/>
  <c r="BJ1861" i="3"/>
  <c r="BJ1832" i="3"/>
  <c r="BL1832" i="3"/>
  <c r="AL1831" i="3"/>
  <c r="BE1831" i="3"/>
  <c r="AO1831" i="3"/>
  <c r="Y1831" i="3"/>
  <c r="BH1831" i="3"/>
  <c r="AR1831" i="3"/>
  <c r="AB1831" i="3"/>
  <c r="BG1831" i="3"/>
  <c r="AQ1831" i="3"/>
  <c r="AA1831" i="3"/>
  <c r="O1833" i="3"/>
  <c r="S1833" i="3"/>
  <c r="W1833" i="3"/>
  <c r="AA1833" i="3"/>
  <c r="AE1833" i="3"/>
  <c r="AI1833" i="3"/>
  <c r="AM1833" i="3"/>
  <c r="AQ1833" i="3"/>
  <c r="AU1833" i="3"/>
  <c r="AY1833" i="3"/>
  <c r="BC1833" i="3"/>
  <c r="BG1833" i="3"/>
  <c r="P1833" i="3"/>
  <c r="T1833" i="3"/>
  <c r="X1833" i="3"/>
  <c r="AB1833" i="3"/>
  <c r="AF1833" i="3"/>
  <c r="AJ1833" i="3"/>
  <c r="AN1833" i="3"/>
  <c r="AR1833" i="3"/>
  <c r="AV1833" i="3"/>
  <c r="AZ1833" i="3"/>
  <c r="BD1833" i="3"/>
  <c r="BH1833" i="3"/>
  <c r="M1833" i="3"/>
  <c r="Q1833" i="3"/>
  <c r="U1833" i="3"/>
  <c r="Y1833" i="3"/>
  <c r="AC1833" i="3"/>
  <c r="AG1833" i="3"/>
  <c r="AK1833" i="3"/>
  <c r="AO1833" i="3"/>
  <c r="AS1833" i="3"/>
  <c r="AW1833" i="3"/>
  <c r="BA1833" i="3"/>
  <c r="BE1833" i="3"/>
  <c r="BI1833" i="3"/>
  <c r="N1833" i="3"/>
  <c r="AD1833" i="3"/>
  <c r="AT1833" i="3"/>
  <c r="R1833" i="3"/>
  <c r="AH1833" i="3"/>
  <c r="AX1833" i="3"/>
  <c r="V1833" i="3"/>
  <c r="AL1833" i="3"/>
  <c r="BB1833" i="3"/>
  <c r="Z1833" i="3"/>
  <c r="AP1833" i="3"/>
  <c r="BF1833" i="3"/>
  <c r="BM1830" i="3"/>
  <c r="AH1837" i="3"/>
  <c r="V1837" i="3"/>
  <c r="BM1836" i="3"/>
  <c r="BE1837" i="3"/>
  <c r="AO1837" i="3"/>
  <c r="Y1837" i="3"/>
  <c r="BH1837" i="3"/>
  <c r="AR1837" i="3"/>
  <c r="AB1837" i="3"/>
  <c r="BG1837" i="3"/>
  <c r="AQ1837" i="3"/>
  <c r="AA1837" i="3"/>
  <c r="BK1832" i="3"/>
  <c r="BL1835" i="3"/>
  <c r="AT1837" i="3"/>
  <c r="BN1841" i="3"/>
  <c r="BL1842" i="3"/>
  <c r="BN1843" i="3"/>
  <c r="BK1843" i="3"/>
  <c r="BM1843" i="3"/>
  <c r="AY1839" i="3"/>
  <c r="S1839" i="3"/>
  <c r="AH1839" i="3"/>
  <c r="AU1839" i="3"/>
  <c r="O1839" i="3"/>
  <c r="AD1839" i="3"/>
  <c r="BE1839" i="3"/>
  <c r="AO1839" i="3"/>
  <c r="Y1839" i="3"/>
  <c r="BH1839" i="3"/>
  <c r="AR1839" i="3"/>
  <c r="AB1839" i="3"/>
  <c r="BL1846" i="3"/>
  <c r="BJ1846" i="3"/>
  <c r="BJ1848" i="3"/>
  <c r="BM1855" i="3"/>
  <c r="BM1856" i="3"/>
  <c r="BM1851" i="3"/>
  <c r="BM1852" i="3"/>
  <c r="BM1853" i="3"/>
  <c r="BM1854" i="3"/>
  <c r="BL1830" i="3"/>
  <c r="BJ1830" i="3"/>
  <c r="BM1838" i="3"/>
  <c r="BL1836" i="3"/>
  <c r="BN1836" i="3"/>
  <c r="BK1836" i="3"/>
  <c r="BA1837" i="3"/>
  <c r="AK1837" i="3"/>
  <c r="U1837" i="3"/>
  <c r="BD1837" i="3"/>
  <c r="AN1837" i="3"/>
  <c r="X1837" i="3"/>
  <c r="BC1837" i="3"/>
  <c r="AM1837" i="3"/>
  <c r="W1837" i="3"/>
  <c r="BN1832" i="3"/>
  <c r="BM1840" i="3"/>
  <c r="BM1842" i="3"/>
  <c r="BJ1844" i="3"/>
  <c r="BJ1843" i="3"/>
  <c r="BN1844" i="3"/>
  <c r="AQ1839" i="3"/>
  <c r="BF1839" i="3"/>
  <c r="Z1839" i="3"/>
  <c r="AM1839" i="3"/>
  <c r="BB1839" i="3"/>
  <c r="V1839" i="3"/>
  <c r="BA1839" i="3"/>
  <c r="AK1839" i="3"/>
  <c r="U1839" i="3"/>
  <c r="BD1839" i="3"/>
  <c r="AN1839" i="3"/>
  <c r="BN1840" i="3"/>
  <c r="BK1840" i="3"/>
  <c r="BN1846" i="3"/>
  <c r="BK1846" i="3"/>
  <c r="BJ1845" i="3"/>
  <c r="BM1848" i="3"/>
  <c r="BL1850" i="3"/>
  <c r="BN1855" i="3"/>
  <c r="BK1855" i="3"/>
  <c r="BL1855" i="3"/>
  <c r="BJ1855" i="3"/>
  <c r="BL1856" i="3"/>
  <c r="BJ1856" i="3"/>
  <c r="BM1857" i="3"/>
  <c r="BM1858" i="3"/>
  <c r="BM1860" i="3"/>
  <c r="BN1851" i="3"/>
  <c r="BK1851" i="3"/>
  <c r="BL1851" i="3"/>
  <c r="BJ1851" i="3"/>
  <c r="BL1852" i="3"/>
  <c r="BJ1852" i="3"/>
  <c r="BN1853" i="3"/>
  <c r="BK1853" i="3"/>
  <c r="BL1853" i="3"/>
  <c r="BJ1853" i="3"/>
  <c r="BL1854" i="3"/>
  <c r="BJ1854" i="3"/>
  <c r="L1828" i="3"/>
  <c r="K1826" i="3"/>
  <c r="K1822" i="3"/>
  <c r="L1819" i="3"/>
  <c r="X1819" i="3" s="1"/>
  <c r="K1823" i="3"/>
  <c r="K1828" i="3"/>
  <c r="L1826" i="3"/>
  <c r="K1824" i="3"/>
  <c r="L1821" i="3"/>
  <c r="K1820" i="3"/>
  <c r="V1820" i="3" s="1"/>
  <c r="L1829" i="3"/>
  <c r="L1827" i="3"/>
  <c r="V1827" i="3" s="1"/>
  <c r="K1825" i="3"/>
  <c r="L1823" i="3"/>
  <c r="AF1823" i="3" s="1"/>
  <c r="N1829" i="3"/>
  <c r="R1829" i="3"/>
  <c r="V1829" i="3"/>
  <c r="Z1829" i="3"/>
  <c r="AD1829" i="3"/>
  <c r="AH1829" i="3"/>
  <c r="AL1829" i="3"/>
  <c r="AP1829" i="3"/>
  <c r="AT1829" i="3"/>
  <c r="P1829" i="3"/>
  <c r="T1829" i="3"/>
  <c r="X1829" i="3"/>
  <c r="AB1829" i="3"/>
  <c r="AF1829" i="3"/>
  <c r="AJ1829" i="3"/>
  <c r="AN1829" i="3"/>
  <c r="AR1829" i="3"/>
  <c r="AV1829" i="3"/>
  <c r="AZ1829" i="3"/>
  <c r="BD1829" i="3"/>
  <c r="BH1829" i="3"/>
  <c r="O1829" i="3"/>
  <c r="W1829" i="3"/>
  <c r="AE1829" i="3"/>
  <c r="AM1829" i="3"/>
  <c r="AU1829" i="3"/>
  <c r="BA1829" i="3"/>
  <c r="BF1829" i="3"/>
  <c r="Q1829" i="3"/>
  <c r="Y1829" i="3"/>
  <c r="AG1829" i="3"/>
  <c r="AO1829" i="3"/>
  <c r="AW1829" i="3"/>
  <c r="BB1829" i="3"/>
  <c r="BG1829" i="3"/>
  <c r="S1829" i="3"/>
  <c r="AQ1829" i="3"/>
  <c r="BC1829" i="3"/>
  <c r="M1829" i="3"/>
  <c r="U1829" i="3"/>
  <c r="AC1829" i="3"/>
  <c r="AK1829" i="3"/>
  <c r="AS1829" i="3"/>
  <c r="AY1829" i="3"/>
  <c r="BE1829" i="3"/>
  <c r="AA1829" i="3"/>
  <c r="AI1829" i="3"/>
  <c r="AX1829" i="3"/>
  <c r="BI1829" i="3"/>
  <c r="X1828" i="3"/>
  <c r="AF1828" i="3"/>
  <c r="AV1828" i="3"/>
  <c r="AZ1828" i="3"/>
  <c r="R1828" i="3"/>
  <c r="V1828" i="3"/>
  <c r="AL1828" i="3"/>
  <c r="AT1828" i="3"/>
  <c r="S1828" i="3"/>
  <c r="AA1828" i="3"/>
  <c r="BG1828" i="3"/>
  <c r="W1828" i="3"/>
  <c r="AC1828" i="3"/>
  <c r="AS1828" i="3"/>
  <c r="Y1828" i="3"/>
  <c r="AG1828" i="3"/>
  <c r="O1828" i="3"/>
  <c r="AE1828" i="3"/>
  <c r="N1827" i="3"/>
  <c r="R1827" i="3"/>
  <c r="Z1827" i="3"/>
  <c r="AD1827" i="3"/>
  <c r="AH1827" i="3"/>
  <c r="AP1827" i="3"/>
  <c r="AT1827" i="3"/>
  <c r="AX1827" i="3"/>
  <c r="BF1827" i="3"/>
  <c r="P1827" i="3"/>
  <c r="T1827" i="3"/>
  <c r="AB1827" i="3"/>
  <c r="AF1827" i="3"/>
  <c r="AJ1827" i="3"/>
  <c r="AR1827" i="3"/>
  <c r="AV1827" i="3"/>
  <c r="AZ1827" i="3"/>
  <c r="BH1827" i="3"/>
  <c r="Q1827" i="3"/>
  <c r="Y1827" i="3"/>
  <c r="AO1827" i="3"/>
  <c r="AW1827" i="3"/>
  <c r="BE1827" i="3"/>
  <c r="AA1827" i="3"/>
  <c r="AI1827" i="3"/>
  <c r="AQ1827" i="3"/>
  <c r="BG1827" i="3"/>
  <c r="M1827" i="3"/>
  <c r="U1827" i="3"/>
  <c r="AK1827" i="3"/>
  <c r="AS1827" i="3"/>
  <c r="BA1827" i="3"/>
  <c r="O1827" i="3"/>
  <c r="W1827" i="3"/>
  <c r="AE1827" i="3"/>
  <c r="AU1827" i="3"/>
  <c r="BC1827" i="3"/>
  <c r="P1826" i="3"/>
  <c r="X1826" i="3"/>
  <c r="AB1826" i="3"/>
  <c r="AF1826" i="3"/>
  <c r="AN1826" i="3"/>
  <c r="AR1826" i="3"/>
  <c r="AV1826" i="3"/>
  <c r="BD1826" i="3"/>
  <c r="BH1826" i="3"/>
  <c r="N1826" i="3"/>
  <c r="V1826" i="3"/>
  <c r="Z1826" i="3"/>
  <c r="AD1826" i="3"/>
  <c r="AL1826" i="3"/>
  <c r="AP1826" i="3"/>
  <c r="AT1826" i="3"/>
  <c r="BB1826" i="3"/>
  <c r="BF1826" i="3"/>
  <c r="S1826" i="3"/>
  <c r="AI1826" i="3"/>
  <c r="AQ1826" i="3"/>
  <c r="AY1826" i="3"/>
  <c r="M1826" i="3"/>
  <c r="U1826" i="3"/>
  <c r="AC1826" i="3"/>
  <c r="AS1826" i="3"/>
  <c r="BA1826" i="3"/>
  <c r="BI1826" i="3"/>
  <c r="O1826" i="3"/>
  <c r="W1826" i="3"/>
  <c r="AM1826" i="3"/>
  <c r="BC1826" i="3"/>
  <c r="Q1826" i="3"/>
  <c r="Y1826" i="3"/>
  <c r="AO1826" i="3"/>
  <c r="AW1826" i="3"/>
  <c r="BE1826" i="3"/>
  <c r="AN1823" i="3"/>
  <c r="BF1824" i="3"/>
  <c r="Z1824" i="3"/>
  <c r="AJ1821" i="3"/>
  <c r="AZ1821" i="3"/>
  <c r="X1821" i="3"/>
  <c r="BD1821" i="3"/>
  <c r="AR1821" i="3"/>
  <c r="BH1821" i="3"/>
  <c r="AF1821" i="3"/>
  <c r="AV1821" i="3"/>
  <c r="T1819" i="3"/>
  <c r="AJ1819" i="3"/>
  <c r="AZ1819" i="3"/>
  <c r="BH1819" i="3"/>
  <c r="P1819" i="3"/>
  <c r="AF1819" i="3"/>
  <c r="AV1819" i="3"/>
  <c r="AX1824" i="3"/>
  <c r="T1823" i="3"/>
  <c r="AZ1823" i="3"/>
  <c r="O1824" i="3"/>
  <c r="S1824" i="3"/>
  <c r="W1824" i="3"/>
  <c r="AE1824" i="3"/>
  <c r="AI1824" i="3"/>
  <c r="AM1824" i="3"/>
  <c r="AU1824" i="3"/>
  <c r="AY1824" i="3"/>
  <c r="BC1824" i="3"/>
  <c r="P1824" i="3"/>
  <c r="T1824" i="3"/>
  <c r="X1824" i="3"/>
  <c r="AF1824" i="3"/>
  <c r="AJ1824" i="3"/>
  <c r="AN1824" i="3"/>
  <c r="AV1824" i="3"/>
  <c r="AZ1824" i="3"/>
  <c r="BD1824" i="3"/>
  <c r="M1824" i="3"/>
  <c r="Q1824" i="3"/>
  <c r="U1824" i="3"/>
  <c r="AC1824" i="3"/>
  <c r="AG1824" i="3"/>
  <c r="AK1824" i="3"/>
  <c r="AS1824" i="3"/>
  <c r="AW1824" i="3"/>
  <c r="BA1824" i="3"/>
  <c r="BI1824" i="3"/>
  <c r="V1824" i="3"/>
  <c r="AL1824" i="3"/>
  <c r="N1824" i="3"/>
  <c r="AD1824" i="3"/>
  <c r="AT1824" i="3"/>
  <c r="P1823" i="3"/>
  <c r="L1825" i="3"/>
  <c r="AR1819" i="3"/>
  <c r="AB1819" i="3"/>
  <c r="AA1822" i="3"/>
  <c r="AE1822" i="3"/>
  <c r="AU1822" i="3"/>
  <c r="BC1822" i="3"/>
  <c r="X1822" i="3"/>
  <c r="AB1822" i="3"/>
  <c r="AR1822" i="3"/>
  <c r="AV1822" i="3"/>
  <c r="M1822" i="3"/>
  <c r="U1822" i="3"/>
  <c r="AK1822" i="3"/>
  <c r="AO1822" i="3"/>
  <c r="BE1822" i="3"/>
  <c r="BI1822" i="3"/>
  <c r="BD1819" i="3"/>
  <c r="AN1819" i="3"/>
  <c r="M1823" i="3"/>
  <c r="Q1823" i="3"/>
  <c r="AG1823" i="3"/>
  <c r="AO1823" i="3"/>
  <c r="BE1823" i="3"/>
  <c r="BI1823" i="3"/>
  <c r="Z1823" i="3"/>
  <c r="AD1823" i="3"/>
  <c r="AT1823" i="3"/>
  <c r="BB1823" i="3"/>
  <c r="W1823" i="3"/>
  <c r="AA1823" i="3"/>
  <c r="AQ1823" i="3"/>
  <c r="AU1823" i="3"/>
  <c r="BB1822" i="3"/>
  <c r="V1822" i="3"/>
  <c r="M1821" i="3"/>
  <c r="Q1821" i="3"/>
  <c r="Y1821" i="3"/>
  <c r="AC1821" i="3"/>
  <c r="AG1821" i="3"/>
  <c r="AO1821" i="3"/>
  <c r="AS1821" i="3"/>
  <c r="AW1821" i="3"/>
  <c r="BE1821" i="3"/>
  <c r="BI1821" i="3"/>
  <c r="N1821" i="3"/>
  <c r="V1821" i="3"/>
  <c r="Z1821" i="3"/>
  <c r="AD1821" i="3"/>
  <c r="AL1821" i="3"/>
  <c r="AP1821" i="3"/>
  <c r="AT1821" i="3"/>
  <c r="BB1821" i="3"/>
  <c r="BF1821" i="3"/>
  <c r="O1821" i="3"/>
  <c r="W1821" i="3"/>
  <c r="AA1821" i="3"/>
  <c r="AE1821" i="3"/>
  <c r="AM1821" i="3"/>
  <c r="AQ1821" i="3"/>
  <c r="AU1821" i="3"/>
  <c r="BC1821" i="3"/>
  <c r="BG1821" i="3"/>
  <c r="L1820" i="3"/>
  <c r="M1819" i="3"/>
  <c r="Q1819" i="3"/>
  <c r="U1819" i="3"/>
  <c r="Y1819" i="3"/>
  <c r="AC1819" i="3"/>
  <c r="AG1819" i="3"/>
  <c r="AK1819" i="3"/>
  <c r="AO1819" i="3"/>
  <c r="AS1819" i="3"/>
  <c r="AW1819" i="3"/>
  <c r="BA1819" i="3"/>
  <c r="BE1819" i="3"/>
  <c r="BI1819" i="3"/>
  <c r="N1819" i="3"/>
  <c r="R1819" i="3"/>
  <c r="V1819" i="3"/>
  <c r="Z1819" i="3"/>
  <c r="AD1819" i="3"/>
  <c r="AH1819" i="3"/>
  <c r="AL1819" i="3"/>
  <c r="AP1819" i="3"/>
  <c r="AT1819" i="3"/>
  <c r="AX1819" i="3"/>
  <c r="BB1819" i="3"/>
  <c r="BF1819" i="3"/>
  <c r="O1819" i="3"/>
  <c r="S1819" i="3"/>
  <c r="W1819" i="3"/>
  <c r="AA1819" i="3"/>
  <c r="AE1819" i="3"/>
  <c r="AI1819" i="3"/>
  <c r="AM1819" i="3"/>
  <c r="AQ1819" i="3"/>
  <c r="AU1819" i="3"/>
  <c r="AY1819" i="3"/>
  <c r="BC1819" i="3"/>
  <c r="BG1819" i="3"/>
  <c r="E1619" i="3"/>
  <c r="K1619" i="3" s="1"/>
  <c r="F1619" i="3"/>
  <c r="G1619" i="3"/>
  <c r="H1619" i="3"/>
  <c r="I1619" i="3"/>
  <c r="L1619" i="3" s="1"/>
  <c r="J1619" i="3"/>
  <c r="E1620" i="3"/>
  <c r="F1620" i="3"/>
  <c r="G1620" i="3"/>
  <c r="H1620" i="3"/>
  <c r="I1620" i="3"/>
  <c r="J1620" i="3"/>
  <c r="E1621" i="3"/>
  <c r="F1621" i="3"/>
  <c r="G1621" i="3"/>
  <c r="H1621" i="3"/>
  <c r="I1621" i="3"/>
  <c r="J1621" i="3"/>
  <c r="E1622" i="3"/>
  <c r="F1622" i="3"/>
  <c r="G1622" i="3"/>
  <c r="H1622" i="3"/>
  <c r="I1622" i="3"/>
  <c r="J1622" i="3"/>
  <c r="E1623" i="3"/>
  <c r="F1623" i="3"/>
  <c r="G1623" i="3"/>
  <c r="H1623" i="3"/>
  <c r="I1623" i="3"/>
  <c r="J1623" i="3"/>
  <c r="L1623" i="3"/>
  <c r="E1624" i="3"/>
  <c r="F1624" i="3"/>
  <c r="K1624" i="3" s="1"/>
  <c r="G1624" i="3"/>
  <c r="H1624" i="3"/>
  <c r="I1624" i="3"/>
  <c r="J1624" i="3"/>
  <c r="E1625" i="3"/>
  <c r="F1625" i="3"/>
  <c r="G1625" i="3"/>
  <c r="H1625" i="3"/>
  <c r="I1625" i="3"/>
  <c r="J1625" i="3"/>
  <c r="K1625" i="3"/>
  <c r="L1625" i="3"/>
  <c r="AJ1625" i="3" s="1"/>
  <c r="E1626" i="3"/>
  <c r="F1626" i="3"/>
  <c r="G1626" i="3"/>
  <c r="H1626" i="3"/>
  <c r="I1626" i="3"/>
  <c r="J1626" i="3"/>
  <c r="E1627" i="3"/>
  <c r="K1627" i="3" s="1"/>
  <c r="F1627" i="3"/>
  <c r="G1627" i="3"/>
  <c r="H1627" i="3"/>
  <c r="I1627" i="3"/>
  <c r="J1627" i="3"/>
  <c r="E1628" i="3"/>
  <c r="F1628" i="3"/>
  <c r="K1628" i="3" s="1"/>
  <c r="G1628" i="3"/>
  <c r="H1628" i="3"/>
  <c r="I1628" i="3"/>
  <c r="J1628" i="3"/>
  <c r="L1628" i="3" s="1"/>
  <c r="AN1628" i="3"/>
  <c r="E1629" i="3"/>
  <c r="F1629" i="3"/>
  <c r="G1629" i="3"/>
  <c r="H1629" i="3"/>
  <c r="I1629" i="3"/>
  <c r="J1629" i="3"/>
  <c r="E1630" i="3"/>
  <c r="F1630" i="3"/>
  <c r="G1630" i="3"/>
  <c r="H1630" i="3"/>
  <c r="I1630" i="3"/>
  <c r="J1630" i="3"/>
  <c r="K1630" i="3"/>
  <c r="L1630" i="3"/>
  <c r="E1631" i="3"/>
  <c r="F1631" i="3"/>
  <c r="G1631" i="3"/>
  <c r="H1631" i="3"/>
  <c r="I1631" i="3"/>
  <c r="J1631" i="3"/>
  <c r="E1632" i="3"/>
  <c r="F1632" i="3"/>
  <c r="G1632" i="3"/>
  <c r="H1632" i="3"/>
  <c r="I1632" i="3"/>
  <c r="J1632" i="3"/>
  <c r="E1634" i="3"/>
  <c r="K1634" i="3" s="1"/>
  <c r="F1634" i="3"/>
  <c r="G1634" i="3"/>
  <c r="H1634" i="3"/>
  <c r="I1634" i="3"/>
  <c r="J1634" i="3"/>
  <c r="L1634" i="3"/>
  <c r="S1634" i="3" s="1"/>
  <c r="E1635" i="3"/>
  <c r="F1635" i="3"/>
  <c r="G1635" i="3"/>
  <c r="H1635" i="3"/>
  <c r="I1635" i="3"/>
  <c r="J1635" i="3"/>
  <c r="E1637" i="3"/>
  <c r="K1637" i="3" s="1"/>
  <c r="F1637" i="3"/>
  <c r="G1637" i="3"/>
  <c r="H1637" i="3"/>
  <c r="I1637" i="3"/>
  <c r="J1637" i="3"/>
  <c r="E1638" i="3"/>
  <c r="F1638" i="3"/>
  <c r="G1638" i="3"/>
  <c r="H1638" i="3"/>
  <c r="I1638" i="3"/>
  <c r="J1638" i="3"/>
  <c r="E1639" i="3"/>
  <c r="F1639" i="3"/>
  <c r="G1639" i="3"/>
  <c r="H1639" i="3"/>
  <c r="I1639" i="3"/>
  <c r="L1639" i="3" s="1"/>
  <c r="J1639" i="3"/>
  <c r="E1640" i="3"/>
  <c r="F1640" i="3"/>
  <c r="G1640" i="3"/>
  <c r="H1640" i="3"/>
  <c r="I1640" i="3"/>
  <c r="J1640" i="3"/>
  <c r="L1640" i="3" s="1"/>
  <c r="K1640" i="3"/>
  <c r="AN1640" i="3" s="1"/>
  <c r="E1641" i="3"/>
  <c r="F1641" i="3"/>
  <c r="G1641" i="3"/>
  <c r="H1641" i="3"/>
  <c r="I1641" i="3"/>
  <c r="J1641" i="3"/>
  <c r="E1642" i="3"/>
  <c r="K1642" i="3" s="1"/>
  <c r="F1642" i="3"/>
  <c r="G1642" i="3"/>
  <c r="H1642" i="3"/>
  <c r="I1642" i="3"/>
  <c r="J1642" i="3"/>
  <c r="E1643" i="3"/>
  <c r="F1643" i="3"/>
  <c r="G1643" i="3"/>
  <c r="H1643" i="3"/>
  <c r="I1643" i="3"/>
  <c r="J1643" i="3"/>
  <c r="K1643" i="3"/>
  <c r="E1644" i="3"/>
  <c r="F1644" i="3"/>
  <c r="G1644" i="3"/>
  <c r="H1644" i="3"/>
  <c r="I1644" i="3"/>
  <c r="J1644" i="3"/>
  <c r="E1646" i="3"/>
  <c r="K1646" i="3" s="1"/>
  <c r="F1646" i="3"/>
  <c r="G1646" i="3"/>
  <c r="H1646" i="3"/>
  <c r="I1646" i="3"/>
  <c r="L1646" i="3" s="1"/>
  <c r="J1646" i="3"/>
  <c r="U1646" i="3"/>
  <c r="AQ1646" i="3"/>
  <c r="BI1646" i="3"/>
  <c r="E1647" i="3"/>
  <c r="F1647" i="3"/>
  <c r="G1647" i="3"/>
  <c r="H1647" i="3"/>
  <c r="I1647" i="3"/>
  <c r="J1647" i="3"/>
  <c r="K1647" i="3"/>
  <c r="E1648" i="3"/>
  <c r="F1648" i="3"/>
  <c r="G1648" i="3"/>
  <c r="H1648" i="3"/>
  <c r="I1648" i="3"/>
  <c r="J1648" i="3"/>
  <c r="E1649" i="3"/>
  <c r="K1649" i="3" s="1"/>
  <c r="F1649" i="3"/>
  <c r="G1649" i="3"/>
  <c r="H1649" i="3"/>
  <c r="I1649" i="3"/>
  <c r="L1649" i="3" s="1"/>
  <c r="J1649" i="3"/>
  <c r="U1649" i="3"/>
  <c r="AI1649" i="3"/>
  <c r="AW1649" i="3"/>
  <c r="E1650" i="3"/>
  <c r="K1650" i="3" s="1"/>
  <c r="F1650" i="3"/>
  <c r="G1650" i="3"/>
  <c r="H1650" i="3"/>
  <c r="I1650" i="3"/>
  <c r="L1650" i="3" s="1"/>
  <c r="J1650" i="3"/>
  <c r="E1651" i="3"/>
  <c r="F1651" i="3"/>
  <c r="G1651" i="3"/>
  <c r="H1651" i="3"/>
  <c r="I1651" i="3"/>
  <c r="J1651" i="3"/>
  <c r="L1651" i="3"/>
  <c r="E1652" i="3"/>
  <c r="F1652" i="3"/>
  <c r="G1652" i="3"/>
  <c r="H1652" i="3"/>
  <c r="I1652" i="3"/>
  <c r="J1652" i="3"/>
  <c r="E1653" i="3"/>
  <c r="K1653" i="3" s="1"/>
  <c r="F1653" i="3"/>
  <c r="G1653" i="3"/>
  <c r="H1653" i="3"/>
  <c r="I1653" i="3"/>
  <c r="J1653" i="3"/>
  <c r="E1654" i="3"/>
  <c r="F1654" i="3"/>
  <c r="G1654" i="3"/>
  <c r="H1654" i="3"/>
  <c r="I1654" i="3"/>
  <c r="J1654" i="3"/>
  <c r="E1655" i="3"/>
  <c r="K1655" i="3" s="1"/>
  <c r="F1655" i="3"/>
  <c r="G1655" i="3"/>
  <c r="H1655" i="3"/>
  <c r="L1655" i="3" s="1"/>
  <c r="I1655" i="3"/>
  <c r="J1655" i="3"/>
  <c r="E1656" i="3"/>
  <c r="F1656" i="3"/>
  <c r="G1656" i="3"/>
  <c r="H1656" i="3"/>
  <c r="I1656" i="3"/>
  <c r="J1656" i="3"/>
  <c r="E1657" i="3"/>
  <c r="F1657" i="3"/>
  <c r="G1657" i="3"/>
  <c r="H1657" i="3"/>
  <c r="I1657" i="3"/>
  <c r="J1657" i="3"/>
  <c r="L1657" i="3"/>
  <c r="E1658" i="3"/>
  <c r="F1658" i="3"/>
  <c r="G1658" i="3"/>
  <c r="H1658" i="3"/>
  <c r="I1658" i="3"/>
  <c r="J1658" i="3"/>
  <c r="K1658" i="3"/>
  <c r="P1658" i="3" s="1"/>
  <c r="L1658" i="3"/>
  <c r="BB1658" i="3" s="1"/>
  <c r="AF1658" i="3"/>
  <c r="E1659" i="3"/>
  <c r="F1659" i="3"/>
  <c r="G1659" i="3"/>
  <c r="H1659" i="3"/>
  <c r="I1659" i="3"/>
  <c r="J1659" i="3"/>
  <c r="L1659" i="3"/>
  <c r="E1660" i="3"/>
  <c r="F1660" i="3"/>
  <c r="G1660" i="3"/>
  <c r="H1660" i="3"/>
  <c r="I1660" i="3"/>
  <c r="J1660" i="3"/>
  <c r="K1660" i="3"/>
  <c r="E1661" i="3"/>
  <c r="F1661" i="3"/>
  <c r="G1661" i="3"/>
  <c r="H1661" i="3"/>
  <c r="I1661" i="3"/>
  <c r="J1661" i="3"/>
  <c r="E1662" i="3"/>
  <c r="F1662" i="3"/>
  <c r="G1662" i="3"/>
  <c r="H1662" i="3"/>
  <c r="I1662" i="3"/>
  <c r="J1662" i="3"/>
  <c r="L1662" i="3" s="1"/>
  <c r="K1662" i="3"/>
  <c r="AQ1662" i="3"/>
  <c r="E1663" i="3"/>
  <c r="F1663" i="3"/>
  <c r="G1663" i="3"/>
  <c r="H1663" i="3"/>
  <c r="I1663" i="3"/>
  <c r="J1663" i="3"/>
  <c r="E1664" i="3"/>
  <c r="F1664" i="3"/>
  <c r="G1664" i="3"/>
  <c r="H1664" i="3"/>
  <c r="I1664" i="3"/>
  <c r="J1664" i="3"/>
  <c r="L1664" i="3" s="1"/>
  <c r="E1665" i="3"/>
  <c r="K1665" i="3" s="1"/>
  <c r="F1665" i="3"/>
  <c r="G1665" i="3"/>
  <c r="H1665" i="3"/>
  <c r="I1665" i="3"/>
  <c r="L1665" i="3" s="1"/>
  <c r="J1665" i="3"/>
  <c r="E1666" i="3"/>
  <c r="K1666" i="3" s="1"/>
  <c r="F1666" i="3"/>
  <c r="G1666" i="3"/>
  <c r="H1666" i="3"/>
  <c r="I1666" i="3"/>
  <c r="J1666" i="3"/>
  <c r="E1667" i="3"/>
  <c r="F1667" i="3"/>
  <c r="G1667" i="3"/>
  <c r="H1667" i="3"/>
  <c r="I1667" i="3"/>
  <c r="J1667" i="3"/>
  <c r="E1668" i="3"/>
  <c r="F1668" i="3"/>
  <c r="G1668" i="3"/>
  <c r="H1668" i="3"/>
  <c r="I1668" i="3"/>
  <c r="J1668" i="3"/>
  <c r="K1668" i="3"/>
  <c r="E1669" i="3"/>
  <c r="F1669" i="3"/>
  <c r="G1669" i="3"/>
  <c r="H1669" i="3"/>
  <c r="I1669" i="3"/>
  <c r="J1669" i="3"/>
  <c r="E1670" i="3"/>
  <c r="F1670" i="3"/>
  <c r="G1670" i="3"/>
  <c r="K1670" i="3" s="1"/>
  <c r="H1670" i="3"/>
  <c r="I1670" i="3"/>
  <c r="J1670" i="3"/>
  <c r="L1670" i="3" s="1"/>
  <c r="E1671" i="3"/>
  <c r="K1671" i="3" s="1"/>
  <c r="F1671" i="3"/>
  <c r="G1671" i="3"/>
  <c r="H1671" i="3"/>
  <c r="I1671" i="3"/>
  <c r="L1671" i="3" s="1"/>
  <c r="J1671" i="3"/>
  <c r="AG1671" i="3"/>
  <c r="E1672" i="3"/>
  <c r="K1672" i="3" s="1"/>
  <c r="F1672" i="3"/>
  <c r="G1672" i="3"/>
  <c r="H1672" i="3"/>
  <c r="I1672" i="3"/>
  <c r="J1672" i="3"/>
  <c r="E1673" i="3"/>
  <c r="K1673" i="3" s="1"/>
  <c r="AG1673" i="3" s="1"/>
  <c r="F1673" i="3"/>
  <c r="G1673" i="3"/>
  <c r="H1673" i="3"/>
  <c r="I1673" i="3"/>
  <c r="L1673" i="3" s="1"/>
  <c r="J1673" i="3"/>
  <c r="E1674" i="3"/>
  <c r="K1674" i="3" s="1"/>
  <c r="F1674" i="3"/>
  <c r="G1674" i="3"/>
  <c r="H1674" i="3"/>
  <c r="I1674" i="3"/>
  <c r="J1674" i="3"/>
  <c r="E1675" i="3"/>
  <c r="K1675" i="3" s="1"/>
  <c r="F1675" i="3"/>
  <c r="G1675" i="3"/>
  <c r="H1675" i="3"/>
  <c r="I1675" i="3"/>
  <c r="L1675" i="3" s="1"/>
  <c r="J1675" i="3"/>
  <c r="E1676" i="3"/>
  <c r="F1676" i="3"/>
  <c r="G1676" i="3"/>
  <c r="H1676" i="3"/>
  <c r="I1676" i="3"/>
  <c r="J1676" i="3"/>
  <c r="L1676" i="3" s="1"/>
  <c r="AM1676" i="3" s="1"/>
  <c r="K1676" i="3"/>
  <c r="E1677" i="3"/>
  <c r="F1677" i="3"/>
  <c r="G1677" i="3"/>
  <c r="H1677" i="3"/>
  <c r="I1677" i="3"/>
  <c r="J1677" i="3"/>
  <c r="E1678" i="3"/>
  <c r="F1678" i="3"/>
  <c r="G1678" i="3"/>
  <c r="H1678" i="3"/>
  <c r="I1678" i="3"/>
  <c r="J1678" i="3"/>
  <c r="K1678" i="3"/>
  <c r="L1678" i="3"/>
  <c r="AH1678" i="3" s="1"/>
  <c r="BC1678" i="3"/>
  <c r="E1679" i="3"/>
  <c r="F1679" i="3"/>
  <c r="G1679" i="3"/>
  <c r="H1679" i="3"/>
  <c r="I1679" i="3"/>
  <c r="J1679" i="3"/>
  <c r="E1680" i="3"/>
  <c r="F1680" i="3"/>
  <c r="G1680" i="3"/>
  <c r="H1680" i="3"/>
  <c r="I1680" i="3"/>
  <c r="J1680" i="3"/>
  <c r="E1681" i="3"/>
  <c r="F1681" i="3"/>
  <c r="G1681" i="3"/>
  <c r="H1681" i="3"/>
  <c r="I1681" i="3"/>
  <c r="J1681" i="3"/>
  <c r="E1682" i="3"/>
  <c r="F1682" i="3"/>
  <c r="G1682" i="3"/>
  <c r="H1682" i="3"/>
  <c r="I1682" i="3"/>
  <c r="J1682" i="3"/>
  <c r="E1683" i="3"/>
  <c r="F1683" i="3"/>
  <c r="G1683" i="3"/>
  <c r="H1683" i="3"/>
  <c r="I1683" i="3"/>
  <c r="J1683" i="3"/>
  <c r="E1684" i="3"/>
  <c r="F1684" i="3"/>
  <c r="K1684" i="3" s="1"/>
  <c r="G1684" i="3"/>
  <c r="H1684" i="3"/>
  <c r="I1684" i="3"/>
  <c r="J1684" i="3"/>
  <c r="E1685" i="3"/>
  <c r="F1685" i="3"/>
  <c r="G1685" i="3"/>
  <c r="H1685" i="3"/>
  <c r="L1685" i="3" s="1"/>
  <c r="I1685" i="3"/>
  <c r="J1685" i="3"/>
  <c r="E1686" i="3"/>
  <c r="F1686" i="3"/>
  <c r="K1686" i="3" s="1"/>
  <c r="G1686" i="3"/>
  <c r="H1686" i="3"/>
  <c r="I1686" i="3"/>
  <c r="J1686" i="3"/>
  <c r="E1687" i="3"/>
  <c r="F1687" i="3"/>
  <c r="G1687" i="3"/>
  <c r="H1687" i="3"/>
  <c r="L1687" i="3" s="1"/>
  <c r="I1687" i="3"/>
  <c r="J1687" i="3"/>
  <c r="E1688" i="3"/>
  <c r="F1688" i="3"/>
  <c r="G1688" i="3"/>
  <c r="H1688" i="3"/>
  <c r="I1688" i="3"/>
  <c r="J1688" i="3"/>
  <c r="E1689" i="3"/>
  <c r="K1689" i="3" s="1"/>
  <c r="F1689" i="3"/>
  <c r="G1689" i="3"/>
  <c r="H1689" i="3"/>
  <c r="I1689" i="3"/>
  <c r="J1689" i="3"/>
  <c r="E1690" i="3"/>
  <c r="F1690" i="3"/>
  <c r="K1690" i="3" s="1"/>
  <c r="G1690" i="3"/>
  <c r="H1690" i="3"/>
  <c r="I1690" i="3"/>
  <c r="J1690" i="3"/>
  <c r="E1691" i="3"/>
  <c r="F1691" i="3"/>
  <c r="G1691" i="3"/>
  <c r="H1691" i="3"/>
  <c r="L1691" i="3" s="1"/>
  <c r="I1691" i="3"/>
  <c r="J1691" i="3"/>
  <c r="E1692" i="3"/>
  <c r="F1692" i="3"/>
  <c r="G1692" i="3"/>
  <c r="H1692" i="3"/>
  <c r="I1692" i="3"/>
  <c r="J1692" i="3"/>
  <c r="E1693" i="3"/>
  <c r="K1693" i="3" s="1"/>
  <c r="F1693" i="3"/>
  <c r="G1693" i="3"/>
  <c r="H1693" i="3"/>
  <c r="I1693" i="3"/>
  <c r="J1693" i="3"/>
  <c r="E1694" i="3"/>
  <c r="F1694" i="3"/>
  <c r="G1694" i="3"/>
  <c r="H1694" i="3"/>
  <c r="I1694" i="3"/>
  <c r="J1694" i="3"/>
  <c r="E1695" i="3"/>
  <c r="K1695" i="3" s="1"/>
  <c r="F1695" i="3"/>
  <c r="G1695" i="3"/>
  <c r="H1695" i="3"/>
  <c r="I1695" i="3"/>
  <c r="J1695" i="3"/>
  <c r="E1696" i="3"/>
  <c r="F1696" i="3"/>
  <c r="G1696" i="3"/>
  <c r="H1696" i="3"/>
  <c r="I1696" i="3"/>
  <c r="J1696" i="3"/>
  <c r="E1697" i="3"/>
  <c r="K1697" i="3" s="1"/>
  <c r="F1697" i="3"/>
  <c r="G1697" i="3"/>
  <c r="H1697" i="3"/>
  <c r="I1697" i="3"/>
  <c r="J1697" i="3"/>
  <c r="E1698" i="3"/>
  <c r="F1698" i="3"/>
  <c r="G1698" i="3"/>
  <c r="H1698" i="3"/>
  <c r="I1698" i="3"/>
  <c r="J1698" i="3"/>
  <c r="E1699" i="3"/>
  <c r="K1699" i="3" s="1"/>
  <c r="F1699" i="3"/>
  <c r="G1699" i="3"/>
  <c r="H1699" i="3"/>
  <c r="I1699" i="3"/>
  <c r="L1699" i="3" s="1"/>
  <c r="J1699" i="3"/>
  <c r="AQ1699" i="3"/>
  <c r="E1700" i="3"/>
  <c r="K1700" i="3" s="1"/>
  <c r="F1700" i="3"/>
  <c r="G1700" i="3"/>
  <c r="H1700" i="3"/>
  <c r="I1700" i="3"/>
  <c r="J1700" i="3"/>
  <c r="E1701" i="3"/>
  <c r="K1701" i="3" s="1"/>
  <c r="F1701" i="3"/>
  <c r="G1701" i="3"/>
  <c r="H1701" i="3"/>
  <c r="I1701" i="3"/>
  <c r="L1701" i="3" s="1"/>
  <c r="J1701" i="3"/>
  <c r="E1702" i="3"/>
  <c r="K1702" i="3" s="1"/>
  <c r="F1702" i="3"/>
  <c r="G1702" i="3"/>
  <c r="H1702" i="3"/>
  <c r="I1702" i="3"/>
  <c r="L1702" i="3" s="1"/>
  <c r="AK1702" i="3" s="1"/>
  <c r="J1702" i="3"/>
  <c r="E1704" i="3"/>
  <c r="F1704" i="3"/>
  <c r="G1704" i="3"/>
  <c r="H1704" i="3"/>
  <c r="I1704" i="3"/>
  <c r="J1704" i="3"/>
  <c r="E1706" i="3"/>
  <c r="F1706" i="3"/>
  <c r="G1706" i="3"/>
  <c r="H1706" i="3"/>
  <c r="I1706" i="3"/>
  <c r="J1706" i="3"/>
  <c r="E1707" i="3"/>
  <c r="F1707" i="3"/>
  <c r="K1707" i="3" s="1"/>
  <c r="G1707" i="3"/>
  <c r="H1707" i="3"/>
  <c r="I1707" i="3"/>
  <c r="J1707" i="3"/>
  <c r="E1708" i="3"/>
  <c r="F1708" i="3"/>
  <c r="G1708" i="3"/>
  <c r="H1708" i="3"/>
  <c r="I1708" i="3"/>
  <c r="J1708" i="3"/>
  <c r="E1709" i="3"/>
  <c r="F1709" i="3"/>
  <c r="G1709" i="3"/>
  <c r="H1709" i="3"/>
  <c r="I1709" i="3"/>
  <c r="J1709" i="3"/>
  <c r="E1710" i="3"/>
  <c r="F1710" i="3"/>
  <c r="G1710" i="3"/>
  <c r="H1710" i="3"/>
  <c r="I1710" i="3"/>
  <c r="J1710" i="3"/>
  <c r="E1711" i="3"/>
  <c r="K1711" i="3" s="1"/>
  <c r="F1711" i="3"/>
  <c r="G1711" i="3"/>
  <c r="H1711" i="3"/>
  <c r="I1711" i="3"/>
  <c r="L1711" i="3" s="1"/>
  <c r="J1711" i="3"/>
  <c r="AQ1711" i="3"/>
  <c r="E1712" i="3"/>
  <c r="F1712" i="3"/>
  <c r="G1712" i="3"/>
  <c r="H1712" i="3"/>
  <c r="I1712" i="3"/>
  <c r="J1712" i="3"/>
  <c r="E1713" i="3"/>
  <c r="K1713" i="3" s="1"/>
  <c r="F1713" i="3"/>
  <c r="G1713" i="3"/>
  <c r="H1713" i="3"/>
  <c r="I1713" i="3"/>
  <c r="J1713" i="3"/>
  <c r="E1714" i="3"/>
  <c r="K1714" i="3" s="1"/>
  <c r="AQ1714" i="3" s="1"/>
  <c r="F1714" i="3"/>
  <c r="G1714" i="3"/>
  <c r="H1714" i="3"/>
  <c r="I1714" i="3"/>
  <c r="L1714" i="3" s="1"/>
  <c r="J1714" i="3"/>
  <c r="E1715" i="3"/>
  <c r="F1715" i="3"/>
  <c r="G1715" i="3"/>
  <c r="H1715" i="3"/>
  <c r="I1715" i="3"/>
  <c r="J1715" i="3"/>
  <c r="E1718" i="3"/>
  <c r="F1718" i="3"/>
  <c r="K1718" i="3" s="1"/>
  <c r="G1718" i="3"/>
  <c r="H1718" i="3"/>
  <c r="L1718" i="3" s="1"/>
  <c r="BH1718" i="3" s="1"/>
  <c r="I1718" i="3"/>
  <c r="J1718" i="3"/>
  <c r="E1719" i="3"/>
  <c r="F1719" i="3"/>
  <c r="K1719" i="3" s="1"/>
  <c r="G1719" i="3"/>
  <c r="H1719" i="3"/>
  <c r="I1719" i="3"/>
  <c r="J1719" i="3"/>
  <c r="E1720" i="3"/>
  <c r="F1720" i="3"/>
  <c r="K1720" i="3" s="1"/>
  <c r="G1720" i="3"/>
  <c r="H1720" i="3"/>
  <c r="L1720" i="3" s="1"/>
  <c r="I1720" i="3"/>
  <c r="J1720" i="3"/>
  <c r="E1721" i="3"/>
  <c r="F1721" i="3"/>
  <c r="G1721" i="3"/>
  <c r="H1721" i="3"/>
  <c r="I1721" i="3"/>
  <c r="J1721" i="3"/>
  <c r="E1723" i="3"/>
  <c r="F1723" i="3"/>
  <c r="G1723" i="3"/>
  <c r="H1723" i="3"/>
  <c r="I1723" i="3"/>
  <c r="J1723" i="3"/>
  <c r="E1724" i="3"/>
  <c r="F1724" i="3"/>
  <c r="G1724" i="3"/>
  <c r="H1724" i="3"/>
  <c r="I1724" i="3"/>
  <c r="J1724" i="3"/>
  <c r="L1724" i="3"/>
  <c r="E1727" i="3"/>
  <c r="F1727" i="3"/>
  <c r="K1727" i="3" s="1"/>
  <c r="G1727" i="3"/>
  <c r="H1727" i="3"/>
  <c r="I1727" i="3"/>
  <c r="J1727" i="3"/>
  <c r="E1729" i="3"/>
  <c r="F1729" i="3"/>
  <c r="K1729" i="3" s="1"/>
  <c r="G1729" i="3"/>
  <c r="H1729" i="3"/>
  <c r="I1729" i="3"/>
  <c r="J1729" i="3"/>
  <c r="E1730" i="3"/>
  <c r="F1730" i="3"/>
  <c r="G1730" i="3"/>
  <c r="H1730" i="3"/>
  <c r="L1730" i="3" s="1"/>
  <c r="I1730" i="3"/>
  <c r="J1730" i="3"/>
  <c r="E1731" i="3"/>
  <c r="F1731" i="3"/>
  <c r="K1731" i="3" s="1"/>
  <c r="G1731" i="3"/>
  <c r="H1731" i="3"/>
  <c r="I1731" i="3"/>
  <c r="J1731" i="3"/>
  <c r="E1732" i="3"/>
  <c r="F1732" i="3"/>
  <c r="K1732" i="3" s="1"/>
  <c r="G1732" i="3"/>
  <c r="H1732" i="3"/>
  <c r="L1732" i="3" s="1"/>
  <c r="I1732" i="3"/>
  <c r="J1732" i="3"/>
  <c r="E1733" i="3"/>
  <c r="F1733" i="3"/>
  <c r="G1733" i="3"/>
  <c r="H1733" i="3"/>
  <c r="I1733" i="3"/>
  <c r="J1733" i="3"/>
  <c r="E1734" i="3"/>
  <c r="F1734" i="3"/>
  <c r="G1734" i="3"/>
  <c r="H1734" i="3"/>
  <c r="I1734" i="3"/>
  <c r="L1734" i="3" s="1"/>
  <c r="J1734" i="3"/>
  <c r="E1735" i="3"/>
  <c r="F1735" i="3"/>
  <c r="G1735" i="3"/>
  <c r="H1735" i="3"/>
  <c r="I1735" i="3"/>
  <c r="J1735" i="3"/>
  <c r="E1736" i="3"/>
  <c r="F1736" i="3"/>
  <c r="G1736" i="3"/>
  <c r="H1736" i="3"/>
  <c r="I1736" i="3"/>
  <c r="J1736" i="3"/>
  <c r="L1736" i="3"/>
  <c r="E1737" i="3"/>
  <c r="F1737" i="3"/>
  <c r="K1737" i="3" s="1"/>
  <c r="N1737" i="3" s="1"/>
  <c r="G1737" i="3"/>
  <c r="H1737" i="3"/>
  <c r="I1737" i="3"/>
  <c r="J1737" i="3"/>
  <c r="L1737" i="3" s="1"/>
  <c r="AP1737" i="3" s="1"/>
  <c r="E1738" i="3"/>
  <c r="F1738" i="3"/>
  <c r="K1738" i="3" s="1"/>
  <c r="BH1738" i="3" s="1"/>
  <c r="G1738" i="3"/>
  <c r="H1738" i="3"/>
  <c r="L1738" i="3" s="1"/>
  <c r="AB1738" i="3" s="1"/>
  <c r="I1738" i="3"/>
  <c r="J1738" i="3"/>
  <c r="E1739" i="3"/>
  <c r="F1739" i="3"/>
  <c r="K1739" i="3" s="1"/>
  <c r="N1739" i="3" s="1"/>
  <c r="G1739" i="3"/>
  <c r="H1739" i="3"/>
  <c r="I1739" i="3"/>
  <c r="J1739" i="3"/>
  <c r="L1739" i="3" s="1"/>
  <c r="AP1739" i="3" s="1"/>
  <c r="E1740" i="3"/>
  <c r="F1740" i="3"/>
  <c r="K1740" i="3" s="1"/>
  <c r="G1740" i="3"/>
  <c r="H1740" i="3"/>
  <c r="L1740" i="3" s="1"/>
  <c r="I1740" i="3"/>
  <c r="J1740" i="3"/>
  <c r="E1741" i="3"/>
  <c r="F1741" i="3"/>
  <c r="G1741" i="3"/>
  <c r="H1741" i="3"/>
  <c r="I1741" i="3"/>
  <c r="J1741" i="3"/>
  <c r="E1742" i="3"/>
  <c r="F1742" i="3"/>
  <c r="G1742" i="3"/>
  <c r="H1742" i="3"/>
  <c r="I1742" i="3"/>
  <c r="J1742" i="3"/>
  <c r="L1742" i="3"/>
  <c r="E1744" i="3"/>
  <c r="F1744" i="3"/>
  <c r="G1744" i="3"/>
  <c r="H1744" i="3"/>
  <c r="I1744" i="3"/>
  <c r="L1744" i="3" s="1"/>
  <c r="J1744" i="3"/>
  <c r="E1745" i="3"/>
  <c r="F1745" i="3"/>
  <c r="K1745" i="3" s="1"/>
  <c r="G1745" i="3"/>
  <c r="H1745" i="3"/>
  <c r="I1745" i="3"/>
  <c r="J1745" i="3"/>
  <c r="E1746" i="3"/>
  <c r="F1746" i="3"/>
  <c r="K1746" i="3" s="1"/>
  <c r="G1746" i="3"/>
  <c r="H1746" i="3"/>
  <c r="L1746" i="3" s="1"/>
  <c r="I1746" i="3"/>
  <c r="J1746" i="3"/>
  <c r="E1747" i="3"/>
  <c r="F1747" i="3"/>
  <c r="K1747" i="3" s="1"/>
  <c r="G1747" i="3"/>
  <c r="H1747" i="3"/>
  <c r="I1747" i="3"/>
  <c r="J1747" i="3"/>
  <c r="E1748" i="3"/>
  <c r="F1748" i="3"/>
  <c r="K1748" i="3" s="1"/>
  <c r="G1748" i="3"/>
  <c r="H1748" i="3"/>
  <c r="L1748" i="3" s="1"/>
  <c r="I1748" i="3"/>
  <c r="J1748" i="3"/>
  <c r="E1749" i="3"/>
  <c r="F1749" i="3"/>
  <c r="G1749" i="3"/>
  <c r="H1749" i="3"/>
  <c r="I1749" i="3"/>
  <c r="J1749" i="3"/>
  <c r="E1751" i="3"/>
  <c r="F1751" i="3"/>
  <c r="G1751" i="3"/>
  <c r="H1751" i="3"/>
  <c r="I1751" i="3"/>
  <c r="L1751" i="3" s="1"/>
  <c r="J1751" i="3"/>
  <c r="E1752" i="3"/>
  <c r="F1752" i="3"/>
  <c r="K1752" i="3" s="1"/>
  <c r="P1752" i="3" s="1"/>
  <c r="G1752" i="3"/>
  <c r="H1752" i="3"/>
  <c r="L1752" i="3" s="1"/>
  <c r="BD1752" i="3" s="1"/>
  <c r="I1752" i="3"/>
  <c r="J1752" i="3"/>
  <c r="E1754" i="3"/>
  <c r="F1754" i="3"/>
  <c r="G1754" i="3"/>
  <c r="H1754" i="3"/>
  <c r="L1754" i="3" s="1"/>
  <c r="I1754" i="3"/>
  <c r="J1754" i="3"/>
  <c r="E1756" i="3"/>
  <c r="F1756" i="3"/>
  <c r="G1756" i="3"/>
  <c r="H1756" i="3"/>
  <c r="I1756" i="3"/>
  <c r="L1756" i="3" s="1"/>
  <c r="J1756" i="3"/>
  <c r="E1757" i="3"/>
  <c r="F1757" i="3"/>
  <c r="K1757" i="3" s="1"/>
  <c r="G1757" i="3"/>
  <c r="H1757" i="3"/>
  <c r="I1757" i="3"/>
  <c r="J1757" i="3"/>
  <c r="L1757" i="3" s="1"/>
  <c r="E1758" i="3"/>
  <c r="F1758" i="3"/>
  <c r="G1758" i="3"/>
  <c r="H1758" i="3"/>
  <c r="L1758" i="3" s="1"/>
  <c r="I1758" i="3"/>
  <c r="J1758" i="3"/>
  <c r="E1760" i="3"/>
  <c r="F1760" i="3"/>
  <c r="G1760" i="3"/>
  <c r="H1760" i="3"/>
  <c r="I1760" i="3"/>
  <c r="L1760" i="3" s="1"/>
  <c r="J1760" i="3"/>
  <c r="E1761" i="3"/>
  <c r="F1761" i="3"/>
  <c r="K1761" i="3" s="1"/>
  <c r="G1761" i="3"/>
  <c r="H1761" i="3"/>
  <c r="I1761" i="3"/>
  <c r="J1761" i="3"/>
  <c r="L1761" i="3" s="1"/>
  <c r="T1761" i="3" s="1"/>
  <c r="E1762" i="3"/>
  <c r="F1762" i="3"/>
  <c r="G1762" i="3"/>
  <c r="H1762" i="3"/>
  <c r="I1762" i="3"/>
  <c r="J1762" i="3"/>
  <c r="E1763" i="3"/>
  <c r="K1763" i="3" s="1"/>
  <c r="F1763" i="3"/>
  <c r="G1763" i="3"/>
  <c r="H1763" i="3"/>
  <c r="I1763" i="3"/>
  <c r="J1763" i="3"/>
  <c r="L1763" i="3"/>
  <c r="E1764" i="3"/>
  <c r="F1764" i="3"/>
  <c r="G1764" i="3"/>
  <c r="H1764" i="3"/>
  <c r="I1764" i="3"/>
  <c r="J1764" i="3"/>
  <c r="E1765" i="3"/>
  <c r="K1765" i="3" s="1"/>
  <c r="F1765" i="3"/>
  <c r="G1765" i="3"/>
  <c r="H1765" i="3"/>
  <c r="L1765" i="3" s="1"/>
  <c r="I1765" i="3"/>
  <c r="J1765" i="3"/>
  <c r="E1768" i="3"/>
  <c r="F1768" i="3"/>
  <c r="G1768" i="3"/>
  <c r="H1768" i="3"/>
  <c r="I1768" i="3"/>
  <c r="J1768" i="3"/>
  <c r="E1769" i="3"/>
  <c r="F1769" i="3"/>
  <c r="G1769" i="3"/>
  <c r="K1769" i="3" s="1"/>
  <c r="H1769" i="3"/>
  <c r="I1769" i="3"/>
  <c r="L1769" i="3" s="1"/>
  <c r="T1769" i="3" s="1"/>
  <c r="J1769" i="3"/>
  <c r="E1770" i="3"/>
  <c r="F1770" i="3"/>
  <c r="G1770" i="3"/>
  <c r="H1770" i="3"/>
  <c r="I1770" i="3"/>
  <c r="J1770" i="3"/>
  <c r="E1771" i="3"/>
  <c r="K1771" i="3" s="1"/>
  <c r="F1771" i="3"/>
  <c r="G1771" i="3"/>
  <c r="H1771" i="3"/>
  <c r="I1771" i="3"/>
  <c r="L1771" i="3" s="1"/>
  <c r="T1771" i="3" s="1"/>
  <c r="J1771" i="3"/>
  <c r="E1772" i="3"/>
  <c r="F1772" i="3"/>
  <c r="G1772" i="3"/>
  <c r="H1772" i="3"/>
  <c r="I1772" i="3"/>
  <c r="J1772" i="3"/>
  <c r="E1773" i="3"/>
  <c r="K1773" i="3" s="1"/>
  <c r="F1773" i="3"/>
  <c r="G1773" i="3"/>
  <c r="H1773" i="3"/>
  <c r="I1773" i="3"/>
  <c r="J1773" i="3"/>
  <c r="E1774" i="3"/>
  <c r="F1774" i="3"/>
  <c r="G1774" i="3"/>
  <c r="H1774" i="3"/>
  <c r="I1774" i="3"/>
  <c r="J1774" i="3"/>
  <c r="E1775" i="3"/>
  <c r="K1775" i="3" s="1"/>
  <c r="F1775" i="3"/>
  <c r="G1775" i="3"/>
  <c r="H1775" i="3"/>
  <c r="L1775" i="3" s="1"/>
  <c r="I1775" i="3"/>
  <c r="J1775" i="3"/>
  <c r="E1776" i="3"/>
  <c r="F1776" i="3"/>
  <c r="G1776" i="3"/>
  <c r="H1776" i="3"/>
  <c r="I1776" i="3"/>
  <c r="J1776" i="3"/>
  <c r="E1777" i="3"/>
  <c r="K1777" i="3" s="1"/>
  <c r="F1777" i="3"/>
  <c r="G1777" i="3"/>
  <c r="H1777" i="3"/>
  <c r="L1777" i="3" s="1"/>
  <c r="I1777" i="3"/>
  <c r="J1777" i="3"/>
  <c r="E1778" i="3"/>
  <c r="F1778" i="3"/>
  <c r="G1778" i="3"/>
  <c r="H1778" i="3"/>
  <c r="I1778" i="3"/>
  <c r="J1778" i="3"/>
  <c r="E1779" i="3"/>
  <c r="K1779" i="3" s="1"/>
  <c r="F1779" i="3"/>
  <c r="G1779" i="3"/>
  <c r="H1779" i="3"/>
  <c r="L1779" i="3" s="1"/>
  <c r="T1779" i="3" s="1"/>
  <c r="I1779" i="3"/>
  <c r="J1779" i="3"/>
  <c r="E1780" i="3"/>
  <c r="F1780" i="3"/>
  <c r="G1780" i="3"/>
  <c r="H1780" i="3"/>
  <c r="I1780" i="3"/>
  <c r="J1780" i="3"/>
  <c r="E1781" i="3"/>
  <c r="K1781" i="3" s="1"/>
  <c r="F1781" i="3"/>
  <c r="G1781" i="3"/>
  <c r="H1781" i="3"/>
  <c r="L1781" i="3" s="1"/>
  <c r="I1781" i="3"/>
  <c r="J1781" i="3"/>
  <c r="E1783" i="3"/>
  <c r="K1783" i="3" s="1"/>
  <c r="AE1783" i="3" s="1"/>
  <c r="F1783" i="3"/>
  <c r="G1783" i="3"/>
  <c r="H1783" i="3"/>
  <c r="I1783" i="3"/>
  <c r="L1783" i="3" s="1"/>
  <c r="J1783" i="3"/>
  <c r="E1784" i="3"/>
  <c r="F1784" i="3"/>
  <c r="G1784" i="3"/>
  <c r="H1784" i="3"/>
  <c r="I1784" i="3"/>
  <c r="J1784" i="3"/>
  <c r="E1785" i="3"/>
  <c r="F1785" i="3"/>
  <c r="G1785" i="3"/>
  <c r="H1785" i="3"/>
  <c r="I1785" i="3"/>
  <c r="J1785" i="3"/>
  <c r="E1786" i="3"/>
  <c r="F1786" i="3"/>
  <c r="G1786" i="3"/>
  <c r="H1786" i="3"/>
  <c r="I1786" i="3"/>
  <c r="J1786" i="3"/>
  <c r="E1787" i="3"/>
  <c r="F1787" i="3"/>
  <c r="G1787" i="3"/>
  <c r="H1787" i="3"/>
  <c r="I1787" i="3"/>
  <c r="L1787" i="3" s="1"/>
  <c r="J1787" i="3"/>
  <c r="E1788" i="3"/>
  <c r="F1788" i="3"/>
  <c r="G1788" i="3"/>
  <c r="H1788" i="3"/>
  <c r="I1788" i="3"/>
  <c r="J1788" i="3"/>
  <c r="E1789" i="3"/>
  <c r="F1789" i="3"/>
  <c r="G1789" i="3"/>
  <c r="H1789" i="3"/>
  <c r="I1789" i="3"/>
  <c r="J1789" i="3"/>
  <c r="E1791" i="3"/>
  <c r="F1791" i="3"/>
  <c r="G1791" i="3"/>
  <c r="H1791" i="3"/>
  <c r="I1791" i="3"/>
  <c r="L1791" i="3" s="1"/>
  <c r="J1791" i="3"/>
  <c r="E1793" i="3"/>
  <c r="F1793" i="3"/>
  <c r="G1793" i="3"/>
  <c r="H1793" i="3"/>
  <c r="I1793" i="3"/>
  <c r="J1793" i="3"/>
  <c r="E1795" i="3"/>
  <c r="K1795" i="3" s="1"/>
  <c r="F1795" i="3"/>
  <c r="G1795" i="3"/>
  <c r="H1795" i="3"/>
  <c r="I1795" i="3"/>
  <c r="J1795" i="3"/>
  <c r="E1796" i="3"/>
  <c r="F1796" i="3"/>
  <c r="G1796" i="3"/>
  <c r="H1796" i="3"/>
  <c r="I1796" i="3"/>
  <c r="L1796" i="3" s="1"/>
  <c r="J1796" i="3"/>
  <c r="E1797" i="3"/>
  <c r="F1797" i="3"/>
  <c r="K1797" i="3" s="1"/>
  <c r="G1797" i="3"/>
  <c r="H1797" i="3"/>
  <c r="I1797" i="3"/>
  <c r="J1797" i="3"/>
  <c r="L1797" i="3" s="1"/>
  <c r="E1798" i="3"/>
  <c r="F1798" i="3"/>
  <c r="G1798" i="3"/>
  <c r="H1798" i="3"/>
  <c r="I1798" i="3"/>
  <c r="J1798" i="3"/>
  <c r="E1800" i="3"/>
  <c r="F1800" i="3"/>
  <c r="G1800" i="3"/>
  <c r="H1800" i="3"/>
  <c r="I1800" i="3"/>
  <c r="L1800" i="3" s="1"/>
  <c r="J1800" i="3"/>
  <c r="E1801" i="3"/>
  <c r="F1801" i="3"/>
  <c r="K1801" i="3" s="1"/>
  <c r="G1801" i="3"/>
  <c r="H1801" i="3"/>
  <c r="I1801" i="3"/>
  <c r="J1801" i="3"/>
  <c r="L1801" i="3" s="1"/>
  <c r="AA1801" i="3" s="1"/>
  <c r="E1802" i="3"/>
  <c r="F1802" i="3"/>
  <c r="G1802" i="3"/>
  <c r="H1802" i="3"/>
  <c r="I1802" i="3"/>
  <c r="J1802" i="3"/>
  <c r="E1803" i="3"/>
  <c r="F1803" i="3"/>
  <c r="G1803" i="3"/>
  <c r="H1803" i="3"/>
  <c r="I1803" i="3"/>
  <c r="J1803" i="3"/>
  <c r="K1803" i="3"/>
  <c r="E1804" i="3"/>
  <c r="K1804" i="3" s="1"/>
  <c r="F1804" i="3"/>
  <c r="G1804" i="3"/>
  <c r="H1804" i="3"/>
  <c r="I1804" i="3"/>
  <c r="L1804" i="3" s="1"/>
  <c r="U1804" i="3" s="1"/>
  <c r="J1804" i="3"/>
  <c r="E1805" i="3"/>
  <c r="K1805" i="3" s="1"/>
  <c r="F1805" i="3"/>
  <c r="G1805" i="3"/>
  <c r="H1805" i="3"/>
  <c r="I1805" i="3"/>
  <c r="J1805" i="3"/>
  <c r="E1806" i="3"/>
  <c r="F1806" i="3"/>
  <c r="G1806" i="3"/>
  <c r="H1806" i="3"/>
  <c r="I1806" i="3"/>
  <c r="J1806" i="3"/>
  <c r="E1807" i="3"/>
  <c r="K1807" i="3" s="1"/>
  <c r="F1807" i="3"/>
  <c r="G1807" i="3"/>
  <c r="H1807" i="3"/>
  <c r="I1807" i="3"/>
  <c r="J1807" i="3"/>
  <c r="E1808" i="3"/>
  <c r="F1808" i="3"/>
  <c r="G1808" i="3"/>
  <c r="H1808" i="3"/>
  <c r="I1808" i="3"/>
  <c r="J1808" i="3"/>
  <c r="E1810" i="3"/>
  <c r="K1810" i="3" s="1"/>
  <c r="F1810" i="3"/>
  <c r="G1810" i="3"/>
  <c r="H1810" i="3"/>
  <c r="I1810" i="3"/>
  <c r="J1810" i="3"/>
  <c r="E1812" i="3"/>
  <c r="F1812" i="3"/>
  <c r="G1812" i="3"/>
  <c r="H1812" i="3"/>
  <c r="I1812" i="3"/>
  <c r="J1812" i="3"/>
  <c r="E1813" i="3"/>
  <c r="F1813" i="3"/>
  <c r="G1813" i="3"/>
  <c r="H1813" i="3"/>
  <c r="I1813" i="3"/>
  <c r="J1813" i="3"/>
  <c r="E1814" i="3"/>
  <c r="F1814" i="3"/>
  <c r="G1814" i="3"/>
  <c r="H1814" i="3"/>
  <c r="I1814" i="3"/>
  <c r="J1814" i="3"/>
  <c r="E1815" i="3"/>
  <c r="F1815" i="3"/>
  <c r="G1815" i="3"/>
  <c r="H1815" i="3"/>
  <c r="I1815" i="3"/>
  <c r="J1815" i="3"/>
  <c r="E1817" i="3"/>
  <c r="F1817" i="3"/>
  <c r="G1817" i="3"/>
  <c r="H1817" i="3"/>
  <c r="I1817" i="3"/>
  <c r="J1817" i="3"/>
  <c r="E1818" i="3"/>
  <c r="K1818" i="3" s="1"/>
  <c r="F1818" i="3"/>
  <c r="G1818" i="3"/>
  <c r="H1818" i="3"/>
  <c r="I1818" i="3"/>
  <c r="J1818" i="3"/>
  <c r="BK1833" i="3" l="1"/>
  <c r="BN1833" i="3"/>
  <c r="BL1833" i="3"/>
  <c r="BM1839" i="3"/>
  <c r="BK1837" i="3"/>
  <c r="BN1837" i="3"/>
  <c r="BK1831" i="3"/>
  <c r="BN1831" i="3"/>
  <c r="BJ1839" i="3"/>
  <c r="BL1839" i="3"/>
  <c r="BK1839" i="3"/>
  <c r="BN1839" i="3"/>
  <c r="BJ1833" i="3"/>
  <c r="BM1833" i="3"/>
  <c r="BL1837" i="3"/>
  <c r="BL1831" i="3"/>
  <c r="BM1837" i="3"/>
  <c r="BM1831" i="3"/>
  <c r="BJ1831" i="3"/>
  <c r="O1801" i="3"/>
  <c r="W1801" i="3"/>
  <c r="AM1801" i="3"/>
  <c r="BC1801" i="3"/>
  <c r="AJ1763" i="3"/>
  <c r="AR1763" i="3"/>
  <c r="AB1720" i="3"/>
  <c r="AR1720" i="3"/>
  <c r="O1670" i="3"/>
  <c r="AU1670" i="3"/>
  <c r="AA1670" i="3"/>
  <c r="AY1670" i="3"/>
  <c r="AE1670" i="3"/>
  <c r="BG1670" i="3"/>
  <c r="AQ1670" i="3"/>
  <c r="AM1805" i="3"/>
  <c r="AO1804" i="3"/>
  <c r="M1804" i="3"/>
  <c r="AS1804" i="3"/>
  <c r="Y1804" i="3"/>
  <c r="BE1804" i="3"/>
  <c r="BH1769" i="3"/>
  <c r="AR1769" i="3"/>
  <c r="AB1769" i="3"/>
  <c r="AJ1769" i="3"/>
  <c r="AA1713" i="3"/>
  <c r="S1672" i="3"/>
  <c r="BI1804" i="3"/>
  <c r="AM1803" i="3"/>
  <c r="O1797" i="3"/>
  <c r="W1797" i="3"/>
  <c r="AM1797" i="3"/>
  <c r="BC1797" i="3"/>
  <c r="BH1720" i="3"/>
  <c r="AB1718" i="3"/>
  <c r="W1807" i="3"/>
  <c r="AC1804" i="3"/>
  <c r="AJ1779" i="3"/>
  <c r="AR1779" i="3"/>
  <c r="T1777" i="3"/>
  <c r="AZ1777" i="3"/>
  <c r="AR1777" i="3"/>
  <c r="AB1777" i="3"/>
  <c r="BH1777" i="3"/>
  <c r="AJ1777" i="3"/>
  <c r="T1775" i="3"/>
  <c r="AZ1775" i="3"/>
  <c r="AB1775" i="3"/>
  <c r="BH1775" i="3"/>
  <c r="AJ1775" i="3"/>
  <c r="AR1775" i="3"/>
  <c r="AR1771" i="3"/>
  <c r="AJ1771" i="3"/>
  <c r="AR1761" i="3"/>
  <c r="AJ1761" i="3"/>
  <c r="BH1761" i="3"/>
  <c r="AB1761" i="3"/>
  <c r="AB1746" i="3"/>
  <c r="BH1746" i="3"/>
  <c r="AU1783" i="3"/>
  <c r="Y1783" i="3"/>
  <c r="X1752" i="3"/>
  <c r="AX1675" i="3"/>
  <c r="X1675" i="3"/>
  <c r="AC1675" i="3"/>
  <c r="AE1666" i="3"/>
  <c r="Y1665" i="3"/>
  <c r="AC1665" i="3"/>
  <c r="AW1665" i="3"/>
  <c r="M1665" i="3"/>
  <c r="AG1665" i="3"/>
  <c r="BA1665" i="3"/>
  <c r="Q1665" i="3"/>
  <c r="AK1665" i="3"/>
  <c r="BI1665" i="3"/>
  <c r="AC1650" i="3"/>
  <c r="W1650" i="3"/>
  <c r="BI1650" i="3"/>
  <c r="R1650" i="3"/>
  <c r="AM1650" i="3"/>
  <c r="AB1619" i="3"/>
  <c r="AN1619" i="3"/>
  <c r="AR1619" i="3"/>
  <c r="BD1619" i="3"/>
  <c r="X1619" i="3"/>
  <c r="BH1619" i="3"/>
  <c r="M1702" i="3"/>
  <c r="AC1702" i="3"/>
  <c r="AS1702" i="3"/>
  <c r="BI1702" i="3"/>
  <c r="Q1702" i="3"/>
  <c r="AG1702" i="3"/>
  <c r="AW1702" i="3"/>
  <c r="L1818" i="3"/>
  <c r="Q1818" i="3" s="1"/>
  <c r="L1817" i="3"/>
  <c r="K1817" i="3"/>
  <c r="T1817" i="3" s="1"/>
  <c r="L1806" i="3"/>
  <c r="K1806" i="3"/>
  <c r="L1803" i="3"/>
  <c r="AA1803" i="3" s="1"/>
  <c r="L1789" i="3"/>
  <c r="V1789" i="3" s="1"/>
  <c r="K1789" i="3"/>
  <c r="AO1783" i="3"/>
  <c r="T1783" i="3"/>
  <c r="L1773" i="3"/>
  <c r="S1773" i="3" s="1"/>
  <c r="AV1752" i="3"/>
  <c r="K1742" i="3"/>
  <c r="L1741" i="3"/>
  <c r="K1741" i="3"/>
  <c r="AD1739" i="3"/>
  <c r="AD1737" i="3"/>
  <c r="K1736" i="3"/>
  <c r="L1735" i="3"/>
  <c r="K1735" i="3"/>
  <c r="AT1729" i="3"/>
  <c r="L1723" i="3"/>
  <c r="K1723" i="3"/>
  <c r="L1721" i="3"/>
  <c r="K1721" i="3"/>
  <c r="AT1719" i="3"/>
  <c r="AR1718" i="3"/>
  <c r="L1715" i="3"/>
  <c r="K1715" i="3"/>
  <c r="L1709" i="3"/>
  <c r="K1709" i="3"/>
  <c r="BE1702" i="3"/>
  <c r="Y1702" i="3"/>
  <c r="AA1668" i="3"/>
  <c r="AS1665" i="3"/>
  <c r="O1662" i="3"/>
  <c r="AU1662" i="3"/>
  <c r="AA1662" i="3"/>
  <c r="BG1662" i="3"/>
  <c r="AE1662" i="3"/>
  <c r="L1656" i="3"/>
  <c r="K1656" i="3"/>
  <c r="O1649" i="3"/>
  <c r="S1649" i="3"/>
  <c r="AC1649" i="3"/>
  <c r="AO1649" i="3"/>
  <c r="AY1649" i="3"/>
  <c r="BI1649" i="3"/>
  <c r="Y1649" i="3"/>
  <c r="AK1649" i="3"/>
  <c r="BA1649" i="3"/>
  <c r="M1649" i="3"/>
  <c r="AA1649" i="3"/>
  <c r="AQ1649" i="3"/>
  <c r="BE1649" i="3"/>
  <c r="Q1649" i="3"/>
  <c r="AG1649" i="3"/>
  <c r="AS1649" i="3"/>
  <c r="BG1649" i="3"/>
  <c r="P1646" i="3"/>
  <c r="X1646" i="3"/>
  <c r="AN1646" i="3"/>
  <c r="BA1646" i="3"/>
  <c r="AC1646" i="3"/>
  <c r="AS1646" i="3"/>
  <c r="M1646" i="3"/>
  <c r="AF1646" i="3"/>
  <c r="AY1646" i="3"/>
  <c r="S1646" i="3"/>
  <c r="AI1646" i="3"/>
  <c r="BD1646" i="3"/>
  <c r="BE1625" i="3"/>
  <c r="AA1797" i="3"/>
  <c r="AP1757" i="3"/>
  <c r="K1814" i="3"/>
  <c r="L1805" i="3"/>
  <c r="AA1805" i="3" s="1"/>
  <c r="K1796" i="3"/>
  <c r="K1787" i="3"/>
  <c r="BE1783" i="3"/>
  <c r="AJ1783" i="3"/>
  <c r="O1783" i="3"/>
  <c r="AN1752" i="3"/>
  <c r="T1752" i="3"/>
  <c r="L1747" i="3"/>
  <c r="L1745" i="3"/>
  <c r="BF1739" i="3"/>
  <c r="Z1739" i="3"/>
  <c r="BF1737" i="3"/>
  <c r="Z1737" i="3"/>
  <c r="L1731" i="3"/>
  <c r="AT1731" i="3" s="1"/>
  <c r="L1729" i="3"/>
  <c r="L1727" i="3"/>
  <c r="K1724" i="3"/>
  <c r="L1719" i="3"/>
  <c r="AD1719" i="3" s="1"/>
  <c r="AA1711" i="3"/>
  <c r="BA1702" i="3"/>
  <c r="U1702" i="3"/>
  <c r="AB1678" i="3"/>
  <c r="AX1678" i="3"/>
  <c r="AS1675" i="3"/>
  <c r="Y1671" i="3"/>
  <c r="AK1671" i="3"/>
  <c r="Q1671" i="3"/>
  <c r="AW1671" i="3"/>
  <c r="U1671" i="3"/>
  <c r="BA1671" i="3"/>
  <c r="U1665" i="3"/>
  <c r="AS1650" i="3"/>
  <c r="AB1640" i="3"/>
  <c r="AR1640" i="3"/>
  <c r="BH1640" i="3"/>
  <c r="P1640" i="3"/>
  <c r="AF1640" i="3"/>
  <c r="AV1640" i="3"/>
  <c r="T1640" i="3"/>
  <c r="AZ1640" i="3"/>
  <c r="X1640" i="3"/>
  <c r="BD1640" i="3"/>
  <c r="AJ1640" i="3"/>
  <c r="T1763" i="3"/>
  <c r="K1812" i="3"/>
  <c r="K1808" i="3"/>
  <c r="AP1808" i="3" s="1"/>
  <c r="K1800" i="3"/>
  <c r="K1791" i="3"/>
  <c r="L1815" i="3"/>
  <c r="K1815" i="3"/>
  <c r="L1814" i="3"/>
  <c r="L1813" i="3"/>
  <c r="X1813" i="3" s="1"/>
  <c r="K1813" i="3"/>
  <c r="L1812" i="3"/>
  <c r="L1807" i="3"/>
  <c r="L1802" i="3"/>
  <c r="U1802" i="3" s="1"/>
  <c r="K1802" i="3"/>
  <c r="L1798" i="3"/>
  <c r="K1798" i="3"/>
  <c r="L1795" i="3"/>
  <c r="AA1795" i="3" s="1"/>
  <c r="L1793" i="3"/>
  <c r="K1793" i="3"/>
  <c r="L1785" i="3"/>
  <c r="K1785" i="3"/>
  <c r="AZ1783" i="3"/>
  <c r="AF1752" i="3"/>
  <c r="K1751" i="3"/>
  <c r="L1749" i="3"/>
  <c r="K1749" i="3"/>
  <c r="K1744" i="3"/>
  <c r="AB1744" i="3" s="1"/>
  <c r="AT1739" i="3"/>
  <c r="AT1737" i="3"/>
  <c r="K1734" i="3"/>
  <c r="L1733" i="3"/>
  <c r="K1733" i="3"/>
  <c r="K1730" i="3"/>
  <c r="BH1730" i="3" s="1"/>
  <c r="L1713" i="3"/>
  <c r="AQ1713" i="3" s="1"/>
  <c r="BG1711" i="3"/>
  <c r="AO1702" i="3"/>
  <c r="L1700" i="3"/>
  <c r="K1698" i="3"/>
  <c r="R1678" i="3"/>
  <c r="BC1676" i="3"/>
  <c r="R1676" i="3"/>
  <c r="BH1676" i="3"/>
  <c r="AH1676" i="3"/>
  <c r="Y1673" i="3"/>
  <c r="AK1673" i="3"/>
  <c r="Q1673" i="3"/>
  <c r="AW1673" i="3"/>
  <c r="U1673" i="3"/>
  <c r="BA1673" i="3"/>
  <c r="AU1672" i="3"/>
  <c r="AI1672" i="3"/>
  <c r="K1664" i="3"/>
  <c r="AA1658" i="3"/>
  <c r="AV1658" i="3"/>
  <c r="L1653" i="3"/>
  <c r="AR1653" i="3" s="1"/>
  <c r="M1625" i="3"/>
  <c r="Q1625" i="3"/>
  <c r="X1625" i="3"/>
  <c r="AC1625" i="3"/>
  <c r="AH1625" i="3"/>
  <c r="AN1625" i="3"/>
  <c r="AS1625" i="3"/>
  <c r="AX1625" i="3"/>
  <c r="BD1625" i="3"/>
  <c r="BI1625" i="3"/>
  <c r="T1625" i="3"/>
  <c r="AO1625" i="3"/>
  <c r="Y1625" i="3"/>
  <c r="AT1625" i="3"/>
  <c r="AD1625" i="3"/>
  <c r="AZ1625" i="3"/>
  <c r="L1695" i="3"/>
  <c r="X1695" i="3" s="1"/>
  <c r="K1694" i="3"/>
  <c r="L1693" i="3"/>
  <c r="K1692" i="3"/>
  <c r="L1689" i="3"/>
  <c r="AN1689" i="3" s="1"/>
  <c r="K1688" i="3"/>
  <c r="K1683" i="3"/>
  <c r="K1681" i="3"/>
  <c r="K1677" i="3"/>
  <c r="L1663" i="3"/>
  <c r="K1663" i="3"/>
  <c r="S1640" i="3"/>
  <c r="L1632" i="3"/>
  <c r="K1632" i="3"/>
  <c r="L1631" i="3"/>
  <c r="K1631" i="3"/>
  <c r="N1628" i="3"/>
  <c r="S1628" i="3"/>
  <c r="AT1628" i="3"/>
  <c r="X1628" i="3"/>
  <c r="AY1628" i="3"/>
  <c r="AD1628" i="3"/>
  <c r="N1625" i="3"/>
  <c r="L1710" i="3"/>
  <c r="K1710" i="3"/>
  <c r="L1708" i="3"/>
  <c r="K1708" i="3"/>
  <c r="L1707" i="3"/>
  <c r="AA1707" i="3" s="1"/>
  <c r="L1704" i="3"/>
  <c r="K1704" i="3"/>
  <c r="L1697" i="3"/>
  <c r="BA1697" i="3" s="1"/>
  <c r="K1696" i="3"/>
  <c r="L1683" i="3"/>
  <c r="K1682" i="3"/>
  <c r="L1681" i="3"/>
  <c r="K1680" i="3"/>
  <c r="K1679" i="3"/>
  <c r="AN1679" i="3" s="1"/>
  <c r="AR1678" i="3"/>
  <c r="W1678" i="3"/>
  <c r="L1677" i="3"/>
  <c r="X1677" i="3" s="1"/>
  <c r="L1669" i="3"/>
  <c r="M1669" i="3" s="1"/>
  <c r="K1669" i="3"/>
  <c r="AE1668" i="3"/>
  <c r="L1668" i="3"/>
  <c r="L1661" i="3"/>
  <c r="K1661" i="3"/>
  <c r="AE1660" i="3"/>
  <c r="L1660" i="3"/>
  <c r="AQ1658" i="3"/>
  <c r="V1658" i="3"/>
  <c r="L1654" i="3"/>
  <c r="K1654" i="3"/>
  <c r="L1652" i="3"/>
  <c r="K1652" i="3"/>
  <c r="L1648" i="3"/>
  <c r="K1648" i="3"/>
  <c r="BI1642" i="3"/>
  <c r="L1635" i="3"/>
  <c r="K1635" i="3"/>
  <c r="AQ1634" i="3"/>
  <c r="AI1634" i="3"/>
  <c r="AY1634" i="3"/>
  <c r="L1712" i="3"/>
  <c r="K1712" i="3"/>
  <c r="L1706" i="3"/>
  <c r="Y1706" i="3" s="1"/>
  <c r="K1706" i="3"/>
  <c r="K1691" i="3"/>
  <c r="K1687" i="3"/>
  <c r="K1685" i="3"/>
  <c r="L1679" i="3"/>
  <c r="BH1678" i="3"/>
  <c r="AM1678" i="3"/>
  <c r="L1674" i="3"/>
  <c r="AA1674" i="3" s="1"/>
  <c r="L1672" i="3"/>
  <c r="AQ1672" i="3" s="1"/>
  <c r="BG1668" i="3"/>
  <c r="L1667" i="3"/>
  <c r="K1667" i="3"/>
  <c r="L1666" i="3"/>
  <c r="AQ1666" i="3" s="1"/>
  <c r="BG1660" i="3"/>
  <c r="BG1658" i="3"/>
  <c r="AL1658" i="3"/>
  <c r="L1647" i="3"/>
  <c r="V1647" i="3" s="1"/>
  <c r="L1642" i="3"/>
  <c r="P1642" i="3"/>
  <c r="AI1642" i="3"/>
  <c r="AY1642" i="3"/>
  <c r="X1642" i="3"/>
  <c r="BA1642" i="3"/>
  <c r="L1637" i="3"/>
  <c r="Y1637" i="3"/>
  <c r="BB1637" i="3"/>
  <c r="N1637" i="3"/>
  <c r="AD1637" i="3"/>
  <c r="BF1637" i="3"/>
  <c r="W1630" i="3"/>
  <c r="AM1630" i="3"/>
  <c r="BC1630" i="3"/>
  <c r="L1621" i="3"/>
  <c r="K1629" i="3"/>
  <c r="L1627" i="3"/>
  <c r="AZ1627" i="3" s="1"/>
  <c r="K1621" i="3"/>
  <c r="AB1828" i="3"/>
  <c r="AR1828" i="3"/>
  <c r="BH1828" i="3"/>
  <c r="Z1828" i="3"/>
  <c r="AP1828" i="3"/>
  <c r="BF1828" i="3"/>
  <c r="AQ1828" i="3"/>
  <c r="BC1828" i="3"/>
  <c r="AK1828" i="3"/>
  <c r="Q1828" i="3"/>
  <c r="AW1828" i="3"/>
  <c r="AM1828" i="3"/>
  <c r="N1822" i="3"/>
  <c r="Z1822" i="3"/>
  <c r="BF1822" i="3"/>
  <c r="AP1822" i="3"/>
  <c r="AH1822" i="3"/>
  <c r="BL1822" i="3" s="1"/>
  <c r="R1822" i="3"/>
  <c r="AX1822" i="3"/>
  <c r="AD1822" i="3"/>
  <c r="S1822" i="3"/>
  <c r="BK1822" i="3" s="1"/>
  <c r="AI1822" i="3"/>
  <c r="AY1822" i="3"/>
  <c r="T1822" i="3"/>
  <c r="AJ1822" i="3"/>
  <c r="AZ1822" i="3"/>
  <c r="Q1822" i="3"/>
  <c r="AG1822" i="3"/>
  <c r="AW1822" i="3"/>
  <c r="AL1822" i="3"/>
  <c r="K1651" i="3"/>
  <c r="BH1625" i="3"/>
  <c r="BB1625" i="3"/>
  <c r="AW1625" i="3"/>
  <c r="AR1625" i="3"/>
  <c r="AL1625" i="3"/>
  <c r="AG1625" i="3"/>
  <c r="AB1625" i="3"/>
  <c r="V1625" i="3"/>
  <c r="P1625" i="3"/>
  <c r="K1623" i="3"/>
  <c r="K1620" i="3"/>
  <c r="BG1823" i="3"/>
  <c r="AM1823" i="3"/>
  <c r="O1823" i="3"/>
  <c r="AP1823" i="3"/>
  <c r="V1823" i="3"/>
  <c r="AW1823" i="3"/>
  <c r="AC1823" i="3"/>
  <c r="BA1822" i="3"/>
  <c r="AC1822" i="3"/>
  <c r="BH1822" i="3"/>
  <c r="AN1822" i="3"/>
  <c r="P1822" i="3"/>
  <c r="AQ1822" i="3"/>
  <c r="W1822" i="3"/>
  <c r="AT1822" i="3"/>
  <c r="AR1823" i="3"/>
  <c r="BE1828" i="3"/>
  <c r="BI1828" i="3"/>
  <c r="U1828" i="3"/>
  <c r="BM1828" i="3" s="1"/>
  <c r="AY1828" i="3"/>
  <c r="BB1828" i="3"/>
  <c r="AH1828" i="3"/>
  <c r="N1828" i="3"/>
  <c r="BJ1828" i="3" s="1"/>
  <c r="AN1828" i="3"/>
  <c r="T1828" i="3"/>
  <c r="T1821" i="3"/>
  <c r="AN1821" i="3"/>
  <c r="BJ1821" i="3" s="1"/>
  <c r="P1821" i="3"/>
  <c r="U1821" i="3"/>
  <c r="AK1821" i="3"/>
  <c r="BA1821" i="3"/>
  <c r="R1821" i="3"/>
  <c r="AH1821" i="3"/>
  <c r="AX1821" i="3"/>
  <c r="S1821" i="3"/>
  <c r="BK1821" i="3" s="1"/>
  <c r="AI1821" i="3"/>
  <c r="AY1821" i="3"/>
  <c r="AB1821" i="3"/>
  <c r="T1826" i="3"/>
  <c r="BM1826" i="3" s="1"/>
  <c r="AJ1826" i="3"/>
  <c r="AZ1826" i="3"/>
  <c r="R1826" i="3"/>
  <c r="AH1826" i="3"/>
  <c r="BL1826" i="3" s="1"/>
  <c r="AX1826" i="3"/>
  <c r="AA1826" i="3"/>
  <c r="BG1826" i="3"/>
  <c r="AK1826" i="3"/>
  <c r="AE1826" i="3"/>
  <c r="AU1826" i="3"/>
  <c r="AG1826" i="3"/>
  <c r="L1644" i="3"/>
  <c r="K1644" i="3"/>
  <c r="L1643" i="3"/>
  <c r="BB1643" i="3" s="1"/>
  <c r="L1638" i="3"/>
  <c r="K1638" i="3"/>
  <c r="AZ1638" i="3" s="1"/>
  <c r="L1626" i="3"/>
  <c r="K1626" i="3"/>
  <c r="BF1625" i="3"/>
  <c r="BA1625" i="3"/>
  <c r="AV1625" i="3"/>
  <c r="AP1625" i="3"/>
  <c r="AK1625" i="3"/>
  <c r="AF1625" i="3"/>
  <c r="Z1625" i="3"/>
  <c r="U1625" i="3"/>
  <c r="K1622" i="3"/>
  <c r="BB1820" i="3"/>
  <c r="BC1823" i="3"/>
  <c r="AE1823" i="3"/>
  <c r="BF1823" i="3"/>
  <c r="AL1823" i="3"/>
  <c r="N1823" i="3"/>
  <c r="AS1823" i="3"/>
  <c r="Y1823" i="3"/>
  <c r="AS1822" i="3"/>
  <c r="Y1822" i="3"/>
  <c r="BD1822" i="3"/>
  <c r="AF1822" i="3"/>
  <c r="BG1822" i="3"/>
  <c r="AM1822" i="3"/>
  <c r="O1822" i="3"/>
  <c r="AB1823" i="3"/>
  <c r="AU1828" i="3"/>
  <c r="AO1828" i="3"/>
  <c r="BA1828" i="3"/>
  <c r="M1828" i="3"/>
  <c r="AI1828" i="3"/>
  <c r="AX1828" i="3"/>
  <c r="AD1828" i="3"/>
  <c r="BD1828" i="3"/>
  <c r="AJ1828" i="3"/>
  <c r="P1828" i="3"/>
  <c r="R1824" i="3"/>
  <c r="AP1824" i="3"/>
  <c r="BD1823" i="3"/>
  <c r="X1823" i="3"/>
  <c r="AY1823" i="3"/>
  <c r="AI1823" i="3"/>
  <c r="S1823" i="3"/>
  <c r="BK1823" i="3" s="1"/>
  <c r="AX1823" i="3"/>
  <c r="AH1823" i="3"/>
  <c r="R1823" i="3"/>
  <c r="BA1823" i="3"/>
  <c r="BJ1823" i="3" s="1"/>
  <c r="AK1823" i="3"/>
  <c r="U1823" i="3"/>
  <c r="AV1823" i="3"/>
  <c r="BB1824" i="3"/>
  <c r="BE1824" i="3"/>
  <c r="AO1824" i="3"/>
  <c r="Y1824" i="3"/>
  <c r="BH1824" i="3"/>
  <c r="AR1824" i="3"/>
  <c r="AB1824" i="3"/>
  <c r="BG1824" i="3"/>
  <c r="AQ1824" i="3"/>
  <c r="BJ1824" i="3" s="1"/>
  <c r="AA1824" i="3"/>
  <c r="BH1823" i="3"/>
  <c r="AJ1823" i="3"/>
  <c r="AH1824" i="3"/>
  <c r="BL1824" i="3" s="1"/>
  <c r="AM1827" i="3"/>
  <c r="BI1827" i="3"/>
  <c r="AC1827" i="3"/>
  <c r="BK1827" i="3" s="1"/>
  <c r="AY1827" i="3"/>
  <c r="S1827" i="3"/>
  <c r="AG1827" i="3"/>
  <c r="BD1827" i="3"/>
  <c r="AN1827" i="3"/>
  <c r="BM1827" i="3" s="1"/>
  <c r="X1827" i="3"/>
  <c r="BB1827" i="3"/>
  <c r="AL1827" i="3"/>
  <c r="Z1820" i="3"/>
  <c r="AP1820" i="3"/>
  <c r="BF1820" i="3"/>
  <c r="R1820" i="3"/>
  <c r="AH1820" i="3"/>
  <c r="AX1820" i="3"/>
  <c r="BN1821" i="3"/>
  <c r="BN1823" i="3"/>
  <c r="BE1820" i="3"/>
  <c r="AO1820" i="3"/>
  <c r="Y1820" i="3"/>
  <c r="BH1820" i="3"/>
  <c r="AR1820" i="3"/>
  <c r="AB1820" i="3"/>
  <c r="BG1820" i="3"/>
  <c r="AQ1820" i="3"/>
  <c r="AA1820" i="3"/>
  <c r="BN1822" i="3"/>
  <c r="AT1820" i="3"/>
  <c r="BK1824" i="3"/>
  <c r="BN1824" i="3"/>
  <c r="BJ1826" i="3"/>
  <c r="BM1829" i="3"/>
  <c r="BM1819" i="3"/>
  <c r="BA1820" i="3"/>
  <c r="AK1820" i="3"/>
  <c r="U1820" i="3"/>
  <c r="BD1820" i="3"/>
  <c r="AN1820" i="3"/>
  <c r="X1820" i="3"/>
  <c r="BC1820" i="3"/>
  <c r="AM1820" i="3"/>
  <c r="W1820" i="3"/>
  <c r="BN1827" i="3"/>
  <c r="BK1829" i="3"/>
  <c r="BN1829" i="3"/>
  <c r="BL1819" i="3"/>
  <c r="BJ1819" i="3"/>
  <c r="AL1820" i="3"/>
  <c r="BM1821" i="3"/>
  <c r="AW1820" i="3"/>
  <c r="AG1820" i="3"/>
  <c r="Q1820" i="3"/>
  <c r="AZ1820" i="3"/>
  <c r="AJ1820" i="3"/>
  <c r="T1820" i="3"/>
  <c r="AY1820" i="3"/>
  <c r="AI1820" i="3"/>
  <c r="S1820" i="3"/>
  <c r="BN1826" i="3"/>
  <c r="BK1826" i="3"/>
  <c r="BL1827" i="3"/>
  <c r="BK1828" i="3"/>
  <c r="BL1829" i="3"/>
  <c r="BN1819" i="3"/>
  <c r="BK1819" i="3"/>
  <c r="BL1821" i="3"/>
  <c r="BL1823" i="3"/>
  <c r="BI1820" i="3"/>
  <c r="AS1820" i="3"/>
  <c r="AC1820" i="3"/>
  <c r="M1820" i="3"/>
  <c r="AV1820" i="3"/>
  <c r="AF1820" i="3"/>
  <c r="P1820" i="3"/>
  <c r="AU1820" i="3"/>
  <c r="AE1820" i="3"/>
  <c r="O1820" i="3"/>
  <c r="BM1822" i="3"/>
  <c r="AD1820" i="3"/>
  <c r="N1825" i="3"/>
  <c r="R1825" i="3"/>
  <c r="V1825" i="3"/>
  <c r="Z1825" i="3"/>
  <c r="AD1825" i="3"/>
  <c r="AH1825" i="3"/>
  <c r="AL1825" i="3"/>
  <c r="AP1825" i="3"/>
  <c r="AT1825" i="3"/>
  <c r="AX1825" i="3"/>
  <c r="BB1825" i="3"/>
  <c r="BF1825" i="3"/>
  <c r="P1825" i="3"/>
  <c r="T1825" i="3"/>
  <c r="X1825" i="3"/>
  <c r="AB1825" i="3"/>
  <c r="AF1825" i="3"/>
  <c r="AJ1825" i="3"/>
  <c r="AN1825" i="3"/>
  <c r="AR1825" i="3"/>
  <c r="AV1825" i="3"/>
  <c r="AZ1825" i="3"/>
  <c r="BD1825" i="3"/>
  <c r="BH1825" i="3"/>
  <c r="Q1825" i="3"/>
  <c r="Y1825" i="3"/>
  <c r="AG1825" i="3"/>
  <c r="AO1825" i="3"/>
  <c r="AW1825" i="3"/>
  <c r="BE1825" i="3"/>
  <c r="S1825" i="3"/>
  <c r="AA1825" i="3"/>
  <c r="AI1825" i="3"/>
  <c r="AQ1825" i="3"/>
  <c r="AY1825" i="3"/>
  <c r="BG1825" i="3"/>
  <c r="M1825" i="3"/>
  <c r="U1825" i="3"/>
  <c r="AC1825" i="3"/>
  <c r="AK1825" i="3"/>
  <c r="AS1825" i="3"/>
  <c r="BA1825" i="3"/>
  <c r="BI1825" i="3"/>
  <c r="O1825" i="3"/>
  <c r="W1825" i="3"/>
  <c r="AE1825" i="3"/>
  <c r="AM1825" i="3"/>
  <c r="AU1825" i="3"/>
  <c r="BC1825" i="3"/>
  <c r="N1820" i="3"/>
  <c r="BJ1820" i="3" s="1"/>
  <c r="BJ1829" i="3"/>
  <c r="S1781" i="3"/>
  <c r="AA1781" i="3"/>
  <c r="AI1781" i="3"/>
  <c r="AQ1781" i="3"/>
  <c r="AY1781" i="3"/>
  <c r="BG1781" i="3"/>
  <c r="T1781" i="3"/>
  <c r="AZ1781" i="3"/>
  <c r="AB1781" i="3"/>
  <c r="BH1781" i="3"/>
  <c r="AJ1781" i="3"/>
  <c r="AR1781" i="3"/>
  <c r="O1765" i="3"/>
  <c r="W1765" i="3"/>
  <c r="AE1765" i="3"/>
  <c r="AM1765" i="3"/>
  <c r="AU1765" i="3"/>
  <c r="BC1765" i="3"/>
  <c r="P1765" i="3"/>
  <c r="X1765" i="3"/>
  <c r="AF1765" i="3"/>
  <c r="AN1765" i="3"/>
  <c r="AV1765" i="3"/>
  <c r="BD1765" i="3"/>
  <c r="S1765" i="3"/>
  <c r="AA1765" i="3"/>
  <c r="AI1765" i="3"/>
  <c r="AQ1765" i="3"/>
  <c r="AY1765" i="3"/>
  <c r="BG1765" i="3"/>
  <c r="T1765" i="3"/>
  <c r="AZ1765" i="3"/>
  <c r="AB1765" i="3"/>
  <c r="BH1765" i="3"/>
  <c r="AR1765" i="3"/>
  <c r="AJ1765" i="3"/>
  <c r="P1818" i="3"/>
  <c r="X1818" i="3"/>
  <c r="AF1818" i="3"/>
  <c r="AN1818" i="3"/>
  <c r="AV1818" i="3"/>
  <c r="BD1818" i="3"/>
  <c r="U1818" i="3"/>
  <c r="AS1818" i="3"/>
  <c r="BI1818" i="3"/>
  <c r="M1818" i="3"/>
  <c r="AC1818" i="3"/>
  <c r="AK1818" i="3"/>
  <c r="BA1818" i="3"/>
  <c r="P1817" i="3"/>
  <c r="AF1817" i="3"/>
  <c r="AV1817" i="3"/>
  <c r="M1817" i="3"/>
  <c r="AC1817" i="3"/>
  <c r="AS1817" i="3"/>
  <c r="BI1817" i="3"/>
  <c r="AQ1817" i="3"/>
  <c r="V1817" i="3"/>
  <c r="BB1817" i="3"/>
  <c r="AP1817" i="3"/>
  <c r="W1817" i="3"/>
  <c r="BC1817" i="3"/>
  <c r="P1815" i="3"/>
  <c r="T1815" i="3"/>
  <c r="X1815" i="3"/>
  <c r="AB1815" i="3"/>
  <c r="AF1815" i="3"/>
  <c r="AJ1815" i="3"/>
  <c r="AN1815" i="3"/>
  <c r="AR1815" i="3"/>
  <c r="AV1815" i="3"/>
  <c r="AZ1815" i="3"/>
  <c r="BD1815" i="3"/>
  <c r="BH1815" i="3"/>
  <c r="M1815" i="3"/>
  <c r="Q1815" i="3"/>
  <c r="U1815" i="3"/>
  <c r="Y1815" i="3"/>
  <c r="AC1815" i="3"/>
  <c r="AG1815" i="3"/>
  <c r="AK1815" i="3"/>
  <c r="AO1815" i="3"/>
  <c r="AS1815" i="3"/>
  <c r="AW1815" i="3"/>
  <c r="BA1815" i="3"/>
  <c r="BE1815" i="3"/>
  <c r="BI1815" i="3"/>
  <c r="S1815" i="3"/>
  <c r="AA1815" i="3"/>
  <c r="AI1815" i="3"/>
  <c r="AQ1815" i="3"/>
  <c r="AY1815" i="3"/>
  <c r="BG1815" i="3"/>
  <c r="N1815" i="3"/>
  <c r="V1815" i="3"/>
  <c r="AD1815" i="3"/>
  <c r="AL1815" i="3"/>
  <c r="AT1815" i="3"/>
  <c r="BB1815" i="3"/>
  <c r="R1815" i="3"/>
  <c r="Z1815" i="3"/>
  <c r="AH1815" i="3"/>
  <c r="AP1815" i="3"/>
  <c r="AX1815" i="3"/>
  <c r="BF1815" i="3"/>
  <c r="O1815" i="3"/>
  <c r="W1815" i="3"/>
  <c r="AE1815" i="3"/>
  <c r="AM1815" i="3"/>
  <c r="AU1815" i="3"/>
  <c r="BC1815" i="3"/>
  <c r="P1814" i="3"/>
  <c r="X1814" i="3"/>
  <c r="AF1814" i="3"/>
  <c r="AN1814" i="3"/>
  <c r="AV1814" i="3"/>
  <c r="BD1814" i="3"/>
  <c r="M1814" i="3"/>
  <c r="U1814" i="3"/>
  <c r="AC1814" i="3"/>
  <c r="AS1814" i="3"/>
  <c r="BA1814" i="3"/>
  <c r="AK1814" i="3"/>
  <c r="BI1814" i="3"/>
  <c r="T1813" i="3"/>
  <c r="AJ1813" i="3"/>
  <c r="AZ1813" i="3"/>
  <c r="Q1813" i="3"/>
  <c r="AG1813" i="3"/>
  <c r="AW1813" i="3"/>
  <c r="S1813" i="3"/>
  <c r="AY1813" i="3"/>
  <c r="AD1813" i="3"/>
  <c r="R1813" i="3"/>
  <c r="AX1813" i="3"/>
  <c r="AE1813" i="3"/>
  <c r="P1812" i="3"/>
  <c r="X1812" i="3"/>
  <c r="AF1812" i="3"/>
  <c r="AN1812" i="3"/>
  <c r="AV1812" i="3"/>
  <c r="BD1812" i="3"/>
  <c r="M1812" i="3"/>
  <c r="U1812" i="3"/>
  <c r="AC1812" i="3"/>
  <c r="AK1812" i="3"/>
  <c r="AS1812" i="3"/>
  <c r="BA1812" i="3"/>
  <c r="BI1812" i="3"/>
  <c r="AQ1773" i="3"/>
  <c r="AZ1773" i="3"/>
  <c r="AJ1773" i="3"/>
  <c r="AZ1757" i="3"/>
  <c r="BH1818" i="3"/>
  <c r="AZ1818" i="3"/>
  <c r="AR1818" i="3"/>
  <c r="AJ1818" i="3"/>
  <c r="AB1818" i="3"/>
  <c r="T1818" i="3"/>
  <c r="BH1814" i="3"/>
  <c r="AZ1814" i="3"/>
  <c r="AR1814" i="3"/>
  <c r="AJ1814" i="3"/>
  <c r="AB1814" i="3"/>
  <c r="T1814" i="3"/>
  <c r="BH1812" i="3"/>
  <c r="AZ1812" i="3"/>
  <c r="AR1812" i="3"/>
  <c r="AJ1812" i="3"/>
  <c r="AB1812" i="3"/>
  <c r="T1812" i="3"/>
  <c r="Z1808" i="3"/>
  <c r="AQ1808" i="3"/>
  <c r="BH1808" i="3"/>
  <c r="AY1807" i="3"/>
  <c r="AI1807" i="3"/>
  <c r="S1807" i="3"/>
  <c r="BA1806" i="3"/>
  <c r="AK1806" i="3"/>
  <c r="N1806" i="3"/>
  <c r="R1806" i="3"/>
  <c r="V1806" i="3"/>
  <c r="Z1806" i="3"/>
  <c r="AD1806" i="3"/>
  <c r="AH1806" i="3"/>
  <c r="AL1806" i="3"/>
  <c r="AP1806" i="3"/>
  <c r="AT1806" i="3"/>
  <c r="AX1806" i="3"/>
  <c r="BB1806" i="3"/>
  <c r="BF1806" i="3"/>
  <c r="O1806" i="3"/>
  <c r="S1806" i="3"/>
  <c r="W1806" i="3"/>
  <c r="AA1806" i="3"/>
  <c r="AE1806" i="3"/>
  <c r="AI1806" i="3"/>
  <c r="AM1806" i="3"/>
  <c r="AQ1806" i="3"/>
  <c r="AU1806" i="3"/>
  <c r="AY1806" i="3"/>
  <c r="BC1806" i="3"/>
  <c r="BG1806" i="3"/>
  <c r="P1806" i="3"/>
  <c r="T1806" i="3"/>
  <c r="X1806" i="3"/>
  <c r="AB1806" i="3"/>
  <c r="AF1806" i="3"/>
  <c r="AJ1806" i="3"/>
  <c r="AN1806" i="3"/>
  <c r="AR1806" i="3"/>
  <c r="AV1806" i="3"/>
  <c r="AZ1806" i="3"/>
  <c r="BD1806" i="3"/>
  <c r="BH1806" i="3"/>
  <c r="AY1805" i="3"/>
  <c r="AI1805" i="3"/>
  <c r="S1805" i="3"/>
  <c r="BA1804" i="3"/>
  <c r="AK1804" i="3"/>
  <c r="N1804" i="3"/>
  <c r="R1804" i="3"/>
  <c r="V1804" i="3"/>
  <c r="Z1804" i="3"/>
  <c r="AD1804" i="3"/>
  <c r="AH1804" i="3"/>
  <c r="AL1804" i="3"/>
  <c r="AP1804" i="3"/>
  <c r="AT1804" i="3"/>
  <c r="AX1804" i="3"/>
  <c r="BB1804" i="3"/>
  <c r="BF1804" i="3"/>
  <c r="O1804" i="3"/>
  <c r="S1804" i="3"/>
  <c r="W1804" i="3"/>
  <c r="AA1804" i="3"/>
  <c r="AE1804" i="3"/>
  <c r="AI1804" i="3"/>
  <c r="AM1804" i="3"/>
  <c r="AQ1804" i="3"/>
  <c r="AU1804" i="3"/>
  <c r="AY1804" i="3"/>
  <c r="BC1804" i="3"/>
  <c r="BG1804" i="3"/>
  <c r="P1804" i="3"/>
  <c r="T1804" i="3"/>
  <c r="X1804" i="3"/>
  <c r="AB1804" i="3"/>
  <c r="AF1804" i="3"/>
  <c r="AJ1804" i="3"/>
  <c r="AN1804" i="3"/>
  <c r="AR1804" i="3"/>
  <c r="AV1804" i="3"/>
  <c r="AZ1804" i="3"/>
  <c r="BD1804" i="3"/>
  <c r="BH1804" i="3"/>
  <c r="AY1803" i="3"/>
  <c r="AI1803" i="3"/>
  <c r="S1803" i="3"/>
  <c r="N1802" i="3"/>
  <c r="AD1802" i="3"/>
  <c r="AT1802" i="3"/>
  <c r="O1802" i="3"/>
  <c r="AE1802" i="3"/>
  <c r="AU1802" i="3"/>
  <c r="P1802" i="3"/>
  <c r="AF1802" i="3"/>
  <c r="AV1802" i="3"/>
  <c r="AY1801" i="3"/>
  <c r="AI1801" i="3"/>
  <c r="S1801" i="3"/>
  <c r="BA1800" i="3"/>
  <c r="AK1800" i="3"/>
  <c r="N1800" i="3"/>
  <c r="R1800" i="3"/>
  <c r="V1800" i="3"/>
  <c r="Z1800" i="3"/>
  <c r="AD1800" i="3"/>
  <c r="AH1800" i="3"/>
  <c r="AL1800" i="3"/>
  <c r="AP1800" i="3"/>
  <c r="AT1800" i="3"/>
  <c r="AX1800" i="3"/>
  <c r="BB1800" i="3"/>
  <c r="BF1800" i="3"/>
  <c r="O1800" i="3"/>
  <c r="S1800" i="3"/>
  <c r="W1800" i="3"/>
  <c r="AA1800" i="3"/>
  <c r="AE1800" i="3"/>
  <c r="AI1800" i="3"/>
  <c r="AM1800" i="3"/>
  <c r="AQ1800" i="3"/>
  <c r="AU1800" i="3"/>
  <c r="AY1800" i="3"/>
  <c r="BC1800" i="3"/>
  <c r="BG1800" i="3"/>
  <c r="P1800" i="3"/>
  <c r="T1800" i="3"/>
  <c r="X1800" i="3"/>
  <c r="AB1800" i="3"/>
  <c r="AF1800" i="3"/>
  <c r="AJ1800" i="3"/>
  <c r="AN1800" i="3"/>
  <c r="AR1800" i="3"/>
  <c r="AV1800" i="3"/>
  <c r="AZ1800" i="3"/>
  <c r="BD1800" i="3"/>
  <c r="BH1800" i="3"/>
  <c r="BA1798" i="3"/>
  <c r="AK1798" i="3"/>
  <c r="AI1797" i="3"/>
  <c r="N1796" i="3"/>
  <c r="V1796" i="3"/>
  <c r="AD1796" i="3"/>
  <c r="AL1796" i="3"/>
  <c r="AT1796" i="3"/>
  <c r="BB1796" i="3"/>
  <c r="O1796" i="3"/>
  <c r="W1796" i="3"/>
  <c r="AE1796" i="3"/>
  <c r="AM1796" i="3"/>
  <c r="AU1796" i="3"/>
  <c r="BC1796" i="3"/>
  <c r="P1796" i="3"/>
  <c r="X1796" i="3"/>
  <c r="AF1796" i="3"/>
  <c r="AN1796" i="3"/>
  <c r="AV1796" i="3"/>
  <c r="BD1796" i="3"/>
  <c r="AY1795" i="3"/>
  <c r="S1795" i="3"/>
  <c r="N1793" i="3"/>
  <c r="R1793" i="3"/>
  <c r="V1793" i="3"/>
  <c r="Z1793" i="3"/>
  <c r="AD1793" i="3"/>
  <c r="AH1793" i="3"/>
  <c r="AL1793" i="3"/>
  <c r="AP1793" i="3"/>
  <c r="AT1793" i="3"/>
  <c r="AX1793" i="3"/>
  <c r="BB1793" i="3"/>
  <c r="BF1793" i="3"/>
  <c r="P1793" i="3"/>
  <c r="U1793" i="3"/>
  <c r="AA1793" i="3"/>
  <c r="AF1793" i="3"/>
  <c r="AK1793" i="3"/>
  <c r="AQ1793" i="3"/>
  <c r="AV1793" i="3"/>
  <c r="BA1793" i="3"/>
  <c r="BG1793" i="3"/>
  <c r="Q1793" i="3"/>
  <c r="W1793" i="3"/>
  <c r="AB1793" i="3"/>
  <c r="AG1793" i="3"/>
  <c r="AM1793" i="3"/>
  <c r="AR1793" i="3"/>
  <c r="AW1793" i="3"/>
  <c r="BC1793" i="3"/>
  <c r="BH1793" i="3"/>
  <c r="M1793" i="3"/>
  <c r="S1793" i="3"/>
  <c r="X1793" i="3"/>
  <c r="AC1793" i="3"/>
  <c r="AI1793" i="3"/>
  <c r="AN1793" i="3"/>
  <c r="AS1793" i="3"/>
  <c r="AY1793" i="3"/>
  <c r="BD1793" i="3"/>
  <c r="BI1793" i="3"/>
  <c r="R1791" i="3"/>
  <c r="Z1791" i="3"/>
  <c r="AH1791" i="3"/>
  <c r="AP1791" i="3"/>
  <c r="AX1791" i="3"/>
  <c r="BF1791" i="3"/>
  <c r="U1791" i="3"/>
  <c r="AF1791" i="3"/>
  <c r="AQ1791" i="3"/>
  <c r="BA1791" i="3"/>
  <c r="Q1791" i="3"/>
  <c r="AB1791" i="3"/>
  <c r="AM1791" i="3"/>
  <c r="AW1791" i="3"/>
  <c r="BH1791" i="3"/>
  <c r="S1791" i="3"/>
  <c r="AC1791" i="3"/>
  <c r="AN1791" i="3"/>
  <c r="AY1791" i="3"/>
  <c r="BI1791" i="3"/>
  <c r="R1789" i="3"/>
  <c r="Z1789" i="3"/>
  <c r="AH1789" i="3"/>
  <c r="AP1789" i="3"/>
  <c r="AX1789" i="3"/>
  <c r="BF1789" i="3"/>
  <c r="U1789" i="3"/>
  <c r="AF1789" i="3"/>
  <c r="AQ1789" i="3"/>
  <c r="BA1789" i="3"/>
  <c r="Q1789" i="3"/>
  <c r="AB1789" i="3"/>
  <c r="AM1789" i="3"/>
  <c r="AW1789" i="3"/>
  <c r="BH1789" i="3"/>
  <c r="S1789" i="3"/>
  <c r="AC1789" i="3"/>
  <c r="AN1789" i="3"/>
  <c r="AY1789" i="3"/>
  <c r="BI1789" i="3"/>
  <c r="K1788" i="3"/>
  <c r="N1787" i="3"/>
  <c r="R1787" i="3"/>
  <c r="V1787" i="3"/>
  <c r="Z1787" i="3"/>
  <c r="AD1787" i="3"/>
  <c r="AH1787" i="3"/>
  <c r="AL1787" i="3"/>
  <c r="AP1787" i="3"/>
  <c r="AT1787" i="3"/>
  <c r="AX1787" i="3"/>
  <c r="BB1787" i="3"/>
  <c r="BF1787" i="3"/>
  <c r="P1787" i="3"/>
  <c r="U1787" i="3"/>
  <c r="AA1787" i="3"/>
  <c r="AF1787" i="3"/>
  <c r="AK1787" i="3"/>
  <c r="AQ1787" i="3"/>
  <c r="AV1787" i="3"/>
  <c r="BA1787" i="3"/>
  <c r="BG1787" i="3"/>
  <c r="Q1787" i="3"/>
  <c r="W1787" i="3"/>
  <c r="AB1787" i="3"/>
  <c r="AG1787" i="3"/>
  <c r="AM1787" i="3"/>
  <c r="AR1787" i="3"/>
  <c r="AW1787" i="3"/>
  <c r="BC1787" i="3"/>
  <c r="BH1787" i="3"/>
  <c r="M1787" i="3"/>
  <c r="S1787" i="3"/>
  <c r="X1787" i="3"/>
  <c r="AC1787" i="3"/>
  <c r="AI1787" i="3"/>
  <c r="AN1787" i="3"/>
  <c r="AS1787" i="3"/>
  <c r="AY1787" i="3"/>
  <c r="BD1787" i="3"/>
  <c r="BI1787" i="3"/>
  <c r="K1786" i="3"/>
  <c r="R1785" i="3"/>
  <c r="Z1785" i="3"/>
  <c r="AH1785" i="3"/>
  <c r="AP1785" i="3"/>
  <c r="AX1785" i="3"/>
  <c r="BF1785" i="3"/>
  <c r="U1785" i="3"/>
  <c r="AF1785" i="3"/>
  <c r="AQ1785" i="3"/>
  <c r="BA1785" i="3"/>
  <c r="Q1785" i="3"/>
  <c r="AB1785" i="3"/>
  <c r="AM1785" i="3"/>
  <c r="AW1785" i="3"/>
  <c r="BH1785" i="3"/>
  <c r="S1785" i="3"/>
  <c r="AC1785" i="3"/>
  <c r="AN1785" i="3"/>
  <c r="AY1785" i="3"/>
  <c r="BI1785" i="3"/>
  <c r="K1784" i="3"/>
  <c r="N1783" i="3"/>
  <c r="R1783" i="3"/>
  <c r="V1783" i="3"/>
  <c r="Z1783" i="3"/>
  <c r="AD1783" i="3"/>
  <c r="AH1783" i="3"/>
  <c r="AL1783" i="3"/>
  <c r="AP1783" i="3"/>
  <c r="AT1783" i="3"/>
  <c r="AX1783" i="3"/>
  <c r="BB1783" i="3"/>
  <c r="BF1783" i="3"/>
  <c r="P1783" i="3"/>
  <c r="U1783" i="3"/>
  <c r="AA1783" i="3"/>
  <c r="AF1783" i="3"/>
  <c r="AK1783" i="3"/>
  <c r="AQ1783" i="3"/>
  <c r="AV1783" i="3"/>
  <c r="BA1783" i="3"/>
  <c r="BG1783" i="3"/>
  <c r="Q1783" i="3"/>
  <c r="W1783" i="3"/>
  <c r="AB1783" i="3"/>
  <c r="AG1783" i="3"/>
  <c r="AM1783" i="3"/>
  <c r="AR1783" i="3"/>
  <c r="AW1783" i="3"/>
  <c r="BC1783" i="3"/>
  <c r="BH1783" i="3"/>
  <c r="M1783" i="3"/>
  <c r="S1783" i="3"/>
  <c r="X1783" i="3"/>
  <c r="AC1783" i="3"/>
  <c r="AI1783" i="3"/>
  <c r="AN1783" i="3"/>
  <c r="AS1783" i="3"/>
  <c r="AY1783" i="3"/>
  <c r="BD1783" i="3"/>
  <c r="BI1783" i="3"/>
  <c r="BH1779" i="3"/>
  <c r="AB1779" i="3"/>
  <c r="S1775" i="3"/>
  <c r="AA1775" i="3"/>
  <c r="AI1775" i="3"/>
  <c r="AQ1775" i="3"/>
  <c r="AY1775" i="3"/>
  <c r="BG1775" i="3"/>
  <c r="BH1771" i="3"/>
  <c r="AB1771" i="3"/>
  <c r="AZ1769" i="3"/>
  <c r="BH1763" i="3"/>
  <c r="AB1763" i="3"/>
  <c r="AZ1761" i="3"/>
  <c r="P1724" i="3"/>
  <c r="AF1724" i="3"/>
  <c r="AV1724" i="3"/>
  <c r="T1724" i="3"/>
  <c r="AJ1724" i="3"/>
  <c r="AZ1724" i="3"/>
  <c r="X1724" i="3"/>
  <c r="AN1724" i="3"/>
  <c r="BD1724" i="3"/>
  <c r="AB1724" i="3"/>
  <c r="AR1724" i="3"/>
  <c r="BH1724" i="3"/>
  <c r="M1757" i="3"/>
  <c r="Q1757" i="3"/>
  <c r="U1757" i="3"/>
  <c r="Y1757" i="3"/>
  <c r="AC1757" i="3"/>
  <c r="AG1757" i="3"/>
  <c r="AK1757" i="3"/>
  <c r="AO1757" i="3"/>
  <c r="AS1757" i="3"/>
  <c r="AW1757" i="3"/>
  <c r="BA1757" i="3"/>
  <c r="BE1757" i="3"/>
  <c r="BI1757" i="3"/>
  <c r="R1757" i="3"/>
  <c r="W1757" i="3"/>
  <c r="AB1757" i="3"/>
  <c r="AH1757" i="3"/>
  <c r="AM1757" i="3"/>
  <c r="AR1757" i="3"/>
  <c r="AX1757" i="3"/>
  <c r="BC1757" i="3"/>
  <c r="BH1757" i="3"/>
  <c r="N1757" i="3"/>
  <c r="S1757" i="3"/>
  <c r="X1757" i="3"/>
  <c r="AD1757" i="3"/>
  <c r="AI1757" i="3"/>
  <c r="AN1757" i="3"/>
  <c r="AT1757" i="3"/>
  <c r="AY1757" i="3"/>
  <c r="BD1757" i="3"/>
  <c r="V1757" i="3"/>
  <c r="AF1757" i="3"/>
  <c r="AQ1757" i="3"/>
  <c r="BB1757" i="3"/>
  <c r="O1757" i="3"/>
  <c r="Z1757" i="3"/>
  <c r="AJ1757" i="3"/>
  <c r="AU1757" i="3"/>
  <c r="BF1757" i="3"/>
  <c r="P1757" i="3"/>
  <c r="AA1757" i="3"/>
  <c r="AL1757" i="3"/>
  <c r="AV1757" i="3"/>
  <c r="BG1757" i="3"/>
  <c r="X1748" i="3"/>
  <c r="AN1748" i="3"/>
  <c r="BD1748" i="3"/>
  <c r="AB1748" i="3"/>
  <c r="AR1748" i="3"/>
  <c r="BH1748" i="3"/>
  <c r="N1798" i="3"/>
  <c r="R1798" i="3"/>
  <c r="V1798" i="3"/>
  <c r="Z1798" i="3"/>
  <c r="AD1798" i="3"/>
  <c r="AH1798" i="3"/>
  <c r="AL1798" i="3"/>
  <c r="AP1798" i="3"/>
  <c r="AT1798" i="3"/>
  <c r="AX1798" i="3"/>
  <c r="BB1798" i="3"/>
  <c r="BF1798" i="3"/>
  <c r="O1798" i="3"/>
  <c r="S1798" i="3"/>
  <c r="W1798" i="3"/>
  <c r="AA1798" i="3"/>
  <c r="AE1798" i="3"/>
  <c r="AI1798" i="3"/>
  <c r="AM1798" i="3"/>
  <c r="AQ1798" i="3"/>
  <c r="AU1798" i="3"/>
  <c r="AY1798" i="3"/>
  <c r="BC1798" i="3"/>
  <c r="BG1798" i="3"/>
  <c r="P1798" i="3"/>
  <c r="T1798" i="3"/>
  <c r="X1798" i="3"/>
  <c r="AB1798" i="3"/>
  <c r="AF1798" i="3"/>
  <c r="AJ1798" i="3"/>
  <c r="AN1798" i="3"/>
  <c r="AR1798" i="3"/>
  <c r="AV1798" i="3"/>
  <c r="AZ1798" i="3"/>
  <c r="BD1798" i="3"/>
  <c r="BH1798" i="3"/>
  <c r="AY1797" i="3"/>
  <c r="S1797" i="3"/>
  <c r="BA1796" i="3"/>
  <c r="AK1796" i="3"/>
  <c r="BE1818" i="3"/>
  <c r="AW1818" i="3"/>
  <c r="AO1818" i="3"/>
  <c r="AG1818" i="3"/>
  <c r="Y1818" i="3"/>
  <c r="BE1814" i="3"/>
  <c r="AW1814" i="3"/>
  <c r="AO1814" i="3"/>
  <c r="AG1814" i="3"/>
  <c r="Y1814" i="3"/>
  <c r="BE1812" i="3"/>
  <c r="AW1812" i="3"/>
  <c r="AO1812" i="3"/>
  <c r="AG1812" i="3"/>
  <c r="Y1812" i="3"/>
  <c r="L1810" i="3"/>
  <c r="Q1808" i="3"/>
  <c r="L1808" i="3"/>
  <c r="V1808" i="3" s="1"/>
  <c r="AU1807" i="3"/>
  <c r="AE1807" i="3"/>
  <c r="AW1806" i="3"/>
  <c r="AG1806" i="3"/>
  <c r="Q1806" i="3"/>
  <c r="AU1805" i="3"/>
  <c r="AE1805" i="3"/>
  <c r="AW1804" i="3"/>
  <c r="AG1804" i="3"/>
  <c r="Q1804" i="3"/>
  <c r="AU1803" i="3"/>
  <c r="AE1803" i="3"/>
  <c r="AW1802" i="3"/>
  <c r="AG1802" i="3"/>
  <c r="Q1802" i="3"/>
  <c r="AU1801" i="3"/>
  <c r="AE1801" i="3"/>
  <c r="AW1800" i="3"/>
  <c r="AG1800" i="3"/>
  <c r="Q1800" i="3"/>
  <c r="AW1798" i="3"/>
  <c r="AG1798" i="3"/>
  <c r="Q1798" i="3"/>
  <c r="AU1797" i="3"/>
  <c r="AE1797" i="3"/>
  <c r="AW1796" i="3"/>
  <c r="AG1796" i="3"/>
  <c r="Q1796" i="3"/>
  <c r="AU1795" i="3"/>
  <c r="AE1795" i="3"/>
  <c r="AZ1779" i="3"/>
  <c r="S1777" i="3"/>
  <c r="AA1777" i="3"/>
  <c r="AI1777" i="3"/>
  <c r="AQ1777" i="3"/>
  <c r="AY1777" i="3"/>
  <c r="BG1777" i="3"/>
  <c r="AZ1771" i="3"/>
  <c r="P1769" i="3"/>
  <c r="X1769" i="3"/>
  <c r="AF1769" i="3"/>
  <c r="AN1769" i="3"/>
  <c r="AV1769" i="3"/>
  <c r="BD1769" i="3"/>
  <c r="S1769" i="3"/>
  <c r="AA1769" i="3"/>
  <c r="AI1769" i="3"/>
  <c r="AQ1769" i="3"/>
  <c r="AY1769" i="3"/>
  <c r="BG1769" i="3"/>
  <c r="AZ1763" i="3"/>
  <c r="O1761" i="3"/>
  <c r="W1761" i="3"/>
  <c r="AE1761" i="3"/>
  <c r="AM1761" i="3"/>
  <c r="AU1761" i="3"/>
  <c r="BC1761" i="3"/>
  <c r="P1761" i="3"/>
  <c r="X1761" i="3"/>
  <c r="AF1761" i="3"/>
  <c r="AN1761" i="3"/>
  <c r="AV1761" i="3"/>
  <c r="BD1761" i="3"/>
  <c r="S1761" i="3"/>
  <c r="AA1761" i="3"/>
  <c r="AI1761" i="3"/>
  <c r="AQ1761" i="3"/>
  <c r="AY1761" i="3"/>
  <c r="BG1761" i="3"/>
  <c r="AE1757" i="3"/>
  <c r="X1732" i="3"/>
  <c r="AN1732" i="3"/>
  <c r="BD1732" i="3"/>
  <c r="AB1732" i="3"/>
  <c r="AR1732" i="3"/>
  <c r="BH1732" i="3"/>
  <c r="N1818" i="3"/>
  <c r="R1818" i="3"/>
  <c r="V1818" i="3"/>
  <c r="Z1818" i="3"/>
  <c r="AD1818" i="3"/>
  <c r="AH1818" i="3"/>
  <c r="AL1818" i="3"/>
  <c r="AP1818" i="3"/>
  <c r="AT1818" i="3"/>
  <c r="AX1818" i="3"/>
  <c r="BB1818" i="3"/>
  <c r="BF1818" i="3"/>
  <c r="O1818" i="3"/>
  <c r="S1818" i="3"/>
  <c r="W1818" i="3"/>
  <c r="AA1818" i="3"/>
  <c r="AE1818" i="3"/>
  <c r="AI1818" i="3"/>
  <c r="AM1818" i="3"/>
  <c r="AQ1818" i="3"/>
  <c r="AU1818" i="3"/>
  <c r="AY1818" i="3"/>
  <c r="BC1818" i="3"/>
  <c r="BG1818" i="3"/>
  <c r="N1814" i="3"/>
  <c r="R1814" i="3"/>
  <c r="V1814" i="3"/>
  <c r="Z1814" i="3"/>
  <c r="AD1814" i="3"/>
  <c r="AH1814" i="3"/>
  <c r="AL1814" i="3"/>
  <c r="AP1814" i="3"/>
  <c r="AT1814" i="3"/>
  <c r="AX1814" i="3"/>
  <c r="BB1814" i="3"/>
  <c r="BF1814" i="3"/>
  <c r="O1814" i="3"/>
  <c r="S1814" i="3"/>
  <c r="W1814" i="3"/>
  <c r="AA1814" i="3"/>
  <c r="AE1814" i="3"/>
  <c r="AI1814" i="3"/>
  <c r="AM1814" i="3"/>
  <c r="AQ1814" i="3"/>
  <c r="AU1814" i="3"/>
  <c r="AY1814" i="3"/>
  <c r="BC1814" i="3"/>
  <c r="BG1814" i="3"/>
  <c r="N1812" i="3"/>
  <c r="R1812" i="3"/>
  <c r="V1812" i="3"/>
  <c r="Z1812" i="3"/>
  <c r="AD1812" i="3"/>
  <c r="AH1812" i="3"/>
  <c r="AL1812" i="3"/>
  <c r="AP1812" i="3"/>
  <c r="AT1812" i="3"/>
  <c r="AX1812" i="3"/>
  <c r="BB1812" i="3"/>
  <c r="BF1812" i="3"/>
  <c r="O1812" i="3"/>
  <c r="S1812" i="3"/>
  <c r="W1812" i="3"/>
  <c r="AA1812" i="3"/>
  <c r="AE1812" i="3"/>
  <c r="AI1812" i="3"/>
  <c r="AM1812" i="3"/>
  <c r="AQ1812" i="3"/>
  <c r="AU1812" i="3"/>
  <c r="AY1812" i="3"/>
  <c r="BC1812" i="3"/>
  <c r="BG1812" i="3"/>
  <c r="BG1807" i="3"/>
  <c r="AQ1807" i="3"/>
  <c r="P1807" i="3"/>
  <c r="T1807" i="3"/>
  <c r="X1807" i="3"/>
  <c r="AB1807" i="3"/>
  <c r="AF1807" i="3"/>
  <c r="AJ1807" i="3"/>
  <c r="AN1807" i="3"/>
  <c r="AR1807" i="3"/>
  <c r="AV1807" i="3"/>
  <c r="AZ1807" i="3"/>
  <c r="BD1807" i="3"/>
  <c r="BH1807" i="3"/>
  <c r="M1807" i="3"/>
  <c r="Q1807" i="3"/>
  <c r="U1807" i="3"/>
  <c r="Y1807" i="3"/>
  <c r="AC1807" i="3"/>
  <c r="AG1807" i="3"/>
  <c r="AK1807" i="3"/>
  <c r="AO1807" i="3"/>
  <c r="AS1807" i="3"/>
  <c r="AW1807" i="3"/>
  <c r="BA1807" i="3"/>
  <c r="BE1807" i="3"/>
  <c r="BI1807" i="3"/>
  <c r="N1807" i="3"/>
  <c r="V1807" i="3"/>
  <c r="AD1807" i="3"/>
  <c r="AL1807" i="3"/>
  <c r="AT1807" i="3"/>
  <c r="BB1807" i="3"/>
  <c r="R1807" i="3"/>
  <c r="Z1807" i="3"/>
  <c r="AH1807" i="3"/>
  <c r="AP1807" i="3"/>
  <c r="AX1807" i="3"/>
  <c r="BF1807" i="3"/>
  <c r="BG1805" i="3"/>
  <c r="AQ1805" i="3"/>
  <c r="P1805" i="3"/>
  <c r="T1805" i="3"/>
  <c r="X1805" i="3"/>
  <c r="AB1805" i="3"/>
  <c r="AF1805" i="3"/>
  <c r="AJ1805" i="3"/>
  <c r="AN1805" i="3"/>
  <c r="AR1805" i="3"/>
  <c r="AV1805" i="3"/>
  <c r="AZ1805" i="3"/>
  <c r="BD1805" i="3"/>
  <c r="BH1805" i="3"/>
  <c r="M1805" i="3"/>
  <c r="Q1805" i="3"/>
  <c r="U1805" i="3"/>
  <c r="Y1805" i="3"/>
  <c r="AC1805" i="3"/>
  <c r="AG1805" i="3"/>
  <c r="AK1805" i="3"/>
  <c r="AO1805" i="3"/>
  <c r="AS1805" i="3"/>
  <c r="AW1805" i="3"/>
  <c r="BA1805" i="3"/>
  <c r="BE1805" i="3"/>
  <c r="BI1805" i="3"/>
  <c r="N1805" i="3"/>
  <c r="R1805" i="3"/>
  <c r="V1805" i="3"/>
  <c r="Z1805" i="3"/>
  <c r="AD1805" i="3"/>
  <c r="AH1805" i="3"/>
  <c r="AL1805" i="3"/>
  <c r="AP1805" i="3"/>
  <c r="AT1805" i="3"/>
  <c r="AX1805" i="3"/>
  <c r="BB1805" i="3"/>
  <c r="BF1805" i="3"/>
  <c r="BG1803" i="3"/>
  <c r="AQ1803" i="3"/>
  <c r="P1803" i="3"/>
  <c r="T1803" i="3"/>
  <c r="X1803" i="3"/>
  <c r="AB1803" i="3"/>
  <c r="AF1803" i="3"/>
  <c r="AJ1803" i="3"/>
  <c r="AN1803" i="3"/>
  <c r="AR1803" i="3"/>
  <c r="AV1803" i="3"/>
  <c r="AZ1803" i="3"/>
  <c r="BD1803" i="3"/>
  <c r="BH1803" i="3"/>
  <c r="M1803" i="3"/>
  <c r="Q1803" i="3"/>
  <c r="U1803" i="3"/>
  <c r="Y1803" i="3"/>
  <c r="AC1803" i="3"/>
  <c r="AG1803" i="3"/>
  <c r="AK1803" i="3"/>
  <c r="AO1803" i="3"/>
  <c r="AS1803" i="3"/>
  <c r="AW1803" i="3"/>
  <c r="BA1803" i="3"/>
  <c r="BE1803" i="3"/>
  <c r="BI1803" i="3"/>
  <c r="N1803" i="3"/>
  <c r="R1803" i="3"/>
  <c r="V1803" i="3"/>
  <c r="Z1803" i="3"/>
  <c r="AD1803" i="3"/>
  <c r="AH1803" i="3"/>
  <c r="AL1803" i="3"/>
  <c r="AP1803" i="3"/>
  <c r="AT1803" i="3"/>
  <c r="AX1803" i="3"/>
  <c r="BB1803" i="3"/>
  <c r="BF1803" i="3"/>
  <c r="BG1801" i="3"/>
  <c r="AQ1801" i="3"/>
  <c r="P1801" i="3"/>
  <c r="T1801" i="3"/>
  <c r="X1801" i="3"/>
  <c r="AB1801" i="3"/>
  <c r="AF1801" i="3"/>
  <c r="AJ1801" i="3"/>
  <c r="AN1801" i="3"/>
  <c r="AR1801" i="3"/>
  <c r="AV1801" i="3"/>
  <c r="AZ1801" i="3"/>
  <c r="BD1801" i="3"/>
  <c r="BH1801" i="3"/>
  <c r="M1801" i="3"/>
  <c r="Q1801" i="3"/>
  <c r="U1801" i="3"/>
  <c r="Y1801" i="3"/>
  <c r="AC1801" i="3"/>
  <c r="AG1801" i="3"/>
  <c r="AK1801" i="3"/>
  <c r="AO1801" i="3"/>
  <c r="AS1801" i="3"/>
  <c r="AW1801" i="3"/>
  <c r="BA1801" i="3"/>
  <c r="BE1801" i="3"/>
  <c r="BI1801" i="3"/>
  <c r="N1801" i="3"/>
  <c r="R1801" i="3"/>
  <c r="V1801" i="3"/>
  <c r="Z1801" i="3"/>
  <c r="AD1801" i="3"/>
  <c r="AH1801" i="3"/>
  <c r="AL1801" i="3"/>
  <c r="AP1801" i="3"/>
  <c r="AT1801" i="3"/>
  <c r="AX1801" i="3"/>
  <c r="BB1801" i="3"/>
  <c r="BF1801" i="3"/>
  <c r="BG1797" i="3"/>
  <c r="AQ1797" i="3"/>
  <c r="P1797" i="3"/>
  <c r="T1797" i="3"/>
  <c r="X1797" i="3"/>
  <c r="AB1797" i="3"/>
  <c r="AF1797" i="3"/>
  <c r="AJ1797" i="3"/>
  <c r="AN1797" i="3"/>
  <c r="AR1797" i="3"/>
  <c r="AV1797" i="3"/>
  <c r="AZ1797" i="3"/>
  <c r="BD1797" i="3"/>
  <c r="BH1797" i="3"/>
  <c r="M1797" i="3"/>
  <c r="Q1797" i="3"/>
  <c r="U1797" i="3"/>
  <c r="Y1797" i="3"/>
  <c r="AC1797" i="3"/>
  <c r="AG1797" i="3"/>
  <c r="AK1797" i="3"/>
  <c r="AO1797" i="3"/>
  <c r="AS1797" i="3"/>
  <c r="AW1797" i="3"/>
  <c r="BA1797" i="3"/>
  <c r="BE1797" i="3"/>
  <c r="BI1797" i="3"/>
  <c r="N1797" i="3"/>
  <c r="R1797" i="3"/>
  <c r="V1797" i="3"/>
  <c r="Z1797" i="3"/>
  <c r="AD1797" i="3"/>
  <c r="AH1797" i="3"/>
  <c r="AL1797" i="3"/>
  <c r="AP1797" i="3"/>
  <c r="AT1797" i="3"/>
  <c r="AX1797" i="3"/>
  <c r="BB1797" i="3"/>
  <c r="BF1797" i="3"/>
  <c r="BG1795" i="3"/>
  <c r="AQ1795" i="3"/>
  <c r="P1795" i="3"/>
  <c r="T1795" i="3"/>
  <c r="X1795" i="3"/>
  <c r="AB1795" i="3"/>
  <c r="AF1795" i="3"/>
  <c r="AJ1795" i="3"/>
  <c r="AN1795" i="3"/>
  <c r="AR1795" i="3"/>
  <c r="AV1795" i="3"/>
  <c r="AZ1795" i="3"/>
  <c r="BD1795" i="3"/>
  <c r="BH1795" i="3"/>
  <c r="M1795" i="3"/>
  <c r="Q1795" i="3"/>
  <c r="U1795" i="3"/>
  <c r="Y1795" i="3"/>
  <c r="AC1795" i="3"/>
  <c r="AG1795" i="3"/>
  <c r="AK1795" i="3"/>
  <c r="AO1795" i="3"/>
  <c r="AS1795" i="3"/>
  <c r="AW1795" i="3"/>
  <c r="BA1795" i="3"/>
  <c r="BE1795" i="3"/>
  <c r="BI1795" i="3"/>
  <c r="N1795" i="3"/>
  <c r="R1795" i="3"/>
  <c r="V1795" i="3"/>
  <c r="Z1795" i="3"/>
  <c r="AD1795" i="3"/>
  <c r="AH1795" i="3"/>
  <c r="AL1795" i="3"/>
  <c r="AP1795" i="3"/>
  <c r="AT1795" i="3"/>
  <c r="AX1795" i="3"/>
  <c r="BB1795" i="3"/>
  <c r="BF1795" i="3"/>
  <c r="S1779" i="3"/>
  <c r="AA1779" i="3"/>
  <c r="AI1779" i="3"/>
  <c r="AQ1779" i="3"/>
  <c r="AY1779" i="3"/>
  <c r="BG1779" i="3"/>
  <c r="P1771" i="3"/>
  <c r="X1771" i="3"/>
  <c r="AF1771" i="3"/>
  <c r="AN1771" i="3"/>
  <c r="AV1771" i="3"/>
  <c r="BD1771" i="3"/>
  <c r="S1771" i="3"/>
  <c r="AA1771" i="3"/>
  <c r="AI1771" i="3"/>
  <c r="AQ1771" i="3"/>
  <c r="AY1771" i="3"/>
  <c r="BG1771" i="3"/>
  <c r="O1763" i="3"/>
  <c r="W1763" i="3"/>
  <c r="AE1763" i="3"/>
  <c r="AM1763" i="3"/>
  <c r="AU1763" i="3"/>
  <c r="BC1763" i="3"/>
  <c r="P1763" i="3"/>
  <c r="X1763" i="3"/>
  <c r="AF1763" i="3"/>
  <c r="AN1763" i="3"/>
  <c r="AV1763" i="3"/>
  <c r="BD1763" i="3"/>
  <c r="S1763" i="3"/>
  <c r="AA1763" i="3"/>
  <c r="AI1763" i="3"/>
  <c r="AQ1763" i="3"/>
  <c r="AY1763" i="3"/>
  <c r="BG1763" i="3"/>
  <c r="T1757" i="3"/>
  <c r="X1740" i="3"/>
  <c r="AN1740" i="3"/>
  <c r="BD1740" i="3"/>
  <c r="AB1740" i="3"/>
  <c r="AR1740" i="3"/>
  <c r="BH1740" i="3"/>
  <c r="P1709" i="3"/>
  <c r="T1709" i="3"/>
  <c r="X1709" i="3"/>
  <c r="AB1709" i="3"/>
  <c r="AF1709" i="3"/>
  <c r="AJ1709" i="3"/>
  <c r="AN1709" i="3"/>
  <c r="AR1709" i="3"/>
  <c r="AV1709" i="3"/>
  <c r="AZ1709" i="3"/>
  <c r="BD1709" i="3"/>
  <c r="BH1709" i="3"/>
  <c r="M1709" i="3"/>
  <c r="Q1709" i="3"/>
  <c r="U1709" i="3"/>
  <c r="Y1709" i="3"/>
  <c r="AC1709" i="3"/>
  <c r="AG1709" i="3"/>
  <c r="AK1709" i="3"/>
  <c r="AO1709" i="3"/>
  <c r="AS1709" i="3"/>
  <c r="AW1709" i="3"/>
  <c r="BA1709" i="3"/>
  <c r="BE1709" i="3"/>
  <c r="BI1709" i="3"/>
  <c r="N1709" i="3"/>
  <c r="R1709" i="3"/>
  <c r="V1709" i="3"/>
  <c r="Z1709" i="3"/>
  <c r="AD1709" i="3"/>
  <c r="AH1709" i="3"/>
  <c r="AL1709" i="3"/>
  <c r="AP1709" i="3"/>
  <c r="AT1709" i="3"/>
  <c r="AX1709" i="3"/>
  <c r="BB1709" i="3"/>
  <c r="BF1709" i="3"/>
  <c r="O1709" i="3"/>
  <c r="AE1709" i="3"/>
  <c r="AU1709" i="3"/>
  <c r="S1709" i="3"/>
  <c r="AI1709" i="3"/>
  <c r="AY1709" i="3"/>
  <c r="W1709" i="3"/>
  <c r="AM1709" i="3"/>
  <c r="BC1709" i="3"/>
  <c r="AA1709" i="3"/>
  <c r="AQ1709" i="3"/>
  <c r="BG1709" i="3"/>
  <c r="L1788" i="3"/>
  <c r="L1786" i="3"/>
  <c r="L1784" i="3"/>
  <c r="M1781" i="3"/>
  <c r="Q1781" i="3"/>
  <c r="U1781" i="3"/>
  <c r="Y1781" i="3"/>
  <c r="AC1781" i="3"/>
  <c r="AG1781" i="3"/>
  <c r="AK1781" i="3"/>
  <c r="AO1781" i="3"/>
  <c r="AS1781" i="3"/>
  <c r="AW1781" i="3"/>
  <c r="BA1781" i="3"/>
  <c r="BE1781" i="3"/>
  <c r="BI1781" i="3"/>
  <c r="N1781" i="3"/>
  <c r="R1781" i="3"/>
  <c r="V1781" i="3"/>
  <c r="Z1781" i="3"/>
  <c r="AD1781" i="3"/>
  <c r="AH1781" i="3"/>
  <c r="AL1781" i="3"/>
  <c r="AP1781" i="3"/>
  <c r="AT1781" i="3"/>
  <c r="AX1781" i="3"/>
  <c r="BB1781" i="3"/>
  <c r="BF1781" i="3"/>
  <c r="L1780" i="3"/>
  <c r="K1780" i="3"/>
  <c r="M1779" i="3"/>
  <c r="Q1779" i="3"/>
  <c r="U1779" i="3"/>
  <c r="Y1779" i="3"/>
  <c r="AC1779" i="3"/>
  <c r="AG1779" i="3"/>
  <c r="AK1779" i="3"/>
  <c r="AO1779" i="3"/>
  <c r="AS1779" i="3"/>
  <c r="AW1779" i="3"/>
  <c r="BA1779" i="3"/>
  <c r="BE1779" i="3"/>
  <c r="BI1779" i="3"/>
  <c r="N1779" i="3"/>
  <c r="R1779" i="3"/>
  <c r="V1779" i="3"/>
  <c r="Z1779" i="3"/>
  <c r="AD1779" i="3"/>
  <c r="AH1779" i="3"/>
  <c r="AL1779" i="3"/>
  <c r="AP1779" i="3"/>
  <c r="AT1779" i="3"/>
  <c r="AX1779" i="3"/>
  <c r="BB1779" i="3"/>
  <c r="BF1779" i="3"/>
  <c r="L1778" i="3"/>
  <c r="K1778" i="3"/>
  <c r="M1777" i="3"/>
  <c r="Q1777" i="3"/>
  <c r="U1777" i="3"/>
  <c r="Y1777" i="3"/>
  <c r="AC1777" i="3"/>
  <c r="AG1777" i="3"/>
  <c r="AK1777" i="3"/>
  <c r="AO1777" i="3"/>
  <c r="AS1777" i="3"/>
  <c r="AW1777" i="3"/>
  <c r="BA1777" i="3"/>
  <c r="BE1777" i="3"/>
  <c r="BI1777" i="3"/>
  <c r="N1777" i="3"/>
  <c r="R1777" i="3"/>
  <c r="V1777" i="3"/>
  <c r="Z1777" i="3"/>
  <c r="AD1777" i="3"/>
  <c r="AH1777" i="3"/>
  <c r="AL1777" i="3"/>
  <c r="AP1777" i="3"/>
  <c r="AT1777" i="3"/>
  <c r="AX1777" i="3"/>
  <c r="BB1777" i="3"/>
  <c r="BF1777" i="3"/>
  <c r="L1776" i="3"/>
  <c r="K1776" i="3"/>
  <c r="M1775" i="3"/>
  <c r="Q1775" i="3"/>
  <c r="U1775" i="3"/>
  <c r="Y1775" i="3"/>
  <c r="AC1775" i="3"/>
  <c r="AG1775" i="3"/>
  <c r="AK1775" i="3"/>
  <c r="AO1775" i="3"/>
  <c r="AS1775" i="3"/>
  <c r="AW1775" i="3"/>
  <c r="BA1775" i="3"/>
  <c r="BE1775" i="3"/>
  <c r="BI1775" i="3"/>
  <c r="N1775" i="3"/>
  <c r="R1775" i="3"/>
  <c r="V1775" i="3"/>
  <c r="Z1775" i="3"/>
  <c r="AD1775" i="3"/>
  <c r="AH1775" i="3"/>
  <c r="AL1775" i="3"/>
  <c r="AP1775" i="3"/>
  <c r="AT1775" i="3"/>
  <c r="AX1775" i="3"/>
  <c r="BB1775" i="3"/>
  <c r="BF1775" i="3"/>
  <c r="L1774" i="3"/>
  <c r="K1774" i="3"/>
  <c r="M1773" i="3"/>
  <c r="Q1773" i="3"/>
  <c r="U1773" i="3"/>
  <c r="Y1773" i="3"/>
  <c r="AC1773" i="3"/>
  <c r="AG1773" i="3"/>
  <c r="AK1773" i="3"/>
  <c r="AO1773" i="3"/>
  <c r="AS1773" i="3"/>
  <c r="AW1773" i="3"/>
  <c r="BA1773" i="3"/>
  <c r="BE1773" i="3"/>
  <c r="BI1773" i="3"/>
  <c r="N1773" i="3"/>
  <c r="R1773" i="3"/>
  <c r="V1773" i="3"/>
  <c r="Z1773" i="3"/>
  <c r="AD1773" i="3"/>
  <c r="AH1773" i="3"/>
  <c r="AL1773" i="3"/>
  <c r="AP1773" i="3"/>
  <c r="AT1773" i="3"/>
  <c r="AX1773" i="3"/>
  <c r="BB1773" i="3"/>
  <c r="BF1773" i="3"/>
  <c r="L1772" i="3"/>
  <c r="K1772" i="3"/>
  <c r="M1771" i="3"/>
  <c r="Q1771" i="3"/>
  <c r="U1771" i="3"/>
  <c r="Y1771" i="3"/>
  <c r="AC1771" i="3"/>
  <c r="AG1771" i="3"/>
  <c r="AK1771" i="3"/>
  <c r="AO1771" i="3"/>
  <c r="AS1771" i="3"/>
  <c r="AW1771" i="3"/>
  <c r="BA1771" i="3"/>
  <c r="BE1771" i="3"/>
  <c r="BI1771" i="3"/>
  <c r="N1771" i="3"/>
  <c r="R1771" i="3"/>
  <c r="V1771" i="3"/>
  <c r="Z1771" i="3"/>
  <c r="AD1771" i="3"/>
  <c r="AH1771" i="3"/>
  <c r="AL1771" i="3"/>
  <c r="AP1771" i="3"/>
  <c r="AT1771" i="3"/>
  <c r="AX1771" i="3"/>
  <c r="BB1771" i="3"/>
  <c r="BF1771" i="3"/>
  <c r="L1770" i="3"/>
  <c r="K1770" i="3"/>
  <c r="M1769" i="3"/>
  <c r="Q1769" i="3"/>
  <c r="U1769" i="3"/>
  <c r="Y1769" i="3"/>
  <c r="AC1769" i="3"/>
  <c r="AG1769" i="3"/>
  <c r="AK1769" i="3"/>
  <c r="AO1769" i="3"/>
  <c r="AS1769" i="3"/>
  <c r="AW1769" i="3"/>
  <c r="BA1769" i="3"/>
  <c r="BE1769" i="3"/>
  <c r="BI1769" i="3"/>
  <c r="N1769" i="3"/>
  <c r="R1769" i="3"/>
  <c r="V1769" i="3"/>
  <c r="Z1769" i="3"/>
  <c r="AD1769" i="3"/>
  <c r="AH1769" i="3"/>
  <c r="AL1769" i="3"/>
  <c r="AP1769" i="3"/>
  <c r="AT1769" i="3"/>
  <c r="AX1769" i="3"/>
  <c r="BB1769" i="3"/>
  <c r="BF1769" i="3"/>
  <c r="L1768" i="3"/>
  <c r="K1768" i="3"/>
  <c r="M1765" i="3"/>
  <c r="Q1765" i="3"/>
  <c r="U1765" i="3"/>
  <c r="Y1765" i="3"/>
  <c r="AC1765" i="3"/>
  <c r="AG1765" i="3"/>
  <c r="AK1765" i="3"/>
  <c r="AO1765" i="3"/>
  <c r="AS1765" i="3"/>
  <c r="AW1765" i="3"/>
  <c r="BA1765" i="3"/>
  <c r="BE1765" i="3"/>
  <c r="BI1765" i="3"/>
  <c r="N1765" i="3"/>
  <c r="R1765" i="3"/>
  <c r="V1765" i="3"/>
  <c r="Z1765" i="3"/>
  <c r="AD1765" i="3"/>
  <c r="AH1765" i="3"/>
  <c r="AL1765" i="3"/>
  <c r="AP1765" i="3"/>
  <c r="AT1765" i="3"/>
  <c r="AX1765" i="3"/>
  <c r="BB1765" i="3"/>
  <c r="BF1765" i="3"/>
  <c r="L1764" i="3"/>
  <c r="K1764" i="3"/>
  <c r="M1763" i="3"/>
  <c r="Q1763" i="3"/>
  <c r="U1763" i="3"/>
  <c r="Y1763" i="3"/>
  <c r="AC1763" i="3"/>
  <c r="AG1763" i="3"/>
  <c r="AK1763" i="3"/>
  <c r="AO1763" i="3"/>
  <c r="AS1763" i="3"/>
  <c r="AW1763" i="3"/>
  <c r="BA1763" i="3"/>
  <c r="BE1763" i="3"/>
  <c r="BI1763" i="3"/>
  <c r="N1763" i="3"/>
  <c r="R1763" i="3"/>
  <c r="V1763" i="3"/>
  <c r="Z1763" i="3"/>
  <c r="AD1763" i="3"/>
  <c r="AH1763" i="3"/>
  <c r="AL1763" i="3"/>
  <c r="AP1763" i="3"/>
  <c r="AT1763" i="3"/>
  <c r="AX1763" i="3"/>
  <c r="BB1763" i="3"/>
  <c r="BF1763" i="3"/>
  <c r="L1762" i="3"/>
  <c r="K1762" i="3"/>
  <c r="M1761" i="3"/>
  <c r="Q1761" i="3"/>
  <c r="U1761" i="3"/>
  <c r="Y1761" i="3"/>
  <c r="AC1761" i="3"/>
  <c r="AG1761" i="3"/>
  <c r="AK1761" i="3"/>
  <c r="AO1761" i="3"/>
  <c r="AS1761" i="3"/>
  <c r="AW1761" i="3"/>
  <c r="BA1761" i="3"/>
  <c r="BE1761" i="3"/>
  <c r="BI1761" i="3"/>
  <c r="N1761" i="3"/>
  <c r="R1761" i="3"/>
  <c r="V1761" i="3"/>
  <c r="Z1761" i="3"/>
  <c r="AD1761" i="3"/>
  <c r="AH1761" i="3"/>
  <c r="AL1761" i="3"/>
  <c r="AP1761" i="3"/>
  <c r="AT1761" i="3"/>
  <c r="AX1761" i="3"/>
  <c r="BB1761" i="3"/>
  <c r="BF1761" i="3"/>
  <c r="R1752" i="3"/>
  <c r="Z1752" i="3"/>
  <c r="AH1752" i="3"/>
  <c r="AP1752" i="3"/>
  <c r="AX1752" i="3"/>
  <c r="BF1752" i="3"/>
  <c r="N1752" i="3"/>
  <c r="V1752" i="3"/>
  <c r="AD1752" i="3"/>
  <c r="AL1752" i="3"/>
  <c r="AT1752" i="3"/>
  <c r="BB1752" i="3"/>
  <c r="BH1751" i="3"/>
  <c r="AB1751" i="3"/>
  <c r="AR1746" i="3"/>
  <c r="X1742" i="3"/>
  <c r="AN1742" i="3"/>
  <c r="BD1742" i="3"/>
  <c r="AR1738" i="3"/>
  <c r="X1734" i="3"/>
  <c r="AN1734" i="3"/>
  <c r="BD1734" i="3"/>
  <c r="AR1730" i="3"/>
  <c r="T1718" i="3"/>
  <c r="AJ1718" i="3"/>
  <c r="AZ1718" i="3"/>
  <c r="X1718" i="3"/>
  <c r="AN1718" i="3"/>
  <c r="BD1718" i="3"/>
  <c r="N1714" i="3"/>
  <c r="R1714" i="3"/>
  <c r="V1714" i="3"/>
  <c r="Z1714" i="3"/>
  <c r="AD1714" i="3"/>
  <c r="AH1714" i="3"/>
  <c r="AL1714" i="3"/>
  <c r="AP1714" i="3"/>
  <c r="AT1714" i="3"/>
  <c r="AX1714" i="3"/>
  <c r="BB1714" i="3"/>
  <c r="BF1714" i="3"/>
  <c r="P1714" i="3"/>
  <c r="T1714" i="3"/>
  <c r="X1714" i="3"/>
  <c r="AB1714" i="3"/>
  <c r="AF1714" i="3"/>
  <c r="AJ1714" i="3"/>
  <c r="AN1714" i="3"/>
  <c r="AR1714" i="3"/>
  <c r="AV1714" i="3"/>
  <c r="AZ1714" i="3"/>
  <c r="BD1714" i="3"/>
  <c r="BH1714" i="3"/>
  <c r="M1714" i="3"/>
  <c r="U1714" i="3"/>
  <c r="AC1714" i="3"/>
  <c r="AK1714" i="3"/>
  <c r="AS1714" i="3"/>
  <c r="BA1714" i="3"/>
  <c r="BI1714" i="3"/>
  <c r="O1714" i="3"/>
  <c r="W1714" i="3"/>
  <c r="AE1714" i="3"/>
  <c r="AM1714" i="3"/>
  <c r="AU1714" i="3"/>
  <c r="BC1714" i="3"/>
  <c r="Q1714" i="3"/>
  <c r="Y1714" i="3"/>
  <c r="AG1714" i="3"/>
  <c r="AO1714" i="3"/>
  <c r="AW1714" i="3"/>
  <c r="BE1714" i="3"/>
  <c r="S1714" i="3"/>
  <c r="AY1714" i="3"/>
  <c r="AA1714" i="3"/>
  <c r="BG1714" i="3"/>
  <c r="AI1714" i="3"/>
  <c r="AA1699" i="3"/>
  <c r="AV1699" i="3"/>
  <c r="AF1699" i="3"/>
  <c r="BA1699" i="3"/>
  <c r="P1699" i="3"/>
  <c r="AK1699" i="3"/>
  <c r="BG1699" i="3"/>
  <c r="U1699" i="3"/>
  <c r="BD1781" i="3"/>
  <c r="AV1781" i="3"/>
  <c r="AN1781" i="3"/>
  <c r="AF1781" i="3"/>
  <c r="X1781" i="3"/>
  <c r="P1781" i="3"/>
  <c r="BD1779" i="3"/>
  <c r="AV1779" i="3"/>
  <c r="AN1779" i="3"/>
  <c r="AF1779" i="3"/>
  <c r="X1779" i="3"/>
  <c r="P1779" i="3"/>
  <c r="BD1777" i="3"/>
  <c r="AV1777" i="3"/>
  <c r="AN1777" i="3"/>
  <c r="AF1777" i="3"/>
  <c r="X1777" i="3"/>
  <c r="P1777" i="3"/>
  <c r="BD1775" i="3"/>
  <c r="AV1775" i="3"/>
  <c r="AN1775" i="3"/>
  <c r="AF1775" i="3"/>
  <c r="X1775" i="3"/>
  <c r="P1775" i="3"/>
  <c r="BD1773" i="3"/>
  <c r="AV1773" i="3"/>
  <c r="AN1773" i="3"/>
  <c r="AF1773" i="3"/>
  <c r="X1773" i="3"/>
  <c r="P1773" i="3"/>
  <c r="AZ1751" i="3"/>
  <c r="X1744" i="3"/>
  <c r="AN1744" i="3"/>
  <c r="BD1744" i="3"/>
  <c r="X1736" i="3"/>
  <c r="AN1736" i="3"/>
  <c r="BD1736" i="3"/>
  <c r="X1720" i="3"/>
  <c r="AN1720" i="3"/>
  <c r="BD1720" i="3"/>
  <c r="P1693" i="3"/>
  <c r="AF1693" i="3"/>
  <c r="AV1693" i="3"/>
  <c r="T1693" i="3"/>
  <c r="AJ1693" i="3"/>
  <c r="AZ1693" i="3"/>
  <c r="BD1693" i="3"/>
  <c r="X1693" i="3"/>
  <c r="AN1693" i="3"/>
  <c r="BC1781" i="3"/>
  <c r="AU1781" i="3"/>
  <c r="AM1781" i="3"/>
  <c r="AE1781" i="3"/>
  <c r="W1781" i="3"/>
  <c r="O1781" i="3"/>
  <c r="BC1779" i="3"/>
  <c r="AU1779" i="3"/>
  <c r="AM1779" i="3"/>
  <c r="AE1779" i="3"/>
  <c r="W1779" i="3"/>
  <c r="O1779" i="3"/>
  <c r="BC1777" i="3"/>
  <c r="AU1777" i="3"/>
  <c r="AM1777" i="3"/>
  <c r="AE1777" i="3"/>
  <c r="W1777" i="3"/>
  <c r="O1777" i="3"/>
  <c r="BC1775" i="3"/>
  <c r="AU1775" i="3"/>
  <c r="AM1775" i="3"/>
  <c r="AE1775" i="3"/>
  <c r="W1775" i="3"/>
  <c r="O1775" i="3"/>
  <c r="BC1773" i="3"/>
  <c r="AU1773" i="3"/>
  <c r="AM1773" i="3"/>
  <c r="AE1773" i="3"/>
  <c r="W1773" i="3"/>
  <c r="O1773" i="3"/>
  <c r="BC1771" i="3"/>
  <c r="AU1771" i="3"/>
  <c r="AM1771" i="3"/>
  <c r="AE1771" i="3"/>
  <c r="W1771" i="3"/>
  <c r="O1771" i="3"/>
  <c r="BC1769" i="3"/>
  <c r="AU1769" i="3"/>
  <c r="AM1769" i="3"/>
  <c r="AE1769" i="3"/>
  <c r="W1769" i="3"/>
  <c r="O1769" i="3"/>
  <c r="R1751" i="3"/>
  <c r="Z1751" i="3"/>
  <c r="AH1751" i="3"/>
  <c r="AP1751" i="3"/>
  <c r="AX1751" i="3"/>
  <c r="BF1751" i="3"/>
  <c r="X1746" i="3"/>
  <c r="AN1746" i="3"/>
  <c r="BD1746" i="3"/>
  <c r="X1738" i="3"/>
  <c r="AN1738" i="3"/>
  <c r="BD1738" i="3"/>
  <c r="P1730" i="3"/>
  <c r="AF1730" i="3"/>
  <c r="AV1730" i="3"/>
  <c r="T1730" i="3"/>
  <c r="AJ1730" i="3"/>
  <c r="AZ1730" i="3"/>
  <c r="X1730" i="3"/>
  <c r="AN1730" i="3"/>
  <c r="BD1730" i="3"/>
  <c r="P1701" i="3"/>
  <c r="T1701" i="3"/>
  <c r="X1701" i="3"/>
  <c r="AB1701" i="3"/>
  <c r="AF1701" i="3"/>
  <c r="AJ1701" i="3"/>
  <c r="AN1701" i="3"/>
  <c r="AR1701" i="3"/>
  <c r="AV1701" i="3"/>
  <c r="AZ1701" i="3"/>
  <c r="BD1701" i="3"/>
  <c r="BH1701" i="3"/>
  <c r="M1701" i="3"/>
  <c r="Q1701" i="3"/>
  <c r="U1701" i="3"/>
  <c r="Y1701" i="3"/>
  <c r="AC1701" i="3"/>
  <c r="AG1701" i="3"/>
  <c r="AK1701" i="3"/>
  <c r="AO1701" i="3"/>
  <c r="AS1701" i="3"/>
  <c r="AW1701" i="3"/>
  <c r="BA1701" i="3"/>
  <c r="BE1701" i="3"/>
  <c r="BI1701" i="3"/>
  <c r="N1701" i="3"/>
  <c r="R1701" i="3"/>
  <c r="V1701" i="3"/>
  <c r="Z1701" i="3"/>
  <c r="AD1701" i="3"/>
  <c r="AH1701" i="3"/>
  <c r="AL1701" i="3"/>
  <c r="AP1701" i="3"/>
  <c r="AT1701" i="3"/>
  <c r="AX1701" i="3"/>
  <c r="BB1701" i="3"/>
  <c r="BF1701" i="3"/>
  <c r="O1701" i="3"/>
  <c r="AE1701" i="3"/>
  <c r="AU1701" i="3"/>
  <c r="S1701" i="3"/>
  <c r="AI1701" i="3"/>
  <c r="AY1701" i="3"/>
  <c r="W1701" i="3"/>
  <c r="AM1701" i="3"/>
  <c r="BC1701" i="3"/>
  <c r="AA1701" i="3"/>
  <c r="AQ1701" i="3"/>
  <c r="BG1701" i="3"/>
  <c r="P1685" i="3"/>
  <c r="AF1685" i="3"/>
  <c r="AV1685" i="3"/>
  <c r="T1685" i="3"/>
  <c r="AJ1685" i="3"/>
  <c r="AZ1685" i="3"/>
  <c r="BD1685" i="3"/>
  <c r="X1685" i="3"/>
  <c r="AN1685" i="3"/>
  <c r="O1751" i="3"/>
  <c r="S1751" i="3"/>
  <c r="W1751" i="3"/>
  <c r="AA1751" i="3"/>
  <c r="AE1751" i="3"/>
  <c r="AI1751" i="3"/>
  <c r="AM1751" i="3"/>
  <c r="AQ1751" i="3"/>
  <c r="AU1751" i="3"/>
  <c r="AY1751" i="3"/>
  <c r="BC1751" i="3"/>
  <c r="BG1751" i="3"/>
  <c r="M1751" i="3"/>
  <c r="Q1751" i="3"/>
  <c r="U1751" i="3"/>
  <c r="Y1751" i="3"/>
  <c r="AC1751" i="3"/>
  <c r="AG1751" i="3"/>
  <c r="AK1751" i="3"/>
  <c r="AO1751" i="3"/>
  <c r="AS1751" i="3"/>
  <c r="AW1751" i="3"/>
  <c r="BA1751" i="3"/>
  <c r="BE1751" i="3"/>
  <c r="BI1751" i="3"/>
  <c r="O1749" i="3"/>
  <c r="S1749" i="3"/>
  <c r="W1749" i="3"/>
  <c r="AA1749" i="3"/>
  <c r="AE1749" i="3"/>
  <c r="AI1749" i="3"/>
  <c r="AM1749" i="3"/>
  <c r="AQ1749" i="3"/>
  <c r="AU1749" i="3"/>
  <c r="AY1749" i="3"/>
  <c r="BC1749" i="3"/>
  <c r="BG1749" i="3"/>
  <c r="P1749" i="3"/>
  <c r="T1749" i="3"/>
  <c r="X1749" i="3"/>
  <c r="AB1749" i="3"/>
  <c r="AF1749" i="3"/>
  <c r="AJ1749" i="3"/>
  <c r="AN1749" i="3"/>
  <c r="AR1749" i="3"/>
  <c r="AV1749" i="3"/>
  <c r="AZ1749" i="3"/>
  <c r="BD1749" i="3"/>
  <c r="BH1749" i="3"/>
  <c r="M1749" i="3"/>
  <c r="Q1749" i="3"/>
  <c r="U1749" i="3"/>
  <c r="Y1749" i="3"/>
  <c r="AC1749" i="3"/>
  <c r="AG1749" i="3"/>
  <c r="AK1749" i="3"/>
  <c r="AO1749" i="3"/>
  <c r="AS1749" i="3"/>
  <c r="AW1749" i="3"/>
  <c r="BA1749" i="3"/>
  <c r="BE1749" i="3"/>
  <c r="BI1749" i="3"/>
  <c r="M1748" i="3"/>
  <c r="Q1748" i="3"/>
  <c r="U1748" i="3"/>
  <c r="Y1748" i="3"/>
  <c r="AC1748" i="3"/>
  <c r="AG1748" i="3"/>
  <c r="AK1748" i="3"/>
  <c r="AO1748" i="3"/>
  <c r="AS1748" i="3"/>
  <c r="AW1748" i="3"/>
  <c r="BA1748" i="3"/>
  <c r="BE1748" i="3"/>
  <c r="BI1748" i="3"/>
  <c r="N1748" i="3"/>
  <c r="R1748" i="3"/>
  <c r="V1748" i="3"/>
  <c r="Z1748" i="3"/>
  <c r="AD1748" i="3"/>
  <c r="AH1748" i="3"/>
  <c r="AL1748" i="3"/>
  <c r="AP1748" i="3"/>
  <c r="AT1748" i="3"/>
  <c r="AX1748" i="3"/>
  <c r="BB1748" i="3"/>
  <c r="BF1748" i="3"/>
  <c r="O1748" i="3"/>
  <c r="S1748" i="3"/>
  <c r="W1748" i="3"/>
  <c r="AA1748" i="3"/>
  <c r="AE1748" i="3"/>
  <c r="AI1748" i="3"/>
  <c r="AM1748" i="3"/>
  <c r="AQ1748" i="3"/>
  <c r="AU1748" i="3"/>
  <c r="AY1748" i="3"/>
  <c r="BC1748" i="3"/>
  <c r="BG1748" i="3"/>
  <c r="O1747" i="3"/>
  <c r="S1747" i="3"/>
  <c r="W1747" i="3"/>
  <c r="AA1747" i="3"/>
  <c r="AE1747" i="3"/>
  <c r="AI1747" i="3"/>
  <c r="AM1747" i="3"/>
  <c r="AQ1747" i="3"/>
  <c r="AU1747" i="3"/>
  <c r="AY1747" i="3"/>
  <c r="BC1747" i="3"/>
  <c r="BG1747" i="3"/>
  <c r="P1747" i="3"/>
  <c r="T1747" i="3"/>
  <c r="X1747" i="3"/>
  <c r="AB1747" i="3"/>
  <c r="AF1747" i="3"/>
  <c r="AJ1747" i="3"/>
  <c r="AN1747" i="3"/>
  <c r="AR1747" i="3"/>
  <c r="AV1747" i="3"/>
  <c r="AZ1747" i="3"/>
  <c r="BD1747" i="3"/>
  <c r="BH1747" i="3"/>
  <c r="M1747" i="3"/>
  <c r="Q1747" i="3"/>
  <c r="U1747" i="3"/>
  <c r="Y1747" i="3"/>
  <c r="AC1747" i="3"/>
  <c r="AG1747" i="3"/>
  <c r="AK1747" i="3"/>
  <c r="AO1747" i="3"/>
  <c r="AS1747" i="3"/>
  <c r="AW1747" i="3"/>
  <c r="BA1747" i="3"/>
  <c r="BE1747" i="3"/>
  <c r="BI1747" i="3"/>
  <c r="M1746" i="3"/>
  <c r="Q1746" i="3"/>
  <c r="U1746" i="3"/>
  <c r="Y1746" i="3"/>
  <c r="AC1746" i="3"/>
  <c r="AG1746" i="3"/>
  <c r="AK1746" i="3"/>
  <c r="AO1746" i="3"/>
  <c r="AS1746" i="3"/>
  <c r="AW1746" i="3"/>
  <c r="BA1746" i="3"/>
  <c r="BE1746" i="3"/>
  <c r="BI1746" i="3"/>
  <c r="N1746" i="3"/>
  <c r="R1746" i="3"/>
  <c r="V1746" i="3"/>
  <c r="Z1746" i="3"/>
  <c r="AD1746" i="3"/>
  <c r="AH1746" i="3"/>
  <c r="AL1746" i="3"/>
  <c r="AP1746" i="3"/>
  <c r="AT1746" i="3"/>
  <c r="AX1746" i="3"/>
  <c r="BB1746" i="3"/>
  <c r="BF1746" i="3"/>
  <c r="O1746" i="3"/>
  <c r="S1746" i="3"/>
  <c r="W1746" i="3"/>
  <c r="AA1746" i="3"/>
  <c r="AE1746" i="3"/>
  <c r="AI1746" i="3"/>
  <c r="AM1746" i="3"/>
  <c r="AQ1746" i="3"/>
  <c r="AU1746" i="3"/>
  <c r="AY1746" i="3"/>
  <c r="BC1746" i="3"/>
  <c r="BG1746" i="3"/>
  <c r="O1745" i="3"/>
  <c r="S1745" i="3"/>
  <c r="W1745" i="3"/>
  <c r="AA1745" i="3"/>
  <c r="AE1745" i="3"/>
  <c r="AI1745" i="3"/>
  <c r="AM1745" i="3"/>
  <c r="AQ1745" i="3"/>
  <c r="AU1745" i="3"/>
  <c r="AY1745" i="3"/>
  <c r="BC1745" i="3"/>
  <c r="BG1745" i="3"/>
  <c r="P1745" i="3"/>
  <c r="T1745" i="3"/>
  <c r="X1745" i="3"/>
  <c r="AB1745" i="3"/>
  <c r="AF1745" i="3"/>
  <c r="AJ1745" i="3"/>
  <c r="AN1745" i="3"/>
  <c r="AR1745" i="3"/>
  <c r="AV1745" i="3"/>
  <c r="AZ1745" i="3"/>
  <c r="BD1745" i="3"/>
  <c r="BH1745" i="3"/>
  <c r="M1745" i="3"/>
  <c r="Q1745" i="3"/>
  <c r="U1745" i="3"/>
  <c r="Y1745" i="3"/>
  <c r="AC1745" i="3"/>
  <c r="AG1745" i="3"/>
  <c r="AK1745" i="3"/>
  <c r="AO1745" i="3"/>
  <c r="AS1745" i="3"/>
  <c r="AW1745" i="3"/>
  <c r="BA1745" i="3"/>
  <c r="BE1745" i="3"/>
  <c r="BI1745" i="3"/>
  <c r="M1744" i="3"/>
  <c r="Q1744" i="3"/>
  <c r="U1744" i="3"/>
  <c r="Y1744" i="3"/>
  <c r="AC1744" i="3"/>
  <c r="AG1744" i="3"/>
  <c r="AK1744" i="3"/>
  <c r="AO1744" i="3"/>
  <c r="AS1744" i="3"/>
  <c r="AW1744" i="3"/>
  <c r="BA1744" i="3"/>
  <c r="BE1744" i="3"/>
  <c r="BI1744" i="3"/>
  <c r="N1744" i="3"/>
  <c r="R1744" i="3"/>
  <c r="V1744" i="3"/>
  <c r="Z1744" i="3"/>
  <c r="AD1744" i="3"/>
  <c r="AH1744" i="3"/>
  <c r="AL1744" i="3"/>
  <c r="AP1744" i="3"/>
  <c r="AT1744" i="3"/>
  <c r="AX1744" i="3"/>
  <c r="BB1744" i="3"/>
  <c r="BF1744" i="3"/>
  <c r="O1744" i="3"/>
  <c r="S1744" i="3"/>
  <c r="W1744" i="3"/>
  <c r="AA1744" i="3"/>
  <c r="AE1744" i="3"/>
  <c r="AI1744" i="3"/>
  <c r="AM1744" i="3"/>
  <c r="AQ1744" i="3"/>
  <c r="AU1744" i="3"/>
  <c r="AY1744" i="3"/>
  <c r="BC1744" i="3"/>
  <c r="BG1744" i="3"/>
  <c r="M1742" i="3"/>
  <c r="Q1742" i="3"/>
  <c r="U1742" i="3"/>
  <c r="Y1742" i="3"/>
  <c r="AC1742" i="3"/>
  <c r="AG1742" i="3"/>
  <c r="AK1742" i="3"/>
  <c r="AO1742" i="3"/>
  <c r="AS1742" i="3"/>
  <c r="AW1742" i="3"/>
  <c r="BA1742" i="3"/>
  <c r="BE1742" i="3"/>
  <c r="BI1742" i="3"/>
  <c r="N1742" i="3"/>
  <c r="R1742" i="3"/>
  <c r="V1742" i="3"/>
  <c r="Z1742" i="3"/>
  <c r="AD1742" i="3"/>
  <c r="AH1742" i="3"/>
  <c r="AL1742" i="3"/>
  <c r="AP1742" i="3"/>
  <c r="AT1742" i="3"/>
  <c r="AX1742" i="3"/>
  <c r="BB1742" i="3"/>
  <c r="BF1742" i="3"/>
  <c r="O1742" i="3"/>
  <c r="S1742" i="3"/>
  <c r="W1742" i="3"/>
  <c r="AA1742" i="3"/>
  <c r="AE1742" i="3"/>
  <c r="AI1742" i="3"/>
  <c r="AM1742" i="3"/>
  <c r="AQ1742" i="3"/>
  <c r="AU1742" i="3"/>
  <c r="AY1742" i="3"/>
  <c r="BC1742" i="3"/>
  <c r="BG1742" i="3"/>
  <c r="O1741" i="3"/>
  <c r="S1741" i="3"/>
  <c r="W1741" i="3"/>
  <c r="AA1741" i="3"/>
  <c r="AE1741" i="3"/>
  <c r="AI1741" i="3"/>
  <c r="AM1741" i="3"/>
  <c r="AQ1741" i="3"/>
  <c r="AU1741" i="3"/>
  <c r="AY1741" i="3"/>
  <c r="BC1741" i="3"/>
  <c r="BG1741" i="3"/>
  <c r="P1741" i="3"/>
  <c r="T1741" i="3"/>
  <c r="X1741" i="3"/>
  <c r="AB1741" i="3"/>
  <c r="AF1741" i="3"/>
  <c r="AJ1741" i="3"/>
  <c r="AN1741" i="3"/>
  <c r="AR1741" i="3"/>
  <c r="AV1741" i="3"/>
  <c r="AZ1741" i="3"/>
  <c r="BD1741" i="3"/>
  <c r="BH1741" i="3"/>
  <c r="M1741" i="3"/>
  <c r="Q1741" i="3"/>
  <c r="U1741" i="3"/>
  <c r="Y1741" i="3"/>
  <c r="AC1741" i="3"/>
  <c r="AG1741" i="3"/>
  <c r="AK1741" i="3"/>
  <c r="AO1741" i="3"/>
  <c r="AS1741" i="3"/>
  <c r="AW1741" i="3"/>
  <c r="BA1741" i="3"/>
  <c r="BE1741" i="3"/>
  <c r="BI1741" i="3"/>
  <c r="M1740" i="3"/>
  <c r="Q1740" i="3"/>
  <c r="U1740" i="3"/>
  <c r="Y1740" i="3"/>
  <c r="AC1740" i="3"/>
  <c r="AG1740" i="3"/>
  <c r="AK1740" i="3"/>
  <c r="AO1740" i="3"/>
  <c r="AS1740" i="3"/>
  <c r="AW1740" i="3"/>
  <c r="BA1740" i="3"/>
  <c r="BE1740" i="3"/>
  <c r="BI1740" i="3"/>
  <c r="N1740" i="3"/>
  <c r="R1740" i="3"/>
  <c r="V1740" i="3"/>
  <c r="Z1740" i="3"/>
  <c r="AD1740" i="3"/>
  <c r="AH1740" i="3"/>
  <c r="AL1740" i="3"/>
  <c r="AP1740" i="3"/>
  <c r="AT1740" i="3"/>
  <c r="AX1740" i="3"/>
  <c r="BB1740" i="3"/>
  <c r="BF1740" i="3"/>
  <c r="O1740" i="3"/>
  <c r="S1740" i="3"/>
  <c r="W1740" i="3"/>
  <c r="AA1740" i="3"/>
  <c r="AE1740" i="3"/>
  <c r="AI1740" i="3"/>
  <c r="AM1740" i="3"/>
  <c r="AQ1740" i="3"/>
  <c r="AU1740" i="3"/>
  <c r="AY1740" i="3"/>
  <c r="BC1740" i="3"/>
  <c r="BG1740" i="3"/>
  <c r="O1739" i="3"/>
  <c r="S1739" i="3"/>
  <c r="W1739" i="3"/>
  <c r="AA1739" i="3"/>
  <c r="AE1739" i="3"/>
  <c r="AI1739" i="3"/>
  <c r="AM1739" i="3"/>
  <c r="AQ1739" i="3"/>
  <c r="AU1739" i="3"/>
  <c r="AY1739" i="3"/>
  <c r="BC1739" i="3"/>
  <c r="BG1739" i="3"/>
  <c r="P1739" i="3"/>
  <c r="T1739" i="3"/>
  <c r="X1739" i="3"/>
  <c r="AB1739" i="3"/>
  <c r="AF1739" i="3"/>
  <c r="AJ1739" i="3"/>
  <c r="AN1739" i="3"/>
  <c r="AR1739" i="3"/>
  <c r="AV1739" i="3"/>
  <c r="AZ1739" i="3"/>
  <c r="BD1739" i="3"/>
  <c r="BH1739" i="3"/>
  <c r="M1739" i="3"/>
  <c r="Q1739" i="3"/>
  <c r="U1739" i="3"/>
  <c r="Y1739" i="3"/>
  <c r="AC1739" i="3"/>
  <c r="AG1739" i="3"/>
  <c r="AK1739" i="3"/>
  <c r="AO1739" i="3"/>
  <c r="AS1739" i="3"/>
  <c r="AW1739" i="3"/>
  <c r="BA1739" i="3"/>
  <c r="BE1739" i="3"/>
  <c r="BI1739" i="3"/>
  <c r="M1738" i="3"/>
  <c r="Q1738" i="3"/>
  <c r="U1738" i="3"/>
  <c r="Y1738" i="3"/>
  <c r="AC1738" i="3"/>
  <c r="AG1738" i="3"/>
  <c r="AK1738" i="3"/>
  <c r="AO1738" i="3"/>
  <c r="AS1738" i="3"/>
  <c r="AW1738" i="3"/>
  <c r="BA1738" i="3"/>
  <c r="BE1738" i="3"/>
  <c r="BI1738" i="3"/>
  <c r="N1738" i="3"/>
  <c r="R1738" i="3"/>
  <c r="V1738" i="3"/>
  <c r="Z1738" i="3"/>
  <c r="AD1738" i="3"/>
  <c r="AH1738" i="3"/>
  <c r="AL1738" i="3"/>
  <c r="AP1738" i="3"/>
  <c r="AT1738" i="3"/>
  <c r="AX1738" i="3"/>
  <c r="BB1738" i="3"/>
  <c r="BF1738" i="3"/>
  <c r="O1738" i="3"/>
  <c r="S1738" i="3"/>
  <c r="W1738" i="3"/>
  <c r="AA1738" i="3"/>
  <c r="AE1738" i="3"/>
  <c r="AI1738" i="3"/>
  <c r="AM1738" i="3"/>
  <c r="AQ1738" i="3"/>
  <c r="AU1738" i="3"/>
  <c r="AY1738" i="3"/>
  <c r="BC1738" i="3"/>
  <c r="BG1738" i="3"/>
  <c r="O1737" i="3"/>
  <c r="S1737" i="3"/>
  <c r="W1737" i="3"/>
  <c r="AA1737" i="3"/>
  <c r="AE1737" i="3"/>
  <c r="AI1737" i="3"/>
  <c r="AM1737" i="3"/>
  <c r="AQ1737" i="3"/>
  <c r="AU1737" i="3"/>
  <c r="AY1737" i="3"/>
  <c r="BC1737" i="3"/>
  <c r="BG1737" i="3"/>
  <c r="P1737" i="3"/>
  <c r="T1737" i="3"/>
  <c r="X1737" i="3"/>
  <c r="AB1737" i="3"/>
  <c r="AF1737" i="3"/>
  <c r="AJ1737" i="3"/>
  <c r="AN1737" i="3"/>
  <c r="AR1737" i="3"/>
  <c r="AV1737" i="3"/>
  <c r="AZ1737" i="3"/>
  <c r="BD1737" i="3"/>
  <c r="BH1737" i="3"/>
  <c r="M1737" i="3"/>
  <c r="Q1737" i="3"/>
  <c r="U1737" i="3"/>
  <c r="Y1737" i="3"/>
  <c r="AC1737" i="3"/>
  <c r="AG1737" i="3"/>
  <c r="AK1737" i="3"/>
  <c r="AO1737" i="3"/>
  <c r="AS1737" i="3"/>
  <c r="AW1737" i="3"/>
  <c r="BA1737" i="3"/>
  <c r="BE1737" i="3"/>
  <c r="BI1737" i="3"/>
  <c r="M1736" i="3"/>
  <c r="Q1736" i="3"/>
  <c r="U1736" i="3"/>
  <c r="Y1736" i="3"/>
  <c r="AC1736" i="3"/>
  <c r="AG1736" i="3"/>
  <c r="AK1736" i="3"/>
  <c r="AO1736" i="3"/>
  <c r="AS1736" i="3"/>
  <c r="AW1736" i="3"/>
  <c r="BA1736" i="3"/>
  <c r="BE1736" i="3"/>
  <c r="BI1736" i="3"/>
  <c r="N1736" i="3"/>
  <c r="R1736" i="3"/>
  <c r="V1736" i="3"/>
  <c r="Z1736" i="3"/>
  <c r="AD1736" i="3"/>
  <c r="AH1736" i="3"/>
  <c r="AL1736" i="3"/>
  <c r="AP1736" i="3"/>
  <c r="AT1736" i="3"/>
  <c r="AX1736" i="3"/>
  <c r="BB1736" i="3"/>
  <c r="BF1736" i="3"/>
  <c r="O1736" i="3"/>
  <c r="S1736" i="3"/>
  <c r="W1736" i="3"/>
  <c r="AA1736" i="3"/>
  <c r="AE1736" i="3"/>
  <c r="AI1736" i="3"/>
  <c r="AM1736" i="3"/>
  <c r="AQ1736" i="3"/>
  <c r="AU1736" i="3"/>
  <c r="AY1736" i="3"/>
  <c r="BC1736" i="3"/>
  <c r="BG1736" i="3"/>
  <c r="O1735" i="3"/>
  <c r="S1735" i="3"/>
  <c r="W1735" i="3"/>
  <c r="AA1735" i="3"/>
  <c r="AE1735" i="3"/>
  <c r="AI1735" i="3"/>
  <c r="AM1735" i="3"/>
  <c r="AQ1735" i="3"/>
  <c r="AU1735" i="3"/>
  <c r="AY1735" i="3"/>
  <c r="BC1735" i="3"/>
  <c r="BG1735" i="3"/>
  <c r="P1735" i="3"/>
  <c r="T1735" i="3"/>
  <c r="X1735" i="3"/>
  <c r="AB1735" i="3"/>
  <c r="AF1735" i="3"/>
  <c r="AJ1735" i="3"/>
  <c r="AN1735" i="3"/>
  <c r="AR1735" i="3"/>
  <c r="AV1735" i="3"/>
  <c r="AZ1735" i="3"/>
  <c r="BD1735" i="3"/>
  <c r="BH1735" i="3"/>
  <c r="M1735" i="3"/>
  <c r="Q1735" i="3"/>
  <c r="U1735" i="3"/>
  <c r="Y1735" i="3"/>
  <c r="AC1735" i="3"/>
  <c r="AG1735" i="3"/>
  <c r="AK1735" i="3"/>
  <c r="AO1735" i="3"/>
  <c r="AS1735" i="3"/>
  <c r="AW1735" i="3"/>
  <c r="BA1735" i="3"/>
  <c r="BE1735" i="3"/>
  <c r="BI1735" i="3"/>
  <c r="M1734" i="3"/>
  <c r="Q1734" i="3"/>
  <c r="U1734" i="3"/>
  <c r="Y1734" i="3"/>
  <c r="AC1734" i="3"/>
  <c r="AG1734" i="3"/>
  <c r="AK1734" i="3"/>
  <c r="AO1734" i="3"/>
  <c r="AS1734" i="3"/>
  <c r="AW1734" i="3"/>
  <c r="BA1734" i="3"/>
  <c r="BE1734" i="3"/>
  <c r="BI1734" i="3"/>
  <c r="N1734" i="3"/>
  <c r="R1734" i="3"/>
  <c r="V1734" i="3"/>
  <c r="Z1734" i="3"/>
  <c r="AD1734" i="3"/>
  <c r="AH1734" i="3"/>
  <c r="AL1734" i="3"/>
  <c r="AP1734" i="3"/>
  <c r="AT1734" i="3"/>
  <c r="AX1734" i="3"/>
  <c r="BB1734" i="3"/>
  <c r="BF1734" i="3"/>
  <c r="O1734" i="3"/>
  <c r="S1734" i="3"/>
  <c r="W1734" i="3"/>
  <c r="AA1734" i="3"/>
  <c r="AE1734" i="3"/>
  <c r="AI1734" i="3"/>
  <c r="AM1734" i="3"/>
  <c r="AQ1734" i="3"/>
  <c r="AU1734" i="3"/>
  <c r="AY1734" i="3"/>
  <c r="BC1734" i="3"/>
  <c r="BG1734" i="3"/>
  <c r="O1733" i="3"/>
  <c r="S1733" i="3"/>
  <c r="W1733" i="3"/>
  <c r="AA1733" i="3"/>
  <c r="AE1733" i="3"/>
  <c r="AI1733" i="3"/>
  <c r="AM1733" i="3"/>
  <c r="AQ1733" i="3"/>
  <c r="AU1733" i="3"/>
  <c r="AY1733" i="3"/>
  <c r="BC1733" i="3"/>
  <c r="BG1733" i="3"/>
  <c r="P1733" i="3"/>
  <c r="T1733" i="3"/>
  <c r="X1733" i="3"/>
  <c r="AB1733" i="3"/>
  <c r="AF1733" i="3"/>
  <c r="AJ1733" i="3"/>
  <c r="AN1733" i="3"/>
  <c r="AR1733" i="3"/>
  <c r="AV1733" i="3"/>
  <c r="AZ1733" i="3"/>
  <c r="BD1733" i="3"/>
  <c r="BH1733" i="3"/>
  <c r="M1733" i="3"/>
  <c r="Q1733" i="3"/>
  <c r="U1733" i="3"/>
  <c r="Y1733" i="3"/>
  <c r="AC1733" i="3"/>
  <c r="AG1733" i="3"/>
  <c r="AK1733" i="3"/>
  <c r="AO1733" i="3"/>
  <c r="AS1733" i="3"/>
  <c r="AW1733" i="3"/>
  <c r="BA1733" i="3"/>
  <c r="BE1733" i="3"/>
  <c r="BI1733" i="3"/>
  <c r="M1732" i="3"/>
  <c r="Q1732" i="3"/>
  <c r="U1732" i="3"/>
  <c r="Y1732" i="3"/>
  <c r="AC1732" i="3"/>
  <c r="AG1732" i="3"/>
  <c r="AK1732" i="3"/>
  <c r="AO1732" i="3"/>
  <c r="AS1732" i="3"/>
  <c r="AW1732" i="3"/>
  <c r="BA1732" i="3"/>
  <c r="BE1732" i="3"/>
  <c r="BI1732" i="3"/>
  <c r="N1732" i="3"/>
  <c r="R1732" i="3"/>
  <c r="V1732" i="3"/>
  <c r="Z1732" i="3"/>
  <c r="AD1732" i="3"/>
  <c r="AH1732" i="3"/>
  <c r="AL1732" i="3"/>
  <c r="AP1732" i="3"/>
  <c r="AT1732" i="3"/>
  <c r="AX1732" i="3"/>
  <c r="BB1732" i="3"/>
  <c r="BF1732" i="3"/>
  <c r="O1732" i="3"/>
  <c r="S1732" i="3"/>
  <c r="W1732" i="3"/>
  <c r="AA1732" i="3"/>
  <c r="AE1732" i="3"/>
  <c r="AI1732" i="3"/>
  <c r="AM1732" i="3"/>
  <c r="AQ1732" i="3"/>
  <c r="AU1732" i="3"/>
  <c r="AY1732" i="3"/>
  <c r="BC1732" i="3"/>
  <c r="BG1732" i="3"/>
  <c r="O1731" i="3"/>
  <c r="S1731" i="3"/>
  <c r="W1731" i="3"/>
  <c r="AA1731" i="3"/>
  <c r="AE1731" i="3"/>
  <c r="AI1731" i="3"/>
  <c r="AM1731" i="3"/>
  <c r="AQ1731" i="3"/>
  <c r="AU1731" i="3"/>
  <c r="AY1731" i="3"/>
  <c r="BC1731" i="3"/>
  <c r="BG1731" i="3"/>
  <c r="P1731" i="3"/>
  <c r="T1731" i="3"/>
  <c r="X1731" i="3"/>
  <c r="AB1731" i="3"/>
  <c r="AF1731" i="3"/>
  <c r="AJ1731" i="3"/>
  <c r="AN1731" i="3"/>
  <c r="AR1731" i="3"/>
  <c r="AV1731" i="3"/>
  <c r="AZ1731" i="3"/>
  <c r="BD1731" i="3"/>
  <c r="BH1731" i="3"/>
  <c r="M1731" i="3"/>
  <c r="Q1731" i="3"/>
  <c r="U1731" i="3"/>
  <c r="Y1731" i="3"/>
  <c r="AC1731" i="3"/>
  <c r="AG1731" i="3"/>
  <c r="AK1731" i="3"/>
  <c r="AO1731" i="3"/>
  <c r="AS1731" i="3"/>
  <c r="AW1731" i="3"/>
  <c r="BA1731" i="3"/>
  <c r="BE1731" i="3"/>
  <c r="BI1731" i="3"/>
  <c r="O1729" i="3"/>
  <c r="S1729" i="3"/>
  <c r="W1729" i="3"/>
  <c r="AA1729" i="3"/>
  <c r="AE1729" i="3"/>
  <c r="AI1729" i="3"/>
  <c r="AM1729" i="3"/>
  <c r="AQ1729" i="3"/>
  <c r="AU1729" i="3"/>
  <c r="AY1729" i="3"/>
  <c r="BC1729" i="3"/>
  <c r="BG1729" i="3"/>
  <c r="P1729" i="3"/>
  <c r="T1729" i="3"/>
  <c r="X1729" i="3"/>
  <c r="AB1729" i="3"/>
  <c r="AF1729" i="3"/>
  <c r="AJ1729" i="3"/>
  <c r="AN1729" i="3"/>
  <c r="AR1729" i="3"/>
  <c r="AV1729" i="3"/>
  <c r="AZ1729" i="3"/>
  <c r="BD1729" i="3"/>
  <c r="BH1729" i="3"/>
  <c r="M1729" i="3"/>
  <c r="Q1729" i="3"/>
  <c r="U1729" i="3"/>
  <c r="Y1729" i="3"/>
  <c r="AC1729" i="3"/>
  <c r="AG1729" i="3"/>
  <c r="AK1729" i="3"/>
  <c r="AO1729" i="3"/>
  <c r="AS1729" i="3"/>
  <c r="AW1729" i="3"/>
  <c r="BA1729" i="3"/>
  <c r="BE1729" i="3"/>
  <c r="BI1729" i="3"/>
  <c r="O1727" i="3"/>
  <c r="S1727" i="3"/>
  <c r="W1727" i="3"/>
  <c r="AA1727" i="3"/>
  <c r="AE1727" i="3"/>
  <c r="AI1727" i="3"/>
  <c r="AM1727" i="3"/>
  <c r="AQ1727" i="3"/>
  <c r="AU1727" i="3"/>
  <c r="AY1727" i="3"/>
  <c r="BC1727" i="3"/>
  <c r="BG1727" i="3"/>
  <c r="P1727" i="3"/>
  <c r="T1727" i="3"/>
  <c r="X1727" i="3"/>
  <c r="AB1727" i="3"/>
  <c r="AF1727" i="3"/>
  <c r="AJ1727" i="3"/>
  <c r="AN1727" i="3"/>
  <c r="AR1727" i="3"/>
  <c r="AV1727" i="3"/>
  <c r="AZ1727" i="3"/>
  <c r="BD1727" i="3"/>
  <c r="BH1727" i="3"/>
  <c r="M1727" i="3"/>
  <c r="Q1727" i="3"/>
  <c r="U1727" i="3"/>
  <c r="Y1727" i="3"/>
  <c r="AC1727" i="3"/>
  <c r="AG1727" i="3"/>
  <c r="AK1727" i="3"/>
  <c r="AO1727" i="3"/>
  <c r="AS1727" i="3"/>
  <c r="AW1727" i="3"/>
  <c r="BA1727" i="3"/>
  <c r="BE1727" i="3"/>
  <c r="BI1727" i="3"/>
  <c r="O1723" i="3"/>
  <c r="S1723" i="3"/>
  <c r="W1723" i="3"/>
  <c r="AA1723" i="3"/>
  <c r="AE1723" i="3"/>
  <c r="AI1723" i="3"/>
  <c r="AM1723" i="3"/>
  <c r="AQ1723" i="3"/>
  <c r="AU1723" i="3"/>
  <c r="AY1723" i="3"/>
  <c r="BC1723" i="3"/>
  <c r="BG1723" i="3"/>
  <c r="P1723" i="3"/>
  <c r="T1723" i="3"/>
  <c r="X1723" i="3"/>
  <c r="AB1723" i="3"/>
  <c r="AF1723" i="3"/>
  <c r="AJ1723" i="3"/>
  <c r="AN1723" i="3"/>
  <c r="AR1723" i="3"/>
  <c r="AV1723" i="3"/>
  <c r="AZ1723" i="3"/>
  <c r="BD1723" i="3"/>
  <c r="BH1723" i="3"/>
  <c r="M1723" i="3"/>
  <c r="Q1723" i="3"/>
  <c r="U1723" i="3"/>
  <c r="Y1723" i="3"/>
  <c r="AC1723" i="3"/>
  <c r="AG1723" i="3"/>
  <c r="AK1723" i="3"/>
  <c r="AO1723" i="3"/>
  <c r="AS1723" i="3"/>
  <c r="AW1723" i="3"/>
  <c r="BA1723" i="3"/>
  <c r="BE1723" i="3"/>
  <c r="BI1723" i="3"/>
  <c r="O1721" i="3"/>
  <c r="S1721" i="3"/>
  <c r="W1721" i="3"/>
  <c r="AA1721" i="3"/>
  <c r="AE1721" i="3"/>
  <c r="AI1721" i="3"/>
  <c r="AM1721" i="3"/>
  <c r="AQ1721" i="3"/>
  <c r="AU1721" i="3"/>
  <c r="AY1721" i="3"/>
  <c r="BC1721" i="3"/>
  <c r="BG1721" i="3"/>
  <c r="P1721" i="3"/>
  <c r="T1721" i="3"/>
  <c r="X1721" i="3"/>
  <c r="AB1721" i="3"/>
  <c r="AF1721" i="3"/>
  <c r="AJ1721" i="3"/>
  <c r="AN1721" i="3"/>
  <c r="AR1721" i="3"/>
  <c r="AV1721" i="3"/>
  <c r="AZ1721" i="3"/>
  <c r="BD1721" i="3"/>
  <c r="BH1721" i="3"/>
  <c r="M1721" i="3"/>
  <c r="Q1721" i="3"/>
  <c r="U1721" i="3"/>
  <c r="Y1721" i="3"/>
  <c r="AC1721" i="3"/>
  <c r="AG1721" i="3"/>
  <c r="AK1721" i="3"/>
  <c r="AO1721" i="3"/>
  <c r="AS1721" i="3"/>
  <c r="AW1721" i="3"/>
  <c r="BA1721" i="3"/>
  <c r="BE1721" i="3"/>
  <c r="BI1721" i="3"/>
  <c r="M1720" i="3"/>
  <c r="Q1720" i="3"/>
  <c r="U1720" i="3"/>
  <c r="Y1720" i="3"/>
  <c r="AC1720" i="3"/>
  <c r="AG1720" i="3"/>
  <c r="AK1720" i="3"/>
  <c r="AO1720" i="3"/>
  <c r="AS1720" i="3"/>
  <c r="AW1720" i="3"/>
  <c r="BA1720" i="3"/>
  <c r="BE1720" i="3"/>
  <c r="BI1720" i="3"/>
  <c r="N1720" i="3"/>
  <c r="R1720" i="3"/>
  <c r="V1720" i="3"/>
  <c r="Z1720" i="3"/>
  <c r="AD1720" i="3"/>
  <c r="AH1720" i="3"/>
  <c r="AL1720" i="3"/>
  <c r="AP1720" i="3"/>
  <c r="AT1720" i="3"/>
  <c r="AX1720" i="3"/>
  <c r="BB1720" i="3"/>
  <c r="BF1720" i="3"/>
  <c r="O1720" i="3"/>
  <c r="S1720" i="3"/>
  <c r="W1720" i="3"/>
  <c r="AA1720" i="3"/>
  <c r="AE1720" i="3"/>
  <c r="AI1720" i="3"/>
  <c r="AM1720" i="3"/>
  <c r="AQ1720" i="3"/>
  <c r="AU1720" i="3"/>
  <c r="AY1720" i="3"/>
  <c r="BC1720" i="3"/>
  <c r="BG1720" i="3"/>
  <c r="O1719" i="3"/>
  <c r="S1719" i="3"/>
  <c r="W1719" i="3"/>
  <c r="AA1719" i="3"/>
  <c r="AE1719" i="3"/>
  <c r="AI1719" i="3"/>
  <c r="AM1719" i="3"/>
  <c r="AQ1719" i="3"/>
  <c r="AU1719" i="3"/>
  <c r="AY1719" i="3"/>
  <c r="BC1719" i="3"/>
  <c r="BG1719" i="3"/>
  <c r="P1719" i="3"/>
  <c r="T1719" i="3"/>
  <c r="X1719" i="3"/>
  <c r="AB1719" i="3"/>
  <c r="AF1719" i="3"/>
  <c r="AJ1719" i="3"/>
  <c r="AN1719" i="3"/>
  <c r="AR1719" i="3"/>
  <c r="AV1719" i="3"/>
  <c r="AZ1719" i="3"/>
  <c r="BD1719" i="3"/>
  <c r="BH1719" i="3"/>
  <c r="M1719" i="3"/>
  <c r="Q1719" i="3"/>
  <c r="U1719" i="3"/>
  <c r="Y1719" i="3"/>
  <c r="AC1719" i="3"/>
  <c r="AG1719" i="3"/>
  <c r="AK1719" i="3"/>
  <c r="AO1719" i="3"/>
  <c r="AS1719" i="3"/>
  <c r="AW1719" i="3"/>
  <c r="BA1719" i="3"/>
  <c r="BE1719" i="3"/>
  <c r="BI1719" i="3"/>
  <c r="M1718" i="3"/>
  <c r="Q1718" i="3"/>
  <c r="U1718" i="3"/>
  <c r="Y1718" i="3"/>
  <c r="AC1718" i="3"/>
  <c r="AG1718" i="3"/>
  <c r="AK1718" i="3"/>
  <c r="AO1718" i="3"/>
  <c r="AS1718" i="3"/>
  <c r="AW1718" i="3"/>
  <c r="BA1718" i="3"/>
  <c r="BE1718" i="3"/>
  <c r="BI1718" i="3"/>
  <c r="N1718" i="3"/>
  <c r="R1718" i="3"/>
  <c r="V1718" i="3"/>
  <c r="Z1718" i="3"/>
  <c r="AD1718" i="3"/>
  <c r="AH1718" i="3"/>
  <c r="AL1718" i="3"/>
  <c r="AP1718" i="3"/>
  <c r="AT1718" i="3"/>
  <c r="AX1718" i="3"/>
  <c r="BB1718" i="3"/>
  <c r="BF1718" i="3"/>
  <c r="O1718" i="3"/>
  <c r="S1718" i="3"/>
  <c r="W1718" i="3"/>
  <c r="AA1718" i="3"/>
  <c r="AE1718" i="3"/>
  <c r="AI1718" i="3"/>
  <c r="AM1718" i="3"/>
  <c r="AQ1718" i="3"/>
  <c r="AU1718" i="3"/>
  <c r="AY1718" i="3"/>
  <c r="BC1718" i="3"/>
  <c r="BG1718" i="3"/>
  <c r="P1715" i="3"/>
  <c r="T1715" i="3"/>
  <c r="X1715" i="3"/>
  <c r="AB1715" i="3"/>
  <c r="AF1715" i="3"/>
  <c r="AJ1715" i="3"/>
  <c r="AN1715" i="3"/>
  <c r="AR1715" i="3"/>
  <c r="AV1715" i="3"/>
  <c r="AZ1715" i="3"/>
  <c r="BD1715" i="3"/>
  <c r="BH1715" i="3"/>
  <c r="N1715" i="3"/>
  <c r="R1715" i="3"/>
  <c r="V1715" i="3"/>
  <c r="Z1715" i="3"/>
  <c r="AD1715" i="3"/>
  <c r="AH1715" i="3"/>
  <c r="AL1715" i="3"/>
  <c r="AP1715" i="3"/>
  <c r="AT1715" i="3"/>
  <c r="AX1715" i="3"/>
  <c r="BB1715" i="3"/>
  <c r="BF1715" i="3"/>
  <c r="Q1715" i="3"/>
  <c r="Y1715" i="3"/>
  <c r="AG1715" i="3"/>
  <c r="AO1715" i="3"/>
  <c r="AW1715" i="3"/>
  <c r="BE1715" i="3"/>
  <c r="S1715" i="3"/>
  <c r="AA1715" i="3"/>
  <c r="AI1715" i="3"/>
  <c r="AQ1715" i="3"/>
  <c r="AY1715" i="3"/>
  <c r="BG1715" i="3"/>
  <c r="M1715" i="3"/>
  <c r="U1715" i="3"/>
  <c r="AC1715" i="3"/>
  <c r="AK1715" i="3"/>
  <c r="AS1715" i="3"/>
  <c r="BA1715" i="3"/>
  <c r="BI1715" i="3"/>
  <c r="P1711" i="3"/>
  <c r="T1711" i="3"/>
  <c r="X1711" i="3"/>
  <c r="AB1711" i="3"/>
  <c r="AF1711" i="3"/>
  <c r="AJ1711" i="3"/>
  <c r="AN1711" i="3"/>
  <c r="AR1711" i="3"/>
  <c r="AV1711" i="3"/>
  <c r="AZ1711" i="3"/>
  <c r="BD1711" i="3"/>
  <c r="BH1711" i="3"/>
  <c r="M1711" i="3"/>
  <c r="Q1711" i="3"/>
  <c r="U1711" i="3"/>
  <c r="Y1711" i="3"/>
  <c r="AC1711" i="3"/>
  <c r="AG1711" i="3"/>
  <c r="AK1711" i="3"/>
  <c r="AO1711" i="3"/>
  <c r="AS1711" i="3"/>
  <c r="AW1711" i="3"/>
  <c r="BA1711" i="3"/>
  <c r="BE1711" i="3"/>
  <c r="BI1711" i="3"/>
  <c r="N1711" i="3"/>
  <c r="R1711" i="3"/>
  <c r="V1711" i="3"/>
  <c r="Z1711" i="3"/>
  <c r="AD1711" i="3"/>
  <c r="AH1711" i="3"/>
  <c r="AL1711" i="3"/>
  <c r="AP1711" i="3"/>
  <c r="AT1711" i="3"/>
  <c r="AX1711" i="3"/>
  <c r="BB1711" i="3"/>
  <c r="BF1711" i="3"/>
  <c r="O1711" i="3"/>
  <c r="AE1711" i="3"/>
  <c r="AU1711" i="3"/>
  <c r="S1711" i="3"/>
  <c r="AI1711" i="3"/>
  <c r="AY1711" i="3"/>
  <c r="W1711" i="3"/>
  <c r="AM1711" i="3"/>
  <c r="BC1711" i="3"/>
  <c r="AQ1707" i="3"/>
  <c r="P1697" i="3"/>
  <c r="X1697" i="3"/>
  <c r="AF1697" i="3"/>
  <c r="AN1697" i="3"/>
  <c r="AV1697" i="3"/>
  <c r="BD1697" i="3"/>
  <c r="Q1697" i="3"/>
  <c r="Y1697" i="3"/>
  <c r="AG1697" i="3"/>
  <c r="AO1697" i="3"/>
  <c r="AW1697" i="3"/>
  <c r="BE1697" i="3"/>
  <c r="T1697" i="3"/>
  <c r="AB1697" i="3"/>
  <c r="AJ1697" i="3"/>
  <c r="AR1697" i="3"/>
  <c r="AZ1697" i="3"/>
  <c r="BH1697" i="3"/>
  <c r="AC1697" i="3"/>
  <c r="BI1697" i="3"/>
  <c r="AK1697" i="3"/>
  <c r="M1697" i="3"/>
  <c r="AS1697" i="3"/>
  <c r="T1681" i="3"/>
  <c r="AJ1681" i="3"/>
  <c r="AZ1681" i="3"/>
  <c r="BD1681" i="3"/>
  <c r="X1681" i="3"/>
  <c r="K1760" i="3"/>
  <c r="K1758" i="3"/>
  <c r="K1756" i="3"/>
  <c r="K1754" i="3"/>
  <c r="BH1752" i="3"/>
  <c r="AZ1752" i="3"/>
  <c r="AR1752" i="3"/>
  <c r="AJ1752" i="3"/>
  <c r="AB1752" i="3"/>
  <c r="BD1751" i="3"/>
  <c r="AV1751" i="3"/>
  <c r="AN1751" i="3"/>
  <c r="AF1751" i="3"/>
  <c r="X1751" i="3"/>
  <c r="P1751" i="3"/>
  <c r="BB1749" i="3"/>
  <c r="AL1749" i="3"/>
  <c r="V1749" i="3"/>
  <c r="AZ1748" i="3"/>
  <c r="AJ1748" i="3"/>
  <c r="T1748" i="3"/>
  <c r="BB1747" i="3"/>
  <c r="AL1747" i="3"/>
  <c r="V1747" i="3"/>
  <c r="AZ1746" i="3"/>
  <c r="AJ1746" i="3"/>
  <c r="T1746" i="3"/>
  <c r="BB1745" i="3"/>
  <c r="AL1745" i="3"/>
  <c r="V1745" i="3"/>
  <c r="AZ1744" i="3"/>
  <c r="AJ1744" i="3"/>
  <c r="T1744" i="3"/>
  <c r="AZ1742" i="3"/>
  <c r="AJ1742" i="3"/>
  <c r="T1742" i="3"/>
  <c r="BB1741" i="3"/>
  <c r="AL1741" i="3"/>
  <c r="V1741" i="3"/>
  <c r="AZ1740" i="3"/>
  <c r="AJ1740" i="3"/>
  <c r="T1740" i="3"/>
  <c r="BB1739" i="3"/>
  <c r="AL1739" i="3"/>
  <c r="V1739" i="3"/>
  <c r="AZ1738" i="3"/>
  <c r="AJ1738" i="3"/>
  <c r="T1738" i="3"/>
  <c r="BB1737" i="3"/>
  <c r="AL1737" i="3"/>
  <c r="V1737" i="3"/>
  <c r="AZ1736" i="3"/>
  <c r="AJ1736" i="3"/>
  <c r="T1736" i="3"/>
  <c r="BB1735" i="3"/>
  <c r="AL1735" i="3"/>
  <c r="V1735" i="3"/>
  <c r="AZ1734" i="3"/>
  <c r="AJ1734" i="3"/>
  <c r="T1734" i="3"/>
  <c r="BB1733" i="3"/>
  <c r="AL1733" i="3"/>
  <c r="V1733" i="3"/>
  <c r="AZ1732" i="3"/>
  <c r="AJ1732" i="3"/>
  <c r="T1732" i="3"/>
  <c r="BB1731" i="3"/>
  <c r="AL1731" i="3"/>
  <c r="V1731" i="3"/>
  <c r="M1730" i="3"/>
  <c r="Q1730" i="3"/>
  <c r="U1730" i="3"/>
  <c r="Y1730" i="3"/>
  <c r="AC1730" i="3"/>
  <c r="AG1730" i="3"/>
  <c r="AK1730" i="3"/>
  <c r="AO1730" i="3"/>
  <c r="AS1730" i="3"/>
  <c r="AW1730" i="3"/>
  <c r="BA1730" i="3"/>
  <c r="BE1730" i="3"/>
  <c r="BI1730" i="3"/>
  <c r="N1730" i="3"/>
  <c r="R1730" i="3"/>
  <c r="V1730" i="3"/>
  <c r="Z1730" i="3"/>
  <c r="AD1730" i="3"/>
  <c r="AH1730" i="3"/>
  <c r="AL1730" i="3"/>
  <c r="AP1730" i="3"/>
  <c r="AT1730" i="3"/>
  <c r="AX1730" i="3"/>
  <c r="BB1730" i="3"/>
  <c r="BF1730" i="3"/>
  <c r="O1730" i="3"/>
  <c r="S1730" i="3"/>
  <c r="W1730" i="3"/>
  <c r="AA1730" i="3"/>
  <c r="AE1730" i="3"/>
  <c r="AI1730" i="3"/>
  <c r="AM1730" i="3"/>
  <c r="AQ1730" i="3"/>
  <c r="AU1730" i="3"/>
  <c r="AY1730" i="3"/>
  <c r="BC1730" i="3"/>
  <c r="BG1730" i="3"/>
  <c r="BB1729" i="3"/>
  <c r="AL1729" i="3"/>
  <c r="V1729" i="3"/>
  <c r="BB1727" i="3"/>
  <c r="AL1727" i="3"/>
  <c r="V1727" i="3"/>
  <c r="M1724" i="3"/>
  <c r="Q1724" i="3"/>
  <c r="U1724" i="3"/>
  <c r="Y1724" i="3"/>
  <c r="AC1724" i="3"/>
  <c r="AG1724" i="3"/>
  <c r="AK1724" i="3"/>
  <c r="AO1724" i="3"/>
  <c r="AS1724" i="3"/>
  <c r="AW1724" i="3"/>
  <c r="BA1724" i="3"/>
  <c r="BE1724" i="3"/>
  <c r="BI1724" i="3"/>
  <c r="N1724" i="3"/>
  <c r="R1724" i="3"/>
  <c r="V1724" i="3"/>
  <c r="Z1724" i="3"/>
  <c r="AD1724" i="3"/>
  <c r="AH1724" i="3"/>
  <c r="AL1724" i="3"/>
  <c r="AP1724" i="3"/>
  <c r="AT1724" i="3"/>
  <c r="AX1724" i="3"/>
  <c r="BB1724" i="3"/>
  <c r="BF1724" i="3"/>
  <c r="O1724" i="3"/>
  <c r="S1724" i="3"/>
  <c r="W1724" i="3"/>
  <c r="AA1724" i="3"/>
  <c r="AE1724" i="3"/>
  <c r="AI1724" i="3"/>
  <c r="AM1724" i="3"/>
  <c r="AQ1724" i="3"/>
  <c r="AU1724" i="3"/>
  <c r="AY1724" i="3"/>
  <c r="BC1724" i="3"/>
  <c r="BG1724" i="3"/>
  <c r="BB1723" i="3"/>
  <c r="AL1723" i="3"/>
  <c r="V1723" i="3"/>
  <c r="BB1721" i="3"/>
  <c r="AL1721" i="3"/>
  <c r="V1721" i="3"/>
  <c r="AZ1720" i="3"/>
  <c r="AJ1720" i="3"/>
  <c r="T1720" i="3"/>
  <c r="BB1719" i="3"/>
  <c r="AL1719" i="3"/>
  <c r="BC1715" i="3"/>
  <c r="P1713" i="3"/>
  <c r="T1713" i="3"/>
  <c r="X1713" i="3"/>
  <c r="AB1713" i="3"/>
  <c r="AF1713" i="3"/>
  <c r="AJ1713" i="3"/>
  <c r="AN1713" i="3"/>
  <c r="AR1713" i="3"/>
  <c r="AV1713" i="3"/>
  <c r="AZ1713" i="3"/>
  <c r="BD1713" i="3"/>
  <c r="BH1713" i="3"/>
  <c r="M1713" i="3"/>
  <c r="Q1713" i="3"/>
  <c r="U1713" i="3"/>
  <c r="Y1713" i="3"/>
  <c r="AC1713" i="3"/>
  <c r="AG1713" i="3"/>
  <c r="AK1713" i="3"/>
  <c r="AO1713" i="3"/>
  <c r="AS1713" i="3"/>
  <c r="AW1713" i="3"/>
  <c r="BA1713" i="3"/>
  <c r="BE1713" i="3"/>
  <c r="BI1713" i="3"/>
  <c r="N1713" i="3"/>
  <c r="R1713" i="3"/>
  <c r="V1713" i="3"/>
  <c r="Z1713" i="3"/>
  <c r="AD1713" i="3"/>
  <c r="AH1713" i="3"/>
  <c r="AL1713" i="3"/>
  <c r="AP1713" i="3"/>
  <c r="AT1713" i="3"/>
  <c r="AX1713" i="3"/>
  <c r="BB1713" i="3"/>
  <c r="BF1713" i="3"/>
  <c r="O1713" i="3"/>
  <c r="AE1713" i="3"/>
  <c r="AU1713" i="3"/>
  <c r="S1713" i="3"/>
  <c r="AI1713" i="3"/>
  <c r="AY1713" i="3"/>
  <c r="W1713" i="3"/>
  <c r="AM1713" i="3"/>
  <c r="BC1713" i="3"/>
  <c r="U1697" i="3"/>
  <c r="P1689" i="3"/>
  <c r="AF1689" i="3"/>
  <c r="AV1689" i="3"/>
  <c r="T1689" i="3"/>
  <c r="AJ1689" i="3"/>
  <c r="AZ1689" i="3"/>
  <c r="BD1689" i="3"/>
  <c r="X1689" i="3"/>
  <c r="AN1681" i="3"/>
  <c r="M1752" i="3"/>
  <c r="Q1752" i="3"/>
  <c r="U1752" i="3"/>
  <c r="Y1752" i="3"/>
  <c r="AC1752" i="3"/>
  <c r="AG1752" i="3"/>
  <c r="AK1752" i="3"/>
  <c r="AO1752" i="3"/>
  <c r="AS1752" i="3"/>
  <c r="AW1752" i="3"/>
  <c r="BA1752" i="3"/>
  <c r="BE1752" i="3"/>
  <c r="BI1752" i="3"/>
  <c r="O1752" i="3"/>
  <c r="S1752" i="3"/>
  <c r="W1752" i="3"/>
  <c r="AA1752" i="3"/>
  <c r="AE1752" i="3"/>
  <c r="AI1752" i="3"/>
  <c r="AM1752" i="3"/>
  <c r="AQ1752" i="3"/>
  <c r="AU1752" i="3"/>
  <c r="AY1752" i="3"/>
  <c r="BC1752" i="3"/>
  <c r="BG1752" i="3"/>
  <c r="BB1751" i="3"/>
  <c r="AT1751" i="3"/>
  <c r="AL1751" i="3"/>
  <c r="AD1751" i="3"/>
  <c r="V1751" i="3"/>
  <c r="N1751" i="3"/>
  <c r="AX1749" i="3"/>
  <c r="AH1749" i="3"/>
  <c r="R1749" i="3"/>
  <c r="AV1748" i="3"/>
  <c r="AF1748" i="3"/>
  <c r="P1748" i="3"/>
  <c r="AX1747" i="3"/>
  <c r="AH1747" i="3"/>
  <c r="R1747" i="3"/>
  <c r="AV1746" i="3"/>
  <c r="AF1746" i="3"/>
  <c r="P1746" i="3"/>
  <c r="AX1745" i="3"/>
  <c r="AH1745" i="3"/>
  <c r="R1745" i="3"/>
  <c r="AV1744" i="3"/>
  <c r="AF1744" i="3"/>
  <c r="P1744" i="3"/>
  <c r="AV1742" i="3"/>
  <c r="AF1742" i="3"/>
  <c r="P1742" i="3"/>
  <c r="AX1741" i="3"/>
  <c r="AH1741" i="3"/>
  <c r="R1741" i="3"/>
  <c r="AV1740" i="3"/>
  <c r="AF1740" i="3"/>
  <c r="P1740" i="3"/>
  <c r="AX1739" i="3"/>
  <c r="AH1739" i="3"/>
  <c r="R1739" i="3"/>
  <c r="AV1738" i="3"/>
  <c r="AF1738" i="3"/>
  <c r="P1738" i="3"/>
  <c r="AX1737" i="3"/>
  <c r="AH1737" i="3"/>
  <c r="R1737" i="3"/>
  <c r="AV1736" i="3"/>
  <c r="AF1736" i="3"/>
  <c r="P1736" i="3"/>
  <c r="AX1735" i="3"/>
  <c r="AH1735" i="3"/>
  <c r="R1735" i="3"/>
  <c r="AV1734" i="3"/>
  <c r="AF1734" i="3"/>
  <c r="P1734" i="3"/>
  <c r="AX1733" i="3"/>
  <c r="AH1733" i="3"/>
  <c r="R1733" i="3"/>
  <c r="AV1732" i="3"/>
  <c r="AF1732" i="3"/>
  <c r="P1732" i="3"/>
  <c r="AX1731" i="3"/>
  <c r="AH1731" i="3"/>
  <c r="R1731" i="3"/>
  <c r="AX1729" i="3"/>
  <c r="AH1729" i="3"/>
  <c r="R1729" i="3"/>
  <c r="AX1727" i="3"/>
  <c r="AH1727" i="3"/>
  <c r="R1727" i="3"/>
  <c r="AX1723" i="3"/>
  <c r="AH1723" i="3"/>
  <c r="R1723" i="3"/>
  <c r="AX1721" i="3"/>
  <c r="AH1721" i="3"/>
  <c r="R1721" i="3"/>
  <c r="AV1720" i="3"/>
  <c r="AF1720" i="3"/>
  <c r="P1720" i="3"/>
  <c r="AX1719" i="3"/>
  <c r="AH1719" i="3"/>
  <c r="R1719" i="3"/>
  <c r="AV1718" i="3"/>
  <c r="AF1718" i="3"/>
  <c r="P1718" i="3"/>
  <c r="AU1715" i="3"/>
  <c r="O1715" i="3"/>
  <c r="BG1713" i="3"/>
  <c r="P1707" i="3"/>
  <c r="T1707" i="3"/>
  <c r="X1707" i="3"/>
  <c r="AB1707" i="3"/>
  <c r="AF1707" i="3"/>
  <c r="AJ1707" i="3"/>
  <c r="AN1707" i="3"/>
  <c r="AR1707" i="3"/>
  <c r="AV1707" i="3"/>
  <c r="AZ1707" i="3"/>
  <c r="BD1707" i="3"/>
  <c r="BH1707" i="3"/>
  <c r="M1707" i="3"/>
  <c r="Q1707" i="3"/>
  <c r="U1707" i="3"/>
  <c r="Y1707" i="3"/>
  <c r="AC1707" i="3"/>
  <c r="AG1707" i="3"/>
  <c r="AK1707" i="3"/>
  <c r="AO1707" i="3"/>
  <c r="AS1707" i="3"/>
  <c r="AW1707" i="3"/>
  <c r="BA1707" i="3"/>
  <c r="BE1707" i="3"/>
  <c r="BI1707" i="3"/>
  <c r="N1707" i="3"/>
  <c r="R1707" i="3"/>
  <c r="V1707" i="3"/>
  <c r="Z1707" i="3"/>
  <c r="AD1707" i="3"/>
  <c r="AH1707" i="3"/>
  <c r="AL1707" i="3"/>
  <c r="AP1707" i="3"/>
  <c r="AT1707" i="3"/>
  <c r="AX1707" i="3"/>
  <c r="BB1707" i="3"/>
  <c r="BF1707" i="3"/>
  <c r="O1707" i="3"/>
  <c r="AE1707" i="3"/>
  <c r="AU1707" i="3"/>
  <c r="S1707" i="3"/>
  <c r="AI1707" i="3"/>
  <c r="AY1707" i="3"/>
  <c r="W1707" i="3"/>
  <c r="AM1707" i="3"/>
  <c r="BC1707" i="3"/>
  <c r="R1696" i="3"/>
  <c r="BE1712" i="3"/>
  <c r="AO1712" i="3"/>
  <c r="BE1710" i="3"/>
  <c r="AO1710" i="3"/>
  <c r="BE1708" i="3"/>
  <c r="AO1708" i="3"/>
  <c r="BE1706" i="3"/>
  <c r="AO1706" i="3"/>
  <c r="P1700" i="3"/>
  <c r="T1700" i="3"/>
  <c r="X1700" i="3"/>
  <c r="AB1700" i="3"/>
  <c r="AF1700" i="3"/>
  <c r="AJ1700" i="3"/>
  <c r="AN1700" i="3"/>
  <c r="AR1700" i="3"/>
  <c r="AV1700" i="3"/>
  <c r="AZ1700" i="3"/>
  <c r="BD1700" i="3"/>
  <c r="BH1700" i="3"/>
  <c r="M1700" i="3"/>
  <c r="R1700" i="3"/>
  <c r="W1700" i="3"/>
  <c r="AC1700" i="3"/>
  <c r="AH1700" i="3"/>
  <c r="AM1700" i="3"/>
  <c r="AS1700" i="3"/>
  <c r="AX1700" i="3"/>
  <c r="BC1700" i="3"/>
  <c r="BI1700" i="3"/>
  <c r="N1700" i="3"/>
  <c r="S1700" i="3"/>
  <c r="Y1700" i="3"/>
  <c r="AD1700" i="3"/>
  <c r="AI1700" i="3"/>
  <c r="AO1700" i="3"/>
  <c r="AT1700" i="3"/>
  <c r="AY1700" i="3"/>
  <c r="BE1700" i="3"/>
  <c r="O1700" i="3"/>
  <c r="U1700" i="3"/>
  <c r="Z1700" i="3"/>
  <c r="AE1700" i="3"/>
  <c r="AK1700" i="3"/>
  <c r="AP1700" i="3"/>
  <c r="AU1700" i="3"/>
  <c r="BA1700" i="3"/>
  <c r="BF1700" i="3"/>
  <c r="P1694" i="3"/>
  <c r="AC1694" i="3"/>
  <c r="AL1694" i="3"/>
  <c r="X1690" i="3"/>
  <c r="AK1690" i="3"/>
  <c r="O1686" i="3"/>
  <c r="AF1686" i="3"/>
  <c r="AS1686" i="3"/>
  <c r="S1682" i="3"/>
  <c r="AJ1682" i="3"/>
  <c r="AW1682" i="3"/>
  <c r="N1712" i="3"/>
  <c r="R1712" i="3"/>
  <c r="V1712" i="3"/>
  <c r="Z1712" i="3"/>
  <c r="AD1712" i="3"/>
  <c r="AH1712" i="3"/>
  <c r="AL1712" i="3"/>
  <c r="AP1712" i="3"/>
  <c r="AT1712" i="3"/>
  <c r="AX1712" i="3"/>
  <c r="BB1712" i="3"/>
  <c r="BF1712" i="3"/>
  <c r="O1712" i="3"/>
  <c r="S1712" i="3"/>
  <c r="W1712" i="3"/>
  <c r="AA1712" i="3"/>
  <c r="AE1712" i="3"/>
  <c r="AI1712" i="3"/>
  <c r="AM1712" i="3"/>
  <c r="AQ1712" i="3"/>
  <c r="AU1712" i="3"/>
  <c r="AY1712" i="3"/>
  <c r="BC1712" i="3"/>
  <c r="BG1712" i="3"/>
  <c r="P1712" i="3"/>
  <c r="T1712" i="3"/>
  <c r="X1712" i="3"/>
  <c r="AB1712" i="3"/>
  <c r="AF1712" i="3"/>
  <c r="AJ1712" i="3"/>
  <c r="AN1712" i="3"/>
  <c r="AR1712" i="3"/>
  <c r="AV1712" i="3"/>
  <c r="AZ1712" i="3"/>
  <c r="BD1712" i="3"/>
  <c r="BH1712" i="3"/>
  <c r="N1710" i="3"/>
  <c r="R1710" i="3"/>
  <c r="V1710" i="3"/>
  <c r="Z1710" i="3"/>
  <c r="AD1710" i="3"/>
  <c r="AH1710" i="3"/>
  <c r="AL1710" i="3"/>
  <c r="AP1710" i="3"/>
  <c r="AT1710" i="3"/>
  <c r="AX1710" i="3"/>
  <c r="BB1710" i="3"/>
  <c r="BF1710" i="3"/>
  <c r="O1710" i="3"/>
  <c r="S1710" i="3"/>
  <c r="W1710" i="3"/>
  <c r="AA1710" i="3"/>
  <c r="AE1710" i="3"/>
  <c r="AI1710" i="3"/>
  <c r="AM1710" i="3"/>
  <c r="AQ1710" i="3"/>
  <c r="AU1710" i="3"/>
  <c r="AY1710" i="3"/>
  <c r="BC1710" i="3"/>
  <c r="BG1710" i="3"/>
  <c r="P1710" i="3"/>
  <c r="T1710" i="3"/>
  <c r="X1710" i="3"/>
  <c r="AB1710" i="3"/>
  <c r="AF1710" i="3"/>
  <c r="AJ1710" i="3"/>
  <c r="AN1710" i="3"/>
  <c r="AR1710" i="3"/>
  <c r="AV1710" i="3"/>
  <c r="AZ1710" i="3"/>
  <c r="BD1710" i="3"/>
  <c r="BH1710" i="3"/>
  <c r="N1708" i="3"/>
  <c r="R1708" i="3"/>
  <c r="V1708" i="3"/>
  <c r="Z1708" i="3"/>
  <c r="AD1708" i="3"/>
  <c r="AH1708" i="3"/>
  <c r="AL1708" i="3"/>
  <c r="AP1708" i="3"/>
  <c r="AT1708" i="3"/>
  <c r="AX1708" i="3"/>
  <c r="BB1708" i="3"/>
  <c r="BF1708" i="3"/>
  <c r="O1708" i="3"/>
  <c r="S1708" i="3"/>
  <c r="W1708" i="3"/>
  <c r="AA1708" i="3"/>
  <c r="AE1708" i="3"/>
  <c r="AI1708" i="3"/>
  <c r="AM1708" i="3"/>
  <c r="AQ1708" i="3"/>
  <c r="AU1708" i="3"/>
  <c r="AY1708" i="3"/>
  <c r="BC1708" i="3"/>
  <c r="BG1708" i="3"/>
  <c r="P1708" i="3"/>
  <c r="T1708" i="3"/>
  <c r="X1708" i="3"/>
  <c r="AB1708" i="3"/>
  <c r="AF1708" i="3"/>
  <c r="AJ1708" i="3"/>
  <c r="AN1708" i="3"/>
  <c r="AR1708" i="3"/>
  <c r="AV1708" i="3"/>
  <c r="AZ1708" i="3"/>
  <c r="BD1708" i="3"/>
  <c r="BH1708" i="3"/>
  <c r="N1706" i="3"/>
  <c r="R1706" i="3"/>
  <c r="V1706" i="3"/>
  <c r="Z1706" i="3"/>
  <c r="AD1706" i="3"/>
  <c r="AH1706" i="3"/>
  <c r="AL1706" i="3"/>
  <c r="AP1706" i="3"/>
  <c r="AT1706" i="3"/>
  <c r="AX1706" i="3"/>
  <c r="BB1706" i="3"/>
  <c r="BF1706" i="3"/>
  <c r="O1706" i="3"/>
  <c r="S1706" i="3"/>
  <c r="W1706" i="3"/>
  <c r="AA1706" i="3"/>
  <c r="AE1706" i="3"/>
  <c r="AI1706" i="3"/>
  <c r="AM1706" i="3"/>
  <c r="AQ1706" i="3"/>
  <c r="AU1706" i="3"/>
  <c r="AY1706" i="3"/>
  <c r="BC1706" i="3"/>
  <c r="BG1706" i="3"/>
  <c r="P1706" i="3"/>
  <c r="T1706" i="3"/>
  <c r="X1706" i="3"/>
  <c r="AB1706" i="3"/>
  <c r="AF1706" i="3"/>
  <c r="AJ1706" i="3"/>
  <c r="AN1706" i="3"/>
  <c r="AR1706" i="3"/>
  <c r="AV1706" i="3"/>
  <c r="AZ1706" i="3"/>
  <c r="BD1706" i="3"/>
  <c r="BH1706" i="3"/>
  <c r="N1704" i="3"/>
  <c r="R1704" i="3"/>
  <c r="V1704" i="3"/>
  <c r="Z1704" i="3"/>
  <c r="AD1704" i="3"/>
  <c r="AH1704" i="3"/>
  <c r="AL1704" i="3"/>
  <c r="AP1704" i="3"/>
  <c r="AT1704" i="3"/>
  <c r="AX1704" i="3"/>
  <c r="BB1704" i="3"/>
  <c r="BF1704" i="3"/>
  <c r="O1704" i="3"/>
  <c r="S1704" i="3"/>
  <c r="W1704" i="3"/>
  <c r="AA1704" i="3"/>
  <c r="AE1704" i="3"/>
  <c r="AI1704" i="3"/>
  <c r="AM1704" i="3"/>
  <c r="AQ1704" i="3"/>
  <c r="AU1704" i="3"/>
  <c r="AY1704" i="3"/>
  <c r="BC1704" i="3"/>
  <c r="BG1704" i="3"/>
  <c r="P1704" i="3"/>
  <c r="T1704" i="3"/>
  <c r="X1704" i="3"/>
  <c r="AB1704" i="3"/>
  <c r="AF1704" i="3"/>
  <c r="AJ1704" i="3"/>
  <c r="AN1704" i="3"/>
  <c r="AR1704" i="3"/>
  <c r="AV1704" i="3"/>
  <c r="AZ1704" i="3"/>
  <c r="BD1704" i="3"/>
  <c r="BH1704" i="3"/>
  <c r="N1702" i="3"/>
  <c r="R1702" i="3"/>
  <c r="V1702" i="3"/>
  <c r="Z1702" i="3"/>
  <c r="AD1702" i="3"/>
  <c r="AH1702" i="3"/>
  <c r="AL1702" i="3"/>
  <c r="AP1702" i="3"/>
  <c r="AT1702" i="3"/>
  <c r="AX1702" i="3"/>
  <c r="BB1702" i="3"/>
  <c r="BF1702" i="3"/>
  <c r="O1702" i="3"/>
  <c r="S1702" i="3"/>
  <c r="W1702" i="3"/>
  <c r="AA1702" i="3"/>
  <c r="AE1702" i="3"/>
  <c r="AI1702" i="3"/>
  <c r="AM1702" i="3"/>
  <c r="AQ1702" i="3"/>
  <c r="AU1702" i="3"/>
  <c r="AY1702" i="3"/>
  <c r="BC1702" i="3"/>
  <c r="BG1702" i="3"/>
  <c r="P1702" i="3"/>
  <c r="T1702" i="3"/>
  <c r="X1702" i="3"/>
  <c r="AB1702" i="3"/>
  <c r="AF1702" i="3"/>
  <c r="AJ1702" i="3"/>
  <c r="AN1702" i="3"/>
  <c r="AR1702" i="3"/>
  <c r="AV1702" i="3"/>
  <c r="AZ1702" i="3"/>
  <c r="BD1702" i="3"/>
  <c r="BH1702" i="3"/>
  <c r="AW1700" i="3"/>
  <c r="AA1700" i="3"/>
  <c r="N1699" i="3"/>
  <c r="R1699" i="3"/>
  <c r="V1699" i="3"/>
  <c r="Z1699" i="3"/>
  <c r="AD1699" i="3"/>
  <c r="AH1699" i="3"/>
  <c r="AL1699" i="3"/>
  <c r="AP1699" i="3"/>
  <c r="AT1699" i="3"/>
  <c r="AX1699" i="3"/>
  <c r="BB1699" i="3"/>
  <c r="BF1699" i="3"/>
  <c r="Q1699" i="3"/>
  <c r="W1699" i="3"/>
  <c r="AB1699" i="3"/>
  <c r="AG1699" i="3"/>
  <c r="AM1699" i="3"/>
  <c r="AR1699" i="3"/>
  <c r="AW1699" i="3"/>
  <c r="BC1699" i="3"/>
  <c r="BH1699" i="3"/>
  <c r="M1699" i="3"/>
  <c r="S1699" i="3"/>
  <c r="X1699" i="3"/>
  <c r="AC1699" i="3"/>
  <c r="AI1699" i="3"/>
  <c r="AN1699" i="3"/>
  <c r="AS1699" i="3"/>
  <c r="AY1699" i="3"/>
  <c r="BD1699" i="3"/>
  <c r="BI1699" i="3"/>
  <c r="O1699" i="3"/>
  <c r="T1699" i="3"/>
  <c r="Y1699" i="3"/>
  <c r="AE1699" i="3"/>
  <c r="AJ1699" i="3"/>
  <c r="AO1699" i="3"/>
  <c r="AU1699" i="3"/>
  <c r="AZ1699" i="3"/>
  <c r="BE1699" i="3"/>
  <c r="P1695" i="3"/>
  <c r="AF1695" i="3"/>
  <c r="AV1695" i="3"/>
  <c r="T1695" i="3"/>
  <c r="AJ1695" i="3"/>
  <c r="AZ1695" i="3"/>
  <c r="P1691" i="3"/>
  <c r="AF1691" i="3"/>
  <c r="AV1691" i="3"/>
  <c r="T1691" i="3"/>
  <c r="AJ1691" i="3"/>
  <c r="AZ1691" i="3"/>
  <c r="P1687" i="3"/>
  <c r="AF1687" i="3"/>
  <c r="AV1687" i="3"/>
  <c r="T1687" i="3"/>
  <c r="AJ1687" i="3"/>
  <c r="AZ1687" i="3"/>
  <c r="BF1686" i="3"/>
  <c r="T1683" i="3"/>
  <c r="AJ1683" i="3"/>
  <c r="AZ1683" i="3"/>
  <c r="N1679" i="3"/>
  <c r="T1679" i="3"/>
  <c r="Y1679" i="3"/>
  <c r="AD1679" i="3"/>
  <c r="AJ1679" i="3"/>
  <c r="AO1679" i="3"/>
  <c r="AS1679" i="3"/>
  <c r="AW1679" i="3"/>
  <c r="BA1679" i="3"/>
  <c r="BE1679" i="3"/>
  <c r="BI1679" i="3"/>
  <c r="X1679" i="3"/>
  <c r="AR1679" i="3"/>
  <c r="BH1679" i="3"/>
  <c r="AC1679" i="3"/>
  <c r="AV1679" i="3"/>
  <c r="M1679" i="3"/>
  <c r="AH1679" i="3"/>
  <c r="AZ1679" i="3"/>
  <c r="AW1712" i="3"/>
  <c r="AG1712" i="3"/>
  <c r="Q1712" i="3"/>
  <c r="AW1710" i="3"/>
  <c r="AG1710" i="3"/>
  <c r="Q1710" i="3"/>
  <c r="AW1708" i="3"/>
  <c r="AG1708" i="3"/>
  <c r="Q1708" i="3"/>
  <c r="AW1706" i="3"/>
  <c r="AG1706" i="3"/>
  <c r="Q1706" i="3"/>
  <c r="AQ1700" i="3"/>
  <c r="V1700" i="3"/>
  <c r="AR1696" i="3"/>
  <c r="BH1696" i="3"/>
  <c r="Y1696" i="3"/>
  <c r="BE1696" i="3"/>
  <c r="AI1696" i="3"/>
  <c r="N1696" i="3"/>
  <c r="AE1696" i="3"/>
  <c r="AA1692" i="3"/>
  <c r="BG1692" i="3"/>
  <c r="AB1692" i="3"/>
  <c r="AR1692" i="3"/>
  <c r="Y1692" i="3"/>
  <c r="AO1692" i="3"/>
  <c r="BE1692" i="3"/>
  <c r="V1692" i="3"/>
  <c r="O1688" i="3"/>
  <c r="AE1688" i="3"/>
  <c r="P1688" i="3"/>
  <c r="AF1688" i="3"/>
  <c r="AV1688" i="3"/>
  <c r="AC1688" i="3"/>
  <c r="AS1688" i="3"/>
  <c r="BI1688" i="3"/>
  <c r="AL1688" i="3"/>
  <c r="S1684" i="3"/>
  <c r="AI1684" i="3"/>
  <c r="T1684" i="3"/>
  <c r="AJ1684" i="3"/>
  <c r="AZ1684" i="3"/>
  <c r="AG1684" i="3"/>
  <c r="AW1684" i="3"/>
  <c r="N1684" i="3"/>
  <c r="BB1684" i="3"/>
  <c r="X1683" i="3"/>
  <c r="W1680" i="3"/>
  <c r="BC1680" i="3"/>
  <c r="X1680" i="3"/>
  <c r="AN1680" i="3"/>
  <c r="U1680" i="3"/>
  <c r="AK1680" i="3"/>
  <c r="BA1680" i="3"/>
  <c r="AX1680" i="3"/>
  <c r="R1679" i="3"/>
  <c r="L1698" i="3"/>
  <c r="T1698" i="3" s="1"/>
  <c r="L1696" i="3"/>
  <c r="T1696" i="3" s="1"/>
  <c r="M1695" i="3"/>
  <c r="Q1695" i="3"/>
  <c r="U1695" i="3"/>
  <c r="Y1695" i="3"/>
  <c r="AC1695" i="3"/>
  <c r="AG1695" i="3"/>
  <c r="AK1695" i="3"/>
  <c r="AO1695" i="3"/>
  <c r="AS1695" i="3"/>
  <c r="AW1695" i="3"/>
  <c r="BA1695" i="3"/>
  <c r="BE1695" i="3"/>
  <c r="BI1695" i="3"/>
  <c r="N1695" i="3"/>
  <c r="R1695" i="3"/>
  <c r="V1695" i="3"/>
  <c r="Z1695" i="3"/>
  <c r="AD1695" i="3"/>
  <c r="AH1695" i="3"/>
  <c r="AL1695" i="3"/>
  <c r="AP1695" i="3"/>
  <c r="AT1695" i="3"/>
  <c r="AX1695" i="3"/>
  <c r="BB1695" i="3"/>
  <c r="BF1695" i="3"/>
  <c r="O1695" i="3"/>
  <c r="S1695" i="3"/>
  <c r="W1695" i="3"/>
  <c r="AA1695" i="3"/>
  <c r="AE1695" i="3"/>
  <c r="AI1695" i="3"/>
  <c r="AM1695" i="3"/>
  <c r="AQ1695" i="3"/>
  <c r="AU1695" i="3"/>
  <c r="AY1695" i="3"/>
  <c r="BC1695" i="3"/>
  <c r="BG1695" i="3"/>
  <c r="L1694" i="3"/>
  <c r="Z1694" i="3" s="1"/>
  <c r="M1693" i="3"/>
  <c r="Q1693" i="3"/>
  <c r="U1693" i="3"/>
  <c r="Y1693" i="3"/>
  <c r="AC1693" i="3"/>
  <c r="AG1693" i="3"/>
  <c r="AK1693" i="3"/>
  <c r="AO1693" i="3"/>
  <c r="AS1693" i="3"/>
  <c r="AW1693" i="3"/>
  <c r="BA1693" i="3"/>
  <c r="BE1693" i="3"/>
  <c r="BI1693" i="3"/>
  <c r="N1693" i="3"/>
  <c r="R1693" i="3"/>
  <c r="V1693" i="3"/>
  <c r="Z1693" i="3"/>
  <c r="AD1693" i="3"/>
  <c r="AH1693" i="3"/>
  <c r="AL1693" i="3"/>
  <c r="AP1693" i="3"/>
  <c r="AT1693" i="3"/>
  <c r="AX1693" i="3"/>
  <c r="BB1693" i="3"/>
  <c r="BF1693" i="3"/>
  <c r="O1693" i="3"/>
  <c r="S1693" i="3"/>
  <c r="W1693" i="3"/>
  <c r="AA1693" i="3"/>
  <c r="AE1693" i="3"/>
  <c r="AI1693" i="3"/>
  <c r="AM1693" i="3"/>
  <c r="AQ1693" i="3"/>
  <c r="AU1693" i="3"/>
  <c r="AY1693" i="3"/>
  <c r="BC1693" i="3"/>
  <c r="BG1693" i="3"/>
  <c r="L1692" i="3"/>
  <c r="Z1692" i="3" s="1"/>
  <c r="M1691" i="3"/>
  <c r="Q1691" i="3"/>
  <c r="U1691" i="3"/>
  <c r="Y1691" i="3"/>
  <c r="AC1691" i="3"/>
  <c r="AG1691" i="3"/>
  <c r="AK1691" i="3"/>
  <c r="AO1691" i="3"/>
  <c r="AS1691" i="3"/>
  <c r="AW1691" i="3"/>
  <c r="BA1691" i="3"/>
  <c r="BE1691" i="3"/>
  <c r="BI1691" i="3"/>
  <c r="N1691" i="3"/>
  <c r="R1691" i="3"/>
  <c r="V1691" i="3"/>
  <c r="Z1691" i="3"/>
  <c r="AD1691" i="3"/>
  <c r="AH1691" i="3"/>
  <c r="AL1691" i="3"/>
  <c r="AP1691" i="3"/>
  <c r="AT1691" i="3"/>
  <c r="AX1691" i="3"/>
  <c r="BB1691" i="3"/>
  <c r="BF1691" i="3"/>
  <c r="O1691" i="3"/>
  <c r="S1691" i="3"/>
  <c r="W1691" i="3"/>
  <c r="AA1691" i="3"/>
  <c r="AE1691" i="3"/>
  <c r="AI1691" i="3"/>
  <c r="AM1691" i="3"/>
  <c r="AQ1691" i="3"/>
  <c r="AU1691" i="3"/>
  <c r="AY1691" i="3"/>
  <c r="BC1691" i="3"/>
  <c r="BG1691" i="3"/>
  <c r="L1690" i="3"/>
  <c r="Z1690" i="3" s="1"/>
  <c r="M1689" i="3"/>
  <c r="Q1689" i="3"/>
  <c r="U1689" i="3"/>
  <c r="Y1689" i="3"/>
  <c r="AC1689" i="3"/>
  <c r="AG1689" i="3"/>
  <c r="AK1689" i="3"/>
  <c r="AO1689" i="3"/>
  <c r="AS1689" i="3"/>
  <c r="AW1689" i="3"/>
  <c r="BA1689" i="3"/>
  <c r="BE1689" i="3"/>
  <c r="BI1689" i="3"/>
  <c r="N1689" i="3"/>
  <c r="R1689" i="3"/>
  <c r="V1689" i="3"/>
  <c r="Z1689" i="3"/>
  <c r="AD1689" i="3"/>
  <c r="AH1689" i="3"/>
  <c r="AL1689" i="3"/>
  <c r="AP1689" i="3"/>
  <c r="AT1689" i="3"/>
  <c r="AX1689" i="3"/>
  <c r="BB1689" i="3"/>
  <c r="BF1689" i="3"/>
  <c r="O1689" i="3"/>
  <c r="S1689" i="3"/>
  <c r="W1689" i="3"/>
  <c r="AA1689" i="3"/>
  <c r="AE1689" i="3"/>
  <c r="AI1689" i="3"/>
  <c r="AM1689" i="3"/>
  <c r="AQ1689" i="3"/>
  <c r="AU1689" i="3"/>
  <c r="AY1689" i="3"/>
  <c r="BC1689" i="3"/>
  <c r="BG1689" i="3"/>
  <c r="L1688" i="3"/>
  <c r="W1688" i="3" s="1"/>
  <c r="M1687" i="3"/>
  <c r="Q1687" i="3"/>
  <c r="U1687" i="3"/>
  <c r="Y1687" i="3"/>
  <c r="AC1687" i="3"/>
  <c r="AG1687" i="3"/>
  <c r="AK1687" i="3"/>
  <c r="AO1687" i="3"/>
  <c r="AS1687" i="3"/>
  <c r="AW1687" i="3"/>
  <c r="BA1687" i="3"/>
  <c r="BE1687" i="3"/>
  <c r="BI1687" i="3"/>
  <c r="N1687" i="3"/>
  <c r="R1687" i="3"/>
  <c r="V1687" i="3"/>
  <c r="Z1687" i="3"/>
  <c r="AD1687" i="3"/>
  <c r="AH1687" i="3"/>
  <c r="AL1687" i="3"/>
  <c r="AP1687" i="3"/>
  <c r="AT1687" i="3"/>
  <c r="AX1687" i="3"/>
  <c r="BB1687" i="3"/>
  <c r="BF1687" i="3"/>
  <c r="O1687" i="3"/>
  <c r="S1687" i="3"/>
  <c r="W1687" i="3"/>
  <c r="AA1687" i="3"/>
  <c r="AE1687" i="3"/>
  <c r="AI1687" i="3"/>
  <c r="AM1687" i="3"/>
  <c r="AQ1687" i="3"/>
  <c r="AU1687" i="3"/>
  <c r="AY1687" i="3"/>
  <c r="BC1687" i="3"/>
  <c r="BG1687" i="3"/>
  <c r="L1686" i="3"/>
  <c r="Z1686" i="3" s="1"/>
  <c r="M1685" i="3"/>
  <c r="Q1685" i="3"/>
  <c r="U1685" i="3"/>
  <c r="Y1685" i="3"/>
  <c r="AC1685" i="3"/>
  <c r="AG1685" i="3"/>
  <c r="AK1685" i="3"/>
  <c r="AO1685" i="3"/>
  <c r="AS1685" i="3"/>
  <c r="AW1685" i="3"/>
  <c r="BA1685" i="3"/>
  <c r="BE1685" i="3"/>
  <c r="BI1685" i="3"/>
  <c r="N1685" i="3"/>
  <c r="R1685" i="3"/>
  <c r="V1685" i="3"/>
  <c r="Z1685" i="3"/>
  <c r="AD1685" i="3"/>
  <c r="AH1685" i="3"/>
  <c r="AL1685" i="3"/>
  <c r="AP1685" i="3"/>
  <c r="AT1685" i="3"/>
  <c r="AX1685" i="3"/>
  <c r="BB1685" i="3"/>
  <c r="BF1685" i="3"/>
  <c r="O1685" i="3"/>
  <c r="S1685" i="3"/>
  <c r="W1685" i="3"/>
  <c r="AA1685" i="3"/>
  <c r="AE1685" i="3"/>
  <c r="AI1685" i="3"/>
  <c r="AM1685" i="3"/>
  <c r="AQ1685" i="3"/>
  <c r="AU1685" i="3"/>
  <c r="AY1685" i="3"/>
  <c r="BC1685" i="3"/>
  <c r="BG1685" i="3"/>
  <c r="L1684" i="3"/>
  <c r="BF1684" i="3" s="1"/>
  <c r="M1683" i="3"/>
  <c r="Q1683" i="3"/>
  <c r="U1683" i="3"/>
  <c r="Y1683" i="3"/>
  <c r="AC1683" i="3"/>
  <c r="AG1683" i="3"/>
  <c r="AK1683" i="3"/>
  <c r="AO1683" i="3"/>
  <c r="AS1683" i="3"/>
  <c r="AW1683" i="3"/>
  <c r="BA1683" i="3"/>
  <c r="BE1683" i="3"/>
  <c r="BI1683" i="3"/>
  <c r="N1683" i="3"/>
  <c r="R1683" i="3"/>
  <c r="V1683" i="3"/>
  <c r="Z1683" i="3"/>
  <c r="AD1683" i="3"/>
  <c r="AH1683" i="3"/>
  <c r="AL1683" i="3"/>
  <c r="AP1683" i="3"/>
  <c r="AT1683" i="3"/>
  <c r="AX1683" i="3"/>
  <c r="BB1683" i="3"/>
  <c r="BF1683" i="3"/>
  <c r="O1683" i="3"/>
  <c r="S1683" i="3"/>
  <c r="W1683" i="3"/>
  <c r="AA1683" i="3"/>
  <c r="AE1683" i="3"/>
  <c r="AI1683" i="3"/>
  <c r="AM1683" i="3"/>
  <c r="AQ1683" i="3"/>
  <c r="AU1683" i="3"/>
  <c r="AY1683" i="3"/>
  <c r="BC1683" i="3"/>
  <c r="BG1683" i="3"/>
  <c r="L1682" i="3"/>
  <c r="AI1682" i="3" s="1"/>
  <c r="M1681" i="3"/>
  <c r="Q1681" i="3"/>
  <c r="U1681" i="3"/>
  <c r="Y1681" i="3"/>
  <c r="AC1681" i="3"/>
  <c r="AG1681" i="3"/>
  <c r="AK1681" i="3"/>
  <c r="AO1681" i="3"/>
  <c r="AS1681" i="3"/>
  <c r="AW1681" i="3"/>
  <c r="BA1681" i="3"/>
  <c r="BE1681" i="3"/>
  <c r="BI1681" i="3"/>
  <c r="N1681" i="3"/>
  <c r="R1681" i="3"/>
  <c r="V1681" i="3"/>
  <c r="Z1681" i="3"/>
  <c r="AD1681" i="3"/>
  <c r="AH1681" i="3"/>
  <c r="AL1681" i="3"/>
  <c r="AP1681" i="3"/>
  <c r="AT1681" i="3"/>
  <c r="AX1681" i="3"/>
  <c r="BB1681" i="3"/>
  <c r="BF1681" i="3"/>
  <c r="O1681" i="3"/>
  <c r="S1681" i="3"/>
  <c r="W1681" i="3"/>
  <c r="AA1681" i="3"/>
  <c r="AE1681" i="3"/>
  <c r="AI1681" i="3"/>
  <c r="AM1681" i="3"/>
  <c r="AQ1681" i="3"/>
  <c r="AU1681" i="3"/>
  <c r="AY1681" i="3"/>
  <c r="BC1681" i="3"/>
  <c r="BG1681" i="3"/>
  <c r="L1680" i="3"/>
  <c r="O1680" i="3" s="1"/>
  <c r="N1676" i="3"/>
  <c r="S1676" i="3"/>
  <c r="X1676" i="3"/>
  <c r="AD1676" i="3"/>
  <c r="AI1676" i="3"/>
  <c r="AN1676" i="3"/>
  <c r="AT1676" i="3"/>
  <c r="AY1676" i="3"/>
  <c r="BD1676" i="3"/>
  <c r="P1676" i="3"/>
  <c r="V1676" i="3"/>
  <c r="AA1676" i="3"/>
  <c r="AF1676" i="3"/>
  <c r="AL1676" i="3"/>
  <c r="AQ1676" i="3"/>
  <c r="AV1676" i="3"/>
  <c r="BB1676" i="3"/>
  <c r="BG1676" i="3"/>
  <c r="N1675" i="3"/>
  <c r="T1675" i="3"/>
  <c r="Y1675" i="3"/>
  <c r="AD1675" i="3"/>
  <c r="AJ1675" i="3"/>
  <c r="AO1675" i="3"/>
  <c r="AT1675" i="3"/>
  <c r="AZ1675" i="3"/>
  <c r="BE1675" i="3"/>
  <c r="P1675" i="3"/>
  <c r="P1655" i="3"/>
  <c r="AF1655" i="3"/>
  <c r="AV1655" i="3"/>
  <c r="T1655" i="3"/>
  <c r="AJ1655" i="3"/>
  <c r="AZ1655" i="3"/>
  <c r="X1655" i="3"/>
  <c r="AN1655" i="3"/>
  <c r="BD1655" i="3"/>
  <c r="AB1655" i="3"/>
  <c r="AR1655" i="3"/>
  <c r="BH1655" i="3"/>
  <c r="AV1683" i="3"/>
  <c r="AF1683" i="3"/>
  <c r="P1683" i="3"/>
  <c r="AV1681" i="3"/>
  <c r="AF1681" i="3"/>
  <c r="P1681" i="3"/>
  <c r="N1678" i="3"/>
  <c r="S1678" i="3"/>
  <c r="X1678" i="3"/>
  <c r="AD1678" i="3"/>
  <c r="AI1678" i="3"/>
  <c r="AN1678" i="3"/>
  <c r="AT1678" i="3"/>
  <c r="AY1678" i="3"/>
  <c r="BD1678" i="3"/>
  <c r="P1678" i="3"/>
  <c r="V1678" i="3"/>
  <c r="AA1678" i="3"/>
  <c r="AF1678" i="3"/>
  <c r="AL1678" i="3"/>
  <c r="AQ1678" i="3"/>
  <c r="AV1678" i="3"/>
  <c r="BB1678" i="3"/>
  <c r="BG1678" i="3"/>
  <c r="AS1677" i="3"/>
  <c r="P1677" i="3"/>
  <c r="AX1676" i="3"/>
  <c r="AB1676" i="3"/>
  <c r="BI1675" i="3"/>
  <c r="AN1675" i="3"/>
  <c r="R1675" i="3"/>
  <c r="N1697" i="3"/>
  <c r="R1697" i="3"/>
  <c r="V1697" i="3"/>
  <c r="Z1697" i="3"/>
  <c r="AD1697" i="3"/>
  <c r="AH1697" i="3"/>
  <c r="AL1697" i="3"/>
  <c r="AP1697" i="3"/>
  <c r="AT1697" i="3"/>
  <c r="AX1697" i="3"/>
  <c r="BB1697" i="3"/>
  <c r="BF1697" i="3"/>
  <c r="O1697" i="3"/>
  <c r="S1697" i="3"/>
  <c r="W1697" i="3"/>
  <c r="AA1697" i="3"/>
  <c r="AE1697" i="3"/>
  <c r="AI1697" i="3"/>
  <c r="AM1697" i="3"/>
  <c r="AQ1697" i="3"/>
  <c r="AU1697" i="3"/>
  <c r="AY1697" i="3"/>
  <c r="BC1697" i="3"/>
  <c r="BG1697" i="3"/>
  <c r="BH1695" i="3"/>
  <c r="AR1695" i="3"/>
  <c r="AB1695" i="3"/>
  <c r="BH1693" i="3"/>
  <c r="AR1693" i="3"/>
  <c r="AB1693" i="3"/>
  <c r="BH1691" i="3"/>
  <c r="AR1691" i="3"/>
  <c r="AB1691" i="3"/>
  <c r="BH1689" i="3"/>
  <c r="AR1689" i="3"/>
  <c r="AB1689" i="3"/>
  <c r="BH1687" i="3"/>
  <c r="AR1687" i="3"/>
  <c r="AB1687" i="3"/>
  <c r="BH1685" i="3"/>
  <c r="AR1685" i="3"/>
  <c r="AB1685" i="3"/>
  <c r="BH1683" i="3"/>
  <c r="AR1683" i="3"/>
  <c r="AB1683" i="3"/>
  <c r="BH1681" i="3"/>
  <c r="AR1681" i="3"/>
  <c r="AB1681" i="3"/>
  <c r="P1679" i="3"/>
  <c r="N1677" i="3"/>
  <c r="T1677" i="3"/>
  <c r="Y1677" i="3"/>
  <c r="AD1677" i="3"/>
  <c r="AJ1677" i="3"/>
  <c r="AO1677" i="3"/>
  <c r="AT1677" i="3"/>
  <c r="AZ1677" i="3"/>
  <c r="BE1677" i="3"/>
  <c r="AR1676" i="3"/>
  <c r="W1676" i="3"/>
  <c r="BD1675" i="3"/>
  <c r="AH1675" i="3"/>
  <c r="M1675" i="3"/>
  <c r="BG1679" i="3"/>
  <c r="BC1679" i="3"/>
  <c r="AY1679" i="3"/>
  <c r="AU1679" i="3"/>
  <c r="AQ1679" i="3"/>
  <c r="AL1679" i="3"/>
  <c r="AG1679" i="3"/>
  <c r="AB1679" i="3"/>
  <c r="V1679" i="3"/>
  <c r="Q1679" i="3"/>
  <c r="M1678" i="3"/>
  <c r="Q1678" i="3"/>
  <c r="U1678" i="3"/>
  <c r="Y1678" i="3"/>
  <c r="AC1678" i="3"/>
  <c r="AG1678" i="3"/>
  <c r="AK1678" i="3"/>
  <c r="AO1678" i="3"/>
  <c r="AS1678" i="3"/>
  <c r="AW1678" i="3"/>
  <c r="BA1678" i="3"/>
  <c r="BE1678" i="3"/>
  <c r="BI1678" i="3"/>
  <c r="BH1677" i="3"/>
  <c r="BB1677" i="3"/>
  <c r="AW1677" i="3"/>
  <c r="AR1677" i="3"/>
  <c r="AL1677" i="3"/>
  <c r="AG1677" i="3"/>
  <c r="AB1677" i="3"/>
  <c r="V1677" i="3"/>
  <c r="Q1677" i="3"/>
  <c r="M1676" i="3"/>
  <c r="Q1676" i="3"/>
  <c r="U1676" i="3"/>
  <c r="Y1676" i="3"/>
  <c r="AC1676" i="3"/>
  <c r="AG1676" i="3"/>
  <c r="AK1676" i="3"/>
  <c r="AO1676" i="3"/>
  <c r="AS1676" i="3"/>
  <c r="AW1676" i="3"/>
  <c r="BA1676" i="3"/>
  <c r="BE1676" i="3"/>
  <c r="BI1676" i="3"/>
  <c r="BH1675" i="3"/>
  <c r="BB1675" i="3"/>
  <c r="AW1675" i="3"/>
  <c r="AR1675" i="3"/>
  <c r="AL1675" i="3"/>
  <c r="AG1675" i="3"/>
  <c r="AB1675" i="3"/>
  <c r="V1675" i="3"/>
  <c r="Q1675" i="3"/>
  <c r="P1674" i="3"/>
  <c r="T1674" i="3"/>
  <c r="X1674" i="3"/>
  <c r="AB1674" i="3"/>
  <c r="AF1674" i="3"/>
  <c r="AJ1674" i="3"/>
  <c r="AN1674" i="3"/>
  <c r="AR1674" i="3"/>
  <c r="AV1674" i="3"/>
  <c r="AZ1674" i="3"/>
  <c r="BD1674" i="3"/>
  <c r="BH1674" i="3"/>
  <c r="M1674" i="3"/>
  <c r="Q1674" i="3"/>
  <c r="U1674" i="3"/>
  <c r="Y1674" i="3"/>
  <c r="AC1674" i="3"/>
  <c r="AG1674" i="3"/>
  <c r="AK1674" i="3"/>
  <c r="AO1674" i="3"/>
  <c r="AS1674" i="3"/>
  <c r="AW1674" i="3"/>
  <c r="BA1674" i="3"/>
  <c r="BE1674" i="3"/>
  <c r="BI1674" i="3"/>
  <c r="N1674" i="3"/>
  <c r="R1674" i="3"/>
  <c r="V1674" i="3"/>
  <c r="Z1674" i="3"/>
  <c r="AD1674" i="3"/>
  <c r="AH1674" i="3"/>
  <c r="AL1674" i="3"/>
  <c r="AP1674" i="3"/>
  <c r="AT1674" i="3"/>
  <c r="AX1674" i="3"/>
  <c r="BB1674" i="3"/>
  <c r="BF1674" i="3"/>
  <c r="BI1673" i="3"/>
  <c r="AS1673" i="3"/>
  <c r="AC1673" i="3"/>
  <c r="M1673" i="3"/>
  <c r="P1672" i="3"/>
  <c r="T1672" i="3"/>
  <c r="X1672" i="3"/>
  <c r="AB1672" i="3"/>
  <c r="AF1672" i="3"/>
  <c r="AJ1672" i="3"/>
  <c r="AN1672" i="3"/>
  <c r="AR1672" i="3"/>
  <c r="AV1672" i="3"/>
  <c r="AZ1672" i="3"/>
  <c r="BD1672" i="3"/>
  <c r="BH1672" i="3"/>
  <c r="M1672" i="3"/>
  <c r="Q1672" i="3"/>
  <c r="U1672" i="3"/>
  <c r="Y1672" i="3"/>
  <c r="AC1672" i="3"/>
  <c r="AG1672" i="3"/>
  <c r="AK1672" i="3"/>
  <c r="AO1672" i="3"/>
  <c r="AS1672" i="3"/>
  <c r="AW1672" i="3"/>
  <c r="BA1672" i="3"/>
  <c r="BE1672" i="3"/>
  <c r="BI1672" i="3"/>
  <c r="N1672" i="3"/>
  <c r="R1672" i="3"/>
  <c r="V1672" i="3"/>
  <c r="Z1672" i="3"/>
  <c r="AD1672" i="3"/>
  <c r="AH1672" i="3"/>
  <c r="AL1672" i="3"/>
  <c r="AP1672" i="3"/>
  <c r="AT1672" i="3"/>
  <c r="AX1672" i="3"/>
  <c r="BB1672" i="3"/>
  <c r="BF1672" i="3"/>
  <c r="BI1671" i="3"/>
  <c r="AS1671" i="3"/>
  <c r="AC1671" i="3"/>
  <c r="M1671" i="3"/>
  <c r="P1670" i="3"/>
  <c r="T1670" i="3"/>
  <c r="X1670" i="3"/>
  <c r="AB1670" i="3"/>
  <c r="AF1670" i="3"/>
  <c r="AJ1670" i="3"/>
  <c r="AN1670" i="3"/>
  <c r="AR1670" i="3"/>
  <c r="AV1670" i="3"/>
  <c r="AZ1670" i="3"/>
  <c r="BD1670" i="3"/>
  <c r="BH1670" i="3"/>
  <c r="M1670" i="3"/>
  <c r="Q1670" i="3"/>
  <c r="U1670" i="3"/>
  <c r="Y1670" i="3"/>
  <c r="AC1670" i="3"/>
  <c r="AG1670" i="3"/>
  <c r="AK1670" i="3"/>
  <c r="AO1670" i="3"/>
  <c r="AS1670" i="3"/>
  <c r="AW1670" i="3"/>
  <c r="BA1670" i="3"/>
  <c r="BE1670" i="3"/>
  <c r="BI1670" i="3"/>
  <c r="N1670" i="3"/>
  <c r="R1670" i="3"/>
  <c r="V1670" i="3"/>
  <c r="Z1670" i="3"/>
  <c r="AD1670" i="3"/>
  <c r="AH1670" i="3"/>
  <c r="AL1670" i="3"/>
  <c r="AP1670" i="3"/>
  <c r="AT1670" i="3"/>
  <c r="AX1670" i="3"/>
  <c r="BB1670" i="3"/>
  <c r="BF1670" i="3"/>
  <c r="BI1669" i="3"/>
  <c r="AS1669" i="3"/>
  <c r="AC1669" i="3"/>
  <c r="P1668" i="3"/>
  <c r="T1668" i="3"/>
  <c r="X1668" i="3"/>
  <c r="AB1668" i="3"/>
  <c r="AF1668" i="3"/>
  <c r="AJ1668" i="3"/>
  <c r="AN1668" i="3"/>
  <c r="AR1668" i="3"/>
  <c r="AV1668" i="3"/>
  <c r="AZ1668" i="3"/>
  <c r="BD1668" i="3"/>
  <c r="BH1668" i="3"/>
  <c r="M1668" i="3"/>
  <c r="Q1668" i="3"/>
  <c r="U1668" i="3"/>
  <c r="Y1668" i="3"/>
  <c r="AC1668" i="3"/>
  <c r="AG1668" i="3"/>
  <c r="AK1668" i="3"/>
  <c r="AO1668" i="3"/>
  <c r="AS1668" i="3"/>
  <c r="AW1668" i="3"/>
  <c r="BA1668" i="3"/>
  <c r="BE1668" i="3"/>
  <c r="BI1668" i="3"/>
  <c r="N1668" i="3"/>
  <c r="R1668" i="3"/>
  <c r="V1668" i="3"/>
  <c r="Z1668" i="3"/>
  <c r="AD1668" i="3"/>
  <c r="AH1668" i="3"/>
  <c r="AL1668" i="3"/>
  <c r="AP1668" i="3"/>
  <c r="AT1668" i="3"/>
  <c r="AX1668" i="3"/>
  <c r="BB1668" i="3"/>
  <c r="BF1668" i="3"/>
  <c r="P1666" i="3"/>
  <c r="T1666" i="3"/>
  <c r="X1666" i="3"/>
  <c r="AB1666" i="3"/>
  <c r="AF1666" i="3"/>
  <c r="AJ1666" i="3"/>
  <c r="AN1666" i="3"/>
  <c r="AR1666" i="3"/>
  <c r="AV1666" i="3"/>
  <c r="AZ1666" i="3"/>
  <c r="BD1666" i="3"/>
  <c r="BH1666" i="3"/>
  <c r="M1666" i="3"/>
  <c r="Q1666" i="3"/>
  <c r="U1666" i="3"/>
  <c r="Y1666" i="3"/>
  <c r="AC1666" i="3"/>
  <c r="AG1666" i="3"/>
  <c r="AK1666" i="3"/>
  <c r="AO1666" i="3"/>
  <c r="AS1666" i="3"/>
  <c r="AW1666" i="3"/>
  <c r="BA1666" i="3"/>
  <c r="BE1666" i="3"/>
  <c r="BI1666" i="3"/>
  <c r="N1666" i="3"/>
  <c r="R1666" i="3"/>
  <c r="V1666" i="3"/>
  <c r="Z1666" i="3"/>
  <c r="AD1666" i="3"/>
  <c r="AH1666" i="3"/>
  <c r="AL1666" i="3"/>
  <c r="AP1666" i="3"/>
  <c r="AT1666" i="3"/>
  <c r="AX1666" i="3"/>
  <c r="BB1666" i="3"/>
  <c r="BF1666" i="3"/>
  <c r="P1664" i="3"/>
  <c r="T1664" i="3"/>
  <c r="X1664" i="3"/>
  <c r="AB1664" i="3"/>
  <c r="AF1664" i="3"/>
  <c r="AJ1664" i="3"/>
  <c r="AN1664" i="3"/>
  <c r="AR1664" i="3"/>
  <c r="AV1664" i="3"/>
  <c r="AZ1664" i="3"/>
  <c r="BD1664" i="3"/>
  <c r="BH1664" i="3"/>
  <c r="M1664" i="3"/>
  <c r="Q1664" i="3"/>
  <c r="U1664" i="3"/>
  <c r="Y1664" i="3"/>
  <c r="AC1664" i="3"/>
  <c r="AG1664" i="3"/>
  <c r="AK1664" i="3"/>
  <c r="AO1664" i="3"/>
  <c r="AS1664" i="3"/>
  <c r="AW1664" i="3"/>
  <c r="BA1664" i="3"/>
  <c r="BE1664" i="3"/>
  <c r="BI1664" i="3"/>
  <c r="N1664" i="3"/>
  <c r="R1664" i="3"/>
  <c r="V1664" i="3"/>
  <c r="Z1664" i="3"/>
  <c r="AD1664" i="3"/>
  <c r="AH1664" i="3"/>
  <c r="AL1664" i="3"/>
  <c r="AP1664" i="3"/>
  <c r="AT1664" i="3"/>
  <c r="AX1664" i="3"/>
  <c r="BB1664" i="3"/>
  <c r="BF1664" i="3"/>
  <c r="P1662" i="3"/>
  <c r="T1662" i="3"/>
  <c r="X1662" i="3"/>
  <c r="AB1662" i="3"/>
  <c r="AF1662" i="3"/>
  <c r="AJ1662" i="3"/>
  <c r="AN1662" i="3"/>
  <c r="AR1662" i="3"/>
  <c r="AV1662" i="3"/>
  <c r="AZ1662" i="3"/>
  <c r="BD1662" i="3"/>
  <c r="BH1662" i="3"/>
  <c r="M1662" i="3"/>
  <c r="Q1662" i="3"/>
  <c r="U1662" i="3"/>
  <c r="Y1662" i="3"/>
  <c r="AC1662" i="3"/>
  <c r="AG1662" i="3"/>
  <c r="AK1662" i="3"/>
  <c r="AO1662" i="3"/>
  <c r="AS1662" i="3"/>
  <c r="AW1662" i="3"/>
  <c r="BA1662" i="3"/>
  <c r="BE1662" i="3"/>
  <c r="BI1662" i="3"/>
  <c r="N1662" i="3"/>
  <c r="R1662" i="3"/>
  <c r="V1662" i="3"/>
  <c r="Z1662" i="3"/>
  <c r="AD1662" i="3"/>
  <c r="AH1662" i="3"/>
  <c r="AL1662" i="3"/>
  <c r="AP1662" i="3"/>
  <c r="AT1662" i="3"/>
  <c r="AX1662" i="3"/>
  <c r="BB1662" i="3"/>
  <c r="BF1662" i="3"/>
  <c r="P1660" i="3"/>
  <c r="T1660" i="3"/>
  <c r="X1660" i="3"/>
  <c r="AB1660" i="3"/>
  <c r="AF1660" i="3"/>
  <c r="AJ1660" i="3"/>
  <c r="AN1660" i="3"/>
  <c r="AR1660" i="3"/>
  <c r="AV1660" i="3"/>
  <c r="AZ1660" i="3"/>
  <c r="BD1660" i="3"/>
  <c r="BH1660" i="3"/>
  <c r="M1660" i="3"/>
  <c r="Q1660" i="3"/>
  <c r="U1660" i="3"/>
  <c r="Y1660" i="3"/>
  <c r="AC1660" i="3"/>
  <c r="AG1660" i="3"/>
  <c r="AK1660" i="3"/>
  <c r="AO1660" i="3"/>
  <c r="AS1660" i="3"/>
  <c r="AW1660" i="3"/>
  <c r="BA1660" i="3"/>
  <c r="BE1660" i="3"/>
  <c r="BI1660" i="3"/>
  <c r="N1660" i="3"/>
  <c r="R1660" i="3"/>
  <c r="V1660" i="3"/>
  <c r="Z1660" i="3"/>
  <c r="AD1660" i="3"/>
  <c r="AH1660" i="3"/>
  <c r="AL1660" i="3"/>
  <c r="AP1660" i="3"/>
  <c r="AT1660" i="3"/>
  <c r="AX1660" i="3"/>
  <c r="BB1660" i="3"/>
  <c r="BF1660" i="3"/>
  <c r="P1643" i="3"/>
  <c r="T1643" i="3"/>
  <c r="X1643" i="3"/>
  <c r="AB1643" i="3"/>
  <c r="AF1643" i="3"/>
  <c r="AJ1643" i="3"/>
  <c r="AN1643" i="3"/>
  <c r="AR1643" i="3"/>
  <c r="AV1643" i="3"/>
  <c r="AZ1643" i="3"/>
  <c r="BD1643" i="3"/>
  <c r="BH1643" i="3"/>
  <c r="M1643" i="3"/>
  <c r="R1643" i="3"/>
  <c r="W1643" i="3"/>
  <c r="AC1643" i="3"/>
  <c r="AH1643" i="3"/>
  <c r="AM1643" i="3"/>
  <c r="AS1643" i="3"/>
  <c r="AX1643" i="3"/>
  <c r="BC1643" i="3"/>
  <c r="BI1643" i="3"/>
  <c r="O1643" i="3"/>
  <c r="U1643" i="3"/>
  <c r="Z1643" i="3"/>
  <c r="AE1643" i="3"/>
  <c r="AK1643" i="3"/>
  <c r="AP1643" i="3"/>
  <c r="AU1643" i="3"/>
  <c r="BA1643" i="3"/>
  <c r="BF1643" i="3"/>
  <c r="N1643" i="3"/>
  <c r="Y1643" i="3"/>
  <c r="AI1643" i="3"/>
  <c r="AT1643" i="3"/>
  <c r="BE1643" i="3"/>
  <c r="Q1643" i="3"/>
  <c r="AA1643" i="3"/>
  <c r="AL1643" i="3"/>
  <c r="AW1643" i="3"/>
  <c r="BG1643" i="3"/>
  <c r="S1643" i="3"/>
  <c r="AD1643" i="3"/>
  <c r="AO1643" i="3"/>
  <c r="AY1643" i="3"/>
  <c r="V1643" i="3"/>
  <c r="AG1643" i="3"/>
  <c r="AQ1643" i="3"/>
  <c r="BF1679" i="3"/>
  <c r="BB1679" i="3"/>
  <c r="AX1679" i="3"/>
  <c r="AT1679" i="3"/>
  <c r="AP1679" i="3"/>
  <c r="AK1679" i="3"/>
  <c r="AF1679" i="3"/>
  <c r="Z1679" i="3"/>
  <c r="U1679" i="3"/>
  <c r="BF1678" i="3"/>
  <c r="AZ1678" i="3"/>
  <c r="AU1678" i="3"/>
  <c r="AP1678" i="3"/>
  <c r="AJ1678" i="3"/>
  <c r="AE1678" i="3"/>
  <c r="Z1678" i="3"/>
  <c r="T1678" i="3"/>
  <c r="O1678" i="3"/>
  <c r="BF1677" i="3"/>
  <c r="BA1677" i="3"/>
  <c r="AV1677" i="3"/>
  <c r="AP1677" i="3"/>
  <c r="AK1677" i="3"/>
  <c r="AF1677" i="3"/>
  <c r="Z1677" i="3"/>
  <c r="U1677" i="3"/>
  <c r="BF1676" i="3"/>
  <c r="AZ1676" i="3"/>
  <c r="AU1676" i="3"/>
  <c r="AP1676" i="3"/>
  <c r="AJ1676" i="3"/>
  <c r="AE1676" i="3"/>
  <c r="Z1676" i="3"/>
  <c r="T1676" i="3"/>
  <c r="O1676" i="3"/>
  <c r="BF1675" i="3"/>
  <c r="BA1675" i="3"/>
  <c r="AV1675" i="3"/>
  <c r="AP1675" i="3"/>
  <c r="AK1675" i="3"/>
  <c r="AF1675" i="3"/>
  <c r="Z1675" i="3"/>
  <c r="U1675" i="3"/>
  <c r="BC1674" i="3"/>
  <c r="AM1674" i="3"/>
  <c r="W1674" i="3"/>
  <c r="BE1673" i="3"/>
  <c r="AO1673" i="3"/>
  <c r="BC1672" i="3"/>
  <c r="AM1672" i="3"/>
  <c r="W1672" i="3"/>
  <c r="BE1671" i="3"/>
  <c r="AO1671" i="3"/>
  <c r="BC1670" i="3"/>
  <c r="AM1670" i="3"/>
  <c r="W1670" i="3"/>
  <c r="BE1669" i="3"/>
  <c r="AO1669" i="3"/>
  <c r="BC1668" i="3"/>
  <c r="AM1668" i="3"/>
  <c r="W1668" i="3"/>
  <c r="BE1667" i="3"/>
  <c r="AO1667" i="3"/>
  <c r="BC1666" i="3"/>
  <c r="AM1666" i="3"/>
  <c r="W1666" i="3"/>
  <c r="BE1665" i="3"/>
  <c r="AO1665" i="3"/>
  <c r="BC1664" i="3"/>
  <c r="AM1664" i="3"/>
  <c r="W1664" i="3"/>
  <c r="BE1663" i="3"/>
  <c r="AO1663" i="3"/>
  <c r="BC1662" i="3"/>
  <c r="AM1662" i="3"/>
  <c r="W1662" i="3"/>
  <c r="BE1661" i="3"/>
  <c r="AO1661" i="3"/>
  <c r="BC1660" i="3"/>
  <c r="AM1660" i="3"/>
  <c r="W1660" i="3"/>
  <c r="M1656" i="3"/>
  <c r="Q1656" i="3"/>
  <c r="U1656" i="3"/>
  <c r="Y1656" i="3"/>
  <c r="AC1656" i="3"/>
  <c r="AG1656" i="3"/>
  <c r="AK1656" i="3"/>
  <c r="AO1656" i="3"/>
  <c r="AS1656" i="3"/>
  <c r="AW1656" i="3"/>
  <c r="BA1656" i="3"/>
  <c r="BE1656" i="3"/>
  <c r="BI1656" i="3"/>
  <c r="R1656" i="3"/>
  <c r="W1656" i="3"/>
  <c r="AB1656" i="3"/>
  <c r="AH1656" i="3"/>
  <c r="AM1656" i="3"/>
  <c r="AR1656" i="3"/>
  <c r="AX1656" i="3"/>
  <c r="BC1656" i="3"/>
  <c r="BH1656" i="3"/>
  <c r="N1656" i="3"/>
  <c r="S1656" i="3"/>
  <c r="X1656" i="3"/>
  <c r="AD1656" i="3"/>
  <c r="AI1656" i="3"/>
  <c r="AN1656" i="3"/>
  <c r="AT1656" i="3"/>
  <c r="AY1656" i="3"/>
  <c r="BD1656" i="3"/>
  <c r="O1656" i="3"/>
  <c r="T1656" i="3"/>
  <c r="Z1656" i="3"/>
  <c r="AE1656" i="3"/>
  <c r="AJ1656" i="3"/>
  <c r="AP1656" i="3"/>
  <c r="AU1656" i="3"/>
  <c r="AZ1656" i="3"/>
  <c r="BF1656" i="3"/>
  <c r="P1653" i="3"/>
  <c r="AF1653" i="3"/>
  <c r="AV1653" i="3"/>
  <c r="T1653" i="3"/>
  <c r="AJ1653" i="3"/>
  <c r="AZ1653" i="3"/>
  <c r="X1653" i="3"/>
  <c r="AN1653" i="3"/>
  <c r="BD1653" i="3"/>
  <c r="Q1651" i="3"/>
  <c r="AM1651" i="3"/>
  <c r="BH1651" i="3"/>
  <c r="W1651" i="3"/>
  <c r="AR1651" i="3"/>
  <c r="AB1651" i="3"/>
  <c r="AW1651" i="3"/>
  <c r="O1679" i="3"/>
  <c r="S1679" i="3"/>
  <c r="W1679" i="3"/>
  <c r="AA1679" i="3"/>
  <c r="AE1679" i="3"/>
  <c r="AI1679" i="3"/>
  <c r="AM1679" i="3"/>
  <c r="O1677" i="3"/>
  <c r="S1677" i="3"/>
  <c r="W1677" i="3"/>
  <c r="AA1677" i="3"/>
  <c r="AE1677" i="3"/>
  <c r="AI1677" i="3"/>
  <c r="AM1677" i="3"/>
  <c r="AQ1677" i="3"/>
  <c r="AU1677" i="3"/>
  <c r="AY1677" i="3"/>
  <c r="BC1677" i="3"/>
  <c r="BG1677" i="3"/>
  <c r="O1675" i="3"/>
  <c r="S1675" i="3"/>
  <c r="W1675" i="3"/>
  <c r="AA1675" i="3"/>
  <c r="AE1675" i="3"/>
  <c r="AI1675" i="3"/>
  <c r="AM1675" i="3"/>
  <c r="AQ1675" i="3"/>
  <c r="AU1675" i="3"/>
  <c r="AY1675" i="3"/>
  <c r="BC1675" i="3"/>
  <c r="BG1675" i="3"/>
  <c r="N1673" i="3"/>
  <c r="R1673" i="3"/>
  <c r="V1673" i="3"/>
  <c r="Z1673" i="3"/>
  <c r="AD1673" i="3"/>
  <c r="AH1673" i="3"/>
  <c r="AL1673" i="3"/>
  <c r="AP1673" i="3"/>
  <c r="AT1673" i="3"/>
  <c r="AX1673" i="3"/>
  <c r="BB1673" i="3"/>
  <c r="BF1673" i="3"/>
  <c r="O1673" i="3"/>
  <c r="S1673" i="3"/>
  <c r="W1673" i="3"/>
  <c r="AA1673" i="3"/>
  <c r="AE1673" i="3"/>
  <c r="AI1673" i="3"/>
  <c r="AM1673" i="3"/>
  <c r="AQ1673" i="3"/>
  <c r="AU1673" i="3"/>
  <c r="AY1673" i="3"/>
  <c r="BC1673" i="3"/>
  <c r="BG1673" i="3"/>
  <c r="P1673" i="3"/>
  <c r="T1673" i="3"/>
  <c r="X1673" i="3"/>
  <c r="AB1673" i="3"/>
  <c r="AF1673" i="3"/>
  <c r="AJ1673" i="3"/>
  <c r="AN1673" i="3"/>
  <c r="AR1673" i="3"/>
  <c r="AV1673" i="3"/>
  <c r="AZ1673" i="3"/>
  <c r="BD1673" i="3"/>
  <c r="BH1673" i="3"/>
  <c r="N1671" i="3"/>
  <c r="R1671" i="3"/>
  <c r="V1671" i="3"/>
  <c r="Z1671" i="3"/>
  <c r="AD1671" i="3"/>
  <c r="AH1671" i="3"/>
  <c r="AL1671" i="3"/>
  <c r="AP1671" i="3"/>
  <c r="AT1671" i="3"/>
  <c r="AX1671" i="3"/>
  <c r="BB1671" i="3"/>
  <c r="BF1671" i="3"/>
  <c r="O1671" i="3"/>
  <c r="S1671" i="3"/>
  <c r="W1671" i="3"/>
  <c r="AA1671" i="3"/>
  <c r="AE1671" i="3"/>
  <c r="AI1671" i="3"/>
  <c r="AM1671" i="3"/>
  <c r="AQ1671" i="3"/>
  <c r="AU1671" i="3"/>
  <c r="AY1671" i="3"/>
  <c r="BC1671" i="3"/>
  <c r="BG1671" i="3"/>
  <c r="P1671" i="3"/>
  <c r="T1671" i="3"/>
  <c r="X1671" i="3"/>
  <c r="AB1671" i="3"/>
  <c r="AF1671" i="3"/>
  <c r="AJ1671" i="3"/>
  <c r="AN1671" i="3"/>
  <c r="AR1671" i="3"/>
  <c r="AV1671" i="3"/>
  <c r="AZ1671" i="3"/>
  <c r="BD1671" i="3"/>
  <c r="BH1671" i="3"/>
  <c r="AI1670" i="3"/>
  <c r="S1670" i="3"/>
  <c r="BM1670" i="3" s="1"/>
  <c r="N1669" i="3"/>
  <c r="R1669" i="3"/>
  <c r="V1669" i="3"/>
  <c r="Z1669" i="3"/>
  <c r="AD1669" i="3"/>
  <c r="AH1669" i="3"/>
  <c r="AL1669" i="3"/>
  <c r="AP1669" i="3"/>
  <c r="AT1669" i="3"/>
  <c r="AX1669" i="3"/>
  <c r="BB1669" i="3"/>
  <c r="BF1669" i="3"/>
  <c r="O1669" i="3"/>
  <c r="S1669" i="3"/>
  <c r="W1669" i="3"/>
  <c r="AA1669" i="3"/>
  <c r="AE1669" i="3"/>
  <c r="AI1669" i="3"/>
  <c r="AM1669" i="3"/>
  <c r="AQ1669" i="3"/>
  <c r="AU1669" i="3"/>
  <c r="AY1669" i="3"/>
  <c r="BC1669" i="3"/>
  <c r="BG1669" i="3"/>
  <c r="P1669" i="3"/>
  <c r="T1669" i="3"/>
  <c r="X1669" i="3"/>
  <c r="AB1669" i="3"/>
  <c r="AF1669" i="3"/>
  <c r="AJ1669" i="3"/>
  <c r="AN1669" i="3"/>
  <c r="AR1669" i="3"/>
  <c r="AV1669" i="3"/>
  <c r="AZ1669" i="3"/>
  <c r="BD1669" i="3"/>
  <c r="BH1669" i="3"/>
  <c r="AY1668" i="3"/>
  <c r="AI1668" i="3"/>
  <c r="S1668" i="3"/>
  <c r="N1667" i="3"/>
  <c r="R1667" i="3"/>
  <c r="V1667" i="3"/>
  <c r="Z1667" i="3"/>
  <c r="AD1667" i="3"/>
  <c r="AH1667" i="3"/>
  <c r="AL1667" i="3"/>
  <c r="AP1667" i="3"/>
  <c r="AT1667" i="3"/>
  <c r="AX1667" i="3"/>
  <c r="BB1667" i="3"/>
  <c r="BF1667" i="3"/>
  <c r="O1667" i="3"/>
  <c r="S1667" i="3"/>
  <c r="W1667" i="3"/>
  <c r="AA1667" i="3"/>
  <c r="AE1667" i="3"/>
  <c r="AI1667" i="3"/>
  <c r="AM1667" i="3"/>
  <c r="AQ1667" i="3"/>
  <c r="AU1667" i="3"/>
  <c r="AY1667" i="3"/>
  <c r="BC1667" i="3"/>
  <c r="BG1667" i="3"/>
  <c r="P1667" i="3"/>
  <c r="T1667" i="3"/>
  <c r="X1667" i="3"/>
  <c r="AB1667" i="3"/>
  <c r="AF1667" i="3"/>
  <c r="AJ1667" i="3"/>
  <c r="AN1667" i="3"/>
  <c r="AR1667" i="3"/>
  <c r="AV1667" i="3"/>
  <c r="AZ1667" i="3"/>
  <c r="BD1667" i="3"/>
  <c r="BH1667" i="3"/>
  <c r="AY1666" i="3"/>
  <c r="AI1666" i="3"/>
  <c r="S1666" i="3"/>
  <c r="N1665" i="3"/>
  <c r="R1665" i="3"/>
  <c r="V1665" i="3"/>
  <c r="Z1665" i="3"/>
  <c r="AD1665" i="3"/>
  <c r="AH1665" i="3"/>
  <c r="AL1665" i="3"/>
  <c r="AP1665" i="3"/>
  <c r="AT1665" i="3"/>
  <c r="AX1665" i="3"/>
  <c r="BB1665" i="3"/>
  <c r="BF1665" i="3"/>
  <c r="O1665" i="3"/>
  <c r="S1665" i="3"/>
  <c r="W1665" i="3"/>
  <c r="AA1665" i="3"/>
  <c r="AE1665" i="3"/>
  <c r="AI1665" i="3"/>
  <c r="AM1665" i="3"/>
  <c r="AQ1665" i="3"/>
  <c r="AU1665" i="3"/>
  <c r="AY1665" i="3"/>
  <c r="BC1665" i="3"/>
  <c r="BG1665" i="3"/>
  <c r="P1665" i="3"/>
  <c r="T1665" i="3"/>
  <c r="X1665" i="3"/>
  <c r="AB1665" i="3"/>
  <c r="AF1665" i="3"/>
  <c r="AJ1665" i="3"/>
  <c r="AN1665" i="3"/>
  <c r="AR1665" i="3"/>
  <c r="AV1665" i="3"/>
  <c r="AZ1665" i="3"/>
  <c r="BD1665" i="3"/>
  <c r="BH1665" i="3"/>
  <c r="AY1664" i="3"/>
  <c r="AI1664" i="3"/>
  <c r="S1664" i="3"/>
  <c r="N1663" i="3"/>
  <c r="R1663" i="3"/>
  <c r="V1663" i="3"/>
  <c r="Z1663" i="3"/>
  <c r="AD1663" i="3"/>
  <c r="AH1663" i="3"/>
  <c r="AL1663" i="3"/>
  <c r="AP1663" i="3"/>
  <c r="AT1663" i="3"/>
  <c r="AX1663" i="3"/>
  <c r="BB1663" i="3"/>
  <c r="BF1663" i="3"/>
  <c r="O1663" i="3"/>
  <c r="S1663" i="3"/>
  <c r="W1663" i="3"/>
  <c r="AA1663" i="3"/>
  <c r="AE1663" i="3"/>
  <c r="AI1663" i="3"/>
  <c r="AM1663" i="3"/>
  <c r="AQ1663" i="3"/>
  <c r="AU1663" i="3"/>
  <c r="AY1663" i="3"/>
  <c r="BC1663" i="3"/>
  <c r="BG1663" i="3"/>
  <c r="P1663" i="3"/>
  <c r="T1663" i="3"/>
  <c r="X1663" i="3"/>
  <c r="AB1663" i="3"/>
  <c r="AF1663" i="3"/>
  <c r="AJ1663" i="3"/>
  <c r="AN1663" i="3"/>
  <c r="AR1663" i="3"/>
  <c r="AV1663" i="3"/>
  <c r="AZ1663" i="3"/>
  <c r="BD1663" i="3"/>
  <c r="BH1663" i="3"/>
  <c r="AY1662" i="3"/>
  <c r="AI1662" i="3"/>
  <c r="S1662" i="3"/>
  <c r="BM1662" i="3" s="1"/>
  <c r="N1661" i="3"/>
  <c r="R1661" i="3"/>
  <c r="V1661" i="3"/>
  <c r="Z1661" i="3"/>
  <c r="AD1661" i="3"/>
  <c r="AH1661" i="3"/>
  <c r="AL1661" i="3"/>
  <c r="AP1661" i="3"/>
  <c r="AT1661" i="3"/>
  <c r="AX1661" i="3"/>
  <c r="BB1661" i="3"/>
  <c r="BF1661" i="3"/>
  <c r="O1661" i="3"/>
  <c r="S1661" i="3"/>
  <c r="W1661" i="3"/>
  <c r="AA1661" i="3"/>
  <c r="AE1661" i="3"/>
  <c r="AI1661" i="3"/>
  <c r="AM1661" i="3"/>
  <c r="AQ1661" i="3"/>
  <c r="AU1661" i="3"/>
  <c r="AY1661" i="3"/>
  <c r="BC1661" i="3"/>
  <c r="BG1661" i="3"/>
  <c r="P1661" i="3"/>
  <c r="T1661" i="3"/>
  <c r="X1661" i="3"/>
  <c r="AB1661" i="3"/>
  <c r="AF1661" i="3"/>
  <c r="AJ1661" i="3"/>
  <c r="AN1661" i="3"/>
  <c r="AR1661" i="3"/>
  <c r="AV1661" i="3"/>
  <c r="AZ1661" i="3"/>
  <c r="BD1661" i="3"/>
  <c r="BH1661" i="3"/>
  <c r="AY1660" i="3"/>
  <c r="AI1660" i="3"/>
  <c r="S1660" i="3"/>
  <c r="M1658" i="3"/>
  <c r="Q1658" i="3"/>
  <c r="U1658" i="3"/>
  <c r="Y1658" i="3"/>
  <c r="AC1658" i="3"/>
  <c r="AG1658" i="3"/>
  <c r="AK1658" i="3"/>
  <c r="AO1658" i="3"/>
  <c r="AS1658" i="3"/>
  <c r="AW1658" i="3"/>
  <c r="BA1658" i="3"/>
  <c r="BE1658" i="3"/>
  <c r="BI1658" i="3"/>
  <c r="R1658" i="3"/>
  <c r="W1658" i="3"/>
  <c r="AB1658" i="3"/>
  <c r="AH1658" i="3"/>
  <c r="AM1658" i="3"/>
  <c r="AR1658" i="3"/>
  <c r="AX1658" i="3"/>
  <c r="BC1658" i="3"/>
  <c r="BH1658" i="3"/>
  <c r="N1658" i="3"/>
  <c r="S1658" i="3"/>
  <c r="X1658" i="3"/>
  <c r="AD1658" i="3"/>
  <c r="AI1658" i="3"/>
  <c r="AN1658" i="3"/>
  <c r="AT1658" i="3"/>
  <c r="AY1658" i="3"/>
  <c r="BD1658" i="3"/>
  <c r="O1658" i="3"/>
  <c r="T1658" i="3"/>
  <c r="Z1658" i="3"/>
  <c r="AE1658" i="3"/>
  <c r="AJ1658" i="3"/>
  <c r="AP1658" i="3"/>
  <c r="AU1658" i="3"/>
  <c r="AZ1658" i="3"/>
  <c r="BF1658" i="3"/>
  <c r="AQ1656" i="3"/>
  <c r="V1656" i="3"/>
  <c r="BH1653" i="3"/>
  <c r="O1654" i="3"/>
  <c r="S1654" i="3"/>
  <c r="W1654" i="3"/>
  <c r="AA1654" i="3"/>
  <c r="AE1654" i="3"/>
  <c r="AI1654" i="3"/>
  <c r="AM1654" i="3"/>
  <c r="AQ1654" i="3"/>
  <c r="AU1654" i="3"/>
  <c r="AY1654" i="3"/>
  <c r="BC1654" i="3"/>
  <c r="BG1654" i="3"/>
  <c r="P1654" i="3"/>
  <c r="T1654" i="3"/>
  <c r="X1654" i="3"/>
  <c r="AB1654" i="3"/>
  <c r="AF1654" i="3"/>
  <c r="AJ1654" i="3"/>
  <c r="AN1654" i="3"/>
  <c r="AR1654" i="3"/>
  <c r="AV1654" i="3"/>
  <c r="AZ1654" i="3"/>
  <c r="BD1654" i="3"/>
  <c r="BH1654" i="3"/>
  <c r="M1654" i="3"/>
  <c r="Q1654" i="3"/>
  <c r="U1654" i="3"/>
  <c r="Y1654" i="3"/>
  <c r="AC1654" i="3"/>
  <c r="AG1654" i="3"/>
  <c r="AK1654" i="3"/>
  <c r="AO1654" i="3"/>
  <c r="AS1654" i="3"/>
  <c r="AW1654" i="3"/>
  <c r="BA1654" i="3"/>
  <c r="BE1654" i="3"/>
  <c r="BI1654" i="3"/>
  <c r="P1652" i="3"/>
  <c r="T1652" i="3"/>
  <c r="X1652" i="3"/>
  <c r="AB1652" i="3"/>
  <c r="AF1652" i="3"/>
  <c r="N1652" i="3"/>
  <c r="S1652" i="3"/>
  <c r="Y1652" i="3"/>
  <c r="AD1652" i="3"/>
  <c r="AI1652" i="3"/>
  <c r="AM1652" i="3"/>
  <c r="AQ1652" i="3"/>
  <c r="AU1652" i="3"/>
  <c r="AY1652" i="3"/>
  <c r="BC1652" i="3"/>
  <c r="BG1652" i="3"/>
  <c r="O1652" i="3"/>
  <c r="U1652" i="3"/>
  <c r="Z1652" i="3"/>
  <c r="AE1652" i="3"/>
  <c r="AJ1652" i="3"/>
  <c r="AN1652" i="3"/>
  <c r="AR1652" i="3"/>
  <c r="AV1652" i="3"/>
  <c r="AZ1652" i="3"/>
  <c r="BD1652" i="3"/>
  <c r="BH1652" i="3"/>
  <c r="Q1652" i="3"/>
  <c r="V1652" i="3"/>
  <c r="AA1652" i="3"/>
  <c r="AG1652" i="3"/>
  <c r="AK1652" i="3"/>
  <c r="AO1652" i="3"/>
  <c r="AS1652" i="3"/>
  <c r="AW1652" i="3"/>
  <c r="BA1652" i="3"/>
  <c r="BE1652" i="3"/>
  <c r="BI1652" i="3"/>
  <c r="BC1650" i="3"/>
  <c r="AH1650" i="3"/>
  <c r="M1650" i="3"/>
  <c r="AS1648" i="3"/>
  <c r="M1648" i="3"/>
  <c r="P1647" i="3"/>
  <c r="T1647" i="3"/>
  <c r="X1647" i="3"/>
  <c r="AB1647" i="3"/>
  <c r="AF1647" i="3"/>
  <c r="AJ1647" i="3"/>
  <c r="AN1647" i="3"/>
  <c r="AR1647" i="3"/>
  <c r="AV1647" i="3"/>
  <c r="AZ1647" i="3"/>
  <c r="BD1647" i="3"/>
  <c r="BH1647" i="3"/>
  <c r="M1647" i="3"/>
  <c r="R1647" i="3"/>
  <c r="W1647" i="3"/>
  <c r="AC1647" i="3"/>
  <c r="AH1647" i="3"/>
  <c r="AM1647" i="3"/>
  <c r="AS1647" i="3"/>
  <c r="AX1647" i="3"/>
  <c r="BC1647" i="3"/>
  <c r="BI1647" i="3"/>
  <c r="O1647" i="3"/>
  <c r="U1647" i="3"/>
  <c r="Z1647" i="3"/>
  <c r="AE1647" i="3"/>
  <c r="AK1647" i="3"/>
  <c r="AP1647" i="3"/>
  <c r="AU1647" i="3"/>
  <c r="BA1647" i="3"/>
  <c r="BF1647" i="3"/>
  <c r="N1647" i="3"/>
  <c r="Y1647" i="3"/>
  <c r="AI1647" i="3"/>
  <c r="AT1647" i="3"/>
  <c r="BE1647" i="3"/>
  <c r="Q1647" i="3"/>
  <c r="AA1647" i="3"/>
  <c r="AL1647" i="3"/>
  <c r="AW1647" i="3"/>
  <c r="BG1647" i="3"/>
  <c r="S1647" i="3"/>
  <c r="AD1647" i="3"/>
  <c r="AO1647" i="3"/>
  <c r="AY1647" i="3"/>
  <c r="M1638" i="3"/>
  <c r="Q1638" i="3"/>
  <c r="U1638" i="3"/>
  <c r="Y1638" i="3"/>
  <c r="AC1638" i="3"/>
  <c r="AG1638" i="3"/>
  <c r="AK1638" i="3"/>
  <c r="AO1638" i="3"/>
  <c r="AS1638" i="3"/>
  <c r="AW1638" i="3"/>
  <c r="BA1638" i="3"/>
  <c r="BE1638" i="3"/>
  <c r="BI1638" i="3"/>
  <c r="R1638" i="3"/>
  <c r="W1638" i="3"/>
  <c r="AB1638" i="3"/>
  <c r="AH1638" i="3"/>
  <c r="AM1638" i="3"/>
  <c r="AR1638" i="3"/>
  <c r="AX1638" i="3"/>
  <c r="BC1638" i="3"/>
  <c r="BH1638" i="3"/>
  <c r="N1638" i="3"/>
  <c r="S1638" i="3"/>
  <c r="X1638" i="3"/>
  <c r="AD1638" i="3"/>
  <c r="AI1638" i="3"/>
  <c r="AN1638" i="3"/>
  <c r="AT1638" i="3"/>
  <c r="AY1638" i="3"/>
  <c r="BD1638" i="3"/>
  <c r="V1638" i="3"/>
  <c r="AF1638" i="3"/>
  <c r="AQ1638" i="3"/>
  <c r="BB1638" i="3"/>
  <c r="O1638" i="3"/>
  <c r="Z1638" i="3"/>
  <c r="AJ1638" i="3"/>
  <c r="AU1638" i="3"/>
  <c r="BF1638" i="3"/>
  <c r="P1638" i="3"/>
  <c r="AA1638" i="3"/>
  <c r="AL1638" i="3"/>
  <c r="AV1638" i="3"/>
  <c r="BG1638" i="3"/>
  <c r="T1638" i="3"/>
  <c r="AE1638" i="3"/>
  <c r="AP1638" i="3"/>
  <c r="K1659" i="3"/>
  <c r="K1657" i="3"/>
  <c r="M1655" i="3"/>
  <c r="Q1655" i="3"/>
  <c r="U1655" i="3"/>
  <c r="Y1655" i="3"/>
  <c r="AC1655" i="3"/>
  <c r="AG1655" i="3"/>
  <c r="AK1655" i="3"/>
  <c r="AO1655" i="3"/>
  <c r="AS1655" i="3"/>
  <c r="AW1655" i="3"/>
  <c r="BA1655" i="3"/>
  <c r="BE1655" i="3"/>
  <c r="BI1655" i="3"/>
  <c r="N1655" i="3"/>
  <c r="R1655" i="3"/>
  <c r="V1655" i="3"/>
  <c r="Z1655" i="3"/>
  <c r="AD1655" i="3"/>
  <c r="AH1655" i="3"/>
  <c r="AL1655" i="3"/>
  <c r="AP1655" i="3"/>
  <c r="AT1655" i="3"/>
  <c r="AX1655" i="3"/>
  <c r="BB1655" i="3"/>
  <c r="BF1655" i="3"/>
  <c r="O1655" i="3"/>
  <c r="S1655" i="3"/>
  <c r="W1655" i="3"/>
  <c r="AA1655" i="3"/>
  <c r="AE1655" i="3"/>
  <c r="AI1655" i="3"/>
  <c r="AM1655" i="3"/>
  <c r="AQ1655" i="3"/>
  <c r="AU1655" i="3"/>
  <c r="AY1655" i="3"/>
  <c r="BC1655" i="3"/>
  <c r="BG1655" i="3"/>
  <c r="BB1654" i="3"/>
  <c r="AL1654" i="3"/>
  <c r="V1654" i="3"/>
  <c r="M1653" i="3"/>
  <c r="Q1653" i="3"/>
  <c r="U1653" i="3"/>
  <c r="Y1653" i="3"/>
  <c r="AC1653" i="3"/>
  <c r="AG1653" i="3"/>
  <c r="AK1653" i="3"/>
  <c r="AO1653" i="3"/>
  <c r="AS1653" i="3"/>
  <c r="AW1653" i="3"/>
  <c r="BA1653" i="3"/>
  <c r="BE1653" i="3"/>
  <c r="BI1653" i="3"/>
  <c r="N1653" i="3"/>
  <c r="R1653" i="3"/>
  <c r="V1653" i="3"/>
  <c r="Z1653" i="3"/>
  <c r="AD1653" i="3"/>
  <c r="AH1653" i="3"/>
  <c r="AL1653" i="3"/>
  <c r="AP1653" i="3"/>
  <c r="AT1653" i="3"/>
  <c r="AX1653" i="3"/>
  <c r="BB1653" i="3"/>
  <c r="BF1653" i="3"/>
  <c r="O1653" i="3"/>
  <c r="S1653" i="3"/>
  <c r="W1653" i="3"/>
  <c r="AA1653" i="3"/>
  <c r="AE1653" i="3"/>
  <c r="AI1653" i="3"/>
  <c r="AM1653" i="3"/>
  <c r="AQ1653" i="3"/>
  <c r="AU1653" i="3"/>
  <c r="AY1653" i="3"/>
  <c r="BC1653" i="3"/>
  <c r="BG1653" i="3"/>
  <c r="BB1652" i="3"/>
  <c r="AL1652" i="3"/>
  <c r="R1652" i="3"/>
  <c r="N1651" i="3"/>
  <c r="R1651" i="3"/>
  <c r="V1651" i="3"/>
  <c r="Z1651" i="3"/>
  <c r="AD1651" i="3"/>
  <c r="AH1651" i="3"/>
  <c r="AL1651" i="3"/>
  <c r="AP1651" i="3"/>
  <c r="AT1651" i="3"/>
  <c r="AX1651" i="3"/>
  <c r="BB1651" i="3"/>
  <c r="BF1651" i="3"/>
  <c r="M1651" i="3"/>
  <c r="S1651" i="3"/>
  <c r="X1651" i="3"/>
  <c r="AC1651" i="3"/>
  <c r="AI1651" i="3"/>
  <c r="AN1651" i="3"/>
  <c r="AS1651" i="3"/>
  <c r="AY1651" i="3"/>
  <c r="BD1651" i="3"/>
  <c r="BI1651" i="3"/>
  <c r="O1651" i="3"/>
  <c r="T1651" i="3"/>
  <c r="Y1651" i="3"/>
  <c r="AE1651" i="3"/>
  <c r="AJ1651" i="3"/>
  <c r="AO1651" i="3"/>
  <c r="AU1651" i="3"/>
  <c r="AZ1651" i="3"/>
  <c r="BE1651" i="3"/>
  <c r="P1651" i="3"/>
  <c r="U1651" i="3"/>
  <c r="AA1651" i="3"/>
  <c r="AF1651" i="3"/>
  <c r="AK1651" i="3"/>
  <c r="AQ1651" i="3"/>
  <c r="AV1651" i="3"/>
  <c r="BA1651" i="3"/>
  <c r="BG1651" i="3"/>
  <c r="AX1650" i="3"/>
  <c r="AQ1647" i="3"/>
  <c r="N1644" i="3"/>
  <c r="R1644" i="3"/>
  <c r="V1644" i="3"/>
  <c r="Z1644" i="3"/>
  <c r="AD1644" i="3"/>
  <c r="AH1644" i="3"/>
  <c r="AL1644" i="3"/>
  <c r="AP1644" i="3"/>
  <c r="AT1644" i="3"/>
  <c r="AX1644" i="3"/>
  <c r="BB1644" i="3"/>
  <c r="BF1644" i="3"/>
  <c r="Q1644" i="3"/>
  <c r="W1644" i="3"/>
  <c r="AB1644" i="3"/>
  <c r="AG1644" i="3"/>
  <c r="AM1644" i="3"/>
  <c r="AR1644" i="3"/>
  <c r="AW1644" i="3"/>
  <c r="BC1644" i="3"/>
  <c r="BH1644" i="3"/>
  <c r="O1644" i="3"/>
  <c r="T1644" i="3"/>
  <c r="Y1644" i="3"/>
  <c r="AE1644" i="3"/>
  <c r="AJ1644" i="3"/>
  <c r="AO1644" i="3"/>
  <c r="AU1644" i="3"/>
  <c r="AZ1644" i="3"/>
  <c r="BE1644" i="3"/>
  <c r="P1644" i="3"/>
  <c r="AA1644" i="3"/>
  <c r="AK1644" i="3"/>
  <c r="AV1644" i="3"/>
  <c r="BG1644" i="3"/>
  <c r="S1644" i="3"/>
  <c r="AC1644" i="3"/>
  <c r="AN1644" i="3"/>
  <c r="AY1644" i="3"/>
  <c r="BI1644" i="3"/>
  <c r="U1644" i="3"/>
  <c r="AF1644" i="3"/>
  <c r="AQ1644" i="3"/>
  <c r="BA1644" i="3"/>
  <c r="P1650" i="3"/>
  <c r="T1650" i="3"/>
  <c r="X1650" i="3"/>
  <c r="AB1650" i="3"/>
  <c r="AF1650" i="3"/>
  <c r="AJ1650" i="3"/>
  <c r="AN1650" i="3"/>
  <c r="AR1650" i="3"/>
  <c r="AV1650" i="3"/>
  <c r="AZ1650" i="3"/>
  <c r="BD1650" i="3"/>
  <c r="BH1650" i="3"/>
  <c r="N1650" i="3"/>
  <c r="S1650" i="3"/>
  <c r="Y1650" i="3"/>
  <c r="AD1650" i="3"/>
  <c r="AI1650" i="3"/>
  <c r="AO1650" i="3"/>
  <c r="AT1650" i="3"/>
  <c r="AY1650" i="3"/>
  <c r="BE1650" i="3"/>
  <c r="O1650" i="3"/>
  <c r="U1650" i="3"/>
  <c r="Z1650" i="3"/>
  <c r="AE1650" i="3"/>
  <c r="AK1650" i="3"/>
  <c r="AP1650" i="3"/>
  <c r="AU1650" i="3"/>
  <c r="BA1650" i="3"/>
  <c r="BF1650" i="3"/>
  <c r="Q1650" i="3"/>
  <c r="V1650" i="3"/>
  <c r="AA1650" i="3"/>
  <c r="AG1650" i="3"/>
  <c r="AL1650" i="3"/>
  <c r="AQ1650" i="3"/>
  <c r="AW1650" i="3"/>
  <c r="BB1650" i="3"/>
  <c r="BG1650" i="3"/>
  <c r="P1648" i="3"/>
  <c r="T1648" i="3"/>
  <c r="X1648" i="3"/>
  <c r="AB1648" i="3"/>
  <c r="AF1648" i="3"/>
  <c r="AJ1648" i="3"/>
  <c r="AN1648" i="3"/>
  <c r="AR1648" i="3"/>
  <c r="AV1648" i="3"/>
  <c r="AZ1648" i="3"/>
  <c r="BD1648" i="3"/>
  <c r="BH1648" i="3"/>
  <c r="N1648" i="3"/>
  <c r="R1648" i="3"/>
  <c r="V1648" i="3"/>
  <c r="Z1648" i="3"/>
  <c r="AD1648" i="3"/>
  <c r="AH1648" i="3"/>
  <c r="AL1648" i="3"/>
  <c r="AP1648" i="3"/>
  <c r="AT1648" i="3"/>
  <c r="AX1648" i="3"/>
  <c r="BB1648" i="3"/>
  <c r="BF1648" i="3"/>
  <c r="O1648" i="3"/>
  <c r="W1648" i="3"/>
  <c r="AE1648" i="3"/>
  <c r="AM1648" i="3"/>
  <c r="AU1648" i="3"/>
  <c r="BC1648" i="3"/>
  <c r="Q1648" i="3"/>
  <c r="Y1648" i="3"/>
  <c r="AG1648" i="3"/>
  <c r="AO1648" i="3"/>
  <c r="AW1648" i="3"/>
  <c r="BE1648" i="3"/>
  <c r="S1648" i="3"/>
  <c r="AA1648" i="3"/>
  <c r="AI1648" i="3"/>
  <c r="AQ1648" i="3"/>
  <c r="AY1648" i="3"/>
  <c r="BG1648" i="3"/>
  <c r="BC1649" i="3"/>
  <c r="AU1649" i="3"/>
  <c r="AM1649" i="3"/>
  <c r="AE1649" i="3"/>
  <c r="W1649" i="3"/>
  <c r="BG1646" i="3"/>
  <c r="AV1646" i="3"/>
  <c r="AK1646" i="3"/>
  <c r="AA1646" i="3"/>
  <c r="BG1642" i="3"/>
  <c r="AV1642" i="3"/>
  <c r="AK1642" i="3"/>
  <c r="AA1642" i="3"/>
  <c r="N1649" i="3"/>
  <c r="R1649" i="3"/>
  <c r="V1649" i="3"/>
  <c r="Z1649" i="3"/>
  <c r="AD1649" i="3"/>
  <c r="AH1649" i="3"/>
  <c r="AL1649" i="3"/>
  <c r="AP1649" i="3"/>
  <c r="AT1649" i="3"/>
  <c r="AX1649" i="3"/>
  <c r="BB1649" i="3"/>
  <c r="BF1649" i="3"/>
  <c r="P1649" i="3"/>
  <c r="T1649" i="3"/>
  <c r="X1649" i="3"/>
  <c r="AB1649" i="3"/>
  <c r="AF1649" i="3"/>
  <c r="AJ1649" i="3"/>
  <c r="AN1649" i="3"/>
  <c r="AR1649" i="3"/>
  <c r="AV1649" i="3"/>
  <c r="AZ1649" i="3"/>
  <c r="BD1649" i="3"/>
  <c r="BH1649" i="3"/>
  <c r="N1646" i="3"/>
  <c r="R1646" i="3"/>
  <c r="V1646" i="3"/>
  <c r="BK1646" i="3" s="1"/>
  <c r="Z1646" i="3"/>
  <c r="AD1646" i="3"/>
  <c r="AH1646" i="3"/>
  <c r="AL1646" i="3"/>
  <c r="AP1646" i="3"/>
  <c r="AT1646" i="3"/>
  <c r="AX1646" i="3"/>
  <c r="BB1646" i="3"/>
  <c r="BF1646" i="3"/>
  <c r="Q1646" i="3"/>
  <c r="W1646" i="3"/>
  <c r="AB1646" i="3"/>
  <c r="AG1646" i="3"/>
  <c r="AM1646" i="3"/>
  <c r="AR1646" i="3"/>
  <c r="AW1646" i="3"/>
  <c r="BC1646" i="3"/>
  <c r="BH1646" i="3"/>
  <c r="O1646" i="3"/>
  <c r="T1646" i="3"/>
  <c r="Y1646" i="3"/>
  <c r="AE1646" i="3"/>
  <c r="AJ1646" i="3"/>
  <c r="AO1646" i="3"/>
  <c r="AU1646" i="3"/>
  <c r="AZ1646" i="3"/>
  <c r="BE1646" i="3"/>
  <c r="N1642" i="3"/>
  <c r="R1642" i="3"/>
  <c r="V1642" i="3"/>
  <c r="Z1642" i="3"/>
  <c r="AD1642" i="3"/>
  <c r="AH1642" i="3"/>
  <c r="AL1642" i="3"/>
  <c r="AP1642" i="3"/>
  <c r="AT1642" i="3"/>
  <c r="AX1642" i="3"/>
  <c r="BB1642" i="3"/>
  <c r="BF1642" i="3"/>
  <c r="Q1642" i="3"/>
  <c r="W1642" i="3"/>
  <c r="AB1642" i="3"/>
  <c r="AG1642" i="3"/>
  <c r="AM1642" i="3"/>
  <c r="AR1642" i="3"/>
  <c r="AW1642" i="3"/>
  <c r="BC1642" i="3"/>
  <c r="BH1642" i="3"/>
  <c r="O1642" i="3"/>
  <c r="T1642" i="3"/>
  <c r="Y1642" i="3"/>
  <c r="AE1642" i="3"/>
  <c r="AJ1642" i="3"/>
  <c r="AO1642" i="3"/>
  <c r="AU1642" i="3"/>
  <c r="AZ1642" i="3"/>
  <c r="BE1642" i="3"/>
  <c r="BC1640" i="3"/>
  <c r="AU1640" i="3"/>
  <c r="AM1640" i="3"/>
  <c r="AE1640" i="3"/>
  <c r="W1640" i="3"/>
  <c r="O1640" i="3"/>
  <c r="O1635" i="3"/>
  <c r="S1635" i="3"/>
  <c r="W1635" i="3"/>
  <c r="AA1635" i="3"/>
  <c r="AE1635" i="3"/>
  <c r="AI1635" i="3"/>
  <c r="AM1635" i="3"/>
  <c r="AQ1635" i="3"/>
  <c r="AU1635" i="3"/>
  <c r="AY1635" i="3"/>
  <c r="BC1635" i="3"/>
  <c r="BG1635" i="3"/>
  <c r="P1635" i="3"/>
  <c r="T1635" i="3"/>
  <c r="X1635" i="3"/>
  <c r="AB1635" i="3"/>
  <c r="AF1635" i="3"/>
  <c r="AJ1635" i="3"/>
  <c r="AN1635" i="3"/>
  <c r="AR1635" i="3"/>
  <c r="AV1635" i="3"/>
  <c r="AZ1635" i="3"/>
  <c r="BD1635" i="3"/>
  <c r="BH1635" i="3"/>
  <c r="R1635" i="3"/>
  <c r="Z1635" i="3"/>
  <c r="AH1635" i="3"/>
  <c r="AP1635" i="3"/>
  <c r="AX1635" i="3"/>
  <c r="BF1635" i="3"/>
  <c r="M1635" i="3"/>
  <c r="U1635" i="3"/>
  <c r="AC1635" i="3"/>
  <c r="AK1635" i="3"/>
  <c r="AS1635" i="3"/>
  <c r="BA1635" i="3"/>
  <c r="BI1635" i="3"/>
  <c r="N1635" i="3"/>
  <c r="V1635" i="3"/>
  <c r="AD1635" i="3"/>
  <c r="AL1635" i="3"/>
  <c r="AT1635" i="3"/>
  <c r="BB1635" i="3"/>
  <c r="M1634" i="3"/>
  <c r="Q1634" i="3"/>
  <c r="U1634" i="3"/>
  <c r="Y1634" i="3"/>
  <c r="AC1634" i="3"/>
  <c r="AG1634" i="3"/>
  <c r="AK1634" i="3"/>
  <c r="AO1634" i="3"/>
  <c r="AS1634" i="3"/>
  <c r="AW1634" i="3"/>
  <c r="BA1634" i="3"/>
  <c r="BE1634" i="3"/>
  <c r="BI1634" i="3"/>
  <c r="N1634" i="3"/>
  <c r="R1634" i="3"/>
  <c r="V1634" i="3"/>
  <c r="Z1634" i="3"/>
  <c r="AD1634" i="3"/>
  <c r="AH1634" i="3"/>
  <c r="AL1634" i="3"/>
  <c r="AP1634" i="3"/>
  <c r="AT1634" i="3"/>
  <c r="AX1634" i="3"/>
  <c r="BB1634" i="3"/>
  <c r="BF1634" i="3"/>
  <c r="T1634" i="3"/>
  <c r="AB1634" i="3"/>
  <c r="AJ1634" i="3"/>
  <c r="AR1634" i="3"/>
  <c r="AZ1634" i="3"/>
  <c r="BH1634" i="3"/>
  <c r="O1634" i="3"/>
  <c r="W1634" i="3"/>
  <c r="AE1634" i="3"/>
  <c r="AM1634" i="3"/>
  <c r="AU1634" i="3"/>
  <c r="BC1634" i="3"/>
  <c r="P1634" i="3"/>
  <c r="X1634" i="3"/>
  <c r="AF1634" i="3"/>
  <c r="AN1634" i="3"/>
  <c r="AV1634" i="3"/>
  <c r="BD1634" i="3"/>
  <c r="L1641" i="3"/>
  <c r="K1641" i="3"/>
  <c r="BG1640" i="3"/>
  <c r="AY1640" i="3"/>
  <c r="AQ1640" i="3"/>
  <c r="AI1640" i="3"/>
  <c r="AA1640" i="3"/>
  <c r="M1640" i="3"/>
  <c r="Q1640" i="3"/>
  <c r="U1640" i="3"/>
  <c r="Y1640" i="3"/>
  <c r="AC1640" i="3"/>
  <c r="AG1640" i="3"/>
  <c r="AK1640" i="3"/>
  <c r="AO1640" i="3"/>
  <c r="AS1640" i="3"/>
  <c r="AW1640" i="3"/>
  <c r="BA1640" i="3"/>
  <c r="BE1640" i="3"/>
  <c r="BI1640" i="3"/>
  <c r="N1640" i="3"/>
  <c r="BJ1640" i="3" s="1"/>
  <c r="R1640" i="3"/>
  <c r="V1640" i="3"/>
  <c r="Z1640" i="3"/>
  <c r="AD1640" i="3"/>
  <c r="AH1640" i="3"/>
  <c r="AL1640" i="3"/>
  <c r="AP1640" i="3"/>
  <c r="AT1640" i="3"/>
  <c r="AX1640" i="3"/>
  <c r="BB1640" i="3"/>
  <c r="BF1640" i="3"/>
  <c r="O1637" i="3"/>
  <c r="S1637" i="3"/>
  <c r="W1637" i="3"/>
  <c r="AA1637" i="3"/>
  <c r="AE1637" i="3"/>
  <c r="AI1637" i="3"/>
  <c r="AM1637" i="3"/>
  <c r="AQ1637" i="3"/>
  <c r="AU1637" i="3"/>
  <c r="AY1637" i="3"/>
  <c r="BC1637" i="3"/>
  <c r="BG1637" i="3"/>
  <c r="P1637" i="3"/>
  <c r="T1637" i="3"/>
  <c r="X1637" i="3"/>
  <c r="AB1637" i="3"/>
  <c r="AF1637" i="3"/>
  <c r="AJ1637" i="3"/>
  <c r="AN1637" i="3"/>
  <c r="AR1637" i="3"/>
  <c r="AV1637" i="3"/>
  <c r="R1637" i="3"/>
  <c r="Z1637" i="3"/>
  <c r="AH1637" i="3"/>
  <c r="AP1637" i="3"/>
  <c r="AX1637" i="3"/>
  <c r="BD1637" i="3"/>
  <c r="BI1637" i="3"/>
  <c r="M1637" i="3"/>
  <c r="U1637" i="3"/>
  <c r="AC1637" i="3"/>
  <c r="AK1637" i="3"/>
  <c r="AS1637" i="3"/>
  <c r="AZ1637" i="3"/>
  <c r="BE1637" i="3"/>
  <c r="BE1635" i="3"/>
  <c r="Y1635" i="3"/>
  <c r="BG1634" i="3"/>
  <c r="AA1634" i="3"/>
  <c r="P1630" i="3"/>
  <c r="T1630" i="3"/>
  <c r="X1630" i="3"/>
  <c r="AB1630" i="3"/>
  <c r="AF1630" i="3"/>
  <c r="AJ1630" i="3"/>
  <c r="AN1630" i="3"/>
  <c r="AR1630" i="3"/>
  <c r="AV1630" i="3"/>
  <c r="AZ1630" i="3"/>
  <c r="BD1630" i="3"/>
  <c r="BH1630" i="3"/>
  <c r="M1630" i="3"/>
  <c r="Q1630" i="3"/>
  <c r="U1630" i="3"/>
  <c r="Y1630" i="3"/>
  <c r="AC1630" i="3"/>
  <c r="AG1630" i="3"/>
  <c r="AK1630" i="3"/>
  <c r="AO1630" i="3"/>
  <c r="AS1630" i="3"/>
  <c r="AW1630" i="3"/>
  <c r="BA1630" i="3"/>
  <c r="BE1630" i="3"/>
  <c r="BI1630" i="3"/>
  <c r="N1630" i="3"/>
  <c r="R1630" i="3"/>
  <c r="V1630" i="3"/>
  <c r="Z1630" i="3"/>
  <c r="AD1630" i="3"/>
  <c r="AH1630" i="3"/>
  <c r="AL1630" i="3"/>
  <c r="AP1630" i="3"/>
  <c r="AT1630" i="3"/>
  <c r="AX1630" i="3"/>
  <c r="BB1630" i="3"/>
  <c r="BF1630" i="3"/>
  <c r="AA1630" i="3"/>
  <c r="AQ1630" i="3"/>
  <c r="BG1630" i="3"/>
  <c r="O1630" i="3"/>
  <c r="AE1630" i="3"/>
  <c r="AU1630" i="3"/>
  <c r="S1630" i="3"/>
  <c r="AI1630" i="3"/>
  <c r="AY1630" i="3"/>
  <c r="N1631" i="3"/>
  <c r="R1631" i="3"/>
  <c r="V1631" i="3"/>
  <c r="Z1631" i="3"/>
  <c r="AD1631" i="3"/>
  <c r="AH1631" i="3"/>
  <c r="AL1631" i="3"/>
  <c r="AP1631" i="3"/>
  <c r="AT1631" i="3"/>
  <c r="AX1631" i="3"/>
  <c r="BB1631" i="3"/>
  <c r="BF1631" i="3"/>
  <c r="O1631" i="3"/>
  <c r="S1631" i="3"/>
  <c r="W1631" i="3"/>
  <c r="AA1631" i="3"/>
  <c r="AE1631" i="3"/>
  <c r="AI1631" i="3"/>
  <c r="AM1631" i="3"/>
  <c r="AQ1631" i="3"/>
  <c r="AU1631" i="3"/>
  <c r="AY1631" i="3"/>
  <c r="BC1631" i="3"/>
  <c r="BG1631" i="3"/>
  <c r="P1631" i="3"/>
  <c r="T1631" i="3"/>
  <c r="X1631" i="3"/>
  <c r="AB1631" i="3"/>
  <c r="AF1631" i="3"/>
  <c r="AJ1631" i="3"/>
  <c r="AN1631" i="3"/>
  <c r="AR1631" i="3"/>
  <c r="AV1631" i="3"/>
  <c r="AZ1631" i="3"/>
  <c r="BD1631" i="3"/>
  <c r="BH1631" i="3"/>
  <c r="L1629" i="3"/>
  <c r="N1627" i="3"/>
  <c r="R1627" i="3"/>
  <c r="V1627" i="3"/>
  <c r="Z1627" i="3"/>
  <c r="AD1627" i="3"/>
  <c r="AH1627" i="3"/>
  <c r="AL1627" i="3"/>
  <c r="AP1627" i="3"/>
  <c r="AT1627" i="3"/>
  <c r="AX1627" i="3"/>
  <c r="BB1627" i="3"/>
  <c r="BF1627" i="3"/>
  <c r="O1627" i="3"/>
  <c r="S1627" i="3"/>
  <c r="W1627" i="3"/>
  <c r="AA1627" i="3"/>
  <c r="AE1627" i="3"/>
  <c r="AI1627" i="3"/>
  <c r="AM1627" i="3"/>
  <c r="AQ1627" i="3"/>
  <c r="AU1627" i="3"/>
  <c r="AY1627" i="3"/>
  <c r="BC1627" i="3"/>
  <c r="BG1627" i="3"/>
  <c r="M1627" i="3"/>
  <c r="Q1627" i="3"/>
  <c r="U1627" i="3"/>
  <c r="Y1627" i="3"/>
  <c r="AC1627" i="3"/>
  <c r="AG1627" i="3"/>
  <c r="AK1627" i="3"/>
  <c r="AO1627" i="3"/>
  <c r="AS1627" i="3"/>
  <c r="AW1627" i="3"/>
  <c r="BA1627" i="3"/>
  <c r="BE1627" i="3"/>
  <c r="BI1627" i="3"/>
  <c r="X1627" i="3"/>
  <c r="AN1627" i="3"/>
  <c r="BD1627" i="3"/>
  <c r="AB1627" i="3"/>
  <c r="AR1627" i="3"/>
  <c r="BH1627" i="3"/>
  <c r="P1627" i="3"/>
  <c r="AF1627" i="3"/>
  <c r="AV1627" i="3"/>
  <c r="K1639" i="3"/>
  <c r="BG1632" i="3"/>
  <c r="AQ1632" i="3"/>
  <c r="AW1631" i="3"/>
  <c r="AG1631" i="3"/>
  <c r="Q1631" i="3"/>
  <c r="BD1628" i="3"/>
  <c r="AI1628" i="3"/>
  <c r="AJ1627" i="3"/>
  <c r="P1632" i="3"/>
  <c r="T1632" i="3"/>
  <c r="X1632" i="3"/>
  <c r="AB1632" i="3"/>
  <c r="AF1632" i="3"/>
  <c r="AJ1632" i="3"/>
  <c r="AN1632" i="3"/>
  <c r="AR1632" i="3"/>
  <c r="AV1632" i="3"/>
  <c r="AZ1632" i="3"/>
  <c r="BD1632" i="3"/>
  <c r="BH1632" i="3"/>
  <c r="M1632" i="3"/>
  <c r="Q1632" i="3"/>
  <c r="U1632" i="3"/>
  <c r="Y1632" i="3"/>
  <c r="AC1632" i="3"/>
  <c r="AG1632" i="3"/>
  <c r="AK1632" i="3"/>
  <c r="AO1632" i="3"/>
  <c r="AS1632" i="3"/>
  <c r="AW1632" i="3"/>
  <c r="BA1632" i="3"/>
  <c r="BE1632" i="3"/>
  <c r="BI1632" i="3"/>
  <c r="N1632" i="3"/>
  <c r="R1632" i="3"/>
  <c r="V1632" i="3"/>
  <c r="Z1632" i="3"/>
  <c r="AD1632" i="3"/>
  <c r="AH1632" i="3"/>
  <c r="AL1632" i="3"/>
  <c r="AP1632" i="3"/>
  <c r="AT1632" i="3"/>
  <c r="AX1632" i="3"/>
  <c r="BB1632" i="3"/>
  <c r="BF1632" i="3"/>
  <c r="BI1631" i="3"/>
  <c r="AS1631" i="3"/>
  <c r="AC1631" i="3"/>
  <c r="M1631" i="3"/>
  <c r="M1628" i="3"/>
  <c r="Q1628" i="3"/>
  <c r="U1628" i="3"/>
  <c r="Y1628" i="3"/>
  <c r="AC1628" i="3"/>
  <c r="AG1628" i="3"/>
  <c r="AK1628" i="3"/>
  <c r="AO1628" i="3"/>
  <c r="AS1628" i="3"/>
  <c r="AW1628" i="3"/>
  <c r="BA1628" i="3"/>
  <c r="BE1628" i="3"/>
  <c r="BI1628" i="3"/>
  <c r="O1628" i="3"/>
  <c r="T1628" i="3"/>
  <c r="Z1628" i="3"/>
  <c r="AE1628" i="3"/>
  <c r="AJ1628" i="3"/>
  <c r="AP1628" i="3"/>
  <c r="AU1628" i="3"/>
  <c r="AZ1628" i="3"/>
  <c r="BF1628" i="3"/>
  <c r="P1628" i="3"/>
  <c r="V1628" i="3"/>
  <c r="AA1628" i="3"/>
  <c r="AF1628" i="3"/>
  <c r="AL1628" i="3"/>
  <c r="AQ1628" i="3"/>
  <c r="AV1628" i="3"/>
  <c r="BB1628" i="3"/>
  <c r="BG1628" i="3"/>
  <c r="R1628" i="3"/>
  <c r="W1628" i="3"/>
  <c r="AB1628" i="3"/>
  <c r="AH1628" i="3"/>
  <c r="AM1628" i="3"/>
  <c r="AR1628" i="3"/>
  <c r="AX1628" i="3"/>
  <c r="BC1628" i="3"/>
  <c r="BH1628" i="3"/>
  <c r="T1627" i="3"/>
  <c r="AX1626" i="3"/>
  <c r="AH1626" i="3"/>
  <c r="R1626" i="3"/>
  <c r="AT1626" i="3"/>
  <c r="AD1626" i="3"/>
  <c r="AE1622" i="3"/>
  <c r="P1622" i="3"/>
  <c r="AV1622" i="3"/>
  <c r="AC1622" i="3"/>
  <c r="BI1622" i="3"/>
  <c r="AD1622" i="3"/>
  <c r="P1626" i="3"/>
  <c r="T1626" i="3"/>
  <c r="X1626" i="3"/>
  <c r="AB1626" i="3"/>
  <c r="AF1626" i="3"/>
  <c r="AJ1626" i="3"/>
  <c r="AN1626" i="3"/>
  <c r="AR1626" i="3"/>
  <c r="AV1626" i="3"/>
  <c r="AZ1626" i="3"/>
  <c r="BD1626" i="3"/>
  <c r="BH1626" i="3"/>
  <c r="M1626" i="3"/>
  <c r="Q1626" i="3"/>
  <c r="U1626" i="3"/>
  <c r="Y1626" i="3"/>
  <c r="AC1626" i="3"/>
  <c r="AG1626" i="3"/>
  <c r="AK1626" i="3"/>
  <c r="AO1626" i="3"/>
  <c r="AS1626" i="3"/>
  <c r="AW1626" i="3"/>
  <c r="BA1626" i="3"/>
  <c r="BE1626" i="3"/>
  <c r="BI1626" i="3"/>
  <c r="O1626" i="3"/>
  <c r="S1626" i="3"/>
  <c r="W1626" i="3"/>
  <c r="AA1626" i="3"/>
  <c r="AE1626" i="3"/>
  <c r="AI1626" i="3"/>
  <c r="AM1626" i="3"/>
  <c r="AQ1626" i="3"/>
  <c r="AU1626" i="3"/>
  <c r="AY1626" i="3"/>
  <c r="BC1626" i="3"/>
  <c r="BG1626" i="3"/>
  <c r="M1619" i="3"/>
  <c r="Q1619" i="3"/>
  <c r="U1619" i="3"/>
  <c r="Y1619" i="3"/>
  <c r="AC1619" i="3"/>
  <c r="AG1619" i="3"/>
  <c r="AK1619" i="3"/>
  <c r="AO1619" i="3"/>
  <c r="AS1619" i="3"/>
  <c r="AW1619" i="3"/>
  <c r="BA1619" i="3"/>
  <c r="BE1619" i="3"/>
  <c r="BI1619" i="3"/>
  <c r="N1619" i="3"/>
  <c r="R1619" i="3"/>
  <c r="V1619" i="3"/>
  <c r="Z1619" i="3"/>
  <c r="AD1619" i="3"/>
  <c r="AH1619" i="3"/>
  <c r="AL1619" i="3"/>
  <c r="AP1619" i="3"/>
  <c r="AT1619" i="3"/>
  <c r="AX1619" i="3"/>
  <c r="BB1619" i="3"/>
  <c r="BF1619" i="3"/>
  <c r="O1619" i="3"/>
  <c r="S1619" i="3"/>
  <c r="W1619" i="3"/>
  <c r="AA1619" i="3"/>
  <c r="AE1619" i="3"/>
  <c r="AI1619" i="3"/>
  <c r="AM1619" i="3"/>
  <c r="AQ1619" i="3"/>
  <c r="AU1619" i="3"/>
  <c r="AY1619" i="3"/>
  <c r="BC1619" i="3"/>
  <c r="BG1619" i="3"/>
  <c r="BG1625" i="3"/>
  <c r="BC1625" i="3"/>
  <c r="AY1625" i="3"/>
  <c r="AU1625" i="3"/>
  <c r="AQ1625" i="3"/>
  <c r="AM1625" i="3"/>
  <c r="AI1625" i="3"/>
  <c r="AE1625" i="3"/>
  <c r="AA1625" i="3"/>
  <c r="W1625" i="3"/>
  <c r="BJ1625" i="3" s="1"/>
  <c r="R1625" i="3"/>
  <c r="L1624" i="3"/>
  <c r="AZ1623" i="3"/>
  <c r="AJ1623" i="3"/>
  <c r="T1623" i="3"/>
  <c r="M1623" i="3"/>
  <c r="Q1623" i="3"/>
  <c r="U1623" i="3"/>
  <c r="Y1623" i="3"/>
  <c r="AC1623" i="3"/>
  <c r="AG1623" i="3"/>
  <c r="AK1623" i="3"/>
  <c r="AO1623" i="3"/>
  <c r="AS1623" i="3"/>
  <c r="AW1623" i="3"/>
  <c r="BA1623" i="3"/>
  <c r="BE1623" i="3"/>
  <c r="BI1623" i="3"/>
  <c r="N1623" i="3"/>
  <c r="R1623" i="3"/>
  <c r="V1623" i="3"/>
  <c r="Z1623" i="3"/>
  <c r="AD1623" i="3"/>
  <c r="AH1623" i="3"/>
  <c r="AL1623" i="3"/>
  <c r="AP1623" i="3"/>
  <c r="AT1623" i="3"/>
  <c r="AX1623" i="3"/>
  <c r="BB1623" i="3"/>
  <c r="BF1623" i="3"/>
  <c r="O1623" i="3"/>
  <c r="S1623" i="3"/>
  <c r="W1623" i="3"/>
  <c r="AA1623" i="3"/>
  <c r="AE1623" i="3"/>
  <c r="AI1623" i="3"/>
  <c r="AM1623" i="3"/>
  <c r="AQ1623" i="3"/>
  <c r="AU1623" i="3"/>
  <c r="AY1623" i="3"/>
  <c r="BC1623" i="3"/>
  <c r="BG1623" i="3"/>
  <c r="L1622" i="3"/>
  <c r="AP1622" i="3" s="1"/>
  <c r="AZ1621" i="3"/>
  <c r="AJ1621" i="3"/>
  <c r="T1621" i="3"/>
  <c r="M1621" i="3"/>
  <c r="Q1621" i="3"/>
  <c r="U1621" i="3"/>
  <c r="Y1621" i="3"/>
  <c r="AC1621" i="3"/>
  <c r="AG1621" i="3"/>
  <c r="AK1621" i="3"/>
  <c r="AO1621" i="3"/>
  <c r="AS1621" i="3"/>
  <c r="AW1621" i="3"/>
  <c r="BA1621" i="3"/>
  <c r="BE1621" i="3"/>
  <c r="BI1621" i="3"/>
  <c r="N1621" i="3"/>
  <c r="R1621" i="3"/>
  <c r="V1621" i="3"/>
  <c r="Z1621" i="3"/>
  <c r="AD1621" i="3"/>
  <c r="AH1621" i="3"/>
  <c r="AL1621" i="3"/>
  <c r="AP1621" i="3"/>
  <c r="AT1621" i="3"/>
  <c r="AX1621" i="3"/>
  <c r="BB1621" i="3"/>
  <c r="BF1621" i="3"/>
  <c r="O1621" i="3"/>
  <c r="S1621" i="3"/>
  <c r="W1621" i="3"/>
  <c r="AA1621" i="3"/>
  <c r="AE1621" i="3"/>
  <c r="AI1621" i="3"/>
  <c r="AM1621" i="3"/>
  <c r="AQ1621" i="3"/>
  <c r="AU1621" i="3"/>
  <c r="AY1621" i="3"/>
  <c r="BC1621" i="3"/>
  <c r="BG1621" i="3"/>
  <c r="L1620" i="3"/>
  <c r="S1620" i="3" s="1"/>
  <c r="AZ1619" i="3"/>
  <c r="AJ1619" i="3"/>
  <c r="T1619" i="3"/>
  <c r="O1625" i="3"/>
  <c r="BN1625" i="3" s="1"/>
  <c r="S1625" i="3"/>
  <c r="AV1623" i="3"/>
  <c r="AF1623" i="3"/>
  <c r="AV1621" i="3"/>
  <c r="AF1621" i="3"/>
  <c r="AV1619" i="3"/>
  <c r="AF1619" i="3"/>
  <c r="P1619" i="3"/>
  <c r="E1591" i="3"/>
  <c r="F1591" i="3"/>
  <c r="K1591" i="3" s="1"/>
  <c r="G1591" i="3"/>
  <c r="H1591" i="3"/>
  <c r="L1591" i="3" s="1"/>
  <c r="I1591" i="3"/>
  <c r="J1591" i="3"/>
  <c r="E1592" i="3"/>
  <c r="F1592" i="3"/>
  <c r="K1592" i="3" s="1"/>
  <c r="G1592" i="3"/>
  <c r="H1592" i="3"/>
  <c r="I1592" i="3"/>
  <c r="J1592" i="3"/>
  <c r="E1593" i="3"/>
  <c r="F1593" i="3"/>
  <c r="K1593" i="3" s="1"/>
  <c r="G1593" i="3"/>
  <c r="H1593" i="3"/>
  <c r="L1593" i="3" s="1"/>
  <c r="AB1593" i="3" s="1"/>
  <c r="I1593" i="3"/>
  <c r="J1593" i="3"/>
  <c r="E1594" i="3"/>
  <c r="F1594" i="3"/>
  <c r="G1594" i="3"/>
  <c r="H1594" i="3"/>
  <c r="I1594" i="3"/>
  <c r="J1594" i="3"/>
  <c r="E1595" i="3"/>
  <c r="F1595" i="3"/>
  <c r="G1595" i="3"/>
  <c r="H1595" i="3"/>
  <c r="I1595" i="3"/>
  <c r="L1595" i="3" s="1"/>
  <c r="J1595" i="3"/>
  <c r="E1596" i="3"/>
  <c r="F1596" i="3"/>
  <c r="G1596" i="3"/>
  <c r="H1596" i="3"/>
  <c r="I1596" i="3"/>
  <c r="J1596" i="3"/>
  <c r="E1597" i="3"/>
  <c r="F1597" i="3"/>
  <c r="K1597" i="3" s="1"/>
  <c r="G1597" i="3"/>
  <c r="H1597" i="3"/>
  <c r="I1597" i="3"/>
  <c r="J1597" i="3"/>
  <c r="E1598" i="3"/>
  <c r="F1598" i="3"/>
  <c r="G1598" i="3"/>
  <c r="H1598" i="3"/>
  <c r="L1598" i="3" s="1"/>
  <c r="I1598" i="3"/>
  <c r="J1598" i="3"/>
  <c r="E1599" i="3"/>
  <c r="F1599" i="3"/>
  <c r="K1599" i="3" s="1"/>
  <c r="G1599" i="3"/>
  <c r="H1599" i="3"/>
  <c r="L1599" i="3" s="1"/>
  <c r="R1599" i="3" s="1"/>
  <c r="I1599" i="3"/>
  <c r="J1599" i="3"/>
  <c r="E1600" i="3"/>
  <c r="F1600" i="3"/>
  <c r="G1600" i="3"/>
  <c r="H1600" i="3"/>
  <c r="L1600" i="3" s="1"/>
  <c r="I1600" i="3"/>
  <c r="J1600" i="3"/>
  <c r="E1601" i="3"/>
  <c r="F1601" i="3"/>
  <c r="K1601" i="3" s="1"/>
  <c r="G1601" i="3"/>
  <c r="H1601" i="3"/>
  <c r="I1601" i="3"/>
  <c r="J1601" i="3"/>
  <c r="E1602" i="3"/>
  <c r="F1602" i="3"/>
  <c r="G1602" i="3"/>
  <c r="H1602" i="3"/>
  <c r="I1602" i="3"/>
  <c r="L1602" i="3" s="1"/>
  <c r="J1602" i="3"/>
  <c r="E1603" i="3"/>
  <c r="K1603" i="3" s="1"/>
  <c r="F1603" i="3"/>
  <c r="G1603" i="3"/>
  <c r="H1603" i="3"/>
  <c r="I1603" i="3"/>
  <c r="L1603" i="3" s="1"/>
  <c r="J1603" i="3"/>
  <c r="E1604" i="3"/>
  <c r="K1604" i="3" s="1"/>
  <c r="AE1604" i="3" s="1"/>
  <c r="F1604" i="3"/>
  <c r="G1604" i="3"/>
  <c r="H1604" i="3"/>
  <c r="I1604" i="3"/>
  <c r="L1604" i="3" s="1"/>
  <c r="J1604" i="3"/>
  <c r="E1605" i="3"/>
  <c r="F1605" i="3"/>
  <c r="G1605" i="3"/>
  <c r="H1605" i="3"/>
  <c r="I1605" i="3"/>
  <c r="J1605" i="3"/>
  <c r="E1606" i="3"/>
  <c r="F1606" i="3"/>
  <c r="K1606" i="3" s="1"/>
  <c r="G1606" i="3"/>
  <c r="H1606" i="3"/>
  <c r="L1606" i="3" s="1"/>
  <c r="I1606" i="3"/>
  <c r="J1606" i="3"/>
  <c r="E1607" i="3"/>
  <c r="F1607" i="3"/>
  <c r="G1607" i="3"/>
  <c r="H1607" i="3"/>
  <c r="I1607" i="3"/>
  <c r="J1607" i="3"/>
  <c r="E1608" i="3"/>
  <c r="K1608" i="3" s="1"/>
  <c r="F1608" i="3"/>
  <c r="G1608" i="3"/>
  <c r="H1608" i="3"/>
  <c r="I1608" i="3"/>
  <c r="L1608" i="3" s="1"/>
  <c r="J1608" i="3"/>
  <c r="E1609" i="3"/>
  <c r="F1609" i="3"/>
  <c r="G1609" i="3"/>
  <c r="H1609" i="3"/>
  <c r="I1609" i="3"/>
  <c r="J1609" i="3"/>
  <c r="E1610" i="3"/>
  <c r="F1610" i="3"/>
  <c r="G1610" i="3"/>
  <c r="K1610" i="3" s="1"/>
  <c r="H1610" i="3"/>
  <c r="I1610" i="3"/>
  <c r="J1610" i="3"/>
  <c r="E1611" i="3"/>
  <c r="F1611" i="3"/>
  <c r="G1611" i="3"/>
  <c r="H1611" i="3"/>
  <c r="I1611" i="3"/>
  <c r="J1611" i="3"/>
  <c r="E1612" i="3"/>
  <c r="F1612" i="3"/>
  <c r="K1612" i="3" s="1"/>
  <c r="G1612" i="3"/>
  <c r="H1612" i="3"/>
  <c r="L1612" i="3" s="1"/>
  <c r="I1612" i="3"/>
  <c r="J1612" i="3"/>
  <c r="E1613" i="3"/>
  <c r="F1613" i="3"/>
  <c r="G1613" i="3"/>
  <c r="H1613" i="3"/>
  <c r="I1613" i="3"/>
  <c r="J1613" i="3"/>
  <c r="E1614" i="3"/>
  <c r="F1614" i="3"/>
  <c r="G1614" i="3"/>
  <c r="H1614" i="3"/>
  <c r="L1614" i="3" s="1"/>
  <c r="I1614" i="3"/>
  <c r="J1614" i="3"/>
  <c r="E1615" i="3"/>
  <c r="K1615" i="3" s="1"/>
  <c r="F1615" i="3"/>
  <c r="G1615" i="3"/>
  <c r="H1615" i="3"/>
  <c r="I1615" i="3"/>
  <c r="J1615" i="3"/>
  <c r="E1616" i="3"/>
  <c r="F1616" i="3"/>
  <c r="G1616" i="3"/>
  <c r="H1616" i="3"/>
  <c r="I1616" i="3"/>
  <c r="J1616" i="3"/>
  <c r="E1617" i="3"/>
  <c r="K1617" i="3" s="1"/>
  <c r="F1617" i="3"/>
  <c r="G1617" i="3"/>
  <c r="H1617" i="3"/>
  <c r="I1617" i="3"/>
  <c r="J1617" i="3"/>
  <c r="E1618" i="3"/>
  <c r="F1618" i="3"/>
  <c r="G1618" i="3"/>
  <c r="H1618" i="3"/>
  <c r="I1618" i="3"/>
  <c r="J1618" i="3"/>
  <c r="P1606" i="3" l="1"/>
  <c r="AB1599" i="3"/>
  <c r="AH1599" i="3"/>
  <c r="AX1599" i="3"/>
  <c r="BC1599" i="3"/>
  <c r="BH1593" i="3"/>
  <c r="M1608" i="3"/>
  <c r="T1608" i="3"/>
  <c r="AJ1608" i="3"/>
  <c r="AZ1608" i="3"/>
  <c r="P1608" i="3"/>
  <c r="AF1608" i="3"/>
  <c r="AV1608" i="3"/>
  <c r="X1608" i="3"/>
  <c r="AN1608" i="3"/>
  <c r="BD1608" i="3"/>
  <c r="AB1608" i="3"/>
  <c r="AR1608" i="3"/>
  <c r="BH1608" i="3"/>
  <c r="U1603" i="3"/>
  <c r="AK1603" i="3"/>
  <c r="BA1603" i="3"/>
  <c r="S1603" i="3"/>
  <c r="AY1603" i="3"/>
  <c r="AA1603" i="3"/>
  <c r="AQ1603" i="3"/>
  <c r="BE1603" i="3"/>
  <c r="M1603" i="3"/>
  <c r="AC1603" i="3"/>
  <c r="AS1603" i="3"/>
  <c r="BF1603" i="3"/>
  <c r="AI1603" i="3"/>
  <c r="O1612" i="3"/>
  <c r="S1612" i="3"/>
  <c r="AY1612" i="3"/>
  <c r="AA1612" i="3"/>
  <c r="AQ1612" i="3"/>
  <c r="BG1612" i="3"/>
  <c r="AI1612" i="3"/>
  <c r="T1606" i="3"/>
  <c r="AZ1606" i="3"/>
  <c r="AB1606" i="3"/>
  <c r="BH1606" i="3"/>
  <c r="AJ1606" i="3"/>
  <c r="AR1606" i="3"/>
  <c r="AD1592" i="3"/>
  <c r="BM1628" i="3"/>
  <c r="K1618" i="3"/>
  <c r="L1617" i="3"/>
  <c r="L1616" i="3"/>
  <c r="K1616" i="3"/>
  <c r="L1615" i="3"/>
  <c r="K1614" i="3"/>
  <c r="L1613" i="3"/>
  <c r="K1613" i="3"/>
  <c r="M1613" i="3" s="1"/>
  <c r="L1607" i="3"/>
  <c r="K1607" i="3"/>
  <c r="Y1604" i="3"/>
  <c r="AX1597" i="3"/>
  <c r="AP1597" i="3"/>
  <c r="R1597" i="3"/>
  <c r="L1594" i="3"/>
  <c r="V1622" i="3"/>
  <c r="M1622" i="3"/>
  <c r="AU1622" i="3"/>
  <c r="BJ1628" i="3"/>
  <c r="BL1630" i="3"/>
  <c r="AJ1604" i="3"/>
  <c r="AY1597" i="3"/>
  <c r="AQ1597" i="3"/>
  <c r="S1597" i="3"/>
  <c r="L1601" i="3"/>
  <c r="BC1601" i="3" s="1"/>
  <c r="AU1597" i="3"/>
  <c r="AM1597" i="3"/>
  <c r="L1596" i="3"/>
  <c r="L1592" i="3"/>
  <c r="AT1592" i="3" s="1"/>
  <c r="BM1634" i="3"/>
  <c r="BK1652" i="3"/>
  <c r="Q1597" i="3"/>
  <c r="BL1720" i="3"/>
  <c r="BD1604" i="3"/>
  <c r="O1604" i="3"/>
  <c r="K1602" i="3"/>
  <c r="L1597" i="3"/>
  <c r="AH1597" i="3" s="1"/>
  <c r="L1618" i="3"/>
  <c r="L1611" i="3"/>
  <c r="K1611" i="3"/>
  <c r="L1610" i="3"/>
  <c r="AU1604" i="3"/>
  <c r="K1598" i="3"/>
  <c r="AT1597" i="3"/>
  <c r="AL1597" i="3"/>
  <c r="AD1597" i="3"/>
  <c r="M1597" i="3"/>
  <c r="K1595" i="3"/>
  <c r="AS1622" i="3"/>
  <c r="AF1622" i="3"/>
  <c r="O1622" i="3"/>
  <c r="BJ1637" i="3"/>
  <c r="BM1640" i="3"/>
  <c r="BL1646" i="3"/>
  <c r="BM1649" i="3"/>
  <c r="BL1649" i="3"/>
  <c r="BL1801" i="3"/>
  <c r="BK1802" i="3"/>
  <c r="X1623" i="3"/>
  <c r="BD1623" i="3"/>
  <c r="AB1623" i="3"/>
  <c r="BL1623" i="3" s="1"/>
  <c r="BH1623" i="3"/>
  <c r="AN1623" i="3"/>
  <c r="AR1623" i="3"/>
  <c r="Y1667" i="3"/>
  <c r="U1667" i="3"/>
  <c r="AS1667" i="3"/>
  <c r="AC1667" i="3"/>
  <c r="AW1667" i="3"/>
  <c r="M1667" i="3"/>
  <c r="BK1667" i="3" s="1"/>
  <c r="AG1667" i="3"/>
  <c r="BA1667" i="3"/>
  <c r="Q1667" i="3"/>
  <c r="BJ1667" i="3" s="1"/>
  <c r="AK1667" i="3"/>
  <c r="BI1667" i="3"/>
  <c r="Y1710" i="3"/>
  <c r="U1710" i="3"/>
  <c r="BA1710" i="3"/>
  <c r="AC1710" i="3"/>
  <c r="BI1710" i="3"/>
  <c r="AS1710" i="3"/>
  <c r="M1710" i="3"/>
  <c r="AK1710" i="3"/>
  <c r="BG1700" i="3"/>
  <c r="AG1700" i="3"/>
  <c r="Y1785" i="3"/>
  <c r="AU1785" i="3"/>
  <c r="AE1785" i="3"/>
  <c r="AZ1785" i="3"/>
  <c r="T1785" i="3"/>
  <c r="AO1785" i="3"/>
  <c r="O1785" i="3"/>
  <c r="AJ1785" i="3"/>
  <c r="BE1785" i="3"/>
  <c r="T1791" i="3"/>
  <c r="AO1791" i="3"/>
  <c r="Y1791" i="3"/>
  <c r="AU1791" i="3"/>
  <c r="O1791" i="3"/>
  <c r="AJ1791" i="3"/>
  <c r="BE1791" i="3"/>
  <c r="AE1791" i="3"/>
  <c r="AZ1791" i="3"/>
  <c r="BF1745" i="3"/>
  <c r="AP1745" i="3"/>
  <c r="BM1745" i="3" s="1"/>
  <c r="Z1745" i="3"/>
  <c r="Y1796" i="3"/>
  <c r="BE1796" i="3"/>
  <c r="M1796" i="3"/>
  <c r="BN1796" i="3" s="1"/>
  <c r="AC1796" i="3"/>
  <c r="BI1796" i="3"/>
  <c r="AS1796" i="3"/>
  <c r="AO1796" i="3"/>
  <c r="BJ1796" i="3" s="1"/>
  <c r="AE1715" i="3"/>
  <c r="AM1715" i="3"/>
  <c r="Z1741" i="3"/>
  <c r="BF1741" i="3"/>
  <c r="AD1741" i="3"/>
  <c r="AP1741" i="3"/>
  <c r="N1741" i="3"/>
  <c r="AT1741" i="3"/>
  <c r="AT1745" i="3"/>
  <c r="AY1674" i="3"/>
  <c r="AB1730" i="3"/>
  <c r="BC1795" i="3"/>
  <c r="BM1795" i="3" s="1"/>
  <c r="BK1649" i="3"/>
  <c r="BJ1653" i="3"/>
  <c r="BK1665" i="3"/>
  <c r="BL1668" i="3"/>
  <c r="BL1670" i="3"/>
  <c r="AP1694" i="3"/>
  <c r="BB1682" i="3"/>
  <c r="AG1682" i="3"/>
  <c r="T1682" i="3"/>
  <c r="AL1686" i="3"/>
  <c r="AC1686" i="3"/>
  <c r="P1686" i="3"/>
  <c r="AX1690" i="3"/>
  <c r="U1690" i="3"/>
  <c r="BC1690" i="3"/>
  <c r="R1694" i="3"/>
  <c r="M1694" i="3"/>
  <c r="AU1694" i="3"/>
  <c r="BJ1721" i="3"/>
  <c r="BN1804" i="3"/>
  <c r="AG1808" i="3"/>
  <c r="BL1783" i="3"/>
  <c r="BD1785" i="3"/>
  <c r="AI1785" i="3"/>
  <c r="M1785" i="3"/>
  <c r="AR1785" i="3"/>
  <c r="W1785" i="3"/>
  <c r="AV1785" i="3"/>
  <c r="AA1785" i="3"/>
  <c r="BB1785" i="3"/>
  <c r="AL1785" i="3"/>
  <c r="V1785" i="3"/>
  <c r="AS1789" i="3"/>
  <c r="X1789" i="3"/>
  <c r="BC1789" i="3"/>
  <c r="AG1789" i="3"/>
  <c r="BG1789" i="3"/>
  <c r="AK1789" i="3"/>
  <c r="P1789" i="3"/>
  <c r="AT1789" i="3"/>
  <c r="AD1789" i="3"/>
  <c r="N1789" i="3"/>
  <c r="AS1791" i="3"/>
  <c r="X1791" i="3"/>
  <c r="BC1791" i="3"/>
  <c r="AG1791" i="3"/>
  <c r="BG1791" i="3"/>
  <c r="AK1791" i="3"/>
  <c r="P1791" i="3"/>
  <c r="BN1791" i="3" s="1"/>
  <c r="AT1791" i="3"/>
  <c r="AD1791" i="3"/>
  <c r="N1791" i="3"/>
  <c r="BH1796" i="3"/>
  <c r="AR1796" i="3"/>
  <c r="AB1796" i="3"/>
  <c r="BG1796" i="3"/>
  <c r="AQ1796" i="3"/>
  <c r="AA1796" i="3"/>
  <c r="BF1796" i="3"/>
  <c r="AP1796" i="3"/>
  <c r="Z1796" i="3"/>
  <c r="BH1802" i="3"/>
  <c r="AR1802" i="3"/>
  <c r="AB1802" i="3"/>
  <c r="BG1802" i="3"/>
  <c r="AQ1802" i="3"/>
  <c r="AA1802" i="3"/>
  <c r="BF1802" i="3"/>
  <c r="AP1802" i="3"/>
  <c r="Z1802" i="3"/>
  <c r="AK1802" i="3"/>
  <c r="AR1808" i="3"/>
  <c r="AA1808" i="3"/>
  <c r="AR1773" i="3"/>
  <c r="T1773" i="3"/>
  <c r="AI1773" i="3"/>
  <c r="BC1813" i="3"/>
  <c r="W1813" i="3"/>
  <c r="AP1813" i="3"/>
  <c r="BB1813" i="3"/>
  <c r="V1813" i="3"/>
  <c r="AQ1813" i="3"/>
  <c r="BI1813" i="3"/>
  <c r="AS1813" i="3"/>
  <c r="AC1813" i="3"/>
  <c r="M1813" i="3"/>
  <c r="AV1813" i="3"/>
  <c r="AF1813" i="3"/>
  <c r="P1813" i="3"/>
  <c r="BN1813" i="3" s="1"/>
  <c r="AU1817" i="3"/>
  <c r="O1817" i="3"/>
  <c r="AH1817" i="3"/>
  <c r="AT1817" i="3"/>
  <c r="N1817" i="3"/>
  <c r="AI1817" i="3"/>
  <c r="BE1817" i="3"/>
  <c r="AO1817" i="3"/>
  <c r="Y1817" i="3"/>
  <c r="BH1817" i="3"/>
  <c r="AR1817" i="3"/>
  <c r="AB1817" i="3"/>
  <c r="BM1824" i="3"/>
  <c r="BN1828" i="3"/>
  <c r="BL1828" i="3"/>
  <c r="P1621" i="3"/>
  <c r="BK1621" i="3" s="1"/>
  <c r="AG1637" i="3"/>
  <c r="BH1637" i="3"/>
  <c r="Q1637" i="3"/>
  <c r="AW1637" i="3"/>
  <c r="V1637" i="3"/>
  <c r="BA1637" i="3"/>
  <c r="AC1642" i="3"/>
  <c r="BD1642" i="3"/>
  <c r="BL1642" i="3" s="1"/>
  <c r="M1642" i="3"/>
  <c r="BK1642" i="3" s="1"/>
  <c r="AQ1642" i="3"/>
  <c r="AS1642" i="3"/>
  <c r="S1642" i="3"/>
  <c r="BM1642" i="3" s="1"/>
  <c r="BD1687" i="3"/>
  <c r="X1687" i="3"/>
  <c r="AN1687" i="3"/>
  <c r="Y1712" i="3"/>
  <c r="AC1712" i="3"/>
  <c r="BI1712" i="3"/>
  <c r="U1712" i="3"/>
  <c r="AK1712" i="3"/>
  <c r="AS1712" i="3"/>
  <c r="M1712" i="3"/>
  <c r="BK1712" i="3" s="1"/>
  <c r="BA1712" i="3"/>
  <c r="AK1648" i="3"/>
  <c r="AC1648" i="3"/>
  <c r="BA1648" i="3"/>
  <c r="BI1648" i="3"/>
  <c r="U1648" i="3"/>
  <c r="Z1654" i="3"/>
  <c r="AT1654" i="3"/>
  <c r="AD1654" i="3"/>
  <c r="AX1654" i="3"/>
  <c r="BM1654" i="3" s="1"/>
  <c r="N1654" i="3"/>
  <c r="BJ1654" i="3" s="1"/>
  <c r="AH1654" i="3"/>
  <c r="BF1654" i="3"/>
  <c r="R1654" i="3"/>
  <c r="BN1654" i="3" s="1"/>
  <c r="AP1654" i="3"/>
  <c r="AQ1660" i="3"/>
  <c r="O1660" i="3"/>
  <c r="AU1660" i="3"/>
  <c r="BM1660" i="3" s="1"/>
  <c r="AQ1668" i="3"/>
  <c r="AU1668" i="3"/>
  <c r="O1668" i="3"/>
  <c r="U1631" i="3"/>
  <c r="BA1631" i="3"/>
  <c r="Y1631" i="3"/>
  <c r="BE1631" i="3"/>
  <c r="AK1631" i="3"/>
  <c r="AO1631" i="3"/>
  <c r="M1677" i="3"/>
  <c r="BK1677" i="3" s="1"/>
  <c r="AN1677" i="3"/>
  <c r="R1677" i="3"/>
  <c r="BN1677" i="3" s="1"/>
  <c r="AX1677" i="3"/>
  <c r="AC1677" i="3"/>
  <c r="BD1677" i="3"/>
  <c r="AH1677" i="3"/>
  <c r="BI1677" i="3"/>
  <c r="AA1660" i="3"/>
  <c r="O1672" i="3"/>
  <c r="AA1672" i="3"/>
  <c r="AP1733" i="3"/>
  <c r="N1733" i="3"/>
  <c r="AT1733" i="3"/>
  <c r="Z1733" i="3"/>
  <c r="BM1733" i="3" s="1"/>
  <c r="BF1733" i="3"/>
  <c r="AD1733" i="3"/>
  <c r="AJ1751" i="3"/>
  <c r="AR1751" i="3"/>
  <c r="BL1751" i="3" s="1"/>
  <c r="U1798" i="3"/>
  <c r="AC1798" i="3"/>
  <c r="BI1798" i="3"/>
  <c r="AO1798" i="3"/>
  <c r="M1798" i="3"/>
  <c r="BN1798" i="3" s="1"/>
  <c r="AS1798" i="3"/>
  <c r="Y1798" i="3"/>
  <c r="BE1798" i="3"/>
  <c r="AA1807" i="3"/>
  <c r="AM1807" i="3"/>
  <c r="U1796" i="3"/>
  <c r="Q1812" i="3"/>
  <c r="BN1812" i="3" s="1"/>
  <c r="AB1653" i="3"/>
  <c r="AP1727" i="3"/>
  <c r="Z1727" i="3"/>
  <c r="BF1727" i="3"/>
  <c r="BM1727" i="3" s="1"/>
  <c r="AP1747" i="3"/>
  <c r="Z1747" i="3"/>
  <c r="BF1747" i="3"/>
  <c r="AQ1674" i="3"/>
  <c r="W1715" i="3"/>
  <c r="Z1721" i="3"/>
  <c r="BF1721" i="3"/>
  <c r="AD1721" i="3"/>
  <c r="BM1721" i="3" s="1"/>
  <c r="AP1721" i="3"/>
  <c r="N1721" i="3"/>
  <c r="AT1721" i="3"/>
  <c r="N1727" i="3"/>
  <c r="N1731" i="3"/>
  <c r="AR1736" i="3"/>
  <c r="BH1736" i="3"/>
  <c r="N1747" i="3"/>
  <c r="AL1637" i="3"/>
  <c r="AU1666" i="3"/>
  <c r="BG1674" i="3"/>
  <c r="AE1674" i="3"/>
  <c r="BM1674" i="3" s="1"/>
  <c r="AD1731" i="3"/>
  <c r="AD1747" i="3"/>
  <c r="O1795" i="3"/>
  <c r="BC1807" i="3"/>
  <c r="W1803" i="3"/>
  <c r="BG1707" i="3"/>
  <c r="BL1707" i="3" s="1"/>
  <c r="AD1727" i="3"/>
  <c r="O1805" i="3"/>
  <c r="Q1700" i="3"/>
  <c r="BL1662" i="3"/>
  <c r="BL1672" i="3"/>
  <c r="AH1682" i="3"/>
  <c r="Q1682" i="3"/>
  <c r="AY1682" i="3"/>
  <c r="R1686" i="3"/>
  <c r="M1686" i="3"/>
  <c r="AU1686" i="3"/>
  <c r="AD1690" i="3"/>
  <c r="BD1690" i="3"/>
  <c r="AM1690" i="3"/>
  <c r="BI1694" i="3"/>
  <c r="AV1694" i="3"/>
  <c r="AE1694" i="3"/>
  <c r="BL1711" i="3"/>
  <c r="BL1797" i="3"/>
  <c r="BD1802" i="3"/>
  <c r="AN1802" i="3"/>
  <c r="X1802" i="3"/>
  <c r="BC1802" i="3"/>
  <c r="AM1802" i="3"/>
  <c r="W1802" i="3"/>
  <c r="BB1802" i="3"/>
  <c r="AL1802" i="3"/>
  <c r="V1802" i="3"/>
  <c r="BA1802" i="3"/>
  <c r="AB1808" i="3"/>
  <c r="BF1808" i="3"/>
  <c r="BH1773" i="3"/>
  <c r="BG1773" i="3"/>
  <c r="AA1773" i="3"/>
  <c r="BM1773" i="3" s="1"/>
  <c r="AU1813" i="3"/>
  <c r="O1813" i="3"/>
  <c r="AH1813" i="3"/>
  <c r="AT1813" i="3"/>
  <c r="N1813" i="3"/>
  <c r="AI1813" i="3"/>
  <c r="BE1813" i="3"/>
  <c r="AO1813" i="3"/>
  <c r="Y1813" i="3"/>
  <c r="BH1813" i="3"/>
  <c r="AR1813" i="3"/>
  <c r="AB1813" i="3"/>
  <c r="AM1817" i="3"/>
  <c r="BF1817" i="3"/>
  <c r="Z1817" i="3"/>
  <c r="AL1817" i="3"/>
  <c r="BG1817" i="3"/>
  <c r="AA1817" i="3"/>
  <c r="BA1817" i="3"/>
  <c r="AK1817" i="3"/>
  <c r="U1817" i="3"/>
  <c r="BD1817" i="3"/>
  <c r="AN1817" i="3"/>
  <c r="X1817" i="3"/>
  <c r="BJ1827" i="3"/>
  <c r="N1626" i="3"/>
  <c r="AP1626" i="3"/>
  <c r="V1626" i="3"/>
  <c r="BB1626" i="3"/>
  <c r="Z1626" i="3"/>
  <c r="BF1626" i="3"/>
  <c r="AL1626" i="3"/>
  <c r="BC1651" i="3"/>
  <c r="AG1651" i="3"/>
  <c r="BJ1822" i="3"/>
  <c r="AR1621" i="3"/>
  <c r="X1621" i="3"/>
  <c r="BD1621" i="3"/>
  <c r="AB1621" i="3"/>
  <c r="BH1621" i="3"/>
  <c r="AN1621" i="3"/>
  <c r="P1623" i="3"/>
  <c r="BD1691" i="3"/>
  <c r="X1691" i="3"/>
  <c r="AN1691" i="3"/>
  <c r="AO1635" i="3"/>
  <c r="Q1635" i="3"/>
  <c r="BJ1635" i="3" s="1"/>
  <c r="AG1635" i="3"/>
  <c r="AW1635" i="3"/>
  <c r="Y1708" i="3"/>
  <c r="U1708" i="3"/>
  <c r="BA1708" i="3"/>
  <c r="BJ1708" i="3" s="1"/>
  <c r="AC1708" i="3"/>
  <c r="BI1708" i="3"/>
  <c r="AK1708" i="3"/>
  <c r="AS1708" i="3"/>
  <c r="BM1708" i="3" s="1"/>
  <c r="M1708" i="3"/>
  <c r="BK1708" i="3" s="1"/>
  <c r="BB1647" i="3"/>
  <c r="AQ1664" i="3"/>
  <c r="O1664" i="3"/>
  <c r="AU1664" i="3"/>
  <c r="AA1664" i="3"/>
  <c r="BG1664" i="3"/>
  <c r="AE1664" i="3"/>
  <c r="AY1672" i="3"/>
  <c r="BB1700" i="3"/>
  <c r="BH1744" i="3"/>
  <c r="AR1744" i="3"/>
  <c r="Y1793" i="3"/>
  <c r="AU1793" i="3"/>
  <c r="AE1793" i="3"/>
  <c r="AZ1793" i="3"/>
  <c r="T1793" i="3"/>
  <c r="AO1793" i="3"/>
  <c r="O1793" i="3"/>
  <c r="AJ1793" i="3"/>
  <c r="BE1793" i="3"/>
  <c r="Y1800" i="3"/>
  <c r="BE1800" i="3"/>
  <c r="M1800" i="3"/>
  <c r="AS1800" i="3"/>
  <c r="AC1800" i="3"/>
  <c r="BI1800" i="3"/>
  <c r="AO1800" i="3"/>
  <c r="BM1800" i="3" s="1"/>
  <c r="S1674" i="3"/>
  <c r="AN1695" i="3"/>
  <c r="BM1695" i="3" s="1"/>
  <c r="AP1729" i="3"/>
  <c r="Z1729" i="3"/>
  <c r="BF1729" i="3"/>
  <c r="Q1814" i="3"/>
  <c r="AT1727" i="3"/>
  <c r="AB1742" i="3"/>
  <c r="BL1742" i="3" s="1"/>
  <c r="AR1742" i="3"/>
  <c r="BH1742" i="3"/>
  <c r="AT1747" i="3"/>
  <c r="M1806" i="3"/>
  <c r="AS1806" i="3"/>
  <c r="Y1806" i="3"/>
  <c r="BE1806" i="3"/>
  <c r="AC1806" i="3"/>
  <c r="BI1806" i="3"/>
  <c r="AO1806" i="3"/>
  <c r="O1666" i="3"/>
  <c r="AI1674" i="3"/>
  <c r="AU1674" i="3"/>
  <c r="AD1745" i="3"/>
  <c r="AM1795" i="3"/>
  <c r="O1807" i="3"/>
  <c r="BL1807" i="3" s="1"/>
  <c r="T1751" i="3"/>
  <c r="O1803" i="3"/>
  <c r="BM1646" i="3"/>
  <c r="BK1661" i="3"/>
  <c r="BK1669" i="3"/>
  <c r="AD1680" i="3"/>
  <c r="BD1680" i="3"/>
  <c r="AM1680" i="3"/>
  <c r="AH1684" i="3"/>
  <c r="Q1684" i="3"/>
  <c r="AY1684" i="3"/>
  <c r="R1688" i="3"/>
  <c r="M1688" i="3"/>
  <c r="AU1688" i="3"/>
  <c r="AT1692" i="3"/>
  <c r="BH1692" i="3"/>
  <c r="AQ1692" i="3"/>
  <c r="AT1696" i="3"/>
  <c r="AO1696" i="3"/>
  <c r="AB1696" i="3"/>
  <c r="BL1699" i="3"/>
  <c r="BK1710" i="3"/>
  <c r="N1682" i="3"/>
  <c r="AZ1682" i="3"/>
  <c r="BI1686" i="3"/>
  <c r="AV1686" i="3"/>
  <c r="AE1686" i="3"/>
  <c r="BA1690" i="3"/>
  <c r="AN1690" i="3"/>
  <c r="W1690" i="3"/>
  <c r="AS1694" i="3"/>
  <c r="AF1694" i="3"/>
  <c r="O1694" i="3"/>
  <c r="BJ1719" i="3"/>
  <c r="BJ1737" i="3"/>
  <c r="BL1795" i="3"/>
  <c r="BL1803" i="3"/>
  <c r="BK1798" i="3"/>
  <c r="AS1785" i="3"/>
  <c r="X1785" i="3"/>
  <c r="BC1785" i="3"/>
  <c r="AG1785" i="3"/>
  <c r="BJ1785" i="3" s="1"/>
  <c r="BG1785" i="3"/>
  <c r="AK1785" i="3"/>
  <c r="P1785" i="3"/>
  <c r="AT1785" i="3"/>
  <c r="AD1785" i="3"/>
  <c r="N1785" i="3"/>
  <c r="BD1789" i="3"/>
  <c r="AI1789" i="3"/>
  <c r="M1789" i="3"/>
  <c r="AR1789" i="3"/>
  <c r="W1789" i="3"/>
  <c r="AV1789" i="3"/>
  <c r="AA1789" i="3"/>
  <c r="BB1789" i="3"/>
  <c r="AL1789" i="3"/>
  <c r="BD1791" i="3"/>
  <c r="AI1791" i="3"/>
  <c r="M1791" i="3"/>
  <c r="AR1791" i="3"/>
  <c r="W1791" i="3"/>
  <c r="BJ1791" i="3" s="1"/>
  <c r="AV1791" i="3"/>
  <c r="AA1791" i="3"/>
  <c r="BB1791" i="3"/>
  <c r="AL1791" i="3"/>
  <c r="BK1791" i="3" s="1"/>
  <c r="V1791" i="3"/>
  <c r="AI1795" i="3"/>
  <c r="AZ1796" i="3"/>
  <c r="AJ1796" i="3"/>
  <c r="BL1796" i="3" s="1"/>
  <c r="T1796" i="3"/>
  <c r="AY1796" i="3"/>
  <c r="AI1796" i="3"/>
  <c r="S1796" i="3"/>
  <c r="BM1796" i="3" s="1"/>
  <c r="AX1796" i="3"/>
  <c r="AH1796" i="3"/>
  <c r="R1796" i="3"/>
  <c r="AZ1802" i="3"/>
  <c r="AJ1802" i="3"/>
  <c r="T1802" i="3"/>
  <c r="AY1802" i="3"/>
  <c r="AI1802" i="3"/>
  <c r="S1802" i="3"/>
  <c r="AX1802" i="3"/>
  <c r="AH1802" i="3"/>
  <c r="R1802" i="3"/>
  <c r="BG1808" i="3"/>
  <c r="AB1773" i="3"/>
  <c r="AY1773" i="3"/>
  <c r="AM1813" i="3"/>
  <c r="BJ1813" i="3" s="1"/>
  <c r="BF1813" i="3"/>
  <c r="Z1813" i="3"/>
  <c r="AL1813" i="3"/>
  <c r="BG1813" i="3"/>
  <c r="AA1813" i="3"/>
  <c r="BA1813" i="3"/>
  <c r="AK1813" i="3"/>
  <c r="U1813" i="3"/>
  <c r="BM1813" i="3" s="1"/>
  <c r="BD1813" i="3"/>
  <c r="AN1813" i="3"/>
  <c r="AE1817" i="3"/>
  <c r="AX1817" i="3"/>
  <c r="R1817" i="3"/>
  <c r="AD1817" i="3"/>
  <c r="AY1817" i="3"/>
  <c r="S1817" i="3"/>
  <c r="BK1817" i="3" s="1"/>
  <c r="AW1817" i="3"/>
  <c r="AG1817" i="3"/>
  <c r="Q1817" i="3"/>
  <c r="AZ1817" i="3"/>
  <c r="AJ1817" i="3"/>
  <c r="BM1823" i="3"/>
  <c r="AI1644" i="3"/>
  <c r="AS1644" i="3"/>
  <c r="M1644" i="3"/>
  <c r="BN1644" i="3" s="1"/>
  <c r="X1644" i="3"/>
  <c r="BD1644" i="3"/>
  <c r="AT1637" i="3"/>
  <c r="BL1637" i="3" s="1"/>
  <c r="AO1637" i="3"/>
  <c r="AN1642" i="3"/>
  <c r="U1642" i="3"/>
  <c r="AG1647" i="3"/>
  <c r="BD1679" i="3"/>
  <c r="AC1706" i="3"/>
  <c r="BI1706" i="3"/>
  <c r="AK1706" i="3"/>
  <c r="AS1706" i="3"/>
  <c r="BA1706" i="3"/>
  <c r="M1706" i="3"/>
  <c r="U1706" i="3"/>
  <c r="W1652" i="3"/>
  <c r="AT1652" i="3"/>
  <c r="AC1652" i="3"/>
  <c r="AX1652" i="3"/>
  <c r="BM1652" i="3" s="1"/>
  <c r="AH1652" i="3"/>
  <c r="BF1652" i="3"/>
  <c r="AP1652" i="3"/>
  <c r="M1652" i="3"/>
  <c r="BN1652" i="3" s="1"/>
  <c r="Y1661" i="3"/>
  <c r="Q1661" i="3"/>
  <c r="AK1661" i="3"/>
  <c r="BI1661" i="3"/>
  <c r="BL1661" i="3" s="1"/>
  <c r="U1661" i="3"/>
  <c r="AS1661" i="3"/>
  <c r="AC1661" i="3"/>
  <c r="AW1661" i="3"/>
  <c r="M1661" i="3"/>
  <c r="BN1661" i="3" s="1"/>
  <c r="AG1661" i="3"/>
  <c r="BA1661" i="3"/>
  <c r="Y1669" i="3"/>
  <c r="BJ1669" i="3" s="1"/>
  <c r="U1669" i="3"/>
  <c r="BA1669" i="3"/>
  <c r="AG1669" i="3"/>
  <c r="AK1669" i="3"/>
  <c r="BL1669" i="3" s="1"/>
  <c r="AW1669" i="3"/>
  <c r="Q1669" i="3"/>
  <c r="BN1669" i="3" s="1"/>
  <c r="Q1704" i="3"/>
  <c r="AG1704" i="3"/>
  <c r="AW1704" i="3"/>
  <c r="U1704" i="3"/>
  <c r="AK1704" i="3"/>
  <c r="BA1704" i="3"/>
  <c r="AO1704" i="3"/>
  <c r="M1704" i="3"/>
  <c r="BK1704" i="3" s="1"/>
  <c r="AS1704" i="3"/>
  <c r="Y1704" i="3"/>
  <c r="BE1704" i="3"/>
  <c r="AC1704" i="3"/>
  <c r="BI1704" i="3"/>
  <c r="AA1632" i="3"/>
  <c r="W1632" i="3"/>
  <c r="AU1632" i="3"/>
  <c r="AE1632" i="3"/>
  <c r="AY1632" i="3"/>
  <c r="BJ1632" i="3" s="1"/>
  <c r="O1632" i="3"/>
  <c r="BC1632" i="3"/>
  <c r="S1632" i="3"/>
  <c r="AI1632" i="3"/>
  <c r="AM1632" i="3"/>
  <c r="Y1663" i="3"/>
  <c r="M1663" i="3"/>
  <c r="BK1663" i="3" s="1"/>
  <c r="AG1663" i="3"/>
  <c r="BJ1663" i="3" s="1"/>
  <c r="BA1663" i="3"/>
  <c r="Q1663" i="3"/>
  <c r="AK1663" i="3"/>
  <c r="BI1663" i="3"/>
  <c r="BL1663" i="3" s="1"/>
  <c r="U1663" i="3"/>
  <c r="AS1663" i="3"/>
  <c r="AC1663" i="3"/>
  <c r="AW1663" i="3"/>
  <c r="AN1683" i="3"/>
  <c r="BD1683" i="3"/>
  <c r="BG1672" i="3"/>
  <c r="AE1672" i="3"/>
  <c r="BJ1672" i="3" s="1"/>
  <c r="AL1700" i="3"/>
  <c r="BH1734" i="3"/>
  <c r="AB1734" i="3"/>
  <c r="AR1734" i="3"/>
  <c r="BM1734" i="3" s="1"/>
  <c r="AP1749" i="3"/>
  <c r="AD1749" i="3"/>
  <c r="N1749" i="3"/>
  <c r="AT1749" i="3"/>
  <c r="BM1749" i="3" s="1"/>
  <c r="Z1749" i="3"/>
  <c r="BF1749" i="3"/>
  <c r="AC1802" i="3"/>
  <c r="BI1802" i="3"/>
  <c r="AO1802" i="3"/>
  <c r="M1802" i="3"/>
  <c r="AS1802" i="3"/>
  <c r="Y1802" i="3"/>
  <c r="BM1802" i="3" s="1"/>
  <c r="BE1802" i="3"/>
  <c r="U1800" i="3"/>
  <c r="AF1642" i="3"/>
  <c r="AA1666" i="3"/>
  <c r="V1719" i="3"/>
  <c r="AP1719" i="3"/>
  <c r="Z1719" i="3"/>
  <c r="BF1719" i="3"/>
  <c r="BM1719" i="3" s="1"/>
  <c r="AP1731" i="3"/>
  <c r="BF1731" i="3"/>
  <c r="Z1731" i="3"/>
  <c r="T1787" i="3"/>
  <c r="AO1787" i="3"/>
  <c r="Y1787" i="3"/>
  <c r="AU1787" i="3"/>
  <c r="O1787" i="3"/>
  <c r="BL1787" i="3" s="1"/>
  <c r="AJ1787" i="3"/>
  <c r="BE1787" i="3"/>
  <c r="AE1787" i="3"/>
  <c r="AZ1787" i="3"/>
  <c r="AF1656" i="3"/>
  <c r="BG1656" i="3"/>
  <c r="AL1656" i="3"/>
  <c r="P1656" i="3"/>
  <c r="AV1656" i="3"/>
  <c r="AA1656" i="3"/>
  <c r="BB1656" i="3"/>
  <c r="BG1666" i="3"/>
  <c r="BD1695" i="3"/>
  <c r="N1719" i="3"/>
  <c r="Z1723" i="3"/>
  <c r="BF1723" i="3"/>
  <c r="AD1723" i="3"/>
  <c r="AP1723" i="3"/>
  <c r="N1723" i="3"/>
  <c r="AT1723" i="3"/>
  <c r="BL1723" i="3" s="1"/>
  <c r="N1729" i="3"/>
  <c r="BJ1729" i="3" s="1"/>
  <c r="Z1735" i="3"/>
  <c r="BF1735" i="3"/>
  <c r="AD1735" i="3"/>
  <c r="BM1735" i="3" s="1"/>
  <c r="AP1735" i="3"/>
  <c r="N1735" i="3"/>
  <c r="AT1735" i="3"/>
  <c r="N1745" i="3"/>
  <c r="O1789" i="3"/>
  <c r="AJ1789" i="3"/>
  <c r="BE1789" i="3"/>
  <c r="T1789" i="3"/>
  <c r="AO1789" i="3"/>
  <c r="Y1789" i="3"/>
  <c r="AU1789" i="3"/>
  <c r="AE1789" i="3"/>
  <c r="AZ1789" i="3"/>
  <c r="U1806" i="3"/>
  <c r="O1674" i="3"/>
  <c r="BL1674" i="3" s="1"/>
  <c r="AB1736" i="3"/>
  <c r="AD1729" i="3"/>
  <c r="W1795" i="3"/>
  <c r="W1805" i="3"/>
  <c r="BC1803" i="3"/>
  <c r="BM1803" i="3" s="1"/>
  <c r="BC1805" i="3"/>
  <c r="BL1820" i="3"/>
  <c r="BN1825" i="3"/>
  <c r="BK1825" i="3"/>
  <c r="BJ1825" i="3"/>
  <c r="BM1820" i="3"/>
  <c r="BL1825" i="3"/>
  <c r="BK1820" i="3"/>
  <c r="BN1820" i="3"/>
  <c r="BM1825" i="3"/>
  <c r="BN1623" i="3"/>
  <c r="BK1623" i="3"/>
  <c r="S1624" i="3"/>
  <c r="AI1624" i="3"/>
  <c r="AY1624" i="3"/>
  <c r="T1624" i="3"/>
  <c r="AJ1624" i="3"/>
  <c r="AZ1624" i="3"/>
  <c r="Q1624" i="3"/>
  <c r="AG1624" i="3"/>
  <c r="AW1624" i="3"/>
  <c r="R1624" i="3"/>
  <c r="AL1624" i="3"/>
  <c r="AT1624" i="3"/>
  <c r="AC1624" i="3"/>
  <c r="W1624" i="3"/>
  <c r="AM1624" i="3"/>
  <c r="BC1624" i="3"/>
  <c r="X1624" i="3"/>
  <c r="AN1624" i="3"/>
  <c r="BD1624" i="3"/>
  <c r="U1624" i="3"/>
  <c r="AK1624" i="3"/>
  <c r="BA1624" i="3"/>
  <c r="AH1624" i="3"/>
  <c r="BB1624" i="3"/>
  <c r="Z1624" i="3"/>
  <c r="AF1624" i="3"/>
  <c r="BI1624" i="3"/>
  <c r="BF1624" i="3"/>
  <c r="AA1624" i="3"/>
  <c r="AQ1624" i="3"/>
  <c r="BG1624" i="3"/>
  <c r="AB1624" i="3"/>
  <c r="AR1624" i="3"/>
  <c r="BH1624" i="3"/>
  <c r="Y1624" i="3"/>
  <c r="AO1624" i="3"/>
  <c r="BE1624" i="3"/>
  <c r="AX1624" i="3"/>
  <c r="N1624" i="3"/>
  <c r="AP1624" i="3"/>
  <c r="AV1624" i="3"/>
  <c r="V1624" i="3"/>
  <c r="O1624" i="3"/>
  <c r="AE1624" i="3"/>
  <c r="AU1624" i="3"/>
  <c r="P1624" i="3"/>
  <c r="M1624" i="3"/>
  <c r="AS1624" i="3"/>
  <c r="AD1624" i="3"/>
  <c r="BN1619" i="3"/>
  <c r="BK1619" i="3"/>
  <c r="BJ1626" i="3"/>
  <c r="BK1628" i="3"/>
  <c r="BN1628" i="3"/>
  <c r="BI1629" i="3"/>
  <c r="Y1629" i="3"/>
  <c r="BK1637" i="3"/>
  <c r="BN1637" i="3"/>
  <c r="BA1629" i="3"/>
  <c r="BM1651" i="3"/>
  <c r="BL1652" i="3"/>
  <c r="BM1671" i="3"/>
  <c r="BK1664" i="3"/>
  <c r="BK1678" i="3"/>
  <c r="BN1678" i="3"/>
  <c r="BN1681" i="3"/>
  <c r="BK1681" i="3"/>
  <c r="BN1685" i="3"/>
  <c r="BK1685" i="3"/>
  <c r="BN1689" i="3"/>
  <c r="BK1689" i="3"/>
  <c r="BJ1679" i="3"/>
  <c r="BM1702" i="3"/>
  <c r="BK1702" i="3"/>
  <c r="O1754" i="3"/>
  <c r="S1754" i="3"/>
  <c r="W1754" i="3"/>
  <c r="AA1754" i="3"/>
  <c r="AE1754" i="3"/>
  <c r="AI1754" i="3"/>
  <c r="AM1754" i="3"/>
  <c r="AQ1754" i="3"/>
  <c r="AU1754" i="3"/>
  <c r="AY1754" i="3"/>
  <c r="BC1754" i="3"/>
  <c r="BG1754" i="3"/>
  <c r="M1754" i="3"/>
  <c r="R1754" i="3"/>
  <c r="X1754" i="3"/>
  <c r="AC1754" i="3"/>
  <c r="AH1754" i="3"/>
  <c r="AN1754" i="3"/>
  <c r="AS1754" i="3"/>
  <c r="AX1754" i="3"/>
  <c r="BD1754" i="3"/>
  <c r="BI1754" i="3"/>
  <c r="N1754" i="3"/>
  <c r="T1754" i="3"/>
  <c r="Y1754" i="3"/>
  <c r="AD1754" i="3"/>
  <c r="AJ1754" i="3"/>
  <c r="AO1754" i="3"/>
  <c r="AT1754" i="3"/>
  <c r="AZ1754" i="3"/>
  <c r="BE1754" i="3"/>
  <c r="P1754" i="3"/>
  <c r="Z1754" i="3"/>
  <c r="AK1754" i="3"/>
  <c r="AV1754" i="3"/>
  <c r="BF1754" i="3"/>
  <c r="Q1754" i="3"/>
  <c r="AB1754" i="3"/>
  <c r="AL1754" i="3"/>
  <c r="AW1754" i="3"/>
  <c r="BH1754" i="3"/>
  <c r="U1754" i="3"/>
  <c r="AF1754" i="3"/>
  <c r="AP1754" i="3"/>
  <c r="BA1754" i="3"/>
  <c r="AR1754" i="3"/>
  <c r="BB1754" i="3"/>
  <c r="AG1754" i="3"/>
  <c r="V1754" i="3"/>
  <c r="BN1715" i="3"/>
  <c r="BK1715" i="3"/>
  <c r="BK1723" i="3"/>
  <c r="BN1723" i="3"/>
  <c r="BK1731" i="3"/>
  <c r="BN1731" i="3"/>
  <c r="BL1731" i="3"/>
  <c r="BL1732" i="3"/>
  <c r="BJ1732" i="3"/>
  <c r="BK1735" i="3"/>
  <c r="BN1735" i="3"/>
  <c r="BL1735" i="3"/>
  <c r="BJ1736" i="3"/>
  <c r="BK1739" i="3"/>
  <c r="BN1739" i="3"/>
  <c r="BL1739" i="3"/>
  <c r="BL1740" i="3"/>
  <c r="BJ1740" i="3"/>
  <c r="BJ1744" i="3"/>
  <c r="BK1747" i="3"/>
  <c r="BL1747" i="3"/>
  <c r="BL1748" i="3"/>
  <c r="BJ1748" i="3"/>
  <c r="BK1751" i="3"/>
  <c r="BN1751" i="3"/>
  <c r="BK1706" i="3"/>
  <c r="BJ1752" i="3"/>
  <c r="BN1761" i="3"/>
  <c r="BK1761" i="3"/>
  <c r="O1764" i="3"/>
  <c r="S1764" i="3"/>
  <c r="W1764" i="3"/>
  <c r="AA1764" i="3"/>
  <c r="AE1764" i="3"/>
  <c r="AI1764" i="3"/>
  <c r="AM1764" i="3"/>
  <c r="AQ1764" i="3"/>
  <c r="AU1764" i="3"/>
  <c r="AY1764" i="3"/>
  <c r="BC1764" i="3"/>
  <c r="BG1764" i="3"/>
  <c r="P1764" i="3"/>
  <c r="T1764" i="3"/>
  <c r="X1764" i="3"/>
  <c r="AB1764" i="3"/>
  <c r="AF1764" i="3"/>
  <c r="AJ1764" i="3"/>
  <c r="AN1764" i="3"/>
  <c r="AR1764" i="3"/>
  <c r="AV1764" i="3"/>
  <c r="AZ1764" i="3"/>
  <c r="BD1764" i="3"/>
  <c r="BH1764" i="3"/>
  <c r="M1764" i="3"/>
  <c r="U1764" i="3"/>
  <c r="AC1764" i="3"/>
  <c r="AK1764" i="3"/>
  <c r="AS1764" i="3"/>
  <c r="BA1764" i="3"/>
  <c r="BI1764" i="3"/>
  <c r="N1764" i="3"/>
  <c r="V1764" i="3"/>
  <c r="AD1764" i="3"/>
  <c r="AL1764" i="3"/>
  <c r="AT1764" i="3"/>
  <c r="BB1764" i="3"/>
  <c r="Q1764" i="3"/>
  <c r="Y1764" i="3"/>
  <c r="AG1764" i="3"/>
  <c r="AO1764" i="3"/>
  <c r="AW1764" i="3"/>
  <c r="BE1764" i="3"/>
  <c r="AP1764" i="3"/>
  <c r="R1764" i="3"/>
  <c r="AX1764" i="3"/>
  <c r="AH1764" i="3"/>
  <c r="Z1764" i="3"/>
  <c r="BF1764" i="3"/>
  <c r="BN1769" i="3"/>
  <c r="BK1769" i="3"/>
  <c r="O1772" i="3"/>
  <c r="S1772" i="3"/>
  <c r="W1772" i="3"/>
  <c r="AA1772" i="3"/>
  <c r="AE1772" i="3"/>
  <c r="AI1772" i="3"/>
  <c r="AM1772" i="3"/>
  <c r="AQ1772" i="3"/>
  <c r="AU1772" i="3"/>
  <c r="AY1772" i="3"/>
  <c r="BC1772" i="3"/>
  <c r="BG1772" i="3"/>
  <c r="P1772" i="3"/>
  <c r="T1772" i="3"/>
  <c r="X1772" i="3"/>
  <c r="AB1772" i="3"/>
  <c r="AF1772" i="3"/>
  <c r="AJ1772" i="3"/>
  <c r="AN1772" i="3"/>
  <c r="AR1772" i="3"/>
  <c r="AV1772" i="3"/>
  <c r="AZ1772" i="3"/>
  <c r="BD1772" i="3"/>
  <c r="BH1772" i="3"/>
  <c r="M1772" i="3"/>
  <c r="U1772" i="3"/>
  <c r="AC1772" i="3"/>
  <c r="AK1772" i="3"/>
  <c r="AS1772" i="3"/>
  <c r="BA1772" i="3"/>
  <c r="BI1772" i="3"/>
  <c r="N1772" i="3"/>
  <c r="V1772" i="3"/>
  <c r="AD1772" i="3"/>
  <c r="AL1772" i="3"/>
  <c r="AT1772" i="3"/>
  <c r="BB1772" i="3"/>
  <c r="Q1772" i="3"/>
  <c r="Y1772" i="3"/>
  <c r="AG1772" i="3"/>
  <c r="AO1772" i="3"/>
  <c r="AW1772" i="3"/>
  <c r="BE1772" i="3"/>
  <c r="AP1772" i="3"/>
  <c r="R1772" i="3"/>
  <c r="AX1772" i="3"/>
  <c r="Z1772" i="3"/>
  <c r="BF1772" i="3"/>
  <c r="AH1772" i="3"/>
  <c r="BJ1775" i="3"/>
  <c r="BN1777" i="3"/>
  <c r="BK1777" i="3"/>
  <c r="O1780" i="3"/>
  <c r="S1780" i="3"/>
  <c r="W1780" i="3"/>
  <c r="AA1780" i="3"/>
  <c r="AE1780" i="3"/>
  <c r="AI1780" i="3"/>
  <c r="AM1780" i="3"/>
  <c r="AQ1780" i="3"/>
  <c r="AU1780" i="3"/>
  <c r="AY1780" i="3"/>
  <c r="BC1780" i="3"/>
  <c r="BG1780" i="3"/>
  <c r="P1780" i="3"/>
  <c r="T1780" i="3"/>
  <c r="X1780" i="3"/>
  <c r="AB1780" i="3"/>
  <c r="AF1780" i="3"/>
  <c r="AJ1780" i="3"/>
  <c r="AN1780" i="3"/>
  <c r="AR1780" i="3"/>
  <c r="AV1780" i="3"/>
  <c r="AZ1780" i="3"/>
  <c r="BD1780" i="3"/>
  <c r="BH1780" i="3"/>
  <c r="M1780" i="3"/>
  <c r="U1780" i="3"/>
  <c r="AC1780" i="3"/>
  <c r="AK1780" i="3"/>
  <c r="AS1780" i="3"/>
  <c r="BA1780" i="3"/>
  <c r="BI1780" i="3"/>
  <c r="N1780" i="3"/>
  <c r="V1780" i="3"/>
  <c r="AD1780" i="3"/>
  <c r="AL1780" i="3"/>
  <c r="AT1780" i="3"/>
  <c r="BB1780" i="3"/>
  <c r="Q1780" i="3"/>
  <c r="Y1780" i="3"/>
  <c r="AG1780" i="3"/>
  <c r="AO1780" i="3"/>
  <c r="AW1780" i="3"/>
  <c r="BE1780" i="3"/>
  <c r="AP1780" i="3"/>
  <c r="R1780" i="3"/>
  <c r="AX1780" i="3"/>
  <c r="Z1780" i="3"/>
  <c r="BF1780" i="3"/>
  <c r="AH1780" i="3"/>
  <c r="BL1709" i="3"/>
  <c r="BJ1709" i="3"/>
  <c r="BM1763" i="3"/>
  <c r="BL1763" i="3"/>
  <c r="BN1797" i="3"/>
  <c r="BK1797" i="3"/>
  <c r="BK1805" i="3"/>
  <c r="M1810" i="3"/>
  <c r="X1810" i="3"/>
  <c r="AF1810" i="3"/>
  <c r="AN1810" i="3"/>
  <c r="AV1810" i="3"/>
  <c r="BD1810" i="3"/>
  <c r="U1810" i="3"/>
  <c r="AC1810" i="3"/>
  <c r="AS1810" i="3"/>
  <c r="BA1810" i="3"/>
  <c r="T1810" i="3"/>
  <c r="AB1810" i="3"/>
  <c r="AJ1810" i="3"/>
  <c r="AR1810" i="3"/>
  <c r="AZ1810" i="3"/>
  <c r="BH1810" i="3"/>
  <c r="AK1810" i="3"/>
  <c r="BI1810" i="3"/>
  <c r="AO1810" i="3"/>
  <c r="AY1810" i="3"/>
  <c r="AI1810" i="3"/>
  <c r="S1810" i="3"/>
  <c r="BB1810" i="3"/>
  <c r="AL1810" i="3"/>
  <c r="V1810" i="3"/>
  <c r="BN1757" i="3"/>
  <c r="BK1757" i="3"/>
  <c r="BN1785" i="3"/>
  <c r="BK1785" i="3"/>
  <c r="P1788" i="3"/>
  <c r="T1788" i="3"/>
  <c r="X1788" i="3"/>
  <c r="AB1788" i="3"/>
  <c r="AF1788" i="3"/>
  <c r="AJ1788" i="3"/>
  <c r="AN1788" i="3"/>
  <c r="AR1788" i="3"/>
  <c r="AV1788" i="3"/>
  <c r="AZ1788" i="3"/>
  <c r="BD1788" i="3"/>
  <c r="BH1788" i="3"/>
  <c r="Q1788" i="3"/>
  <c r="V1788" i="3"/>
  <c r="AA1788" i="3"/>
  <c r="AG1788" i="3"/>
  <c r="AL1788" i="3"/>
  <c r="AQ1788" i="3"/>
  <c r="AW1788" i="3"/>
  <c r="BB1788" i="3"/>
  <c r="BG1788" i="3"/>
  <c r="M1788" i="3"/>
  <c r="R1788" i="3"/>
  <c r="W1788" i="3"/>
  <c r="AC1788" i="3"/>
  <c r="AH1788" i="3"/>
  <c r="AM1788" i="3"/>
  <c r="AS1788" i="3"/>
  <c r="AX1788" i="3"/>
  <c r="BC1788" i="3"/>
  <c r="BI1788" i="3"/>
  <c r="N1788" i="3"/>
  <c r="S1788" i="3"/>
  <c r="Y1788" i="3"/>
  <c r="AD1788" i="3"/>
  <c r="AI1788" i="3"/>
  <c r="AO1788" i="3"/>
  <c r="AT1788" i="3"/>
  <c r="AY1788" i="3"/>
  <c r="BE1788" i="3"/>
  <c r="O1788" i="3"/>
  <c r="AK1788" i="3"/>
  <c r="BF1788" i="3"/>
  <c r="U1788" i="3"/>
  <c r="AP1788" i="3"/>
  <c r="Z1788" i="3"/>
  <c r="AU1788" i="3"/>
  <c r="AE1788" i="3"/>
  <c r="BA1788" i="3"/>
  <c r="BN1793" i="3"/>
  <c r="BK1793" i="3"/>
  <c r="BJ1802" i="3"/>
  <c r="BM1804" i="3"/>
  <c r="BM1805" i="3"/>
  <c r="BF1620" i="3"/>
  <c r="AD1620" i="3"/>
  <c r="V1620" i="3"/>
  <c r="BI1620" i="3"/>
  <c r="AS1620" i="3"/>
  <c r="AC1620" i="3"/>
  <c r="M1620" i="3"/>
  <c r="AV1620" i="3"/>
  <c r="AF1620" i="3"/>
  <c r="P1620" i="3"/>
  <c r="AU1620" i="3"/>
  <c r="AE1620" i="3"/>
  <c r="O1620" i="3"/>
  <c r="BN1815" i="3"/>
  <c r="BK1815" i="3"/>
  <c r="BM1765" i="3"/>
  <c r="BL1765" i="3"/>
  <c r="BM1781" i="3"/>
  <c r="AC1629" i="3"/>
  <c r="AQ1629" i="3"/>
  <c r="AF1629" i="3"/>
  <c r="W1629" i="3"/>
  <c r="BM1638" i="3"/>
  <c r="BK1650" i="3"/>
  <c r="BN1650" i="3"/>
  <c r="BJ1662" i="3"/>
  <c r="BM1683" i="3"/>
  <c r="BM1687" i="3"/>
  <c r="BN1679" i="3"/>
  <c r="BK1679" i="3"/>
  <c r="BE1698" i="3"/>
  <c r="AA1698" i="3"/>
  <c r="AN1698" i="3"/>
  <c r="BN1730" i="3"/>
  <c r="BK1730" i="3"/>
  <c r="BM1625" i="3"/>
  <c r="BF1622" i="3"/>
  <c r="BL1626" i="3"/>
  <c r="N1622" i="3"/>
  <c r="AX1622" i="3"/>
  <c r="BE1622" i="3"/>
  <c r="AO1622" i="3"/>
  <c r="Y1622" i="3"/>
  <c r="BH1622" i="3"/>
  <c r="AR1622" i="3"/>
  <c r="AB1622" i="3"/>
  <c r="BG1622" i="3"/>
  <c r="AQ1622" i="3"/>
  <c r="AA1622" i="3"/>
  <c r="BN1631" i="3"/>
  <c r="BK1631" i="3"/>
  <c r="BN1632" i="3"/>
  <c r="BK1632" i="3"/>
  <c r="BM1627" i="3"/>
  <c r="BM1630" i="3"/>
  <c r="BN1640" i="3"/>
  <c r="BK1640" i="3"/>
  <c r="BE1629" i="3"/>
  <c r="AJ1629" i="3"/>
  <c r="BH1629" i="3"/>
  <c r="AR1629" i="3"/>
  <c r="X1629" i="3"/>
  <c r="BC1629" i="3"/>
  <c r="AL1629" i="3"/>
  <c r="Q1629" i="3"/>
  <c r="AT1629" i="3"/>
  <c r="Z1629" i="3"/>
  <c r="AI1629" i="3"/>
  <c r="S1629" i="3"/>
  <c r="BJ1634" i="3"/>
  <c r="BL1635" i="3"/>
  <c r="BJ1646" i="3"/>
  <c r="BJ1649" i="3"/>
  <c r="BN1646" i="3"/>
  <c r="BL1650" i="3"/>
  <c r="BM1650" i="3"/>
  <c r="BN1651" i="3"/>
  <c r="BK1651" i="3"/>
  <c r="BJ1651" i="3"/>
  <c r="BN1653" i="3"/>
  <c r="BK1653" i="3"/>
  <c r="BN1655" i="3"/>
  <c r="BK1655" i="3"/>
  <c r="BJ1638" i="3"/>
  <c r="BN1647" i="3"/>
  <c r="BK1647" i="3"/>
  <c r="BK1654" i="3"/>
  <c r="BL1654" i="3"/>
  <c r="BL1658" i="3"/>
  <c r="BM1658" i="3"/>
  <c r="BL1665" i="3"/>
  <c r="BJ1665" i="3"/>
  <c r="BM1668" i="3"/>
  <c r="BL1671" i="3"/>
  <c r="BJ1671" i="3"/>
  <c r="BM1673" i="3"/>
  <c r="BM1679" i="3"/>
  <c r="BL1676" i="3"/>
  <c r="BL1643" i="3"/>
  <c r="BJ1660" i="3"/>
  <c r="BN1662" i="3"/>
  <c r="BK1662" i="3"/>
  <c r="BJ1668" i="3"/>
  <c r="BJ1670" i="3"/>
  <c r="BK1675" i="3"/>
  <c r="BN1675" i="3"/>
  <c r="BM1678" i="3"/>
  <c r="BM1676" i="3"/>
  <c r="AP1682" i="3"/>
  <c r="BF1682" i="3"/>
  <c r="Z1682" i="3"/>
  <c r="BL1683" i="3"/>
  <c r="BJ1683" i="3"/>
  <c r="BL1687" i="3"/>
  <c r="BJ1687" i="3"/>
  <c r="BL1691" i="3"/>
  <c r="BL1695" i="3"/>
  <c r="BJ1695" i="3"/>
  <c r="BB1680" i="3"/>
  <c r="AH1680" i="3"/>
  <c r="N1680" i="3"/>
  <c r="AW1680" i="3"/>
  <c r="AG1680" i="3"/>
  <c r="Q1680" i="3"/>
  <c r="AZ1680" i="3"/>
  <c r="AJ1680" i="3"/>
  <c r="T1680" i="3"/>
  <c r="AY1680" i="3"/>
  <c r="AI1680" i="3"/>
  <c r="S1680" i="3"/>
  <c r="AL1684" i="3"/>
  <c r="R1684" i="3"/>
  <c r="BI1684" i="3"/>
  <c r="AS1684" i="3"/>
  <c r="AC1684" i="3"/>
  <c r="M1684" i="3"/>
  <c r="AV1684" i="3"/>
  <c r="AF1684" i="3"/>
  <c r="P1684" i="3"/>
  <c r="AU1684" i="3"/>
  <c r="AE1684" i="3"/>
  <c r="O1684" i="3"/>
  <c r="V1688" i="3"/>
  <c r="AT1688" i="3"/>
  <c r="BE1688" i="3"/>
  <c r="AO1688" i="3"/>
  <c r="Y1688" i="3"/>
  <c r="BH1688" i="3"/>
  <c r="AR1688" i="3"/>
  <c r="AB1688" i="3"/>
  <c r="BG1688" i="3"/>
  <c r="AQ1688" i="3"/>
  <c r="AA1688" i="3"/>
  <c r="AP1690" i="3"/>
  <c r="AX1692" i="3"/>
  <c r="AD1692" i="3"/>
  <c r="BA1692" i="3"/>
  <c r="AK1692" i="3"/>
  <c r="U1692" i="3"/>
  <c r="BD1692" i="3"/>
  <c r="AN1692" i="3"/>
  <c r="X1692" i="3"/>
  <c r="BC1692" i="3"/>
  <c r="AM1692" i="3"/>
  <c r="W1692" i="3"/>
  <c r="BC1696" i="3"/>
  <c r="W1696" i="3"/>
  <c r="AL1696" i="3"/>
  <c r="BG1696" i="3"/>
  <c r="AA1696" i="3"/>
  <c r="BA1696" i="3"/>
  <c r="AK1696" i="3"/>
  <c r="U1696" i="3"/>
  <c r="BD1696" i="3"/>
  <c r="AN1696" i="3"/>
  <c r="X1696" i="3"/>
  <c r="AX1696" i="3"/>
  <c r="BM1699" i="3"/>
  <c r="BL1702" i="3"/>
  <c r="BJ1702" i="3"/>
  <c r="BL1704" i="3"/>
  <c r="BJ1706" i="3"/>
  <c r="BL1708" i="3"/>
  <c r="BJ1710" i="3"/>
  <c r="BL1712" i="3"/>
  <c r="AL1682" i="3"/>
  <c r="R1682" i="3"/>
  <c r="BI1682" i="3"/>
  <c r="AS1682" i="3"/>
  <c r="AC1682" i="3"/>
  <c r="M1682" i="3"/>
  <c r="AV1682" i="3"/>
  <c r="AF1682" i="3"/>
  <c r="P1682" i="3"/>
  <c r="AU1682" i="3"/>
  <c r="AE1682" i="3"/>
  <c r="O1682" i="3"/>
  <c r="V1686" i="3"/>
  <c r="AT1686" i="3"/>
  <c r="BE1686" i="3"/>
  <c r="AO1686" i="3"/>
  <c r="Y1686" i="3"/>
  <c r="BH1686" i="3"/>
  <c r="AR1686" i="3"/>
  <c r="AB1686" i="3"/>
  <c r="BG1686" i="3"/>
  <c r="AQ1686" i="3"/>
  <c r="AA1686" i="3"/>
  <c r="BB1690" i="3"/>
  <c r="AH1690" i="3"/>
  <c r="N1690" i="3"/>
  <c r="AW1690" i="3"/>
  <c r="AG1690" i="3"/>
  <c r="Q1690" i="3"/>
  <c r="AZ1690" i="3"/>
  <c r="AJ1690" i="3"/>
  <c r="T1690" i="3"/>
  <c r="AY1690" i="3"/>
  <c r="AI1690" i="3"/>
  <c r="S1690" i="3"/>
  <c r="V1694" i="3"/>
  <c r="AT1694" i="3"/>
  <c r="BE1694" i="3"/>
  <c r="AO1694" i="3"/>
  <c r="Y1694" i="3"/>
  <c r="BH1694" i="3"/>
  <c r="AR1694" i="3"/>
  <c r="AB1694" i="3"/>
  <c r="BG1694" i="3"/>
  <c r="AQ1694" i="3"/>
  <c r="AA1694" i="3"/>
  <c r="BF1698" i="3"/>
  <c r="AE1698" i="3"/>
  <c r="AY1698" i="3"/>
  <c r="V1698" i="3"/>
  <c r="AX1698" i="3"/>
  <c r="S1698" i="3"/>
  <c r="AG1698" i="3"/>
  <c r="Q1698" i="3"/>
  <c r="AZ1698" i="3"/>
  <c r="AJ1698" i="3"/>
  <c r="BM1707" i="3"/>
  <c r="BN1707" i="3"/>
  <c r="BK1707" i="3"/>
  <c r="BL1715" i="3"/>
  <c r="AP1680" i="3"/>
  <c r="BN1702" i="3"/>
  <c r="BN1710" i="3"/>
  <c r="O1756" i="3"/>
  <c r="S1756" i="3"/>
  <c r="W1756" i="3"/>
  <c r="AA1756" i="3"/>
  <c r="AE1756" i="3"/>
  <c r="AI1756" i="3"/>
  <c r="AM1756" i="3"/>
  <c r="AQ1756" i="3"/>
  <c r="AU1756" i="3"/>
  <c r="AY1756" i="3"/>
  <c r="BC1756" i="3"/>
  <c r="BG1756" i="3"/>
  <c r="M1756" i="3"/>
  <c r="R1756" i="3"/>
  <c r="X1756" i="3"/>
  <c r="AC1756" i="3"/>
  <c r="AH1756" i="3"/>
  <c r="AN1756" i="3"/>
  <c r="AS1756" i="3"/>
  <c r="AX1756" i="3"/>
  <c r="BD1756" i="3"/>
  <c r="BI1756" i="3"/>
  <c r="N1756" i="3"/>
  <c r="T1756" i="3"/>
  <c r="Y1756" i="3"/>
  <c r="AD1756" i="3"/>
  <c r="AJ1756" i="3"/>
  <c r="AO1756" i="3"/>
  <c r="AT1756" i="3"/>
  <c r="AZ1756" i="3"/>
  <c r="BE1756" i="3"/>
  <c r="U1756" i="3"/>
  <c r="AF1756" i="3"/>
  <c r="AP1756" i="3"/>
  <c r="BA1756" i="3"/>
  <c r="V1756" i="3"/>
  <c r="AG1756" i="3"/>
  <c r="AR1756" i="3"/>
  <c r="BB1756" i="3"/>
  <c r="P1756" i="3"/>
  <c r="Z1756" i="3"/>
  <c r="AK1756" i="3"/>
  <c r="AV1756" i="3"/>
  <c r="BF1756" i="3"/>
  <c r="AW1756" i="3"/>
  <c r="Q1756" i="3"/>
  <c r="BH1756" i="3"/>
  <c r="AB1756" i="3"/>
  <c r="AL1756" i="3"/>
  <c r="Z1684" i="3"/>
  <c r="BM1711" i="3"/>
  <c r="BN1711" i="3"/>
  <c r="BK1711" i="3"/>
  <c r="BM1718" i="3"/>
  <c r="BN1720" i="3"/>
  <c r="BK1720" i="3"/>
  <c r="BN1732" i="3"/>
  <c r="BK1732" i="3"/>
  <c r="BJ1733" i="3"/>
  <c r="BN1736" i="3"/>
  <c r="BK1736" i="3"/>
  <c r="BM1737" i="3"/>
  <c r="BM1738" i="3"/>
  <c r="BN1740" i="3"/>
  <c r="BK1740" i="3"/>
  <c r="BJ1741" i="3"/>
  <c r="BM1742" i="3"/>
  <c r="BN1744" i="3"/>
  <c r="BK1744" i="3"/>
  <c r="BM1746" i="3"/>
  <c r="BN1748" i="3"/>
  <c r="BK1748" i="3"/>
  <c r="BJ1749" i="3"/>
  <c r="BL1701" i="3"/>
  <c r="BJ1701" i="3"/>
  <c r="BL1769" i="3"/>
  <c r="BL1773" i="3"/>
  <c r="BL1777" i="3"/>
  <c r="BL1781" i="3"/>
  <c r="BN1706" i="3"/>
  <c r="O1762" i="3"/>
  <c r="S1762" i="3"/>
  <c r="W1762" i="3"/>
  <c r="AA1762" i="3"/>
  <c r="AE1762" i="3"/>
  <c r="AI1762" i="3"/>
  <c r="AM1762" i="3"/>
  <c r="AQ1762" i="3"/>
  <c r="AU1762" i="3"/>
  <c r="AY1762" i="3"/>
  <c r="BC1762" i="3"/>
  <c r="BG1762" i="3"/>
  <c r="P1762" i="3"/>
  <c r="T1762" i="3"/>
  <c r="X1762" i="3"/>
  <c r="AB1762" i="3"/>
  <c r="AF1762" i="3"/>
  <c r="AJ1762" i="3"/>
  <c r="AN1762" i="3"/>
  <c r="AR1762" i="3"/>
  <c r="AV1762" i="3"/>
  <c r="AZ1762" i="3"/>
  <c r="BD1762" i="3"/>
  <c r="BH1762" i="3"/>
  <c r="M1762" i="3"/>
  <c r="U1762" i="3"/>
  <c r="AC1762" i="3"/>
  <c r="AK1762" i="3"/>
  <c r="AS1762" i="3"/>
  <c r="BA1762" i="3"/>
  <c r="BI1762" i="3"/>
  <c r="N1762" i="3"/>
  <c r="V1762" i="3"/>
  <c r="AD1762" i="3"/>
  <c r="AL1762" i="3"/>
  <c r="AT1762" i="3"/>
  <c r="BB1762" i="3"/>
  <c r="Q1762" i="3"/>
  <c r="Y1762" i="3"/>
  <c r="AG1762" i="3"/>
  <c r="AO1762" i="3"/>
  <c r="AW1762" i="3"/>
  <c r="BE1762" i="3"/>
  <c r="AH1762" i="3"/>
  <c r="AP1762" i="3"/>
  <c r="R1762" i="3"/>
  <c r="AX1762" i="3"/>
  <c r="Z1762" i="3"/>
  <c r="BF1762" i="3"/>
  <c r="BJ1765" i="3"/>
  <c r="O1770" i="3"/>
  <c r="S1770" i="3"/>
  <c r="W1770" i="3"/>
  <c r="AA1770" i="3"/>
  <c r="AE1770" i="3"/>
  <c r="AI1770" i="3"/>
  <c r="AM1770" i="3"/>
  <c r="AQ1770" i="3"/>
  <c r="AU1770" i="3"/>
  <c r="AY1770" i="3"/>
  <c r="BC1770" i="3"/>
  <c r="BG1770" i="3"/>
  <c r="P1770" i="3"/>
  <c r="T1770" i="3"/>
  <c r="X1770" i="3"/>
  <c r="AB1770" i="3"/>
  <c r="AF1770" i="3"/>
  <c r="AJ1770" i="3"/>
  <c r="AN1770" i="3"/>
  <c r="AR1770" i="3"/>
  <c r="AV1770" i="3"/>
  <c r="AZ1770" i="3"/>
  <c r="BD1770" i="3"/>
  <c r="BH1770" i="3"/>
  <c r="M1770" i="3"/>
  <c r="U1770" i="3"/>
  <c r="AC1770" i="3"/>
  <c r="AK1770" i="3"/>
  <c r="AS1770" i="3"/>
  <c r="BA1770" i="3"/>
  <c r="BI1770" i="3"/>
  <c r="N1770" i="3"/>
  <c r="V1770" i="3"/>
  <c r="AD1770" i="3"/>
  <c r="AL1770" i="3"/>
  <c r="AT1770" i="3"/>
  <c r="BB1770" i="3"/>
  <c r="Q1770" i="3"/>
  <c r="Y1770" i="3"/>
  <c r="AG1770" i="3"/>
  <c r="AO1770" i="3"/>
  <c r="AW1770" i="3"/>
  <c r="BE1770" i="3"/>
  <c r="AH1770" i="3"/>
  <c r="AP1770" i="3"/>
  <c r="BF1770" i="3"/>
  <c r="R1770" i="3"/>
  <c r="AX1770" i="3"/>
  <c r="Z1770" i="3"/>
  <c r="BJ1773" i="3"/>
  <c r="BN1775" i="3"/>
  <c r="BK1775" i="3"/>
  <c r="O1778" i="3"/>
  <c r="S1778" i="3"/>
  <c r="W1778" i="3"/>
  <c r="AA1778" i="3"/>
  <c r="AE1778" i="3"/>
  <c r="AI1778" i="3"/>
  <c r="AM1778" i="3"/>
  <c r="AQ1778" i="3"/>
  <c r="AU1778" i="3"/>
  <c r="AY1778" i="3"/>
  <c r="BC1778" i="3"/>
  <c r="BG1778" i="3"/>
  <c r="P1778" i="3"/>
  <c r="T1778" i="3"/>
  <c r="X1778" i="3"/>
  <c r="AB1778" i="3"/>
  <c r="AF1778" i="3"/>
  <c r="AJ1778" i="3"/>
  <c r="AN1778" i="3"/>
  <c r="AR1778" i="3"/>
  <c r="AV1778" i="3"/>
  <c r="AZ1778" i="3"/>
  <c r="BD1778" i="3"/>
  <c r="BH1778" i="3"/>
  <c r="M1778" i="3"/>
  <c r="U1778" i="3"/>
  <c r="AC1778" i="3"/>
  <c r="AK1778" i="3"/>
  <c r="AS1778" i="3"/>
  <c r="BA1778" i="3"/>
  <c r="BI1778" i="3"/>
  <c r="N1778" i="3"/>
  <c r="V1778" i="3"/>
  <c r="AD1778" i="3"/>
  <c r="AL1778" i="3"/>
  <c r="AT1778" i="3"/>
  <c r="BB1778" i="3"/>
  <c r="Q1778" i="3"/>
  <c r="Y1778" i="3"/>
  <c r="AG1778" i="3"/>
  <c r="AO1778" i="3"/>
  <c r="AW1778" i="3"/>
  <c r="BE1778" i="3"/>
  <c r="AH1778" i="3"/>
  <c r="AP1778" i="3"/>
  <c r="Z1778" i="3"/>
  <c r="BF1778" i="3"/>
  <c r="R1778" i="3"/>
  <c r="AX1778" i="3"/>
  <c r="BJ1781" i="3"/>
  <c r="BM1709" i="3"/>
  <c r="BN1709" i="3"/>
  <c r="BK1709" i="3"/>
  <c r="BJ1801" i="3"/>
  <c r="BN1807" i="3"/>
  <c r="BK1807" i="3"/>
  <c r="BM1812" i="3"/>
  <c r="BM1814" i="3"/>
  <c r="BM1818" i="3"/>
  <c r="BM1769" i="3"/>
  <c r="AW1808" i="3"/>
  <c r="Q1810" i="3"/>
  <c r="AW1810" i="3"/>
  <c r="BM1797" i="3"/>
  <c r="AU1810" i="3"/>
  <c r="AE1810" i="3"/>
  <c r="O1810" i="3"/>
  <c r="AX1810" i="3"/>
  <c r="AH1810" i="3"/>
  <c r="R1810" i="3"/>
  <c r="BL1757" i="3"/>
  <c r="BM1757" i="3"/>
  <c r="BJ1783" i="3"/>
  <c r="BN1787" i="3"/>
  <c r="BK1787" i="3"/>
  <c r="BL1804" i="3"/>
  <c r="BJ1804" i="3"/>
  <c r="BM1806" i="3"/>
  <c r="BD1808" i="3"/>
  <c r="AN1808" i="3"/>
  <c r="X1808" i="3"/>
  <c r="BC1808" i="3"/>
  <c r="AM1808" i="3"/>
  <c r="W1808" i="3"/>
  <c r="BB1808" i="3"/>
  <c r="AL1808" i="3"/>
  <c r="AP1620" i="3"/>
  <c r="N1620" i="3"/>
  <c r="AX1620" i="3"/>
  <c r="BE1620" i="3"/>
  <c r="AO1620" i="3"/>
  <c r="Y1620" i="3"/>
  <c r="BH1620" i="3"/>
  <c r="AR1620" i="3"/>
  <c r="AB1620" i="3"/>
  <c r="BG1620" i="3"/>
  <c r="AQ1620" i="3"/>
  <c r="AA1620" i="3"/>
  <c r="BN1814" i="3"/>
  <c r="BK1814" i="3"/>
  <c r="BL1815" i="3"/>
  <c r="BJ1815" i="3"/>
  <c r="BN1630" i="3"/>
  <c r="BK1630" i="3"/>
  <c r="AV1629" i="3"/>
  <c r="BG1629" i="3"/>
  <c r="AX1629" i="3"/>
  <c r="AM1629" i="3"/>
  <c r="BM1635" i="3"/>
  <c r="BL1653" i="3"/>
  <c r="BL1655" i="3"/>
  <c r="BJ1655" i="3"/>
  <c r="BL1638" i="3"/>
  <c r="BN1658" i="3"/>
  <c r="BK1658" i="3"/>
  <c r="BM1665" i="3"/>
  <c r="BL1667" i="3"/>
  <c r="BJ1656" i="3"/>
  <c r="BJ1643" i="3"/>
  <c r="BN1673" i="3"/>
  <c r="BK1673" i="3"/>
  <c r="BN1693" i="3"/>
  <c r="BK1693" i="3"/>
  <c r="Z1698" i="3"/>
  <c r="BB1698" i="3"/>
  <c r="AP1698" i="3"/>
  <c r="R1698" i="3"/>
  <c r="AW1698" i="3"/>
  <c r="AD1698" i="3"/>
  <c r="AK1698" i="3"/>
  <c r="BD1698" i="3"/>
  <c r="X1698" i="3"/>
  <c r="BK1752" i="3"/>
  <c r="BN1752" i="3"/>
  <c r="BN1724" i="3"/>
  <c r="BK1724" i="3"/>
  <c r="BJ1711" i="3"/>
  <c r="BJ1715" i="3"/>
  <c r="BL1719" i="3"/>
  <c r="BL1625" i="3"/>
  <c r="BJ1621" i="3"/>
  <c r="BM1623" i="3"/>
  <c r="BM1619" i="3"/>
  <c r="BN1626" i="3"/>
  <c r="BB1622" i="3"/>
  <c r="AH1622" i="3"/>
  <c r="BA1622" i="3"/>
  <c r="AK1622" i="3"/>
  <c r="U1622" i="3"/>
  <c r="BD1622" i="3"/>
  <c r="AN1622" i="3"/>
  <c r="X1622" i="3"/>
  <c r="BC1622" i="3"/>
  <c r="AM1622" i="3"/>
  <c r="W1622" i="3"/>
  <c r="O1639" i="3"/>
  <c r="S1639" i="3"/>
  <c r="W1639" i="3"/>
  <c r="AA1639" i="3"/>
  <c r="AE1639" i="3"/>
  <c r="AI1639" i="3"/>
  <c r="AM1639" i="3"/>
  <c r="AQ1639" i="3"/>
  <c r="AU1639" i="3"/>
  <c r="AY1639" i="3"/>
  <c r="M1639" i="3"/>
  <c r="R1639" i="3"/>
  <c r="X1639" i="3"/>
  <c r="AC1639" i="3"/>
  <c r="AH1639" i="3"/>
  <c r="AN1639" i="3"/>
  <c r="AS1639" i="3"/>
  <c r="AX1639" i="3"/>
  <c r="BC1639" i="3"/>
  <c r="BG1639" i="3"/>
  <c r="N1639" i="3"/>
  <c r="T1639" i="3"/>
  <c r="Y1639" i="3"/>
  <c r="AD1639" i="3"/>
  <c r="AJ1639" i="3"/>
  <c r="AO1639" i="3"/>
  <c r="AT1639" i="3"/>
  <c r="AZ1639" i="3"/>
  <c r="BD1639" i="3"/>
  <c r="BH1639" i="3"/>
  <c r="P1639" i="3"/>
  <c r="Z1639" i="3"/>
  <c r="AK1639" i="3"/>
  <c r="AV1639" i="3"/>
  <c r="BE1639" i="3"/>
  <c r="Q1639" i="3"/>
  <c r="AB1639" i="3"/>
  <c r="AL1639" i="3"/>
  <c r="AW1639" i="3"/>
  <c r="BF1639" i="3"/>
  <c r="U1639" i="3"/>
  <c r="AF1639" i="3"/>
  <c r="AP1639" i="3"/>
  <c r="BA1639" i="3"/>
  <c r="BI1639" i="3"/>
  <c r="V1639" i="3"/>
  <c r="AG1639" i="3"/>
  <c r="AR1639" i="3"/>
  <c r="BB1639" i="3"/>
  <c r="BN1627" i="3"/>
  <c r="BK1627" i="3"/>
  <c r="BL1627" i="3"/>
  <c r="BJ1627" i="3"/>
  <c r="AS1629" i="3"/>
  <c r="AO1629" i="3"/>
  <c r="N1629" i="3"/>
  <c r="BD1629" i="3"/>
  <c r="AN1629" i="3"/>
  <c r="R1629" i="3"/>
  <c r="AY1629" i="3"/>
  <c r="AG1629" i="3"/>
  <c r="BF1629" i="3"/>
  <c r="AP1629" i="3"/>
  <c r="U1629" i="3"/>
  <c r="AE1629" i="3"/>
  <c r="O1629" i="3"/>
  <c r="BN1634" i="3"/>
  <c r="BK1634" i="3"/>
  <c r="BN1649" i="3"/>
  <c r="BJ1648" i="3"/>
  <c r="BJ1650" i="3"/>
  <c r="O1657" i="3"/>
  <c r="S1657" i="3"/>
  <c r="W1657" i="3"/>
  <c r="AA1657" i="3"/>
  <c r="AE1657" i="3"/>
  <c r="AI1657" i="3"/>
  <c r="AM1657" i="3"/>
  <c r="AQ1657" i="3"/>
  <c r="AU1657" i="3"/>
  <c r="AY1657" i="3"/>
  <c r="BC1657" i="3"/>
  <c r="BG1657" i="3"/>
  <c r="M1657" i="3"/>
  <c r="R1657" i="3"/>
  <c r="X1657" i="3"/>
  <c r="AC1657" i="3"/>
  <c r="AH1657" i="3"/>
  <c r="AN1657" i="3"/>
  <c r="AS1657" i="3"/>
  <c r="AX1657" i="3"/>
  <c r="BD1657" i="3"/>
  <c r="BI1657" i="3"/>
  <c r="N1657" i="3"/>
  <c r="T1657" i="3"/>
  <c r="Y1657" i="3"/>
  <c r="AD1657" i="3"/>
  <c r="AJ1657" i="3"/>
  <c r="AO1657" i="3"/>
  <c r="AT1657" i="3"/>
  <c r="AZ1657" i="3"/>
  <c r="BE1657" i="3"/>
  <c r="P1657" i="3"/>
  <c r="U1657" i="3"/>
  <c r="Z1657" i="3"/>
  <c r="AF1657" i="3"/>
  <c r="AK1657" i="3"/>
  <c r="AP1657" i="3"/>
  <c r="AV1657" i="3"/>
  <c r="BA1657" i="3"/>
  <c r="BF1657" i="3"/>
  <c r="Q1657" i="3"/>
  <c r="AL1657" i="3"/>
  <c r="BH1657" i="3"/>
  <c r="V1657" i="3"/>
  <c r="AR1657" i="3"/>
  <c r="AB1657" i="3"/>
  <c r="AW1657" i="3"/>
  <c r="AG1657" i="3"/>
  <c r="BB1657" i="3"/>
  <c r="BN1648" i="3"/>
  <c r="BK1648" i="3"/>
  <c r="BJ1658" i="3"/>
  <c r="BM1661" i="3"/>
  <c r="BL1673" i="3"/>
  <c r="BJ1673" i="3"/>
  <c r="BM1675" i="3"/>
  <c r="BM1677" i="3"/>
  <c r="BL1679" i="3"/>
  <c r="BL1678" i="3"/>
  <c r="BM1643" i="3"/>
  <c r="BN1660" i="3"/>
  <c r="BK1660" i="3"/>
  <c r="BN1665" i="3"/>
  <c r="BJ1666" i="3"/>
  <c r="BN1668" i="3"/>
  <c r="BK1668" i="3"/>
  <c r="BN1670" i="3"/>
  <c r="BK1670" i="3"/>
  <c r="BK1676" i="3"/>
  <c r="BN1676" i="3"/>
  <c r="BJ1677" i="3"/>
  <c r="BM1697" i="3"/>
  <c r="BJ1678" i="3"/>
  <c r="BJ1676" i="3"/>
  <c r="BM1681" i="3"/>
  <c r="BN1683" i="3"/>
  <c r="BK1683" i="3"/>
  <c r="BM1685" i="3"/>
  <c r="BN1687" i="3"/>
  <c r="BK1687" i="3"/>
  <c r="BM1689" i="3"/>
  <c r="BN1691" i="3"/>
  <c r="BK1691" i="3"/>
  <c r="BM1693" i="3"/>
  <c r="BN1695" i="3"/>
  <c r="BK1695" i="3"/>
  <c r="AL1680" i="3"/>
  <c r="R1680" i="3"/>
  <c r="BI1680" i="3"/>
  <c r="AS1680" i="3"/>
  <c r="AC1680" i="3"/>
  <c r="M1680" i="3"/>
  <c r="AV1680" i="3"/>
  <c r="AF1680" i="3"/>
  <c r="P1680" i="3"/>
  <c r="AU1680" i="3"/>
  <c r="AE1680" i="3"/>
  <c r="V1684" i="3"/>
  <c r="AT1684" i="3"/>
  <c r="BE1684" i="3"/>
  <c r="AO1684" i="3"/>
  <c r="Y1684" i="3"/>
  <c r="BH1684" i="3"/>
  <c r="AR1684" i="3"/>
  <c r="AB1684" i="3"/>
  <c r="BG1684" i="3"/>
  <c r="AQ1684" i="3"/>
  <c r="AA1684" i="3"/>
  <c r="AP1686" i="3"/>
  <c r="AX1688" i="3"/>
  <c r="AD1688" i="3"/>
  <c r="BA1688" i="3"/>
  <c r="AK1688" i="3"/>
  <c r="U1688" i="3"/>
  <c r="BD1688" i="3"/>
  <c r="AN1688" i="3"/>
  <c r="X1688" i="3"/>
  <c r="BC1688" i="3"/>
  <c r="AM1688" i="3"/>
  <c r="BB1692" i="3"/>
  <c r="AH1692" i="3"/>
  <c r="N1692" i="3"/>
  <c r="AW1692" i="3"/>
  <c r="AG1692" i="3"/>
  <c r="Q1692" i="3"/>
  <c r="AZ1692" i="3"/>
  <c r="AJ1692" i="3"/>
  <c r="T1692" i="3"/>
  <c r="AY1692" i="3"/>
  <c r="AI1692" i="3"/>
  <c r="S1692" i="3"/>
  <c r="AU1696" i="3"/>
  <c r="O1696" i="3"/>
  <c r="AD1696" i="3"/>
  <c r="AY1696" i="3"/>
  <c r="S1696" i="3"/>
  <c r="AW1696" i="3"/>
  <c r="AG1696" i="3"/>
  <c r="Q1696" i="3"/>
  <c r="AZ1696" i="3"/>
  <c r="AJ1696" i="3"/>
  <c r="BF1694" i="3"/>
  <c r="AH1698" i="3"/>
  <c r="BN1699" i="3"/>
  <c r="BK1699" i="3"/>
  <c r="V1682" i="3"/>
  <c r="AT1682" i="3"/>
  <c r="BE1682" i="3"/>
  <c r="AO1682" i="3"/>
  <c r="Y1682" i="3"/>
  <c r="BH1682" i="3"/>
  <c r="AR1682" i="3"/>
  <c r="AB1682" i="3"/>
  <c r="BG1682" i="3"/>
  <c r="AQ1682" i="3"/>
  <c r="AA1682" i="3"/>
  <c r="AP1684" i="3"/>
  <c r="AX1686" i="3"/>
  <c r="AD1686" i="3"/>
  <c r="BA1686" i="3"/>
  <c r="AK1686" i="3"/>
  <c r="U1686" i="3"/>
  <c r="BD1686" i="3"/>
  <c r="AN1686" i="3"/>
  <c r="X1686" i="3"/>
  <c r="BC1686" i="3"/>
  <c r="AM1686" i="3"/>
  <c r="W1686" i="3"/>
  <c r="AL1690" i="3"/>
  <c r="R1690" i="3"/>
  <c r="BI1690" i="3"/>
  <c r="AS1690" i="3"/>
  <c r="AC1690" i="3"/>
  <c r="M1690" i="3"/>
  <c r="AV1690" i="3"/>
  <c r="AF1690" i="3"/>
  <c r="P1690" i="3"/>
  <c r="AU1690" i="3"/>
  <c r="AE1690" i="3"/>
  <c r="O1690" i="3"/>
  <c r="AX1694" i="3"/>
  <c r="AD1694" i="3"/>
  <c r="BA1694" i="3"/>
  <c r="AK1694" i="3"/>
  <c r="U1694" i="3"/>
  <c r="BD1694" i="3"/>
  <c r="AN1694" i="3"/>
  <c r="X1694" i="3"/>
  <c r="BC1694" i="3"/>
  <c r="AM1694" i="3"/>
  <c r="W1694" i="3"/>
  <c r="BA1698" i="3"/>
  <c r="W1698" i="3"/>
  <c r="AT1698" i="3"/>
  <c r="N1698" i="3"/>
  <c r="AQ1698" i="3"/>
  <c r="AS1698" i="3"/>
  <c r="AC1698" i="3"/>
  <c r="M1698" i="3"/>
  <c r="AV1698" i="3"/>
  <c r="AF1698" i="3"/>
  <c r="P1698" i="3"/>
  <c r="BN1700" i="3"/>
  <c r="BK1700" i="3"/>
  <c r="BJ1751" i="3"/>
  <c r="BM1752" i="3"/>
  <c r="BL1713" i="3"/>
  <c r="BJ1713" i="3"/>
  <c r="BM1724" i="3"/>
  <c r="BM1730" i="3"/>
  <c r="O1758" i="3"/>
  <c r="S1758" i="3"/>
  <c r="W1758" i="3"/>
  <c r="AA1758" i="3"/>
  <c r="AE1758" i="3"/>
  <c r="AI1758" i="3"/>
  <c r="AM1758" i="3"/>
  <c r="AQ1758" i="3"/>
  <c r="AU1758" i="3"/>
  <c r="AY1758" i="3"/>
  <c r="BC1758" i="3"/>
  <c r="BG1758" i="3"/>
  <c r="M1758" i="3"/>
  <c r="R1758" i="3"/>
  <c r="X1758" i="3"/>
  <c r="AC1758" i="3"/>
  <c r="AH1758" i="3"/>
  <c r="AN1758" i="3"/>
  <c r="AS1758" i="3"/>
  <c r="AX1758" i="3"/>
  <c r="BD1758" i="3"/>
  <c r="BI1758" i="3"/>
  <c r="N1758" i="3"/>
  <c r="T1758" i="3"/>
  <c r="Y1758" i="3"/>
  <c r="AD1758" i="3"/>
  <c r="AJ1758" i="3"/>
  <c r="AO1758" i="3"/>
  <c r="AT1758" i="3"/>
  <c r="AZ1758" i="3"/>
  <c r="BE1758" i="3"/>
  <c r="P1758" i="3"/>
  <c r="Z1758" i="3"/>
  <c r="AK1758" i="3"/>
  <c r="AV1758" i="3"/>
  <c r="BF1758" i="3"/>
  <c r="Q1758" i="3"/>
  <c r="AB1758" i="3"/>
  <c r="AL1758" i="3"/>
  <c r="AW1758" i="3"/>
  <c r="BH1758" i="3"/>
  <c r="U1758" i="3"/>
  <c r="AF1758" i="3"/>
  <c r="AP1758" i="3"/>
  <c r="BA1758" i="3"/>
  <c r="V1758" i="3"/>
  <c r="AG1758" i="3"/>
  <c r="AR1758" i="3"/>
  <c r="BB1758" i="3"/>
  <c r="BM1715" i="3"/>
  <c r="BL1718" i="3"/>
  <c r="BJ1718" i="3"/>
  <c r="BK1721" i="3"/>
  <c r="BN1721" i="3"/>
  <c r="BL1721" i="3"/>
  <c r="BK1727" i="3"/>
  <c r="BL1727" i="3"/>
  <c r="BM1729" i="3"/>
  <c r="BK1733" i="3"/>
  <c r="BN1733" i="3"/>
  <c r="BL1733" i="3"/>
  <c r="BL1734" i="3"/>
  <c r="BJ1734" i="3"/>
  <c r="BK1737" i="3"/>
  <c r="BN1737" i="3"/>
  <c r="BL1737" i="3"/>
  <c r="BL1738" i="3"/>
  <c r="BJ1738" i="3"/>
  <c r="BK1741" i="3"/>
  <c r="BN1741" i="3"/>
  <c r="BJ1742" i="3"/>
  <c r="BK1745" i="3"/>
  <c r="BL1745" i="3"/>
  <c r="BL1746" i="3"/>
  <c r="BJ1746" i="3"/>
  <c r="BK1749" i="3"/>
  <c r="BN1749" i="3"/>
  <c r="BL1749" i="3"/>
  <c r="BM1701" i="3"/>
  <c r="BN1701" i="3"/>
  <c r="BK1701" i="3"/>
  <c r="BN1714" i="3"/>
  <c r="BK1714" i="3"/>
  <c r="BJ1714" i="3"/>
  <c r="BJ1763" i="3"/>
  <c r="BN1765" i="3"/>
  <c r="BK1765" i="3"/>
  <c r="O1768" i="3"/>
  <c r="S1768" i="3"/>
  <c r="W1768" i="3"/>
  <c r="AA1768" i="3"/>
  <c r="AE1768" i="3"/>
  <c r="AI1768" i="3"/>
  <c r="AM1768" i="3"/>
  <c r="AQ1768" i="3"/>
  <c r="AU1768" i="3"/>
  <c r="AY1768" i="3"/>
  <c r="BC1768" i="3"/>
  <c r="BG1768" i="3"/>
  <c r="P1768" i="3"/>
  <c r="T1768" i="3"/>
  <c r="X1768" i="3"/>
  <c r="AB1768" i="3"/>
  <c r="AF1768" i="3"/>
  <c r="AJ1768" i="3"/>
  <c r="AN1768" i="3"/>
  <c r="AR1768" i="3"/>
  <c r="AV1768" i="3"/>
  <c r="AZ1768" i="3"/>
  <c r="BD1768" i="3"/>
  <c r="BH1768" i="3"/>
  <c r="M1768" i="3"/>
  <c r="U1768" i="3"/>
  <c r="AC1768" i="3"/>
  <c r="AK1768" i="3"/>
  <c r="AS1768" i="3"/>
  <c r="BA1768" i="3"/>
  <c r="BI1768" i="3"/>
  <c r="N1768" i="3"/>
  <c r="V1768" i="3"/>
  <c r="AD1768" i="3"/>
  <c r="AL1768" i="3"/>
  <c r="AT1768" i="3"/>
  <c r="BB1768" i="3"/>
  <c r="Q1768" i="3"/>
  <c r="Y1768" i="3"/>
  <c r="AG1768" i="3"/>
  <c r="AO1768" i="3"/>
  <c r="AW1768" i="3"/>
  <c r="BE1768" i="3"/>
  <c r="Z1768" i="3"/>
  <c r="BF1768" i="3"/>
  <c r="AH1768" i="3"/>
  <c r="AX1768" i="3"/>
  <c r="AP1768" i="3"/>
  <c r="R1768" i="3"/>
  <c r="BJ1771" i="3"/>
  <c r="BN1773" i="3"/>
  <c r="BK1773" i="3"/>
  <c r="O1776" i="3"/>
  <c r="S1776" i="3"/>
  <c r="W1776" i="3"/>
  <c r="AA1776" i="3"/>
  <c r="AE1776" i="3"/>
  <c r="AI1776" i="3"/>
  <c r="AM1776" i="3"/>
  <c r="AQ1776" i="3"/>
  <c r="AU1776" i="3"/>
  <c r="AY1776" i="3"/>
  <c r="BC1776" i="3"/>
  <c r="BG1776" i="3"/>
  <c r="P1776" i="3"/>
  <c r="T1776" i="3"/>
  <c r="X1776" i="3"/>
  <c r="AB1776" i="3"/>
  <c r="AF1776" i="3"/>
  <c r="AJ1776" i="3"/>
  <c r="AN1776" i="3"/>
  <c r="AR1776" i="3"/>
  <c r="AV1776" i="3"/>
  <c r="AZ1776" i="3"/>
  <c r="BD1776" i="3"/>
  <c r="BH1776" i="3"/>
  <c r="M1776" i="3"/>
  <c r="U1776" i="3"/>
  <c r="AC1776" i="3"/>
  <c r="AK1776" i="3"/>
  <c r="AS1776" i="3"/>
  <c r="BA1776" i="3"/>
  <c r="BI1776" i="3"/>
  <c r="N1776" i="3"/>
  <c r="V1776" i="3"/>
  <c r="AD1776" i="3"/>
  <c r="AL1776" i="3"/>
  <c r="AT1776" i="3"/>
  <c r="BB1776" i="3"/>
  <c r="Q1776" i="3"/>
  <c r="Y1776" i="3"/>
  <c r="AG1776" i="3"/>
  <c r="AO1776" i="3"/>
  <c r="AW1776" i="3"/>
  <c r="BE1776" i="3"/>
  <c r="Z1776" i="3"/>
  <c r="BF1776" i="3"/>
  <c r="AH1776" i="3"/>
  <c r="R1776" i="3"/>
  <c r="AX1776" i="3"/>
  <c r="AP1776" i="3"/>
  <c r="BJ1779" i="3"/>
  <c r="BN1781" i="3"/>
  <c r="BK1781" i="3"/>
  <c r="BM1771" i="3"/>
  <c r="BM1779" i="3"/>
  <c r="BJ1795" i="3"/>
  <c r="BN1801" i="3"/>
  <c r="BK1801" i="3"/>
  <c r="BN1802" i="3"/>
  <c r="BK1804" i="3"/>
  <c r="BL1812" i="3"/>
  <c r="BJ1812" i="3"/>
  <c r="BL1814" i="3"/>
  <c r="BJ1814" i="3"/>
  <c r="BL1818" i="3"/>
  <c r="BJ1818" i="3"/>
  <c r="BM1761" i="3"/>
  <c r="BL1761" i="3"/>
  <c r="BM1777" i="3"/>
  <c r="M1808" i="3"/>
  <c r="AC1808" i="3"/>
  <c r="AS1808" i="3"/>
  <c r="BI1808" i="3"/>
  <c r="U1808" i="3"/>
  <c r="AK1808" i="3"/>
  <c r="BA1808" i="3"/>
  <c r="Y1808" i="3"/>
  <c r="AO1808" i="3"/>
  <c r="BE1808" i="3"/>
  <c r="Y1810" i="3"/>
  <c r="BE1810" i="3"/>
  <c r="BL1798" i="3"/>
  <c r="BJ1798" i="3"/>
  <c r="BG1810" i="3"/>
  <c r="AQ1810" i="3"/>
  <c r="AA1810" i="3"/>
  <c r="P1810" i="3"/>
  <c r="AT1810" i="3"/>
  <c r="AD1810" i="3"/>
  <c r="N1810" i="3"/>
  <c r="BJ1757" i="3"/>
  <c r="BM1775" i="3"/>
  <c r="BM1783" i="3"/>
  <c r="P1784" i="3"/>
  <c r="T1784" i="3"/>
  <c r="X1784" i="3"/>
  <c r="AB1784" i="3"/>
  <c r="AF1784" i="3"/>
  <c r="AJ1784" i="3"/>
  <c r="AN1784" i="3"/>
  <c r="AR1784" i="3"/>
  <c r="AV1784" i="3"/>
  <c r="AZ1784" i="3"/>
  <c r="BD1784" i="3"/>
  <c r="BH1784" i="3"/>
  <c r="Q1784" i="3"/>
  <c r="V1784" i="3"/>
  <c r="AA1784" i="3"/>
  <c r="AG1784" i="3"/>
  <c r="AL1784" i="3"/>
  <c r="AQ1784" i="3"/>
  <c r="AW1784" i="3"/>
  <c r="BB1784" i="3"/>
  <c r="BG1784" i="3"/>
  <c r="M1784" i="3"/>
  <c r="R1784" i="3"/>
  <c r="W1784" i="3"/>
  <c r="AC1784" i="3"/>
  <c r="AH1784" i="3"/>
  <c r="AM1784" i="3"/>
  <c r="AS1784" i="3"/>
  <c r="AX1784" i="3"/>
  <c r="BC1784" i="3"/>
  <c r="BI1784" i="3"/>
  <c r="N1784" i="3"/>
  <c r="S1784" i="3"/>
  <c r="Y1784" i="3"/>
  <c r="AD1784" i="3"/>
  <c r="AI1784" i="3"/>
  <c r="AO1784" i="3"/>
  <c r="AT1784" i="3"/>
  <c r="AY1784" i="3"/>
  <c r="BE1784" i="3"/>
  <c r="O1784" i="3"/>
  <c r="BL1784" i="3" s="1"/>
  <c r="AK1784" i="3"/>
  <c r="BF1784" i="3"/>
  <c r="U1784" i="3"/>
  <c r="AP1784" i="3"/>
  <c r="Z1784" i="3"/>
  <c r="AU1784" i="3"/>
  <c r="AE1784" i="3"/>
  <c r="BA1784" i="3"/>
  <c r="BN1789" i="3"/>
  <c r="BK1789" i="3"/>
  <c r="BM1791" i="3"/>
  <c r="BJ1793" i="3"/>
  <c r="BM1801" i="3"/>
  <c r="BL1806" i="3"/>
  <c r="BJ1806" i="3"/>
  <c r="AZ1808" i="3"/>
  <c r="AJ1808" i="3"/>
  <c r="T1808" i="3"/>
  <c r="AY1808" i="3"/>
  <c r="AI1808" i="3"/>
  <c r="S1808" i="3"/>
  <c r="AX1808" i="3"/>
  <c r="AH1808" i="3"/>
  <c r="R1808" i="3"/>
  <c r="Z1620" i="3"/>
  <c r="BB1620" i="3"/>
  <c r="AH1620" i="3"/>
  <c r="BA1620" i="3"/>
  <c r="AK1620" i="3"/>
  <c r="U1620" i="3"/>
  <c r="BD1620" i="3"/>
  <c r="AN1620" i="3"/>
  <c r="X1620" i="3"/>
  <c r="BC1620" i="3"/>
  <c r="AM1620" i="3"/>
  <c r="W1620" i="3"/>
  <c r="BK1813" i="3"/>
  <c r="BN1817" i="3"/>
  <c r="BN1818" i="3"/>
  <c r="BK1818" i="3"/>
  <c r="BJ1631" i="3"/>
  <c r="AD1629" i="3"/>
  <c r="V1629" i="3"/>
  <c r="BK1644" i="3"/>
  <c r="BN1674" i="3"/>
  <c r="BK1674" i="3"/>
  <c r="BJ1675" i="3"/>
  <c r="AM1698" i="3"/>
  <c r="BC1698" i="3"/>
  <c r="U1698" i="3"/>
  <c r="BJ1707" i="3"/>
  <c r="BN1697" i="3"/>
  <c r="BK1697" i="3"/>
  <c r="BK1719" i="3"/>
  <c r="BN1719" i="3"/>
  <c r="BJ1720" i="3"/>
  <c r="BN1621" i="3"/>
  <c r="BJ1623" i="3"/>
  <c r="BL1619" i="3"/>
  <c r="BJ1619" i="3"/>
  <c r="AT1622" i="3"/>
  <c r="AL1622" i="3"/>
  <c r="R1622" i="3"/>
  <c r="AW1622" i="3"/>
  <c r="AG1622" i="3"/>
  <c r="Q1622" i="3"/>
  <c r="AZ1622" i="3"/>
  <c r="AJ1622" i="3"/>
  <c r="T1622" i="3"/>
  <c r="AY1622" i="3"/>
  <c r="AI1622" i="3"/>
  <c r="S1622" i="3"/>
  <c r="BK1625" i="3"/>
  <c r="BL1628" i="3"/>
  <c r="Z1622" i="3"/>
  <c r="BJ1630" i="3"/>
  <c r="O1641" i="3"/>
  <c r="S1641" i="3"/>
  <c r="P1641" i="3"/>
  <c r="T1641" i="3"/>
  <c r="X1641" i="3"/>
  <c r="AB1641" i="3"/>
  <c r="AF1641" i="3"/>
  <c r="AJ1641" i="3"/>
  <c r="AN1641" i="3"/>
  <c r="AR1641" i="3"/>
  <c r="AV1641" i="3"/>
  <c r="AZ1641" i="3"/>
  <c r="BD1641" i="3"/>
  <c r="BH1641" i="3"/>
  <c r="Q1641" i="3"/>
  <c r="W1641" i="3"/>
  <c r="AC1641" i="3"/>
  <c r="AH1641" i="3"/>
  <c r="AM1641" i="3"/>
  <c r="AS1641" i="3"/>
  <c r="AX1641" i="3"/>
  <c r="BC1641" i="3"/>
  <c r="BI1641" i="3"/>
  <c r="R1641" i="3"/>
  <c r="Y1641" i="3"/>
  <c r="AD1641" i="3"/>
  <c r="AI1641" i="3"/>
  <c r="AO1641" i="3"/>
  <c r="AT1641" i="3"/>
  <c r="AY1641" i="3"/>
  <c r="BE1641" i="3"/>
  <c r="M1641" i="3"/>
  <c r="U1641" i="3"/>
  <c r="Z1641" i="3"/>
  <c r="AE1641" i="3"/>
  <c r="AK1641" i="3"/>
  <c r="AP1641" i="3"/>
  <c r="AU1641" i="3"/>
  <c r="BA1641" i="3"/>
  <c r="BF1641" i="3"/>
  <c r="N1641" i="3"/>
  <c r="AL1641" i="3"/>
  <c r="BG1641" i="3"/>
  <c r="V1641" i="3"/>
  <c r="AQ1641" i="3"/>
  <c r="AA1641" i="3"/>
  <c r="AW1641" i="3"/>
  <c r="AG1641" i="3"/>
  <c r="BB1641" i="3"/>
  <c r="T1629" i="3"/>
  <c r="AW1629" i="3"/>
  <c r="AZ1629" i="3"/>
  <c r="AH1629" i="3"/>
  <c r="M1629" i="3"/>
  <c r="AU1629" i="3"/>
  <c r="AB1629" i="3"/>
  <c r="BB1629" i="3"/>
  <c r="AK1629" i="3"/>
  <c r="P1629" i="3"/>
  <c r="AA1629" i="3"/>
  <c r="BL1634" i="3"/>
  <c r="BK1635" i="3"/>
  <c r="BN1635" i="3"/>
  <c r="BL1640" i="3"/>
  <c r="BJ1642" i="3"/>
  <c r="BN1642" i="3"/>
  <c r="BJ1644" i="3"/>
  <c r="BL1651" i="3"/>
  <c r="BM1653" i="3"/>
  <c r="BM1655" i="3"/>
  <c r="O1659" i="3"/>
  <c r="M1659" i="3"/>
  <c r="R1659" i="3"/>
  <c r="V1659" i="3"/>
  <c r="Z1659" i="3"/>
  <c r="AD1659" i="3"/>
  <c r="AH1659" i="3"/>
  <c r="AL1659" i="3"/>
  <c r="AP1659" i="3"/>
  <c r="AT1659" i="3"/>
  <c r="AX1659" i="3"/>
  <c r="BB1659" i="3"/>
  <c r="BF1659" i="3"/>
  <c r="N1659" i="3"/>
  <c r="S1659" i="3"/>
  <c r="W1659" i="3"/>
  <c r="AA1659" i="3"/>
  <c r="AE1659" i="3"/>
  <c r="AI1659" i="3"/>
  <c r="AM1659" i="3"/>
  <c r="AQ1659" i="3"/>
  <c r="AU1659" i="3"/>
  <c r="AY1659" i="3"/>
  <c r="BC1659" i="3"/>
  <c r="BG1659" i="3"/>
  <c r="P1659" i="3"/>
  <c r="T1659" i="3"/>
  <c r="X1659" i="3"/>
  <c r="AB1659" i="3"/>
  <c r="AF1659" i="3"/>
  <c r="AJ1659" i="3"/>
  <c r="AN1659" i="3"/>
  <c r="AR1659" i="3"/>
  <c r="AV1659" i="3"/>
  <c r="AZ1659" i="3"/>
  <c r="BD1659" i="3"/>
  <c r="BH1659" i="3"/>
  <c r="U1659" i="3"/>
  <c r="AK1659" i="3"/>
  <c r="BA1659" i="3"/>
  <c r="Y1659" i="3"/>
  <c r="AO1659" i="3"/>
  <c r="BE1659" i="3"/>
  <c r="AC1659" i="3"/>
  <c r="AS1659" i="3"/>
  <c r="BI1659" i="3"/>
  <c r="Q1659" i="3"/>
  <c r="AG1659" i="3"/>
  <c r="AW1659" i="3"/>
  <c r="BN1638" i="3"/>
  <c r="BK1638" i="3"/>
  <c r="BL1647" i="3"/>
  <c r="BJ1661" i="3"/>
  <c r="BM1667" i="3"/>
  <c r="BL1675" i="3"/>
  <c r="BL1677" i="3"/>
  <c r="BL1656" i="3"/>
  <c r="BM1656" i="3"/>
  <c r="BN1643" i="3"/>
  <c r="BK1643" i="3"/>
  <c r="BN1663" i="3"/>
  <c r="BN1666" i="3"/>
  <c r="BK1666" i="3"/>
  <c r="BN1671" i="3"/>
  <c r="BK1671" i="3"/>
  <c r="BN1672" i="3"/>
  <c r="BK1672" i="3"/>
  <c r="BJ1674" i="3"/>
  <c r="BL1697" i="3"/>
  <c r="BJ1697" i="3"/>
  <c r="Z1680" i="3"/>
  <c r="BF1680" i="3"/>
  <c r="BL1681" i="3"/>
  <c r="BJ1681" i="3"/>
  <c r="BL1685" i="3"/>
  <c r="BJ1685" i="3"/>
  <c r="AP1688" i="3"/>
  <c r="BF1688" i="3"/>
  <c r="BL1689" i="3"/>
  <c r="BJ1689" i="3"/>
  <c r="AP1692" i="3"/>
  <c r="BF1692" i="3"/>
  <c r="BL1693" i="3"/>
  <c r="BJ1693" i="3"/>
  <c r="AP1696" i="3"/>
  <c r="Z1696" i="3"/>
  <c r="BF1696" i="3"/>
  <c r="AH1696" i="3"/>
  <c r="V1680" i="3"/>
  <c r="AT1680" i="3"/>
  <c r="BE1680" i="3"/>
  <c r="AO1680" i="3"/>
  <c r="Y1680" i="3"/>
  <c r="BH1680" i="3"/>
  <c r="AR1680" i="3"/>
  <c r="AB1680" i="3"/>
  <c r="BG1680" i="3"/>
  <c r="AQ1680" i="3"/>
  <c r="AA1680" i="3"/>
  <c r="AX1684" i="3"/>
  <c r="AD1684" i="3"/>
  <c r="BA1684" i="3"/>
  <c r="AK1684" i="3"/>
  <c r="U1684" i="3"/>
  <c r="BD1684" i="3"/>
  <c r="AN1684" i="3"/>
  <c r="X1684" i="3"/>
  <c r="BC1684" i="3"/>
  <c r="AM1684" i="3"/>
  <c r="W1684" i="3"/>
  <c r="BB1688" i="3"/>
  <c r="AH1688" i="3"/>
  <c r="N1688" i="3"/>
  <c r="AW1688" i="3"/>
  <c r="AG1688" i="3"/>
  <c r="Q1688" i="3"/>
  <c r="AZ1688" i="3"/>
  <c r="AJ1688" i="3"/>
  <c r="T1688" i="3"/>
  <c r="AY1688" i="3"/>
  <c r="AI1688" i="3"/>
  <c r="S1688" i="3"/>
  <c r="AL1692" i="3"/>
  <c r="R1692" i="3"/>
  <c r="BI1692" i="3"/>
  <c r="AS1692" i="3"/>
  <c r="AC1692" i="3"/>
  <c r="M1692" i="3"/>
  <c r="AV1692" i="3"/>
  <c r="AF1692" i="3"/>
  <c r="P1692" i="3"/>
  <c r="AU1692" i="3"/>
  <c r="AE1692" i="3"/>
  <c r="O1692" i="3"/>
  <c r="AM1696" i="3"/>
  <c r="BB1696" i="3"/>
  <c r="V1696" i="3"/>
  <c r="AQ1696" i="3"/>
  <c r="BI1696" i="3"/>
  <c r="AS1696" i="3"/>
  <c r="AC1696" i="3"/>
  <c r="M1696" i="3"/>
  <c r="AV1696" i="3"/>
  <c r="AF1696" i="3"/>
  <c r="P1696" i="3"/>
  <c r="BF1690" i="3"/>
  <c r="BG1698" i="3"/>
  <c r="BJ1699" i="3"/>
  <c r="AX1682" i="3"/>
  <c r="AD1682" i="3"/>
  <c r="BA1682" i="3"/>
  <c r="AK1682" i="3"/>
  <c r="U1682" i="3"/>
  <c r="BD1682" i="3"/>
  <c r="AN1682" i="3"/>
  <c r="X1682" i="3"/>
  <c r="BC1682" i="3"/>
  <c r="AM1682" i="3"/>
  <c r="W1682" i="3"/>
  <c r="BB1686" i="3"/>
  <c r="AH1686" i="3"/>
  <c r="N1686" i="3"/>
  <c r="AW1686" i="3"/>
  <c r="AG1686" i="3"/>
  <c r="Q1686" i="3"/>
  <c r="AZ1686" i="3"/>
  <c r="AJ1686" i="3"/>
  <c r="T1686" i="3"/>
  <c r="AY1686" i="3"/>
  <c r="AI1686" i="3"/>
  <c r="S1686" i="3"/>
  <c r="V1690" i="3"/>
  <c r="AT1690" i="3"/>
  <c r="BE1690" i="3"/>
  <c r="AO1690" i="3"/>
  <c r="Y1690" i="3"/>
  <c r="BH1690" i="3"/>
  <c r="AR1690" i="3"/>
  <c r="AB1690" i="3"/>
  <c r="BG1690" i="3"/>
  <c r="AQ1690" i="3"/>
  <c r="AA1690" i="3"/>
  <c r="BB1694" i="3"/>
  <c r="AH1694" i="3"/>
  <c r="N1694" i="3"/>
  <c r="AW1694" i="3"/>
  <c r="AG1694" i="3"/>
  <c r="Q1694" i="3"/>
  <c r="AZ1694" i="3"/>
  <c r="AJ1694" i="3"/>
  <c r="T1694" i="3"/>
  <c r="AY1694" i="3"/>
  <c r="AI1694" i="3"/>
  <c r="S1694" i="3"/>
  <c r="AU1698" i="3"/>
  <c r="O1698" i="3"/>
  <c r="AL1698" i="3"/>
  <c r="BI1698" i="3"/>
  <c r="AI1698" i="3"/>
  <c r="AO1698" i="3"/>
  <c r="Y1698" i="3"/>
  <c r="BH1698" i="3"/>
  <c r="AR1698" i="3"/>
  <c r="AB1698" i="3"/>
  <c r="BL1700" i="3"/>
  <c r="Z1688" i="3"/>
  <c r="BN1712" i="3"/>
  <c r="BL1752" i="3"/>
  <c r="BM1713" i="3"/>
  <c r="BN1713" i="3"/>
  <c r="BK1713" i="3"/>
  <c r="BL1724" i="3"/>
  <c r="BJ1724" i="3"/>
  <c r="BL1730" i="3"/>
  <c r="BJ1730" i="3"/>
  <c r="O1760" i="3"/>
  <c r="S1760" i="3"/>
  <c r="M1760" i="3"/>
  <c r="R1760" i="3"/>
  <c r="W1760" i="3"/>
  <c r="AA1760" i="3"/>
  <c r="AE1760" i="3"/>
  <c r="AI1760" i="3"/>
  <c r="AM1760" i="3"/>
  <c r="AQ1760" i="3"/>
  <c r="AU1760" i="3"/>
  <c r="AY1760" i="3"/>
  <c r="BC1760" i="3"/>
  <c r="BG1760" i="3"/>
  <c r="N1760" i="3"/>
  <c r="T1760" i="3"/>
  <c r="X1760" i="3"/>
  <c r="AB1760" i="3"/>
  <c r="AF1760" i="3"/>
  <c r="AJ1760" i="3"/>
  <c r="AN1760" i="3"/>
  <c r="AR1760" i="3"/>
  <c r="AV1760" i="3"/>
  <c r="AZ1760" i="3"/>
  <c r="BD1760" i="3"/>
  <c r="BH1760" i="3"/>
  <c r="U1760" i="3"/>
  <c r="AC1760" i="3"/>
  <c r="AK1760" i="3"/>
  <c r="AS1760" i="3"/>
  <c r="BA1760" i="3"/>
  <c r="BI1760" i="3"/>
  <c r="V1760" i="3"/>
  <c r="AD1760" i="3"/>
  <c r="AL1760" i="3"/>
  <c r="AT1760" i="3"/>
  <c r="BB1760" i="3"/>
  <c r="P1760" i="3"/>
  <c r="Y1760" i="3"/>
  <c r="AG1760" i="3"/>
  <c r="AO1760" i="3"/>
  <c r="AW1760" i="3"/>
  <c r="BE1760" i="3"/>
  <c r="Z1760" i="3"/>
  <c r="BF1760" i="3"/>
  <c r="AH1760" i="3"/>
  <c r="Q1760" i="3"/>
  <c r="AX1760" i="3"/>
  <c r="AP1760" i="3"/>
  <c r="BN1708" i="3"/>
  <c r="BN1718" i="3"/>
  <c r="BK1718" i="3"/>
  <c r="BM1720" i="3"/>
  <c r="BJ1723" i="3"/>
  <c r="BK1729" i="3"/>
  <c r="BN1729" i="3"/>
  <c r="BL1729" i="3"/>
  <c r="BJ1731" i="3"/>
  <c r="BM1731" i="3"/>
  <c r="BM1732" i="3"/>
  <c r="BN1734" i="3"/>
  <c r="BK1734" i="3"/>
  <c r="BN1738" i="3"/>
  <c r="BK1738" i="3"/>
  <c r="BJ1739" i="3"/>
  <c r="BM1739" i="3"/>
  <c r="BM1740" i="3"/>
  <c r="BN1742" i="3"/>
  <c r="BK1742" i="3"/>
  <c r="BN1746" i="3"/>
  <c r="BK1746" i="3"/>
  <c r="BM1747" i="3"/>
  <c r="BM1748" i="3"/>
  <c r="BM1751" i="3"/>
  <c r="BL1771" i="3"/>
  <c r="BL1775" i="3"/>
  <c r="BL1779" i="3"/>
  <c r="BM1714" i="3"/>
  <c r="BL1714" i="3"/>
  <c r="BJ1761" i="3"/>
  <c r="BN1763" i="3"/>
  <c r="BK1763" i="3"/>
  <c r="BJ1769" i="3"/>
  <c r="BN1771" i="3"/>
  <c r="BK1771" i="3"/>
  <c r="O1774" i="3"/>
  <c r="S1774" i="3"/>
  <c r="W1774" i="3"/>
  <c r="AA1774" i="3"/>
  <c r="AE1774" i="3"/>
  <c r="AI1774" i="3"/>
  <c r="AM1774" i="3"/>
  <c r="AQ1774" i="3"/>
  <c r="AU1774" i="3"/>
  <c r="AY1774" i="3"/>
  <c r="BC1774" i="3"/>
  <c r="BG1774" i="3"/>
  <c r="P1774" i="3"/>
  <c r="T1774" i="3"/>
  <c r="X1774" i="3"/>
  <c r="AB1774" i="3"/>
  <c r="AF1774" i="3"/>
  <c r="AJ1774" i="3"/>
  <c r="AN1774" i="3"/>
  <c r="AR1774" i="3"/>
  <c r="AV1774" i="3"/>
  <c r="AZ1774" i="3"/>
  <c r="BD1774" i="3"/>
  <c r="BH1774" i="3"/>
  <c r="M1774" i="3"/>
  <c r="U1774" i="3"/>
  <c r="AC1774" i="3"/>
  <c r="AK1774" i="3"/>
  <c r="AS1774" i="3"/>
  <c r="BA1774" i="3"/>
  <c r="BI1774" i="3"/>
  <c r="N1774" i="3"/>
  <c r="V1774" i="3"/>
  <c r="AD1774" i="3"/>
  <c r="AL1774" i="3"/>
  <c r="AT1774" i="3"/>
  <c r="BB1774" i="3"/>
  <c r="Q1774" i="3"/>
  <c r="Y1774" i="3"/>
  <c r="AG1774" i="3"/>
  <c r="AO1774" i="3"/>
  <c r="AW1774" i="3"/>
  <c r="BE1774" i="3"/>
  <c r="R1774" i="3"/>
  <c r="AX1774" i="3"/>
  <c r="Z1774" i="3"/>
  <c r="BF1774" i="3"/>
  <c r="AP1774" i="3"/>
  <c r="AH1774" i="3"/>
  <c r="BJ1777" i="3"/>
  <c r="BN1779" i="3"/>
  <c r="BK1779" i="3"/>
  <c r="BN1795" i="3"/>
  <c r="BK1795" i="3"/>
  <c r="BJ1797" i="3"/>
  <c r="BN1803" i="3"/>
  <c r="BK1803" i="3"/>
  <c r="BJ1805" i="3"/>
  <c r="AG1810" i="3"/>
  <c r="BC1810" i="3"/>
  <c r="AM1810" i="3"/>
  <c r="W1810" i="3"/>
  <c r="BF1810" i="3"/>
  <c r="AP1810" i="3"/>
  <c r="Z1810" i="3"/>
  <c r="BN1783" i="3"/>
  <c r="BK1783" i="3"/>
  <c r="BM1785" i="3"/>
  <c r="P1786" i="3"/>
  <c r="T1786" i="3"/>
  <c r="X1786" i="3"/>
  <c r="AB1786" i="3"/>
  <c r="AF1786" i="3"/>
  <c r="AJ1786" i="3"/>
  <c r="AN1786" i="3"/>
  <c r="AR1786" i="3"/>
  <c r="AV1786" i="3"/>
  <c r="AZ1786" i="3"/>
  <c r="BD1786" i="3"/>
  <c r="BH1786" i="3"/>
  <c r="Q1786" i="3"/>
  <c r="V1786" i="3"/>
  <c r="AA1786" i="3"/>
  <c r="AG1786" i="3"/>
  <c r="AL1786" i="3"/>
  <c r="AQ1786" i="3"/>
  <c r="AW1786" i="3"/>
  <c r="BB1786" i="3"/>
  <c r="BG1786" i="3"/>
  <c r="M1786" i="3"/>
  <c r="R1786" i="3"/>
  <c r="W1786" i="3"/>
  <c r="AC1786" i="3"/>
  <c r="AH1786" i="3"/>
  <c r="AM1786" i="3"/>
  <c r="AS1786" i="3"/>
  <c r="AX1786" i="3"/>
  <c r="BC1786" i="3"/>
  <c r="BI1786" i="3"/>
  <c r="N1786" i="3"/>
  <c r="S1786" i="3"/>
  <c r="Y1786" i="3"/>
  <c r="AD1786" i="3"/>
  <c r="AI1786" i="3"/>
  <c r="AO1786" i="3"/>
  <c r="AT1786" i="3"/>
  <c r="AY1786" i="3"/>
  <c r="BE1786" i="3"/>
  <c r="O1786" i="3"/>
  <c r="AK1786" i="3"/>
  <c r="BF1786" i="3"/>
  <c r="U1786" i="3"/>
  <c r="AP1786" i="3"/>
  <c r="Z1786" i="3"/>
  <c r="AU1786" i="3"/>
  <c r="AE1786" i="3"/>
  <c r="BA1786" i="3"/>
  <c r="BM1793" i="3"/>
  <c r="BL1800" i="3"/>
  <c r="BJ1800" i="3"/>
  <c r="AV1808" i="3"/>
  <c r="AF1808" i="3"/>
  <c r="P1808" i="3"/>
  <c r="AU1808" i="3"/>
  <c r="AE1808" i="3"/>
  <c r="O1808" i="3"/>
  <c r="AT1808" i="3"/>
  <c r="AD1808" i="3"/>
  <c r="N1808" i="3"/>
  <c r="AT1620" i="3"/>
  <c r="AL1620" i="3"/>
  <c r="R1620" i="3"/>
  <c r="AW1620" i="3"/>
  <c r="AG1620" i="3"/>
  <c r="Q1620" i="3"/>
  <c r="AZ1620" i="3"/>
  <c r="AJ1620" i="3"/>
  <c r="T1620" i="3"/>
  <c r="BM1620" i="3" s="1"/>
  <c r="AY1620" i="3"/>
  <c r="AI1620" i="3"/>
  <c r="BK1812" i="3"/>
  <c r="BL1813" i="3"/>
  <c r="BM1815" i="3"/>
  <c r="BL1817" i="3"/>
  <c r="BJ1817" i="3"/>
  <c r="W1618" i="3"/>
  <c r="AQ1618" i="3"/>
  <c r="BC1618" i="3"/>
  <c r="AB1618" i="3"/>
  <c r="AN1618" i="3"/>
  <c r="BH1618" i="3"/>
  <c r="V1618" i="3"/>
  <c r="AP1618" i="3"/>
  <c r="Q1618" i="3"/>
  <c r="AK1618" i="3"/>
  <c r="AW1618" i="3"/>
  <c r="O1616" i="3"/>
  <c r="S1616" i="3"/>
  <c r="W1616" i="3"/>
  <c r="AA1616" i="3"/>
  <c r="AE1616" i="3"/>
  <c r="AI1616" i="3"/>
  <c r="AM1616" i="3"/>
  <c r="AQ1616" i="3"/>
  <c r="AU1616" i="3"/>
  <c r="AY1616" i="3"/>
  <c r="BC1616" i="3"/>
  <c r="BG1616" i="3"/>
  <c r="N1616" i="3"/>
  <c r="R1616" i="3"/>
  <c r="V1616" i="3"/>
  <c r="Z1616" i="3"/>
  <c r="AD1616" i="3"/>
  <c r="AH1616" i="3"/>
  <c r="AL1616" i="3"/>
  <c r="AP1616" i="3"/>
  <c r="AT1616" i="3"/>
  <c r="AX1616" i="3"/>
  <c r="BB1616" i="3"/>
  <c r="BF1616" i="3"/>
  <c r="P1616" i="3"/>
  <c r="T1616" i="3"/>
  <c r="X1616" i="3"/>
  <c r="AB1616" i="3"/>
  <c r="AF1616" i="3"/>
  <c r="AJ1616" i="3"/>
  <c r="AN1616" i="3"/>
  <c r="AR1616" i="3"/>
  <c r="AV1616" i="3"/>
  <c r="AZ1616" i="3"/>
  <c r="BD1616" i="3"/>
  <c r="BH1616" i="3"/>
  <c r="M1616" i="3"/>
  <c r="Q1616" i="3"/>
  <c r="U1616" i="3"/>
  <c r="Y1616" i="3"/>
  <c r="AC1616" i="3"/>
  <c r="AG1616" i="3"/>
  <c r="AK1616" i="3"/>
  <c r="AO1616" i="3"/>
  <c r="AS1616" i="3"/>
  <c r="AW1616" i="3"/>
  <c r="BA1616" i="3"/>
  <c r="BE1616" i="3"/>
  <c r="BI1616" i="3"/>
  <c r="M1617" i="3"/>
  <c r="Q1617" i="3"/>
  <c r="U1617" i="3"/>
  <c r="Y1617" i="3"/>
  <c r="AC1617" i="3"/>
  <c r="AG1617" i="3"/>
  <c r="AK1617" i="3"/>
  <c r="AO1617" i="3"/>
  <c r="AS1617" i="3"/>
  <c r="AW1617" i="3"/>
  <c r="BA1617" i="3"/>
  <c r="BE1617" i="3"/>
  <c r="BI1617" i="3"/>
  <c r="AL1617" i="3"/>
  <c r="BB1617" i="3"/>
  <c r="N1617" i="3"/>
  <c r="R1617" i="3"/>
  <c r="V1617" i="3"/>
  <c r="Z1617" i="3"/>
  <c r="AD1617" i="3"/>
  <c r="AH1617" i="3"/>
  <c r="AP1617" i="3"/>
  <c r="AT1617" i="3"/>
  <c r="AX1617" i="3"/>
  <c r="BF1617" i="3"/>
  <c r="T1617" i="3"/>
  <c r="AB1617" i="3"/>
  <c r="AJ1617" i="3"/>
  <c r="AR1617" i="3"/>
  <c r="AZ1617" i="3"/>
  <c r="BH1617" i="3"/>
  <c r="O1617" i="3"/>
  <c r="S1617" i="3"/>
  <c r="W1617" i="3"/>
  <c r="AA1617" i="3"/>
  <c r="AE1617" i="3"/>
  <c r="AI1617" i="3"/>
  <c r="AM1617" i="3"/>
  <c r="AQ1617" i="3"/>
  <c r="AU1617" i="3"/>
  <c r="AY1617" i="3"/>
  <c r="BC1617" i="3"/>
  <c r="BG1617" i="3"/>
  <c r="P1617" i="3"/>
  <c r="X1617" i="3"/>
  <c r="AF1617" i="3"/>
  <c r="AN1617" i="3"/>
  <c r="AV1617" i="3"/>
  <c r="BD1617" i="3"/>
  <c r="U1615" i="3"/>
  <c r="AO1615" i="3"/>
  <c r="BA1615" i="3"/>
  <c r="V1615" i="3"/>
  <c r="AH1615" i="3"/>
  <c r="BB1615" i="3"/>
  <c r="AV1615" i="3"/>
  <c r="AA1615" i="3"/>
  <c r="AM1615" i="3"/>
  <c r="BG1615" i="3"/>
  <c r="X1615" i="3"/>
  <c r="AZ1615" i="3"/>
  <c r="N1614" i="3"/>
  <c r="R1614" i="3"/>
  <c r="V1614" i="3"/>
  <c r="Z1614" i="3"/>
  <c r="AD1614" i="3"/>
  <c r="AH1614" i="3"/>
  <c r="AL1614" i="3"/>
  <c r="Q1614" i="3"/>
  <c r="W1614" i="3"/>
  <c r="AB1614" i="3"/>
  <c r="AG1614" i="3"/>
  <c r="AM1614" i="3"/>
  <c r="AQ1614" i="3"/>
  <c r="AU1614" i="3"/>
  <c r="AY1614" i="3"/>
  <c r="BC1614" i="3"/>
  <c r="BG1614" i="3"/>
  <c r="P1614" i="3"/>
  <c r="U1614" i="3"/>
  <c r="AA1614" i="3"/>
  <c r="AF1614" i="3"/>
  <c r="AK1614" i="3"/>
  <c r="AP1614" i="3"/>
  <c r="AT1614" i="3"/>
  <c r="BB1614" i="3"/>
  <c r="BF1614" i="3"/>
  <c r="M1614" i="3"/>
  <c r="S1614" i="3"/>
  <c r="X1614" i="3"/>
  <c r="AC1614" i="3"/>
  <c r="AI1614" i="3"/>
  <c r="AN1614" i="3"/>
  <c r="AR1614" i="3"/>
  <c r="AV1614" i="3"/>
  <c r="AZ1614" i="3"/>
  <c r="BD1614" i="3"/>
  <c r="BH1614" i="3"/>
  <c r="O1614" i="3"/>
  <c r="T1614" i="3"/>
  <c r="Y1614" i="3"/>
  <c r="AE1614" i="3"/>
  <c r="AJ1614" i="3"/>
  <c r="AO1614" i="3"/>
  <c r="AS1614" i="3"/>
  <c r="AW1614" i="3"/>
  <c r="BA1614" i="3"/>
  <c r="BE1614" i="3"/>
  <c r="BI1614" i="3"/>
  <c r="AX1614" i="3"/>
  <c r="O1610" i="3"/>
  <c r="S1610" i="3"/>
  <c r="W1610" i="3"/>
  <c r="AA1610" i="3"/>
  <c r="AE1610" i="3"/>
  <c r="AI1610" i="3"/>
  <c r="AM1610" i="3"/>
  <c r="AQ1610" i="3"/>
  <c r="AU1610" i="3"/>
  <c r="AY1610" i="3"/>
  <c r="BC1610" i="3"/>
  <c r="BG1610" i="3"/>
  <c r="P1610" i="3"/>
  <c r="AF1610" i="3"/>
  <c r="AV1610" i="3"/>
  <c r="AR1610" i="3"/>
  <c r="T1610" i="3"/>
  <c r="AJ1610" i="3"/>
  <c r="AZ1610" i="3"/>
  <c r="AB1610" i="3"/>
  <c r="BH1610" i="3"/>
  <c r="X1610" i="3"/>
  <c r="AN1610" i="3"/>
  <c r="BD1610" i="3"/>
  <c r="N1602" i="3"/>
  <c r="R1602" i="3"/>
  <c r="V1602" i="3"/>
  <c r="Z1602" i="3"/>
  <c r="AD1602" i="3"/>
  <c r="AH1602" i="3"/>
  <c r="AL1602" i="3"/>
  <c r="AP1602" i="3"/>
  <c r="AT1602" i="3"/>
  <c r="AX1602" i="3"/>
  <c r="BB1602" i="3"/>
  <c r="BF1602" i="3"/>
  <c r="P1602" i="3"/>
  <c r="T1602" i="3"/>
  <c r="X1602" i="3"/>
  <c r="AB1602" i="3"/>
  <c r="AF1602" i="3"/>
  <c r="AJ1602" i="3"/>
  <c r="AN1602" i="3"/>
  <c r="AR1602" i="3"/>
  <c r="AV1602" i="3"/>
  <c r="AZ1602" i="3"/>
  <c r="BD1602" i="3"/>
  <c r="BH1602" i="3"/>
  <c r="S1602" i="3"/>
  <c r="AA1602" i="3"/>
  <c r="AI1602" i="3"/>
  <c r="AQ1602" i="3"/>
  <c r="AY1602" i="3"/>
  <c r="BG1602" i="3"/>
  <c r="M1602" i="3"/>
  <c r="U1602" i="3"/>
  <c r="AC1602" i="3"/>
  <c r="AK1602" i="3"/>
  <c r="AS1602" i="3"/>
  <c r="BA1602" i="3"/>
  <c r="BI1602" i="3"/>
  <c r="O1602" i="3"/>
  <c r="W1602" i="3"/>
  <c r="AE1602" i="3"/>
  <c r="AM1602" i="3"/>
  <c r="AU1602" i="3"/>
  <c r="BC1602" i="3"/>
  <c r="M1591" i="3"/>
  <c r="Q1591" i="3"/>
  <c r="U1591" i="3"/>
  <c r="Y1591" i="3"/>
  <c r="AC1591" i="3"/>
  <c r="AG1591" i="3"/>
  <c r="AK1591" i="3"/>
  <c r="AO1591" i="3"/>
  <c r="AS1591" i="3"/>
  <c r="AW1591" i="3"/>
  <c r="BA1591" i="3"/>
  <c r="BE1591" i="3"/>
  <c r="BI1591" i="3"/>
  <c r="N1591" i="3"/>
  <c r="R1591" i="3"/>
  <c r="V1591" i="3"/>
  <c r="Z1591" i="3"/>
  <c r="AD1591" i="3"/>
  <c r="AH1591" i="3"/>
  <c r="AL1591" i="3"/>
  <c r="AP1591" i="3"/>
  <c r="AT1591" i="3"/>
  <c r="AX1591" i="3"/>
  <c r="BB1591" i="3"/>
  <c r="BF1591" i="3"/>
  <c r="O1591" i="3"/>
  <c r="S1591" i="3"/>
  <c r="W1591" i="3"/>
  <c r="AA1591" i="3"/>
  <c r="AE1591" i="3"/>
  <c r="AI1591" i="3"/>
  <c r="AM1591" i="3"/>
  <c r="AQ1591" i="3"/>
  <c r="AU1591" i="3"/>
  <c r="AY1591" i="3"/>
  <c r="BC1591" i="3"/>
  <c r="BG1591" i="3"/>
  <c r="P1591" i="3"/>
  <c r="AF1591" i="3"/>
  <c r="AV1591" i="3"/>
  <c r="T1591" i="3"/>
  <c r="AJ1591" i="3"/>
  <c r="AZ1591" i="3"/>
  <c r="X1591" i="3"/>
  <c r="AN1591" i="3"/>
  <c r="BD1591" i="3"/>
  <c r="AB1591" i="3"/>
  <c r="AR1591" i="3"/>
  <c r="BH1591" i="3"/>
  <c r="BB1613" i="3"/>
  <c r="AT1613" i="3"/>
  <c r="AL1613" i="3"/>
  <c r="AD1613" i="3"/>
  <c r="V1613" i="3"/>
  <c r="N1613" i="3"/>
  <c r="BD1612" i="3"/>
  <c r="AV1612" i="3"/>
  <c r="AN1612" i="3"/>
  <c r="AF1612" i="3"/>
  <c r="X1612" i="3"/>
  <c r="P1612" i="3"/>
  <c r="BF1611" i="3"/>
  <c r="AP1611" i="3"/>
  <c r="M1610" i="3"/>
  <c r="O1608" i="3"/>
  <c r="S1608" i="3"/>
  <c r="W1608" i="3"/>
  <c r="AA1608" i="3"/>
  <c r="AE1608" i="3"/>
  <c r="AI1608" i="3"/>
  <c r="AM1608" i="3"/>
  <c r="AQ1608" i="3"/>
  <c r="AU1608" i="3"/>
  <c r="AY1608" i="3"/>
  <c r="BC1608" i="3"/>
  <c r="BG1608" i="3"/>
  <c r="AV1606" i="3"/>
  <c r="AF1606" i="3"/>
  <c r="L1605" i="3"/>
  <c r="K1605" i="3"/>
  <c r="AZ1604" i="3"/>
  <c r="BE1602" i="3"/>
  <c r="Y1602" i="3"/>
  <c r="BE1613" i="3"/>
  <c r="AW1613" i="3"/>
  <c r="AO1613" i="3"/>
  <c r="AG1613" i="3"/>
  <c r="Y1613" i="3"/>
  <c r="Q1613" i="3"/>
  <c r="O1607" i="3"/>
  <c r="AI1607" i="3"/>
  <c r="AU1607" i="3"/>
  <c r="T1607" i="3"/>
  <c r="AF1607" i="3"/>
  <c r="AZ1607" i="3"/>
  <c r="M1607" i="3"/>
  <c r="AG1607" i="3"/>
  <c r="AS1607" i="3"/>
  <c r="BI1613" i="3"/>
  <c r="BA1613" i="3"/>
  <c r="AS1613" i="3"/>
  <c r="AK1613" i="3"/>
  <c r="AC1613" i="3"/>
  <c r="U1613" i="3"/>
  <c r="BC1612" i="3"/>
  <c r="AU1612" i="3"/>
  <c r="AM1612" i="3"/>
  <c r="AE1612" i="3"/>
  <c r="W1612" i="3"/>
  <c r="O1611" i="3"/>
  <c r="S1611" i="3"/>
  <c r="W1611" i="3"/>
  <c r="AA1611" i="3"/>
  <c r="AE1611" i="3"/>
  <c r="AI1611" i="3"/>
  <c r="AM1611" i="3"/>
  <c r="AQ1611" i="3"/>
  <c r="AU1611" i="3"/>
  <c r="AY1611" i="3"/>
  <c r="BC1611" i="3"/>
  <c r="BG1611" i="3"/>
  <c r="P1611" i="3"/>
  <c r="T1611" i="3"/>
  <c r="X1611" i="3"/>
  <c r="AB1611" i="3"/>
  <c r="AF1611" i="3"/>
  <c r="AJ1611" i="3"/>
  <c r="AN1611" i="3"/>
  <c r="AR1611" i="3"/>
  <c r="AV1611" i="3"/>
  <c r="AZ1611" i="3"/>
  <c r="BD1611" i="3"/>
  <c r="BH1611" i="3"/>
  <c r="M1611" i="3"/>
  <c r="Q1611" i="3"/>
  <c r="U1611" i="3"/>
  <c r="Y1611" i="3"/>
  <c r="AC1611" i="3"/>
  <c r="AG1611" i="3"/>
  <c r="AK1611" i="3"/>
  <c r="AO1611" i="3"/>
  <c r="AS1611" i="3"/>
  <c r="AW1611" i="3"/>
  <c r="BA1611" i="3"/>
  <c r="BE1611" i="3"/>
  <c r="BI1611" i="3"/>
  <c r="AT1607" i="3"/>
  <c r="O1606" i="3"/>
  <c r="S1606" i="3"/>
  <c r="W1606" i="3"/>
  <c r="AA1606" i="3"/>
  <c r="AE1606" i="3"/>
  <c r="AI1606" i="3"/>
  <c r="AM1606" i="3"/>
  <c r="AQ1606" i="3"/>
  <c r="AU1606" i="3"/>
  <c r="AY1606" i="3"/>
  <c r="BC1606" i="3"/>
  <c r="BG1606" i="3"/>
  <c r="N1604" i="3"/>
  <c r="R1604" i="3"/>
  <c r="V1604" i="3"/>
  <c r="Z1604" i="3"/>
  <c r="AD1604" i="3"/>
  <c r="AH1604" i="3"/>
  <c r="AL1604" i="3"/>
  <c r="AP1604" i="3"/>
  <c r="AT1604" i="3"/>
  <c r="AX1604" i="3"/>
  <c r="P1604" i="3"/>
  <c r="U1604" i="3"/>
  <c r="AA1604" i="3"/>
  <c r="AF1604" i="3"/>
  <c r="AK1604" i="3"/>
  <c r="AQ1604" i="3"/>
  <c r="AV1604" i="3"/>
  <c r="BA1604" i="3"/>
  <c r="BE1604" i="3"/>
  <c r="BI1604" i="3"/>
  <c r="Q1604" i="3"/>
  <c r="W1604" i="3"/>
  <c r="AB1604" i="3"/>
  <c r="AG1604" i="3"/>
  <c r="AM1604" i="3"/>
  <c r="AR1604" i="3"/>
  <c r="AW1604" i="3"/>
  <c r="BB1604" i="3"/>
  <c r="BF1604" i="3"/>
  <c r="M1604" i="3"/>
  <c r="S1604" i="3"/>
  <c r="X1604" i="3"/>
  <c r="AC1604" i="3"/>
  <c r="AI1604" i="3"/>
  <c r="AN1604" i="3"/>
  <c r="AS1604" i="3"/>
  <c r="AY1604" i="3"/>
  <c r="BC1604" i="3"/>
  <c r="BG1604" i="3"/>
  <c r="AW1602" i="3"/>
  <c r="Q1602" i="3"/>
  <c r="W1601" i="3"/>
  <c r="AQ1601" i="3"/>
  <c r="BG1601" i="3"/>
  <c r="AB1601" i="3"/>
  <c r="AU1601" i="3"/>
  <c r="AH1601" i="3"/>
  <c r="AY1601" i="3"/>
  <c r="O1613" i="3"/>
  <c r="S1613" i="3"/>
  <c r="W1613" i="3"/>
  <c r="AA1613" i="3"/>
  <c r="AE1613" i="3"/>
  <c r="AI1613" i="3"/>
  <c r="AM1613" i="3"/>
  <c r="AQ1613" i="3"/>
  <c r="AU1613" i="3"/>
  <c r="AY1613" i="3"/>
  <c r="BC1613" i="3"/>
  <c r="BG1613" i="3"/>
  <c r="P1613" i="3"/>
  <c r="T1613" i="3"/>
  <c r="X1613" i="3"/>
  <c r="AB1613" i="3"/>
  <c r="AF1613" i="3"/>
  <c r="AJ1613" i="3"/>
  <c r="AN1613" i="3"/>
  <c r="AR1613" i="3"/>
  <c r="AV1613" i="3"/>
  <c r="AZ1613" i="3"/>
  <c r="BD1613" i="3"/>
  <c r="BH1613" i="3"/>
  <c r="M1612" i="3"/>
  <c r="Q1612" i="3"/>
  <c r="U1612" i="3"/>
  <c r="Y1612" i="3"/>
  <c r="AC1612" i="3"/>
  <c r="AG1612" i="3"/>
  <c r="AK1612" i="3"/>
  <c r="AO1612" i="3"/>
  <c r="AS1612" i="3"/>
  <c r="AW1612" i="3"/>
  <c r="BA1612" i="3"/>
  <c r="BE1612" i="3"/>
  <c r="BI1612" i="3"/>
  <c r="N1612" i="3"/>
  <c r="R1612" i="3"/>
  <c r="V1612" i="3"/>
  <c r="Z1612" i="3"/>
  <c r="AD1612" i="3"/>
  <c r="AH1612" i="3"/>
  <c r="AL1612" i="3"/>
  <c r="AP1612" i="3"/>
  <c r="AT1612" i="3"/>
  <c r="AX1612" i="3"/>
  <c r="BB1612" i="3"/>
  <c r="BF1612" i="3"/>
  <c r="AG1602" i="3"/>
  <c r="BF1613" i="3"/>
  <c r="AX1613" i="3"/>
  <c r="AP1613" i="3"/>
  <c r="AH1613" i="3"/>
  <c r="Z1613" i="3"/>
  <c r="R1613" i="3"/>
  <c r="BH1612" i="3"/>
  <c r="AZ1612" i="3"/>
  <c r="AR1612" i="3"/>
  <c r="AJ1612" i="3"/>
  <c r="AB1612" i="3"/>
  <c r="T1612" i="3"/>
  <c r="AX1611" i="3"/>
  <c r="AH1611" i="3"/>
  <c r="R1611" i="3"/>
  <c r="L1609" i="3"/>
  <c r="K1609" i="3"/>
  <c r="AP1607" i="3"/>
  <c r="Z1607" i="3"/>
  <c r="BD1606" i="3"/>
  <c r="AN1606" i="3"/>
  <c r="X1606" i="3"/>
  <c r="M1606" i="3"/>
  <c r="BH1604" i="3"/>
  <c r="AO1604" i="3"/>
  <c r="T1604" i="3"/>
  <c r="AO1602" i="3"/>
  <c r="R1601" i="3"/>
  <c r="M1598" i="3"/>
  <c r="U1598" i="3"/>
  <c r="AC1598" i="3"/>
  <c r="AK1598" i="3"/>
  <c r="AS1598" i="3"/>
  <c r="BA1598" i="3"/>
  <c r="BI1598" i="3"/>
  <c r="P1598" i="3"/>
  <c r="X1598" i="3"/>
  <c r="AF1598" i="3"/>
  <c r="AN1598" i="3"/>
  <c r="AV1598" i="3"/>
  <c r="BD1598" i="3"/>
  <c r="AG1598" i="3"/>
  <c r="AO1598" i="3"/>
  <c r="Q1598" i="3"/>
  <c r="AW1598" i="3"/>
  <c r="P1603" i="3"/>
  <c r="BK1603" i="3" s="1"/>
  <c r="T1603" i="3"/>
  <c r="X1603" i="3"/>
  <c r="AB1603" i="3"/>
  <c r="AF1603" i="3"/>
  <c r="AJ1603" i="3"/>
  <c r="AN1603" i="3"/>
  <c r="AR1603" i="3"/>
  <c r="AV1603" i="3"/>
  <c r="AZ1603" i="3"/>
  <c r="BD1603" i="3"/>
  <c r="BH1603" i="3"/>
  <c r="N1603" i="3"/>
  <c r="R1603" i="3"/>
  <c r="V1603" i="3"/>
  <c r="Z1603" i="3"/>
  <c r="AD1603" i="3"/>
  <c r="AH1603" i="3"/>
  <c r="AL1603" i="3"/>
  <c r="AP1603" i="3"/>
  <c r="AT1603" i="3"/>
  <c r="AX1603" i="3"/>
  <c r="AR1599" i="3"/>
  <c r="W1599" i="3"/>
  <c r="BF1610" i="3"/>
  <c r="BB1610" i="3"/>
  <c r="AX1610" i="3"/>
  <c r="AT1610" i="3"/>
  <c r="AP1610" i="3"/>
  <c r="AL1610" i="3"/>
  <c r="AH1610" i="3"/>
  <c r="AD1610" i="3"/>
  <c r="Z1610" i="3"/>
  <c r="V1610" i="3"/>
  <c r="R1610" i="3"/>
  <c r="N1610" i="3"/>
  <c r="BF1608" i="3"/>
  <c r="BB1608" i="3"/>
  <c r="AX1608" i="3"/>
  <c r="AT1608" i="3"/>
  <c r="AP1608" i="3"/>
  <c r="AL1608" i="3"/>
  <c r="AH1608" i="3"/>
  <c r="AD1608" i="3"/>
  <c r="Z1608" i="3"/>
  <c r="V1608" i="3"/>
  <c r="R1608" i="3"/>
  <c r="N1608" i="3"/>
  <c r="BF1606" i="3"/>
  <c r="BB1606" i="3"/>
  <c r="AX1606" i="3"/>
  <c r="AT1606" i="3"/>
  <c r="AP1606" i="3"/>
  <c r="AL1606" i="3"/>
  <c r="AH1606" i="3"/>
  <c r="AD1606" i="3"/>
  <c r="Z1606" i="3"/>
  <c r="V1606" i="3"/>
  <c r="R1606" i="3"/>
  <c r="N1606" i="3"/>
  <c r="BI1603" i="3"/>
  <c r="BC1603" i="3"/>
  <c r="AW1603" i="3"/>
  <c r="AO1603" i="3"/>
  <c r="AG1603" i="3"/>
  <c r="Y1603" i="3"/>
  <c r="Q1603" i="3"/>
  <c r="M1601" i="3"/>
  <c r="Q1601" i="3"/>
  <c r="U1601" i="3"/>
  <c r="Y1601" i="3"/>
  <c r="AC1601" i="3"/>
  <c r="AG1601" i="3"/>
  <c r="AK1601" i="3"/>
  <c r="N1601" i="3"/>
  <c r="S1601" i="3"/>
  <c r="X1601" i="3"/>
  <c r="AD1601" i="3"/>
  <c r="AI1601" i="3"/>
  <c r="AN1601" i="3"/>
  <c r="AR1601" i="3"/>
  <c r="AV1601" i="3"/>
  <c r="AZ1601" i="3"/>
  <c r="BD1601" i="3"/>
  <c r="BH1601" i="3"/>
  <c r="O1601" i="3"/>
  <c r="T1601" i="3"/>
  <c r="Z1601" i="3"/>
  <c r="AE1601" i="3"/>
  <c r="AJ1601" i="3"/>
  <c r="AO1601" i="3"/>
  <c r="AS1601" i="3"/>
  <c r="AW1601" i="3"/>
  <c r="BA1601" i="3"/>
  <c r="BE1601" i="3"/>
  <c r="BI1601" i="3"/>
  <c r="P1601" i="3"/>
  <c r="V1601" i="3"/>
  <c r="AA1601" i="3"/>
  <c r="AF1601" i="3"/>
  <c r="AL1601" i="3"/>
  <c r="AP1601" i="3"/>
  <c r="AT1601" i="3"/>
  <c r="AX1601" i="3"/>
  <c r="BB1601" i="3"/>
  <c r="BF1601" i="3"/>
  <c r="BH1599" i="3"/>
  <c r="AM1599" i="3"/>
  <c r="BI1610" i="3"/>
  <c r="BE1610" i="3"/>
  <c r="BA1610" i="3"/>
  <c r="AW1610" i="3"/>
  <c r="AS1610" i="3"/>
  <c r="AO1610" i="3"/>
  <c r="AK1610" i="3"/>
  <c r="AG1610" i="3"/>
  <c r="AC1610" i="3"/>
  <c r="Y1610" i="3"/>
  <c r="U1610" i="3"/>
  <c r="Q1610" i="3"/>
  <c r="BI1608" i="3"/>
  <c r="BE1608" i="3"/>
  <c r="BA1608" i="3"/>
  <c r="AW1608" i="3"/>
  <c r="AS1608" i="3"/>
  <c r="AO1608" i="3"/>
  <c r="AK1608" i="3"/>
  <c r="AG1608" i="3"/>
  <c r="AC1608" i="3"/>
  <c r="Y1608" i="3"/>
  <c r="U1608" i="3"/>
  <c r="Q1608" i="3"/>
  <c r="BI1606" i="3"/>
  <c r="BE1606" i="3"/>
  <c r="BA1606" i="3"/>
  <c r="AW1606" i="3"/>
  <c r="AS1606" i="3"/>
  <c r="AO1606" i="3"/>
  <c r="AK1606" i="3"/>
  <c r="AG1606" i="3"/>
  <c r="AC1606" i="3"/>
  <c r="Y1606" i="3"/>
  <c r="U1606" i="3"/>
  <c r="Q1606" i="3"/>
  <c r="BG1603" i="3"/>
  <c r="BB1603" i="3"/>
  <c r="AU1603" i="3"/>
  <c r="AM1603" i="3"/>
  <c r="AE1603" i="3"/>
  <c r="W1603" i="3"/>
  <c r="O1603" i="3"/>
  <c r="O1599" i="3"/>
  <c r="T1599" i="3"/>
  <c r="Z1599" i="3"/>
  <c r="AE1599" i="3"/>
  <c r="AJ1599" i="3"/>
  <c r="AP1599" i="3"/>
  <c r="AU1599" i="3"/>
  <c r="AZ1599" i="3"/>
  <c r="BF1599" i="3"/>
  <c r="P1599" i="3"/>
  <c r="V1599" i="3"/>
  <c r="AA1599" i="3"/>
  <c r="AF1599" i="3"/>
  <c r="AL1599" i="3"/>
  <c r="AQ1599" i="3"/>
  <c r="AV1599" i="3"/>
  <c r="BB1599" i="3"/>
  <c r="BG1599" i="3"/>
  <c r="M1599" i="3"/>
  <c r="Q1599" i="3"/>
  <c r="U1599" i="3"/>
  <c r="Y1599" i="3"/>
  <c r="AC1599" i="3"/>
  <c r="AG1599" i="3"/>
  <c r="AK1599" i="3"/>
  <c r="AO1599" i="3"/>
  <c r="AS1599" i="3"/>
  <c r="AW1599" i="3"/>
  <c r="BA1599" i="3"/>
  <c r="BE1599" i="3"/>
  <c r="BI1599" i="3"/>
  <c r="N1598" i="3"/>
  <c r="R1598" i="3"/>
  <c r="V1598" i="3"/>
  <c r="Z1598" i="3"/>
  <c r="AD1598" i="3"/>
  <c r="AH1598" i="3"/>
  <c r="AL1598" i="3"/>
  <c r="AP1598" i="3"/>
  <c r="AT1598" i="3"/>
  <c r="AX1598" i="3"/>
  <c r="BB1598" i="3"/>
  <c r="BF1598" i="3"/>
  <c r="O1598" i="3"/>
  <c r="S1598" i="3"/>
  <c r="W1598" i="3"/>
  <c r="AA1598" i="3"/>
  <c r="AE1598" i="3"/>
  <c r="AI1598" i="3"/>
  <c r="AM1598" i="3"/>
  <c r="AQ1598" i="3"/>
  <c r="AU1598" i="3"/>
  <c r="AY1598" i="3"/>
  <c r="BC1598" i="3"/>
  <c r="BG1598" i="3"/>
  <c r="AN1595" i="3"/>
  <c r="BD1595" i="3"/>
  <c r="X1593" i="3"/>
  <c r="AN1593" i="3"/>
  <c r="BD1593" i="3"/>
  <c r="K1600" i="3"/>
  <c r="BD1599" i="3"/>
  <c r="AY1599" i="3"/>
  <c r="AT1599" i="3"/>
  <c r="AN1599" i="3"/>
  <c r="AI1599" i="3"/>
  <c r="AD1599" i="3"/>
  <c r="X1599" i="3"/>
  <c r="S1599" i="3"/>
  <c r="N1599" i="3"/>
  <c r="BH1598" i="3"/>
  <c r="AZ1598" i="3"/>
  <c r="AR1598" i="3"/>
  <c r="AJ1598" i="3"/>
  <c r="AB1598" i="3"/>
  <c r="T1598" i="3"/>
  <c r="P1597" i="3"/>
  <c r="T1597" i="3"/>
  <c r="X1597" i="3"/>
  <c r="AB1597" i="3"/>
  <c r="AF1597" i="3"/>
  <c r="AJ1597" i="3"/>
  <c r="AN1597" i="3"/>
  <c r="AR1597" i="3"/>
  <c r="AV1597" i="3"/>
  <c r="AZ1597" i="3"/>
  <c r="BD1597" i="3"/>
  <c r="BH1597" i="3"/>
  <c r="AR1595" i="3"/>
  <c r="AR1593" i="3"/>
  <c r="Q1595" i="3"/>
  <c r="U1595" i="3"/>
  <c r="AG1595" i="3"/>
  <c r="AK1595" i="3"/>
  <c r="AW1595" i="3"/>
  <c r="BA1595" i="3"/>
  <c r="N1595" i="3"/>
  <c r="R1595" i="3"/>
  <c r="AD1595" i="3"/>
  <c r="AH1595" i="3"/>
  <c r="AT1595" i="3"/>
  <c r="AX1595" i="3"/>
  <c r="O1595" i="3"/>
  <c r="S1595" i="3"/>
  <c r="AE1595" i="3"/>
  <c r="AI1595" i="3"/>
  <c r="AU1595" i="3"/>
  <c r="AY1595" i="3"/>
  <c r="M1593" i="3"/>
  <c r="Q1593" i="3"/>
  <c r="U1593" i="3"/>
  <c r="Y1593" i="3"/>
  <c r="AC1593" i="3"/>
  <c r="AG1593" i="3"/>
  <c r="AK1593" i="3"/>
  <c r="AO1593" i="3"/>
  <c r="AS1593" i="3"/>
  <c r="AW1593" i="3"/>
  <c r="BA1593" i="3"/>
  <c r="BE1593" i="3"/>
  <c r="BI1593" i="3"/>
  <c r="N1593" i="3"/>
  <c r="R1593" i="3"/>
  <c r="V1593" i="3"/>
  <c r="Z1593" i="3"/>
  <c r="AD1593" i="3"/>
  <c r="AH1593" i="3"/>
  <c r="AL1593" i="3"/>
  <c r="AP1593" i="3"/>
  <c r="AT1593" i="3"/>
  <c r="AX1593" i="3"/>
  <c r="BB1593" i="3"/>
  <c r="BF1593" i="3"/>
  <c r="O1593" i="3"/>
  <c r="S1593" i="3"/>
  <c r="W1593" i="3"/>
  <c r="AA1593" i="3"/>
  <c r="AE1593" i="3"/>
  <c r="AI1593" i="3"/>
  <c r="AM1593" i="3"/>
  <c r="AQ1593" i="3"/>
  <c r="AU1593" i="3"/>
  <c r="AY1593" i="3"/>
  <c r="BC1593" i="3"/>
  <c r="BG1593" i="3"/>
  <c r="O1592" i="3"/>
  <c r="S1592" i="3"/>
  <c r="W1592" i="3"/>
  <c r="AA1592" i="3"/>
  <c r="AE1592" i="3"/>
  <c r="AI1592" i="3"/>
  <c r="AM1592" i="3"/>
  <c r="AQ1592" i="3"/>
  <c r="AU1592" i="3"/>
  <c r="AY1592" i="3"/>
  <c r="BC1592" i="3"/>
  <c r="BG1592" i="3"/>
  <c r="P1592" i="3"/>
  <c r="T1592" i="3"/>
  <c r="X1592" i="3"/>
  <c r="AB1592" i="3"/>
  <c r="AF1592" i="3"/>
  <c r="AJ1592" i="3"/>
  <c r="AN1592" i="3"/>
  <c r="AR1592" i="3"/>
  <c r="AV1592" i="3"/>
  <c r="AZ1592" i="3"/>
  <c r="BD1592" i="3"/>
  <c r="BH1592" i="3"/>
  <c r="M1592" i="3"/>
  <c r="Q1592" i="3"/>
  <c r="U1592" i="3"/>
  <c r="Y1592" i="3"/>
  <c r="AC1592" i="3"/>
  <c r="AG1592" i="3"/>
  <c r="AK1592" i="3"/>
  <c r="AO1592" i="3"/>
  <c r="AS1592" i="3"/>
  <c r="AW1592" i="3"/>
  <c r="BA1592" i="3"/>
  <c r="BE1592" i="3"/>
  <c r="BI1592" i="3"/>
  <c r="BI1597" i="3"/>
  <c r="BE1597" i="3"/>
  <c r="BA1597" i="3"/>
  <c r="AW1597" i="3"/>
  <c r="AS1597" i="3"/>
  <c r="AO1597" i="3"/>
  <c r="AK1597" i="3"/>
  <c r="AG1597" i="3"/>
  <c r="AC1597" i="3"/>
  <c r="Y1597" i="3"/>
  <c r="U1597" i="3"/>
  <c r="K1596" i="3"/>
  <c r="T1595" i="3"/>
  <c r="K1594" i="3"/>
  <c r="AZ1593" i="3"/>
  <c r="AJ1593" i="3"/>
  <c r="T1593" i="3"/>
  <c r="BB1592" i="3"/>
  <c r="AL1592" i="3"/>
  <c r="V1592" i="3"/>
  <c r="O1597" i="3"/>
  <c r="AV1595" i="3"/>
  <c r="AV1593" i="3"/>
  <c r="AF1593" i="3"/>
  <c r="P1593" i="3"/>
  <c r="AX1592" i="3"/>
  <c r="AH1592" i="3"/>
  <c r="R1592" i="3"/>
  <c r="E1400" i="3"/>
  <c r="F1400" i="3"/>
  <c r="G1400" i="3"/>
  <c r="H1400" i="3"/>
  <c r="I1400" i="3"/>
  <c r="J1400" i="3"/>
  <c r="K1400" i="3"/>
  <c r="E1401" i="3"/>
  <c r="F1401" i="3"/>
  <c r="G1401" i="3"/>
  <c r="H1401" i="3"/>
  <c r="I1401" i="3"/>
  <c r="J1401" i="3"/>
  <c r="E1402" i="3"/>
  <c r="F1402" i="3"/>
  <c r="G1402" i="3"/>
  <c r="H1402" i="3"/>
  <c r="I1402" i="3"/>
  <c r="J1402" i="3"/>
  <c r="K1402" i="3"/>
  <c r="E1403" i="3"/>
  <c r="F1403" i="3"/>
  <c r="G1403" i="3"/>
  <c r="H1403" i="3"/>
  <c r="I1403" i="3"/>
  <c r="J1403" i="3"/>
  <c r="E1404" i="3"/>
  <c r="F1404" i="3"/>
  <c r="G1404" i="3"/>
  <c r="H1404" i="3"/>
  <c r="I1404" i="3"/>
  <c r="J1404" i="3"/>
  <c r="L1404" i="3" s="1"/>
  <c r="E1405" i="3"/>
  <c r="K1405" i="3" s="1"/>
  <c r="F1405" i="3"/>
  <c r="G1405" i="3"/>
  <c r="H1405" i="3"/>
  <c r="I1405" i="3"/>
  <c r="L1405" i="3" s="1"/>
  <c r="U1405" i="3" s="1"/>
  <c r="J1405" i="3"/>
  <c r="Q1405" i="3"/>
  <c r="AF1405" i="3"/>
  <c r="AG1405" i="3"/>
  <c r="AN1405" i="3"/>
  <c r="AW1405" i="3"/>
  <c r="BA1405" i="3"/>
  <c r="BH1405" i="3"/>
  <c r="E1406" i="3"/>
  <c r="F1406" i="3"/>
  <c r="G1406" i="3"/>
  <c r="H1406" i="3"/>
  <c r="L1406" i="3" s="1"/>
  <c r="I1406" i="3"/>
  <c r="J1406" i="3"/>
  <c r="E1407" i="3"/>
  <c r="F1407" i="3"/>
  <c r="G1407" i="3"/>
  <c r="H1407" i="3"/>
  <c r="I1407" i="3"/>
  <c r="J1407" i="3"/>
  <c r="E1408" i="3"/>
  <c r="F1408" i="3"/>
  <c r="G1408" i="3"/>
  <c r="H1408" i="3"/>
  <c r="I1408" i="3"/>
  <c r="J1408" i="3"/>
  <c r="E1409" i="3"/>
  <c r="F1409" i="3"/>
  <c r="G1409" i="3"/>
  <c r="H1409" i="3"/>
  <c r="I1409" i="3"/>
  <c r="J1409" i="3"/>
  <c r="E1410" i="3"/>
  <c r="F1410" i="3"/>
  <c r="G1410" i="3"/>
  <c r="H1410" i="3"/>
  <c r="I1410" i="3"/>
  <c r="J1410" i="3"/>
  <c r="E1411" i="3"/>
  <c r="K1411" i="3" s="1"/>
  <c r="F1411" i="3"/>
  <c r="G1411" i="3"/>
  <c r="H1411" i="3"/>
  <c r="I1411" i="3"/>
  <c r="J1411" i="3"/>
  <c r="E1412" i="3"/>
  <c r="F1412" i="3"/>
  <c r="G1412" i="3"/>
  <c r="H1412" i="3"/>
  <c r="I1412" i="3"/>
  <c r="J1412" i="3"/>
  <c r="L1412" i="3" s="1"/>
  <c r="K1412" i="3"/>
  <c r="R1412" i="3"/>
  <c r="S1412" i="3"/>
  <c r="AC1412" i="3"/>
  <c r="AJ1412" i="3"/>
  <c r="AK1412" i="3"/>
  <c r="AS1412" i="3"/>
  <c r="AZ1412" i="3"/>
  <c r="BA1412" i="3"/>
  <c r="BI1412" i="3"/>
  <c r="E1413" i="3"/>
  <c r="F1413" i="3"/>
  <c r="G1413" i="3"/>
  <c r="H1413" i="3"/>
  <c r="I1413" i="3"/>
  <c r="J1413" i="3"/>
  <c r="K1413" i="3"/>
  <c r="E1414" i="3"/>
  <c r="F1414" i="3"/>
  <c r="G1414" i="3"/>
  <c r="H1414" i="3"/>
  <c r="I1414" i="3"/>
  <c r="J1414" i="3"/>
  <c r="E1415" i="3"/>
  <c r="F1415" i="3"/>
  <c r="K1415" i="3" s="1"/>
  <c r="G1415" i="3"/>
  <c r="H1415" i="3"/>
  <c r="I1415" i="3"/>
  <c r="J1415" i="3"/>
  <c r="E1416" i="3"/>
  <c r="K1416" i="3" s="1"/>
  <c r="F1416" i="3"/>
  <c r="G1416" i="3"/>
  <c r="H1416" i="3"/>
  <c r="I1416" i="3"/>
  <c r="L1416" i="3" s="1"/>
  <c r="J1416" i="3"/>
  <c r="E1417" i="3"/>
  <c r="K1417" i="3" s="1"/>
  <c r="F1417" i="3"/>
  <c r="G1417" i="3"/>
  <c r="H1417" i="3"/>
  <c r="I1417" i="3"/>
  <c r="L1417" i="3" s="1"/>
  <c r="AE1417" i="3" s="1"/>
  <c r="J1417" i="3"/>
  <c r="O1417" i="3"/>
  <c r="BC1417" i="3"/>
  <c r="E1418" i="3"/>
  <c r="K1418" i="3" s="1"/>
  <c r="F1418" i="3"/>
  <c r="G1418" i="3"/>
  <c r="H1418" i="3"/>
  <c r="I1418" i="3"/>
  <c r="J1418" i="3"/>
  <c r="E1419" i="3"/>
  <c r="F1419" i="3"/>
  <c r="G1419" i="3"/>
  <c r="H1419" i="3"/>
  <c r="I1419" i="3"/>
  <c r="J1419" i="3"/>
  <c r="L1419" i="3" s="1"/>
  <c r="E1420" i="3"/>
  <c r="F1420" i="3"/>
  <c r="G1420" i="3"/>
  <c r="H1420" i="3"/>
  <c r="I1420" i="3"/>
  <c r="J1420" i="3"/>
  <c r="L1420" i="3" s="1"/>
  <c r="E1421" i="3"/>
  <c r="K1421" i="3" s="1"/>
  <c r="F1421" i="3"/>
  <c r="G1421" i="3"/>
  <c r="H1421" i="3"/>
  <c r="I1421" i="3"/>
  <c r="J1421" i="3"/>
  <c r="E1422" i="3"/>
  <c r="F1422" i="3"/>
  <c r="G1422" i="3"/>
  <c r="H1422" i="3"/>
  <c r="I1422" i="3"/>
  <c r="J1422" i="3"/>
  <c r="E1423" i="3"/>
  <c r="F1423" i="3"/>
  <c r="K1423" i="3" s="1"/>
  <c r="G1423" i="3"/>
  <c r="H1423" i="3"/>
  <c r="I1423" i="3"/>
  <c r="J1423" i="3"/>
  <c r="E1424" i="3"/>
  <c r="K1424" i="3" s="1"/>
  <c r="F1424" i="3"/>
  <c r="G1424" i="3"/>
  <c r="H1424" i="3"/>
  <c r="I1424" i="3"/>
  <c r="L1424" i="3" s="1"/>
  <c r="J1424" i="3"/>
  <c r="E1425" i="3"/>
  <c r="F1425" i="3"/>
  <c r="G1425" i="3"/>
  <c r="H1425" i="3"/>
  <c r="I1425" i="3"/>
  <c r="J1425" i="3"/>
  <c r="E1426" i="3"/>
  <c r="F1426" i="3"/>
  <c r="G1426" i="3"/>
  <c r="H1426" i="3"/>
  <c r="I1426" i="3"/>
  <c r="J1426" i="3"/>
  <c r="K1426" i="3"/>
  <c r="E1427" i="3"/>
  <c r="F1427" i="3"/>
  <c r="G1427" i="3"/>
  <c r="H1427" i="3"/>
  <c r="I1427" i="3"/>
  <c r="J1427" i="3"/>
  <c r="E1428" i="3"/>
  <c r="F1428" i="3"/>
  <c r="G1428" i="3"/>
  <c r="H1428" i="3"/>
  <c r="I1428" i="3"/>
  <c r="J1428" i="3"/>
  <c r="E1429" i="3"/>
  <c r="F1429" i="3"/>
  <c r="G1429" i="3"/>
  <c r="H1429" i="3"/>
  <c r="I1429" i="3"/>
  <c r="J1429" i="3"/>
  <c r="E1430" i="3"/>
  <c r="K1430" i="3" s="1"/>
  <c r="F1430" i="3"/>
  <c r="G1430" i="3"/>
  <c r="H1430" i="3"/>
  <c r="I1430" i="3"/>
  <c r="L1430" i="3" s="1"/>
  <c r="J1430" i="3"/>
  <c r="BE1430" i="3"/>
  <c r="E1431" i="3"/>
  <c r="F1431" i="3"/>
  <c r="G1431" i="3"/>
  <c r="H1431" i="3"/>
  <c r="I1431" i="3"/>
  <c r="J1431" i="3"/>
  <c r="K1431" i="3"/>
  <c r="E1432" i="3"/>
  <c r="K1432" i="3" s="1"/>
  <c r="F1432" i="3"/>
  <c r="G1432" i="3"/>
  <c r="H1432" i="3"/>
  <c r="I1432" i="3"/>
  <c r="L1432" i="3" s="1"/>
  <c r="J1432" i="3"/>
  <c r="AX1432" i="3"/>
  <c r="E1433" i="3"/>
  <c r="F1433" i="3"/>
  <c r="G1433" i="3"/>
  <c r="H1433" i="3"/>
  <c r="L1433" i="3" s="1"/>
  <c r="I1433" i="3"/>
  <c r="J1433" i="3"/>
  <c r="E1434" i="3"/>
  <c r="F1434" i="3"/>
  <c r="G1434" i="3"/>
  <c r="H1434" i="3"/>
  <c r="I1434" i="3"/>
  <c r="J1434" i="3"/>
  <c r="E1435" i="3"/>
  <c r="F1435" i="3"/>
  <c r="G1435" i="3"/>
  <c r="H1435" i="3"/>
  <c r="L1435" i="3" s="1"/>
  <c r="I1435" i="3"/>
  <c r="J1435" i="3"/>
  <c r="E1436" i="3"/>
  <c r="K1436" i="3" s="1"/>
  <c r="F1436" i="3"/>
  <c r="G1436" i="3"/>
  <c r="H1436" i="3"/>
  <c r="I1436" i="3"/>
  <c r="J1436" i="3"/>
  <c r="E1437" i="3"/>
  <c r="F1437" i="3"/>
  <c r="G1437" i="3"/>
  <c r="H1437" i="3"/>
  <c r="I1437" i="3"/>
  <c r="J1437" i="3"/>
  <c r="E1438" i="3"/>
  <c r="K1438" i="3" s="1"/>
  <c r="AO1438" i="3" s="1"/>
  <c r="F1438" i="3"/>
  <c r="G1438" i="3"/>
  <c r="H1438" i="3"/>
  <c r="I1438" i="3"/>
  <c r="L1438" i="3" s="1"/>
  <c r="J1438" i="3"/>
  <c r="AK1438" i="3"/>
  <c r="E1439" i="3"/>
  <c r="K1439" i="3" s="1"/>
  <c r="F1439" i="3"/>
  <c r="G1439" i="3"/>
  <c r="H1439" i="3"/>
  <c r="I1439" i="3"/>
  <c r="L1439" i="3" s="1"/>
  <c r="J1439" i="3"/>
  <c r="E1440" i="3"/>
  <c r="F1440" i="3"/>
  <c r="G1440" i="3"/>
  <c r="H1440" i="3"/>
  <c r="I1440" i="3"/>
  <c r="J1440" i="3"/>
  <c r="E1441" i="3"/>
  <c r="F1441" i="3"/>
  <c r="G1441" i="3"/>
  <c r="H1441" i="3"/>
  <c r="I1441" i="3"/>
  <c r="J1441" i="3"/>
  <c r="K1441" i="3"/>
  <c r="E1442" i="3"/>
  <c r="F1442" i="3"/>
  <c r="G1442" i="3"/>
  <c r="H1442" i="3"/>
  <c r="I1442" i="3"/>
  <c r="J1442" i="3"/>
  <c r="E1443" i="3"/>
  <c r="F1443" i="3"/>
  <c r="G1443" i="3"/>
  <c r="H1443" i="3"/>
  <c r="I1443" i="3"/>
  <c r="J1443" i="3"/>
  <c r="K1443" i="3"/>
  <c r="E1444" i="3"/>
  <c r="F1444" i="3"/>
  <c r="G1444" i="3"/>
  <c r="H1444" i="3"/>
  <c r="I1444" i="3"/>
  <c r="J1444" i="3"/>
  <c r="E1445" i="3"/>
  <c r="K1445" i="3" s="1"/>
  <c r="F1445" i="3"/>
  <c r="G1445" i="3"/>
  <c r="H1445" i="3"/>
  <c r="I1445" i="3"/>
  <c r="J1445" i="3"/>
  <c r="E1446" i="3"/>
  <c r="K1446" i="3" s="1"/>
  <c r="AO1446" i="3" s="1"/>
  <c r="F1446" i="3"/>
  <c r="G1446" i="3"/>
  <c r="H1446" i="3"/>
  <c r="I1446" i="3"/>
  <c r="L1446" i="3" s="1"/>
  <c r="J1446" i="3"/>
  <c r="AK1446" i="3"/>
  <c r="E1447" i="3"/>
  <c r="K1447" i="3" s="1"/>
  <c r="F1447" i="3"/>
  <c r="G1447" i="3"/>
  <c r="H1447" i="3"/>
  <c r="I1447" i="3"/>
  <c r="L1447" i="3" s="1"/>
  <c r="J1447" i="3"/>
  <c r="E1448" i="3"/>
  <c r="F1448" i="3"/>
  <c r="G1448" i="3"/>
  <c r="H1448" i="3"/>
  <c r="I1448" i="3"/>
  <c r="J1448" i="3"/>
  <c r="E1449" i="3"/>
  <c r="F1449" i="3"/>
  <c r="G1449" i="3"/>
  <c r="H1449" i="3"/>
  <c r="I1449" i="3"/>
  <c r="J1449" i="3"/>
  <c r="K1449" i="3"/>
  <c r="E1450" i="3"/>
  <c r="F1450" i="3"/>
  <c r="G1450" i="3"/>
  <c r="H1450" i="3"/>
  <c r="I1450" i="3"/>
  <c r="J1450" i="3"/>
  <c r="E1451" i="3"/>
  <c r="F1451" i="3"/>
  <c r="G1451" i="3"/>
  <c r="H1451" i="3"/>
  <c r="I1451" i="3"/>
  <c r="J1451" i="3"/>
  <c r="K1451" i="3"/>
  <c r="E1452" i="3"/>
  <c r="F1452" i="3"/>
  <c r="G1452" i="3"/>
  <c r="H1452" i="3"/>
  <c r="I1452" i="3"/>
  <c r="J1452" i="3"/>
  <c r="E1453" i="3"/>
  <c r="K1453" i="3" s="1"/>
  <c r="F1453" i="3"/>
  <c r="G1453" i="3"/>
  <c r="H1453" i="3"/>
  <c r="I1453" i="3"/>
  <c r="J1453" i="3"/>
  <c r="E1454" i="3"/>
  <c r="F1454" i="3"/>
  <c r="G1454" i="3"/>
  <c r="H1454" i="3"/>
  <c r="I1454" i="3"/>
  <c r="J1454" i="3"/>
  <c r="K1454" i="3"/>
  <c r="E1455" i="3"/>
  <c r="F1455" i="3"/>
  <c r="G1455" i="3"/>
  <c r="H1455" i="3"/>
  <c r="I1455" i="3"/>
  <c r="J1455" i="3"/>
  <c r="E1456" i="3"/>
  <c r="F1456" i="3"/>
  <c r="G1456" i="3"/>
  <c r="H1456" i="3"/>
  <c r="I1456" i="3"/>
  <c r="J1456" i="3"/>
  <c r="E1457" i="3"/>
  <c r="K1457" i="3" s="1"/>
  <c r="F1457" i="3"/>
  <c r="G1457" i="3"/>
  <c r="H1457" i="3"/>
  <c r="I1457" i="3"/>
  <c r="L1457" i="3" s="1"/>
  <c r="J1457" i="3"/>
  <c r="E1458" i="3"/>
  <c r="F1458" i="3"/>
  <c r="G1458" i="3"/>
  <c r="H1458" i="3"/>
  <c r="I1458" i="3"/>
  <c r="J1458" i="3"/>
  <c r="E1459" i="3"/>
  <c r="K1459" i="3" s="1"/>
  <c r="F1459" i="3"/>
  <c r="G1459" i="3"/>
  <c r="H1459" i="3"/>
  <c r="I1459" i="3"/>
  <c r="L1459" i="3" s="1"/>
  <c r="T1459" i="3" s="1"/>
  <c r="J1459" i="3"/>
  <c r="E1460" i="3"/>
  <c r="F1460" i="3"/>
  <c r="G1460" i="3"/>
  <c r="H1460" i="3"/>
  <c r="I1460" i="3"/>
  <c r="J1460" i="3"/>
  <c r="E1461" i="3"/>
  <c r="K1461" i="3" s="1"/>
  <c r="F1461" i="3"/>
  <c r="G1461" i="3"/>
  <c r="H1461" i="3"/>
  <c r="L1461" i="3" s="1"/>
  <c r="I1461" i="3"/>
  <c r="J1461" i="3"/>
  <c r="E1462" i="3"/>
  <c r="F1462" i="3"/>
  <c r="G1462" i="3"/>
  <c r="H1462" i="3"/>
  <c r="I1462" i="3"/>
  <c r="J1462" i="3"/>
  <c r="E1463" i="3"/>
  <c r="F1463" i="3"/>
  <c r="G1463" i="3"/>
  <c r="H1463" i="3"/>
  <c r="I1463" i="3"/>
  <c r="L1463" i="3" s="1"/>
  <c r="AR1463" i="3" s="1"/>
  <c r="J1463" i="3"/>
  <c r="K1463" i="3"/>
  <c r="E1464" i="3"/>
  <c r="F1464" i="3"/>
  <c r="G1464" i="3"/>
  <c r="H1464" i="3"/>
  <c r="I1464" i="3"/>
  <c r="J1464" i="3"/>
  <c r="E1465" i="3"/>
  <c r="K1465" i="3" s="1"/>
  <c r="F1465" i="3"/>
  <c r="G1465" i="3"/>
  <c r="H1465" i="3"/>
  <c r="L1465" i="3" s="1"/>
  <c r="I1465" i="3"/>
  <c r="J1465" i="3"/>
  <c r="E1466" i="3"/>
  <c r="F1466" i="3"/>
  <c r="G1466" i="3"/>
  <c r="H1466" i="3"/>
  <c r="I1466" i="3"/>
  <c r="J1466" i="3"/>
  <c r="E1467" i="3"/>
  <c r="K1467" i="3" s="1"/>
  <c r="F1467" i="3"/>
  <c r="G1467" i="3"/>
  <c r="H1467" i="3"/>
  <c r="L1467" i="3" s="1"/>
  <c r="T1467" i="3" s="1"/>
  <c r="I1467" i="3"/>
  <c r="J1467" i="3"/>
  <c r="E1468" i="3"/>
  <c r="F1468" i="3"/>
  <c r="G1468" i="3"/>
  <c r="H1468" i="3"/>
  <c r="I1468" i="3"/>
  <c r="J1468" i="3"/>
  <c r="E1469" i="3"/>
  <c r="F1469" i="3"/>
  <c r="G1469" i="3"/>
  <c r="K1469" i="3" s="1"/>
  <c r="H1469" i="3"/>
  <c r="I1469" i="3"/>
  <c r="J1469" i="3"/>
  <c r="L1469" i="3"/>
  <c r="E1470" i="3"/>
  <c r="K1470" i="3" s="1"/>
  <c r="F1470" i="3"/>
  <c r="G1470" i="3"/>
  <c r="H1470" i="3"/>
  <c r="I1470" i="3"/>
  <c r="J1470" i="3"/>
  <c r="E1471" i="3"/>
  <c r="K1471" i="3" s="1"/>
  <c r="F1471" i="3"/>
  <c r="G1471" i="3"/>
  <c r="H1471" i="3"/>
  <c r="I1471" i="3"/>
  <c r="L1471" i="3" s="1"/>
  <c r="W1471" i="3" s="1"/>
  <c r="J1471" i="3"/>
  <c r="E1472" i="3"/>
  <c r="F1472" i="3"/>
  <c r="G1472" i="3"/>
  <c r="H1472" i="3"/>
  <c r="I1472" i="3"/>
  <c r="J1472" i="3"/>
  <c r="K1472" i="3"/>
  <c r="E1473" i="3"/>
  <c r="F1473" i="3"/>
  <c r="G1473" i="3"/>
  <c r="K1473" i="3" s="1"/>
  <c r="H1473" i="3"/>
  <c r="I1473" i="3"/>
  <c r="J1473" i="3"/>
  <c r="E1474" i="3"/>
  <c r="F1474" i="3"/>
  <c r="G1474" i="3"/>
  <c r="H1474" i="3"/>
  <c r="I1474" i="3"/>
  <c r="J1474" i="3"/>
  <c r="E1475" i="3"/>
  <c r="K1475" i="3" s="1"/>
  <c r="F1475" i="3"/>
  <c r="G1475" i="3"/>
  <c r="H1475" i="3"/>
  <c r="I1475" i="3"/>
  <c r="L1475" i="3" s="1"/>
  <c r="J1475" i="3"/>
  <c r="E1476" i="3"/>
  <c r="F1476" i="3"/>
  <c r="G1476" i="3"/>
  <c r="H1476" i="3"/>
  <c r="I1476" i="3"/>
  <c r="J1476" i="3"/>
  <c r="E1477" i="3"/>
  <c r="F1477" i="3"/>
  <c r="G1477" i="3"/>
  <c r="H1477" i="3"/>
  <c r="I1477" i="3"/>
  <c r="J1477" i="3"/>
  <c r="K1477" i="3"/>
  <c r="E1478" i="3"/>
  <c r="F1478" i="3"/>
  <c r="G1478" i="3"/>
  <c r="H1478" i="3"/>
  <c r="I1478" i="3"/>
  <c r="J1478" i="3"/>
  <c r="E1479" i="3"/>
  <c r="K1479" i="3" s="1"/>
  <c r="F1479" i="3"/>
  <c r="G1479" i="3"/>
  <c r="H1479" i="3"/>
  <c r="I1479" i="3"/>
  <c r="J1479" i="3"/>
  <c r="E1480" i="3"/>
  <c r="K1480" i="3" s="1"/>
  <c r="F1480" i="3"/>
  <c r="G1480" i="3"/>
  <c r="H1480" i="3"/>
  <c r="I1480" i="3"/>
  <c r="L1480" i="3" s="1"/>
  <c r="J1480" i="3"/>
  <c r="AC1480" i="3"/>
  <c r="BI1480" i="3"/>
  <c r="E1481" i="3"/>
  <c r="F1481" i="3"/>
  <c r="G1481" i="3"/>
  <c r="K1481" i="3" s="1"/>
  <c r="H1481" i="3"/>
  <c r="I1481" i="3"/>
  <c r="J1481" i="3"/>
  <c r="E1482" i="3"/>
  <c r="F1482" i="3"/>
  <c r="G1482" i="3"/>
  <c r="H1482" i="3"/>
  <c r="L1482" i="3" s="1"/>
  <c r="I1482" i="3"/>
  <c r="J1482" i="3"/>
  <c r="E1483" i="3"/>
  <c r="F1483" i="3"/>
  <c r="G1483" i="3"/>
  <c r="K1483" i="3" s="1"/>
  <c r="H1483" i="3"/>
  <c r="I1483" i="3"/>
  <c r="J1483" i="3"/>
  <c r="E1484" i="3"/>
  <c r="F1484" i="3"/>
  <c r="G1484" i="3"/>
  <c r="H1484" i="3"/>
  <c r="L1484" i="3" s="1"/>
  <c r="I1484" i="3"/>
  <c r="J1484" i="3"/>
  <c r="E1485" i="3"/>
  <c r="K1485" i="3" s="1"/>
  <c r="F1485" i="3"/>
  <c r="G1485" i="3"/>
  <c r="H1485" i="3"/>
  <c r="I1485" i="3"/>
  <c r="L1485" i="3" s="1"/>
  <c r="J1485" i="3"/>
  <c r="E1486" i="3"/>
  <c r="F1486" i="3"/>
  <c r="G1486" i="3"/>
  <c r="H1486" i="3"/>
  <c r="I1486" i="3"/>
  <c r="J1486" i="3"/>
  <c r="K1486" i="3"/>
  <c r="E1487" i="3"/>
  <c r="F1487" i="3"/>
  <c r="G1487" i="3"/>
  <c r="K1487" i="3" s="1"/>
  <c r="H1487" i="3"/>
  <c r="I1487" i="3"/>
  <c r="J1487" i="3"/>
  <c r="E1488" i="3"/>
  <c r="F1488" i="3"/>
  <c r="G1488" i="3"/>
  <c r="H1488" i="3"/>
  <c r="I1488" i="3"/>
  <c r="J1488" i="3"/>
  <c r="E1489" i="3"/>
  <c r="F1489" i="3"/>
  <c r="G1489" i="3"/>
  <c r="H1489" i="3"/>
  <c r="I1489" i="3"/>
  <c r="J1489" i="3"/>
  <c r="E1490" i="3"/>
  <c r="K1490" i="3" s="1"/>
  <c r="F1490" i="3"/>
  <c r="G1490" i="3"/>
  <c r="H1490" i="3"/>
  <c r="I1490" i="3"/>
  <c r="J1490" i="3"/>
  <c r="E1491" i="3"/>
  <c r="K1491" i="3" s="1"/>
  <c r="F1491" i="3"/>
  <c r="G1491" i="3"/>
  <c r="H1491" i="3"/>
  <c r="I1491" i="3"/>
  <c r="L1491" i="3" s="1"/>
  <c r="J1491" i="3"/>
  <c r="E1492" i="3"/>
  <c r="F1492" i="3"/>
  <c r="G1492" i="3"/>
  <c r="H1492" i="3"/>
  <c r="I1492" i="3"/>
  <c r="J1492" i="3"/>
  <c r="E1493" i="3"/>
  <c r="F1493" i="3"/>
  <c r="G1493" i="3"/>
  <c r="H1493" i="3"/>
  <c r="I1493" i="3"/>
  <c r="J1493" i="3"/>
  <c r="E1494" i="3"/>
  <c r="F1494" i="3"/>
  <c r="G1494" i="3"/>
  <c r="H1494" i="3"/>
  <c r="I1494" i="3"/>
  <c r="J1494" i="3"/>
  <c r="E1495" i="3"/>
  <c r="K1495" i="3" s="1"/>
  <c r="BA1495" i="3" s="1"/>
  <c r="F1495" i="3"/>
  <c r="G1495" i="3"/>
  <c r="H1495" i="3"/>
  <c r="I1495" i="3"/>
  <c r="L1495" i="3" s="1"/>
  <c r="J1495" i="3"/>
  <c r="E1496" i="3"/>
  <c r="F1496" i="3"/>
  <c r="G1496" i="3"/>
  <c r="K1496" i="3" s="1"/>
  <c r="H1496" i="3"/>
  <c r="I1496" i="3"/>
  <c r="J1496" i="3"/>
  <c r="E1497" i="3"/>
  <c r="F1497" i="3"/>
  <c r="G1497" i="3"/>
  <c r="H1497" i="3"/>
  <c r="I1497" i="3"/>
  <c r="J1497" i="3"/>
  <c r="E1498" i="3"/>
  <c r="F1498" i="3"/>
  <c r="G1498" i="3"/>
  <c r="K1498" i="3" s="1"/>
  <c r="H1498" i="3"/>
  <c r="I1498" i="3"/>
  <c r="J1498" i="3"/>
  <c r="E1499" i="3"/>
  <c r="F1499" i="3"/>
  <c r="G1499" i="3"/>
  <c r="H1499" i="3"/>
  <c r="I1499" i="3"/>
  <c r="J1499" i="3"/>
  <c r="E1500" i="3"/>
  <c r="K1500" i="3" s="1"/>
  <c r="F1500" i="3"/>
  <c r="G1500" i="3"/>
  <c r="H1500" i="3"/>
  <c r="I1500" i="3"/>
  <c r="L1500" i="3" s="1"/>
  <c r="J1500" i="3"/>
  <c r="E1501" i="3"/>
  <c r="K1501" i="3" s="1"/>
  <c r="F1501" i="3"/>
  <c r="G1501" i="3"/>
  <c r="H1501" i="3"/>
  <c r="I1501" i="3"/>
  <c r="L1501" i="3" s="1"/>
  <c r="J1501" i="3"/>
  <c r="E1502" i="3"/>
  <c r="K1502" i="3" s="1"/>
  <c r="F1502" i="3"/>
  <c r="G1502" i="3"/>
  <c r="H1502" i="3"/>
  <c r="I1502" i="3"/>
  <c r="L1502" i="3" s="1"/>
  <c r="J1502" i="3"/>
  <c r="AY1502" i="3"/>
  <c r="E1503" i="3"/>
  <c r="F1503" i="3"/>
  <c r="G1503" i="3"/>
  <c r="H1503" i="3"/>
  <c r="I1503" i="3"/>
  <c r="J1503" i="3"/>
  <c r="E1504" i="3"/>
  <c r="F1504" i="3"/>
  <c r="G1504" i="3"/>
  <c r="H1504" i="3"/>
  <c r="I1504" i="3"/>
  <c r="J1504" i="3"/>
  <c r="K1504" i="3"/>
  <c r="E1505" i="3"/>
  <c r="K1505" i="3" s="1"/>
  <c r="F1505" i="3"/>
  <c r="G1505" i="3"/>
  <c r="H1505" i="3"/>
  <c r="I1505" i="3"/>
  <c r="L1505" i="3" s="1"/>
  <c r="J1505" i="3"/>
  <c r="E1506" i="3"/>
  <c r="F1506" i="3"/>
  <c r="G1506" i="3"/>
  <c r="H1506" i="3"/>
  <c r="I1506" i="3"/>
  <c r="J1506" i="3"/>
  <c r="K1506" i="3"/>
  <c r="E1507" i="3"/>
  <c r="F1507" i="3"/>
  <c r="G1507" i="3"/>
  <c r="H1507" i="3"/>
  <c r="I1507" i="3"/>
  <c r="J1507" i="3"/>
  <c r="E1508" i="3"/>
  <c r="F1508" i="3"/>
  <c r="G1508" i="3"/>
  <c r="K1508" i="3" s="1"/>
  <c r="H1508" i="3"/>
  <c r="I1508" i="3"/>
  <c r="J1508" i="3"/>
  <c r="E1509" i="3"/>
  <c r="F1509" i="3"/>
  <c r="G1509" i="3"/>
  <c r="H1509" i="3"/>
  <c r="I1509" i="3"/>
  <c r="J1509" i="3"/>
  <c r="E1510" i="3"/>
  <c r="F1510" i="3"/>
  <c r="G1510" i="3"/>
  <c r="K1510" i="3" s="1"/>
  <c r="H1510" i="3"/>
  <c r="I1510" i="3"/>
  <c r="J1510" i="3"/>
  <c r="E1511" i="3"/>
  <c r="F1511" i="3"/>
  <c r="G1511" i="3"/>
  <c r="H1511" i="3"/>
  <c r="I1511" i="3"/>
  <c r="J1511" i="3"/>
  <c r="E1512" i="3"/>
  <c r="F1512" i="3"/>
  <c r="G1512" i="3"/>
  <c r="H1512" i="3"/>
  <c r="I1512" i="3"/>
  <c r="J1512" i="3"/>
  <c r="E1513" i="3"/>
  <c r="F1513" i="3"/>
  <c r="G1513" i="3"/>
  <c r="H1513" i="3"/>
  <c r="I1513" i="3"/>
  <c r="J1513" i="3"/>
  <c r="E1514" i="3"/>
  <c r="K1514" i="3" s="1"/>
  <c r="F1514" i="3"/>
  <c r="G1514" i="3"/>
  <c r="H1514" i="3"/>
  <c r="I1514" i="3"/>
  <c r="L1514" i="3" s="1"/>
  <c r="J1514" i="3"/>
  <c r="E1515" i="3"/>
  <c r="F1515" i="3"/>
  <c r="G1515" i="3"/>
  <c r="H1515" i="3"/>
  <c r="I1515" i="3"/>
  <c r="J1515" i="3"/>
  <c r="K1515" i="3"/>
  <c r="E1516" i="3"/>
  <c r="K1516" i="3" s="1"/>
  <c r="AM1516" i="3" s="1"/>
  <c r="F1516" i="3"/>
  <c r="G1516" i="3"/>
  <c r="H1516" i="3"/>
  <c r="I1516" i="3"/>
  <c r="L1516" i="3" s="1"/>
  <c r="J1516" i="3"/>
  <c r="E1517" i="3"/>
  <c r="F1517" i="3"/>
  <c r="G1517" i="3"/>
  <c r="H1517" i="3"/>
  <c r="I1517" i="3"/>
  <c r="J1517" i="3"/>
  <c r="K1517" i="3"/>
  <c r="E1518" i="3"/>
  <c r="F1518" i="3"/>
  <c r="G1518" i="3"/>
  <c r="H1518" i="3"/>
  <c r="I1518" i="3"/>
  <c r="J1518" i="3"/>
  <c r="E1519" i="3"/>
  <c r="F1519" i="3"/>
  <c r="G1519" i="3"/>
  <c r="K1519" i="3" s="1"/>
  <c r="H1519" i="3"/>
  <c r="I1519" i="3"/>
  <c r="J1519" i="3"/>
  <c r="E1520" i="3"/>
  <c r="F1520" i="3"/>
  <c r="G1520" i="3"/>
  <c r="H1520" i="3"/>
  <c r="I1520" i="3"/>
  <c r="J1520" i="3"/>
  <c r="E1521" i="3"/>
  <c r="F1521" i="3"/>
  <c r="G1521" i="3"/>
  <c r="K1521" i="3" s="1"/>
  <c r="H1521" i="3"/>
  <c r="I1521" i="3"/>
  <c r="J1521" i="3"/>
  <c r="E1522" i="3"/>
  <c r="F1522" i="3"/>
  <c r="G1522" i="3"/>
  <c r="H1522" i="3"/>
  <c r="I1522" i="3"/>
  <c r="J1522" i="3"/>
  <c r="E1523" i="3"/>
  <c r="F1523" i="3"/>
  <c r="G1523" i="3"/>
  <c r="H1523" i="3"/>
  <c r="I1523" i="3"/>
  <c r="L1523" i="3" s="1"/>
  <c r="J1523" i="3"/>
  <c r="E1524" i="3"/>
  <c r="F1524" i="3"/>
  <c r="G1524" i="3"/>
  <c r="H1524" i="3"/>
  <c r="I1524" i="3"/>
  <c r="J1524" i="3"/>
  <c r="E1525" i="3"/>
  <c r="K1525" i="3" s="1"/>
  <c r="F1525" i="3"/>
  <c r="G1525" i="3"/>
  <c r="H1525" i="3"/>
  <c r="I1525" i="3"/>
  <c r="L1525" i="3" s="1"/>
  <c r="J1525" i="3"/>
  <c r="AA1525" i="3"/>
  <c r="BG1525" i="3"/>
  <c r="E1526" i="3"/>
  <c r="F1526" i="3"/>
  <c r="G1526" i="3"/>
  <c r="H1526" i="3"/>
  <c r="I1526" i="3"/>
  <c r="J1526" i="3"/>
  <c r="E1527" i="3"/>
  <c r="F1527" i="3"/>
  <c r="G1527" i="3"/>
  <c r="H1527" i="3"/>
  <c r="I1527" i="3"/>
  <c r="J1527" i="3"/>
  <c r="E1528" i="3"/>
  <c r="F1528" i="3"/>
  <c r="G1528" i="3"/>
  <c r="H1528" i="3"/>
  <c r="I1528" i="3"/>
  <c r="J1528" i="3"/>
  <c r="E1529" i="3"/>
  <c r="F1529" i="3"/>
  <c r="G1529" i="3"/>
  <c r="H1529" i="3"/>
  <c r="I1529" i="3"/>
  <c r="J1529" i="3"/>
  <c r="E1530" i="3"/>
  <c r="F1530" i="3"/>
  <c r="G1530" i="3"/>
  <c r="H1530" i="3"/>
  <c r="I1530" i="3"/>
  <c r="J1530" i="3"/>
  <c r="E1531" i="3"/>
  <c r="F1531" i="3"/>
  <c r="G1531" i="3"/>
  <c r="H1531" i="3"/>
  <c r="I1531" i="3"/>
  <c r="J1531" i="3"/>
  <c r="E1532" i="3"/>
  <c r="F1532" i="3"/>
  <c r="G1532" i="3"/>
  <c r="H1532" i="3"/>
  <c r="I1532" i="3"/>
  <c r="J1532" i="3"/>
  <c r="E1533" i="3"/>
  <c r="F1533" i="3"/>
  <c r="G1533" i="3"/>
  <c r="H1533" i="3"/>
  <c r="I1533" i="3"/>
  <c r="J1533" i="3"/>
  <c r="E1534" i="3"/>
  <c r="F1534" i="3"/>
  <c r="G1534" i="3"/>
  <c r="H1534" i="3"/>
  <c r="I1534" i="3"/>
  <c r="J1534" i="3"/>
  <c r="E1535" i="3"/>
  <c r="F1535" i="3"/>
  <c r="G1535" i="3"/>
  <c r="H1535" i="3"/>
  <c r="I1535" i="3"/>
  <c r="J1535" i="3"/>
  <c r="E1536" i="3"/>
  <c r="F1536" i="3"/>
  <c r="G1536" i="3"/>
  <c r="H1536" i="3"/>
  <c r="I1536" i="3"/>
  <c r="J1536" i="3"/>
  <c r="E1537" i="3"/>
  <c r="F1537" i="3"/>
  <c r="G1537" i="3"/>
  <c r="H1537" i="3"/>
  <c r="I1537" i="3"/>
  <c r="J1537" i="3"/>
  <c r="E1538" i="3"/>
  <c r="F1538" i="3"/>
  <c r="G1538" i="3"/>
  <c r="H1538" i="3"/>
  <c r="I1538" i="3"/>
  <c r="J1538" i="3"/>
  <c r="E1539" i="3"/>
  <c r="F1539" i="3"/>
  <c r="G1539" i="3"/>
  <c r="H1539" i="3"/>
  <c r="I1539" i="3"/>
  <c r="J1539" i="3"/>
  <c r="E1540" i="3"/>
  <c r="F1540" i="3"/>
  <c r="G1540" i="3"/>
  <c r="H1540" i="3"/>
  <c r="I1540" i="3"/>
  <c r="J1540" i="3"/>
  <c r="E1541" i="3"/>
  <c r="F1541" i="3"/>
  <c r="G1541" i="3"/>
  <c r="H1541" i="3"/>
  <c r="I1541" i="3"/>
  <c r="J1541" i="3"/>
  <c r="E1542" i="3"/>
  <c r="F1542" i="3"/>
  <c r="G1542" i="3"/>
  <c r="H1542" i="3"/>
  <c r="I1542" i="3"/>
  <c r="J1542" i="3"/>
  <c r="E1543" i="3"/>
  <c r="F1543" i="3"/>
  <c r="G1543" i="3"/>
  <c r="H1543" i="3"/>
  <c r="I1543" i="3"/>
  <c r="J1543" i="3"/>
  <c r="E1544" i="3"/>
  <c r="F1544" i="3"/>
  <c r="G1544" i="3"/>
  <c r="H1544" i="3"/>
  <c r="I1544" i="3"/>
  <c r="J1544" i="3"/>
  <c r="E1545" i="3"/>
  <c r="F1545" i="3"/>
  <c r="G1545" i="3"/>
  <c r="H1545" i="3"/>
  <c r="I1545" i="3"/>
  <c r="J1545" i="3"/>
  <c r="E1546" i="3"/>
  <c r="F1546" i="3"/>
  <c r="G1546" i="3"/>
  <c r="H1546" i="3"/>
  <c r="I1546" i="3"/>
  <c r="J1546" i="3"/>
  <c r="E1547" i="3"/>
  <c r="F1547" i="3"/>
  <c r="G1547" i="3"/>
  <c r="H1547" i="3"/>
  <c r="I1547" i="3"/>
  <c r="J1547" i="3"/>
  <c r="E1548" i="3"/>
  <c r="F1548" i="3"/>
  <c r="G1548" i="3"/>
  <c r="H1548" i="3"/>
  <c r="I1548" i="3"/>
  <c r="J1548" i="3"/>
  <c r="E1549" i="3"/>
  <c r="F1549" i="3"/>
  <c r="G1549" i="3"/>
  <c r="H1549" i="3"/>
  <c r="I1549" i="3"/>
  <c r="J1549" i="3"/>
  <c r="E1550" i="3"/>
  <c r="F1550" i="3"/>
  <c r="G1550" i="3"/>
  <c r="H1550" i="3"/>
  <c r="I1550" i="3"/>
  <c r="J1550" i="3"/>
  <c r="E1551" i="3"/>
  <c r="F1551" i="3"/>
  <c r="G1551" i="3"/>
  <c r="H1551" i="3"/>
  <c r="I1551" i="3"/>
  <c r="J1551" i="3"/>
  <c r="E1552" i="3"/>
  <c r="F1552" i="3"/>
  <c r="G1552" i="3"/>
  <c r="H1552" i="3"/>
  <c r="I1552" i="3"/>
  <c r="J1552" i="3"/>
  <c r="E1553" i="3"/>
  <c r="F1553" i="3"/>
  <c r="G1553" i="3"/>
  <c r="H1553" i="3"/>
  <c r="I1553" i="3"/>
  <c r="J1553" i="3"/>
  <c r="E1554" i="3"/>
  <c r="F1554" i="3"/>
  <c r="G1554" i="3"/>
  <c r="H1554" i="3"/>
  <c r="I1554" i="3"/>
  <c r="J1554" i="3"/>
  <c r="E1555" i="3"/>
  <c r="F1555" i="3"/>
  <c r="G1555" i="3"/>
  <c r="H1555" i="3"/>
  <c r="I1555" i="3"/>
  <c r="J1555" i="3"/>
  <c r="E1556" i="3"/>
  <c r="F1556" i="3"/>
  <c r="G1556" i="3"/>
  <c r="H1556" i="3"/>
  <c r="I1556" i="3"/>
  <c r="J1556" i="3"/>
  <c r="E1557" i="3"/>
  <c r="F1557" i="3"/>
  <c r="G1557" i="3"/>
  <c r="H1557" i="3"/>
  <c r="I1557" i="3"/>
  <c r="J1557" i="3"/>
  <c r="E1558" i="3"/>
  <c r="F1558" i="3"/>
  <c r="G1558" i="3"/>
  <c r="H1558" i="3"/>
  <c r="I1558" i="3"/>
  <c r="J1558" i="3"/>
  <c r="E1559" i="3"/>
  <c r="F1559" i="3"/>
  <c r="G1559" i="3"/>
  <c r="H1559" i="3"/>
  <c r="I1559" i="3"/>
  <c r="J1559" i="3"/>
  <c r="E1560" i="3"/>
  <c r="F1560" i="3"/>
  <c r="G1560" i="3"/>
  <c r="H1560" i="3"/>
  <c r="I1560" i="3"/>
  <c r="J1560" i="3"/>
  <c r="E1561" i="3"/>
  <c r="F1561" i="3"/>
  <c r="G1561" i="3"/>
  <c r="H1561" i="3"/>
  <c r="I1561" i="3"/>
  <c r="J1561" i="3"/>
  <c r="E1562" i="3"/>
  <c r="F1562" i="3"/>
  <c r="G1562" i="3"/>
  <c r="K1562" i="3" s="1"/>
  <c r="H1562" i="3"/>
  <c r="L1562" i="3" s="1"/>
  <c r="I1562" i="3"/>
  <c r="J1562" i="3"/>
  <c r="E1563" i="3"/>
  <c r="K1563" i="3" s="1"/>
  <c r="F1563" i="3"/>
  <c r="G1563" i="3"/>
  <c r="H1563" i="3"/>
  <c r="I1563" i="3"/>
  <c r="J1563" i="3"/>
  <c r="E1564" i="3"/>
  <c r="F1564" i="3"/>
  <c r="G1564" i="3"/>
  <c r="H1564" i="3"/>
  <c r="I1564" i="3"/>
  <c r="J1564" i="3"/>
  <c r="K1564" i="3"/>
  <c r="E1565" i="3"/>
  <c r="F1565" i="3"/>
  <c r="G1565" i="3"/>
  <c r="H1565" i="3"/>
  <c r="L1565" i="3" s="1"/>
  <c r="I1565" i="3"/>
  <c r="J1565" i="3"/>
  <c r="E1566" i="3"/>
  <c r="F1566" i="3"/>
  <c r="G1566" i="3"/>
  <c r="H1566" i="3"/>
  <c r="I1566" i="3"/>
  <c r="J1566" i="3"/>
  <c r="E1567" i="3"/>
  <c r="F1567" i="3"/>
  <c r="G1567" i="3"/>
  <c r="H1567" i="3"/>
  <c r="I1567" i="3"/>
  <c r="J1567" i="3"/>
  <c r="E1568" i="3"/>
  <c r="F1568" i="3"/>
  <c r="G1568" i="3"/>
  <c r="H1568" i="3"/>
  <c r="I1568" i="3"/>
  <c r="J1568" i="3"/>
  <c r="E1569" i="3"/>
  <c r="F1569" i="3"/>
  <c r="G1569" i="3"/>
  <c r="H1569" i="3"/>
  <c r="I1569" i="3"/>
  <c r="J1569" i="3"/>
  <c r="E1570" i="3"/>
  <c r="F1570" i="3"/>
  <c r="G1570" i="3"/>
  <c r="H1570" i="3"/>
  <c r="I1570" i="3"/>
  <c r="J1570" i="3"/>
  <c r="E1571" i="3"/>
  <c r="F1571" i="3"/>
  <c r="G1571" i="3"/>
  <c r="H1571" i="3"/>
  <c r="I1571" i="3"/>
  <c r="J1571" i="3"/>
  <c r="E1572" i="3"/>
  <c r="F1572" i="3"/>
  <c r="G1572" i="3"/>
  <c r="H1572" i="3"/>
  <c r="I1572" i="3"/>
  <c r="J1572" i="3"/>
  <c r="E1573" i="3"/>
  <c r="F1573" i="3"/>
  <c r="G1573" i="3"/>
  <c r="H1573" i="3"/>
  <c r="I1573" i="3"/>
  <c r="J1573" i="3"/>
  <c r="E1574" i="3"/>
  <c r="F1574" i="3"/>
  <c r="G1574" i="3"/>
  <c r="H1574" i="3"/>
  <c r="I1574" i="3"/>
  <c r="J1574" i="3"/>
  <c r="E1575" i="3"/>
  <c r="F1575" i="3"/>
  <c r="G1575" i="3"/>
  <c r="H1575" i="3"/>
  <c r="I1575" i="3"/>
  <c r="J1575" i="3"/>
  <c r="E1576" i="3"/>
  <c r="F1576" i="3"/>
  <c r="G1576" i="3"/>
  <c r="H1576" i="3"/>
  <c r="I1576" i="3"/>
  <c r="J1576" i="3"/>
  <c r="E1577" i="3"/>
  <c r="F1577" i="3"/>
  <c r="G1577" i="3"/>
  <c r="H1577" i="3"/>
  <c r="I1577" i="3"/>
  <c r="J1577" i="3"/>
  <c r="E1578" i="3"/>
  <c r="F1578" i="3"/>
  <c r="G1578" i="3"/>
  <c r="H1578" i="3"/>
  <c r="I1578" i="3"/>
  <c r="J1578" i="3"/>
  <c r="E1579" i="3"/>
  <c r="F1579" i="3"/>
  <c r="G1579" i="3"/>
  <c r="H1579" i="3"/>
  <c r="I1579" i="3"/>
  <c r="J1579" i="3"/>
  <c r="E1580" i="3"/>
  <c r="K1580" i="3" s="1"/>
  <c r="F1580" i="3"/>
  <c r="G1580" i="3"/>
  <c r="H1580" i="3"/>
  <c r="I1580" i="3"/>
  <c r="J1580" i="3"/>
  <c r="E1581" i="3"/>
  <c r="K1581" i="3" s="1"/>
  <c r="F1581" i="3"/>
  <c r="G1581" i="3"/>
  <c r="H1581" i="3"/>
  <c r="I1581" i="3"/>
  <c r="L1581" i="3" s="1"/>
  <c r="J1581" i="3"/>
  <c r="E1582" i="3"/>
  <c r="F1582" i="3"/>
  <c r="G1582" i="3"/>
  <c r="K1582" i="3" s="1"/>
  <c r="H1582" i="3"/>
  <c r="L1582" i="3" s="1"/>
  <c r="I1582" i="3"/>
  <c r="J1582" i="3"/>
  <c r="E1583" i="3"/>
  <c r="K1583" i="3" s="1"/>
  <c r="F1583" i="3"/>
  <c r="G1583" i="3"/>
  <c r="H1583" i="3"/>
  <c r="I1583" i="3"/>
  <c r="L1583" i="3" s="1"/>
  <c r="J1583" i="3"/>
  <c r="E1584" i="3"/>
  <c r="F1584" i="3"/>
  <c r="G1584" i="3"/>
  <c r="K1584" i="3" s="1"/>
  <c r="H1584" i="3"/>
  <c r="L1584" i="3" s="1"/>
  <c r="I1584" i="3"/>
  <c r="J1584" i="3"/>
  <c r="E1585" i="3"/>
  <c r="K1585" i="3" s="1"/>
  <c r="F1585" i="3"/>
  <c r="G1585" i="3"/>
  <c r="H1585" i="3"/>
  <c r="I1585" i="3"/>
  <c r="L1585" i="3" s="1"/>
  <c r="J1585" i="3"/>
  <c r="E1586" i="3"/>
  <c r="F1586" i="3"/>
  <c r="G1586" i="3"/>
  <c r="K1586" i="3" s="1"/>
  <c r="H1586" i="3"/>
  <c r="L1586" i="3" s="1"/>
  <c r="I1586" i="3"/>
  <c r="J1586" i="3"/>
  <c r="E1587" i="3"/>
  <c r="K1587" i="3" s="1"/>
  <c r="F1587" i="3"/>
  <c r="G1587" i="3"/>
  <c r="H1587" i="3"/>
  <c r="I1587" i="3"/>
  <c r="L1587" i="3" s="1"/>
  <c r="J1587" i="3"/>
  <c r="E1588" i="3"/>
  <c r="F1588" i="3"/>
  <c r="G1588" i="3"/>
  <c r="K1588" i="3" s="1"/>
  <c r="H1588" i="3"/>
  <c r="L1588" i="3" s="1"/>
  <c r="I1588" i="3"/>
  <c r="J1588" i="3"/>
  <c r="E1589" i="3"/>
  <c r="K1589" i="3" s="1"/>
  <c r="F1589" i="3"/>
  <c r="G1589" i="3"/>
  <c r="H1589" i="3"/>
  <c r="I1589" i="3"/>
  <c r="L1589" i="3" s="1"/>
  <c r="J1589" i="3"/>
  <c r="E1590" i="3"/>
  <c r="F1590" i="3"/>
  <c r="G1590" i="3"/>
  <c r="K1590" i="3" s="1"/>
  <c r="H1590" i="3"/>
  <c r="I1590" i="3"/>
  <c r="J1590" i="3"/>
  <c r="L1590" i="3"/>
  <c r="AP1589" i="3" l="1"/>
  <c r="AD1589" i="3"/>
  <c r="AL1589" i="3"/>
  <c r="K1566" i="3"/>
  <c r="K1511" i="3"/>
  <c r="K1494" i="3"/>
  <c r="K1492" i="3"/>
  <c r="W1485" i="3"/>
  <c r="BC1485" i="3"/>
  <c r="AG1471" i="3"/>
  <c r="BH1471" i="3"/>
  <c r="AM1471" i="3"/>
  <c r="Q1471" i="3"/>
  <c r="AW1471" i="3"/>
  <c r="AB1471" i="3"/>
  <c r="BC1471" i="3"/>
  <c r="O1439" i="3"/>
  <c r="AI1439" i="3"/>
  <c r="AM1439" i="3"/>
  <c r="S1439" i="3"/>
  <c r="AY1439" i="3"/>
  <c r="W1439" i="3"/>
  <c r="BC1439" i="3"/>
  <c r="AR1590" i="3"/>
  <c r="BH1590" i="3"/>
  <c r="AT1589" i="3"/>
  <c r="L1580" i="3"/>
  <c r="L1578" i="3"/>
  <c r="L1576" i="3"/>
  <c r="AI1525" i="3"/>
  <c r="AQ1525" i="3"/>
  <c r="S1525" i="3"/>
  <c r="AY1525" i="3"/>
  <c r="AI1502" i="3"/>
  <c r="AI1500" i="3"/>
  <c r="K1488" i="3"/>
  <c r="AR1467" i="3"/>
  <c r="BH1467" i="3"/>
  <c r="AB1467" i="3"/>
  <c r="AB1465" i="3"/>
  <c r="BH1465" i="3"/>
  <c r="AJ1465" i="3"/>
  <c r="AR1465" i="3"/>
  <c r="T1465" i="3"/>
  <c r="AZ1465" i="3"/>
  <c r="O1447" i="3"/>
  <c r="AI1447" i="3"/>
  <c r="AM1447" i="3"/>
  <c r="S1447" i="3"/>
  <c r="AY1447" i="3"/>
  <c r="W1447" i="3"/>
  <c r="BC1447" i="3"/>
  <c r="AU1516" i="3"/>
  <c r="AE1516" i="3"/>
  <c r="O1516" i="3"/>
  <c r="K1513" i="3"/>
  <c r="U1495" i="3"/>
  <c r="AK1495" i="3"/>
  <c r="BA1491" i="3"/>
  <c r="AJ1461" i="3"/>
  <c r="AR1461" i="3"/>
  <c r="AZ1461" i="3"/>
  <c r="T1461" i="3"/>
  <c r="BH1459" i="3"/>
  <c r="AB1459" i="3"/>
  <c r="AR1459" i="3"/>
  <c r="AF1457" i="3"/>
  <c r="AR1457" i="3"/>
  <c r="P1457" i="3"/>
  <c r="AV1457" i="3"/>
  <c r="AB1457" i="3"/>
  <c r="BH1457" i="3"/>
  <c r="AB1590" i="3"/>
  <c r="BB1589" i="3"/>
  <c r="U1501" i="3"/>
  <c r="BA1501" i="3"/>
  <c r="AA1475" i="3"/>
  <c r="BG1475" i="3"/>
  <c r="Q1469" i="3"/>
  <c r="AW1469" i="3"/>
  <c r="AB1469" i="3"/>
  <c r="BC1469" i="3"/>
  <c r="AG1469" i="3"/>
  <c r="BH1469" i="3"/>
  <c r="AM1469" i="3"/>
  <c r="AB1461" i="3"/>
  <c r="Y1480" i="3"/>
  <c r="W1469" i="3"/>
  <c r="AA1447" i="3"/>
  <c r="AA1439" i="3"/>
  <c r="AC1432" i="3"/>
  <c r="AC1430" i="3"/>
  <c r="AO1430" i="3"/>
  <c r="M1430" i="3"/>
  <c r="AW1430" i="3"/>
  <c r="BL1622" i="3"/>
  <c r="AH1607" i="3"/>
  <c r="W1607" i="3"/>
  <c r="AM1607" i="3"/>
  <c r="BC1607" i="3"/>
  <c r="X1607" i="3"/>
  <c r="AN1607" i="3"/>
  <c r="BD1607" i="3"/>
  <c r="U1607" i="3"/>
  <c r="AK1607" i="3"/>
  <c r="BA1607" i="3"/>
  <c r="AD1607" i="3"/>
  <c r="AA1607" i="3"/>
  <c r="AQ1607" i="3"/>
  <c r="BG1607" i="3"/>
  <c r="AB1607" i="3"/>
  <c r="AR1607" i="3"/>
  <c r="BH1607" i="3"/>
  <c r="Y1607" i="3"/>
  <c r="AO1607" i="3"/>
  <c r="BE1607" i="3"/>
  <c r="N1607" i="3"/>
  <c r="BF1607" i="3"/>
  <c r="M1615" i="3"/>
  <c r="AC1615" i="3"/>
  <c r="AS1615" i="3"/>
  <c r="BI1615" i="3"/>
  <c r="Z1615" i="3"/>
  <c r="AP1615" i="3"/>
  <c r="BF1615" i="3"/>
  <c r="O1615" i="3"/>
  <c r="AE1615" i="3"/>
  <c r="AU1615" i="3"/>
  <c r="P1615" i="3"/>
  <c r="AJ1615" i="3"/>
  <c r="BD1615" i="3"/>
  <c r="Q1615" i="3"/>
  <c r="AG1615" i="3"/>
  <c r="AW1615" i="3"/>
  <c r="N1615" i="3"/>
  <c r="AD1615" i="3"/>
  <c r="AT1615" i="3"/>
  <c r="AF1615" i="3"/>
  <c r="S1615" i="3"/>
  <c r="AI1615" i="3"/>
  <c r="AY1615" i="3"/>
  <c r="T1615" i="3"/>
  <c r="AN1615" i="3"/>
  <c r="AX1618" i="3"/>
  <c r="O1618" i="3"/>
  <c r="AE1618" i="3"/>
  <c r="AU1618" i="3"/>
  <c r="P1618" i="3"/>
  <c r="AF1618" i="3"/>
  <c r="AV1618" i="3"/>
  <c r="N1618" i="3"/>
  <c r="AD1618" i="3"/>
  <c r="AT1618" i="3"/>
  <c r="Y1618" i="3"/>
  <c r="AO1618" i="3"/>
  <c r="BE1618" i="3"/>
  <c r="S1618" i="3"/>
  <c r="AI1618" i="3"/>
  <c r="AY1618" i="3"/>
  <c r="T1618" i="3"/>
  <c r="AJ1618" i="3"/>
  <c r="AZ1618" i="3"/>
  <c r="R1618" i="3"/>
  <c r="AH1618" i="3"/>
  <c r="M1618" i="3"/>
  <c r="AC1618" i="3"/>
  <c r="AS1618" i="3"/>
  <c r="BI1618" i="3"/>
  <c r="L1572" i="3"/>
  <c r="L1570" i="3"/>
  <c r="L1563" i="3"/>
  <c r="K1557" i="3"/>
  <c r="K1545" i="3"/>
  <c r="L1529" i="3"/>
  <c r="L1527" i="3"/>
  <c r="L1497" i="3"/>
  <c r="L1494" i="3"/>
  <c r="K1493" i="3"/>
  <c r="L1474" i="3"/>
  <c r="L1452" i="3"/>
  <c r="K1452" i="3"/>
  <c r="BE1446" i="3"/>
  <c r="Y1446" i="3"/>
  <c r="L1445" i="3"/>
  <c r="AA1445" i="3" s="1"/>
  <c r="L1444" i="3"/>
  <c r="K1444" i="3"/>
  <c r="BE1438" i="3"/>
  <c r="Y1438" i="3"/>
  <c r="K1435" i="3"/>
  <c r="AS1432" i="3"/>
  <c r="AG1430" i="3"/>
  <c r="L1425" i="3"/>
  <c r="K1425" i="3"/>
  <c r="AA1424" i="3"/>
  <c r="AQ1424" i="3"/>
  <c r="AY1424" i="3"/>
  <c r="K1419" i="3"/>
  <c r="U1416" i="3"/>
  <c r="AK1416" i="3"/>
  <c r="L1403" i="3"/>
  <c r="K1403" i="3"/>
  <c r="BM1599" i="3"/>
  <c r="BL1688" i="3"/>
  <c r="BM1684" i="3"/>
  <c r="BM1736" i="3"/>
  <c r="BL1736" i="3"/>
  <c r="BM1789" i="3"/>
  <c r="BJ1789" i="3"/>
  <c r="BN1745" i="3"/>
  <c r="BJ1745" i="3"/>
  <c r="BN1656" i="3"/>
  <c r="BK1656" i="3"/>
  <c r="BM1787" i="3"/>
  <c r="BJ1787" i="3"/>
  <c r="BM1666" i="3"/>
  <c r="BM1632" i="3"/>
  <c r="BJ1704" i="3"/>
  <c r="BM1704" i="3"/>
  <c r="BL1706" i="3"/>
  <c r="BM1706" i="3"/>
  <c r="BM1647" i="3"/>
  <c r="BJ1647" i="3"/>
  <c r="BL1644" i="3"/>
  <c r="BM1644" i="3"/>
  <c r="BL1802" i="3"/>
  <c r="BL1741" i="3"/>
  <c r="BM1741" i="3"/>
  <c r="BM1700" i="3"/>
  <c r="BJ1700" i="3"/>
  <c r="BL1710" i="3"/>
  <c r="BL1632" i="3"/>
  <c r="L1568" i="3"/>
  <c r="K1561" i="3"/>
  <c r="K1559" i="3"/>
  <c r="K1553" i="3"/>
  <c r="K1551" i="3"/>
  <c r="K1549" i="3"/>
  <c r="K1547" i="3"/>
  <c r="K1543" i="3"/>
  <c r="K1541" i="3"/>
  <c r="K1539" i="3"/>
  <c r="T1539" i="3" s="1"/>
  <c r="K1537" i="3"/>
  <c r="K1535" i="3"/>
  <c r="K1520" i="3"/>
  <c r="K1518" i="3"/>
  <c r="L1511" i="3"/>
  <c r="K1507" i="3"/>
  <c r="L1493" i="3"/>
  <c r="L1492" i="3"/>
  <c r="S1492" i="3" s="1"/>
  <c r="L1490" i="3"/>
  <c r="AY1490" i="3" s="1"/>
  <c r="K1482" i="3"/>
  <c r="T1482" i="3" s="1"/>
  <c r="L1479" i="3"/>
  <c r="BG1479" i="3" s="1"/>
  <c r="K1474" i="3"/>
  <c r="L1453" i="3"/>
  <c r="S1453" i="3" s="1"/>
  <c r="K1577" i="3"/>
  <c r="K1573" i="3"/>
  <c r="K1569" i="3"/>
  <c r="L1561" i="3"/>
  <c r="K1560" i="3"/>
  <c r="L1558" i="3"/>
  <c r="L1557" i="3"/>
  <c r="L1556" i="3"/>
  <c r="K1556" i="3"/>
  <c r="L1555" i="3"/>
  <c r="L1554" i="3"/>
  <c r="K1554" i="3"/>
  <c r="V1554" i="3" s="1"/>
  <c r="L1553" i="3"/>
  <c r="L1552" i="3"/>
  <c r="K1552" i="3"/>
  <c r="L1551" i="3"/>
  <c r="L1550" i="3"/>
  <c r="K1550" i="3"/>
  <c r="L1549" i="3"/>
  <c r="L1548" i="3"/>
  <c r="Z1548" i="3" s="1"/>
  <c r="K1548" i="3"/>
  <c r="L1547" i="3"/>
  <c r="L1546" i="3"/>
  <c r="K1546" i="3"/>
  <c r="R1546" i="3" s="1"/>
  <c r="L1545" i="3"/>
  <c r="L1544" i="3"/>
  <c r="K1544" i="3"/>
  <c r="V1544" i="3" s="1"/>
  <c r="L1543" i="3"/>
  <c r="L1542" i="3"/>
  <c r="K1542" i="3"/>
  <c r="L1541" i="3"/>
  <c r="L1540" i="3"/>
  <c r="K1540" i="3"/>
  <c r="L1539" i="3"/>
  <c r="L1538" i="3"/>
  <c r="K1538" i="3"/>
  <c r="L1537" i="3"/>
  <c r="L1536" i="3"/>
  <c r="K1536" i="3"/>
  <c r="R1536" i="3" s="1"/>
  <c r="L1535" i="3"/>
  <c r="L1534" i="3"/>
  <c r="K1534" i="3"/>
  <c r="L1533" i="3"/>
  <c r="L1532" i="3"/>
  <c r="K1532" i="3"/>
  <c r="L1531" i="3"/>
  <c r="L1530" i="3"/>
  <c r="K1530" i="3"/>
  <c r="R1530" i="3" s="1"/>
  <c r="L1524" i="3"/>
  <c r="K1524" i="3"/>
  <c r="K1523" i="3"/>
  <c r="L1522" i="3"/>
  <c r="K1522" i="3"/>
  <c r="L1517" i="3"/>
  <c r="AQ1517" i="3" s="1"/>
  <c r="L1515" i="3"/>
  <c r="AQ1515" i="3" s="1"/>
  <c r="L1506" i="3"/>
  <c r="AY1506" i="3" s="1"/>
  <c r="L1504" i="3"/>
  <c r="O1504" i="3" s="1"/>
  <c r="BL1504" i="3" s="1"/>
  <c r="L1499" i="3"/>
  <c r="K1499" i="3"/>
  <c r="AS1480" i="3"/>
  <c r="M1480" i="3"/>
  <c r="L1478" i="3"/>
  <c r="K1478" i="3"/>
  <c r="L1477" i="3"/>
  <c r="AA1477" i="3" s="1"/>
  <c r="L1455" i="3"/>
  <c r="K1455" i="3"/>
  <c r="AY1454" i="3"/>
  <c r="AI1454" i="3"/>
  <c r="L1454" i="3"/>
  <c r="AK1454" i="3" s="1"/>
  <c r="BC1451" i="3"/>
  <c r="W1451" i="3"/>
  <c r="L1451" i="3"/>
  <c r="O1451" i="3" s="1"/>
  <c r="L1450" i="3"/>
  <c r="K1450" i="3"/>
  <c r="BA1446" i="3"/>
  <c r="U1446" i="3"/>
  <c r="BC1443" i="3"/>
  <c r="W1443" i="3"/>
  <c r="L1443" i="3"/>
  <c r="AI1443" i="3" s="1"/>
  <c r="L1442" i="3"/>
  <c r="K1442" i="3"/>
  <c r="BA1438" i="3"/>
  <c r="U1438" i="3"/>
  <c r="K1437" i="3"/>
  <c r="W1432" i="3"/>
  <c r="X1430" i="3"/>
  <c r="L1427" i="3"/>
  <c r="K1427" i="3"/>
  <c r="AI1424" i="3"/>
  <c r="L1418" i="3"/>
  <c r="T1418" i="3" s="1"/>
  <c r="N1417" i="3"/>
  <c r="AM1417" i="3"/>
  <c r="AU1417" i="3"/>
  <c r="W1412" i="3"/>
  <c r="AF1412" i="3"/>
  <c r="AN1412" i="3"/>
  <c r="AV1412" i="3"/>
  <c r="BD1412" i="3"/>
  <c r="N1412" i="3"/>
  <c r="X1412" i="3"/>
  <c r="AG1412" i="3"/>
  <c r="AO1412" i="3"/>
  <c r="AW1412" i="3"/>
  <c r="BE1412" i="3"/>
  <c r="L1408" i="3"/>
  <c r="K1408" i="3"/>
  <c r="Z1405" i="3"/>
  <c r="AH1405" i="3"/>
  <c r="AS1405" i="3"/>
  <c r="BB1405" i="3"/>
  <c r="N1405" i="3"/>
  <c r="AB1405" i="3"/>
  <c r="AL1405" i="3"/>
  <c r="AV1405" i="3"/>
  <c r="BD1405" i="3"/>
  <c r="BI1607" i="3"/>
  <c r="AC1607" i="3"/>
  <c r="AV1607" i="3"/>
  <c r="P1607" i="3"/>
  <c r="AE1607" i="3"/>
  <c r="AX1607" i="3"/>
  <c r="BB1618" i="3"/>
  <c r="AR1615" i="3"/>
  <c r="BC1615" i="3"/>
  <c r="W1615" i="3"/>
  <c r="AX1615" i="3"/>
  <c r="R1615" i="3"/>
  <c r="AK1615" i="3"/>
  <c r="AG1618" i="3"/>
  <c r="AL1618" i="3"/>
  <c r="BD1618" i="3"/>
  <c r="X1618" i="3"/>
  <c r="AM1618" i="3"/>
  <c r="BM1686" i="3"/>
  <c r="BJ1682" i="3"/>
  <c r="BM1637" i="3"/>
  <c r="BM1817" i="3"/>
  <c r="BH1595" i="3"/>
  <c r="AB1595" i="3"/>
  <c r="Y1595" i="3"/>
  <c r="AO1595" i="3"/>
  <c r="BE1595" i="3"/>
  <c r="V1595" i="3"/>
  <c r="AL1595" i="3"/>
  <c r="BB1595" i="3"/>
  <c r="W1595" i="3"/>
  <c r="AM1595" i="3"/>
  <c r="BC1595" i="3"/>
  <c r="AZ1595" i="3"/>
  <c r="AF1595" i="3"/>
  <c r="X1595" i="3"/>
  <c r="M1595" i="3"/>
  <c r="AC1595" i="3"/>
  <c r="AS1595" i="3"/>
  <c r="BI1595" i="3"/>
  <c r="Z1595" i="3"/>
  <c r="AP1595" i="3"/>
  <c r="BF1595" i="3"/>
  <c r="AA1595" i="3"/>
  <c r="AQ1595" i="3"/>
  <c r="BG1595" i="3"/>
  <c r="AJ1595" i="3"/>
  <c r="P1595" i="3"/>
  <c r="L1574" i="3"/>
  <c r="K1555" i="3"/>
  <c r="T1555" i="3" s="1"/>
  <c r="K1533" i="3"/>
  <c r="K1531" i="3"/>
  <c r="T1531" i="3" s="1"/>
  <c r="K1529" i="3"/>
  <c r="AJ1529" i="3" s="1"/>
  <c r="K1527" i="3"/>
  <c r="N1527" i="3" s="1"/>
  <c r="L1520" i="3"/>
  <c r="L1518" i="3"/>
  <c r="L1513" i="3"/>
  <c r="L1507" i="3"/>
  <c r="BA1507" i="3" s="1"/>
  <c r="K1497" i="3"/>
  <c r="U1497" i="3" s="1"/>
  <c r="L1488" i="3"/>
  <c r="BA1480" i="3"/>
  <c r="U1480" i="3"/>
  <c r="K1579" i="3"/>
  <c r="K1575" i="3"/>
  <c r="K1571" i="3"/>
  <c r="K1567" i="3"/>
  <c r="L1566" i="3"/>
  <c r="L1560" i="3"/>
  <c r="Z1560" i="3" s="1"/>
  <c r="L1559" i="3"/>
  <c r="K1558" i="3"/>
  <c r="L1579" i="3"/>
  <c r="K1578" i="3"/>
  <c r="L1577" i="3"/>
  <c r="K1576" i="3"/>
  <c r="L1575" i="3"/>
  <c r="K1574" i="3"/>
  <c r="L1573" i="3"/>
  <c r="K1572" i="3"/>
  <c r="L1571" i="3"/>
  <c r="K1570" i="3"/>
  <c r="L1569" i="3"/>
  <c r="K1568" i="3"/>
  <c r="L1567" i="3"/>
  <c r="K1565" i="3"/>
  <c r="N1565" i="3" s="1"/>
  <c r="BJ1565" i="3" s="1"/>
  <c r="L1564" i="3"/>
  <c r="L1528" i="3"/>
  <c r="K1528" i="3"/>
  <c r="L1526" i="3"/>
  <c r="K1526" i="3"/>
  <c r="L1521" i="3"/>
  <c r="AQ1521" i="3" s="1"/>
  <c r="L1519" i="3"/>
  <c r="L1512" i="3"/>
  <c r="K1512" i="3"/>
  <c r="L1510" i="3"/>
  <c r="W1510" i="3" s="1"/>
  <c r="L1509" i="3"/>
  <c r="K1509" i="3"/>
  <c r="L1508" i="3"/>
  <c r="L1503" i="3"/>
  <c r="K1503" i="3"/>
  <c r="L1498" i="3"/>
  <c r="L1496" i="3"/>
  <c r="S1496" i="3" s="1"/>
  <c r="L1489" i="3"/>
  <c r="BA1489" i="3" s="1"/>
  <c r="K1489" i="3"/>
  <c r="U1489" i="3" s="1"/>
  <c r="L1487" i="3"/>
  <c r="BB1487" i="3" s="1"/>
  <c r="L1486" i="3"/>
  <c r="BA1486" i="3" s="1"/>
  <c r="K1484" i="3"/>
  <c r="L1483" i="3"/>
  <c r="AM1483" i="3" s="1"/>
  <c r="L1481" i="3"/>
  <c r="AK1480" i="3"/>
  <c r="AQ1477" i="3"/>
  <c r="L1476" i="3"/>
  <c r="K1476" i="3"/>
  <c r="L1473" i="3"/>
  <c r="BI1454" i="3"/>
  <c r="AS1454" i="3"/>
  <c r="AC1454" i="3"/>
  <c r="AY1451" i="3"/>
  <c r="S1451" i="3"/>
  <c r="L1449" i="3"/>
  <c r="L1448" i="3"/>
  <c r="K1448" i="3"/>
  <c r="AY1443" i="3"/>
  <c r="S1443" i="3"/>
  <c r="L1441" i="3"/>
  <c r="AI1441" i="3" s="1"/>
  <c r="L1440" i="3"/>
  <c r="K1440" i="3"/>
  <c r="L1437" i="3"/>
  <c r="K1434" i="3"/>
  <c r="K1433" i="3"/>
  <c r="L1431" i="3"/>
  <c r="AA1431" i="3" s="1"/>
  <c r="S1424" i="3"/>
  <c r="BM1424" i="3" s="1"/>
  <c r="L1421" i="3"/>
  <c r="AB1418" i="3"/>
  <c r="W1417" i="3"/>
  <c r="BA1416" i="3"/>
  <c r="BH1412" i="3"/>
  <c r="AR1412" i="3"/>
  <c r="AB1412" i="3"/>
  <c r="O1412" i="3"/>
  <c r="BI1405" i="3"/>
  <c r="AP1405" i="3"/>
  <c r="X1405" i="3"/>
  <c r="K1404" i="3"/>
  <c r="BM1612" i="3"/>
  <c r="BL1604" i="3"/>
  <c r="AW1607" i="3"/>
  <c r="Q1607" i="3"/>
  <c r="AJ1607" i="3"/>
  <c r="AY1607" i="3"/>
  <c r="S1607" i="3"/>
  <c r="BF1618" i="3"/>
  <c r="AB1615" i="3"/>
  <c r="AQ1615" i="3"/>
  <c r="BH1615" i="3"/>
  <c r="AL1615" i="3"/>
  <c r="BE1615" i="3"/>
  <c r="Y1615" i="3"/>
  <c r="BA1618" i="3"/>
  <c r="U1618" i="3"/>
  <c r="Z1618" i="3"/>
  <c r="AR1618" i="3"/>
  <c r="BG1618" i="3"/>
  <c r="AA1618" i="3"/>
  <c r="BM1723" i="3"/>
  <c r="BJ1652" i="3"/>
  <c r="BJ1803" i="3"/>
  <c r="BK1796" i="3"/>
  <c r="BL1694" i="3"/>
  <c r="BM1669" i="3"/>
  <c r="BM1710" i="3"/>
  <c r="BM1663" i="3"/>
  <c r="BJ1735" i="3"/>
  <c r="BL1791" i="3"/>
  <c r="BN1806" i="3"/>
  <c r="BK1806" i="3"/>
  <c r="BN1800" i="3"/>
  <c r="BK1800" i="3"/>
  <c r="BL1744" i="3"/>
  <c r="BM1744" i="3"/>
  <c r="BJ1664" i="3"/>
  <c r="BM1664" i="3"/>
  <c r="BL1664" i="3"/>
  <c r="BN1664" i="3"/>
  <c r="BJ1691" i="3"/>
  <c r="BM1691" i="3"/>
  <c r="BL1621" i="3"/>
  <c r="BM1621" i="3"/>
  <c r="BK1626" i="3"/>
  <c r="BM1626" i="3"/>
  <c r="BL1805" i="3"/>
  <c r="BN1805" i="3"/>
  <c r="BM1807" i="3"/>
  <c r="BJ1807" i="3"/>
  <c r="BN1747" i="3"/>
  <c r="BJ1747" i="3"/>
  <c r="BJ1727" i="3"/>
  <c r="BN1727" i="3"/>
  <c r="BM1798" i="3"/>
  <c r="BM1672" i="3"/>
  <c r="BL1631" i="3"/>
  <c r="BM1631" i="3"/>
  <c r="BM1648" i="3"/>
  <c r="BL1648" i="3"/>
  <c r="BJ1712" i="3"/>
  <c r="BM1712" i="3"/>
  <c r="BL1660" i="3"/>
  <c r="BL1666" i="3"/>
  <c r="BL1680" i="3"/>
  <c r="BN1704" i="3"/>
  <c r="BL1793" i="3"/>
  <c r="BL1785" i="3"/>
  <c r="BN1667" i="3"/>
  <c r="W1597" i="3"/>
  <c r="BC1597" i="3"/>
  <c r="AA1597" i="3"/>
  <c r="BG1597" i="3"/>
  <c r="N1592" i="3"/>
  <c r="Z1597" i="3"/>
  <c r="BF1597" i="3"/>
  <c r="N1597" i="3"/>
  <c r="L1428" i="3"/>
  <c r="K1428" i="3"/>
  <c r="L1426" i="3"/>
  <c r="AI1426" i="3" s="1"/>
  <c r="L1423" i="3"/>
  <c r="AA1423" i="3" s="1"/>
  <c r="L1422" i="3"/>
  <c r="K1422" i="3"/>
  <c r="K1420" i="3"/>
  <c r="L1415" i="3"/>
  <c r="AY1415" i="3" s="1"/>
  <c r="L1410" i="3"/>
  <c r="K1410" i="3"/>
  <c r="K1406" i="3"/>
  <c r="L1402" i="3"/>
  <c r="BG1402" i="3" s="1"/>
  <c r="L1401" i="3"/>
  <c r="K1401" i="3"/>
  <c r="BJ1808" i="3"/>
  <c r="BL1692" i="3"/>
  <c r="BK1688" i="3"/>
  <c r="BJ1684" i="3"/>
  <c r="BJ1696" i="3"/>
  <c r="BN1622" i="3"/>
  <c r="V1597" i="3"/>
  <c r="BK1597" i="3" s="1"/>
  <c r="BB1597" i="3"/>
  <c r="Z1611" i="3"/>
  <c r="AD1611" i="3"/>
  <c r="AL1611" i="3"/>
  <c r="BB1611" i="3"/>
  <c r="N1611" i="3"/>
  <c r="AT1611" i="3"/>
  <c r="V1611" i="3"/>
  <c r="AE1597" i="3"/>
  <c r="AI1597" i="3"/>
  <c r="AM1601" i="3"/>
  <c r="L1429" i="3"/>
  <c r="K1429" i="3"/>
  <c r="L1414" i="3"/>
  <c r="K1414" i="3"/>
  <c r="L1413" i="3"/>
  <c r="AI1413" i="3" s="1"/>
  <c r="L1409" i="3"/>
  <c r="AA1409" i="3" s="1"/>
  <c r="K1409" i="3"/>
  <c r="L1407" i="3"/>
  <c r="K1407" i="3"/>
  <c r="L1400" i="3"/>
  <c r="O1400" i="3" s="1"/>
  <c r="BK1608" i="3"/>
  <c r="BM1603" i="3"/>
  <c r="BL1612" i="3"/>
  <c r="BN1694" i="3"/>
  <c r="BM1682" i="3"/>
  <c r="BN1688" i="3"/>
  <c r="BK1622" i="3"/>
  <c r="BL1686" i="3"/>
  <c r="BL1789" i="3"/>
  <c r="BE1598" i="3"/>
  <c r="Y1598" i="3"/>
  <c r="Z1592" i="3"/>
  <c r="BF1592" i="3"/>
  <c r="AP1592" i="3"/>
  <c r="R1607" i="3"/>
  <c r="V1607" i="3"/>
  <c r="AL1607" i="3"/>
  <c r="BB1607" i="3"/>
  <c r="BL1808" i="3"/>
  <c r="BJ1786" i="3"/>
  <c r="BM1774" i="3"/>
  <c r="BM1760" i="3"/>
  <c r="BL1698" i="3"/>
  <c r="BK1692" i="3"/>
  <c r="BN1692" i="3"/>
  <c r="BM1659" i="3"/>
  <c r="BJ1641" i="3"/>
  <c r="BL1641" i="3"/>
  <c r="BN1784" i="3"/>
  <c r="BK1784" i="3"/>
  <c r="BM1776" i="3"/>
  <c r="BM1768" i="3"/>
  <c r="BJ1758" i="3"/>
  <c r="BN1698" i="3"/>
  <c r="BK1698" i="3"/>
  <c r="BJ1698" i="3"/>
  <c r="BM1692" i="3"/>
  <c r="BK1657" i="3"/>
  <c r="BN1657" i="3"/>
  <c r="BL1657" i="3"/>
  <c r="BL1629" i="3"/>
  <c r="BM1639" i="3"/>
  <c r="BK1778" i="3"/>
  <c r="BN1778" i="3"/>
  <c r="BL1778" i="3"/>
  <c r="BK1770" i="3"/>
  <c r="BN1770" i="3"/>
  <c r="BL1770" i="3"/>
  <c r="BK1762" i="3"/>
  <c r="BN1762" i="3"/>
  <c r="BL1762" i="3"/>
  <c r="BM1756" i="3"/>
  <c r="BM1629" i="3"/>
  <c r="BK1686" i="3"/>
  <c r="BK1620" i="3"/>
  <c r="BN1620" i="3"/>
  <c r="BJ1788" i="3"/>
  <c r="BM1810" i="3"/>
  <c r="BM1764" i="3"/>
  <c r="BJ1754" i="3"/>
  <c r="BK1774" i="3"/>
  <c r="BN1774" i="3"/>
  <c r="BL1774" i="3"/>
  <c r="BL1760" i="3"/>
  <c r="BJ1659" i="3"/>
  <c r="BN1659" i="3"/>
  <c r="BK1659" i="3"/>
  <c r="BN1641" i="3"/>
  <c r="BK1641" i="3"/>
  <c r="BM1808" i="3"/>
  <c r="BM1784" i="3"/>
  <c r="BK1776" i="3"/>
  <c r="BN1776" i="3"/>
  <c r="BL1776" i="3"/>
  <c r="BK1768" i="3"/>
  <c r="BN1768" i="3"/>
  <c r="BL1768" i="3"/>
  <c r="BM1758" i="3"/>
  <c r="BK1690" i="3"/>
  <c r="BN1690" i="3"/>
  <c r="BJ1692" i="3"/>
  <c r="BJ1639" i="3"/>
  <c r="BL1639" i="3"/>
  <c r="BJ1620" i="3"/>
  <c r="BL1810" i="3"/>
  <c r="BJ1778" i="3"/>
  <c r="BJ1770" i="3"/>
  <c r="BJ1762" i="3"/>
  <c r="BK1756" i="3"/>
  <c r="BN1756" i="3"/>
  <c r="BL1756" i="3"/>
  <c r="BM1698" i="3"/>
  <c r="BL1682" i="3"/>
  <c r="BL1684" i="3"/>
  <c r="BM1680" i="3"/>
  <c r="BN1810" i="3"/>
  <c r="BK1810" i="3"/>
  <c r="BM1780" i="3"/>
  <c r="BM1772" i="3"/>
  <c r="BK1764" i="3"/>
  <c r="BN1764" i="3"/>
  <c r="BL1764" i="3"/>
  <c r="BM1754" i="3"/>
  <c r="BM1624" i="3"/>
  <c r="BN1786" i="3"/>
  <c r="BK1786" i="3"/>
  <c r="BJ1774" i="3"/>
  <c r="BM1694" i="3"/>
  <c r="BJ1686" i="3"/>
  <c r="BK1696" i="3"/>
  <c r="BN1696" i="3"/>
  <c r="BM1688" i="3"/>
  <c r="BL1659" i="3"/>
  <c r="BJ1784" i="3"/>
  <c r="BJ1776" i="3"/>
  <c r="BJ1768" i="3"/>
  <c r="BK1758" i="3"/>
  <c r="BN1758" i="3"/>
  <c r="BL1758" i="3"/>
  <c r="BL1696" i="3"/>
  <c r="BJ1657" i="3"/>
  <c r="BJ1629" i="3"/>
  <c r="BM1690" i="3"/>
  <c r="BJ1680" i="3"/>
  <c r="BJ1622" i="3"/>
  <c r="BK1694" i="3"/>
  <c r="BL1620" i="3"/>
  <c r="BN1788" i="3"/>
  <c r="BK1788" i="3"/>
  <c r="BK1780" i="3"/>
  <c r="BN1780" i="3"/>
  <c r="BL1780" i="3"/>
  <c r="BK1772" i="3"/>
  <c r="BN1772" i="3"/>
  <c r="BL1772" i="3"/>
  <c r="BJ1764" i="3"/>
  <c r="BK1754" i="3"/>
  <c r="BN1754" i="3"/>
  <c r="BL1754" i="3"/>
  <c r="BL1786" i="3"/>
  <c r="BM1786" i="3"/>
  <c r="BJ1760" i="3"/>
  <c r="BK1760" i="3"/>
  <c r="BN1760" i="3"/>
  <c r="BJ1694" i="3"/>
  <c r="BJ1688" i="3"/>
  <c r="BN1629" i="3"/>
  <c r="BK1629" i="3"/>
  <c r="BM1641" i="3"/>
  <c r="BM1622" i="3"/>
  <c r="BJ1810" i="3"/>
  <c r="BN1808" i="3"/>
  <c r="BK1808" i="3"/>
  <c r="BL1690" i="3"/>
  <c r="BM1696" i="3"/>
  <c r="BK1680" i="3"/>
  <c r="BN1680" i="3"/>
  <c r="BM1657" i="3"/>
  <c r="BK1639" i="3"/>
  <c r="BN1639" i="3"/>
  <c r="BM1778" i="3"/>
  <c r="BM1770" i="3"/>
  <c r="BM1762" i="3"/>
  <c r="BJ1756" i="3"/>
  <c r="BJ1690" i="3"/>
  <c r="BK1682" i="3"/>
  <c r="BN1682" i="3"/>
  <c r="BK1684" i="3"/>
  <c r="BN1684" i="3"/>
  <c r="BN1686" i="3"/>
  <c r="BL1788" i="3"/>
  <c r="BM1788" i="3"/>
  <c r="BJ1780" i="3"/>
  <c r="BJ1772" i="3"/>
  <c r="BK1624" i="3"/>
  <c r="BN1624" i="3"/>
  <c r="BL1624" i="3"/>
  <c r="BJ1624" i="3"/>
  <c r="BL1601" i="3"/>
  <c r="BJ1612" i="3"/>
  <c r="BN1602" i="3"/>
  <c r="BK1602" i="3"/>
  <c r="BK1614" i="3"/>
  <c r="BN1614" i="3"/>
  <c r="BM1616" i="3"/>
  <c r="BL1597" i="3"/>
  <c r="BN1593" i="3"/>
  <c r="BK1593" i="3"/>
  <c r="BL1595" i="3"/>
  <c r="BJ1595" i="3"/>
  <c r="BJ1603" i="3"/>
  <c r="BN1612" i="3"/>
  <c r="BK1612" i="3"/>
  <c r="BL1613" i="3"/>
  <c r="BJ1604" i="3"/>
  <c r="BL1606" i="3"/>
  <c r="BJ1613" i="3"/>
  <c r="BM1591" i="3"/>
  <c r="BL1602" i="3"/>
  <c r="BL1614" i="3"/>
  <c r="BL1617" i="3"/>
  <c r="BJ1617" i="3"/>
  <c r="BK1616" i="3"/>
  <c r="BN1616" i="3"/>
  <c r="BJ1616" i="3"/>
  <c r="BL1616" i="3"/>
  <c r="O1596" i="3"/>
  <c r="S1596" i="3"/>
  <c r="W1596" i="3"/>
  <c r="AA1596" i="3"/>
  <c r="AE1596" i="3"/>
  <c r="AI1596" i="3"/>
  <c r="AM1596" i="3"/>
  <c r="AQ1596" i="3"/>
  <c r="AU1596" i="3"/>
  <c r="AY1596" i="3"/>
  <c r="BC1596" i="3"/>
  <c r="BG1596" i="3"/>
  <c r="P1596" i="3"/>
  <c r="T1596" i="3"/>
  <c r="X1596" i="3"/>
  <c r="AB1596" i="3"/>
  <c r="AF1596" i="3"/>
  <c r="AJ1596" i="3"/>
  <c r="AN1596" i="3"/>
  <c r="M1596" i="3"/>
  <c r="Q1596" i="3"/>
  <c r="U1596" i="3"/>
  <c r="Y1596" i="3"/>
  <c r="AC1596" i="3"/>
  <c r="AG1596" i="3"/>
  <c r="AK1596" i="3"/>
  <c r="AO1596" i="3"/>
  <c r="AS1596" i="3"/>
  <c r="AW1596" i="3"/>
  <c r="BA1596" i="3"/>
  <c r="BE1596" i="3"/>
  <c r="BI1596" i="3"/>
  <c r="R1596" i="3"/>
  <c r="AH1596" i="3"/>
  <c r="AT1596" i="3"/>
  <c r="BB1596" i="3"/>
  <c r="V1596" i="3"/>
  <c r="AL1596" i="3"/>
  <c r="AV1596" i="3"/>
  <c r="BD1596" i="3"/>
  <c r="Z1596" i="3"/>
  <c r="AP1596" i="3"/>
  <c r="AX1596" i="3"/>
  <c r="BF1596" i="3"/>
  <c r="N1596" i="3"/>
  <c r="BH1596" i="3"/>
  <c r="AD1596" i="3"/>
  <c r="AR1596" i="3"/>
  <c r="AZ1596" i="3"/>
  <c r="BK1592" i="3"/>
  <c r="BN1592" i="3"/>
  <c r="BL1592" i="3"/>
  <c r="BM1613" i="3"/>
  <c r="BK1613" i="3"/>
  <c r="BN1595" i="3"/>
  <c r="BK1595" i="3"/>
  <c r="BM1598" i="3"/>
  <c r="BL1599" i="3"/>
  <c r="BM1601" i="3"/>
  <c r="BN1601" i="3"/>
  <c r="BK1601" i="3"/>
  <c r="BJ1606" i="3"/>
  <c r="BJ1608" i="3"/>
  <c r="BJ1610" i="3"/>
  <c r="BN1597" i="3"/>
  <c r="BJ1607" i="3"/>
  <c r="BN1608" i="3"/>
  <c r="BJ1611" i="3"/>
  <c r="BM1611" i="3"/>
  <c r="BM1607" i="3"/>
  <c r="O1605" i="3"/>
  <c r="S1605" i="3"/>
  <c r="W1605" i="3"/>
  <c r="AA1605" i="3"/>
  <c r="AE1605" i="3"/>
  <c r="AI1605" i="3"/>
  <c r="AM1605" i="3"/>
  <c r="AQ1605" i="3"/>
  <c r="AU1605" i="3"/>
  <c r="AY1605" i="3"/>
  <c r="BC1605" i="3"/>
  <c r="BG1605" i="3"/>
  <c r="P1605" i="3"/>
  <c r="T1605" i="3"/>
  <c r="X1605" i="3"/>
  <c r="AB1605" i="3"/>
  <c r="AF1605" i="3"/>
  <c r="AJ1605" i="3"/>
  <c r="AN1605" i="3"/>
  <c r="AR1605" i="3"/>
  <c r="AV1605" i="3"/>
  <c r="AZ1605" i="3"/>
  <c r="BD1605" i="3"/>
  <c r="BH1605" i="3"/>
  <c r="M1605" i="3"/>
  <c r="Q1605" i="3"/>
  <c r="U1605" i="3"/>
  <c r="Y1605" i="3"/>
  <c r="AC1605" i="3"/>
  <c r="AG1605" i="3"/>
  <c r="AK1605" i="3"/>
  <c r="AO1605" i="3"/>
  <c r="AS1605" i="3"/>
  <c r="AW1605" i="3"/>
  <c r="BA1605" i="3"/>
  <c r="BE1605" i="3"/>
  <c r="BI1605" i="3"/>
  <c r="N1605" i="3"/>
  <c r="AD1605" i="3"/>
  <c r="AT1605" i="3"/>
  <c r="R1605" i="3"/>
  <c r="AH1605" i="3"/>
  <c r="AX1605" i="3"/>
  <c r="Z1605" i="3"/>
  <c r="AP1605" i="3"/>
  <c r="BF1605" i="3"/>
  <c r="V1605" i="3"/>
  <c r="AL1605" i="3"/>
  <c r="BB1605" i="3"/>
  <c r="BM1608" i="3"/>
  <c r="BL1591" i="3"/>
  <c r="BJ1591" i="3"/>
  <c r="BM1602" i="3"/>
  <c r="BJ1602" i="3"/>
  <c r="BM1610" i="3"/>
  <c r="BJ1614" i="3"/>
  <c r="BM1615" i="3"/>
  <c r="BJ1615" i="3"/>
  <c r="BK1618" i="3"/>
  <c r="BN1618" i="3"/>
  <c r="BM1618" i="3"/>
  <c r="O1594" i="3"/>
  <c r="S1594" i="3"/>
  <c r="W1594" i="3"/>
  <c r="AA1594" i="3"/>
  <c r="AE1594" i="3"/>
  <c r="AI1594" i="3"/>
  <c r="AM1594" i="3"/>
  <c r="AQ1594" i="3"/>
  <c r="AU1594" i="3"/>
  <c r="AY1594" i="3"/>
  <c r="BC1594" i="3"/>
  <c r="BG1594" i="3"/>
  <c r="P1594" i="3"/>
  <c r="T1594" i="3"/>
  <c r="X1594" i="3"/>
  <c r="AB1594" i="3"/>
  <c r="AF1594" i="3"/>
  <c r="AJ1594" i="3"/>
  <c r="AN1594" i="3"/>
  <c r="AR1594" i="3"/>
  <c r="AV1594" i="3"/>
  <c r="AZ1594" i="3"/>
  <c r="BD1594" i="3"/>
  <c r="BH1594" i="3"/>
  <c r="M1594" i="3"/>
  <c r="Q1594" i="3"/>
  <c r="U1594" i="3"/>
  <c r="Y1594" i="3"/>
  <c r="AC1594" i="3"/>
  <c r="AG1594" i="3"/>
  <c r="AK1594" i="3"/>
  <c r="AO1594" i="3"/>
  <c r="AS1594" i="3"/>
  <c r="AW1594" i="3"/>
  <c r="BA1594" i="3"/>
  <c r="BE1594" i="3"/>
  <c r="BI1594" i="3"/>
  <c r="R1594" i="3"/>
  <c r="AH1594" i="3"/>
  <c r="AX1594" i="3"/>
  <c r="V1594" i="3"/>
  <c r="AL1594" i="3"/>
  <c r="BB1594" i="3"/>
  <c r="Z1594" i="3"/>
  <c r="AP1594" i="3"/>
  <c r="BF1594" i="3"/>
  <c r="N1594" i="3"/>
  <c r="AD1594" i="3"/>
  <c r="AT1594" i="3"/>
  <c r="BL1593" i="3"/>
  <c r="BJ1593" i="3"/>
  <c r="BM1595" i="3"/>
  <c r="O1600" i="3"/>
  <c r="S1600" i="3"/>
  <c r="W1600" i="3"/>
  <c r="AA1600" i="3"/>
  <c r="AE1600" i="3"/>
  <c r="AI1600" i="3"/>
  <c r="AM1600" i="3"/>
  <c r="AQ1600" i="3"/>
  <c r="AU1600" i="3"/>
  <c r="AY1600" i="3"/>
  <c r="BC1600" i="3"/>
  <c r="BG1600" i="3"/>
  <c r="N1600" i="3"/>
  <c r="T1600" i="3"/>
  <c r="Y1600" i="3"/>
  <c r="AD1600" i="3"/>
  <c r="AJ1600" i="3"/>
  <c r="AO1600" i="3"/>
  <c r="AT1600" i="3"/>
  <c r="AZ1600" i="3"/>
  <c r="BE1600" i="3"/>
  <c r="P1600" i="3"/>
  <c r="U1600" i="3"/>
  <c r="Z1600" i="3"/>
  <c r="AF1600" i="3"/>
  <c r="AK1600" i="3"/>
  <c r="AP1600" i="3"/>
  <c r="AV1600" i="3"/>
  <c r="BA1600" i="3"/>
  <c r="BF1600" i="3"/>
  <c r="Q1600" i="3"/>
  <c r="V1600" i="3"/>
  <c r="AB1600" i="3"/>
  <c r="AG1600" i="3"/>
  <c r="AL1600" i="3"/>
  <c r="AR1600" i="3"/>
  <c r="AW1600" i="3"/>
  <c r="BB1600" i="3"/>
  <c r="BH1600" i="3"/>
  <c r="AC1600" i="3"/>
  <c r="AX1600" i="3"/>
  <c r="M1600" i="3"/>
  <c r="AH1600" i="3"/>
  <c r="BD1600" i="3"/>
  <c r="R1600" i="3"/>
  <c r="AN1600" i="3"/>
  <c r="BI1600" i="3"/>
  <c r="AS1600" i="3"/>
  <c r="X1600" i="3"/>
  <c r="BK1599" i="3"/>
  <c r="BN1599" i="3"/>
  <c r="BN1598" i="3"/>
  <c r="BK1598" i="3"/>
  <c r="BN1606" i="3"/>
  <c r="BK1606" i="3"/>
  <c r="BN1604" i="3"/>
  <c r="BK1604" i="3"/>
  <c r="BM1606" i="3"/>
  <c r="BN1610" i="3"/>
  <c r="BK1610" i="3"/>
  <c r="BM1617" i="3"/>
  <c r="BN1617" i="3"/>
  <c r="BK1617" i="3"/>
  <c r="BJ1592" i="3"/>
  <c r="BM1592" i="3"/>
  <c r="BM1593" i="3"/>
  <c r="BJ1597" i="3"/>
  <c r="BJ1599" i="3"/>
  <c r="BM1597" i="3"/>
  <c r="BL1598" i="3"/>
  <c r="BJ1598" i="3"/>
  <c r="BL1603" i="3"/>
  <c r="BJ1601" i="3"/>
  <c r="O1609" i="3"/>
  <c r="S1609" i="3"/>
  <c r="W1609" i="3"/>
  <c r="AA1609" i="3"/>
  <c r="AE1609" i="3"/>
  <c r="AI1609" i="3"/>
  <c r="AM1609" i="3"/>
  <c r="AQ1609" i="3"/>
  <c r="AU1609" i="3"/>
  <c r="AY1609" i="3"/>
  <c r="BC1609" i="3"/>
  <c r="BG1609" i="3"/>
  <c r="P1609" i="3"/>
  <c r="T1609" i="3"/>
  <c r="X1609" i="3"/>
  <c r="AB1609" i="3"/>
  <c r="AF1609" i="3"/>
  <c r="AJ1609" i="3"/>
  <c r="AN1609" i="3"/>
  <c r="AR1609" i="3"/>
  <c r="AV1609" i="3"/>
  <c r="AZ1609" i="3"/>
  <c r="BD1609" i="3"/>
  <c r="BH1609" i="3"/>
  <c r="M1609" i="3"/>
  <c r="Q1609" i="3"/>
  <c r="U1609" i="3"/>
  <c r="Y1609" i="3"/>
  <c r="AC1609" i="3"/>
  <c r="AG1609" i="3"/>
  <c r="AK1609" i="3"/>
  <c r="AO1609" i="3"/>
  <c r="AS1609" i="3"/>
  <c r="AW1609" i="3"/>
  <c r="BA1609" i="3"/>
  <c r="BE1609" i="3"/>
  <c r="BI1609" i="3"/>
  <c r="V1609" i="3"/>
  <c r="AL1609" i="3"/>
  <c r="BB1609" i="3"/>
  <c r="Z1609" i="3"/>
  <c r="AP1609" i="3"/>
  <c r="BF1609" i="3"/>
  <c r="N1609" i="3"/>
  <c r="AD1609" i="3"/>
  <c r="AT1609" i="3"/>
  <c r="R1609" i="3"/>
  <c r="AH1609" i="3"/>
  <c r="AX1609" i="3"/>
  <c r="BM1604" i="3"/>
  <c r="BK1611" i="3"/>
  <c r="BN1611" i="3"/>
  <c r="BL1611" i="3"/>
  <c r="BK1607" i="3"/>
  <c r="BN1607" i="3"/>
  <c r="BL1607" i="3"/>
  <c r="BL1608" i="3"/>
  <c r="BN1591" i="3"/>
  <c r="BK1591" i="3"/>
  <c r="BN1603" i="3"/>
  <c r="BL1610" i="3"/>
  <c r="BM1614" i="3"/>
  <c r="BL1615" i="3"/>
  <c r="BN1615" i="3"/>
  <c r="BK1615" i="3"/>
  <c r="BN1613" i="3"/>
  <c r="BJ1618" i="3"/>
  <c r="BL1618" i="3"/>
  <c r="M1590" i="3"/>
  <c r="Q1590" i="3"/>
  <c r="U1590" i="3"/>
  <c r="Y1590" i="3"/>
  <c r="AC1590" i="3"/>
  <c r="AG1590" i="3"/>
  <c r="AK1590" i="3"/>
  <c r="AO1590" i="3"/>
  <c r="AS1590" i="3"/>
  <c r="AW1590" i="3"/>
  <c r="BA1590" i="3"/>
  <c r="BE1590" i="3"/>
  <c r="BI1590" i="3"/>
  <c r="AY1590" i="3"/>
  <c r="N1590" i="3"/>
  <c r="R1590" i="3"/>
  <c r="V1590" i="3"/>
  <c r="Z1590" i="3"/>
  <c r="AD1590" i="3"/>
  <c r="AH1590" i="3"/>
  <c r="AL1590" i="3"/>
  <c r="AP1590" i="3"/>
  <c r="AT1590" i="3"/>
  <c r="AX1590" i="3"/>
  <c r="BB1590" i="3"/>
  <c r="BF1590" i="3"/>
  <c r="O1590" i="3"/>
  <c r="S1590" i="3"/>
  <c r="W1590" i="3"/>
  <c r="AA1590" i="3"/>
  <c r="AE1590" i="3"/>
  <c r="AI1590" i="3"/>
  <c r="AM1590" i="3"/>
  <c r="AQ1590" i="3"/>
  <c r="AU1590" i="3"/>
  <c r="BC1590" i="3"/>
  <c r="BG1590" i="3"/>
  <c r="M1578" i="3"/>
  <c r="Q1578" i="3"/>
  <c r="U1578" i="3"/>
  <c r="Y1578" i="3"/>
  <c r="AC1578" i="3"/>
  <c r="AG1578" i="3"/>
  <c r="AK1578" i="3"/>
  <c r="AO1578" i="3"/>
  <c r="AS1578" i="3"/>
  <c r="AW1578" i="3"/>
  <c r="BA1578" i="3"/>
  <c r="BE1578" i="3"/>
  <c r="BI1578" i="3"/>
  <c r="O1578" i="3"/>
  <c r="BL1578" i="3" s="1"/>
  <c r="T1578" i="3"/>
  <c r="Z1578" i="3"/>
  <c r="AE1578" i="3"/>
  <c r="AJ1578" i="3"/>
  <c r="AP1578" i="3"/>
  <c r="AU1578" i="3"/>
  <c r="AZ1578" i="3"/>
  <c r="BF1578" i="3"/>
  <c r="N1578" i="3"/>
  <c r="BJ1578" i="3" s="1"/>
  <c r="S1578" i="3"/>
  <c r="BM1578" i="3" s="1"/>
  <c r="X1578" i="3"/>
  <c r="AD1578" i="3"/>
  <c r="AI1578" i="3"/>
  <c r="AN1578" i="3"/>
  <c r="AT1578" i="3"/>
  <c r="AY1578" i="3"/>
  <c r="BD1578" i="3"/>
  <c r="P1578" i="3"/>
  <c r="V1578" i="3"/>
  <c r="AA1578" i="3"/>
  <c r="AF1578" i="3"/>
  <c r="AL1578" i="3"/>
  <c r="AQ1578" i="3"/>
  <c r="AV1578" i="3"/>
  <c r="BB1578" i="3"/>
  <c r="BG1578" i="3"/>
  <c r="R1578" i="3"/>
  <c r="W1578" i="3"/>
  <c r="AB1578" i="3"/>
  <c r="AH1578" i="3"/>
  <c r="AM1578" i="3"/>
  <c r="AR1578" i="3"/>
  <c r="AX1578" i="3"/>
  <c r="BC1578" i="3"/>
  <c r="BH1578" i="3"/>
  <c r="M1576" i="3"/>
  <c r="Q1576" i="3"/>
  <c r="U1576" i="3"/>
  <c r="Y1576" i="3"/>
  <c r="AC1576" i="3"/>
  <c r="AG1576" i="3"/>
  <c r="AK1576" i="3"/>
  <c r="AO1576" i="3"/>
  <c r="AS1576" i="3"/>
  <c r="AW1576" i="3"/>
  <c r="BA1576" i="3"/>
  <c r="BE1576" i="3"/>
  <c r="BI1576" i="3"/>
  <c r="O1576" i="3"/>
  <c r="T1576" i="3"/>
  <c r="Z1576" i="3"/>
  <c r="AE1576" i="3"/>
  <c r="AJ1576" i="3"/>
  <c r="AP1576" i="3"/>
  <c r="AU1576" i="3"/>
  <c r="AZ1576" i="3"/>
  <c r="BF1576" i="3"/>
  <c r="P1576" i="3"/>
  <c r="V1576" i="3"/>
  <c r="AA1576" i="3"/>
  <c r="AF1576" i="3"/>
  <c r="AL1576" i="3"/>
  <c r="AQ1576" i="3"/>
  <c r="AV1576" i="3"/>
  <c r="BB1576" i="3"/>
  <c r="BG1576" i="3"/>
  <c r="R1576" i="3"/>
  <c r="W1576" i="3"/>
  <c r="AB1576" i="3"/>
  <c r="AH1576" i="3"/>
  <c r="AM1576" i="3"/>
  <c r="AR1576" i="3"/>
  <c r="AX1576" i="3"/>
  <c r="BC1576" i="3"/>
  <c r="BH1576" i="3"/>
  <c r="N1576" i="3"/>
  <c r="S1576" i="3"/>
  <c r="X1576" i="3"/>
  <c r="AD1576" i="3"/>
  <c r="AI1576" i="3"/>
  <c r="AN1576" i="3"/>
  <c r="AT1576" i="3"/>
  <c r="AY1576" i="3"/>
  <c r="BD1576" i="3"/>
  <c r="M1574" i="3"/>
  <c r="Q1574" i="3"/>
  <c r="U1574" i="3"/>
  <c r="Y1574" i="3"/>
  <c r="AC1574" i="3"/>
  <c r="AG1574" i="3"/>
  <c r="AK1574" i="3"/>
  <c r="AO1574" i="3"/>
  <c r="AS1574" i="3"/>
  <c r="AW1574" i="3"/>
  <c r="BA1574" i="3"/>
  <c r="BE1574" i="3"/>
  <c r="BI1574" i="3"/>
  <c r="O1574" i="3"/>
  <c r="BL1574" i="3" s="1"/>
  <c r="T1574" i="3"/>
  <c r="Z1574" i="3"/>
  <c r="AE1574" i="3"/>
  <c r="AJ1574" i="3"/>
  <c r="AP1574" i="3"/>
  <c r="AU1574" i="3"/>
  <c r="AZ1574" i="3"/>
  <c r="BF1574" i="3"/>
  <c r="P1574" i="3"/>
  <c r="V1574" i="3"/>
  <c r="AA1574" i="3"/>
  <c r="AF1574" i="3"/>
  <c r="AL1574" i="3"/>
  <c r="AQ1574" i="3"/>
  <c r="AV1574" i="3"/>
  <c r="BB1574" i="3"/>
  <c r="BG1574" i="3"/>
  <c r="R1574" i="3"/>
  <c r="W1574" i="3"/>
  <c r="AB1574" i="3"/>
  <c r="AH1574" i="3"/>
  <c r="AM1574" i="3"/>
  <c r="AR1574" i="3"/>
  <c r="AX1574" i="3"/>
  <c r="BC1574" i="3"/>
  <c r="BH1574" i="3"/>
  <c r="N1574" i="3"/>
  <c r="BJ1574" i="3" s="1"/>
  <c r="S1574" i="3"/>
  <c r="BM1574" i="3" s="1"/>
  <c r="X1574" i="3"/>
  <c r="AD1574" i="3"/>
  <c r="AI1574" i="3"/>
  <c r="AN1574" i="3"/>
  <c r="AT1574" i="3"/>
  <c r="AY1574" i="3"/>
  <c r="BD1574" i="3"/>
  <c r="M1572" i="3"/>
  <c r="Q1572" i="3"/>
  <c r="U1572" i="3"/>
  <c r="Y1572" i="3"/>
  <c r="AC1572" i="3"/>
  <c r="AG1572" i="3"/>
  <c r="AK1572" i="3"/>
  <c r="AO1572" i="3"/>
  <c r="AS1572" i="3"/>
  <c r="AW1572" i="3"/>
  <c r="BA1572" i="3"/>
  <c r="BE1572" i="3"/>
  <c r="BI1572" i="3"/>
  <c r="O1572" i="3"/>
  <c r="T1572" i="3"/>
  <c r="Z1572" i="3"/>
  <c r="AE1572" i="3"/>
  <c r="AJ1572" i="3"/>
  <c r="AP1572" i="3"/>
  <c r="AU1572" i="3"/>
  <c r="AZ1572" i="3"/>
  <c r="BF1572" i="3"/>
  <c r="P1572" i="3"/>
  <c r="V1572" i="3"/>
  <c r="AA1572" i="3"/>
  <c r="AF1572" i="3"/>
  <c r="AL1572" i="3"/>
  <c r="AQ1572" i="3"/>
  <c r="AV1572" i="3"/>
  <c r="BB1572" i="3"/>
  <c r="BG1572" i="3"/>
  <c r="R1572" i="3"/>
  <c r="W1572" i="3"/>
  <c r="AB1572" i="3"/>
  <c r="AH1572" i="3"/>
  <c r="AM1572" i="3"/>
  <c r="AR1572" i="3"/>
  <c r="AX1572" i="3"/>
  <c r="BC1572" i="3"/>
  <c r="BH1572" i="3"/>
  <c r="N1572" i="3"/>
  <c r="S1572" i="3"/>
  <c r="X1572" i="3"/>
  <c r="AD1572" i="3"/>
  <c r="AI1572" i="3"/>
  <c r="AN1572" i="3"/>
  <c r="AT1572" i="3"/>
  <c r="AY1572" i="3"/>
  <c r="BD1572" i="3"/>
  <c r="M1570" i="3"/>
  <c r="Q1570" i="3"/>
  <c r="U1570" i="3"/>
  <c r="Y1570" i="3"/>
  <c r="AC1570" i="3"/>
  <c r="AG1570" i="3"/>
  <c r="AK1570" i="3"/>
  <c r="AO1570" i="3"/>
  <c r="AS1570" i="3"/>
  <c r="AW1570" i="3"/>
  <c r="BA1570" i="3"/>
  <c r="BE1570" i="3"/>
  <c r="BI1570" i="3"/>
  <c r="O1570" i="3"/>
  <c r="BL1570" i="3" s="1"/>
  <c r="T1570" i="3"/>
  <c r="Z1570" i="3"/>
  <c r="AE1570" i="3"/>
  <c r="AJ1570" i="3"/>
  <c r="AP1570" i="3"/>
  <c r="AU1570" i="3"/>
  <c r="AZ1570" i="3"/>
  <c r="BF1570" i="3"/>
  <c r="N1570" i="3"/>
  <c r="BJ1570" i="3" s="1"/>
  <c r="S1570" i="3"/>
  <c r="BM1570" i="3" s="1"/>
  <c r="X1570" i="3"/>
  <c r="AD1570" i="3"/>
  <c r="AN1570" i="3"/>
  <c r="AY1570" i="3"/>
  <c r="P1570" i="3"/>
  <c r="V1570" i="3"/>
  <c r="AA1570" i="3"/>
  <c r="AF1570" i="3"/>
  <c r="AL1570" i="3"/>
  <c r="AQ1570" i="3"/>
  <c r="AV1570" i="3"/>
  <c r="BB1570" i="3"/>
  <c r="BG1570" i="3"/>
  <c r="R1570" i="3"/>
  <c r="W1570" i="3"/>
  <c r="AB1570" i="3"/>
  <c r="AH1570" i="3"/>
  <c r="AM1570" i="3"/>
  <c r="AR1570" i="3"/>
  <c r="AX1570" i="3"/>
  <c r="BC1570" i="3"/>
  <c r="BH1570" i="3"/>
  <c r="AI1570" i="3"/>
  <c r="AT1570" i="3"/>
  <c r="BD1570" i="3"/>
  <c r="BE1569" i="3"/>
  <c r="AZ1569" i="3"/>
  <c r="M1568" i="3"/>
  <c r="Q1568" i="3"/>
  <c r="U1568" i="3"/>
  <c r="Y1568" i="3"/>
  <c r="AC1568" i="3"/>
  <c r="AG1568" i="3"/>
  <c r="AK1568" i="3"/>
  <c r="AO1568" i="3"/>
  <c r="AS1568" i="3"/>
  <c r="AW1568" i="3"/>
  <c r="BA1568" i="3"/>
  <c r="BE1568" i="3"/>
  <c r="BI1568" i="3"/>
  <c r="O1568" i="3"/>
  <c r="BL1568" i="3" s="1"/>
  <c r="T1568" i="3"/>
  <c r="Z1568" i="3"/>
  <c r="AE1568" i="3"/>
  <c r="AJ1568" i="3"/>
  <c r="AP1568" i="3"/>
  <c r="AU1568" i="3"/>
  <c r="AZ1568" i="3"/>
  <c r="BF1568" i="3"/>
  <c r="N1568" i="3"/>
  <c r="BJ1568" i="3" s="1"/>
  <c r="S1568" i="3"/>
  <c r="BM1568" i="3" s="1"/>
  <c r="X1568" i="3"/>
  <c r="AD1568" i="3"/>
  <c r="AI1568" i="3"/>
  <c r="AN1568" i="3"/>
  <c r="AT1568" i="3"/>
  <c r="AY1568" i="3"/>
  <c r="BD1568" i="3"/>
  <c r="P1568" i="3"/>
  <c r="V1568" i="3"/>
  <c r="AA1568" i="3"/>
  <c r="AF1568" i="3"/>
  <c r="AL1568" i="3"/>
  <c r="AQ1568" i="3"/>
  <c r="AV1568" i="3"/>
  <c r="BB1568" i="3"/>
  <c r="BG1568" i="3"/>
  <c r="R1568" i="3"/>
  <c r="W1568" i="3"/>
  <c r="AB1568" i="3"/>
  <c r="AH1568" i="3"/>
  <c r="AM1568" i="3"/>
  <c r="AR1568" i="3"/>
  <c r="AX1568" i="3"/>
  <c r="BC1568" i="3"/>
  <c r="BH1568" i="3"/>
  <c r="N1564" i="3"/>
  <c r="S1564" i="3"/>
  <c r="X1564" i="3"/>
  <c r="AD1564" i="3"/>
  <c r="AI1564" i="3"/>
  <c r="AN1564" i="3"/>
  <c r="AT1564" i="3"/>
  <c r="BD1564" i="3"/>
  <c r="P1564" i="3"/>
  <c r="V1564" i="3"/>
  <c r="AA1564" i="3"/>
  <c r="AF1564" i="3"/>
  <c r="AL1564" i="3"/>
  <c r="AQ1564" i="3"/>
  <c r="AV1564" i="3"/>
  <c r="BB1564" i="3"/>
  <c r="BG1564" i="3"/>
  <c r="AX1564" i="3"/>
  <c r="AY1564" i="3"/>
  <c r="R1564" i="3"/>
  <c r="W1564" i="3"/>
  <c r="AB1564" i="3"/>
  <c r="AH1564" i="3"/>
  <c r="AM1564" i="3"/>
  <c r="AR1564" i="3"/>
  <c r="BC1564" i="3"/>
  <c r="BH1564" i="3"/>
  <c r="BD1590" i="3"/>
  <c r="AN1590" i="3"/>
  <c r="X1590" i="3"/>
  <c r="BF1589" i="3"/>
  <c r="P1562" i="3"/>
  <c r="V1562" i="3"/>
  <c r="AA1562" i="3"/>
  <c r="AF1562" i="3"/>
  <c r="AL1562" i="3"/>
  <c r="AQ1562" i="3"/>
  <c r="AV1562" i="3"/>
  <c r="BB1562" i="3"/>
  <c r="BG1562" i="3"/>
  <c r="AM1562" i="3"/>
  <c r="BC1562" i="3"/>
  <c r="N1562" i="3"/>
  <c r="S1562" i="3"/>
  <c r="X1562" i="3"/>
  <c r="AD1562" i="3"/>
  <c r="AI1562" i="3"/>
  <c r="AN1562" i="3"/>
  <c r="AT1562" i="3"/>
  <c r="AY1562" i="3"/>
  <c r="BD1562" i="3"/>
  <c r="R1562" i="3"/>
  <c r="W1562" i="3"/>
  <c r="AB1562" i="3"/>
  <c r="AH1562" i="3"/>
  <c r="AR1562" i="3"/>
  <c r="AX1562" i="3"/>
  <c r="BH1562" i="3"/>
  <c r="T1590" i="3"/>
  <c r="M1588" i="3"/>
  <c r="Q1588" i="3"/>
  <c r="U1588" i="3"/>
  <c r="Y1588" i="3"/>
  <c r="AC1588" i="3"/>
  <c r="AG1588" i="3"/>
  <c r="AK1588" i="3"/>
  <c r="AO1588" i="3"/>
  <c r="AS1588" i="3"/>
  <c r="AW1588" i="3"/>
  <c r="BA1588" i="3"/>
  <c r="BE1588" i="3"/>
  <c r="BI1588" i="3"/>
  <c r="AM1588" i="3"/>
  <c r="BG1588" i="3"/>
  <c r="N1588" i="3"/>
  <c r="R1588" i="3"/>
  <c r="V1588" i="3"/>
  <c r="Z1588" i="3"/>
  <c r="AD1588" i="3"/>
  <c r="AH1588" i="3"/>
  <c r="AL1588" i="3"/>
  <c r="AP1588" i="3"/>
  <c r="AT1588" i="3"/>
  <c r="AX1588" i="3"/>
  <c r="BB1588" i="3"/>
  <c r="BF1588" i="3"/>
  <c r="O1588" i="3"/>
  <c r="S1588" i="3"/>
  <c r="W1588" i="3"/>
  <c r="AA1588" i="3"/>
  <c r="AE1588" i="3"/>
  <c r="AI1588" i="3"/>
  <c r="AQ1588" i="3"/>
  <c r="AU1588" i="3"/>
  <c r="AY1588" i="3"/>
  <c r="BC1588" i="3"/>
  <c r="AB1588" i="3"/>
  <c r="AJ1588" i="3"/>
  <c r="AR1588" i="3"/>
  <c r="AZ1588" i="3"/>
  <c r="BH1588" i="3"/>
  <c r="P1588" i="3"/>
  <c r="T1588" i="3"/>
  <c r="X1588" i="3"/>
  <c r="AF1588" i="3"/>
  <c r="AN1588" i="3"/>
  <c r="AV1588" i="3"/>
  <c r="BD1588" i="3"/>
  <c r="O1587" i="3"/>
  <c r="S1587" i="3"/>
  <c r="W1587" i="3"/>
  <c r="AA1587" i="3"/>
  <c r="AE1587" i="3"/>
  <c r="AI1587" i="3"/>
  <c r="AM1587" i="3"/>
  <c r="AQ1587" i="3"/>
  <c r="AU1587" i="3"/>
  <c r="AY1587" i="3"/>
  <c r="BC1587" i="3"/>
  <c r="BG1587" i="3"/>
  <c r="N1587" i="3"/>
  <c r="R1587" i="3"/>
  <c r="V1587" i="3"/>
  <c r="Z1587" i="3"/>
  <c r="AH1587" i="3"/>
  <c r="AL1587" i="3"/>
  <c r="AX1587" i="3"/>
  <c r="BF1587" i="3"/>
  <c r="P1587" i="3"/>
  <c r="T1587" i="3"/>
  <c r="X1587" i="3"/>
  <c r="AB1587" i="3"/>
  <c r="AF1587" i="3"/>
  <c r="AJ1587" i="3"/>
  <c r="AN1587" i="3"/>
  <c r="AR1587" i="3"/>
  <c r="AV1587" i="3"/>
  <c r="AZ1587" i="3"/>
  <c r="BD1587" i="3"/>
  <c r="BH1587" i="3"/>
  <c r="AT1587" i="3"/>
  <c r="M1587" i="3"/>
  <c r="Q1587" i="3"/>
  <c r="U1587" i="3"/>
  <c r="Y1587" i="3"/>
  <c r="AC1587" i="3"/>
  <c r="AG1587" i="3"/>
  <c r="AK1587" i="3"/>
  <c r="AO1587" i="3"/>
  <c r="AS1587" i="3"/>
  <c r="AW1587" i="3"/>
  <c r="BA1587" i="3"/>
  <c r="BE1587" i="3"/>
  <c r="BI1587" i="3"/>
  <c r="AD1587" i="3"/>
  <c r="AP1587" i="3"/>
  <c r="BB1587" i="3"/>
  <c r="M1586" i="3"/>
  <c r="Q1586" i="3"/>
  <c r="U1586" i="3"/>
  <c r="Y1586" i="3"/>
  <c r="AC1586" i="3"/>
  <c r="AG1586" i="3"/>
  <c r="AK1586" i="3"/>
  <c r="AO1586" i="3"/>
  <c r="AS1586" i="3"/>
  <c r="AW1586" i="3"/>
  <c r="BA1586" i="3"/>
  <c r="BE1586" i="3"/>
  <c r="BI1586" i="3"/>
  <c r="W1586" i="3"/>
  <c r="AE1586" i="3"/>
  <c r="AM1586" i="3"/>
  <c r="AU1586" i="3"/>
  <c r="BC1586" i="3"/>
  <c r="N1586" i="3"/>
  <c r="R1586" i="3"/>
  <c r="V1586" i="3"/>
  <c r="Z1586" i="3"/>
  <c r="AD1586" i="3"/>
  <c r="AH1586" i="3"/>
  <c r="AL1586" i="3"/>
  <c r="AP1586" i="3"/>
  <c r="AT1586" i="3"/>
  <c r="AX1586" i="3"/>
  <c r="BB1586" i="3"/>
  <c r="BF1586" i="3"/>
  <c r="O1586" i="3"/>
  <c r="S1586" i="3"/>
  <c r="AA1586" i="3"/>
  <c r="AI1586" i="3"/>
  <c r="AQ1586" i="3"/>
  <c r="AY1586" i="3"/>
  <c r="BG1586" i="3"/>
  <c r="T1586" i="3"/>
  <c r="AF1586" i="3"/>
  <c r="AN1586" i="3"/>
  <c r="AV1586" i="3"/>
  <c r="BD1586" i="3"/>
  <c r="P1586" i="3"/>
  <c r="X1586" i="3"/>
  <c r="AB1586" i="3"/>
  <c r="AJ1586" i="3"/>
  <c r="AR1586" i="3"/>
  <c r="AZ1586" i="3"/>
  <c r="BH1586" i="3"/>
  <c r="O1585" i="3"/>
  <c r="S1585" i="3"/>
  <c r="W1585" i="3"/>
  <c r="AA1585" i="3"/>
  <c r="AE1585" i="3"/>
  <c r="AI1585" i="3"/>
  <c r="AM1585" i="3"/>
  <c r="AQ1585" i="3"/>
  <c r="AU1585" i="3"/>
  <c r="AY1585" i="3"/>
  <c r="BC1585" i="3"/>
  <c r="BG1585" i="3"/>
  <c r="AP1585" i="3"/>
  <c r="BF1585" i="3"/>
  <c r="P1585" i="3"/>
  <c r="T1585" i="3"/>
  <c r="X1585" i="3"/>
  <c r="AB1585" i="3"/>
  <c r="AF1585" i="3"/>
  <c r="AJ1585" i="3"/>
  <c r="AN1585" i="3"/>
  <c r="AR1585" i="3"/>
  <c r="AV1585" i="3"/>
  <c r="AZ1585" i="3"/>
  <c r="BD1585" i="3"/>
  <c r="BH1585" i="3"/>
  <c r="N1585" i="3"/>
  <c r="R1585" i="3"/>
  <c r="V1585" i="3"/>
  <c r="Z1585" i="3"/>
  <c r="AD1585" i="3"/>
  <c r="AH1585" i="3"/>
  <c r="AL1585" i="3"/>
  <c r="AT1585" i="3"/>
  <c r="AX1585" i="3"/>
  <c r="BB1585" i="3"/>
  <c r="M1585" i="3"/>
  <c r="Q1585" i="3"/>
  <c r="U1585" i="3"/>
  <c r="Y1585" i="3"/>
  <c r="AC1585" i="3"/>
  <c r="AG1585" i="3"/>
  <c r="AK1585" i="3"/>
  <c r="AO1585" i="3"/>
  <c r="AS1585" i="3"/>
  <c r="AW1585" i="3"/>
  <c r="BA1585" i="3"/>
  <c r="BE1585" i="3"/>
  <c r="BI1585" i="3"/>
  <c r="M1584" i="3"/>
  <c r="Q1584" i="3"/>
  <c r="U1584" i="3"/>
  <c r="Y1584" i="3"/>
  <c r="AC1584" i="3"/>
  <c r="AG1584" i="3"/>
  <c r="AK1584" i="3"/>
  <c r="AO1584" i="3"/>
  <c r="AS1584" i="3"/>
  <c r="AW1584" i="3"/>
  <c r="BA1584" i="3"/>
  <c r="BE1584" i="3"/>
  <c r="BI1584" i="3"/>
  <c r="AY1584" i="3"/>
  <c r="BG1584" i="3"/>
  <c r="X1584" i="3"/>
  <c r="AN1584" i="3"/>
  <c r="AZ1584" i="3"/>
  <c r="BH1584" i="3"/>
  <c r="N1584" i="3"/>
  <c r="R1584" i="3"/>
  <c r="V1584" i="3"/>
  <c r="Z1584" i="3"/>
  <c r="AD1584" i="3"/>
  <c r="AH1584" i="3"/>
  <c r="AL1584" i="3"/>
  <c r="AP1584" i="3"/>
  <c r="AT1584" i="3"/>
  <c r="AX1584" i="3"/>
  <c r="BB1584" i="3"/>
  <c r="BF1584" i="3"/>
  <c r="O1584" i="3"/>
  <c r="S1584" i="3"/>
  <c r="W1584" i="3"/>
  <c r="AA1584" i="3"/>
  <c r="AE1584" i="3"/>
  <c r="AI1584" i="3"/>
  <c r="AM1584" i="3"/>
  <c r="AQ1584" i="3"/>
  <c r="AU1584" i="3"/>
  <c r="BC1584" i="3"/>
  <c r="P1584" i="3"/>
  <c r="T1584" i="3"/>
  <c r="AB1584" i="3"/>
  <c r="AF1584" i="3"/>
  <c r="AJ1584" i="3"/>
  <c r="AR1584" i="3"/>
  <c r="AV1584" i="3"/>
  <c r="BD1584" i="3"/>
  <c r="O1583" i="3"/>
  <c r="S1583" i="3"/>
  <c r="W1583" i="3"/>
  <c r="AA1583" i="3"/>
  <c r="AE1583" i="3"/>
  <c r="AI1583" i="3"/>
  <c r="AM1583" i="3"/>
  <c r="AQ1583" i="3"/>
  <c r="AU1583" i="3"/>
  <c r="AY1583" i="3"/>
  <c r="BC1583" i="3"/>
  <c r="BG1583" i="3"/>
  <c r="P1583" i="3"/>
  <c r="T1583" i="3"/>
  <c r="X1583" i="3"/>
  <c r="AB1583" i="3"/>
  <c r="AF1583" i="3"/>
  <c r="AJ1583" i="3"/>
  <c r="AN1583" i="3"/>
  <c r="AR1583" i="3"/>
  <c r="AV1583" i="3"/>
  <c r="AZ1583" i="3"/>
  <c r="BD1583" i="3"/>
  <c r="BH1583" i="3"/>
  <c r="BF1583" i="3"/>
  <c r="M1583" i="3"/>
  <c r="Q1583" i="3"/>
  <c r="U1583" i="3"/>
  <c r="Y1583" i="3"/>
  <c r="AC1583" i="3"/>
  <c r="AG1583" i="3"/>
  <c r="AK1583" i="3"/>
  <c r="AO1583" i="3"/>
  <c r="AS1583" i="3"/>
  <c r="AW1583" i="3"/>
  <c r="BA1583" i="3"/>
  <c r="BE1583" i="3"/>
  <c r="BI1583" i="3"/>
  <c r="N1583" i="3"/>
  <c r="R1583" i="3"/>
  <c r="V1583" i="3"/>
  <c r="Z1583" i="3"/>
  <c r="AD1583" i="3"/>
  <c r="AH1583" i="3"/>
  <c r="AL1583" i="3"/>
  <c r="AP1583" i="3"/>
  <c r="AT1583" i="3"/>
  <c r="AX1583" i="3"/>
  <c r="BB1583" i="3"/>
  <c r="M1582" i="3"/>
  <c r="Q1582" i="3"/>
  <c r="U1582" i="3"/>
  <c r="Y1582" i="3"/>
  <c r="AC1582" i="3"/>
  <c r="AG1582" i="3"/>
  <c r="AK1582" i="3"/>
  <c r="AO1582" i="3"/>
  <c r="AS1582" i="3"/>
  <c r="AW1582" i="3"/>
  <c r="BA1582" i="3"/>
  <c r="BE1582" i="3"/>
  <c r="BI1582" i="3"/>
  <c r="T1582" i="3"/>
  <c r="AN1582" i="3"/>
  <c r="AV1582" i="3"/>
  <c r="BD1582" i="3"/>
  <c r="N1582" i="3"/>
  <c r="R1582" i="3"/>
  <c r="V1582" i="3"/>
  <c r="Z1582" i="3"/>
  <c r="AD1582" i="3"/>
  <c r="AH1582" i="3"/>
  <c r="AL1582" i="3"/>
  <c r="AP1582" i="3"/>
  <c r="AT1582" i="3"/>
  <c r="AX1582" i="3"/>
  <c r="BB1582" i="3"/>
  <c r="BF1582" i="3"/>
  <c r="P1582" i="3"/>
  <c r="X1582" i="3"/>
  <c r="AB1582" i="3"/>
  <c r="AF1582" i="3"/>
  <c r="AJ1582" i="3"/>
  <c r="AR1582" i="3"/>
  <c r="AZ1582" i="3"/>
  <c r="BH1582" i="3"/>
  <c r="O1582" i="3"/>
  <c r="S1582" i="3"/>
  <c r="W1582" i="3"/>
  <c r="AA1582" i="3"/>
  <c r="AE1582" i="3"/>
  <c r="AI1582" i="3"/>
  <c r="AM1582" i="3"/>
  <c r="AQ1582" i="3"/>
  <c r="AU1582" i="3"/>
  <c r="AY1582" i="3"/>
  <c r="BC1582" i="3"/>
  <c r="BG1582" i="3"/>
  <c r="O1581" i="3"/>
  <c r="S1581" i="3"/>
  <c r="W1581" i="3"/>
  <c r="AA1581" i="3"/>
  <c r="AE1581" i="3"/>
  <c r="AI1581" i="3"/>
  <c r="AM1581" i="3"/>
  <c r="AQ1581" i="3"/>
  <c r="AU1581" i="3"/>
  <c r="AY1581" i="3"/>
  <c r="BC1581" i="3"/>
  <c r="BG1581" i="3"/>
  <c r="P1581" i="3"/>
  <c r="T1581" i="3"/>
  <c r="X1581" i="3"/>
  <c r="AB1581" i="3"/>
  <c r="AF1581" i="3"/>
  <c r="AJ1581" i="3"/>
  <c r="AN1581" i="3"/>
  <c r="AR1581" i="3"/>
  <c r="AV1581" i="3"/>
  <c r="AZ1581" i="3"/>
  <c r="BD1581" i="3"/>
  <c r="BH1581" i="3"/>
  <c r="M1581" i="3"/>
  <c r="U1581" i="3"/>
  <c r="AC1581" i="3"/>
  <c r="AK1581" i="3"/>
  <c r="AS1581" i="3"/>
  <c r="BA1581" i="3"/>
  <c r="BI1581" i="3"/>
  <c r="Q1581" i="3"/>
  <c r="Y1581" i="3"/>
  <c r="AG1581" i="3"/>
  <c r="AO1581" i="3"/>
  <c r="AW1581" i="3"/>
  <c r="BE1581" i="3"/>
  <c r="N1581" i="3"/>
  <c r="R1581" i="3"/>
  <c r="V1581" i="3"/>
  <c r="Z1581" i="3"/>
  <c r="AD1581" i="3"/>
  <c r="AH1581" i="3"/>
  <c r="AL1581" i="3"/>
  <c r="AP1581" i="3"/>
  <c r="AT1581" i="3"/>
  <c r="AX1581" i="3"/>
  <c r="BB1581" i="3"/>
  <c r="BF1581" i="3"/>
  <c r="P1580" i="3"/>
  <c r="X1580" i="3"/>
  <c r="AF1580" i="3"/>
  <c r="AN1580" i="3"/>
  <c r="AZ1580" i="3"/>
  <c r="BH1580" i="3"/>
  <c r="T1580" i="3"/>
  <c r="AB1580" i="3"/>
  <c r="AJ1580" i="3"/>
  <c r="AR1580" i="3"/>
  <c r="BD1580" i="3"/>
  <c r="O1580" i="3"/>
  <c r="S1580" i="3"/>
  <c r="W1580" i="3"/>
  <c r="AA1580" i="3"/>
  <c r="AE1580" i="3"/>
  <c r="AI1580" i="3"/>
  <c r="AM1580" i="3"/>
  <c r="AQ1580" i="3"/>
  <c r="AU1580" i="3"/>
  <c r="AY1580" i="3"/>
  <c r="BC1580" i="3"/>
  <c r="BG1580" i="3"/>
  <c r="AV1580" i="3"/>
  <c r="N1519" i="3"/>
  <c r="R1519" i="3"/>
  <c r="V1519" i="3"/>
  <c r="Z1519" i="3"/>
  <c r="AD1519" i="3"/>
  <c r="AH1519" i="3"/>
  <c r="AL1519" i="3"/>
  <c r="AP1519" i="3"/>
  <c r="AT1519" i="3"/>
  <c r="AX1519" i="3"/>
  <c r="BB1519" i="3"/>
  <c r="BF1519" i="3"/>
  <c r="P1519" i="3"/>
  <c r="T1519" i="3"/>
  <c r="X1519" i="3"/>
  <c r="AB1519" i="3"/>
  <c r="AF1519" i="3"/>
  <c r="AJ1519" i="3"/>
  <c r="AN1519" i="3"/>
  <c r="AR1519" i="3"/>
  <c r="AV1519" i="3"/>
  <c r="AZ1519" i="3"/>
  <c r="BD1519" i="3"/>
  <c r="BH1519" i="3"/>
  <c r="M1519" i="3"/>
  <c r="U1519" i="3"/>
  <c r="AC1519" i="3"/>
  <c r="AK1519" i="3"/>
  <c r="AS1519" i="3"/>
  <c r="BA1519" i="3"/>
  <c r="BI1519" i="3"/>
  <c r="O1519" i="3"/>
  <c r="W1519" i="3"/>
  <c r="AE1519" i="3"/>
  <c r="AM1519" i="3"/>
  <c r="AU1519" i="3"/>
  <c r="BC1519" i="3"/>
  <c r="Q1519" i="3"/>
  <c r="Y1519" i="3"/>
  <c r="AG1519" i="3"/>
  <c r="AO1519" i="3"/>
  <c r="AW1519" i="3"/>
  <c r="BE1519" i="3"/>
  <c r="AA1519" i="3"/>
  <c r="BG1519" i="3"/>
  <c r="S1519" i="3"/>
  <c r="AY1519" i="3"/>
  <c r="AI1519" i="3"/>
  <c r="AQ1519" i="3"/>
  <c r="P1481" i="3"/>
  <c r="T1481" i="3"/>
  <c r="X1481" i="3"/>
  <c r="AB1481" i="3"/>
  <c r="AF1481" i="3"/>
  <c r="AJ1481" i="3"/>
  <c r="AN1481" i="3"/>
  <c r="AR1481" i="3"/>
  <c r="AV1481" i="3"/>
  <c r="AZ1481" i="3"/>
  <c r="BD1481" i="3"/>
  <c r="BH1481" i="3"/>
  <c r="M1481" i="3"/>
  <c r="Q1481" i="3"/>
  <c r="U1481" i="3"/>
  <c r="Y1481" i="3"/>
  <c r="AC1481" i="3"/>
  <c r="AG1481" i="3"/>
  <c r="AK1481" i="3"/>
  <c r="AO1481" i="3"/>
  <c r="AS1481" i="3"/>
  <c r="AW1481" i="3"/>
  <c r="BA1481" i="3"/>
  <c r="BE1481" i="3"/>
  <c r="BI1481" i="3"/>
  <c r="N1481" i="3"/>
  <c r="BJ1481" i="3" s="1"/>
  <c r="R1481" i="3"/>
  <c r="V1481" i="3"/>
  <c r="Z1481" i="3"/>
  <c r="AD1481" i="3"/>
  <c r="AH1481" i="3"/>
  <c r="AL1481" i="3"/>
  <c r="AP1481" i="3"/>
  <c r="AT1481" i="3"/>
  <c r="AX1481" i="3"/>
  <c r="BB1481" i="3"/>
  <c r="BF1481" i="3"/>
  <c r="O1481" i="3"/>
  <c r="BL1481" i="3" s="1"/>
  <c r="AE1481" i="3"/>
  <c r="AU1481" i="3"/>
  <c r="S1481" i="3"/>
  <c r="BM1481" i="3" s="1"/>
  <c r="AI1481" i="3"/>
  <c r="AY1481" i="3"/>
  <c r="W1481" i="3"/>
  <c r="AM1481" i="3"/>
  <c r="BC1481" i="3"/>
  <c r="AA1481" i="3"/>
  <c r="AQ1481" i="3"/>
  <c r="BG1481" i="3"/>
  <c r="P1473" i="3"/>
  <c r="T1473" i="3"/>
  <c r="X1473" i="3"/>
  <c r="AB1473" i="3"/>
  <c r="AF1473" i="3"/>
  <c r="AJ1473" i="3"/>
  <c r="AN1473" i="3"/>
  <c r="AR1473" i="3"/>
  <c r="AV1473" i="3"/>
  <c r="AZ1473" i="3"/>
  <c r="BD1473" i="3"/>
  <c r="BH1473" i="3"/>
  <c r="M1473" i="3"/>
  <c r="Q1473" i="3"/>
  <c r="U1473" i="3"/>
  <c r="Y1473" i="3"/>
  <c r="AC1473" i="3"/>
  <c r="AG1473" i="3"/>
  <c r="AK1473" i="3"/>
  <c r="AO1473" i="3"/>
  <c r="AS1473" i="3"/>
  <c r="AW1473" i="3"/>
  <c r="BA1473" i="3"/>
  <c r="BE1473" i="3"/>
  <c r="BI1473" i="3"/>
  <c r="N1473" i="3"/>
  <c r="R1473" i="3"/>
  <c r="V1473" i="3"/>
  <c r="Z1473" i="3"/>
  <c r="AD1473" i="3"/>
  <c r="AH1473" i="3"/>
  <c r="AL1473" i="3"/>
  <c r="AP1473" i="3"/>
  <c r="AT1473" i="3"/>
  <c r="AX1473" i="3"/>
  <c r="BB1473" i="3"/>
  <c r="BF1473" i="3"/>
  <c r="O1473" i="3"/>
  <c r="AE1473" i="3"/>
  <c r="AU1473" i="3"/>
  <c r="S1473" i="3"/>
  <c r="AI1473" i="3"/>
  <c r="AY1473" i="3"/>
  <c r="W1473" i="3"/>
  <c r="AM1473" i="3"/>
  <c r="BC1473" i="3"/>
  <c r="AA1473" i="3"/>
  <c r="AQ1473" i="3"/>
  <c r="BG1473" i="3"/>
  <c r="AZ1590" i="3"/>
  <c r="AJ1590" i="3"/>
  <c r="O1589" i="3"/>
  <c r="S1589" i="3"/>
  <c r="W1589" i="3"/>
  <c r="AA1589" i="3"/>
  <c r="AE1589" i="3"/>
  <c r="AI1589" i="3"/>
  <c r="AM1589" i="3"/>
  <c r="AQ1589" i="3"/>
  <c r="AU1589" i="3"/>
  <c r="AY1589" i="3"/>
  <c r="BC1589" i="3"/>
  <c r="BG1589" i="3"/>
  <c r="N1589" i="3"/>
  <c r="R1589" i="3"/>
  <c r="V1589" i="3"/>
  <c r="Z1589" i="3"/>
  <c r="P1589" i="3"/>
  <c r="T1589" i="3"/>
  <c r="X1589" i="3"/>
  <c r="AB1589" i="3"/>
  <c r="AF1589" i="3"/>
  <c r="AJ1589" i="3"/>
  <c r="AN1589" i="3"/>
  <c r="AR1589" i="3"/>
  <c r="AV1589" i="3"/>
  <c r="AZ1589" i="3"/>
  <c r="BD1589" i="3"/>
  <c r="BH1589" i="3"/>
  <c r="M1589" i="3"/>
  <c r="Q1589" i="3"/>
  <c r="U1589" i="3"/>
  <c r="Y1589" i="3"/>
  <c r="AC1589" i="3"/>
  <c r="AG1589" i="3"/>
  <c r="AK1589" i="3"/>
  <c r="AO1589" i="3"/>
  <c r="AS1589" i="3"/>
  <c r="AW1589" i="3"/>
  <c r="BA1589" i="3"/>
  <c r="BE1589" i="3"/>
  <c r="BI1589" i="3"/>
  <c r="AV1590" i="3"/>
  <c r="AF1590" i="3"/>
  <c r="P1590" i="3"/>
  <c r="AX1589" i="3"/>
  <c r="AH1589" i="3"/>
  <c r="M1580" i="3"/>
  <c r="Q1579" i="3"/>
  <c r="M1577" i="3"/>
  <c r="M1573" i="3"/>
  <c r="Q1569" i="3"/>
  <c r="P1566" i="3"/>
  <c r="V1566" i="3"/>
  <c r="AA1566" i="3"/>
  <c r="AF1566" i="3"/>
  <c r="AL1566" i="3"/>
  <c r="AQ1566" i="3"/>
  <c r="AV1566" i="3"/>
  <c r="BB1566" i="3"/>
  <c r="BG1566" i="3"/>
  <c r="BC1566" i="3"/>
  <c r="R1566" i="3"/>
  <c r="W1566" i="3"/>
  <c r="AB1566" i="3"/>
  <c r="AH1566" i="3"/>
  <c r="AM1566" i="3"/>
  <c r="AR1566" i="3"/>
  <c r="AX1566" i="3"/>
  <c r="BH1566" i="3"/>
  <c r="N1566" i="3"/>
  <c r="BJ1566" i="3" s="1"/>
  <c r="S1566" i="3"/>
  <c r="BM1566" i="3" s="1"/>
  <c r="X1566" i="3"/>
  <c r="AD1566" i="3"/>
  <c r="AI1566" i="3"/>
  <c r="AN1566" i="3"/>
  <c r="AT1566" i="3"/>
  <c r="AY1566" i="3"/>
  <c r="BD1566" i="3"/>
  <c r="N1561" i="3"/>
  <c r="BJ1561" i="3" s="1"/>
  <c r="T1561" i="3"/>
  <c r="Y1561" i="3"/>
  <c r="AD1561" i="3"/>
  <c r="AJ1561" i="3"/>
  <c r="AO1561" i="3"/>
  <c r="AT1561" i="3"/>
  <c r="AZ1561" i="3"/>
  <c r="BE1561" i="3"/>
  <c r="AZ1559" i="3"/>
  <c r="X1559" i="3"/>
  <c r="AN1559" i="3"/>
  <c r="BD1559" i="3"/>
  <c r="AJ1559" i="3"/>
  <c r="AZ1557" i="3"/>
  <c r="AJ1557" i="3"/>
  <c r="X1557" i="3"/>
  <c r="AN1557" i="3"/>
  <c r="BD1557" i="3"/>
  <c r="X1555" i="3"/>
  <c r="AN1555" i="3"/>
  <c r="BD1555" i="3"/>
  <c r="AZ1555" i="3"/>
  <c r="AJ1555" i="3"/>
  <c r="AZ1553" i="3"/>
  <c r="X1553" i="3"/>
  <c r="AN1553" i="3"/>
  <c r="BD1553" i="3"/>
  <c r="AJ1553" i="3"/>
  <c r="AZ1551" i="3"/>
  <c r="AJ1551" i="3"/>
  <c r="X1551" i="3"/>
  <c r="AN1551" i="3"/>
  <c r="BD1551" i="3"/>
  <c r="X1549" i="3"/>
  <c r="AN1549" i="3"/>
  <c r="BD1549" i="3"/>
  <c r="AJ1549" i="3"/>
  <c r="AZ1549" i="3"/>
  <c r="AJ1547" i="3"/>
  <c r="AZ1547" i="3"/>
  <c r="X1547" i="3"/>
  <c r="AN1547" i="3"/>
  <c r="BD1547" i="3"/>
  <c r="X1545" i="3"/>
  <c r="AN1545" i="3"/>
  <c r="BD1545" i="3"/>
  <c r="AZ1543" i="3"/>
  <c r="X1543" i="3"/>
  <c r="AN1543" i="3"/>
  <c r="BD1543" i="3"/>
  <c r="X1541" i="3"/>
  <c r="AN1541" i="3"/>
  <c r="BD1541" i="3"/>
  <c r="X1539" i="3"/>
  <c r="AN1539" i="3"/>
  <c r="BD1539" i="3"/>
  <c r="AZ1539" i="3"/>
  <c r="AZ1537" i="3"/>
  <c r="X1537" i="3"/>
  <c r="AN1537" i="3"/>
  <c r="BD1537" i="3"/>
  <c r="X1535" i="3"/>
  <c r="AN1535" i="3"/>
  <c r="BD1535" i="3"/>
  <c r="AZ1535" i="3"/>
  <c r="AJ1533" i="3"/>
  <c r="X1533" i="3"/>
  <c r="AN1533" i="3"/>
  <c r="BD1533" i="3"/>
  <c r="AZ1533" i="3"/>
  <c r="AZ1531" i="3"/>
  <c r="AJ1531" i="3"/>
  <c r="X1531" i="3"/>
  <c r="AN1531" i="3"/>
  <c r="BD1531" i="3"/>
  <c r="N1523" i="3"/>
  <c r="R1523" i="3"/>
  <c r="V1523" i="3"/>
  <c r="Z1523" i="3"/>
  <c r="AD1523" i="3"/>
  <c r="AH1523" i="3"/>
  <c r="AL1523" i="3"/>
  <c r="AP1523" i="3"/>
  <c r="AT1523" i="3"/>
  <c r="AX1523" i="3"/>
  <c r="BB1523" i="3"/>
  <c r="BF1523" i="3"/>
  <c r="P1523" i="3"/>
  <c r="T1523" i="3"/>
  <c r="X1523" i="3"/>
  <c r="AB1523" i="3"/>
  <c r="AF1523" i="3"/>
  <c r="AJ1523" i="3"/>
  <c r="AN1523" i="3"/>
  <c r="AR1523" i="3"/>
  <c r="AV1523" i="3"/>
  <c r="AZ1523" i="3"/>
  <c r="BD1523" i="3"/>
  <c r="BH1523" i="3"/>
  <c r="M1523" i="3"/>
  <c r="U1523" i="3"/>
  <c r="AC1523" i="3"/>
  <c r="AK1523" i="3"/>
  <c r="AS1523" i="3"/>
  <c r="BA1523" i="3"/>
  <c r="BI1523" i="3"/>
  <c r="O1523" i="3"/>
  <c r="W1523" i="3"/>
  <c r="AE1523" i="3"/>
  <c r="AM1523" i="3"/>
  <c r="AU1523" i="3"/>
  <c r="BC1523" i="3"/>
  <c r="Q1523" i="3"/>
  <c r="Y1523" i="3"/>
  <c r="AG1523" i="3"/>
  <c r="AO1523" i="3"/>
  <c r="AW1523" i="3"/>
  <c r="BE1523" i="3"/>
  <c r="AA1523" i="3"/>
  <c r="BG1523" i="3"/>
  <c r="AI1523" i="3"/>
  <c r="S1523" i="3"/>
  <c r="AY1523" i="3"/>
  <c r="AQ1523" i="3"/>
  <c r="BF1579" i="3"/>
  <c r="BB1579" i="3"/>
  <c r="AX1579" i="3"/>
  <c r="AT1579" i="3"/>
  <c r="AP1579" i="3"/>
  <c r="AL1579" i="3"/>
  <c r="AH1579" i="3"/>
  <c r="AD1579" i="3"/>
  <c r="Y1579" i="3"/>
  <c r="T1579" i="3"/>
  <c r="N1579" i="3"/>
  <c r="O1575" i="3"/>
  <c r="S1575" i="3"/>
  <c r="W1575" i="3"/>
  <c r="AA1575" i="3"/>
  <c r="AE1575" i="3"/>
  <c r="AI1575" i="3"/>
  <c r="AM1575" i="3"/>
  <c r="AQ1575" i="3"/>
  <c r="AU1575" i="3"/>
  <c r="AY1575" i="3"/>
  <c r="BC1575" i="3"/>
  <c r="BG1575" i="3"/>
  <c r="BE1573" i="3"/>
  <c r="AZ1573" i="3"/>
  <c r="AT1573" i="3"/>
  <c r="AO1573" i="3"/>
  <c r="AJ1573" i="3"/>
  <c r="AD1573" i="3"/>
  <c r="Y1573" i="3"/>
  <c r="T1573" i="3"/>
  <c r="N1573" i="3"/>
  <c r="BJ1573" i="3" s="1"/>
  <c r="O1571" i="3"/>
  <c r="S1571" i="3"/>
  <c r="W1571" i="3"/>
  <c r="AA1571" i="3"/>
  <c r="AE1571" i="3"/>
  <c r="AI1571" i="3"/>
  <c r="AM1571" i="3"/>
  <c r="AQ1571" i="3"/>
  <c r="AU1571" i="3"/>
  <c r="AY1571" i="3"/>
  <c r="BC1571" i="3"/>
  <c r="BG1571" i="3"/>
  <c r="AT1569" i="3"/>
  <c r="AO1569" i="3"/>
  <c r="AJ1569" i="3"/>
  <c r="AD1569" i="3"/>
  <c r="Y1569" i="3"/>
  <c r="T1569" i="3"/>
  <c r="N1569" i="3"/>
  <c r="BE1565" i="3"/>
  <c r="AZ1565" i="3"/>
  <c r="AT1565" i="3"/>
  <c r="AO1565" i="3"/>
  <c r="AJ1565" i="3"/>
  <c r="AD1565" i="3"/>
  <c r="Y1565" i="3"/>
  <c r="T1565" i="3"/>
  <c r="O1558" i="3"/>
  <c r="S1558" i="3"/>
  <c r="W1558" i="3"/>
  <c r="AA1558" i="3"/>
  <c r="AE1558" i="3"/>
  <c r="AI1558" i="3"/>
  <c r="AM1558" i="3"/>
  <c r="AQ1558" i="3"/>
  <c r="AU1558" i="3"/>
  <c r="AY1558" i="3"/>
  <c r="BC1558" i="3"/>
  <c r="BG1558" i="3"/>
  <c r="P1558" i="3"/>
  <c r="T1558" i="3"/>
  <c r="X1558" i="3"/>
  <c r="AB1558" i="3"/>
  <c r="AF1558" i="3"/>
  <c r="AJ1558" i="3"/>
  <c r="AN1558" i="3"/>
  <c r="AR1558" i="3"/>
  <c r="AV1558" i="3"/>
  <c r="AZ1558" i="3"/>
  <c r="BD1558" i="3"/>
  <c r="BH1558" i="3"/>
  <c r="M1558" i="3"/>
  <c r="Q1558" i="3"/>
  <c r="U1558" i="3"/>
  <c r="Y1558" i="3"/>
  <c r="AC1558" i="3"/>
  <c r="AG1558" i="3"/>
  <c r="AK1558" i="3"/>
  <c r="AO1558" i="3"/>
  <c r="AS1558" i="3"/>
  <c r="AW1558" i="3"/>
  <c r="BA1558" i="3"/>
  <c r="BE1558" i="3"/>
  <c r="BI1558" i="3"/>
  <c r="BF1556" i="3"/>
  <c r="AP1556" i="3"/>
  <c r="Z1556" i="3"/>
  <c r="O1552" i="3"/>
  <c r="S1552" i="3"/>
  <c r="W1552" i="3"/>
  <c r="AA1552" i="3"/>
  <c r="AE1552" i="3"/>
  <c r="AI1552" i="3"/>
  <c r="AM1552" i="3"/>
  <c r="AQ1552" i="3"/>
  <c r="AU1552" i="3"/>
  <c r="AY1552" i="3"/>
  <c r="BC1552" i="3"/>
  <c r="BG1552" i="3"/>
  <c r="P1552" i="3"/>
  <c r="T1552" i="3"/>
  <c r="X1552" i="3"/>
  <c r="AB1552" i="3"/>
  <c r="AF1552" i="3"/>
  <c r="AJ1552" i="3"/>
  <c r="AN1552" i="3"/>
  <c r="AR1552" i="3"/>
  <c r="AV1552" i="3"/>
  <c r="AZ1552" i="3"/>
  <c r="BD1552" i="3"/>
  <c r="BH1552" i="3"/>
  <c r="M1552" i="3"/>
  <c r="Q1552" i="3"/>
  <c r="U1552" i="3"/>
  <c r="Y1552" i="3"/>
  <c r="AC1552" i="3"/>
  <c r="AG1552" i="3"/>
  <c r="AK1552" i="3"/>
  <c r="AO1552" i="3"/>
  <c r="AS1552" i="3"/>
  <c r="AW1552" i="3"/>
  <c r="BA1552" i="3"/>
  <c r="BE1552" i="3"/>
  <c r="BI1552" i="3"/>
  <c r="BF1550" i="3"/>
  <c r="AP1550" i="3"/>
  <c r="Z1550" i="3"/>
  <c r="O1548" i="3"/>
  <c r="S1548" i="3"/>
  <c r="W1548" i="3"/>
  <c r="AA1548" i="3"/>
  <c r="AE1548" i="3"/>
  <c r="AI1548" i="3"/>
  <c r="AM1548" i="3"/>
  <c r="AQ1548" i="3"/>
  <c r="AU1548" i="3"/>
  <c r="AY1548" i="3"/>
  <c r="BC1548" i="3"/>
  <c r="BG1548" i="3"/>
  <c r="P1548" i="3"/>
  <c r="T1548" i="3"/>
  <c r="X1548" i="3"/>
  <c r="AB1548" i="3"/>
  <c r="AF1548" i="3"/>
  <c r="AJ1548" i="3"/>
  <c r="AN1548" i="3"/>
  <c r="AR1548" i="3"/>
  <c r="AV1548" i="3"/>
  <c r="AZ1548" i="3"/>
  <c r="BD1548" i="3"/>
  <c r="BH1548" i="3"/>
  <c r="M1548" i="3"/>
  <c r="Q1548" i="3"/>
  <c r="U1548" i="3"/>
  <c r="Y1548" i="3"/>
  <c r="AC1548" i="3"/>
  <c r="AG1548" i="3"/>
  <c r="AK1548" i="3"/>
  <c r="AO1548" i="3"/>
  <c r="AS1548" i="3"/>
  <c r="AW1548" i="3"/>
  <c r="BA1548" i="3"/>
  <c r="BE1548" i="3"/>
  <c r="BI1548" i="3"/>
  <c r="BF1546" i="3"/>
  <c r="AP1546" i="3"/>
  <c r="Z1546" i="3"/>
  <c r="O1542" i="3"/>
  <c r="S1542" i="3"/>
  <c r="W1542" i="3"/>
  <c r="AA1542" i="3"/>
  <c r="AE1542" i="3"/>
  <c r="AI1542" i="3"/>
  <c r="AM1542" i="3"/>
  <c r="AQ1542" i="3"/>
  <c r="AU1542" i="3"/>
  <c r="AY1542" i="3"/>
  <c r="BC1542" i="3"/>
  <c r="BG1542" i="3"/>
  <c r="P1542" i="3"/>
  <c r="T1542" i="3"/>
  <c r="X1542" i="3"/>
  <c r="AB1542" i="3"/>
  <c r="AF1542" i="3"/>
  <c r="AJ1542" i="3"/>
  <c r="AN1542" i="3"/>
  <c r="AR1542" i="3"/>
  <c r="AV1542" i="3"/>
  <c r="AZ1542" i="3"/>
  <c r="BD1542" i="3"/>
  <c r="BH1542" i="3"/>
  <c r="M1542" i="3"/>
  <c r="Q1542" i="3"/>
  <c r="U1542" i="3"/>
  <c r="Y1542" i="3"/>
  <c r="AC1542" i="3"/>
  <c r="AG1542" i="3"/>
  <c r="AK1542" i="3"/>
  <c r="AO1542" i="3"/>
  <c r="AS1542" i="3"/>
  <c r="AW1542" i="3"/>
  <c r="BA1542" i="3"/>
  <c r="BE1542" i="3"/>
  <c r="BI1542" i="3"/>
  <c r="BF1540" i="3"/>
  <c r="AP1540" i="3"/>
  <c r="Z1540" i="3"/>
  <c r="O1538" i="3"/>
  <c r="S1538" i="3"/>
  <c r="W1538" i="3"/>
  <c r="AA1538" i="3"/>
  <c r="AE1538" i="3"/>
  <c r="AI1538" i="3"/>
  <c r="AM1538" i="3"/>
  <c r="AQ1538" i="3"/>
  <c r="AU1538" i="3"/>
  <c r="AY1538" i="3"/>
  <c r="BC1538" i="3"/>
  <c r="BG1538" i="3"/>
  <c r="P1538" i="3"/>
  <c r="T1538" i="3"/>
  <c r="X1538" i="3"/>
  <c r="AB1538" i="3"/>
  <c r="AF1538" i="3"/>
  <c r="AJ1538" i="3"/>
  <c r="AN1538" i="3"/>
  <c r="AR1538" i="3"/>
  <c r="AV1538" i="3"/>
  <c r="AZ1538" i="3"/>
  <c r="BD1538" i="3"/>
  <c r="BH1538" i="3"/>
  <c r="M1538" i="3"/>
  <c r="Q1538" i="3"/>
  <c r="U1538" i="3"/>
  <c r="Y1538" i="3"/>
  <c r="AC1538" i="3"/>
  <c r="AG1538" i="3"/>
  <c r="AK1538" i="3"/>
  <c r="AO1538" i="3"/>
  <c r="AS1538" i="3"/>
  <c r="AW1538" i="3"/>
  <c r="BA1538" i="3"/>
  <c r="BE1538" i="3"/>
  <c r="BI1538" i="3"/>
  <c r="BF1536" i="3"/>
  <c r="AP1536" i="3"/>
  <c r="Z1536" i="3"/>
  <c r="O1532" i="3"/>
  <c r="S1532" i="3"/>
  <c r="W1532" i="3"/>
  <c r="AA1532" i="3"/>
  <c r="AE1532" i="3"/>
  <c r="AI1532" i="3"/>
  <c r="AM1532" i="3"/>
  <c r="AQ1532" i="3"/>
  <c r="AU1532" i="3"/>
  <c r="AY1532" i="3"/>
  <c r="BC1532" i="3"/>
  <c r="BG1532" i="3"/>
  <c r="P1532" i="3"/>
  <c r="T1532" i="3"/>
  <c r="X1532" i="3"/>
  <c r="AB1532" i="3"/>
  <c r="AF1532" i="3"/>
  <c r="AJ1532" i="3"/>
  <c r="AN1532" i="3"/>
  <c r="AR1532" i="3"/>
  <c r="AV1532" i="3"/>
  <c r="AZ1532" i="3"/>
  <c r="BD1532" i="3"/>
  <c r="BH1532" i="3"/>
  <c r="M1532" i="3"/>
  <c r="Q1532" i="3"/>
  <c r="U1532" i="3"/>
  <c r="Y1532" i="3"/>
  <c r="AC1532" i="3"/>
  <c r="AG1532" i="3"/>
  <c r="AK1532" i="3"/>
  <c r="AO1532" i="3"/>
  <c r="AS1532" i="3"/>
  <c r="AW1532" i="3"/>
  <c r="BA1532" i="3"/>
  <c r="BE1532" i="3"/>
  <c r="BI1532" i="3"/>
  <c r="BF1530" i="3"/>
  <c r="AP1530" i="3"/>
  <c r="Z1530" i="3"/>
  <c r="N1528" i="3"/>
  <c r="R1528" i="3"/>
  <c r="V1528" i="3"/>
  <c r="Z1528" i="3"/>
  <c r="AD1528" i="3"/>
  <c r="AH1528" i="3"/>
  <c r="AL1528" i="3"/>
  <c r="AP1528" i="3"/>
  <c r="AT1528" i="3"/>
  <c r="AX1528" i="3"/>
  <c r="BB1528" i="3"/>
  <c r="BF1528" i="3"/>
  <c r="O1528" i="3"/>
  <c r="T1528" i="3"/>
  <c r="Y1528" i="3"/>
  <c r="AE1528" i="3"/>
  <c r="AJ1528" i="3"/>
  <c r="AO1528" i="3"/>
  <c r="AU1528" i="3"/>
  <c r="AZ1528" i="3"/>
  <c r="BE1528" i="3"/>
  <c r="P1528" i="3"/>
  <c r="U1528" i="3"/>
  <c r="AA1528" i="3"/>
  <c r="AF1528" i="3"/>
  <c r="AK1528" i="3"/>
  <c r="AQ1528" i="3"/>
  <c r="AV1528" i="3"/>
  <c r="BA1528" i="3"/>
  <c r="BG1528" i="3"/>
  <c r="Q1528" i="3"/>
  <c r="W1528" i="3"/>
  <c r="AB1528" i="3"/>
  <c r="AG1528" i="3"/>
  <c r="AM1528" i="3"/>
  <c r="AR1528" i="3"/>
  <c r="AW1528" i="3"/>
  <c r="BC1528" i="3"/>
  <c r="BH1528" i="3"/>
  <c r="AT1527" i="3"/>
  <c r="Y1527" i="3"/>
  <c r="P1522" i="3"/>
  <c r="T1522" i="3"/>
  <c r="X1522" i="3"/>
  <c r="AB1522" i="3"/>
  <c r="AF1522" i="3"/>
  <c r="AJ1522" i="3"/>
  <c r="AN1522" i="3"/>
  <c r="AR1522" i="3"/>
  <c r="AV1522" i="3"/>
  <c r="AZ1522" i="3"/>
  <c r="BD1522" i="3"/>
  <c r="BH1522" i="3"/>
  <c r="N1522" i="3"/>
  <c r="R1522" i="3"/>
  <c r="V1522" i="3"/>
  <c r="Z1522" i="3"/>
  <c r="AD1522" i="3"/>
  <c r="AH1522" i="3"/>
  <c r="AL1522" i="3"/>
  <c r="AP1522" i="3"/>
  <c r="AT1522" i="3"/>
  <c r="AX1522" i="3"/>
  <c r="BB1522" i="3"/>
  <c r="BF1522" i="3"/>
  <c r="Q1522" i="3"/>
  <c r="Y1522" i="3"/>
  <c r="AG1522" i="3"/>
  <c r="AO1522" i="3"/>
  <c r="AW1522" i="3"/>
  <c r="BE1522" i="3"/>
  <c r="S1522" i="3"/>
  <c r="AA1522" i="3"/>
  <c r="AI1522" i="3"/>
  <c r="AQ1522" i="3"/>
  <c r="AY1522" i="3"/>
  <c r="BG1522" i="3"/>
  <c r="M1522" i="3"/>
  <c r="U1522" i="3"/>
  <c r="AC1522" i="3"/>
  <c r="AK1522" i="3"/>
  <c r="AS1522" i="3"/>
  <c r="BA1522" i="3"/>
  <c r="BI1522" i="3"/>
  <c r="P1514" i="3"/>
  <c r="T1514" i="3"/>
  <c r="X1514" i="3"/>
  <c r="AB1514" i="3"/>
  <c r="AF1514" i="3"/>
  <c r="AJ1514" i="3"/>
  <c r="AN1514" i="3"/>
  <c r="AR1514" i="3"/>
  <c r="AV1514" i="3"/>
  <c r="AZ1514" i="3"/>
  <c r="BD1514" i="3"/>
  <c r="BH1514" i="3"/>
  <c r="N1514" i="3"/>
  <c r="R1514" i="3"/>
  <c r="V1514" i="3"/>
  <c r="Z1514" i="3"/>
  <c r="AD1514" i="3"/>
  <c r="AH1514" i="3"/>
  <c r="AL1514" i="3"/>
  <c r="AP1514" i="3"/>
  <c r="AT1514" i="3"/>
  <c r="AX1514" i="3"/>
  <c r="BB1514" i="3"/>
  <c r="BF1514" i="3"/>
  <c r="Q1514" i="3"/>
  <c r="Y1514" i="3"/>
  <c r="AG1514" i="3"/>
  <c r="AO1514" i="3"/>
  <c r="AW1514" i="3"/>
  <c r="BE1514" i="3"/>
  <c r="S1514" i="3"/>
  <c r="AA1514" i="3"/>
  <c r="AI1514" i="3"/>
  <c r="AQ1514" i="3"/>
  <c r="AY1514" i="3"/>
  <c r="BG1514" i="3"/>
  <c r="M1514" i="3"/>
  <c r="U1514" i="3"/>
  <c r="AC1514" i="3"/>
  <c r="AK1514" i="3"/>
  <c r="AS1514" i="3"/>
  <c r="BA1514" i="3"/>
  <c r="BI1514" i="3"/>
  <c r="N1505" i="3"/>
  <c r="BJ1505" i="3" s="1"/>
  <c r="R1505" i="3"/>
  <c r="V1505" i="3"/>
  <c r="Z1505" i="3"/>
  <c r="AD1505" i="3"/>
  <c r="AH1505" i="3"/>
  <c r="AL1505" i="3"/>
  <c r="AP1505" i="3"/>
  <c r="AT1505" i="3"/>
  <c r="AX1505" i="3"/>
  <c r="BB1505" i="3"/>
  <c r="BF1505" i="3"/>
  <c r="O1505" i="3"/>
  <c r="BL1505" i="3" s="1"/>
  <c r="S1505" i="3"/>
  <c r="BM1505" i="3" s="1"/>
  <c r="W1505" i="3"/>
  <c r="AA1505" i="3"/>
  <c r="AE1505" i="3"/>
  <c r="AI1505" i="3"/>
  <c r="AM1505" i="3"/>
  <c r="AQ1505" i="3"/>
  <c r="AU1505" i="3"/>
  <c r="AY1505" i="3"/>
  <c r="BC1505" i="3"/>
  <c r="BG1505" i="3"/>
  <c r="P1505" i="3"/>
  <c r="T1505" i="3"/>
  <c r="X1505" i="3"/>
  <c r="AB1505" i="3"/>
  <c r="AF1505" i="3"/>
  <c r="AJ1505" i="3"/>
  <c r="AN1505" i="3"/>
  <c r="AR1505" i="3"/>
  <c r="AV1505" i="3"/>
  <c r="AZ1505" i="3"/>
  <c r="BD1505" i="3"/>
  <c r="BH1505" i="3"/>
  <c r="Y1505" i="3"/>
  <c r="AO1505" i="3"/>
  <c r="BE1505" i="3"/>
  <c r="M1505" i="3"/>
  <c r="AC1505" i="3"/>
  <c r="AS1505" i="3"/>
  <c r="BI1505" i="3"/>
  <c r="Q1505" i="3"/>
  <c r="AG1505" i="3"/>
  <c r="AW1505" i="3"/>
  <c r="AA1500" i="3"/>
  <c r="AQ1500" i="3"/>
  <c r="BG1500" i="3"/>
  <c r="BA1497" i="3"/>
  <c r="BI1579" i="3"/>
  <c r="BE1579" i="3"/>
  <c r="BA1579" i="3"/>
  <c r="AW1579" i="3"/>
  <c r="AS1579" i="3"/>
  <c r="AO1579" i="3"/>
  <c r="AK1579" i="3"/>
  <c r="AG1579" i="3"/>
  <c r="AC1579" i="3"/>
  <c r="X1579" i="3"/>
  <c r="R1579" i="3"/>
  <c r="M1579" i="3"/>
  <c r="BI1577" i="3"/>
  <c r="BD1577" i="3"/>
  <c r="AX1577" i="3"/>
  <c r="AS1577" i="3"/>
  <c r="AN1577" i="3"/>
  <c r="AH1577" i="3"/>
  <c r="AC1577" i="3"/>
  <c r="X1577" i="3"/>
  <c r="R1577" i="3"/>
  <c r="BI1575" i="3"/>
  <c r="BD1575" i="3"/>
  <c r="AX1575" i="3"/>
  <c r="AS1575" i="3"/>
  <c r="AN1575" i="3"/>
  <c r="AH1575" i="3"/>
  <c r="AC1575" i="3"/>
  <c r="X1575" i="3"/>
  <c r="R1575" i="3"/>
  <c r="M1575" i="3"/>
  <c r="BI1573" i="3"/>
  <c r="BD1573" i="3"/>
  <c r="AX1573" i="3"/>
  <c r="AS1573" i="3"/>
  <c r="AN1573" i="3"/>
  <c r="AH1573" i="3"/>
  <c r="AC1573" i="3"/>
  <c r="X1573" i="3"/>
  <c r="R1573" i="3"/>
  <c r="BI1571" i="3"/>
  <c r="BD1571" i="3"/>
  <c r="AX1571" i="3"/>
  <c r="AS1571" i="3"/>
  <c r="AN1571" i="3"/>
  <c r="AH1571" i="3"/>
  <c r="AC1571" i="3"/>
  <c r="X1571" i="3"/>
  <c r="R1571" i="3"/>
  <c r="M1571" i="3"/>
  <c r="BI1569" i="3"/>
  <c r="BD1569" i="3"/>
  <c r="AX1569" i="3"/>
  <c r="AS1569" i="3"/>
  <c r="AN1569" i="3"/>
  <c r="AH1569" i="3"/>
  <c r="AC1569" i="3"/>
  <c r="X1569" i="3"/>
  <c r="R1569" i="3"/>
  <c r="M1569" i="3"/>
  <c r="BF1560" i="3"/>
  <c r="AP1560" i="3"/>
  <c r="BB1558" i="3"/>
  <c r="V1558" i="3"/>
  <c r="BB1556" i="3"/>
  <c r="V1556" i="3"/>
  <c r="BB1554" i="3"/>
  <c r="BB1552" i="3"/>
  <c r="V1552" i="3"/>
  <c r="M1551" i="3"/>
  <c r="Q1551" i="3"/>
  <c r="U1551" i="3"/>
  <c r="Y1551" i="3"/>
  <c r="AC1551" i="3"/>
  <c r="AG1551" i="3"/>
  <c r="AK1551" i="3"/>
  <c r="AO1551" i="3"/>
  <c r="AS1551" i="3"/>
  <c r="AW1551" i="3"/>
  <c r="BA1551" i="3"/>
  <c r="BE1551" i="3"/>
  <c r="BI1551" i="3"/>
  <c r="N1551" i="3"/>
  <c r="R1551" i="3"/>
  <c r="V1551" i="3"/>
  <c r="Z1551" i="3"/>
  <c r="AD1551" i="3"/>
  <c r="AH1551" i="3"/>
  <c r="AL1551" i="3"/>
  <c r="AP1551" i="3"/>
  <c r="AT1551" i="3"/>
  <c r="AX1551" i="3"/>
  <c r="BB1551" i="3"/>
  <c r="BF1551" i="3"/>
  <c r="O1551" i="3"/>
  <c r="S1551" i="3"/>
  <c r="W1551" i="3"/>
  <c r="AA1551" i="3"/>
  <c r="AE1551" i="3"/>
  <c r="AI1551" i="3"/>
  <c r="AM1551" i="3"/>
  <c r="AQ1551" i="3"/>
  <c r="AU1551" i="3"/>
  <c r="AY1551" i="3"/>
  <c r="BC1551" i="3"/>
  <c r="BG1551" i="3"/>
  <c r="AL1550" i="3"/>
  <c r="BB1548" i="3"/>
  <c r="V1548" i="3"/>
  <c r="M1547" i="3"/>
  <c r="Q1547" i="3"/>
  <c r="U1547" i="3"/>
  <c r="Y1547" i="3"/>
  <c r="AC1547" i="3"/>
  <c r="AG1547" i="3"/>
  <c r="AK1547" i="3"/>
  <c r="AO1547" i="3"/>
  <c r="AS1547" i="3"/>
  <c r="AW1547" i="3"/>
  <c r="BA1547" i="3"/>
  <c r="BE1547" i="3"/>
  <c r="BI1547" i="3"/>
  <c r="N1547" i="3"/>
  <c r="R1547" i="3"/>
  <c r="V1547" i="3"/>
  <c r="Z1547" i="3"/>
  <c r="AD1547" i="3"/>
  <c r="AH1547" i="3"/>
  <c r="AL1547" i="3"/>
  <c r="AP1547" i="3"/>
  <c r="AT1547" i="3"/>
  <c r="AX1547" i="3"/>
  <c r="BB1547" i="3"/>
  <c r="BF1547" i="3"/>
  <c r="O1547" i="3"/>
  <c r="S1547" i="3"/>
  <c r="W1547" i="3"/>
  <c r="AA1547" i="3"/>
  <c r="AE1547" i="3"/>
  <c r="AI1547" i="3"/>
  <c r="AM1547" i="3"/>
  <c r="AQ1547" i="3"/>
  <c r="AU1547" i="3"/>
  <c r="AY1547" i="3"/>
  <c r="BC1547" i="3"/>
  <c r="BG1547" i="3"/>
  <c r="AL1546" i="3"/>
  <c r="AZ1545" i="3"/>
  <c r="AJ1545" i="3"/>
  <c r="BB1544" i="3"/>
  <c r="AJ1543" i="3"/>
  <c r="BB1542" i="3"/>
  <c r="V1542" i="3"/>
  <c r="AZ1541" i="3"/>
  <c r="AJ1541" i="3"/>
  <c r="BB1540" i="3"/>
  <c r="V1540" i="3"/>
  <c r="AJ1539" i="3"/>
  <c r="BB1538" i="3"/>
  <c r="V1538" i="3"/>
  <c r="M1537" i="3"/>
  <c r="Q1537" i="3"/>
  <c r="U1537" i="3"/>
  <c r="Y1537" i="3"/>
  <c r="AC1537" i="3"/>
  <c r="AG1537" i="3"/>
  <c r="AK1537" i="3"/>
  <c r="AO1537" i="3"/>
  <c r="AS1537" i="3"/>
  <c r="AW1537" i="3"/>
  <c r="BA1537" i="3"/>
  <c r="BE1537" i="3"/>
  <c r="BI1537" i="3"/>
  <c r="N1537" i="3"/>
  <c r="R1537" i="3"/>
  <c r="V1537" i="3"/>
  <c r="Z1537" i="3"/>
  <c r="AD1537" i="3"/>
  <c r="AH1537" i="3"/>
  <c r="AL1537" i="3"/>
  <c r="AP1537" i="3"/>
  <c r="AT1537" i="3"/>
  <c r="AX1537" i="3"/>
  <c r="BB1537" i="3"/>
  <c r="BF1537" i="3"/>
  <c r="O1537" i="3"/>
  <c r="S1537" i="3"/>
  <c r="W1537" i="3"/>
  <c r="AA1537" i="3"/>
  <c r="AE1537" i="3"/>
  <c r="AI1537" i="3"/>
  <c r="AM1537" i="3"/>
  <c r="AQ1537" i="3"/>
  <c r="AU1537" i="3"/>
  <c r="AY1537" i="3"/>
  <c r="BC1537" i="3"/>
  <c r="BG1537" i="3"/>
  <c r="AL1536" i="3"/>
  <c r="M1535" i="3"/>
  <c r="Q1535" i="3"/>
  <c r="U1535" i="3"/>
  <c r="Y1535" i="3"/>
  <c r="AC1535" i="3"/>
  <c r="AG1535" i="3"/>
  <c r="AK1535" i="3"/>
  <c r="AO1535" i="3"/>
  <c r="AS1535" i="3"/>
  <c r="AW1535" i="3"/>
  <c r="BA1535" i="3"/>
  <c r="BE1535" i="3"/>
  <c r="BI1535" i="3"/>
  <c r="N1535" i="3"/>
  <c r="R1535" i="3"/>
  <c r="V1535" i="3"/>
  <c r="Z1535" i="3"/>
  <c r="AD1535" i="3"/>
  <c r="AH1535" i="3"/>
  <c r="AL1535" i="3"/>
  <c r="AP1535" i="3"/>
  <c r="AT1535" i="3"/>
  <c r="AX1535" i="3"/>
  <c r="BB1535" i="3"/>
  <c r="BF1535" i="3"/>
  <c r="O1535" i="3"/>
  <c r="S1535" i="3"/>
  <c r="W1535" i="3"/>
  <c r="AA1535" i="3"/>
  <c r="AE1535" i="3"/>
  <c r="AI1535" i="3"/>
  <c r="AM1535" i="3"/>
  <c r="AQ1535" i="3"/>
  <c r="AU1535" i="3"/>
  <c r="AY1535" i="3"/>
  <c r="BC1535" i="3"/>
  <c r="BG1535" i="3"/>
  <c r="M1533" i="3"/>
  <c r="Q1533" i="3"/>
  <c r="U1533" i="3"/>
  <c r="Y1533" i="3"/>
  <c r="AC1533" i="3"/>
  <c r="AG1533" i="3"/>
  <c r="AK1533" i="3"/>
  <c r="AO1533" i="3"/>
  <c r="AS1533" i="3"/>
  <c r="AW1533" i="3"/>
  <c r="BA1533" i="3"/>
  <c r="BE1533" i="3"/>
  <c r="BI1533" i="3"/>
  <c r="N1533" i="3"/>
  <c r="R1533" i="3"/>
  <c r="V1533" i="3"/>
  <c r="Z1533" i="3"/>
  <c r="AD1533" i="3"/>
  <c r="AH1533" i="3"/>
  <c r="AL1533" i="3"/>
  <c r="AP1533" i="3"/>
  <c r="AT1533" i="3"/>
  <c r="AX1533" i="3"/>
  <c r="BB1533" i="3"/>
  <c r="BF1533" i="3"/>
  <c r="O1533" i="3"/>
  <c r="S1533" i="3"/>
  <c r="W1533" i="3"/>
  <c r="AA1533" i="3"/>
  <c r="AE1533" i="3"/>
  <c r="AI1533" i="3"/>
  <c r="AM1533" i="3"/>
  <c r="AQ1533" i="3"/>
  <c r="AU1533" i="3"/>
  <c r="AY1533" i="3"/>
  <c r="BC1533" i="3"/>
  <c r="BG1533" i="3"/>
  <c r="AL1532" i="3"/>
  <c r="BB1530" i="3"/>
  <c r="V1530" i="3"/>
  <c r="BI1528" i="3"/>
  <c r="S1528" i="3"/>
  <c r="AO1527" i="3"/>
  <c r="S1527" i="3"/>
  <c r="BI1526" i="3"/>
  <c r="AN1526" i="3"/>
  <c r="BC1518" i="3"/>
  <c r="N1515" i="3"/>
  <c r="R1515" i="3"/>
  <c r="V1515" i="3"/>
  <c r="Z1515" i="3"/>
  <c r="AD1515" i="3"/>
  <c r="AH1515" i="3"/>
  <c r="AL1515" i="3"/>
  <c r="AP1515" i="3"/>
  <c r="AT1515" i="3"/>
  <c r="AX1515" i="3"/>
  <c r="BB1515" i="3"/>
  <c r="BF1515" i="3"/>
  <c r="P1515" i="3"/>
  <c r="T1515" i="3"/>
  <c r="X1515" i="3"/>
  <c r="AB1515" i="3"/>
  <c r="AF1515" i="3"/>
  <c r="AJ1515" i="3"/>
  <c r="AN1515" i="3"/>
  <c r="AR1515" i="3"/>
  <c r="AV1515" i="3"/>
  <c r="AZ1515" i="3"/>
  <c r="BD1515" i="3"/>
  <c r="BH1515" i="3"/>
  <c r="M1515" i="3"/>
  <c r="U1515" i="3"/>
  <c r="AC1515" i="3"/>
  <c r="AK1515" i="3"/>
  <c r="AS1515" i="3"/>
  <c r="BA1515" i="3"/>
  <c r="BI1515" i="3"/>
  <c r="O1515" i="3"/>
  <c r="W1515" i="3"/>
  <c r="AE1515" i="3"/>
  <c r="AM1515" i="3"/>
  <c r="AU1515" i="3"/>
  <c r="BC1515" i="3"/>
  <c r="Q1515" i="3"/>
  <c r="Y1515" i="3"/>
  <c r="AG1515" i="3"/>
  <c r="AO1515" i="3"/>
  <c r="AW1515" i="3"/>
  <c r="BE1515" i="3"/>
  <c r="BC1514" i="3"/>
  <c r="W1514" i="3"/>
  <c r="N1511" i="3"/>
  <c r="R1511" i="3"/>
  <c r="V1511" i="3"/>
  <c r="Z1511" i="3"/>
  <c r="AD1511" i="3"/>
  <c r="AH1511" i="3"/>
  <c r="AL1511" i="3"/>
  <c r="AP1511" i="3"/>
  <c r="AT1511" i="3"/>
  <c r="AX1511" i="3"/>
  <c r="BB1511" i="3"/>
  <c r="BF1511" i="3"/>
  <c r="P1511" i="3"/>
  <c r="T1511" i="3"/>
  <c r="X1511" i="3"/>
  <c r="AB1511" i="3"/>
  <c r="AF1511" i="3"/>
  <c r="AJ1511" i="3"/>
  <c r="AN1511" i="3"/>
  <c r="AR1511" i="3"/>
  <c r="AV1511" i="3"/>
  <c r="AZ1511" i="3"/>
  <c r="BD1511" i="3"/>
  <c r="BH1511" i="3"/>
  <c r="M1511" i="3"/>
  <c r="U1511" i="3"/>
  <c r="AC1511" i="3"/>
  <c r="AK1511" i="3"/>
  <c r="AS1511" i="3"/>
  <c r="BA1511" i="3"/>
  <c r="BI1511" i="3"/>
  <c r="O1511" i="3"/>
  <c r="W1511" i="3"/>
  <c r="AE1511" i="3"/>
  <c r="AM1511" i="3"/>
  <c r="AU1511" i="3"/>
  <c r="BC1511" i="3"/>
  <c r="Q1511" i="3"/>
  <c r="Y1511" i="3"/>
  <c r="AG1511" i="3"/>
  <c r="AO1511" i="3"/>
  <c r="AW1511" i="3"/>
  <c r="BE1511" i="3"/>
  <c r="S1510" i="3"/>
  <c r="BM1510" i="3" s="1"/>
  <c r="AA1510" i="3"/>
  <c r="AI1510" i="3"/>
  <c r="AQ1510" i="3"/>
  <c r="AY1510" i="3"/>
  <c r="BG1510" i="3"/>
  <c r="N1507" i="3"/>
  <c r="BJ1507" i="3" s="1"/>
  <c r="R1507" i="3"/>
  <c r="V1507" i="3"/>
  <c r="Z1507" i="3"/>
  <c r="AD1507" i="3"/>
  <c r="AH1507" i="3"/>
  <c r="AL1507" i="3"/>
  <c r="AP1507" i="3"/>
  <c r="AT1507" i="3"/>
  <c r="AX1507" i="3"/>
  <c r="BB1507" i="3"/>
  <c r="BF1507" i="3"/>
  <c r="O1507" i="3"/>
  <c r="BL1507" i="3" s="1"/>
  <c r="S1507" i="3"/>
  <c r="BM1507" i="3" s="1"/>
  <c r="W1507" i="3"/>
  <c r="AA1507" i="3"/>
  <c r="AE1507" i="3"/>
  <c r="AI1507" i="3"/>
  <c r="AM1507" i="3"/>
  <c r="AQ1507" i="3"/>
  <c r="AU1507" i="3"/>
  <c r="AY1507" i="3"/>
  <c r="BC1507" i="3"/>
  <c r="BG1507" i="3"/>
  <c r="P1507" i="3"/>
  <c r="T1507" i="3"/>
  <c r="X1507" i="3"/>
  <c r="AB1507" i="3"/>
  <c r="AF1507" i="3"/>
  <c r="AJ1507" i="3"/>
  <c r="AN1507" i="3"/>
  <c r="AR1507" i="3"/>
  <c r="AV1507" i="3"/>
  <c r="AZ1507" i="3"/>
  <c r="BD1507" i="3"/>
  <c r="BH1507" i="3"/>
  <c r="Y1507" i="3"/>
  <c r="AO1507" i="3"/>
  <c r="BE1507" i="3"/>
  <c r="M1507" i="3"/>
  <c r="AC1507" i="3"/>
  <c r="AS1507" i="3"/>
  <c r="BI1507" i="3"/>
  <c r="Q1507" i="3"/>
  <c r="AG1507" i="3"/>
  <c r="AW1507" i="3"/>
  <c r="AK1497" i="3"/>
  <c r="AA1494" i="3"/>
  <c r="AQ1494" i="3"/>
  <c r="BG1494" i="3"/>
  <c r="N1491" i="3"/>
  <c r="BJ1491" i="3" s="1"/>
  <c r="R1491" i="3"/>
  <c r="V1491" i="3"/>
  <c r="Z1491" i="3"/>
  <c r="AD1491" i="3"/>
  <c r="AH1491" i="3"/>
  <c r="AL1491" i="3"/>
  <c r="AP1491" i="3"/>
  <c r="AT1491" i="3"/>
  <c r="AX1491" i="3"/>
  <c r="BB1491" i="3"/>
  <c r="BF1491" i="3"/>
  <c r="O1491" i="3"/>
  <c r="BL1491" i="3" s="1"/>
  <c r="S1491" i="3"/>
  <c r="BM1491" i="3" s="1"/>
  <c r="W1491" i="3"/>
  <c r="AA1491" i="3"/>
  <c r="AE1491" i="3"/>
  <c r="AI1491" i="3"/>
  <c r="AM1491" i="3"/>
  <c r="AQ1491" i="3"/>
  <c r="AU1491" i="3"/>
  <c r="AY1491" i="3"/>
  <c r="BC1491" i="3"/>
  <c r="BG1491" i="3"/>
  <c r="P1491" i="3"/>
  <c r="T1491" i="3"/>
  <c r="X1491" i="3"/>
  <c r="AB1491" i="3"/>
  <c r="AF1491" i="3"/>
  <c r="AJ1491" i="3"/>
  <c r="AN1491" i="3"/>
  <c r="AR1491" i="3"/>
  <c r="AV1491" i="3"/>
  <c r="AZ1491" i="3"/>
  <c r="BD1491" i="3"/>
  <c r="BH1491" i="3"/>
  <c r="Y1491" i="3"/>
  <c r="AO1491" i="3"/>
  <c r="BE1491" i="3"/>
  <c r="M1491" i="3"/>
  <c r="AC1491" i="3"/>
  <c r="AS1491" i="3"/>
  <c r="BI1491" i="3"/>
  <c r="Q1491" i="3"/>
  <c r="AG1491" i="3"/>
  <c r="AW1491" i="3"/>
  <c r="O1577" i="3"/>
  <c r="S1577" i="3"/>
  <c r="W1577" i="3"/>
  <c r="AA1577" i="3"/>
  <c r="AE1577" i="3"/>
  <c r="AI1577" i="3"/>
  <c r="AM1577" i="3"/>
  <c r="AQ1577" i="3"/>
  <c r="AU1577" i="3"/>
  <c r="AY1577" i="3"/>
  <c r="BC1577" i="3"/>
  <c r="BG1577" i="3"/>
  <c r="BE1575" i="3"/>
  <c r="AZ1575" i="3"/>
  <c r="AT1575" i="3"/>
  <c r="AO1575" i="3"/>
  <c r="AJ1575" i="3"/>
  <c r="AD1575" i="3"/>
  <c r="Y1575" i="3"/>
  <c r="T1575" i="3"/>
  <c r="N1575" i="3"/>
  <c r="O1573" i="3"/>
  <c r="BL1573" i="3" s="1"/>
  <c r="S1573" i="3"/>
  <c r="BM1573" i="3" s="1"/>
  <c r="W1573" i="3"/>
  <c r="AA1573" i="3"/>
  <c r="AE1573" i="3"/>
  <c r="AI1573" i="3"/>
  <c r="AM1573" i="3"/>
  <c r="AQ1573" i="3"/>
  <c r="AU1573" i="3"/>
  <c r="AY1573" i="3"/>
  <c r="BC1573" i="3"/>
  <c r="BG1573" i="3"/>
  <c r="BE1571" i="3"/>
  <c r="AZ1571" i="3"/>
  <c r="AT1571" i="3"/>
  <c r="AO1571" i="3"/>
  <c r="AJ1571" i="3"/>
  <c r="AD1571" i="3"/>
  <c r="Y1571" i="3"/>
  <c r="T1571" i="3"/>
  <c r="N1571" i="3"/>
  <c r="O1567" i="3"/>
  <c r="S1567" i="3"/>
  <c r="W1567" i="3"/>
  <c r="AA1567" i="3"/>
  <c r="AE1567" i="3"/>
  <c r="AI1567" i="3"/>
  <c r="AM1567" i="3"/>
  <c r="AQ1567" i="3"/>
  <c r="AU1567" i="3"/>
  <c r="AY1567" i="3"/>
  <c r="BC1567" i="3"/>
  <c r="BG1567" i="3"/>
  <c r="O1565" i="3"/>
  <c r="BL1565" i="3" s="1"/>
  <c r="S1565" i="3"/>
  <c r="BM1565" i="3" s="1"/>
  <c r="W1565" i="3"/>
  <c r="AA1565" i="3"/>
  <c r="AE1565" i="3"/>
  <c r="AI1565" i="3"/>
  <c r="AM1565" i="3"/>
  <c r="AQ1565" i="3"/>
  <c r="AU1565" i="3"/>
  <c r="AY1565" i="3"/>
  <c r="BC1565" i="3"/>
  <c r="BG1565" i="3"/>
  <c r="O1563" i="3"/>
  <c r="S1563" i="3"/>
  <c r="W1563" i="3"/>
  <c r="AA1563" i="3"/>
  <c r="AE1563" i="3"/>
  <c r="AI1563" i="3"/>
  <c r="AM1563" i="3"/>
  <c r="AQ1563" i="3"/>
  <c r="AU1563" i="3"/>
  <c r="AY1563" i="3"/>
  <c r="BC1563" i="3"/>
  <c r="BG1563" i="3"/>
  <c r="O1561" i="3"/>
  <c r="BL1561" i="3" s="1"/>
  <c r="S1561" i="3"/>
  <c r="BM1561" i="3" s="1"/>
  <c r="W1561" i="3"/>
  <c r="AA1561" i="3"/>
  <c r="AE1561" i="3"/>
  <c r="AI1561" i="3"/>
  <c r="AM1561" i="3"/>
  <c r="AQ1561" i="3"/>
  <c r="AU1561" i="3"/>
  <c r="AY1561" i="3"/>
  <c r="BC1561" i="3"/>
  <c r="BG1561" i="3"/>
  <c r="AZ1560" i="3"/>
  <c r="AJ1560" i="3"/>
  <c r="O1560" i="3"/>
  <c r="S1560" i="3"/>
  <c r="W1560" i="3"/>
  <c r="AA1560" i="3"/>
  <c r="AE1560" i="3"/>
  <c r="AI1560" i="3"/>
  <c r="AM1560" i="3"/>
  <c r="AQ1560" i="3"/>
  <c r="AU1560" i="3"/>
  <c r="AY1560" i="3"/>
  <c r="BC1560" i="3"/>
  <c r="BG1560" i="3"/>
  <c r="P1560" i="3"/>
  <c r="T1560" i="3"/>
  <c r="X1560" i="3"/>
  <c r="AB1560" i="3"/>
  <c r="M1560" i="3"/>
  <c r="Q1560" i="3"/>
  <c r="U1560" i="3"/>
  <c r="Y1560" i="3"/>
  <c r="AC1560" i="3"/>
  <c r="AG1560" i="3"/>
  <c r="AK1560" i="3"/>
  <c r="AO1560" i="3"/>
  <c r="AS1560" i="3"/>
  <c r="AW1560" i="3"/>
  <c r="BA1560" i="3"/>
  <c r="BE1560" i="3"/>
  <c r="BI1560" i="3"/>
  <c r="BF1558" i="3"/>
  <c r="AP1558" i="3"/>
  <c r="Z1558" i="3"/>
  <c r="O1554" i="3"/>
  <c r="S1554" i="3"/>
  <c r="W1554" i="3"/>
  <c r="AA1554" i="3"/>
  <c r="AE1554" i="3"/>
  <c r="AI1554" i="3"/>
  <c r="AM1554" i="3"/>
  <c r="AQ1554" i="3"/>
  <c r="AU1554" i="3"/>
  <c r="AY1554" i="3"/>
  <c r="BC1554" i="3"/>
  <c r="BG1554" i="3"/>
  <c r="P1554" i="3"/>
  <c r="T1554" i="3"/>
  <c r="X1554" i="3"/>
  <c r="AB1554" i="3"/>
  <c r="AF1554" i="3"/>
  <c r="AJ1554" i="3"/>
  <c r="AN1554" i="3"/>
  <c r="AR1554" i="3"/>
  <c r="AV1554" i="3"/>
  <c r="AZ1554" i="3"/>
  <c r="BD1554" i="3"/>
  <c r="BH1554" i="3"/>
  <c r="M1554" i="3"/>
  <c r="Q1554" i="3"/>
  <c r="U1554" i="3"/>
  <c r="Y1554" i="3"/>
  <c r="AC1554" i="3"/>
  <c r="AG1554" i="3"/>
  <c r="AK1554" i="3"/>
  <c r="AO1554" i="3"/>
  <c r="AS1554" i="3"/>
  <c r="AW1554" i="3"/>
  <c r="BA1554" i="3"/>
  <c r="BE1554" i="3"/>
  <c r="BI1554" i="3"/>
  <c r="BF1552" i="3"/>
  <c r="AP1552" i="3"/>
  <c r="Z1552" i="3"/>
  <c r="O1544" i="3"/>
  <c r="S1544" i="3"/>
  <c r="W1544" i="3"/>
  <c r="AA1544" i="3"/>
  <c r="AE1544" i="3"/>
  <c r="AI1544" i="3"/>
  <c r="AM1544" i="3"/>
  <c r="AQ1544" i="3"/>
  <c r="AU1544" i="3"/>
  <c r="AY1544" i="3"/>
  <c r="BC1544" i="3"/>
  <c r="BG1544" i="3"/>
  <c r="P1544" i="3"/>
  <c r="T1544" i="3"/>
  <c r="X1544" i="3"/>
  <c r="AB1544" i="3"/>
  <c r="AF1544" i="3"/>
  <c r="AJ1544" i="3"/>
  <c r="AN1544" i="3"/>
  <c r="AR1544" i="3"/>
  <c r="AV1544" i="3"/>
  <c r="AZ1544" i="3"/>
  <c r="BD1544" i="3"/>
  <c r="BH1544" i="3"/>
  <c r="M1544" i="3"/>
  <c r="Q1544" i="3"/>
  <c r="U1544" i="3"/>
  <c r="Y1544" i="3"/>
  <c r="AC1544" i="3"/>
  <c r="AG1544" i="3"/>
  <c r="AK1544" i="3"/>
  <c r="AO1544" i="3"/>
  <c r="AS1544" i="3"/>
  <c r="AW1544" i="3"/>
  <c r="BA1544" i="3"/>
  <c r="BE1544" i="3"/>
  <c r="BI1544" i="3"/>
  <c r="BF1542" i="3"/>
  <c r="AP1542" i="3"/>
  <c r="Z1542" i="3"/>
  <c r="O1534" i="3"/>
  <c r="S1534" i="3"/>
  <c r="W1534" i="3"/>
  <c r="AA1534" i="3"/>
  <c r="AE1534" i="3"/>
  <c r="AI1534" i="3"/>
  <c r="AM1534" i="3"/>
  <c r="AQ1534" i="3"/>
  <c r="AU1534" i="3"/>
  <c r="AY1534" i="3"/>
  <c r="BC1534" i="3"/>
  <c r="BG1534" i="3"/>
  <c r="P1534" i="3"/>
  <c r="T1534" i="3"/>
  <c r="X1534" i="3"/>
  <c r="AB1534" i="3"/>
  <c r="AF1534" i="3"/>
  <c r="AJ1534" i="3"/>
  <c r="AN1534" i="3"/>
  <c r="AR1534" i="3"/>
  <c r="AV1534" i="3"/>
  <c r="AZ1534" i="3"/>
  <c r="BD1534" i="3"/>
  <c r="BH1534" i="3"/>
  <c r="M1534" i="3"/>
  <c r="Q1534" i="3"/>
  <c r="U1534" i="3"/>
  <c r="Y1534" i="3"/>
  <c r="AC1534" i="3"/>
  <c r="AG1534" i="3"/>
  <c r="AK1534" i="3"/>
  <c r="AO1534" i="3"/>
  <c r="AS1534" i="3"/>
  <c r="AW1534" i="3"/>
  <c r="BA1534" i="3"/>
  <c r="BE1534" i="3"/>
  <c r="BI1534" i="3"/>
  <c r="BF1532" i="3"/>
  <c r="AP1532" i="3"/>
  <c r="Z1532" i="3"/>
  <c r="P1529" i="3"/>
  <c r="T1529" i="3"/>
  <c r="O1529" i="3"/>
  <c r="U1529" i="3"/>
  <c r="Y1529" i="3"/>
  <c r="AC1529" i="3"/>
  <c r="AG1529" i="3"/>
  <c r="AK1529" i="3"/>
  <c r="AO1529" i="3"/>
  <c r="AS1529" i="3"/>
  <c r="AW1529" i="3"/>
  <c r="BA1529" i="3"/>
  <c r="BE1529" i="3"/>
  <c r="BI1529" i="3"/>
  <c r="Q1529" i="3"/>
  <c r="V1529" i="3"/>
  <c r="Z1529" i="3"/>
  <c r="AD1529" i="3"/>
  <c r="AH1529" i="3"/>
  <c r="AL1529" i="3"/>
  <c r="AP1529" i="3"/>
  <c r="AT1529" i="3"/>
  <c r="AX1529" i="3"/>
  <c r="BB1529" i="3"/>
  <c r="BF1529" i="3"/>
  <c r="M1529" i="3"/>
  <c r="R1529" i="3"/>
  <c r="W1529" i="3"/>
  <c r="AA1529" i="3"/>
  <c r="AE1529" i="3"/>
  <c r="AI1529" i="3"/>
  <c r="AM1529" i="3"/>
  <c r="AQ1529" i="3"/>
  <c r="AU1529" i="3"/>
  <c r="AY1529" i="3"/>
  <c r="BC1529" i="3"/>
  <c r="BG1529" i="3"/>
  <c r="AS1528" i="3"/>
  <c r="X1528" i="3"/>
  <c r="N1526" i="3"/>
  <c r="R1526" i="3"/>
  <c r="V1526" i="3"/>
  <c r="Z1526" i="3"/>
  <c r="AD1526" i="3"/>
  <c r="AH1526" i="3"/>
  <c r="AL1526" i="3"/>
  <c r="AP1526" i="3"/>
  <c r="AT1526" i="3"/>
  <c r="AX1526" i="3"/>
  <c r="BB1526" i="3"/>
  <c r="BF1526" i="3"/>
  <c r="O1526" i="3"/>
  <c r="T1526" i="3"/>
  <c r="Y1526" i="3"/>
  <c r="AE1526" i="3"/>
  <c r="AJ1526" i="3"/>
  <c r="AO1526" i="3"/>
  <c r="AU1526" i="3"/>
  <c r="AZ1526" i="3"/>
  <c r="BE1526" i="3"/>
  <c r="P1526" i="3"/>
  <c r="U1526" i="3"/>
  <c r="AA1526" i="3"/>
  <c r="AF1526" i="3"/>
  <c r="AK1526" i="3"/>
  <c r="AQ1526" i="3"/>
  <c r="AV1526" i="3"/>
  <c r="BA1526" i="3"/>
  <c r="BG1526" i="3"/>
  <c r="Q1526" i="3"/>
  <c r="W1526" i="3"/>
  <c r="AB1526" i="3"/>
  <c r="AG1526" i="3"/>
  <c r="AM1526" i="3"/>
  <c r="AR1526" i="3"/>
  <c r="AW1526" i="3"/>
  <c r="BC1526" i="3"/>
  <c r="BH1526" i="3"/>
  <c r="AE1522" i="3"/>
  <c r="P1518" i="3"/>
  <c r="T1518" i="3"/>
  <c r="X1518" i="3"/>
  <c r="AB1518" i="3"/>
  <c r="AF1518" i="3"/>
  <c r="AJ1518" i="3"/>
  <c r="AN1518" i="3"/>
  <c r="AR1518" i="3"/>
  <c r="AV1518" i="3"/>
  <c r="AZ1518" i="3"/>
  <c r="BD1518" i="3"/>
  <c r="BH1518" i="3"/>
  <c r="N1518" i="3"/>
  <c r="R1518" i="3"/>
  <c r="V1518" i="3"/>
  <c r="Z1518" i="3"/>
  <c r="AD1518" i="3"/>
  <c r="AH1518" i="3"/>
  <c r="AL1518" i="3"/>
  <c r="AP1518" i="3"/>
  <c r="AT1518" i="3"/>
  <c r="AX1518" i="3"/>
  <c r="BB1518" i="3"/>
  <c r="BF1518" i="3"/>
  <c r="Q1518" i="3"/>
  <c r="Y1518" i="3"/>
  <c r="AG1518" i="3"/>
  <c r="AO1518" i="3"/>
  <c r="AW1518" i="3"/>
  <c r="BE1518" i="3"/>
  <c r="S1518" i="3"/>
  <c r="AA1518" i="3"/>
  <c r="AI1518" i="3"/>
  <c r="AQ1518" i="3"/>
  <c r="AY1518" i="3"/>
  <c r="BG1518" i="3"/>
  <c r="M1518" i="3"/>
  <c r="U1518" i="3"/>
  <c r="AC1518" i="3"/>
  <c r="AK1518" i="3"/>
  <c r="AS1518" i="3"/>
  <c r="BA1518" i="3"/>
  <c r="BI1518" i="3"/>
  <c r="AA1508" i="3"/>
  <c r="AQ1508" i="3"/>
  <c r="BG1508" i="3"/>
  <c r="BA1505" i="3"/>
  <c r="AA1492" i="3"/>
  <c r="AQ1492" i="3"/>
  <c r="BG1492" i="3"/>
  <c r="BI1567" i="3"/>
  <c r="BD1567" i="3"/>
  <c r="AX1567" i="3"/>
  <c r="AS1567" i="3"/>
  <c r="AN1567" i="3"/>
  <c r="AH1567" i="3"/>
  <c r="AC1567" i="3"/>
  <c r="X1567" i="3"/>
  <c r="R1567" i="3"/>
  <c r="M1567" i="3"/>
  <c r="BI1565" i="3"/>
  <c r="BD1565" i="3"/>
  <c r="AX1565" i="3"/>
  <c r="AS1565" i="3"/>
  <c r="AN1565" i="3"/>
  <c r="AH1565" i="3"/>
  <c r="AC1565" i="3"/>
  <c r="X1565" i="3"/>
  <c r="R1565" i="3"/>
  <c r="M1565" i="3"/>
  <c r="BI1563" i="3"/>
  <c r="BD1563" i="3"/>
  <c r="AX1563" i="3"/>
  <c r="AS1563" i="3"/>
  <c r="AN1563" i="3"/>
  <c r="AH1563" i="3"/>
  <c r="AC1563" i="3"/>
  <c r="X1563" i="3"/>
  <c r="R1563" i="3"/>
  <c r="M1563" i="3"/>
  <c r="BI1561" i="3"/>
  <c r="BD1561" i="3"/>
  <c r="AX1561" i="3"/>
  <c r="AS1561" i="3"/>
  <c r="AN1561" i="3"/>
  <c r="AH1561" i="3"/>
  <c r="AC1561" i="3"/>
  <c r="X1561" i="3"/>
  <c r="R1561" i="3"/>
  <c r="M1561" i="3"/>
  <c r="AX1560" i="3"/>
  <c r="AH1560" i="3"/>
  <c r="M1559" i="3"/>
  <c r="Q1559" i="3"/>
  <c r="U1559" i="3"/>
  <c r="Y1559" i="3"/>
  <c r="AC1559" i="3"/>
  <c r="AG1559" i="3"/>
  <c r="AK1559" i="3"/>
  <c r="AO1559" i="3"/>
  <c r="AS1559" i="3"/>
  <c r="AW1559" i="3"/>
  <c r="BA1559" i="3"/>
  <c r="BE1559" i="3"/>
  <c r="BI1559" i="3"/>
  <c r="N1559" i="3"/>
  <c r="R1559" i="3"/>
  <c r="V1559" i="3"/>
  <c r="Z1559" i="3"/>
  <c r="AD1559" i="3"/>
  <c r="AH1559" i="3"/>
  <c r="AL1559" i="3"/>
  <c r="AP1559" i="3"/>
  <c r="AT1559" i="3"/>
  <c r="AX1559" i="3"/>
  <c r="BB1559" i="3"/>
  <c r="BF1559" i="3"/>
  <c r="O1559" i="3"/>
  <c r="S1559" i="3"/>
  <c r="W1559" i="3"/>
  <c r="AA1559" i="3"/>
  <c r="AE1559" i="3"/>
  <c r="AI1559" i="3"/>
  <c r="AM1559" i="3"/>
  <c r="AQ1559" i="3"/>
  <c r="AU1559" i="3"/>
  <c r="AY1559" i="3"/>
  <c r="BC1559" i="3"/>
  <c r="BG1559" i="3"/>
  <c r="AL1558" i="3"/>
  <c r="M1557" i="3"/>
  <c r="Q1557" i="3"/>
  <c r="U1557" i="3"/>
  <c r="Y1557" i="3"/>
  <c r="AC1557" i="3"/>
  <c r="AG1557" i="3"/>
  <c r="AK1557" i="3"/>
  <c r="AO1557" i="3"/>
  <c r="AS1557" i="3"/>
  <c r="AW1557" i="3"/>
  <c r="BA1557" i="3"/>
  <c r="BE1557" i="3"/>
  <c r="BI1557" i="3"/>
  <c r="N1557" i="3"/>
  <c r="R1557" i="3"/>
  <c r="V1557" i="3"/>
  <c r="Z1557" i="3"/>
  <c r="AD1557" i="3"/>
  <c r="AH1557" i="3"/>
  <c r="AL1557" i="3"/>
  <c r="AP1557" i="3"/>
  <c r="AT1557" i="3"/>
  <c r="AX1557" i="3"/>
  <c r="BB1557" i="3"/>
  <c r="BF1557" i="3"/>
  <c r="O1557" i="3"/>
  <c r="S1557" i="3"/>
  <c r="W1557" i="3"/>
  <c r="AA1557" i="3"/>
  <c r="AE1557" i="3"/>
  <c r="AI1557" i="3"/>
  <c r="AM1557" i="3"/>
  <c r="AQ1557" i="3"/>
  <c r="AU1557" i="3"/>
  <c r="AY1557" i="3"/>
  <c r="BC1557" i="3"/>
  <c r="BG1557" i="3"/>
  <c r="AL1556" i="3"/>
  <c r="M1555" i="3"/>
  <c r="Q1555" i="3"/>
  <c r="U1555" i="3"/>
  <c r="Y1555" i="3"/>
  <c r="AC1555" i="3"/>
  <c r="AG1555" i="3"/>
  <c r="AK1555" i="3"/>
  <c r="AO1555" i="3"/>
  <c r="AS1555" i="3"/>
  <c r="AW1555" i="3"/>
  <c r="BA1555" i="3"/>
  <c r="BE1555" i="3"/>
  <c r="BI1555" i="3"/>
  <c r="N1555" i="3"/>
  <c r="R1555" i="3"/>
  <c r="V1555" i="3"/>
  <c r="Z1555" i="3"/>
  <c r="AD1555" i="3"/>
  <c r="AH1555" i="3"/>
  <c r="AL1555" i="3"/>
  <c r="AP1555" i="3"/>
  <c r="AT1555" i="3"/>
  <c r="AX1555" i="3"/>
  <c r="BB1555" i="3"/>
  <c r="BF1555" i="3"/>
  <c r="O1555" i="3"/>
  <c r="S1555" i="3"/>
  <c r="W1555" i="3"/>
  <c r="AA1555" i="3"/>
  <c r="AE1555" i="3"/>
  <c r="AI1555" i="3"/>
  <c r="AM1555" i="3"/>
  <c r="AQ1555" i="3"/>
  <c r="AU1555" i="3"/>
  <c r="AY1555" i="3"/>
  <c r="BC1555" i="3"/>
  <c r="BG1555" i="3"/>
  <c r="AL1554" i="3"/>
  <c r="M1553" i="3"/>
  <c r="Q1553" i="3"/>
  <c r="U1553" i="3"/>
  <c r="Y1553" i="3"/>
  <c r="AC1553" i="3"/>
  <c r="AG1553" i="3"/>
  <c r="AK1553" i="3"/>
  <c r="AO1553" i="3"/>
  <c r="AS1553" i="3"/>
  <c r="AW1553" i="3"/>
  <c r="BA1553" i="3"/>
  <c r="BE1553" i="3"/>
  <c r="BI1553" i="3"/>
  <c r="N1553" i="3"/>
  <c r="R1553" i="3"/>
  <c r="V1553" i="3"/>
  <c r="Z1553" i="3"/>
  <c r="AD1553" i="3"/>
  <c r="AH1553" i="3"/>
  <c r="AL1553" i="3"/>
  <c r="AP1553" i="3"/>
  <c r="AT1553" i="3"/>
  <c r="AX1553" i="3"/>
  <c r="BB1553" i="3"/>
  <c r="BF1553" i="3"/>
  <c r="O1553" i="3"/>
  <c r="S1553" i="3"/>
  <c r="W1553" i="3"/>
  <c r="AA1553" i="3"/>
  <c r="AE1553" i="3"/>
  <c r="AI1553" i="3"/>
  <c r="AM1553" i="3"/>
  <c r="AQ1553" i="3"/>
  <c r="AU1553" i="3"/>
  <c r="AY1553" i="3"/>
  <c r="BC1553" i="3"/>
  <c r="BG1553" i="3"/>
  <c r="AL1552" i="3"/>
  <c r="T1551" i="3"/>
  <c r="BB1550" i="3"/>
  <c r="V1550" i="3"/>
  <c r="M1549" i="3"/>
  <c r="Q1549" i="3"/>
  <c r="U1549" i="3"/>
  <c r="Y1549" i="3"/>
  <c r="AC1549" i="3"/>
  <c r="AG1549" i="3"/>
  <c r="AK1549" i="3"/>
  <c r="AO1549" i="3"/>
  <c r="AS1549" i="3"/>
  <c r="AW1549" i="3"/>
  <c r="BA1549" i="3"/>
  <c r="BE1549" i="3"/>
  <c r="BI1549" i="3"/>
  <c r="N1549" i="3"/>
  <c r="R1549" i="3"/>
  <c r="V1549" i="3"/>
  <c r="Z1549" i="3"/>
  <c r="AD1549" i="3"/>
  <c r="AH1549" i="3"/>
  <c r="AL1549" i="3"/>
  <c r="AP1549" i="3"/>
  <c r="AT1549" i="3"/>
  <c r="AX1549" i="3"/>
  <c r="BB1549" i="3"/>
  <c r="BF1549" i="3"/>
  <c r="O1549" i="3"/>
  <c r="S1549" i="3"/>
  <c r="W1549" i="3"/>
  <c r="AA1549" i="3"/>
  <c r="AE1549" i="3"/>
  <c r="AI1549" i="3"/>
  <c r="AM1549" i="3"/>
  <c r="AQ1549" i="3"/>
  <c r="AU1549" i="3"/>
  <c r="AY1549" i="3"/>
  <c r="BC1549" i="3"/>
  <c r="BG1549" i="3"/>
  <c r="AL1548" i="3"/>
  <c r="T1547" i="3"/>
  <c r="BB1546" i="3"/>
  <c r="V1546" i="3"/>
  <c r="M1545" i="3"/>
  <c r="Q1545" i="3"/>
  <c r="U1545" i="3"/>
  <c r="Y1545" i="3"/>
  <c r="AC1545" i="3"/>
  <c r="AG1545" i="3"/>
  <c r="AK1545" i="3"/>
  <c r="AO1545" i="3"/>
  <c r="AS1545" i="3"/>
  <c r="AW1545" i="3"/>
  <c r="BA1545" i="3"/>
  <c r="BE1545" i="3"/>
  <c r="BI1545" i="3"/>
  <c r="N1545" i="3"/>
  <c r="BJ1545" i="3" s="1"/>
  <c r="R1545" i="3"/>
  <c r="V1545" i="3"/>
  <c r="Z1545" i="3"/>
  <c r="AD1545" i="3"/>
  <c r="AH1545" i="3"/>
  <c r="AL1545" i="3"/>
  <c r="AP1545" i="3"/>
  <c r="AT1545" i="3"/>
  <c r="AX1545" i="3"/>
  <c r="BB1545" i="3"/>
  <c r="BF1545" i="3"/>
  <c r="O1545" i="3"/>
  <c r="BL1545" i="3" s="1"/>
  <c r="S1545" i="3"/>
  <c r="BM1545" i="3" s="1"/>
  <c r="W1545" i="3"/>
  <c r="AA1545" i="3"/>
  <c r="AE1545" i="3"/>
  <c r="AI1545" i="3"/>
  <c r="AM1545" i="3"/>
  <c r="AQ1545" i="3"/>
  <c r="AU1545" i="3"/>
  <c r="AY1545" i="3"/>
  <c r="BC1545" i="3"/>
  <c r="BG1545" i="3"/>
  <c r="AL1544" i="3"/>
  <c r="M1543" i="3"/>
  <c r="Q1543" i="3"/>
  <c r="U1543" i="3"/>
  <c r="Y1543" i="3"/>
  <c r="AC1543" i="3"/>
  <c r="AG1543" i="3"/>
  <c r="AK1543" i="3"/>
  <c r="AO1543" i="3"/>
  <c r="AS1543" i="3"/>
  <c r="AW1543" i="3"/>
  <c r="BA1543" i="3"/>
  <c r="BE1543" i="3"/>
  <c r="BI1543" i="3"/>
  <c r="N1543" i="3"/>
  <c r="R1543" i="3"/>
  <c r="V1543" i="3"/>
  <c r="Z1543" i="3"/>
  <c r="AD1543" i="3"/>
  <c r="AH1543" i="3"/>
  <c r="AL1543" i="3"/>
  <c r="AP1543" i="3"/>
  <c r="AT1543" i="3"/>
  <c r="AX1543" i="3"/>
  <c r="BB1543" i="3"/>
  <c r="BF1543" i="3"/>
  <c r="O1543" i="3"/>
  <c r="S1543" i="3"/>
  <c r="W1543" i="3"/>
  <c r="AA1543" i="3"/>
  <c r="AE1543" i="3"/>
  <c r="AI1543" i="3"/>
  <c r="AM1543" i="3"/>
  <c r="AQ1543" i="3"/>
  <c r="AU1543" i="3"/>
  <c r="AY1543" i="3"/>
  <c r="BC1543" i="3"/>
  <c r="BG1543" i="3"/>
  <c r="AL1542" i="3"/>
  <c r="M1541" i="3"/>
  <c r="Q1541" i="3"/>
  <c r="U1541" i="3"/>
  <c r="Y1541" i="3"/>
  <c r="AC1541" i="3"/>
  <c r="AG1541" i="3"/>
  <c r="AK1541" i="3"/>
  <c r="AO1541" i="3"/>
  <c r="AS1541" i="3"/>
  <c r="AW1541" i="3"/>
  <c r="BA1541" i="3"/>
  <c r="BE1541" i="3"/>
  <c r="BI1541" i="3"/>
  <c r="N1541" i="3"/>
  <c r="BJ1541" i="3" s="1"/>
  <c r="R1541" i="3"/>
  <c r="V1541" i="3"/>
  <c r="Z1541" i="3"/>
  <c r="AD1541" i="3"/>
  <c r="AH1541" i="3"/>
  <c r="AL1541" i="3"/>
  <c r="AP1541" i="3"/>
  <c r="AT1541" i="3"/>
  <c r="AX1541" i="3"/>
  <c r="BB1541" i="3"/>
  <c r="BF1541" i="3"/>
  <c r="O1541" i="3"/>
  <c r="BL1541" i="3" s="1"/>
  <c r="S1541" i="3"/>
  <c r="BM1541" i="3" s="1"/>
  <c r="W1541" i="3"/>
  <c r="AA1541" i="3"/>
  <c r="AE1541" i="3"/>
  <c r="AI1541" i="3"/>
  <c r="AM1541" i="3"/>
  <c r="AQ1541" i="3"/>
  <c r="AU1541" i="3"/>
  <c r="AY1541" i="3"/>
  <c r="BC1541" i="3"/>
  <c r="BG1541" i="3"/>
  <c r="AL1540" i="3"/>
  <c r="M1539" i="3"/>
  <c r="Q1539" i="3"/>
  <c r="U1539" i="3"/>
  <c r="Y1539" i="3"/>
  <c r="AC1539" i="3"/>
  <c r="AG1539" i="3"/>
  <c r="AK1539" i="3"/>
  <c r="AO1539" i="3"/>
  <c r="AS1539" i="3"/>
  <c r="AW1539" i="3"/>
  <c r="BA1539" i="3"/>
  <c r="BE1539" i="3"/>
  <c r="BI1539" i="3"/>
  <c r="N1539" i="3"/>
  <c r="R1539" i="3"/>
  <c r="V1539" i="3"/>
  <c r="Z1539" i="3"/>
  <c r="AD1539" i="3"/>
  <c r="AH1539" i="3"/>
  <c r="AL1539" i="3"/>
  <c r="AP1539" i="3"/>
  <c r="AT1539" i="3"/>
  <c r="AX1539" i="3"/>
  <c r="BB1539" i="3"/>
  <c r="BF1539" i="3"/>
  <c r="O1539" i="3"/>
  <c r="S1539" i="3"/>
  <c r="W1539" i="3"/>
  <c r="AA1539" i="3"/>
  <c r="AE1539" i="3"/>
  <c r="AI1539" i="3"/>
  <c r="AM1539" i="3"/>
  <c r="AQ1539" i="3"/>
  <c r="AU1539" i="3"/>
  <c r="AY1539" i="3"/>
  <c r="BC1539" i="3"/>
  <c r="BG1539" i="3"/>
  <c r="AL1538" i="3"/>
  <c r="AJ1537" i="3"/>
  <c r="T1537" i="3"/>
  <c r="BB1536" i="3"/>
  <c r="V1536" i="3"/>
  <c r="AJ1535" i="3"/>
  <c r="T1535" i="3"/>
  <c r="BB1534" i="3"/>
  <c r="V1534" i="3"/>
  <c r="T1533" i="3"/>
  <c r="BB1532" i="3"/>
  <c r="V1532" i="3"/>
  <c r="M1531" i="3"/>
  <c r="Q1531" i="3"/>
  <c r="U1531" i="3"/>
  <c r="Y1531" i="3"/>
  <c r="AC1531" i="3"/>
  <c r="AG1531" i="3"/>
  <c r="AK1531" i="3"/>
  <c r="AO1531" i="3"/>
  <c r="AS1531" i="3"/>
  <c r="AW1531" i="3"/>
  <c r="BA1531" i="3"/>
  <c r="BE1531" i="3"/>
  <c r="BI1531" i="3"/>
  <c r="N1531" i="3"/>
  <c r="R1531" i="3"/>
  <c r="V1531" i="3"/>
  <c r="Z1531" i="3"/>
  <c r="AD1531" i="3"/>
  <c r="AH1531" i="3"/>
  <c r="AL1531" i="3"/>
  <c r="AP1531" i="3"/>
  <c r="AT1531" i="3"/>
  <c r="AX1531" i="3"/>
  <c r="BB1531" i="3"/>
  <c r="BF1531" i="3"/>
  <c r="O1531" i="3"/>
  <c r="S1531" i="3"/>
  <c r="W1531" i="3"/>
  <c r="AA1531" i="3"/>
  <c r="AE1531" i="3"/>
  <c r="AI1531" i="3"/>
  <c r="AM1531" i="3"/>
  <c r="AQ1531" i="3"/>
  <c r="AU1531" i="3"/>
  <c r="AY1531" i="3"/>
  <c r="BC1531" i="3"/>
  <c r="BG1531" i="3"/>
  <c r="AL1530" i="3"/>
  <c r="AZ1529" i="3"/>
  <c r="S1529" i="3"/>
  <c r="AN1528" i="3"/>
  <c r="BC1522" i="3"/>
  <c r="W1522" i="3"/>
  <c r="AK1505" i="3"/>
  <c r="AA1502" i="3"/>
  <c r="AQ1502" i="3"/>
  <c r="BG1502" i="3"/>
  <c r="S1500" i="3"/>
  <c r="N1499" i="3"/>
  <c r="R1499" i="3"/>
  <c r="V1499" i="3"/>
  <c r="Z1499" i="3"/>
  <c r="AD1499" i="3"/>
  <c r="AH1499" i="3"/>
  <c r="AL1499" i="3"/>
  <c r="AP1499" i="3"/>
  <c r="AT1499" i="3"/>
  <c r="AX1499" i="3"/>
  <c r="BB1499" i="3"/>
  <c r="BF1499" i="3"/>
  <c r="O1499" i="3"/>
  <c r="S1499" i="3"/>
  <c r="W1499" i="3"/>
  <c r="AA1499" i="3"/>
  <c r="AE1499" i="3"/>
  <c r="AI1499" i="3"/>
  <c r="AM1499" i="3"/>
  <c r="AQ1499" i="3"/>
  <c r="AU1499" i="3"/>
  <c r="AY1499" i="3"/>
  <c r="BC1499" i="3"/>
  <c r="BG1499" i="3"/>
  <c r="P1499" i="3"/>
  <c r="T1499" i="3"/>
  <c r="X1499" i="3"/>
  <c r="AB1499" i="3"/>
  <c r="AF1499" i="3"/>
  <c r="AJ1499" i="3"/>
  <c r="AN1499" i="3"/>
  <c r="AR1499" i="3"/>
  <c r="AV1499" i="3"/>
  <c r="AZ1499" i="3"/>
  <c r="BD1499" i="3"/>
  <c r="BH1499" i="3"/>
  <c r="Y1499" i="3"/>
  <c r="AO1499" i="3"/>
  <c r="BE1499" i="3"/>
  <c r="M1499" i="3"/>
  <c r="AC1499" i="3"/>
  <c r="AS1499" i="3"/>
  <c r="BI1499" i="3"/>
  <c r="Q1499" i="3"/>
  <c r="AG1499" i="3"/>
  <c r="AW1499" i="3"/>
  <c r="AK1489" i="3"/>
  <c r="BF1580" i="3"/>
  <c r="BB1580" i="3"/>
  <c r="AX1580" i="3"/>
  <c r="AT1580" i="3"/>
  <c r="AP1580" i="3"/>
  <c r="AL1580" i="3"/>
  <c r="AH1580" i="3"/>
  <c r="AD1580" i="3"/>
  <c r="Z1580" i="3"/>
  <c r="V1580" i="3"/>
  <c r="R1580" i="3"/>
  <c r="N1580" i="3"/>
  <c r="BH1579" i="3"/>
  <c r="BD1579" i="3"/>
  <c r="AZ1579" i="3"/>
  <c r="AV1579" i="3"/>
  <c r="AR1579" i="3"/>
  <c r="AN1579" i="3"/>
  <c r="AJ1579" i="3"/>
  <c r="AF1579" i="3"/>
  <c r="AB1579" i="3"/>
  <c r="V1579" i="3"/>
  <c r="BH1577" i="3"/>
  <c r="BB1577" i="3"/>
  <c r="AW1577" i="3"/>
  <c r="AR1577" i="3"/>
  <c r="AL1577" i="3"/>
  <c r="AG1577" i="3"/>
  <c r="AB1577" i="3"/>
  <c r="V1577" i="3"/>
  <c r="Q1577" i="3"/>
  <c r="BH1575" i="3"/>
  <c r="BB1575" i="3"/>
  <c r="AW1575" i="3"/>
  <c r="AR1575" i="3"/>
  <c r="AL1575" i="3"/>
  <c r="AG1575" i="3"/>
  <c r="AB1575" i="3"/>
  <c r="V1575" i="3"/>
  <c r="Q1575" i="3"/>
  <c r="BH1573" i="3"/>
  <c r="BB1573" i="3"/>
  <c r="AW1573" i="3"/>
  <c r="AR1573" i="3"/>
  <c r="AL1573" i="3"/>
  <c r="AG1573" i="3"/>
  <c r="AB1573" i="3"/>
  <c r="V1573" i="3"/>
  <c r="Q1573" i="3"/>
  <c r="BH1571" i="3"/>
  <c r="BB1571" i="3"/>
  <c r="AW1571" i="3"/>
  <c r="AR1571" i="3"/>
  <c r="AL1571" i="3"/>
  <c r="AG1571" i="3"/>
  <c r="AB1571" i="3"/>
  <c r="V1571" i="3"/>
  <c r="Q1571" i="3"/>
  <c r="BH1569" i="3"/>
  <c r="BB1569" i="3"/>
  <c r="AW1569" i="3"/>
  <c r="AR1569" i="3"/>
  <c r="AL1569" i="3"/>
  <c r="AG1569" i="3"/>
  <c r="AB1569" i="3"/>
  <c r="V1569" i="3"/>
  <c r="BH1567" i="3"/>
  <c r="BB1567" i="3"/>
  <c r="AW1567" i="3"/>
  <c r="AR1567" i="3"/>
  <c r="AL1567" i="3"/>
  <c r="AG1567" i="3"/>
  <c r="AB1567" i="3"/>
  <c r="V1567" i="3"/>
  <c r="Q1567" i="3"/>
  <c r="M1566" i="3"/>
  <c r="Q1566" i="3"/>
  <c r="U1566" i="3"/>
  <c r="Y1566" i="3"/>
  <c r="AC1566" i="3"/>
  <c r="AG1566" i="3"/>
  <c r="AK1566" i="3"/>
  <c r="AO1566" i="3"/>
  <c r="AS1566" i="3"/>
  <c r="AW1566" i="3"/>
  <c r="BA1566" i="3"/>
  <c r="BE1566" i="3"/>
  <c r="BI1566" i="3"/>
  <c r="BH1565" i="3"/>
  <c r="BB1565" i="3"/>
  <c r="AW1565" i="3"/>
  <c r="AR1565" i="3"/>
  <c r="AL1565" i="3"/>
  <c r="AG1565" i="3"/>
  <c r="AB1565" i="3"/>
  <c r="V1565" i="3"/>
  <c r="Q1565" i="3"/>
  <c r="M1564" i="3"/>
  <c r="Q1564" i="3"/>
  <c r="U1564" i="3"/>
  <c r="Y1564" i="3"/>
  <c r="AC1564" i="3"/>
  <c r="AG1564" i="3"/>
  <c r="AK1564" i="3"/>
  <c r="AO1564" i="3"/>
  <c r="AS1564" i="3"/>
  <c r="AW1564" i="3"/>
  <c r="BA1564" i="3"/>
  <c r="BE1564" i="3"/>
  <c r="BI1564" i="3"/>
  <c r="BH1563" i="3"/>
  <c r="BB1563" i="3"/>
  <c r="AW1563" i="3"/>
  <c r="AR1563" i="3"/>
  <c r="AL1563" i="3"/>
  <c r="AG1563" i="3"/>
  <c r="AB1563" i="3"/>
  <c r="V1563" i="3"/>
  <c r="Q1563" i="3"/>
  <c r="M1562" i="3"/>
  <c r="Q1562" i="3"/>
  <c r="U1562" i="3"/>
  <c r="Y1562" i="3"/>
  <c r="AC1562" i="3"/>
  <c r="AG1562" i="3"/>
  <c r="AK1562" i="3"/>
  <c r="AO1562" i="3"/>
  <c r="AS1562" i="3"/>
  <c r="AW1562" i="3"/>
  <c r="BA1562" i="3"/>
  <c r="BE1562" i="3"/>
  <c r="BI1562" i="3"/>
  <c r="BH1561" i="3"/>
  <c r="BB1561" i="3"/>
  <c r="AW1561" i="3"/>
  <c r="AR1561" i="3"/>
  <c r="AL1561" i="3"/>
  <c r="AG1561" i="3"/>
  <c r="AB1561" i="3"/>
  <c r="V1561" i="3"/>
  <c r="Q1561" i="3"/>
  <c r="BD1560" i="3"/>
  <c r="AV1560" i="3"/>
  <c r="AN1560" i="3"/>
  <c r="AF1560" i="3"/>
  <c r="R1560" i="3"/>
  <c r="AV1559" i="3"/>
  <c r="AF1559" i="3"/>
  <c r="P1559" i="3"/>
  <c r="AX1558" i="3"/>
  <c r="AH1558" i="3"/>
  <c r="R1558" i="3"/>
  <c r="AV1557" i="3"/>
  <c r="AF1557" i="3"/>
  <c r="P1557" i="3"/>
  <c r="AX1556" i="3"/>
  <c r="AH1556" i="3"/>
  <c r="AV1555" i="3"/>
  <c r="AF1555" i="3"/>
  <c r="P1555" i="3"/>
  <c r="AX1554" i="3"/>
  <c r="AH1554" i="3"/>
  <c r="R1554" i="3"/>
  <c r="AV1553" i="3"/>
  <c r="AF1553" i="3"/>
  <c r="P1553" i="3"/>
  <c r="AX1552" i="3"/>
  <c r="AH1552" i="3"/>
  <c r="R1552" i="3"/>
  <c r="AV1551" i="3"/>
  <c r="AF1551" i="3"/>
  <c r="P1551" i="3"/>
  <c r="AX1550" i="3"/>
  <c r="AH1550" i="3"/>
  <c r="AV1549" i="3"/>
  <c r="AF1549" i="3"/>
  <c r="P1549" i="3"/>
  <c r="AX1548" i="3"/>
  <c r="AH1548" i="3"/>
  <c r="R1548" i="3"/>
  <c r="AV1547" i="3"/>
  <c r="AF1547" i="3"/>
  <c r="P1547" i="3"/>
  <c r="AX1546" i="3"/>
  <c r="AH1546" i="3"/>
  <c r="AV1545" i="3"/>
  <c r="AF1545" i="3"/>
  <c r="P1545" i="3"/>
  <c r="AX1544" i="3"/>
  <c r="AH1544" i="3"/>
  <c r="R1544" i="3"/>
  <c r="AV1543" i="3"/>
  <c r="AF1543" i="3"/>
  <c r="P1543" i="3"/>
  <c r="AX1542" i="3"/>
  <c r="AH1542" i="3"/>
  <c r="R1542" i="3"/>
  <c r="AV1541" i="3"/>
  <c r="AF1541" i="3"/>
  <c r="P1541" i="3"/>
  <c r="AX1540" i="3"/>
  <c r="AH1540" i="3"/>
  <c r="AV1539" i="3"/>
  <c r="AF1539" i="3"/>
  <c r="P1539" i="3"/>
  <c r="AX1538" i="3"/>
  <c r="AH1538" i="3"/>
  <c r="R1538" i="3"/>
  <c r="AV1537" i="3"/>
  <c r="AF1537" i="3"/>
  <c r="P1537" i="3"/>
  <c r="AX1536" i="3"/>
  <c r="AH1536" i="3"/>
  <c r="AV1535" i="3"/>
  <c r="AF1535" i="3"/>
  <c r="P1535" i="3"/>
  <c r="AX1534" i="3"/>
  <c r="AH1534" i="3"/>
  <c r="R1534" i="3"/>
  <c r="AV1533" i="3"/>
  <c r="AF1533" i="3"/>
  <c r="P1533" i="3"/>
  <c r="AX1532" i="3"/>
  <c r="AH1532" i="3"/>
  <c r="R1532" i="3"/>
  <c r="AV1531" i="3"/>
  <c r="AF1531" i="3"/>
  <c r="P1531" i="3"/>
  <c r="AX1530" i="3"/>
  <c r="AH1530" i="3"/>
  <c r="AV1529" i="3"/>
  <c r="AF1529" i="3"/>
  <c r="N1529" i="3"/>
  <c r="BD1528" i="3"/>
  <c r="AI1528" i="3"/>
  <c r="M1528" i="3"/>
  <c r="BE1527" i="3"/>
  <c r="AI1527" i="3"/>
  <c r="BD1526" i="3"/>
  <c r="AI1526" i="3"/>
  <c r="M1526" i="3"/>
  <c r="P1524" i="3"/>
  <c r="T1524" i="3"/>
  <c r="X1524" i="3"/>
  <c r="AB1524" i="3"/>
  <c r="AF1524" i="3"/>
  <c r="AJ1524" i="3"/>
  <c r="AN1524" i="3"/>
  <c r="AR1524" i="3"/>
  <c r="AV1524" i="3"/>
  <c r="AZ1524" i="3"/>
  <c r="BD1524" i="3"/>
  <c r="BH1524" i="3"/>
  <c r="N1524" i="3"/>
  <c r="R1524" i="3"/>
  <c r="V1524" i="3"/>
  <c r="Z1524" i="3"/>
  <c r="AD1524" i="3"/>
  <c r="AH1524" i="3"/>
  <c r="AL1524" i="3"/>
  <c r="AP1524" i="3"/>
  <c r="AT1524" i="3"/>
  <c r="AX1524" i="3"/>
  <c r="BB1524" i="3"/>
  <c r="BF1524" i="3"/>
  <c r="Q1524" i="3"/>
  <c r="Y1524" i="3"/>
  <c r="AG1524" i="3"/>
  <c r="AO1524" i="3"/>
  <c r="AW1524" i="3"/>
  <c r="BE1524" i="3"/>
  <c r="S1524" i="3"/>
  <c r="AA1524" i="3"/>
  <c r="AI1524" i="3"/>
  <c r="AQ1524" i="3"/>
  <c r="AY1524" i="3"/>
  <c r="BG1524" i="3"/>
  <c r="M1524" i="3"/>
  <c r="U1524" i="3"/>
  <c r="AC1524" i="3"/>
  <c r="AK1524" i="3"/>
  <c r="AS1524" i="3"/>
  <c r="BA1524" i="3"/>
  <c r="BI1524" i="3"/>
  <c r="AU1522" i="3"/>
  <c r="O1522" i="3"/>
  <c r="P1520" i="3"/>
  <c r="T1520" i="3"/>
  <c r="X1520" i="3"/>
  <c r="AB1520" i="3"/>
  <c r="AF1520" i="3"/>
  <c r="AJ1520" i="3"/>
  <c r="AN1520" i="3"/>
  <c r="AR1520" i="3"/>
  <c r="AV1520" i="3"/>
  <c r="AZ1520" i="3"/>
  <c r="BD1520" i="3"/>
  <c r="BH1520" i="3"/>
  <c r="N1520" i="3"/>
  <c r="R1520" i="3"/>
  <c r="V1520" i="3"/>
  <c r="Z1520" i="3"/>
  <c r="AD1520" i="3"/>
  <c r="AH1520" i="3"/>
  <c r="AL1520" i="3"/>
  <c r="AP1520" i="3"/>
  <c r="AT1520" i="3"/>
  <c r="AX1520" i="3"/>
  <c r="BB1520" i="3"/>
  <c r="BF1520" i="3"/>
  <c r="Q1520" i="3"/>
  <c r="Y1520" i="3"/>
  <c r="AG1520" i="3"/>
  <c r="AO1520" i="3"/>
  <c r="AW1520" i="3"/>
  <c r="BE1520" i="3"/>
  <c r="S1520" i="3"/>
  <c r="AA1520" i="3"/>
  <c r="AI1520" i="3"/>
  <c r="AQ1520" i="3"/>
  <c r="AY1520" i="3"/>
  <c r="BG1520" i="3"/>
  <c r="M1520" i="3"/>
  <c r="U1520" i="3"/>
  <c r="AC1520" i="3"/>
  <c r="AK1520" i="3"/>
  <c r="AS1520" i="3"/>
  <c r="BA1520" i="3"/>
  <c r="BI1520" i="3"/>
  <c r="AU1518" i="3"/>
  <c r="O1518" i="3"/>
  <c r="P1516" i="3"/>
  <c r="T1516" i="3"/>
  <c r="X1516" i="3"/>
  <c r="AB1516" i="3"/>
  <c r="AF1516" i="3"/>
  <c r="AJ1516" i="3"/>
  <c r="AN1516" i="3"/>
  <c r="AR1516" i="3"/>
  <c r="AV1516" i="3"/>
  <c r="AZ1516" i="3"/>
  <c r="BD1516" i="3"/>
  <c r="BH1516" i="3"/>
  <c r="N1516" i="3"/>
  <c r="R1516" i="3"/>
  <c r="V1516" i="3"/>
  <c r="Z1516" i="3"/>
  <c r="AD1516" i="3"/>
  <c r="AH1516" i="3"/>
  <c r="AL1516" i="3"/>
  <c r="AP1516" i="3"/>
  <c r="AT1516" i="3"/>
  <c r="AX1516" i="3"/>
  <c r="BB1516" i="3"/>
  <c r="BF1516" i="3"/>
  <c r="Q1516" i="3"/>
  <c r="Y1516" i="3"/>
  <c r="AG1516" i="3"/>
  <c r="AO1516" i="3"/>
  <c r="AW1516" i="3"/>
  <c r="BE1516" i="3"/>
  <c r="S1516" i="3"/>
  <c r="AA1516" i="3"/>
  <c r="AI1516" i="3"/>
  <c r="AQ1516" i="3"/>
  <c r="AY1516" i="3"/>
  <c r="BG1516" i="3"/>
  <c r="M1516" i="3"/>
  <c r="U1516" i="3"/>
  <c r="AC1516" i="3"/>
  <c r="AK1516" i="3"/>
  <c r="AS1516" i="3"/>
  <c r="BA1516" i="3"/>
  <c r="BI1516" i="3"/>
  <c r="AI1515" i="3"/>
  <c r="AU1514" i="3"/>
  <c r="O1514" i="3"/>
  <c r="P1512" i="3"/>
  <c r="T1512" i="3"/>
  <c r="X1512" i="3"/>
  <c r="AB1512" i="3"/>
  <c r="AF1512" i="3"/>
  <c r="AJ1512" i="3"/>
  <c r="AN1512" i="3"/>
  <c r="AR1512" i="3"/>
  <c r="AV1512" i="3"/>
  <c r="AZ1512" i="3"/>
  <c r="BD1512" i="3"/>
  <c r="BH1512" i="3"/>
  <c r="N1512" i="3"/>
  <c r="BJ1512" i="3" s="1"/>
  <c r="R1512" i="3"/>
  <c r="V1512" i="3"/>
  <c r="Z1512" i="3"/>
  <c r="AD1512" i="3"/>
  <c r="AH1512" i="3"/>
  <c r="AL1512" i="3"/>
  <c r="AP1512" i="3"/>
  <c r="AT1512" i="3"/>
  <c r="AX1512" i="3"/>
  <c r="BB1512" i="3"/>
  <c r="BF1512" i="3"/>
  <c r="Q1512" i="3"/>
  <c r="Y1512" i="3"/>
  <c r="AG1512" i="3"/>
  <c r="AO1512" i="3"/>
  <c r="AW1512" i="3"/>
  <c r="BE1512" i="3"/>
  <c r="S1512" i="3"/>
  <c r="BM1512" i="3" s="1"/>
  <c r="AA1512" i="3"/>
  <c r="AI1512" i="3"/>
  <c r="AQ1512" i="3"/>
  <c r="AY1512" i="3"/>
  <c r="BG1512" i="3"/>
  <c r="M1512" i="3"/>
  <c r="U1512" i="3"/>
  <c r="AC1512" i="3"/>
  <c r="AK1512" i="3"/>
  <c r="AS1512" i="3"/>
  <c r="BA1512" i="3"/>
  <c r="BI1512" i="3"/>
  <c r="AI1511" i="3"/>
  <c r="AU1510" i="3"/>
  <c r="O1510" i="3"/>
  <c r="BL1510" i="3" s="1"/>
  <c r="N1509" i="3"/>
  <c r="R1509" i="3"/>
  <c r="V1509" i="3"/>
  <c r="Z1509" i="3"/>
  <c r="AD1509" i="3"/>
  <c r="AH1509" i="3"/>
  <c r="AL1509" i="3"/>
  <c r="AP1509" i="3"/>
  <c r="AT1509" i="3"/>
  <c r="AX1509" i="3"/>
  <c r="BB1509" i="3"/>
  <c r="BF1509" i="3"/>
  <c r="O1509" i="3"/>
  <c r="S1509" i="3"/>
  <c r="W1509" i="3"/>
  <c r="AA1509" i="3"/>
  <c r="AE1509" i="3"/>
  <c r="AI1509" i="3"/>
  <c r="AM1509" i="3"/>
  <c r="AQ1509" i="3"/>
  <c r="AU1509" i="3"/>
  <c r="AY1509" i="3"/>
  <c r="BC1509" i="3"/>
  <c r="BG1509" i="3"/>
  <c r="P1509" i="3"/>
  <c r="T1509" i="3"/>
  <c r="X1509" i="3"/>
  <c r="AB1509" i="3"/>
  <c r="AF1509" i="3"/>
  <c r="AJ1509" i="3"/>
  <c r="AN1509" i="3"/>
  <c r="AR1509" i="3"/>
  <c r="AV1509" i="3"/>
  <c r="AZ1509" i="3"/>
  <c r="BD1509" i="3"/>
  <c r="BH1509" i="3"/>
  <c r="Y1509" i="3"/>
  <c r="AO1509" i="3"/>
  <c r="BE1509" i="3"/>
  <c r="M1509" i="3"/>
  <c r="AC1509" i="3"/>
  <c r="AS1509" i="3"/>
  <c r="BI1509" i="3"/>
  <c r="Q1509" i="3"/>
  <c r="AG1509" i="3"/>
  <c r="AW1509" i="3"/>
  <c r="O1508" i="3"/>
  <c r="AK1507" i="3"/>
  <c r="U1505" i="3"/>
  <c r="AA1504" i="3"/>
  <c r="AQ1504" i="3"/>
  <c r="BG1504" i="3"/>
  <c r="S1502" i="3"/>
  <c r="BM1502" i="3" s="1"/>
  <c r="N1501" i="3"/>
  <c r="BJ1501" i="3" s="1"/>
  <c r="R1501" i="3"/>
  <c r="V1501" i="3"/>
  <c r="Z1501" i="3"/>
  <c r="AD1501" i="3"/>
  <c r="AH1501" i="3"/>
  <c r="AL1501" i="3"/>
  <c r="AP1501" i="3"/>
  <c r="AT1501" i="3"/>
  <c r="AX1501" i="3"/>
  <c r="BB1501" i="3"/>
  <c r="BF1501" i="3"/>
  <c r="O1501" i="3"/>
  <c r="BL1501" i="3" s="1"/>
  <c r="S1501" i="3"/>
  <c r="BM1501" i="3" s="1"/>
  <c r="W1501" i="3"/>
  <c r="AA1501" i="3"/>
  <c r="AE1501" i="3"/>
  <c r="AI1501" i="3"/>
  <c r="AM1501" i="3"/>
  <c r="AQ1501" i="3"/>
  <c r="AU1501" i="3"/>
  <c r="AY1501" i="3"/>
  <c r="BC1501" i="3"/>
  <c r="BG1501" i="3"/>
  <c r="P1501" i="3"/>
  <c r="T1501" i="3"/>
  <c r="X1501" i="3"/>
  <c r="AB1501" i="3"/>
  <c r="AF1501" i="3"/>
  <c r="AJ1501" i="3"/>
  <c r="AN1501" i="3"/>
  <c r="AR1501" i="3"/>
  <c r="AV1501" i="3"/>
  <c r="AZ1501" i="3"/>
  <c r="BD1501" i="3"/>
  <c r="BH1501" i="3"/>
  <c r="Y1501" i="3"/>
  <c r="AO1501" i="3"/>
  <c r="BE1501" i="3"/>
  <c r="M1501" i="3"/>
  <c r="AC1501" i="3"/>
  <c r="AS1501" i="3"/>
  <c r="BI1501" i="3"/>
  <c r="Q1501" i="3"/>
  <c r="AG1501" i="3"/>
  <c r="AW1501" i="3"/>
  <c r="O1500" i="3"/>
  <c r="AK1499" i="3"/>
  <c r="AA1496" i="3"/>
  <c r="AQ1496" i="3"/>
  <c r="BG1496" i="3"/>
  <c r="S1494" i="3"/>
  <c r="N1493" i="3"/>
  <c r="BJ1493" i="3" s="1"/>
  <c r="R1493" i="3"/>
  <c r="V1493" i="3"/>
  <c r="Z1493" i="3"/>
  <c r="AD1493" i="3"/>
  <c r="AH1493" i="3"/>
  <c r="AL1493" i="3"/>
  <c r="AP1493" i="3"/>
  <c r="AT1493" i="3"/>
  <c r="AX1493" i="3"/>
  <c r="BB1493" i="3"/>
  <c r="BF1493" i="3"/>
  <c r="O1493" i="3"/>
  <c r="BL1493" i="3" s="1"/>
  <c r="S1493" i="3"/>
  <c r="BM1493" i="3" s="1"/>
  <c r="W1493" i="3"/>
  <c r="AA1493" i="3"/>
  <c r="AE1493" i="3"/>
  <c r="AI1493" i="3"/>
  <c r="AM1493" i="3"/>
  <c r="AQ1493" i="3"/>
  <c r="AU1493" i="3"/>
  <c r="AY1493" i="3"/>
  <c r="BC1493" i="3"/>
  <c r="BG1493" i="3"/>
  <c r="P1493" i="3"/>
  <c r="T1493" i="3"/>
  <c r="X1493" i="3"/>
  <c r="AB1493" i="3"/>
  <c r="AF1493" i="3"/>
  <c r="AJ1493" i="3"/>
  <c r="AN1493" i="3"/>
  <c r="AR1493" i="3"/>
  <c r="AV1493" i="3"/>
  <c r="AZ1493" i="3"/>
  <c r="BD1493" i="3"/>
  <c r="BH1493" i="3"/>
  <c r="Y1493" i="3"/>
  <c r="AO1493" i="3"/>
  <c r="BE1493" i="3"/>
  <c r="M1493" i="3"/>
  <c r="AC1493" i="3"/>
  <c r="AS1493" i="3"/>
  <c r="BI1493" i="3"/>
  <c r="Q1493" i="3"/>
  <c r="AG1493" i="3"/>
  <c r="AW1493" i="3"/>
  <c r="O1492" i="3"/>
  <c r="AK1491" i="3"/>
  <c r="AA1488" i="3"/>
  <c r="AQ1488" i="3"/>
  <c r="BG1488" i="3"/>
  <c r="S1485" i="3"/>
  <c r="AA1485" i="3"/>
  <c r="AI1485" i="3"/>
  <c r="AQ1485" i="3"/>
  <c r="AY1485" i="3"/>
  <c r="BG1485" i="3"/>
  <c r="AE1485" i="3"/>
  <c r="AM1485" i="3"/>
  <c r="O1485" i="3"/>
  <c r="AU1485" i="3"/>
  <c r="O1579" i="3"/>
  <c r="S1579" i="3"/>
  <c r="W1579" i="3"/>
  <c r="AA1579" i="3"/>
  <c r="BE1577" i="3"/>
  <c r="AZ1577" i="3"/>
  <c r="AT1577" i="3"/>
  <c r="AO1577" i="3"/>
  <c r="AJ1577" i="3"/>
  <c r="AD1577" i="3"/>
  <c r="Y1577" i="3"/>
  <c r="T1577" i="3"/>
  <c r="N1577" i="3"/>
  <c r="O1569" i="3"/>
  <c r="S1569" i="3"/>
  <c r="W1569" i="3"/>
  <c r="AA1569" i="3"/>
  <c r="AE1569" i="3"/>
  <c r="AI1569" i="3"/>
  <c r="AM1569" i="3"/>
  <c r="AQ1569" i="3"/>
  <c r="AU1569" i="3"/>
  <c r="AY1569" i="3"/>
  <c r="BC1569" i="3"/>
  <c r="BG1569" i="3"/>
  <c r="BE1567" i="3"/>
  <c r="AZ1567" i="3"/>
  <c r="AT1567" i="3"/>
  <c r="AO1567" i="3"/>
  <c r="AJ1567" i="3"/>
  <c r="AD1567" i="3"/>
  <c r="Y1567" i="3"/>
  <c r="T1567" i="3"/>
  <c r="N1567" i="3"/>
  <c r="BE1563" i="3"/>
  <c r="AZ1563" i="3"/>
  <c r="AT1563" i="3"/>
  <c r="AO1563" i="3"/>
  <c r="AJ1563" i="3"/>
  <c r="AD1563" i="3"/>
  <c r="Y1563" i="3"/>
  <c r="T1563" i="3"/>
  <c r="N1563" i="3"/>
  <c r="BH1560" i="3"/>
  <c r="AR1560" i="3"/>
  <c r="O1556" i="3"/>
  <c r="S1556" i="3"/>
  <c r="W1556" i="3"/>
  <c r="AA1556" i="3"/>
  <c r="AE1556" i="3"/>
  <c r="AI1556" i="3"/>
  <c r="AM1556" i="3"/>
  <c r="AQ1556" i="3"/>
  <c r="AU1556" i="3"/>
  <c r="AY1556" i="3"/>
  <c r="BC1556" i="3"/>
  <c r="BG1556" i="3"/>
  <c r="P1556" i="3"/>
  <c r="T1556" i="3"/>
  <c r="X1556" i="3"/>
  <c r="AB1556" i="3"/>
  <c r="AF1556" i="3"/>
  <c r="AJ1556" i="3"/>
  <c r="AN1556" i="3"/>
  <c r="AR1556" i="3"/>
  <c r="AV1556" i="3"/>
  <c r="AZ1556" i="3"/>
  <c r="BD1556" i="3"/>
  <c r="BH1556" i="3"/>
  <c r="M1556" i="3"/>
  <c r="Q1556" i="3"/>
  <c r="U1556" i="3"/>
  <c r="Y1556" i="3"/>
  <c r="AC1556" i="3"/>
  <c r="AG1556" i="3"/>
  <c r="AK1556" i="3"/>
  <c r="AO1556" i="3"/>
  <c r="AS1556" i="3"/>
  <c r="AW1556" i="3"/>
  <c r="BA1556" i="3"/>
  <c r="BE1556" i="3"/>
  <c r="BI1556" i="3"/>
  <c r="BF1554" i="3"/>
  <c r="AP1554" i="3"/>
  <c r="Z1554" i="3"/>
  <c r="O1550" i="3"/>
  <c r="S1550" i="3"/>
  <c r="W1550" i="3"/>
  <c r="AA1550" i="3"/>
  <c r="AE1550" i="3"/>
  <c r="AI1550" i="3"/>
  <c r="AM1550" i="3"/>
  <c r="AQ1550" i="3"/>
  <c r="AU1550" i="3"/>
  <c r="AY1550" i="3"/>
  <c r="BC1550" i="3"/>
  <c r="BG1550" i="3"/>
  <c r="P1550" i="3"/>
  <c r="T1550" i="3"/>
  <c r="X1550" i="3"/>
  <c r="AB1550" i="3"/>
  <c r="AF1550" i="3"/>
  <c r="AJ1550" i="3"/>
  <c r="AN1550" i="3"/>
  <c r="AR1550" i="3"/>
  <c r="AV1550" i="3"/>
  <c r="AZ1550" i="3"/>
  <c r="BD1550" i="3"/>
  <c r="BH1550" i="3"/>
  <c r="M1550" i="3"/>
  <c r="Q1550" i="3"/>
  <c r="U1550" i="3"/>
  <c r="Y1550" i="3"/>
  <c r="AC1550" i="3"/>
  <c r="AG1550" i="3"/>
  <c r="AK1550" i="3"/>
  <c r="AO1550" i="3"/>
  <c r="AS1550" i="3"/>
  <c r="AW1550" i="3"/>
  <c r="BA1550" i="3"/>
  <c r="BE1550" i="3"/>
  <c r="BI1550" i="3"/>
  <c r="BF1548" i="3"/>
  <c r="AP1548" i="3"/>
  <c r="O1546" i="3"/>
  <c r="BL1546" i="3" s="1"/>
  <c r="S1546" i="3"/>
  <c r="BM1546" i="3" s="1"/>
  <c r="W1546" i="3"/>
  <c r="AA1546" i="3"/>
  <c r="AE1546" i="3"/>
  <c r="AI1546" i="3"/>
  <c r="AM1546" i="3"/>
  <c r="AQ1546" i="3"/>
  <c r="AU1546" i="3"/>
  <c r="AY1546" i="3"/>
  <c r="BC1546" i="3"/>
  <c r="BG1546" i="3"/>
  <c r="P1546" i="3"/>
  <c r="T1546" i="3"/>
  <c r="X1546" i="3"/>
  <c r="AB1546" i="3"/>
  <c r="AF1546" i="3"/>
  <c r="AJ1546" i="3"/>
  <c r="AN1546" i="3"/>
  <c r="AR1546" i="3"/>
  <c r="AV1546" i="3"/>
  <c r="AZ1546" i="3"/>
  <c r="BD1546" i="3"/>
  <c r="BH1546" i="3"/>
  <c r="M1546" i="3"/>
  <c r="Q1546" i="3"/>
  <c r="U1546" i="3"/>
  <c r="Y1546" i="3"/>
  <c r="AC1546" i="3"/>
  <c r="AG1546" i="3"/>
  <c r="AK1546" i="3"/>
  <c r="AO1546" i="3"/>
  <c r="AS1546" i="3"/>
  <c r="AW1546" i="3"/>
  <c r="BA1546" i="3"/>
  <c r="BE1546" i="3"/>
  <c r="BI1546" i="3"/>
  <c r="BF1544" i="3"/>
  <c r="AP1544" i="3"/>
  <c r="Z1544" i="3"/>
  <c r="O1540" i="3"/>
  <c r="S1540" i="3"/>
  <c r="W1540" i="3"/>
  <c r="AA1540" i="3"/>
  <c r="AE1540" i="3"/>
  <c r="AI1540" i="3"/>
  <c r="AM1540" i="3"/>
  <c r="AQ1540" i="3"/>
  <c r="AU1540" i="3"/>
  <c r="AY1540" i="3"/>
  <c r="BC1540" i="3"/>
  <c r="BG1540" i="3"/>
  <c r="P1540" i="3"/>
  <c r="T1540" i="3"/>
  <c r="X1540" i="3"/>
  <c r="AB1540" i="3"/>
  <c r="AF1540" i="3"/>
  <c r="AJ1540" i="3"/>
  <c r="AN1540" i="3"/>
  <c r="AR1540" i="3"/>
  <c r="AV1540" i="3"/>
  <c r="AZ1540" i="3"/>
  <c r="BD1540" i="3"/>
  <c r="BH1540" i="3"/>
  <c r="M1540" i="3"/>
  <c r="Q1540" i="3"/>
  <c r="U1540" i="3"/>
  <c r="Y1540" i="3"/>
  <c r="AC1540" i="3"/>
  <c r="AG1540" i="3"/>
  <c r="AK1540" i="3"/>
  <c r="AO1540" i="3"/>
  <c r="AS1540" i="3"/>
  <c r="AW1540" i="3"/>
  <c r="BA1540" i="3"/>
  <c r="BE1540" i="3"/>
  <c r="BI1540" i="3"/>
  <c r="BF1538" i="3"/>
  <c r="AP1538" i="3"/>
  <c r="O1536" i="3"/>
  <c r="BL1536" i="3" s="1"/>
  <c r="S1536" i="3"/>
  <c r="BM1536" i="3" s="1"/>
  <c r="W1536" i="3"/>
  <c r="AA1536" i="3"/>
  <c r="AE1536" i="3"/>
  <c r="AI1536" i="3"/>
  <c r="AM1536" i="3"/>
  <c r="AQ1536" i="3"/>
  <c r="AU1536" i="3"/>
  <c r="AY1536" i="3"/>
  <c r="BC1536" i="3"/>
  <c r="BG1536" i="3"/>
  <c r="P1536" i="3"/>
  <c r="T1536" i="3"/>
  <c r="X1536" i="3"/>
  <c r="AB1536" i="3"/>
  <c r="AF1536" i="3"/>
  <c r="AJ1536" i="3"/>
  <c r="AN1536" i="3"/>
  <c r="AR1536" i="3"/>
  <c r="AV1536" i="3"/>
  <c r="AZ1536" i="3"/>
  <c r="BD1536" i="3"/>
  <c r="BH1536" i="3"/>
  <c r="M1536" i="3"/>
  <c r="Q1536" i="3"/>
  <c r="U1536" i="3"/>
  <c r="Y1536" i="3"/>
  <c r="AC1536" i="3"/>
  <c r="AG1536" i="3"/>
  <c r="AK1536" i="3"/>
  <c r="AO1536" i="3"/>
  <c r="AS1536" i="3"/>
  <c r="AW1536" i="3"/>
  <c r="BA1536" i="3"/>
  <c r="BE1536" i="3"/>
  <c r="BI1536" i="3"/>
  <c r="BF1534" i="3"/>
  <c r="AP1534" i="3"/>
  <c r="Z1534" i="3"/>
  <c r="O1530" i="3"/>
  <c r="S1530" i="3"/>
  <c r="W1530" i="3"/>
  <c r="AA1530" i="3"/>
  <c r="AE1530" i="3"/>
  <c r="AI1530" i="3"/>
  <c r="AM1530" i="3"/>
  <c r="AQ1530" i="3"/>
  <c r="AU1530" i="3"/>
  <c r="AY1530" i="3"/>
  <c r="BC1530" i="3"/>
  <c r="BG1530" i="3"/>
  <c r="P1530" i="3"/>
  <c r="T1530" i="3"/>
  <c r="X1530" i="3"/>
  <c r="AB1530" i="3"/>
  <c r="AF1530" i="3"/>
  <c r="AJ1530" i="3"/>
  <c r="AN1530" i="3"/>
  <c r="AR1530" i="3"/>
  <c r="AV1530" i="3"/>
  <c r="AZ1530" i="3"/>
  <c r="BD1530" i="3"/>
  <c r="BH1530" i="3"/>
  <c r="M1530" i="3"/>
  <c r="Q1530" i="3"/>
  <c r="U1530" i="3"/>
  <c r="Y1530" i="3"/>
  <c r="AC1530" i="3"/>
  <c r="AG1530" i="3"/>
  <c r="AK1530" i="3"/>
  <c r="AO1530" i="3"/>
  <c r="AS1530" i="3"/>
  <c r="AW1530" i="3"/>
  <c r="BA1530" i="3"/>
  <c r="BE1530" i="3"/>
  <c r="BI1530" i="3"/>
  <c r="BD1529" i="3"/>
  <c r="AN1529" i="3"/>
  <c r="X1529" i="3"/>
  <c r="P1527" i="3"/>
  <c r="T1527" i="3"/>
  <c r="X1527" i="3"/>
  <c r="AB1527" i="3"/>
  <c r="AF1527" i="3"/>
  <c r="AJ1527" i="3"/>
  <c r="AN1527" i="3"/>
  <c r="AR1527" i="3"/>
  <c r="AV1527" i="3"/>
  <c r="AZ1527" i="3"/>
  <c r="BD1527" i="3"/>
  <c r="BH1527" i="3"/>
  <c r="O1527" i="3"/>
  <c r="U1527" i="3"/>
  <c r="Z1527" i="3"/>
  <c r="AE1527" i="3"/>
  <c r="AK1527" i="3"/>
  <c r="AP1527" i="3"/>
  <c r="AU1527" i="3"/>
  <c r="BA1527" i="3"/>
  <c r="BF1527" i="3"/>
  <c r="Q1527" i="3"/>
  <c r="V1527" i="3"/>
  <c r="AA1527" i="3"/>
  <c r="AG1527" i="3"/>
  <c r="AL1527" i="3"/>
  <c r="AQ1527" i="3"/>
  <c r="AW1527" i="3"/>
  <c r="BB1527" i="3"/>
  <c r="BG1527" i="3"/>
  <c r="M1527" i="3"/>
  <c r="R1527" i="3"/>
  <c r="W1527" i="3"/>
  <c r="AC1527" i="3"/>
  <c r="AH1527" i="3"/>
  <c r="AM1527" i="3"/>
  <c r="AS1527" i="3"/>
  <c r="AX1527" i="3"/>
  <c r="BC1527" i="3"/>
  <c r="BI1527" i="3"/>
  <c r="AS1526" i="3"/>
  <c r="X1526" i="3"/>
  <c r="AE1518" i="3"/>
  <c r="AE1514" i="3"/>
  <c r="N1497" i="3"/>
  <c r="R1497" i="3"/>
  <c r="V1497" i="3"/>
  <c r="Z1497" i="3"/>
  <c r="AD1497" i="3"/>
  <c r="AH1497" i="3"/>
  <c r="AL1497" i="3"/>
  <c r="AP1497" i="3"/>
  <c r="AT1497" i="3"/>
  <c r="AX1497" i="3"/>
  <c r="BB1497" i="3"/>
  <c r="BF1497" i="3"/>
  <c r="O1497" i="3"/>
  <c r="S1497" i="3"/>
  <c r="W1497" i="3"/>
  <c r="AA1497" i="3"/>
  <c r="AE1497" i="3"/>
  <c r="AI1497" i="3"/>
  <c r="AM1497" i="3"/>
  <c r="AQ1497" i="3"/>
  <c r="AU1497" i="3"/>
  <c r="AY1497" i="3"/>
  <c r="BC1497" i="3"/>
  <c r="BG1497" i="3"/>
  <c r="P1497" i="3"/>
  <c r="T1497" i="3"/>
  <c r="X1497" i="3"/>
  <c r="AB1497" i="3"/>
  <c r="AF1497" i="3"/>
  <c r="AJ1497" i="3"/>
  <c r="AN1497" i="3"/>
  <c r="AR1497" i="3"/>
  <c r="AV1497" i="3"/>
  <c r="AZ1497" i="3"/>
  <c r="BD1497" i="3"/>
  <c r="BH1497" i="3"/>
  <c r="Y1497" i="3"/>
  <c r="AO1497" i="3"/>
  <c r="BE1497" i="3"/>
  <c r="M1497" i="3"/>
  <c r="AC1497" i="3"/>
  <c r="AS1497" i="3"/>
  <c r="BI1497" i="3"/>
  <c r="Q1497" i="3"/>
  <c r="AG1497" i="3"/>
  <c r="AW1497" i="3"/>
  <c r="N1489" i="3"/>
  <c r="R1489" i="3"/>
  <c r="V1489" i="3"/>
  <c r="Z1489" i="3"/>
  <c r="AD1489" i="3"/>
  <c r="AH1489" i="3"/>
  <c r="AL1489" i="3"/>
  <c r="AP1489" i="3"/>
  <c r="AT1489" i="3"/>
  <c r="AX1489" i="3"/>
  <c r="BB1489" i="3"/>
  <c r="BF1489" i="3"/>
  <c r="O1489" i="3"/>
  <c r="S1489" i="3"/>
  <c r="W1489" i="3"/>
  <c r="AA1489" i="3"/>
  <c r="AE1489" i="3"/>
  <c r="AI1489" i="3"/>
  <c r="AM1489" i="3"/>
  <c r="AQ1489" i="3"/>
  <c r="AU1489" i="3"/>
  <c r="AY1489" i="3"/>
  <c r="BC1489" i="3"/>
  <c r="BG1489" i="3"/>
  <c r="P1489" i="3"/>
  <c r="T1489" i="3"/>
  <c r="X1489" i="3"/>
  <c r="AB1489" i="3"/>
  <c r="AF1489" i="3"/>
  <c r="AJ1489" i="3"/>
  <c r="AN1489" i="3"/>
  <c r="AR1489" i="3"/>
  <c r="AV1489" i="3"/>
  <c r="AZ1489" i="3"/>
  <c r="BD1489" i="3"/>
  <c r="BH1489" i="3"/>
  <c r="Y1489" i="3"/>
  <c r="AO1489" i="3"/>
  <c r="BE1489" i="3"/>
  <c r="M1489" i="3"/>
  <c r="AC1489" i="3"/>
  <c r="AS1489" i="3"/>
  <c r="BI1489" i="3"/>
  <c r="Q1489" i="3"/>
  <c r="AG1489" i="3"/>
  <c r="AW1489" i="3"/>
  <c r="BI1580" i="3"/>
  <c r="BE1580" i="3"/>
  <c r="BA1580" i="3"/>
  <c r="AW1580" i="3"/>
  <c r="AS1580" i="3"/>
  <c r="AO1580" i="3"/>
  <c r="AK1580" i="3"/>
  <c r="AG1580" i="3"/>
  <c r="AC1580" i="3"/>
  <c r="Y1580" i="3"/>
  <c r="U1580" i="3"/>
  <c r="Q1580" i="3"/>
  <c r="BG1579" i="3"/>
  <c r="BC1579" i="3"/>
  <c r="AY1579" i="3"/>
  <c r="AU1579" i="3"/>
  <c r="AQ1579" i="3"/>
  <c r="AM1579" i="3"/>
  <c r="AI1579" i="3"/>
  <c r="AE1579" i="3"/>
  <c r="Z1579" i="3"/>
  <c r="U1579" i="3"/>
  <c r="P1579" i="3"/>
  <c r="BF1577" i="3"/>
  <c r="BA1577" i="3"/>
  <c r="AV1577" i="3"/>
  <c r="AP1577" i="3"/>
  <c r="AK1577" i="3"/>
  <c r="AF1577" i="3"/>
  <c r="Z1577" i="3"/>
  <c r="U1577" i="3"/>
  <c r="P1577" i="3"/>
  <c r="BF1575" i="3"/>
  <c r="BA1575" i="3"/>
  <c r="AV1575" i="3"/>
  <c r="AP1575" i="3"/>
  <c r="AK1575" i="3"/>
  <c r="AF1575" i="3"/>
  <c r="Z1575" i="3"/>
  <c r="U1575" i="3"/>
  <c r="P1575" i="3"/>
  <c r="BF1573" i="3"/>
  <c r="BA1573" i="3"/>
  <c r="AV1573" i="3"/>
  <c r="AP1573" i="3"/>
  <c r="AK1573" i="3"/>
  <c r="AF1573" i="3"/>
  <c r="Z1573" i="3"/>
  <c r="U1573" i="3"/>
  <c r="P1573" i="3"/>
  <c r="BF1571" i="3"/>
  <c r="BA1571" i="3"/>
  <c r="AV1571" i="3"/>
  <c r="AP1571" i="3"/>
  <c r="AK1571" i="3"/>
  <c r="AF1571" i="3"/>
  <c r="Z1571" i="3"/>
  <c r="U1571" i="3"/>
  <c r="P1571" i="3"/>
  <c r="BF1569" i="3"/>
  <c r="BA1569" i="3"/>
  <c r="AV1569" i="3"/>
  <c r="AP1569" i="3"/>
  <c r="AK1569" i="3"/>
  <c r="AF1569" i="3"/>
  <c r="Z1569" i="3"/>
  <c r="U1569" i="3"/>
  <c r="P1569" i="3"/>
  <c r="BF1567" i="3"/>
  <c r="BA1567" i="3"/>
  <c r="AV1567" i="3"/>
  <c r="AP1567" i="3"/>
  <c r="AK1567" i="3"/>
  <c r="AF1567" i="3"/>
  <c r="Z1567" i="3"/>
  <c r="U1567" i="3"/>
  <c r="P1567" i="3"/>
  <c r="BF1566" i="3"/>
  <c r="AZ1566" i="3"/>
  <c r="AU1566" i="3"/>
  <c r="AP1566" i="3"/>
  <c r="AJ1566" i="3"/>
  <c r="AE1566" i="3"/>
  <c r="Z1566" i="3"/>
  <c r="T1566" i="3"/>
  <c r="O1566" i="3"/>
  <c r="BL1566" i="3" s="1"/>
  <c r="BF1565" i="3"/>
  <c r="BA1565" i="3"/>
  <c r="AV1565" i="3"/>
  <c r="AP1565" i="3"/>
  <c r="AK1565" i="3"/>
  <c r="AF1565" i="3"/>
  <c r="Z1565" i="3"/>
  <c r="U1565" i="3"/>
  <c r="P1565" i="3"/>
  <c r="BF1564" i="3"/>
  <c r="AZ1564" i="3"/>
  <c r="AU1564" i="3"/>
  <c r="AP1564" i="3"/>
  <c r="AJ1564" i="3"/>
  <c r="AE1564" i="3"/>
  <c r="Z1564" i="3"/>
  <c r="T1564" i="3"/>
  <c r="O1564" i="3"/>
  <c r="BL1564" i="3" s="1"/>
  <c r="BF1563" i="3"/>
  <c r="BA1563" i="3"/>
  <c r="AV1563" i="3"/>
  <c r="AP1563" i="3"/>
  <c r="AK1563" i="3"/>
  <c r="AF1563" i="3"/>
  <c r="Z1563" i="3"/>
  <c r="U1563" i="3"/>
  <c r="P1563" i="3"/>
  <c r="BF1562" i="3"/>
  <c r="AZ1562" i="3"/>
  <c r="AU1562" i="3"/>
  <c r="AP1562" i="3"/>
  <c r="AJ1562" i="3"/>
  <c r="AE1562" i="3"/>
  <c r="Z1562" i="3"/>
  <c r="T1562" i="3"/>
  <c r="O1562" i="3"/>
  <c r="BF1561" i="3"/>
  <c r="BA1561" i="3"/>
  <c r="AV1561" i="3"/>
  <c r="AP1561" i="3"/>
  <c r="AK1561" i="3"/>
  <c r="AF1561" i="3"/>
  <c r="Z1561" i="3"/>
  <c r="U1561" i="3"/>
  <c r="P1561" i="3"/>
  <c r="BB1560" i="3"/>
  <c r="AT1560" i="3"/>
  <c r="AL1560" i="3"/>
  <c r="AD1560" i="3"/>
  <c r="N1560" i="3"/>
  <c r="BJ1560" i="3" s="1"/>
  <c r="BH1559" i="3"/>
  <c r="AR1559" i="3"/>
  <c r="AB1559" i="3"/>
  <c r="AT1558" i="3"/>
  <c r="AD1558" i="3"/>
  <c r="N1558" i="3"/>
  <c r="BH1557" i="3"/>
  <c r="AR1557" i="3"/>
  <c r="AB1557" i="3"/>
  <c r="AT1556" i="3"/>
  <c r="AD1556" i="3"/>
  <c r="N1556" i="3"/>
  <c r="BJ1556" i="3" s="1"/>
  <c r="BH1555" i="3"/>
  <c r="AR1555" i="3"/>
  <c r="AB1555" i="3"/>
  <c r="AT1554" i="3"/>
  <c r="AD1554" i="3"/>
  <c r="N1554" i="3"/>
  <c r="BH1553" i="3"/>
  <c r="AR1553" i="3"/>
  <c r="AB1553" i="3"/>
  <c r="AT1552" i="3"/>
  <c r="AD1552" i="3"/>
  <c r="N1552" i="3"/>
  <c r="BJ1552" i="3" s="1"/>
  <c r="BH1551" i="3"/>
  <c r="AR1551" i="3"/>
  <c r="AB1551" i="3"/>
  <c r="AT1550" i="3"/>
  <c r="AD1550" i="3"/>
  <c r="N1550" i="3"/>
  <c r="BH1549" i="3"/>
  <c r="AR1549" i="3"/>
  <c r="AB1549" i="3"/>
  <c r="AT1548" i="3"/>
  <c r="AD1548" i="3"/>
  <c r="N1548" i="3"/>
  <c r="BJ1548" i="3" s="1"/>
  <c r="BH1547" i="3"/>
  <c r="AR1547" i="3"/>
  <c r="AB1547" i="3"/>
  <c r="AT1546" i="3"/>
  <c r="AD1546" i="3"/>
  <c r="N1546" i="3"/>
  <c r="BJ1546" i="3" s="1"/>
  <c r="BH1545" i="3"/>
  <c r="AR1545" i="3"/>
  <c r="AB1545" i="3"/>
  <c r="AT1544" i="3"/>
  <c r="AD1544" i="3"/>
  <c r="N1544" i="3"/>
  <c r="BJ1544" i="3" s="1"/>
  <c r="BH1543" i="3"/>
  <c r="AR1543" i="3"/>
  <c r="AB1543" i="3"/>
  <c r="AT1542" i="3"/>
  <c r="AD1542" i="3"/>
  <c r="N1542" i="3"/>
  <c r="BH1541" i="3"/>
  <c r="AR1541" i="3"/>
  <c r="AB1541" i="3"/>
  <c r="AT1540" i="3"/>
  <c r="AD1540" i="3"/>
  <c r="N1540" i="3"/>
  <c r="BJ1540" i="3" s="1"/>
  <c r="BH1539" i="3"/>
  <c r="AR1539" i="3"/>
  <c r="AB1539" i="3"/>
  <c r="AT1538" i="3"/>
  <c r="AD1538" i="3"/>
  <c r="N1538" i="3"/>
  <c r="BH1537" i="3"/>
  <c r="AR1537" i="3"/>
  <c r="AB1537" i="3"/>
  <c r="AT1536" i="3"/>
  <c r="AD1536" i="3"/>
  <c r="N1536" i="3"/>
  <c r="BJ1536" i="3" s="1"/>
  <c r="BH1535" i="3"/>
  <c r="AR1535" i="3"/>
  <c r="AB1535" i="3"/>
  <c r="AT1534" i="3"/>
  <c r="AD1534" i="3"/>
  <c r="N1534" i="3"/>
  <c r="BH1533" i="3"/>
  <c r="AR1533" i="3"/>
  <c r="AB1533" i="3"/>
  <c r="AT1532" i="3"/>
  <c r="AD1532" i="3"/>
  <c r="N1532" i="3"/>
  <c r="BJ1532" i="3" s="1"/>
  <c r="BH1531" i="3"/>
  <c r="AR1531" i="3"/>
  <c r="AB1531" i="3"/>
  <c r="AT1530" i="3"/>
  <c r="AD1530" i="3"/>
  <c r="N1530" i="3"/>
  <c r="BH1529" i="3"/>
  <c r="AR1529" i="3"/>
  <c r="AB1529" i="3"/>
  <c r="AY1528" i="3"/>
  <c r="AC1528" i="3"/>
  <c r="AY1527" i="3"/>
  <c r="AD1527" i="3"/>
  <c r="AY1526" i="3"/>
  <c r="AC1526" i="3"/>
  <c r="N1525" i="3"/>
  <c r="R1525" i="3"/>
  <c r="V1525" i="3"/>
  <c r="Z1525" i="3"/>
  <c r="AD1525" i="3"/>
  <c r="AH1525" i="3"/>
  <c r="AL1525" i="3"/>
  <c r="AP1525" i="3"/>
  <c r="AT1525" i="3"/>
  <c r="AX1525" i="3"/>
  <c r="BB1525" i="3"/>
  <c r="BF1525" i="3"/>
  <c r="P1525" i="3"/>
  <c r="T1525" i="3"/>
  <c r="X1525" i="3"/>
  <c r="AB1525" i="3"/>
  <c r="AF1525" i="3"/>
  <c r="AJ1525" i="3"/>
  <c r="AN1525" i="3"/>
  <c r="AR1525" i="3"/>
  <c r="AV1525" i="3"/>
  <c r="AZ1525" i="3"/>
  <c r="BD1525" i="3"/>
  <c r="BH1525" i="3"/>
  <c r="M1525" i="3"/>
  <c r="U1525" i="3"/>
  <c r="AC1525" i="3"/>
  <c r="AK1525" i="3"/>
  <c r="AS1525" i="3"/>
  <c r="BA1525" i="3"/>
  <c r="BI1525" i="3"/>
  <c r="O1525" i="3"/>
  <c r="W1525" i="3"/>
  <c r="AE1525" i="3"/>
  <c r="AM1525" i="3"/>
  <c r="AU1525" i="3"/>
  <c r="BC1525" i="3"/>
  <c r="Q1525" i="3"/>
  <c r="Y1525" i="3"/>
  <c r="AG1525" i="3"/>
  <c r="AO1525" i="3"/>
  <c r="AW1525" i="3"/>
  <c r="BE1525" i="3"/>
  <c r="BC1524" i="3"/>
  <c r="W1524" i="3"/>
  <c r="AM1522" i="3"/>
  <c r="N1521" i="3"/>
  <c r="R1521" i="3"/>
  <c r="V1521" i="3"/>
  <c r="Z1521" i="3"/>
  <c r="AD1521" i="3"/>
  <c r="AH1521" i="3"/>
  <c r="AL1521" i="3"/>
  <c r="AP1521" i="3"/>
  <c r="AT1521" i="3"/>
  <c r="AX1521" i="3"/>
  <c r="BB1521" i="3"/>
  <c r="BF1521" i="3"/>
  <c r="P1521" i="3"/>
  <c r="T1521" i="3"/>
  <c r="X1521" i="3"/>
  <c r="AB1521" i="3"/>
  <c r="AF1521" i="3"/>
  <c r="AJ1521" i="3"/>
  <c r="AN1521" i="3"/>
  <c r="AR1521" i="3"/>
  <c r="AV1521" i="3"/>
  <c r="AZ1521" i="3"/>
  <c r="BD1521" i="3"/>
  <c r="BH1521" i="3"/>
  <c r="M1521" i="3"/>
  <c r="U1521" i="3"/>
  <c r="AC1521" i="3"/>
  <c r="AK1521" i="3"/>
  <c r="AS1521" i="3"/>
  <c r="BA1521" i="3"/>
  <c r="BI1521" i="3"/>
  <c r="O1521" i="3"/>
  <c r="W1521" i="3"/>
  <c r="AE1521" i="3"/>
  <c r="AM1521" i="3"/>
  <c r="AU1521" i="3"/>
  <c r="BC1521" i="3"/>
  <c r="Q1521" i="3"/>
  <c r="Y1521" i="3"/>
  <c r="AG1521" i="3"/>
  <c r="AO1521" i="3"/>
  <c r="AW1521" i="3"/>
  <c r="BE1521" i="3"/>
  <c r="BC1520" i="3"/>
  <c r="W1520" i="3"/>
  <c r="AM1518" i="3"/>
  <c r="N1517" i="3"/>
  <c r="R1517" i="3"/>
  <c r="V1517" i="3"/>
  <c r="Z1517" i="3"/>
  <c r="AD1517" i="3"/>
  <c r="AH1517" i="3"/>
  <c r="AL1517" i="3"/>
  <c r="AP1517" i="3"/>
  <c r="AT1517" i="3"/>
  <c r="AX1517" i="3"/>
  <c r="BB1517" i="3"/>
  <c r="BF1517" i="3"/>
  <c r="P1517" i="3"/>
  <c r="T1517" i="3"/>
  <c r="X1517" i="3"/>
  <c r="AB1517" i="3"/>
  <c r="AF1517" i="3"/>
  <c r="AJ1517" i="3"/>
  <c r="AN1517" i="3"/>
  <c r="AR1517" i="3"/>
  <c r="AV1517" i="3"/>
  <c r="AZ1517" i="3"/>
  <c r="BD1517" i="3"/>
  <c r="BH1517" i="3"/>
  <c r="M1517" i="3"/>
  <c r="U1517" i="3"/>
  <c r="AC1517" i="3"/>
  <c r="AK1517" i="3"/>
  <c r="AS1517" i="3"/>
  <c r="BA1517" i="3"/>
  <c r="BI1517" i="3"/>
  <c r="O1517" i="3"/>
  <c r="W1517" i="3"/>
  <c r="AE1517" i="3"/>
  <c r="AM1517" i="3"/>
  <c r="AU1517" i="3"/>
  <c r="BC1517" i="3"/>
  <c r="Q1517" i="3"/>
  <c r="Y1517" i="3"/>
  <c r="AG1517" i="3"/>
  <c r="AO1517" i="3"/>
  <c r="AW1517" i="3"/>
  <c r="BE1517" i="3"/>
  <c r="BC1516" i="3"/>
  <c r="W1516" i="3"/>
  <c r="BG1515" i="3"/>
  <c r="AA1515" i="3"/>
  <c r="AM1514" i="3"/>
  <c r="N1513" i="3"/>
  <c r="R1513" i="3"/>
  <c r="V1513" i="3"/>
  <c r="Z1513" i="3"/>
  <c r="AD1513" i="3"/>
  <c r="AH1513" i="3"/>
  <c r="AL1513" i="3"/>
  <c r="AP1513" i="3"/>
  <c r="AT1513" i="3"/>
  <c r="AX1513" i="3"/>
  <c r="BB1513" i="3"/>
  <c r="BF1513" i="3"/>
  <c r="P1513" i="3"/>
  <c r="T1513" i="3"/>
  <c r="X1513" i="3"/>
  <c r="AB1513" i="3"/>
  <c r="AF1513" i="3"/>
  <c r="AJ1513" i="3"/>
  <c r="AN1513" i="3"/>
  <c r="AR1513" i="3"/>
  <c r="AV1513" i="3"/>
  <c r="AZ1513" i="3"/>
  <c r="BD1513" i="3"/>
  <c r="BH1513" i="3"/>
  <c r="M1513" i="3"/>
  <c r="U1513" i="3"/>
  <c r="AC1513" i="3"/>
  <c r="AK1513" i="3"/>
  <c r="AS1513" i="3"/>
  <c r="BA1513" i="3"/>
  <c r="BI1513" i="3"/>
  <c r="O1513" i="3"/>
  <c r="W1513" i="3"/>
  <c r="AE1513" i="3"/>
  <c r="AM1513" i="3"/>
  <c r="AU1513" i="3"/>
  <c r="BC1513" i="3"/>
  <c r="Q1513" i="3"/>
  <c r="Y1513" i="3"/>
  <c r="AG1513" i="3"/>
  <c r="AO1513" i="3"/>
  <c r="AW1513" i="3"/>
  <c r="BE1513" i="3"/>
  <c r="BC1512" i="3"/>
  <c r="W1512" i="3"/>
  <c r="BG1511" i="3"/>
  <c r="AA1511" i="3"/>
  <c r="AM1510" i="3"/>
  <c r="M1510" i="3"/>
  <c r="AY1508" i="3"/>
  <c r="U1507" i="3"/>
  <c r="AA1506" i="3"/>
  <c r="AQ1506" i="3"/>
  <c r="BG1506" i="3"/>
  <c r="N1503" i="3"/>
  <c r="BJ1503" i="3" s="1"/>
  <c r="R1503" i="3"/>
  <c r="V1503" i="3"/>
  <c r="Z1503" i="3"/>
  <c r="AD1503" i="3"/>
  <c r="AH1503" i="3"/>
  <c r="AL1503" i="3"/>
  <c r="AP1503" i="3"/>
  <c r="AT1503" i="3"/>
  <c r="AX1503" i="3"/>
  <c r="BB1503" i="3"/>
  <c r="BF1503" i="3"/>
  <c r="O1503" i="3"/>
  <c r="BL1503" i="3" s="1"/>
  <c r="S1503" i="3"/>
  <c r="BM1503" i="3" s="1"/>
  <c r="W1503" i="3"/>
  <c r="AA1503" i="3"/>
  <c r="AE1503" i="3"/>
  <c r="AI1503" i="3"/>
  <c r="AM1503" i="3"/>
  <c r="AQ1503" i="3"/>
  <c r="AU1503" i="3"/>
  <c r="AY1503" i="3"/>
  <c r="BC1503" i="3"/>
  <c r="BG1503" i="3"/>
  <c r="P1503" i="3"/>
  <c r="T1503" i="3"/>
  <c r="X1503" i="3"/>
  <c r="AB1503" i="3"/>
  <c r="AF1503" i="3"/>
  <c r="AJ1503" i="3"/>
  <c r="AN1503" i="3"/>
  <c r="AR1503" i="3"/>
  <c r="AV1503" i="3"/>
  <c r="AZ1503" i="3"/>
  <c r="BD1503" i="3"/>
  <c r="BH1503" i="3"/>
  <c r="Y1503" i="3"/>
  <c r="AO1503" i="3"/>
  <c r="BE1503" i="3"/>
  <c r="M1503" i="3"/>
  <c r="AC1503" i="3"/>
  <c r="AS1503" i="3"/>
  <c r="BI1503" i="3"/>
  <c r="Q1503" i="3"/>
  <c r="AG1503" i="3"/>
  <c r="AW1503" i="3"/>
  <c r="O1502" i="3"/>
  <c r="BL1502" i="3" s="1"/>
  <c r="AK1501" i="3"/>
  <c r="AY1500" i="3"/>
  <c r="U1499" i="3"/>
  <c r="AA1498" i="3"/>
  <c r="AQ1498" i="3"/>
  <c r="BG1498" i="3"/>
  <c r="N1495" i="3"/>
  <c r="R1495" i="3"/>
  <c r="V1495" i="3"/>
  <c r="Z1495" i="3"/>
  <c r="AD1495" i="3"/>
  <c r="AH1495" i="3"/>
  <c r="AL1495" i="3"/>
  <c r="AP1495" i="3"/>
  <c r="AT1495" i="3"/>
  <c r="AX1495" i="3"/>
  <c r="BB1495" i="3"/>
  <c r="BF1495" i="3"/>
  <c r="O1495" i="3"/>
  <c r="S1495" i="3"/>
  <c r="W1495" i="3"/>
  <c r="AA1495" i="3"/>
  <c r="AE1495" i="3"/>
  <c r="AI1495" i="3"/>
  <c r="AM1495" i="3"/>
  <c r="AQ1495" i="3"/>
  <c r="AU1495" i="3"/>
  <c r="AY1495" i="3"/>
  <c r="BC1495" i="3"/>
  <c r="BG1495" i="3"/>
  <c r="P1495" i="3"/>
  <c r="T1495" i="3"/>
  <c r="X1495" i="3"/>
  <c r="AB1495" i="3"/>
  <c r="AF1495" i="3"/>
  <c r="AJ1495" i="3"/>
  <c r="AN1495" i="3"/>
  <c r="AR1495" i="3"/>
  <c r="AV1495" i="3"/>
  <c r="AZ1495" i="3"/>
  <c r="BD1495" i="3"/>
  <c r="BH1495" i="3"/>
  <c r="Y1495" i="3"/>
  <c r="AO1495" i="3"/>
  <c r="BE1495" i="3"/>
  <c r="M1495" i="3"/>
  <c r="AC1495" i="3"/>
  <c r="AS1495" i="3"/>
  <c r="BI1495" i="3"/>
  <c r="Q1495" i="3"/>
  <c r="AG1495" i="3"/>
  <c r="AW1495" i="3"/>
  <c r="O1494" i="3"/>
  <c r="AK1493" i="3"/>
  <c r="AY1492" i="3"/>
  <c r="U1491" i="3"/>
  <c r="AA1490" i="3"/>
  <c r="AQ1490" i="3"/>
  <c r="BG1490" i="3"/>
  <c r="N1486" i="3"/>
  <c r="R1486" i="3"/>
  <c r="V1486" i="3"/>
  <c r="Z1486" i="3"/>
  <c r="AD1486" i="3"/>
  <c r="AH1486" i="3"/>
  <c r="AL1486" i="3"/>
  <c r="AP1486" i="3"/>
  <c r="AT1486" i="3"/>
  <c r="AX1486" i="3"/>
  <c r="BB1486" i="3"/>
  <c r="BF1486" i="3"/>
  <c r="Q1486" i="3"/>
  <c r="W1486" i="3"/>
  <c r="AB1486" i="3"/>
  <c r="AG1486" i="3"/>
  <c r="AM1486" i="3"/>
  <c r="AR1486" i="3"/>
  <c r="AW1486" i="3"/>
  <c r="BC1486" i="3"/>
  <c r="BH1486" i="3"/>
  <c r="M1486" i="3"/>
  <c r="S1486" i="3"/>
  <c r="X1486" i="3"/>
  <c r="AC1486" i="3"/>
  <c r="AI1486" i="3"/>
  <c r="AN1486" i="3"/>
  <c r="AS1486" i="3"/>
  <c r="AY1486" i="3"/>
  <c r="BD1486" i="3"/>
  <c r="BI1486" i="3"/>
  <c r="O1486" i="3"/>
  <c r="T1486" i="3"/>
  <c r="Y1486" i="3"/>
  <c r="AE1486" i="3"/>
  <c r="AJ1486" i="3"/>
  <c r="AO1486" i="3"/>
  <c r="AU1486" i="3"/>
  <c r="AZ1486" i="3"/>
  <c r="BE1486" i="3"/>
  <c r="P1486" i="3"/>
  <c r="AK1486" i="3"/>
  <c r="BG1486" i="3"/>
  <c r="U1486" i="3"/>
  <c r="AQ1486" i="3"/>
  <c r="AA1486" i="3"/>
  <c r="AV1486" i="3"/>
  <c r="BI1510" i="3"/>
  <c r="BA1510" i="3"/>
  <c r="AS1510" i="3"/>
  <c r="AK1510" i="3"/>
  <c r="AC1510" i="3"/>
  <c r="U1510" i="3"/>
  <c r="AU1508" i="3"/>
  <c r="AE1508" i="3"/>
  <c r="AU1506" i="3"/>
  <c r="AE1506" i="3"/>
  <c r="AU1504" i="3"/>
  <c r="AE1504" i="3"/>
  <c r="AU1502" i="3"/>
  <c r="AE1502" i="3"/>
  <c r="AU1500" i="3"/>
  <c r="AE1500" i="3"/>
  <c r="AU1498" i="3"/>
  <c r="AE1498" i="3"/>
  <c r="AU1496" i="3"/>
  <c r="AE1496" i="3"/>
  <c r="AU1494" i="3"/>
  <c r="AE1494" i="3"/>
  <c r="AU1492" i="3"/>
  <c r="AE1492" i="3"/>
  <c r="AU1490" i="3"/>
  <c r="AE1490" i="3"/>
  <c r="AU1488" i="3"/>
  <c r="AE1488" i="3"/>
  <c r="AQ1487" i="3"/>
  <c r="BH1484" i="3"/>
  <c r="Q1484" i="3"/>
  <c r="N1483" i="3"/>
  <c r="AZ1482" i="3"/>
  <c r="P1475" i="3"/>
  <c r="T1475" i="3"/>
  <c r="X1475" i="3"/>
  <c r="AB1475" i="3"/>
  <c r="AF1475" i="3"/>
  <c r="AJ1475" i="3"/>
  <c r="AN1475" i="3"/>
  <c r="AR1475" i="3"/>
  <c r="AV1475" i="3"/>
  <c r="AZ1475" i="3"/>
  <c r="BD1475" i="3"/>
  <c r="BH1475" i="3"/>
  <c r="M1475" i="3"/>
  <c r="Q1475" i="3"/>
  <c r="U1475" i="3"/>
  <c r="Y1475" i="3"/>
  <c r="AC1475" i="3"/>
  <c r="AG1475" i="3"/>
  <c r="AK1475" i="3"/>
  <c r="AO1475" i="3"/>
  <c r="AS1475" i="3"/>
  <c r="AW1475" i="3"/>
  <c r="BA1475" i="3"/>
  <c r="BE1475" i="3"/>
  <c r="BI1475" i="3"/>
  <c r="N1475" i="3"/>
  <c r="R1475" i="3"/>
  <c r="V1475" i="3"/>
  <c r="Z1475" i="3"/>
  <c r="AD1475" i="3"/>
  <c r="AH1475" i="3"/>
  <c r="AL1475" i="3"/>
  <c r="AP1475" i="3"/>
  <c r="AT1475" i="3"/>
  <c r="AX1475" i="3"/>
  <c r="BB1475" i="3"/>
  <c r="BF1475" i="3"/>
  <c r="O1475" i="3"/>
  <c r="AE1475" i="3"/>
  <c r="AU1475" i="3"/>
  <c r="S1475" i="3"/>
  <c r="AI1475" i="3"/>
  <c r="AY1475" i="3"/>
  <c r="W1475" i="3"/>
  <c r="AM1475" i="3"/>
  <c r="BC1475" i="3"/>
  <c r="P1510" i="3"/>
  <c r="T1510" i="3"/>
  <c r="X1510" i="3"/>
  <c r="AB1510" i="3"/>
  <c r="AF1510" i="3"/>
  <c r="AJ1510" i="3"/>
  <c r="AN1510" i="3"/>
  <c r="AR1510" i="3"/>
  <c r="AV1510" i="3"/>
  <c r="AZ1510" i="3"/>
  <c r="BD1510" i="3"/>
  <c r="BH1510" i="3"/>
  <c r="N1510" i="3"/>
  <c r="BJ1510" i="3" s="1"/>
  <c r="R1510" i="3"/>
  <c r="V1510" i="3"/>
  <c r="Z1510" i="3"/>
  <c r="AD1510" i="3"/>
  <c r="AH1510" i="3"/>
  <c r="AL1510" i="3"/>
  <c r="AP1510" i="3"/>
  <c r="AT1510" i="3"/>
  <c r="AX1510" i="3"/>
  <c r="BB1510" i="3"/>
  <c r="BF1510" i="3"/>
  <c r="P1508" i="3"/>
  <c r="T1508" i="3"/>
  <c r="X1508" i="3"/>
  <c r="AB1508" i="3"/>
  <c r="AF1508" i="3"/>
  <c r="AJ1508" i="3"/>
  <c r="AN1508" i="3"/>
  <c r="AR1508" i="3"/>
  <c r="AV1508" i="3"/>
  <c r="AZ1508" i="3"/>
  <c r="BD1508" i="3"/>
  <c r="BH1508" i="3"/>
  <c r="M1508" i="3"/>
  <c r="Q1508" i="3"/>
  <c r="U1508" i="3"/>
  <c r="Y1508" i="3"/>
  <c r="AC1508" i="3"/>
  <c r="AG1508" i="3"/>
  <c r="AK1508" i="3"/>
  <c r="AO1508" i="3"/>
  <c r="AS1508" i="3"/>
  <c r="AW1508" i="3"/>
  <c r="BA1508" i="3"/>
  <c r="BE1508" i="3"/>
  <c r="BI1508" i="3"/>
  <c r="N1508" i="3"/>
  <c r="R1508" i="3"/>
  <c r="V1508" i="3"/>
  <c r="Z1508" i="3"/>
  <c r="AD1508" i="3"/>
  <c r="AH1508" i="3"/>
  <c r="AL1508" i="3"/>
  <c r="AP1508" i="3"/>
  <c r="AT1508" i="3"/>
  <c r="AX1508" i="3"/>
  <c r="BB1508" i="3"/>
  <c r="BF1508" i="3"/>
  <c r="P1506" i="3"/>
  <c r="T1506" i="3"/>
  <c r="X1506" i="3"/>
  <c r="AB1506" i="3"/>
  <c r="AF1506" i="3"/>
  <c r="AJ1506" i="3"/>
  <c r="AN1506" i="3"/>
  <c r="AR1506" i="3"/>
  <c r="AV1506" i="3"/>
  <c r="AZ1506" i="3"/>
  <c r="BD1506" i="3"/>
  <c r="BH1506" i="3"/>
  <c r="M1506" i="3"/>
  <c r="Q1506" i="3"/>
  <c r="U1506" i="3"/>
  <c r="Y1506" i="3"/>
  <c r="AC1506" i="3"/>
  <c r="AG1506" i="3"/>
  <c r="AK1506" i="3"/>
  <c r="AO1506" i="3"/>
  <c r="AS1506" i="3"/>
  <c r="AW1506" i="3"/>
  <c r="BA1506" i="3"/>
  <c r="BE1506" i="3"/>
  <c r="BI1506" i="3"/>
  <c r="N1506" i="3"/>
  <c r="R1506" i="3"/>
  <c r="V1506" i="3"/>
  <c r="Z1506" i="3"/>
  <c r="AD1506" i="3"/>
  <c r="AH1506" i="3"/>
  <c r="AL1506" i="3"/>
  <c r="AP1506" i="3"/>
  <c r="AT1506" i="3"/>
  <c r="AX1506" i="3"/>
  <c r="BB1506" i="3"/>
  <c r="BF1506" i="3"/>
  <c r="P1504" i="3"/>
  <c r="T1504" i="3"/>
  <c r="X1504" i="3"/>
  <c r="AB1504" i="3"/>
  <c r="AF1504" i="3"/>
  <c r="AJ1504" i="3"/>
  <c r="AN1504" i="3"/>
  <c r="AR1504" i="3"/>
  <c r="AV1504" i="3"/>
  <c r="AZ1504" i="3"/>
  <c r="BD1504" i="3"/>
  <c r="BH1504" i="3"/>
  <c r="M1504" i="3"/>
  <c r="Q1504" i="3"/>
  <c r="U1504" i="3"/>
  <c r="Y1504" i="3"/>
  <c r="AC1504" i="3"/>
  <c r="AG1504" i="3"/>
  <c r="AK1504" i="3"/>
  <c r="AO1504" i="3"/>
  <c r="AS1504" i="3"/>
  <c r="AW1504" i="3"/>
  <c r="BA1504" i="3"/>
  <c r="BE1504" i="3"/>
  <c r="BI1504" i="3"/>
  <c r="N1504" i="3"/>
  <c r="BJ1504" i="3" s="1"/>
  <c r="R1504" i="3"/>
  <c r="V1504" i="3"/>
  <c r="Z1504" i="3"/>
  <c r="AD1504" i="3"/>
  <c r="AH1504" i="3"/>
  <c r="AL1504" i="3"/>
  <c r="AP1504" i="3"/>
  <c r="AT1504" i="3"/>
  <c r="AX1504" i="3"/>
  <c r="BB1504" i="3"/>
  <c r="BF1504" i="3"/>
  <c r="P1502" i="3"/>
  <c r="T1502" i="3"/>
  <c r="X1502" i="3"/>
  <c r="AB1502" i="3"/>
  <c r="AF1502" i="3"/>
  <c r="AJ1502" i="3"/>
  <c r="AN1502" i="3"/>
  <c r="AR1502" i="3"/>
  <c r="AV1502" i="3"/>
  <c r="AZ1502" i="3"/>
  <c r="BD1502" i="3"/>
  <c r="BH1502" i="3"/>
  <c r="M1502" i="3"/>
  <c r="Q1502" i="3"/>
  <c r="U1502" i="3"/>
  <c r="Y1502" i="3"/>
  <c r="AC1502" i="3"/>
  <c r="AG1502" i="3"/>
  <c r="AK1502" i="3"/>
  <c r="AO1502" i="3"/>
  <c r="AS1502" i="3"/>
  <c r="AW1502" i="3"/>
  <c r="BA1502" i="3"/>
  <c r="BE1502" i="3"/>
  <c r="BI1502" i="3"/>
  <c r="N1502" i="3"/>
  <c r="BJ1502" i="3" s="1"/>
  <c r="R1502" i="3"/>
  <c r="V1502" i="3"/>
  <c r="Z1502" i="3"/>
  <c r="AD1502" i="3"/>
  <c r="AH1502" i="3"/>
  <c r="AL1502" i="3"/>
  <c r="AP1502" i="3"/>
  <c r="AT1502" i="3"/>
  <c r="AX1502" i="3"/>
  <c r="BB1502" i="3"/>
  <c r="BF1502" i="3"/>
  <c r="P1500" i="3"/>
  <c r="T1500" i="3"/>
  <c r="X1500" i="3"/>
  <c r="AB1500" i="3"/>
  <c r="AF1500" i="3"/>
  <c r="AJ1500" i="3"/>
  <c r="AN1500" i="3"/>
  <c r="AR1500" i="3"/>
  <c r="AV1500" i="3"/>
  <c r="AZ1500" i="3"/>
  <c r="BD1500" i="3"/>
  <c r="BH1500" i="3"/>
  <c r="M1500" i="3"/>
  <c r="Q1500" i="3"/>
  <c r="U1500" i="3"/>
  <c r="Y1500" i="3"/>
  <c r="AC1500" i="3"/>
  <c r="AG1500" i="3"/>
  <c r="AK1500" i="3"/>
  <c r="AO1500" i="3"/>
  <c r="AS1500" i="3"/>
  <c r="AW1500" i="3"/>
  <c r="BA1500" i="3"/>
  <c r="BE1500" i="3"/>
  <c r="BI1500" i="3"/>
  <c r="N1500" i="3"/>
  <c r="R1500" i="3"/>
  <c r="V1500" i="3"/>
  <c r="Z1500" i="3"/>
  <c r="AD1500" i="3"/>
  <c r="AH1500" i="3"/>
  <c r="AL1500" i="3"/>
  <c r="AP1500" i="3"/>
  <c r="AT1500" i="3"/>
  <c r="AX1500" i="3"/>
  <c r="BB1500" i="3"/>
  <c r="BF1500" i="3"/>
  <c r="P1498" i="3"/>
  <c r="T1498" i="3"/>
  <c r="X1498" i="3"/>
  <c r="AB1498" i="3"/>
  <c r="AF1498" i="3"/>
  <c r="AJ1498" i="3"/>
  <c r="AN1498" i="3"/>
  <c r="AR1498" i="3"/>
  <c r="AV1498" i="3"/>
  <c r="AZ1498" i="3"/>
  <c r="BD1498" i="3"/>
  <c r="BH1498" i="3"/>
  <c r="M1498" i="3"/>
  <c r="Q1498" i="3"/>
  <c r="U1498" i="3"/>
  <c r="Y1498" i="3"/>
  <c r="AC1498" i="3"/>
  <c r="AG1498" i="3"/>
  <c r="AK1498" i="3"/>
  <c r="AO1498" i="3"/>
  <c r="AS1498" i="3"/>
  <c r="AW1498" i="3"/>
  <c r="BA1498" i="3"/>
  <c r="BE1498" i="3"/>
  <c r="BI1498" i="3"/>
  <c r="N1498" i="3"/>
  <c r="R1498" i="3"/>
  <c r="V1498" i="3"/>
  <c r="Z1498" i="3"/>
  <c r="AD1498" i="3"/>
  <c r="AH1498" i="3"/>
  <c r="AL1498" i="3"/>
  <c r="AP1498" i="3"/>
  <c r="AT1498" i="3"/>
  <c r="AX1498" i="3"/>
  <c r="BB1498" i="3"/>
  <c r="BF1498" i="3"/>
  <c r="P1496" i="3"/>
  <c r="T1496" i="3"/>
  <c r="X1496" i="3"/>
  <c r="AB1496" i="3"/>
  <c r="AF1496" i="3"/>
  <c r="AJ1496" i="3"/>
  <c r="AN1496" i="3"/>
  <c r="AR1496" i="3"/>
  <c r="AV1496" i="3"/>
  <c r="AZ1496" i="3"/>
  <c r="BD1496" i="3"/>
  <c r="BH1496" i="3"/>
  <c r="M1496" i="3"/>
  <c r="Q1496" i="3"/>
  <c r="U1496" i="3"/>
  <c r="Y1496" i="3"/>
  <c r="AC1496" i="3"/>
  <c r="AG1496" i="3"/>
  <c r="AK1496" i="3"/>
  <c r="AO1496" i="3"/>
  <c r="AS1496" i="3"/>
  <c r="AW1496" i="3"/>
  <c r="BA1496" i="3"/>
  <c r="BE1496" i="3"/>
  <c r="BI1496" i="3"/>
  <c r="N1496" i="3"/>
  <c r="R1496" i="3"/>
  <c r="V1496" i="3"/>
  <c r="Z1496" i="3"/>
  <c r="AD1496" i="3"/>
  <c r="AH1496" i="3"/>
  <c r="AL1496" i="3"/>
  <c r="AP1496" i="3"/>
  <c r="AT1496" i="3"/>
  <c r="AX1496" i="3"/>
  <c r="BB1496" i="3"/>
  <c r="BF1496" i="3"/>
  <c r="P1494" i="3"/>
  <c r="T1494" i="3"/>
  <c r="X1494" i="3"/>
  <c r="AB1494" i="3"/>
  <c r="AF1494" i="3"/>
  <c r="AJ1494" i="3"/>
  <c r="AN1494" i="3"/>
  <c r="AR1494" i="3"/>
  <c r="AV1494" i="3"/>
  <c r="AZ1494" i="3"/>
  <c r="BD1494" i="3"/>
  <c r="BH1494" i="3"/>
  <c r="M1494" i="3"/>
  <c r="Q1494" i="3"/>
  <c r="U1494" i="3"/>
  <c r="Y1494" i="3"/>
  <c r="AC1494" i="3"/>
  <c r="AG1494" i="3"/>
  <c r="AK1494" i="3"/>
  <c r="AO1494" i="3"/>
  <c r="AS1494" i="3"/>
  <c r="AW1494" i="3"/>
  <c r="BA1494" i="3"/>
  <c r="BE1494" i="3"/>
  <c r="BI1494" i="3"/>
  <c r="N1494" i="3"/>
  <c r="R1494" i="3"/>
  <c r="V1494" i="3"/>
  <c r="Z1494" i="3"/>
  <c r="AD1494" i="3"/>
  <c r="AH1494" i="3"/>
  <c r="AL1494" i="3"/>
  <c r="AP1494" i="3"/>
  <c r="AT1494" i="3"/>
  <c r="AX1494" i="3"/>
  <c r="BB1494" i="3"/>
  <c r="BF1494" i="3"/>
  <c r="P1492" i="3"/>
  <c r="T1492" i="3"/>
  <c r="X1492" i="3"/>
  <c r="AB1492" i="3"/>
  <c r="AF1492" i="3"/>
  <c r="AJ1492" i="3"/>
  <c r="AN1492" i="3"/>
  <c r="AR1492" i="3"/>
  <c r="AV1492" i="3"/>
  <c r="AZ1492" i="3"/>
  <c r="BD1492" i="3"/>
  <c r="BH1492" i="3"/>
  <c r="M1492" i="3"/>
  <c r="Q1492" i="3"/>
  <c r="U1492" i="3"/>
  <c r="Y1492" i="3"/>
  <c r="AC1492" i="3"/>
  <c r="AG1492" i="3"/>
  <c r="AK1492" i="3"/>
  <c r="AO1492" i="3"/>
  <c r="AS1492" i="3"/>
  <c r="AW1492" i="3"/>
  <c r="BA1492" i="3"/>
  <c r="BE1492" i="3"/>
  <c r="BI1492" i="3"/>
  <c r="N1492" i="3"/>
  <c r="R1492" i="3"/>
  <c r="V1492" i="3"/>
  <c r="Z1492" i="3"/>
  <c r="AD1492" i="3"/>
  <c r="AH1492" i="3"/>
  <c r="AL1492" i="3"/>
  <c r="AP1492" i="3"/>
  <c r="AT1492" i="3"/>
  <c r="AX1492" i="3"/>
  <c r="BB1492" i="3"/>
  <c r="BF1492" i="3"/>
  <c r="P1490" i="3"/>
  <c r="T1490" i="3"/>
  <c r="X1490" i="3"/>
  <c r="AB1490" i="3"/>
  <c r="AF1490" i="3"/>
  <c r="AJ1490" i="3"/>
  <c r="AN1490" i="3"/>
  <c r="AR1490" i="3"/>
  <c r="AV1490" i="3"/>
  <c r="AZ1490" i="3"/>
  <c r="BD1490" i="3"/>
  <c r="BH1490" i="3"/>
  <c r="M1490" i="3"/>
  <c r="Q1490" i="3"/>
  <c r="U1490" i="3"/>
  <c r="Y1490" i="3"/>
  <c r="AC1490" i="3"/>
  <c r="AG1490" i="3"/>
  <c r="AK1490" i="3"/>
  <c r="AO1490" i="3"/>
  <c r="AS1490" i="3"/>
  <c r="AW1490" i="3"/>
  <c r="BA1490" i="3"/>
  <c r="BE1490" i="3"/>
  <c r="BI1490" i="3"/>
  <c r="N1490" i="3"/>
  <c r="R1490" i="3"/>
  <c r="V1490" i="3"/>
  <c r="Z1490" i="3"/>
  <c r="AD1490" i="3"/>
  <c r="AH1490" i="3"/>
  <c r="AL1490" i="3"/>
  <c r="AP1490" i="3"/>
  <c r="AT1490" i="3"/>
  <c r="AX1490" i="3"/>
  <c r="BB1490" i="3"/>
  <c r="BF1490" i="3"/>
  <c r="P1488" i="3"/>
  <c r="T1488" i="3"/>
  <c r="X1488" i="3"/>
  <c r="AB1488" i="3"/>
  <c r="AF1488" i="3"/>
  <c r="AJ1488" i="3"/>
  <c r="AN1488" i="3"/>
  <c r="AR1488" i="3"/>
  <c r="AV1488" i="3"/>
  <c r="AZ1488" i="3"/>
  <c r="BD1488" i="3"/>
  <c r="BH1488" i="3"/>
  <c r="M1488" i="3"/>
  <c r="Q1488" i="3"/>
  <c r="U1488" i="3"/>
  <c r="Y1488" i="3"/>
  <c r="AC1488" i="3"/>
  <c r="AG1488" i="3"/>
  <c r="AK1488" i="3"/>
  <c r="AO1488" i="3"/>
  <c r="AS1488" i="3"/>
  <c r="AW1488" i="3"/>
  <c r="BA1488" i="3"/>
  <c r="BE1488" i="3"/>
  <c r="BI1488" i="3"/>
  <c r="N1488" i="3"/>
  <c r="R1488" i="3"/>
  <c r="V1488" i="3"/>
  <c r="Z1488" i="3"/>
  <c r="AD1488" i="3"/>
  <c r="AH1488" i="3"/>
  <c r="AL1488" i="3"/>
  <c r="AP1488" i="3"/>
  <c r="AT1488" i="3"/>
  <c r="AX1488" i="3"/>
  <c r="BB1488" i="3"/>
  <c r="BF1488" i="3"/>
  <c r="N1485" i="3"/>
  <c r="P1482" i="3"/>
  <c r="X1482" i="3"/>
  <c r="AF1482" i="3"/>
  <c r="AN1482" i="3"/>
  <c r="AV1482" i="3"/>
  <c r="BD1482" i="3"/>
  <c r="P1477" i="3"/>
  <c r="T1477" i="3"/>
  <c r="X1477" i="3"/>
  <c r="AB1477" i="3"/>
  <c r="AF1477" i="3"/>
  <c r="AJ1477" i="3"/>
  <c r="AN1477" i="3"/>
  <c r="AR1477" i="3"/>
  <c r="AV1477" i="3"/>
  <c r="AZ1477" i="3"/>
  <c r="BD1477" i="3"/>
  <c r="BH1477" i="3"/>
  <c r="M1477" i="3"/>
  <c r="Q1477" i="3"/>
  <c r="U1477" i="3"/>
  <c r="Y1477" i="3"/>
  <c r="AC1477" i="3"/>
  <c r="AG1477" i="3"/>
  <c r="AK1477" i="3"/>
  <c r="AO1477" i="3"/>
  <c r="AS1477" i="3"/>
  <c r="AW1477" i="3"/>
  <c r="BA1477" i="3"/>
  <c r="BE1477" i="3"/>
  <c r="BI1477" i="3"/>
  <c r="N1477" i="3"/>
  <c r="R1477" i="3"/>
  <c r="V1477" i="3"/>
  <c r="Z1477" i="3"/>
  <c r="AD1477" i="3"/>
  <c r="AH1477" i="3"/>
  <c r="AL1477" i="3"/>
  <c r="AP1477" i="3"/>
  <c r="AT1477" i="3"/>
  <c r="AX1477" i="3"/>
  <c r="BB1477" i="3"/>
  <c r="BF1477" i="3"/>
  <c r="O1477" i="3"/>
  <c r="AE1477" i="3"/>
  <c r="AU1477" i="3"/>
  <c r="S1477" i="3"/>
  <c r="AI1477" i="3"/>
  <c r="AY1477" i="3"/>
  <c r="W1477" i="3"/>
  <c r="AM1477" i="3"/>
  <c r="BC1477" i="3"/>
  <c r="S1463" i="3"/>
  <c r="AA1463" i="3"/>
  <c r="AI1463" i="3"/>
  <c r="AQ1463" i="3"/>
  <c r="AY1463" i="3"/>
  <c r="BG1463" i="3"/>
  <c r="T1463" i="3"/>
  <c r="AZ1463" i="3"/>
  <c r="AB1463" i="3"/>
  <c r="BH1463" i="3"/>
  <c r="AJ1463" i="3"/>
  <c r="BE1510" i="3"/>
  <c r="AW1510" i="3"/>
  <c r="AO1510" i="3"/>
  <c r="AG1510" i="3"/>
  <c r="Y1510" i="3"/>
  <c r="Q1510" i="3"/>
  <c r="BC1508" i="3"/>
  <c r="AM1508" i="3"/>
  <c r="W1508" i="3"/>
  <c r="BC1506" i="3"/>
  <c r="AM1506" i="3"/>
  <c r="W1506" i="3"/>
  <c r="BC1504" i="3"/>
  <c r="AM1504" i="3"/>
  <c r="W1504" i="3"/>
  <c r="BC1502" i="3"/>
  <c r="AM1502" i="3"/>
  <c r="W1502" i="3"/>
  <c r="BC1500" i="3"/>
  <c r="AM1500" i="3"/>
  <c r="W1500" i="3"/>
  <c r="BC1498" i="3"/>
  <c r="AM1498" i="3"/>
  <c r="W1498" i="3"/>
  <c r="BC1496" i="3"/>
  <c r="AM1496" i="3"/>
  <c r="W1496" i="3"/>
  <c r="BC1494" i="3"/>
  <c r="AM1494" i="3"/>
  <c r="W1494" i="3"/>
  <c r="BC1492" i="3"/>
  <c r="AM1492" i="3"/>
  <c r="W1492" i="3"/>
  <c r="BC1490" i="3"/>
  <c r="AM1490" i="3"/>
  <c r="W1490" i="3"/>
  <c r="BC1488" i="3"/>
  <c r="AM1488" i="3"/>
  <c r="W1488" i="3"/>
  <c r="P1487" i="3"/>
  <c r="T1487" i="3"/>
  <c r="X1487" i="3"/>
  <c r="AB1487" i="3"/>
  <c r="AF1487" i="3"/>
  <c r="AJ1487" i="3"/>
  <c r="AN1487" i="3"/>
  <c r="AR1487" i="3"/>
  <c r="AV1487" i="3"/>
  <c r="AZ1487" i="3"/>
  <c r="BD1487" i="3"/>
  <c r="BH1487" i="3"/>
  <c r="M1487" i="3"/>
  <c r="R1487" i="3"/>
  <c r="W1487" i="3"/>
  <c r="AC1487" i="3"/>
  <c r="AH1487" i="3"/>
  <c r="AM1487" i="3"/>
  <c r="AS1487" i="3"/>
  <c r="AX1487" i="3"/>
  <c r="BC1487" i="3"/>
  <c r="BI1487" i="3"/>
  <c r="N1487" i="3"/>
  <c r="BJ1487" i="3" s="1"/>
  <c r="S1487" i="3"/>
  <c r="BM1487" i="3" s="1"/>
  <c r="Y1487" i="3"/>
  <c r="AD1487" i="3"/>
  <c r="AI1487" i="3"/>
  <c r="AO1487" i="3"/>
  <c r="AT1487" i="3"/>
  <c r="AY1487" i="3"/>
  <c r="BE1487" i="3"/>
  <c r="O1487" i="3"/>
  <c r="BL1487" i="3" s="1"/>
  <c r="U1487" i="3"/>
  <c r="Z1487" i="3"/>
  <c r="AE1487" i="3"/>
  <c r="AK1487" i="3"/>
  <c r="AP1487" i="3"/>
  <c r="AU1487" i="3"/>
  <c r="BA1487" i="3"/>
  <c r="BF1487" i="3"/>
  <c r="P1484" i="3"/>
  <c r="X1484" i="3"/>
  <c r="AF1484" i="3"/>
  <c r="AN1484" i="3"/>
  <c r="AV1484" i="3"/>
  <c r="BD1484" i="3"/>
  <c r="S1483" i="3"/>
  <c r="AA1483" i="3"/>
  <c r="AI1483" i="3"/>
  <c r="AQ1483" i="3"/>
  <c r="AY1483" i="3"/>
  <c r="BG1483" i="3"/>
  <c r="AJ1482" i="3"/>
  <c r="P1479" i="3"/>
  <c r="T1479" i="3"/>
  <c r="X1479" i="3"/>
  <c r="AB1479" i="3"/>
  <c r="AF1479" i="3"/>
  <c r="AJ1479" i="3"/>
  <c r="AN1479" i="3"/>
  <c r="AR1479" i="3"/>
  <c r="AV1479" i="3"/>
  <c r="AZ1479" i="3"/>
  <c r="BD1479" i="3"/>
  <c r="BH1479" i="3"/>
  <c r="M1479" i="3"/>
  <c r="Q1479" i="3"/>
  <c r="U1479" i="3"/>
  <c r="Y1479" i="3"/>
  <c r="AC1479" i="3"/>
  <c r="AG1479" i="3"/>
  <c r="AK1479" i="3"/>
  <c r="AO1479" i="3"/>
  <c r="AS1479" i="3"/>
  <c r="AW1479" i="3"/>
  <c r="BA1479" i="3"/>
  <c r="BE1479" i="3"/>
  <c r="BI1479" i="3"/>
  <c r="N1479" i="3"/>
  <c r="R1479" i="3"/>
  <c r="V1479" i="3"/>
  <c r="Z1479" i="3"/>
  <c r="AD1479" i="3"/>
  <c r="AH1479" i="3"/>
  <c r="AL1479" i="3"/>
  <c r="AP1479" i="3"/>
  <c r="AT1479" i="3"/>
  <c r="AX1479" i="3"/>
  <c r="BB1479" i="3"/>
  <c r="BF1479" i="3"/>
  <c r="O1479" i="3"/>
  <c r="AE1479" i="3"/>
  <c r="AU1479" i="3"/>
  <c r="S1479" i="3"/>
  <c r="AI1479" i="3"/>
  <c r="AY1479" i="3"/>
  <c r="W1479" i="3"/>
  <c r="AM1479" i="3"/>
  <c r="BC1479" i="3"/>
  <c r="BG1477" i="3"/>
  <c r="AQ1475" i="3"/>
  <c r="BB1485" i="3"/>
  <c r="AT1485" i="3"/>
  <c r="AL1485" i="3"/>
  <c r="AD1485" i="3"/>
  <c r="V1485" i="3"/>
  <c r="BE1484" i="3"/>
  <c r="AW1484" i="3"/>
  <c r="AO1484" i="3"/>
  <c r="AG1484" i="3"/>
  <c r="Y1484" i="3"/>
  <c r="BB1483" i="3"/>
  <c r="AT1483" i="3"/>
  <c r="AL1483" i="3"/>
  <c r="AD1483" i="3"/>
  <c r="V1483" i="3"/>
  <c r="BE1482" i="3"/>
  <c r="AW1482" i="3"/>
  <c r="AO1482" i="3"/>
  <c r="AG1482" i="3"/>
  <c r="Y1482" i="3"/>
  <c r="BE1480" i="3"/>
  <c r="AO1480" i="3"/>
  <c r="BE1478" i="3"/>
  <c r="AO1478" i="3"/>
  <c r="BE1476" i="3"/>
  <c r="AO1476" i="3"/>
  <c r="BE1474" i="3"/>
  <c r="AO1474" i="3"/>
  <c r="AR1471" i="3"/>
  <c r="AR1469" i="3"/>
  <c r="AZ1467" i="3"/>
  <c r="S1465" i="3"/>
  <c r="AA1465" i="3"/>
  <c r="AI1465" i="3"/>
  <c r="AQ1465" i="3"/>
  <c r="AY1465" i="3"/>
  <c r="BG1465" i="3"/>
  <c r="BH1461" i="3"/>
  <c r="AZ1459" i="3"/>
  <c r="P1485" i="3"/>
  <c r="T1485" i="3"/>
  <c r="X1485" i="3"/>
  <c r="AB1485" i="3"/>
  <c r="AF1485" i="3"/>
  <c r="AJ1485" i="3"/>
  <c r="AN1485" i="3"/>
  <c r="AR1485" i="3"/>
  <c r="AV1485" i="3"/>
  <c r="AZ1485" i="3"/>
  <c r="BD1485" i="3"/>
  <c r="BH1485" i="3"/>
  <c r="M1485" i="3"/>
  <c r="Q1485" i="3"/>
  <c r="U1485" i="3"/>
  <c r="Y1485" i="3"/>
  <c r="AC1485" i="3"/>
  <c r="AG1485" i="3"/>
  <c r="AK1485" i="3"/>
  <c r="AO1485" i="3"/>
  <c r="AS1485" i="3"/>
  <c r="AW1485" i="3"/>
  <c r="BA1485" i="3"/>
  <c r="BE1485" i="3"/>
  <c r="BI1485" i="3"/>
  <c r="N1484" i="3"/>
  <c r="R1484" i="3"/>
  <c r="V1484" i="3"/>
  <c r="Z1484" i="3"/>
  <c r="AD1484" i="3"/>
  <c r="AH1484" i="3"/>
  <c r="AL1484" i="3"/>
  <c r="AP1484" i="3"/>
  <c r="AT1484" i="3"/>
  <c r="AX1484" i="3"/>
  <c r="BB1484" i="3"/>
  <c r="BF1484" i="3"/>
  <c r="O1484" i="3"/>
  <c r="S1484" i="3"/>
  <c r="W1484" i="3"/>
  <c r="AA1484" i="3"/>
  <c r="AE1484" i="3"/>
  <c r="AI1484" i="3"/>
  <c r="AM1484" i="3"/>
  <c r="AQ1484" i="3"/>
  <c r="AU1484" i="3"/>
  <c r="AY1484" i="3"/>
  <c r="BC1484" i="3"/>
  <c r="BG1484" i="3"/>
  <c r="P1483" i="3"/>
  <c r="T1483" i="3"/>
  <c r="X1483" i="3"/>
  <c r="AB1483" i="3"/>
  <c r="AF1483" i="3"/>
  <c r="AJ1483" i="3"/>
  <c r="AN1483" i="3"/>
  <c r="AR1483" i="3"/>
  <c r="AV1483" i="3"/>
  <c r="AZ1483" i="3"/>
  <c r="BD1483" i="3"/>
  <c r="BH1483" i="3"/>
  <c r="M1483" i="3"/>
  <c r="Q1483" i="3"/>
  <c r="U1483" i="3"/>
  <c r="Y1483" i="3"/>
  <c r="AC1483" i="3"/>
  <c r="AG1483" i="3"/>
  <c r="AK1483" i="3"/>
  <c r="AO1483" i="3"/>
  <c r="AS1483" i="3"/>
  <c r="AW1483" i="3"/>
  <c r="BA1483" i="3"/>
  <c r="BE1483" i="3"/>
  <c r="BI1483" i="3"/>
  <c r="N1482" i="3"/>
  <c r="R1482" i="3"/>
  <c r="V1482" i="3"/>
  <c r="Z1482" i="3"/>
  <c r="AD1482" i="3"/>
  <c r="AH1482" i="3"/>
  <c r="AL1482" i="3"/>
  <c r="AP1482" i="3"/>
  <c r="AT1482" i="3"/>
  <c r="AX1482" i="3"/>
  <c r="BB1482" i="3"/>
  <c r="BF1482" i="3"/>
  <c r="O1482" i="3"/>
  <c r="S1482" i="3"/>
  <c r="W1482" i="3"/>
  <c r="AA1482" i="3"/>
  <c r="AE1482" i="3"/>
  <c r="AI1482" i="3"/>
  <c r="AM1482" i="3"/>
  <c r="AQ1482" i="3"/>
  <c r="AU1482" i="3"/>
  <c r="AY1482" i="3"/>
  <c r="BC1482" i="3"/>
  <c r="BG1482" i="3"/>
  <c r="N1480" i="3"/>
  <c r="R1480" i="3"/>
  <c r="V1480" i="3"/>
  <c r="Z1480" i="3"/>
  <c r="AD1480" i="3"/>
  <c r="AH1480" i="3"/>
  <c r="AL1480" i="3"/>
  <c r="AP1480" i="3"/>
  <c r="AT1480" i="3"/>
  <c r="AX1480" i="3"/>
  <c r="BB1480" i="3"/>
  <c r="BF1480" i="3"/>
  <c r="O1480" i="3"/>
  <c r="S1480" i="3"/>
  <c r="W1480" i="3"/>
  <c r="AA1480" i="3"/>
  <c r="AE1480" i="3"/>
  <c r="AI1480" i="3"/>
  <c r="AM1480" i="3"/>
  <c r="AQ1480" i="3"/>
  <c r="AU1480" i="3"/>
  <c r="AY1480" i="3"/>
  <c r="BC1480" i="3"/>
  <c r="BG1480" i="3"/>
  <c r="P1480" i="3"/>
  <c r="BK1480" i="3" s="1"/>
  <c r="T1480" i="3"/>
  <c r="X1480" i="3"/>
  <c r="AB1480" i="3"/>
  <c r="AF1480" i="3"/>
  <c r="AJ1480" i="3"/>
  <c r="AN1480" i="3"/>
  <c r="AR1480" i="3"/>
  <c r="AV1480" i="3"/>
  <c r="AZ1480" i="3"/>
  <c r="BD1480" i="3"/>
  <c r="BH1480" i="3"/>
  <c r="N1478" i="3"/>
  <c r="R1478" i="3"/>
  <c r="V1478" i="3"/>
  <c r="Z1478" i="3"/>
  <c r="AD1478" i="3"/>
  <c r="AH1478" i="3"/>
  <c r="AL1478" i="3"/>
  <c r="AP1478" i="3"/>
  <c r="AT1478" i="3"/>
  <c r="AX1478" i="3"/>
  <c r="BB1478" i="3"/>
  <c r="BF1478" i="3"/>
  <c r="O1478" i="3"/>
  <c r="S1478" i="3"/>
  <c r="W1478" i="3"/>
  <c r="AA1478" i="3"/>
  <c r="AE1478" i="3"/>
  <c r="AI1478" i="3"/>
  <c r="AM1478" i="3"/>
  <c r="AQ1478" i="3"/>
  <c r="AU1478" i="3"/>
  <c r="AY1478" i="3"/>
  <c r="BC1478" i="3"/>
  <c r="BG1478" i="3"/>
  <c r="P1478" i="3"/>
  <c r="T1478" i="3"/>
  <c r="X1478" i="3"/>
  <c r="AB1478" i="3"/>
  <c r="AF1478" i="3"/>
  <c r="AJ1478" i="3"/>
  <c r="AN1478" i="3"/>
  <c r="AR1478" i="3"/>
  <c r="AV1478" i="3"/>
  <c r="AZ1478" i="3"/>
  <c r="BD1478" i="3"/>
  <c r="BH1478" i="3"/>
  <c r="N1476" i="3"/>
  <c r="R1476" i="3"/>
  <c r="V1476" i="3"/>
  <c r="Z1476" i="3"/>
  <c r="AD1476" i="3"/>
  <c r="AH1476" i="3"/>
  <c r="AL1476" i="3"/>
  <c r="AP1476" i="3"/>
  <c r="AT1476" i="3"/>
  <c r="AX1476" i="3"/>
  <c r="BB1476" i="3"/>
  <c r="BF1476" i="3"/>
  <c r="O1476" i="3"/>
  <c r="S1476" i="3"/>
  <c r="W1476" i="3"/>
  <c r="AA1476" i="3"/>
  <c r="AE1476" i="3"/>
  <c r="AI1476" i="3"/>
  <c r="AM1476" i="3"/>
  <c r="AQ1476" i="3"/>
  <c r="AU1476" i="3"/>
  <c r="AY1476" i="3"/>
  <c r="BC1476" i="3"/>
  <c r="BG1476" i="3"/>
  <c r="P1476" i="3"/>
  <c r="T1476" i="3"/>
  <c r="X1476" i="3"/>
  <c r="AB1476" i="3"/>
  <c r="AF1476" i="3"/>
  <c r="AJ1476" i="3"/>
  <c r="AN1476" i="3"/>
  <c r="AR1476" i="3"/>
  <c r="AV1476" i="3"/>
  <c r="AZ1476" i="3"/>
  <c r="BD1476" i="3"/>
  <c r="BH1476" i="3"/>
  <c r="N1474" i="3"/>
  <c r="R1474" i="3"/>
  <c r="V1474" i="3"/>
  <c r="Z1474" i="3"/>
  <c r="AD1474" i="3"/>
  <c r="AH1474" i="3"/>
  <c r="AL1474" i="3"/>
  <c r="AP1474" i="3"/>
  <c r="AT1474" i="3"/>
  <c r="AX1474" i="3"/>
  <c r="BB1474" i="3"/>
  <c r="BF1474" i="3"/>
  <c r="O1474" i="3"/>
  <c r="S1474" i="3"/>
  <c r="W1474" i="3"/>
  <c r="AA1474" i="3"/>
  <c r="AE1474" i="3"/>
  <c r="AI1474" i="3"/>
  <c r="AM1474" i="3"/>
  <c r="AQ1474" i="3"/>
  <c r="AU1474" i="3"/>
  <c r="AY1474" i="3"/>
  <c r="BC1474" i="3"/>
  <c r="BG1474" i="3"/>
  <c r="P1474" i="3"/>
  <c r="T1474" i="3"/>
  <c r="X1474" i="3"/>
  <c r="AB1474" i="3"/>
  <c r="AF1474" i="3"/>
  <c r="AJ1474" i="3"/>
  <c r="AN1474" i="3"/>
  <c r="AR1474" i="3"/>
  <c r="AV1474" i="3"/>
  <c r="AZ1474" i="3"/>
  <c r="BD1474" i="3"/>
  <c r="BH1474" i="3"/>
  <c r="S1467" i="3"/>
  <c r="AA1467" i="3"/>
  <c r="AI1467" i="3"/>
  <c r="AQ1467" i="3"/>
  <c r="AY1467" i="3"/>
  <c r="BG1467" i="3"/>
  <c r="P1459" i="3"/>
  <c r="X1459" i="3"/>
  <c r="AF1459" i="3"/>
  <c r="AN1459" i="3"/>
  <c r="AV1459" i="3"/>
  <c r="BD1459" i="3"/>
  <c r="S1459" i="3"/>
  <c r="AA1459" i="3"/>
  <c r="AI1459" i="3"/>
  <c r="AQ1459" i="3"/>
  <c r="AY1459" i="3"/>
  <c r="BG1459" i="3"/>
  <c r="BC1437" i="3"/>
  <c r="W1437" i="3"/>
  <c r="BF1485" i="3"/>
  <c r="AX1485" i="3"/>
  <c r="AP1485" i="3"/>
  <c r="AH1485" i="3"/>
  <c r="Z1485" i="3"/>
  <c r="R1485" i="3"/>
  <c r="BI1484" i="3"/>
  <c r="BA1484" i="3"/>
  <c r="AS1484" i="3"/>
  <c r="AK1484" i="3"/>
  <c r="AC1484" i="3"/>
  <c r="U1484" i="3"/>
  <c r="M1484" i="3"/>
  <c r="BF1483" i="3"/>
  <c r="AX1483" i="3"/>
  <c r="AP1483" i="3"/>
  <c r="AH1483" i="3"/>
  <c r="Z1483" i="3"/>
  <c r="R1483" i="3"/>
  <c r="BI1482" i="3"/>
  <c r="BA1482" i="3"/>
  <c r="AS1482" i="3"/>
  <c r="AK1482" i="3"/>
  <c r="AC1482" i="3"/>
  <c r="U1482" i="3"/>
  <c r="M1482" i="3"/>
  <c r="AW1480" i="3"/>
  <c r="AG1480" i="3"/>
  <c r="Q1480" i="3"/>
  <c r="AW1478" i="3"/>
  <c r="AG1478" i="3"/>
  <c r="Q1478" i="3"/>
  <c r="AW1476" i="3"/>
  <c r="AG1476" i="3"/>
  <c r="Q1476" i="3"/>
  <c r="AW1474" i="3"/>
  <c r="AG1474" i="3"/>
  <c r="Q1474" i="3"/>
  <c r="P1471" i="3"/>
  <c r="U1471" i="3"/>
  <c r="AA1471" i="3"/>
  <c r="AF1471" i="3"/>
  <c r="AK1471" i="3"/>
  <c r="AQ1471" i="3"/>
  <c r="AV1471" i="3"/>
  <c r="BA1471" i="3"/>
  <c r="BG1471" i="3"/>
  <c r="P1469" i="3"/>
  <c r="U1469" i="3"/>
  <c r="AA1469" i="3"/>
  <c r="AF1469" i="3"/>
  <c r="AK1469" i="3"/>
  <c r="AQ1469" i="3"/>
  <c r="AV1469" i="3"/>
  <c r="BA1469" i="3"/>
  <c r="BG1469" i="3"/>
  <c r="AJ1467" i="3"/>
  <c r="S1461" i="3"/>
  <c r="AA1461" i="3"/>
  <c r="AI1461" i="3"/>
  <c r="AQ1461" i="3"/>
  <c r="AY1461" i="3"/>
  <c r="BG1461" i="3"/>
  <c r="AJ1459" i="3"/>
  <c r="AM1437" i="3"/>
  <c r="N1471" i="3"/>
  <c r="R1471" i="3"/>
  <c r="V1471" i="3"/>
  <c r="Z1471" i="3"/>
  <c r="AD1471" i="3"/>
  <c r="AH1471" i="3"/>
  <c r="AL1471" i="3"/>
  <c r="AP1471" i="3"/>
  <c r="AT1471" i="3"/>
  <c r="AX1471" i="3"/>
  <c r="BB1471" i="3"/>
  <c r="BF1471" i="3"/>
  <c r="N1469" i="3"/>
  <c r="R1469" i="3"/>
  <c r="V1469" i="3"/>
  <c r="Z1469" i="3"/>
  <c r="AD1469" i="3"/>
  <c r="AH1469" i="3"/>
  <c r="AL1469" i="3"/>
  <c r="AP1469" i="3"/>
  <c r="AT1469" i="3"/>
  <c r="AX1469" i="3"/>
  <c r="BB1469" i="3"/>
  <c r="BF1469" i="3"/>
  <c r="L1468" i="3"/>
  <c r="K1468" i="3"/>
  <c r="M1467" i="3"/>
  <c r="Q1467" i="3"/>
  <c r="U1467" i="3"/>
  <c r="Y1467" i="3"/>
  <c r="AC1467" i="3"/>
  <c r="AG1467" i="3"/>
  <c r="AK1467" i="3"/>
  <c r="AO1467" i="3"/>
  <c r="AS1467" i="3"/>
  <c r="AW1467" i="3"/>
  <c r="BA1467" i="3"/>
  <c r="BE1467" i="3"/>
  <c r="BI1467" i="3"/>
  <c r="N1467" i="3"/>
  <c r="R1467" i="3"/>
  <c r="V1467" i="3"/>
  <c r="Z1467" i="3"/>
  <c r="AD1467" i="3"/>
  <c r="AH1467" i="3"/>
  <c r="AL1467" i="3"/>
  <c r="AP1467" i="3"/>
  <c r="AT1467" i="3"/>
  <c r="AX1467" i="3"/>
  <c r="BB1467" i="3"/>
  <c r="BF1467" i="3"/>
  <c r="L1466" i="3"/>
  <c r="K1466" i="3"/>
  <c r="M1465" i="3"/>
  <c r="Q1465" i="3"/>
  <c r="U1465" i="3"/>
  <c r="Y1465" i="3"/>
  <c r="AC1465" i="3"/>
  <c r="AG1465" i="3"/>
  <c r="AK1465" i="3"/>
  <c r="AO1465" i="3"/>
  <c r="AS1465" i="3"/>
  <c r="AW1465" i="3"/>
  <c r="BA1465" i="3"/>
  <c r="BE1465" i="3"/>
  <c r="BI1465" i="3"/>
  <c r="N1465" i="3"/>
  <c r="R1465" i="3"/>
  <c r="V1465" i="3"/>
  <c r="Z1465" i="3"/>
  <c r="AD1465" i="3"/>
  <c r="AH1465" i="3"/>
  <c r="AL1465" i="3"/>
  <c r="AP1465" i="3"/>
  <c r="AT1465" i="3"/>
  <c r="AX1465" i="3"/>
  <c r="BB1465" i="3"/>
  <c r="BF1465" i="3"/>
  <c r="L1464" i="3"/>
  <c r="K1464" i="3"/>
  <c r="M1463" i="3"/>
  <c r="Q1463" i="3"/>
  <c r="U1463" i="3"/>
  <c r="Y1463" i="3"/>
  <c r="AC1463" i="3"/>
  <c r="AG1463" i="3"/>
  <c r="AK1463" i="3"/>
  <c r="AO1463" i="3"/>
  <c r="AS1463" i="3"/>
  <c r="AW1463" i="3"/>
  <c r="BA1463" i="3"/>
  <c r="BE1463" i="3"/>
  <c r="BI1463" i="3"/>
  <c r="N1463" i="3"/>
  <c r="R1463" i="3"/>
  <c r="V1463" i="3"/>
  <c r="Z1463" i="3"/>
  <c r="AD1463" i="3"/>
  <c r="AH1463" i="3"/>
  <c r="AL1463" i="3"/>
  <c r="AP1463" i="3"/>
  <c r="AT1463" i="3"/>
  <c r="AX1463" i="3"/>
  <c r="BB1463" i="3"/>
  <c r="BF1463" i="3"/>
  <c r="L1462" i="3"/>
  <c r="K1462" i="3"/>
  <c r="M1461" i="3"/>
  <c r="Q1461" i="3"/>
  <c r="U1461" i="3"/>
  <c r="Y1461" i="3"/>
  <c r="AC1461" i="3"/>
  <c r="AG1461" i="3"/>
  <c r="AK1461" i="3"/>
  <c r="AO1461" i="3"/>
  <c r="AS1461" i="3"/>
  <c r="AW1461" i="3"/>
  <c r="BA1461" i="3"/>
  <c r="BE1461" i="3"/>
  <c r="BI1461" i="3"/>
  <c r="N1461" i="3"/>
  <c r="R1461" i="3"/>
  <c r="V1461" i="3"/>
  <c r="Z1461" i="3"/>
  <c r="AD1461" i="3"/>
  <c r="AH1461" i="3"/>
  <c r="AL1461" i="3"/>
  <c r="AP1461" i="3"/>
  <c r="AT1461" i="3"/>
  <c r="AX1461" i="3"/>
  <c r="BB1461" i="3"/>
  <c r="BF1461" i="3"/>
  <c r="L1460" i="3"/>
  <c r="K1460" i="3"/>
  <c r="M1459" i="3"/>
  <c r="Q1459" i="3"/>
  <c r="U1459" i="3"/>
  <c r="Y1459" i="3"/>
  <c r="AC1459" i="3"/>
  <c r="AG1459" i="3"/>
  <c r="AK1459" i="3"/>
  <c r="AO1459" i="3"/>
  <c r="AS1459" i="3"/>
  <c r="AW1459" i="3"/>
  <c r="BA1459" i="3"/>
  <c r="BE1459" i="3"/>
  <c r="BI1459" i="3"/>
  <c r="N1459" i="3"/>
  <c r="R1459" i="3"/>
  <c r="V1459" i="3"/>
  <c r="Z1459" i="3"/>
  <c r="AD1459" i="3"/>
  <c r="AH1459" i="3"/>
  <c r="AL1459" i="3"/>
  <c r="AP1459" i="3"/>
  <c r="AT1459" i="3"/>
  <c r="AX1459" i="3"/>
  <c r="BB1459" i="3"/>
  <c r="BF1459" i="3"/>
  <c r="O1457" i="3"/>
  <c r="S1457" i="3"/>
  <c r="W1457" i="3"/>
  <c r="AA1457" i="3"/>
  <c r="AE1457" i="3"/>
  <c r="AI1457" i="3"/>
  <c r="AM1457" i="3"/>
  <c r="AQ1457" i="3"/>
  <c r="AU1457" i="3"/>
  <c r="AY1457" i="3"/>
  <c r="BC1457" i="3"/>
  <c r="BG1457" i="3"/>
  <c r="BE1471" i="3"/>
  <c r="AZ1471" i="3"/>
  <c r="AU1471" i="3"/>
  <c r="AO1471" i="3"/>
  <c r="AJ1471" i="3"/>
  <c r="AE1471" i="3"/>
  <c r="Y1471" i="3"/>
  <c r="T1471" i="3"/>
  <c r="O1471" i="3"/>
  <c r="BE1469" i="3"/>
  <c r="AZ1469" i="3"/>
  <c r="AU1469" i="3"/>
  <c r="AO1469" i="3"/>
  <c r="AJ1469" i="3"/>
  <c r="AE1469" i="3"/>
  <c r="Y1469" i="3"/>
  <c r="T1469" i="3"/>
  <c r="O1469" i="3"/>
  <c r="BD1467" i="3"/>
  <c r="AV1467" i="3"/>
  <c r="AN1467" i="3"/>
  <c r="AF1467" i="3"/>
  <c r="X1467" i="3"/>
  <c r="P1467" i="3"/>
  <c r="BD1465" i="3"/>
  <c r="AV1465" i="3"/>
  <c r="AN1465" i="3"/>
  <c r="AF1465" i="3"/>
  <c r="X1465" i="3"/>
  <c r="P1465" i="3"/>
  <c r="BD1463" i="3"/>
  <c r="AV1463" i="3"/>
  <c r="AN1463" i="3"/>
  <c r="AF1463" i="3"/>
  <c r="X1463" i="3"/>
  <c r="P1463" i="3"/>
  <c r="BD1461" i="3"/>
  <c r="AV1461" i="3"/>
  <c r="AN1461" i="3"/>
  <c r="AF1461" i="3"/>
  <c r="X1461" i="3"/>
  <c r="P1461" i="3"/>
  <c r="BD1457" i="3"/>
  <c r="AN1457" i="3"/>
  <c r="X1457" i="3"/>
  <c r="M1457" i="3"/>
  <c r="Q1435" i="3"/>
  <c r="AM1435" i="3"/>
  <c r="BH1435" i="3"/>
  <c r="W1435" i="3"/>
  <c r="AR1435" i="3"/>
  <c r="AB1435" i="3"/>
  <c r="AW1435" i="3"/>
  <c r="N1433" i="3"/>
  <c r="R1433" i="3"/>
  <c r="V1433" i="3"/>
  <c r="Z1433" i="3"/>
  <c r="AD1433" i="3"/>
  <c r="AH1433" i="3"/>
  <c r="AL1433" i="3"/>
  <c r="AP1433" i="3"/>
  <c r="AT1433" i="3"/>
  <c r="AX1433" i="3"/>
  <c r="BB1433" i="3"/>
  <c r="BF1433" i="3"/>
  <c r="M1433" i="3"/>
  <c r="S1433" i="3"/>
  <c r="X1433" i="3"/>
  <c r="AC1433" i="3"/>
  <c r="AI1433" i="3"/>
  <c r="AN1433" i="3"/>
  <c r="AS1433" i="3"/>
  <c r="AY1433" i="3"/>
  <c r="BD1433" i="3"/>
  <c r="BI1433" i="3"/>
  <c r="O1433" i="3"/>
  <c r="T1433" i="3"/>
  <c r="Y1433" i="3"/>
  <c r="AE1433" i="3"/>
  <c r="AJ1433" i="3"/>
  <c r="AO1433" i="3"/>
  <c r="AU1433" i="3"/>
  <c r="AZ1433" i="3"/>
  <c r="BE1433" i="3"/>
  <c r="P1433" i="3"/>
  <c r="U1433" i="3"/>
  <c r="AA1433" i="3"/>
  <c r="AF1433" i="3"/>
  <c r="AK1433" i="3"/>
  <c r="AQ1433" i="3"/>
  <c r="AV1433" i="3"/>
  <c r="BA1433" i="3"/>
  <c r="BG1433" i="3"/>
  <c r="AB1433" i="3"/>
  <c r="AW1433" i="3"/>
  <c r="AG1433" i="3"/>
  <c r="BC1433" i="3"/>
  <c r="Q1433" i="3"/>
  <c r="AM1433" i="3"/>
  <c r="BH1433" i="3"/>
  <c r="L1472" i="3"/>
  <c r="BH1472" i="3" s="1"/>
  <c r="BI1471" i="3"/>
  <c r="BD1471" i="3"/>
  <c r="AY1471" i="3"/>
  <c r="AS1471" i="3"/>
  <c r="AN1471" i="3"/>
  <c r="AI1471" i="3"/>
  <c r="AC1471" i="3"/>
  <c r="X1471" i="3"/>
  <c r="S1471" i="3"/>
  <c r="M1471" i="3"/>
  <c r="BE1470" i="3"/>
  <c r="AT1470" i="3"/>
  <c r="AO1470" i="3"/>
  <c r="Y1470" i="3"/>
  <c r="S1470" i="3"/>
  <c r="N1470" i="3"/>
  <c r="L1470" i="3"/>
  <c r="Z1470" i="3" s="1"/>
  <c r="BI1469" i="3"/>
  <c r="BD1469" i="3"/>
  <c r="AY1469" i="3"/>
  <c r="AS1469" i="3"/>
  <c r="AN1469" i="3"/>
  <c r="AI1469" i="3"/>
  <c r="AC1469" i="3"/>
  <c r="X1469" i="3"/>
  <c r="S1469" i="3"/>
  <c r="BM1469" i="3" s="1"/>
  <c r="M1469" i="3"/>
  <c r="BC1467" i="3"/>
  <c r="AU1467" i="3"/>
  <c r="AM1467" i="3"/>
  <c r="AE1467" i="3"/>
  <c r="W1467" i="3"/>
  <c r="O1467" i="3"/>
  <c r="BC1465" i="3"/>
  <c r="AU1465" i="3"/>
  <c r="AM1465" i="3"/>
  <c r="AE1465" i="3"/>
  <c r="W1465" i="3"/>
  <c r="O1465" i="3"/>
  <c r="BC1463" i="3"/>
  <c r="AU1463" i="3"/>
  <c r="AM1463" i="3"/>
  <c r="AE1463" i="3"/>
  <c r="W1463" i="3"/>
  <c r="O1463" i="3"/>
  <c r="BC1461" i="3"/>
  <c r="AU1461" i="3"/>
  <c r="AM1461" i="3"/>
  <c r="AE1461" i="3"/>
  <c r="W1461" i="3"/>
  <c r="O1461" i="3"/>
  <c r="BC1459" i="3"/>
  <c r="AU1459" i="3"/>
  <c r="AM1459" i="3"/>
  <c r="AE1459" i="3"/>
  <c r="W1459" i="3"/>
  <c r="O1459" i="3"/>
  <c r="L1458" i="3"/>
  <c r="K1458" i="3"/>
  <c r="AZ1457" i="3"/>
  <c r="AJ1457" i="3"/>
  <c r="T1457" i="3"/>
  <c r="K1456" i="3"/>
  <c r="N1455" i="3"/>
  <c r="R1455" i="3"/>
  <c r="V1455" i="3"/>
  <c r="Z1455" i="3"/>
  <c r="AD1455" i="3"/>
  <c r="AH1455" i="3"/>
  <c r="AL1455" i="3"/>
  <c r="AP1455" i="3"/>
  <c r="AT1455" i="3"/>
  <c r="AX1455" i="3"/>
  <c r="BB1455" i="3"/>
  <c r="BF1455" i="3"/>
  <c r="P1455" i="3"/>
  <c r="U1455" i="3"/>
  <c r="AA1455" i="3"/>
  <c r="AF1455" i="3"/>
  <c r="AK1455" i="3"/>
  <c r="AQ1455" i="3"/>
  <c r="AV1455" i="3"/>
  <c r="BA1455" i="3"/>
  <c r="BG1455" i="3"/>
  <c r="Q1455" i="3"/>
  <c r="W1455" i="3"/>
  <c r="AB1455" i="3"/>
  <c r="AG1455" i="3"/>
  <c r="AM1455" i="3"/>
  <c r="AR1455" i="3"/>
  <c r="AW1455" i="3"/>
  <c r="BC1455" i="3"/>
  <c r="BH1455" i="3"/>
  <c r="M1455" i="3"/>
  <c r="S1455" i="3"/>
  <c r="X1455" i="3"/>
  <c r="AC1455" i="3"/>
  <c r="AI1455" i="3"/>
  <c r="AN1455" i="3"/>
  <c r="AS1455" i="3"/>
  <c r="AY1455" i="3"/>
  <c r="BD1455" i="3"/>
  <c r="BI1455" i="3"/>
  <c r="N1437" i="3"/>
  <c r="R1437" i="3"/>
  <c r="V1437" i="3"/>
  <c r="M1437" i="3"/>
  <c r="S1437" i="3"/>
  <c r="X1437" i="3"/>
  <c r="AB1437" i="3"/>
  <c r="AF1437" i="3"/>
  <c r="AJ1437" i="3"/>
  <c r="AN1437" i="3"/>
  <c r="AR1437" i="3"/>
  <c r="AV1437" i="3"/>
  <c r="AZ1437" i="3"/>
  <c r="BD1437" i="3"/>
  <c r="BH1437" i="3"/>
  <c r="O1437" i="3"/>
  <c r="T1437" i="3"/>
  <c r="Y1437" i="3"/>
  <c r="AC1437" i="3"/>
  <c r="AG1437" i="3"/>
  <c r="AK1437" i="3"/>
  <c r="AO1437" i="3"/>
  <c r="AS1437" i="3"/>
  <c r="AW1437" i="3"/>
  <c r="BA1437" i="3"/>
  <c r="BE1437" i="3"/>
  <c r="BI1437" i="3"/>
  <c r="P1437" i="3"/>
  <c r="U1437" i="3"/>
  <c r="Z1437" i="3"/>
  <c r="AD1437" i="3"/>
  <c r="AH1437" i="3"/>
  <c r="AL1437" i="3"/>
  <c r="AP1437" i="3"/>
  <c r="AT1437" i="3"/>
  <c r="AX1437" i="3"/>
  <c r="BB1437" i="3"/>
  <c r="BF1437" i="3"/>
  <c r="AA1437" i="3"/>
  <c r="AQ1437" i="3"/>
  <c r="BG1437" i="3"/>
  <c r="AE1437" i="3"/>
  <c r="AU1437" i="3"/>
  <c r="Q1437" i="3"/>
  <c r="AI1437" i="3"/>
  <c r="AY1437" i="3"/>
  <c r="L1456" i="3"/>
  <c r="N1454" i="3"/>
  <c r="R1454" i="3"/>
  <c r="V1454" i="3"/>
  <c r="Z1454" i="3"/>
  <c r="AD1454" i="3"/>
  <c r="AH1454" i="3"/>
  <c r="AL1454" i="3"/>
  <c r="AP1454" i="3"/>
  <c r="AT1454" i="3"/>
  <c r="AX1454" i="3"/>
  <c r="BB1454" i="3"/>
  <c r="BF1454" i="3"/>
  <c r="P1454" i="3"/>
  <c r="T1454" i="3"/>
  <c r="X1454" i="3"/>
  <c r="AB1454" i="3"/>
  <c r="AF1454" i="3"/>
  <c r="AJ1454" i="3"/>
  <c r="AN1454" i="3"/>
  <c r="AR1454" i="3"/>
  <c r="AV1454" i="3"/>
  <c r="AZ1454" i="3"/>
  <c r="BD1454" i="3"/>
  <c r="BH1454" i="3"/>
  <c r="N1452" i="3"/>
  <c r="R1452" i="3"/>
  <c r="V1452" i="3"/>
  <c r="Z1452" i="3"/>
  <c r="AD1452" i="3"/>
  <c r="AH1452" i="3"/>
  <c r="AL1452" i="3"/>
  <c r="AP1452" i="3"/>
  <c r="AT1452" i="3"/>
  <c r="AX1452" i="3"/>
  <c r="BB1452" i="3"/>
  <c r="BF1452" i="3"/>
  <c r="O1452" i="3"/>
  <c r="S1452" i="3"/>
  <c r="W1452" i="3"/>
  <c r="AA1452" i="3"/>
  <c r="AE1452" i="3"/>
  <c r="AI1452" i="3"/>
  <c r="AM1452" i="3"/>
  <c r="AQ1452" i="3"/>
  <c r="AU1452" i="3"/>
  <c r="AY1452" i="3"/>
  <c r="BC1452" i="3"/>
  <c r="BG1452" i="3"/>
  <c r="P1452" i="3"/>
  <c r="T1452" i="3"/>
  <c r="X1452" i="3"/>
  <c r="AB1452" i="3"/>
  <c r="AF1452" i="3"/>
  <c r="AJ1452" i="3"/>
  <c r="AN1452" i="3"/>
  <c r="AR1452" i="3"/>
  <c r="AV1452" i="3"/>
  <c r="AZ1452" i="3"/>
  <c r="BD1452" i="3"/>
  <c r="BH1452" i="3"/>
  <c r="N1450" i="3"/>
  <c r="R1450" i="3"/>
  <c r="V1450" i="3"/>
  <c r="Z1450" i="3"/>
  <c r="AD1450" i="3"/>
  <c r="AH1450" i="3"/>
  <c r="AL1450" i="3"/>
  <c r="AP1450" i="3"/>
  <c r="AT1450" i="3"/>
  <c r="AX1450" i="3"/>
  <c r="BB1450" i="3"/>
  <c r="BF1450" i="3"/>
  <c r="O1450" i="3"/>
  <c r="S1450" i="3"/>
  <c r="W1450" i="3"/>
  <c r="AA1450" i="3"/>
  <c r="AE1450" i="3"/>
  <c r="AI1450" i="3"/>
  <c r="AM1450" i="3"/>
  <c r="AQ1450" i="3"/>
  <c r="AU1450" i="3"/>
  <c r="AY1450" i="3"/>
  <c r="BC1450" i="3"/>
  <c r="BG1450" i="3"/>
  <c r="P1450" i="3"/>
  <c r="T1450" i="3"/>
  <c r="X1450" i="3"/>
  <c r="AB1450" i="3"/>
  <c r="AF1450" i="3"/>
  <c r="AJ1450" i="3"/>
  <c r="AN1450" i="3"/>
  <c r="AR1450" i="3"/>
  <c r="AV1450" i="3"/>
  <c r="AZ1450" i="3"/>
  <c r="BD1450" i="3"/>
  <c r="BH1450" i="3"/>
  <c r="N1448" i="3"/>
  <c r="R1448" i="3"/>
  <c r="V1448" i="3"/>
  <c r="Z1448" i="3"/>
  <c r="AD1448" i="3"/>
  <c r="AH1448" i="3"/>
  <c r="AL1448" i="3"/>
  <c r="AP1448" i="3"/>
  <c r="AT1448" i="3"/>
  <c r="AX1448" i="3"/>
  <c r="BB1448" i="3"/>
  <c r="BF1448" i="3"/>
  <c r="O1448" i="3"/>
  <c r="S1448" i="3"/>
  <c r="W1448" i="3"/>
  <c r="AA1448" i="3"/>
  <c r="AE1448" i="3"/>
  <c r="AI1448" i="3"/>
  <c r="AM1448" i="3"/>
  <c r="AQ1448" i="3"/>
  <c r="AU1448" i="3"/>
  <c r="AY1448" i="3"/>
  <c r="BC1448" i="3"/>
  <c r="BG1448" i="3"/>
  <c r="P1448" i="3"/>
  <c r="T1448" i="3"/>
  <c r="X1448" i="3"/>
  <c r="AB1448" i="3"/>
  <c r="AF1448" i="3"/>
  <c r="AJ1448" i="3"/>
  <c r="AN1448" i="3"/>
  <c r="AR1448" i="3"/>
  <c r="AV1448" i="3"/>
  <c r="AZ1448" i="3"/>
  <c r="BD1448" i="3"/>
  <c r="BH1448" i="3"/>
  <c r="N1446" i="3"/>
  <c r="R1446" i="3"/>
  <c r="V1446" i="3"/>
  <c r="Z1446" i="3"/>
  <c r="AD1446" i="3"/>
  <c r="AH1446" i="3"/>
  <c r="AL1446" i="3"/>
  <c r="AP1446" i="3"/>
  <c r="AT1446" i="3"/>
  <c r="AX1446" i="3"/>
  <c r="BB1446" i="3"/>
  <c r="BF1446" i="3"/>
  <c r="O1446" i="3"/>
  <c r="S1446" i="3"/>
  <c r="W1446" i="3"/>
  <c r="AA1446" i="3"/>
  <c r="AE1446" i="3"/>
  <c r="AI1446" i="3"/>
  <c r="AM1446" i="3"/>
  <c r="AQ1446" i="3"/>
  <c r="AU1446" i="3"/>
  <c r="AY1446" i="3"/>
  <c r="BC1446" i="3"/>
  <c r="BG1446" i="3"/>
  <c r="P1446" i="3"/>
  <c r="T1446" i="3"/>
  <c r="X1446" i="3"/>
  <c r="AB1446" i="3"/>
  <c r="AF1446" i="3"/>
  <c r="AJ1446" i="3"/>
  <c r="AN1446" i="3"/>
  <c r="AR1446" i="3"/>
  <c r="AV1446" i="3"/>
  <c r="AZ1446" i="3"/>
  <c r="BD1446" i="3"/>
  <c r="BH1446" i="3"/>
  <c r="N1444" i="3"/>
  <c r="R1444" i="3"/>
  <c r="V1444" i="3"/>
  <c r="Z1444" i="3"/>
  <c r="AD1444" i="3"/>
  <c r="AH1444" i="3"/>
  <c r="AL1444" i="3"/>
  <c r="AP1444" i="3"/>
  <c r="AT1444" i="3"/>
  <c r="AX1444" i="3"/>
  <c r="BB1444" i="3"/>
  <c r="BF1444" i="3"/>
  <c r="O1444" i="3"/>
  <c r="S1444" i="3"/>
  <c r="W1444" i="3"/>
  <c r="AA1444" i="3"/>
  <c r="AE1444" i="3"/>
  <c r="AI1444" i="3"/>
  <c r="AM1444" i="3"/>
  <c r="AQ1444" i="3"/>
  <c r="AU1444" i="3"/>
  <c r="AY1444" i="3"/>
  <c r="BC1444" i="3"/>
  <c r="BG1444" i="3"/>
  <c r="P1444" i="3"/>
  <c r="T1444" i="3"/>
  <c r="X1444" i="3"/>
  <c r="AB1444" i="3"/>
  <c r="AF1444" i="3"/>
  <c r="AJ1444" i="3"/>
  <c r="AN1444" i="3"/>
  <c r="AR1444" i="3"/>
  <c r="AV1444" i="3"/>
  <c r="AZ1444" i="3"/>
  <c r="BD1444" i="3"/>
  <c r="BH1444" i="3"/>
  <c r="N1442" i="3"/>
  <c r="R1442" i="3"/>
  <c r="V1442" i="3"/>
  <c r="Z1442" i="3"/>
  <c r="AD1442" i="3"/>
  <c r="AH1442" i="3"/>
  <c r="AL1442" i="3"/>
  <c r="AP1442" i="3"/>
  <c r="AT1442" i="3"/>
  <c r="AX1442" i="3"/>
  <c r="BB1442" i="3"/>
  <c r="BF1442" i="3"/>
  <c r="O1442" i="3"/>
  <c r="S1442" i="3"/>
  <c r="W1442" i="3"/>
  <c r="AA1442" i="3"/>
  <c r="AE1442" i="3"/>
  <c r="AI1442" i="3"/>
  <c r="AM1442" i="3"/>
  <c r="AQ1442" i="3"/>
  <c r="AU1442" i="3"/>
  <c r="AY1442" i="3"/>
  <c r="BC1442" i="3"/>
  <c r="BG1442" i="3"/>
  <c r="P1442" i="3"/>
  <c r="T1442" i="3"/>
  <c r="X1442" i="3"/>
  <c r="AB1442" i="3"/>
  <c r="AF1442" i="3"/>
  <c r="AJ1442" i="3"/>
  <c r="AN1442" i="3"/>
  <c r="AR1442" i="3"/>
  <c r="AV1442" i="3"/>
  <c r="AZ1442" i="3"/>
  <c r="BD1442" i="3"/>
  <c r="BH1442" i="3"/>
  <c r="N1440" i="3"/>
  <c r="R1440" i="3"/>
  <c r="V1440" i="3"/>
  <c r="Z1440" i="3"/>
  <c r="AD1440" i="3"/>
  <c r="AH1440" i="3"/>
  <c r="AL1440" i="3"/>
  <c r="AP1440" i="3"/>
  <c r="AT1440" i="3"/>
  <c r="AX1440" i="3"/>
  <c r="BB1440" i="3"/>
  <c r="BF1440" i="3"/>
  <c r="O1440" i="3"/>
  <c r="S1440" i="3"/>
  <c r="W1440" i="3"/>
  <c r="AA1440" i="3"/>
  <c r="AE1440" i="3"/>
  <c r="AI1440" i="3"/>
  <c r="AM1440" i="3"/>
  <c r="AQ1440" i="3"/>
  <c r="AU1440" i="3"/>
  <c r="AY1440" i="3"/>
  <c r="BC1440" i="3"/>
  <c r="BG1440" i="3"/>
  <c r="P1440" i="3"/>
  <c r="T1440" i="3"/>
  <c r="X1440" i="3"/>
  <c r="AB1440" i="3"/>
  <c r="AF1440" i="3"/>
  <c r="AJ1440" i="3"/>
  <c r="AN1440" i="3"/>
  <c r="AR1440" i="3"/>
  <c r="AV1440" i="3"/>
  <c r="AZ1440" i="3"/>
  <c r="BD1440" i="3"/>
  <c r="BH1440" i="3"/>
  <c r="N1438" i="3"/>
  <c r="R1438" i="3"/>
  <c r="V1438" i="3"/>
  <c r="Z1438" i="3"/>
  <c r="AD1438" i="3"/>
  <c r="AH1438" i="3"/>
  <c r="AL1438" i="3"/>
  <c r="AP1438" i="3"/>
  <c r="AT1438" i="3"/>
  <c r="AX1438" i="3"/>
  <c r="BB1438" i="3"/>
  <c r="BF1438" i="3"/>
  <c r="O1438" i="3"/>
  <c r="S1438" i="3"/>
  <c r="W1438" i="3"/>
  <c r="AA1438" i="3"/>
  <c r="AE1438" i="3"/>
  <c r="AI1438" i="3"/>
  <c r="AM1438" i="3"/>
  <c r="AQ1438" i="3"/>
  <c r="AU1438" i="3"/>
  <c r="AY1438" i="3"/>
  <c r="BC1438" i="3"/>
  <c r="BG1438" i="3"/>
  <c r="P1438" i="3"/>
  <c r="T1438" i="3"/>
  <c r="X1438" i="3"/>
  <c r="AB1438" i="3"/>
  <c r="AF1438" i="3"/>
  <c r="AJ1438" i="3"/>
  <c r="AN1438" i="3"/>
  <c r="AR1438" i="3"/>
  <c r="AV1438" i="3"/>
  <c r="AZ1438" i="3"/>
  <c r="BD1438" i="3"/>
  <c r="BH1438" i="3"/>
  <c r="P1432" i="3"/>
  <c r="T1432" i="3"/>
  <c r="X1432" i="3"/>
  <c r="AB1432" i="3"/>
  <c r="AF1432" i="3"/>
  <c r="AJ1432" i="3"/>
  <c r="AN1432" i="3"/>
  <c r="AR1432" i="3"/>
  <c r="AV1432" i="3"/>
  <c r="AZ1432" i="3"/>
  <c r="BD1432" i="3"/>
  <c r="BH1432" i="3"/>
  <c r="N1432" i="3"/>
  <c r="S1432" i="3"/>
  <c r="Y1432" i="3"/>
  <c r="AD1432" i="3"/>
  <c r="AI1432" i="3"/>
  <c r="AO1432" i="3"/>
  <c r="AT1432" i="3"/>
  <c r="AY1432" i="3"/>
  <c r="BE1432" i="3"/>
  <c r="O1432" i="3"/>
  <c r="U1432" i="3"/>
  <c r="Z1432" i="3"/>
  <c r="AE1432" i="3"/>
  <c r="AK1432" i="3"/>
  <c r="AP1432" i="3"/>
  <c r="AU1432" i="3"/>
  <c r="BA1432" i="3"/>
  <c r="BF1432" i="3"/>
  <c r="Q1432" i="3"/>
  <c r="V1432" i="3"/>
  <c r="AA1432" i="3"/>
  <c r="AG1432" i="3"/>
  <c r="AL1432" i="3"/>
  <c r="AQ1432" i="3"/>
  <c r="AW1432" i="3"/>
  <c r="BB1432" i="3"/>
  <c r="BG1432" i="3"/>
  <c r="BF1457" i="3"/>
  <c r="BB1457" i="3"/>
  <c r="AX1457" i="3"/>
  <c r="AT1457" i="3"/>
  <c r="AP1457" i="3"/>
  <c r="AL1457" i="3"/>
  <c r="AH1457" i="3"/>
  <c r="AD1457" i="3"/>
  <c r="Z1457" i="3"/>
  <c r="V1457" i="3"/>
  <c r="R1457" i="3"/>
  <c r="N1457" i="3"/>
  <c r="BE1454" i="3"/>
  <c r="AW1454" i="3"/>
  <c r="AO1454" i="3"/>
  <c r="AG1454" i="3"/>
  <c r="Y1454" i="3"/>
  <c r="Q1454" i="3"/>
  <c r="BI1453" i="3"/>
  <c r="BA1453" i="3"/>
  <c r="AS1453" i="3"/>
  <c r="AK1453" i="3"/>
  <c r="AC1453" i="3"/>
  <c r="U1453" i="3"/>
  <c r="AW1452" i="3"/>
  <c r="AG1452" i="3"/>
  <c r="Q1452" i="3"/>
  <c r="AU1451" i="3"/>
  <c r="AE1451" i="3"/>
  <c r="AW1450" i="3"/>
  <c r="AG1450" i="3"/>
  <c r="Q1450" i="3"/>
  <c r="AU1449" i="3"/>
  <c r="AE1449" i="3"/>
  <c r="AW1448" i="3"/>
  <c r="AG1448" i="3"/>
  <c r="Q1448" i="3"/>
  <c r="AU1447" i="3"/>
  <c r="AE1447" i="3"/>
  <c r="AW1446" i="3"/>
  <c r="AG1446" i="3"/>
  <c r="Q1446" i="3"/>
  <c r="AU1445" i="3"/>
  <c r="AE1445" i="3"/>
  <c r="AW1444" i="3"/>
  <c r="AG1444" i="3"/>
  <c r="Q1444" i="3"/>
  <c r="AU1443" i="3"/>
  <c r="AE1443" i="3"/>
  <c r="AW1442" i="3"/>
  <c r="AG1442" i="3"/>
  <c r="Q1442" i="3"/>
  <c r="AU1441" i="3"/>
  <c r="AE1441" i="3"/>
  <c r="AW1440" i="3"/>
  <c r="AG1440" i="3"/>
  <c r="Q1440" i="3"/>
  <c r="AU1439" i="3"/>
  <c r="AE1439" i="3"/>
  <c r="AW1438" i="3"/>
  <c r="AG1438" i="3"/>
  <c r="Q1438" i="3"/>
  <c r="N1435" i="3"/>
  <c r="R1435" i="3"/>
  <c r="V1435" i="3"/>
  <c r="Z1435" i="3"/>
  <c r="AD1435" i="3"/>
  <c r="AH1435" i="3"/>
  <c r="AL1435" i="3"/>
  <c r="AP1435" i="3"/>
  <c r="AT1435" i="3"/>
  <c r="AX1435" i="3"/>
  <c r="BB1435" i="3"/>
  <c r="BF1435" i="3"/>
  <c r="M1435" i="3"/>
  <c r="S1435" i="3"/>
  <c r="X1435" i="3"/>
  <c r="AC1435" i="3"/>
  <c r="AI1435" i="3"/>
  <c r="AN1435" i="3"/>
  <c r="AS1435" i="3"/>
  <c r="AY1435" i="3"/>
  <c r="BD1435" i="3"/>
  <c r="BI1435" i="3"/>
  <c r="O1435" i="3"/>
  <c r="T1435" i="3"/>
  <c r="Y1435" i="3"/>
  <c r="AE1435" i="3"/>
  <c r="AJ1435" i="3"/>
  <c r="AO1435" i="3"/>
  <c r="AU1435" i="3"/>
  <c r="AZ1435" i="3"/>
  <c r="BE1435" i="3"/>
  <c r="P1435" i="3"/>
  <c r="U1435" i="3"/>
  <c r="AA1435" i="3"/>
  <c r="AF1435" i="3"/>
  <c r="AK1435" i="3"/>
  <c r="AQ1435" i="3"/>
  <c r="AV1435" i="3"/>
  <c r="BA1435" i="3"/>
  <c r="BG1435" i="3"/>
  <c r="BI1432" i="3"/>
  <c r="AM1432" i="3"/>
  <c r="R1432" i="3"/>
  <c r="BI1457" i="3"/>
  <c r="BE1457" i="3"/>
  <c r="BA1457" i="3"/>
  <c r="AW1457" i="3"/>
  <c r="AS1457" i="3"/>
  <c r="AO1457" i="3"/>
  <c r="AK1457" i="3"/>
  <c r="AG1457" i="3"/>
  <c r="AC1457" i="3"/>
  <c r="Y1457" i="3"/>
  <c r="U1457" i="3"/>
  <c r="Q1457" i="3"/>
  <c r="BC1454" i="3"/>
  <c r="AU1454" i="3"/>
  <c r="AM1454" i="3"/>
  <c r="AE1454" i="3"/>
  <c r="W1454" i="3"/>
  <c r="O1454" i="3"/>
  <c r="BG1453" i="3"/>
  <c r="AY1453" i="3"/>
  <c r="AQ1453" i="3"/>
  <c r="AI1453" i="3"/>
  <c r="AA1453" i="3"/>
  <c r="P1453" i="3"/>
  <c r="T1453" i="3"/>
  <c r="X1453" i="3"/>
  <c r="AB1453" i="3"/>
  <c r="AF1453" i="3"/>
  <c r="AJ1453" i="3"/>
  <c r="AN1453" i="3"/>
  <c r="AR1453" i="3"/>
  <c r="AV1453" i="3"/>
  <c r="AZ1453" i="3"/>
  <c r="BD1453" i="3"/>
  <c r="BH1453" i="3"/>
  <c r="N1453" i="3"/>
  <c r="R1453" i="3"/>
  <c r="V1453" i="3"/>
  <c r="Z1453" i="3"/>
  <c r="AD1453" i="3"/>
  <c r="AH1453" i="3"/>
  <c r="AL1453" i="3"/>
  <c r="AP1453" i="3"/>
  <c r="AT1453" i="3"/>
  <c r="AX1453" i="3"/>
  <c r="BB1453" i="3"/>
  <c r="BF1453" i="3"/>
  <c r="BI1452" i="3"/>
  <c r="AS1452" i="3"/>
  <c r="AC1452" i="3"/>
  <c r="M1452" i="3"/>
  <c r="BG1451" i="3"/>
  <c r="AQ1451" i="3"/>
  <c r="P1451" i="3"/>
  <c r="T1451" i="3"/>
  <c r="X1451" i="3"/>
  <c r="AB1451" i="3"/>
  <c r="AF1451" i="3"/>
  <c r="AJ1451" i="3"/>
  <c r="AN1451" i="3"/>
  <c r="AR1451" i="3"/>
  <c r="AV1451" i="3"/>
  <c r="AZ1451" i="3"/>
  <c r="BD1451" i="3"/>
  <c r="BH1451" i="3"/>
  <c r="M1451" i="3"/>
  <c r="Q1451" i="3"/>
  <c r="U1451" i="3"/>
  <c r="Y1451" i="3"/>
  <c r="AC1451" i="3"/>
  <c r="AG1451" i="3"/>
  <c r="AK1451" i="3"/>
  <c r="AO1451" i="3"/>
  <c r="AS1451" i="3"/>
  <c r="AW1451" i="3"/>
  <c r="BA1451" i="3"/>
  <c r="BE1451" i="3"/>
  <c r="BI1451" i="3"/>
  <c r="N1451" i="3"/>
  <c r="R1451" i="3"/>
  <c r="V1451" i="3"/>
  <c r="Z1451" i="3"/>
  <c r="AD1451" i="3"/>
  <c r="AH1451" i="3"/>
  <c r="AL1451" i="3"/>
  <c r="AP1451" i="3"/>
  <c r="AT1451" i="3"/>
  <c r="AX1451" i="3"/>
  <c r="BB1451" i="3"/>
  <c r="BF1451" i="3"/>
  <c r="BI1450" i="3"/>
  <c r="AS1450" i="3"/>
  <c r="AC1450" i="3"/>
  <c r="M1450" i="3"/>
  <c r="BG1449" i="3"/>
  <c r="AQ1449" i="3"/>
  <c r="P1449" i="3"/>
  <c r="T1449" i="3"/>
  <c r="X1449" i="3"/>
  <c r="AB1449" i="3"/>
  <c r="AF1449" i="3"/>
  <c r="AJ1449" i="3"/>
  <c r="AN1449" i="3"/>
  <c r="AR1449" i="3"/>
  <c r="AV1449" i="3"/>
  <c r="AZ1449" i="3"/>
  <c r="BD1449" i="3"/>
  <c r="BH1449" i="3"/>
  <c r="M1449" i="3"/>
  <c r="Q1449" i="3"/>
  <c r="U1449" i="3"/>
  <c r="Y1449" i="3"/>
  <c r="AC1449" i="3"/>
  <c r="AG1449" i="3"/>
  <c r="AK1449" i="3"/>
  <c r="AO1449" i="3"/>
  <c r="AS1449" i="3"/>
  <c r="AW1449" i="3"/>
  <c r="BA1449" i="3"/>
  <c r="BE1449" i="3"/>
  <c r="BI1449" i="3"/>
  <c r="N1449" i="3"/>
  <c r="R1449" i="3"/>
  <c r="V1449" i="3"/>
  <c r="Z1449" i="3"/>
  <c r="AD1449" i="3"/>
  <c r="AH1449" i="3"/>
  <c r="AL1449" i="3"/>
  <c r="AP1449" i="3"/>
  <c r="AT1449" i="3"/>
  <c r="AX1449" i="3"/>
  <c r="BB1449" i="3"/>
  <c r="BF1449" i="3"/>
  <c r="BI1448" i="3"/>
  <c r="AS1448" i="3"/>
  <c r="AC1448" i="3"/>
  <c r="M1448" i="3"/>
  <c r="BG1447" i="3"/>
  <c r="AQ1447" i="3"/>
  <c r="P1447" i="3"/>
  <c r="T1447" i="3"/>
  <c r="X1447" i="3"/>
  <c r="AB1447" i="3"/>
  <c r="AF1447" i="3"/>
  <c r="AJ1447" i="3"/>
  <c r="AN1447" i="3"/>
  <c r="AR1447" i="3"/>
  <c r="AV1447" i="3"/>
  <c r="AZ1447" i="3"/>
  <c r="BD1447" i="3"/>
  <c r="BH1447" i="3"/>
  <c r="M1447" i="3"/>
  <c r="Q1447" i="3"/>
  <c r="U1447" i="3"/>
  <c r="Y1447" i="3"/>
  <c r="AC1447" i="3"/>
  <c r="AG1447" i="3"/>
  <c r="AK1447" i="3"/>
  <c r="AO1447" i="3"/>
  <c r="AS1447" i="3"/>
  <c r="AW1447" i="3"/>
  <c r="BA1447" i="3"/>
  <c r="BE1447" i="3"/>
  <c r="BI1447" i="3"/>
  <c r="N1447" i="3"/>
  <c r="R1447" i="3"/>
  <c r="V1447" i="3"/>
  <c r="Z1447" i="3"/>
  <c r="AD1447" i="3"/>
  <c r="AH1447" i="3"/>
  <c r="AL1447" i="3"/>
  <c r="AP1447" i="3"/>
  <c r="AT1447" i="3"/>
  <c r="AX1447" i="3"/>
  <c r="BB1447" i="3"/>
  <c r="BF1447" i="3"/>
  <c r="BI1446" i="3"/>
  <c r="AS1446" i="3"/>
  <c r="AC1446" i="3"/>
  <c r="M1446" i="3"/>
  <c r="BG1445" i="3"/>
  <c r="AQ1445" i="3"/>
  <c r="P1445" i="3"/>
  <c r="T1445" i="3"/>
  <c r="X1445" i="3"/>
  <c r="AB1445" i="3"/>
  <c r="AF1445" i="3"/>
  <c r="AJ1445" i="3"/>
  <c r="AN1445" i="3"/>
  <c r="AR1445" i="3"/>
  <c r="AV1445" i="3"/>
  <c r="AZ1445" i="3"/>
  <c r="BD1445" i="3"/>
  <c r="BH1445" i="3"/>
  <c r="M1445" i="3"/>
  <c r="Q1445" i="3"/>
  <c r="U1445" i="3"/>
  <c r="Y1445" i="3"/>
  <c r="AC1445" i="3"/>
  <c r="AG1445" i="3"/>
  <c r="AK1445" i="3"/>
  <c r="AO1445" i="3"/>
  <c r="AS1445" i="3"/>
  <c r="AW1445" i="3"/>
  <c r="BA1445" i="3"/>
  <c r="BE1445" i="3"/>
  <c r="BI1445" i="3"/>
  <c r="N1445" i="3"/>
  <c r="R1445" i="3"/>
  <c r="V1445" i="3"/>
  <c r="Z1445" i="3"/>
  <c r="AD1445" i="3"/>
  <c r="AH1445" i="3"/>
  <c r="AL1445" i="3"/>
  <c r="AP1445" i="3"/>
  <c r="AT1445" i="3"/>
  <c r="AX1445" i="3"/>
  <c r="BB1445" i="3"/>
  <c r="BF1445" i="3"/>
  <c r="BI1444" i="3"/>
  <c r="AS1444" i="3"/>
  <c r="AC1444" i="3"/>
  <c r="M1444" i="3"/>
  <c r="BG1443" i="3"/>
  <c r="AQ1443" i="3"/>
  <c r="P1443" i="3"/>
  <c r="T1443" i="3"/>
  <c r="X1443" i="3"/>
  <c r="AB1443" i="3"/>
  <c r="AF1443" i="3"/>
  <c r="AJ1443" i="3"/>
  <c r="AN1443" i="3"/>
  <c r="AR1443" i="3"/>
  <c r="AV1443" i="3"/>
  <c r="AZ1443" i="3"/>
  <c r="BD1443" i="3"/>
  <c r="BH1443" i="3"/>
  <c r="M1443" i="3"/>
  <c r="Q1443" i="3"/>
  <c r="U1443" i="3"/>
  <c r="Y1443" i="3"/>
  <c r="AC1443" i="3"/>
  <c r="AG1443" i="3"/>
  <c r="AK1443" i="3"/>
  <c r="AO1443" i="3"/>
  <c r="AS1443" i="3"/>
  <c r="AW1443" i="3"/>
  <c r="BA1443" i="3"/>
  <c r="BE1443" i="3"/>
  <c r="BI1443" i="3"/>
  <c r="N1443" i="3"/>
  <c r="R1443" i="3"/>
  <c r="V1443" i="3"/>
  <c r="Z1443" i="3"/>
  <c r="AD1443" i="3"/>
  <c r="AH1443" i="3"/>
  <c r="AL1443" i="3"/>
  <c r="AP1443" i="3"/>
  <c r="AT1443" i="3"/>
  <c r="AX1443" i="3"/>
  <c r="BB1443" i="3"/>
  <c r="BF1443" i="3"/>
  <c r="BI1442" i="3"/>
  <c r="AS1442" i="3"/>
  <c r="AC1442" i="3"/>
  <c r="M1442" i="3"/>
  <c r="BG1441" i="3"/>
  <c r="AQ1441" i="3"/>
  <c r="P1441" i="3"/>
  <c r="T1441" i="3"/>
  <c r="X1441" i="3"/>
  <c r="AB1441" i="3"/>
  <c r="AF1441" i="3"/>
  <c r="AJ1441" i="3"/>
  <c r="AN1441" i="3"/>
  <c r="AR1441" i="3"/>
  <c r="AV1441" i="3"/>
  <c r="AZ1441" i="3"/>
  <c r="BD1441" i="3"/>
  <c r="BH1441" i="3"/>
  <c r="M1441" i="3"/>
  <c r="Q1441" i="3"/>
  <c r="U1441" i="3"/>
  <c r="Y1441" i="3"/>
  <c r="AC1441" i="3"/>
  <c r="AG1441" i="3"/>
  <c r="AK1441" i="3"/>
  <c r="AO1441" i="3"/>
  <c r="AS1441" i="3"/>
  <c r="AW1441" i="3"/>
  <c r="BA1441" i="3"/>
  <c r="BE1441" i="3"/>
  <c r="BI1441" i="3"/>
  <c r="N1441" i="3"/>
  <c r="R1441" i="3"/>
  <c r="V1441" i="3"/>
  <c r="Z1441" i="3"/>
  <c r="AD1441" i="3"/>
  <c r="AH1441" i="3"/>
  <c r="AL1441" i="3"/>
  <c r="AP1441" i="3"/>
  <c r="AT1441" i="3"/>
  <c r="AX1441" i="3"/>
  <c r="BB1441" i="3"/>
  <c r="BF1441" i="3"/>
  <c r="BI1440" i="3"/>
  <c r="AS1440" i="3"/>
  <c r="AC1440" i="3"/>
  <c r="M1440" i="3"/>
  <c r="BG1439" i="3"/>
  <c r="AQ1439" i="3"/>
  <c r="P1439" i="3"/>
  <c r="T1439" i="3"/>
  <c r="X1439" i="3"/>
  <c r="AB1439" i="3"/>
  <c r="AF1439" i="3"/>
  <c r="AJ1439" i="3"/>
  <c r="AN1439" i="3"/>
  <c r="AR1439" i="3"/>
  <c r="AV1439" i="3"/>
  <c r="AZ1439" i="3"/>
  <c r="BD1439" i="3"/>
  <c r="BH1439" i="3"/>
  <c r="M1439" i="3"/>
  <c r="Q1439" i="3"/>
  <c r="U1439" i="3"/>
  <c r="Y1439" i="3"/>
  <c r="AC1439" i="3"/>
  <c r="AG1439" i="3"/>
  <c r="AK1439" i="3"/>
  <c r="AO1439" i="3"/>
  <c r="AS1439" i="3"/>
  <c r="AW1439" i="3"/>
  <c r="BA1439" i="3"/>
  <c r="BE1439" i="3"/>
  <c r="BI1439" i="3"/>
  <c r="N1439" i="3"/>
  <c r="R1439" i="3"/>
  <c r="V1439" i="3"/>
  <c r="Z1439" i="3"/>
  <c r="AD1439" i="3"/>
  <c r="AH1439" i="3"/>
  <c r="AL1439" i="3"/>
  <c r="AP1439" i="3"/>
  <c r="AT1439" i="3"/>
  <c r="AX1439" i="3"/>
  <c r="BB1439" i="3"/>
  <c r="BF1439" i="3"/>
  <c r="BI1438" i="3"/>
  <c r="AS1438" i="3"/>
  <c r="AC1438" i="3"/>
  <c r="M1438" i="3"/>
  <c r="BC1432" i="3"/>
  <c r="AH1432" i="3"/>
  <c r="M1432" i="3"/>
  <c r="P1425" i="3"/>
  <c r="T1425" i="3"/>
  <c r="X1425" i="3"/>
  <c r="AB1425" i="3"/>
  <c r="AF1425" i="3"/>
  <c r="AJ1425" i="3"/>
  <c r="AN1425" i="3"/>
  <c r="AR1425" i="3"/>
  <c r="AV1425" i="3"/>
  <c r="AZ1425" i="3"/>
  <c r="BD1425" i="3"/>
  <c r="BH1425" i="3"/>
  <c r="N1425" i="3"/>
  <c r="BJ1425" i="3" s="1"/>
  <c r="R1425" i="3"/>
  <c r="V1425" i="3"/>
  <c r="Z1425" i="3"/>
  <c r="AD1425" i="3"/>
  <c r="AH1425" i="3"/>
  <c r="AL1425" i="3"/>
  <c r="AP1425" i="3"/>
  <c r="AT1425" i="3"/>
  <c r="AX1425" i="3"/>
  <c r="BB1425" i="3"/>
  <c r="BF1425" i="3"/>
  <c r="Q1425" i="3"/>
  <c r="Y1425" i="3"/>
  <c r="AG1425" i="3"/>
  <c r="AO1425" i="3"/>
  <c r="AW1425" i="3"/>
  <c r="BE1425" i="3"/>
  <c r="S1425" i="3"/>
  <c r="BM1425" i="3" s="1"/>
  <c r="AA1425" i="3"/>
  <c r="AI1425" i="3"/>
  <c r="AQ1425" i="3"/>
  <c r="AY1425" i="3"/>
  <c r="BG1425" i="3"/>
  <c r="M1425" i="3"/>
  <c r="U1425" i="3"/>
  <c r="AC1425" i="3"/>
  <c r="AK1425" i="3"/>
  <c r="AS1425" i="3"/>
  <c r="BA1425" i="3"/>
  <c r="BI1425" i="3"/>
  <c r="AM1425" i="3"/>
  <c r="O1425" i="3"/>
  <c r="BL1425" i="3" s="1"/>
  <c r="AU1425" i="3"/>
  <c r="W1425" i="3"/>
  <c r="BC1425" i="3"/>
  <c r="P1431" i="3"/>
  <c r="T1431" i="3"/>
  <c r="X1431" i="3"/>
  <c r="AB1431" i="3"/>
  <c r="AF1431" i="3"/>
  <c r="AJ1431" i="3"/>
  <c r="AN1431" i="3"/>
  <c r="AR1431" i="3"/>
  <c r="AV1431" i="3"/>
  <c r="AZ1431" i="3"/>
  <c r="BD1431" i="3"/>
  <c r="BH1431" i="3"/>
  <c r="M1431" i="3"/>
  <c r="Q1431" i="3"/>
  <c r="U1431" i="3"/>
  <c r="Y1431" i="3"/>
  <c r="AC1431" i="3"/>
  <c r="AG1431" i="3"/>
  <c r="AK1431" i="3"/>
  <c r="AO1431" i="3"/>
  <c r="AS1431" i="3"/>
  <c r="AW1431" i="3"/>
  <c r="BA1431" i="3"/>
  <c r="BE1431" i="3"/>
  <c r="BI1431" i="3"/>
  <c r="N1431" i="3"/>
  <c r="R1431" i="3"/>
  <c r="V1431" i="3"/>
  <c r="Z1431" i="3"/>
  <c r="AD1431" i="3"/>
  <c r="AH1431" i="3"/>
  <c r="AL1431" i="3"/>
  <c r="AP1431" i="3"/>
  <c r="AT1431" i="3"/>
  <c r="AX1431" i="3"/>
  <c r="BB1431" i="3"/>
  <c r="BF1431" i="3"/>
  <c r="BI1430" i="3"/>
  <c r="AS1430" i="3"/>
  <c r="AY1429" i="3"/>
  <c r="AY1428" i="3"/>
  <c r="AY1427" i="3"/>
  <c r="N1426" i="3"/>
  <c r="R1426" i="3"/>
  <c r="V1426" i="3"/>
  <c r="Z1426" i="3"/>
  <c r="AD1426" i="3"/>
  <c r="AH1426" i="3"/>
  <c r="AL1426" i="3"/>
  <c r="AP1426" i="3"/>
  <c r="AT1426" i="3"/>
  <c r="AX1426" i="3"/>
  <c r="BB1426" i="3"/>
  <c r="BF1426" i="3"/>
  <c r="P1426" i="3"/>
  <c r="T1426" i="3"/>
  <c r="X1426" i="3"/>
  <c r="AB1426" i="3"/>
  <c r="AF1426" i="3"/>
  <c r="AJ1426" i="3"/>
  <c r="AN1426" i="3"/>
  <c r="AR1426" i="3"/>
  <c r="AV1426" i="3"/>
  <c r="AZ1426" i="3"/>
  <c r="BD1426" i="3"/>
  <c r="BH1426" i="3"/>
  <c r="M1426" i="3"/>
  <c r="U1426" i="3"/>
  <c r="AC1426" i="3"/>
  <c r="AK1426" i="3"/>
  <c r="AS1426" i="3"/>
  <c r="BA1426" i="3"/>
  <c r="BI1426" i="3"/>
  <c r="O1426" i="3"/>
  <c r="W1426" i="3"/>
  <c r="AE1426" i="3"/>
  <c r="AM1426" i="3"/>
  <c r="AU1426" i="3"/>
  <c r="BC1426" i="3"/>
  <c r="Q1426" i="3"/>
  <c r="Y1426" i="3"/>
  <c r="AG1426" i="3"/>
  <c r="AO1426" i="3"/>
  <c r="AW1426" i="3"/>
  <c r="BE1426" i="3"/>
  <c r="BG1424" i="3"/>
  <c r="P1423" i="3"/>
  <c r="T1423" i="3"/>
  <c r="X1423" i="3"/>
  <c r="AB1423" i="3"/>
  <c r="AF1423" i="3"/>
  <c r="AJ1423" i="3"/>
  <c r="AN1423" i="3"/>
  <c r="AR1423" i="3"/>
  <c r="AV1423" i="3"/>
  <c r="AZ1423" i="3"/>
  <c r="BD1423" i="3"/>
  <c r="BH1423" i="3"/>
  <c r="M1423" i="3"/>
  <c r="Q1423" i="3"/>
  <c r="U1423" i="3"/>
  <c r="Y1423" i="3"/>
  <c r="AC1423" i="3"/>
  <c r="AG1423" i="3"/>
  <c r="AK1423" i="3"/>
  <c r="AO1423" i="3"/>
  <c r="AS1423" i="3"/>
  <c r="AW1423" i="3"/>
  <c r="BA1423" i="3"/>
  <c r="BE1423" i="3"/>
  <c r="BI1423" i="3"/>
  <c r="N1423" i="3"/>
  <c r="R1423" i="3"/>
  <c r="V1423" i="3"/>
  <c r="Z1423" i="3"/>
  <c r="AD1423" i="3"/>
  <c r="AH1423" i="3"/>
  <c r="AL1423" i="3"/>
  <c r="AP1423" i="3"/>
  <c r="AT1423" i="3"/>
  <c r="AX1423" i="3"/>
  <c r="BB1423" i="3"/>
  <c r="BF1423" i="3"/>
  <c r="O1423" i="3"/>
  <c r="AE1423" i="3"/>
  <c r="AU1423" i="3"/>
  <c r="S1423" i="3"/>
  <c r="AI1423" i="3"/>
  <c r="AY1423" i="3"/>
  <c r="W1423" i="3"/>
  <c r="AM1423" i="3"/>
  <c r="BC1423" i="3"/>
  <c r="AA1413" i="3"/>
  <c r="AQ1413" i="3"/>
  <c r="BG1413" i="3"/>
  <c r="AY1413" i="3"/>
  <c r="S1413" i="3"/>
  <c r="N1430" i="3"/>
  <c r="R1430" i="3"/>
  <c r="V1430" i="3"/>
  <c r="Z1430" i="3"/>
  <c r="O1430" i="3"/>
  <c r="T1430" i="3"/>
  <c r="Y1430" i="3"/>
  <c r="AD1430" i="3"/>
  <c r="AH1430" i="3"/>
  <c r="AL1430" i="3"/>
  <c r="AP1430" i="3"/>
  <c r="AT1430" i="3"/>
  <c r="AX1430" i="3"/>
  <c r="BB1430" i="3"/>
  <c r="BF1430" i="3"/>
  <c r="P1430" i="3"/>
  <c r="U1430" i="3"/>
  <c r="AA1430" i="3"/>
  <c r="AE1430" i="3"/>
  <c r="AI1430" i="3"/>
  <c r="AM1430" i="3"/>
  <c r="AQ1430" i="3"/>
  <c r="AU1430" i="3"/>
  <c r="AY1430" i="3"/>
  <c r="BC1430" i="3"/>
  <c r="BG1430" i="3"/>
  <c r="Q1430" i="3"/>
  <c r="W1430" i="3"/>
  <c r="AB1430" i="3"/>
  <c r="AF1430" i="3"/>
  <c r="AJ1430" i="3"/>
  <c r="AN1430" i="3"/>
  <c r="AR1430" i="3"/>
  <c r="AV1430" i="3"/>
  <c r="AZ1430" i="3"/>
  <c r="BD1430" i="3"/>
  <c r="BH1430" i="3"/>
  <c r="P1429" i="3"/>
  <c r="T1429" i="3"/>
  <c r="X1429" i="3"/>
  <c r="AB1429" i="3"/>
  <c r="AF1429" i="3"/>
  <c r="AJ1429" i="3"/>
  <c r="AN1429" i="3"/>
  <c r="AR1429" i="3"/>
  <c r="AV1429" i="3"/>
  <c r="AZ1429" i="3"/>
  <c r="BD1429" i="3"/>
  <c r="BH1429" i="3"/>
  <c r="O1429" i="3"/>
  <c r="U1429" i="3"/>
  <c r="Z1429" i="3"/>
  <c r="AE1429" i="3"/>
  <c r="AK1429" i="3"/>
  <c r="AP1429" i="3"/>
  <c r="AU1429" i="3"/>
  <c r="BA1429" i="3"/>
  <c r="BF1429" i="3"/>
  <c r="Q1429" i="3"/>
  <c r="V1429" i="3"/>
  <c r="AA1429" i="3"/>
  <c r="AG1429" i="3"/>
  <c r="AL1429" i="3"/>
  <c r="AQ1429" i="3"/>
  <c r="AW1429" i="3"/>
  <c r="BB1429" i="3"/>
  <c r="BG1429" i="3"/>
  <c r="M1429" i="3"/>
  <c r="R1429" i="3"/>
  <c r="W1429" i="3"/>
  <c r="AC1429" i="3"/>
  <c r="AH1429" i="3"/>
  <c r="AM1429" i="3"/>
  <c r="AS1429" i="3"/>
  <c r="AX1429" i="3"/>
  <c r="BC1429" i="3"/>
  <c r="BI1429" i="3"/>
  <c r="N1428" i="3"/>
  <c r="R1428" i="3"/>
  <c r="V1428" i="3"/>
  <c r="Z1428" i="3"/>
  <c r="AD1428" i="3"/>
  <c r="AH1428" i="3"/>
  <c r="AL1428" i="3"/>
  <c r="AP1428" i="3"/>
  <c r="AT1428" i="3"/>
  <c r="AX1428" i="3"/>
  <c r="BB1428" i="3"/>
  <c r="BF1428" i="3"/>
  <c r="O1428" i="3"/>
  <c r="T1428" i="3"/>
  <c r="Y1428" i="3"/>
  <c r="AE1428" i="3"/>
  <c r="AJ1428" i="3"/>
  <c r="AO1428" i="3"/>
  <c r="AU1428" i="3"/>
  <c r="AZ1428" i="3"/>
  <c r="BE1428" i="3"/>
  <c r="P1428" i="3"/>
  <c r="U1428" i="3"/>
  <c r="AA1428" i="3"/>
  <c r="AF1428" i="3"/>
  <c r="AK1428" i="3"/>
  <c r="AQ1428" i="3"/>
  <c r="AV1428" i="3"/>
  <c r="BA1428" i="3"/>
  <c r="BG1428" i="3"/>
  <c r="Q1428" i="3"/>
  <c r="W1428" i="3"/>
  <c r="AB1428" i="3"/>
  <c r="AG1428" i="3"/>
  <c r="AM1428" i="3"/>
  <c r="AR1428" i="3"/>
  <c r="AW1428" i="3"/>
  <c r="BC1428" i="3"/>
  <c r="BH1428" i="3"/>
  <c r="P1427" i="3"/>
  <c r="T1427" i="3"/>
  <c r="X1427" i="3"/>
  <c r="AB1427" i="3"/>
  <c r="AF1427" i="3"/>
  <c r="AJ1427" i="3"/>
  <c r="AN1427" i="3"/>
  <c r="AR1427" i="3"/>
  <c r="AV1427" i="3"/>
  <c r="AZ1427" i="3"/>
  <c r="BD1427" i="3"/>
  <c r="BH1427" i="3"/>
  <c r="O1427" i="3"/>
  <c r="U1427" i="3"/>
  <c r="Z1427" i="3"/>
  <c r="AE1427" i="3"/>
  <c r="AK1427" i="3"/>
  <c r="AP1427" i="3"/>
  <c r="AU1427" i="3"/>
  <c r="BA1427" i="3"/>
  <c r="BF1427" i="3"/>
  <c r="Q1427" i="3"/>
  <c r="V1427" i="3"/>
  <c r="AA1427" i="3"/>
  <c r="AG1427" i="3"/>
  <c r="AL1427" i="3"/>
  <c r="AQ1427" i="3"/>
  <c r="AW1427" i="3"/>
  <c r="BB1427" i="3"/>
  <c r="BG1427" i="3"/>
  <c r="M1427" i="3"/>
  <c r="R1427" i="3"/>
  <c r="W1427" i="3"/>
  <c r="AC1427" i="3"/>
  <c r="AH1427" i="3"/>
  <c r="AM1427" i="3"/>
  <c r="AS1427" i="3"/>
  <c r="AX1427" i="3"/>
  <c r="BC1427" i="3"/>
  <c r="BI1427" i="3"/>
  <c r="L1436" i="3"/>
  <c r="P1436" i="3" s="1"/>
  <c r="L1434" i="3"/>
  <c r="S1431" i="3"/>
  <c r="BA1430" i="3"/>
  <c r="AK1430" i="3"/>
  <c r="S1430" i="3"/>
  <c r="BM1430" i="3" s="1"/>
  <c r="AO1429" i="3"/>
  <c r="S1429" i="3"/>
  <c r="BI1428" i="3"/>
  <c r="AN1428" i="3"/>
  <c r="S1428" i="3"/>
  <c r="AO1427" i="3"/>
  <c r="S1427" i="3"/>
  <c r="N1424" i="3"/>
  <c r="BJ1424" i="3" s="1"/>
  <c r="R1424" i="3"/>
  <c r="V1424" i="3"/>
  <c r="Z1424" i="3"/>
  <c r="AD1424" i="3"/>
  <c r="AH1424" i="3"/>
  <c r="AL1424" i="3"/>
  <c r="AP1424" i="3"/>
  <c r="AT1424" i="3"/>
  <c r="AX1424" i="3"/>
  <c r="BB1424" i="3"/>
  <c r="BF1424" i="3"/>
  <c r="P1424" i="3"/>
  <c r="T1424" i="3"/>
  <c r="X1424" i="3"/>
  <c r="AB1424" i="3"/>
  <c r="AF1424" i="3"/>
  <c r="AJ1424" i="3"/>
  <c r="AN1424" i="3"/>
  <c r="AR1424" i="3"/>
  <c r="AV1424" i="3"/>
  <c r="AZ1424" i="3"/>
  <c r="BD1424" i="3"/>
  <c r="BH1424" i="3"/>
  <c r="M1424" i="3"/>
  <c r="U1424" i="3"/>
  <c r="AC1424" i="3"/>
  <c r="AK1424" i="3"/>
  <c r="AS1424" i="3"/>
  <c r="BA1424" i="3"/>
  <c r="BI1424" i="3"/>
  <c r="O1424" i="3"/>
  <c r="BL1424" i="3" s="1"/>
  <c r="W1424" i="3"/>
  <c r="AE1424" i="3"/>
  <c r="AM1424" i="3"/>
  <c r="AU1424" i="3"/>
  <c r="BC1424" i="3"/>
  <c r="Q1424" i="3"/>
  <c r="Y1424" i="3"/>
  <c r="AG1424" i="3"/>
  <c r="AO1424" i="3"/>
  <c r="AW1424" i="3"/>
  <c r="BE1424" i="3"/>
  <c r="BE1422" i="3"/>
  <c r="AO1422" i="3"/>
  <c r="P1420" i="3"/>
  <c r="X1420" i="3"/>
  <c r="AF1420" i="3"/>
  <c r="AN1420" i="3"/>
  <c r="AV1420" i="3"/>
  <c r="BD1420" i="3"/>
  <c r="AZ1418" i="3"/>
  <c r="AA1415" i="3"/>
  <c r="AQ1415" i="3"/>
  <c r="BG1415" i="3"/>
  <c r="N1422" i="3"/>
  <c r="R1422" i="3"/>
  <c r="V1422" i="3"/>
  <c r="Z1422" i="3"/>
  <c r="AD1422" i="3"/>
  <c r="AH1422" i="3"/>
  <c r="AL1422" i="3"/>
  <c r="AP1422" i="3"/>
  <c r="AT1422" i="3"/>
  <c r="AX1422" i="3"/>
  <c r="BB1422" i="3"/>
  <c r="BF1422" i="3"/>
  <c r="O1422" i="3"/>
  <c r="S1422" i="3"/>
  <c r="W1422" i="3"/>
  <c r="AA1422" i="3"/>
  <c r="AE1422" i="3"/>
  <c r="AI1422" i="3"/>
  <c r="AM1422" i="3"/>
  <c r="AQ1422" i="3"/>
  <c r="AU1422" i="3"/>
  <c r="AY1422" i="3"/>
  <c r="BC1422" i="3"/>
  <c r="BG1422" i="3"/>
  <c r="P1422" i="3"/>
  <c r="T1422" i="3"/>
  <c r="X1422" i="3"/>
  <c r="AB1422" i="3"/>
  <c r="AF1422" i="3"/>
  <c r="AJ1422" i="3"/>
  <c r="AN1422" i="3"/>
  <c r="AR1422" i="3"/>
  <c r="AV1422" i="3"/>
  <c r="AZ1422" i="3"/>
  <c r="BD1422" i="3"/>
  <c r="BH1422" i="3"/>
  <c r="P1418" i="3"/>
  <c r="X1418" i="3"/>
  <c r="AF1418" i="3"/>
  <c r="AN1418" i="3"/>
  <c r="AV1418" i="3"/>
  <c r="BD1418" i="3"/>
  <c r="S1417" i="3"/>
  <c r="AA1417" i="3"/>
  <c r="AI1417" i="3"/>
  <c r="AQ1417" i="3"/>
  <c r="AY1417" i="3"/>
  <c r="BG1417" i="3"/>
  <c r="N1414" i="3"/>
  <c r="R1414" i="3"/>
  <c r="V1414" i="3"/>
  <c r="Z1414" i="3"/>
  <c r="AD1414" i="3"/>
  <c r="AH1414" i="3"/>
  <c r="AL1414" i="3"/>
  <c r="AP1414" i="3"/>
  <c r="AT1414" i="3"/>
  <c r="AX1414" i="3"/>
  <c r="BB1414" i="3"/>
  <c r="BF1414" i="3"/>
  <c r="O1414" i="3"/>
  <c r="S1414" i="3"/>
  <c r="W1414" i="3"/>
  <c r="AA1414" i="3"/>
  <c r="AE1414" i="3"/>
  <c r="AI1414" i="3"/>
  <c r="AM1414" i="3"/>
  <c r="AQ1414" i="3"/>
  <c r="AU1414" i="3"/>
  <c r="AY1414" i="3"/>
  <c r="BC1414" i="3"/>
  <c r="BG1414" i="3"/>
  <c r="P1414" i="3"/>
  <c r="T1414" i="3"/>
  <c r="X1414" i="3"/>
  <c r="AB1414" i="3"/>
  <c r="AF1414" i="3"/>
  <c r="AJ1414" i="3"/>
  <c r="AN1414" i="3"/>
  <c r="AR1414" i="3"/>
  <c r="AV1414" i="3"/>
  <c r="AZ1414" i="3"/>
  <c r="BD1414" i="3"/>
  <c r="BH1414" i="3"/>
  <c r="Y1414" i="3"/>
  <c r="AO1414" i="3"/>
  <c r="BE1414" i="3"/>
  <c r="M1414" i="3"/>
  <c r="AC1414" i="3"/>
  <c r="AS1414" i="3"/>
  <c r="BI1414" i="3"/>
  <c r="Q1414" i="3"/>
  <c r="AG1414" i="3"/>
  <c r="AW1414" i="3"/>
  <c r="O1413" i="3"/>
  <c r="N1416" i="3"/>
  <c r="R1416" i="3"/>
  <c r="V1416" i="3"/>
  <c r="Z1416" i="3"/>
  <c r="AD1416" i="3"/>
  <c r="AH1416" i="3"/>
  <c r="AL1416" i="3"/>
  <c r="AP1416" i="3"/>
  <c r="AT1416" i="3"/>
  <c r="AX1416" i="3"/>
  <c r="BB1416" i="3"/>
  <c r="BF1416" i="3"/>
  <c r="O1416" i="3"/>
  <c r="S1416" i="3"/>
  <c r="W1416" i="3"/>
  <c r="AA1416" i="3"/>
  <c r="AE1416" i="3"/>
  <c r="AI1416" i="3"/>
  <c r="AM1416" i="3"/>
  <c r="AQ1416" i="3"/>
  <c r="AU1416" i="3"/>
  <c r="AY1416" i="3"/>
  <c r="BC1416" i="3"/>
  <c r="BG1416" i="3"/>
  <c r="P1416" i="3"/>
  <c r="T1416" i="3"/>
  <c r="X1416" i="3"/>
  <c r="AB1416" i="3"/>
  <c r="AF1416" i="3"/>
  <c r="AJ1416" i="3"/>
  <c r="AN1416" i="3"/>
  <c r="AR1416" i="3"/>
  <c r="AV1416" i="3"/>
  <c r="AZ1416" i="3"/>
  <c r="BD1416" i="3"/>
  <c r="BH1416" i="3"/>
  <c r="Y1416" i="3"/>
  <c r="AO1416" i="3"/>
  <c r="BE1416" i="3"/>
  <c r="M1416" i="3"/>
  <c r="AC1416" i="3"/>
  <c r="AS1416" i="3"/>
  <c r="BI1416" i="3"/>
  <c r="Q1416" i="3"/>
  <c r="AG1416" i="3"/>
  <c r="AW1416" i="3"/>
  <c r="BF1421" i="3"/>
  <c r="BB1421" i="3"/>
  <c r="AX1421" i="3"/>
  <c r="AT1421" i="3"/>
  <c r="AN1421" i="3"/>
  <c r="AI1421" i="3"/>
  <c r="AD1421" i="3"/>
  <c r="X1421" i="3"/>
  <c r="S1421" i="3"/>
  <c r="BE1420" i="3"/>
  <c r="AW1420" i="3"/>
  <c r="AO1420" i="3"/>
  <c r="AG1420" i="3"/>
  <c r="Y1420" i="3"/>
  <c r="BB1419" i="3"/>
  <c r="AT1419" i="3"/>
  <c r="AL1419" i="3"/>
  <c r="AD1419" i="3"/>
  <c r="V1419" i="3"/>
  <c r="BE1418" i="3"/>
  <c r="AW1418" i="3"/>
  <c r="AO1418" i="3"/>
  <c r="AG1418" i="3"/>
  <c r="Y1418" i="3"/>
  <c r="BB1417" i="3"/>
  <c r="AT1417" i="3"/>
  <c r="AL1417" i="3"/>
  <c r="AD1417" i="3"/>
  <c r="V1417" i="3"/>
  <c r="AU1415" i="3"/>
  <c r="AE1415" i="3"/>
  <c r="AU1413" i="3"/>
  <c r="AE1413" i="3"/>
  <c r="L1411" i="3"/>
  <c r="AA1411" i="3" s="1"/>
  <c r="AN1410" i="3"/>
  <c r="M1406" i="3"/>
  <c r="N1406" i="3"/>
  <c r="R1406" i="3"/>
  <c r="V1406" i="3"/>
  <c r="Z1406" i="3"/>
  <c r="AD1406" i="3"/>
  <c r="AH1406" i="3"/>
  <c r="AL1406" i="3"/>
  <c r="AP1406" i="3"/>
  <c r="AT1406" i="3"/>
  <c r="AX1406" i="3"/>
  <c r="BB1406" i="3"/>
  <c r="BF1406" i="3"/>
  <c r="O1406" i="3"/>
  <c r="T1406" i="3"/>
  <c r="Y1406" i="3"/>
  <c r="AE1406" i="3"/>
  <c r="AJ1406" i="3"/>
  <c r="AO1406" i="3"/>
  <c r="AU1406" i="3"/>
  <c r="AZ1406" i="3"/>
  <c r="BE1406" i="3"/>
  <c r="P1406" i="3"/>
  <c r="U1406" i="3"/>
  <c r="AA1406" i="3"/>
  <c r="AF1406" i="3"/>
  <c r="AK1406" i="3"/>
  <c r="AQ1406" i="3"/>
  <c r="AV1406" i="3"/>
  <c r="BA1406" i="3"/>
  <c r="BG1406" i="3"/>
  <c r="Q1406" i="3"/>
  <c r="W1406" i="3"/>
  <c r="AB1406" i="3"/>
  <c r="AG1406" i="3"/>
  <c r="AM1406" i="3"/>
  <c r="AR1406" i="3"/>
  <c r="AW1406" i="3"/>
  <c r="BC1406" i="3"/>
  <c r="BH1406" i="3"/>
  <c r="AI1406" i="3"/>
  <c r="BD1406" i="3"/>
  <c r="S1406" i="3"/>
  <c r="AN1406" i="3"/>
  <c r="BI1406" i="3"/>
  <c r="X1406" i="3"/>
  <c r="AS1406" i="3"/>
  <c r="M1421" i="3"/>
  <c r="Q1421" i="3"/>
  <c r="U1421" i="3"/>
  <c r="Y1421" i="3"/>
  <c r="AC1421" i="3"/>
  <c r="AG1421" i="3"/>
  <c r="AK1421" i="3"/>
  <c r="AO1421" i="3"/>
  <c r="AS1421" i="3"/>
  <c r="N1420" i="3"/>
  <c r="R1420" i="3"/>
  <c r="V1420" i="3"/>
  <c r="Z1420" i="3"/>
  <c r="AD1420" i="3"/>
  <c r="AH1420" i="3"/>
  <c r="AL1420" i="3"/>
  <c r="AP1420" i="3"/>
  <c r="AT1420" i="3"/>
  <c r="AX1420" i="3"/>
  <c r="BB1420" i="3"/>
  <c r="BF1420" i="3"/>
  <c r="O1420" i="3"/>
  <c r="S1420" i="3"/>
  <c r="W1420" i="3"/>
  <c r="AA1420" i="3"/>
  <c r="AE1420" i="3"/>
  <c r="AI1420" i="3"/>
  <c r="AM1420" i="3"/>
  <c r="AQ1420" i="3"/>
  <c r="AU1420" i="3"/>
  <c r="AY1420" i="3"/>
  <c r="BC1420" i="3"/>
  <c r="BG1420" i="3"/>
  <c r="P1419" i="3"/>
  <c r="T1419" i="3"/>
  <c r="X1419" i="3"/>
  <c r="AB1419" i="3"/>
  <c r="AF1419" i="3"/>
  <c r="AJ1419" i="3"/>
  <c r="AN1419" i="3"/>
  <c r="AR1419" i="3"/>
  <c r="AV1419" i="3"/>
  <c r="AZ1419" i="3"/>
  <c r="BD1419" i="3"/>
  <c r="BH1419" i="3"/>
  <c r="M1419" i="3"/>
  <c r="Q1419" i="3"/>
  <c r="U1419" i="3"/>
  <c r="Y1419" i="3"/>
  <c r="AC1419" i="3"/>
  <c r="AG1419" i="3"/>
  <c r="AK1419" i="3"/>
  <c r="AO1419" i="3"/>
  <c r="AS1419" i="3"/>
  <c r="AW1419" i="3"/>
  <c r="BA1419" i="3"/>
  <c r="BE1419" i="3"/>
  <c r="BI1419" i="3"/>
  <c r="N1418" i="3"/>
  <c r="R1418" i="3"/>
  <c r="V1418" i="3"/>
  <c r="Z1418" i="3"/>
  <c r="AD1418" i="3"/>
  <c r="AH1418" i="3"/>
  <c r="AL1418" i="3"/>
  <c r="AP1418" i="3"/>
  <c r="AT1418" i="3"/>
  <c r="AX1418" i="3"/>
  <c r="BB1418" i="3"/>
  <c r="BF1418" i="3"/>
  <c r="O1418" i="3"/>
  <c r="S1418" i="3"/>
  <c r="W1418" i="3"/>
  <c r="AA1418" i="3"/>
  <c r="AE1418" i="3"/>
  <c r="AI1418" i="3"/>
  <c r="AM1418" i="3"/>
  <c r="AQ1418" i="3"/>
  <c r="AU1418" i="3"/>
  <c r="AY1418" i="3"/>
  <c r="BC1418" i="3"/>
  <c r="BG1418" i="3"/>
  <c r="P1417" i="3"/>
  <c r="T1417" i="3"/>
  <c r="X1417" i="3"/>
  <c r="AB1417" i="3"/>
  <c r="AF1417" i="3"/>
  <c r="AJ1417" i="3"/>
  <c r="AN1417" i="3"/>
  <c r="AR1417" i="3"/>
  <c r="AV1417" i="3"/>
  <c r="AZ1417" i="3"/>
  <c r="BD1417" i="3"/>
  <c r="BH1417" i="3"/>
  <c r="M1417" i="3"/>
  <c r="Q1417" i="3"/>
  <c r="U1417" i="3"/>
  <c r="Y1417" i="3"/>
  <c r="AC1417" i="3"/>
  <c r="AG1417" i="3"/>
  <c r="AK1417" i="3"/>
  <c r="AO1417" i="3"/>
  <c r="AS1417" i="3"/>
  <c r="AW1417" i="3"/>
  <c r="BA1417" i="3"/>
  <c r="BE1417" i="3"/>
  <c r="BI1417" i="3"/>
  <c r="P1415" i="3"/>
  <c r="T1415" i="3"/>
  <c r="X1415" i="3"/>
  <c r="AB1415" i="3"/>
  <c r="AF1415" i="3"/>
  <c r="AJ1415" i="3"/>
  <c r="AN1415" i="3"/>
  <c r="AR1415" i="3"/>
  <c r="AV1415" i="3"/>
  <c r="AZ1415" i="3"/>
  <c r="BD1415" i="3"/>
  <c r="BH1415" i="3"/>
  <c r="M1415" i="3"/>
  <c r="Q1415" i="3"/>
  <c r="U1415" i="3"/>
  <c r="Y1415" i="3"/>
  <c r="AC1415" i="3"/>
  <c r="AG1415" i="3"/>
  <c r="AK1415" i="3"/>
  <c r="AO1415" i="3"/>
  <c r="AS1415" i="3"/>
  <c r="AW1415" i="3"/>
  <c r="BA1415" i="3"/>
  <c r="BE1415" i="3"/>
  <c r="BI1415" i="3"/>
  <c r="N1415" i="3"/>
  <c r="R1415" i="3"/>
  <c r="V1415" i="3"/>
  <c r="Z1415" i="3"/>
  <c r="AD1415" i="3"/>
  <c r="AH1415" i="3"/>
  <c r="AL1415" i="3"/>
  <c r="AP1415" i="3"/>
  <c r="AT1415" i="3"/>
  <c r="AX1415" i="3"/>
  <c r="BB1415" i="3"/>
  <c r="BF1415" i="3"/>
  <c r="P1413" i="3"/>
  <c r="T1413" i="3"/>
  <c r="X1413" i="3"/>
  <c r="AB1413" i="3"/>
  <c r="AF1413" i="3"/>
  <c r="AJ1413" i="3"/>
  <c r="AN1413" i="3"/>
  <c r="AR1413" i="3"/>
  <c r="AV1413" i="3"/>
  <c r="AZ1413" i="3"/>
  <c r="BD1413" i="3"/>
  <c r="BH1413" i="3"/>
  <c r="M1413" i="3"/>
  <c r="Q1413" i="3"/>
  <c r="U1413" i="3"/>
  <c r="Y1413" i="3"/>
  <c r="AC1413" i="3"/>
  <c r="AG1413" i="3"/>
  <c r="AK1413" i="3"/>
  <c r="AO1413" i="3"/>
  <c r="AS1413" i="3"/>
  <c r="AW1413" i="3"/>
  <c r="BA1413" i="3"/>
  <c r="BE1413" i="3"/>
  <c r="BI1413" i="3"/>
  <c r="N1413" i="3"/>
  <c r="R1413" i="3"/>
  <c r="V1413" i="3"/>
  <c r="Z1413" i="3"/>
  <c r="AD1413" i="3"/>
  <c r="AH1413" i="3"/>
  <c r="AL1413" i="3"/>
  <c r="AP1413" i="3"/>
  <c r="AT1413" i="3"/>
  <c r="AX1413" i="3"/>
  <c r="BB1413" i="3"/>
  <c r="BF1413" i="3"/>
  <c r="BD1410" i="3"/>
  <c r="P1409" i="3"/>
  <c r="T1409" i="3"/>
  <c r="X1409" i="3"/>
  <c r="AB1409" i="3"/>
  <c r="AF1409" i="3"/>
  <c r="AJ1409" i="3"/>
  <c r="AN1409" i="3"/>
  <c r="AR1409" i="3"/>
  <c r="AV1409" i="3"/>
  <c r="AZ1409" i="3"/>
  <c r="BD1409" i="3"/>
  <c r="BH1409" i="3"/>
  <c r="O1409" i="3"/>
  <c r="U1409" i="3"/>
  <c r="Z1409" i="3"/>
  <c r="AE1409" i="3"/>
  <c r="AK1409" i="3"/>
  <c r="AP1409" i="3"/>
  <c r="AU1409" i="3"/>
  <c r="BA1409" i="3"/>
  <c r="BF1409" i="3"/>
  <c r="M1409" i="3"/>
  <c r="R1409" i="3"/>
  <c r="W1409" i="3"/>
  <c r="AC1409" i="3"/>
  <c r="AH1409" i="3"/>
  <c r="AM1409" i="3"/>
  <c r="AS1409" i="3"/>
  <c r="AX1409" i="3"/>
  <c r="BC1409" i="3"/>
  <c r="BI1409" i="3"/>
  <c r="S1409" i="3"/>
  <c r="AD1409" i="3"/>
  <c r="AO1409" i="3"/>
  <c r="AY1409" i="3"/>
  <c r="V1409" i="3"/>
  <c r="AG1409" i="3"/>
  <c r="AQ1409" i="3"/>
  <c r="BB1409" i="3"/>
  <c r="N1409" i="3"/>
  <c r="Y1409" i="3"/>
  <c r="AI1409" i="3"/>
  <c r="AT1409" i="3"/>
  <c r="BE1409" i="3"/>
  <c r="BH1421" i="3"/>
  <c r="BD1421" i="3"/>
  <c r="AZ1421" i="3"/>
  <c r="AV1421" i="3"/>
  <c r="AQ1421" i="3"/>
  <c r="AL1421" i="3"/>
  <c r="AF1421" i="3"/>
  <c r="AA1421" i="3"/>
  <c r="V1421" i="3"/>
  <c r="P1421" i="3"/>
  <c r="BI1420" i="3"/>
  <c r="BA1420" i="3"/>
  <c r="AS1420" i="3"/>
  <c r="AK1420" i="3"/>
  <c r="AC1420" i="3"/>
  <c r="U1420" i="3"/>
  <c r="M1420" i="3"/>
  <c r="BF1419" i="3"/>
  <c r="AX1419" i="3"/>
  <c r="AP1419" i="3"/>
  <c r="AH1419" i="3"/>
  <c r="Z1419" i="3"/>
  <c r="R1419" i="3"/>
  <c r="BI1418" i="3"/>
  <c r="BA1418" i="3"/>
  <c r="AS1418" i="3"/>
  <c r="AK1418" i="3"/>
  <c r="AC1418" i="3"/>
  <c r="U1418" i="3"/>
  <c r="M1418" i="3"/>
  <c r="BF1417" i="3"/>
  <c r="AX1417" i="3"/>
  <c r="AP1417" i="3"/>
  <c r="AH1417" i="3"/>
  <c r="Z1417" i="3"/>
  <c r="R1417" i="3"/>
  <c r="BC1415" i="3"/>
  <c r="AM1415" i="3"/>
  <c r="W1415" i="3"/>
  <c r="BC1413" i="3"/>
  <c r="AM1413" i="3"/>
  <c r="W1413" i="3"/>
  <c r="N1410" i="3"/>
  <c r="R1410" i="3"/>
  <c r="V1410" i="3"/>
  <c r="Z1410" i="3"/>
  <c r="AD1410" i="3"/>
  <c r="Q1410" i="3"/>
  <c r="W1410" i="3"/>
  <c r="AB1410" i="3"/>
  <c r="AG1410" i="3"/>
  <c r="AK1410" i="3"/>
  <c r="AO1410" i="3"/>
  <c r="AS1410" i="3"/>
  <c r="AW1410" i="3"/>
  <c r="BA1410" i="3"/>
  <c r="BE1410" i="3"/>
  <c r="BI1410" i="3"/>
  <c r="P1410" i="3"/>
  <c r="X1410" i="3"/>
  <c r="AE1410" i="3"/>
  <c r="AJ1410" i="3"/>
  <c r="AP1410" i="3"/>
  <c r="AU1410" i="3"/>
  <c r="AZ1410" i="3"/>
  <c r="BF1410" i="3"/>
  <c r="S1410" i="3"/>
  <c r="Y1410" i="3"/>
  <c r="AF1410" i="3"/>
  <c r="AL1410" i="3"/>
  <c r="AQ1410" i="3"/>
  <c r="AV1410" i="3"/>
  <c r="BB1410" i="3"/>
  <c r="BG1410" i="3"/>
  <c r="M1410" i="3"/>
  <c r="T1410" i="3"/>
  <c r="AA1410" i="3"/>
  <c r="AH1410" i="3"/>
  <c r="AM1410" i="3"/>
  <c r="AR1410" i="3"/>
  <c r="AX1410" i="3"/>
  <c r="BC1410" i="3"/>
  <c r="BH1410" i="3"/>
  <c r="N1408" i="3"/>
  <c r="R1408" i="3"/>
  <c r="V1408" i="3"/>
  <c r="Z1408" i="3"/>
  <c r="AD1408" i="3"/>
  <c r="AH1408" i="3"/>
  <c r="AL1408" i="3"/>
  <c r="AP1408" i="3"/>
  <c r="AT1408" i="3"/>
  <c r="AX1408" i="3"/>
  <c r="BB1408" i="3"/>
  <c r="BF1408" i="3"/>
  <c r="O1408" i="3"/>
  <c r="T1408" i="3"/>
  <c r="Y1408" i="3"/>
  <c r="AE1408" i="3"/>
  <c r="AJ1408" i="3"/>
  <c r="AO1408" i="3"/>
  <c r="AU1408" i="3"/>
  <c r="AZ1408" i="3"/>
  <c r="BE1408" i="3"/>
  <c r="P1408" i="3"/>
  <c r="U1408" i="3"/>
  <c r="AA1408" i="3"/>
  <c r="AF1408" i="3"/>
  <c r="AK1408" i="3"/>
  <c r="AQ1408" i="3"/>
  <c r="AV1408" i="3"/>
  <c r="BA1408" i="3"/>
  <c r="BG1408" i="3"/>
  <c r="Q1408" i="3"/>
  <c r="W1408" i="3"/>
  <c r="AB1408" i="3"/>
  <c r="AG1408" i="3"/>
  <c r="AM1408" i="3"/>
  <c r="AR1408" i="3"/>
  <c r="AW1408" i="3"/>
  <c r="BC1408" i="3"/>
  <c r="BH1408" i="3"/>
  <c r="P1407" i="3"/>
  <c r="T1407" i="3"/>
  <c r="X1407" i="3"/>
  <c r="AB1407" i="3"/>
  <c r="AF1407" i="3"/>
  <c r="AJ1407" i="3"/>
  <c r="AN1407" i="3"/>
  <c r="AR1407" i="3"/>
  <c r="AV1407" i="3"/>
  <c r="AZ1407" i="3"/>
  <c r="BD1407" i="3"/>
  <c r="BH1407" i="3"/>
  <c r="O1407" i="3"/>
  <c r="U1407" i="3"/>
  <c r="Z1407" i="3"/>
  <c r="AE1407" i="3"/>
  <c r="AK1407" i="3"/>
  <c r="AP1407" i="3"/>
  <c r="AU1407" i="3"/>
  <c r="BA1407" i="3"/>
  <c r="BF1407" i="3"/>
  <c r="Q1407" i="3"/>
  <c r="V1407" i="3"/>
  <c r="AA1407" i="3"/>
  <c r="AG1407" i="3"/>
  <c r="AL1407" i="3"/>
  <c r="AQ1407" i="3"/>
  <c r="AW1407" i="3"/>
  <c r="BB1407" i="3"/>
  <c r="BG1407" i="3"/>
  <c r="M1407" i="3"/>
  <c r="R1407" i="3"/>
  <c r="W1407" i="3"/>
  <c r="AC1407" i="3"/>
  <c r="AH1407" i="3"/>
  <c r="AM1407" i="3"/>
  <c r="AS1407" i="3"/>
  <c r="AX1407" i="3"/>
  <c r="BC1407" i="3"/>
  <c r="BI1407" i="3"/>
  <c r="BG1412" i="3"/>
  <c r="BC1412" i="3"/>
  <c r="AY1412" i="3"/>
  <c r="AU1412" i="3"/>
  <c r="AQ1412" i="3"/>
  <c r="AM1412" i="3"/>
  <c r="AI1412" i="3"/>
  <c r="AE1412" i="3"/>
  <c r="AA1412" i="3"/>
  <c r="V1412" i="3"/>
  <c r="P1412" i="3"/>
  <c r="M1412" i="3"/>
  <c r="Q1412" i="3"/>
  <c r="U1412" i="3"/>
  <c r="Y1412" i="3"/>
  <c r="BI1408" i="3"/>
  <c r="AN1408" i="3"/>
  <c r="S1408" i="3"/>
  <c r="AO1407" i="3"/>
  <c r="S1407" i="3"/>
  <c r="BF1412" i="3"/>
  <c r="BB1412" i="3"/>
  <c r="AX1412" i="3"/>
  <c r="AT1412" i="3"/>
  <c r="AP1412" i="3"/>
  <c r="AL1412" i="3"/>
  <c r="AH1412" i="3"/>
  <c r="AD1412" i="3"/>
  <c r="Z1412" i="3"/>
  <c r="BM1412" i="3" s="1"/>
  <c r="T1412" i="3"/>
  <c r="BD1408" i="3"/>
  <c r="AI1408" i="3"/>
  <c r="M1408" i="3"/>
  <c r="BE1407" i="3"/>
  <c r="AI1407" i="3"/>
  <c r="N1407" i="3"/>
  <c r="BF1405" i="3"/>
  <c r="AX1405" i="3"/>
  <c r="AR1405" i="3"/>
  <c r="AK1405" i="3"/>
  <c r="AC1405" i="3"/>
  <c r="V1405" i="3"/>
  <c r="M1405" i="3"/>
  <c r="O1405" i="3"/>
  <c r="S1405" i="3"/>
  <c r="W1405" i="3"/>
  <c r="AA1405" i="3"/>
  <c r="AE1405" i="3"/>
  <c r="AI1405" i="3"/>
  <c r="AM1405" i="3"/>
  <c r="AQ1405" i="3"/>
  <c r="AU1405" i="3"/>
  <c r="AY1405" i="3"/>
  <c r="BC1405" i="3"/>
  <c r="BG1405" i="3"/>
  <c r="P1405" i="3"/>
  <c r="T1405" i="3"/>
  <c r="BJ1405" i="3" s="1"/>
  <c r="R1405" i="3"/>
  <c r="Y1405" i="3"/>
  <c r="AD1405" i="3"/>
  <c r="AJ1405" i="3"/>
  <c r="AO1405" i="3"/>
  <c r="AT1405" i="3"/>
  <c r="AZ1405" i="3"/>
  <c r="BE1405" i="3"/>
  <c r="M1404" i="3"/>
  <c r="Q1404" i="3"/>
  <c r="U1404" i="3"/>
  <c r="Y1404" i="3"/>
  <c r="AC1404" i="3"/>
  <c r="AG1404" i="3"/>
  <c r="AK1404" i="3"/>
  <c r="AO1404" i="3"/>
  <c r="AS1404" i="3"/>
  <c r="AW1404" i="3"/>
  <c r="BA1404" i="3"/>
  <c r="BE1404" i="3"/>
  <c r="BI1404" i="3"/>
  <c r="N1404" i="3"/>
  <c r="R1404" i="3"/>
  <c r="V1404" i="3"/>
  <c r="Z1404" i="3"/>
  <c r="AD1404" i="3"/>
  <c r="AH1404" i="3"/>
  <c r="AL1404" i="3"/>
  <c r="AP1404" i="3"/>
  <c r="AT1404" i="3"/>
  <c r="AX1404" i="3"/>
  <c r="BB1404" i="3"/>
  <c r="BF1404" i="3"/>
  <c r="P1404" i="3"/>
  <c r="T1404" i="3"/>
  <c r="X1404" i="3"/>
  <c r="AB1404" i="3"/>
  <c r="AF1404" i="3"/>
  <c r="AJ1404" i="3"/>
  <c r="AN1404" i="3"/>
  <c r="AR1404" i="3"/>
  <c r="AV1404" i="3"/>
  <c r="AZ1404" i="3"/>
  <c r="BD1404" i="3"/>
  <c r="BH1404" i="3"/>
  <c r="S1404" i="3"/>
  <c r="AI1404" i="3"/>
  <c r="AY1404" i="3"/>
  <c r="W1404" i="3"/>
  <c r="AM1404" i="3"/>
  <c r="BC1404" i="3"/>
  <c r="M1402" i="3"/>
  <c r="Q1402" i="3"/>
  <c r="U1402" i="3"/>
  <c r="Y1402" i="3"/>
  <c r="AC1402" i="3"/>
  <c r="AG1402" i="3"/>
  <c r="AK1402" i="3"/>
  <c r="AO1402" i="3"/>
  <c r="AS1402" i="3"/>
  <c r="AW1402" i="3"/>
  <c r="BA1402" i="3"/>
  <c r="BE1402" i="3"/>
  <c r="BI1402" i="3"/>
  <c r="N1402" i="3"/>
  <c r="R1402" i="3"/>
  <c r="V1402" i="3"/>
  <c r="Z1402" i="3"/>
  <c r="AD1402" i="3"/>
  <c r="AH1402" i="3"/>
  <c r="AL1402" i="3"/>
  <c r="AP1402" i="3"/>
  <c r="AT1402" i="3"/>
  <c r="AX1402" i="3"/>
  <c r="BB1402" i="3"/>
  <c r="BF1402" i="3"/>
  <c r="P1402" i="3"/>
  <c r="T1402" i="3"/>
  <c r="X1402" i="3"/>
  <c r="AB1402" i="3"/>
  <c r="AF1402" i="3"/>
  <c r="AJ1402" i="3"/>
  <c r="AN1402" i="3"/>
  <c r="AR1402" i="3"/>
  <c r="AV1402" i="3"/>
  <c r="AZ1402" i="3"/>
  <c r="BD1402" i="3"/>
  <c r="BH1402" i="3"/>
  <c r="M1400" i="3"/>
  <c r="Q1400" i="3"/>
  <c r="U1400" i="3"/>
  <c r="Y1400" i="3"/>
  <c r="AC1400" i="3"/>
  <c r="AG1400" i="3"/>
  <c r="AK1400" i="3"/>
  <c r="AO1400" i="3"/>
  <c r="AS1400" i="3"/>
  <c r="AW1400" i="3"/>
  <c r="BA1400" i="3"/>
  <c r="BE1400" i="3"/>
  <c r="BI1400" i="3"/>
  <c r="N1400" i="3"/>
  <c r="R1400" i="3"/>
  <c r="V1400" i="3"/>
  <c r="Z1400" i="3"/>
  <c r="AD1400" i="3"/>
  <c r="AH1400" i="3"/>
  <c r="AL1400" i="3"/>
  <c r="AP1400" i="3"/>
  <c r="AT1400" i="3"/>
  <c r="AX1400" i="3"/>
  <c r="BB1400" i="3"/>
  <c r="BF1400" i="3"/>
  <c r="P1400" i="3"/>
  <c r="T1400" i="3"/>
  <c r="X1400" i="3"/>
  <c r="AB1400" i="3"/>
  <c r="AF1400" i="3"/>
  <c r="AJ1400" i="3"/>
  <c r="AN1400" i="3"/>
  <c r="AR1400" i="3"/>
  <c r="AV1400" i="3"/>
  <c r="AZ1400" i="3"/>
  <c r="BD1400" i="3"/>
  <c r="BH1400" i="3"/>
  <c r="BE1403" i="3"/>
  <c r="AO1403" i="3"/>
  <c r="BC1402" i="3"/>
  <c r="AM1402" i="3"/>
  <c r="W1402" i="3"/>
  <c r="BE1401" i="3"/>
  <c r="AO1401" i="3"/>
  <c r="BC1400" i="3"/>
  <c r="AM1400" i="3"/>
  <c r="W1400" i="3"/>
  <c r="O1403" i="3"/>
  <c r="S1403" i="3"/>
  <c r="W1403" i="3"/>
  <c r="AA1403" i="3"/>
  <c r="AE1403" i="3"/>
  <c r="AI1403" i="3"/>
  <c r="AM1403" i="3"/>
  <c r="AQ1403" i="3"/>
  <c r="AU1403" i="3"/>
  <c r="AY1403" i="3"/>
  <c r="BC1403" i="3"/>
  <c r="BG1403" i="3"/>
  <c r="P1403" i="3"/>
  <c r="T1403" i="3"/>
  <c r="X1403" i="3"/>
  <c r="AB1403" i="3"/>
  <c r="AF1403" i="3"/>
  <c r="AJ1403" i="3"/>
  <c r="AN1403" i="3"/>
  <c r="AR1403" i="3"/>
  <c r="AV1403" i="3"/>
  <c r="AZ1403" i="3"/>
  <c r="BD1403" i="3"/>
  <c r="BH1403" i="3"/>
  <c r="N1403" i="3"/>
  <c r="R1403" i="3"/>
  <c r="V1403" i="3"/>
  <c r="Z1403" i="3"/>
  <c r="AD1403" i="3"/>
  <c r="AH1403" i="3"/>
  <c r="AL1403" i="3"/>
  <c r="AP1403" i="3"/>
  <c r="AT1403" i="3"/>
  <c r="AX1403" i="3"/>
  <c r="BB1403" i="3"/>
  <c r="BF1403" i="3"/>
  <c r="AY1402" i="3"/>
  <c r="AI1402" i="3"/>
  <c r="S1402" i="3"/>
  <c r="O1401" i="3"/>
  <c r="S1401" i="3"/>
  <c r="W1401" i="3"/>
  <c r="AA1401" i="3"/>
  <c r="AE1401" i="3"/>
  <c r="AI1401" i="3"/>
  <c r="AM1401" i="3"/>
  <c r="AQ1401" i="3"/>
  <c r="AU1401" i="3"/>
  <c r="AY1401" i="3"/>
  <c r="BC1401" i="3"/>
  <c r="BG1401" i="3"/>
  <c r="P1401" i="3"/>
  <c r="T1401" i="3"/>
  <c r="X1401" i="3"/>
  <c r="AB1401" i="3"/>
  <c r="AF1401" i="3"/>
  <c r="AJ1401" i="3"/>
  <c r="AN1401" i="3"/>
  <c r="AR1401" i="3"/>
  <c r="AV1401" i="3"/>
  <c r="AZ1401" i="3"/>
  <c r="BD1401" i="3"/>
  <c r="BH1401" i="3"/>
  <c r="N1401" i="3"/>
  <c r="R1401" i="3"/>
  <c r="V1401" i="3"/>
  <c r="Z1401" i="3"/>
  <c r="AD1401" i="3"/>
  <c r="AH1401" i="3"/>
  <c r="AL1401" i="3"/>
  <c r="AP1401" i="3"/>
  <c r="AT1401" i="3"/>
  <c r="AX1401" i="3"/>
  <c r="BB1401" i="3"/>
  <c r="BF1401" i="3"/>
  <c r="AY1400" i="3"/>
  <c r="AI1400" i="3"/>
  <c r="S1400" i="3"/>
  <c r="E1199" i="3"/>
  <c r="F1199" i="3"/>
  <c r="K1199" i="3" s="1"/>
  <c r="G1199" i="3"/>
  <c r="H1199" i="3"/>
  <c r="I1199" i="3"/>
  <c r="J1199" i="3"/>
  <c r="E1200" i="3"/>
  <c r="F1200" i="3"/>
  <c r="G1200" i="3"/>
  <c r="H1200" i="3"/>
  <c r="I1200" i="3"/>
  <c r="J1200" i="3"/>
  <c r="E1201" i="3"/>
  <c r="F1201" i="3"/>
  <c r="K1201" i="3" s="1"/>
  <c r="G1201" i="3"/>
  <c r="H1201" i="3"/>
  <c r="I1201" i="3"/>
  <c r="J1201" i="3"/>
  <c r="E1202" i="3"/>
  <c r="F1202" i="3"/>
  <c r="G1202" i="3"/>
  <c r="H1202" i="3"/>
  <c r="I1202" i="3"/>
  <c r="J1202" i="3"/>
  <c r="L1202" i="3" s="1"/>
  <c r="E1203" i="3"/>
  <c r="F1203" i="3"/>
  <c r="G1203" i="3"/>
  <c r="H1203" i="3"/>
  <c r="I1203" i="3"/>
  <c r="L1203" i="3" s="1"/>
  <c r="J1203" i="3"/>
  <c r="K1203" i="3"/>
  <c r="E1204" i="3"/>
  <c r="F1204" i="3"/>
  <c r="G1204" i="3"/>
  <c r="H1204" i="3"/>
  <c r="I1204" i="3"/>
  <c r="J1204" i="3"/>
  <c r="E1205" i="3"/>
  <c r="F1205" i="3"/>
  <c r="G1205" i="3"/>
  <c r="H1205" i="3"/>
  <c r="I1205" i="3"/>
  <c r="J1205" i="3"/>
  <c r="L1205" i="3" s="1"/>
  <c r="E1206" i="3"/>
  <c r="K1206" i="3" s="1"/>
  <c r="F1206" i="3"/>
  <c r="G1206" i="3"/>
  <c r="H1206" i="3"/>
  <c r="I1206" i="3"/>
  <c r="J1206" i="3"/>
  <c r="E1207" i="3"/>
  <c r="F1207" i="3"/>
  <c r="G1207" i="3"/>
  <c r="H1207" i="3"/>
  <c r="I1207" i="3"/>
  <c r="J1207" i="3"/>
  <c r="E1208" i="3"/>
  <c r="K1208" i="3" s="1"/>
  <c r="F1208" i="3"/>
  <c r="G1208" i="3"/>
  <c r="H1208" i="3"/>
  <c r="I1208" i="3"/>
  <c r="L1208" i="3" s="1"/>
  <c r="J1208" i="3"/>
  <c r="E1209" i="3"/>
  <c r="F1209" i="3"/>
  <c r="G1209" i="3"/>
  <c r="H1209" i="3"/>
  <c r="I1209" i="3"/>
  <c r="J1209" i="3"/>
  <c r="L1209" i="3"/>
  <c r="E1210" i="3"/>
  <c r="F1210" i="3"/>
  <c r="G1210" i="3"/>
  <c r="H1210" i="3"/>
  <c r="I1210" i="3"/>
  <c r="J1210" i="3"/>
  <c r="K1210" i="3"/>
  <c r="E1211" i="3"/>
  <c r="F1211" i="3"/>
  <c r="G1211" i="3"/>
  <c r="H1211" i="3"/>
  <c r="I1211" i="3"/>
  <c r="J1211" i="3"/>
  <c r="E1212" i="3"/>
  <c r="K1212" i="3" s="1"/>
  <c r="F1212" i="3"/>
  <c r="G1212" i="3"/>
  <c r="H1212" i="3"/>
  <c r="I1212" i="3"/>
  <c r="J1212" i="3"/>
  <c r="E1213" i="3"/>
  <c r="K1213" i="3" s="1"/>
  <c r="F1213" i="3"/>
  <c r="G1213" i="3"/>
  <c r="H1213" i="3"/>
  <c r="I1213" i="3"/>
  <c r="J1213" i="3"/>
  <c r="E1214" i="3"/>
  <c r="F1214" i="3"/>
  <c r="G1214" i="3"/>
  <c r="H1214" i="3"/>
  <c r="I1214" i="3"/>
  <c r="J1214" i="3"/>
  <c r="E1215" i="3"/>
  <c r="K1215" i="3" s="1"/>
  <c r="F1215" i="3"/>
  <c r="G1215" i="3"/>
  <c r="H1215" i="3"/>
  <c r="I1215" i="3"/>
  <c r="L1215" i="3" s="1"/>
  <c r="J1215" i="3"/>
  <c r="E1216" i="3"/>
  <c r="F1216" i="3"/>
  <c r="G1216" i="3"/>
  <c r="H1216" i="3"/>
  <c r="I1216" i="3"/>
  <c r="J1216" i="3"/>
  <c r="E1217" i="3"/>
  <c r="K1217" i="3" s="1"/>
  <c r="F1217" i="3"/>
  <c r="G1217" i="3"/>
  <c r="H1217" i="3"/>
  <c r="I1217" i="3"/>
  <c r="J1217" i="3"/>
  <c r="E1218" i="3"/>
  <c r="F1218" i="3"/>
  <c r="G1218" i="3"/>
  <c r="H1218" i="3"/>
  <c r="I1218" i="3"/>
  <c r="L1218" i="3" s="1"/>
  <c r="J1218" i="3"/>
  <c r="E1219" i="3"/>
  <c r="K1219" i="3" s="1"/>
  <c r="F1219" i="3"/>
  <c r="G1219" i="3"/>
  <c r="H1219" i="3"/>
  <c r="I1219" i="3"/>
  <c r="L1219" i="3" s="1"/>
  <c r="J1219" i="3"/>
  <c r="E1220" i="3"/>
  <c r="K1220" i="3" s="1"/>
  <c r="AI1220" i="3" s="1"/>
  <c r="F1220" i="3"/>
  <c r="G1220" i="3"/>
  <c r="H1220" i="3"/>
  <c r="I1220" i="3"/>
  <c r="L1220" i="3" s="1"/>
  <c r="J1220" i="3"/>
  <c r="BD1220" i="3"/>
  <c r="E1221" i="3"/>
  <c r="K1221" i="3" s="1"/>
  <c r="F1221" i="3"/>
  <c r="G1221" i="3"/>
  <c r="H1221" i="3"/>
  <c r="I1221" i="3"/>
  <c r="J1221" i="3"/>
  <c r="E1222" i="3"/>
  <c r="F1222" i="3"/>
  <c r="G1222" i="3"/>
  <c r="H1222" i="3"/>
  <c r="I1222" i="3"/>
  <c r="J1222" i="3"/>
  <c r="E1223" i="3"/>
  <c r="K1223" i="3" s="1"/>
  <c r="F1223" i="3"/>
  <c r="G1223" i="3"/>
  <c r="H1223" i="3"/>
  <c r="I1223" i="3"/>
  <c r="L1223" i="3" s="1"/>
  <c r="J1223" i="3"/>
  <c r="E1224" i="3"/>
  <c r="F1224" i="3"/>
  <c r="G1224" i="3"/>
  <c r="H1224" i="3"/>
  <c r="I1224" i="3"/>
  <c r="J1224" i="3"/>
  <c r="E1225" i="3"/>
  <c r="K1225" i="3" s="1"/>
  <c r="AD1225" i="3" s="1"/>
  <c r="F1225" i="3"/>
  <c r="G1225" i="3"/>
  <c r="H1225" i="3"/>
  <c r="I1225" i="3"/>
  <c r="L1225" i="3" s="1"/>
  <c r="J1225" i="3"/>
  <c r="AT1225" i="3"/>
  <c r="E1226" i="3"/>
  <c r="F1226" i="3"/>
  <c r="G1226" i="3"/>
  <c r="H1226" i="3"/>
  <c r="I1226" i="3"/>
  <c r="J1226" i="3"/>
  <c r="E1227" i="3"/>
  <c r="K1227" i="3" s="1"/>
  <c r="AD1227" i="3" s="1"/>
  <c r="F1227" i="3"/>
  <c r="G1227" i="3"/>
  <c r="H1227" i="3"/>
  <c r="I1227" i="3"/>
  <c r="L1227" i="3" s="1"/>
  <c r="J1227" i="3"/>
  <c r="AT1227" i="3"/>
  <c r="E1228" i="3"/>
  <c r="F1228" i="3"/>
  <c r="G1228" i="3"/>
  <c r="H1228" i="3"/>
  <c r="I1228" i="3"/>
  <c r="J1228" i="3"/>
  <c r="E1229" i="3"/>
  <c r="K1229" i="3" s="1"/>
  <c r="F1229" i="3"/>
  <c r="G1229" i="3"/>
  <c r="H1229" i="3"/>
  <c r="I1229" i="3"/>
  <c r="J1229" i="3"/>
  <c r="E1230" i="3"/>
  <c r="F1230" i="3"/>
  <c r="G1230" i="3"/>
  <c r="H1230" i="3"/>
  <c r="I1230" i="3"/>
  <c r="J1230" i="3"/>
  <c r="E1231" i="3"/>
  <c r="K1231" i="3" s="1"/>
  <c r="F1231" i="3"/>
  <c r="G1231" i="3"/>
  <c r="H1231" i="3"/>
  <c r="I1231" i="3"/>
  <c r="L1231" i="3" s="1"/>
  <c r="S1231" i="3" s="1"/>
  <c r="J1231" i="3"/>
  <c r="E1232" i="3"/>
  <c r="F1232" i="3"/>
  <c r="G1232" i="3"/>
  <c r="H1232" i="3"/>
  <c r="I1232" i="3"/>
  <c r="J1232" i="3"/>
  <c r="K1232" i="3"/>
  <c r="E1233" i="3"/>
  <c r="F1233" i="3"/>
  <c r="G1233" i="3"/>
  <c r="H1233" i="3"/>
  <c r="I1233" i="3"/>
  <c r="J1233" i="3"/>
  <c r="K1233" i="3"/>
  <c r="AB1233" i="3" s="1"/>
  <c r="L1233" i="3"/>
  <c r="AG1233" i="3"/>
  <c r="BH1233" i="3"/>
  <c r="E1234" i="3"/>
  <c r="K1234" i="3" s="1"/>
  <c r="F1234" i="3"/>
  <c r="G1234" i="3"/>
  <c r="H1234" i="3"/>
  <c r="I1234" i="3"/>
  <c r="J1234" i="3"/>
  <c r="E1235" i="3"/>
  <c r="K1235" i="3" s="1"/>
  <c r="AK1235" i="3" s="1"/>
  <c r="F1235" i="3"/>
  <c r="G1235" i="3"/>
  <c r="H1235" i="3"/>
  <c r="I1235" i="3"/>
  <c r="L1235" i="3" s="1"/>
  <c r="J1235" i="3"/>
  <c r="AC1235" i="3"/>
  <c r="BI1235" i="3"/>
  <c r="E1236" i="3"/>
  <c r="K1236" i="3" s="1"/>
  <c r="F1236" i="3"/>
  <c r="G1236" i="3"/>
  <c r="H1236" i="3"/>
  <c r="I1236" i="3"/>
  <c r="J1236" i="3"/>
  <c r="E1237" i="3"/>
  <c r="F1237" i="3"/>
  <c r="G1237" i="3"/>
  <c r="H1237" i="3"/>
  <c r="I1237" i="3"/>
  <c r="J1237" i="3"/>
  <c r="E1238" i="3"/>
  <c r="F1238" i="3"/>
  <c r="K1238" i="3" s="1"/>
  <c r="G1238" i="3"/>
  <c r="H1238" i="3"/>
  <c r="I1238" i="3"/>
  <c r="J1238" i="3"/>
  <c r="E1239" i="3"/>
  <c r="F1239" i="3"/>
  <c r="G1239" i="3"/>
  <c r="H1239" i="3"/>
  <c r="I1239" i="3"/>
  <c r="J1239" i="3"/>
  <c r="E1240" i="3"/>
  <c r="K1240" i="3" s="1"/>
  <c r="F1240" i="3"/>
  <c r="G1240" i="3"/>
  <c r="H1240" i="3"/>
  <c r="I1240" i="3"/>
  <c r="L1240" i="3" s="1"/>
  <c r="J1240" i="3"/>
  <c r="E1241" i="3"/>
  <c r="F1241" i="3"/>
  <c r="G1241" i="3"/>
  <c r="H1241" i="3"/>
  <c r="I1241" i="3"/>
  <c r="J1241" i="3"/>
  <c r="E1242" i="3"/>
  <c r="F1242" i="3"/>
  <c r="K1242" i="3" s="1"/>
  <c r="G1242" i="3"/>
  <c r="H1242" i="3"/>
  <c r="I1242" i="3"/>
  <c r="J1242" i="3"/>
  <c r="E1243" i="3"/>
  <c r="F1243" i="3"/>
  <c r="G1243" i="3"/>
  <c r="H1243" i="3"/>
  <c r="I1243" i="3"/>
  <c r="J1243" i="3"/>
  <c r="E1244" i="3"/>
  <c r="F1244" i="3"/>
  <c r="K1244" i="3" s="1"/>
  <c r="G1244" i="3"/>
  <c r="H1244" i="3"/>
  <c r="I1244" i="3"/>
  <c r="J1244" i="3"/>
  <c r="E1245" i="3"/>
  <c r="K1245" i="3" s="1"/>
  <c r="AK1245" i="3" s="1"/>
  <c r="F1245" i="3"/>
  <c r="G1245" i="3"/>
  <c r="H1245" i="3"/>
  <c r="I1245" i="3"/>
  <c r="L1245" i="3" s="1"/>
  <c r="J1245" i="3"/>
  <c r="AC1245" i="3"/>
  <c r="BI1245" i="3"/>
  <c r="E1246" i="3"/>
  <c r="K1246" i="3" s="1"/>
  <c r="F1246" i="3"/>
  <c r="G1246" i="3"/>
  <c r="H1246" i="3"/>
  <c r="I1246" i="3"/>
  <c r="J1246" i="3"/>
  <c r="E1247" i="3"/>
  <c r="K1247" i="3" s="1"/>
  <c r="F1247" i="3"/>
  <c r="G1247" i="3"/>
  <c r="H1247" i="3"/>
  <c r="I1247" i="3"/>
  <c r="J1247" i="3"/>
  <c r="E1248" i="3"/>
  <c r="F1248" i="3"/>
  <c r="G1248" i="3"/>
  <c r="H1248" i="3"/>
  <c r="I1248" i="3"/>
  <c r="J1248" i="3"/>
  <c r="K1248" i="3"/>
  <c r="E1249" i="3"/>
  <c r="K1249" i="3" s="1"/>
  <c r="F1249" i="3"/>
  <c r="G1249" i="3"/>
  <c r="H1249" i="3"/>
  <c r="I1249" i="3"/>
  <c r="J1249" i="3"/>
  <c r="E1250" i="3"/>
  <c r="F1250" i="3"/>
  <c r="G1250" i="3"/>
  <c r="H1250" i="3"/>
  <c r="I1250" i="3"/>
  <c r="J1250" i="3"/>
  <c r="E1251" i="3"/>
  <c r="F1251" i="3"/>
  <c r="G1251" i="3"/>
  <c r="H1251" i="3"/>
  <c r="L1251" i="3" s="1"/>
  <c r="I1251" i="3"/>
  <c r="J1251" i="3"/>
  <c r="E1252" i="3"/>
  <c r="F1252" i="3"/>
  <c r="K1252" i="3" s="1"/>
  <c r="G1252" i="3"/>
  <c r="H1252" i="3"/>
  <c r="I1252" i="3"/>
  <c r="J1252" i="3"/>
  <c r="E1253" i="3"/>
  <c r="K1253" i="3" s="1"/>
  <c r="AG1253" i="3" s="1"/>
  <c r="F1253" i="3"/>
  <c r="G1253" i="3"/>
  <c r="H1253" i="3"/>
  <c r="I1253" i="3"/>
  <c r="J1253" i="3"/>
  <c r="L1253" i="3"/>
  <c r="E1254" i="3"/>
  <c r="F1254" i="3"/>
  <c r="G1254" i="3"/>
  <c r="H1254" i="3"/>
  <c r="I1254" i="3"/>
  <c r="J1254" i="3"/>
  <c r="E1255" i="3"/>
  <c r="K1255" i="3" s="1"/>
  <c r="F1255" i="3"/>
  <c r="G1255" i="3"/>
  <c r="H1255" i="3"/>
  <c r="I1255" i="3"/>
  <c r="J1255" i="3"/>
  <c r="E1256" i="3"/>
  <c r="F1256" i="3"/>
  <c r="G1256" i="3"/>
  <c r="H1256" i="3"/>
  <c r="L1256" i="3" s="1"/>
  <c r="I1256" i="3"/>
  <c r="J1256" i="3"/>
  <c r="E1257" i="3"/>
  <c r="F1257" i="3"/>
  <c r="G1257" i="3"/>
  <c r="H1257" i="3"/>
  <c r="I1257" i="3"/>
  <c r="J1257" i="3"/>
  <c r="E1258" i="3"/>
  <c r="F1258" i="3"/>
  <c r="K1258" i="3" s="1"/>
  <c r="G1258" i="3"/>
  <c r="H1258" i="3"/>
  <c r="I1258" i="3"/>
  <c r="J1258" i="3"/>
  <c r="L1258" i="3" s="1"/>
  <c r="BH1258" i="3" s="1"/>
  <c r="E1259" i="3"/>
  <c r="F1259" i="3"/>
  <c r="G1259" i="3"/>
  <c r="H1259" i="3"/>
  <c r="I1259" i="3"/>
  <c r="J1259" i="3"/>
  <c r="E1260" i="3"/>
  <c r="F1260" i="3"/>
  <c r="K1260" i="3" s="1"/>
  <c r="G1260" i="3"/>
  <c r="H1260" i="3"/>
  <c r="I1260" i="3"/>
  <c r="J1260" i="3"/>
  <c r="L1260" i="3" s="1"/>
  <c r="BH1260" i="3" s="1"/>
  <c r="E1261" i="3"/>
  <c r="F1261" i="3"/>
  <c r="G1261" i="3"/>
  <c r="H1261" i="3"/>
  <c r="I1261" i="3"/>
  <c r="J1261" i="3"/>
  <c r="E1262" i="3"/>
  <c r="F1262" i="3"/>
  <c r="K1262" i="3" s="1"/>
  <c r="G1262" i="3"/>
  <c r="H1262" i="3"/>
  <c r="I1262" i="3"/>
  <c r="J1262" i="3"/>
  <c r="L1262" i="3" s="1"/>
  <c r="BH1262" i="3" s="1"/>
  <c r="E1263" i="3"/>
  <c r="F1263" i="3"/>
  <c r="G1263" i="3"/>
  <c r="H1263" i="3"/>
  <c r="I1263" i="3"/>
  <c r="J1263" i="3"/>
  <c r="E1264" i="3"/>
  <c r="F1264" i="3"/>
  <c r="K1264" i="3" s="1"/>
  <c r="G1264" i="3"/>
  <c r="H1264" i="3"/>
  <c r="I1264" i="3"/>
  <c r="J1264" i="3"/>
  <c r="L1264" i="3" s="1"/>
  <c r="AJ1264" i="3" s="1"/>
  <c r="E1265" i="3"/>
  <c r="K1265" i="3" s="1"/>
  <c r="F1265" i="3"/>
  <c r="G1265" i="3"/>
  <c r="H1265" i="3"/>
  <c r="I1265" i="3"/>
  <c r="J1265" i="3"/>
  <c r="E1266" i="3"/>
  <c r="F1266" i="3"/>
  <c r="G1266" i="3"/>
  <c r="H1266" i="3"/>
  <c r="L1266" i="3" s="1"/>
  <c r="I1266" i="3"/>
  <c r="J1266" i="3"/>
  <c r="E1267" i="3"/>
  <c r="K1267" i="3" s="1"/>
  <c r="F1267" i="3"/>
  <c r="G1267" i="3"/>
  <c r="H1267" i="3"/>
  <c r="I1267" i="3"/>
  <c r="J1267" i="3"/>
  <c r="E1268" i="3"/>
  <c r="F1268" i="3"/>
  <c r="G1268" i="3"/>
  <c r="H1268" i="3"/>
  <c r="L1268" i="3" s="1"/>
  <c r="I1268" i="3"/>
  <c r="J1268" i="3"/>
  <c r="E1269" i="3"/>
  <c r="K1269" i="3" s="1"/>
  <c r="F1269" i="3"/>
  <c r="G1269" i="3"/>
  <c r="H1269" i="3"/>
  <c r="L1269" i="3" s="1"/>
  <c r="AF1269" i="3" s="1"/>
  <c r="I1269" i="3"/>
  <c r="J1269" i="3"/>
  <c r="BD1269" i="3"/>
  <c r="E1270" i="3"/>
  <c r="F1270" i="3"/>
  <c r="G1270" i="3"/>
  <c r="H1270" i="3"/>
  <c r="L1270" i="3" s="1"/>
  <c r="I1270" i="3"/>
  <c r="J1270" i="3"/>
  <c r="E1271" i="3"/>
  <c r="K1271" i="3" s="1"/>
  <c r="AF1271" i="3" s="1"/>
  <c r="F1271" i="3"/>
  <c r="G1271" i="3"/>
  <c r="H1271" i="3"/>
  <c r="L1271" i="3" s="1"/>
  <c r="I1271" i="3"/>
  <c r="J1271" i="3"/>
  <c r="AN1271" i="3"/>
  <c r="BF1271" i="3"/>
  <c r="E1272" i="3"/>
  <c r="F1272" i="3"/>
  <c r="G1272" i="3"/>
  <c r="H1272" i="3"/>
  <c r="I1272" i="3"/>
  <c r="J1272" i="3"/>
  <c r="E1273" i="3"/>
  <c r="K1273" i="3" s="1"/>
  <c r="F1273" i="3"/>
  <c r="G1273" i="3"/>
  <c r="H1273" i="3"/>
  <c r="I1273" i="3"/>
  <c r="L1273" i="3" s="1"/>
  <c r="J1273" i="3"/>
  <c r="E1274" i="3"/>
  <c r="F1274" i="3"/>
  <c r="G1274" i="3"/>
  <c r="H1274" i="3"/>
  <c r="I1274" i="3"/>
  <c r="J1274" i="3"/>
  <c r="E1275" i="3"/>
  <c r="K1275" i="3" s="1"/>
  <c r="AF1275" i="3" s="1"/>
  <c r="F1275" i="3"/>
  <c r="G1275" i="3"/>
  <c r="H1275" i="3"/>
  <c r="L1275" i="3" s="1"/>
  <c r="I1275" i="3"/>
  <c r="J1275" i="3"/>
  <c r="E1276" i="3"/>
  <c r="F1276" i="3"/>
  <c r="G1276" i="3"/>
  <c r="H1276" i="3"/>
  <c r="I1276" i="3"/>
  <c r="J1276" i="3"/>
  <c r="E1277" i="3"/>
  <c r="F1277" i="3"/>
  <c r="K1277" i="3" s="1"/>
  <c r="G1277" i="3"/>
  <c r="H1277" i="3"/>
  <c r="I1277" i="3"/>
  <c r="J1277" i="3"/>
  <c r="L1277" i="3" s="1"/>
  <c r="E1278" i="3"/>
  <c r="F1278" i="3"/>
  <c r="G1278" i="3"/>
  <c r="H1278" i="3"/>
  <c r="I1278" i="3"/>
  <c r="J1278" i="3"/>
  <c r="E1279" i="3"/>
  <c r="K1279" i="3" s="1"/>
  <c r="F1279" i="3"/>
  <c r="G1279" i="3"/>
  <c r="H1279" i="3"/>
  <c r="I1279" i="3"/>
  <c r="L1279" i="3" s="1"/>
  <c r="J1279" i="3"/>
  <c r="E1280" i="3"/>
  <c r="F1280" i="3"/>
  <c r="G1280" i="3"/>
  <c r="H1280" i="3"/>
  <c r="I1280" i="3"/>
  <c r="J1280" i="3"/>
  <c r="E1281" i="3"/>
  <c r="K1281" i="3" s="1"/>
  <c r="F1281" i="3"/>
  <c r="G1281" i="3"/>
  <c r="H1281" i="3"/>
  <c r="I1281" i="3"/>
  <c r="L1281" i="3" s="1"/>
  <c r="J1281" i="3"/>
  <c r="E1282" i="3"/>
  <c r="F1282" i="3"/>
  <c r="G1282" i="3"/>
  <c r="H1282" i="3"/>
  <c r="I1282" i="3"/>
  <c r="J1282" i="3"/>
  <c r="E1283" i="3"/>
  <c r="F1283" i="3"/>
  <c r="G1283" i="3"/>
  <c r="H1283" i="3"/>
  <c r="I1283" i="3"/>
  <c r="J1283" i="3"/>
  <c r="K1283" i="3"/>
  <c r="O1283" i="3" s="1"/>
  <c r="L1283" i="3"/>
  <c r="S1283" i="3" s="1"/>
  <c r="AB1283" i="3"/>
  <c r="AR1283" i="3"/>
  <c r="BH1283" i="3"/>
  <c r="E1284" i="3"/>
  <c r="F1284" i="3"/>
  <c r="G1284" i="3"/>
  <c r="H1284" i="3"/>
  <c r="I1284" i="3"/>
  <c r="J1284" i="3"/>
  <c r="E1285" i="3"/>
  <c r="F1285" i="3"/>
  <c r="K1285" i="3" s="1"/>
  <c r="G1285" i="3"/>
  <c r="H1285" i="3"/>
  <c r="I1285" i="3"/>
  <c r="L1285" i="3" s="1"/>
  <c r="J1285" i="3"/>
  <c r="E1286" i="3"/>
  <c r="F1286" i="3"/>
  <c r="G1286" i="3"/>
  <c r="H1286" i="3"/>
  <c r="I1286" i="3"/>
  <c r="J1286" i="3"/>
  <c r="E1287" i="3"/>
  <c r="K1287" i="3" s="1"/>
  <c r="F1287" i="3"/>
  <c r="G1287" i="3"/>
  <c r="H1287" i="3"/>
  <c r="I1287" i="3"/>
  <c r="L1287" i="3" s="1"/>
  <c r="J1287" i="3"/>
  <c r="E1288" i="3"/>
  <c r="F1288" i="3"/>
  <c r="G1288" i="3"/>
  <c r="H1288" i="3"/>
  <c r="I1288" i="3"/>
  <c r="J1288" i="3"/>
  <c r="E1289" i="3"/>
  <c r="K1289" i="3" s="1"/>
  <c r="F1289" i="3"/>
  <c r="G1289" i="3"/>
  <c r="H1289" i="3"/>
  <c r="I1289" i="3"/>
  <c r="L1289" i="3" s="1"/>
  <c r="J1289" i="3"/>
  <c r="E1290" i="3"/>
  <c r="F1290" i="3"/>
  <c r="G1290" i="3"/>
  <c r="H1290" i="3"/>
  <c r="I1290" i="3"/>
  <c r="J1290" i="3"/>
  <c r="E1291" i="3"/>
  <c r="K1291" i="3" s="1"/>
  <c r="F1291" i="3"/>
  <c r="G1291" i="3"/>
  <c r="H1291" i="3"/>
  <c r="I1291" i="3"/>
  <c r="L1291" i="3" s="1"/>
  <c r="J1291" i="3"/>
  <c r="E1292" i="3"/>
  <c r="F1292" i="3"/>
  <c r="G1292" i="3"/>
  <c r="H1292" i="3"/>
  <c r="I1292" i="3"/>
  <c r="J1292" i="3"/>
  <c r="E1293" i="3"/>
  <c r="F1293" i="3"/>
  <c r="G1293" i="3"/>
  <c r="H1293" i="3"/>
  <c r="I1293" i="3"/>
  <c r="J1293" i="3"/>
  <c r="K1293" i="3"/>
  <c r="E1294" i="3"/>
  <c r="K1294" i="3" s="1"/>
  <c r="F1294" i="3"/>
  <c r="G1294" i="3"/>
  <c r="H1294" i="3"/>
  <c r="I1294" i="3"/>
  <c r="J1294" i="3"/>
  <c r="E1295" i="3"/>
  <c r="K1295" i="3" s="1"/>
  <c r="F1295" i="3"/>
  <c r="G1295" i="3"/>
  <c r="H1295" i="3"/>
  <c r="I1295" i="3"/>
  <c r="J1295" i="3"/>
  <c r="E1296" i="3"/>
  <c r="F1296" i="3"/>
  <c r="G1296" i="3"/>
  <c r="H1296" i="3"/>
  <c r="I1296" i="3"/>
  <c r="J1296" i="3"/>
  <c r="E1297" i="3"/>
  <c r="K1297" i="3" s="1"/>
  <c r="F1297" i="3"/>
  <c r="G1297" i="3"/>
  <c r="H1297" i="3"/>
  <c r="I1297" i="3"/>
  <c r="L1297" i="3" s="1"/>
  <c r="J1297" i="3"/>
  <c r="E1298" i="3"/>
  <c r="K1298" i="3" s="1"/>
  <c r="F1298" i="3"/>
  <c r="G1298" i="3"/>
  <c r="H1298" i="3"/>
  <c r="I1298" i="3"/>
  <c r="L1298" i="3" s="1"/>
  <c r="J1298" i="3"/>
  <c r="E1299" i="3"/>
  <c r="F1299" i="3"/>
  <c r="G1299" i="3"/>
  <c r="H1299" i="3"/>
  <c r="I1299" i="3"/>
  <c r="J1299" i="3"/>
  <c r="L1299" i="3" s="1"/>
  <c r="AQ1299" i="3" s="1"/>
  <c r="K1299" i="3"/>
  <c r="S1299" i="3" s="1"/>
  <c r="AI1299" i="3"/>
  <c r="E1300" i="3"/>
  <c r="K1300" i="3" s="1"/>
  <c r="U1300" i="3" s="1"/>
  <c r="F1300" i="3"/>
  <c r="G1300" i="3"/>
  <c r="H1300" i="3"/>
  <c r="I1300" i="3"/>
  <c r="L1300" i="3" s="1"/>
  <c r="J1300" i="3"/>
  <c r="E1301" i="3"/>
  <c r="K1301" i="3" s="1"/>
  <c r="F1301" i="3"/>
  <c r="G1301" i="3"/>
  <c r="H1301" i="3"/>
  <c r="I1301" i="3"/>
  <c r="L1301" i="3" s="1"/>
  <c r="J1301" i="3"/>
  <c r="E1302" i="3"/>
  <c r="F1302" i="3"/>
  <c r="G1302" i="3"/>
  <c r="H1302" i="3"/>
  <c r="I1302" i="3"/>
  <c r="J1302" i="3"/>
  <c r="E1303" i="3"/>
  <c r="F1303" i="3"/>
  <c r="G1303" i="3"/>
  <c r="H1303" i="3"/>
  <c r="I1303" i="3"/>
  <c r="J1303" i="3"/>
  <c r="K1303" i="3"/>
  <c r="E1304" i="3"/>
  <c r="F1304" i="3"/>
  <c r="G1304" i="3"/>
  <c r="H1304" i="3"/>
  <c r="I1304" i="3"/>
  <c r="L1304" i="3" s="1"/>
  <c r="J1304" i="3"/>
  <c r="E1305" i="3"/>
  <c r="K1305" i="3" s="1"/>
  <c r="F1305" i="3"/>
  <c r="G1305" i="3"/>
  <c r="H1305" i="3"/>
  <c r="I1305" i="3"/>
  <c r="L1305" i="3" s="1"/>
  <c r="J1305" i="3"/>
  <c r="E1306" i="3"/>
  <c r="F1306" i="3"/>
  <c r="G1306" i="3"/>
  <c r="H1306" i="3"/>
  <c r="I1306" i="3"/>
  <c r="L1306" i="3" s="1"/>
  <c r="J1306" i="3"/>
  <c r="E1307" i="3"/>
  <c r="F1307" i="3"/>
  <c r="G1307" i="3"/>
  <c r="H1307" i="3"/>
  <c r="I1307" i="3"/>
  <c r="L1307" i="3" s="1"/>
  <c r="AQ1307" i="3" s="1"/>
  <c r="J1307" i="3"/>
  <c r="K1307" i="3"/>
  <c r="AY1307" i="3" s="1"/>
  <c r="E1308" i="3"/>
  <c r="F1308" i="3"/>
  <c r="G1308" i="3"/>
  <c r="H1308" i="3"/>
  <c r="I1308" i="3"/>
  <c r="L1308" i="3" s="1"/>
  <c r="J1308" i="3"/>
  <c r="E1309" i="3"/>
  <c r="K1309" i="3" s="1"/>
  <c r="F1309" i="3"/>
  <c r="G1309" i="3"/>
  <c r="H1309" i="3"/>
  <c r="I1309" i="3"/>
  <c r="L1309" i="3" s="1"/>
  <c r="J1309" i="3"/>
  <c r="E1310" i="3"/>
  <c r="F1310" i="3"/>
  <c r="G1310" i="3"/>
  <c r="H1310" i="3"/>
  <c r="I1310" i="3"/>
  <c r="J1310" i="3"/>
  <c r="E1311" i="3"/>
  <c r="K1311" i="3" s="1"/>
  <c r="F1311" i="3"/>
  <c r="G1311" i="3"/>
  <c r="H1311" i="3"/>
  <c r="I1311" i="3"/>
  <c r="L1311" i="3" s="1"/>
  <c r="J1311" i="3"/>
  <c r="E1312" i="3"/>
  <c r="K1312" i="3" s="1"/>
  <c r="F1312" i="3"/>
  <c r="G1312" i="3"/>
  <c r="H1312" i="3"/>
  <c r="I1312" i="3"/>
  <c r="L1312" i="3" s="1"/>
  <c r="J1312" i="3"/>
  <c r="E1313" i="3"/>
  <c r="F1313" i="3"/>
  <c r="G1313" i="3"/>
  <c r="H1313" i="3"/>
  <c r="I1313" i="3"/>
  <c r="L1313" i="3" s="1"/>
  <c r="J1313" i="3"/>
  <c r="K1313" i="3"/>
  <c r="AE1313" i="3" s="1"/>
  <c r="E1314" i="3"/>
  <c r="F1314" i="3"/>
  <c r="G1314" i="3"/>
  <c r="H1314" i="3"/>
  <c r="I1314" i="3"/>
  <c r="J1314" i="3"/>
  <c r="E1315" i="3"/>
  <c r="F1315" i="3"/>
  <c r="K1315" i="3" s="1"/>
  <c r="G1315" i="3"/>
  <c r="H1315" i="3"/>
  <c r="I1315" i="3"/>
  <c r="J1315" i="3"/>
  <c r="L1315" i="3" s="1"/>
  <c r="E1316" i="3"/>
  <c r="K1316" i="3" s="1"/>
  <c r="AC1316" i="3" s="1"/>
  <c r="F1316" i="3"/>
  <c r="G1316" i="3"/>
  <c r="H1316" i="3"/>
  <c r="I1316" i="3"/>
  <c r="L1316" i="3" s="1"/>
  <c r="J1316" i="3"/>
  <c r="U1316" i="3"/>
  <c r="AS1316" i="3"/>
  <c r="E1317" i="3"/>
  <c r="K1317" i="3" s="1"/>
  <c r="F1317" i="3"/>
  <c r="G1317" i="3"/>
  <c r="H1317" i="3"/>
  <c r="I1317" i="3"/>
  <c r="L1317" i="3" s="1"/>
  <c r="J1317" i="3"/>
  <c r="E1318" i="3"/>
  <c r="F1318" i="3"/>
  <c r="G1318" i="3"/>
  <c r="H1318" i="3"/>
  <c r="I1318" i="3"/>
  <c r="J1318" i="3"/>
  <c r="E1319" i="3"/>
  <c r="K1319" i="3" s="1"/>
  <c r="F1319" i="3"/>
  <c r="G1319" i="3"/>
  <c r="H1319" i="3"/>
  <c r="I1319" i="3"/>
  <c r="L1319" i="3" s="1"/>
  <c r="J1319" i="3"/>
  <c r="E1320" i="3"/>
  <c r="F1320" i="3"/>
  <c r="G1320" i="3"/>
  <c r="H1320" i="3"/>
  <c r="I1320" i="3"/>
  <c r="J1320" i="3"/>
  <c r="E1321" i="3"/>
  <c r="F1321" i="3"/>
  <c r="K1321" i="3" s="1"/>
  <c r="G1321" i="3"/>
  <c r="H1321" i="3"/>
  <c r="I1321" i="3"/>
  <c r="J1321" i="3"/>
  <c r="L1321" i="3" s="1"/>
  <c r="E1322" i="3"/>
  <c r="K1322" i="3" s="1"/>
  <c r="AK1322" i="3" s="1"/>
  <c r="F1322" i="3"/>
  <c r="G1322" i="3"/>
  <c r="H1322" i="3"/>
  <c r="I1322" i="3"/>
  <c r="L1322" i="3" s="1"/>
  <c r="J1322" i="3"/>
  <c r="AG1322" i="3"/>
  <c r="E1323" i="3"/>
  <c r="K1323" i="3" s="1"/>
  <c r="F1323" i="3"/>
  <c r="G1323" i="3"/>
  <c r="H1323" i="3"/>
  <c r="I1323" i="3"/>
  <c r="L1323" i="3" s="1"/>
  <c r="J1323" i="3"/>
  <c r="E1324" i="3"/>
  <c r="K1324" i="3" s="1"/>
  <c r="F1324" i="3"/>
  <c r="G1324" i="3"/>
  <c r="H1324" i="3"/>
  <c r="I1324" i="3"/>
  <c r="J1324" i="3"/>
  <c r="E1325" i="3"/>
  <c r="K1325" i="3" s="1"/>
  <c r="F1325" i="3"/>
  <c r="G1325" i="3"/>
  <c r="H1325" i="3"/>
  <c r="I1325" i="3"/>
  <c r="J1325" i="3"/>
  <c r="L1325" i="3"/>
  <c r="E1326" i="3"/>
  <c r="F1326" i="3"/>
  <c r="G1326" i="3"/>
  <c r="H1326" i="3"/>
  <c r="I1326" i="3"/>
  <c r="J1326" i="3"/>
  <c r="E1327" i="3"/>
  <c r="F1327" i="3"/>
  <c r="K1327" i="3" s="1"/>
  <c r="G1327" i="3"/>
  <c r="H1327" i="3"/>
  <c r="I1327" i="3"/>
  <c r="J1327" i="3"/>
  <c r="L1327" i="3" s="1"/>
  <c r="E1328" i="3"/>
  <c r="K1328" i="3" s="1"/>
  <c r="F1328" i="3"/>
  <c r="G1328" i="3"/>
  <c r="H1328" i="3"/>
  <c r="I1328" i="3"/>
  <c r="J1328" i="3"/>
  <c r="E1329" i="3"/>
  <c r="F1329" i="3"/>
  <c r="K1329" i="3" s="1"/>
  <c r="G1329" i="3"/>
  <c r="H1329" i="3"/>
  <c r="I1329" i="3"/>
  <c r="J1329" i="3"/>
  <c r="L1329" i="3" s="1"/>
  <c r="E1330" i="3"/>
  <c r="K1330" i="3" s="1"/>
  <c r="AK1330" i="3" s="1"/>
  <c r="F1330" i="3"/>
  <c r="G1330" i="3"/>
  <c r="H1330" i="3"/>
  <c r="I1330" i="3"/>
  <c r="L1330" i="3" s="1"/>
  <c r="J1330" i="3"/>
  <c r="AG1330" i="3"/>
  <c r="E1331" i="3"/>
  <c r="K1331" i="3" s="1"/>
  <c r="F1331" i="3"/>
  <c r="G1331" i="3"/>
  <c r="H1331" i="3"/>
  <c r="I1331" i="3"/>
  <c r="L1331" i="3" s="1"/>
  <c r="J1331" i="3"/>
  <c r="E1332" i="3"/>
  <c r="K1332" i="3" s="1"/>
  <c r="F1332" i="3"/>
  <c r="G1332" i="3"/>
  <c r="H1332" i="3"/>
  <c r="I1332" i="3"/>
  <c r="J1332" i="3"/>
  <c r="E1333" i="3"/>
  <c r="K1333" i="3" s="1"/>
  <c r="F1333" i="3"/>
  <c r="G1333" i="3"/>
  <c r="H1333" i="3"/>
  <c r="I1333" i="3"/>
  <c r="L1333" i="3" s="1"/>
  <c r="J1333" i="3"/>
  <c r="E1334" i="3"/>
  <c r="F1334" i="3"/>
  <c r="G1334" i="3"/>
  <c r="H1334" i="3"/>
  <c r="I1334" i="3"/>
  <c r="J1334" i="3"/>
  <c r="E1335" i="3"/>
  <c r="F1335" i="3"/>
  <c r="K1335" i="3" s="1"/>
  <c r="G1335" i="3"/>
  <c r="H1335" i="3"/>
  <c r="I1335" i="3"/>
  <c r="J1335" i="3"/>
  <c r="L1335" i="3" s="1"/>
  <c r="E1336" i="3"/>
  <c r="K1336" i="3" s="1"/>
  <c r="F1336" i="3"/>
  <c r="G1336" i="3"/>
  <c r="H1336" i="3"/>
  <c r="I1336" i="3"/>
  <c r="J1336" i="3"/>
  <c r="E1337" i="3"/>
  <c r="K1337" i="3" s="1"/>
  <c r="F1337" i="3"/>
  <c r="G1337" i="3"/>
  <c r="H1337" i="3"/>
  <c r="I1337" i="3"/>
  <c r="J1337" i="3"/>
  <c r="L1337" i="3"/>
  <c r="E1338" i="3"/>
  <c r="K1338" i="3" s="1"/>
  <c r="F1338" i="3"/>
  <c r="G1338" i="3"/>
  <c r="H1338" i="3"/>
  <c r="I1338" i="3"/>
  <c r="J1338" i="3"/>
  <c r="E1339" i="3"/>
  <c r="K1339" i="3" s="1"/>
  <c r="F1339" i="3"/>
  <c r="G1339" i="3"/>
  <c r="H1339" i="3"/>
  <c r="I1339" i="3"/>
  <c r="J1339" i="3"/>
  <c r="L1339" i="3"/>
  <c r="E1340" i="3"/>
  <c r="F1340" i="3"/>
  <c r="G1340" i="3"/>
  <c r="H1340" i="3"/>
  <c r="I1340" i="3"/>
  <c r="J1340" i="3"/>
  <c r="E1341" i="3"/>
  <c r="K1341" i="3" s="1"/>
  <c r="F1341" i="3"/>
  <c r="G1341" i="3"/>
  <c r="H1341" i="3"/>
  <c r="I1341" i="3"/>
  <c r="J1341" i="3"/>
  <c r="L1341" i="3"/>
  <c r="E1342" i="3"/>
  <c r="K1342" i="3" s="1"/>
  <c r="U1342" i="3" s="1"/>
  <c r="F1342" i="3"/>
  <c r="G1342" i="3"/>
  <c r="H1342" i="3"/>
  <c r="I1342" i="3"/>
  <c r="L1342" i="3" s="1"/>
  <c r="J1342" i="3"/>
  <c r="Y1342" i="3"/>
  <c r="AS1342" i="3"/>
  <c r="E1343" i="3"/>
  <c r="K1343" i="3" s="1"/>
  <c r="F1343" i="3"/>
  <c r="G1343" i="3"/>
  <c r="H1343" i="3"/>
  <c r="I1343" i="3"/>
  <c r="L1343" i="3" s="1"/>
  <c r="J1343" i="3"/>
  <c r="E1344" i="3"/>
  <c r="F1344" i="3"/>
  <c r="G1344" i="3"/>
  <c r="H1344" i="3"/>
  <c r="I1344" i="3"/>
  <c r="J1344" i="3"/>
  <c r="E1345" i="3"/>
  <c r="F1345" i="3"/>
  <c r="G1345" i="3"/>
  <c r="H1345" i="3"/>
  <c r="I1345" i="3"/>
  <c r="J1345" i="3"/>
  <c r="K1345" i="3"/>
  <c r="AR1345" i="3" s="1"/>
  <c r="L1345" i="3"/>
  <c r="E1346" i="3"/>
  <c r="F1346" i="3"/>
  <c r="G1346" i="3"/>
  <c r="H1346" i="3"/>
  <c r="I1346" i="3"/>
  <c r="J1346" i="3"/>
  <c r="E1347" i="3"/>
  <c r="K1347" i="3" s="1"/>
  <c r="F1347" i="3"/>
  <c r="G1347" i="3"/>
  <c r="H1347" i="3"/>
  <c r="I1347" i="3"/>
  <c r="J1347" i="3"/>
  <c r="L1347" i="3"/>
  <c r="E1348" i="3"/>
  <c r="F1348" i="3"/>
  <c r="K1348" i="3" s="1"/>
  <c r="G1348" i="3"/>
  <c r="H1348" i="3"/>
  <c r="I1348" i="3"/>
  <c r="J1348" i="3"/>
  <c r="E1349" i="3"/>
  <c r="K1349" i="3" s="1"/>
  <c r="F1349" i="3"/>
  <c r="G1349" i="3"/>
  <c r="H1349" i="3"/>
  <c r="I1349" i="3"/>
  <c r="J1349" i="3"/>
  <c r="E1350" i="3"/>
  <c r="F1350" i="3"/>
  <c r="G1350" i="3"/>
  <c r="H1350" i="3"/>
  <c r="I1350" i="3"/>
  <c r="J1350" i="3"/>
  <c r="E1351" i="3"/>
  <c r="F1351" i="3"/>
  <c r="G1351" i="3"/>
  <c r="H1351" i="3"/>
  <c r="I1351" i="3"/>
  <c r="J1351" i="3"/>
  <c r="E1352" i="3"/>
  <c r="F1352" i="3"/>
  <c r="G1352" i="3"/>
  <c r="H1352" i="3"/>
  <c r="I1352" i="3"/>
  <c r="J1352" i="3"/>
  <c r="E1353" i="3"/>
  <c r="F1353" i="3"/>
  <c r="G1353" i="3"/>
  <c r="H1353" i="3"/>
  <c r="I1353" i="3"/>
  <c r="J1353" i="3"/>
  <c r="E1354" i="3"/>
  <c r="K1354" i="3" s="1"/>
  <c r="F1354" i="3"/>
  <c r="G1354" i="3"/>
  <c r="H1354" i="3"/>
  <c r="I1354" i="3"/>
  <c r="J1354" i="3"/>
  <c r="E1355" i="3"/>
  <c r="K1355" i="3" s="1"/>
  <c r="F1355" i="3"/>
  <c r="G1355" i="3"/>
  <c r="H1355" i="3"/>
  <c r="I1355" i="3"/>
  <c r="J1355" i="3"/>
  <c r="L1355" i="3"/>
  <c r="E1356" i="3"/>
  <c r="F1356" i="3"/>
  <c r="G1356" i="3"/>
  <c r="H1356" i="3"/>
  <c r="I1356" i="3"/>
  <c r="J1356" i="3"/>
  <c r="E1357" i="3"/>
  <c r="F1357" i="3"/>
  <c r="G1357" i="3"/>
  <c r="H1357" i="3"/>
  <c r="I1357" i="3"/>
  <c r="J1357" i="3"/>
  <c r="K1357" i="3"/>
  <c r="M1357" i="3" s="1"/>
  <c r="L1357" i="3"/>
  <c r="AN1357" i="3"/>
  <c r="E1358" i="3"/>
  <c r="F1358" i="3"/>
  <c r="G1358" i="3"/>
  <c r="H1358" i="3"/>
  <c r="I1358" i="3"/>
  <c r="J1358" i="3"/>
  <c r="E1359" i="3"/>
  <c r="F1359" i="3"/>
  <c r="G1359" i="3"/>
  <c r="H1359" i="3"/>
  <c r="I1359" i="3"/>
  <c r="J1359" i="3"/>
  <c r="K1359" i="3"/>
  <c r="M1359" i="3" s="1"/>
  <c r="L1359" i="3"/>
  <c r="X1359" i="3"/>
  <c r="AN1359" i="3"/>
  <c r="BD1359" i="3"/>
  <c r="E1360" i="3"/>
  <c r="F1360" i="3"/>
  <c r="G1360" i="3"/>
  <c r="H1360" i="3"/>
  <c r="I1360" i="3"/>
  <c r="J1360" i="3"/>
  <c r="E1361" i="3"/>
  <c r="F1361" i="3"/>
  <c r="K1361" i="3" s="1"/>
  <c r="G1361" i="3"/>
  <c r="H1361" i="3"/>
  <c r="I1361" i="3"/>
  <c r="J1361" i="3"/>
  <c r="L1361" i="3" s="1"/>
  <c r="E1362" i="3"/>
  <c r="K1362" i="3" s="1"/>
  <c r="AL1362" i="3" s="1"/>
  <c r="F1362" i="3"/>
  <c r="G1362" i="3"/>
  <c r="H1362" i="3"/>
  <c r="I1362" i="3"/>
  <c r="L1362" i="3" s="1"/>
  <c r="J1362" i="3"/>
  <c r="AH1362" i="3"/>
  <c r="E1363" i="3"/>
  <c r="K1363" i="3" s="1"/>
  <c r="F1363" i="3"/>
  <c r="G1363" i="3"/>
  <c r="H1363" i="3"/>
  <c r="I1363" i="3"/>
  <c r="J1363" i="3"/>
  <c r="E1364" i="3"/>
  <c r="F1364" i="3"/>
  <c r="G1364" i="3"/>
  <c r="H1364" i="3"/>
  <c r="I1364" i="3"/>
  <c r="J1364" i="3"/>
  <c r="E1365" i="3"/>
  <c r="K1365" i="3" s="1"/>
  <c r="F1365" i="3"/>
  <c r="G1365" i="3"/>
  <c r="H1365" i="3"/>
  <c r="I1365" i="3"/>
  <c r="J1365" i="3"/>
  <c r="L1365" i="3"/>
  <c r="E1366" i="3"/>
  <c r="F1366" i="3"/>
  <c r="G1366" i="3"/>
  <c r="H1366" i="3"/>
  <c r="I1366" i="3"/>
  <c r="J1366" i="3"/>
  <c r="E1367" i="3"/>
  <c r="K1367" i="3" s="1"/>
  <c r="F1367" i="3"/>
  <c r="G1367" i="3"/>
  <c r="H1367" i="3"/>
  <c r="I1367" i="3"/>
  <c r="L1367" i="3" s="1"/>
  <c r="J1367" i="3"/>
  <c r="E1368" i="3"/>
  <c r="K1368" i="3" s="1"/>
  <c r="V1368" i="3" s="1"/>
  <c r="F1368" i="3"/>
  <c r="G1368" i="3"/>
  <c r="H1368" i="3"/>
  <c r="I1368" i="3"/>
  <c r="L1368" i="3" s="1"/>
  <c r="J1368" i="3"/>
  <c r="BB1368" i="3"/>
  <c r="E1369" i="3"/>
  <c r="F1369" i="3"/>
  <c r="G1369" i="3"/>
  <c r="H1369" i="3"/>
  <c r="I1369" i="3"/>
  <c r="J1369" i="3"/>
  <c r="K1369" i="3"/>
  <c r="T1369" i="3" s="1"/>
  <c r="L1369" i="3"/>
  <c r="AB1369" i="3" s="1"/>
  <c r="AF1369" i="3"/>
  <c r="AZ1369" i="3"/>
  <c r="E1370" i="3"/>
  <c r="F1370" i="3"/>
  <c r="G1370" i="3"/>
  <c r="H1370" i="3"/>
  <c r="I1370" i="3"/>
  <c r="J1370" i="3"/>
  <c r="E1371" i="3"/>
  <c r="F1371" i="3"/>
  <c r="K1371" i="3" s="1"/>
  <c r="G1371" i="3"/>
  <c r="H1371" i="3"/>
  <c r="I1371" i="3"/>
  <c r="J1371" i="3"/>
  <c r="E1372" i="3"/>
  <c r="F1372" i="3"/>
  <c r="G1372" i="3"/>
  <c r="H1372" i="3"/>
  <c r="I1372" i="3"/>
  <c r="J1372" i="3"/>
  <c r="E1373" i="3"/>
  <c r="K1373" i="3" s="1"/>
  <c r="F1373" i="3"/>
  <c r="G1373" i="3"/>
  <c r="H1373" i="3"/>
  <c r="I1373" i="3"/>
  <c r="L1373" i="3" s="1"/>
  <c r="P1373" i="3" s="1"/>
  <c r="J1373" i="3"/>
  <c r="E1374" i="3"/>
  <c r="F1374" i="3"/>
  <c r="G1374" i="3"/>
  <c r="H1374" i="3"/>
  <c r="I1374" i="3"/>
  <c r="J1374" i="3"/>
  <c r="E1375" i="3"/>
  <c r="K1375" i="3" s="1"/>
  <c r="F1375" i="3"/>
  <c r="G1375" i="3"/>
  <c r="H1375" i="3"/>
  <c r="I1375" i="3"/>
  <c r="L1375" i="3" s="1"/>
  <c r="J1375" i="3"/>
  <c r="E1376" i="3"/>
  <c r="K1376" i="3" s="1"/>
  <c r="V1376" i="3" s="1"/>
  <c r="F1376" i="3"/>
  <c r="G1376" i="3"/>
  <c r="H1376" i="3"/>
  <c r="I1376" i="3"/>
  <c r="L1376" i="3" s="1"/>
  <c r="J1376" i="3"/>
  <c r="BB1376" i="3"/>
  <c r="E1377" i="3"/>
  <c r="K1377" i="3" s="1"/>
  <c r="F1377" i="3"/>
  <c r="G1377" i="3"/>
  <c r="H1377" i="3"/>
  <c r="I1377" i="3"/>
  <c r="J1377" i="3"/>
  <c r="L1377" i="3"/>
  <c r="E1378" i="3"/>
  <c r="F1378" i="3"/>
  <c r="G1378" i="3"/>
  <c r="H1378" i="3"/>
  <c r="I1378" i="3"/>
  <c r="J1378" i="3"/>
  <c r="E1379" i="3"/>
  <c r="F1379" i="3"/>
  <c r="G1379" i="3"/>
  <c r="H1379" i="3"/>
  <c r="L1379" i="3" s="1"/>
  <c r="I1379" i="3"/>
  <c r="J1379" i="3"/>
  <c r="K1379" i="3"/>
  <c r="E1380" i="3"/>
  <c r="F1380" i="3"/>
  <c r="G1380" i="3"/>
  <c r="H1380" i="3"/>
  <c r="I1380" i="3"/>
  <c r="J1380" i="3"/>
  <c r="E1381" i="3"/>
  <c r="F1381" i="3"/>
  <c r="G1381" i="3"/>
  <c r="H1381" i="3"/>
  <c r="I1381" i="3"/>
  <c r="J1381" i="3"/>
  <c r="L1381" i="3" s="1"/>
  <c r="K1381" i="3"/>
  <c r="E1382" i="3"/>
  <c r="F1382" i="3"/>
  <c r="G1382" i="3"/>
  <c r="H1382" i="3"/>
  <c r="I1382" i="3"/>
  <c r="J1382" i="3"/>
  <c r="E1383" i="3"/>
  <c r="F1383" i="3"/>
  <c r="G1383" i="3"/>
  <c r="H1383" i="3"/>
  <c r="I1383" i="3"/>
  <c r="J1383" i="3"/>
  <c r="L1383" i="3" s="1"/>
  <c r="K1383" i="3"/>
  <c r="E1384" i="3"/>
  <c r="F1384" i="3"/>
  <c r="G1384" i="3"/>
  <c r="H1384" i="3"/>
  <c r="I1384" i="3"/>
  <c r="J1384" i="3"/>
  <c r="E1385" i="3"/>
  <c r="F1385" i="3"/>
  <c r="G1385" i="3"/>
  <c r="H1385" i="3"/>
  <c r="I1385" i="3"/>
  <c r="J1385" i="3"/>
  <c r="K1385" i="3"/>
  <c r="T1385" i="3" s="1"/>
  <c r="L1385" i="3"/>
  <c r="X1385" i="3"/>
  <c r="AN1385" i="3"/>
  <c r="BD1385" i="3"/>
  <c r="E1386" i="3"/>
  <c r="F1386" i="3"/>
  <c r="G1386" i="3"/>
  <c r="H1386" i="3"/>
  <c r="I1386" i="3"/>
  <c r="L1386" i="3" s="1"/>
  <c r="J1386" i="3"/>
  <c r="E1387" i="3"/>
  <c r="K1387" i="3" s="1"/>
  <c r="F1387" i="3"/>
  <c r="G1387" i="3"/>
  <c r="H1387" i="3"/>
  <c r="I1387" i="3"/>
  <c r="J1387" i="3"/>
  <c r="E1388" i="3"/>
  <c r="F1388" i="3"/>
  <c r="G1388" i="3"/>
  <c r="H1388" i="3"/>
  <c r="I1388" i="3"/>
  <c r="J1388" i="3"/>
  <c r="E1389" i="3"/>
  <c r="F1389" i="3"/>
  <c r="G1389" i="3"/>
  <c r="H1389" i="3"/>
  <c r="I1389" i="3"/>
  <c r="J1389" i="3"/>
  <c r="E1390" i="3"/>
  <c r="F1390" i="3"/>
  <c r="G1390" i="3"/>
  <c r="H1390" i="3"/>
  <c r="I1390" i="3"/>
  <c r="J1390" i="3"/>
  <c r="E1391" i="3"/>
  <c r="F1391" i="3"/>
  <c r="G1391" i="3"/>
  <c r="H1391" i="3"/>
  <c r="I1391" i="3"/>
  <c r="J1391" i="3"/>
  <c r="E1392" i="3"/>
  <c r="F1392" i="3"/>
  <c r="G1392" i="3"/>
  <c r="H1392" i="3"/>
  <c r="I1392" i="3"/>
  <c r="J1392" i="3"/>
  <c r="E1393" i="3"/>
  <c r="F1393" i="3"/>
  <c r="G1393" i="3"/>
  <c r="H1393" i="3"/>
  <c r="I1393" i="3"/>
  <c r="J1393" i="3"/>
  <c r="E1394" i="3"/>
  <c r="F1394" i="3"/>
  <c r="G1394" i="3"/>
  <c r="H1394" i="3"/>
  <c r="I1394" i="3"/>
  <c r="J1394" i="3"/>
  <c r="E1395" i="3"/>
  <c r="F1395" i="3"/>
  <c r="G1395" i="3"/>
  <c r="H1395" i="3"/>
  <c r="I1395" i="3"/>
  <c r="J1395" i="3"/>
  <c r="E1396" i="3"/>
  <c r="K1396" i="3" s="1"/>
  <c r="F1396" i="3"/>
  <c r="G1396" i="3"/>
  <c r="H1396" i="3"/>
  <c r="I1396" i="3"/>
  <c r="J1396" i="3"/>
  <c r="E1397" i="3"/>
  <c r="F1397" i="3"/>
  <c r="G1397" i="3"/>
  <c r="H1397" i="3"/>
  <c r="I1397" i="3"/>
  <c r="J1397" i="3"/>
  <c r="E1398" i="3"/>
  <c r="K1398" i="3" s="1"/>
  <c r="F1398" i="3"/>
  <c r="G1398" i="3"/>
  <c r="H1398" i="3"/>
  <c r="I1398" i="3"/>
  <c r="J1398" i="3"/>
  <c r="E1399" i="3"/>
  <c r="F1399" i="3"/>
  <c r="G1399" i="3"/>
  <c r="H1399" i="3"/>
  <c r="I1399" i="3"/>
  <c r="J1399" i="3"/>
  <c r="P1381" i="3" l="1"/>
  <c r="AB1381" i="3"/>
  <c r="BH1381" i="3"/>
  <c r="AN1381" i="3"/>
  <c r="M1367" i="3"/>
  <c r="X1367" i="3"/>
  <c r="AN1367" i="3"/>
  <c r="BD1367" i="3"/>
  <c r="AB1367" i="3"/>
  <c r="AR1367" i="3"/>
  <c r="BH1367" i="3"/>
  <c r="P1367" i="3"/>
  <c r="AF1367" i="3"/>
  <c r="AV1367" i="3"/>
  <c r="T1367" i="3"/>
  <c r="AJ1367" i="3"/>
  <c r="AZ1367" i="3"/>
  <c r="AJ1347" i="3"/>
  <c r="AR1347" i="3"/>
  <c r="T1347" i="3"/>
  <c r="AZ1347" i="3"/>
  <c r="AB1347" i="3"/>
  <c r="BH1347" i="3"/>
  <c r="AK1338" i="3"/>
  <c r="P1275" i="3"/>
  <c r="AV1275" i="3"/>
  <c r="AB1275" i="3"/>
  <c r="BH1275" i="3"/>
  <c r="M1375" i="3"/>
  <c r="AB1375" i="3"/>
  <c r="AR1375" i="3"/>
  <c r="BH1375" i="3"/>
  <c r="P1375" i="3"/>
  <c r="AF1375" i="3"/>
  <c r="AV1375" i="3"/>
  <c r="T1375" i="3"/>
  <c r="AJ1375" i="3"/>
  <c r="AZ1375" i="3"/>
  <c r="X1375" i="3"/>
  <c r="AN1375" i="3"/>
  <c r="BD1375" i="3"/>
  <c r="M1373" i="3"/>
  <c r="AR1373" i="3"/>
  <c r="X1373" i="3"/>
  <c r="BD1373" i="3"/>
  <c r="AB1373" i="3"/>
  <c r="BH1373" i="3"/>
  <c r="AN1373" i="3"/>
  <c r="BH1355" i="3"/>
  <c r="AB1355" i="3"/>
  <c r="AR1355" i="3"/>
  <c r="W1337" i="3"/>
  <c r="AM1337" i="3"/>
  <c r="BC1337" i="3"/>
  <c r="AA1337" i="3"/>
  <c r="AQ1337" i="3"/>
  <c r="BG1337" i="3"/>
  <c r="O1337" i="3"/>
  <c r="AE1337" i="3"/>
  <c r="AU1337" i="3"/>
  <c r="S1337" i="3"/>
  <c r="AI1337" i="3"/>
  <c r="AY1337" i="3"/>
  <c r="AE1331" i="3"/>
  <c r="BC1331" i="3"/>
  <c r="O1331" i="3"/>
  <c r="BL1331" i="3" s="1"/>
  <c r="AM1331" i="3"/>
  <c r="BG1331" i="3"/>
  <c r="W1331" i="3"/>
  <c r="AQ1331" i="3"/>
  <c r="AA1331" i="3"/>
  <c r="AU1331" i="3"/>
  <c r="AA1329" i="3"/>
  <c r="O1329" i="3"/>
  <c r="AI1329" i="3"/>
  <c r="BC1329" i="3"/>
  <c r="S1329" i="3"/>
  <c r="AM1329" i="3"/>
  <c r="W1329" i="3"/>
  <c r="AU1329" i="3"/>
  <c r="AE1329" i="3"/>
  <c r="AY1329" i="3"/>
  <c r="AA1327" i="3"/>
  <c r="S1327" i="3"/>
  <c r="BM1327" i="3" s="1"/>
  <c r="AY1327" i="3"/>
  <c r="W1327" i="3"/>
  <c r="BC1327" i="3"/>
  <c r="AI1327" i="3"/>
  <c r="AM1327" i="3"/>
  <c r="O1315" i="3"/>
  <c r="AM1315" i="3"/>
  <c r="BG1315" i="3"/>
  <c r="W1315" i="3"/>
  <c r="AQ1315" i="3"/>
  <c r="AA1315" i="3"/>
  <c r="AU1315" i="3"/>
  <c r="AE1315" i="3"/>
  <c r="BC1315" i="3"/>
  <c r="AB1281" i="3"/>
  <c r="AR1281" i="3"/>
  <c r="BH1281" i="3"/>
  <c r="AR1279" i="3"/>
  <c r="P1279" i="3"/>
  <c r="AV1279" i="3"/>
  <c r="AB1279" i="3"/>
  <c r="BH1279" i="3"/>
  <c r="AF1279" i="3"/>
  <c r="AA1383" i="3"/>
  <c r="M1365" i="3"/>
  <c r="AN1365" i="3"/>
  <c r="AR1365" i="3"/>
  <c r="X1365" i="3"/>
  <c r="BD1365" i="3"/>
  <c r="AB1365" i="3"/>
  <c r="BH1365" i="3"/>
  <c r="P1361" i="3"/>
  <c r="AJ1361" i="3"/>
  <c r="BH1361" i="3"/>
  <c r="T1361" i="3"/>
  <c r="AR1361" i="3"/>
  <c r="AB1361" i="3"/>
  <c r="AV1361" i="3"/>
  <c r="AF1361" i="3"/>
  <c r="AZ1361" i="3"/>
  <c r="BC1341" i="3"/>
  <c r="W1341" i="3"/>
  <c r="AM1341" i="3"/>
  <c r="W1325" i="3"/>
  <c r="AM1325" i="3"/>
  <c r="BC1325" i="3"/>
  <c r="AE1323" i="3"/>
  <c r="BC1323" i="3"/>
  <c r="O1323" i="3"/>
  <c r="AM1323" i="3"/>
  <c r="BG1323" i="3"/>
  <c r="W1323" i="3"/>
  <c r="AQ1323" i="3"/>
  <c r="AA1323" i="3"/>
  <c r="AU1323" i="3"/>
  <c r="AA1321" i="3"/>
  <c r="O1321" i="3"/>
  <c r="AI1321" i="3"/>
  <c r="BC1321" i="3"/>
  <c r="S1321" i="3"/>
  <c r="AM1321" i="3"/>
  <c r="W1321" i="3"/>
  <c r="AU1321" i="3"/>
  <c r="AE1321" i="3"/>
  <c r="AY1321" i="3"/>
  <c r="AA1313" i="3"/>
  <c r="AQ1313" i="3"/>
  <c r="BG1313" i="3"/>
  <c r="AI1311" i="3"/>
  <c r="AI1309" i="3"/>
  <c r="AQ1309" i="3"/>
  <c r="S1309" i="3"/>
  <c r="AY1309" i="3"/>
  <c r="AA1309" i="3"/>
  <c r="BG1309" i="3"/>
  <c r="O1297" i="3"/>
  <c r="AI1297" i="3"/>
  <c r="AY1297" i="3"/>
  <c r="M1285" i="3"/>
  <c r="X1285" i="3"/>
  <c r="AI1285" i="3"/>
  <c r="AS1285" i="3"/>
  <c r="BD1285" i="3"/>
  <c r="Q1285" i="3"/>
  <c r="AB1285" i="3"/>
  <c r="AM1285" i="3"/>
  <c r="AW1285" i="3"/>
  <c r="BH1285" i="3"/>
  <c r="S1285" i="3"/>
  <c r="AC1285" i="3"/>
  <c r="AN1285" i="3"/>
  <c r="AY1285" i="3"/>
  <c r="BI1285" i="3"/>
  <c r="W1285" i="3"/>
  <c r="AG1285" i="3"/>
  <c r="AR1285" i="3"/>
  <c r="BC1285" i="3"/>
  <c r="W1333" i="3"/>
  <c r="AM1333" i="3"/>
  <c r="BC1333" i="3"/>
  <c r="AY1301" i="3"/>
  <c r="S1301" i="3"/>
  <c r="BM1301" i="3" s="1"/>
  <c r="AI1301" i="3"/>
  <c r="S1383" i="3"/>
  <c r="AI1383" i="3"/>
  <c r="AY1383" i="3"/>
  <c r="X1383" i="3"/>
  <c r="AN1383" i="3"/>
  <c r="BD1383" i="3"/>
  <c r="AR1381" i="3"/>
  <c r="AB1377" i="3"/>
  <c r="AV1377" i="3"/>
  <c r="AF1377" i="3"/>
  <c r="AZ1377" i="3"/>
  <c r="P1377" i="3"/>
  <c r="AJ1377" i="3"/>
  <c r="BH1377" i="3"/>
  <c r="T1377" i="3"/>
  <c r="AR1377" i="3"/>
  <c r="AA1343" i="3"/>
  <c r="AM1343" i="3"/>
  <c r="S1343" i="3"/>
  <c r="AY1343" i="3"/>
  <c r="W1343" i="3"/>
  <c r="BC1343" i="3"/>
  <c r="AI1343" i="3"/>
  <c r="AA1339" i="3"/>
  <c r="AU1339" i="3"/>
  <c r="AE1339" i="3"/>
  <c r="BC1339" i="3"/>
  <c r="O1339" i="3"/>
  <c r="BL1339" i="3" s="1"/>
  <c r="AM1339" i="3"/>
  <c r="BG1339" i="3"/>
  <c r="W1339" i="3"/>
  <c r="AQ1339" i="3"/>
  <c r="AA1335" i="3"/>
  <c r="S1335" i="3"/>
  <c r="AY1335" i="3"/>
  <c r="W1335" i="3"/>
  <c r="BC1335" i="3"/>
  <c r="AI1335" i="3"/>
  <c r="AM1335" i="3"/>
  <c r="AA1319" i="3"/>
  <c r="AM1319" i="3"/>
  <c r="S1319" i="3"/>
  <c r="BM1319" i="3" s="1"/>
  <c r="AY1319" i="3"/>
  <c r="W1319" i="3"/>
  <c r="BC1319" i="3"/>
  <c r="AI1319" i="3"/>
  <c r="W1317" i="3"/>
  <c r="AM1317" i="3"/>
  <c r="BC1317" i="3"/>
  <c r="AA1305" i="3"/>
  <c r="BG1305" i="3"/>
  <c r="AI1305" i="3"/>
  <c r="AQ1305" i="3"/>
  <c r="S1305" i="3"/>
  <c r="AY1305" i="3"/>
  <c r="S1291" i="3"/>
  <c r="AI1291" i="3"/>
  <c r="AY1291" i="3"/>
  <c r="P1285" i="3"/>
  <c r="P1277" i="3"/>
  <c r="AJ1277" i="3"/>
  <c r="BH1277" i="3"/>
  <c r="AF1277" i="3"/>
  <c r="AB1277" i="3"/>
  <c r="AR1277" i="3"/>
  <c r="AV1277" i="3"/>
  <c r="T1277" i="3"/>
  <c r="AZ1277" i="3"/>
  <c r="K1394" i="3"/>
  <c r="K1392" i="3"/>
  <c r="K1390" i="3"/>
  <c r="L1388" i="3"/>
  <c r="K1388" i="3"/>
  <c r="K1386" i="3"/>
  <c r="AV1385" i="3"/>
  <c r="AF1385" i="3"/>
  <c r="P1385" i="3"/>
  <c r="BG1383" i="3"/>
  <c r="AQ1383" i="3"/>
  <c r="L1378" i="3"/>
  <c r="K1378" i="3"/>
  <c r="L1371" i="3"/>
  <c r="BH1369" i="3"/>
  <c r="AJ1369" i="3"/>
  <c r="P1369" i="3"/>
  <c r="AX1362" i="3"/>
  <c r="R1362" i="3"/>
  <c r="L1360" i="3"/>
  <c r="K1360" i="3"/>
  <c r="AV1359" i="3"/>
  <c r="AF1359" i="3"/>
  <c r="P1359" i="3"/>
  <c r="BD1357" i="3"/>
  <c r="X1357" i="3"/>
  <c r="L1351" i="3"/>
  <c r="K1351" i="3"/>
  <c r="AE1349" i="3"/>
  <c r="L1344" i="3"/>
  <c r="K1344" i="3"/>
  <c r="BE1342" i="3"/>
  <c r="AK1342" i="3"/>
  <c r="M1342" i="3"/>
  <c r="L1340" i="3"/>
  <c r="K1340" i="3"/>
  <c r="BE1332" i="3"/>
  <c r="AW1330" i="3"/>
  <c r="Q1330" i="3"/>
  <c r="AW1322" i="3"/>
  <c r="Q1322" i="3"/>
  <c r="L1320" i="3"/>
  <c r="K1320" i="3"/>
  <c r="L1318" i="3"/>
  <c r="K1318" i="3"/>
  <c r="BA1316" i="3"/>
  <c r="AG1316" i="3"/>
  <c r="M1316" i="3"/>
  <c r="AG1312" i="3"/>
  <c r="O1303" i="3"/>
  <c r="BL1303" i="3" s="1"/>
  <c r="L1292" i="3"/>
  <c r="K1292" i="3"/>
  <c r="BA1292" i="3" s="1"/>
  <c r="L1290" i="3"/>
  <c r="K1290" i="3"/>
  <c r="L1288" i="3"/>
  <c r="K1288" i="3"/>
  <c r="L1286" i="3"/>
  <c r="K1286" i="3"/>
  <c r="AZ1283" i="3"/>
  <c r="AJ1283" i="3"/>
  <c r="T1283" i="3"/>
  <c r="AR1275" i="3"/>
  <c r="BH1273" i="3"/>
  <c r="AB1264" i="3"/>
  <c r="AR1262" i="3"/>
  <c r="AR1260" i="3"/>
  <c r="AR1258" i="3"/>
  <c r="AA1244" i="3"/>
  <c r="R1223" i="3"/>
  <c r="AM1223" i="3"/>
  <c r="AT1223" i="3"/>
  <c r="L1399" i="3"/>
  <c r="K1399" i="3"/>
  <c r="L1398" i="3"/>
  <c r="L1397" i="3"/>
  <c r="K1397" i="3"/>
  <c r="L1396" i="3"/>
  <c r="L1395" i="3"/>
  <c r="K1395" i="3"/>
  <c r="L1394" i="3"/>
  <c r="L1393" i="3"/>
  <c r="K1393" i="3"/>
  <c r="L1392" i="3"/>
  <c r="L1391" i="3"/>
  <c r="K1391" i="3"/>
  <c r="L1390" i="3"/>
  <c r="L1389" i="3"/>
  <c r="K1389" i="3"/>
  <c r="BG1385" i="3"/>
  <c r="AQ1385" i="3"/>
  <c r="AA1385" i="3"/>
  <c r="T1383" i="3"/>
  <c r="M1381" i="3"/>
  <c r="BH1359" i="3"/>
  <c r="AR1359" i="3"/>
  <c r="AB1359" i="3"/>
  <c r="AR1357" i="3"/>
  <c r="P1357" i="3"/>
  <c r="L1354" i="3"/>
  <c r="L1349" i="3"/>
  <c r="AZ1349" i="3" s="1"/>
  <c r="BA1342" i="3"/>
  <c r="AC1342" i="3"/>
  <c r="L1338" i="3"/>
  <c r="Y1338" i="3" s="1"/>
  <c r="L1336" i="3"/>
  <c r="BA1336" i="3" s="1"/>
  <c r="U1336" i="3"/>
  <c r="L1332" i="3"/>
  <c r="Y1332" i="3" s="1"/>
  <c r="L1328" i="3"/>
  <c r="AK1328" i="3"/>
  <c r="L1324" i="3"/>
  <c r="AW1316" i="3"/>
  <c r="BC1313" i="3"/>
  <c r="AM1313" i="3"/>
  <c r="V1313" i="3"/>
  <c r="AI1307" i="3"/>
  <c r="BA1300" i="3"/>
  <c r="BG1299" i="3"/>
  <c r="AA1299" i="3"/>
  <c r="L1296" i="3"/>
  <c r="K1296" i="3"/>
  <c r="L1293" i="3"/>
  <c r="AU1283" i="3"/>
  <c r="AE1283" i="3"/>
  <c r="AR1273" i="3"/>
  <c r="BG1248" i="3"/>
  <c r="AA1240" i="3"/>
  <c r="AQ1240" i="3"/>
  <c r="BG1240" i="3"/>
  <c r="R1219" i="3"/>
  <c r="BI1219" i="3"/>
  <c r="AG1219" i="3"/>
  <c r="AM1219" i="3"/>
  <c r="AT1219" i="3"/>
  <c r="O1217" i="3"/>
  <c r="BL1217" i="3" s="1"/>
  <c r="AQ1217" i="3"/>
  <c r="O1215" i="3"/>
  <c r="AM1215" i="3"/>
  <c r="AQ1215" i="3"/>
  <c r="W1215" i="3"/>
  <c r="BC1215" i="3"/>
  <c r="AA1215" i="3"/>
  <c r="BG1215" i="3"/>
  <c r="AO1213" i="3"/>
  <c r="BC1208" i="3"/>
  <c r="W1208" i="3"/>
  <c r="AU1208" i="3"/>
  <c r="N1376" i="3"/>
  <c r="AV1369" i="3"/>
  <c r="AL1368" i="3"/>
  <c r="P1365" i="3"/>
  <c r="Z1362" i="3"/>
  <c r="Y1330" i="3"/>
  <c r="Y1322" i="3"/>
  <c r="Y1316" i="3"/>
  <c r="AY1313" i="3"/>
  <c r="AI1313" i="3"/>
  <c r="P1313" i="3"/>
  <c r="K1308" i="3"/>
  <c r="S1307" i="3"/>
  <c r="K1306" i="3"/>
  <c r="AG1304" i="3"/>
  <c r="K1304" i="3"/>
  <c r="L1303" i="3"/>
  <c r="AY1303" i="3" s="1"/>
  <c r="L1302" i="3"/>
  <c r="K1302" i="3"/>
  <c r="AY1299" i="3"/>
  <c r="L1295" i="3"/>
  <c r="AI1295" i="3" s="1"/>
  <c r="L1294" i="3"/>
  <c r="BA1294" i="3" s="1"/>
  <c r="M1275" i="3"/>
  <c r="BK1275" i="3" s="1"/>
  <c r="X1275" i="3"/>
  <c r="AN1275" i="3"/>
  <c r="BD1275" i="3"/>
  <c r="T1275" i="3"/>
  <c r="AJ1275" i="3"/>
  <c r="AZ1275" i="3"/>
  <c r="AB1273" i="3"/>
  <c r="T1231" i="3"/>
  <c r="AE1231" i="3"/>
  <c r="AN1231" i="3"/>
  <c r="AZ1231" i="3"/>
  <c r="W1231" i="3"/>
  <c r="AF1231" i="3"/>
  <c r="AR1231" i="3"/>
  <c r="BC1231" i="3"/>
  <c r="O1231" i="3"/>
  <c r="X1231" i="3"/>
  <c r="AJ1231" i="3"/>
  <c r="AU1231" i="3"/>
  <c r="BD1231" i="3"/>
  <c r="P1231" i="3"/>
  <c r="AB1231" i="3"/>
  <c r="AM1231" i="3"/>
  <c r="AV1231" i="3"/>
  <c r="BH1231" i="3"/>
  <c r="L1387" i="3"/>
  <c r="AY1385" i="3"/>
  <c r="AI1385" i="3"/>
  <c r="S1385" i="3"/>
  <c r="L1384" i="3"/>
  <c r="K1384" i="3"/>
  <c r="AV1383" i="3"/>
  <c r="AF1383" i="3"/>
  <c r="P1383" i="3"/>
  <c r="BD1381" i="3"/>
  <c r="X1381" i="3"/>
  <c r="AL1376" i="3"/>
  <c r="L1370" i="3"/>
  <c r="K1370" i="3"/>
  <c r="AR1369" i="3"/>
  <c r="L1363" i="3"/>
  <c r="BB1362" i="3"/>
  <c r="V1362" i="3"/>
  <c r="AZ1359" i="3"/>
  <c r="AJ1359" i="3"/>
  <c r="T1359" i="3"/>
  <c r="BH1357" i="3"/>
  <c r="AB1357" i="3"/>
  <c r="R1354" i="3"/>
  <c r="L1353" i="3"/>
  <c r="K1353" i="3"/>
  <c r="BE1349" i="3"/>
  <c r="AJ1349" i="3"/>
  <c r="BI1342" i="3"/>
  <c r="AO1342" i="3"/>
  <c r="AW1338" i="3"/>
  <c r="Q1338" i="3"/>
  <c r="AK1336" i="3"/>
  <c r="L1334" i="3"/>
  <c r="K1334" i="3"/>
  <c r="BI1332" i="3"/>
  <c r="AS1332" i="3"/>
  <c r="AC1332" i="3"/>
  <c r="BA1330" i="3"/>
  <c r="U1330" i="3"/>
  <c r="L1326" i="3"/>
  <c r="Q1326" i="3" s="1"/>
  <c r="K1326" i="3"/>
  <c r="AG1324" i="3"/>
  <c r="BA1322" i="3"/>
  <c r="U1322" i="3"/>
  <c r="BI1316" i="3"/>
  <c r="AK1316" i="3"/>
  <c r="Q1316" i="3"/>
  <c r="L1314" i="3"/>
  <c r="K1314" i="3"/>
  <c r="AU1313" i="3"/>
  <c r="L1310" i="3"/>
  <c r="K1310" i="3"/>
  <c r="AI1303" i="3"/>
  <c r="O1299" i="3"/>
  <c r="BC1283" i="3"/>
  <c r="AM1283" i="3"/>
  <c r="W1283" i="3"/>
  <c r="L1278" i="3"/>
  <c r="K1278" i="3"/>
  <c r="M1212" i="3"/>
  <c r="W1212" i="3"/>
  <c r="K1270" i="3"/>
  <c r="AR1270" i="3" s="1"/>
  <c r="AZ1264" i="3"/>
  <c r="T1264" i="3"/>
  <c r="L1263" i="3"/>
  <c r="AB1262" i="3"/>
  <c r="L1261" i="3"/>
  <c r="AB1260" i="3"/>
  <c r="L1259" i="3"/>
  <c r="AB1258" i="3"/>
  <c r="K1257" i="3"/>
  <c r="K1251" i="3"/>
  <c r="Y1249" i="3"/>
  <c r="AQ1248" i="3"/>
  <c r="L1248" i="3"/>
  <c r="AS1245" i="3"/>
  <c r="M1245" i="3"/>
  <c r="L1243" i="3"/>
  <c r="K1243" i="3"/>
  <c r="L1241" i="3"/>
  <c r="K1241" i="3"/>
  <c r="L1237" i="3"/>
  <c r="K1237" i="3"/>
  <c r="AS1235" i="3"/>
  <c r="M1235" i="3"/>
  <c r="AW1233" i="3"/>
  <c r="Q1233" i="3"/>
  <c r="L1230" i="3"/>
  <c r="K1230" i="3"/>
  <c r="L1228" i="3"/>
  <c r="K1228" i="3"/>
  <c r="Y1227" i="3"/>
  <c r="L1226" i="3"/>
  <c r="K1226" i="3"/>
  <c r="Y1225" i="3"/>
  <c r="L1224" i="3"/>
  <c r="K1224" i="3"/>
  <c r="AB1220" i="3"/>
  <c r="L1206" i="3"/>
  <c r="BJ1412" i="3"/>
  <c r="BL1412" i="3"/>
  <c r="BE1411" i="3"/>
  <c r="AS1411" i="3"/>
  <c r="BB1411" i="3"/>
  <c r="BF1411" i="3"/>
  <c r="P1411" i="3"/>
  <c r="AE1411" i="3"/>
  <c r="BN1430" i="3"/>
  <c r="BM1439" i="3"/>
  <c r="BM1447" i="3"/>
  <c r="R1436" i="3"/>
  <c r="BA1436" i="3"/>
  <c r="N1436" i="3"/>
  <c r="N1472" i="3"/>
  <c r="AO1472" i="3"/>
  <c r="AK1470" i="3"/>
  <c r="O1472" i="3"/>
  <c r="BF1472" i="3"/>
  <c r="BH1470" i="3"/>
  <c r="AR1472" i="3"/>
  <c r="BM1490" i="3"/>
  <c r="BL1515" i="3"/>
  <c r="AD1429" i="3"/>
  <c r="AI1429" i="3"/>
  <c r="AT1429" i="3"/>
  <c r="N1429" i="3"/>
  <c r="Y1429" i="3"/>
  <c r="BJ1429" i="3" s="1"/>
  <c r="BE1429" i="3"/>
  <c r="Y1401" i="3"/>
  <c r="Q1401" i="3"/>
  <c r="AK1401" i="3"/>
  <c r="BI1401" i="3"/>
  <c r="U1401" i="3"/>
  <c r="AS1401" i="3"/>
  <c r="M1401" i="3"/>
  <c r="BK1401" i="3" s="1"/>
  <c r="BA1401" i="3"/>
  <c r="AC1401" i="3"/>
  <c r="AG1401" i="3"/>
  <c r="AW1401" i="3"/>
  <c r="O1410" i="3"/>
  <c r="AC1410" i="3"/>
  <c r="AT1410" i="3"/>
  <c r="AY1410" i="3"/>
  <c r="U1410" i="3"/>
  <c r="Y1422" i="3"/>
  <c r="Q1422" i="3"/>
  <c r="AK1422" i="3"/>
  <c r="BL1422" i="3" s="1"/>
  <c r="BI1422" i="3"/>
  <c r="U1422" i="3"/>
  <c r="AS1422" i="3"/>
  <c r="AW1422" i="3"/>
  <c r="M1422" i="3"/>
  <c r="BA1422" i="3"/>
  <c r="AC1422" i="3"/>
  <c r="AG1422" i="3"/>
  <c r="AC1428" i="3"/>
  <c r="X1428" i="3"/>
  <c r="AI1428" i="3"/>
  <c r="AS1428" i="3"/>
  <c r="BD1428" i="3"/>
  <c r="M1428" i="3"/>
  <c r="AE1402" i="3"/>
  <c r="AB1421" i="3"/>
  <c r="AW1421" i="3"/>
  <c r="AQ1426" i="3"/>
  <c r="W1433" i="3"/>
  <c r="AR1433" i="3"/>
  <c r="AA1449" i="3"/>
  <c r="AM1449" i="3"/>
  <c r="S1449" i="3"/>
  <c r="AY1449" i="3"/>
  <c r="S1508" i="3"/>
  <c r="AI1508" i="3"/>
  <c r="AM1512" i="3"/>
  <c r="AU1512" i="3"/>
  <c r="O1512" i="3"/>
  <c r="BL1512" i="3" s="1"/>
  <c r="AE1512" i="3"/>
  <c r="S1526" i="3"/>
  <c r="AM1421" i="3"/>
  <c r="AI1449" i="3"/>
  <c r="T1559" i="3"/>
  <c r="AA1400" i="3"/>
  <c r="N1419" i="3"/>
  <c r="AA1419" i="3"/>
  <c r="AQ1419" i="3"/>
  <c r="BG1419" i="3"/>
  <c r="O1419" i="3"/>
  <c r="BL1419" i="3" s="1"/>
  <c r="AE1419" i="3"/>
  <c r="AU1419" i="3"/>
  <c r="S1419" i="3"/>
  <c r="AY1419" i="3"/>
  <c r="BK1419" i="3" s="1"/>
  <c r="W1419" i="3"/>
  <c r="BC1419" i="3"/>
  <c r="AI1419" i="3"/>
  <c r="AM1419" i="3"/>
  <c r="S1426" i="3"/>
  <c r="O1449" i="3"/>
  <c r="U1454" i="3"/>
  <c r="U1493" i="3"/>
  <c r="BA1493" i="3"/>
  <c r="AA1402" i="3"/>
  <c r="AU1421" i="3"/>
  <c r="BI1421" i="3"/>
  <c r="W1421" i="3"/>
  <c r="O1443" i="3"/>
  <c r="W1453" i="3"/>
  <c r="AE1453" i="3"/>
  <c r="AO1453" i="3"/>
  <c r="S1515" i="3"/>
  <c r="AI1415" i="3"/>
  <c r="BC1445" i="3"/>
  <c r="AM1445" i="3"/>
  <c r="AA1479" i="3"/>
  <c r="AU1483" i="3"/>
  <c r="BG1521" i="3"/>
  <c r="AL1487" i="3"/>
  <c r="AA1487" i="3"/>
  <c r="AI1496" i="3"/>
  <c r="AY1504" i="3"/>
  <c r="BC1510" i="3"/>
  <c r="AA1517" i="3"/>
  <c r="AI1490" i="3"/>
  <c r="AY1494" i="3"/>
  <c r="AI1494" i="3"/>
  <c r="S1506" i="3"/>
  <c r="AN1269" i="3"/>
  <c r="K1268" i="3"/>
  <c r="K1266" i="3"/>
  <c r="AR1266" i="3" s="1"/>
  <c r="AR1264" i="3"/>
  <c r="K1256" i="3"/>
  <c r="L1255" i="3"/>
  <c r="AG1251" i="3"/>
  <c r="K1250" i="3"/>
  <c r="AA1248" i="3"/>
  <c r="L1247" i="3"/>
  <c r="L1246" i="3"/>
  <c r="AA1246" i="3" s="1"/>
  <c r="L1236" i="3"/>
  <c r="AA1236" i="3" s="1"/>
  <c r="AM1233" i="3"/>
  <c r="W1233" i="3"/>
  <c r="AY1227" i="3"/>
  <c r="AY1225" i="3"/>
  <c r="L1221" i="3"/>
  <c r="AT1221" i="3" s="1"/>
  <c r="L1213" i="3"/>
  <c r="AY1213" i="3" s="1"/>
  <c r="L1212" i="3"/>
  <c r="AE1212" i="3" s="1"/>
  <c r="L1211" i="3"/>
  <c r="K1211" i="3"/>
  <c r="L1207" i="3"/>
  <c r="K1207" i="3"/>
  <c r="K1204" i="3"/>
  <c r="BJ1417" i="3"/>
  <c r="N1411" i="3"/>
  <c r="AH1411" i="3"/>
  <c r="AR1411" i="3"/>
  <c r="AV1411" i="3"/>
  <c r="BC1411" i="3"/>
  <c r="W1411" i="3"/>
  <c r="BK1428" i="3"/>
  <c r="BL1439" i="3"/>
  <c r="BL1441" i="3"/>
  <c r="BL1451" i="3"/>
  <c r="AE1436" i="3"/>
  <c r="AV1436" i="3"/>
  <c r="AI1470" i="3"/>
  <c r="S1472" i="3"/>
  <c r="AT1472" i="3"/>
  <c r="AU1470" i="3"/>
  <c r="Z1472" i="3"/>
  <c r="AR1470" i="3"/>
  <c r="AB1472" i="3"/>
  <c r="BM1508" i="3"/>
  <c r="BM1526" i="3"/>
  <c r="AT1407" i="3"/>
  <c r="AY1407" i="3"/>
  <c r="AD1407" i="3"/>
  <c r="BM1407" i="3" s="1"/>
  <c r="Y1407" i="3"/>
  <c r="AI1410" i="3"/>
  <c r="AQ1404" i="3"/>
  <c r="O1404" i="3"/>
  <c r="AU1404" i="3"/>
  <c r="BG1404" i="3"/>
  <c r="AA1404" i="3"/>
  <c r="AE1404" i="3"/>
  <c r="AE1421" i="3"/>
  <c r="AI1431" i="3"/>
  <c r="BC1431" i="3"/>
  <c r="O1431" i="3"/>
  <c r="BN1431" i="3" s="1"/>
  <c r="AM1431" i="3"/>
  <c r="AA1441" i="3"/>
  <c r="AM1441" i="3"/>
  <c r="S1441" i="3"/>
  <c r="AY1441" i="3"/>
  <c r="W1449" i="3"/>
  <c r="Y1476" i="3"/>
  <c r="AC1476" i="3"/>
  <c r="BI1476" i="3"/>
  <c r="AK1476" i="3"/>
  <c r="M1476" i="3"/>
  <c r="AS1476" i="3"/>
  <c r="U1476" i="3"/>
  <c r="BA1476" i="3"/>
  <c r="AY1498" i="3"/>
  <c r="S1498" i="3"/>
  <c r="U1509" i="3"/>
  <c r="BA1509" i="3"/>
  <c r="AF1486" i="3"/>
  <c r="X1408" i="3"/>
  <c r="BM1408" i="3" s="1"/>
  <c r="AC1408" i="3"/>
  <c r="AY1408" i="3"/>
  <c r="AS1408" i="3"/>
  <c r="BE1421" i="3"/>
  <c r="Y1442" i="3"/>
  <c r="BE1442" i="3"/>
  <c r="AK1442" i="3"/>
  <c r="AO1442" i="3"/>
  <c r="U1442" i="3"/>
  <c r="BA1442" i="3"/>
  <c r="Y1450" i="3"/>
  <c r="BE1450" i="3"/>
  <c r="BL1450" i="3" s="1"/>
  <c r="AK1450" i="3"/>
  <c r="AO1450" i="3"/>
  <c r="U1450" i="3"/>
  <c r="BA1450" i="3"/>
  <c r="Y1478" i="3"/>
  <c r="U1478" i="3"/>
  <c r="BA1478" i="3"/>
  <c r="AK1478" i="3"/>
  <c r="AC1478" i="3"/>
  <c r="BI1478" i="3"/>
  <c r="M1478" i="3"/>
  <c r="BK1478" i="3" s="1"/>
  <c r="AS1478" i="3"/>
  <c r="Z1538" i="3"/>
  <c r="Y1474" i="3"/>
  <c r="M1474" i="3"/>
  <c r="BK1474" i="3" s="1"/>
  <c r="AS1474" i="3"/>
  <c r="AC1474" i="3"/>
  <c r="BI1474" i="3"/>
  <c r="U1474" i="3"/>
  <c r="BA1474" i="3"/>
  <c r="BJ1474" i="3" s="1"/>
  <c r="AK1474" i="3"/>
  <c r="W1518" i="3"/>
  <c r="T1549" i="3"/>
  <c r="Y1403" i="3"/>
  <c r="M1403" i="3"/>
  <c r="BK1403" i="3" s="1"/>
  <c r="AG1403" i="3"/>
  <c r="BA1403" i="3"/>
  <c r="Q1403" i="3"/>
  <c r="AK1403" i="3"/>
  <c r="BI1403" i="3"/>
  <c r="U1403" i="3"/>
  <c r="AC1403" i="3"/>
  <c r="AS1403" i="3"/>
  <c r="AW1403" i="3"/>
  <c r="BH1418" i="3"/>
  <c r="T1421" i="3"/>
  <c r="BG1426" i="3"/>
  <c r="O1441" i="3"/>
  <c r="AI1451" i="3"/>
  <c r="T1545" i="3"/>
  <c r="AU1402" i="3"/>
  <c r="AJ1421" i="3"/>
  <c r="BA1421" i="3"/>
  <c r="N1421" i="3"/>
  <c r="BN1421" i="3" s="1"/>
  <c r="AW1453" i="3"/>
  <c r="O1453" i="3"/>
  <c r="Y1453" i="3"/>
  <c r="S1415" i="3"/>
  <c r="BM1415" i="3" s="1"/>
  <c r="W1445" i="3"/>
  <c r="O1445" i="3"/>
  <c r="AQ1479" i="3"/>
  <c r="AE1483" i="3"/>
  <c r="BM1483" i="3" s="1"/>
  <c r="AA1521" i="3"/>
  <c r="BG1487" i="3"/>
  <c r="V1487" i="3"/>
  <c r="O1496" i="3"/>
  <c r="BN1496" i="3" s="1"/>
  <c r="AI1504" i="3"/>
  <c r="AE1510" i="3"/>
  <c r="AY1517" i="3"/>
  <c r="BG1423" i="3"/>
  <c r="S1490" i="3"/>
  <c r="AI1498" i="3"/>
  <c r="O1506" i="3"/>
  <c r="Y1245" i="3"/>
  <c r="Y1235" i="3"/>
  <c r="L1229" i="3"/>
  <c r="K1218" i="3"/>
  <c r="K1209" i="3"/>
  <c r="BM1402" i="3"/>
  <c r="BM1419" i="3"/>
  <c r="AD1411" i="3"/>
  <c r="X1411" i="3"/>
  <c r="AG1411" i="3"/>
  <c r="AK1411" i="3"/>
  <c r="AU1411" i="3"/>
  <c r="O1411" i="3"/>
  <c r="BL1449" i="3"/>
  <c r="AW1436" i="3"/>
  <c r="BE1436" i="3"/>
  <c r="AF1436" i="3"/>
  <c r="BM1471" i="3"/>
  <c r="Y1472" i="3"/>
  <c r="BE1472" i="3"/>
  <c r="O1470" i="3"/>
  <c r="BF1470" i="3"/>
  <c r="AK1472" i="3"/>
  <c r="AB1470" i="3"/>
  <c r="BL1476" i="3"/>
  <c r="BJ1527" i="3"/>
  <c r="BJ1577" i="3"/>
  <c r="BL1522" i="3"/>
  <c r="BJ1609" i="3"/>
  <c r="BJ1605" i="3"/>
  <c r="BA1414" i="3"/>
  <c r="U1414" i="3"/>
  <c r="AK1414" i="3"/>
  <c r="AY1421" i="3"/>
  <c r="W1431" i="3"/>
  <c r="W1441" i="3"/>
  <c r="AK1448" i="3"/>
  <c r="AO1448" i="3"/>
  <c r="U1448" i="3"/>
  <c r="BL1448" i="3" s="1"/>
  <c r="BA1448" i="3"/>
  <c r="Y1448" i="3"/>
  <c r="BE1448" i="3"/>
  <c r="BC1449" i="3"/>
  <c r="BA1503" i="3"/>
  <c r="U1503" i="3"/>
  <c r="AK1503" i="3"/>
  <c r="AK1509" i="3"/>
  <c r="BL1509" i="3" s="1"/>
  <c r="AU1400" i="3"/>
  <c r="AJ1418" i="3"/>
  <c r="AE1431" i="3"/>
  <c r="AA1454" i="3"/>
  <c r="BL1454" i="3" s="1"/>
  <c r="AQ1454" i="3"/>
  <c r="BG1454" i="3"/>
  <c r="T1455" i="3"/>
  <c r="AO1455" i="3"/>
  <c r="Y1455" i="3"/>
  <c r="AU1455" i="3"/>
  <c r="AE1455" i="3"/>
  <c r="AZ1455" i="3"/>
  <c r="O1455" i="3"/>
  <c r="BL1455" i="3" s="1"/>
  <c r="AJ1455" i="3"/>
  <c r="BE1455" i="3"/>
  <c r="BA1499" i="3"/>
  <c r="AE1524" i="3"/>
  <c r="AM1524" i="3"/>
  <c r="AU1524" i="3"/>
  <c r="O1524" i="3"/>
  <c r="BN1524" i="3" s="1"/>
  <c r="AL1534" i="3"/>
  <c r="R1550" i="3"/>
  <c r="O1520" i="3"/>
  <c r="AE1520" i="3"/>
  <c r="AM1520" i="3"/>
  <c r="AU1520" i="3"/>
  <c r="T1541" i="3"/>
  <c r="AE1400" i="3"/>
  <c r="AR1418" i="3"/>
  <c r="AP1421" i="3"/>
  <c r="AA1426" i="3"/>
  <c r="BG1431" i="3"/>
  <c r="BL1431" i="3" s="1"/>
  <c r="AG1435" i="3"/>
  <c r="BC1435" i="3"/>
  <c r="U1452" i="3"/>
  <c r="BA1452" i="3"/>
  <c r="Y1452" i="3"/>
  <c r="BE1452" i="3"/>
  <c r="AK1452" i="3"/>
  <c r="AO1452" i="3"/>
  <c r="BM1452" i="3" s="1"/>
  <c r="BA1454" i="3"/>
  <c r="T1557" i="3"/>
  <c r="O1402" i="3"/>
  <c r="BL1402" i="3" s="1"/>
  <c r="Z1421" i="3"/>
  <c r="BM1421" i="3" s="1"/>
  <c r="AR1421" i="3"/>
  <c r="BC1453" i="3"/>
  <c r="AG1453" i="3"/>
  <c r="Q1453" i="3"/>
  <c r="BJ1453" i="3" s="1"/>
  <c r="M1453" i="3"/>
  <c r="BK1453" i="3" s="1"/>
  <c r="AY1515" i="3"/>
  <c r="BM1515" i="3" s="1"/>
  <c r="O1415" i="3"/>
  <c r="BL1415" i="3" s="1"/>
  <c r="AY1445" i="3"/>
  <c r="BK1445" i="3" s="1"/>
  <c r="BC1483" i="3"/>
  <c r="W1483" i="3"/>
  <c r="AQ1513" i="3"/>
  <c r="S1513" i="3"/>
  <c r="BK1513" i="3" s="1"/>
  <c r="AY1513" i="3"/>
  <c r="AA1513" i="3"/>
  <c r="BG1513" i="3"/>
  <c r="AI1513" i="3"/>
  <c r="BL1513" i="3" s="1"/>
  <c r="AW1487" i="3"/>
  <c r="AG1487" i="3"/>
  <c r="O1488" i="3"/>
  <c r="BL1488" i="3" s="1"/>
  <c r="S1488" i="3"/>
  <c r="AI1488" i="3"/>
  <c r="AY1488" i="3"/>
  <c r="S1504" i="3"/>
  <c r="BM1504" i="3" s="1"/>
  <c r="AI1517" i="3"/>
  <c r="S1517" i="3"/>
  <c r="AQ1423" i="3"/>
  <c r="O1490" i="3"/>
  <c r="BL1490" i="3" s="1"/>
  <c r="O1498" i="3"/>
  <c r="S1511" i="3"/>
  <c r="AQ1511" i="3"/>
  <c r="AY1511" i="3"/>
  <c r="K1272" i="3"/>
  <c r="X1269" i="3"/>
  <c r="L1267" i="3"/>
  <c r="AN1267" i="3" s="1"/>
  <c r="L1265" i="3"/>
  <c r="BH1264" i="3"/>
  <c r="L1257" i="3"/>
  <c r="V1255" i="3"/>
  <c r="K1254" i="3"/>
  <c r="L1249" i="3"/>
  <c r="BE1249" i="3" s="1"/>
  <c r="M1247" i="3"/>
  <c r="BA1245" i="3"/>
  <c r="U1245" i="3"/>
  <c r="L1244" i="3"/>
  <c r="BG1244" i="3" s="1"/>
  <c r="L1242" i="3"/>
  <c r="L1239" i="3"/>
  <c r="K1239" i="3"/>
  <c r="L1238" i="3"/>
  <c r="AA1238" i="3" s="1"/>
  <c r="BA1235" i="3"/>
  <c r="U1235" i="3"/>
  <c r="BC1233" i="3"/>
  <c r="L1222" i="3"/>
  <c r="K1222" i="3"/>
  <c r="L1217" i="3"/>
  <c r="AA1217" i="3" s="1"/>
  <c r="L1216" i="3"/>
  <c r="K1216" i="3"/>
  <c r="L1214" i="3"/>
  <c r="M1214" i="3" s="1"/>
  <c r="K1214" i="3"/>
  <c r="L1210" i="3"/>
  <c r="K1205" i="3"/>
  <c r="AS1205" i="3" s="1"/>
  <c r="L1201" i="3"/>
  <c r="L1199" i="3"/>
  <c r="BL1410" i="3"/>
  <c r="BL1417" i="3"/>
  <c r="AO1411" i="3"/>
  <c r="BD1411" i="3"/>
  <c r="M1411" i="3"/>
  <c r="V1411" i="3"/>
  <c r="Z1411" i="3"/>
  <c r="AM1411" i="3"/>
  <c r="BK1422" i="3"/>
  <c r="BL1447" i="3"/>
  <c r="AA1436" i="3"/>
  <c r="AI1436" i="3"/>
  <c r="AI1472" i="3"/>
  <c r="AU1472" i="3"/>
  <c r="BM1525" i="3"/>
  <c r="BL1516" i="3"/>
  <c r="BL1520" i="3"/>
  <c r="AW1409" i="3"/>
  <c r="BG1409" i="3"/>
  <c r="AL1409" i="3"/>
  <c r="Q1409" i="3"/>
  <c r="AY1406" i="3"/>
  <c r="AC1406" i="3"/>
  <c r="Q1420" i="3"/>
  <c r="T1420" i="3"/>
  <c r="AZ1420" i="3"/>
  <c r="AB1420" i="3"/>
  <c r="BH1420" i="3"/>
  <c r="AJ1420" i="3"/>
  <c r="AR1420" i="3"/>
  <c r="AQ1400" i="3"/>
  <c r="AU1431" i="3"/>
  <c r="AK1440" i="3"/>
  <c r="BL1440" i="3" s="1"/>
  <c r="AO1440" i="3"/>
  <c r="U1440" i="3"/>
  <c r="BA1440" i="3"/>
  <c r="Y1440" i="3"/>
  <c r="BM1440" i="3" s="1"/>
  <c r="BE1440" i="3"/>
  <c r="BC1441" i="3"/>
  <c r="AJ1484" i="3"/>
  <c r="AZ1484" i="3"/>
  <c r="AR1484" i="3"/>
  <c r="T1484" i="3"/>
  <c r="S1521" i="3"/>
  <c r="AY1521" i="3"/>
  <c r="BJ1521" i="3" s="1"/>
  <c r="AQ1402" i="3"/>
  <c r="R1421" i="3"/>
  <c r="AD1427" i="3"/>
  <c r="N1427" i="3"/>
  <c r="BN1427" i="3" s="1"/>
  <c r="BE1427" i="3"/>
  <c r="Y1427" i="3"/>
  <c r="AT1427" i="3"/>
  <c r="AI1427" i="3"/>
  <c r="BL1427" i="3" s="1"/>
  <c r="AY1431" i="3"/>
  <c r="AA1443" i="3"/>
  <c r="BL1443" i="3" s="1"/>
  <c r="AM1443" i="3"/>
  <c r="AA1451" i="3"/>
  <c r="BM1451" i="3" s="1"/>
  <c r="AM1451" i="3"/>
  <c r="S1454" i="3"/>
  <c r="BM1454" i="3" s="1"/>
  <c r="R1540" i="3"/>
  <c r="R1556" i="3"/>
  <c r="V1560" i="3"/>
  <c r="Q1482" i="3"/>
  <c r="AB1482" i="3"/>
  <c r="AR1482" i="3"/>
  <c r="BH1482" i="3"/>
  <c r="T1543" i="3"/>
  <c r="T1553" i="3"/>
  <c r="BG1400" i="3"/>
  <c r="Q1418" i="3"/>
  <c r="BG1421" i="3"/>
  <c r="AE1425" i="3"/>
  <c r="AY1426" i="3"/>
  <c r="BJ1426" i="3" s="1"/>
  <c r="AQ1431" i="3"/>
  <c r="U1444" i="3"/>
  <c r="BA1444" i="3"/>
  <c r="Y1444" i="3"/>
  <c r="BE1444" i="3"/>
  <c r="AK1444" i="3"/>
  <c r="AO1444" i="3"/>
  <c r="BC1421" i="3"/>
  <c r="O1421" i="3"/>
  <c r="BL1421" i="3" s="1"/>
  <c r="AH1421" i="3"/>
  <c r="AM1453" i="3"/>
  <c r="AU1453" i="3"/>
  <c r="BL1453" i="3" s="1"/>
  <c r="BE1453" i="3"/>
  <c r="M1454" i="3"/>
  <c r="BK1454" i="3" s="1"/>
  <c r="AB1484" i="3"/>
  <c r="AI1445" i="3"/>
  <c r="S1445" i="3"/>
  <c r="O1483" i="3"/>
  <c r="BL1483" i="3" s="1"/>
  <c r="AI1521" i="3"/>
  <c r="Q1487" i="3"/>
  <c r="AY1496" i="3"/>
  <c r="BM1496" i="3" s="1"/>
  <c r="BG1517" i="3"/>
  <c r="AI1492" i="3"/>
  <c r="BM1492" i="3" s="1"/>
  <c r="AI1506" i="3"/>
  <c r="BM1506" i="3" s="1"/>
  <c r="BJ1600" i="3"/>
  <c r="BL1600" i="3"/>
  <c r="BK1594" i="3"/>
  <c r="BN1594" i="3"/>
  <c r="BM1605" i="3"/>
  <c r="BK1596" i="3"/>
  <c r="BN1596" i="3"/>
  <c r="BK1605" i="3"/>
  <c r="BN1605" i="3"/>
  <c r="BL1605" i="3"/>
  <c r="BM1609" i="3"/>
  <c r="BJ1594" i="3"/>
  <c r="BM1596" i="3"/>
  <c r="BL1594" i="3"/>
  <c r="BK1609" i="3"/>
  <c r="BN1609" i="3"/>
  <c r="BL1609" i="3"/>
  <c r="BK1600" i="3"/>
  <c r="BN1600" i="3"/>
  <c r="BM1600" i="3"/>
  <c r="BM1594" i="3"/>
  <c r="BJ1596" i="3"/>
  <c r="BL1596" i="3"/>
  <c r="BN1402" i="3"/>
  <c r="BK1402" i="3"/>
  <c r="W1434" i="3"/>
  <c r="AS1434" i="3"/>
  <c r="AC1434" i="3"/>
  <c r="AX1434" i="3"/>
  <c r="M1434" i="3"/>
  <c r="AH1434" i="3"/>
  <c r="BC1434" i="3"/>
  <c r="R1434" i="3"/>
  <c r="AM1434" i="3"/>
  <c r="BI1434" i="3"/>
  <c r="BL1429" i="3"/>
  <c r="AW1434" i="3"/>
  <c r="BE1434" i="3"/>
  <c r="N1434" i="3"/>
  <c r="AF1434" i="3"/>
  <c r="P1434" i="3"/>
  <c r="BN1439" i="3"/>
  <c r="BK1439" i="3"/>
  <c r="BN1446" i="3"/>
  <c r="BK1446" i="3"/>
  <c r="BJ1438" i="3"/>
  <c r="BL1446" i="3"/>
  <c r="BL1437" i="3"/>
  <c r="BL1457" i="3"/>
  <c r="BJ1467" i="3"/>
  <c r="BN1484" i="3"/>
  <c r="BK1484" i="3"/>
  <c r="BN1408" i="3"/>
  <c r="BK1408" i="3"/>
  <c r="BN1424" i="3"/>
  <c r="BK1424" i="3"/>
  <c r="BJ1428" i="3"/>
  <c r="BN1425" i="3"/>
  <c r="BK1425" i="3"/>
  <c r="AE1434" i="3"/>
  <c r="BJ1446" i="3"/>
  <c r="BN1510" i="3"/>
  <c r="BK1510" i="3"/>
  <c r="BN1525" i="3"/>
  <c r="BK1525" i="3"/>
  <c r="BK1540" i="3"/>
  <c r="BN1540" i="3"/>
  <c r="BK1546" i="3"/>
  <c r="BN1546" i="3"/>
  <c r="BJ1516" i="3"/>
  <c r="BN1553" i="3"/>
  <c r="BK1553" i="3"/>
  <c r="BN1557" i="3"/>
  <c r="BK1557" i="3"/>
  <c r="BN1518" i="3"/>
  <c r="BK1518" i="3"/>
  <c r="BJ1518" i="3"/>
  <c r="BK1534" i="3"/>
  <c r="BN1534" i="3"/>
  <c r="BK1544" i="3"/>
  <c r="BN1544" i="3"/>
  <c r="BK1554" i="3"/>
  <c r="BN1554" i="3"/>
  <c r="BJ1575" i="3"/>
  <c r="BL1577" i="3"/>
  <c r="BM1533" i="3"/>
  <c r="BK1571" i="3"/>
  <c r="BN1571" i="3"/>
  <c r="BL1528" i="3"/>
  <c r="BL1538" i="3"/>
  <c r="BK1542" i="3"/>
  <c r="BN1542" i="3"/>
  <c r="BK1548" i="3"/>
  <c r="BN1548" i="3"/>
  <c r="BL1552" i="3"/>
  <c r="BL1558" i="3"/>
  <c r="BJ1523" i="3"/>
  <c r="BJ1473" i="3"/>
  <c r="BN1519" i="3"/>
  <c r="BK1519" i="3"/>
  <c r="BJ1585" i="3"/>
  <c r="BJ1587" i="3"/>
  <c r="BK1574" i="3"/>
  <c r="BN1574" i="3"/>
  <c r="BN1412" i="3"/>
  <c r="BK1412" i="3"/>
  <c r="BL1407" i="3"/>
  <c r="BN1410" i="3"/>
  <c r="BJ1410" i="3"/>
  <c r="BN1413" i="3"/>
  <c r="BK1413" i="3"/>
  <c r="BJ1415" i="3"/>
  <c r="BL1420" i="3"/>
  <c r="BN1406" i="3"/>
  <c r="BK1406" i="3"/>
  <c r="AJ1411" i="3"/>
  <c r="BI1411" i="3"/>
  <c r="AN1411" i="3"/>
  <c r="R1411" i="3"/>
  <c r="AW1411" i="3"/>
  <c r="AB1411" i="3"/>
  <c r="BA1411" i="3"/>
  <c r="AF1411" i="3"/>
  <c r="BG1411" i="3"/>
  <c r="AQ1411" i="3"/>
  <c r="BN1416" i="3"/>
  <c r="BK1416" i="3"/>
  <c r="BL1414" i="3"/>
  <c r="BM1427" i="3"/>
  <c r="W1436" i="3"/>
  <c r="AS1436" i="3"/>
  <c r="AC1436" i="3"/>
  <c r="AX1436" i="3"/>
  <c r="BL1430" i="3"/>
  <c r="BJ1430" i="3"/>
  <c r="BL1423" i="3"/>
  <c r="BJ1423" i="3"/>
  <c r="BK1430" i="3"/>
  <c r="AQ1434" i="3"/>
  <c r="V1434" i="3"/>
  <c r="AU1434" i="3"/>
  <c r="Z1434" i="3"/>
  <c r="AY1434" i="3"/>
  <c r="AD1434" i="3"/>
  <c r="BH1434" i="3"/>
  <c r="AR1434" i="3"/>
  <c r="AB1434" i="3"/>
  <c r="M1436" i="3"/>
  <c r="BJ1443" i="3"/>
  <c r="BN1444" i="3"/>
  <c r="BK1444" i="3"/>
  <c r="BN1445" i="3"/>
  <c r="BJ1451" i="3"/>
  <c r="BN1452" i="3"/>
  <c r="BK1452" i="3"/>
  <c r="BL1435" i="3"/>
  <c r="AM1436" i="3"/>
  <c r="BJ1457" i="3"/>
  <c r="BN1428" i="3"/>
  <c r="BJ1432" i="3"/>
  <c r="AQ1436" i="3"/>
  <c r="V1436" i="3"/>
  <c r="AU1436" i="3"/>
  <c r="Z1436" i="3"/>
  <c r="AY1436" i="3"/>
  <c r="AD1436" i="3"/>
  <c r="BH1436" i="3"/>
  <c r="AR1436" i="3"/>
  <c r="AB1436" i="3"/>
  <c r="BJ1440" i="3"/>
  <c r="BJ1448" i="3"/>
  <c r="BM1450" i="3"/>
  <c r="BL1459" i="3"/>
  <c r="BL1463" i="3"/>
  <c r="BL1467" i="3"/>
  <c r="Q1470" i="3"/>
  <c r="V1470" i="3"/>
  <c r="AA1470" i="3"/>
  <c r="AG1470" i="3"/>
  <c r="AL1470" i="3"/>
  <c r="AQ1470" i="3"/>
  <c r="AW1470" i="3"/>
  <c r="BB1470" i="3"/>
  <c r="BG1470" i="3"/>
  <c r="W1470" i="3"/>
  <c r="AS1470" i="3"/>
  <c r="AC1470" i="3"/>
  <c r="AX1470" i="3"/>
  <c r="M1470" i="3"/>
  <c r="AH1470" i="3"/>
  <c r="BC1470" i="3"/>
  <c r="R1470" i="3"/>
  <c r="AM1470" i="3"/>
  <c r="BI1470" i="3"/>
  <c r="AD1470" i="3"/>
  <c r="AY1470" i="3"/>
  <c r="Q1472" i="3"/>
  <c r="V1472" i="3"/>
  <c r="AA1472" i="3"/>
  <c r="AG1472" i="3"/>
  <c r="AL1472" i="3"/>
  <c r="AQ1472" i="3"/>
  <c r="AW1472" i="3"/>
  <c r="BB1472" i="3"/>
  <c r="BG1472" i="3"/>
  <c r="W1472" i="3"/>
  <c r="AS1472" i="3"/>
  <c r="AC1472" i="3"/>
  <c r="AX1472" i="3"/>
  <c r="M1472" i="3"/>
  <c r="AH1472" i="3"/>
  <c r="BC1472" i="3"/>
  <c r="BI1472" i="3"/>
  <c r="R1472" i="3"/>
  <c r="AM1472" i="3"/>
  <c r="AD1472" i="3"/>
  <c r="AY1472" i="3"/>
  <c r="BN1433" i="3"/>
  <c r="BK1433" i="3"/>
  <c r="BJ1433" i="3"/>
  <c r="U1470" i="3"/>
  <c r="AP1470" i="3"/>
  <c r="BL1471" i="3"/>
  <c r="AE1472" i="3"/>
  <c r="BA1472" i="3"/>
  <c r="BN1459" i="3"/>
  <c r="BK1459" i="3"/>
  <c r="O1462" i="3"/>
  <c r="S1462" i="3"/>
  <c r="W1462" i="3"/>
  <c r="AA1462" i="3"/>
  <c r="AE1462" i="3"/>
  <c r="AI1462" i="3"/>
  <c r="AM1462" i="3"/>
  <c r="AQ1462" i="3"/>
  <c r="AU1462" i="3"/>
  <c r="AY1462" i="3"/>
  <c r="BC1462" i="3"/>
  <c r="BG1462" i="3"/>
  <c r="P1462" i="3"/>
  <c r="T1462" i="3"/>
  <c r="X1462" i="3"/>
  <c r="AB1462" i="3"/>
  <c r="AF1462" i="3"/>
  <c r="AJ1462" i="3"/>
  <c r="AN1462" i="3"/>
  <c r="AR1462" i="3"/>
  <c r="AV1462" i="3"/>
  <c r="AZ1462" i="3"/>
  <c r="BD1462" i="3"/>
  <c r="BH1462" i="3"/>
  <c r="M1462" i="3"/>
  <c r="U1462" i="3"/>
  <c r="AC1462" i="3"/>
  <c r="AK1462" i="3"/>
  <c r="AS1462" i="3"/>
  <c r="BA1462" i="3"/>
  <c r="BI1462" i="3"/>
  <c r="N1462" i="3"/>
  <c r="V1462" i="3"/>
  <c r="AD1462" i="3"/>
  <c r="AL1462" i="3"/>
  <c r="AT1462" i="3"/>
  <c r="BB1462" i="3"/>
  <c r="Q1462" i="3"/>
  <c r="Y1462" i="3"/>
  <c r="AG1462" i="3"/>
  <c r="AO1462" i="3"/>
  <c r="AW1462" i="3"/>
  <c r="BE1462" i="3"/>
  <c r="AP1462" i="3"/>
  <c r="R1462" i="3"/>
  <c r="AX1462" i="3"/>
  <c r="Z1462" i="3"/>
  <c r="BF1462" i="3"/>
  <c r="AH1462" i="3"/>
  <c r="BJ1465" i="3"/>
  <c r="BN1467" i="3"/>
  <c r="BK1467" i="3"/>
  <c r="BD1470" i="3"/>
  <c r="AN1470" i="3"/>
  <c r="X1470" i="3"/>
  <c r="BD1472" i="3"/>
  <c r="AN1472" i="3"/>
  <c r="X1472" i="3"/>
  <c r="BN1483" i="3"/>
  <c r="BK1483" i="3"/>
  <c r="BL1484" i="3"/>
  <c r="BL1477" i="3"/>
  <c r="BJ1477" i="3"/>
  <c r="BJ1485" i="3"/>
  <c r="BJ1488" i="3"/>
  <c r="BN1494" i="3"/>
  <c r="BJ1496" i="3"/>
  <c r="BN1502" i="3"/>
  <c r="BK1502" i="3"/>
  <c r="BL1475" i="3"/>
  <c r="BJ1475" i="3"/>
  <c r="BN1486" i="3"/>
  <c r="BK1486" i="3"/>
  <c r="BN1495" i="3"/>
  <c r="BK1495" i="3"/>
  <c r="BL1525" i="3"/>
  <c r="BL1489" i="3"/>
  <c r="BJ1489" i="3"/>
  <c r="BN1497" i="3"/>
  <c r="BK1497" i="3"/>
  <c r="BL1527" i="3"/>
  <c r="BK1530" i="3"/>
  <c r="BN1530" i="3"/>
  <c r="BL1530" i="3"/>
  <c r="BK1536" i="3"/>
  <c r="BN1536" i="3"/>
  <c r="BL1508" i="3"/>
  <c r="BN1512" i="3"/>
  <c r="BK1512" i="3"/>
  <c r="BK1564" i="3"/>
  <c r="BN1564" i="3"/>
  <c r="BM1531" i="3"/>
  <c r="BM1549" i="3"/>
  <c r="BL1555" i="3"/>
  <c r="BJ1555" i="3"/>
  <c r="BL1559" i="3"/>
  <c r="BJ1559" i="3"/>
  <c r="BK1561" i="3"/>
  <c r="BN1561" i="3"/>
  <c r="BK1565" i="3"/>
  <c r="BN1565" i="3"/>
  <c r="BL1526" i="3"/>
  <c r="BJ1526" i="3"/>
  <c r="BM1563" i="3"/>
  <c r="BM1567" i="3"/>
  <c r="BM1528" i="3"/>
  <c r="BL1533" i="3"/>
  <c r="BJ1533" i="3"/>
  <c r="BM1535" i="3"/>
  <c r="BN1537" i="3"/>
  <c r="BK1537" i="3"/>
  <c r="BN1505" i="3"/>
  <c r="BK1505" i="3"/>
  <c r="BM1514" i="3"/>
  <c r="BM1522" i="3"/>
  <c r="BJ1569" i="3"/>
  <c r="BJ1579" i="3"/>
  <c r="BL1523" i="3"/>
  <c r="BK1573" i="3"/>
  <c r="BN1573" i="3"/>
  <c r="BM1589" i="3"/>
  <c r="BM1473" i="3"/>
  <c r="BN1473" i="3"/>
  <c r="BK1473" i="3"/>
  <c r="BL1519" i="3"/>
  <c r="BM1580" i="3"/>
  <c r="BJ1581" i="3"/>
  <c r="BM1581" i="3"/>
  <c r="BM1582" i="3"/>
  <c r="BM1584" i="3"/>
  <c r="BN1584" i="3"/>
  <c r="BK1584" i="3"/>
  <c r="BM1585" i="3"/>
  <c r="BL1586" i="3"/>
  <c r="BJ1586" i="3"/>
  <c r="BM1588" i="3"/>
  <c r="BN1588" i="3"/>
  <c r="BK1588" i="3"/>
  <c r="BM1562" i="3"/>
  <c r="BM1564" i="3"/>
  <c r="BJ1576" i="3"/>
  <c r="BK1576" i="3"/>
  <c r="BN1576" i="3"/>
  <c r="BL1590" i="3"/>
  <c r="BJ1590" i="3"/>
  <c r="BL1408" i="3"/>
  <c r="BM1409" i="3"/>
  <c r="BJ1413" i="3"/>
  <c r="BL1406" i="3"/>
  <c r="BJ1416" i="3"/>
  <c r="AA1434" i="3"/>
  <c r="AI1434" i="3"/>
  <c r="AV1434" i="3"/>
  <c r="BN1438" i="3"/>
  <c r="BK1438" i="3"/>
  <c r="BM1432" i="3"/>
  <c r="BL1438" i="3"/>
  <c r="BJ1459" i="3"/>
  <c r="O1464" i="3"/>
  <c r="S1464" i="3"/>
  <c r="W1464" i="3"/>
  <c r="AA1464" i="3"/>
  <c r="AE1464" i="3"/>
  <c r="AI1464" i="3"/>
  <c r="AM1464" i="3"/>
  <c r="AQ1464" i="3"/>
  <c r="AU1464" i="3"/>
  <c r="AY1464" i="3"/>
  <c r="BC1464" i="3"/>
  <c r="BG1464" i="3"/>
  <c r="P1464" i="3"/>
  <c r="T1464" i="3"/>
  <c r="X1464" i="3"/>
  <c r="AB1464" i="3"/>
  <c r="AF1464" i="3"/>
  <c r="AJ1464" i="3"/>
  <c r="AN1464" i="3"/>
  <c r="AR1464" i="3"/>
  <c r="AV1464" i="3"/>
  <c r="AZ1464" i="3"/>
  <c r="BD1464" i="3"/>
  <c r="BH1464" i="3"/>
  <c r="M1464" i="3"/>
  <c r="U1464" i="3"/>
  <c r="AC1464" i="3"/>
  <c r="AK1464" i="3"/>
  <c r="AS1464" i="3"/>
  <c r="BA1464" i="3"/>
  <c r="BI1464" i="3"/>
  <c r="N1464" i="3"/>
  <c r="V1464" i="3"/>
  <c r="AD1464" i="3"/>
  <c r="AL1464" i="3"/>
  <c r="AT1464" i="3"/>
  <c r="BB1464" i="3"/>
  <c r="Q1464" i="3"/>
  <c r="Y1464" i="3"/>
  <c r="AG1464" i="3"/>
  <c r="AO1464" i="3"/>
  <c r="AW1464" i="3"/>
  <c r="BE1464" i="3"/>
  <c r="R1464" i="3"/>
  <c r="AX1464" i="3"/>
  <c r="Z1464" i="3"/>
  <c r="BF1464" i="3"/>
  <c r="AH1464" i="3"/>
  <c r="AP1464" i="3"/>
  <c r="BM1459" i="3"/>
  <c r="BM1467" i="3"/>
  <c r="BJ1476" i="3"/>
  <c r="BJ1478" i="3"/>
  <c r="BJ1480" i="3"/>
  <c r="BJ1482" i="3"/>
  <c r="BN1476" i="3"/>
  <c r="BN1487" i="3"/>
  <c r="BK1487" i="3"/>
  <c r="BN1500" i="3"/>
  <c r="BK1500" i="3"/>
  <c r="BN1508" i="3"/>
  <c r="BK1508" i="3"/>
  <c r="BM1486" i="3"/>
  <c r="BN1513" i="3"/>
  <c r="BN1517" i="3"/>
  <c r="BK1517" i="3"/>
  <c r="BL1497" i="3"/>
  <c r="BM1530" i="3"/>
  <c r="BL1540" i="3"/>
  <c r="BL1492" i="3"/>
  <c r="BN1516" i="3"/>
  <c r="BK1516" i="3"/>
  <c r="BN1539" i="3"/>
  <c r="BK1539" i="3"/>
  <c r="BL1534" i="3"/>
  <c r="BL1554" i="3"/>
  <c r="BK1560" i="3"/>
  <c r="BN1560" i="3"/>
  <c r="BL1537" i="3"/>
  <c r="BJ1537" i="3"/>
  <c r="BN1547" i="3"/>
  <c r="BK1547" i="3"/>
  <c r="BJ1528" i="3"/>
  <c r="BK1532" i="3"/>
  <c r="BN1532" i="3"/>
  <c r="BL1532" i="3"/>
  <c r="BK1538" i="3"/>
  <c r="BN1538" i="3"/>
  <c r="BL1542" i="3"/>
  <c r="BL1548" i="3"/>
  <c r="BK1552" i="3"/>
  <c r="BN1552" i="3"/>
  <c r="BN1580" i="3"/>
  <c r="BK1580" i="3"/>
  <c r="BL1473" i="3"/>
  <c r="BJ1519" i="3"/>
  <c r="BM1586" i="3"/>
  <c r="BM1576" i="3"/>
  <c r="BL1576" i="3"/>
  <c r="BL1403" i="3"/>
  <c r="BM1405" i="3"/>
  <c r="BN1418" i="3"/>
  <c r="BK1418" i="3"/>
  <c r="BK1409" i="3"/>
  <c r="BN1415" i="3"/>
  <c r="BK1415" i="3"/>
  <c r="BM1418" i="3"/>
  <c r="BK1421" i="3"/>
  <c r="BN1414" i="3"/>
  <c r="BK1414" i="3"/>
  <c r="BM1429" i="3"/>
  <c r="BK1429" i="3"/>
  <c r="BN1429" i="3"/>
  <c r="BM1413" i="3"/>
  <c r="BM1423" i="3"/>
  <c r="BN1423" i="3"/>
  <c r="BK1423" i="3"/>
  <c r="BN1426" i="3"/>
  <c r="BK1426" i="3"/>
  <c r="BG1434" i="3"/>
  <c r="AL1434" i="3"/>
  <c r="Q1434" i="3"/>
  <c r="AP1434" i="3"/>
  <c r="U1434" i="3"/>
  <c r="AT1434" i="3"/>
  <c r="Y1434" i="3"/>
  <c r="BD1434" i="3"/>
  <c r="AN1434" i="3"/>
  <c r="X1434" i="3"/>
  <c r="AH1436" i="3"/>
  <c r="BJ1441" i="3"/>
  <c r="BN1442" i="3"/>
  <c r="BK1442" i="3"/>
  <c r="BN1443" i="3"/>
  <c r="BK1443" i="3"/>
  <c r="BN1450" i="3"/>
  <c r="BK1450" i="3"/>
  <c r="BN1451" i="3"/>
  <c r="BK1451" i="3"/>
  <c r="BM1435" i="3"/>
  <c r="BI1436" i="3"/>
  <c r="BG1436" i="3"/>
  <c r="AL1436" i="3"/>
  <c r="Q1436" i="3"/>
  <c r="AP1436" i="3"/>
  <c r="U1436" i="3"/>
  <c r="AT1436" i="3"/>
  <c r="Y1436" i="3"/>
  <c r="BD1436" i="3"/>
  <c r="AN1436" i="3"/>
  <c r="X1436" i="3"/>
  <c r="BL1442" i="3"/>
  <c r="BJ1450" i="3"/>
  <c r="O1460" i="3"/>
  <c r="S1460" i="3"/>
  <c r="W1460" i="3"/>
  <c r="AA1460" i="3"/>
  <c r="AE1460" i="3"/>
  <c r="AI1460" i="3"/>
  <c r="AM1460" i="3"/>
  <c r="AQ1460" i="3"/>
  <c r="AU1460" i="3"/>
  <c r="AY1460" i="3"/>
  <c r="BC1460" i="3"/>
  <c r="BG1460" i="3"/>
  <c r="P1460" i="3"/>
  <c r="T1460" i="3"/>
  <c r="X1460" i="3"/>
  <c r="AB1460" i="3"/>
  <c r="AF1460" i="3"/>
  <c r="AJ1460" i="3"/>
  <c r="AN1460" i="3"/>
  <c r="AR1460" i="3"/>
  <c r="AV1460" i="3"/>
  <c r="AZ1460" i="3"/>
  <c r="BD1460" i="3"/>
  <c r="BH1460" i="3"/>
  <c r="M1460" i="3"/>
  <c r="U1460" i="3"/>
  <c r="AC1460" i="3"/>
  <c r="AK1460" i="3"/>
  <c r="AS1460" i="3"/>
  <c r="BA1460" i="3"/>
  <c r="BI1460" i="3"/>
  <c r="N1460" i="3"/>
  <c r="V1460" i="3"/>
  <c r="AD1460" i="3"/>
  <c r="AL1460" i="3"/>
  <c r="AT1460" i="3"/>
  <c r="BB1460" i="3"/>
  <c r="Q1460" i="3"/>
  <c r="Y1460" i="3"/>
  <c r="AG1460" i="3"/>
  <c r="AO1460" i="3"/>
  <c r="AW1460" i="3"/>
  <c r="BE1460" i="3"/>
  <c r="AH1460" i="3"/>
  <c r="AP1460" i="3"/>
  <c r="R1460" i="3"/>
  <c r="AX1460" i="3"/>
  <c r="Z1460" i="3"/>
  <c r="BF1460" i="3"/>
  <c r="BJ1463" i="3"/>
  <c r="BN1465" i="3"/>
  <c r="BK1465" i="3"/>
  <c r="O1468" i="3"/>
  <c r="S1468" i="3"/>
  <c r="W1468" i="3"/>
  <c r="AA1468" i="3"/>
  <c r="AE1468" i="3"/>
  <c r="AI1468" i="3"/>
  <c r="AM1468" i="3"/>
  <c r="AQ1468" i="3"/>
  <c r="AU1468" i="3"/>
  <c r="AY1468" i="3"/>
  <c r="BC1468" i="3"/>
  <c r="BG1468" i="3"/>
  <c r="P1468" i="3"/>
  <c r="T1468" i="3"/>
  <c r="X1468" i="3"/>
  <c r="AB1468" i="3"/>
  <c r="AF1468" i="3"/>
  <c r="AJ1468" i="3"/>
  <c r="AN1468" i="3"/>
  <c r="AR1468" i="3"/>
  <c r="AV1468" i="3"/>
  <c r="AZ1468" i="3"/>
  <c r="BD1468" i="3"/>
  <c r="BH1468" i="3"/>
  <c r="M1468" i="3"/>
  <c r="U1468" i="3"/>
  <c r="AC1468" i="3"/>
  <c r="AK1468" i="3"/>
  <c r="AS1468" i="3"/>
  <c r="BA1468" i="3"/>
  <c r="BI1468" i="3"/>
  <c r="N1468" i="3"/>
  <c r="V1468" i="3"/>
  <c r="AD1468" i="3"/>
  <c r="AL1468" i="3"/>
  <c r="AT1468" i="3"/>
  <c r="BB1468" i="3"/>
  <c r="Q1468" i="3"/>
  <c r="Y1468" i="3"/>
  <c r="AG1468" i="3"/>
  <c r="AO1468" i="3"/>
  <c r="AW1468" i="3"/>
  <c r="BE1468" i="3"/>
  <c r="AH1468" i="3"/>
  <c r="AP1468" i="3"/>
  <c r="R1468" i="3"/>
  <c r="AX1468" i="3"/>
  <c r="Z1468" i="3"/>
  <c r="BF1468" i="3"/>
  <c r="AZ1470" i="3"/>
  <c r="AJ1470" i="3"/>
  <c r="T1470" i="3"/>
  <c r="AZ1472" i="3"/>
  <c r="AJ1472" i="3"/>
  <c r="T1472" i="3"/>
  <c r="BN1485" i="3"/>
  <c r="BK1485" i="3"/>
  <c r="BM1465" i="3"/>
  <c r="BL1479" i="3"/>
  <c r="BJ1479" i="3"/>
  <c r="BM1463" i="3"/>
  <c r="BM1477" i="3"/>
  <c r="BN1477" i="3"/>
  <c r="BK1477" i="3"/>
  <c r="BN1488" i="3"/>
  <c r="BJ1490" i="3"/>
  <c r="BK1496" i="3"/>
  <c r="BJ1498" i="3"/>
  <c r="BN1504" i="3"/>
  <c r="BK1504" i="3"/>
  <c r="BJ1506" i="3"/>
  <c r="BM1475" i="3"/>
  <c r="BN1475" i="3"/>
  <c r="BK1475" i="3"/>
  <c r="BJ1483" i="3"/>
  <c r="BJ1486" i="3"/>
  <c r="BL1494" i="3"/>
  <c r="BN1521" i="3"/>
  <c r="BK1521" i="3"/>
  <c r="BJ1530" i="3"/>
  <c r="BJ1534" i="3"/>
  <c r="BJ1538" i="3"/>
  <c r="BJ1542" i="3"/>
  <c r="BJ1550" i="3"/>
  <c r="BJ1554" i="3"/>
  <c r="BJ1558" i="3"/>
  <c r="BL1562" i="3"/>
  <c r="BN1489" i="3"/>
  <c r="BK1489" i="3"/>
  <c r="BM1550" i="3"/>
  <c r="BM1556" i="3"/>
  <c r="BJ1563" i="3"/>
  <c r="BM1569" i="3"/>
  <c r="BM1509" i="3"/>
  <c r="BM1516" i="3"/>
  <c r="BL1518" i="3"/>
  <c r="BN1520" i="3"/>
  <c r="BK1520" i="3"/>
  <c r="BM1524" i="3"/>
  <c r="BN1526" i="3"/>
  <c r="BK1526" i="3"/>
  <c r="BJ1529" i="3"/>
  <c r="BL1499" i="3"/>
  <c r="BL1531" i="3"/>
  <c r="BJ1531" i="3"/>
  <c r="BM1539" i="3"/>
  <c r="BN1541" i="3"/>
  <c r="BK1541" i="3"/>
  <c r="BM1543" i="3"/>
  <c r="BN1545" i="3"/>
  <c r="BK1545" i="3"/>
  <c r="BL1549" i="3"/>
  <c r="BJ1549" i="3"/>
  <c r="BM1553" i="3"/>
  <c r="BN1555" i="3"/>
  <c r="BK1555" i="3"/>
  <c r="BM1557" i="3"/>
  <c r="BN1559" i="3"/>
  <c r="BK1559" i="3"/>
  <c r="BM1518" i="3"/>
  <c r="BL1529" i="3"/>
  <c r="BL1563" i="3"/>
  <c r="BL1567" i="3"/>
  <c r="BN1507" i="3"/>
  <c r="BK1507" i="3"/>
  <c r="BN1511" i="3"/>
  <c r="BK1511" i="3"/>
  <c r="BJ1511" i="3"/>
  <c r="BN1533" i="3"/>
  <c r="BK1533" i="3"/>
  <c r="BL1535" i="3"/>
  <c r="BJ1535" i="3"/>
  <c r="BM1547" i="3"/>
  <c r="BM1551" i="3"/>
  <c r="BK1569" i="3"/>
  <c r="BN1569" i="3"/>
  <c r="BK1579" i="3"/>
  <c r="BN1579" i="3"/>
  <c r="BM1571" i="3"/>
  <c r="BM1523" i="3"/>
  <c r="BK1577" i="3"/>
  <c r="BN1577" i="3"/>
  <c r="BK1589" i="3"/>
  <c r="BN1589" i="3"/>
  <c r="BJ1589" i="3"/>
  <c r="BL1589" i="3"/>
  <c r="BN1481" i="3"/>
  <c r="BK1481" i="3"/>
  <c r="BL1580" i="3"/>
  <c r="BK1581" i="3"/>
  <c r="BN1581" i="3"/>
  <c r="BL1581" i="3"/>
  <c r="BL1582" i="3"/>
  <c r="BJ1582" i="3"/>
  <c r="BJ1583" i="3"/>
  <c r="BL1584" i="3"/>
  <c r="BJ1584" i="3"/>
  <c r="BK1585" i="3"/>
  <c r="BN1585" i="3"/>
  <c r="BL1585" i="3"/>
  <c r="BL1588" i="3"/>
  <c r="BJ1588" i="3"/>
  <c r="BJ1562" i="3"/>
  <c r="BJ1564" i="3"/>
  <c r="BK1570" i="3"/>
  <c r="BN1570" i="3"/>
  <c r="BM1572" i="3"/>
  <c r="BL1572" i="3"/>
  <c r="BK1578" i="3"/>
  <c r="BN1578" i="3"/>
  <c r="BJ1408" i="3"/>
  <c r="BJ1406" i="3"/>
  <c r="BL1416" i="3"/>
  <c r="BM1417" i="3"/>
  <c r="BL1428" i="3"/>
  <c r="BK1431" i="3"/>
  <c r="BA1434" i="3"/>
  <c r="BN1447" i="3"/>
  <c r="BK1447" i="3"/>
  <c r="BL1432" i="3"/>
  <c r="BJ1454" i="3"/>
  <c r="BN1437" i="3"/>
  <c r="BK1437" i="3"/>
  <c r="BN1455" i="3"/>
  <c r="BK1455" i="3"/>
  <c r="BM1433" i="3"/>
  <c r="BN1461" i="3"/>
  <c r="BK1461" i="3"/>
  <c r="BL1478" i="3"/>
  <c r="BL1480" i="3"/>
  <c r="BN1492" i="3"/>
  <c r="BK1492" i="3"/>
  <c r="BN1480" i="3"/>
  <c r="BL1495" i="3"/>
  <c r="BJ1495" i="3"/>
  <c r="BJ1513" i="3"/>
  <c r="BJ1517" i="3"/>
  <c r="BJ1525" i="3"/>
  <c r="BM1489" i="3"/>
  <c r="BJ1497" i="3"/>
  <c r="BL1579" i="3"/>
  <c r="BL1500" i="3"/>
  <c r="BN1509" i="3"/>
  <c r="BK1509" i="3"/>
  <c r="BK1524" i="3"/>
  <c r="BJ1524" i="3"/>
  <c r="BM1529" i="3"/>
  <c r="BN1543" i="3"/>
  <c r="BK1543" i="3"/>
  <c r="BM1555" i="3"/>
  <c r="BM1559" i="3"/>
  <c r="BL1544" i="3"/>
  <c r="BL1560" i="3"/>
  <c r="BN1551" i="3"/>
  <c r="BK1551" i="3"/>
  <c r="BK1558" i="3"/>
  <c r="BN1558" i="3"/>
  <c r="BL1575" i="3"/>
  <c r="BN1523" i="3"/>
  <c r="BK1523" i="3"/>
  <c r="BL1583" i="3"/>
  <c r="BL1587" i="3"/>
  <c r="BM1590" i="3"/>
  <c r="BN1400" i="3"/>
  <c r="BK1400" i="3"/>
  <c r="BK1404" i="3"/>
  <c r="BJ1407" i="3"/>
  <c r="BK1405" i="3"/>
  <c r="BN1405" i="3"/>
  <c r="BJ1401" i="3"/>
  <c r="BJ1402" i="3"/>
  <c r="BL1405" i="3"/>
  <c r="BK1407" i="3"/>
  <c r="BN1407" i="3"/>
  <c r="BN1420" i="3"/>
  <c r="BK1420" i="3"/>
  <c r="BL1409" i="3"/>
  <c r="BN1417" i="3"/>
  <c r="BK1417" i="3"/>
  <c r="BL1418" i="3"/>
  <c r="BJ1418" i="3"/>
  <c r="BM1406" i="3"/>
  <c r="Y1411" i="3"/>
  <c r="AT1411" i="3"/>
  <c r="T1411" i="3"/>
  <c r="AZ1411" i="3"/>
  <c r="AX1411" i="3"/>
  <c r="AC1411" i="3"/>
  <c r="BH1411" i="3"/>
  <c r="AL1411" i="3"/>
  <c r="Q1411" i="3"/>
  <c r="BN1411" i="3" s="1"/>
  <c r="AP1411" i="3"/>
  <c r="U1411" i="3"/>
  <c r="AY1411" i="3"/>
  <c r="AI1411" i="3"/>
  <c r="S1411" i="3"/>
  <c r="BM1416" i="3"/>
  <c r="BL1413" i="3"/>
  <c r="BM1428" i="3"/>
  <c r="BK1427" i="3"/>
  <c r="BL1426" i="3"/>
  <c r="BK1432" i="3"/>
  <c r="BN1432" i="3"/>
  <c r="BB1434" i="3"/>
  <c r="AG1434" i="3"/>
  <c r="BF1434" i="3"/>
  <c r="AK1434" i="3"/>
  <c r="O1434" i="3"/>
  <c r="AO1434" i="3"/>
  <c r="S1434" i="3"/>
  <c r="AZ1434" i="3"/>
  <c r="AJ1434" i="3"/>
  <c r="T1434" i="3"/>
  <c r="BC1436" i="3"/>
  <c r="BJ1439" i="3"/>
  <c r="BN1440" i="3"/>
  <c r="BK1440" i="3"/>
  <c r="BN1441" i="3"/>
  <c r="BJ1447" i="3"/>
  <c r="BN1448" i="3"/>
  <c r="BK1448" i="3"/>
  <c r="BN1449" i="3"/>
  <c r="BK1449" i="3"/>
  <c r="BN1435" i="3"/>
  <c r="BK1435" i="3"/>
  <c r="BJ1435" i="3"/>
  <c r="BB1436" i="3"/>
  <c r="AG1436" i="3"/>
  <c r="BF1436" i="3"/>
  <c r="AK1436" i="3"/>
  <c r="O1436" i="3"/>
  <c r="AO1436" i="3"/>
  <c r="S1436" i="3"/>
  <c r="AZ1436" i="3"/>
  <c r="AJ1436" i="3"/>
  <c r="T1436" i="3"/>
  <c r="BM1438" i="3"/>
  <c r="BL1444" i="3"/>
  <c r="BM1446" i="3"/>
  <c r="BL1452" i="3"/>
  <c r="BM1437" i="3"/>
  <c r="BJ1437" i="3"/>
  <c r="P1456" i="3"/>
  <c r="T1456" i="3"/>
  <c r="X1456" i="3"/>
  <c r="Q1456" i="3"/>
  <c r="V1456" i="3"/>
  <c r="AA1456" i="3"/>
  <c r="AE1456" i="3"/>
  <c r="AI1456" i="3"/>
  <c r="AM1456" i="3"/>
  <c r="AQ1456" i="3"/>
  <c r="AU1456" i="3"/>
  <c r="AY1456" i="3"/>
  <c r="BC1456" i="3"/>
  <c r="BG1456" i="3"/>
  <c r="M1456" i="3"/>
  <c r="R1456" i="3"/>
  <c r="W1456" i="3"/>
  <c r="AB1456" i="3"/>
  <c r="AF1456" i="3"/>
  <c r="AJ1456" i="3"/>
  <c r="AN1456" i="3"/>
  <c r="AR1456" i="3"/>
  <c r="AV1456" i="3"/>
  <c r="AZ1456" i="3"/>
  <c r="BD1456" i="3"/>
  <c r="BH1456" i="3"/>
  <c r="N1456" i="3"/>
  <c r="S1456" i="3"/>
  <c r="Y1456" i="3"/>
  <c r="AC1456" i="3"/>
  <c r="AG1456" i="3"/>
  <c r="AK1456" i="3"/>
  <c r="AO1456" i="3"/>
  <c r="AS1456" i="3"/>
  <c r="AW1456" i="3"/>
  <c r="BA1456" i="3"/>
  <c r="BE1456" i="3"/>
  <c r="BI1456" i="3"/>
  <c r="Z1456" i="3"/>
  <c r="AP1456" i="3"/>
  <c r="BF1456" i="3"/>
  <c r="AD1456" i="3"/>
  <c r="AT1456" i="3"/>
  <c r="O1456" i="3"/>
  <c r="AH1456" i="3"/>
  <c r="AX1456" i="3"/>
  <c r="BB1456" i="3"/>
  <c r="U1456" i="3"/>
  <c r="AL1456" i="3"/>
  <c r="O1458" i="3"/>
  <c r="S1458" i="3"/>
  <c r="W1458" i="3"/>
  <c r="AA1458" i="3"/>
  <c r="AE1458" i="3"/>
  <c r="AI1458" i="3"/>
  <c r="AM1458" i="3"/>
  <c r="AQ1458" i="3"/>
  <c r="AU1458" i="3"/>
  <c r="AY1458" i="3"/>
  <c r="BC1458" i="3"/>
  <c r="BG1458" i="3"/>
  <c r="P1458" i="3"/>
  <c r="T1458" i="3"/>
  <c r="X1458" i="3"/>
  <c r="AB1458" i="3"/>
  <c r="AF1458" i="3"/>
  <c r="AJ1458" i="3"/>
  <c r="AN1458" i="3"/>
  <c r="AR1458" i="3"/>
  <c r="AV1458" i="3"/>
  <c r="AZ1458" i="3"/>
  <c r="BD1458" i="3"/>
  <c r="BH1458" i="3"/>
  <c r="M1458" i="3"/>
  <c r="Q1458" i="3"/>
  <c r="U1458" i="3"/>
  <c r="Y1458" i="3"/>
  <c r="AC1458" i="3"/>
  <c r="AG1458" i="3"/>
  <c r="AK1458" i="3"/>
  <c r="AO1458" i="3"/>
  <c r="AS1458" i="3"/>
  <c r="AW1458" i="3"/>
  <c r="BA1458" i="3"/>
  <c r="BE1458" i="3"/>
  <c r="BI1458" i="3"/>
  <c r="V1458" i="3"/>
  <c r="AL1458" i="3"/>
  <c r="BB1458" i="3"/>
  <c r="Z1458" i="3"/>
  <c r="AP1458" i="3"/>
  <c r="BF1458" i="3"/>
  <c r="N1458" i="3"/>
  <c r="AD1458" i="3"/>
  <c r="AT1458" i="3"/>
  <c r="AX1458" i="3"/>
  <c r="R1458" i="3"/>
  <c r="AH1458" i="3"/>
  <c r="BL1461" i="3"/>
  <c r="BL1465" i="3"/>
  <c r="BN1469" i="3"/>
  <c r="BK1469" i="3"/>
  <c r="BN1471" i="3"/>
  <c r="BK1471" i="3"/>
  <c r="BL1433" i="3"/>
  <c r="BN1457" i="3"/>
  <c r="BK1457" i="3"/>
  <c r="BL1469" i="3"/>
  <c r="AE1470" i="3"/>
  <c r="BA1470" i="3"/>
  <c r="U1472" i="3"/>
  <c r="AP1472" i="3"/>
  <c r="BM1457" i="3"/>
  <c r="BJ1461" i="3"/>
  <c r="BN1463" i="3"/>
  <c r="BK1463" i="3"/>
  <c r="O1466" i="3"/>
  <c r="S1466" i="3"/>
  <c r="W1466" i="3"/>
  <c r="AA1466" i="3"/>
  <c r="AE1466" i="3"/>
  <c r="AI1466" i="3"/>
  <c r="AM1466" i="3"/>
  <c r="AQ1466" i="3"/>
  <c r="AU1466" i="3"/>
  <c r="AY1466" i="3"/>
  <c r="BC1466" i="3"/>
  <c r="BG1466" i="3"/>
  <c r="P1466" i="3"/>
  <c r="T1466" i="3"/>
  <c r="X1466" i="3"/>
  <c r="AB1466" i="3"/>
  <c r="AF1466" i="3"/>
  <c r="AJ1466" i="3"/>
  <c r="AN1466" i="3"/>
  <c r="AR1466" i="3"/>
  <c r="AV1466" i="3"/>
  <c r="AZ1466" i="3"/>
  <c r="BD1466" i="3"/>
  <c r="BH1466" i="3"/>
  <c r="M1466" i="3"/>
  <c r="U1466" i="3"/>
  <c r="AC1466" i="3"/>
  <c r="AK1466" i="3"/>
  <c r="AS1466" i="3"/>
  <c r="BA1466" i="3"/>
  <c r="BI1466" i="3"/>
  <c r="N1466" i="3"/>
  <c r="V1466" i="3"/>
  <c r="AD1466" i="3"/>
  <c r="AL1466" i="3"/>
  <c r="AT1466" i="3"/>
  <c r="BB1466" i="3"/>
  <c r="Q1466" i="3"/>
  <c r="Y1466" i="3"/>
  <c r="AG1466" i="3"/>
  <c r="AO1466" i="3"/>
  <c r="AW1466" i="3"/>
  <c r="BE1466" i="3"/>
  <c r="Z1466" i="3"/>
  <c r="BF1466" i="3"/>
  <c r="AH1466" i="3"/>
  <c r="AP1466" i="3"/>
  <c r="R1466" i="3"/>
  <c r="AX1466" i="3"/>
  <c r="BJ1469" i="3"/>
  <c r="AV1470" i="3"/>
  <c r="AF1470" i="3"/>
  <c r="P1470" i="3"/>
  <c r="BJ1471" i="3"/>
  <c r="AV1472" i="3"/>
  <c r="AF1472" i="3"/>
  <c r="P1472" i="3"/>
  <c r="BM1461" i="3"/>
  <c r="BN1482" i="3"/>
  <c r="BK1482" i="3"/>
  <c r="BM1480" i="3"/>
  <c r="BM1479" i="3"/>
  <c r="BN1479" i="3"/>
  <c r="BK1479" i="3"/>
  <c r="BN1454" i="3"/>
  <c r="BN1490" i="3"/>
  <c r="BK1490" i="3"/>
  <c r="BJ1492" i="3"/>
  <c r="BJ1500" i="3"/>
  <c r="BN1506" i="3"/>
  <c r="BK1506" i="3"/>
  <c r="BJ1508" i="3"/>
  <c r="BN1478" i="3"/>
  <c r="BL1486" i="3"/>
  <c r="BM1495" i="3"/>
  <c r="BN1503" i="3"/>
  <c r="BK1503" i="3"/>
  <c r="BL1521" i="3"/>
  <c r="BM1497" i="3"/>
  <c r="BK1527" i="3"/>
  <c r="BN1527" i="3"/>
  <c r="BM1540" i="3"/>
  <c r="BK1550" i="3"/>
  <c r="BN1550" i="3"/>
  <c r="BL1550" i="3"/>
  <c r="BK1556" i="3"/>
  <c r="BJ1567" i="3"/>
  <c r="BL1569" i="3"/>
  <c r="BM1579" i="3"/>
  <c r="BL1485" i="3"/>
  <c r="BM1485" i="3"/>
  <c r="BN1493" i="3"/>
  <c r="BK1493" i="3"/>
  <c r="BN1501" i="3"/>
  <c r="BK1501" i="3"/>
  <c r="BJ1509" i="3"/>
  <c r="BL1514" i="3"/>
  <c r="BN1528" i="3"/>
  <c r="BK1528" i="3"/>
  <c r="BK1562" i="3"/>
  <c r="BN1562" i="3"/>
  <c r="BK1566" i="3"/>
  <c r="BN1566" i="3"/>
  <c r="BJ1580" i="3"/>
  <c r="BN1499" i="3"/>
  <c r="BK1499" i="3"/>
  <c r="BM1500" i="3"/>
  <c r="BN1531" i="3"/>
  <c r="BK1531" i="3"/>
  <c r="BL1539" i="3"/>
  <c r="BJ1539" i="3"/>
  <c r="BL1543" i="3"/>
  <c r="BJ1543" i="3"/>
  <c r="BN1549" i="3"/>
  <c r="BK1549" i="3"/>
  <c r="BL1553" i="3"/>
  <c r="BJ1553" i="3"/>
  <c r="BL1557" i="3"/>
  <c r="BJ1557" i="3"/>
  <c r="BK1563" i="3"/>
  <c r="BN1563" i="3"/>
  <c r="BK1567" i="3"/>
  <c r="BN1567" i="3"/>
  <c r="BN1529" i="3"/>
  <c r="BK1529" i="3"/>
  <c r="BM1534" i="3"/>
  <c r="BM1544" i="3"/>
  <c r="BM1554" i="3"/>
  <c r="BM1560" i="3"/>
  <c r="BJ1571" i="3"/>
  <c r="BM1577" i="3"/>
  <c r="BN1491" i="3"/>
  <c r="BK1491" i="3"/>
  <c r="BL1511" i="3"/>
  <c r="BN1515" i="3"/>
  <c r="BK1515" i="3"/>
  <c r="BJ1515" i="3"/>
  <c r="BM1527" i="3"/>
  <c r="BN1535" i="3"/>
  <c r="BK1535" i="3"/>
  <c r="BM1537" i="3"/>
  <c r="BL1547" i="3"/>
  <c r="BJ1547" i="3"/>
  <c r="BL1551" i="3"/>
  <c r="BJ1551" i="3"/>
  <c r="BK1575" i="3"/>
  <c r="BN1575" i="3"/>
  <c r="BN1514" i="3"/>
  <c r="BK1514" i="3"/>
  <c r="BJ1514" i="3"/>
  <c r="BN1522" i="3"/>
  <c r="BK1522" i="3"/>
  <c r="BJ1522" i="3"/>
  <c r="BM1532" i="3"/>
  <c r="BM1538" i="3"/>
  <c r="BM1542" i="3"/>
  <c r="BM1548" i="3"/>
  <c r="BM1552" i="3"/>
  <c r="BM1558" i="3"/>
  <c r="BL1571" i="3"/>
  <c r="BM1575" i="3"/>
  <c r="BM1519" i="3"/>
  <c r="BN1582" i="3"/>
  <c r="BK1582" i="3"/>
  <c r="BK1583" i="3"/>
  <c r="BN1583" i="3"/>
  <c r="BM1583" i="3"/>
  <c r="BK1586" i="3"/>
  <c r="BN1586" i="3"/>
  <c r="BK1587" i="3"/>
  <c r="BN1587" i="3"/>
  <c r="BM1587" i="3"/>
  <c r="BK1568" i="3"/>
  <c r="BN1568" i="3"/>
  <c r="BJ1572" i="3"/>
  <c r="BK1572" i="3"/>
  <c r="BN1572" i="3"/>
  <c r="BN1590" i="3"/>
  <c r="BK1590" i="3"/>
  <c r="M1398" i="3"/>
  <c r="Q1398" i="3"/>
  <c r="U1398" i="3"/>
  <c r="Y1398" i="3"/>
  <c r="AC1398" i="3"/>
  <c r="AG1398" i="3"/>
  <c r="AK1398" i="3"/>
  <c r="AO1398" i="3"/>
  <c r="AS1398" i="3"/>
  <c r="AW1398" i="3"/>
  <c r="BA1398" i="3"/>
  <c r="BE1398" i="3"/>
  <c r="BI1398" i="3"/>
  <c r="P1398" i="3"/>
  <c r="T1398" i="3"/>
  <c r="X1398" i="3"/>
  <c r="AB1398" i="3"/>
  <c r="AF1398" i="3"/>
  <c r="AJ1398" i="3"/>
  <c r="AN1398" i="3"/>
  <c r="AR1398" i="3"/>
  <c r="AV1398" i="3"/>
  <c r="AZ1398" i="3"/>
  <c r="BD1398" i="3"/>
  <c r="BH1398" i="3"/>
  <c r="N1398" i="3"/>
  <c r="R1398" i="3"/>
  <c r="V1398" i="3"/>
  <c r="Z1398" i="3"/>
  <c r="AD1398" i="3"/>
  <c r="AH1398" i="3"/>
  <c r="AL1398" i="3"/>
  <c r="AP1398" i="3"/>
  <c r="AT1398" i="3"/>
  <c r="AX1398" i="3"/>
  <c r="BB1398" i="3"/>
  <c r="BF1398" i="3"/>
  <c r="O1398" i="3"/>
  <c r="S1398" i="3"/>
  <c r="W1398" i="3"/>
  <c r="AA1398" i="3"/>
  <c r="AE1398" i="3"/>
  <c r="AI1398" i="3"/>
  <c r="AM1398" i="3"/>
  <c r="AQ1398" i="3"/>
  <c r="AU1398" i="3"/>
  <c r="AY1398" i="3"/>
  <c r="BC1398" i="3"/>
  <c r="BG1398" i="3"/>
  <c r="M1394" i="3"/>
  <c r="Q1394" i="3"/>
  <c r="U1394" i="3"/>
  <c r="Y1394" i="3"/>
  <c r="AC1394" i="3"/>
  <c r="AG1394" i="3"/>
  <c r="AK1394" i="3"/>
  <c r="AO1394" i="3"/>
  <c r="AS1394" i="3"/>
  <c r="AW1394" i="3"/>
  <c r="BA1394" i="3"/>
  <c r="BE1394" i="3"/>
  <c r="BI1394" i="3"/>
  <c r="N1394" i="3"/>
  <c r="R1394" i="3"/>
  <c r="V1394" i="3"/>
  <c r="Z1394" i="3"/>
  <c r="AD1394" i="3"/>
  <c r="AH1394" i="3"/>
  <c r="AL1394" i="3"/>
  <c r="AP1394" i="3"/>
  <c r="AT1394" i="3"/>
  <c r="AX1394" i="3"/>
  <c r="BB1394" i="3"/>
  <c r="BF1394" i="3"/>
  <c r="O1394" i="3"/>
  <c r="S1394" i="3"/>
  <c r="W1394" i="3"/>
  <c r="AA1394" i="3"/>
  <c r="AE1394" i="3"/>
  <c r="AI1394" i="3"/>
  <c r="AM1394" i="3"/>
  <c r="AQ1394" i="3"/>
  <c r="AU1394" i="3"/>
  <c r="AY1394" i="3"/>
  <c r="BC1394" i="3"/>
  <c r="BG1394" i="3"/>
  <c r="P1394" i="3"/>
  <c r="T1394" i="3"/>
  <c r="X1394" i="3"/>
  <c r="AB1394" i="3"/>
  <c r="AF1394" i="3"/>
  <c r="AJ1394" i="3"/>
  <c r="AN1394" i="3"/>
  <c r="AR1394" i="3"/>
  <c r="AV1394" i="3"/>
  <c r="AZ1394" i="3"/>
  <c r="BD1394" i="3"/>
  <c r="BH1394" i="3"/>
  <c r="M1390" i="3"/>
  <c r="Q1390" i="3"/>
  <c r="U1390" i="3"/>
  <c r="Y1390" i="3"/>
  <c r="AC1390" i="3"/>
  <c r="AG1390" i="3"/>
  <c r="AK1390" i="3"/>
  <c r="AO1390" i="3"/>
  <c r="AS1390" i="3"/>
  <c r="AW1390" i="3"/>
  <c r="BA1390" i="3"/>
  <c r="BE1390" i="3"/>
  <c r="BI1390" i="3"/>
  <c r="N1390" i="3"/>
  <c r="R1390" i="3"/>
  <c r="V1390" i="3"/>
  <c r="Z1390" i="3"/>
  <c r="AD1390" i="3"/>
  <c r="AH1390" i="3"/>
  <c r="AL1390" i="3"/>
  <c r="AP1390" i="3"/>
  <c r="AT1390" i="3"/>
  <c r="AX1390" i="3"/>
  <c r="BB1390" i="3"/>
  <c r="BF1390" i="3"/>
  <c r="O1390" i="3"/>
  <c r="S1390" i="3"/>
  <c r="W1390" i="3"/>
  <c r="AA1390" i="3"/>
  <c r="AE1390" i="3"/>
  <c r="AI1390" i="3"/>
  <c r="AM1390" i="3"/>
  <c r="AQ1390" i="3"/>
  <c r="AU1390" i="3"/>
  <c r="AY1390" i="3"/>
  <c r="BC1390" i="3"/>
  <c r="BG1390" i="3"/>
  <c r="P1390" i="3"/>
  <c r="T1390" i="3"/>
  <c r="X1390" i="3"/>
  <c r="AB1390" i="3"/>
  <c r="AF1390" i="3"/>
  <c r="AJ1390" i="3"/>
  <c r="AN1390" i="3"/>
  <c r="AR1390" i="3"/>
  <c r="AV1390" i="3"/>
  <c r="AZ1390" i="3"/>
  <c r="BD1390" i="3"/>
  <c r="BH1390" i="3"/>
  <c r="AB1386" i="3"/>
  <c r="AR1386" i="3"/>
  <c r="BH1386" i="3"/>
  <c r="AD1386" i="3"/>
  <c r="AY1386" i="3"/>
  <c r="AC1386" i="3"/>
  <c r="O1386" i="3"/>
  <c r="AK1386" i="3"/>
  <c r="BF1386" i="3"/>
  <c r="AG1386" i="3"/>
  <c r="BB1386" i="3"/>
  <c r="AS1386" i="3"/>
  <c r="W1397" i="3"/>
  <c r="AM1397" i="3"/>
  <c r="BC1397" i="3"/>
  <c r="V1397" i="3"/>
  <c r="AL1397" i="3"/>
  <c r="BB1397" i="3"/>
  <c r="X1397" i="3"/>
  <c r="AN1397" i="3"/>
  <c r="BD1397" i="3"/>
  <c r="U1397" i="3"/>
  <c r="AK1397" i="3"/>
  <c r="BA1397" i="3"/>
  <c r="S1395" i="3"/>
  <c r="BM1395" i="3" s="1"/>
  <c r="AI1395" i="3"/>
  <c r="AY1395" i="3"/>
  <c r="T1395" i="3"/>
  <c r="AJ1395" i="3"/>
  <c r="AZ1395" i="3"/>
  <c r="Q1395" i="3"/>
  <c r="AG1395" i="3"/>
  <c r="AW1395" i="3"/>
  <c r="N1395" i="3"/>
  <c r="BJ1395" i="3" s="1"/>
  <c r="AD1395" i="3"/>
  <c r="AT1395" i="3"/>
  <c r="O1391" i="3"/>
  <c r="BL1391" i="3" s="1"/>
  <c r="S1391" i="3"/>
  <c r="BM1391" i="3" s="1"/>
  <c r="W1391" i="3"/>
  <c r="AA1391" i="3"/>
  <c r="AE1391" i="3"/>
  <c r="AI1391" i="3"/>
  <c r="AM1391" i="3"/>
  <c r="AQ1391" i="3"/>
  <c r="AU1391" i="3"/>
  <c r="AY1391" i="3"/>
  <c r="BC1391" i="3"/>
  <c r="BG1391" i="3"/>
  <c r="P1391" i="3"/>
  <c r="T1391" i="3"/>
  <c r="X1391" i="3"/>
  <c r="AB1391" i="3"/>
  <c r="AF1391" i="3"/>
  <c r="AJ1391" i="3"/>
  <c r="AN1391" i="3"/>
  <c r="AR1391" i="3"/>
  <c r="AV1391" i="3"/>
  <c r="AZ1391" i="3"/>
  <c r="BD1391" i="3"/>
  <c r="BH1391" i="3"/>
  <c r="M1391" i="3"/>
  <c r="Q1391" i="3"/>
  <c r="U1391" i="3"/>
  <c r="Y1391" i="3"/>
  <c r="AC1391" i="3"/>
  <c r="AG1391" i="3"/>
  <c r="AK1391" i="3"/>
  <c r="AO1391" i="3"/>
  <c r="AS1391" i="3"/>
  <c r="AW1391" i="3"/>
  <c r="BA1391" i="3"/>
  <c r="BE1391" i="3"/>
  <c r="BI1391" i="3"/>
  <c r="N1391" i="3"/>
  <c r="BJ1391" i="3" s="1"/>
  <c r="R1391" i="3"/>
  <c r="V1391" i="3"/>
  <c r="Z1391" i="3"/>
  <c r="AD1391" i="3"/>
  <c r="AH1391" i="3"/>
  <c r="AL1391" i="3"/>
  <c r="AP1391" i="3"/>
  <c r="AT1391" i="3"/>
  <c r="AX1391" i="3"/>
  <c r="BB1391" i="3"/>
  <c r="BF1391" i="3"/>
  <c r="AA1389" i="3"/>
  <c r="AQ1389" i="3"/>
  <c r="BG1389" i="3"/>
  <c r="Z1389" i="3"/>
  <c r="AP1389" i="3"/>
  <c r="BF1389" i="3"/>
  <c r="AB1389" i="3"/>
  <c r="AR1389" i="3"/>
  <c r="BH1389" i="3"/>
  <c r="Y1389" i="3"/>
  <c r="AO1389" i="3"/>
  <c r="BE1389" i="3"/>
  <c r="O1379" i="3"/>
  <c r="S1379" i="3"/>
  <c r="W1379" i="3"/>
  <c r="AA1379" i="3"/>
  <c r="AE1379" i="3"/>
  <c r="AI1379" i="3"/>
  <c r="AM1379" i="3"/>
  <c r="AQ1379" i="3"/>
  <c r="AU1379" i="3"/>
  <c r="AY1379" i="3"/>
  <c r="BC1379" i="3"/>
  <c r="BG1379" i="3"/>
  <c r="P1379" i="3"/>
  <c r="AF1379" i="3"/>
  <c r="AV1379" i="3"/>
  <c r="AB1379" i="3"/>
  <c r="AR1379" i="3"/>
  <c r="BH1379" i="3"/>
  <c r="T1379" i="3"/>
  <c r="AJ1379" i="3"/>
  <c r="AZ1379" i="3"/>
  <c r="X1379" i="3"/>
  <c r="AN1379" i="3"/>
  <c r="BD1379" i="3"/>
  <c r="M1396" i="3"/>
  <c r="Q1396" i="3"/>
  <c r="U1396" i="3"/>
  <c r="Y1396" i="3"/>
  <c r="AC1396" i="3"/>
  <c r="AG1396" i="3"/>
  <c r="AK1396" i="3"/>
  <c r="AO1396" i="3"/>
  <c r="AS1396" i="3"/>
  <c r="AW1396" i="3"/>
  <c r="BA1396" i="3"/>
  <c r="BE1396" i="3"/>
  <c r="BI1396" i="3"/>
  <c r="P1396" i="3"/>
  <c r="T1396" i="3"/>
  <c r="X1396" i="3"/>
  <c r="AB1396" i="3"/>
  <c r="AF1396" i="3"/>
  <c r="AJ1396" i="3"/>
  <c r="AN1396" i="3"/>
  <c r="AR1396" i="3"/>
  <c r="AV1396" i="3"/>
  <c r="AZ1396" i="3"/>
  <c r="BD1396" i="3"/>
  <c r="BH1396" i="3"/>
  <c r="N1396" i="3"/>
  <c r="R1396" i="3"/>
  <c r="V1396" i="3"/>
  <c r="Z1396" i="3"/>
  <c r="AD1396" i="3"/>
  <c r="AH1396" i="3"/>
  <c r="AL1396" i="3"/>
  <c r="AP1396" i="3"/>
  <c r="AT1396" i="3"/>
  <c r="AX1396" i="3"/>
  <c r="BB1396" i="3"/>
  <c r="BF1396" i="3"/>
  <c r="O1396" i="3"/>
  <c r="S1396" i="3"/>
  <c r="W1396" i="3"/>
  <c r="AA1396" i="3"/>
  <c r="AE1396" i="3"/>
  <c r="AI1396" i="3"/>
  <c r="AM1396" i="3"/>
  <c r="AQ1396" i="3"/>
  <c r="AU1396" i="3"/>
  <c r="AY1396" i="3"/>
  <c r="BC1396" i="3"/>
  <c r="BG1396" i="3"/>
  <c r="Q1392" i="3"/>
  <c r="AG1392" i="3"/>
  <c r="AW1392" i="3"/>
  <c r="P1392" i="3"/>
  <c r="AF1392" i="3"/>
  <c r="AV1392" i="3"/>
  <c r="N1392" i="3"/>
  <c r="AD1392" i="3"/>
  <c r="AT1392" i="3"/>
  <c r="O1392" i="3"/>
  <c r="AE1392" i="3"/>
  <c r="AU1392" i="3"/>
  <c r="P1388" i="3"/>
  <c r="T1388" i="3"/>
  <c r="X1388" i="3"/>
  <c r="AB1388" i="3"/>
  <c r="AF1388" i="3"/>
  <c r="AJ1388" i="3"/>
  <c r="AN1388" i="3"/>
  <c r="AR1388" i="3"/>
  <c r="AV1388" i="3"/>
  <c r="AZ1388" i="3"/>
  <c r="BD1388" i="3"/>
  <c r="N1388" i="3"/>
  <c r="S1388" i="3"/>
  <c r="Y1388" i="3"/>
  <c r="AD1388" i="3"/>
  <c r="AI1388" i="3"/>
  <c r="AO1388" i="3"/>
  <c r="AT1388" i="3"/>
  <c r="AY1388" i="3"/>
  <c r="BE1388" i="3"/>
  <c r="BI1388" i="3"/>
  <c r="O1388" i="3"/>
  <c r="U1388" i="3"/>
  <c r="Z1388" i="3"/>
  <c r="AE1388" i="3"/>
  <c r="AK1388" i="3"/>
  <c r="AP1388" i="3"/>
  <c r="AU1388" i="3"/>
  <c r="BA1388" i="3"/>
  <c r="BF1388" i="3"/>
  <c r="Q1388" i="3"/>
  <c r="V1388" i="3"/>
  <c r="AA1388" i="3"/>
  <c r="AG1388" i="3"/>
  <c r="AL1388" i="3"/>
  <c r="AQ1388" i="3"/>
  <c r="AW1388" i="3"/>
  <c r="BB1388" i="3"/>
  <c r="BG1388" i="3"/>
  <c r="M1388" i="3"/>
  <c r="R1388" i="3"/>
  <c r="W1388" i="3"/>
  <c r="AC1388" i="3"/>
  <c r="AH1388" i="3"/>
  <c r="AM1388" i="3"/>
  <c r="AS1388" i="3"/>
  <c r="AX1388" i="3"/>
  <c r="BC1388" i="3"/>
  <c r="BH1388" i="3"/>
  <c r="AA1371" i="3"/>
  <c r="AQ1371" i="3"/>
  <c r="BG1371" i="3"/>
  <c r="AB1371" i="3"/>
  <c r="AJ1371" i="3"/>
  <c r="BD1371" i="3"/>
  <c r="O1399" i="3"/>
  <c r="S1399" i="3"/>
  <c r="W1399" i="3"/>
  <c r="AA1399" i="3"/>
  <c r="AE1399" i="3"/>
  <c r="AI1399" i="3"/>
  <c r="AM1399" i="3"/>
  <c r="AQ1399" i="3"/>
  <c r="AU1399" i="3"/>
  <c r="AY1399" i="3"/>
  <c r="BC1399" i="3"/>
  <c r="BG1399" i="3"/>
  <c r="P1399" i="3"/>
  <c r="T1399" i="3"/>
  <c r="X1399" i="3"/>
  <c r="AB1399" i="3"/>
  <c r="AF1399" i="3"/>
  <c r="AJ1399" i="3"/>
  <c r="AN1399" i="3"/>
  <c r="AR1399" i="3"/>
  <c r="AV1399" i="3"/>
  <c r="AZ1399" i="3"/>
  <c r="BD1399" i="3"/>
  <c r="BH1399" i="3"/>
  <c r="M1399" i="3"/>
  <c r="Q1399" i="3"/>
  <c r="U1399" i="3"/>
  <c r="Y1399" i="3"/>
  <c r="AC1399" i="3"/>
  <c r="AG1399" i="3"/>
  <c r="AK1399" i="3"/>
  <c r="AO1399" i="3"/>
  <c r="AS1399" i="3"/>
  <c r="AW1399" i="3"/>
  <c r="BA1399" i="3"/>
  <c r="BE1399" i="3"/>
  <c r="BI1399" i="3"/>
  <c r="N1399" i="3"/>
  <c r="R1399" i="3"/>
  <c r="V1399" i="3"/>
  <c r="Z1399" i="3"/>
  <c r="AD1399" i="3"/>
  <c r="AH1399" i="3"/>
  <c r="AL1399" i="3"/>
  <c r="AP1399" i="3"/>
  <c r="AT1399" i="3"/>
  <c r="AX1399" i="3"/>
  <c r="BB1399" i="3"/>
  <c r="BF1399" i="3"/>
  <c r="O1393" i="3"/>
  <c r="S1393" i="3"/>
  <c r="W1393" i="3"/>
  <c r="AA1393" i="3"/>
  <c r="AE1393" i="3"/>
  <c r="AI1393" i="3"/>
  <c r="AM1393" i="3"/>
  <c r="AQ1393" i="3"/>
  <c r="AU1393" i="3"/>
  <c r="AY1393" i="3"/>
  <c r="BC1393" i="3"/>
  <c r="BG1393" i="3"/>
  <c r="N1393" i="3"/>
  <c r="R1393" i="3"/>
  <c r="V1393" i="3"/>
  <c r="Z1393" i="3"/>
  <c r="AD1393" i="3"/>
  <c r="AH1393" i="3"/>
  <c r="AL1393" i="3"/>
  <c r="AP1393" i="3"/>
  <c r="AT1393" i="3"/>
  <c r="AX1393" i="3"/>
  <c r="BB1393" i="3"/>
  <c r="BF1393" i="3"/>
  <c r="P1393" i="3"/>
  <c r="T1393" i="3"/>
  <c r="X1393" i="3"/>
  <c r="AB1393" i="3"/>
  <c r="AF1393" i="3"/>
  <c r="AJ1393" i="3"/>
  <c r="AN1393" i="3"/>
  <c r="AR1393" i="3"/>
  <c r="AV1393" i="3"/>
  <c r="AZ1393" i="3"/>
  <c r="BD1393" i="3"/>
  <c r="BH1393" i="3"/>
  <c r="M1393" i="3"/>
  <c r="Q1393" i="3"/>
  <c r="U1393" i="3"/>
  <c r="Y1393" i="3"/>
  <c r="AC1393" i="3"/>
  <c r="AG1393" i="3"/>
  <c r="AK1393" i="3"/>
  <c r="AO1393" i="3"/>
  <c r="AS1393" i="3"/>
  <c r="AW1393" i="3"/>
  <c r="BA1393" i="3"/>
  <c r="BE1393" i="3"/>
  <c r="BI1393" i="3"/>
  <c r="R1387" i="3"/>
  <c r="AH1387" i="3"/>
  <c r="AX1387" i="3"/>
  <c r="S1387" i="3"/>
  <c r="AN1387" i="3"/>
  <c r="BI1387" i="3"/>
  <c r="AE1387" i="3"/>
  <c r="AZ1387" i="3"/>
  <c r="AA1387" i="3"/>
  <c r="AV1387" i="3"/>
  <c r="W1387" i="3"/>
  <c r="AR1387" i="3"/>
  <c r="O1363" i="3"/>
  <c r="S1363" i="3"/>
  <c r="W1363" i="3"/>
  <c r="AA1363" i="3"/>
  <c r="AE1363" i="3"/>
  <c r="AI1363" i="3"/>
  <c r="AM1363" i="3"/>
  <c r="AQ1363" i="3"/>
  <c r="AU1363" i="3"/>
  <c r="AY1363" i="3"/>
  <c r="BC1363" i="3"/>
  <c r="BG1363" i="3"/>
  <c r="P1363" i="3"/>
  <c r="AF1363" i="3"/>
  <c r="AV1363" i="3"/>
  <c r="T1363" i="3"/>
  <c r="AJ1363" i="3"/>
  <c r="AZ1363" i="3"/>
  <c r="X1363" i="3"/>
  <c r="AN1363" i="3"/>
  <c r="BD1363" i="3"/>
  <c r="AB1363" i="3"/>
  <c r="AR1363" i="3"/>
  <c r="BH1363" i="3"/>
  <c r="O1368" i="3"/>
  <c r="S1368" i="3"/>
  <c r="W1368" i="3"/>
  <c r="AA1368" i="3"/>
  <c r="AE1368" i="3"/>
  <c r="AI1368" i="3"/>
  <c r="AM1368" i="3"/>
  <c r="AQ1368" i="3"/>
  <c r="AU1368" i="3"/>
  <c r="AY1368" i="3"/>
  <c r="BC1368" i="3"/>
  <c r="BG1368" i="3"/>
  <c r="P1368" i="3"/>
  <c r="T1368" i="3"/>
  <c r="X1368" i="3"/>
  <c r="AB1368" i="3"/>
  <c r="AF1368" i="3"/>
  <c r="AJ1368" i="3"/>
  <c r="AN1368" i="3"/>
  <c r="AR1368" i="3"/>
  <c r="AV1368" i="3"/>
  <c r="AZ1368" i="3"/>
  <c r="BD1368" i="3"/>
  <c r="BH1368" i="3"/>
  <c r="M1368" i="3"/>
  <c r="Q1368" i="3"/>
  <c r="U1368" i="3"/>
  <c r="Y1368" i="3"/>
  <c r="AC1368" i="3"/>
  <c r="AG1368" i="3"/>
  <c r="AK1368" i="3"/>
  <c r="AO1368" i="3"/>
  <c r="AS1368" i="3"/>
  <c r="AW1368" i="3"/>
  <c r="BA1368" i="3"/>
  <c r="BE1368" i="3"/>
  <c r="BI1368" i="3"/>
  <c r="BN1365" i="3"/>
  <c r="BK1365" i="3"/>
  <c r="O1360" i="3"/>
  <c r="BL1360" i="3" s="1"/>
  <c r="S1360" i="3"/>
  <c r="BM1360" i="3" s="1"/>
  <c r="W1360" i="3"/>
  <c r="AA1360" i="3"/>
  <c r="AE1360" i="3"/>
  <c r="AI1360" i="3"/>
  <c r="AM1360" i="3"/>
  <c r="AQ1360" i="3"/>
  <c r="AU1360" i="3"/>
  <c r="AY1360" i="3"/>
  <c r="BC1360" i="3"/>
  <c r="BG1360" i="3"/>
  <c r="P1360" i="3"/>
  <c r="T1360" i="3"/>
  <c r="X1360" i="3"/>
  <c r="AB1360" i="3"/>
  <c r="AF1360" i="3"/>
  <c r="AJ1360" i="3"/>
  <c r="AN1360" i="3"/>
  <c r="AR1360" i="3"/>
  <c r="AV1360" i="3"/>
  <c r="AZ1360" i="3"/>
  <c r="BD1360" i="3"/>
  <c r="BH1360" i="3"/>
  <c r="M1360" i="3"/>
  <c r="Q1360" i="3"/>
  <c r="U1360" i="3"/>
  <c r="Y1360" i="3"/>
  <c r="AC1360" i="3"/>
  <c r="AG1360" i="3"/>
  <c r="AK1360" i="3"/>
  <c r="AO1360" i="3"/>
  <c r="AS1360" i="3"/>
  <c r="AW1360" i="3"/>
  <c r="BA1360" i="3"/>
  <c r="BE1360" i="3"/>
  <c r="BI1360" i="3"/>
  <c r="O1355" i="3"/>
  <c r="S1355" i="3"/>
  <c r="W1355" i="3"/>
  <c r="AA1355" i="3"/>
  <c r="AE1355" i="3"/>
  <c r="AI1355" i="3"/>
  <c r="AM1355" i="3"/>
  <c r="AQ1355" i="3"/>
  <c r="AU1355" i="3"/>
  <c r="AY1355" i="3"/>
  <c r="BC1355" i="3"/>
  <c r="BG1355" i="3"/>
  <c r="O1345" i="3"/>
  <c r="W1345" i="3"/>
  <c r="AE1345" i="3"/>
  <c r="AM1345" i="3"/>
  <c r="AU1345" i="3"/>
  <c r="BC1345" i="3"/>
  <c r="S1345" i="3"/>
  <c r="AA1345" i="3"/>
  <c r="AI1345" i="3"/>
  <c r="AQ1345" i="3"/>
  <c r="AY1345" i="3"/>
  <c r="BG1345" i="3"/>
  <c r="BA1328" i="3"/>
  <c r="V1290" i="3"/>
  <c r="AL1290" i="3"/>
  <c r="BB1290" i="3"/>
  <c r="W1290" i="3"/>
  <c r="AM1290" i="3"/>
  <c r="BC1290" i="3"/>
  <c r="X1290" i="3"/>
  <c r="AN1290" i="3"/>
  <c r="BD1290" i="3"/>
  <c r="BE1290" i="3"/>
  <c r="BI1290" i="3"/>
  <c r="U1290" i="3"/>
  <c r="P1288" i="3"/>
  <c r="T1288" i="3"/>
  <c r="X1288" i="3"/>
  <c r="AB1288" i="3"/>
  <c r="AF1288" i="3"/>
  <c r="AJ1288" i="3"/>
  <c r="AN1288" i="3"/>
  <c r="AR1288" i="3"/>
  <c r="AV1288" i="3"/>
  <c r="AZ1288" i="3"/>
  <c r="BD1288" i="3"/>
  <c r="BH1288" i="3"/>
  <c r="O1288" i="3"/>
  <c r="BL1288" i="3" s="1"/>
  <c r="U1288" i="3"/>
  <c r="Z1288" i="3"/>
  <c r="AE1288" i="3"/>
  <c r="AK1288" i="3"/>
  <c r="AP1288" i="3"/>
  <c r="AU1288" i="3"/>
  <c r="BA1288" i="3"/>
  <c r="BF1288" i="3"/>
  <c r="Q1288" i="3"/>
  <c r="V1288" i="3"/>
  <c r="AA1288" i="3"/>
  <c r="AG1288" i="3"/>
  <c r="AL1288" i="3"/>
  <c r="AQ1288" i="3"/>
  <c r="AW1288" i="3"/>
  <c r="BB1288" i="3"/>
  <c r="BG1288" i="3"/>
  <c r="M1288" i="3"/>
  <c r="R1288" i="3"/>
  <c r="W1288" i="3"/>
  <c r="AC1288" i="3"/>
  <c r="AH1288" i="3"/>
  <c r="AM1288" i="3"/>
  <c r="AS1288" i="3"/>
  <c r="AX1288" i="3"/>
  <c r="BC1288" i="3"/>
  <c r="BI1288" i="3"/>
  <c r="N1288" i="3"/>
  <c r="BJ1288" i="3" s="1"/>
  <c r="S1288" i="3"/>
  <c r="BM1288" i="3" s="1"/>
  <c r="Y1288" i="3"/>
  <c r="AD1288" i="3"/>
  <c r="AI1288" i="3"/>
  <c r="AO1288" i="3"/>
  <c r="AT1288" i="3"/>
  <c r="AY1288" i="3"/>
  <c r="BE1288" i="3"/>
  <c r="T1286" i="3"/>
  <c r="AJ1286" i="3"/>
  <c r="AZ1286" i="3"/>
  <c r="U1286" i="3"/>
  <c r="AP1286" i="3"/>
  <c r="Q1286" i="3"/>
  <c r="AL1286" i="3"/>
  <c r="BG1286" i="3"/>
  <c r="AC1286" i="3"/>
  <c r="AX1286" i="3"/>
  <c r="S1286" i="3"/>
  <c r="AO1286" i="3"/>
  <c r="BC1385" i="3"/>
  <c r="AU1385" i="3"/>
  <c r="AM1385" i="3"/>
  <c r="AE1385" i="3"/>
  <c r="W1385" i="3"/>
  <c r="O1385" i="3"/>
  <c r="AS1384" i="3"/>
  <c r="M1384" i="3"/>
  <c r="BC1383" i="3"/>
  <c r="AU1383" i="3"/>
  <c r="AM1383" i="3"/>
  <c r="AE1383" i="3"/>
  <c r="W1383" i="3"/>
  <c r="O1383" i="3"/>
  <c r="L1382" i="3"/>
  <c r="K1382" i="3"/>
  <c r="AZ1381" i="3"/>
  <c r="AJ1381" i="3"/>
  <c r="T1381" i="3"/>
  <c r="M1379" i="3"/>
  <c r="AT1378" i="3"/>
  <c r="AD1378" i="3"/>
  <c r="N1378" i="3"/>
  <c r="O1377" i="3"/>
  <c r="S1377" i="3"/>
  <c r="W1377" i="3"/>
  <c r="AA1377" i="3"/>
  <c r="AE1377" i="3"/>
  <c r="AI1377" i="3"/>
  <c r="AM1377" i="3"/>
  <c r="AQ1377" i="3"/>
  <c r="AU1377" i="3"/>
  <c r="AY1377" i="3"/>
  <c r="BC1377" i="3"/>
  <c r="BG1377" i="3"/>
  <c r="AX1376" i="3"/>
  <c r="AH1376" i="3"/>
  <c r="R1376" i="3"/>
  <c r="L1374" i="3"/>
  <c r="K1374" i="3"/>
  <c r="AZ1373" i="3"/>
  <c r="AJ1373" i="3"/>
  <c r="T1373" i="3"/>
  <c r="M1371" i="3"/>
  <c r="O1369" i="3"/>
  <c r="BL1369" i="3" s="1"/>
  <c r="S1369" i="3"/>
  <c r="BM1369" i="3" s="1"/>
  <c r="W1369" i="3"/>
  <c r="AA1369" i="3"/>
  <c r="AE1369" i="3"/>
  <c r="AI1369" i="3"/>
  <c r="AM1369" i="3"/>
  <c r="AQ1369" i="3"/>
  <c r="AU1369" i="3"/>
  <c r="AY1369" i="3"/>
  <c r="BC1369" i="3"/>
  <c r="BG1369" i="3"/>
  <c r="AX1368" i="3"/>
  <c r="AH1368" i="3"/>
  <c r="R1368" i="3"/>
  <c r="L1366" i="3"/>
  <c r="K1366" i="3"/>
  <c r="AZ1365" i="3"/>
  <c r="AJ1365" i="3"/>
  <c r="T1365" i="3"/>
  <c r="M1363" i="3"/>
  <c r="AT1362" i="3"/>
  <c r="AD1362" i="3"/>
  <c r="N1362" i="3"/>
  <c r="BJ1362" i="3" s="1"/>
  <c r="O1361" i="3"/>
  <c r="S1361" i="3"/>
  <c r="W1361" i="3"/>
  <c r="AA1361" i="3"/>
  <c r="AE1361" i="3"/>
  <c r="AI1361" i="3"/>
  <c r="AM1361" i="3"/>
  <c r="AQ1361" i="3"/>
  <c r="AU1361" i="3"/>
  <c r="AY1361" i="3"/>
  <c r="BC1361" i="3"/>
  <c r="BG1361" i="3"/>
  <c r="AX1360" i="3"/>
  <c r="AH1360" i="3"/>
  <c r="R1360" i="3"/>
  <c r="L1358" i="3"/>
  <c r="K1358" i="3"/>
  <c r="AZ1357" i="3"/>
  <c r="AJ1357" i="3"/>
  <c r="T1357" i="3"/>
  <c r="BD1355" i="3"/>
  <c r="AN1355" i="3"/>
  <c r="X1355" i="3"/>
  <c r="M1355" i="3"/>
  <c r="AT1354" i="3"/>
  <c r="O1347" i="3"/>
  <c r="W1347" i="3"/>
  <c r="AE1347" i="3"/>
  <c r="AM1347" i="3"/>
  <c r="AU1347" i="3"/>
  <c r="BC1347" i="3"/>
  <c r="S1347" i="3"/>
  <c r="AA1347" i="3"/>
  <c r="AI1347" i="3"/>
  <c r="AQ1347" i="3"/>
  <c r="AY1347" i="3"/>
  <c r="BG1347" i="3"/>
  <c r="AJ1345" i="3"/>
  <c r="BF1344" i="3"/>
  <c r="U1344" i="3"/>
  <c r="N1298" i="3"/>
  <c r="R1298" i="3"/>
  <c r="V1298" i="3"/>
  <c r="Z1298" i="3"/>
  <c r="AD1298" i="3"/>
  <c r="AH1298" i="3"/>
  <c r="AL1298" i="3"/>
  <c r="AP1298" i="3"/>
  <c r="AT1298" i="3"/>
  <c r="AX1298" i="3"/>
  <c r="BB1298" i="3"/>
  <c r="BF1298" i="3"/>
  <c r="O1298" i="3"/>
  <c r="S1298" i="3"/>
  <c r="W1298" i="3"/>
  <c r="AA1298" i="3"/>
  <c r="AE1298" i="3"/>
  <c r="AI1298" i="3"/>
  <c r="AM1298" i="3"/>
  <c r="AQ1298" i="3"/>
  <c r="AU1298" i="3"/>
  <c r="AY1298" i="3"/>
  <c r="BC1298" i="3"/>
  <c r="BG1298" i="3"/>
  <c r="P1298" i="3"/>
  <c r="T1298" i="3"/>
  <c r="X1298" i="3"/>
  <c r="AB1298" i="3"/>
  <c r="AF1298" i="3"/>
  <c r="AJ1298" i="3"/>
  <c r="AN1298" i="3"/>
  <c r="AR1298" i="3"/>
  <c r="AV1298" i="3"/>
  <c r="AZ1298" i="3"/>
  <c r="BD1298" i="3"/>
  <c r="BH1298" i="3"/>
  <c r="Y1298" i="3"/>
  <c r="AO1298" i="3"/>
  <c r="BE1298" i="3"/>
  <c r="M1298" i="3"/>
  <c r="AC1298" i="3"/>
  <c r="AS1298" i="3"/>
  <c r="BI1298" i="3"/>
  <c r="Q1298" i="3"/>
  <c r="AG1298" i="3"/>
  <c r="AW1298" i="3"/>
  <c r="U1298" i="3"/>
  <c r="AK1298" i="3"/>
  <c r="N1328" i="3"/>
  <c r="R1328" i="3"/>
  <c r="V1328" i="3"/>
  <c r="Z1328" i="3"/>
  <c r="AD1328" i="3"/>
  <c r="AH1328" i="3"/>
  <c r="AL1328" i="3"/>
  <c r="AP1328" i="3"/>
  <c r="AT1328" i="3"/>
  <c r="AX1328" i="3"/>
  <c r="BB1328" i="3"/>
  <c r="BF1328" i="3"/>
  <c r="O1328" i="3"/>
  <c r="S1328" i="3"/>
  <c r="W1328" i="3"/>
  <c r="AA1328" i="3"/>
  <c r="AE1328" i="3"/>
  <c r="AI1328" i="3"/>
  <c r="AM1328" i="3"/>
  <c r="AQ1328" i="3"/>
  <c r="AU1328" i="3"/>
  <c r="AY1328" i="3"/>
  <c r="BC1328" i="3"/>
  <c r="BG1328" i="3"/>
  <c r="P1328" i="3"/>
  <c r="T1328" i="3"/>
  <c r="X1328" i="3"/>
  <c r="AB1328" i="3"/>
  <c r="AF1328" i="3"/>
  <c r="AJ1328" i="3"/>
  <c r="AN1328" i="3"/>
  <c r="AR1328" i="3"/>
  <c r="AV1328" i="3"/>
  <c r="AZ1328" i="3"/>
  <c r="BD1328" i="3"/>
  <c r="BH1328" i="3"/>
  <c r="Y1328" i="3"/>
  <c r="AO1328" i="3"/>
  <c r="BE1328" i="3"/>
  <c r="M1328" i="3"/>
  <c r="AC1328" i="3"/>
  <c r="AS1328" i="3"/>
  <c r="BI1328" i="3"/>
  <c r="Q1328" i="3"/>
  <c r="AG1328" i="3"/>
  <c r="AW1328" i="3"/>
  <c r="BH1385" i="3"/>
  <c r="AZ1385" i="3"/>
  <c r="AR1385" i="3"/>
  <c r="AJ1385" i="3"/>
  <c r="AB1385" i="3"/>
  <c r="BF1384" i="3"/>
  <c r="Z1384" i="3"/>
  <c r="BH1383" i="3"/>
  <c r="AZ1383" i="3"/>
  <c r="AR1383" i="3"/>
  <c r="AJ1383" i="3"/>
  <c r="AB1383" i="3"/>
  <c r="AV1381" i="3"/>
  <c r="AF1381" i="3"/>
  <c r="L1380" i="3"/>
  <c r="K1380" i="3"/>
  <c r="BF1378" i="3"/>
  <c r="AP1378" i="3"/>
  <c r="BD1377" i="3"/>
  <c r="AN1377" i="3"/>
  <c r="X1377" i="3"/>
  <c r="M1377" i="3"/>
  <c r="AT1376" i="3"/>
  <c r="AD1376" i="3"/>
  <c r="O1375" i="3"/>
  <c r="S1375" i="3"/>
  <c r="W1375" i="3"/>
  <c r="AA1375" i="3"/>
  <c r="AE1375" i="3"/>
  <c r="AI1375" i="3"/>
  <c r="AM1375" i="3"/>
  <c r="AQ1375" i="3"/>
  <c r="AU1375" i="3"/>
  <c r="AY1375" i="3"/>
  <c r="BC1375" i="3"/>
  <c r="BG1375" i="3"/>
  <c r="AV1373" i="3"/>
  <c r="AF1373" i="3"/>
  <c r="L1372" i="3"/>
  <c r="K1372" i="3"/>
  <c r="BD1369" i="3"/>
  <c r="AN1369" i="3"/>
  <c r="X1369" i="3"/>
  <c r="M1369" i="3"/>
  <c r="AT1368" i="3"/>
  <c r="AD1368" i="3"/>
  <c r="N1368" i="3"/>
  <c r="O1367" i="3"/>
  <c r="S1367" i="3"/>
  <c r="W1367" i="3"/>
  <c r="AA1367" i="3"/>
  <c r="AE1367" i="3"/>
  <c r="AI1367" i="3"/>
  <c r="AM1367" i="3"/>
  <c r="AQ1367" i="3"/>
  <c r="AU1367" i="3"/>
  <c r="AY1367" i="3"/>
  <c r="BC1367" i="3"/>
  <c r="BG1367" i="3"/>
  <c r="AV1365" i="3"/>
  <c r="AF1365" i="3"/>
  <c r="L1364" i="3"/>
  <c r="K1364" i="3"/>
  <c r="BF1362" i="3"/>
  <c r="AP1362" i="3"/>
  <c r="BD1361" i="3"/>
  <c r="AN1361" i="3"/>
  <c r="X1361" i="3"/>
  <c r="M1361" i="3"/>
  <c r="AT1360" i="3"/>
  <c r="AD1360" i="3"/>
  <c r="N1360" i="3"/>
  <c r="BJ1360" i="3" s="1"/>
  <c r="O1359" i="3"/>
  <c r="S1359" i="3"/>
  <c r="W1359" i="3"/>
  <c r="AA1359" i="3"/>
  <c r="AE1359" i="3"/>
  <c r="AI1359" i="3"/>
  <c r="AM1359" i="3"/>
  <c r="AQ1359" i="3"/>
  <c r="AU1359" i="3"/>
  <c r="AY1359" i="3"/>
  <c r="BC1359" i="3"/>
  <c r="BG1359" i="3"/>
  <c r="AV1357" i="3"/>
  <c r="AF1357" i="3"/>
  <c r="L1356" i="3"/>
  <c r="K1356" i="3"/>
  <c r="AZ1355" i="3"/>
  <c r="AJ1355" i="3"/>
  <c r="T1355" i="3"/>
  <c r="AP1354" i="3"/>
  <c r="N1353" i="3"/>
  <c r="R1353" i="3"/>
  <c r="P1353" i="3"/>
  <c r="U1353" i="3"/>
  <c r="Y1353" i="3"/>
  <c r="AC1353" i="3"/>
  <c r="AG1353" i="3"/>
  <c r="AK1353" i="3"/>
  <c r="AO1353" i="3"/>
  <c r="AS1353" i="3"/>
  <c r="AW1353" i="3"/>
  <c r="BA1353" i="3"/>
  <c r="BE1353" i="3"/>
  <c r="BI1353" i="3"/>
  <c r="Q1353" i="3"/>
  <c r="V1353" i="3"/>
  <c r="Z1353" i="3"/>
  <c r="AD1353" i="3"/>
  <c r="AH1353" i="3"/>
  <c r="AL1353" i="3"/>
  <c r="AP1353" i="3"/>
  <c r="AT1353" i="3"/>
  <c r="AX1353" i="3"/>
  <c r="BB1353" i="3"/>
  <c r="BF1353" i="3"/>
  <c r="M1353" i="3"/>
  <c r="S1353" i="3"/>
  <c r="W1353" i="3"/>
  <c r="AA1353" i="3"/>
  <c r="AE1353" i="3"/>
  <c r="AI1353" i="3"/>
  <c r="AM1353" i="3"/>
  <c r="AQ1353" i="3"/>
  <c r="AU1353" i="3"/>
  <c r="AY1353" i="3"/>
  <c r="BC1353" i="3"/>
  <c r="BG1353" i="3"/>
  <c r="K1352" i="3"/>
  <c r="N1351" i="3"/>
  <c r="R1351" i="3"/>
  <c r="V1351" i="3"/>
  <c r="Z1351" i="3"/>
  <c r="AD1351" i="3"/>
  <c r="AH1351" i="3"/>
  <c r="AL1351" i="3"/>
  <c r="AP1351" i="3"/>
  <c r="AT1351" i="3"/>
  <c r="AX1351" i="3"/>
  <c r="BB1351" i="3"/>
  <c r="BF1351" i="3"/>
  <c r="P1351" i="3"/>
  <c r="U1351" i="3"/>
  <c r="AA1351" i="3"/>
  <c r="AF1351" i="3"/>
  <c r="AK1351" i="3"/>
  <c r="AQ1351" i="3"/>
  <c r="AV1351" i="3"/>
  <c r="BA1351" i="3"/>
  <c r="BG1351" i="3"/>
  <c r="Q1351" i="3"/>
  <c r="W1351" i="3"/>
  <c r="AB1351" i="3"/>
  <c r="AG1351" i="3"/>
  <c r="AM1351" i="3"/>
  <c r="AR1351" i="3"/>
  <c r="AW1351" i="3"/>
  <c r="BC1351" i="3"/>
  <c r="BH1351" i="3"/>
  <c r="M1351" i="3"/>
  <c r="S1351" i="3"/>
  <c r="X1351" i="3"/>
  <c r="AC1351" i="3"/>
  <c r="AI1351" i="3"/>
  <c r="AN1351" i="3"/>
  <c r="AS1351" i="3"/>
  <c r="AY1351" i="3"/>
  <c r="BD1351" i="3"/>
  <c r="BI1351" i="3"/>
  <c r="K1350" i="3"/>
  <c r="N1349" i="3"/>
  <c r="R1349" i="3"/>
  <c r="V1349" i="3"/>
  <c r="Z1349" i="3"/>
  <c r="AD1349" i="3"/>
  <c r="AH1349" i="3"/>
  <c r="AL1349" i="3"/>
  <c r="AP1349" i="3"/>
  <c r="AT1349" i="3"/>
  <c r="AX1349" i="3"/>
  <c r="BB1349" i="3"/>
  <c r="BF1349" i="3"/>
  <c r="P1349" i="3"/>
  <c r="U1349" i="3"/>
  <c r="AA1349" i="3"/>
  <c r="AF1349" i="3"/>
  <c r="AK1349" i="3"/>
  <c r="AQ1349" i="3"/>
  <c r="AV1349" i="3"/>
  <c r="BA1349" i="3"/>
  <c r="BG1349" i="3"/>
  <c r="Q1349" i="3"/>
  <c r="W1349" i="3"/>
  <c r="AB1349" i="3"/>
  <c r="AG1349" i="3"/>
  <c r="AM1349" i="3"/>
  <c r="AR1349" i="3"/>
  <c r="AW1349" i="3"/>
  <c r="BC1349" i="3"/>
  <c r="BH1349" i="3"/>
  <c r="M1349" i="3"/>
  <c r="S1349" i="3"/>
  <c r="X1349" i="3"/>
  <c r="AC1349" i="3"/>
  <c r="AI1349" i="3"/>
  <c r="AN1349" i="3"/>
  <c r="AS1349" i="3"/>
  <c r="AY1349" i="3"/>
  <c r="BD1349" i="3"/>
  <c r="BI1349" i="3"/>
  <c r="BH1345" i="3"/>
  <c r="AB1345" i="3"/>
  <c r="P1341" i="3"/>
  <c r="T1341" i="3"/>
  <c r="X1341" i="3"/>
  <c r="AB1341" i="3"/>
  <c r="AF1341" i="3"/>
  <c r="AJ1341" i="3"/>
  <c r="AN1341" i="3"/>
  <c r="AR1341" i="3"/>
  <c r="AV1341" i="3"/>
  <c r="AZ1341" i="3"/>
  <c r="BD1341" i="3"/>
  <c r="BH1341" i="3"/>
  <c r="M1341" i="3"/>
  <c r="Q1341" i="3"/>
  <c r="U1341" i="3"/>
  <c r="Y1341" i="3"/>
  <c r="AC1341" i="3"/>
  <c r="AG1341" i="3"/>
  <c r="AK1341" i="3"/>
  <c r="AO1341" i="3"/>
  <c r="AS1341" i="3"/>
  <c r="AW1341" i="3"/>
  <c r="BA1341" i="3"/>
  <c r="BE1341" i="3"/>
  <c r="BI1341" i="3"/>
  <c r="N1341" i="3"/>
  <c r="R1341" i="3"/>
  <c r="V1341" i="3"/>
  <c r="Z1341" i="3"/>
  <c r="AD1341" i="3"/>
  <c r="AH1341" i="3"/>
  <c r="AL1341" i="3"/>
  <c r="AP1341" i="3"/>
  <c r="AT1341" i="3"/>
  <c r="AX1341" i="3"/>
  <c r="BB1341" i="3"/>
  <c r="BF1341" i="3"/>
  <c r="AA1341" i="3"/>
  <c r="AQ1341" i="3"/>
  <c r="BG1341" i="3"/>
  <c r="O1341" i="3"/>
  <c r="AE1341" i="3"/>
  <c r="AU1341" i="3"/>
  <c r="S1341" i="3"/>
  <c r="AI1341" i="3"/>
  <c r="AY1341" i="3"/>
  <c r="P1333" i="3"/>
  <c r="T1333" i="3"/>
  <c r="X1333" i="3"/>
  <c r="AB1333" i="3"/>
  <c r="AF1333" i="3"/>
  <c r="AJ1333" i="3"/>
  <c r="AN1333" i="3"/>
  <c r="AR1333" i="3"/>
  <c r="AV1333" i="3"/>
  <c r="AZ1333" i="3"/>
  <c r="BD1333" i="3"/>
  <c r="BH1333" i="3"/>
  <c r="M1333" i="3"/>
  <c r="Q1333" i="3"/>
  <c r="U1333" i="3"/>
  <c r="Y1333" i="3"/>
  <c r="AC1333" i="3"/>
  <c r="AG1333" i="3"/>
  <c r="AK1333" i="3"/>
  <c r="AO1333" i="3"/>
  <c r="AS1333" i="3"/>
  <c r="AW1333" i="3"/>
  <c r="BA1333" i="3"/>
  <c r="BE1333" i="3"/>
  <c r="BI1333" i="3"/>
  <c r="N1333" i="3"/>
  <c r="R1333" i="3"/>
  <c r="V1333" i="3"/>
  <c r="Z1333" i="3"/>
  <c r="AD1333" i="3"/>
  <c r="AH1333" i="3"/>
  <c r="AL1333" i="3"/>
  <c r="AP1333" i="3"/>
  <c r="AT1333" i="3"/>
  <c r="AX1333" i="3"/>
  <c r="BB1333" i="3"/>
  <c r="BF1333" i="3"/>
  <c r="AA1333" i="3"/>
  <c r="AQ1333" i="3"/>
  <c r="BG1333" i="3"/>
  <c r="O1333" i="3"/>
  <c r="AE1333" i="3"/>
  <c r="AU1333" i="3"/>
  <c r="S1333" i="3"/>
  <c r="AI1333" i="3"/>
  <c r="AY1333" i="3"/>
  <c r="U1328" i="3"/>
  <c r="R1320" i="3"/>
  <c r="AH1320" i="3"/>
  <c r="AX1320" i="3"/>
  <c r="S1320" i="3"/>
  <c r="AI1320" i="3"/>
  <c r="AY1320" i="3"/>
  <c r="T1320" i="3"/>
  <c r="AJ1320" i="3"/>
  <c r="AZ1320" i="3"/>
  <c r="AO1320" i="3"/>
  <c r="AS1320" i="3"/>
  <c r="AW1320" i="3"/>
  <c r="M1311" i="3"/>
  <c r="Q1311" i="3"/>
  <c r="U1311" i="3"/>
  <c r="Y1311" i="3"/>
  <c r="AC1311" i="3"/>
  <c r="AG1311" i="3"/>
  <c r="AK1311" i="3"/>
  <c r="AO1311" i="3"/>
  <c r="AS1311" i="3"/>
  <c r="AW1311" i="3"/>
  <c r="BA1311" i="3"/>
  <c r="BE1311" i="3"/>
  <c r="BI1311" i="3"/>
  <c r="N1311" i="3"/>
  <c r="R1311" i="3"/>
  <c r="V1311" i="3"/>
  <c r="Z1311" i="3"/>
  <c r="AD1311" i="3"/>
  <c r="AH1311" i="3"/>
  <c r="AL1311" i="3"/>
  <c r="AP1311" i="3"/>
  <c r="AT1311" i="3"/>
  <c r="AX1311" i="3"/>
  <c r="BB1311" i="3"/>
  <c r="BF1311" i="3"/>
  <c r="T1311" i="3"/>
  <c r="AB1311" i="3"/>
  <c r="AJ1311" i="3"/>
  <c r="AR1311" i="3"/>
  <c r="AZ1311" i="3"/>
  <c r="BH1311" i="3"/>
  <c r="O1311" i="3"/>
  <c r="W1311" i="3"/>
  <c r="AE1311" i="3"/>
  <c r="AM1311" i="3"/>
  <c r="AU1311" i="3"/>
  <c r="BC1311" i="3"/>
  <c r="P1311" i="3"/>
  <c r="X1311" i="3"/>
  <c r="AF1311" i="3"/>
  <c r="AN1311" i="3"/>
  <c r="AV1311" i="3"/>
  <c r="BD1311" i="3"/>
  <c r="AQ1311" i="3"/>
  <c r="S1311" i="3"/>
  <c r="AY1311" i="3"/>
  <c r="AA1311" i="3"/>
  <c r="BG1311" i="3"/>
  <c r="O1376" i="3"/>
  <c r="S1376" i="3"/>
  <c r="W1376" i="3"/>
  <c r="AA1376" i="3"/>
  <c r="AE1376" i="3"/>
  <c r="AI1376" i="3"/>
  <c r="AM1376" i="3"/>
  <c r="AQ1376" i="3"/>
  <c r="AU1376" i="3"/>
  <c r="AY1376" i="3"/>
  <c r="BC1376" i="3"/>
  <c r="BG1376" i="3"/>
  <c r="P1376" i="3"/>
  <c r="T1376" i="3"/>
  <c r="X1376" i="3"/>
  <c r="AB1376" i="3"/>
  <c r="AF1376" i="3"/>
  <c r="AJ1376" i="3"/>
  <c r="AN1376" i="3"/>
  <c r="AR1376" i="3"/>
  <c r="AV1376" i="3"/>
  <c r="AZ1376" i="3"/>
  <c r="BD1376" i="3"/>
  <c r="BH1376" i="3"/>
  <c r="M1376" i="3"/>
  <c r="Q1376" i="3"/>
  <c r="U1376" i="3"/>
  <c r="Y1376" i="3"/>
  <c r="AC1376" i="3"/>
  <c r="AG1376" i="3"/>
  <c r="AK1376" i="3"/>
  <c r="AO1376" i="3"/>
  <c r="AS1376" i="3"/>
  <c r="AW1376" i="3"/>
  <c r="BA1376" i="3"/>
  <c r="BE1376" i="3"/>
  <c r="BI1376" i="3"/>
  <c r="M1385" i="3"/>
  <c r="Q1385" i="3"/>
  <c r="U1385" i="3"/>
  <c r="Y1385" i="3"/>
  <c r="AC1385" i="3"/>
  <c r="AG1385" i="3"/>
  <c r="AK1385" i="3"/>
  <c r="AO1385" i="3"/>
  <c r="AS1385" i="3"/>
  <c r="AW1385" i="3"/>
  <c r="BA1385" i="3"/>
  <c r="BE1385" i="3"/>
  <c r="BI1385" i="3"/>
  <c r="N1385" i="3"/>
  <c r="R1385" i="3"/>
  <c r="V1385" i="3"/>
  <c r="Z1385" i="3"/>
  <c r="AD1385" i="3"/>
  <c r="AH1385" i="3"/>
  <c r="AL1385" i="3"/>
  <c r="AP1385" i="3"/>
  <c r="AT1385" i="3"/>
  <c r="AX1385" i="3"/>
  <c r="BB1385" i="3"/>
  <c r="BF1385" i="3"/>
  <c r="AA1384" i="3"/>
  <c r="AQ1384" i="3"/>
  <c r="BG1384" i="3"/>
  <c r="AB1384" i="3"/>
  <c r="AR1384" i="3"/>
  <c r="BH1384" i="3"/>
  <c r="M1383" i="3"/>
  <c r="Q1383" i="3"/>
  <c r="U1383" i="3"/>
  <c r="Y1383" i="3"/>
  <c r="AC1383" i="3"/>
  <c r="AG1383" i="3"/>
  <c r="AK1383" i="3"/>
  <c r="AO1383" i="3"/>
  <c r="AS1383" i="3"/>
  <c r="AW1383" i="3"/>
  <c r="BA1383" i="3"/>
  <c r="BE1383" i="3"/>
  <c r="BI1383" i="3"/>
  <c r="N1383" i="3"/>
  <c r="R1383" i="3"/>
  <c r="V1383" i="3"/>
  <c r="Z1383" i="3"/>
  <c r="AD1383" i="3"/>
  <c r="AH1383" i="3"/>
  <c r="AL1383" i="3"/>
  <c r="AP1383" i="3"/>
  <c r="AT1383" i="3"/>
  <c r="AX1383" i="3"/>
  <c r="BB1383" i="3"/>
  <c r="BF1383" i="3"/>
  <c r="O1381" i="3"/>
  <c r="S1381" i="3"/>
  <c r="W1381" i="3"/>
  <c r="AA1381" i="3"/>
  <c r="AE1381" i="3"/>
  <c r="AI1381" i="3"/>
  <c r="AM1381" i="3"/>
  <c r="AQ1381" i="3"/>
  <c r="AU1381" i="3"/>
  <c r="AY1381" i="3"/>
  <c r="BC1381" i="3"/>
  <c r="BG1381" i="3"/>
  <c r="O1378" i="3"/>
  <c r="S1378" i="3"/>
  <c r="W1378" i="3"/>
  <c r="AA1378" i="3"/>
  <c r="AE1378" i="3"/>
  <c r="AI1378" i="3"/>
  <c r="AM1378" i="3"/>
  <c r="AQ1378" i="3"/>
  <c r="AU1378" i="3"/>
  <c r="AY1378" i="3"/>
  <c r="BC1378" i="3"/>
  <c r="BG1378" i="3"/>
  <c r="P1378" i="3"/>
  <c r="T1378" i="3"/>
  <c r="X1378" i="3"/>
  <c r="AB1378" i="3"/>
  <c r="AF1378" i="3"/>
  <c r="AJ1378" i="3"/>
  <c r="AN1378" i="3"/>
  <c r="AR1378" i="3"/>
  <c r="AV1378" i="3"/>
  <c r="AZ1378" i="3"/>
  <c r="BD1378" i="3"/>
  <c r="BH1378" i="3"/>
  <c r="M1378" i="3"/>
  <c r="Q1378" i="3"/>
  <c r="U1378" i="3"/>
  <c r="Y1378" i="3"/>
  <c r="AC1378" i="3"/>
  <c r="AG1378" i="3"/>
  <c r="AK1378" i="3"/>
  <c r="AO1378" i="3"/>
  <c r="AS1378" i="3"/>
  <c r="AW1378" i="3"/>
  <c r="BA1378" i="3"/>
  <c r="BE1378" i="3"/>
  <c r="BI1378" i="3"/>
  <c r="BF1376" i="3"/>
  <c r="AP1376" i="3"/>
  <c r="Z1376" i="3"/>
  <c r="O1373" i="3"/>
  <c r="S1373" i="3"/>
  <c r="W1373" i="3"/>
  <c r="AA1373" i="3"/>
  <c r="AE1373" i="3"/>
  <c r="AI1373" i="3"/>
  <c r="AM1373" i="3"/>
  <c r="AQ1373" i="3"/>
  <c r="AU1373" i="3"/>
  <c r="AY1373" i="3"/>
  <c r="BC1373" i="3"/>
  <c r="BG1373" i="3"/>
  <c r="W1370" i="3"/>
  <c r="AM1370" i="3"/>
  <c r="BC1370" i="3"/>
  <c r="X1370" i="3"/>
  <c r="AN1370" i="3"/>
  <c r="BD1370" i="3"/>
  <c r="U1370" i="3"/>
  <c r="AK1370" i="3"/>
  <c r="BA1370" i="3"/>
  <c r="BF1368" i="3"/>
  <c r="AP1368" i="3"/>
  <c r="Z1368" i="3"/>
  <c r="O1365" i="3"/>
  <c r="BL1365" i="3" s="1"/>
  <c r="S1365" i="3"/>
  <c r="BM1365" i="3" s="1"/>
  <c r="W1365" i="3"/>
  <c r="AA1365" i="3"/>
  <c r="AE1365" i="3"/>
  <c r="AI1365" i="3"/>
  <c r="AM1365" i="3"/>
  <c r="AQ1365" i="3"/>
  <c r="AU1365" i="3"/>
  <c r="AY1365" i="3"/>
  <c r="BC1365" i="3"/>
  <c r="BG1365" i="3"/>
  <c r="O1362" i="3"/>
  <c r="BL1362" i="3" s="1"/>
  <c r="S1362" i="3"/>
  <c r="BM1362" i="3" s="1"/>
  <c r="W1362" i="3"/>
  <c r="AA1362" i="3"/>
  <c r="AE1362" i="3"/>
  <c r="AI1362" i="3"/>
  <c r="AM1362" i="3"/>
  <c r="AQ1362" i="3"/>
  <c r="AU1362" i="3"/>
  <c r="AY1362" i="3"/>
  <c r="BC1362" i="3"/>
  <c r="BG1362" i="3"/>
  <c r="P1362" i="3"/>
  <c r="T1362" i="3"/>
  <c r="X1362" i="3"/>
  <c r="AB1362" i="3"/>
  <c r="AF1362" i="3"/>
  <c r="AJ1362" i="3"/>
  <c r="AN1362" i="3"/>
  <c r="AR1362" i="3"/>
  <c r="AV1362" i="3"/>
  <c r="AZ1362" i="3"/>
  <c r="BD1362" i="3"/>
  <c r="BH1362" i="3"/>
  <c r="M1362" i="3"/>
  <c r="Q1362" i="3"/>
  <c r="U1362" i="3"/>
  <c r="Y1362" i="3"/>
  <c r="AC1362" i="3"/>
  <c r="AG1362" i="3"/>
  <c r="AK1362" i="3"/>
  <c r="AO1362" i="3"/>
  <c r="AS1362" i="3"/>
  <c r="AW1362" i="3"/>
  <c r="BA1362" i="3"/>
  <c r="BE1362" i="3"/>
  <c r="BI1362" i="3"/>
  <c r="BF1360" i="3"/>
  <c r="AP1360" i="3"/>
  <c r="Z1360" i="3"/>
  <c r="O1357" i="3"/>
  <c r="S1357" i="3"/>
  <c r="W1357" i="3"/>
  <c r="AA1357" i="3"/>
  <c r="AE1357" i="3"/>
  <c r="AI1357" i="3"/>
  <c r="AM1357" i="3"/>
  <c r="AQ1357" i="3"/>
  <c r="AU1357" i="3"/>
  <c r="AY1357" i="3"/>
  <c r="BC1357" i="3"/>
  <c r="BG1357" i="3"/>
  <c r="AV1355" i="3"/>
  <c r="AF1355" i="3"/>
  <c r="P1355" i="3"/>
  <c r="AA1354" i="3"/>
  <c r="AQ1354" i="3"/>
  <c r="BG1354" i="3"/>
  <c r="AB1354" i="3"/>
  <c r="AR1354" i="3"/>
  <c r="BH1354" i="3"/>
  <c r="Y1354" i="3"/>
  <c r="AO1354" i="3"/>
  <c r="BE1354" i="3"/>
  <c r="AZ1345" i="3"/>
  <c r="T1345" i="3"/>
  <c r="N1344" i="3"/>
  <c r="R1344" i="3"/>
  <c r="V1344" i="3"/>
  <c r="Z1344" i="3"/>
  <c r="AD1344" i="3"/>
  <c r="O1344" i="3"/>
  <c r="S1344" i="3"/>
  <c r="W1344" i="3"/>
  <c r="AA1344" i="3"/>
  <c r="AE1344" i="3"/>
  <c r="AI1344" i="3"/>
  <c r="AM1344" i="3"/>
  <c r="AQ1344" i="3"/>
  <c r="AU1344" i="3"/>
  <c r="AY1344" i="3"/>
  <c r="BC1344" i="3"/>
  <c r="BG1344" i="3"/>
  <c r="P1344" i="3"/>
  <c r="T1344" i="3"/>
  <c r="X1344" i="3"/>
  <c r="AB1344" i="3"/>
  <c r="AF1344" i="3"/>
  <c r="AJ1344" i="3"/>
  <c r="AN1344" i="3"/>
  <c r="AR1344" i="3"/>
  <c r="AV1344" i="3"/>
  <c r="AZ1344" i="3"/>
  <c r="BD1344" i="3"/>
  <c r="BH1344" i="3"/>
  <c r="Y1344" i="3"/>
  <c r="AK1344" i="3"/>
  <c r="AS1344" i="3"/>
  <c r="BA1344" i="3"/>
  <c r="BI1344" i="3"/>
  <c r="M1344" i="3"/>
  <c r="AC1344" i="3"/>
  <c r="AL1344" i="3"/>
  <c r="AT1344" i="3"/>
  <c r="BB1344" i="3"/>
  <c r="Q1344" i="3"/>
  <c r="AG1344" i="3"/>
  <c r="AO1344" i="3"/>
  <c r="AW1344" i="3"/>
  <c r="BE1344" i="3"/>
  <c r="N1336" i="3"/>
  <c r="BJ1336" i="3" s="1"/>
  <c r="R1336" i="3"/>
  <c r="V1336" i="3"/>
  <c r="Z1336" i="3"/>
  <c r="AD1336" i="3"/>
  <c r="AH1336" i="3"/>
  <c r="AL1336" i="3"/>
  <c r="AP1336" i="3"/>
  <c r="AT1336" i="3"/>
  <c r="AX1336" i="3"/>
  <c r="BB1336" i="3"/>
  <c r="BF1336" i="3"/>
  <c r="O1336" i="3"/>
  <c r="BL1336" i="3" s="1"/>
  <c r="S1336" i="3"/>
  <c r="BM1336" i="3" s="1"/>
  <c r="W1336" i="3"/>
  <c r="AA1336" i="3"/>
  <c r="AE1336" i="3"/>
  <c r="AI1336" i="3"/>
  <c r="AM1336" i="3"/>
  <c r="AQ1336" i="3"/>
  <c r="AU1336" i="3"/>
  <c r="AY1336" i="3"/>
  <c r="BC1336" i="3"/>
  <c r="BG1336" i="3"/>
  <c r="P1336" i="3"/>
  <c r="T1336" i="3"/>
  <c r="X1336" i="3"/>
  <c r="AB1336" i="3"/>
  <c r="AF1336" i="3"/>
  <c r="AJ1336" i="3"/>
  <c r="AN1336" i="3"/>
  <c r="AR1336" i="3"/>
  <c r="AV1336" i="3"/>
  <c r="AZ1336" i="3"/>
  <c r="BD1336" i="3"/>
  <c r="BH1336" i="3"/>
  <c r="Y1336" i="3"/>
  <c r="AO1336" i="3"/>
  <c r="BE1336" i="3"/>
  <c r="M1336" i="3"/>
  <c r="AC1336" i="3"/>
  <c r="AS1336" i="3"/>
  <c r="BI1336" i="3"/>
  <c r="Q1336" i="3"/>
  <c r="AG1336" i="3"/>
  <c r="AW1336" i="3"/>
  <c r="P1325" i="3"/>
  <c r="T1325" i="3"/>
  <c r="X1325" i="3"/>
  <c r="AB1325" i="3"/>
  <c r="AF1325" i="3"/>
  <c r="AJ1325" i="3"/>
  <c r="AN1325" i="3"/>
  <c r="AR1325" i="3"/>
  <c r="AV1325" i="3"/>
  <c r="AZ1325" i="3"/>
  <c r="BD1325" i="3"/>
  <c r="BH1325" i="3"/>
  <c r="M1325" i="3"/>
  <c r="Q1325" i="3"/>
  <c r="U1325" i="3"/>
  <c r="Y1325" i="3"/>
  <c r="AC1325" i="3"/>
  <c r="AG1325" i="3"/>
  <c r="AK1325" i="3"/>
  <c r="AO1325" i="3"/>
  <c r="AS1325" i="3"/>
  <c r="AW1325" i="3"/>
  <c r="BA1325" i="3"/>
  <c r="BE1325" i="3"/>
  <c r="BI1325" i="3"/>
  <c r="N1325" i="3"/>
  <c r="R1325" i="3"/>
  <c r="V1325" i="3"/>
  <c r="Z1325" i="3"/>
  <c r="AD1325" i="3"/>
  <c r="AH1325" i="3"/>
  <c r="AL1325" i="3"/>
  <c r="AP1325" i="3"/>
  <c r="AT1325" i="3"/>
  <c r="AX1325" i="3"/>
  <c r="BB1325" i="3"/>
  <c r="BF1325" i="3"/>
  <c r="AA1325" i="3"/>
  <c r="AQ1325" i="3"/>
  <c r="BG1325" i="3"/>
  <c r="O1325" i="3"/>
  <c r="AE1325" i="3"/>
  <c r="AU1325" i="3"/>
  <c r="S1325" i="3"/>
  <c r="AI1325" i="3"/>
  <c r="AY1325" i="3"/>
  <c r="P1317" i="3"/>
  <c r="T1317" i="3"/>
  <c r="X1317" i="3"/>
  <c r="AB1317" i="3"/>
  <c r="AF1317" i="3"/>
  <c r="AJ1317" i="3"/>
  <c r="AN1317" i="3"/>
  <c r="AR1317" i="3"/>
  <c r="AV1317" i="3"/>
  <c r="AZ1317" i="3"/>
  <c r="BD1317" i="3"/>
  <c r="BH1317" i="3"/>
  <c r="M1317" i="3"/>
  <c r="Q1317" i="3"/>
  <c r="U1317" i="3"/>
  <c r="Y1317" i="3"/>
  <c r="AC1317" i="3"/>
  <c r="AG1317" i="3"/>
  <c r="AK1317" i="3"/>
  <c r="AO1317" i="3"/>
  <c r="AS1317" i="3"/>
  <c r="AW1317" i="3"/>
  <c r="BA1317" i="3"/>
  <c r="BE1317" i="3"/>
  <c r="BI1317" i="3"/>
  <c r="N1317" i="3"/>
  <c r="R1317" i="3"/>
  <c r="V1317" i="3"/>
  <c r="Z1317" i="3"/>
  <c r="AD1317" i="3"/>
  <c r="AH1317" i="3"/>
  <c r="AL1317" i="3"/>
  <c r="AP1317" i="3"/>
  <c r="AT1317" i="3"/>
  <c r="AX1317" i="3"/>
  <c r="BB1317" i="3"/>
  <c r="BF1317" i="3"/>
  <c r="AA1317" i="3"/>
  <c r="AQ1317" i="3"/>
  <c r="BG1317" i="3"/>
  <c r="O1317" i="3"/>
  <c r="AE1317" i="3"/>
  <c r="AU1317" i="3"/>
  <c r="S1317" i="3"/>
  <c r="AI1317" i="3"/>
  <c r="AY1317" i="3"/>
  <c r="O1312" i="3"/>
  <c r="S1312" i="3"/>
  <c r="W1312" i="3"/>
  <c r="AA1312" i="3"/>
  <c r="AE1312" i="3"/>
  <c r="AI1312" i="3"/>
  <c r="AM1312" i="3"/>
  <c r="AQ1312" i="3"/>
  <c r="AU1312" i="3"/>
  <c r="AY1312" i="3"/>
  <c r="BC1312" i="3"/>
  <c r="BG1312" i="3"/>
  <c r="P1312" i="3"/>
  <c r="T1312" i="3"/>
  <c r="X1312" i="3"/>
  <c r="AB1312" i="3"/>
  <c r="AF1312" i="3"/>
  <c r="AJ1312" i="3"/>
  <c r="AN1312" i="3"/>
  <c r="AR1312" i="3"/>
  <c r="AV1312" i="3"/>
  <c r="AZ1312" i="3"/>
  <c r="BD1312" i="3"/>
  <c r="BH1312" i="3"/>
  <c r="R1312" i="3"/>
  <c r="Z1312" i="3"/>
  <c r="AH1312" i="3"/>
  <c r="AP1312" i="3"/>
  <c r="AX1312" i="3"/>
  <c r="BF1312" i="3"/>
  <c r="M1312" i="3"/>
  <c r="U1312" i="3"/>
  <c r="AC1312" i="3"/>
  <c r="AK1312" i="3"/>
  <c r="AS1312" i="3"/>
  <c r="BA1312" i="3"/>
  <c r="BI1312" i="3"/>
  <c r="N1312" i="3"/>
  <c r="V1312" i="3"/>
  <c r="AD1312" i="3"/>
  <c r="AL1312" i="3"/>
  <c r="AT1312" i="3"/>
  <c r="BB1312" i="3"/>
  <c r="AO1312" i="3"/>
  <c r="Q1312" i="3"/>
  <c r="AW1312" i="3"/>
  <c r="Y1312" i="3"/>
  <c r="BE1312" i="3"/>
  <c r="O1304" i="3"/>
  <c r="S1304" i="3"/>
  <c r="W1304" i="3"/>
  <c r="AA1304" i="3"/>
  <c r="AE1304" i="3"/>
  <c r="AI1304" i="3"/>
  <c r="AM1304" i="3"/>
  <c r="AQ1304" i="3"/>
  <c r="AU1304" i="3"/>
  <c r="AY1304" i="3"/>
  <c r="BC1304" i="3"/>
  <c r="BG1304" i="3"/>
  <c r="P1304" i="3"/>
  <c r="T1304" i="3"/>
  <c r="X1304" i="3"/>
  <c r="AB1304" i="3"/>
  <c r="AF1304" i="3"/>
  <c r="AJ1304" i="3"/>
  <c r="AN1304" i="3"/>
  <c r="AR1304" i="3"/>
  <c r="AV1304" i="3"/>
  <c r="AZ1304" i="3"/>
  <c r="BD1304" i="3"/>
  <c r="BH1304" i="3"/>
  <c r="R1304" i="3"/>
  <c r="Z1304" i="3"/>
  <c r="AH1304" i="3"/>
  <c r="AP1304" i="3"/>
  <c r="AX1304" i="3"/>
  <c r="BF1304" i="3"/>
  <c r="M1304" i="3"/>
  <c r="U1304" i="3"/>
  <c r="AC1304" i="3"/>
  <c r="AK1304" i="3"/>
  <c r="AS1304" i="3"/>
  <c r="BA1304" i="3"/>
  <c r="BI1304" i="3"/>
  <c r="N1304" i="3"/>
  <c r="V1304" i="3"/>
  <c r="AD1304" i="3"/>
  <c r="AL1304" i="3"/>
  <c r="AT1304" i="3"/>
  <c r="BB1304" i="3"/>
  <c r="AO1304" i="3"/>
  <c r="Q1304" i="3"/>
  <c r="AW1304" i="3"/>
  <c r="Y1304" i="3"/>
  <c r="BE1304" i="3"/>
  <c r="BA1298" i="3"/>
  <c r="L1352" i="3"/>
  <c r="L1350" i="3"/>
  <c r="L1348" i="3"/>
  <c r="P1348" i="3" s="1"/>
  <c r="M1347" i="3"/>
  <c r="Q1347" i="3"/>
  <c r="U1347" i="3"/>
  <c r="Y1347" i="3"/>
  <c r="AC1347" i="3"/>
  <c r="AG1347" i="3"/>
  <c r="AK1347" i="3"/>
  <c r="AO1347" i="3"/>
  <c r="AS1347" i="3"/>
  <c r="AW1347" i="3"/>
  <c r="BA1347" i="3"/>
  <c r="BE1347" i="3"/>
  <c r="BI1347" i="3"/>
  <c r="N1347" i="3"/>
  <c r="R1347" i="3"/>
  <c r="V1347" i="3"/>
  <c r="Z1347" i="3"/>
  <c r="AD1347" i="3"/>
  <c r="AH1347" i="3"/>
  <c r="AL1347" i="3"/>
  <c r="AP1347" i="3"/>
  <c r="AT1347" i="3"/>
  <c r="AX1347" i="3"/>
  <c r="BB1347" i="3"/>
  <c r="BF1347" i="3"/>
  <c r="L1346" i="3"/>
  <c r="K1346" i="3"/>
  <c r="M1345" i="3"/>
  <c r="Q1345" i="3"/>
  <c r="U1345" i="3"/>
  <c r="Y1345" i="3"/>
  <c r="AC1345" i="3"/>
  <c r="AG1345" i="3"/>
  <c r="AK1345" i="3"/>
  <c r="AO1345" i="3"/>
  <c r="AS1345" i="3"/>
  <c r="AW1345" i="3"/>
  <c r="BA1345" i="3"/>
  <c r="BE1345" i="3"/>
  <c r="BI1345" i="3"/>
  <c r="N1345" i="3"/>
  <c r="R1345" i="3"/>
  <c r="V1345" i="3"/>
  <c r="Z1345" i="3"/>
  <c r="AD1345" i="3"/>
  <c r="AH1345" i="3"/>
  <c r="AL1345" i="3"/>
  <c r="AP1345" i="3"/>
  <c r="AT1345" i="3"/>
  <c r="AX1345" i="3"/>
  <c r="BB1345" i="3"/>
  <c r="BF1345" i="3"/>
  <c r="AU1343" i="3"/>
  <c r="AE1343" i="3"/>
  <c r="O1343" i="3"/>
  <c r="N1342" i="3"/>
  <c r="R1342" i="3"/>
  <c r="V1342" i="3"/>
  <c r="Z1342" i="3"/>
  <c r="AD1342" i="3"/>
  <c r="AH1342" i="3"/>
  <c r="AL1342" i="3"/>
  <c r="AP1342" i="3"/>
  <c r="AT1342" i="3"/>
  <c r="AX1342" i="3"/>
  <c r="BB1342" i="3"/>
  <c r="BF1342" i="3"/>
  <c r="O1342" i="3"/>
  <c r="S1342" i="3"/>
  <c r="W1342" i="3"/>
  <c r="AA1342" i="3"/>
  <c r="AE1342" i="3"/>
  <c r="AI1342" i="3"/>
  <c r="AM1342" i="3"/>
  <c r="AQ1342" i="3"/>
  <c r="AU1342" i="3"/>
  <c r="AY1342" i="3"/>
  <c r="BC1342" i="3"/>
  <c r="BG1342" i="3"/>
  <c r="P1342" i="3"/>
  <c r="T1342" i="3"/>
  <c r="X1342" i="3"/>
  <c r="AB1342" i="3"/>
  <c r="AF1342" i="3"/>
  <c r="AJ1342" i="3"/>
  <c r="AN1342" i="3"/>
  <c r="AR1342" i="3"/>
  <c r="AV1342" i="3"/>
  <c r="AZ1342" i="3"/>
  <c r="BD1342" i="3"/>
  <c r="BH1342" i="3"/>
  <c r="P1339" i="3"/>
  <c r="T1339" i="3"/>
  <c r="X1339" i="3"/>
  <c r="AB1339" i="3"/>
  <c r="AF1339" i="3"/>
  <c r="AJ1339" i="3"/>
  <c r="AN1339" i="3"/>
  <c r="AR1339" i="3"/>
  <c r="AV1339" i="3"/>
  <c r="AZ1339" i="3"/>
  <c r="BD1339" i="3"/>
  <c r="BH1339" i="3"/>
  <c r="M1339" i="3"/>
  <c r="Q1339" i="3"/>
  <c r="U1339" i="3"/>
  <c r="Y1339" i="3"/>
  <c r="AC1339" i="3"/>
  <c r="AG1339" i="3"/>
  <c r="AK1339" i="3"/>
  <c r="AO1339" i="3"/>
  <c r="AS1339" i="3"/>
  <c r="AW1339" i="3"/>
  <c r="BA1339" i="3"/>
  <c r="BE1339" i="3"/>
  <c r="BI1339" i="3"/>
  <c r="N1339" i="3"/>
  <c r="BJ1339" i="3" s="1"/>
  <c r="R1339" i="3"/>
  <c r="V1339" i="3"/>
  <c r="Z1339" i="3"/>
  <c r="AD1339" i="3"/>
  <c r="AH1339" i="3"/>
  <c r="AL1339" i="3"/>
  <c r="AP1339" i="3"/>
  <c r="AT1339" i="3"/>
  <c r="AX1339" i="3"/>
  <c r="BB1339" i="3"/>
  <c r="BF1339" i="3"/>
  <c r="BI1338" i="3"/>
  <c r="AS1338" i="3"/>
  <c r="AC1338" i="3"/>
  <c r="M1338" i="3"/>
  <c r="AU1335" i="3"/>
  <c r="AE1335" i="3"/>
  <c r="O1335" i="3"/>
  <c r="N1334" i="3"/>
  <c r="R1334" i="3"/>
  <c r="V1334" i="3"/>
  <c r="Z1334" i="3"/>
  <c r="AD1334" i="3"/>
  <c r="AH1334" i="3"/>
  <c r="AL1334" i="3"/>
  <c r="AP1334" i="3"/>
  <c r="AT1334" i="3"/>
  <c r="AX1334" i="3"/>
  <c r="BB1334" i="3"/>
  <c r="BF1334" i="3"/>
  <c r="O1334" i="3"/>
  <c r="S1334" i="3"/>
  <c r="W1334" i="3"/>
  <c r="AA1334" i="3"/>
  <c r="AE1334" i="3"/>
  <c r="AI1334" i="3"/>
  <c r="AM1334" i="3"/>
  <c r="AQ1334" i="3"/>
  <c r="AU1334" i="3"/>
  <c r="AY1334" i="3"/>
  <c r="BC1334" i="3"/>
  <c r="BG1334" i="3"/>
  <c r="P1334" i="3"/>
  <c r="T1334" i="3"/>
  <c r="X1334" i="3"/>
  <c r="AB1334" i="3"/>
  <c r="AF1334" i="3"/>
  <c r="AJ1334" i="3"/>
  <c r="AN1334" i="3"/>
  <c r="AR1334" i="3"/>
  <c r="AV1334" i="3"/>
  <c r="AZ1334" i="3"/>
  <c r="BD1334" i="3"/>
  <c r="BH1334" i="3"/>
  <c r="P1331" i="3"/>
  <c r="T1331" i="3"/>
  <c r="X1331" i="3"/>
  <c r="AB1331" i="3"/>
  <c r="AF1331" i="3"/>
  <c r="AJ1331" i="3"/>
  <c r="AN1331" i="3"/>
  <c r="AR1331" i="3"/>
  <c r="AV1331" i="3"/>
  <c r="AZ1331" i="3"/>
  <c r="BD1331" i="3"/>
  <c r="BH1331" i="3"/>
  <c r="M1331" i="3"/>
  <c r="Q1331" i="3"/>
  <c r="U1331" i="3"/>
  <c r="Y1331" i="3"/>
  <c r="AC1331" i="3"/>
  <c r="AG1331" i="3"/>
  <c r="AK1331" i="3"/>
  <c r="AO1331" i="3"/>
  <c r="AS1331" i="3"/>
  <c r="AW1331" i="3"/>
  <c r="BA1331" i="3"/>
  <c r="BE1331" i="3"/>
  <c r="BI1331" i="3"/>
  <c r="N1331" i="3"/>
  <c r="BJ1331" i="3" s="1"/>
  <c r="R1331" i="3"/>
  <c r="V1331" i="3"/>
  <c r="Z1331" i="3"/>
  <c r="AD1331" i="3"/>
  <c r="AH1331" i="3"/>
  <c r="AL1331" i="3"/>
  <c r="AP1331" i="3"/>
  <c r="AT1331" i="3"/>
  <c r="AX1331" i="3"/>
  <c r="BB1331" i="3"/>
  <c r="BF1331" i="3"/>
  <c r="BI1330" i="3"/>
  <c r="AS1330" i="3"/>
  <c r="AC1330" i="3"/>
  <c r="M1330" i="3"/>
  <c r="BG1329" i="3"/>
  <c r="AQ1329" i="3"/>
  <c r="AU1327" i="3"/>
  <c r="AE1327" i="3"/>
  <c r="O1327" i="3"/>
  <c r="BL1327" i="3" s="1"/>
  <c r="N1326" i="3"/>
  <c r="BJ1326" i="3" s="1"/>
  <c r="R1326" i="3"/>
  <c r="V1326" i="3"/>
  <c r="Z1326" i="3"/>
  <c r="AD1326" i="3"/>
  <c r="AH1326" i="3"/>
  <c r="AL1326" i="3"/>
  <c r="AP1326" i="3"/>
  <c r="AT1326" i="3"/>
  <c r="AX1326" i="3"/>
  <c r="BB1326" i="3"/>
  <c r="BF1326" i="3"/>
  <c r="O1326" i="3"/>
  <c r="BL1326" i="3" s="1"/>
  <c r="S1326" i="3"/>
  <c r="BM1326" i="3" s="1"/>
  <c r="W1326" i="3"/>
  <c r="AA1326" i="3"/>
  <c r="AE1326" i="3"/>
  <c r="AI1326" i="3"/>
  <c r="AM1326" i="3"/>
  <c r="AQ1326" i="3"/>
  <c r="AU1326" i="3"/>
  <c r="AY1326" i="3"/>
  <c r="BC1326" i="3"/>
  <c r="BG1326" i="3"/>
  <c r="P1326" i="3"/>
  <c r="T1326" i="3"/>
  <c r="X1326" i="3"/>
  <c r="AB1326" i="3"/>
  <c r="AF1326" i="3"/>
  <c r="AJ1326" i="3"/>
  <c r="AN1326" i="3"/>
  <c r="AR1326" i="3"/>
  <c r="AV1326" i="3"/>
  <c r="AZ1326" i="3"/>
  <c r="BD1326" i="3"/>
  <c r="BH1326" i="3"/>
  <c r="AO1324" i="3"/>
  <c r="P1323" i="3"/>
  <c r="T1323" i="3"/>
  <c r="X1323" i="3"/>
  <c r="AB1323" i="3"/>
  <c r="AF1323" i="3"/>
  <c r="AJ1323" i="3"/>
  <c r="AN1323" i="3"/>
  <c r="AR1323" i="3"/>
  <c r="AV1323" i="3"/>
  <c r="AZ1323" i="3"/>
  <c r="BD1323" i="3"/>
  <c r="BH1323" i="3"/>
  <c r="M1323" i="3"/>
  <c r="Q1323" i="3"/>
  <c r="U1323" i="3"/>
  <c r="Y1323" i="3"/>
  <c r="AC1323" i="3"/>
  <c r="AG1323" i="3"/>
  <c r="AK1323" i="3"/>
  <c r="AO1323" i="3"/>
  <c r="AS1323" i="3"/>
  <c r="AW1323" i="3"/>
  <c r="BA1323" i="3"/>
  <c r="BE1323" i="3"/>
  <c r="BI1323" i="3"/>
  <c r="N1323" i="3"/>
  <c r="R1323" i="3"/>
  <c r="V1323" i="3"/>
  <c r="Z1323" i="3"/>
  <c r="AD1323" i="3"/>
  <c r="AH1323" i="3"/>
  <c r="AL1323" i="3"/>
  <c r="AP1323" i="3"/>
  <c r="AT1323" i="3"/>
  <c r="AX1323" i="3"/>
  <c r="BB1323" i="3"/>
  <c r="BF1323" i="3"/>
  <c r="BI1322" i="3"/>
  <c r="AS1322" i="3"/>
  <c r="AC1322" i="3"/>
  <c r="M1322" i="3"/>
  <c r="BG1321" i="3"/>
  <c r="AQ1321" i="3"/>
  <c r="AU1319" i="3"/>
  <c r="AE1319" i="3"/>
  <c r="O1319" i="3"/>
  <c r="BL1319" i="3" s="1"/>
  <c r="N1318" i="3"/>
  <c r="R1318" i="3"/>
  <c r="V1318" i="3"/>
  <c r="Z1318" i="3"/>
  <c r="AD1318" i="3"/>
  <c r="AH1318" i="3"/>
  <c r="AL1318" i="3"/>
  <c r="AP1318" i="3"/>
  <c r="AT1318" i="3"/>
  <c r="AX1318" i="3"/>
  <c r="BB1318" i="3"/>
  <c r="BF1318" i="3"/>
  <c r="O1318" i="3"/>
  <c r="S1318" i="3"/>
  <c r="W1318" i="3"/>
  <c r="AA1318" i="3"/>
  <c r="AE1318" i="3"/>
  <c r="AI1318" i="3"/>
  <c r="AM1318" i="3"/>
  <c r="AQ1318" i="3"/>
  <c r="AU1318" i="3"/>
  <c r="AY1318" i="3"/>
  <c r="BC1318" i="3"/>
  <c r="BG1318" i="3"/>
  <c r="P1318" i="3"/>
  <c r="T1318" i="3"/>
  <c r="X1318" i="3"/>
  <c r="AB1318" i="3"/>
  <c r="AF1318" i="3"/>
  <c r="AJ1318" i="3"/>
  <c r="AN1318" i="3"/>
  <c r="AR1318" i="3"/>
  <c r="AV1318" i="3"/>
  <c r="AZ1318" i="3"/>
  <c r="BD1318" i="3"/>
  <c r="BH1318" i="3"/>
  <c r="BE1316" i="3"/>
  <c r="AO1316" i="3"/>
  <c r="P1315" i="3"/>
  <c r="T1315" i="3"/>
  <c r="X1315" i="3"/>
  <c r="AB1315" i="3"/>
  <c r="AF1315" i="3"/>
  <c r="AJ1315" i="3"/>
  <c r="AN1315" i="3"/>
  <c r="AR1315" i="3"/>
  <c r="AV1315" i="3"/>
  <c r="AZ1315" i="3"/>
  <c r="BD1315" i="3"/>
  <c r="BH1315" i="3"/>
  <c r="M1315" i="3"/>
  <c r="Q1315" i="3"/>
  <c r="U1315" i="3"/>
  <c r="Y1315" i="3"/>
  <c r="AC1315" i="3"/>
  <c r="AG1315" i="3"/>
  <c r="AK1315" i="3"/>
  <c r="AO1315" i="3"/>
  <c r="AS1315" i="3"/>
  <c r="AW1315" i="3"/>
  <c r="BA1315" i="3"/>
  <c r="BE1315" i="3"/>
  <c r="BI1315" i="3"/>
  <c r="N1315" i="3"/>
  <c r="R1315" i="3"/>
  <c r="V1315" i="3"/>
  <c r="Z1315" i="3"/>
  <c r="AD1315" i="3"/>
  <c r="AH1315" i="3"/>
  <c r="AL1315" i="3"/>
  <c r="AP1315" i="3"/>
  <c r="AT1315" i="3"/>
  <c r="AX1315" i="3"/>
  <c r="BB1315" i="3"/>
  <c r="BF1315" i="3"/>
  <c r="AC1314" i="3"/>
  <c r="M1313" i="3"/>
  <c r="Q1313" i="3"/>
  <c r="U1313" i="3"/>
  <c r="Y1313" i="3"/>
  <c r="R1313" i="3"/>
  <c r="W1313" i="3"/>
  <c r="AB1313" i="3"/>
  <c r="AF1313" i="3"/>
  <c r="AJ1313" i="3"/>
  <c r="AN1313" i="3"/>
  <c r="AR1313" i="3"/>
  <c r="AV1313" i="3"/>
  <c r="AZ1313" i="3"/>
  <c r="BD1313" i="3"/>
  <c r="BH1313" i="3"/>
  <c r="N1313" i="3"/>
  <c r="S1313" i="3"/>
  <c r="X1313" i="3"/>
  <c r="AC1313" i="3"/>
  <c r="AG1313" i="3"/>
  <c r="AK1313" i="3"/>
  <c r="AO1313" i="3"/>
  <c r="AS1313" i="3"/>
  <c r="AW1313" i="3"/>
  <c r="BA1313" i="3"/>
  <c r="BE1313" i="3"/>
  <c r="BI1313" i="3"/>
  <c r="O1313" i="3"/>
  <c r="T1313" i="3"/>
  <c r="Z1313" i="3"/>
  <c r="AD1313" i="3"/>
  <c r="AH1313" i="3"/>
  <c r="AL1313" i="3"/>
  <c r="AP1313" i="3"/>
  <c r="AT1313" i="3"/>
  <c r="AX1313" i="3"/>
  <c r="BB1313" i="3"/>
  <c r="BF1313" i="3"/>
  <c r="AW1310" i="3"/>
  <c r="O1306" i="3"/>
  <c r="S1306" i="3"/>
  <c r="W1306" i="3"/>
  <c r="AA1306" i="3"/>
  <c r="AE1306" i="3"/>
  <c r="AI1306" i="3"/>
  <c r="AM1306" i="3"/>
  <c r="AQ1306" i="3"/>
  <c r="AU1306" i="3"/>
  <c r="AY1306" i="3"/>
  <c r="BC1306" i="3"/>
  <c r="BG1306" i="3"/>
  <c r="P1306" i="3"/>
  <c r="T1306" i="3"/>
  <c r="X1306" i="3"/>
  <c r="AB1306" i="3"/>
  <c r="AF1306" i="3"/>
  <c r="AJ1306" i="3"/>
  <c r="AN1306" i="3"/>
  <c r="AR1306" i="3"/>
  <c r="AV1306" i="3"/>
  <c r="AZ1306" i="3"/>
  <c r="BD1306" i="3"/>
  <c r="BH1306" i="3"/>
  <c r="R1306" i="3"/>
  <c r="Z1306" i="3"/>
  <c r="AH1306" i="3"/>
  <c r="AP1306" i="3"/>
  <c r="AX1306" i="3"/>
  <c r="BF1306" i="3"/>
  <c r="M1306" i="3"/>
  <c r="U1306" i="3"/>
  <c r="AC1306" i="3"/>
  <c r="AK1306" i="3"/>
  <c r="AS1306" i="3"/>
  <c r="BA1306" i="3"/>
  <c r="BI1306" i="3"/>
  <c r="N1306" i="3"/>
  <c r="V1306" i="3"/>
  <c r="AD1306" i="3"/>
  <c r="AL1306" i="3"/>
  <c r="AT1306" i="3"/>
  <c r="BB1306" i="3"/>
  <c r="M1305" i="3"/>
  <c r="Q1305" i="3"/>
  <c r="U1305" i="3"/>
  <c r="Y1305" i="3"/>
  <c r="AC1305" i="3"/>
  <c r="AG1305" i="3"/>
  <c r="AK1305" i="3"/>
  <c r="AO1305" i="3"/>
  <c r="AS1305" i="3"/>
  <c r="AW1305" i="3"/>
  <c r="BA1305" i="3"/>
  <c r="BE1305" i="3"/>
  <c r="BI1305" i="3"/>
  <c r="N1305" i="3"/>
  <c r="R1305" i="3"/>
  <c r="V1305" i="3"/>
  <c r="Z1305" i="3"/>
  <c r="AD1305" i="3"/>
  <c r="AH1305" i="3"/>
  <c r="AL1305" i="3"/>
  <c r="AP1305" i="3"/>
  <c r="AT1305" i="3"/>
  <c r="AX1305" i="3"/>
  <c r="BB1305" i="3"/>
  <c r="BF1305" i="3"/>
  <c r="T1305" i="3"/>
  <c r="AB1305" i="3"/>
  <c r="AJ1305" i="3"/>
  <c r="AR1305" i="3"/>
  <c r="AZ1305" i="3"/>
  <c r="BH1305" i="3"/>
  <c r="O1305" i="3"/>
  <c r="W1305" i="3"/>
  <c r="AE1305" i="3"/>
  <c r="AM1305" i="3"/>
  <c r="AU1305" i="3"/>
  <c r="BC1305" i="3"/>
  <c r="P1305" i="3"/>
  <c r="X1305" i="3"/>
  <c r="AF1305" i="3"/>
  <c r="AN1305" i="3"/>
  <c r="AV1305" i="3"/>
  <c r="BD1305" i="3"/>
  <c r="AA1301" i="3"/>
  <c r="AQ1301" i="3"/>
  <c r="BG1301" i="3"/>
  <c r="AA1295" i="3"/>
  <c r="AQ1295" i="3"/>
  <c r="BG1295" i="3"/>
  <c r="N1292" i="3"/>
  <c r="R1292" i="3"/>
  <c r="V1292" i="3"/>
  <c r="Z1292" i="3"/>
  <c r="AD1292" i="3"/>
  <c r="AH1292" i="3"/>
  <c r="AL1292" i="3"/>
  <c r="AP1292" i="3"/>
  <c r="AT1292" i="3"/>
  <c r="AX1292" i="3"/>
  <c r="BB1292" i="3"/>
  <c r="BF1292" i="3"/>
  <c r="O1292" i="3"/>
  <c r="S1292" i="3"/>
  <c r="W1292" i="3"/>
  <c r="AA1292" i="3"/>
  <c r="AE1292" i="3"/>
  <c r="AI1292" i="3"/>
  <c r="AM1292" i="3"/>
  <c r="AQ1292" i="3"/>
  <c r="AU1292" i="3"/>
  <c r="AY1292" i="3"/>
  <c r="BC1292" i="3"/>
  <c r="BG1292" i="3"/>
  <c r="P1292" i="3"/>
  <c r="T1292" i="3"/>
  <c r="X1292" i="3"/>
  <c r="AB1292" i="3"/>
  <c r="AF1292" i="3"/>
  <c r="AJ1292" i="3"/>
  <c r="AN1292" i="3"/>
  <c r="AR1292" i="3"/>
  <c r="AV1292" i="3"/>
  <c r="AZ1292" i="3"/>
  <c r="BD1292" i="3"/>
  <c r="BH1292" i="3"/>
  <c r="Y1292" i="3"/>
  <c r="AO1292" i="3"/>
  <c r="BE1292" i="3"/>
  <c r="M1292" i="3"/>
  <c r="AC1292" i="3"/>
  <c r="AS1292" i="3"/>
  <c r="BI1292" i="3"/>
  <c r="Q1292" i="3"/>
  <c r="AG1292" i="3"/>
  <c r="AW1292" i="3"/>
  <c r="O1291" i="3"/>
  <c r="BF1381" i="3"/>
  <c r="BB1381" i="3"/>
  <c r="AX1381" i="3"/>
  <c r="AT1381" i="3"/>
  <c r="AP1381" i="3"/>
  <c r="AL1381" i="3"/>
  <c r="AH1381" i="3"/>
  <c r="AD1381" i="3"/>
  <c r="Z1381" i="3"/>
  <c r="V1381" i="3"/>
  <c r="BK1381" i="3" s="1"/>
  <c r="R1381" i="3"/>
  <c r="N1381" i="3"/>
  <c r="BF1379" i="3"/>
  <c r="BB1379" i="3"/>
  <c r="AX1379" i="3"/>
  <c r="AT1379" i="3"/>
  <c r="AP1379" i="3"/>
  <c r="AL1379" i="3"/>
  <c r="AH1379" i="3"/>
  <c r="AD1379" i="3"/>
  <c r="Z1379" i="3"/>
  <c r="V1379" i="3"/>
  <c r="R1379" i="3"/>
  <c r="N1379" i="3"/>
  <c r="BF1377" i="3"/>
  <c r="BB1377" i="3"/>
  <c r="AX1377" i="3"/>
  <c r="AT1377" i="3"/>
  <c r="AP1377" i="3"/>
  <c r="AL1377" i="3"/>
  <c r="AH1377" i="3"/>
  <c r="AD1377" i="3"/>
  <c r="Z1377" i="3"/>
  <c r="V1377" i="3"/>
  <c r="R1377" i="3"/>
  <c r="N1377" i="3"/>
  <c r="BF1375" i="3"/>
  <c r="BB1375" i="3"/>
  <c r="AX1375" i="3"/>
  <c r="AT1375" i="3"/>
  <c r="AP1375" i="3"/>
  <c r="AL1375" i="3"/>
  <c r="AH1375" i="3"/>
  <c r="AD1375" i="3"/>
  <c r="Z1375" i="3"/>
  <c r="V1375" i="3"/>
  <c r="R1375" i="3"/>
  <c r="N1375" i="3"/>
  <c r="BF1373" i="3"/>
  <c r="BB1373" i="3"/>
  <c r="AX1373" i="3"/>
  <c r="AT1373" i="3"/>
  <c r="AP1373" i="3"/>
  <c r="AL1373" i="3"/>
  <c r="AH1373" i="3"/>
  <c r="AD1373" i="3"/>
  <c r="Z1373" i="3"/>
  <c r="V1373" i="3"/>
  <c r="R1373" i="3"/>
  <c r="N1373" i="3"/>
  <c r="BF1371" i="3"/>
  <c r="AP1371" i="3"/>
  <c r="Z1371" i="3"/>
  <c r="BF1369" i="3"/>
  <c r="BB1369" i="3"/>
  <c r="AX1369" i="3"/>
  <c r="AT1369" i="3"/>
  <c r="AP1369" i="3"/>
  <c r="AL1369" i="3"/>
  <c r="AH1369" i="3"/>
  <c r="AD1369" i="3"/>
  <c r="Z1369" i="3"/>
  <c r="V1369" i="3"/>
  <c r="R1369" i="3"/>
  <c r="N1369" i="3"/>
  <c r="BJ1369" i="3" s="1"/>
  <c r="BF1367" i="3"/>
  <c r="BB1367" i="3"/>
  <c r="AX1367" i="3"/>
  <c r="AT1367" i="3"/>
  <c r="AP1367" i="3"/>
  <c r="AL1367" i="3"/>
  <c r="AH1367" i="3"/>
  <c r="AD1367" i="3"/>
  <c r="Z1367" i="3"/>
  <c r="V1367" i="3"/>
  <c r="R1367" i="3"/>
  <c r="N1367" i="3"/>
  <c r="BF1365" i="3"/>
  <c r="BB1365" i="3"/>
  <c r="AX1365" i="3"/>
  <c r="AT1365" i="3"/>
  <c r="AP1365" i="3"/>
  <c r="AL1365" i="3"/>
  <c r="AH1365" i="3"/>
  <c r="AD1365" i="3"/>
  <c r="Z1365" i="3"/>
  <c r="V1365" i="3"/>
  <c r="R1365" i="3"/>
  <c r="N1365" i="3"/>
  <c r="BJ1365" i="3" s="1"/>
  <c r="BF1363" i="3"/>
  <c r="BB1363" i="3"/>
  <c r="AX1363" i="3"/>
  <c r="AT1363" i="3"/>
  <c r="AP1363" i="3"/>
  <c r="AL1363" i="3"/>
  <c r="AH1363" i="3"/>
  <c r="AD1363" i="3"/>
  <c r="Z1363" i="3"/>
  <c r="V1363" i="3"/>
  <c r="R1363" i="3"/>
  <c r="N1363" i="3"/>
  <c r="BF1361" i="3"/>
  <c r="BB1361" i="3"/>
  <c r="AX1361" i="3"/>
  <c r="AT1361" i="3"/>
  <c r="AP1361" i="3"/>
  <c r="AL1361" i="3"/>
  <c r="AH1361" i="3"/>
  <c r="AD1361" i="3"/>
  <c r="Z1361" i="3"/>
  <c r="V1361" i="3"/>
  <c r="R1361" i="3"/>
  <c r="N1361" i="3"/>
  <c r="BF1359" i="3"/>
  <c r="BB1359" i="3"/>
  <c r="AX1359" i="3"/>
  <c r="AT1359" i="3"/>
  <c r="AP1359" i="3"/>
  <c r="AL1359" i="3"/>
  <c r="AH1359" i="3"/>
  <c r="AD1359" i="3"/>
  <c r="Z1359" i="3"/>
  <c r="V1359" i="3"/>
  <c r="R1359" i="3"/>
  <c r="N1359" i="3"/>
  <c r="BF1357" i="3"/>
  <c r="BB1357" i="3"/>
  <c r="AX1357" i="3"/>
  <c r="AT1357" i="3"/>
  <c r="AP1357" i="3"/>
  <c r="AL1357" i="3"/>
  <c r="AH1357" i="3"/>
  <c r="AD1357" i="3"/>
  <c r="Z1357" i="3"/>
  <c r="V1357" i="3"/>
  <c r="R1357" i="3"/>
  <c r="N1357" i="3"/>
  <c r="BF1355" i="3"/>
  <c r="BB1355" i="3"/>
  <c r="AX1355" i="3"/>
  <c r="AT1355" i="3"/>
  <c r="AP1355" i="3"/>
  <c r="AL1355" i="3"/>
  <c r="AH1355" i="3"/>
  <c r="AD1355" i="3"/>
  <c r="Z1355" i="3"/>
  <c r="V1355" i="3"/>
  <c r="R1355" i="3"/>
  <c r="N1355" i="3"/>
  <c r="BD1347" i="3"/>
  <c r="AV1347" i="3"/>
  <c r="AN1347" i="3"/>
  <c r="AF1347" i="3"/>
  <c r="X1347" i="3"/>
  <c r="P1347" i="3"/>
  <c r="BD1345" i="3"/>
  <c r="AV1345" i="3"/>
  <c r="AN1345" i="3"/>
  <c r="AF1345" i="3"/>
  <c r="X1345" i="3"/>
  <c r="P1345" i="3"/>
  <c r="BG1343" i="3"/>
  <c r="AQ1343" i="3"/>
  <c r="AW1342" i="3"/>
  <c r="AG1342" i="3"/>
  <c r="Q1342" i="3"/>
  <c r="BN1342" i="3" s="1"/>
  <c r="N1340" i="3"/>
  <c r="R1340" i="3"/>
  <c r="V1340" i="3"/>
  <c r="Z1340" i="3"/>
  <c r="AD1340" i="3"/>
  <c r="AH1340" i="3"/>
  <c r="AL1340" i="3"/>
  <c r="AP1340" i="3"/>
  <c r="AT1340" i="3"/>
  <c r="AX1340" i="3"/>
  <c r="BB1340" i="3"/>
  <c r="BF1340" i="3"/>
  <c r="O1340" i="3"/>
  <c r="S1340" i="3"/>
  <c r="W1340" i="3"/>
  <c r="AA1340" i="3"/>
  <c r="AE1340" i="3"/>
  <c r="AI1340" i="3"/>
  <c r="AM1340" i="3"/>
  <c r="AQ1340" i="3"/>
  <c r="AU1340" i="3"/>
  <c r="AY1340" i="3"/>
  <c r="BC1340" i="3"/>
  <c r="BG1340" i="3"/>
  <c r="P1340" i="3"/>
  <c r="T1340" i="3"/>
  <c r="X1340" i="3"/>
  <c r="AB1340" i="3"/>
  <c r="AF1340" i="3"/>
  <c r="AJ1340" i="3"/>
  <c r="AN1340" i="3"/>
  <c r="AR1340" i="3"/>
  <c r="AV1340" i="3"/>
  <c r="AZ1340" i="3"/>
  <c r="BD1340" i="3"/>
  <c r="BH1340" i="3"/>
  <c r="AY1339" i="3"/>
  <c r="AI1339" i="3"/>
  <c r="S1339" i="3"/>
  <c r="BM1339" i="3" s="1"/>
  <c r="BE1338" i="3"/>
  <c r="AO1338" i="3"/>
  <c r="P1337" i="3"/>
  <c r="T1337" i="3"/>
  <c r="X1337" i="3"/>
  <c r="AB1337" i="3"/>
  <c r="AF1337" i="3"/>
  <c r="AJ1337" i="3"/>
  <c r="AN1337" i="3"/>
  <c r="AR1337" i="3"/>
  <c r="AV1337" i="3"/>
  <c r="AZ1337" i="3"/>
  <c r="BD1337" i="3"/>
  <c r="BH1337" i="3"/>
  <c r="M1337" i="3"/>
  <c r="Q1337" i="3"/>
  <c r="U1337" i="3"/>
  <c r="Y1337" i="3"/>
  <c r="AC1337" i="3"/>
  <c r="AG1337" i="3"/>
  <c r="AK1337" i="3"/>
  <c r="AO1337" i="3"/>
  <c r="AS1337" i="3"/>
  <c r="AW1337" i="3"/>
  <c r="BA1337" i="3"/>
  <c r="BE1337" i="3"/>
  <c r="BI1337" i="3"/>
  <c r="N1337" i="3"/>
  <c r="R1337" i="3"/>
  <c r="V1337" i="3"/>
  <c r="Z1337" i="3"/>
  <c r="AD1337" i="3"/>
  <c r="AH1337" i="3"/>
  <c r="AL1337" i="3"/>
  <c r="AP1337" i="3"/>
  <c r="AT1337" i="3"/>
  <c r="AX1337" i="3"/>
  <c r="BB1337" i="3"/>
  <c r="BF1337" i="3"/>
  <c r="BG1335" i="3"/>
  <c r="AQ1335" i="3"/>
  <c r="AW1334" i="3"/>
  <c r="AG1334" i="3"/>
  <c r="Q1334" i="3"/>
  <c r="N1332" i="3"/>
  <c r="BJ1332" i="3" s="1"/>
  <c r="R1332" i="3"/>
  <c r="V1332" i="3"/>
  <c r="Z1332" i="3"/>
  <c r="AD1332" i="3"/>
  <c r="AH1332" i="3"/>
  <c r="AL1332" i="3"/>
  <c r="AP1332" i="3"/>
  <c r="AT1332" i="3"/>
  <c r="AX1332" i="3"/>
  <c r="BB1332" i="3"/>
  <c r="BF1332" i="3"/>
  <c r="O1332" i="3"/>
  <c r="BL1332" i="3" s="1"/>
  <c r="S1332" i="3"/>
  <c r="BM1332" i="3" s="1"/>
  <c r="W1332" i="3"/>
  <c r="AA1332" i="3"/>
  <c r="AE1332" i="3"/>
  <c r="AI1332" i="3"/>
  <c r="AM1332" i="3"/>
  <c r="AQ1332" i="3"/>
  <c r="AU1332" i="3"/>
  <c r="AY1332" i="3"/>
  <c r="BC1332" i="3"/>
  <c r="BG1332" i="3"/>
  <c r="P1332" i="3"/>
  <c r="T1332" i="3"/>
  <c r="X1332" i="3"/>
  <c r="AB1332" i="3"/>
  <c r="AF1332" i="3"/>
  <c r="AJ1332" i="3"/>
  <c r="AN1332" i="3"/>
  <c r="AR1332" i="3"/>
  <c r="AV1332" i="3"/>
  <c r="AZ1332" i="3"/>
  <c r="BD1332" i="3"/>
  <c r="BH1332" i="3"/>
  <c r="AY1331" i="3"/>
  <c r="AI1331" i="3"/>
  <c r="S1331" i="3"/>
  <c r="BM1331" i="3" s="1"/>
  <c r="BE1330" i="3"/>
  <c r="AO1330" i="3"/>
  <c r="P1329" i="3"/>
  <c r="T1329" i="3"/>
  <c r="X1329" i="3"/>
  <c r="AB1329" i="3"/>
  <c r="AF1329" i="3"/>
  <c r="AJ1329" i="3"/>
  <c r="AN1329" i="3"/>
  <c r="AR1329" i="3"/>
  <c r="AV1329" i="3"/>
  <c r="AZ1329" i="3"/>
  <c r="BD1329" i="3"/>
  <c r="BH1329" i="3"/>
  <c r="M1329" i="3"/>
  <c r="Q1329" i="3"/>
  <c r="U1329" i="3"/>
  <c r="Y1329" i="3"/>
  <c r="AC1329" i="3"/>
  <c r="AG1329" i="3"/>
  <c r="AK1329" i="3"/>
  <c r="AO1329" i="3"/>
  <c r="AS1329" i="3"/>
  <c r="AW1329" i="3"/>
  <c r="BA1329" i="3"/>
  <c r="BE1329" i="3"/>
  <c r="BI1329" i="3"/>
  <c r="N1329" i="3"/>
  <c r="R1329" i="3"/>
  <c r="V1329" i="3"/>
  <c r="Z1329" i="3"/>
  <c r="AD1329" i="3"/>
  <c r="AH1329" i="3"/>
  <c r="AL1329" i="3"/>
  <c r="AP1329" i="3"/>
  <c r="AT1329" i="3"/>
  <c r="AX1329" i="3"/>
  <c r="BB1329" i="3"/>
  <c r="BF1329" i="3"/>
  <c r="BG1327" i="3"/>
  <c r="AQ1327" i="3"/>
  <c r="AW1326" i="3"/>
  <c r="AG1326" i="3"/>
  <c r="V1324" i="3"/>
  <c r="AL1324" i="3"/>
  <c r="BB1324" i="3"/>
  <c r="W1324" i="3"/>
  <c r="AM1324" i="3"/>
  <c r="BC1324" i="3"/>
  <c r="X1324" i="3"/>
  <c r="AN1324" i="3"/>
  <c r="BD1324" i="3"/>
  <c r="AY1323" i="3"/>
  <c r="AI1323" i="3"/>
  <c r="S1323" i="3"/>
  <c r="BM1323" i="3" s="1"/>
  <c r="BE1322" i="3"/>
  <c r="AO1322" i="3"/>
  <c r="P1321" i="3"/>
  <c r="T1321" i="3"/>
  <c r="X1321" i="3"/>
  <c r="AB1321" i="3"/>
  <c r="AF1321" i="3"/>
  <c r="AJ1321" i="3"/>
  <c r="AN1321" i="3"/>
  <c r="AR1321" i="3"/>
  <c r="AV1321" i="3"/>
  <c r="AZ1321" i="3"/>
  <c r="BD1321" i="3"/>
  <c r="BH1321" i="3"/>
  <c r="M1321" i="3"/>
  <c r="Q1321" i="3"/>
  <c r="U1321" i="3"/>
  <c r="Y1321" i="3"/>
  <c r="AC1321" i="3"/>
  <c r="AG1321" i="3"/>
  <c r="AK1321" i="3"/>
  <c r="AO1321" i="3"/>
  <c r="AS1321" i="3"/>
  <c r="AW1321" i="3"/>
  <c r="BA1321" i="3"/>
  <c r="BE1321" i="3"/>
  <c r="BI1321" i="3"/>
  <c r="N1321" i="3"/>
  <c r="R1321" i="3"/>
  <c r="V1321" i="3"/>
  <c r="Z1321" i="3"/>
  <c r="AD1321" i="3"/>
  <c r="AH1321" i="3"/>
  <c r="AL1321" i="3"/>
  <c r="AP1321" i="3"/>
  <c r="AT1321" i="3"/>
  <c r="AX1321" i="3"/>
  <c r="BB1321" i="3"/>
  <c r="BF1321" i="3"/>
  <c r="BG1319" i="3"/>
  <c r="AQ1319" i="3"/>
  <c r="AW1318" i="3"/>
  <c r="AG1318" i="3"/>
  <c r="Q1318" i="3"/>
  <c r="N1316" i="3"/>
  <c r="R1316" i="3"/>
  <c r="V1316" i="3"/>
  <c r="Z1316" i="3"/>
  <c r="AD1316" i="3"/>
  <c r="AH1316" i="3"/>
  <c r="AL1316" i="3"/>
  <c r="AP1316" i="3"/>
  <c r="AT1316" i="3"/>
  <c r="AX1316" i="3"/>
  <c r="BB1316" i="3"/>
  <c r="BF1316" i="3"/>
  <c r="O1316" i="3"/>
  <c r="S1316" i="3"/>
  <c r="W1316" i="3"/>
  <c r="AA1316" i="3"/>
  <c r="AE1316" i="3"/>
  <c r="AI1316" i="3"/>
  <c r="AM1316" i="3"/>
  <c r="AQ1316" i="3"/>
  <c r="AU1316" i="3"/>
  <c r="AY1316" i="3"/>
  <c r="BC1316" i="3"/>
  <c r="BG1316" i="3"/>
  <c r="P1316" i="3"/>
  <c r="BK1316" i="3" s="1"/>
  <c r="T1316" i="3"/>
  <c r="X1316" i="3"/>
  <c r="AB1316" i="3"/>
  <c r="AF1316" i="3"/>
  <c r="AJ1316" i="3"/>
  <c r="AN1316" i="3"/>
  <c r="AR1316" i="3"/>
  <c r="AV1316" i="3"/>
  <c r="AZ1316" i="3"/>
  <c r="BD1316" i="3"/>
  <c r="BH1316" i="3"/>
  <c r="AY1315" i="3"/>
  <c r="AI1315" i="3"/>
  <c r="S1315" i="3"/>
  <c r="BE1314" i="3"/>
  <c r="W1308" i="3"/>
  <c r="AM1308" i="3"/>
  <c r="BC1308" i="3"/>
  <c r="X1308" i="3"/>
  <c r="AN1308" i="3"/>
  <c r="BD1308" i="3"/>
  <c r="AH1308" i="3"/>
  <c r="M1308" i="3"/>
  <c r="AS1308" i="3"/>
  <c r="V1308" i="3"/>
  <c r="BB1308" i="3"/>
  <c r="M1307" i="3"/>
  <c r="Q1307" i="3"/>
  <c r="U1307" i="3"/>
  <c r="Y1307" i="3"/>
  <c r="AC1307" i="3"/>
  <c r="AG1307" i="3"/>
  <c r="AK1307" i="3"/>
  <c r="AO1307" i="3"/>
  <c r="AS1307" i="3"/>
  <c r="AW1307" i="3"/>
  <c r="BA1307" i="3"/>
  <c r="BE1307" i="3"/>
  <c r="BI1307" i="3"/>
  <c r="N1307" i="3"/>
  <c r="R1307" i="3"/>
  <c r="V1307" i="3"/>
  <c r="Z1307" i="3"/>
  <c r="AD1307" i="3"/>
  <c r="AH1307" i="3"/>
  <c r="AL1307" i="3"/>
  <c r="AP1307" i="3"/>
  <c r="AT1307" i="3"/>
  <c r="AX1307" i="3"/>
  <c r="BB1307" i="3"/>
  <c r="BF1307" i="3"/>
  <c r="T1307" i="3"/>
  <c r="AB1307" i="3"/>
  <c r="AJ1307" i="3"/>
  <c r="AR1307" i="3"/>
  <c r="AZ1307" i="3"/>
  <c r="BH1307" i="3"/>
  <c r="O1307" i="3"/>
  <c r="W1307" i="3"/>
  <c r="AE1307" i="3"/>
  <c r="AM1307" i="3"/>
  <c r="AU1307" i="3"/>
  <c r="BC1307" i="3"/>
  <c r="P1307" i="3"/>
  <c r="X1307" i="3"/>
  <c r="AF1307" i="3"/>
  <c r="AN1307" i="3"/>
  <c r="AV1307" i="3"/>
  <c r="BD1307" i="3"/>
  <c r="BE1306" i="3"/>
  <c r="AA1303" i="3"/>
  <c r="AQ1303" i="3"/>
  <c r="BG1303" i="3"/>
  <c r="N1300" i="3"/>
  <c r="R1300" i="3"/>
  <c r="V1300" i="3"/>
  <c r="Z1300" i="3"/>
  <c r="AD1300" i="3"/>
  <c r="AH1300" i="3"/>
  <c r="AL1300" i="3"/>
  <c r="AP1300" i="3"/>
  <c r="AT1300" i="3"/>
  <c r="AX1300" i="3"/>
  <c r="BB1300" i="3"/>
  <c r="BF1300" i="3"/>
  <c r="O1300" i="3"/>
  <c r="S1300" i="3"/>
  <c r="W1300" i="3"/>
  <c r="AA1300" i="3"/>
  <c r="AE1300" i="3"/>
  <c r="AI1300" i="3"/>
  <c r="AM1300" i="3"/>
  <c r="AQ1300" i="3"/>
  <c r="AU1300" i="3"/>
  <c r="AY1300" i="3"/>
  <c r="BC1300" i="3"/>
  <c r="BG1300" i="3"/>
  <c r="P1300" i="3"/>
  <c r="T1300" i="3"/>
  <c r="X1300" i="3"/>
  <c r="AB1300" i="3"/>
  <c r="AF1300" i="3"/>
  <c r="AJ1300" i="3"/>
  <c r="AN1300" i="3"/>
  <c r="AR1300" i="3"/>
  <c r="AV1300" i="3"/>
  <c r="AZ1300" i="3"/>
  <c r="BD1300" i="3"/>
  <c r="BH1300" i="3"/>
  <c r="Y1300" i="3"/>
  <c r="AO1300" i="3"/>
  <c r="BE1300" i="3"/>
  <c r="M1300" i="3"/>
  <c r="AC1300" i="3"/>
  <c r="AS1300" i="3"/>
  <c r="BI1300" i="3"/>
  <c r="Q1300" i="3"/>
  <c r="AG1300" i="3"/>
  <c r="AW1300" i="3"/>
  <c r="AA1297" i="3"/>
  <c r="AQ1297" i="3"/>
  <c r="BG1297" i="3"/>
  <c r="S1295" i="3"/>
  <c r="N1294" i="3"/>
  <c r="BJ1294" i="3" s="1"/>
  <c r="R1294" i="3"/>
  <c r="V1294" i="3"/>
  <c r="Z1294" i="3"/>
  <c r="AD1294" i="3"/>
  <c r="AH1294" i="3"/>
  <c r="AL1294" i="3"/>
  <c r="AP1294" i="3"/>
  <c r="AT1294" i="3"/>
  <c r="AX1294" i="3"/>
  <c r="BB1294" i="3"/>
  <c r="BF1294" i="3"/>
  <c r="O1294" i="3"/>
  <c r="BL1294" i="3" s="1"/>
  <c r="S1294" i="3"/>
  <c r="BM1294" i="3" s="1"/>
  <c r="W1294" i="3"/>
  <c r="AA1294" i="3"/>
  <c r="AE1294" i="3"/>
  <c r="AI1294" i="3"/>
  <c r="AM1294" i="3"/>
  <c r="AQ1294" i="3"/>
  <c r="AU1294" i="3"/>
  <c r="AY1294" i="3"/>
  <c r="BC1294" i="3"/>
  <c r="BG1294" i="3"/>
  <c r="P1294" i="3"/>
  <c r="T1294" i="3"/>
  <c r="X1294" i="3"/>
  <c r="AB1294" i="3"/>
  <c r="AF1294" i="3"/>
  <c r="AJ1294" i="3"/>
  <c r="AN1294" i="3"/>
  <c r="AR1294" i="3"/>
  <c r="AV1294" i="3"/>
  <c r="AZ1294" i="3"/>
  <c r="BD1294" i="3"/>
  <c r="BH1294" i="3"/>
  <c r="Y1294" i="3"/>
  <c r="AO1294" i="3"/>
  <c r="BE1294" i="3"/>
  <c r="M1294" i="3"/>
  <c r="AC1294" i="3"/>
  <c r="AS1294" i="3"/>
  <c r="BI1294" i="3"/>
  <c r="Q1294" i="3"/>
  <c r="AG1294" i="3"/>
  <c r="AW1294" i="3"/>
  <c r="AK1292" i="3"/>
  <c r="BI1381" i="3"/>
  <c r="BE1381" i="3"/>
  <c r="BA1381" i="3"/>
  <c r="AW1381" i="3"/>
  <c r="AS1381" i="3"/>
  <c r="AO1381" i="3"/>
  <c r="AK1381" i="3"/>
  <c r="AG1381" i="3"/>
  <c r="AC1381" i="3"/>
  <c r="Y1381" i="3"/>
  <c r="U1381" i="3"/>
  <c r="Q1381" i="3"/>
  <c r="BI1379" i="3"/>
  <c r="BE1379" i="3"/>
  <c r="BA1379" i="3"/>
  <c r="AW1379" i="3"/>
  <c r="AS1379" i="3"/>
  <c r="AO1379" i="3"/>
  <c r="AK1379" i="3"/>
  <c r="AG1379" i="3"/>
  <c r="AC1379" i="3"/>
  <c r="Y1379" i="3"/>
  <c r="U1379" i="3"/>
  <c r="Q1379" i="3"/>
  <c r="BI1377" i="3"/>
  <c r="BE1377" i="3"/>
  <c r="BA1377" i="3"/>
  <c r="AW1377" i="3"/>
  <c r="AS1377" i="3"/>
  <c r="AO1377" i="3"/>
  <c r="AK1377" i="3"/>
  <c r="AG1377" i="3"/>
  <c r="AC1377" i="3"/>
  <c r="Y1377" i="3"/>
  <c r="U1377" i="3"/>
  <c r="Q1377" i="3"/>
  <c r="BI1375" i="3"/>
  <c r="BE1375" i="3"/>
  <c r="BA1375" i="3"/>
  <c r="AW1375" i="3"/>
  <c r="AS1375" i="3"/>
  <c r="AO1375" i="3"/>
  <c r="AK1375" i="3"/>
  <c r="AG1375" i="3"/>
  <c r="AC1375" i="3"/>
  <c r="Y1375" i="3"/>
  <c r="U1375" i="3"/>
  <c r="Q1375" i="3"/>
  <c r="BI1373" i="3"/>
  <c r="BE1373" i="3"/>
  <c r="BA1373" i="3"/>
  <c r="AW1373" i="3"/>
  <c r="AS1373" i="3"/>
  <c r="AO1373" i="3"/>
  <c r="AK1373" i="3"/>
  <c r="AG1373" i="3"/>
  <c r="AC1373" i="3"/>
  <c r="Y1373" i="3"/>
  <c r="U1373" i="3"/>
  <c r="Q1373" i="3"/>
  <c r="BA1371" i="3"/>
  <c r="AK1371" i="3"/>
  <c r="U1371" i="3"/>
  <c r="BI1369" i="3"/>
  <c r="BE1369" i="3"/>
  <c r="BA1369" i="3"/>
  <c r="AW1369" i="3"/>
  <c r="AS1369" i="3"/>
  <c r="AO1369" i="3"/>
  <c r="AK1369" i="3"/>
  <c r="AG1369" i="3"/>
  <c r="AC1369" i="3"/>
  <c r="Y1369" i="3"/>
  <c r="U1369" i="3"/>
  <c r="Q1369" i="3"/>
  <c r="BI1367" i="3"/>
  <c r="BE1367" i="3"/>
  <c r="BA1367" i="3"/>
  <c r="AW1367" i="3"/>
  <c r="AS1367" i="3"/>
  <c r="AO1367" i="3"/>
  <c r="AK1367" i="3"/>
  <c r="AG1367" i="3"/>
  <c r="AC1367" i="3"/>
  <c r="Y1367" i="3"/>
  <c r="U1367" i="3"/>
  <c r="Q1367" i="3"/>
  <c r="BI1365" i="3"/>
  <c r="BE1365" i="3"/>
  <c r="BA1365" i="3"/>
  <c r="AW1365" i="3"/>
  <c r="AS1365" i="3"/>
  <c r="AO1365" i="3"/>
  <c r="AK1365" i="3"/>
  <c r="AG1365" i="3"/>
  <c r="AC1365" i="3"/>
  <c r="Y1365" i="3"/>
  <c r="U1365" i="3"/>
  <c r="Q1365" i="3"/>
  <c r="BI1363" i="3"/>
  <c r="BE1363" i="3"/>
  <c r="BA1363" i="3"/>
  <c r="AW1363" i="3"/>
  <c r="AS1363" i="3"/>
  <c r="AO1363" i="3"/>
  <c r="AK1363" i="3"/>
  <c r="AG1363" i="3"/>
  <c r="AC1363" i="3"/>
  <c r="Y1363" i="3"/>
  <c r="U1363" i="3"/>
  <c r="Q1363" i="3"/>
  <c r="BI1361" i="3"/>
  <c r="BE1361" i="3"/>
  <c r="BA1361" i="3"/>
  <c r="AW1361" i="3"/>
  <c r="AS1361" i="3"/>
  <c r="AO1361" i="3"/>
  <c r="AK1361" i="3"/>
  <c r="AG1361" i="3"/>
  <c r="AC1361" i="3"/>
  <c r="Y1361" i="3"/>
  <c r="U1361" i="3"/>
  <c r="Q1361" i="3"/>
  <c r="BI1359" i="3"/>
  <c r="BE1359" i="3"/>
  <c r="BA1359" i="3"/>
  <c r="AW1359" i="3"/>
  <c r="AS1359" i="3"/>
  <c r="AO1359" i="3"/>
  <c r="AK1359" i="3"/>
  <c r="AG1359" i="3"/>
  <c r="AC1359" i="3"/>
  <c r="Y1359" i="3"/>
  <c r="U1359" i="3"/>
  <c r="Q1359" i="3"/>
  <c r="BI1357" i="3"/>
  <c r="BE1357" i="3"/>
  <c r="BA1357" i="3"/>
  <c r="AW1357" i="3"/>
  <c r="AS1357" i="3"/>
  <c r="AO1357" i="3"/>
  <c r="AK1357" i="3"/>
  <c r="AG1357" i="3"/>
  <c r="AC1357" i="3"/>
  <c r="Y1357" i="3"/>
  <c r="U1357" i="3"/>
  <c r="Q1357" i="3"/>
  <c r="BI1355" i="3"/>
  <c r="BE1355" i="3"/>
  <c r="BA1355" i="3"/>
  <c r="AW1355" i="3"/>
  <c r="AS1355" i="3"/>
  <c r="AO1355" i="3"/>
  <c r="AK1355" i="3"/>
  <c r="AG1355" i="3"/>
  <c r="AC1355" i="3"/>
  <c r="Y1355" i="3"/>
  <c r="U1355" i="3"/>
  <c r="Q1355" i="3"/>
  <c r="P1343" i="3"/>
  <c r="T1343" i="3"/>
  <c r="X1343" i="3"/>
  <c r="AB1343" i="3"/>
  <c r="AF1343" i="3"/>
  <c r="AJ1343" i="3"/>
  <c r="AN1343" i="3"/>
  <c r="AR1343" i="3"/>
  <c r="AV1343" i="3"/>
  <c r="AZ1343" i="3"/>
  <c r="BD1343" i="3"/>
  <c r="BH1343" i="3"/>
  <c r="M1343" i="3"/>
  <c r="Q1343" i="3"/>
  <c r="U1343" i="3"/>
  <c r="Y1343" i="3"/>
  <c r="AC1343" i="3"/>
  <c r="AG1343" i="3"/>
  <c r="AK1343" i="3"/>
  <c r="AO1343" i="3"/>
  <c r="AS1343" i="3"/>
  <c r="AW1343" i="3"/>
  <c r="BA1343" i="3"/>
  <c r="BE1343" i="3"/>
  <c r="BI1343" i="3"/>
  <c r="N1343" i="3"/>
  <c r="R1343" i="3"/>
  <c r="V1343" i="3"/>
  <c r="Z1343" i="3"/>
  <c r="AD1343" i="3"/>
  <c r="AH1343" i="3"/>
  <c r="AL1343" i="3"/>
  <c r="AP1343" i="3"/>
  <c r="AT1343" i="3"/>
  <c r="AX1343" i="3"/>
  <c r="BB1343" i="3"/>
  <c r="BF1343" i="3"/>
  <c r="BK1342" i="3"/>
  <c r="N1338" i="3"/>
  <c r="R1338" i="3"/>
  <c r="V1338" i="3"/>
  <c r="Z1338" i="3"/>
  <c r="AD1338" i="3"/>
  <c r="AH1338" i="3"/>
  <c r="AL1338" i="3"/>
  <c r="AP1338" i="3"/>
  <c r="AT1338" i="3"/>
  <c r="AX1338" i="3"/>
  <c r="BB1338" i="3"/>
  <c r="BF1338" i="3"/>
  <c r="O1338" i="3"/>
  <c r="S1338" i="3"/>
  <c r="W1338" i="3"/>
  <c r="AA1338" i="3"/>
  <c r="AE1338" i="3"/>
  <c r="AI1338" i="3"/>
  <c r="AM1338" i="3"/>
  <c r="AQ1338" i="3"/>
  <c r="AU1338" i="3"/>
  <c r="AY1338" i="3"/>
  <c r="BC1338" i="3"/>
  <c r="BG1338" i="3"/>
  <c r="P1338" i="3"/>
  <c r="T1338" i="3"/>
  <c r="X1338" i="3"/>
  <c r="AB1338" i="3"/>
  <c r="AF1338" i="3"/>
  <c r="AJ1338" i="3"/>
  <c r="AN1338" i="3"/>
  <c r="AR1338" i="3"/>
  <c r="AV1338" i="3"/>
  <c r="AZ1338" i="3"/>
  <c r="BD1338" i="3"/>
  <c r="BH1338" i="3"/>
  <c r="P1335" i="3"/>
  <c r="T1335" i="3"/>
  <c r="X1335" i="3"/>
  <c r="AB1335" i="3"/>
  <c r="AF1335" i="3"/>
  <c r="AJ1335" i="3"/>
  <c r="AN1335" i="3"/>
  <c r="AR1335" i="3"/>
  <c r="AV1335" i="3"/>
  <c r="AZ1335" i="3"/>
  <c r="BD1335" i="3"/>
  <c r="BH1335" i="3"/>
  <c r="M1335" i="3"/>
  <c r="Q1335" i="3"/>
  <c r="U1335" i="3"/>
  <c r="Y1335" i="3"/>
  <c r="AC1335" i="3"/>
  <c r="AG1335" i="3"/>
  <c r="AK1335" i="3"/>
  <c r="AO1335" i="3"/>
  <c r="AS1335" i="3"/>
  <c r="AW1335" i="3"/>
  <c r="BA1335" i="3"/>
  <c r="BE1335" i="3"/>
  <c r="BI1335" i="3"/>
  <c r="N1335" i="3"/>
  <c r="R1335" i="3"/>
  <c r="V1335" i="3"/>
  <c r="Z1335" i="3"/>
  <c r="AD1335" i="3"/>
  <c r="AH1335" i="3"/>
  <c r="AL1335" i="3"/>
  <c r="AP1335" i="3"/>
  <c r="AT1335" i="3"/>
  <c r="AX1335" i="3"/>
  <c r="BB1335" i="3"/>
  <c r="BF1335" i="3"/>
  <c r="N1330" i="3"/>
  <c r="R1330" i="3"/>
  <c r="V1330" i="3"/>
  <c r="Z1330" i="3"/>
  <c r="AD1330" i="3"/>
  <c r="AH1330" i="3"/>
  <c r="AL1330" i="3"/>
  <c r="AP1330" i="3"/>
  <c r="AT1330" i="3"/>
  <c r="AX1330" i="3"/>
  <c r="BB1330" i="3"/>
  <c r="BF1330" i="3"/>
  <c r="O1330" i="3"/>
  <c r="S1330" i="3"/>
  <c r="W1330" i="3"/>
  <c r="AA1330" i="3"/>
  <c r="AE1330" i="3"/>
  <c r="AI1330" i="3"/>
  <c r="AM1330" i="3"/>
  <c r="AQ1330" i="3"/>
  <c r="AU1330" i="3"/>
  <c r="AY1330" i="3"/>
  <c r="BC1330" i="3"/>
  <c r="BG1330" i="3"/>
  <c r="P1330" i="3"/>
  <c r="T1330" i="3"/>
  <c r="X1330" i="3"/>
  <c r="AB1330" i="3"/>
  <c r="AF1330" i="3"/>
  <c r="AJ1330" i="3"/>
  <c r="AN1330" i="3"/>
  <c r="AR1330" i="3"/>
  <c r="AV1330" i="3"/>
  <c r="AZ1330" i="3"/>
  <c r="BD1330" i="3"/>
  <c r="BH1330" i="3"/>
  <c r="P1327" i="3"/>
  <c r="T1327" i="3"/>
  <c r="X1327" i="3"/>
  <c r="AB1327" i="3"/>
  <c r="AF1327" i="3"/>
  <c r="AJ1327" i="3"/>
  <c r="AN1327" i="3"/>
  <c r="AR1327" i="3"/>
  <c r="AV1327" i="3"/>
  <c r="AZ1327" i="3"/>
  <c r="BD1327" i="3"/>
  <c r="BH1327" i="3"/>
  <c r="M1327" i="3"/>
  <c r="Q1327" i="3"/>
  <c r="U1327" i="3"/>
  <c r="Y1327" i="3"/>
  <c r="AC1327" i="3"/>
  <c r="AG1327" i="3"/>
  <c r="AK1327" i="3"/>
  <c r="AO1327" i="3"/>
  <c r="AS1327" i="3"/>
  <c r="AW1327" i="3"/>
  <c r="BA1327" i="3"/>
  <c r="BE1327" i="3"/>
  <c r="BI1327" i="3"/>
  <c r="N1327" i="3"/>
  <c r="BJ1327" i="3" s="1"/>
  <c r="R1327" i="3"/>
  <c r="V1327" i="3"/>
  <c r="Z1327" i="3"/>
  <c r="AD1327" i="3"/>
  <c r="AH1327" i="3"/>
  <c r="AL1327" i="3"/>
  <c r="AP1327" i="3"/>
  <c r="AT1327" i="3"/>
  <c r="AX1327" i="3"/>
  <c r="BB1327" i="3"/>
  <c r="BF1327" i="3"/>
  <c r="N1322" i="3"/>
  <c r="R1322" i="3"/>
  <c r="V1322" i="3"/>
  <c r="Z1322" i="3"/>
  <c r="AD1322" i="3"/>
  <c r="AH1322" i="3"/>
  <c r="AL1322" i="3"/>
  <c r="AP1322" i="3"/>
  <c r="AT1322" i="3"/>
  <c r="AX1322" i="3"/>
  <c r="BB1322" i="3"/>
  <c r="BF1322" i="3"/>
  <c r="O1322" i="3"/>
  <c r="S1322" i="3"/>
  <c r="W1322" i="3"/>
  <c r="AA1322" i="3"/>
  <c r="AE1322" i="3"/>
  <c r="AI1322" i="3"/>
  <c r="AM1322" i="3"/>
  <c r="AQ1322" i="3"/>
  <c r="AU1322" i="3"/>
  <c r="AY1322" i="3"/>
  <c r="BC1322" i="3"/>
  <c r="BG1322" i="3"/>
  <c r="P1322" i="3"/>
  <c r="T1322" i="3"/>
  <c r="X1322" i="3"/>
  <c r="AB1322" i="3"/>
  <c r="AF1322" i="3"/>
  <c r="AJ1322" i="3"/>
  <c r="AN1322" i="3"/>
  <c r="AR1322" i="3"/>
  <c r="AV1322" i="3"/>
  <c r="AZ1322" i="3"/>
  <c r="BD1322" i="3"/>
  <c r="BH1322" i="3"/>
  <c r="P1319" i="3"/>
  <c r="T1319" i="3"/>
  <c r="X1319" i="3"/>
  <c r="AB1319" i="3"/>
  <c r="AF1319" i="3"/>
  <c r="AJ1319" i="3"/>
  <c r="AN1319" i="3"/>
  <c r="AR1319" i="3"/>
  <c r="AV1319" i="3"/>
  <c r="AZ1319" i="3"/>
  <c r="BD1319" i="3"/>
  <c r="BH1319" i="3"/>
  <c r="M1319" i="3"/>
  <c r="Q1319" i="3"/>
  <c r="U1319" i="3"/>
  <c r="Y1319" i="3"/>
  <c r="AC1319" i="3"/>
  <c r="AG1319" i="3"/>
  <c r="AK1319" i="3"/>
  <c r="AO1319" i="3"/>
  <c r="AS1319" i="3"/>
  <c r="AW1319" i="3"/>
  <c r="BA1319" i="3"/>
  <c r="BE1319" i="3"/>
  <c r="BI1319" i="3"/>
  <c r="N1319" i="3"/>
  <c r="BJ1319" i="3" s="1"/>
  <c r="R1319" i="3"/>
  <c r="V1319" i="3"/>
  <c r="Z1319" i="3"/>
  <c r="AD1319" i="3"/>
  <c r="AH1319" i="3"/>
  <c r="AL1319" i="3"/>
  <c r="AP1319" i="3"/>
  <c r="AT1319" i="3"/>
  <c r="AX1319" i="3"/>
  <c r="BB1319" i="3"/>
  <c r="BF1319" i="3"/>
  <c r="AC1318" i="3"/>
  <c r="Z1314" i="3"/>
  <c r="AP1314" i="3"/>
  <c r="BF1314" i="3"/>
  <c r="AA1314" i="3"/>
  <c r="AQ1314" i="3"/>
  <c r="BG1314" i="3"/>
  <c r="AB1314" i="3"/>
  <c r="AR1314" i="3"/>
  <c r="BH1314" i="3"/>
  <c r="O1310" i="3"/>
  <c r="S1310" i="3"/>
  <c r="W1310" i="3"/>
  <c r="AA1310" i="3"/>
  <c r="AE1310" i="3"/>
  <c r="AI1310" i="3"/>
  <c r="AM1310" i="3"/>
  <c r="AQ1310" i="3"/>
  <c r="AU1310" i="3"/>
  <c r="AY1310" i="3"/>
  <c r="BC1310" i="3"/>
  <c r="BG1310" i="3"/>
  <c r="P1310" i="3"/>
  <c r="T1310" i="3"/>
  <c r="X1310" i="3"/>
  <c r="AB1310" i="3"/>
  <c r="AF1310" i="3"/>
  <c r="AJ1310" i="3"/>
  <c r="AN1310" i="3"/>
  <c r="AR1310" i="3"/>
  <c r="AV1310" i="3"/>
  <c r="AZ1310" i="3"/>
  <c r="BD1310" i="3"/>
  <c r="BH1310" i="3"/>
  <c r="R1310" i="3"/>
  <c r="Z1310" i="3"/>
  <c r="AH1310" i="3"/>
  <c r="AP1310" i="3"/>
  <c r="AX1310" i="3"/>
  <c r="BF1310" i="3"/>
  <c r="M1310" i="3"/>
  <c r="U1310" i="3"/>
  <c r="AC1310" i="3"/>
  <c r="AK1310" i="3"/>
  <c r="AS1310" i="3"/>
  <c r="BA1310" i="3"/>
  <c r="BI1310" i="3"/>
  <c r="N1310" i="3"/>
  <c r="V1310" i="3"/>
  <c r="AD1310" i="3"/>
  <c r="AL1310" i="3"/>
  <c r="AT1310" i="3"/>
  <c r="BB1310" i="3"/>
  <c r="M1309" i="3"/>
  <c r="Q1309" i="3"/>
  <c r="U1309" i="3"/>
  <c r="Y1309" i="3"/>
  <c r="AC1309" i="3"/>
  <c r="AG1309" i="3"/>
  <c r="AK1309" i="3"/>
  <c r="AO1309" i="3"/>
  <c r="AS1309" i="3"/>
  <c r="AW1309" i="3"/>
  <c r="BA1309" i="3"/>
  <c r="BE1309" i="3"/>
  <c r="BI1309" i="3"/>
  <c r="N1309" i="3"/>
  <c r="R1309" i="3"/>
  <c r="V1309" i="3"/>
  <c r="Z1309" i="3"/>
  <c r="AD1309" i="3"/>
  <c r="AH1309" i="3"/>
  <c r="AL1309" i="3"/>
  <c r="AP1309" i="3"/>
  <c r="AT1309" i="3"/>
  <c r="AX1309" i="3"/>
  <c r="BB1309" i="3"/>
  <c r="BF1309" i="3"/>
  <c r="T1309" i="3"/>
  <c r="AB1309" i="3"/>
  <c r="AJ1309" i="3"/>
  <c r="AR1309" i="3"/>
  <c r="AZ1309" i="3"/>
  <c r="BH1309" i="3"/>
  <c r="O1309" i="3"/>
  <c r="W1309" i="3"/>
  <c r="AE1309" i="3"/>
  <c r="AM1309" i="3"/>
  <c r="AU1309" i="3"/>
  <c r="BC1309" i="3"/>
  <c r="P1309" i="3"/>
  <c r="X1309" i="3"/>
  <c r="AF1309" i="3"/>
  <c r="AN1309" i="3"/>
  <c r="AV1309" i="3"/>
  <c r="BD1309" i="3"/>
  <c r="Y1308" i="3"/>
  <c r="BG1307" i="3"/>
  <c r="AA1307" i="3"/>
  <c r="AW1306" i="3"/>
  <c r="Q1306" i="3"/>
  <c r="S1303" i="3"/>
  <c r="BM1303" i="3" s="1"/>
  <c r="BB1302" i="3"/>
  <c r="X1302" i="3"/>
  <c r="BI1302" i="3"/>
  <c r="O1301" i="3"/>
  <c r="BL1301" i="3" s="1"/>
  <c r="AK1300" i="3"/>
  <c r="S1297" i="3"/>
  <c r="N1296" i="3"/>
  <c r="R1296" i="3"/>
  <c r="V1296" i="3"/>
  <c r="Z1296" i="3"/>
  <c r="AD1296" i="3"/>
  <c r="AH1296" i="3"/>
  <c r="AL1296" i="3"/>
  <c r="AP1296" i="3"/>
  <c r="AT1296" i="3"/>
  <c r="AX1296" i="3"/>
  <c r="BB1296" i="3"/>
  <c r="BF1296" i="3"/>
  <c r="O1296" i="3"/>
  <c r="S1296" i="3"/>
  <c r="W1296" i="3"/>
  <c r="AA1296" i="3"/>
  <c r="AE1296" i="3"/>
  <c r="AI1296" i="3"/>
  <c r="AM1296" i="3"/>
  <c r="AQ1296" i="3"/>
  <c r="AU1296" i="3"/>
  <c r="AY1296" i="3"/>
  <c r="BC1296" i="3"/>
  <c r="BG1296" i="3"/>
  <c r="P1296" i="3"/>
  <c r="T1296" i="3"/>
  <c r="X1296" i="3"/>
  <c r="AB1296" i="3"/>
  <c r="AF1296" i="3"/>
  <c r="AJ1296" i="3"/>
  <c r="AN1296" i="3"/>
  <c r="AR1296" i="3"/>
  <c r="AV1296" i="3"/>
  <c r="AZ1296" i="3"/>
  <c r="BD1296" i="3"/>
  <c r="BH1296" i="3"/>
  <c r="Y1296" i="3"/>
  <c r="AO1296" i="3"/>
  <c r="BE1296" i="3"/>
  <c r="M1296" i="3"/>
  <c r="AC1296" i="3"/>
  <c r="AS1296" i="3"/>
  <c r="BI1296" i="3"/>
  <c r="Q1296" i="3"/>
  <c r="AG1296" i="3"/>
  <c r="AW1296" i="3"/>
  <c r="O1295" i="3"/>
  <c r="AK1294" i="3"/>
  <c r="U1292" i="3"/>
  <c r="AA1291" i="3"/>
  <c r="AQ1291" i="3"/>
  <c r="BG1291" i="3"/>
  <c r="AU1303" i="3"/>
  <c r="AE1303" i="3"/>
  <c r="AU1301" i="3"/>
  <c r="AE1301" i="3"/>
  <c r="AU1299" i="3"/>
  <c r="AE1299" i="3"/>
  <c r="AU1297" i="3"/>
  <c r="AE1297" i="3"/>
  <c r="AU1295" i="3"/>
  <c r="AE1295" i="3"/>
  <c r="AU1291" i="3"/>
  <c r="AE1291" i="3"/>
  <c r="P1303" i="3"/>
  <c r="T1303" i="3"/>
  <c r="X1303" i="3"/>
  <c r="AB1303" i="3"/>
  <c r="AF1303" i="3"/>
  <c r="AJ1303" i="3"/>
  <c r="AN1303" i="3"/>
  <c r="AR1303" i="3"/>
  <c r="AV1303" i="3"/>
  <c r="AZ1303" i="3"/>
  <c r="BD1303" i="3"/>
  <c r="BH1303" i="3"/>
  <c r="M1303" i="3"/>
  <c r="Q1303" i="3"/>
  <c r="U1303" i="3"/>
  <c r="Y1303" i="3"/>
  <c r="AC1303" i="3"/>
  <c r="AG1303" i="3"/>
  <c r="AK1303" i="3"/>
  <c r="AO1303" i="3"/>
  <c r="AS1303" i="3"/>
  <c r="AW1303" i="3"/>
  <c r="BA1303" i="3"/>
  <c r="BE1303" i="3"/>
  <c r="BI1303" i="3"/>
  <c r="N1303" i="3"/>
  <c r="BJ1303" i="3" s="1"/>
  <c r="R1303" i="3"/>
  <c r="V1303" i="3"/>
  <c r="Z1303" i="3"/>
  <c r="AD1303" i="3"/>
  <c r="AH1303" i="3"/>
  <c r="AL1303" i="3"/>
  <c r="AP1303" i="3"/>
  <c r="AT1303" i="3"/>
  <c r="AX1303" i="3"/>
  <c r="BB1303" i="3"/>
  <c r="BF1303" i="3"/>
  <c r="P1301" i="3"/>
  <c r="T1301" i="3"/>
  <c r="X1301" i="3"/>
  <c r="AB1301" i="3"/>
  <c r="AF1301" i="3"/>
  <c r="AJ1301" i="3"/>
  <c r="AN1301" i="3"/>
  <c r="AR1301" i="3"/>
  <c r="AV1301" i="3"/>
  <c r="AZ1301" i="3"/>
  <c r="BD1301" i="3"/>
  <c r="BH1301" i="3"/>
  <c r="M1301" i="3"/>
  <c r="Q1301" i="3"/>
  <c r="U1301" i="3"/>
  <c r="Y1301" i="3"/>
  <c r="AC1301" i="3"/>
  <c r="AG1301" i="3"/>
  <c r="AK1301" i="3"/>
  <c r="AO1301" i="3"/>
  <c r="AS1301" i="3"/>
  <c r="AW1301" i="3"/>
  <c r="BA1301" i="3"/>
  <c r="BE1301" i="3"/>
  <c r="BI1301" i="3"/>
  <c r="N1301" i="3"/>
  <c r="BJ1301" i="3" s="1"/>
  <c r="R1301" i="3"/>
  <c r="V1301" i="3"/>
  <c r="Z1301" i="3"/>
  <c r="AD1301" i="3"/>
  <c r="AH1301" i="3"/>
  <c r="AL1301" i="3"/>
  <c r="AP1301" i="3"/>
  <c r="AT1301" i="3"/>
  <c r="AX1301" i="3"/>
  <c r="BB1301" i="3"/>
  <c r="BF1301" i="3"/>
  <c r="P1299" i="3"/>
  <c r="T1299" i="3"/>
  <c r="X1299" i="3"/>
  <c r="AB1299" i="3"/>
  <c r="AF1299" i="3"/>
  <c r="AJ1299" i="3"/>
  <c r="AN1299" i="3"/>
  <c r="AR1299" i="3"/>
  <c r="AV1299" i="3"/>
  <c r="AZ1299" i="3"/>
  <c r="BD1299" i="3"/>
  <c r="BH1299" i="3"/>
  <c r="M1299" i="3"/>
  <c r="Q1299" i="3"/>
  <c r="U1299" i="3"/>
  <c r="Y1299" i="3"/>
  <c r="AC1299" i="3"/>
  <c r="AG1299" i="3"/>
  <c r="AK1299" i="3"/>
  <c r="AO1299" i="3"/>
  <c r="AS1299" i="3"/>
  <c r="AW1299" i="3"/>
  <c r="BA1299" i="3"/>
  <c r="BE1299" i="3"/>
  <c r="BI1299" i="3"/>
  <c r="N1299" i="3"/>
  <c r="R1299" i="3"/>
  <c r="V1299" i="3"/>
  <c r="Z1299" i="3"/>
  <c r="AD1299" i="3"/>
  <c r="AH1299" i="3"/>
  <c r="AL1299" i="3"/>
  <c r="AP1299" i="3"/>
  <c r="AT1299" i="3"/>
  <c r="AX1299" i="3"/>
  <c r="BB1299" i="3"/>
  <c r="BF1299" i="3"/>
  <c r="P1297" i="3"/>
  <c r="T1297" i="3"/>
  <c r="X1297" i="3"/>
  <c r="AB1297" i="3"/>
  <c r="AF1297" i="3"/>
  <c r="AJ1297" i="3"/>
  <c r="AN1297" i="3"/>
  <c r="AR1297" i="3"/>
  <c r="AV1297" i="3"/>
  <c r="AZ1297" i="3"/>
  <c r="BD1297" i="3"/>
  <c r="BH1297" i="3"/>
  <c r="M1297" i="3"/>
  <c r="Q1297" i="3"/>
  <c r="U1297" i="3"/>
  <c r="Y1297" i="3"/>
  <c r="AC1297" i="3"/>
  <c r="AG1297" i="3"/>
  <c r="AK1297" i="3"/>
  <c r="AO1297" i="3"/>
  <c r="AS1297" i="3"/>
  <c r="AW1297" i="3"/>
  <c r="BA1297" i="3"/>
  <c r="BE1297" i="3"/>
  <c r="BI1297" i="3"/>
  <c r="N1297" i="3"/>
  <c r="R1297" i="3"/>
  <c r="V1297" i="3"/>
  <c r="Z1297" i="3"/>
  <c r="AD1297" i="3"/>
  <c r="AH1297" i="3"/>
  <c r="AL1297" i="3"/>
  <c r="AP1297" i="3"/>
  <c r="AT1297" i="3"/>
  <c r="AX1297" i="3"/>
  <c r="BB1297" i="3"/>
  <c r="BF1297" i="3"/>
  <c r="P1295" i="3"/>
  <c r="T1295" i="3"/>
  <c r="X1295" i="3"/>
  <c r="AB1295" i="3"/>
  <c r="AF1295" i="3"/>
  <c r="AJ1295" i="3"/>
  <c r="AN1295" i="3"/>
  <c r="AR1295" i="3"/>
  <c r="AV1295" i="3"/>
  <c r="AZ1295" i="3"/>
  <c r="BD1295" i="3"/>
  <c r="BH1295" i="3"/>
  <c r="M1295" i="3"/>
  <c r="Q1295" i="3"/>
  <c r="U1295" i="3"/>
  <c r="Y1295" i="3"/>
  <c r="AC1295" i="3"/>
  <c r="AG1295" i="3"/>
  <c r="AK1295" i="3"/>
  <c r="AO1295" i="3"/>
  <c r="AS1295" i="3"/>
  <c r="AW1295" i="3"/>
  <c r="BA1295" i="3"/>
  <c r="BE1295" i="3"/>
  <c r="BI1295" i="3"/>
  <c r="N1295" i="3"/>
  <c r="R1295" i="3"/>
  <c r="V1295" i="3"/>
  <c r="Z1295" i="3"/>
  <c r="AD1295" i="3"/>
  <c r="AH1295" i="3"/>
  <c r="AL1295" i="3"/>
  <c r="AP1295" i="3"/>
  <c r="AT1295" i="3"/>
  <c r="AX1295" i="3"/>
  <c r="BB1295" i="3"/>
  <c r="BF1295" i="3"/>
  <c r="AN1293" i="3"/>
  <c r="U1293" i="3"/>
  <c r="BA1293" i="3"/>
  <c r="AH1293" i="3"/>
  <c r="P1291" i="3"/>
  <c r="T1291" i="3"/>
  <c r="X1291" i="3"/>
  <c r="AB1291" i="3"/>
  <c r="AF1291" i="3"/>
  <c r="AJ1291" i="3"/>
  <c r="AN1291" i="3"/>
  <c r="AR1291" i="3"/>
  <c r="AV1291" i="3"/>
  <c r="AZ1291" i="3"/>
  <c r="BD1291" i="3"/>
  <c r="BH1291" i="3"/>
  <c r="M1291" i="3"/>
  <c r="Q1291" i="3"/>
  <c r="U1291" i="3"/>
  <c r="Y1291" i="3"/>
  <c r="AC1291" i="3"/>
  <c r="AG1291" i="3"/>
  <c r="AK1291" i="3"/>
  <c r="AO1291" i="3"/>
  <c r="AS1291" i="3"/>
  <c r="AW1291" i="3"/>
  <c r="BA1291" i="3"/>
  <c r="BE1291" i="3"/>
  <c r="BI1291" i="3"/>
  <c r="N1291" i="3"/>
  <c r="R1291" i="3"/>
  <c r="V1291" i="3"/>
  <c r="Z1291" i="3"/>
  <c r="AD1291" i="3"/>
  <c r="AH1291" i="3"/>
  <c r="AL1291" i="3"/>
  <c r="AP1291" i="3"/>
  <c r="AT1291" i="3"/>
  <c r="AX1291" i="3"/>
  <c r="BB1291" i="3"/>
  <c r="BF1291" i="3"/>
  <c r="N1289" i="3"/>
  <c r="R1289" i="3"/>
  <c r="O1289" i="3"/>
  <c r="T1289" i="3"/>
  <c r="X1289" i="3"/>
  <c r="AB1289" i="3"/>
  <c r="AF1289" i="3"/>
  <c r="AJ1289" i="3"/>
  <c r="AN1289" i="3"/>
  <c r="AR1289" i="3"/>
  <c r="AV1289" i="3"/>
  <c r="AZ1289" i="3"/>
  <c r="BD1289" i="3"/>
  <c r="BH1289" i="3"/>
  <c r="P1289" i="3"/>
  <c r="U1289" i="3"/>
  <c r="Y1289" i="3"/>
  <c r="AC1289" i="3"/>
  <c r="AG1289" i="3"/>
  <c r="AK1289" i="3"/>
  <c r="AO1289" i="3"/>
  <c r="AS1289" i="3"/>
  <c r="AW1289" i="3"/>
  <c r="BA1289" i="3"/>
  <c r="BE1289" i="3"/>
  <c r="BI1289" i="3"/>
  <c r="Q1289" i="3"/>
  <c r="V1289" i="3"/>
  <c r="Z1289" i="3"/>
  <c r="AD1289" i="3"/>
  <c r="AH1289" i="3"/>
  <c r="AL1289" i="3"/>
  <c r="AP1289" i="3"/>
  <c r="AT1289" i="3"/>
  <c r="AX1289" i="3"/>
  <c r="BB1289" i="3"/>
  <c r="BF1289" i="3"/>
  <c r="M1289" i="3"/>
  <c r="S1289" i="3"/>
  <c r="W1289" i="3"/>
  <c r="AA1289" i="3"/>
  <c r="AE1289" i="3"/>
  <c r="AI1289" i="3"/>
  <c r="AM1289" i="3"/>
  <c r="AQ1289" i="3"/>
  <c r="AU1289" i="3"/>
  <c r="AY1289" i="3"/>
  <c r="BC1289" i="3"/>
  <c r="BG1289" i="3"/>
  <c r="N1287" i="3"/>
  <c r="R1287" i="3"/>
  <c r="V1287" i="3"/>
  <c r="Z1287" i="3"/>
  <c r="AD1287" i="3"/>
  <c r="AH1287" i="3"/>
  <c r="AL1287" i="3"/>
  <c r="AP1287" i="3"/>
  <c r="AT1287" i="3"/>
  <c r="AX1287" i="3"/>
  <c r="BB1287" i="3"/>
  <c r="BF1287" i="3"/>
  <c r="O1287" i="3"/>
  <c r="T1287" i="3"/>
  <c r="Y1287" i="3"/>
  <c r="AE1287" i="3"/>
  <c r="AJ1287" i="3"/>
  <c r="AO1287" i="3"/>
  <c r="AU1287" i="3"/>
  <c r="AZ1287" i="3"/>
  <c r="BE1287" i="3"/>
  <c r="P1287" i="3"/>
  <c r="U1287" i="3"/>
  <c r="AA1287" i="3"/>
  <c r="AF1287" i="3"/>
  <c r="AK1287" i="3"/>
  <c r="AQ1287" i="3"/>
  <c r="AV1287" i="3"/>
  <c r="BA1287" i="3"/>
  <c r="BG1287" i="3"/>
  <c r="Q1287" i="3"/>
  <c r="W1287" i="3"/>
  <c r="AB1287" i="3"/>
  <c r="AG1287" i="3"/>
  <c r="AM1287" i="3"/>
  <c r="AR1287" i="3"/>
  <c r="AW1287" i="3"/>
  <c r="BC1287" i="3"/>
  <c r="BH1287" i="3"/>
  <c r="M1287" i="3"/>
  <c r="S1287" i="3"/>
  <c r="X1287" i="3"/>
  <c r="AC1287" i="3"/>
  <c r="AI1287" i="3"/>
  <c r="AN1287" i="3"/>
  <c r="AS1287" i="3"/>
  <c r="AY1287" i="3"/>
  <c r="BD1287" i="3"/>
  <c r="BI1287" i="3"/>
  <c r="BC1303" i="3"/>
  <c r="AM1303" i="3"/>
  <c r="W1303" i="3"/>
  <c r="BC1301" i="3"/>
  <c r="AM1301" i="3"/>
  <c r="W1301" i="3"/>
  <c r="BC1299" i="3"/>
  <c r="AM1299" i="3"/>
  <c r="W1299" i="3"/>
  <c r="BC1297" i="3"/>
  <c r="AM1297" i="3"/>
  <c r="W1297" i="3"/>
  <c r="BC1295" i="3"/>
  <c r="AM1295" i="3"/>
  <c r="W1295" i="3"/>
  <c r="BC1291" i="3"/>
  <c r="AM1291" i="3"/>
  <c r="W1291" i="3"/>
  <c r="O1281" i="3"/>
  <c r="S1281" i="3"/>
  <c r="W1281" i="3"/>
  <c r="AA1281" i="3"/>
  <c r="AE1281" i="3"/>
  <c r="AI1281" i="3"/>
  <c r="AM1281" i="3"/>
  <c r="AQ1281" i="3"/>
  <c r="AU1281" i="3"/>
  <c r="AY1281" i="3"/>
  <c r="BC1281" i="3"/>
  <c r="BG1281" i="3"/>
  <c r="O1278" i="3"/>
  <c r="S1278" i="3"/>
  <c r="W1278" i="3"/>
  <c r="AA1278" i="3"/>
  <c r="AE1278" i="3"/>
  <c r="AI1278" i="3"/>
  <c r="AM1278" i="3"/>
  <c r="AQ1278" i="3"/>
  <c r="AU1278" i="3"/>
  <c r="AY1278" i="3"/>
  <c r="BC1278" i="3"/>
  <c r="BG1278" i="3"/>
  <c r="P1278" i="3"/>
  <c r="T1278" i="3"/>
  <c r="X1278" i="3"/>
  <c r="AB1278" i="3"/>
  <c r="AF1278" i="3"/>
  <c r="AJ1278" i="3"/>
  <c r="AN1278" i="3"/>
  <c r="AR1278" i="3"/>
  <c r="AV1278" i="3"/>
  <c r="AZ1278" i="3"/>
  <c r="BD1278" i="3"/>
  <c r="BH1278" i="3"/>
  <c r="M1278" i="3"/>
  <c r="Q1278" i="3"/>
  <c r="U1278" i="3"/>
  <c r="Y1278" i="3"/>
  <c r="AC1278" i="3"/>
  <c r="AG1278" i="3"/>
  <c r="AK1278" i="3"/>
  <c r="AO1278" i="3"/>
  <c r="AS1278" i="3"/>
  <c r="AW1278" i="3"/>
  <c r="BA1278" i="3"/>
  <c r="BE1278" i="3"/>
  <c r="BI1278" i="3"/>
  <c r="O1273" i="3"/>
  <c r="S1273" i="3"/>
  <c r="W1273" i="3"/>
  <c r="AA1273" i="3"/>
  <c r="AE1273" i="3"/>
  <c r="AI1273" i="3"/>
  <c r="AM1273" i="3"/>
  <c r="AQ1273" i="3"/>
  <c r="AU1273" i="3"/>
  <c r="AY1273" i="3"/>
  <c r="BC1273" i="3"/>
  <c r="BG1273" i="3"/>
  <c r="R1270" i="3"/>
  <c r="Z1270" i="3"/>
  <c r="AH1270" i="3"/>
  <c r="AP1270" i="3"/>
  <c r="AX1270" i="3"/>
  <c r="BF1270" i="3"/>
  <c r="R1266" i="3"/>
  <c r="Z1266" i="3"/>
  <c r="AH1266" i="3"/>
  <c r="AP1266" i="3"/>
  <c r="AX1266" i="3"/>
  <c r="BF1266" i="3"/>
  <c r="X1199" i="3"/>
  <c r="AN1199" i="3"/>
  <c r="BD1199" i="3"/>
  <c r="AV1199" i="3"/>
  <c r="P1199" i="3"/>
  <c r="AF1199" i="3"/>
  <c r="BD1281" i="3"/>
  <c r="AN1281" i="3"/>
  <c r="X1281" i="3"/>
  <c r="M1281" i="3"/>
  <c r="O1279" i="3"/>
  <c r="S1279" i="3"/>
  <c r="W1279" i="3"/>
  <c r="AA1279" i="3"/>
  <c r="AE1279" i="3"/>
  <c r="AI1279" i="3"/>
  <c r="AM1279" i="3"/>
  <c r="AQ1279" i="3"/>
  <c r="AU1279" i="3"/>
  <c r="AY1279" i="3"/>
  <c r="BC1279" i="3"/>
  <c r="BG1279" i="3"/>
  <c r="AX1278" i="3"/>
  <c r="AH1278" i="3"/>
  <c r="R1278" i="3"/>
  <c r="L1276" i="3"/>
  <c r="K1276" i="3"/>
  <c r="BD1273" i="3"/>
  <c r="AN1273" i="3"/>
  <c r="X1273" i="3"/>
  <c r="M1273" i="3"/>
  <c r="O1271" i="3"/>
  <c r="S1271" i="3"/>
  <c r="W1271" i="3"/>
  <c r="AA1271" i="3"/>
  <c r="AE1271" i="3"/>
  <c r="AI1271" i="3"/>
  <c r="AM1271" i="3"/>
  <c r="AQ1271" i="3"/>
  <c r="AU1271" i="3"/>
  <c r="AY1271" i="3"/>
  <c r="BC1271" i="3"/>
  <c r="BG1271" i="3"/>
  <c r="M1271" i="3"/>
  <c r="Q1271" i="3"/>
  <c r="U1271" i="3"/>
  <c r="Y1271" i="3"/>
  <c r="AC1271" i="3"/>
  <c r="AG1271" i="3"/>
  <c r="AK1271" i="3"/>
  <c r="AO1271" i="3"/>
  <c r="AS1271" i="3"/>
  <c r="R1271" i="3"/>
  <c r="Z1271" i="3"/>
  <c r="AH1271" i="3"/>
  <c r="AP1271" i="3"/>
  <c r="AW1271" i="3"/>
  <c r="BB1271" i="3"/>
  <c r="BH1271" i="3"/>
  <c r="T1271" i="3"/>
  <c r="AB1271" i="3"/>
  <c r="AJ1271" i="3"/>
  <c r="AR1271" i="3"/>
  <c r="AX1271" i="3"/>
  <c r="BD1271" i="3"/>
  <c r="BI1271" i="3"/>
  <c r="N1271" i="3"/>
  <c r="V1271" i="3"/>
  <c r="AD1271" i="3"/>
  <c r="AL1271" i="3"/>
  <c r="AT1271" i="3"/>
  <c r="AZ1271" i="3"/>
  <c r="BE1271" i="3"/>
  <c r="AJ1270" i="3"/>
  <c r="AV1269" i="3"/>
  <c r="P1269" i="3"/>
  <c r="O1267" i="3"/>
  <c r="S1267" i="3"/>
  <c r="W1267" i="3"/>
  <c r="AA1267" i="3"/>
  <c r="AE1267" i="3"/>
  <c r="AI1267" i="3"/>
  <c r="AM1267" i="3"/>
  <c r="AQ1267" i="3"/>
  <c r="AU1267" i="3"/>
  <c r="AY1267" i="3"/>
  <c r="BC1267" i="3"/>
  <c r="BG1267" i="3"/>
  <c r="M1267" i="3"/>
  <c r="Q1267" i="3"/>
  <c r="U1267" i="3"/>
  <c r="Y1267" i="3"/>
  <c r="AC1267" i="3"/>
  <c r="AG1267" i="3"/>
  <c r="AK1267" i="3"/>
  <c r="AO1267" i="3"/>
  <c r="AS1267" i="3"/>
  <c r="AW1267" i="3"/>
  <c r="BA1267" i="3"/>
  <c r="BE1267" i="3"/>
  <c r="BI1267" i="3"/>
  <c r="R1267" i="3"/>
  <c r="Z1267" i="3"/>
  <c r="AH1267" i="3"/>
  <c r="AP1267" i="3"/>
  <c r="AX1267" i="3"/>
  <c r="BF1267" i="3"/>
  <c r="T1267" i="3"/>
  <c r="AB1267" i="3"/>
  <c r="AJ1267" i="3"/>
  <c r="AR1267" i="3"/>
  <c r="AZ1267" i="3"/>
  <c r="BH1267" i="3"/>
  <c r="N1267" i="3"/>
  <c r="V1267" i="3"/>
  <c r="AD1267" i="3"/>
  <c r="AL1267" i="3"/>
  <c r="AT1267" i="3"/>
  <c r="BB1267" i="3"/>
  <c r="AJ1266" i="3"/>
  <c r="O1253" i="3"/>
  <c r="T1253" i="3"/>
  <c r="Y1253" i="3"/>
  <c r="AE1253" i="3"/>
  <c r="AJ1253" i="3"/>
  <c r="AO1253" i="3"/>
  <c r="AU1253" i="3"/>
  <c r="AZ1253" i="3"/>
  <c r="BE1253" i="3"/>
  <c r="P1253" i="3"/>
  <c r="U1253" i="3"/>
  <c r="AA1253" i="3"/>
  <c r="AF1253" i="3"/>
  <c r="AK1253" i="3"/>
  <c r="AQ1253" i="3"/>
  <c r="AV1253" i="3"/>
  <c r="BA1253" i="3"/>
  <c r="BG1253" i="3"/>
  <c r="Q1253" i="3"/>
  <c r="AM1253" i="3"/>
  <c r="BH1253" i="3"/>
  <c r="W1253" i="3"/>
  <c r="AR1253" i="3"/>
  <c r="AB1253" i="3"/>
  <c r="AW1253" i="3"/>
  <c r="P1242" i="3"/>
  <c r="AB1242" i="3"/>
  <c r="AF1242" i="3"/>
  <c r="AR1242" i="3"/>
  <c r="AV1242" i="3"/>
  <c r="BH1242" i="3"/>
  <c r="M1242" i="3"/>
  <c r="Y1242" i="3"/>
  <c r="AC1242" i="3"/>
  <c r="AO1242" i="3"/>
  <c r="AS1242" i="3"/>
  <c r="BE1242" i="3"/>
  <c r="BI1242" i="3"/>
  <c r="V1242" i="3"/>
  <c r="Z1242" i="3"/>
  <c r="AL1242" i="3"/>
  <c r="AP1242" i="3"/>
  <c r="BB1242" i="3"/>
  <c r="BF1242" i="3"/>
  <c r="AU1242" i="3"/>
  <c r="S1242" i="3"/>
  <c r="W1242" i="3"/>
  <c r="AM1242" i="3"/>
  <c r="AQ1242" i="3"/>
  <c r="BG1242" i="3"/>
  <c r="BG1285" i="3"/>
  <c r="BA1285" i="3"/>
  <c r="AV1285" i="3"/>
  <c r="AQ1285" i="3"/>
  <c r="AK1285" i="3"/>
  <c r="AF1285" i="3"/>
  <c r="AA1285" i="3"/>
  <c r="U1285" i="3"/>
  <c r="N1285" i="3"/>
  <c r="R1285" i="3"/>
  <c r="V1285" i="3"/>
  <c r="Z1285" i="3"/>
  <c r="AD1285" i="3"/>
  <c r="AH1285" i="3"/>
  <c r="AL1285" i="3"/>
  <c r="AP1285" i="3"/>
  <c r="AT1285" i="3"/>
  <c r="AX1285" i="3"/>
  <c r="BB1285" i="3"/>
  <c r="BF1285" i="3"/>
  <c r="L1284" i="3"/>
  <c r="K1284" i="3"/>
  <c r="BG1283" i="3"/>
  <c r="AY1283" i="3"/>
  <c r="AQ1283" i="3"/>
  <c r="AI1283" i="3"/>
  <c r="AA1283" i="3"/>
  <c r="M1283" i="3"/>
  <c r="Q1283" i="3"/>
  <c r="U1283" i="3"/>
  <c r="Y1283" i="3"/>
  <c r="AC1283" i="3"/>
  <c r="AG1283" i="3"/>
  <c r="AK1283" i="3"/>
  <c r="AO1283" i="3"/>
  <c r="AS1283" i="3"/>
  <c r="AW1283" i="3"/>
  <c r="BA1283" i="3"/>
  <c r="BE1283" i="3"/>
  <c r="BI1283" i="3"/>
  <c r="N1283" i="3"/>
  <c r="R1283" i="3"/>
  <c r="V1283" i="3"/>
  <c r="Z1283" i="3"/>
  <c r="AD1283" i="3"/>
  <c r="AH1283" i="3"/>
  <c r="AL1283" i="3"/>
  <c r="AP1283" i="3"/>
  <c r="AT1283" i="3"/>
  <c r="AX1283" i="3"/>
  <c r="BB1283" i="3"/>
  <c r="BF1283" i="3"/>
  <c r="L1282" i="3"/>
  <c r="K1282" i="3"/>
  <c r="AZ1281" i="3"/>
  <c r="AJ1281" i="3"/>
  <c r="T1281" i="3"/>
  <c r="BD1279" i="3"/>
  <c r="AN1279" i="3"/>
  <c r="X1279" i="3"/>
  <c r="M1279" i="3"/>
  <c r="AT1278" i="3"/>
  <c r="AD1278" i="3"/>
  <c r="N1278" i="3"/>
  <c r="O1277" i="3"/>
  <c r="S1277" i="3"/>
  <c r="W1277" i="3"/>
  <c r="AA1277" i="3"/>
  <c r="AE1277" i="3"/>
  <c r="AI1277" i="3"/>
  <c r="AM1277" i="3"/>
  <c r="AQ1277" i="3"/>
  <c r="AU1277" i="3"/>
  <c r="AY1277" i="3"/>
  <c r="BC1277" i="3"/>
  <c r="BG1277" i="3"/>
  <c r="L1274" i="3"/>
  <c r="K1274" i="3"/>
  <c r="AZ1273" i="3"/>
  <c r="AJ1273" i="3"/>
  <c r="T1273" i="3"/>
  <c r="AQ1272" i="3"/>
  <c r="AN1272" i="3"/>
  <c r="AC1272" i="3"/>
  <c r="BA1271" i="3"/>
  <c r="X1271" i="3"/>
  <c r="BH1270" i="3"/>
  <c r="AB1270" i="3"/>
  <c r="Z1268" i="3"/>
  <c r="AH1268" i="3"/>
  <c r="BF1268" i="3"/>
  <c r="BD1267" i="3"/>
  <c r="X1267" i="3"/>
  <c r="BH1266" i="3"/>
  <c r="AB1266" i="3"/>
  <c r="R1264" i="3"/>
  <c r="Z1264" i="3"/>
  <c r="AH1264" i="3"/>
  <c r="AP1264" i="3"/>
  <c r="AX1264" i="3"/>
  <c r="BF1264" i="3"/>
  <c r="X1262" i="3"/>
  <c r="AN1262" i="3"/>
  <c r="BD1262" i="3"/>
  <c r="X1260" i="3"/>
  <c r="AN1260" i="3"/>
  <c r="BD1260" i="3"/>
  <c r="T1258" i="3"/>
  <c r="AJ1258" i="3"/>
  <c r="AZ1258" i="3"/>
  <c r="X1258" i="3"/>
  <c r="AN1258" i="3"/>
  <c r="BD1258" i="3"/>
  <c r="T1256" i="3"/>
  <c r="AJ1256" i="3"/>
  <c r="AZ1256" i="3"/>
  <c r="X1256" i="3"/>
  <c r="AN1256" i="3"/>
  <c r="BD1256" i="3"/>
  <c r="BE1285" i="3"/>
  <c r="AZ1285" i="3"/>
  <c r="AU1285" i="3"/>
  <c r="AO1285" i="3"/>
  <c r="AJ1285" i="3"/>
  <c r="AE1285" i="3"/>
  <c r="Y1285" i="3"/>
  <c r="T1285" i="3"/>
  <c r="O1285" i="3"/>
  <c r="BD1283" i="3"/>
  <c r="AV1283" i="3"/>
  <c r="AN1283" i="3"/>
  <c r="AF1283" i="3"/>
  <c r="X1283" i="3"/>
  <c r="P1283" i="3"/>
  <c r="AV1281" i="3"/>
  <c r="AF1281" i="3"/>
  <c r="P1281" i="3"/>
  <c r="L1280" i="3"/>
  <c r="K1280" i="3"/>
  <c r="AZ1279" i="3"/>
  <c r="AJ1279" i="3"/>
  <c r="T1279" i="3"/>
  <c r="BF1278" i="3"/>
  <c r="AP1278" i="3"/>
  <c r="Z1278" i="3"/>
  <c r="BD1277" i="3"/>
  <c r="AN1277" i="3"/>
  <c r="X1277" i="3"/>
  <c r="M1277" i="3"/>
  <c r="O1275" i="3"/>
  <c r="S1275" i="3"/>
  <c r="W1275" i="3"/>
  <c r="AA1275" i="3"/>
  <c r="AE1275" i="3"/>
  <c r="AI1275" i="3"/>
  <c r="AM1275" i="3"/>
  <c r="AQ1275" i="3"/>
  <c r="AU1275" i="3"/>
  <c r="AY1275" i="3"/>
  <c r="BC1275" i="3"/>
  <c r="BG1275" i="3"/>
  <c r="AV1273" i="3"/>
  <c r="AF1273" i="3"/>
  <c r="P1273" i="3"/>
  <c r="L1272" i="3"/>
  <c r="AV1271" i="3"/>
  <c r="P1271" i="3"/>
  <c r="AZ1270" i="3"/>
  <c r="T1270" i="3"/>
  <c r="O1269" i="3"/>
  <c r="S1269" i="3"/>
  <c r="W1269" i="3"/>
  <c r="AA1269" i="3"/>
  <c r="AE1269" i="3"/>
  <c r="AI1269" i="3"/>
  <c r="AM1269" i="3"/>
  <c r="AQ1269" i="3"/>
  <c r="AU1269" i="3"/>
  <c r="AY1269" i="3"/>
  <c r="BC1269" i="3"/>
  <c r="BG1269" i="3"/>
  <c r="M1269" i="3"/>
  <c r="Q1269" i="3"/>
  <c r="U1269" i="3"/>
  <c r="Y1269" i="3"/>
  <c r="AC1269" i="3"/>
  <c r="AG1269" i="3"/>
  <c r="AK1269" i="3"/>
  <c r="AO1269" i="3"/>
  <c r="AS1269" i="3"/>
  <c r="AW1269" i="3"/>
  <c r="BA1269" i="3"/>
  <c r="BE1269" i="3"/>
  <c r="BI1269" i="3"/>
  <c r="R1269" i="3"/>
  <c r="Z1269" i="3"/>
  <c r="AH1269" i="3"/>
  <c r="AP1269" i="3"/>
  <c r="AX1269" i="3"/>
  <c r="BF1269" i="3"/>
  <c r="T1269" i="3"/>
  <c r="AB1269" i="3"/>
  <c r="AJ1269" i="3"/>
  <c r="AR1269" i="3"/>
  <c r="AZ1269" i="3"/>
  <c r="BH1269" i="3"/>
  <c r="N1269" i="3"/>
  <c r="V1269" i="3"/>
  <c r="AD1269" i="3"/>
  <c r="AL1269" i="3"/>
  <c r="AT1269" i="3"/>
  <c r="BB1269" i="3"/>
  <c r="AV1267" i="3"/>
  <c r="P1267" i="3"/>
  <c r="AZ1266" i="3"/>
  <c r="T1266" i="3"/>
  <c r="S1265" i="3"/>
  <c r="W1265" i="3"/>
  <c r="AI1265" i="3"/>
  <c r="AM1265" i="3"/>
  <c r="AY1265" i="3"/>
  <c r="BC1265" i="3"/>
  <c r="Q1265" i="3"/>
  <c r="U1265" i="3"/>
  <c r="AG1265" i="3"/>
  <c r="AK1265" i="3"/>
  <c r="AW1265" i="3"/>
  <c r="BA1265" i="3"/>
  <c r="R1265" i="3"/>
  <c r="Z1265" i="3"/>
  <c r="AX1265" i="3"/>
  <c r="BF1265" i="3"/>
  <c r="AJ1265" i="3"/>
  <c r="AR1265" i="3"/>
  <c r="N1265" i="3"/>
  <c r="V1265" i="3"/>
  <c r="AT1265" i="3"/>
  <c r="BB1265" i="3"/>
  <c r="BC1253" i="3"/>
  <c r="T1249" i="3"/>
  <c r="AB1249" i="3"/>
  <c r="AJ1249" i="3"/>
  <c r="AR1249" i="3"/>
  <c r="AZ1249" i="3"/>
  <c r="BH1249" i="3"/>
  <c r="M1249" i="3"/>
  <c r="U1249" i="3"/>
  <c r="AC1249" i="3"/>
  <c r="AK1249" i="3"/>
  <c r="AS1249" i="3"/>
  <c r="BA1249" i="3"/>
  <c r="BI1249" i="3"/>
  <c r="P1249" i="3"/>
  <c r="X1249" i="3"/>
  <c r="AF1249" i="3"/>
  <c r="AN1249" i="3"/>
  <c r="AV1249" i="3"/>
  <c r="BD1249" i="3"/>
  <c r="AG1249" i="3"/>
  <c r="AO1249" i="3"/>
  <c r="Q1249" i="3"/>
  <c r="AW1249" i="3"/>
  <c r="M1270" i="3"/>
  <c r="Q1270" i="3"/>
  <c r="U1270" i="3"/>
  <c r="Y1270" i="3"/>
  <c r="AC1270" i="3"/>
  <c r="AG1270" i="3"/>
  <c r="AK1270" i="3"/>
  <c r="AO1270" i="3"/>
  <c r="AS1270" i="3"/>
  <c r="AW1270" i="3"/>
  <c r="BA1270" i="3"/>
  <c r="BE1270" i="3"/>
  <c r="BI1270" i="3"/>
  <c r="O1270" i="3"/>
  <c r="S1270" i="3"/>
  <c r="W1270" i="3"/>
  <c r="AA1270" i="3"/>
  <c r="AE1270" i="3"/>
  <c r="AI1270" i="3"/>
  <c r="AM1270" i="3"/>
  <c r="AQ1270" i="3"/>
  <c r="AU1270" i="3"/>
  <c r="AY1270" i="3"/>
  <c r="BC1270" i="3"/>
  <c r="BG1270" i="3"/>
  <c r="Q1268" i="3"/>
  <c r="U1268" i="3"/>
  <c r="AG1268" i="3"/>
  <c r="AK1268" i="3"/>
  <c r="AW1268" i="3"/>
  <c r="BA1268" i="3"/>
  <c r="O1268" i="3"/>
  <c r="S1268" i="3"/>
  <c r="AE1268" i="3"/>
  <c r="AI1268" i="3"/>
  <c r="AU1268" i="3"/>
  <c r="AY1268" i="3"/>
  <c r="M1266" i="3"/>
  <c r="Q1266" i="3"/>
  <c r="U1266" i="3"/>
  <c r="Y1266" i="3"/>
  <c r="AC1266" i="3"/>
  <c r="AG1266" i="3"/>
  <c r="AK1266" i="3"/>
  <c r="AO1266" i="3"/>
  <c r="AS1266" i="3"/>
  <c r="AW1266" i="3"/>
  <c r="BA1266" i="3"/>
  <c r="BE1266" i="3"/>
  <c r="BI1266" i="3"/>
  <c r="O1266" i="3"/>
  <c r="S1266" i="3"/>
  <c r="W1266" i="3"/>
  <c r="AA1266" i="3"/>
  <c r="AE1266" i="3"/>
  <c r="AI1266" i="3"/>
  <c r="AM1266" i="3"/>
  <c r="AQ1266" i="3"/>
  <c r="AU1266" i="3"/>
  <c r="AY1266" i="3"/>
  <c r="BC1266" i="3"/>
  <c r="BG1266" i="3"/>
  <c r="M1264" i="3"/>
  <c r="Q1264" i="3"/>
  <c r="U1264" i="3"/>
  <c r="Y1264" i="3"/>
  <c r="AC1264" i="3"/>
  <c r="AG1264" i="3"/>
  <c r="AK1264" i="3"/>
  <c r="AO1264" i="3"/>
  <c r="AS1264" i="3"/>
  <c r="AW1264" i="3"/>
  <c r="BA1264" i="3"/>
  <c r="BE1264" i="3"/>
  <c r="BI1264" i="3"/>
  <c r="O1264" i="3"/>
  <c r="S1264" i="3"/>
  <c r="W1264" i="3"/>
  <c r="AA1264" i="3"/>
  <c r="AE1264" i="3"/>
  <c r="AI1264" i="3"/>
  <c r="AM1264" i="3"/>
  <c r="AQ1264" i="3"/>
  <c r="AU1264" i="3"/>
  <c r="AY1264" i="3"/>
  <c r="BC1264" i="3"/>
  <c r="BG1264" i="3"/>
  <c r="M1262" i="3"/>
  <c r="Q1262" i="3"/>
  <c r="U1262" i="3"/>
  <c r="Y1262" i="3"/>
  <c r="AC1262" i="3"/>
  <c r="AG1262" i="3"/>
  <c r="AK1262" i="3"/>
  <c r="AO1262" i="3"/>
  <c r="AS1262" i="3"/>
  <c r="AW1262" i="3"/>
  <c r="BA1262" i="3"/>
  <c r="BE1262" i="3"/>
  <c r="BI1262" i="3"/>
  <c r="N1262" i="3"/>
  <c r="R1262" i="3"/>
  <c r="V1262" i="3"/>
  <c r="Z1262" i="3"/>
  <c r="AD1262" i="3"/>
  <c r="AH1262" i="3"/>
  <c r="AL1262" i="3"/>
  <c r="AP1262" i="3"/>
  <c r="AT1262" i="3"/>
  <c r="AX1262" i="3"/>
  <c r="BB1262" i="3"/>
  <c r="BF1262" i="3"/>
  <c r="O1262" i="3"/>
  <c r="S1262" i="3"/>
  <c r="W1262" i="3"/>
  <c r="AA1262" i="3"/>
  <c r="AE1262" i="3"/>
  <c r="AI1262" i="3"/>
  <c r="AM1262" i="3"/>
  <c r="AQ1262" i="3"/>
  <c r="AU1262" i="3"/>
  <c r="AY1262" i="3"/>
  <c r="BC1262" i="3"/>
  <c r="BG1262" i="3"/>
  <c r="M1260" i="3"/>
  <c r="Q1260" i="3"/>
  <c r="U1260" i="3"/>
  <c r="Y1260" i="3"/>
  <c r="AC1260" i="3"/>
  <c r="AG1260" i="3"/>
  <c r="AK1260" i="3"/>
  <c r="AO1260" i="3"/>
  <c r="AS1260" i="3"/>
  <c r="AW1260" i="3"/>
  <c r="BA1260" i="3"/>
  <c r="BE1260" i="3"/>
  <c r="BI1260" i="3"/>
  <c r="N1260" i="3"/>
  <c r="R1260" i="3"/>
  <c r="V1260" i="3"/>
  <c r="Z1260" i="3"/>
  <c r="AD1260" i="3"/>
  <c r="AH1260" i="3"/>
  <c r="AL1260" i="3"/>
  <c r="AP1260" i="3"/>
  <c r="AT1260" i="3"/>
  <c r="AX1260" i="3"/>
  <c r="BB1260" i="3"/>
  <c r="BF1260" i="3"/>
  <c r="O1260" i="3"/>
  <c r="S1260" i="3"/>
  <c r="W1260" i="3"/>
  <c r="AA1260" i="3"/>
  <c r="AE1260" i="3"/>
  <c r="AI1260" i="3"/>
  <c r="AM1260" i="3"/>
  <c r="AQ1260" i="3"/>
  <c r="AU1260" i="3"/>
  <c r="AY1260" i="3"/>
  <c r="BC1260" i="3"/>
  <c r="BG1260" i="3"/>
  <c r="M1258" i="3"/>
  <c r="Q1258" i="3"/>
  <c r="U1258" i="3"/>
  <c r="Y1258" i="3"/>
  <c r="AC1258" i="3"/>
  <c r="AG1258" i="3"/>
  <c r="AK1258" i="3"/>
  <c r="AO1258" i="3"/>
  <c r="AS1258" i="3"/>
  <c r="AW1258" i="3"/>
  <c r="BA1258" i="3"/>
  <c r="BE1258" i="3"/>
  <c r="BI1258" i="3"/>
  <c r="N1258" i="3"/>
  <c r="R1258" i="3"/>
  <c r="V1258" i="3"/>
  <c r="Z1258" i="3"/>
  <c r="AD1258" i="3"/>
  <c r="AH1258" i="3"/>
  <c r="AL1258" i="3"/>
  <c r="AP1258" i="3"/>
  <c r="AT1258" i="3"/>
  <c r="AX1258" i="3"/>
  <c r="BB1258" i="3"/>
  <c r="BF1258" i="3"/>
  <c r="O1258" i="3"/>
  <c r="S1258" i="3"/>
  <c r="W1258" i="3"/>
  <c r="AA1258" i="3"/>
  <c r="AE1258" i="3"/>
  <c r="AI1258" i="3"/>
  <c r="AM1258" i="3"/>
  <c r="AQ1258" i="3"/>
  <c r="AU1258" i="3"/>
  <c r="AY1258" i="3"/>
  <c r="BC1258" i="3"/>
  <c r="BG1258" i="3"/>
  <c r="AP1257" i="3"/>
  <c r="M1256" i="3"/>
  <c r="Q1256" i="3"/>
  <c r="U1256" i="3"/>
  <c r="Y1256" i="3"/>
  <c r="AC1256" i="3"/>
  <c r="AG1256" i="3"/>
  <c r="AK1256" i="3"/>
  <c r="AO1256" i="3"/>
  <c r="AS1256" i="3"/>
  <c r="AW1256" i="3"/>
  <c r="BA1256" i="3"/>
  <c r="BE1256" i="3"/>
  <c r="BI1256" i="3"/>
  <c r="N1256" i="3"/>
  <c r="R1256" i="3"/>
  <c r="V1256" i="3"/>
  <c r="Z1256" i="3"/>
  <c r="AD1256" i="3"/>
  <c r="AH1256" i="3"/>
  <c r="AL1256" i="3"/>
  <c r="AP1256" i="3"/>
  <c r="AT1256" i="3"/>
  <c r="AX1256" i="3"/>
  <c r="BB1256" i="3"/>
  <c r="BF1256" i="3"/>
  <c r="O1256" i="3"/>
  <c r="S1256" i="3"/>
  <c r="W1256" i="3"/>
  <c r="AA1256" i="3"/>
  <c r="AE1256" i="3"/>
  <c r="AI1256" i="3"/>
  <c r="AM1256" i="3"/>
  <c r="AQ1256" i="3"/>
  <c r="AU1256" i="3"/>
  <c r="AY1256" i="3"/>
  <c r="BC1256" i="3"/>
  <c r="BG1256" i="3"/>
  <c r="BF1255" i="3"/>
  <c r="AP1255" i="3"/>
  <c r="P1244" i="3"/>
  <c r="T1244" i="3"/>
  <c r="X1244" i="3"/>
  <c r="AB1244" i="3"/>
  <c r="AF1244" i="3"/>
  <c r="AJ1244" i="3"/>
  <c r="AN1244" i="3"/>
  <c r="AR1244" i="3"/>
  <c r="AV1244" i="3"/>
  <c r="AZ1244" i="3"/>
  <c r="BD1244" i="3"/>
  <c r="BH1244" i="3"/>
  <c r="M1244" i="3"/>
  <c r="Q1244" i="3"/>
  <c r="U1244" i="3"/>
  <c r="Y1244" i="3"/>
  <c r="AC1244" i="3"/>
  <c r="AG1244" i="3"/>
  <c r="AK1244" i="3"/>
  <c r="AO1244" i="3"/>
  <c r="AS1244" i="3"/>
  <c r="AW1244" i="3"/>
  <c r="BA1244" i="3"/>
  <c r="BE1244" i="3"/>
  <c r="BI1244" i="3"/>
  <c r="N1244" i="3"/>
  <c r="R1244" i="3"/>
  <c r="V1244" i="3"/>
  <c r="Z1244" i="3"/>
  <c r="AD1244" i="3"/>
  <c r="AH1244" i="3"/>
  <c r="AL1244" i="3"/>
  <c r="AP1244" i="3"/>
  <c r="AT1244" i="3"/>
  <c r="AX1244" i="3"/>
  <c r="BB1244" i="3"/>
  <c r="BF1244" i="3"/>
  <c r="O1244" i="3"/>
  <c r="AE1244" i="3"/>
  <c r="AU1244" i="3"/>
  <c r="S1244" i="3"/>
  <c r="AI1244" i="3"/>
  <c r="AY1244" i="3"/>
  <c r="W1244" i="3"/>
  <c r="AM1244" i="3"/>
  <c r="BC1244" i="3"/>
  <c r="P1236" i="3"/>
  <c r="T1236" i="3"/>
  <c r="X1236" i="3"/>
  <c r="AB1236" i="3"/>
  <c r="AF1236" i="3"/>
  <c r="AJ1236" i="3"/>
  <c r="AN1236" i="3"/>
  <c r="AR1236" i="3"/>
  <c r="AV1236" i="3"/>
  <c r="AZ1236" i="3"/>
  <c r="BD1236" i="3"/>
  <c r="BH1236" i="3"/>
  <c r="M1236" i="3"/>
  <c r="Q1236" i="3"/>
  <c r="U1236" i="3"/>
  <c r="Y1236" i="3"/>
  <c r="AC1236" i="3"/>
  <c r="AG1236" i="3"/>
  <c r="AK1236" i="3"/>
  <c r="AO1236" i="3"/>
  <c r="AS1236" i="3"/>
  <c r="AW1236" i="3"/>
  <c r="BA1236" i="3"/>
  <c r="BE1236" i="3"/>
  <c r="BI1236" i="3"/>
  <c r="N1236" i="3"/>
  <c r="R1236" i="3"/>
  <c r="V1236" i="3"/>
  <c r="Z1236" i="3"/>
  <c r="AD1236" i="3"/>
  <c r="AH1236" i="3"/>
  <c r="AL1236" i="3"/>
  <c r="AP1236" i="3"/>
  <c r="AT1236" i="3"/>
  <c r="AX1236" i="3"/>
  <c r="BB1236" i="3"/>
  <c r="BF1236" i="3"/>
  <c r="O1236" i="3"/>
  <c r="AE1236" i="3"/>
  <c r="AU1236" i="3"/>
  <c r="S1236" i="3"/>
  <c r="AI1236" i="3"/>
  <c r="AY1236" i="3"/>
  <c r="W1236" i="3"/>
  <c r="AM1236" i="3"/>
  <c r="BC1236" i="3"/>
  <c r="BF1281" i="3"/>
  <c r="BB1281" i="3"/>
  <c r="AX1281" i="3"/>
  <c r="AT1281" i="3"/>
  <c r="AP1281" i="3"/>
  <c r="AL1281" i="3"/>
  <c r="AH1281" i="3"/>
  <c r="AD1281" i="3"/>
  <c r="Z1281" i="3"/>
  <c r="V1281" i="3"/>
  <c r="R1281" i="3"/>
  <c r="N1281" i="3"/>
  <c r="BF1279" i="3"/>
  <c r="BB1279" i="3"/>
  <c r="AX1279" i="3"/>
  <c r="AT1279" i="3"/>
  <c r="AP1279" i="3"/>
  <c r="AL1279" i="3"/>
  <c r="AH1279" i="3"/>
  <c r="AD1279" i="3"/>
  <c r="Z1279" i="3"/>
  <c r="V1279" i="3"/>
  <c r="R1279" i="3"/>
  <c r="N1279" i="3"/>
  <c r="BF1277" i="3"/>
  <c r="BB1277" i="3"/>
  <c r="AX1277" i="3"/>
  <c r="AT1277" i="3"/>
  <c r="AP1277" i="3"/>
  <c r="AL1277" i="3"/>
  <c r="AH1277" i="3"/>
  <c r="AD1277" i="3"/>
  <c r="Z1277" i="3"/>
  <c r="V1277" i="3"/>
  <c r="R1277" i="3"/>
  <c r="N1277" i="3"/>
  <c r="BF1275" i="3"/>
  <c r="BB1275" i="3"/>
  <c r="AX1275" i="3"/>
  <c r="AT1275" i="3"/>
  <c r="AP1275" i="3"/>
  <c r="AL1275" i="3"/>
  <c r="AH1275" i="3"/>
  <c r="AD1275" i="3"/>
  <c r="Z1275" i="3"/>
  <c r="V1275" i="3"/>
  <c r="R1275" i="3"/>
  <c r="N1275" i="3"/>
  <c r="BF1273" i="3"/>
  <c r="BB1273" i="3"/>
  <c r="AX1273" i="3"/>
  <c r="AT1273" i="3"/>
  <c r="AP1273" i="3"/>
  <c r="AL1273" i="3"/>
  <c r="AH1273" i="3"/>
  <c r="AD1273" i="3"/>
  <c r="Z1273" i="3"/>
  <c r="V1273" i="3"/>
  <c r="R1273" i="3"/>
  <c r="N1273" i="3"/>
  <c r="BD1270" i="3"/>
  <c r="AV1270" i="3"/>
  <c r="AN1270" i="3"/>
  <c r="AF1270" i="3"/>
  <c r="X1270" i="3"/>
  <c r="P1270" i="3"/>
  <c r="BD1268" i="3"/>
  <c r="AV1268" i="3"/>
  <c r="AN1268" i="3"/>
  <c r="X1268" i="3"/>
  <c r="P1268" i="3"/>
  <c r="BD1266" i="3"/>
  <c r="AV1266" i="3"/>
  <c r="AN1266" i="3"/>
  <c r="AF1266" i="3"/>
  <c r="X1266" i="3"/>
  <c r="P1266" i="3"/>
  <c r="BD1264" i="3"/>
  <c r="AV1264" i="3"/>
  <c r="AN1264" i="3"/>
  <c r="AF1264" i="3"/>
  <c r="X1264" i="3"/>
  <c r="P1264" i="3"/>
  <c r="K1263" i="3"/>
  <c r="AZ1262" i="3"/>
  <c r="AJ1262" i="3"/>
  <c r="T1262" i="3"/>
  <c r="K1261" i="3"/>
  <c r="AZ1260" i="3"/>
  <c r="AJ1260" i="3"/>
  <c r="T1260" i="3"/>
  <c r="K1259" i="3"/>
  <c r="S1257" i="3"/>
  <c r="W1257" i="3"/>
  <c r="AA1257" i="3"/>
  <c r="AI1257" i="3"/>
  <c r="AM1257" i="3"/>
  <c r="AQ1257" i="3"/>
  <c r="AY1257" i="3"/>
  <c r="BC1257" i="3"/>
  <c r="BG1257" i="3"/>
  <c r="T1257" i="3"/>
  <c r="X1257" i="3"/>
  <c r="AB1257" i="3"/>
  <c r="AJ1257" i="3"/>
  <c r="AN1257" i="3"/>
  <c r="AR1257" i="3"/>
  <c r="AV1257" i="3"/>
  <c r="AZ1257" i="3"/>
  <c r="BD1257" i="3"/>
  <c r="BH1257" i="3"/>
  <c r="M1257" i="3"/>
  <c r="Q1257" i="3"/>
  <c r="U1257" i="3"/>
  <c r="Y1257" i="3"/>
  <c r="AC1257" i="3"/>
  <c r="AG1257" i="3"/>
  <c r="AK1257" i="3"/>
  <c r="AO1257" i="3"/>
  <c r="AS1257" i="3"/>
  <c r="AW1257" i="3"/>
  <c r="BA1257" i="3"/>
  <c r="BE1257" i="3"/>
  <c r="BI1257" i="3"/>
  <c r="O1255" i="3"/>
  <c r="S1255" i="3"/>
  <c r="W1255" i="3"/>
  <c r="AA1255" i="3"/>
  <c r="AE1255" i="3"/>
  <c r="AI1255" i="3"/>
  <c r="AM1255" i="3"/>
  <c r="AQ1255" i="3"/>
  <c r="AU1255" i="3"/>
  <c r="AY1255" i="3"/>
  <c r="BC1255" i="3"/>
  <c r="BG1255" i="3"/>
  <c r="P1255" i="3"/>
  <c r="T1255" i="3"/>
  <c r="X1255" i="3"/>
  <c r="AB1255" i="3"/>
  <c r="AF1255" i="3"/>
  <c r="AJ1255" i="3"/>
  <c r="AN1255" i="3"/>
  <c r="AR1255" i="3"/>
  <c r="AV1255" i="3"/>
  <c r="AZ1255" i="3"/>
  <c r="BD1255" i="3"/>
  <c r="BH1255" i="3"/>
  <c r="M1255" i="3"/>
  <c r="Q1255" i="3"/>
  <c r="U1255" i="3"/>
  <c r="Y1255" i="3"/>
  <c r="AC1255" i="3"/>
  <c r="AG1255" i="3"/>
  <c r="AK1255" i="3"/>
  <c r="AO1255" i="3"/>
  <c r="AS1255" i="3"/>
  <c r="AW1255" i="3"/>
  <c r="BA1255" i="3"/>
  <c r="BE1255" i="3"/>
  <c r="BI1255" i="3"/>
  <c r="M1251" i="3"/>
  <c r="U1251" i="3"/>
  <c r="AC1251" i="3"/>
  <c r="AK1251" i="3"/>
  <c r="AS1251" i="3"/>
  <c r="BA1251" i="3"/>
  <c r="BI1251" i="3"/>
  <c r="P1251" i="3"/>
  <c r="X1251" i="3"/>
  <c r="AF1251" i="3"/>
  <c r="AN1251" i="3"/>
  <c r="AV1251" i="3"/>
  <c r="BD1251" i="3"/>
  <c r="P1246" i="3"/>
  <c r="T1246" i="3"/>
  <c r="X1246" i="3"/>
  <c r="AB1246" i="3"/>
  <c r="AF1246" i="3"/>
  <c r="AJ1246" i="3"/>
  <c r="AN1246" i="3"/>
  <c r="AR1246" i="3"/>
  <c r="AV1246" i="3"/>
  <c r="AZ1246" i="3"/>
  <c r="BD1246" i="3"/>
  <c r="BH1246" i="3"/>
  <c r="M1246" i="3"/>
  <c r="Q1246" i="3"/>
  <c r="U1246" i="3"/>
  <c r="Y1246" i="3"/>
  <c r="AC1246" i="3"/>
  <c r="AG1246" i="3"/>
  <c r="AK1246" i="3"/>
  <c r="AO1246" i="3"/>
  <c r="AS1246" i="3"/>
  <c r="AW1246" i="3"/>
  <c r="BA1246" i="3"/>
  <c r="BE1246" i="3"/>
  <c r="BI1246" i="3"/>
  <c r="N1246" i="3"/>
  <c r="R1246" i="3"/>
  <c r="V1246" i="3"/>
  <c r="Z1246" i="3"/>
  <c r="AD1246" i="3"/>
  <c r="AH1246" i="3"/>
  <c r="AL1246" i="3"/>
  <c r="AP1246" i="3"/>
  <c r="AT1246" i="3"/>
  <c r="AX1246" i="3"/>
  <c r="BB1246" i="3"/>
  <c r="BF1246" i="3"/>
  <c r="O1246" i="3"/>
  <c r="AE1246" i="3"/>
  <c r="AU1246" i="3"/>
  <c r="S1246" i="3"/>
  <c r="AI1246" i="3"/>
  <c r="AY1246" i="3"/>
  <c r="W1246" i="3"/>
  <c r="AM1246" i="3"/>
  <c r="BC1246" i="3"/>
  <c r="P1238" i="3"/>
  <c r="T1238" i="3"/>
  <c r="X1238" i="3"/>
  <c r="AB1238" i="3"/>
  <c r="AF1238" i="3"/>
  <c r="AJ1238" i="3"/>
  <c r="AN1238" i="3"/>
  <c r="AR1238" i="3"/>
  <c r="AV1238" i="3"/>
  <c r="AZ1238" i="3"/>
  <c r="BD1238" i="3"/>
  <c r="BH1238" i="3"/>
  <c r="M1238" i="3"/>
  <c r="Q1238" i="3"/>
  <c r="U1238" i="3"/>
  <c r="Y1238" i="3"/>
  <c r="AC1238" i="3"/>
  <c r="AG1238" i="3"/>
  <c r="AK1238" i="3"/>
  <c r="AO1238" i="3"/>
  <c r="AS1238" i="3"/>
  <c r="AW1238" i="3"/>
  <c r="BA1238" i="3"/>
  <c r="BE1238" i="3"/>
  <c r="BI1238" i="3"/>
  <c r="N1238" i="3"/>
  <c r="R1238" i="3"/>
  <c r="V1238" i="3"/>
  <c r="Z1238" i="3"/>
  <c r="AD1238" i="3"/>
  <c r="AH1238" i="3"/>
  <c r="AL1238" i="3"/>
  <c r="AP1238" i="3"/>
  <c r="AT1238" i="3"/>
  <c r="AX1238" i="3"/>
  <c r="BB1238" i="3"/>
  <c r="BF1238" i="3"/>
  <c r="O1238" i="3"/>
  <c r="AE1238" i="3"/>
  <c r="AU1238" i="3"/>
  <c r="S1238" i="3"/>
  <c r="AI1238" i="3"/>
  <c r="AY1238" i="3"/>
  <c r="W1238" i="3"/>
  <c r="AM1238" i="3"/>
  <c r="BC1238" i="3"/>
  <c r="BI1281" i="3"/>
  <c r="BE1281" i="3"/>
  <c r="BA1281" i="3"/>
  <c r="AW1281" i="3"/>
  <c r="AS1281" i="3"/>
  <c r="AO1281" i="3"/>
  <c r="AK1281" i="3"/>
  <c r="AG1281" i="3"/>
  <c r="AC1281" i="3"/>
  <c r="Y1281" i="3"/>
  <c r="U1281" i="3"/>
  <c r="Q1281" i="3"/>
  <c r="BI1279" i="3"/>
  <c r="BE1279" i="3"/>
  <c r="BA1279" i="3"/>
  <c r="AW1279" i="3"/>
  <c r="AS1279" i="3"/>
  <c r="AO1279" i="3"/>
  <c r="AK1279" i="3"/>
  <c r="AG1279" i="3"/>
  <c r="AC1279" i="3"/>
  <c r="Y1279" i="3"/>
  <c r="U1279" i="3"/>
  <c r="Q1279" i="3"/>
  <c r="BI1277" i="3"/>
  <c r="BE1277" i="3"/>
  <c r="BA1277" i="3"/>
  <c r="AW1277" i="3"/>
  <c r="AS1277" i="3"/>
  <c r="AO1277" i="3"/>
  <c r="AK1277" i="3"/>
  <c r="AG1277" i="3"/>
  <c r="AC1277" i="3"/>
  <c r="Y1277" i="3"/>
  <c r="U1277" i="3"/>
  <c r="Q1277" i="3"/>
  <c r="BI1275" i="3"/>
  <c r="BE1275" i="3"/>
  <c r="BA1275" i="3"/>
  <c r="AW1275" i="3"/>
  <c r="AS1275" i="3"/>
  <c r="AO1275" i="3"/>
  <c r="AK1275" i="3"/>
  <c r="AG1275" i="3"/>
  <c r="AC1275" i="3"/>
  <c r="Y1275" i="3"/>
  <c r="U1275" i="3"/>
  <c r="Q1275" i="3"/>
  <c r="BI1273" i="3"/>
  <c r="BE1273" i="3"/>
  <c r="BA1273" i="3"/>
  <c r="AW1273" i="3"/>
  <c r="AS1273" i="3"/>
  <c r="AO1273" i="3"/>
  <c r="AK1273" i="3"/>
  <c r="AG1273" i="3"/>
  <c r="AC1273" i="3"/>
  <c r="Y1273" i="3"/>
  <c r="U1273" i="3"/>
  <c r="Q1273" i="3"/>
  <c r="BB1270" i="3"/>
  <c r="AT1270" i="3"/>
  <c r="AL1270" i="3"/>
  <c r="AD1270" i="3"/>
  <c r="V1270" i="3"/>
  <c r="N1270" i="3"/>
  <c r="BB1268" i="3"/>
  <c r="AT1268" i="3"/>
  <c r="AL1268" i="3"/>
  <c r="AD1268" i="3"/>
  <c r="V1268" i="3"/>
  <c r="N1268" i="3"/>
  <c r="BB1266" i="3"/>
  <c r="AT1266" i="3"/>
  <c r="AL1266" i="3"/>
  <c r="AD1266" i="3"/>
  <c r="V1266" i="3"/>
  <c r="N1266" i="3"/>
  <c r="BB1264" i="3"/>
  <c r="AT1264" i="3"/>
  <c r="AL1264" i="3"/>
  <c r="AD1264" i="3"/>
  <c r="V1264" i="3"/>
  <c r="N1264" i="3"/>
  <c r="BJ1264" i="3" s="1"/>
  <c r="AV1262" i="3"/>
  <c r="AF1262" i="3"/>
  <c r="P1262" i="3"/>
  <c r="AV1260" i="3"/>
  <c r="AF1260" i="3"/>
  <c r="P1260" i="3"/>
  <c r="AV1258" i="3"/>
  <c r="AF1258" i="3"/>
  <c r="P1258" i="3"/>
  <c r="AX1257" i="3"/>
  <c r="AH1257" i="3"/>
  <c r="R1257" i="3"/>
  <c r="AV1256" i="3"/>
  <c r="AF1256" i="3"/>
  <c r="P1256" i="3"/>
  <c r="AX1255" i="3"/>
  <c r="AH1255" i="3"/>
  <c r="R1255" i="3"/>
  <c r="AW1251" i="3"/>
  <c r="Q1251" i="3"/>
  <c r="P1248" i="3"/>
  <c r="T1248" i="3"/>
  <c r="X1248" i="3"/>
  <c r="AB1248" i="3"/>
  <c r="AF1248" i="3"/>
  <c r="AJ1248" i="3"/>
  <c r="AN1248" i="3"/>
  <c r="AR1248" i="3"/>
  <c r="AV1248" i="3"/>
  <c r="AZ1248" i="3"/>
  <c r="BD1248" i="3"/>
  <c r="BH1248" i="3"/>
  <c r="M1248" i="3"/>
  <c r="Q1248" i="3"/>
  <c r="U1248" i="3"/>
  <c r="Y1248" i="3"/>
  <c r="AC1248" i="3"/>
  <c r="AG1248" i="3"/>
  <c r="AK1248" i="3"/>
  <c r="AO1248" i="3"/>
  <c r="AS1248" i="3"/>
  <c r="AW1248" i="3"/>
  <c r="BA1248" i="3"/>
  <c r="BE1248" i="3"/>
  <c r="BI1248" i="3"/>
  <c r="N1248" i="3"/>
  <c r="R1248" i="3"/>
  <c r="V1248" i="3"/>
  <c r="Z1248" i="3"/>
  <c r="AD1248" i="3"/>
  <c r="AH1248" i="3"/>
  <c r="AL1248" i="3"/>
  <c r="AP1248" i="3"/>
  <c r="AT1248" i="3"/>
  <c r="AX1248" i="3"/>
  <c r="BB1248" i="3"/>
  <c r="BF1248" i="3"/>
  <c r="O1248" i="3"/>
  <c r="AE1248" i="3"/>
  <c r="AU1248" i="3"/>
  <c r="S1248" i="3"/>
  <c r="AI1248" i="3"/>
  <c r="AY1248" i="3"/>
  <c r="W1248" i="3"/>
  <c r="AM1248" i="3"/>
  <c r="BC1248" i="3"/>
  <c r="BG1246" i="3"/>
  <c r="AQ1244" i="3"/>
  <c r="P1240" i="3"/>
  <c r="T1240" i="3"/>
  <c r="X1240" i="3"/>
  <c r="AB1240" i="3"/>
  <c r="AF1240" i="3"/>
  <c r="AJ1240" i="3"/>
  <c r="AN1240" i="3"/>
  <c r="AR1240" i="3"/>
  <c r="AV1240" i="3"/>
  <c r="AZ1240" i="3"/>
  <c r="BD1240" i="3"/>
  <c r="BH1240" i="3"/>
  <c r="M1240" i="3"/>
  <c r="Q1240" i="3"/>
  <c r="U1240" i="3"/>
  <c r="Y1240" i="3"/>
  <c r="AC1240" i="3"/>
  <c r="AG1240" i="3"/>
  <c r="AK1240" i="3"/>
  <c r="AO1240" i="3"/>
  <c r="AS1240" i="3"/>
  <c r="AW1240" i="3"/>
  <c r="BA1240" i="3"/>
  <c r="BE1240" i="3"/>
  <c r="BI1240" i="3"/>
  <c r="N1240" i="3"/>
  <c r="R1240" i="3"/>
  <c r="V1240" i="3"/>
  <c r="Z1240" i="3"/>
  <c r="AD1240" i="3"/>
  <c r="AH1240" i="3"/>
  <c r="AL1240" i="3"/>
  <c r="AP1240" i="3"/>
  <c r="AT1240" i="3"/>
  <c r="AX1240" i="3"/>
  <c r="BB1240" i="3"/>
  <c r="BF1240" i="3"/>
  <c r="O1240" i="3"/>
  <c r="AE1240" i="3"/>
  <c r="AU1240" i="3"/>
  <c r="S1240" i="3"/>
  <c r="AI1240" i="3"/>
  <c r="AY1240" i="3"/>
  <c r="W1240" i="3"/>
  <c r="AM1240" i="3"/>
  <c r="BC1240" i="3"/>
  <c r="BG1238" i="3"/>
  <c r="AQ1236" i="3"/>
  <c r="N1253" i="3"/>
  <c r="R1253" i="3"/>
  <c r="V1253" i="3"/>
  <c r="Z1253" i="3"/>
  <c r="AD1253" i="3"/>
  <c r="AH1253" i="3"/>
  <c r="AL1253" i="3"/>
  <c r="AP1253" i="3"/>
  <c r="AT1253" i="3"/>
  <c r="AX1253" i="3"/>
  <c r="BB1253" i="3"/>
  <c r="BF1253" i="3"/>
  <c r="N1251" i="3"/>
  <c r="R1251" i="3"/>
  <c r="V1251" i="3"/>
  <c r="Z1251" i="3"/>
  <c r="AD1251" i="3"/>
  <c r="AH1251" i="3"/>
  <c r="AL1251" i="3"/>
  <c r="AP1251" i="3"/>
  <c r="AT1251" i="3"/>
  <c r="AX1251" i="3"/>
  <c r="BB1251" i="3"/>
  <c r="BF1251" i="3"/>
  <c r="O1251" i="3"/>
  <c r="S1251" i="3"/>
  <c r="W1251" i="3"/>
  <c r="AA1251" i="3"/>
  <c r="AE1251" i="3"/>
  <c r="AI1251" i="3"/>
  <c r="AM1251" i="3"/>
  <c r="AQ1251" i="3"/>
  <c r="AU1251" i="3"/>
  <c r="AY1251" i="3"/>
  <c r="BC1251" i="3"/>
  <c r="BG1251" i="3"/>
  <c r="N1249" i="3"/>
  <c r="R1249" i="3"/>
  <c r="V1249" i="3"/>
  <c r="Z1249" i="3"/>
  <c r="AD1249" i="3"/>
  <c r="AH1249" i="3"/>
  <c r="AL1249" i="3"/>
  <c r="AP1249" i="3"/>
  <c r="AT1249" i="3"/>
  <c r="AX1249" i="3"/>
  <c r="BB1249" i="3"/>
  <c r="BF1249" i="3"/>
  <c r="O1249" i="3"/>
  <c r="S1249" i="3"/>
  <c r="W1249" i="3"/>
  <c r="AA1249" i="3"/>
  <c r="AE1249" i="3"/>
  <c r="AI1249" i="3"/>
  <c r="AM1249" i="3"/>
  <c r="AQ1249" i="3"/>
  <c r="AU1249" i="3"/>
  <c r="AY1249" i="3"/>
  <c r="BC1249" i="3"/>
  <c r="BG1249" i="3"/>
  <c r="BE1247" i="3"/>
  <c r="AO1247" i="3"/>
  <c r="BE1245" i="3"/>
  <c r="AO1245" i="3"/>
  <c r="BE1243" i="3"/>
  <c r="AO1243" i="3"/>
  <c r="BE1239" i="3"/>
  <c r="AO1239" i="3"/>
  <c r="BE1237" i="3"/>
  <c r="AO1237" i="3"/>
  <c r="BE1235" i="3"/>
  <c r="AO1235" i="3"/>
  <c r="AR1233" i="3"/>
  <c r="N1247" i="3"/>
  <c r="R1247" i="3"/>
  <c r="V1247" i="3"/>
  <c r="Z1247" i="3"/>
  <c r="AD1247" i="3"/>
  <c r="AH1247" i="3"/>
  <c r="AL1247" i="3"/>
  <c r="AP1247" i="3"/>
  <c r="AT1247" i="3"/>
  <c r="AX1247" i="3"/>
  <c r="BB1247" i="3"/>
  <c r="BF1247" i="3"/>
  <c r="O1247" i="3"/>
  <c r="S1247" i="3"/>
  <c r="W1247" i="3"/>
  <c r="AA1247" i="3"/>
  <c r="AE1247" i="3"/>
  <c r="AI1247" i="3"/>
  <c r="AM1247" i="3"/>
  <c r="AQ1247" i="3"/>
  <c r="AU1247" i="3"/>
  <c r="AY1247" i="3"/>
  <c r="BC1247" i="3"/>
  <c r="BG1247" i="3"/>
  <c r="P1247" i="3"/>
  <c r="T1247" i="3"/>
  <c r="X1247" i="3"/>
  <c r="AB1247" i="3"/>
  <c r="AF1247" i="3"/>
  <c r="AJ1247" i="3"/>
  <c r="AN1247" i="3"/>
  <c r="AR1247" i="3"/>
  <c r="AV1247" i="3"/>
  <c r="AZ1247" i="3"/>
  <c r="BD1247" i="3"/>
  <c r="BH1247" i="3"/>
  <c r="N1245" i="3"/>
  <c r="R1245" i="3"/>
  <c r="V1245" i="3"/>
  <c r="Z1245" i="3"/>
  <c r="AD1245" i="3"/>
  <c r="AH1245" i="3"/>
  <c r="AL1245" i="3"/>
  <c r="AP1245" i="3"/>
  <c r="AT1245" i="3"/>
  <c r="AX1245" i="3"/>
  <c r="BB1245" i="3"/>
  <c r="BF1245" i="3"/>
  <c r="O1245" i="3"/>
  <c r="S1245" i="3"/>
  <c r="W1245" i="3"/>
  <c r="AA1245" i="3"/>
  <c r="AE1245" i="3"/>
  <c r="AI1245" i="3"/>
  <c r="AM1245" i="3"/>
  <c r="AQ1245" i="3"/>
  <c r="AU1245" i="3"/>
  <c r="AY1245" i="3"/>
  <c r="BC1245" i="3"/>
  <c r="BG1245" i="3"/>
  <c r="P1245" i="3"/>
  <c r="T1245" i="3"/>
  <c r="X1245" i="3"/>
  <c r="AB1245" i="3"/>
  <c r="AF1245" i="3"/>
  <c r="AJ1245" i="3"/>
  <c r="AN1245" i="3"/>
  <c r="AR1245" i="3"/>
  <c r="AV1245" i="3"/>
  <c r="AZ1245" i="3"/>
  <c r="BD1245" i="3"/>
  <c r="BH1245" i="3"/>
  <c r="N1243" i="3"/>
  <c r="R1243" i="3"/>
  <c r="V1243" i="3"/>
  <c r="Z1243" i="3"/>
  <c r="AD1243" i="3"/>
  <c r="AH1243" i="3"/>
  <c r="AL1243" i="3"/>
  <c r="AP1243" i="3"/>
  <c r="AT1243" i="3"/>
  <c r="AX1243" i="3"/>
  <c r="BB1243" i="3"/>
  <c r="BF1243" i="3"/>
  <c r="O1243" i="3"/>
  <c r="S1243" i="3"/>
  <c r="W1243" i="3"/>
  <c r="AA1243" i="3"/>
  <c r="AE1243" i="3"/>
  <c r="AI1243" i="3"/>
  <c r="AM1243" i="3"/>
  <c r="AQ1243" i="3"/>
  <c r="AU1243" i="3"/>
  <c r="AY1243" i="3"/>
  <c r="BC1243" i="3"/>
  <c r="BG1243" i="3"/>
  <c r="P1243" i="3"/>
  <c r="T1243" i="3"/>
  <c r="X1243" i="3"/>
  <c r="AB1243" i="3"/>
  <c r="AF1243" i="3"/>
  <c r="AJ1243" i="3"/>
  <c r="AN1243" i="3"/>
  <c r="AR1243" i="3"/>
  <c r="AV1243" i="3"/>
  <c r="AZ1243" i="3"/>
  <c r="BD1243" i="3"/>
  <c r="BH1243" i="3"/>
  <c r="R1241" i="3"/>
  <c r="AH1241" i="3"/>
  <c r="AX1241" i="3"/>
  <c r="S1241" i="3"/>
  <c r="AI1241" i="3"/>
  <c r="AY1241" i="3"/>
  <c r="T1241" i="3"/>
  <c r="AJ1241" i="3"/>
  <c r="AZ1241" i="3"/>
  <c r="N1239" i="3"/>
  <c r="R1239" i="3"/>
  <c r="V1239" i="3"/>
  <c r="Z1239" i="3"/>
  <c r="AD1239" i="3"/>
  <c r="AH1239" i="3"/>
  <c r="AL1239" i="3"/>
  <c r="AP1239" i="3"/>
  <c r="AT1239" i="3"/>
  <c r="AX1239" i="3"/>
  <c r="BB1239" i="3"/>
  <c r="BF1239" i="3"/>
  <c r="O1239" i="3"/>
  <c r="S1239" i="3"/>
  <c r="W1239" i="3"/>
  <c r="AA1239" i="3"/>
  <c r="AE1239" i="3"/>
  <c r="AI1239" i="3"/>
  <c r="AM1239" i="3"/>
  <c r="AQ1239" i="3"/>
  <c r="AU1239" i="3"/>
  <c r="AY1239" i="3"/>
  <c r="BC1239" i="3"/>
  <c r="BG1239" i="3"/>
  <c r="P1239" i="3"/>
  <c r="T1239" i="3"/>
  <c r="X1239" i="3"/>
  <c r="AB1239" i="3"/>
  <c r="AF1239" i="3"/>
  <c r="AJ1239" i="3"/>
  <c r="AN1239" i="3"/>
  <c r="AR1239" i="3"/>
  <c r="AV1239" i="3"/>
  <c r="AZ1239" i="3"/>
  <c r="BD1239" i="3"/>
  <c r="BH1239" i="3"/>
  <c r="N1237" i="3"/>
  <c r="R1237" i="3"/>
  <c r="V1237" i="3"/>
  <c r="Z1237" i="3"/>
  <c r="AD1237" i="3"/>
  <c r="AH1237" i="3"/>
  <c r="AL1237" i="3"/>
  <c r="AP1237" i="3"/>
  <c r="AT1237" i="3"/>
  <c r="AX1237" i="3"/>
  <c r="BB1237" i="3"/>
  <c r="BF1237" i="3"/>
  <c r="O1237" i="3"/>
  <c r="S1237" i="3"/>
  <c r="W1237" i="3"/>
  <c r="AA1237" i="3"/>
  <c r="AE1237" i="3"/>
  <c r="AI1237" i="3"/>
  <c r="AM1237" i="3"/>
  <c r="AQ1237" i="3"/>
  <c r="AU1237" i="3"/>
  <c r="AY1237" i="3"/>
  <c r="BC1237" i="3"/>
  <c r="BG1237" i="3"/>
  <c r="P1237" i="3"/>
  <c r="T1237" i="3"/>
  <c r="X1237" i="3"/>
  <c r="AB1237" i="3"/>
  <c r="AF1237" i="3"/>
  <c r="AJ1237" i="3"/>
  <c r="AN1237" i="3"/>
  <c r="AR1237" i="3"/>
  <c r="AV1237" i="3"/>
  <c r="AZ1237" i="3"/>
  <c r="BD1237" i="3"/>
  <c r="BH1237" i="3"/>
  <c r="N1235" i="3"/>
  <c r="R1235" i="3"/>
  <c r="V1235" i="3"/>
  <c r="Z1235" i="3"/>
  <c r="AD1235" i="3"/>
  <c r="AH1235" i="3"/>
  <c r="AL1235" i="3"/>
  <c r="AP1235" i="3"/>
  <c r="AT1235" i="3"/>
  <c r="AX1235" i="3"/>
  <c r="BB1235" i="3"/>
  <c r="BF1235" i="3"/>
  <c r="O1235" i="3"/>
  <c r="S1235" i="3"/>
  <c r="W1235" i="3"/>
  <c r="AA1235" i="3"/>
  <c r="AE1235" i="3"/>
  <c r="AI1235" i="3"/>
  <c r="AM1235" i="3"/>
  <c r="AQ1235" i="3"/>
  <c r="AU1235" i="3"/>
  <c r="AY1235" i="3"/>
  <c r="BC1235" i="3"/>
  <c r="BG1235" i="3"/>
  <c r="P1235" i="3"/>
  <c r="T1235" i="3"/>
  <c r="X1235" i="3"/>
  <c r="AB1235" i="3"/>
  <c r="AF1235" i="3"/>
  <c r="AJ1235" i="3"/>
  <c r="AN1235" i="3"/>
  <c r="AR1235" i="3"/>
  <c r="AV1235" i="3"/>
  <c r="AZ1235" i="3"/>
  <c r="BD1235" i="3"/>
  <c r="BH1235" i="3"/>
  <c r="L1254" i="3"/>
  <c r="AB1254" i="3" s="1"/>
  <c r="BI1253" i="3"/>
  <c r="BD1253" i="3"/>
  <c r="AY1253" i="3"/>
  <c r="AS1253" i="3"/>
  <c r="AN1253" i="3"/>
  <c r="AI1253" i="3"/>
  <c r="AC1253" i="3"/>
  <c r="X1253" i="3"/>
  <c r="S1253" i="3"/>
  <c r="M1253" i="3"/>
  <c r="L1252" i="3"/>
  <c r="P1252" i="3" s="1"/>
  <c r="BH1251" i="3"/>
  <c r="AZ1251" i="3"/>
  <c r="AR1251" i="3"/>
  <c r="AJ1251" i="3"/>
  <c r="AB1251" i="3"/>
  <c r="T1251" i="3"/>
  <c r="L1250" i="3"/>
  <c r="P1250" i="3" s="1"/>
  <c r="AW1247" i="3"/>
  <c r="AG1247" i="3"/>
  <c r="Q1247" i="3"/>
  <c r="AW1245" i="3"/>
  <c r="AG1245" i="3"/>
  <c r="Q1245" i="3"/>
  <c r="AW1243" i="3"/>
  <c r="AG1243" i="3"/>
  <c r="Q1243" i="3"/>
  <c r="AG1241" i="3"/>
  <c r="AW1239" i="3"/>
  <c r="AG1239" i="3"/>
  <c r="Q1239" i="3"/>
  <c r="AW1237" i="3"/>
  <c r="AG1237" i="3"/>
  <c r="Q1237" i="3"/>
  <c r="AW1235" i="3"/>
  <c r="AG1235" i="3"/>
  <c r="Q1235" i="3"/>
  <c r="P1233" i="3"/>
  <c r="U1233" i="3"/>
  <c r="AA1233" i="3"/>
  <c r="AF1233" i="3"/>
  <c r="AK1233" i="3"/>
  <c r="AQ1233" i="3"/>
  <c r="AV1233" i="3"/>
  <c r="BA1233" i="3"/>
  <c r="BG1233" i="3"/>
  <c r="T1234" i="3"/>
  <c r="AN1234" i="3"/>
  <c r="AZ1234" i="3"/>
  <c r="N1233" i="3"/>
  <c r="R1233" i="3"/>
  <c r="V1233" i="3"/>
  <c r="Z1233" i="3"/>
  <c r="AD1233" i="3"/>
  <c r="AH1233" i="3"/>
  <c r="AL1233" i="3"/>
  <c r="AP1233" i="3"/>
  <c r="AT1233" i="3"/>
  <c r="AX1233" i="3"/>
  <c r="BB1233" i="3"/>
  <c r="BF1233" i="3"/>
  <c r="AF1232" i="3"/>
  <c r="AR1232" i="3"/>
  <c r="R1230" i="3"/>
  <c r="AH1230" i="3"/>
  <c r="AX1230" i="3"/>
  <c r="T1230" i="3"/>
  <c r="AO1230" i="3"/>
  <c r="U1230" i="3"/>
  <c r="AQ1230" i="3"/>
  <c r="Q1230" i="3"/>
  <c r="AM1230" i="3"/>
  <c r="BH1230" i="3"/>
  <c r="P1229" i="3"/>
  <c r="T1229" i="3"/>
  <c r="X1229" i="3"/>
  <c r="AB1229" i="3"/>
  <c r="AF1229" i="3"/>
  <c r="AJ1229" i="3"/>
  <c r="AN1229" i="3"/>
  <c r="AR1229" i="3"/>
  <c r="AV1229" i="3"/>
  <c r="AZ1229" i="3"/>
  <c r="BD1229" i="3"/>
  <c r="BH1229" i="3"/>
  <c r="O1229" i="3"/>
  <c r="BL1229" i="3" s="1"/>
  <c r="U1229" i="3"/>
  <c r="Z1229" i="3"/>
  <c r="AE1229" i="3"/>
  <c r="AK1229" i="3"/>
  <c r="AP1229" i="3"/>
  <c r="AU1229" i="3"/>
  <c r="BA1229" i="3"/>
  <c r="BF1229" i="3"/>
  <c r="Q1229" i="3"/>
  <c r="V1229" i="3"/>
  <c r="AA1229" i="3"/>
  <c r="AG1229" i="3"/>
  <c r="AL1229" i="3"/>
  <c r="AQ1229" i="3"/>
  <c r="AW1229" i="3"/>
  <c r="BB1229" i="3"/>
  <c r="BG1229" i="3"/>
  <c r="M1229" i="3"/>
  <c r="R1229" i="3"/>
  <c r="W1229" i="3"/>
  <c r="AC1229" i="3"/>
  <c r="AH1229" i="3"/>
  <c r="AM1229" i="3"/>
  <c r="AS1229" i="3"/>
  <c r="AX1229" i="3"/>
  <c r="BC1229" i="3"/>
  <c r="BI1229" i="3"/>
  <c r="N1228" i="3"/>
  <c r="R1228" i="3"/>
  <c r="V1228" i="3"/>
  <c r="Z1228" i="3"/>
  <c r="AD1228" i="3"/>
  <c r="AH1228" i="3"/>
  <c r="AL1228" i="3"/>
  <c r="AP1228" i="3"/>
  <c r="AT1228" i="3"/>
  <c r="AX1228" i="3"/>
  <c r="BB1228" i="3"/>
  <c r="BF1228" i="3"/>
  <c r="O1228" i="3"/>
  <c r="T1228" i="3"/>
  <c r="Y1228" i="3"/>
  <c r="AE1228" i="3"/>
  <c r="AJ1228" i="3"/>
  <c r="AO1228" i="3"/>
  <c r="AU1228" i="3"/>
  <c r="AZ1228" i="3"/>
  <c r="BE1228" i="3"/>
  <c r="P1228" i="3"/>
  <c r="U1228" i="3"/>
  <c r="AA1228" i="3"/>
  <c r="AF1228" i="3"/>
  <c r="AK1228" i="3"/>
  <c r="AQ1228" i="3"/>
  <c r="AV1228" i="3"/>
  <c r="BA1228" i="3"/>
  <c r="BG1228" i="3"/>
  <c r="Q1228" i="3"/>
  <c r="W1228" i="3"/>
  <c r="AB1228" i="3"/>
  <c r="AG1228" i="3"/>
  <c r="AM1228" i="3"/>
  <c r="AR1228" i="3"/>
  <c r="AW1228" i="3"/>
  <c r="BC1228" i="3"/>
  <c r="BH1228" i="3"/>
  <c r="P1227" i="3"/>
  <c r="T1227" i="3"/>
  <c r="X1227" i="3"/>
  <c r="AB1227" i="3"/>
  <c r="AF1227" i="3"/>
  <c r="AJ1227" i="3"/>
  <c r="AN1227" i="3"/>
  <c r="AR1227" i="3"/>
  <c r="AV1227" i="3"/>
  <c r="AZ1227" i="3"/>
  <c r="BD1227" i="3"/>
  <c r="BH1227" i="3"/>
  <c r="O1227" i="3"/>
  <c r="U1227" i="3"/>
  <c r="Z1227" i="3"/>
  <c r="AE1227" i="3"/>
  <c r="AK1227" i="3"/>
  <c r="AP1227" i="3"/>
  <c r="AU1227" i="3"/>
  <c r="BA1227" i="3"/>
  <c r="BF1227" i="3"/>
  <c r="Q1227" i="3"/>
  <c r="V1227" i="3"/>
  <c r="AA1227" i="3"/>
  <c r="AG1227" i="3"/>
  <c r="AL1227" i="3"/>
  <c r="AQ1227" i="3"/>
  <c r="AW1227" i="3"/>
  <c r="BB1227" i="3"/>
  <c r="BG1227" i="3"/>
  <c r="M1227" i="3"/>
  <c r="R1227" i="3"/>
  <c r="W1227" i="3"/>
  <c r="AC1227" i="3"/>
  <c r="AH1227" i="3"/>
  <c r="AM1227" i="3"/>
  <c r="AS1227" i="3"/>
  <c r="AX1227" i="3"/>
  <c r="BC1227" i="3"/>
  <c r="BI1227" i="3"/>
  <c r="N1226" i="3"/>
  <c r="R1226" i="3"/>
  <c r="V1226" i="3"/>
  <c r="Z1226" i="3"/>
  <c r="AD1226" i="3"/>
  <c r="AH1226" i="3"/>
  <c r="AL1226" i="3"/>
  <c r="AP1226" i="3"/>
  <c r="AT1226" i="3"/>
  <c r="AX1226" i="3"/>
  <c r="BB1226" i="3"/>
  <c r="BF1226" i="3"/>
  <c r="O1226" i="3"/>
  <c r="T1226" i="3"/>
  <c r="Y1226" i="3"/>
  <c r="AE1226" i="3"/>
  <c r="AJ1226" i="3"/>
  <c r="AO1226" i="3"/>
  <c r="AU1226" i="3"/>
  <c r="AZ1226" i="3"/>
  <c r="BE1226" i="3"/>
  <c r="P1226" i="3"/>
  <c r="U1226" i="3"/>
  <c r="AA1226" i="3"/>
  <c r="AF1226" i="3"/>
  <c r="AK1226" i="3"/>
  <c r="AQ1226" i="3"/>
  <c r="AV1226" i="3"/>
  <c r="BA1226" i="3"/>
  <c r="BG1226" i="3"/>
  <c r="Q1226" i="3"/>
  <c r="W1226" i="3"/>
  <c r="AB1226" i="3"/>
  <c r="AG1226" i="3"/>
  <c r="AM1226" i="3"/>
  <c r="AR1226" i="3"/>
  <c r="AW1226" i="3"/>
  <c r="BC1226" i="3"/>
  <c r="BH1226" i="3"/>
  <c r="P1225" i="3"/>
  <c r="T1225" i="3"/>
  <c r="X1225" i="3"/>
  <c r="AB1225" i="3"/>
  <c r="AF1225" i="3"/>
  <c r="AJ1225" i="3"/>
  <c r="AN1225" i="3"/>
  <c r="AR1225" i="3"/>
  <c r="AV1225" i="3"/>
  <c r="AZ1225" i="3"/>
  <c r="BD1225" i="3"/>
  <c r="BH1225" i="3"/>
  <c r="O1225" i="3"/>
  <c r="U1225" i="3"/>
  <c r="Z1225" i="3"/>
  <c r="AE1225" i="3"/>
  <c r="AK1225" i="3"/>
  <c r="AP1225" i="3"/>
  <c r="AU1225" i="3"/>
  <c r="BA1225" i="3"/>
  <c r="BF1225" i="3"/>
  <c r="Q1225" i="3"/>
  <c r="V1225" i="3"/>
  <c r="AA1225" i="3"/>
  <c r="AG1225" i="3"/>
  <c r="AL1225" i="3"/>
  <c r="AQ1225" i="3"/>
  <c r="AW1225" i="3"/>
  <c r="BB1225" i="3"/>
  <c r="BG1225" i="3"/>
  <c r="M1225" i="3"/>
  <c r="R1225" i="3"/>
  <c r="W1225" i="3"/>
  <c r="AC1225" i="3"/>
  <c r="AH1225" i="3"/>
  <c r="AM1225" i="3"/>
  <c r="AS1225" i="3"/>
  <c r="AX1225" i="3"/>
  <c r="BC1225" i="3"/>
  <c r="BI1225" i="3"/>
  <c r="N1224" i="3"/>
  <c r="R1224" i="3"/>
  <c r="V1224" i="3"/>
  <c r="Z1224" i="3"/>
  <c r="AD1224" i="3"/>
  <c r="AH1224" i="3"/>
  <c r="AL1224" i="3"/>
  <c r="AP1224" i="3"/>
  <c r="AT1224" i="3"/>
  <c r="AX1224" i="3"/>
  <c r="BB1224" i="3"/>
  <c r="BF1224" i="3"/>
  <c r="O1224" i="3"/>
  <c r="T1224" i="3"/>
  <c r="Y1224" i="3"/>
  <c r="AE1224" i="3"/>
  <c r="AJ1224" i="3"/>
  <c r="AO1224" i="3"/>
  <c r="AU1224" i="3"/>
  <c r="AZ1224" i="3"/>
  <c r="BE1224" i="3"/>
  <c r="P1224" i="3"/>
  <c r="U1224" i="3"/>
  <c r="AA1224" i="3"/>
  <c r="AF1224" i="3"/>
  <c r="AK1224" i="3"/>
  <c r="AQ1224" i="3"/>
  <c r="AV1224" i="3"/>
  <c r="BA1224" i="3"/>
  <c r="BG1224" i="3"/>
  <c r="Q1224" i="3"/>
  <c r="W1224" i="3"/>
  <c r="AB1224" i="3"/>
  <c r="AG1224" i="3"/>
  <c r="AM1224" i="3"/>
  <c r="AR1224" i="3"/>
  <c r="AW1224" i="3"/>
  <c r="BC1224" i="3"/>
  <c r="BH1224" i="3"/>
  <c r="P1223" i="3"/>
  <c r="T1223" i="3"/>
  <c r="X1223" i="3"/>
  <c r="AB1223" i="3"/>
  <c r="AF1223" i="3"/>
  <c r="AJ1223" i="3"/>
  <c r="AN1223" i="3"/>
  <c r="AR1223" i="3"/>
  <c r="AV1223" i="3"/>
  <c r="AZ1223" i="3"/>
  <c r="BD1223" i="3"/>
  <c r="BH1223" i="3"/>
  <c r="O1223" i="3"/>
  <c r="U1223" i="3"/>
  <c r="Z1223" i="3"/>
  <c r="AE1223" i="3"/>
  <c r="AK1223" i="3"/>
  <c r="AP1223" i="3"/>
  <c r="AU1223" i="3"/>
  <c r="BA1223" i="3"/>
  <c r="BF1223" i="3"/>
  <c r="M1223" i="3"/>
  <c r="S1223" i="3"/>
  <c r="AA1223" i="3"/>
  <c r="AH1223" i="3"/>
  <c r="AO1223" i="3"/>
  <c r="AW1223" i="3"/>
  <c r="BC1223" i="3"/>
  <c r="N1223" i="3"/>
  <c r="V1223" i="3"/>
  <c r="AC1223" i="3"/>
  <c r="AI1223" i="3"/>
  <c r="AQ1223" i="3"/>
  <c r="AX1223" i="3"/>
  <c r="BE1223" i="3"/>
  <c r="Q1223" i="3"/>
  <c r="W1223" i="3"/>
  <c r="AD1223" i="3"/>
  <c r="AL1223" i="3"/>
  <c r="AS1223" i="3"/>
  <c r="AY1223" i="3"/>
  <c r="BG1223" i="3"/>
  <c r="N1222" i="3"/>
  <c r="R1222" i="3"/>
  <c r="V1222" i="3"/>
  <c r="Z1222" i="3"/>
  <c r="AD1222" i="3"/>
  <c r="AH1222" i="3"/>
  <c r="AL1222" i="3"/>
  <c r="AP1222" i="3"/>
  <c r="AT1222" i="3"/>
  <c r="AX1222" i="3"/>
  <c r="BB1222" i="3"/>
  <c r="BF1222" i="3"/>
  <c r="O1222" i="3"/>
  <c r="T1222" i="3"/>
  <c r="Y1222" i="3"/>
  <c r="AE1222" i="3"/>
  <c r="AJ1222" i="3"/>
  <c r="AO1222" i="3"/>
  <c r="AU1222" i="3"/>
  <c r="AZ1222" i="3"/>
  <c r="BE1222" i="3"/>
  <c r="P1222" i="3"/>
  <c r="W1222" i="3"/>
  <c r="AC1222" i="3"/>
  <c r="AK1222" i="3"/>
  <c r="AR1222" i="3"/>
  <c r="AY1222" i="3"/>
  <c r="BG1222" i="3"/>
  <c r="Q1222" i="3"/>
  <c r="X1222" i="3"/>
  <c r="AF1222" i="3"/>
  <c r="AM1222" i="3"/>
  <c r="AS1222" i="3"/>
  <c r="BA1222" i="3"/>
  <c r="BH1222" i="3"/>
  <c r="S1222" i="3"/>
  <c r="AA1222" i="3"/>
  <c r="AG1222" i="3"/>
  <c r="AN1222" i="3"/>
  <c r="AV1222" i="3"/>
  <c r="BC1222" i="3"/>
  <c r="BI1222" i="3"/>
  <c r="P1221" i="3"/>
  <c r="T1221" i="3"/>
  <c r="X1221" i="3"/>
  <c r="AB1221" i="3"/>
  <c r="AF1221" i="3"/>
  <c r="AJ1221" i="3"/>
  <c r="AN1221" i="3"/>
  <c r="AR1221" i="3"/>
  <c r="AV1221" i="3"/>
  <c r="AZ1221" i="3"/>
  <c r="BD1221" i="3"/>
  <c r="BH1221" i="3"/>
  <c r="O1221" i="3"/>
  <c r="U1221" i="3"/>
  <c r="Z1221" i="3"/>
  <c r="AE1221" i="3"/>
  <c r="AK1221" i="3"/>
  <c r="AP1221" i="3"/>
  <c r="AU1221" i="3"/>
  <c r="BA1221" i="3"/>
  <c r="BF1221" i="3"/>
  <c r="M1221" i="3"/>
  <c r="S1221" i="3"/>
  <c r="AA1221" i="3"/>
  <c r="AH1221" i="3"/>
  <c r="AO1221" i="3"/>
  <c r="AW1221" i="3"/>
  <c r="BC1221" i="3"/>
  <c r="N1221" i="3"/>
  <c r="V1221" i="3"/>
  <c r="AC1221" i="3"/>
  <c r="AI1221" i="3"/>
  <c r="AQ1221" i="3"/>
  <c r="AX1221" i="3"/>
  <c r="BE1221" i="3"/>
  <c r="Q1221" i="3"/>
  <c r="W1221" i="3"/>
  <c r="AD1221" i="3"/>
  <c r="AL1221" i="3"/>
  <c r="AS1221" i="3"/>
  <c r="AY1221" i="3"/>
  <c r="BG1221" i="3"/>
  <c r="N1220" i="3"/>
  <c r="R1220" i="3"/>
  <c r="V1220" i="3"/>
  <c r="Z1220" i="3"/>
  <c r="AD1220" i="3"/>
  <c r="AH1220" i="3"/>
  <c r="AL1220" i="3"/>
  <c r="AP1220" i="3"/>
  <c r="AT1220" i="3"/>
  <c r="AX1220" i="3"/>
  <c r="BB1220" i="3"/>
  <c r="BF1220" i="3"/>
  <c r="O1220" i="3"/>
  <c r="T1220" i="3"/>
  <c r="Y1220" i="3"/>
  <c r="AE1220" i="3"/>
  <c r="AJ1220" i="3"/>
  <c r="AO1220" i="3"/>
  <c r="AU1220" i="3"/>
  <c r="AZ1220" i="3"/>
  <c r="BE1220" i="3"/>
  <c r="P1220" i="3"/>
  <c r="W1220" i="3"/>
  <c r="AC1220" i="3"/>
  <c r="AK1220" i="3"/>
  <c r="AR1220" i="3"/>
  <c r="AY1220" i="3"/>
  <c r="BG1220" i="3"/>
  <c r="Q1220" i="3"/>
  <c r="X1220" i="3"/>
  <c r="AF1220" i="3"/>
  <c r="AM1220" i="3"/>
  <c r="AS1220" i="3"/>
  <c r="BA1220" i="3"/>
  <c r="BH1220" i="3"/>
  <c r="S1220" i="3"/>
  <c r="AA1220" i="3"/>
  <c r="AG1220" i="3"/>
  <c r="AN1220" i="3"/>
  <c r="AV1220" i="3"/>
  <c r="BC1220" i="3"/>
  <c r="BI1220" i="3"/>
  <c r="P1219" i="3"/>
  <c r="T1219" i="3"/>
  <c r="X1219" i="3"/>
  <c r="AB1219" i="3"/>
  <c r="AF1219" i="3"/>
  <c r="AJ1219" i="3"/>
  <c r="AN1219" i="3"/>
  <c r="AR1219" i="3"/>
  <c r="AV1219" i="3"/>
  <c r="AZ1219" i="3"/>
  <c r="BD1219" i="3"/>
  <c r="BH1219" i="3"/>
  <c r="O1219" i="3"/>
  <c r="BL1219" i="3" s="1"/>
  <c r="U1219" i="3"/>
  <c r="Z1219" i="3"/>
  <c r="AE1219" i="3"/>
  <c r="AK1219" i="3"/>
  <c r="AP1219" i="3"/>
  <c r="AU1219" i="3"/>
  <c r="BA1219" i="3"/>
  <c r="BF1219" i="3"/>
  <c r="M1219" i="3"/>
  <c r="S1219" i="3"/>
  <c r="BM1219" i="3" s="1"/>
  <c r="AA1219" i="3"/>
  <c r="AH1219" i="3"/>
  <c r="AO1219" i="3"/>
  <c r="AW1219" i="3"/>
  <c r="BC1219" i="3"/>
  <c r="N1219" i="3"/>
  <c r="BJ1219" i="3" s="1"/>
  <c r="V1219" i="3"/>
  <c r="AC1219" i="3"/>
  <c r="AI1219" i="3"/>
  <c r="AQ1219" i="3"/>
  <c r="AX1219" i="3"/>
  <c r="BE1219" i="3"/>
  <c r="Q1219" i="3"/>
  <c r="W1219" i="3"/>
  <c r="AD1219" i="3"/>
  <c r="AL1219" i="3"/>
  <c r="AS1219" i="3"/>
  <c r="AY1219" i="3"/>
  <c r="BG1219" i="3"/>
  <c r="BA1234" i="3"/>
  <c r="Z1234" i="3"/>
  <c r="BE1233" i="3"/>
  <c r="AZ1233" i="3"/>
  <c r="AU1233" i="3"/>
  <c r="AO1233" i="3"/>
  <c r="AJ1233" i="3"/>
  <c r="AE1233" i="3"/>
  <c r="Y1233" i="3"/>
  <c r="T1233" i="3"/>
  <c r="O1233" i="3"/>
  <c r="AK1232" i="3"/>
  <c r="U1232" i="3"/>
  <c r="S1230" i="3"/>
  <c r="AO1229" i="3"/>
  <c r="S1229" i="3"/>
  <c r="BM1229" i="3" s="1"/>
  <c r="BI1228" i="3"/>
  <c r="AN1228" i="3"/>
  <c r="S1228" i="3"/>
  <c r="AO1227" i="3"/>
  <c r="S1227" i="3"/>
  <c r="BI1226" i="3"/>
  <c r="AN1226" i="3"/>
  <c r="S1226" i="3"/>
  <c r="AO1225" i="3"/>
  <c r="S1225" i="3"/>
  <c r="BI1224" i="3"/>
  <c r="AN1224" i="3"/>
  <c r="S1224" i="3"/>
  <c r="BI1223" i="3"/>
  <c r="AG1223" i="3"/>
  <c r="AW1222" i="3"/>
  <c r="U1222" i="3"/>
  <c r="BI1221" i="3"/>
  <c r="AG1221" i="3"/>
  <c r="AW1220" i="3"/>
  <c r="U1220" i="3"/>
  <c r="BH1234" i="3"/>
  <c r="AI1234" i="3"/>
  <c r="S1234" i="3"/>
  <c r="L1234" i="3"/>
  <c r="P1234" i="3" s="1"/>
  <c r="BI1233" i="3"/>
  <c r="BD1233" i="3"/>
  <c r="AY1233" i="3"/>
  <c r="AS1233" i="3"/>
  <c r="AN1233" i="3"/>
  <c r="AI1233" i="3"/>
  <c r="AC1233" i="3"/>
  <c r="X1233" i="3"/>
  <c r="S1233" i="3"/>
  <c r="M1233" i="3"/>
  <c r="AI1232" i="3"/>
  <c r="S1232" i="3"/>
  <c r="BM1232" i="3" s="1"/>
  <c r="L1232" i="3"/>
  <c r="X1232" i="3" s="1"/>
  <c r="BG1231" i="3"/>
  <c r="AY1231" i="3"/>
  <c r="AQ1231" i="3"/>
  <c r="AI1231" i="3"/>
  <c r="AA1231" i="3"/>
  <c r="M1231" i="3"/>
  <c r="Q1231" i="3"/>
  <c r="U1231" i="3"/>
  <c r="Y1231" i="3"/>
  <c r="AC1231" i="3"/>
  <c r="AG1231" i="3"/>
  <c r="AK1231" i="3"/>
  <c r="AO1231" i="3"/>
  <c r="AS1231" i="3"/>
  <c r="AW1231" i="3"/>
  <c r="BA1231" i="3"/>
  <c r="BE1231" i="3"/>
  <c r="BI1231" i="3"/>
  <c r="N1231" i="3"/>
  <c r="R1231" i="3"/>
  <c r="V1231" i="3"/>
  <c r="Z1231" i="3"/>
  <c r="AD1231" i="3"/>
  <c r="AH1231" i="3"/>
  <c r="AL1231" i="3"/>
  <c r="AP1231" i="3"/>
  <c r="AT1231" i="3"/>
  <c r="AX1231" i="3"/>
  <c r="BB1231" i="3"/>
  <c r="BF1231" i="3"/>
  <c r="BE1229" i="3"/>
  <c r="AI1229" i="3"/>
  <c r="N1229" i="3"/>
  <c r="BJ1229" i="3" s="1"/>
  <c r="BD1228" i="3"/>
  <c r="AI1228" i="3"/>
  <c r="M1228" i="3"/>
  <c r="BE1227" i="3"/>
  <c r="AI1227" i="3"/>
  <c r="N1227" i="3"/>
  <c r="BD1226" i="3"/>
  <c r="AI1226" i="3"/>
  <c r="M1226" i="3"/>
  <c r="BE1225" i="3"/>
  <c r="AI1225" i="3"/>
  <c r="N1225" i="3"/>
  <c r="BD1224" i="3"/>
  <c r="AI1224" i="3"/>
  <c r="M1224" i="3"/>
  <c r="BB1223" i="3"/>
  <c r="Y1223" i="3"/>
  <c r="AQ1222" i="3"/>
  <c r="M1222" i="3"/>
  <c r="BB1221" i="3"/>
  <c r="Y1221" i="3"/>
  <c r="AQ1220" i="3"/>
  <c r="M1220" i="3"/>
  <c r="BB1219" i="3"/>
  <c r="Y1219" i="3"/>
  <c r="N1209" i="3"/>
  <c r="T1209" i="3"/>
  <c r="Y1209" i="3"/>
  <c r="AD1209" i="3"/>
  <c r="AJ1209" i="3"/>
  <c r="AO1209" i="3"/>
  <c r="AT1209" i="3"/>
  <c r="AY1209" i="3"/>
  <c r="BC1209" i="3"/>
  <c r="BG1209" i="3"/>
  <c r="Q1209" i="3"/>
  <c r="AL1209" i="3"/>
  <c r="BE1209" i="3"/>
  <c r="V1209" i="3"/>
  <c r="AR1209" i="3"/>
  <c r="BI1209" i="3"/>
  <c r="AB1209" i="3"/>
  <c r="AW1209" i="3"/>
  <c r="AG1209" i="3"/>
  <c r="BA1209" i="3"/>
  <c r="N1218" i="3"/>
  <c r="R1218" i="3"/>
  <c r="V1218" i="3"/>
  <c r="Z1218" i="3"/>
  <c r="AD1218" i="3"/>
  <c r="AH1218" i="3"/>
  <c r="AL1218" i="3"/>
  <c r="AP1218" i="3"/>
  <c r="AT1218" i="3"/>
  <c r="AX1218" i="3"/>
  <c r="BB1218" i="3"/>
  <c r="BF1218" i="3"/>
  <c r="P1218" i="3"/>
  <c r="T1218" i="3"/>
  <c r="X1218" i="3"/>
  <c r="AB1218" i="3"/>
  <c r="AF1218" i="3"/>
  <c r="AJ1218" i="3"/>
  <c r="AN1218" i="3"/>
  <c r="AR1218" i="3"/>
  <c r="AV1218" i="3"/>
  <c r="AZ1218" i="3"/>
  <c r="BD1218" i="3"/>
  <c r="BH1218" i="3"/>
  <c r="S1218" i="3"/>
  <c r="AA1218" i="3"/>
  <c r="AI1218" i="3"/>
  <c r="AQ1218" i="3"/>
  <c r="AY1218" i="3"/>
  <c r="BG1218" i="3"/>
  <c r="M1218" i="3"/>
  <c r="U1218" i="3"/>
  <c r="AC1218" i="3"/>
  <c r="AK1218" i="3"/>
  <c r="AS1218" i="3"/>
  <c r="BA1218" i="3"/>
  <c r="BI1218" i="3"/>
  <c r="O1218" i="3"/>
  <c r="W1218" i="3"/>
  <c r="AE1218" i="3"/>
  <c r="AM1218" i="3"/>
  <c r="AU1218" i="3"/>
  <c r="BC1218" i="3"/>
  <c r="AY1217" i="3"/>
  <c r="AI1217" i="3"/>
  <c r="S1217" i="3"/>
  <c r="BM1217" i="3" s="1"/>
  <c r="N1216" i="3"/>
  <c r="R1216" i="3"/>
  <c r="V1216" i="3"/>
  <c r="Z1216" i="3"/>
  <c r="AD1216" i="3"/>
  <c r="AH1216" i="3"/>
  <c r="AL1216" i="3"/>
  <c r="AP1216" i="3"/>
  <c r="AT1216" i="3"/>
  <c r="AX1216" i="3"/>
  <c r="BB1216" i="3"/>
  <c r="BF1216" i="3"/>
  <c r="O1216" i="3"/>
  <c r="S1216" i="3"/>
  <c r="W1216" i="3"/>
  <c r="AA1216" i="3"/>
  <c r="AE1216" i="3"/>
  <c r="AI1216" i="3"/>
  <c r="AM1216" i="3"/>
  <c r="AQ1216" i="3"/>
  <c r="AU1216" i="3"/>
  <c r="AY1216" i="3"/>
  <c r="BC1216" i="3"/>
  <c r="BG1216" i="3"/>
  <c r="P1216" i="3"/>
  <c r="T1216" i="3"/>
  <c r="X1216" i="3"/>
  <c r="AB1216" i="3"/>
  <c r="AF1216" i="3"/>
  <c r="AJ1216" i="3"/>
  <c r="AN1216" i="3"/>
  <c r="AR1216" i="3"/>
  <c r="AV1216" i="3"/>
  <c r="AZ1216" i="3"/>
  <c r="BD1216" i="3"/>
  <c r="BH1216" i="3"/>
  <c r="AY1215" i="3"/>
  <c r="AI1215" i="3"/>
  <c r="S1215" i="3"/>
  <c r="N1214" i="3"/>
  <c r="R1214" i="3"/>
  <c r="V1214" i="3"/>
  <c r="Z1214" i="3"/>
  <c r="AD1214" i="3"/>
  <c r="AH1214" i="3"/>
  <c r="AL1214" i="3"/>
  <c r="AP1214" i="3"/>
  <c r="AT1214" i="3"/>
  <c r="AX1214" i="3"/>
  <c r="BB1214" i="3"/>
  <c r="BF1214" i="3"/>
  <c r="O1214" i="3"/>
  <c r="S1214" i="3"/>
  <c r="W1214" i="3"/>
  <c r="AA1214" i="3"/>
  <c r="AE1214" i="3"/>
  <c r="AI1214" i="3"/>
  <c r="AM1214" i="3"/>
  <c r="AQ1214" i="3"/>
  <c r="AU1214" i="3"/>
  <c r="AY1214" i="3"/>
  <c r="BC1214" i="3"/>
  <c r="BG1214" i="3"/>
  <c r="P1214" i="3"/>
  <c r="T1214" i="3"/>
  <c r="X1214" i="3"/>
  <c r="AB1214" i="3"/>
  <c r="AF1214" i="3"/>
  <c r="AJ1214" i="3"/>
  <c r="AN1214" i="3"/>
  <c r="AR1214" i="3"/>
  <c r="AV1214" i="3"/>
  <c r="AZ1214" i="3"/>
  <c r="BD1214" i="3"/>
  <c r="BH1214" i="3"/>
  <c r="AT1213" i="3"/>
  <c r="AA1210" i="3"/>
  <c r="AQ1210" i="3"/>
  <c r="BG1210" i="3"/>
  <c r="AU1217" i="3"/>
  <c r="AE1217" i="3"/>
  <c r="AW1216" i="3"/>
  <c r="AG1216" i="3"/>
  <c r="Q1216" i="3"/>
  <c r="AU1215" i="3"/>
  <c r="AE1215" i="3"/>
  <c r="N1213" i="3"/>
  <c r="R1213" i="3"/>
  <c r="V1213" i="3"/>
  <c r="Z1213" i="3"/>
  <c r="AD1213" i="3"/>
  <c r="AH1213" i="3"/>
  <c r="P1213" i="3"/>
  <c r="T1213" i="3"/>
  <c r="X1213" i="3"/>
  <c r="AB1213" i="3"/>
  <c r="AF1213" i="3"/>
  <c r="AJ1213" i="3"/>
  <c r="AN1213" i="3"/>
  <c r="AR1213" i="3"/>
  <c r="AV1213" i="3"/>
  <c r="AZ1213" i="3"/>
  <c r="BD1213" i="3"/>
  <c r="BH1213" i="3"/>
  <c r="M1213" i="3"/>
  <c r="U1213" i="3"/>
  <c r="AC1213" i="3"/>
  <c r="AK1213" i="3"/>
  <c r="AP1213" i="3"/>
  <c r="AU1213" i="3"/>
  <c r="BA1213" i="3"/>
  <c r="BF1213" i="3"/>
  <c r="O1213" i="3"/>
  <c r="W1213" i="3"/>
  <c r="AE1213" i="3"/>
  <c r="AL1213" i="3"/>
  <c r="AQ1213" i="3"/>
  <c r="AW1213" i="3"/>
  <c r="BB1213" i="3"/>
  <c r="BG1213" i="3"/>
  <c r="Q1213" i="3"/>
  <c r="Y1213" i="3"/>
  <c r="AG1213" i="3"/>
  <c r="AM1213" i="3"/>
  <c r="AS1213" i="3"/>
  <c r="AX1213" i="3"/>
  <c r="BC1213" i="3"/>
  <c r="BI1213" i="3"/>
  <c r="S1212" i="3"/>
  <c r="AA1212" i="3"/>
  <c r="AI1212" i="3"/>
  <c r="AQ1212" i="3"/>
  <c r="AY1212" i="3"/>
  <c r="BG1212" i="3"/>
  <c r="P1206" i="3"/>
  <c r="T1206" i="3"/>
  <c r="X1206" i="3"/>
  <c r="AB1206" i="3"/>
  <c r="AF1206" i="3"/>
  <c r="AJ1206" i="3"/>
  <c r="AN1206" i="3"/>
  <c r="AR1206" i="3"/>
  <c r="AV1206" i="3"/>
  <c r="AZ1206" i="3"/>
  <c r="BD1206" i="3"/>
  <c r="BH1206" i="3"/>
  <c r="M1206" i="3"/>
  <c r="Q1206" i="3"/>
  <c r="U1206" i="3"/>
  <c r="Y1206" i="3"/>
  <c r="AC1206" i="3"/>
  <c r="AG1206" i="3"/>
  <c r="AK1206" i="3"/>
  <c r="AO1206" i="3"/>
  <c r="AS1206" i="3"/>
  <c r="AW1206" i="3"/>
  <c r="BA1206" i="3"/>
  <c r="BE1206" i="3"/>
  <c r="BI1206" i="3"/>
  <c r="N1206" i="3"/>
  <c r="R1206" i="3"/>
  <c r="V1206" i="3"/>
  <c r="Z1206" i="3"/>
  <c r="AD1206" i="3"/>
  <c r="AH1206" i="3"/>
  <c r="AL1206" i="3"/>
  <c r="AP1206" i="3"/>
  <c r="AT1206" i="3"/>
  <c r="AX1206" i="3"/>
  <c r="BB1206" i="3"/>
  <c r="BF1206" i="3"/>
  <c r="O1206" i="3"/>
  <c r="AE1206" i="3"/>
  <c r="AU1206" i="3"/>
  <c r="S1206" i="3"/>
  <c r="AI1206" i="3"/>
  <c r="AY1206" i="3"/>
  <c r="W1206" i="3"/>
  <c r="AM1206" i="3"/>
  <c r="BC1206" i="3"/>
  <c r="AA1206" i="3"/>
  <c r="AQ1206" i="3"/>
  <c r="BG1206" i="3"/>
  <c r="P1217" i="3"/>
  <c r="T1217" i="3"/>
  <c r="X1217" i="3"/>
  <c r="AB1217" i="3"/>
  <c r="AF1217" i="3"/>
  <c r="AJ1217" i="3"/>
  <c r="AN1217" i="3"/>
  <c r="AR1217" i="3"/>
  <c r="AV1217" i="3"/>
  <c r="AZ1217" i="3"/>
  <c r="BD1217" i="3"/>
  <c r="BH1217" i="3"/>
  <c r="M1217" i="3"/>
  <c r="Q1217" i="3"/>
  <c r="U1217" i="3"/>
  <c r="Y1217" i="3"/>
  <c r="AC1217" i="3"/>
  <c r="AG1217" i="3"/>
  <c r="AK1217" i="3"/>
  <c r="AO1217" i="3"/>
  <c r="AS1217" i="3"/>
  <c r="AW1217" i="3"/>
  <c r="BA1217" i="3"/>
  <c r="BE1217" i="3"/>
  <c r="BI1217" i="3"/>
  <c r="N1217" i="3"/>
  <c r="BJ1217" i="3" s="1"/>
  <c r="R1217" i="3"/>
  <c r="V1217" i="3"/>
  <c r="Z1217" i="3"/>
  <c r="AD1217" i="3"/>
  <c r="AH1217" i="3"/>
  <c r="AL1217" i="3"/>
  <c r="AP1217" i="3"/>
  <c r="AT1217" i="3"/>
  <c r="AX1217" i="3"/>
  <c r="BB1217" i="3"/>
  <c r="BF1217" i="3"/>
  <c r="BI1216" i="3"/>
  <c r="AS1216" i="3"/>
  <c r="AC1216" i="3"/>
  <c r="P1215" i="3"/>
  <c r="T1215" i="3"/>
  <c r="X1215" i="3"/>
  <c r="AB1215" i="3"/>
  <c r="AF1215" i="3"/>
  <c r="AJ1215" i="3"/>
  <c r="AN1215" i="3"/>
  <c r="AR1215" i="3"/>
  <c r="AV1215" i="3"/>
  <c r="AZ1215" i="3"/>
  <c r="BD1215" i="3"/>
  <c r="BH1215" i="3"/>
  <c r="M1215" i="3"/>
  <c r="Q1215" i="3"/>
  <c r="U1215" i="3"/>
  <c r="Y1215" i="3"/>
  <c r="AC1215" i="3"/>
  <c r="AG1215" i="3"/>
  <c r="AK1215" i="3"/>
  <c r="AO1215" i="3"/>
  <c r="AS1215" i="3"/>
  <c r="AW1215" i="3"/>
  <c r="BA1215" i="3"/>
  <c r="BE1215" i="3"/>
  <c r="BI1215" i="3"/>
  <c r="N1215" i="3"/>
  <c r="R1215" i="3"/>
  <c r="V1215" i="3"/>
  <c r="Z1215" i="3"/>
  <c r="AD1215" i="3"/>
  <c r="AH1215" i="3"/>
  <c r="AL1215" i="3"/>
  <c r="AP1215" i="3"/>
  <c r="AT1215" i="3"/>
  <c r="AX1215" i="3"/>
  <c r="BB1215" i="3"/>
  <c r="BF1215" i="3"/>
  <c r="BI1214" i="3"/>
  <c r="AS1214" i="3"/>
  <c r="AC1214" i="3"/>
  <c r="BE1213" i="3"/>
  <c r="AI1213" i="3"/>
  <c r="N1211" i="3"/>
  <c r="BJ1211" i="3" s="1"/>
  <c r="R1211" i="3"/>
  <c r="V1211" i="3"/>
  <c r="Z1211" i="3"/>
  <c r="AD1211" i="3"/>
  <c r="AH1211" i="3"/>
  <c r="AL1211" i="3"/>
  <c r="AP1211" i="3"/>
  <c r="AT1211" i="3"/>
  <c r="AX1211" i="3"/>
  <c r="BB1211" i="3"/>
  <c r="BF1211" i="3"/>
  <c r="O1211" i="3"/>
  <c r="BL1211" i="3" s="1"/>
  <c r="S1211" i="3"/>
  <c r="BM1211" i="3" s="1"/>
  <c r="W1211" i="3"/>
  <c r="AA1211" i="3"/>
  <c r="AE1211" i="3"/>
  <c r="AI1211" i="3"/>
  <c r="AM1211" i="3"/>
  <c r="AQ1211" i="3"/>
  <c r="AU1211" i="3"/>
  <c r="AY1211" i="3"/>
  <c r="BC1211" i="3"/>
  <c r="BG1211" i="3"/>
  <c r="P1211" i="3"/>
  <c r="T1211" i="3"/>
  <c r="X1211" i="3"/>
  <c r="AB1211" i="3"/>
  <c r="AF1211" i="3"/>
  <c r="AJ1211" i="3"/>
  <c r="AN1211" i="3"/>
  <c r="AR1211" i="3"/>
  <c r="AV1211" i="3"/>
  <c r="AZ1211" i="3"/>
  <c r="BD1211" i="3"/>
  <c r="BH1211" i="3"/>
  <c r="Y1211" i="3"/>
  <c r="AO1211" i="3"/>
  <c r="BE1211" i="3"/>
  <c r="M1211" i="3"/>
  <c r="AC1211" i="3"/>
  <c r="AS1211" i="3"/>
  <c r="BI1211" i="3"/>
  <c r="Q1211" i="3"/>
  <c r="AG1211" i="3"/>
  <c r="AW1211" i="3"/>
  <c r="U1203" i="3"/>
  <c r="Y1203" i="3"/>
  <c r="AC1203" i="3"/>
  <c r="AG1203" i="3"/>
  <c r="AK1203" i="3"/>
  <c r="AO1203" i="3"/>
  <c r="AS1203" i="3"/>
  <c r="AW1203" i="3"/>
  <c r="BA1203" i="3"/>
  <c r="BE1203" i="3"/>
  <c r="BI1203" i="3"/>
  <c r="N1203" i="3"/>
  <c r="R1203" i="3"/>
  <c r="V1203" i="3"/>
  <c r="Z1203" i="3"/>
  <c r="AD1203" i="3"/>
  <c r="AH1203" i="3"/>
  <c r="AL1203" i="3"/>
  <c r="AP1203" i="3"/>
  <c r="AT1203" i="3"/>
  <c r="AX1203" i="3"/>
  <c r="BB1203" i="3"/>
  <c r="BF1203" i="3"/>
  <c r="O1203" i="3"/>
  <c r="S1203" i="3"/>
  <c r="W1203" i="3"/>
  <c r="AA1203" i="3"/>
  <c r="AE1203" i="3"/>
  <c r="AI1203" i="3"/>
  <c r="AM1203" i="3"/>
  <c r="AQ1203" i="3"/>
  <c r="AU1203" i="3"/>
  <c r="AY1203" i="3"/>
  <c r="BC1203" i="3"/>
  <c r="BG1203" i="3"/>
  <c r="P1203" i="3"/>
  <c r="AF1203" i="3"/>
  <c r="AV1203" i="3"/>
  <c r="T1203" i="3"/>
  <c r="AJ1203" i="3"/>
  <c r="AZ1203" i="3"/>
  <c r="X1203" i="3"/>
  <c r="AN1203" i="3"/>
  <c r="BD1203" i="3"/>
  <c r="AB1203" i="3"/>
  <c r="AR1203" i="3"/>
  <c r="BH1203" i="3"/>
  <c r="BI1212" i="3"/>
  <c r="BA1212" i="3"/>
  <c r="AS1212" i="3"/>
  <c r="AK1212" i="3"/>
  <c r="AC1212" i="3"/>
  <c r="U1212" i="3"/>
  <c r="AU1210" i="3"/>
  <c r="AE1210" i="3"/>
  <c r="P1208" i="3"/>
  <c r="T1208" i="3"/>
  <c r="X1208" i="3"/>
  <c r="AB1208" i="3"/>
  <c r="AF1208" i="3"/>
  <c r="AJ1208" i="3"/>
  <c r="AN1208" i="3"/>
  <c r="AR1208" i="3"/>
  <c r="AV1208" i="3"/>
  <c r="AZ1208" i="3"/>
  <c r="BD1208" i="3"/>
  <c r="BH1208" i="3"/>
  <c r="M1208" i="3"/>
  <c r="Q1208" i="3"/>
  <c r="U1208" i="3"/>
  <c r="Y1208" i="3"/>
  <c r="AC1208" i="3"/>
  <c r="AG1208" i="3"/>
  <c r="AK1208" i="3"/>
  <c r="AO1208" i="3"/>
  <c r="AS1208" i="3"/>
  <c r="AW1208" i="3"/>
  <c r="BA1208" i="3"/>
  <c r="BE1208" i="3"/>
  <c r="BI1208" i="3"/>
  <c r="N1208" i="3"/>
  <c r="R1208" i="3"/>
  <c r="O1208" i="3"/>
  <c r="Z1208" i="3"/>
  <c r="AH1208" i="3"/>
  <c r="AP1208" i="3"/>
  <c r="AX1208" i="3"/>
  <c r="BF1208" i="3"/>
  <c r="S1208" i="3"/>
  <c r="AA1208" i="3"/>
  <c r="AI1208" i="3"/>
  <c r="AQ1208" i="3"/>
  <c r="AY1208" i="3"/>
  <c r="BG1208" i="3"/>
  <c r="V1208" i="3"/>
  <c r="AD1208" i="3"/>
  <c r="AL1208" i="3"/>
  <c r="AT1208" i="3"/>
  <c r="BB1208" i="3"/>
  <c r="P1212" i="3"/>
  <c r="BK1212" i="3" s="1"/>
  <c r="T1212" i="3"/>
  <c r="X1212" i="3"/>
  <c r="AB1212" i="3"/>
  <c r="AF1212" i="3"/>
  <c r="AJ1212" i="3"/>
  <c r="AN1212" i="3"/>
  <c r="AR1212" i="3"/>
  <c r="AV1212" i="3"/>
  <c r="AZ1212" i="3"/>
  <c r="BD1212" i="3"/>
  <c r="BH1212" i="3"/>
  <c r="N1212" i="3"/>
  <c r="R1212" i="3"/>
  <c r="V1212" i="3"/>
  <c r="Z1212" i="3"/>
  <c r="AD1212" i="3"/>
  <c r="AH1212" i="3"/>
  <c r="AL1212" i="3"/>
  <c r="AP1212" i="3"/>
  <c r="AT1212" i="3"/>
  <c r="AX1212" i="3"/>
  <c r="BB1212" i="3"/>
  <c r="BF1212" i="3"/>
  <c r="P1210" i="3"/>
  <c r="T1210" i="3"/>
  <c r="X1210" i="3"/>
  <c r="AB1210" i="3"/>
  <c r="AF1210" i="3"/>
  <c r="AJ1210" i="3"/>
  <c r="AN1210" i="3"/>
  <c r="AR1210" i="3"/>
  <c r="AV1210" i="3"/>
  <c r="AZ1210" i="3"/>
  <c r="BD1210" i="3"/>
  <c r="BH1210" i="3"/>
  <c r="M1210" i="3"/>
  <c r="Q1210" i="3"/>
  <c r="U1210" i="3"/>
  <c r="Y1210" i="3"/>
  <c r="AC1210" i="3"/>
  <c r="AG1210" i="3"/>
  <c r="AK1210" i="3"/>
  <c r="AO1210" i="3"/>
  <c r="AS1210" i="3"/>
  <c r="AW1210" i="3"/>
  <c r="BA1210" i="3"/>
  <c r="BE1210" i="3"/>
  <c r="BI1210" i="3"/>
  <c r="N1210" i="3"/>
  <c r="R1210" i="3"/>
  <c r="V1210" i="3"/>
  <c r="Z1210" i="3"/>
  <c r="AD1210" i="3"/>
  <c r="AH1210" i="3"/>
  <c r="AL1210" i="3"/>
  <c r="AP1210" i="3"/>
  <c r="AT1210" i="3"/>
  <c r="AX1210" i="3"/>
  <c r="BB1210" i="3"/>
  <c r="BF1210" i="3"/>
  <c r="P1209" i="3"/>
  <c r="AM1208" i="3"/>
  <c r="AQ1205" i="3"/>
  <c r="AU1205" i="3"/>
  <c r="AY1205" i="3"/>
  <c r="BC1205" i="3"/>
  <c r="BG1205" i="3"/>
  <c r="P1205" i="3"/>
  <c r="T1205" i="3"/>
  <c r="X1205" i="3"/>
  <c r="AB1205" i="3"/>
  <c r="AF1205" i="3"/>
  <c r="AJ1205" i="3"/>
  <c r="AN1205" i="3"/>
  <c r="AR1205" i="3"/>
  <c r="AV1205" i="3"/>
  <c r="AZ1205" i="3"/>
  <c r="BD1205" i="3"/>
  <c r="BH1205" i="3"/>
  <c r="Q1205" i="3"/>
  <c r="AG1205" i="3"/>
  <c r="AW1205" i="3"/>
  <c r="U1205" i="3"/>
  <c r="AK1205" i="3"/>
  <c r="BA1205" i="3"/>
  <c r="Y1205" i="3"/>
  <c r="AO1205" i="3"/>
  <c r="BE1205" i="3"/>
  <c r="X1201" i="3"/>
  <c r="AN1201" i="3"/>
  <c r="BD1201" i="3"/>
  <c r="AV1201" i="3"/>
  <c r="P1201" i="3"/>
  <c r="BE1212" i="3"/>
  <c r="AW1212" i="3"/>
  <c r="AO1212" i="3"/>
  <c r="AG1212" i="3"/>
  <c r="Y1212" i="3"/>
  <c r="Q1212" i="3"/>
  <c r="BC1210" i="3"/>
  <c r="AM1210" i="3"/>
  <c r="W1210" i="3"/>
  <c r="AE1208" i="3"/>
  <c r="BI1205" i="3"/>
  <c r="AF1201" i="3"/>
  <c r="BH1209" i="3"/>
  <c r="BD1209" i="3"/>
  <c r="AZ1209" i="3"/>
  <c r="AV1209" i="3"/>
  <c r="AP1209" i="3"/>
  <c r="AK1209" i="3"/>
  <c r="AF1209" i="3"/>
  <c r="Z1209" i="3"/>
  <c r="U1209" i="3"/>
  <c r="BE1207" i="3"/>
  <c r="AO1207" i="3"/>
  <c r="O1209" i="3"/>
  <c r="S1209" i="3"/>
  <c r="W1209" i="3"/>
  <c r="AA1209" i="3"/>
  <c r="AE1209" i="3"/>
  <c r="AI1209" i="3"/>
  <c r="AM1209" i="3"/>
  <c r="AQ1209" i="3"/>
  <c r="AU1209" i="3"/>
  <c r="N1207" i="3"/>
  <c r="R1207" i="3"/>
  <c r="V1207" i="3"/>
  <c r="Z1207" i="3"/>
  <c r="AD1207" i="3"/>
  <c r="AH1207" i="3"/>
  <c r="AL1207" i="3"/>
  <c r="AP1207" i="3"/>
  <c r="AT1207" i="3"/>
  <c r="AX1207" i="3"/>
  <c r="BB1207" i="3"/>
  <c r="BF1207" i="3"/>
  <c r="O1207" i="3"/>
  <c r="S1207" i="3"/>
  <c r="W1207" i="3"/>
  <c r="AA1207" i="3"/>
  <c r="AE1207" i="3"/>
  <c r="AI1207" i="3"/>
  <c r="AM1207" i="3"/>
  <c r="AQ1207" i="3"/>
  <c r="AU1207" i="3"/>
  <c r="AY1207" i="3"/>
  <c r="BC1207" i="3"/>
  <c r="BG1207" i="3"/>
  <c r="P1207" i="3"/>
  <c r="T1207" i="3"/>
  <c r="X1207" i="3"/>
  <c r="AB1207" i="3"/>
  <c r="AF1207" i="3"/>
  <c r="AJ1207" i="3"/>
  <c r="AN1207" i="3"/>
  <c r="AR1207" i="3"/>
  <c r="AV1207" i="3"/>
  <c r="AZ1207" i="3"/>
  <c r="BD1207" i="3"/>
  <c r="BH1207" i="3"/>
  <c r="AB1201" i="3"/>
  <c r="AB1199" i="3"/>
  <c r="BF1209" i="3"/>
  <c r="BB1209" i="3"/>
  <c r="AX1209" i="3"/>
  <c r="AS1209" i="3"/>
  <c r="AN1209" i="3"/>
  <c r="AH1209" i="3"/>
  <c r="AC1209" i="3"/>
  <c r="X1209" i="3"/>
  <c r="R1209" i="3"/>
  <c r="M1209" i="3"/>
  <c r="AW1207" i="3"/>
  <c r="AG1207" i="3"/>
  <c r="Q1207" i="3"/>
  <c r="O1205" i="3"/>
  <c r="M1203" i="3"/>
  <c r="BH1201" i="3"/>
  <c r="AR1201" i="3"/>
  <c r="BH1199" i="3"/>
  <c r="AR1199" i="3"/>
  <c r="AM1205" i="3"/>
  <c r="AI1205" i="3"/>
  <c r="AE1205" i="3"/>
  <c r="AA1205" i="3"/>
  <c r="W1205" i="3"/>
  <c r="S1205" i="3"/>
  <c r="N1205" i="3"/>
  <c r="L1204" i="3"/>
  <c r="AY1204" i="3" s="1"/>
  <c r="M1201" i="3"/>
  <c r="Q1201" i="3"/>
  <c r="U1201" i="3"/>
  <c r="Y1201" i="3"/>
  <c r="AC1201" i="3"/>
  <c r="AG1201" i="3"/>
  <c r="AK1201" i="3"/>
  <c r="AO1201" i="3"/>
  <c r="AS1201" i="3"/>
  <c r="AW1201" i="3"/>
  <c r="BA1201" i="3"/>
  <c r="BE1201" i="3"/>
  <c r="BI1201" i="3"/>
  <c r="N1201" i="3"/>
  <c r="R1201" i="3"/>
  <c r="V1201" i="3"/>
  <c r="Z1201" i="3"/>
  <c r="AD1201" i="3"/>
  <c r="AH1201" i="3"/>
  <c r="AL1201" i="3"/>
  <c r="AP1201" i="3"/>
  <c r="AT1201" i="3"/>
  <c r="AX1201" i="3"/>
  <c r="BB1201" i="3"/>
  <c r="BF1201" i="3"/>
  <c r="O1201" i="3"/>
  <c r="S1201" i="3"/>
  <c r="W1201" i="3"/>
  <c r="AA1201" i="3"/>
  <c r="AE1201" i="3"/>
  <c r="AI1201" i="3"/>
  <c r="AM1201" i="3"/>
  <c r="AQ1201" i="3"/>
  <c r="AU1201" i="3"/>
  <c r="AY1201" i="3"/>
  <c r="BC1201" i="3"/>
  <c r="BG1201" i="3"/>
  <c r="M1199" i="3"/>
  <c r="Q1199" i="3"/>
  <c r="U1199" i="3"/>
  <c r="Y1199" i="3"/>
  <c r="AC1199" i="3"/>
  <c r="AG1199" i="3"/>
  <c r="AK1199" i="3"/>
  <c r="AO1199" i="3"/>
  <c r="AS1199" i="3"/>
  <c r="AW1199" i="3"/>
  <c r="BA1199" i="3"/>
  <c r="BE1199" i="3"/>
  <c r="BI1199" i="3"/>
  <c r="N1199" i="3"/>
  <c r="R1199" i="3"/>
  <c r="V1199" i="3"/>
  <c r="Z1199" i="3"/>
  <c r="AD1199" i="3"/>
  <c r="AH1199" i="3"/>
  <c r="AL1199" i="3"/>
  <c r="AP1199" i="3"/>
  <c r="AT1199" i="3"/>
  <c r="AX1199" i="3"/>
  <c r="BB1199" i="3"/>
  <c r="BF1199" i="3"/>
  <c r="O1199" i="3"/>
  <c r="S1199" i="3"/>
  <c r="W1199" i="3"/>
  <c r="AA1199" i="3"/>
  <c r="AE1199" i="3"/>
  <c r="AI1199" i="3"/>
  <c r="AM1199" i="3"/>
  <c r="AQ1199" i="3"/>
  <c r="AU1199" i="3"/>
  <c r="AY1199" i="3"/>
  <c r="BC1199" i="3"/>
  <c r="BG1199" i="3"/>
  <c r="BF1205" i="3"/>
  <c r="BB1205" i="3"/>
  <c r="AX1205" i="3"/>
  <c r="AT1205" i="3"/>
  <c r="AP1205" i="3"/>
  <c r="AL1205" i="3"/>
  <c r="AH1205" i="3"/>
  <c r="AD1205" i="3"/>
  <c r="Z1205" i="3"/>
  <c r="V1205" i="3"/>
  <c r="R1205" i="3"/>
  <c r="M1205" i="3"/>
  <c r="K1202" i="3"/>
  <c r="AZ1201" i="3"/>
  <c r="AJ1201" i="3"/>
  <c r="T1201" i="3"/>
  <c r="L1200" i="3"/>
  <c r="K1200" i="3"/>
  <c r="AZ1199" i="3"/>
  <c r="AJ1199" i="3"/>
  <c r="T1199" i="3"/>
  <c r="Q1203" i="3"/>
  <c r="E999" i="3"/>
  <c r="K999" i="3" s="1"/>
  <c r="F999" i="3"/>
  <c r="G999" i="3"/>
  <c r="H999" i="3"/>
  <c r="I999" i="3"/>
  <c r="L999" i="3" s="1"/>
  <c r="J999" i="3"/>
  <c r="E1000" i="3"/>
  <c r="F1000" i="3"/>
  <c r="G1000" i="3"/>
  <c r="H1000" i="3"/>
  <c r="I1000" i="3"/>
  <c r="J1000" i="3"/>
  <c r="E1001" i="3"/>
  <c r="K1001" i="3" s="1"/>
  <c r="F1001" i="3"/>
  <c r="G1001" i="3"/>
  <c r="H1001" i="3"/>
  <c r="I1001" i="3"/>
  <c r="L1001" i="3" s="1"/>
  <c r="P1001" i="3" s="1"/>
  <c r="J1001" i="3"/>
  <c r="E1002" i="3"/>
  <c r="F1002" i="3"/>
  <c r="G1002" i="3"/>
  <c r="H1002" i="3"/>
  <c r="I1002" i="3"/>
  <c r="J1002" i="3"/>
  <c r="E1003" i="3"/>
  <c r="K1003" i="3" s="1"/>
  <c r="F1003" i="3"/>
  <c r="G1003" i="3"/>
  <c r="H1003" i="3"/>
  <c r="I1003" i="3"/>
  <c r="L1003" i="3" s="1"/>
  <c r="J1003" i="3"/>
  <c r="E1004" i="3"/>
  <c r="F1004" i="3"/>
  <c r="G1004" i="3"/>
  <c r="H1004" i="3"/>
  <c r="I1004" i="3"/>
  <c r="J1004" i="3"/>
  <c r="E1005" i="3"/>
  <c r="F1005" i="3"/>
  <c r="G1005" i="3"/>
  <c r="K1005" i="3" s="1"/>
  <c r="H1005" i="3"/>
  <c r="I1005" i="3"/>
  <c r="L1005" i="3" s="1"/>
  <c r="O1005" i="3" s="1"/>
  <c r="BL1005" i="3" s="1"/>
  <c r="J1005" i="3"/>
  <c r="E1006" i="3"/>
  <c r="K1006" i="3" s="1"/>
  <c r="F1006" i="3"/>
  <c r="G1006" i="3"/>
  <c r="H1006" i="3"/>
  <c r="I1006" i="3"/>
  <c r="L1006" i="3" s="1"/>
  <c r="P1006" i="3" s="1"/>
  <c r="J1006" i="3"/>
  <c r="E1007" i="3"/>
  <c r="F1007" i="3"/>
  <c r="G1007" i="3"/>
  <c r="H1007" i="3"/>
  <c r="I1007" i="3"/>
  <c r="J1007" i="3"/>
  <c r="E1008" i="3"/>
  <c r="K1008" i="3" s="1"/>
  <c r="F1008" i="3"/>
  <c r="G1008" i="3"/>
  <c r="H1008" i="3"/>
  <c r="I1008" i="3"/>
  <c r="L1008" i="3" s="1"/>
  <c r="P1008" i="3" s="1"/>
  <c r="J1008" i="3"/>
  <c r="E1009" i="3"/>
  <c r="F1009" i="3"/>
  <c r="G1009" i="3"/>
  <c r="H1009" i="3"/>
  <c r="I1009" i="3"/>
  <c r="J1009" i="3"/>
  <c r="K1009" i="3"/>
  <c r="E1010" i="3"/>
  <c r="F1010" i="3"/>
  <c r="K1010" i="3" s="1"/>
  <c r="N1010" i="3" s="1"/>
  <c r="G1010" i="3"/>
  <c r="H1010" i="3"/>
  <c r="I1010" i="3"/>
  <c r="J1010" i="3"/>
  <c r="L1010" i="3" s="1"/>
  <c r="E1011" i="3"/>
  <c r="F1011" i="3"/>
  <c r="G1011" i="3"/>
  <c r="H1011" i="3"/>
  <c r="L1011" i="3" s="1"/>
  <c r="I1011" i="3"/>
  <c r="J1011" i="3"/>
  <c r="E1012" i="3"/>
  <c r="F1012" i="3"/>
  <c r="K1012" i="3" s="1"/>
  <c r="G1012" i="3"/>
  <c r="H1012" i="3"/>
  <c r="I1012" i="3"/>
  <c r="J1012" i="3"/>
  <c r="E1013" i="3"/>
  <c r="F1013" i="3"/>
  <c r="G1013" i="3"/>
  <c r="H1013" i="3"/>
  <c r="L1013" i="3" s="1"/>
  <c r="I1013" i="3"/>
  <c r="J1013" i="3"/>
  <c r="E1014" i="3"/>
  <c r="F1014" i="3"/>
  <c r="G1014" i="3"/>
  <c r="H1014" i="3"/>
  <c r="I1014" i="3"/>
  <c r="J1014" i="3"/>
  <c r="E1015" i="3"/>
  <c r="F1015" i="3"/>
  <c r="G1015" i="3"/>
  <c r="H1015" i="3"/>
  <c r="I1015" i="3"/>
  <c r="J1015" i="3"/>
  <c r="E1016" i="3"/>
  <c r="F1016" i="3"/>
  <c r="G1016" i="3"/>
  <c r="H1016" i="3"/>
  <c r="I1016" i="3"/>
  <c r="J1016" i="3"/>
  <c r="K1016" i="3"/>
  <c r="E1017" i="3"/>
  <c r="F1017" i="3"/>
  <c r="G1017" i="3"/>
  <c r="H1017" i="3"/>
  <c r="L1017" i="3" s="1"/>
  <c r="I1017" i="3"/>
  <c r="J1017" i="3"/>
  <c r="E1018" i="3"/>
  <c r="K1018" i="3" s="1"/>
  <c r="F1018" i="3"/>
  <c r="G1018" i="3"/>
  <c r="H1018" i="3"/>
  <c r="I1018" i="3"/>
  <c r="J1018" i="3"/>
  <c r="L1018" i="3" s="1"/>
  <c r="E1019" i="3"/>
  <c r="F1019" i="3"/>
  <c r="G1019" i="3"/>
  <c r="H1019" i="3"/>
  <c r="I1019" i="3"/>
  <c r="J1019" i="3"/>
  <c r="L1019" i="3"/>
  <c r="E1020" i="3"/>
  <c r="F1020" i="3"/>
  <c r="G1020" i="3"/>
  <c r="H1020" i="3"/>
  <c r="I1020" i="3"/>
  <c r="J1020" i="3"/>
  <c r="K1020" i="3"/>
  <c r="E1021" i="3"/>
  <c r="F1021" i="3"/>
  <c r="G1021" i="3"/>
  <c r="H1021" i="3"/>
  <c r="L1021" i="3" s="1"/>
  <c r="I1021" i="3"/>
  <c r="J1021" i="3"/>
  <c r="E1022" i="3"/>
  <c r="F1022" i="3"/>
  <c r="K1022" i="3" s="1"/>
  <c r="G1022" i="3"/>
  <c r="H1022" i="3"/>
  <c r="I1022" i="3"/>
  <c r="J1022" i="3"/>
  <c r="L1022" i="3" s="1"/>
  <c r="E1023" i="3"/>
  <c r="F1023" i="3"/>
  <c r="G1023" i="3"/>
  <c r="H1023" i="3"/>
  <c r="I1023" i="3"/>
  <c r="J1023" i="3"/>
  <c r="L1023" i="3" s="1"/>
  <c r="E1024" i="3"/>
  <c r="F1024" i="3"/>
  <c r="G1024" i="3"/>
  <c r="H1024" i="3"/>
  <c r="I1024" i="3"/>
  <c r="J1024" i="3"/>
  <c r="K1024" i="3"/>
  <c r="E1025" i="3"/>
  <c r="F1025" i="3"/>
  <c r="G1025" i="3"/>
  <c r="H1025" i="3"/>
  <c r="I1025" i="3"/>
  <c r="J1025" i="3"/>
  <c r="E1026" i="3"/>
  <c r="F1026" i="3"/>
  <c r="G1026" i="3"/>
  <c r="H1026" i="3"/>
  <c r="I1026" i="3"/>
  <c r="J1026" i="3"/>
  <c r="L1026" i="3" s="1"/>
  <c r="E1027" i="3"/>
  <c r="F1027" i="3"/>
  <c r="G1027" i="3"/>
  <c r="H1027" i="3"/>
  <c r="L1027" i="3" s="1"/>
  <c r="I1027" i="3"/>
  <c r="J1027" i="3"/>
  <c r="E1028" i="3"/>
  <c r="F1028" i="3"/>
  <c r="G1028" i="3"/>
  <c r="H1028" i="3"/>
  <c r="I1028" i="3"/>
  <c r="J1028" i="3"/>
  <c r="L1028" i="3" s="1"/>
  <c r="E1029" i="3"/>
  <c r="F1029" i="3"/>
  <c r="G1029" i="3"/>
  <c r="H1029" i="3"/>
  <c r="I1029" i="3"/>
  <c r="J1029" i="3"/>
  <c r="E1030" i="3"/>
  <c r="F1030" i="3"/>
  <c r="G1030" i="3"/>
  <c r="K1030" i="3" s="1"/>
  <c r="H1030" i="3"/>
  <c r="I1030" i="3"/>
  <c r="L1030" i="3" s="1"/>
  <c r="J1030" i="3"/>
  <c r="E1031" i="3"/>
  <c r="F1031" i="3"/>
  <c r="G1031" i="3"/>
  <c r="H1031" i="3"/>
  <c r="I1031" i="3"/>
  <c r="J1031" i="3"/>
  <c r="E1032" i="3"/>
  <c r="F1032" i="3"/>
  <c r="G1032" i="3"/>
  <c r="K1032" i="3" s="1"/>
  <c r="H1032" i="3"/>
  <c r="I1032" i="3"/>
  <c r="L1032" i="3" s="1"/>
  <c r="J1032" i="3"/>
  <c r="E1033" i="3"/>
  <c r="F1033" i="3"/>
  <c r="G1033" i="3"/>
  <c r="H1033" i="3"/>
  <c r="I1033" i="3"/>
  <c r="J1033" i="3"/>
  <c r="E1034" i="3"/>
  <c r="F1034" i="3"/>
  <c r="G1034" i="3"/>
  <c r="H1034" i="3"/>
  <c r="L1034" i="3" s="1"/>
  <c r="I1034" i="3"/>
  <c r="J1034" i="3"/>
  <c r="K1034" i="3"/>
  <c r="BH1034" i="3"/>
  <c r="E1035" i="3"/>
  <c r="F1035" i="3"/>
  <c r="G1035" i="3"/>
  <c r="H1035" i="3"/>
  <c r="I1035" i="3"/>
  <c r="J1035" i="3"/>
  <c r="E1036" i="3"/>
  <c r="F1036" i="3"/>
  <c r="G1036" i="3"/>
  <c r="H1036" i="3"/>
  <c r="I1036" i="3"/>
  <c r="J1036" i="3"/>
  <c r="E1037" i="3"/>
  <c r="F1037" i="3"/>
  <c r="G1037" i="3"/>
  <c r="H1037" i="3"/>
  <c r="I1037" i="3"/>
  <c r="J1037" i="3"/>
  <c r="K1037" i="3"/>
  <c r="E1038" i="3"/>
  <c r="F1038" i="3"/>
  <c r="G1038" i="3"/>
  <c r="H1038" i="3"/>
  <c r="I1038" i="3"/>
  <c r="J1038" i="3"/>
  <c r="K1038" i="3"/>
  <c r="L1038" i="3"/>
  <c r="E1039" i="3"/>
  <c r="F1039" i="3"/>
  <c r="G1039" i="3"/>
  <c r="H1039" i="3"/>
  <c r="L1039" i="3" s="1"/>
  <c r="I1039" i="3"/>
  <c r="J1039" i="3"/>
  <c r="E1040" i="3"/>
  <c r="F1040" i="3"/>
  <c r="G1040" i="3"/>
  <c r="H1040" i="3"/>
  <c r="I1040" i="3"/>
  <c r="J1040" i="3"/>
  <c r="E1041" i="3"/>
  <c r="F1041" i="3"/>
  <c r="G1041" i="3"/>
  <c r="H1041" i="3"/>
  <c r="I1041" i="3"/>
  <c r="J1041" i="3"/>
  <c r="E1042" i="3"/>
  <c r="F1042" i="3"/>
  <c r="K1042" i="3" s="1"/>
  <c r="G1042" i="3"/>
  <c r="H1042" i="3"/>
  <c r="I1042" i="3"/>
  <c r="J1042" i="3"/>
  <c r="E1043" i="3"/>
  <c r="F1043" i="3"/>
  <c r="G1043" i="3"/>
  <c r="H1043" i="3"/>
  <c r="L1043" i="3" s="1"/>
  <c r="I1043" i="3"/>
  <c r="J1043" i="3"/>
  <c r="E1044" i="3"/>
  <c r="F1044" i="3"/>
  <c r="G1044" i="3"/>
  <c r="H1044" i="3"/>
  <c r="I1044" i="3"/>
  <c r="J1044" i="3"/>
  <c r="E1045" i="3"/>
  <c r="F1045" i="3"/>
  <c r="G1045" i="3"/>
  <c r="H1045" i="3"/>
  <c r="I1045" i="3"/>
  <c r="J1045" i="3"/>
  <c r="E1046" i="3"/>
  <c r="F1046" i="3"/>
  <c r="G1046" i="3"/>
  <c r="H1046" i="3"/>
  <c r="I1046" i="3"/>
  <c r="J1046" i="3"/>
  <c r="E1047" i="3"/>
  <c r="K1047" i="3" s="1"/>
  <c r="F1047" i="3"/>
  <c r="G1047" i="3"/>
  <c r="H1047" i="3"/>
  <c r="I1047" i="3"/>
  <c r="J1047" i="3"/>
  <c r="E1048" i="3"/>
  <c r="F1048" i="3"/>
  <c r="G1048" i="3"/>
  <c r="H1048" i="3"/>
  <c r="I1048" i="3"/>
  <c r="J1048" i="3"/>
  <c r="E1049" i="3"/>
  <c r="F1049" i="3"/>
  <c r="G1049" i="3"/>
  <c r="H1049" i="3"/>
  <c r="I1049" i="3"/>
  <c r="J1049" i="3"/>
  <c r="E1050" i="3"/>
  <c r="F1050" i="3"/>
  <c r="K1050" i="3" s="1"/>
  <c r="G1050" i="3"/>
  <c r="H1050" i="3"/>
  <c r="I1050" i="3"/>
  <c r="J1050" i="3"/>
  <c r="L1050" i="3" s="1"/>
  <c r="E1051" i="3"/>
  <c r="F1051" i="3"/>
  <c r="G1051" i="3"/>
  <c r="H1051" i="3"/>
  <c r="I1051" i="3"/>
  <c r="J1051" i="3"/>
  <c r="E1052" i="3"/>
  <c r="F1052" i="3"/>
  <c r="K1052" i="3" s="1"/>
  <c r="G1052" i="3"/>
  <c r="H1052" i="3"/>
  <c r="I1052" i="3"/>
  <c r="J1052" i="3"/>
  <c r="L1052" i="3" s="1"/>
  <c r="E1053" i="3"/>
  <c r="F1053" i="3"/>
  <c r="G1053" i="3"/>
  <c r="H1053" i="3"/>
  <c r="L1053" i="3" s="1"/>
  <c r="I1053" i="3"/>
  <c r="J1053" i="3"/>
  <c r="E1054" i="3"/>
  <c r="F1054" i="3"/>
  <c r="G1054" i="3"/>
  <c r="H1054" i="3"/>
  <c r="I1054" i="3"/>
  <c r="J1054" i="3"/>
  <c r="L1054" i="3" s="1"/>
  <c r="E1055" i="3"/>
  <c r="F1055" i="3"/>
  <c r="G1055" i="3"/>
  <c r="H1055" i="3"/>
  <c r="L1055" i="3" s="1"/>
  <c r="I1055" i="3"/>
  <c r="J1055" i="3"/>
  <c r="E1056" i="3"/>
  <c r="F1056" i="3"/>
  <c r="G1056" i="3"/>
  <c r="H1056" i="3"/>
  <c r="I1056" i="3"/>
  <c r="J1056" i="3"/>
  <c r="E1057" i="3"/>
  <c r="K1057" i="3" s="1"/>
  <c r="F1057" i="3"/>
  <c r="G1057" i="3"/>
  <c r="H1057" i="3"/>
  <c r="I1057" i="3"/>
  <c r="J1057" i="3"/>
  <c r="E1058" i="3"/>
  <c r="F1058" i="3"/>
  <c r="G1058" i="3"/>
  <c r="H1058" i="3"/>
  <c r="I1058" i="3"/>
  <c r="J1058" i="3"/>
  <c r="E1059" i="3"/>
  <c r="F1059" i="3"/>
  <c r="G1059" i="3"/>
  <c r="H1059" i="3"/>
  <c r="I1059" i="3"/>
  <c r="J1059" i="3"/>
  <c r="E1060" i="3"/>
  <c r="K1060" i="3" s="1"/>
  <c r="F1060" i="3"/>
  <c r="G1060" i="3"/>
  <c r="H1060" i="3"/>
  <c r="I1060" i="3"/>
  <c r="L1060" i="3" s="1"/>
  <c r="J1060" i="3"/>
  <c r="E1061" i="3"/>
  <c r="F1061" i="3"/>
  <c r="G1061" i="3"/>
  <c r="H1061" i="3"/>
  <c r="I1061" i="3"/>
  <c r="J1061" i="3"/>
  <c r="K1061" i="3"/>
  <c r="E1062" i="3"/>
  <c r="K1062" i="3" s="1"/>
  <c r="F1062" i="3"/>
  <c r="G1062" i="3"/>
  <c r="H1062" i="3"/>
  <c r="I1062" i="3"/>
  <c r="L1062" i="3" s="1"/>
  <c r="J1062" i="3"/>
  <c r="E1063" i="3"/>
  <c r="F1063" i="3"/>
  <c r="G1063" i="3"/>
  <c r="H1063" i="3"/>
  <c r="I1063" i="3"/>
  <c r="J1063" i="3"/>
  <c r="E1064" i="3"/>
  <c r="F1064" i="3"/>
  <c r="G1064" i="3"/>
  <c r="H1064" i="3"/>
  <c r="I1064" i="3"/>
  <c r="J1064" i="3"/>
  <c r="E1065" i="3"/>
  <c r="F1065" i="3"/>
  <c r="G1065" i="3"/>
  <c r="H1065" i="3"/>
  <c r="I1065" i="3"/>
  <c r="J1065" i="3"/>
  <c r="K1065" i="3"/>
  <c r="E1066" i="3"/>
  <c r="K1066" i="3" s="1"/>
  <c r="F1066" i="3"/>
  <c r="G1066" i="3"/>
  <c r="H1066" i="3"/>
  <c r="I1066" i="3"/>
  <c r="L1066" i="3" s="1"/>
  <c r="J1066" i="3"/>
  <c r="E1067" i="3"/>
  <c r="F1067" i="3"/>
  <c r="G1067" i="3"/>
  <c r="H1067" i="3"/>
  <c r="I1067" i="3"/>
  <c r="J1067" i="3"/>
  <c r="K1067" i="3"/>
  <c r="E1068" i="3"/>
  <c r="F1068" i="3"/>
  <c r="G1068" i="3"/>
  <c r="H1068" i="3"/>
  <c r="I1068" i="3"/>
  <c r="J1068" i="3"/>
  <c r="E1069" i="3"/>
  <c r="K1069" i="3" s="1"/>
  <c r="F1069" i="3"/>
  <c r="G1069" i="3"/>
  <c r="H1069" i="3"/>
  <c r="I1069" i="3"/>
  <c r="J1069" i="3"/>
  <c r="E1070" i="3"/>
  <c r="F1070" i="3"/>
  <c r="G1070" i="3"/>
  <c r="H1070" i="3"/>
  <c r="I1070" i="3"/>
  <c r="J1070" i="3"/>
  <c r="E1071" i="3"/>
  <c r="K1071" i="3" s="1"/>
  <c r="F1071" i="3"/>
  <c r="G1071" i="3"/>
  <c r="H1071" i="3"/>
  <c r="I1071" i="3"/>
  <c r="L1071" i="3" s="1"/>
  <c r="J1071" i="3"/>
  <c r="E1072" i="3"/>
  <c r="F1072" i="3"/>
  <c r="G1072" i="3"/>
  <c r="H1072" i="3"/>
  <c r="I1072" i="3"/>
  <c r="J1072" i="3"/>
  <c r="E1073" i="3"/>
  <c r="K1073" i="3" s="1"/>
  <c r="F1073" i="3"/>
  <c r="G1073" i="3"/>
  <c r="H1073" i="3"/>
  <c r="I1073" i="3"/>
  <c r="J1073" i="3"/>
  <c r="E1074" i="3"/>
  <c r="F1074" i="3"/>
  <c r="G1074" i="3"/>
  <c r="H1074" i="3"/>
  <c r="I1074" i="3"/>
  <c r="J1074" i="3"/>
  <c r="E1075" i="3"/>
  <c r="F1075" i="3"/>
  <c r="G1075" i="3"/>
  <c r="H1075" i="3"/>
  <c r="I1075" i="3"/>
  <c r="J1075" i="3"/>
  <c r="K1075" i="3"/>
  <c r="E1076" i="3"/>
  <c r="F1076" i="3"/>
  <c r="G1076" i="3"/>
  <c r="H1076" i="3"/>
  <c r="I1076" i="3"/>
  <c r="J1076" i="3"/>
  <c r="K1076" i="3"/>
  <c r="E1077" i="3"/>
  <c r="F1077" i="3"/>
  <c r="G1077" i="3"/>
  <c r="H1077" i="3"/>
  <c r="I1077" i="3"/>
  <c r="J1077" i="3"/>
  <c r="E1078" i="3"/>
  <c r="K1078" i="3" s="1"/>
  <c r="F1078" i="3"/>
  <c r="G1078" i="3"/>
  <c r="H1078" i="3"/>
  <c r="I1078" i="3"/>
  <c r="L1078" i="3" s="1"/>
  <c r="J1078" i="3"/>
  <c r="BI1078" i="3"/>
  <c r="E1079" i="3"/>
  <c r="F1079" i="3"/>
  <c r="G1079" i="3"/>
  <c r="H1079" i="3"/>
  <c r="I1079" i="3"/>
  <c r="J1079" i="3"/>
  <c r="K1079" i="3"/>
  <c r="E1080" i="3"/>
  <c r="F1080" i="3"/>
  <c r="G1080" i="3"/>
  <c r="H1080" i="3"/>
  <c r="I1080" i="3"/>
  <c r="J1080" i="3"/>
  <c r="E1081" i="3"/>
  <c r="K1081" i="3" s="1"/>
  <c r="F1081" i="3"/>
  <c r="G1081" i="3"/>
  <c r="H1081" i="3"/>
  <c r="I1081" i="3"/>
  <c r="L1081" i="3" s="1"/>
  <c r="J1081" i="3"/>
  <c r="E1082" i="3"/>
  <c r="F1082" i="3"/>
  <c r="G1082" i="3"/>
  <c r="H1082" i="3"/>
  <c r="I1082" i="3"/>
  <c r="J1082" i="3"/>
  <c r="E1083" i="3"/>
  <c r="K1083" i="3" s="1"/>
  <c r="F1083" i="3"/>
  <c r="G1083" i="3"/>
  <c r="H1083" i="3"/>
  <c r="I1083" i="3"/>
  <c r="L1083" i="3" s="1"/>
  <c r="J1083" i="3"/>
  <c r="E1084" i="3"/>
  <c r="K1084" i="3" s="1"/>
  <c r="F1084" i="3"/>
  <c r="G1084" i="3"/>
  <c r="H1084" i="3"/>
  <c r="I1084" i="3"/>
  <c r="L1084" i="3" s="1"/>
  <c r="J1084" i="3"/>
  <c r="AC1084" i="3"/>
  <c r="BI1084" i="3"/>
  <c r="E1085" i="3"/>
  <c r="F1085" i="3"/>
  <c r="G1085" i="3"/>
  <c r="H1085" i="3"/>
  <c r="I1085" i="3"/>
  <c r="J1085" i="3"/>
  <c r="K1085" i="3"/>
  <c r="E1086" i="3"/>
  <c r="F1086" i="3"/>
  <c r="G1086" i="3"/>
  <c r="H1086" i="3"/>
  <c r="I1086" i="3"/>
  <c r="J1086" i="3"/>
  <c r="E1087" i="3"/>
  <c r="F1087" i="3"/>
  <c r="G1087" i="3"/>
  <c r="H1087" i="3"/>
  <c r="I1087" i="3"/>
  <c r="J1087" i="3"/>
  <c r="E1088" i="3"/>
  <c r="F1088" i="3"/>
  <c r="G1088" i="3"/>
  <c r="H1088" i="3"/>
  <c r="I1088" i="3"/>
  <c r="J1088" i="3"/>
  <c r="K1088" i="3"/>
  <c r="E1089" i="3"/>
  <c r="F1089" i="3"/>
  <c r="G1089" i="3"/>
  <c r="H1089" i="3"/>
  <c r="I1089" i="3"/>
  <c r="J1089" i="3"/>
  <c r="E1090" i="3"/>
  <c r="K1090" i="3" s="1"/>
  <c r="F1090" i="3"/>
  <c r="G1090" i="3"/>
  <c r="H1090" i="3"/>
  <c r="I1090" i="3"/>
  <c r="L1090" i="3" s="1"/>
  <c r="J1090" i="3"/>
  <c r="E1091" i="3"/>
  <c r="F1091" i="3"/>
  <c r="G1091" i="3"/>
  <c r="H1091" i="3"/>
  <c r="I1091" i="3"/>
  <c r="J1091" i="3"/>
  <c r="E1092" i="3"/>
  <c r="F1092" i="3"/>
  <c r="G1092" i="3"/>
  <c r="H1092" i="3"/>
  <c r="I1092" i="3"/>
  <c r="J1092" i="3"/>
  <c r="E1093" i="3"/>
  <c r="F1093" i="3"/>
  <c r="G1093" i="3"/>
  <c r="H1093" i="3"/>
  <c r="I1093" i="3"/>
  <c r="J1093" i="3"/>
  <c r="E1094" i="3"/>
  <c r="F1094" i="3"/>
  <c r="G1094" i="3"/>
  <c r="H1094" i="3"/>
  <c r="I1094" i="3"/>
  <c r="J1094" i="3"/>
  <c r="E1095" i="3"/>
  <c r="K1095" i="3" s="1"/>
  <c r="F1095" i="3"/>
  <c r="G1095" i="3"/>
  <c r="H1095" i="3"/>
  <c r="I1095" i="3"/>
  <c r="L1095" i="3" s="1"/>
  <c r="J1095" i="3"/>
  <c r="E1096" i="3"/>
  <c r="K1096" i="3" s="1"/>
  <c r="F1096" i="3"/>
  <c r="G1096" i="3"/>
  <c r="H1096" i="3"/>
  <c r="I1096" i="3"/>
  <c r="J1096" i="3"/>
  <c r="E1097" i="3"/>
  <c r="F1097" i="3"/>
  <c r="G1097" i="3"/>
  <c r="H1097" i="3"/>
  <c r="I1097" i="3"/>
  <c r="J1097" i="3"/>
  <c r="E1098" i="3"/>
  <c r="F1098" i="3"/>
  <c r="G1098" i="3"/>
  <c r="H1098" i="3"/>
  <c r="I1098" i="3"/>
  <c r="J1098" i="3"/>
  <c r="K1098" i="3"/>
  <c r="E1099" i="3"/>
  <c r="F1099" i="3"/>
  <c r="G1099" i="3"/>
  <c r="H1099" i="3"/>
  <c r="I1099" i="3"/>
  <c r="J1099" i="3"/>
  <c r="E1100" i="3"/>
  <c r="F1100" i="3"/>
  <c r="G1100" i="3"/>
  <c r="H1100" i="3"/>
  <c r="I1100" i="3"/>
  <c r="J1100" i="3"/>
  <c r="K1100" i="3"/>
  <c r="E1101" i="3"/>
  <c r="F1101" i="3"/>
  <c r="G1101" i="3"/>
  <c r="H1101" i="3"/>
  <c r="I1101" i="3"/>
  <c r="J1101" i="3"/>
  <c r="E1102" i="3"/>
  <c r="K1102" i="3" s="1"/>
  <c r="F1102" i="3"/>
  <c r="G1102" i="3"/>
  <c r="H1102" i="3"/>
  <c r="I1102" i="3"/>
  <c r="J1102" i="3"/>
  <c r="E1103" i="3"/>
  <c r="K1103" i="3" s="1"/>
  <c r="F1103" i="3"/>
  <c r="G1103" i="3"/>
  <c r="H1103" i="3"/>
  <c r="I1103" i="3"/>
  <c r="L1103" i="3" s="1"/>
  <c r="J1103" i="3"/>
  <c r="AK1103" i="3"/>
  <c r="E1104" i="3"/>
  <c r="K1104" i="3" s="1"/>
  <c r="F1104" i="3"/>
  <c r="G1104" i="3"/>
  <c r="H1104" i="3"/>
  <c r="I1104" i="3"/>
  <c r="L1104" i="3" s="1"/>
  <c r="AA1104" i="3" s="1"/>
  <c r="J1104" i="3"/>
  <c r="W1104" i="3"/>
  <c r="BC1104" i="3"/>
  <c r="E1105" i="3"/>
  <c r="F1105" i="3"/>
  <c r="G1105" i="3"/>
  <c r="H1105" i="3"/>
  <c r="I1105" i="3"/>
  <c r="J1105" i="3"/>
  <c r="E1106" i="3"/>
  <c r="F1106" i="3"/>
  <c r="G1106" i="3"/>
  <c r="H1106" i="3"/>
  <c r="I1106" i="3"/>
  <c r="J1106" i="3"/>
  <c r="K1106" i="3"/>
  <c r="E1107" i="3"/>
  <c r="F1107" i="3"/>
  <c r="G1107" i="3"/>
  <c r="H1107" i="3"/>
  <c r="I1107" i="3"/>
  <c r="J1107" i="3"/>
  <c r="E1108" i="3"/>
  <c r="F1108" i="3"/>
  <c r="G1108" i="3"/>
  <c r="H1108" i="3"/>
  <c r="I1108" i="3"/>
  <c r="J1108" i="3"/>
  <c r="K1108" i="3"/>
  <c r="E1109" i="3"/>
  <c r="F1109" i="3"/>
  <c r="G1109" i="3"/>
  <c r="H1109" i="3"/>
  <c r="I1109" i="3"/>
  <c r="J1109" i="3"/>
  <c r="E1110" i="3"/>
  <c r="F1110" i="3"/>
  <c r="G1110" i="3"/>
  <c r="H1110" i="3"/>
  <c r="I1110" i="3"/>
  <c r="J1110" i="3"/>
  <c r="E1111" i="3"/>
  <c r="K1111" i="3" s="1"/>
  <c r="F1111" i="3"/>
  <c r="G1111" i="3"/>
  <c r="H1111" i="3"/>
  <c r="I1111" i="3"/>
  <c r="L1111" i="3" s="1"/>
  <c r="J1111" i="3"/>
  <c r="E1112" i="3"/>
  <c r="K1112" i="3" s="1"/>
  <c r="F1112" i="3"/>
  <c r="G1112" i="3"/>
  <c r="H1112" i="3"/>
  <c r="I1112" i="3"/>
  <c r="L1112" i="3" s="1"/>
  <c r="AA1112" i="3" s="1"/>
  <c r="J1112" i="3"/>
  <c r="E1113" i="3"/>
  <c r="F1113" i="3"/>
  <c r="G1113" i="3"/>
  <c r="H1113" i="3"/>
  <c r="I1113" i="3"/>
  <c r="J1113" i="3"/>
  <c r="E1114" i="3"/>
  <c r="F1114" i="3"/>
  <c r="G1114" i="3"/>
  <c r="H1114" i="3"/>
  <c r="I1114" i="3"/>
  <c r="J1114" i="3"/>
  <c r="K1114" i="3"/>
  <c r="E1115" i="3"/>
  <c r="F1115" i="3"/>
  <c r="G1115" i="3"/>
  <c r="H1115" i="3"/>
  <c r="I1115" i="3"/>
  <c r="J1115" i="3"/>
  <c r="E1116" i="3"/>
  <c r="F1116" i="3"/>
  <c r="G1116" i="3"/>
  <c r="H1116" i="3"/>
  <c r="I1116" i="3"/>
  <c r="J1116" i="3"/>
  <c r="K1116" i="3"/>
  <c r="E1117" i="3"/>
  <c r="F1117" i="3"/>
  <c r="G1117" i="3"/>
  <c r="H1117" i="3"/>
  <c r="I1117" i="3"/>
  <c r="J1117" i="3"/>
  <c r="E1118" i="3"/>
  <c r="F1118" i="3"/>
  <c r="G1118" i="3"/>
  <c r="H1118" i="3"/>
  <c r="I1118" i="3"/>
  <c r="J1118" i="3"/>
  <c r="E1119" i="3"/>
  <c r="K1119" i="3" s="1"/>
  <c r="F1119" i="3"/>
  <c r="G1119" i="3"/>
  <c r="H1119" i="3"/>
  <c r="I1119" i="3"/>
  <c r="L1119" i="3" s="1"/>
  <c r="AK1119" i="3" s="1"/>
  <c r="J1119" i="3"/>
  <c r="E1120" i="3"/>
  <c r="K1120" i="3" s="1"/>
  <c r="F1120" i="3"/>
  <c r="G1120" i="3"/>
  <c r="H1120" i="3"/>
  <c r="I1120" i="3"/>
  <c r="L1120" i="3" s="1"/>
  <c r="AA1120" i="3" s="1"/>
  <c r="J1120" i="3"/>
  <c r="W1120" i="3"/>
  <c r="BC1120" i="3"/>
  <c r="E1121" i="3"/>
  <c r="F1121" i="3"/>
  <c r="G1121" i="3"/>
  <c r="H1121" i="3"/>
  <c r="I1121" i="3"/>
  <c r="J1121" i="3"/>
  <c r="E1122" i="3"/>
  <c r="F1122" i="3"/>
  <c r="G1122" i="3"/>
  <c r="H1122" i="3"/>
  <c r="I1122" i="3"/>
  <c r="J1122" i="3"/>
  <c r="K1122" i="3"/>
  <c r="E1123" i="3"/>
  <c r="F1123" i="3"/>
  <c r="G1123" i="3"/>
  <c r="H1123" i="3"/>
  <c r="I1123" i="3"/>
  <c r="J1123" i="3"/>
  <c r="E1124" i="3"/>
  <c r="F1124" i="3"/>
  <c r="G1124" i="3"/>
  <c r="H1124" i="3"/>
  <c r="I1124" i="3"/>
  <c r="J1124" i="3"/>
  <c r="K1124" i="3"/>
  <c r="E1125" i="3"/>
  <c r="F1125" i="3"/>
  <c r="G1125" i="3"/>
  <c r="H1125" i="3"/>
  <c r="I1125" i="3"/>
  <c r="J1125" i="3"/>
  <c r="E1126" i="3"/>
  <c r="F1126" i="3"/>
  <c r="G1126" i="3"/>
  <c r="H1126" i="3"/>
  <c r="I1126" i="3"/>
  <c r="J1126" i="3"/>
  <c r="E1127" i="3"/>
  <c r="K1127" i="3" s="1"/>
  <c r="F1127" i="3"/>
  <c r="G1127" i="3"/>
  <c r="H1127" i="3"/>
  <c r="I1127" i="3"/>
  <c r="L1127" i="3" s="1"/>
  <c r="J1127" i="3"/>
  <c r="E1128" i="3"/>
  <c r="K1128" i="3" s="1"/>
  <c r="F1128" i="3"/>
  <c r="G1128" i="3"/>
  <c r="H1128" i="3"/>
  <c r="I1128" i="3"/>
  <c r="L1128" i="3" s="1"/>
  <c r="AA1128" i="3" s="1"/>
  <c r="J1128" i="3"/>
  <c r="BC1128" i="3"/>
  <c r="E1129" i="3"/>
  <c r="F1129" i="3"/>
  <c r="G1129" i="3"/>
  <c r="H1129" i="3"/>
  <c r="I1129" i="3"/>
  <c r="J1129" i="3"/>
  <c r="E1130" i="3"/>
  <c r="F1130" i="3"/>
  <c r="G1130" i="3"/>
  <c r="H1130" i="3"/>
  <c r="I1130" i="3"/>
  <c r="J1130" i="3"/>
  <c r="K1130" i="3"/>
  <c r="E1131" i="3"/>
  <c r="F1131" i="3"/>
  <c r="G1131" i="3"/>
  <c r="H1131" i="3"/>
  <c r="I1131" i="3"/>
  <c r="J1131" i="3"/>
  <c r="E1132" i="3"/>
  <c r="F1132" i="3"/>
  <c r="G1132" i="3"/>
  <c r="H1132" i="3"/>
  <c r="I1132" i="3"/>
  <c r="J1132" i="3"/>
  <c r="K1132" i="3"/>
  <c r="E1133" i="3"/>
  <c r="F1133" i="3"/>
  <c r="G1133" i="3"/>
  <c r="H1133" i="3"/>
  <c r="I1133" i="3"/>
  <c r="J1133" i="3"/>
  <c r="E1134" i="3"/>
  <c r="F1134" i="3"/>
  <c r="G1134" i="3"/>
  <c r="H1134" i="3"/>
  <c r="I1134" i="3"/>
  <c r="J1134" i="3"/>
  <c r="K1134" i="3"/>
  <c r="E1135" i="3"/>
  <c r="F1135" i="3"/>
  <c r="G1135" i="3"/>
  <c r="H1135" i="3"/>
  <c r="I1135" i="3"/>
  <c r="J1135" i="3"/>
  <c r="E1136" i="3"/>
  <c r="F1136" i="3"/>
  <c r="G1136" i="3"/>
  <c r="H1136" i="3"/>
  <c r="I1136" i="3"/>
  <c r="J1136" i="3"/>
  <c r="E1137" i="3"/>
  <c r="K1137" i="3" s="1"/>
  <c r="F1137" i="3"/>
  <c r="G1137" i="3"/>
  <c r="H1137" i="3"/>
  <c r="I1137" i="3"/>
  <c r="J1137" i="3"/>
  <c r="E1138" i="3"/>
  <c r="F1138" i="3"/>
  <c r="G1138" i="3"/>
  <c r="H1138" i="3"/>
  <c r="I1138" i="3"/>
  <c r="J1138" i="3"/>
  <c r="E1139" i="3"/>
  <c r="F1139" i="3"/>
  <c r="G1139" i="3"/>
  <c r="H1139" i="3"/>
  <c r="L1139" i="3" s="1"/>
  <c r="I1139" i="3"/>
  <c r="J1139" i="3"/>
  <c r="K1139" i="3"/>
  <c r="E1140" i="3"/>
  <c r="F1140" i="3"/>
  <c r="G1140" i="3"/>
  <c r="H1140" i="3"/>
  <c r="I1140" i="3"/>
  <c r="J1140" i="3"/>
  <c r="E1141" i="3"/>
  <c r="F1141" i="3"/>
  <c r="G1141" i="3"/>
  <c r="H1141" i="3"/>
  <c r="I1141" i="3"/>
  <c r="L1141" i="3" s="1"/>
  <c r="J1141" i="3"/>
  <c r="K1141" i="3"/>
  <c r="AJ1141" i="3"/>
  <c r="E1142" i="3"/>
  <c r="F1142" i="3"/>
  <c r="G1142" i="3"/>
  <c r="H1142" i="3"/>
  <c r="I1142" i="3"/>
  <c r="J1142" i="3"/>
  <c r="E1143" i="3"/>
  <c r="F1143" i="3"/>
  <c r="G1143" i="3"/>
  <c r="H1143" i="3"/>
  <c r="I1143" i="3"/>
  <c r="J1143" i="3"/>
  <c r="K1143" i="3"/>
  <c r="E1144" i="3"/>
  <c r="F1144" i="3"/>
  <c r="G1144" i="3"/>
  <c r="H1144" i="3"/>
  <c r="I1144" i="3"/>
  <c r="J1144" i="3"/>
  <c r="E1145" i="3"/>
  <c r="K1145" i="3" s="1"/>
  <c r="F1145" i="3"/>
  <c r="G1145" i="3"/>
  <c r="H1145" i="3"/>
  <c r="I1145" i="3"/>
  <c r="J1145" i="3"/>
  <c r="E1146" i="3"/>
  <c r="F1146" i="3"/>
  <c r="G1146" i="3"/>
  <c r="H1146" i="3"/>
  <c r="I1146" i="3"/>
  <c r="J1146" i="3"/>
  <c r="E1147" i="3"/>
  <c r="K1147" i="3" s="1"/>
  <c r="F1147" i="3"/>
  <c r="G1147" i="3"/>
  <c r="H1147" i="3"/>
  <c r="I1147" i="3"/>
  <c r="J1147" i="3"/>
  <c r="E1148" i="3"/>
  <c r="F1148" i="3"/>
  <c r="G1148" i="3"/>
  <c r="H1148" i="3"/>
  <c r="I1148" i="3"/>
  <c r="J1148" i="3"/>
  <c r="E1149" i="3"/>
  <c r="F1149" i="3"/>
  <c r="G1149" i="3"/>
  <c r="H1149" i="3"/>
  <c r="L1149" i="3" s="1"/>
  <c r="I1149" i="3"/>
  <c r="J1149" i="3"/>
  <c r="K1149" i="3"/>
  <c r="E1150" i="3"/>
  <c r="F1150" i="3"/>
  <c r="G1150" i="3"/>
  <c r="H1150" i="3"/>
  <c r="I1150" i="3"/>
  <c r="J1150" i="3"/>
  <c r="E1151" i="3"/>
  <c r="F1151" i="3"/>
  <c r="G1151" i="3"/>
  <c r="H1151" i="3"/>
  <c r="I1151" i="3"/>
  <c r="J1151" i="3"/>
  <c r="K1151" i="3"/>
  <c r="E1152" i="3"/>
  <c r="F1152" i="3"/>
  <c r="G1152" i="3"/>
  <c r="H1152" i="3"/>
  <c r="I1152" i="3"/>
  <c r="J1152" i="3"/>
  <c r="K1152" i="3"/>
  <c r="E1153" i="3"/>
  <c r="K1153" i="3" s="1"/>
  <c r="F1153" i="3"/>
  <c r="G1153" i="3"/>
  <c r="H1153" i="3"/>
  <c r="I1153" i="3"/>
  <c r="J1153" i="3"/>
  <c r="E1154" i="3"/>
  <c r="F1154" i="3"/>
  <c r="G1154" i="3"/>
  <c r="H1154" i="3"/>
  <c r="I1154" i="3"/>
  <c r="J1154" i="3"/>
  <c r="K1154" i="3"/>
  <c r="E1155" i="3"/>
  <c r="K1155" i="3" s="1"/>
  <c r="F1155" i="3"/>
  <c r="G1155" i="3"/>
  <c r="H1155" i="3"/>
  <c r="I1155" i="3"/>
  <c r="J1155" i="3"/>
  <c r="E1156" i="3"/>
  <c r="F1156" i="3"/>
  <c r="G1156" i="3"/>
  <c r="H1156" i="3"/>
  <c r="I1156" i="3"/>
  <c r="J1156" i="3"/>
  <c r="E1157" i="3"/>
  <c r="F1157" i="3"/>
  <c r="G1157" i="3"/>
  <c r="H1157" i="3"/>
  <c r="L1157" i="3" s="1"/>
  <c r="I1157" i="3"/>
  <c r="J1157" i="3"/>
  <c r="K1157" i="3"/>
  <c r="E1158" i="3"/>
  <c r="K1158" i="3" s="1"/>
  <c r="F1158" i="3"/>
  <c r="G1158" i="3"/>
  <c r="H1158" i="3"/>
  <c r="I1158" i="3"/>
  <c r="L1158" i="3" s="1"/>
  <c r="J1158" i="3"/>
  <c r="Q1158" i="3"/>
  <c r="AA1158" i="3"/>
  <c r="AL1158" i="3"/>
  <c r="AW1158" i="3"/>
  <c r="BG1158" i="3"/>
  <c r="E1159" i="3"/>
  <c r="F1159" i="3"/>
  <c r="G1159" i="3"/>
  <c r="H1159" i="3"/>
  <c r="I1159" i="3"/>
  <c r="J1159" i="3"/>
  <c r="K1159" i="3"/>
  <c r="E1160" i="3"/>
  <c r="F1160" i="3"/>
  <c r="G1160" i="3"/>
  <c r="H1160" i="3"/>
  <c r="I1160" i="3"/>
  <c r="J1160" i="3"/>
  <c r="K1160" i="3"/>
  <c r="E1161" i="3"/>
  <c r="F1161" i="3"/>
  <c r="G1161" i="3"/>
  <c r="H1161" i="3"/>
  <c r="I1161" i="3"/>
  <c r="J1161" i="3"/>
  <c r="E1162" i="3"/>
  <c r="F1162" i="3"/>
  <c r="G1162" i="3"/>
  <c r="H1162" i="3"/>
  <c r="I1162" i="3"/>
  <c r="J1162" i="3"/>
  <c r="K1162" i="3"/>
  <c r="E1163" i="3"/>
  <c r="K1163" i="3" s="1"/>
  <c r="F1163" i="3"/>
  <c r="G1163" i="3"/>
  <c r="H1163" i="3"/>
  <c r="I1163" i="3"/>
  <c r="J1163" i="3"/>
  <c r="E1164" i="3"/>
  <c r="F1164" i="3"/>
  <c r="G1164" i="3"/>
  <c r="H1164" i="3"/>
  <c r="I1164" i="3"/>
  <c r="J1164" i="3"/>
  <c r="E1165" i="3"/>
  <c r="F1165" i="3"/>
  <c r="G1165" i="3"/>
  <c r="H1165" i="3"/>
  <c r="L1165" i="3" s="1"/>
  <c r="I1165" i="3"/>
  <c r="J1165" i="3"/>
  <c r="K1165" i="3"/>
  <c r="E1166" i="3"/>
  <c r="K1166" i="3" s="1"/>
  <c r="F1166" i="3"/>
  <c r="G1166" i="3"/>
  <c r="H1166" i="3"/>
  <c r="I1166" i="3"/>
  <c r="L1166" i="3" s="1"/>
  <c r="AL1166" i="3" s="1"/>
  <c r="J1166" i="3"/>
  <c r="E1167" i="3"/>
  <c r="F1167" i="3"/>
  <c r="G1167" i="3"/>
  <c r="H1167" i="3"/>
  <c r="I1167" i="3"/>
  <c r="J1167" i="3"/>
  <c r="K1167" i="3"/>
  <c r="E1168" i="3"/>
  <c r="F1168" i="3"/>
  <c r="G1168" i="3"/>
  <c r="H1168" i="3"/>
  <c r="I1168" i="3"/>
  <c r="J1168" i="3"/>
  <c r="K1168" i="3"/>
  <c r="E1169" i="3"/>
  <c r="F1169" i="3"/>
  <c r="G1169" i="3"/>
  <c r="H1169" i="3"/>
  <c r="I1169" i="3"/>
  <c r="J1169" i="3"/>
  <c r="E1170" i="3"/>
  <c r="F1170" i="3"/>
  <c r="G1170" i="3"/>
  <c r="H1170" i="3"/>
  <c r="I1170" i="3"/>
  <c r="J1170" i="3"/>
  <c r="K1170" i="3"/>
  <c r="E1171" i="3"/>
  <c r="F1171" i="3"/>
  <c r="G1171" i="3"/>
  <c r="K1171" i="3" s="1"/>
  <c r="H1171" i="3"/>
  <c r="I1171" i="3"/>
  <c r="J1171" i="3"/>
  <c r="L1171" i="3" s="1"/>
  <c r="E1172" i="3"/>
  <c r="K1172" i="3" s="1"/>
  <c r="F1172" i="3"/>
  <c r="G1172" i="3"/>
  <c r="H1172" i="3"/>
  <c r="I1172" i="3"/>
  <c r="L1172" i="3" s="1"/>
  <c r="J1172" i="3"/>
  <c r="E1173" i="3"/>
  <c r="F1173" i="3"/>
  <c r="G1173" i="3"/>
  <c r="K1173" i="3" s="1"/>
  <c r="H1173" i="3"/>
  <c r="I1173" i="3"/>
  <c r="J1173" i="3"/>
  <c r="L1173" i="3" s="1"/>
  <c r="E1174" i="3"/>
  <c r="K1174" i="3" s="1"/>
  <c r="F1174" i="3"/>
  <c r="G1174" i="3"/>
  <c r="H1174" i="3"/>
  <c r="I1174" i="3"/>
  <c r="L1174" i="3" s="1"/>
  <c r="J1174" i="3"/>
  <c r="E1175" i="3"/>
  <c r="F1175" i="3"/>
  <c r="G1175" i="3"/>
  <c r="K1175" i="3" s="1"/>
  <c r="H1175" i="3"/>
  <c r="I1175" i="3"/>
  <c r="J1175" i="3"/>
  <c r="L1175" i="3" s="1"/>
  <c r="E1176" i="3"/>
  <c r="K1176" i="3" s="1"/>
  <c r="F1176" i="3"/>
  <c r="G1176" i="3"/>
  <c r="H1176" i="3"/>
  <c r="I1176" i="3"/>
  <c r="L1176" i="3" s="1"/>
  <c r="J1176" i="3"/>
  <c r="E1177" i="3"/>
  <c r="F1177" i="3"/>
  <c r="G1177" i="3"/>
  <c r="K1177" i="3" s="1"/>
  <c r="H1177" i="3"/>
  <c r="I1177" i="3"/>
  <c r="J1177" i="3"/>
  <c r="L1177" i="3" s="1"/>
  <c r="E1178" i="3"/>
  <c r="K1178" i="3" s="1"/>
  <c r="F1178" i="3"/>
  <c r="G1178" i="3"/>
  <c r="H1178" i="3"/>
  <c r="I1178" i="3"/>
  <c r="L1178" i="3" s="1"/>
  <c r="J1178" i="3"/>
  <c r="E1179" i="3"/>
  <c r="F1179" i="3"/>
  <c r="G1179" i="3"/>
  <c r="K1179" i="3" s="1"/>
  <c r="H1179" i="3"/>
  <c r="I1179" i="3"/>
  <c r="J1179" i="3"/>
  <c r="L1179" i="3" s="1"/>
  <c r="E1180" i="3"/>
  <c r="K1180" i="3" s="1"/>
  <c r="F1180" i="3"/>
  <c r="G1180" i="3"/>
  <c r="H1180" i="3"/>
  <c r="I1180" i="3"/>
  <c r="L1180" i="3" s="1"/>
  <c r="J1180" i="3"/>
  <c r="E1181" i="3"/>
  <c r="F1181" i="3"/>
  <c r="G1181" i="3"/>
  <c r="K1181" i="3" s="1"/>
  <c r="H1181" i="3"/>
  <c r="I1181" i="3"/>
  <c r="J1181" i="3"/>
  <c r="L1181" i="3" s="1"/>
  <c r="E1182" i="3"/>
  <c r="K1182" i="3" s="1"/>
  <c r="F1182" i="3"/>
  <c r="G1182" i="3"/>
  <c r="H1182" i="3"/>
  <c r="I1182" i="3"/>
  <c r="L1182" i="3" s="1"/>
  <c r="J1182" i="3"/>
  <c r="E1183" i="3"/>
  <c r="F1183" i="3"/>
  <c r="G1183" i="3"/>
  <c r="K1183" i="3" s="1"/>
  <c r="H1183" i="3"/>
  <c r="I1183" i="3"/>
  <c r="J1183" i="3"/>
  <c r="L1183" i="3" s="1"/>
  <c r="E1184" i="3"/>
  <c r="K1184" i="3" s="1"/>
  <c r="F1184" i="3"/>
  <c r="G1184" i="3"/>
  <c r="H1184" i="3"/>
  <c r="I1184" i="3"/>
  <c r="L1184" i="3" s="1"/>
  <c r="J1184" i="3"/>
  <c r="E1185" i="3"/>
  <c r="F1185" i="3"/>
  <c r="G1185" i="3"/>
  <c r="K1185" i="3" s="1"/>
  <c r="H1185" i="3"/>
  <c r="I1185" i="3"/>
  <c r="J1185" i="3"/>
  <c r="L1185" i="3" s="1"/>
  <c r="E1186" i="3"/>
  <c r="K1186" i="3" s="1"/>
  <c r="F1186" i="3"/>
  <c r="G1186" i="3"/>
  <c r="H1186" i="3"/>
  <c r="I1186" i="3"/>
  <c r="J1186" i="3"/>
  <c r="E1187" i="3"/>
  <c r="F1187" i="3"/>
  <c r="G1187" i="3"/>
  <c r="K1187" i="3" s="1"/>
  <c r="H1187" i="3"/>
  <c r="I1187" i="3"/>
  <c r="J1187" i="3"/>
  <c r="L1187" i="3" s="1"/>
  <c r="E1188" i="3"/>
  <c r="K1188" i="3" s="1"/>
  <c r="F1188" i="3"/>
  <c r="G1188" i="3"/>
  <c r="H1188" i="3"/>
  <c r="I1188" i="3"/>
  <c r="J1188" i="3"/>
  <c r="E1189" i="3"/>
  <c r="F1189" i="3"/>
  <c r="G1189" i="3"/>
  <c r="K1189" i="3" s="1"/>
  <c r="H1189" i="3"/>
  <c r="I1189" i="3"/>
  <c r="J1189" i="3"/>
  <c r="L1189" i="3" s="1"/>
  <c r="E1190" i="3"/>
  <c r="K1190" i="3" s="1"/>
  <c r="F1190" i="3"/>
  <c r="G1190" i="3"/>
  <c r="H1190" i="3"/>
  <c r="I1190" i="3"/>
  <c r="J1190" i="3"/>
  <c r="E1191" i="3"/>
  <c r="F1191" i="3"/>
  <c r="G1191" i="3"/>
  <c r="K1191" i="3" s="1"/>
  <c r="H1191" i="3"/>
  <c r="I1191" i="3"/>
  <c r="J1191" i="3"/>
  <c r="L1191" i="3" s="1"/>
  <c r="E1192" i="3"/>
  <c r="K1192" i="3" s="1"/>
  <c r="F1192" i="3"/>
  <c r="G1192" i="3"/>
  <c r="H1192" i="3"/>
  <c r="I1192" i="3"/>
  <c r="J1192" i="3"/>
  <c r="E1193" i="3"/>
  <c r="F1193" i="3"/>
  <c r="G1193" i="3"/>
  <c r="K1193" i="3" s="1"/>
  <c r="H1193" i="3"/>
  <c r="I1193" i="3"/>
  <c r="J1193" i="3"/>
  <c r="L1193" i="3"/>
  <c r="E1194" i="3"/>
  <c r="F1194" i="3"/>
  <c r="G1194" i="3"/>
  <c r="H1194" i="3"/>
  <c r="L1194" i="3" s="1"/>
  <c r="I1194" i="3"/>
  <c r="J1194" i="3"/>
  <c r="E1195" i="3"/>
  <c r="F1195" i="3"/>
  <c r="G1195" i="3"/>
  <c r="H1195" i="3"/>
  <c r="I1195" i="3"/>
  <c r="J1195" i="3"/>
  <c r="E1196" i="3"/>
  <c r="F1196" i="3"/>
  <c r="G1196" i="3"/>
  <c r="H1196" i="3"/>
  <c r="I1196" i="3"/>
  <c r="J1196" i="3"/>
  <c r="E1197" i="3"/>
  <c r="F1197" i="3"/>
  <c r="G1197" i="3"/>
  <c r="H1197" i="3"/>
  <c r="L1197" i="3" s="1"/>
  <c r="I1197" i="3"/>
  <c r="J1197" i="3"/>
  <c r="E1198" i="3"/>
  <c r="F1198" i="3"/>
  <c r="G1198" i="3"/>
  <c r="H1198" i="3"/>
  <c r="I1198" i="3"/>
  <c r="J1198" i="3"/>
  <c r="AO1127" i="3" l="1"/>
  <c r="U1127" i="3"/>
  <c r="BA1127" i="3"/>
  <c r="Y1127" i="3"/>
  <c r="BE1127" i="3"/>
  <c r="AO1111" i="3"/>
  <c r="U1111" i="3"/>
  <c r="BA1111" i="3"/>
  <c r="Y1111" i="3"/>
  <c r="BE1111" i="3"/>
  <c r="AA1083" i="3"/>
  <c r="Y1078" i="3"/>
  <c r="AK1078" i="3"/>
  <c r="M1078" i="3"/>
  <c r="AS1078" i="3"/>
  <c r="U1078" i="3"/>
  <c r="BA1078" i="3"/>
  <c r="M1003" i="3"/>
  <c r="X1003" i="3"/>
  <c r="AN1003" i="3"/>
  <c r="BD1003" i="3"/>
  <c r="T1003" i="3"/>
  <c r="AJ1003" i="3"/>
  <c r="AZ1003" i="3"/>
  <c r="AB1003" i="3"/>
  <c r="AR1003" i="3"/>
  <c r="BH1003" i="3"/>
  <c r="P1003" i="3"/>
  <c r="AF1003" i="3"/>
  <c r="AV1003" i="3"/>
  <c r="M1001" i="3"/>
  <c r="X1001" i="3"/>
  <c r="AR1001" i="3"/>
  <c r="AN1001" i="3"/>
  <c r="AB1001" i="3"/>
  <c r="AZ1001" i="3"/>
  <c r="AJ1001" i="3"/>
  <c r="BD1001" i="3"/>
  <c r="T1001" i="3"/>
  <c r="BH1001" i="3"/>
  <c r="L1195" i="3"/>
  <c r="R1166" i="3"/>
  <c r="AC1166" i="3"/>
  <c r="AM1166" i="3"/>
  <c r="AX1166" i="3"/>
  <c r="BI1166" i="3"/>
  <c r="V1166" i="3"/>
  <c r="AG1166" i="3"/>
  <c r="AQ1166" i="3"/>
  <c r="BB1166" i="3"/>
  <c r="M1166" i="3"/>
  <c r="W1166" i="3"/>
  <c r="AH1166" i="3"/>
  <c r="AS1166" i="3"/>
  <c r="BC1166" i="3"/>
  <c r="AA1166" i="3"/>
  <c r="K1161" i="3"/>
  <c r="K1156" i="3"/>
  <c r="AR1141" i="3"/>
  <c r="T1141" i="3"/>
  <c r="AZ1141" i="3"/>
  <c r="AB1141" i="3"/>
  <c r="BH1141" i="3"/>
  <c r="O1128" i="3"/>
  <c r="AI1128" i="3"/>
  <c r="AM1128" i="3"/>
  <c r="S1128" i="3"/>
  <c r="AY1128" i="3"/>
  <c r="K1118" i="3"/>
  <c r="O1112" i="3"/>
  <c r="AI1112" i="3"/>
  <c r="AM1112" i="3"/>
  <c r="S1112" i="3"/>
  <c r="AY1112" i="3"/>
  <c r="AG1095" i="3"/>
  <c r="BA1095" i="3"/>
  <c r="Q1095" i="3"/>
  <c r="AK1095" i="3"/>
  <c r="BE1095" i="3"/>
  <c r="U1095" i="3"/>
  <c r="AO1095" i="3"/>
  <c r="AI1090" i="3"/>
  <c r="AQ1090" i="3"/>
  <c r="S1090" i="3"/>
  <c r="AY1090" i="3"/>
  <c r="U1066" i="3"/>
  <c r="AK1066" i="3"/>
  <c r="K1063" i="3"/>
  <c r="Z1050" i="3"/>
  <c r="AP1050" i="3"/>
  <c r="K1169" i="3"/>
  <c r="BG1166" i="3"/>
  <c r="Q1166" i="3"/>
  <c r="K1164" i="3"/>
  <c r="AK1127" i="3"/>
  <c r="AO1119" i="3"/>
  <c r="U1119" i="3"/>
  <c r="BA1119" i="3"/>
  <c r="Y1119" i="3"/>
  <c r="BE1119" i="3"/>
  <c r="BC1112" i="3"/>
  <c r="AK1111" i="3"/>
  <c r="AO1103" i="3"/>
  <c r="U1103" i="3"/>
  <c r="BA1103" i="3"/>
  <c r="Y1103" i="3"/>
  <c r="BE1103" i="3"/>
  <c r="AW1095" i="3"/>
  <c r="BG1090" i="3"/>
  <c r="K1087" i="3"/>
  <c r="Y1084" i="3"/>
  <c r="AK1084" i="3"/>
  <c r="M1084" i="3"/>
  <c r="AS1084" i="3"/>
  <c r="U1084" i="3"/>
  <c r="BA1084" i="3"/>
  <c r="AC1078" i="3"/>
  <c r="K1077" i="3"/>
  <c r="K1059" i="3"/>
  <c r="AM1034" i="3"/>
  <c r="AI1034" i="3"/>
  <c r="BG1034" i="3"/>
  <c r="AJ1008" i="3"/>
  <c r="AR1008" i="3"/>
  <c r="AB1008" i="3"/>
  <c r="BH1008" i="3"/>
  <c r="T1008" i="3"/>
  <c r="AZ1008" i="3"/>
  <c r="M1006" i="3"/>
  <c r="AN1006" i="3"/>
  <c r="AR1006" i="3"/>
  <c r="AB1006" i="3"/>
  <c r="BH1006" i="3"/>
  <c r="X1006" i="3"/>
  <c r="BD1006" i="3"/>
  <c r="U1005" i="3"/>
  <c r="AC1005" i="3"/>
  <c r="AK1005" i="3"/>
  <c r="AS1005" i="3"/>
  <c r="BA1005" i="3"/>
  <c r="BI1005" i="3"/>
  <c r="R1005" i="3"/>
  <c r="AH1005" i="3"/>
  <c r="AX1005" i="3"/>
  <c r="BF1005" i="3"/>
  <c r="N1005" i="3"/>
  <c r="BJ1005" i="3" s="1"/>
  <c r="V1005" i="3"/>
  <c r="AD1005" i="3"/>
  <c r="AL1005" i="3"/>
  <c r="AT1005" i="3"/>
  <c r="BB1005" i="3"/>
  <c r="Q1005" i="3"/>
  <c r="Y1005" i="3"/>
  <c r="AG1005" i="3"/>
  <c r="AO1005" i="3"/>
  <c r="AW1005" i="3"/>
  <c r="BE1005" i="3"/>
  <c r="Z1005" i="3"/>
  <c r="AP1005" i="3"/>
  <c r="AW1166" i="3"/>
  <c r="R1158" i="3"/>
  <c r="AC1158" i="3"/>
  <c r="AM1158" i="3"/>
  <c r="AX1158" i="3"/>
  <c r="BI1158" i="3"/>
  <c r="V1158" i="3"/>
  <c r="AG1158" i="3"/>
  <c r="AQ1158" i="3"/>
  <c r="BB1158" i="3"/>
  <c r="M1158" i="3"/>
  <c r="W1158" i="3"/>
  <c r="AH1158" i="3"/>
  <c r="AS1158" i="3"/>
  <c r="BC1158" i="3"/>
  <c r="S1141" i="3"/>
  <c r="L1135" i="3"/>
  <c r="K1135" i="3"/>
  <c r="W1128" i="3"/>
  <c r="K1126" i="3"/>
  <c r="O1120" i="3"/>
  <c r="AI1120" i="3"/>
  <c r="AM1120" i="3"/>
  <c r="S1120" i="3"/>
  <c r="AY1120" i="3"/>
  <c r="W1112" i="3"/>
  <c r="K1110" i="3"/>
  <c r="AI1104" i="3"/>
  <c r="AM1104" i="3"/>
  <c r="S1104" i="3"/>
  <c r="AY1104" i="3"/>
  <c r="Y1095" i="3"/>
  <c r="K1092" i="3"/>
  <c r="AA1090" i="3"/>
  <c r="BA1066" i="3"/>
  <c r="BA1062" i="3"/>
  <c r="L1036" i="3"/>
  <c r="K1036" i="3"/>
  <c r="W1032" i="3"/>
  <c r="AM1032" i="3"/>
  <c r="BC1032" i="3"/>
  <c r="AE1030" i="3"/>
  <c r="BC1030" i="3"/>
  <c r="O1030" i="3"/>
  <c r="AM1030" i="3"/>
  <c r="BG1030" i="3"/>
  <c r="AU1030" i="3"/>
  <c r="W1030" i="3"/>
  <c r="AQ1030" i="3"/>
  <c r="AA1030" i="3"/>
  <c r="P1022" i="3"/>
  <c r="BM1231" i="3"/>
  <c r="BL1283" i="3"/>
  <c r="BM1285" i="3"/>
  <c r="BM1291" i="3"/>
  <c r="AE1272" i="3"/>
  <c r="BC1272" i="3"/>
  <c r="AB1272" i="3"/>
  <c r="AV1272" i="3"/>
  <c r="U1272" i="3"/>
  <c r="AO1272" i="3"/>
  <c r="BI1272" i="3"/>
  <c r="V1272" i="3"/>
  <c r="O1272" i="3"/>
  <c r="AM1272" i="3"/>
  <c r="BG1272" i="3"/>
  <c r="AF1272" i="3"/>
  <c r="BD1272" i="3"/>
  <c r="Y1272" i="3"/>
  <c r="AS1272" i="3"/>
  <c r="BN1498" i="3"/>
  <c r="BL1498" i="3"/>
  <c r="BM1517" i="3"/>
  <c r="BL1517" i="3"/>
  <c r="BM1488" i="3"/>
  <c r="BK1488" i="3"/>
  <c r="BM1400" i="3"/>
  <c r="BJ1400" i="3"/>
  <c r="BJ1520" i="3"/>
  <c r="BM1520" i="3"/>
  <c r="BM1499" i="3"/>
  <c r="BJ1499" i="3"/>
  <c r="BJ1455" i="3"/>
  <c r="BM1455" i="3"/>
  <c r="BM1431" i="3"/>
  <c r="BJ1431" i="3"/>
  <c r="BM1414" i="3"/>
  <c r="BJ1414" i="3"/>
  <c r="BJ1445" i="3"/>
  <c r="AY1230" i="3"/>
  <c r="X1230" i="3"/>
  <c r="BI1230" i="3"/>
  <c r="AC1230" i="3"/>
  <c r="AS1230" i="3"/>
  <c r="Y1241" i="3"/>
  <c r="AK1241" i="3"/>
  <c r="M1241" i="3"/>
  <c r="AS1241" i="3"/>
  <c r="U1241" i="3"/>
  <c r="BA1241" i="3"/>
  <c r="AC1241" i="3"/>
  <c r="BI1241" i="3"/>
  <c r="U1302" i="3"/>
  <c r="BA1302" i="3"/>
  <c r="AK1302" i="3"/>
  <c r="Z1302" i="3"/>
  <c r="AP1302" i="3"/>
  <c r="BF1302" i="3"/>
  <c r="AA1302" i="3"/>
  <c r="AQ1302" i="3"/>
  <c r="BG1302" i="3"/>
  <c r="AB1302" i="3"/>
  <c r="AR1302" i="3"/>
  <c r="BH1302" i="3"/>
  <c r="M1302" i="3"/>
  <c r="Q1302" i="3"/>
  <c r="N1302" i="3"/>
  <c r="AD1302" i="3"/>
  <c r="AT1302" i="3"/>
  <c r="O1302" i="3"/>
  <c r="AE1302" i="3"/>
  <c r="AU1302" i="3"/>
  <c r="P1302" i="3"/>
  <c r="AF1302" i="3"/>
  <c r="AV1302" i="3"/>
  <c r="Y1302" i="3"/>
  <c r="AC1302" i="3"/>
  <c r="AG1302" i="3"/>
  <c r="R1302" i="3"/>
  <c r="AH1302" i="3"/>
  <c r="AX1302" i="3"/>
  <c r="S1302" i="3"/>
  <c r="AI1302" i="3"/>
  <c r="AY1302" i="3"/>
  <c r="T1302" i="3"/>
  <c r="AJ1302" i="3"/>
  <c r="AZ1302" i="3"/>
  <c r="AO1302" i="3"/>
  <c r="AS1302" i="3"/>
  <c r="AW1302" i="3"/>
  <c r="AA1293" i="3"/>
  <c r="S1293" i="3"/>
  <c r="AU1293" i="3"/>
  <c r="AB1293" i="3"/>
  <c r="AR1293" i="3"/>
  <c r="BH1293" i="3"/>
  <c r="Y1293" i="3"/>
  <c r="AO1293" i="3"/>
  <c r="BE1293" i="3"/>
  <c r="V1293" i="3"/>
  <c r="AL1293" i="3"/>
  <c r="BB1293" i="3"/>
  <c r="BC1293" i="3"/>
  <c r="AQ1293" i="3"/>
  <c r="AE1293" i="3"/>
  <c r="P1293" i="3"/>
  <c r="AF1293" i="3"/>
  <c r="AV1293" i="3"/>
  <c r="M1293" i="3"/>
  <c r="AC1293" i="3"/>
  <c r="AS1293" i="3"/>
  <c r="BI1293" i="3"/>
  <c r="Z1293" i="3"/>
  <c r="AP1293" i="3"/>
  <c r="BF1293" i="3"/>
  <c r="AM1293" i="3"/>
  <c r="BG1293" i="3"/>
  <c r="BF1010" i="3"/>
  <c r="AP1010" i="3"/>
  <c r="Z1010" i="3"/>
  <c r="L1188" i="3"/>
  <c r="L1186" i="3"/>
  <c r="L1164" i="3"/>
  <c r="L1163" i="3"/>
  <c r="L1156" i="3"/>
  <c r="L1155" i="3"/>
  <c r="L1147" i="3"/>
  <c r="L1137" i="3"/>
  <c r="L1126" i="3"/>
  <c r="AA1126" i="3" s="1"/>
  <c r="L1125" i="3"/>
  <c r="K1125" i="3"/>
  <c r="L1118" i="3"/>
  <c r="AA1118" i="3" s="1"/>
  <c r="L1117" i="3"/>
  <c r="K1117" i="3"/>
  <c r="L1110" i="3"/>
  <c r="AA1110" i="3" s="1"/>
  <c r="L1109" i="3"/>
  <c r="K1109" i="3"/>
  <c r="L1102" i="3"/>
  <c r="AA1102" i="3" s="1"/>
  <c r="L1101" i="3"/>
  <c r="K1101" i="3"/>
  <c r="L1097" i="3"/>
  <c r="K1097" i="3"/>
  <c r="L1096" i="3"/>
  <c r="AA1096" i="3" s="1"/>
  <c r="L1092" i="3"/>
  <c r="L1089" i="3"/>
  <c r="AM1089" i="3" s="1"/>
  <c r="K1089" i="3"/>
  <c r="L1087" i="3"/>
  <c r="L1082" i="3"/>
  <c r="K1082" i="3"/>
  <c r="L1080" i="3"/>
  <c r="K1080" i="3"/>
  <c r="L1077" i="3"/>
  <c r="L1073" i="3"/>
  <c r="AY1073" i="3" s="1"/>
  <c r="L1072" i="3"/>
  <c r="K1072" i="3"/>
  <c r="L1069" i="3"/>
  <c r="S1069" i="3" s="1"/>
  <c r="L1063" i="3"/>
  <c r="L1059" i="3"/>
  <c r="L1057" i="3"/>
  <c r="BI1057" i="3" s="1"/>
  <c r="K1056" i="3"/>
  <c r="K1054" i="3"/>
  <c r="L1047" i="3"/>
  <c r="BD1047" i="3" s="1"/>
  <c r="K1045" i="3"/>
  <c r="K1039" i="3"/>
  <c r="P1039" i="3" s="1"/>
  <c r="Z1038" i="3"/>
  <c r="AA1034" i="3"/>
  <c r="L1031" i="3"/>
  <c r="K1031" i="3"/>
  <c r="K1028" i="3"/>
  <c r="K1026" i="3"/>
  <c r="BB1010" i="3"/>
  <c r="AL1010" i="3"/>
  <c r="V1010" i="3"/>
  <c r="L1004" i="3"/>
  <c r="K1004" i="3"/>
  <c r="BL1215" i="3"/>
  <c r="M1230" i="3"/>
  <c r="AN1230" i="3"/>
  <c r="BM1220" i="3"/>
  <c r="BC1230" i="3"/>
  <c r="AG1230" i="3"/>
  <c r="BG1230" i="3"/>
  <c r="AK1230" i="3"/>
  <c r="P1230" i="3"/>
  <c r="AJ1230" i="3"/>
  <c r="O1230" i="3"/>
  <c r="AT1230" i="3"/>
  <c r="AD1230" i="3"/>
  <c r="N1230" i="3"/>
  <c r="AW1241" i="3"/>
  <c r="BN1235" i="3"/>
  <c r="AV1241" i="3"/>
  <c r="AF1241" i="3"/>
  <c r="P1241" i="3"/>
  <c r="AU1241" i="3"/>
  <c r="AE1241" i="3"/>
  <c r="O1241" i="3"/>
  <c r="AT1241" i="3"/>
  <c r="AD1241" i="3"/>
  <c r="N1241" i="3"/>
  <c r="BK1245" i="3"/>
  <c r="BN1247" i="3"/>
  <c r="AO1241" i="3"/>
  <c r="BH1254" i="3"/>
  <c r="BE1272" i="3"/>
  <c r="M1272" i="3"/>
  <c r="X1272" i="3"/>
  <c r="AA1272" i="3"/>
  <c r="BK1285" i="3"/>
  <c r="AD1293" i="3"/>
  <c r="AW1293" i="3"/>
  <c r="Q1293" i="3"/>
  <c r="AJ1293" i="3"/>
  <c r="BM1299" i="3"/>
  <c r="BE1302" i="3"/>
  <c r="BC1302" i="3"/>
  <c r="AL1302" i="3"/>
  <c r="BM1321" i="3"/>
  <c r="AI1293" i="3"/>
  <c r="BJ1452" i="3"/>
  <c r="BM1445" i="3"/>
  <c r="BM1513" i="3"/>
  <c r="AF1265" i="3"/>
  <c r="AV1265" i="3"/>
  <c r="AA1265" i="3"/>
  <c r="AQ1265" i="3"/>
  <c r="BG1265" i="3"/>
  <c r="Y1265" i="3"/>
  <c r="AO1265" i="3"/>
  <c r="BE1265" i="3"/>
  <c r="AH1265" i="3"/>
  <c r="T1265" i="3"/>
  <c r="AZ1265" i="3"/>
  <c r="AD1265" i="3"/>
  <c r="P1265" i="3"/>
  <c r="O1265" i="3"/>
  <c r="AE1265" i="3"/>
  <c r="AU1265" i="3"/>
  <c r="M1265" i="3"/>
  <c r="AC1265" i="3"/>
  <c r="AS1265" i="3"/>
  <c r="BI1265" i="3"/>
  <c r="AP1265" i="3"/>
  <c r="AB1265" i="3"/>
  <c r="BH1265" i="3"/>
  <c r="AL1265" i="3"/>
  <c r="BD1265" i="3"/>
  <c r="BM1426" i="3"/>
  <c r="AN1265" i="3"/>
  <c r="BN1403" i="3"/>
  <c r="BJ1403" i="3"/>
  <c r="BM1403" i="3"/>
  <c r="BM1474" i="3"/>
  <c r="BL1474" i="3"/>
  <c r="BM1478" i="3"/>
  <c r="BM1442" i="3"/>
  <c r="BJ1442" i="3"/>
  <c r="BM1498" i="3"/>
  <c r="BK1498" i="3"/>
  <c r="BM1476" i="3"/>
  <c r="BK1476" i="3"/>
  <c r="BM1441" i="3"/>
  <c r="BK1441" i="3"/>
  <c r="BM1404" i="3"/>
  <c r="BJ1404" i="3"/>
  <c r="BL1404" i="3"/>
  <c r="BN1404" i="3"/>
  <c r="BL1524" i="3"/>
  <c r="U1247" i="3"/>
  <c r="BA1247" i="3"/>
  <c r="AC1247" i="3"/>
  <c r="BI1247" i="3"/>
  <c r="AK1247" i="3"/>
  <c r="Y1247" i="3"/>
  <c r="AS1247" i="3"/>
  <c r="AD1255" i="3"/>
  <c r="AL1255" i="3"/>
  <c r="AT1255" i="3"/>
  <c r="Z1255" i="3"/>
  <c r="N1255" i="3"/>
  <c r="BB1255" i="3"/>
  <c r="T1268" i="3"/>
  <c r="BJ1268" i="3" s="1"/>
  <c r="AZ1268" i="3"/>
  <c r="AB1268" i="3"/>
  <c r="BH1268" i="3"/>
  <c r="AJ1268" i="3"/>
  <c r="AR1268" i="3"/>
  <c r="AP1268" i="3"/>
  <c r="Y1268" i="3"/>
  <c r="AO1268" i="3"/>
  <c r="BE1268" i="3"/>
  <c r="W1268" i="3"/>
  <c r="AM1268" i="3"/>
  <c r="BC1268" i="3"/>
  <c r="AF1268" i="3"/>
  <c r="R1268" i="3"/>
  <c r="AX1268" i="3"/>
  <c r="M1268" i="3"/>
  <c r="AC1268" i="3"/>
  <c r="AS1268" i="3"/>
  <c r="BI1268" i="3"/>
  <c r="AA1268" i="3"/>
  <c r="AQ1268" i="3"/>
  <c r="BG1268" i="3"/>
  <c r="BJ1494" i="3"/>
  <c r="BM1494" i="3"/>
  <c r="BK1494" i="3"/>
  <c r="BM1453" i="3"/>
  <c r="BN1419" i="3"/>
  <c r="BJ1419" i="3"/>
  <c r="BJ1449" i="3"/>
  <c r="BM1449" i="3"/>
  <c r="BM1422" i="3"/>
  <c r="BJ1422" i="3"/>
  <c r="BK1410" i="3"/>
  <c r="BM1410" i="3"/>
  <c r="BM1401" i="3"/>
  <c r="BL1401" i="3"/>
  <c r="BN1401" i="3"/>
  <c r="Y1314" i="3"/>
  <c r="AG1314" i="3"/>
  <c r="AK1314" i="3"/>
  <c r="Q1314" i="3"/>
  <c r="AW1314" i="3"/>
  <c r="U1314" i="3"/>
  <c r="BA1314" i="3"/>
  <c r="M1314" i="3"/>
  <c r="AO1314" i="3"/>
  <c r="N1314" i="3"/>
  <c r="AD1314" i="3"/>
  <c r="AT1314" i="3"/>
  <c r="O1314" i="3"/>
  <c r="AE1314" i="3"/>
  <c r="AU1314" i="3"/>
  <c r="P1314" i="3"/>
  <c r="AF1314" i="3"/>
  <c r="AV1314" i="3"/>
  <c r="BI1314" i="3"/>
  <c r="R1314" i="3"/>
  <c r="AH1314" i="3"/>
  <c r="AX1314" i="3"/>
  <c r="S1314" i="3"/>
  <c r="AI1314" i="3"/>
  <c r="AY1314" i="3"/>
  <c r="T1314" i="3"/>
  <c r="AJ1314" i="3"/>
  <c r="AZ1314" i="3"/>
  <c r="AS1314" i="3"/>
  <c r="V1314" i="3"/>
  <c r="AL1314" i="3"/>
  <c r="BB1314" i="3"/>
  <c r="W1314" i="3"/>
  <c r="AM1314" i="3"/>
  <c r="BC1314" i="3"/>
  <c r="X1314" i="3"/>
  <c r="AN1314" i="3"/>
  <c r="BD1314" i="3"/>
  <c r="V1354" i="3"/>
  <c r="BB1354" i="3"/>
  <c r="AH1354" i="3"/>
  <c r="AL1354" i="3"/>
  <c r="Z1354" i="3"/>
  <c r="AD1354" i="3"/>
  <c r="O1354" i="3"/>
  <c r="AE1354" i="3"/>
  <c r="AU1354" i="3"/>
  <c r="P1354" i="3"/>
  <c r="AF1354" i="3"/>
  <c r="AV1354" i="3"/>
  <c r="M1354" i="3"/>
  <c r="AC1354" i="3"/>
  <c r="AS1354" i="3"/>
  <c r="BI1354" i="3"/>
  <c r="N1354" i="3"/>
  <c r="S1354" i="3"/>
  <c r="AI1354" i="3"/>
  <c r="AY1354" i="3"/>
  <c r="T1354" i="3"/>
  <c r="AJ1354" i="3"/>
  <c r="AZ1354" i="3"/>
  <c r="Q1354" i="3"/>
  <c r="AG1354" i="3"/>
  <c r="AW1354" i="3"/>
  <c r="AX1354" i="3"/>
  <c r="BF1354" i="3"/>
  <c r="W1354" i="3"/>
  <c r="AM1354" i="3"/>
  <c r="BC1354" i="3"/>
  <c r="X1354" i="3"/>
  <c r="AN1354" i="3"/>
  <c r="BD1354" i="3"/>
  <c r="U1354" i="3"/>
  <c r="AK1354" i="3"/>
  <c r="BA1354" i="3"/>
  <c r="O1389" i="3"/>
  <c r="AE1389" i="3"/>
  <c r="AU1389" i="3"/>
  <c r="N1389" i="3"/>
  <c r="AD1389" i="3"/>
  <c r="AT1389" i="3"/>
  <c r="P1389" i="3"/>
  <c r="AF1389" i="3"/>
  <c r="AV1389" i="3"/>
  <c r="M1389" i="3"/>
  <c r="AC1389" i="3"/>
  <c r="AS1389" i="3"/>
  <c r="BI1389" i="3"/>
  <c r="S1389" i="3"/>
  <c r="AI1389" i="3"/>
  <c r="AY1389" i="3"/>
  <c r="R1389" i="3"/>
  <c r="AH1389" i="3"/>
  <c r="AX1389" i="3"/>
  <c r="T1389" i="3"/>
  <c r="AJ1389" i="3"/>
  <c r="AZ1389" i="3"/>
  <c r="Q1389" i="3"/>
  <c r="AG1389" i="3"/>
  <c r="AW1389" i="3"/>
  <c r="W1389" i="3"/>
  <c r="AM1389" i="3"/>
  <c r="BC1389" i="3"/>
  <c r="V1389" i="3"/>
  <c r="AL1389" i="3"/>
  <c r="BB1389" i="3"/>
  <c r="X1389" i="3"/>
  <c r="AN1389" i="3"/>
  <c r="BD1389" i="3"/>
  <c r="U1389" i="3"/>
  <c r="AK1389" i="3"/>
  <c r="BA1389" i="3"/>
  <c r="W1395" i="3"/>
  <c r="AM1395" i="3"/>
  <c r="BC1395" i="3"/>
  <c r="X1395" i="3"/>
  <c r="AN1395" i="3"/>
  <c r="BD1395" i="3"/>
  <c r="U1395" i="3"/>
  <c r="AK1395" i="3"/>
  <c r="BA1395" i="3"/>
  <c r="R1395" i="3"/>
  <c r="AH1395" i="3"/>
  <c r="AX1395" i="3"/>
  <c r="AA1395" i="3"/>
  <c r="AQ1395" i="3"/>
  <c r="BG1395" i="3"/>
  <c r="AB1395" i="3"/>
  <c r="AR1395" i="3"/>
  <c r="BH1395" i="3"/>
  <c r="Y1395" i="3"/>
  <c r="AO1395" i="3"/>
  <c r="BE1395" i="3"/>
  <c r="V1395" i="3"/>
  <c r="AL1395" i="3"/>
  <c r="BB1395" i="3"/>
  <c r="O1395" i="3"/>
  <c r="BL1395" i="3" s="1"/>
  <c r="AE1395" i="3"/>
  <c r="AU1395" i="3"/>
  <c r="P1395" i="3"/>
  <c r="AF1395" i="3"/>
  <c r="AV1395" i="3"/>
  <c r="M1395" i="3"/>
  <c r="AC1395" i="3"/>
  <c r="AS1395" i="3"/>
  <c r="BI1395" i="3"/>
  <c r="Z1395" i="3"/>
  <c r="AP1395" i="3"/>
  <c r="BF1395" i="3"/>
  <c r="AA1397" i="3"/>
  <c r="AQ1397" i="3"/>
  <c r="BG1397" i="3"/>
  <c r="Z1397" i="3"/>
  <c r="AP1397" i="3"/>
  <c r="BF1397" i="3"/>
  <c r="AB1397" i="3"/>
  <c r="AR1397" i="3"/>
  <c r="BH1397" i="3"/>
  <c r="Y1397" i="3"/>
  <c r="AO1397" i="3"/>
  <c r="BE1397" i="3"/>
  <c r="O1397" i="3"/>
  <c r="AE1397" i="3"/>
  <c r="AU1397" i="3"/>
  <c r="N1397" i="3"/>
  <c r="AD1397" i="3"/>
  <c r="AT1397" i="3"/>
  <c r="P1397" i="3"/>
  <c r="AF1397" i="3"/>
  <c r="AV1397" i="3"/>
  <c r="M1397" i="3"/>
  <c r="AC1397" i="3"/>
  <c r="AS1397" i="3"/>
  <c r="BI1397" i="3"/>
  <c r="S1397" i="3"/>
  <c r="AI1397" i="3"/>
  <c r="AY1397" i="3"/>
  <c r="R1397" i="3"/>
  <c r="AH1397" i="3"/>
  <c r="AX1397" i="3"/>
  <c r="T1397" i="3"/>
  <c r="AJ1397" i="3"/>
  <c r="AZ1397" i="3"/>
  <c r="Q1397" i="3"/>
  <c r="AG1397" i="3"/>
  <c r="AW1397" i="3"/>
  <c r="L1198" i="3"/>
  <c r="L1170" i="3"/>
  <c r="AS1170" i="3" s="1"/>
  <c r="L1169" i="3"/>
  <c r="L1162" i="3"/>
  <c r="W1162" i="3" s="1"/>
  <c r="L1161" i="3"/>
  <c r="L1154" i="3"/>
  <c r="BB1154" i="3" s="1"/>
  <c r="L1153" i="3"/>
  <c r="L1145" i="3"/>
  <c r="L1134" i="3"/>
  <c r="M1134" i="3" s="1"/>
  <c r="L1133" i="3"/>
  <c r="K1133" i="3"/>
  <c r="L1124" i="3"/>
  <c r="AA1124" i="3" s="1"/>
  <c r="L1123" i="3"/>
  <c r="K1123" i="3"/>
  <c r="L1116" i="3"/>
  <c r="AA1116" i="3" s="1"/>
  <c r="L1115" i="3"/>
  <c r="K1115" i="3"/>
  <c r="L1108" i="3"/>
  <c r="AA1108" i="3" s="1"/>
  <c r="L1107" i="3"/>
  <c r="K1107" i="3"/>
  <c r="L1100" i="3"/>
  <c r="L1099" i="3"/>
  <c r="K1099" i="3"/>
  <c r="L1098" i="3"/>
  <c r="AI1098" i="3" s="1"/>
  <c r="L1093" i="3"/>
  <c r="K1093" i="3"/>
  <c r="L1086" i="3"/>
  <c r="K1086" i="3"/>
  <c r="L1065" i="3"/>
  <c r="AY1065" i="3" s="1"/>
  <c r="L1064" i="3"/>
  <c r="K1064" i="3"/>
  <c r="L1061" i="3"/>
  <c r="AI1061" i="3" s="1"/>
  <c r="K1058" i="3"/>
  <c r="K1051" i="3"/>
  <c r="K1049" i="3"/>
  <c r="L1045" i="3"/>
  <c r="K1044" i="3"/>
  <c r="K1041" i="3"/>
  <c r="BF1038" i="3"/>
  <c r="AZ1034" i="3"/>
  <c r="W1034" i="3"/>
  <c r="L1029" i="3"/>
  <c r="K1029" i="3"/>
  <c r="L1024" i="3"/>
  <c r="BB1024" i="3" s="1"/>
  <c r="AV1022" i="3"/>
  <c r="AQ1020" i="3"/>
  <c r="L1020" i="3"/>
  <c r="AQ1016" i="3"/>
  <c r="L1016" i="3"/>
  <c r="P1016" i="3" s="1"/>
  <c r="K1015" i="3"/>
  <c r="AX1010" i="3"/>
  <c r="AH1010" i="3"/>
  <c r="R1010" i="3"/>
  <c r="AI1230" i="3"/>
  <c r="AO1232" i="3"/>
  <c r="AO1234" i="3"/>
  <c r="BE1230" i="3"/>
  <c r="AP1232" i="3"/>
  <c r="AE1234" i="3"/>
  <c r="AW1230" i="3"/>
  <c r="AB1230" i="3"/>
  <c r="BA1230" i="3"/>
  <c r="AF1230" i="3"/>
  <c r="AZ1230" i="3"/>
  <c r="AE1230" i="3"/>
  <c r="BF1230" i="3"/>
  <c r="AP1230" i="3"/>
  <c r="Z1230" i="3"/>
  <c r="BH1232" i="3"/>
  <c r="AB1232" i="3"/>
  <c r="AJ1234" i="3"/>
  <c r="BH1241" i="3"/>
  <c r="AR1241" i="3"/>
  <c r="AB1241" i="3"/>
  <c r="BG1241" i="3"/>
  <c r="AQ1241" i="3"/>
  <c r="AA1241" i="3"/>
  <c r="BF1241" i="3"/>
  <c r="AP1241" i="3"/>
  <c r="Z1241" i="3"/>
  <c r="BE1241" i="3"/>
  <c r="AL1272" i="3"/>
  <c r="BA1272" i="3"/>
  <c r="BH1272" i="3"/>
  <c r="P1272" i="3"/>
  <c r="W1272" i="3"/>
  <c r="AX1293" i="3"/>
  <c r="R1293" i="3"/>
  <c r="AK1293" i="3"/>
  <c r="BD1293" i="3"/>
  <c r="X1293" i="3"/>
  <c r="BD1302" i="3"/>
  <c r="AM1302" i="3"/>
  <c r="V1302" i="3"/>
  <c r="O1293" i="3"/>
  <c r="BL1337" i="3"/>
  <c r="BM1472" i="3"/>
  <c r="BN1453" i="3"/>
  <c r="BM1470" i="3"/>
  <c r="BM1448" i="3"/>
  <c r="BJ1444" i="3"/>
  <c r="BM1444" i="3"/>
  <c r="BM1482" i="3"/>
  <c r="BL1482" i="3"/>
  <c r="BN1556" i="3"/>
  <c r="BL1556" i="3"/>
  <c r="BJ1484" i="3"/>
  <c r="BM1484" i="3"/>
  <c r="BJ1420" i="3"/>
  <c r="BM1420" i="3"/>
  <c r="BJ1409" i="3"/>
  <c r="BN1409" i="3"/>
  <c r="BL1496" i="3"/>
  <c r="AT1229" i="3"/>
  <c r="AY1229" i="3"/>
  <c r="Y1229" i="3"/>
  <c r="AD1229" i="3"/>
  <c r="BL1506" i="3"/>
  <c r="U1211" i="3"/>
  <c r="AK1211" i="3"/>
  <c r="BA1211" i="3"/>
  <c r="R1221" i="3"/>
  <c r="AM1221" i="3"/>
  <c r="BL1400" i="3"/>
  <c r="Z1257" i="3"/>
  <c r="AL1257" i="3"/>
  <c r="N1257" i="3"/>
  <c r="BJ1257" i="3" s="1"/>
  <c r="AT1257" i="3"/>
  <c r="V1257" i="3"/>
  <c r="BB1257" i="3"/>
  <c r="AD1257" i="3"/>
  <c r="BF1257" i="3"/>
  <c r="O1257" i="3"/>
  <c r="AE1257" i="3"/>
  <c r="AU1257" i="3"/>
  <c r="P1257" i="3"/>
  <c r="AF1257" i="3"/>
  <c r="X1265" i="3"/>
  <c r="AT1370" i="3"/>
  <c r="AA1370" i="3"/>
  <c r="AQ1370" i="3"/>
  <c r="BG1370" i="3"/>
  <c r="AB1370" i="3"/>
  <c r="AR1370" i="3"/>
  <c r="BH1370" i="3"/>
  <c r="Y1370" i="3"/>
  <c r="AO1370" i="3"/>
  <c r="BE1370" i="3"/>
  <c r="AD1370" i="3"/>
  <c r="BF1370" i="3"/>
  <c r="O1370" i="3"/>
  <c r="AE1370" i="3"/>
  <c r="AU1370" i="3"/>
  <c r="P1370" i="3"/>
  <c r="AF1370" i="3"/>
  <c r="AV1370" i="3"/>
  <c r="M1370" i="3"/>
  <c r="AC1370" i="3"/>
  <c r="AS1370" i="3"/>
  <c r="BI1370" i="3"/>
  <c r="N1370" i="3"/>
  <c r="AP1370" i="3"/>
  <c r="S1370" i="3"/>
  <c r="AI1370" i="3"/>
  <c r="AY1370" i="3"/>
  <c r="T1370" i="3"/>
  <c r="AJ1370" i="3"/>
  <c r="AZ1370" i="3"/>
  <c r="Q1370" i="3"/>
  <c r="AG1370" i="3"/>
  <c r="AW1370" i="3"/>
  <c r="AK1384" i="3"/>
  <c r="AX1384" i="3"/>
  <c r="O1384" i="3"/>
  <c r="BL1384" i="3" s="1"/>
  <c r="AE1384" i="3"/>
  <c r="AU1384" i="3"/>
  <c r="P1384" i="3"/>
  <c r="AF1384" i="3"/>
  <c r="AV1384" i="3"/>
  <c r="BI1384" i="3"/>
  <c r="AC1384" i="3"/>
  <c r="AP1384" i="3"/>
  <c r="S1384" i="3"/>
  <c r="BM1384" i="3" s="1"/>
  <c r="AI1384" i="3"/>
  <c r="AY1384" i="3"/>
  <c r="T1384" i="3"/>
  <c r="AJ1384" i="3"/>
  <c r="AZ1384" i="3"/>
  <c r="BA1384" i="3"/>
  <c r="U1384" i="3"/>
  <c r="AH1384" i="3"/>
  <c r="W1384" i="3"/>
  <c r="AM1384" i="3"/>
  <c r="BC1384" i="3"/>
  <c r="X1384" i="3"/>
  <c r="AN1384" i="3"/>
  <c r="BD1384" i="3"/>
  <c r="V1387" i="3"/>
  <c r="AL1387" i="3"/>
  <c r="BB1387" i="3"/>
  <c r="X1387" i="3"/>
  <c r="AS1387" i="3"/>
  <c r="O1387" i="3"/>
  <c r="AJ1387" i="3"/>
  <c r="BE1387" i="3"/>
  <c r="AF1387" i="3"/>
  <c r="BA1387" i="3"/>
  <c r="AB1387" i="3"/>
  <c r="AW1387" i="3"/>
  <c r="Z1387" i="3"/>
  <c r="AP1387" i="3"/>
  <c r="BF1387" i="3"/>
  <c r="AC1387" i="3"/>
  <c r="AY1387" i="3"/>
  <c r="T1387" i="3"/>
  <c r="AO1387" i="3"/>
  <c r="P1387" i="3"/>
  <c r="AK1387" i="3"/>
  <c r="BG1387" i="3"/>
  <c r="AG1387" i="3"/>
  <c r="BC1387" i="3"/>
  <c r="N1387" i="3"/>
  <c r="AD1387" i="3"/>
  <c r="AT1387" i="3"/>
  <c r="M1387" i="3"/>
  <c r="AI1387" i="3"/>
  <c r="BD1387" i="3"/>
  <c r="Y1387" i="3"/>
  <c r="AU1387" i="3"/>
  <c r="U1387" i="3"/>
  <c r="AQ1387" i="3"/>
  <c r="Q1387" i="3"/>
  <c r="AM1387" i="3"/>
  <c r="BH1387" i="3"/>
  <c r="K1198" i="3"/>
  <c r="L1192" i="3"/>
  <c r="L1190" i="3"/>
  <c r="K1197" i="3"/>
  <c r="K1196" i="3"/>
  <c r="L1196" i="3"/>
  <c r="K1195" i="3"/>
  <c r="K1194" i="3"/>
  <c r="L1168" i="3"/>
  <c r="L1167" i="3"/>
  <c r="AW1160" i="3"/>
  <c r="AL1160" i="3"/>
  <c r="AA1160" i="3"/>
  <c r="L1160" i="3"/>
  <c r="Q1160" i="3" s="1"/>
  <c r="L1159" i="3"/>
  <c r="L1152" i="3"/>
  <c r="L1151" i="3"/>
  <c r="L1143" i="3"/>
  <c r="L1132" i="3"/>
  <c r="M1132" i="3" s="1"/>
  <c r="L1131" i="3"/>
  <c r="K1131" i="3"/>
  <c r="AY1130" i="3"/>
  <c r="AI1130" i="3"/>
  <c r="L1130" i="3"/>
  <c r="U1130" i="3" s="1"/>
  <c r="L1129" i="3"/>
  <c r="K1129" i="3"/>
  <c r="BC1122" i="3"/>
  <c r="L1122" i="3"/>
  <c r="L1121" i="3"/>
  <c r="K1121" i="3"/>
  <c r="L1114" i="3"/>
  <c r="L1113" i="3"/>
  <c r="K1113" i="3"/>
  <c r="L1106" i="3"/>
  <c r="L1105" i="3"/>
  <c r="K1105" i="3"/>
  <c r="L1094" i="3"/>
  <c r="K1094" i="3"/>
  <c r="L1091" i="3"/>
  <c r="K1091" i="3"/>
  <c r="L1088" i="3"/>
  <c r="S1088" i="3" s="1"/>
  <c r="L1085" i="3"/>
  <c r="AA1085" i="3" s="1"/>
  <c r="L1079" i="3"/>
  <c r="AA1079" i="3" s="1"/>
  <c r="L1076" i="3"/>
  <c r="L1075" i="3"/>
  <c r="AF1075" i="3" s="1"/>
  <c r="L1074" i="3"/>
  <c r="K1074" i="3"/>
  <c r="L1070" i="3"/>
  <c r="K1070" i="3"/>
  <c r="BA1070" i="3" s="1"/>
  <c r="L1068" i="3"/>
  <c r="K1068" i="3"/>
  <c r="L1067" i="3"/>
  <c r="K1055" i="3"/>
  <c r="K1053" i="3"/>
  <c r="L1051" i="3"/>
  <c r="L1049" i="3"/>
  <c r="K1048" i="3"/>
  <c r="L1046" i="3"/>
  <c r="K1046" i="3"/>
  <c r="K1043" i="3"/>
  <c r="L1041" i="3"/>
  <c r="K1040" i="3"/>
  <c r="AP1038" i="3"/>
  <c r="L1035" i="3"/>
  <c r="K1035" i="3"/>
  <c r="AG1035" i="3" s="1"/>
  <c r="AY1034" i="3"/>
  <c r="S1034" i="3"/>
  <c r="L1033" i="3"/>
  <c r="K1033" i="3"/>
  <c r="K1027" i="3"/>
  <c r="L1025" i="3"/>
  <c r="AL1022" i="3"/>
  <c r="AA1020" i="3"/>
  <c r="AA1016" i="3"/>
  <c r="L1015" i="3"/>
  <c r="AF1015" i="3" s="1"/>
  <c r="K1014" i="3"/>
  <c r="K1013" i="3"/>
  <c r="AF1013" i="3" s="1"/>
  <c r="K1011" i="3"/>
  <c r="AT1010" i="3"/>
  <c r="AD1010" i="3"/>
  <c r="AY1009" i="3"/>
  <c r="L1009" i="3"/>
  <c r="L1000" i="3"/>
  <c r="K1000" i="3"/>
  <c r="AH1204" i="3"/>
  <c r="BK1214" i="3"/>
  <c r="BD1230" i="3"/>
  <c r="BJ1231" i="3"/>
  <c r="N1232" i="3"/>
  <c r="BJ1232" i="3" s="1"/>
  <c r="BE1232" i="3"/>
  <c r="N1234" i="3"/>
  <c r="BD1234" i="3"/>
  <c r="O1232" i="3"/>
  <c r="BL1232" i="3" s="1"/>
  <c r="BF1232" i="3"/>
  <c r="AU1234" i="3"/>
  <c r="AR1230" i="3"/>
  <c r="W1230" i="3"/>
  <c r="AV1230" i="3"/>
  <c r="AA1230" i="3"/>
  <c r="AU1230" i="3"/>
  <c r="Y1230" i="3"/>
  <c r="BB1230" i="3"/>
  <c r="AL1230" i="3"/>
  <c r="V1230" i="3"/>
  <c r="AV1232" i="3"/>
  <c r="P1232" i="3"/>
  <c r="X1234" i="3"/>
  <c r="Q1241" i="3"/>
  <c r="BN1241" i="3" s="1"/>
  <c r="BK1235" i="3"/>
  <c r="BD1241" i="3"/>
  <c r="AN1241" i="3"/>
  <c r="X1241" i="3"/>
  <c r="BC1241" i="3"/>
  <c r="AM1241" i="3"/>
  <c r="W1241" i="3"/>
  <c r="BB1241" i="3"/>
  <c r="AL1241" i="3"/>
  <c r="V1241" i="3"/>
  <c r="BK1247" i="3"/>
  <c r="BB1250" i="3"/>
  <c r="BJ1269" i="3"/>
  <c r="BB1272" i="3"/>
  <c r="AK1272" i="3"/>
  <c r="AR1272" i="3"/>
  <c r="AU1272" i="3"/>
  <c r="W1293" i="3"/>
  <c r="AT1293" i="3"/>
  <c r="N1293" i="3"/>
  <c r="AG1293" i="3"/>
  <c r="AZ1293" i="3"/>
  <c r="T1293" i="3"/>
  <c r="AN1302" i="3"/>
  <c r="W1302" i="3"/>
  <c r="BJ1376" i="3"/>
  <c r="AY1293" i="3"/>
  <c r="BM1521" i="3"/>
  <c r="BJ1421" i="3"/>
  <c r="BD1222" i="3"/>
  <c r="AB1222" i="3"/>
  <c r="BM1222" i="3" s="1"/>
  <c r="AI1222" i="3"/>
  <c r="T1242" i="3"/>
  <c r="AJ1242" i="3"/>
  <c r="AZ1242" i="3"/>
  <c r="Q1242" i="3"/>
  <c r="AG1242" i="3"/>
  <c r="AW1242" i="3"/>
  <c r="N1242" i="3"/>
  <c r="AD1242" i="3"/>
  <c r="AT1242" i="3"/>
  <c r="O1242" i="3"/>
  <c r="AI1242" i="3"/>
  <c r="BC1242" i="3"/>
  <c r="X1242" i="3"/>
  <c r="AN1242" i="3"/>
  <c r="BD1242" i="3"/>
  <c r="U1242" i="3"/>
  <c r="AK1242" i="3"/>
  <c r="BA1242" i="3"/>
  <c r="R1242" i="3"/>
  <c r="AH1242" i="3"/>
  <c r="AX1242" i="3"/>
  <c r="AE1242" i="3"/>
  <c r="AY1242" i="3"/>
  <c r="AA1242" i="3"/>
  <c r="BJ1427" i="3"/>
  <c r="BL1445" i="3"/>
  <c r="AO1308" i="3"/>
  <c r="AG1308" i="3"/>
  <c r="AW1308" i="3"/>
  <c r="Q1308" i="3"/>
  <c r="AA1308" i="3"/>
  <c r="AQ1308" i="3"/>
  <c r="BG1308" i="3"/>
  <c r="AB1308" i="3"/>
  <c r="AR1308" i="3"/>
  <c r="BH1308" i="3"/>
  <c r="AP1308" i="3"/>
  <c r="U1308" i="3"/>
  <c r="BA1308" i="3"/>
  <c r="AD1308" i="3"/>
  <c r="O1308" i="3"/>
  <c r="AE1308" i="3"/>
  <c r="AU1308" i="3"/>
  <c r="P1308" i="3"/>
  <c r="AF1308" i="3"/>
  <c r="AV1308" i="3"/>
  <c r="R1308" i="3"/>
  <c r="AX1308" i="3"/>
  <c r="AC1308" i="3"/>
  <c r="BI1308" i="3"/>
  <c r="AL1308" i="3"/>
  <c r="S1308" i="3"/>
  <c r="AI1308" i="3"/>
  <c r="AY1308" i="3"/>
  <c r="T1308" i="3"/>
  <c r="AJ1308" i="3"/>
  <c r="AZ1308" i="3"/>
  <c r="Z1308" i="3"/>
  <c r="BF1308" i="3"/>
  <c r="AK1308" i="3"/>
  <c r="N1308" i="3"/>
  <c r="AT1308" i="3"/>
  <c r="BE1308" i="3"/>
  <c r="Q1324" i="3"/>
  <c r="AK1324" i="3"/>
  <c r="BI1324" i="3"/>
  <c r="U1324" i="3"/>
  <c r="AS1324" i="3"/>
  <c r="AW1324" i="3"/>
  <c r="Y1324" i="3"/>
  <c r="M1324" i="3"/>
  <c r="Z1324" i="3"/>
  <c r="AP1324" i="3"/>
  <c r="BF1324" i="3"/>
  <c r="AA1324" i="3"/>
  <c r="AQ1324" i="3"/>
  <c r="BG1324" i="3"/>
  <c r="AB1324" i="3"/>
  <c r="AR1324" i="3"/>
  <c r="BH1324" i="3"/>
  <c r="AC1324" i="3"/>
  <c r="N1324" i="3"/>
  <c r="AD1324" i="3"/>
  <c r="AT1324" i="3"/>
  <c r="O1324" i="3"/>
  <c r="AE1324" i="3"/>
  <c r="AU1324" i="3"/>
  <c r="P1324" i="3"/>
  <c r="AF1324" i="3"/>
  <c r="AV1324" i="3"/>
  <c r="BA1324" i="3"/>
  <c r="BE1324" i="3"/>
  <c r="R1324" i="3"/>
  <c r="AH1324" i="3"/>
  <c r="AX1324" i="3"/>
  <c r="S1324" i="3"/>
  <c r="AI1324" i="3"/>
  <c r="AY1324" i="3"/>
  <c r="T1324" i="3"/>
  <c r="AJ1324" i="3"/>
  <c r="AZ1324" i="3"/>
  <c r="X1286" i="3"/>
  <c r="AN1286" i="3"/>
  <c r="BD1286" i="3"/>
  <c r="Z1286" i="3"/>
  <c r="AU1286" i="3"/>
  <c r="V1286" i="3"/>
  <c r="AQ1286" i="3"/>
  <c r="M1286" i="3"/>
  <c r="AH1286" i="3"/>
  <c r="BC1286" i="3"/>
  <c r="Y1286" i="3"/>
  <c r="AT1286" i="3"/>
  <c r="AB1286" i="3"/>
  <c r="AR1286" i="3"/>
  <c r="BH1286" i="3"/>
  <c r="AE1286" i="3"/>
  <c r="BA1286" i="3"/>
  <c r="AA1286" i="3"/>
  <c r="AW1286" i="3"/>
  <c r="R1286" i="3"/>
  <c r="AM1286" i="3"/>
  <c r="BI1286" i="3"/>
  <c r="AD1286" i="3"/>
  <c r="AY1286" i="3"/>
  <c r="P1286" i="3"/>
  <c r="AF1286" i="3"/>
  <c r="AV1286" i="3"/>
  <c r="O1286" i="3"/>
  <c r="AK1286" i="3"/>
  <c r="BF1286" i="3"/>
  <c r="AG1286" i="3"/>
  <c r="BB1286" i="3"/>
  <c r="W1286" i="3"/>
  <c r="AS1286" i="3"/>
  <c r="N1286" i="3"/>
  <c r="AI1286" i="3"/>
  <c r="BE1286" i="3"/>
  <c r="Z1290" i="3"/>
  <c r="AP1290" i="3"/>
  <c r="BF1290" i="3"/>
  <c r="AA1290" i="3"/>
  <c r="AQ1290" i="3"/>
  <c r="BG1290" i="3"/>
  <c r="AB1290" i="3"/>
  <c r="AR1290" i="3"/>
  <c r="BH1290" i="3"/>
  <c r="M1290" i="3"/>
  <c r="Q1290" i="3"/>
  <c r="AK1290" i="3"/>
  <c r="BA1290" i="3"/>
  <c r="N1290" i="3"/>
  <c r="AD1290" i="3"/>
  <c r="AT1290" i="3"/>
  <c r="O1290" i="3"/>
  <c r="AE1290" i="3"/>
  <c r="AU1290" i="3"/>
  <c r="P1290" i="3"/>
  <c r="AF1290" i="3"/>
  <c r="AV1290" i="3"/>
  <c r="Y1290" i="3"/>
  <c r="AC1290" i="3"/>
  <c r="AG1290" i="3"/>
  <c r="R1290" i="3"/>
  <c r="AH1290" i="3"/>
  <c r="AX1290" i="3"/>
  <c r="S1290" i="3"/>
  <c r="AI1290" i="3"/>
  <c r="AY1290" i="3"/>
  <c r="T1290" i="3"/>
  <c r="AJ1290" i="3"/>
  <c r="AZ1290" i="3"/>
  <c r="AO1290" i="3"/>
  <c r="AS1290" i="3"/>
  <c r="AW1290" i="3"/>
  <c r="V1320" i="3"/>
  <c r="AL1320" i="3"/>
  <c r="BB1320" i="3"/>
  <c r="W1320" i="3"/>
  <c r="AM1320" i="3"/>
  <c r="BC1320" i="3"/>
  <c r="X1320" i="3"/>
  <c r="AN1320" i="3"/>
  <c r="BD1320" i="3"/>
  <c r="BE1320" i="3"/>
  <c r="BI1320" i="3"/>
  <c r="Z1320" i="3"/>
  <c r="AP1320" i="3"/>
  <c r="BF1320" i="3"/>
  <c r="AA1320" i="3"/>
  <c r="AQ1320" i="3"/>
  <c r="BG1320" i="3"/>
  <c r="AB1320" i="3"/>
  <c r="AR1320" i="3"/>
  <c r="BH1320" i="3"/>
  <c r="M1320" i="3"/>
  <c r="Q1320" i="3"/>
  <c r="N1320" i="3"/>
  <c r="AD1320" i="3"/>
  <c r="AT1320" i="3"/>
  <c r="O1320" i="3"/>
  <c r="AE1320" i="3"/>
  <c r="AU1320" i="3"/>
  <c r="P1320" i="3"/>
  <c r="AF1320" i="3"/>
  <c r="AV1320" i="3"/>
  <c r="Y1320" i="3"/>
  <c r="AC1320" i="3"/>
  <c r="AG1320" i="3"/>
  <c r="O1371" i="3"/>
  <c r="AE1371" i="3"/>
  <c r="AU1371" i="3"/>
  <c r="P1371" i="3"/>
  <c r="AR1371" i="3"/>
  <c r="AZ1371" i="3"/>
  <c r="BB1371" i="3"/>
  <c r="AL1371" i="3"/>
  <c r="V1371" i="3"/>
  <c r="AW1371" i="3"/>
  <c r="AG1371" i="3"/>
  <c r="Q1371" i="3"/>
  <c r="S1371" i="3"/>
  <c r="AI1371" i="3"/>
  <c r="AY1371" i="3"/>
  <c r="AF1371" i="3"/>
  <c r="BH1371" i="3"/>
  <c r="X1371" i="3"/>
  <c r="AX1371" i="3"/>
  <c r="AH1371" i="3"/>
  <c r="R1371" i="3"/>
  <c r="BI1371" i="3"/>
  <c r="AS1371" i="3"/>
  <c r="AC1371" i="3"/>
  <c r="W1371" i="3"/>
  <c r="AM1371" i="3"/>
  <c r="BC1371" i="3"/>
  <c r="AV1371" i="3"/>
  <c r="T1371" i="3"/>
  <c r="AN1371" i="3"/>
  <c r="AT1371" i="3"/>
  <c r="AD1371" i="3"/>
  <c r="N1371" i="3"/>
  <c r="BE1371" i="3"/>
  <c r="AO1371" i="3"/>
  <c r="Y1371" i="3"/>
  <c r="P1386" i="3"/>
  <c r="AF1386" i="3"/>
  <c r="AV1386" i="3"/>
  <c r="N1386" i="3"/>
  <c r="AI1386" i="3"/>
  <c r="BE1386" i="3"/>
  <c r="AM1386" i="3"/>
  <c r="U1386" i="3"/>
  <c r="AP1386" i="3"/>
  <c r="Q1386" i="3"/>
  <c r="AL1386" i="3"/>
  <c r="BG1386" i="3"/>
  <c r="BC1386" i="3"/>
  <c r="T1386" i="3"/>
  <c r="AJ1386" i="3"/>
  <c r="AZ1386" i="3"/>
  <c r="S1386" i="3"/>
  <c r="AO1386" i="3"/>
  <c r="M1386" i="3"/>
  <c r="AX1386" i="3"/>
  <c r="Z1386" i="3"/>
  <c r="AU1386" i="3"/>
  <c r="V1386" i="3"/>
  <c r="AQ1386" i="3"/>
  <c r="W1386" i="3"/>
  <c r="X1386" i="3"/>
  <c r="AN1386" i="3"/>
  <c r="BD1386" i="3"/>
  <c r="Y1386" i="3"/>
  <c r="AT1386" i="3"/>
  <c r="R1386" i="3"/>
  <c r="BI1386" i="3"/>
  <c r="AE1386" i="3"/>
  <c r="BA1386" i="3"/>
  <c r="AA1386" i="3"/>
  <c r="AW1386" i="3"/>
  <c r="AH1386" i="3"/>
  <c r="U1392" i="3"/>
  <c r="AK1392" i="3"/>
  <c r="BA1392" i="3"/>
  <c r="T1392" i="3"/>
  <c r="AJ1392" i="3"/>
  <c r="AZ1392" i="3"/>
  <c r="R1392" i="3"/>
  <c r="AH1392" i="3"/>
  <c r="AX1392" i="3"/>
  <c r="S1392" i="3"/>
  <c r="AI1392" i="3"/>
  <c r="AY1392" i="3"/>
  <c r="Y1392" i="3"/>
  <c r="AO1392" i="3"/>
  <c r="BE1392" i="3"/>
  <c r="X1392" i="3"/>
  <c r="AN1392" i="3"/>
  <c r="BD1392" i="3"/>
  <c r="V1392" i="3"/>
  <c r="AL1392" i="3"/>
  <c r="BB1392" i="3"/>
  <c r="W1392" i="3"/>
  <c r="AM1392" i="3"/>
  <c r="BC1392" i="3"/>
  <c r="M1392" i="3"/>
  <c r="AC1392" i="3"/>
  <c r="AS1392" i="3"/>
  <c r="BI1392" i="3"/>
  <c r="AB1392" i="3"/>
  <c r="AR1392" i="3"/>
  <c r="BH1392" i="3"/>
  <c r="Z1392" i="3"/>
  <c r="AP1392" i="3"/>
  <c r="BF1392" i="3"/>
  <c r="AA1392" i="3"/>
  <c r="AQ1392" i="3"/>
  <c r="BG1392" i="3"/>
  <c r="BM1343" i="3"/>
  <c r="BM1315" i="3"/>
  <c r="BL1323" i="3"/>
  <c r="BL1329" i="3"/>
  <c r="BM1329" i="3"/>
  <c r="BM1337" i="3"/>
  <c r="BN1357" i="3"/>
  <c r="BN1359" i="3"/>
  <c r="BN1375" i="3"/>
  <c r="BJ1304" i="3"/>
  <c r="BJ1312" i="3"/>
  <c r="BM1383" i="3"/>
  <c r="BM1385" i="3"/>
  <c r="BM1436" i="3"/>
  <c r="AK1216" i="3"/>
  <c r="AO1216" i="3"/>
  <c r="U1216" i="3"/>
  <c r="BA1216" i="3"/>
  <c r="Y1216" i="3"/>
  <c r="BE1216" i="3"/>
  <c r="BM1443" i="3"/>
  <c r="Y1207" i="3"/>
  <c r="M1207" i="3"/>
  <c r="BN1207" i="3" s="1"/>
  <c r="AS1207" i="3"/>
  <c r="U1207" i="3"/>
  <c r="BA1207" i="3"/>
  <c r="AC1207" i="3"/>
  <c r="BI1207" i="3"/>
  <c r="AK1207" i="3"/>
  <c r="AB1256" i="3"/>
  <c r="AR1256" i="3"/>
  <c r="BH1256" i="3"/>
  <c r="AY1228" i="3"/>
  <c r="X1228" i="3"/>
  <c r="BM1228" i="3" s="1"/>
  <c r="AC1228" i="3"/>
  <c r="AS1228" i="3"/>
  <c r="Y1251" i="3"/>
  <c r="AO1251" i="3"/>
  <c r="BE1251" i="3"/>
  <c r="AF1267" i="3"/>
  <c r="BC1212" i="3"/>
  <c r="AQ1246" i="3"/>
  <c r="Q1310" i="3"/>
  <c r="AO1310" i="3"/>
  <c r="BE1310" i="3"/>
  <c r="Y1310" i="3"/>
  <c r="AG1310" i="3"/>
  <c r="Y1334" i="3"/>
  <c r="AS1334" i="3"/>
  <c r="AC1334" i="3"/>
  <c r="BA1334" i="3"/>
  <c r="M1334" i="3"/>
  <c r="AK1334" i="3"/>
  <c r="BE1334" i="3"/>
  <c r="U1334" i="3"/>
  <c r="AO1334" i="3"/>
  <c r="BI1334" i="3"/>
  <c r="AC1205" i="3"/>
  <c r="AO1306" i="3"/>
  <c r="AG1306" i="3"/>
  <c r="AA1213" i="3"/>
  <c r="AM1217" i="3"/>
  <c r="U1296" i="3"/>
  <c r="AK1296" i="3"/>
  <c r="BA1296" i="3"/>
  <c r="AO1318" i="3"/>
  <c r="BI1318" i="3"/>
  <c r="U1318" i="3"/>
  <c r="AS1318" i="3"/>
  <c r="Y1318" i="3"/>
  <c r="BA1318" i="3"/>
  <c r="AK1318" i="3"/>
  <c r="BE1318" i="3"/>
  <c r="Y1340" i="3"/>
  <c r="AO1340" i="3"/>
  <c r="BE1340" i="3"/>
  <c r="M1340" i="3"/>
  <c r="AC1340" i="3"/>
  <c r="AS1340" i="3"/>
  <c r="BI1340" i="3"/>
  <c r="Q1340" i="3"/>
  <c r="AG1340" i="3"/>
  <c r="AW1340" i="3"/>
  <c r="U1340" i="3"/>
  <c r="AK1340" i="3"/>
  <c r="BA1340" i="3"/>
  <c r="V1360" i="3"/>
  <c r="AL1360" i="3"/>
  <c r="BB1360" i="3"/>
  <c r="Z1378" i="3"/>
  <c r="AL1378" i="3"/>
  <c r="R1378" i="3"/>
  <c r="AX1378" i="3"/>
  <c r="V1378" i="3"/>
  <c r="BB1378" i="3"/>
  <c r="AH1378" i="3"/>
  <c r="BM1283" i="3"/>
  <c r="BL1297" i="3"/>
  <c r="BM1309" i="3"/>
  <c r="BM1335" i="3"/>
  <c r="BM1307" i="3"/>
  <c r="BL1315" i="3"/>
  <c r="BL1472" i="3"/>
  <c r="BJ1436" i="3"/>
  <c r="BL1411" i="3"/>
  <c r="BJ1470" i="3"/>
  <c r="AI1210" i="3"/>
  <c r="S1210" i="3"/>
  <c r="BM1210" i="3" s="1"/>
  <c r="M1216" i="3"/>
  <c r="BK1216" i="3" s="1"/>
  <c r="Y1239" i="3"/>
  <c r="AC1239" i="3"/>
  <c r="BI1239" i="3"/>
  <c r="AK1239" i="3"/>
  <c r="M1239" i="3"/>
  <c r="BN1239" i="3" s="1"/>
  <c r="AS1239" i="3"/>
  <c r="U1239" i="3"/>
  <c r="BA1239" i="3"/>
  <c r="BN1474" i="3"/>
  <c r="AY1210" i="3"/>
  <c r="BJ1210" i="3" s="1"/>
  <c r="AY1226" i="3"/>
  <c r="X1226" i="3"/>
  <c r="AC1226" i="3"/>
  <c r="AS1226" i="3"/>
  <c r="Y1237" i="3"/>
  <c r="AK1237" i="3"/>
  <c r="M1237" i="3"/>
  <c r="AS1237" i="3"/>
  <c r="U1237" i="3"/>
  <c r="BA1237" i="3"/>
  <c r="AC1237" i="3"/>
  <c r="BI1237" i="3"/>
  <c r="Y1243" i="3"/>
  <c r="AK1243" i="3"/>
  <c r="M1243" i="3"/>
  <c r="BN1243" i="3" s="1"/>
  <c r="AS1243" i="3"/>
  <c r="U1243" i="3"/>
  <c r="BA1243" i="3"/>
  <c r="AC1243" i="3"/>
  <c r="BI1243" i="3"/>
  <c r="O1212" i="3"/>
  <c r="BL1212" i="3" s="1"/>
  <c r="BB1278" i="3"/>
  <c r="V1278" i="3"/>
  <c r="AL1278" i="3"/>
  <c r="Y1326" i="3"/>
  <c r="AS1326" i="3"/>
  <c r="AC1326" i="3"/>
  <c r="BA1326" i="3"/>
  <c r="M1326" i="3"/>
  <c r="AK1326" i="3"/>
  <c r="BE1326" i="3"/>
  <c r="U1326" i="3"/>
  <c r="AO1326" i="3"/>
  <c r="BI1326" i="3"/>
  <c r="X1353" i="3"/>
  <c r="AN1353" i="3"/>
  <c r="BD1353" i="3"/>
  <c r="AB1353" i="3"/>
  <c r="AR1353" i="3"/>
  <c r="BH1353" i="3"/>
  <c r="O1353" i="3"/>
  <c r="AF1353" i="3"/>
  <c r="AV1353" i="3"/>
  <c r="T1353" i="3"/>
  <c r="AJ1353" i="3"/>
  <c r="AZ1353" i="3"/>
  <c r="Y1306" i="3"/>
  <c r="S1213" i="3"/>
  <c r="BM1213" i="3" s="1"/>
  <c r="BC1217" i="3"/>
  <c r="BG1217" i="3"/>
  <c r="BG1236" i="3"/>
  <c r="T1349" i="3"/>
  <c r="AO1349" i="3"/>
  <c r="Y1349" i="3"/>
  <c r="AU1349" i="3"/>
  <c r="AQ1238" i="3"/>
  <c r="M1318" i="3"/>
  <c r="BN1318" i="3" s="1"/>
  <c r="AX1344" i="3"/>
  <c r="AH1344" i="3"/>
  <c r="AP1344" i="3"/>
  <c r="AE1351" i="3"/>
  <c r="AZ1351" i="3"/>
  <c r="O1351" i="3"/>
  <c r="BL1351" i="3" s="1"/>
  <c r="AJ1351" i="3"/>
  <c r="BE1351" i="3"/>
  <c r="T1351" i="3"/>
  <c r="AO1351" i="3"/>
  <c r="Y1351" i="3"/>
  <c r="AU1351" i="3"/>
  <c r="U1294" i="3"/>
  <c r="O1349" i="3"/>
  <c r="AY1295" i="3"/>
  <c r="BL1299" i="3"/>
  <c r="BL1321" i="3"/>
  <c r="BK1340" i="3"/>
  <c r="BN1340" i="3"/>
  <c r="BK1367" i="3"/>
  <c r="BK1375" i="3"/>
  <c r="BM1305" i="3"/>
  <c r="BK1318" i="3"/>
  <c r="BL1349" i="3"/>
  <c r="BK1411" i="3"/>
  <c r="BJ1472" i="3"/>
  <c r="BL1470" i="3"/>
  <c r="Y1214" i="3"/>
  <c r="AW1214" i="3"/>
  <c r="AG1214" i="3"/>
  <c r="BA1214" i="3"/>
  <c r="Q1214" i="3"/>
  <c r="BN1214" i="3" s="1"/>
  <c r="AK1214" i="3"/>
  <c r="BE1214" i="3"/>
  <c r="U1214" i="3"/>
  <c r="AO1214" i="3"/>
  <c r="BM1511" i="3"/>
  <c r="Y1218" i="3"/>
  <c r="BE1218" i="3"/>
  <c r="BL1218" i="3" s="1"/>
  <c r="AG1218" i="3"/>
  <c r="AO1218" i="3"/>
  <c r="Q1218" i="3"/>
  <c r="AW1218" i="3"/>
  <c r="O1210" i="3"/>
  <c r="BL1210" i="3" s="1"/>
  <c r="BN1422" i="3"/>
  <c r="AY1224" i="3"/>
  <c r="X1224" i="3"/>
  <c r="AC1224" i="3"/>
  <c r="AS1224" i="3"/>
  <c r="AM1212" i="3"/>
  <c r="AU1212" i="3"/>
  <c r="Z1370" i="3"/>
  <c r="AH1370" i="3"/>
  <c r="AL1370" i="3"/>
  <c r="R1370" i="3"/>
  <c r="AX1370" i="3"/>
  <c r="V1370" i="3"/>
  <c r="BB1370" i="3"/>
  <c r="R1384" i="3"/>
  <c r="V1384" i="3"/>
  <c r="AL1384" i="3"/>
  <c r="BB1384" i="3"/>
  <c r="Y1384" i="3"/>
  <c r="AO1384" i="3"/>
  <c r="BE1384" i="3"/>
  <c r="N1384" i="3"/>
  <c r="BJ1384" i="3" s="1"/>
  <c r="AD1384" i="3"/>
  <c r="AT1384" i="3"/>
  <c r="Q1384" i="3"/>
  <c r="AG1384" i="3"/>
  <c r="AW1384" i="3"/>
  <c r="W1217" i="3"/>
  <c r="Q1332" i="3"/>
  <c r="AG1332" i="3"/>
  <c r="AW1332" i="3"/>
  <c r="U1332" i="3"/>
  <c r="AK1332" i="3"/>
  <c r="BA1332" i="3"/>
  <c r="U1338" i="3"/>
  <c r="BA1338" i="3"/>
  <c r="AG1338" i="3"/>
  <c r="U1320" i="3"/>
  <c r="AK1320" i="3"/>
  <c r="BA1320" i="3"/>
  <c r="AO1332" i="3"/>
  <c r="M1332" i="3"/>
  <c r="BJ1466" i="3"/>
  <c r="BM1458" i="3"/>
  <c r="BJ1456" i="3"/>
  <c r="BK1456" i="3"/>
  <c r="BN1456" i="3"/>
  <c r="BM1434" i="3"/>
  <c r="BK1468" i="3"/>
  <c r="BN1468" i="3"/>
  <c r="BL1468" i="3"/>
  <c r="BK1460" i="3"/>
  <c r="BN1460" i="3"/>
  <c r="BL1460" i="3"/>
  <c r="BJ1462" i="3"/>
  <c r="BJ1434" i="3"/>
  <c r="BK1458" i="3"/>
  <c r="BN1458" i="3"/>
  <c r="BL1458" i="3"/>
  <c r="BL1436" i="3"/>
  <c r="BM1411" i="3"/>
  <c r="BJ1468" i="3"/>
  <c r="BJ1460" i="3"/>
  <c r="BJ1411" i="3"/>
  <c r="BM1464" i="3"/>
  <c r="BN1472" i="3"/>
  <c r="BK1472" i="3"/>
  <c r="BK1434" i="3"/>
  <c r="BN1434" i="3"/>
  <c r="BM1466" i="3"/>
  <c r="BJ1458" i="3"/>
  <c r="BL1434" i="3"/>
  <c r="BK1464" i="3"/>
  <c r="BN1464" i="3"/>
  <c r="BL1464" i="3"/>
  <c r="BM1462" i="3"/>
  <c r="BK1470" i="3"/>
  <c r="BN1470" i="3"/>
  <c r="BK1466" i="3"/>
  <c r="BN1466" i="3"/>
  <c r="BL1466" i="3"/>
  <c r="BL1456" i="3"/>
  <c r="BM1456" i="3"/>
  <c r="BM1468" i="3"/>
  <c r="BM1460" i="3"/>
  <c r="BJ1464" i="3"/>
  <c r="BK1462" i="3"/>
  <c r="BN1462" i="3"/>
  <c r="BL1462" i="3"/>
  <c r="BK1436" i="3"/>
  <c r="BN1436" i="3"/>
  <c r="BN1203" i="3"/>
  <c r="BK1203" i="3"/>
  <c r="AZ1204" i="3"/>
  <c r="BM1207" i="3"/>
  <c r="BM1208" i="3"/>
  <c r="BN1222" i="3"/>
  <c r="BK1222" i="3"/>
  <c r="BN1228" i="3"/>
  <c r="BK1228" i="3"/>
  <c r="BK1219" i="3"/>
  <c r="BN1219" i="3"/>
  <c r="BJ1224" i="3"/>
  <c r="BK1229" i="3"/>
  <c r="BN1229" i="3"/>
  <c r="BJ1230" i="3"/>
  <c r="BM1240" i="3"/>
  <c r="BN1240" i="3"/>
  <c r="BK1240" i="3"/>
  <c r="BB1252" i="3"/>
  <c r="AG1252" i="3"/>
  <c r="BF1252" i="3"/>
  <c r="AK1252" i="3"/>
  <c r="O1252" i="3"/>
  <c r="AO1252" i="3"/>
  <c r="S1252" i="3"/>
  <c r="AZ1252" i="3"/>
  <c r="AJ1252" i="3"/>
  <c r="T1252" i="3"/>
  <c r="BM1238" i="3"/>
  <c r="BN1238" i="3"/>
  <c r="BK1238" i="3"/>
  <c r="BM1246" i="3"/>
  <c r="BN1246" i="3"/>
  <c r="BK1246" i="3"/>
  <c r="O1259" i="3"/>
  <c r="S1259" i="3"/>
  <c r="W1259" i="3"/>
  <c r="AA1259" i="3"/>
  <c r="AE1259" i="3"/>
  <c r="AI1259" i="3"/>
  <c r="AM1259" i="3"/>
  <c r="AQ1259" i="3"/>
  <c r="AU1259" i="3"/>
  <c r="AY1259" i="3"/>
  <c r="BC1259" i="3"/>
  <c r="BG1259" i="3"/>
  <c r="P1259" i="3"/>
  <c r="T1259" i="3"/>
  <c r="X1259" i="3"/>
  <c r="AB1259" i="3"/>
  <c r="AF1259" i="3"/>
  <c r="AJ1259" i="3"/>
  <c r="AN1259" i="3"/>
  <c r="AR1259" i="3"/>
  <c r="AV1259" i="3"/>
  <c r="AZ1259" i="3"/>
  <c r="BD1259" i="3"/>
  <c r="BH1259" i="3"/>
  <c r="M1259" i="3"/>
  <c r="Q1259" i="3"/>
  <c r="U1259" i="3"/>
  <c r="Y1259" i="3"/>
  <c r="AC1259" i="3"/>
  <c r="AG1259" i="3"/>
  <c r="AK1259" i="3"/>
  <c r="AO1259" i="3"/>
  <c r="AS1259" i="3"/>
  <c r="AW1259" i="3"/>
  <c r="BA1259" i="3"/>
  <c r="BE1259" i="3"/>
  <c r="BI1259" i="3"/>
  <c r="R1259" i="3"/>
  <c r="AH1259" i="3"/>
  <c r="AX1259" i="3"/>
  <c r="V1259" i="3"/>
  <c r="AL1259" i="3"/>
  <c r="BB1259" i="3"/>
  <c r="Z1259" i="3"/>
  <c r="AP1259" i="3"/>
  <c r="BF1259" i="3"/>
  <c r="AD1259" i="3"/>
  <c r="AT1259" i="3"/>
  <c r="N1259" i="3"/>
  <c r="O1261" i="3"/>
  <c r="S1261" i="3"/>
  <c r="W1261" i="3"/>
  <c r="AA1261" i="3"/>
  <c r="AE1261" i="3"/>
  <c r="AI1261" i="3"/>
  <c r="AM1261" i="3"/>
  <c r="AQ1261" i="3"/>
  <c r="AU1261" i="3"/>
  <c r="AY1261" i="3"/>
  <c r="BC1261" i="3"/>
  <c r="BG1261" i="3"/>
  <c r="P1261" i="3"/>
  <c r="T1261" i="3"/>
  <c r="X1261" i="3"/>
  <c r="AB1261" i="3"/>
  <c r="AF1261" i="3"/>
  <c r="AJ1261" i="3"/>
  <c r="AN1261" i="3"/>
  <c r="AR1261" i="3"/>
  <c r="AV1261" i="3"/>
  <c r="AZ1261" i="3"/>
  <c r="BD1261" i="3"/>
  <c r="BH1261" i="3"/>
  <c r="M1261" i="3"/>
  <c r="Q1261" i="3"/>
  <c r="U1261" i="3"/>
  <c r="Y1261" i="3"/>
  <c r="AC1261" i="3"/>
  <c r="AG1261" i="3"/>
  <c r="AK1261" i="3"/>
  <c r="AO1261" i="3"/>
  <c r="AS1261" i="3"/>
  <c r="AW1261" i="3"/>
  <c r="BA1261" i="3"/>
  <c r="BE1261" i="3"/>
  <c r="BI1261" i="3"/>
  <c r="R1261" i="3"/>
  <c r="AH1261" i="3"/>
  <c r="AX1261" i="3"/>
  <c r="V1261" i="3"/>
  <c r="AL1261" i="3"/>
  <c r="BB1261" i="3"/>
  <c r="Z1261" i="3"/>
  <c r="AP1261" i="3"/>
  <c r="BF1261" i="3"/>
  <c r="AD1261" i="3"/>
  <c r="AT1261" i="3"/>
  <c r="N1261" i="3"/>
  <c r="BJ1261" i="3" s="1"/>
  <c r="O1263" i="3"/>
  <c r="S1263" i="3"/>
  <c r="W1263" i="3"/>
  <c r="AA1263" i="3"/>
  <c r="AE1263" i="3"/>
  <c r="AI1263" i="3"/>
  <c r="AM1263" i="3"/>
  <c r="AQ1263" i="3"/>
  <c r="AU1263" i="3"/>
  <c r="AY1263" i="3"/>
  <c r="BC1263" i="3"/>
  <c r="BG1263" i="3"/>
  <c r="P1263" i="3"/>
  <c r="T1263" i="3"/>
  <c r="X1263" i="3"/>
  <c r="AB1263" i="3"/>
  <c r="AF1263" i="3"/>
  <c r="AJ1263" i="3"/>
  <c r="AN1263" i="3"/>
  <c r="AR1263" i="3"/>
  <c r="AV1263" i="3"/>
  <c r="AZ1263" i="3"/>
  <c r="BD1263" i="3"/>
  <c r="BH1263" i="3"/>
  <c r="M1263" i="3"/>
  <c r="Q1263" i="3"/>
  <c r="U1263" i="3"/>
  <c r="Y1263" i="3"/>
  <c r="AC1263" i="3"/>
  <c r="AG1263" i="3"/>
  <c r="AK1263" i="3"/>
  <c r="AO1263" i="3"/>
  <c r="AS1263" i="3"/>
  <c r="AW1263" i="3"/>
  <c r="BA1263" i="3"/>
  <c r="BE1263" i="3"/>
  <c r="BI1263" i="3"/>
  <c r="R1263" i="3"/>
  <c r="AH1263" i="3"/>
  <c r="AX1263" i="3"/>
  <c r="V1263" i="3"/>
  <c r="AL1263" i="3"/>
  <c r="BB1263" i="3"/>
  <c r="Z1263" i="3"/>
  <c r="AP1263" i="3"/>
  <c r="BF1263" i="3"/>
  <c r="AD1263" i="3"/>
  <c r="AT1263" i="3"/>
  <c r="N1263" i="3"/>
  <c r="AY1250" i="3"/>
  <c r="S1250" i="3"/>
  <c r="AH1250" i="3"/>
  <c r="AU1250" i="3"/>
  <c r="O1250" i="3"/>
  <c r="AW1250" i="3"/>
  <c r="AG1250" i="3"/>
  <c r="Q1250" i="3"/>
  <c r="AZ1250" i="3"/>
  <c r="AJ1250" i="3"/>
  <c r="T1250" i="3"/>
  <c r="BN1256" i="3"/>
  <c r="BK1256" i="3"/>
  <c r="BM1258" i="3"/>
  <c r="BN1262" i="3"/>
  <c r="BK1262" i="3"/>
  <c r="BL1264" i="3"/>
  <c r="BM1266" i="3"/>
  <c r="BK1270" i="3"/>
  <c r="BN1270" i="3"/>
  <c r="BM1269" i="3"/>
  <c r="BL1275" i="3"/>
  <c r="BL1277" i="3"/>
  <c r="BN1279" i="3"/>
  <c r="BK1279" i="3"/>
  <c r="BJ1283" i="3"/>
  <c r="BJ1285" i="3"/>
  <c r="BL1253" i="3"/>
  <c r="AZ1254" i="3"/>
  <c r="AF1254" i="3"/>
  <c r="AY1254" i="3"/>
  <c r="AI1254" i="3"/>
  <c r="Q1254" i="3"/>
  <c r="AT1254" i="3"/>
  <c r="AD1254" i="3"/>
  <c r="BI1254" i="3"/>
  <c r="AS1254" i="3"/>
  <c r="AC1254" i="3"/>
  <c r="X1254" i="3"/>
  <c r="BK1267" i="3"/>
  <c r="BN1267" i="3"/>
  <c r="BL1267" i="3"/>
  <c r="BM1271" i="3"/>
  <c r="BN1287" i="3"/>
  <c r="BK1287" i="3"/>
  <c r="BJ1289" i="3"/>
  <c r="BJ1291" i="3"/>
  <c r="BN1297" i="3"/>
  <c r="BK1297" i="3"/>
  <c r="BJ1299" i="3"/>
  <c r="BN1296" i="3"/>
  <c r="BK1296" i="3"/>
  <c r="BM1297" i="3"/>
  <c r="BL1302" i="3"/>
  <c r="BJ1302" i="3"/>
  <c r="BL1309" i="3"/>
  <c r="BK1310" i="3"/>
  <c r="BN1310" i="3"/>
  <c r="BL1293" i="3"/>
  <c r="BL1300" i="3"/>
  <c r="BJ1300" i="3"/>
  <c r="BL1307" i="3"/>
  <c r="BK1308" i="3"/>
  <c r="BN1308" i="3"/>
  <c r="BJ1321" i="3"/>
  <c r="BN1292" i="3"/>
  <c r="BK1292" i="3"/>
  <c r="BJ1305" i="3"/>
  <c r="BL1306" i="3"/>
  <c r="BM1313" i="3"/>
  <c r="BN1313" i="3"/>
  <c r="BK1313" i="3"/>
  <c r="BJ1315" i="3"/>
  <c r="BJ1323" i="3"/>
  <c r="BM1334" i="3"/>
  <c r="BM1342" i="3"/>
  <c r="BJ1345" i="3"/>
  <c r="BN1347" i="3"/>
  <c r="BK1347" i="3"/>
  <c r="BM1304" i="3"/>
  <c r="BM1312" i="3"/>
  <c r="BJ1317" i="3"/>
  <c r="BJ1325" i="3"/>
  <c r="BJ1344" i="3"/>
  <c r="BK1362" i="3"/>
  <c r="BN1362" i="3"/>
  <c r="BK1378" i="3"/>
  <c r="BN1378" i="3"/>
  <c r="BL1378" i="3"/>
  <c r="BL1381" i="3"/>
  <c r="BJ1383" i="3"/>
  <c r="BL1311" i="3"/>
  <c r="BN1320" i="3"/>
  <c r="BK1320" i="3"/>
  <c r="BJ1341" i="3"/>
  <c r="Z1348" i="3"/>
  <c r="BN1351" i="3"/>
  <c r="BK1351" i="3"/>
  <c r="BJ1353" i="3"/>
  <c r="BM1359" i="3"/>
  <c r="O1372" i="3"/>
  <c r="S1372" i="3"/>
  <c r="W1372" i="3"/>
  <c r="AA1372" i="3"/>
  <c r="AE1372" i="3"/>
  <c r="AI1372" i="3"/>
  <c r="AM1372" i="3"/>
  <c r="AQ1372" i="3"/>
  <c r="AU1372" i="3"/>
  <c r="AY1372" i="3"/>
  <c r="BC1372" i="3"/>
  <c r="BG1372" i="3"/>
  <c r="P1372" i="3"/>
  <c r="T1372" i="3"/>
  <c r="X1372" i="3"/>
  <c r="AB1372" i="3"/>
  <c r="AF1372" i="3"/>
  <c r="AJ1372" i="3"/>
  <c r="AN1372" i="3"/>
  <c r="AR1372" i="3"/>
  <c r="AV1372" i="3"/>
  <c r="AZ1372" i="3"/>
  <c r="BD1372" i="3"/>
  <c r="BH1372" i="3"/>
  <c r="M1372" i="3"/>
  <c r="Q1372" i="3"/>
  <c r="U1372" i="3"/>
  <c r="Y1372" i="3"/>
  <c r="AC1372" i="3"/>
  <c r="AG1372" i="3"/>
  <c r="AK1372" i="3"/>
  <c r="AO1372" i="3"/>
  <c r="AS1372" i="3"/>
  <c r="AW1372" i="3"/>
  <c r="BA1372" i="3"/>
  <c r="BE1372" i="3"/>
  <c r="BI1372" i="3"/>
  <c r="R1372" i="3"/>
  <c r="AH1372" i="3"/>
  <c r="AX1372" i="3"/>
  <c r="N1372" i="3"/>
  <c r="AD1372" i="3"/>
  <c r="AT1372" i="3"/>
  <c r="V1372" i="3"/>
  <c r="AL1372" i="3"/>
  <c r="BB1372" i="3"/>
  <c r="Z1372" i="3"/>
  <c r="AP1372" i="3"/>
  <c r="BF1372" i="3"/>
  <c r="O1380" i="3"/>
  <c r="S1380" i="3"/>
  <c r="W1380" i="3"/>
  <c r="AA1380" i="3"/>
  <c r="AE1380" i="3"/>
  <c r="AI1380" i="3"/>
  <c r="AM1380" i="3"/>
  <c r="AQ1380" i="3"/>
  <c r="AU1380" i="3"/>
  <c r="AY1380" i="3"/>
  <c r="BC1380" i="3"/>
  <c r="BG1380" i="3"/>
  <c r="P1380" i="3"/>
  <c r="T1380" i="3"/>
  <c r="X1380" i="3"/>
  <c r="AB1380" i="3"/>
  <c r="AF1380" i="3"/>
  <c r="AJ1380" i="3"/>
  <c r="AN1380" i="3"/>
  <c r="AR1380" i="3"/>
  <c r="AV1380" i="3"/>
  <c r="AZ1380" i="3"/>
  <c r="BD1380" i="3"/>
  <c r="BH1380" i="3"/>
  <c r="M1380" i="3"/>
  <c r="Q1380" i="3"/>
  <c r="U1380" i="3"/>
  <c r="Y1380" i="3"/>
  <c r="AC1380" i="3"/>
  <c r="AG1380" i="3"/>
  <c r="AK1380" i="3"/>
  <c r="AO1380" i="3"/>
  <c r="AS1380" i="3"/>
  <c r="AW1380" i="3"/>
  <c r="BA1380" i="3"/>
  <c r="BE1380" i="3"/>
  <c r="BI1380" i="3"/>
  <c r="R1380" i="3"/>
  <c r="AH1380" i="3"/>
  <c r="AX1380" i="3"/>
  <c r="N1380" i="3"/>
  <c r="AD1380" i="3"/>
  <c r="AT1380" i="3"/>
  <c r="V1380" i="3"/>
  <c r="AL1380" i="3"/>
  <c r="BB1380" i="3"/>
  <c r="Z1380" i="3"/>
  <c r="AP1380" i="3"/>
  <c r="BF1380" i="3"/>
  <c r="BL1328" i="3"/>
  <c r="BJ1328" i="3"/>
  <c r="BM1298" i="3"/>
  <c r="BL1347" i="3"/>
  <c r="AO1348" i="3"/>
  <c r="S1348" i="3"/>
  <c r="AX1348" i="3"/>
  <c r="AC1348" i="3"/>
  <c r="BG1348" i="3"/>
  <c r="AL1348" i="3"/>
  <c r="Q1348" i="3"/>
  <c r="AV1348" i="3"/>
  <c r="AF1348" i="3"/>
  <c r="BN1355" i="3"/>
  <c r="BK1355" i="3"/>
  <c r="BJ1370" i="3"/>
  <c r="BJ1378" i="3"/>
  <c r="BL1286" i="3"/>
  <c r="BM1290" i="3"/>
  <c r="BL1345" i="3"/>
  <c r="BK1368" i="3"/>
  <c r="BN1368" i="3"/>
  <c r="BL1368" i="3"/>
  <c r="BL1363" i="3"/>
  <c r="BM1387" i="3"/>
  <c r="BM1388" i="3"/>
  <c r="BL1392" i="3"/>
  <c r="BJ1392" i="3"/>
  <c r="BM1396" i="3"/>
  <c r="BK1389" i="3"/>
  <c r="BN1389" i="3"/>
  <c r="BJ1389" i="3"/>
  <c r="BL1389" i="3"/>
  <c r="BJ1386" i="3"/>
  <c r="BL1390" i="3"/>
  <c r="BJ1390" i="3"/>
  <c r="BM1394" i="3"/>
  <c r="V1204" i="3"/>
  <c r="AL1204" i="3"/>
  <c r="BB1204" i="3"/>
  <c r="Z1204" i="3"/>
  <c r="AP1204" i="3"/>
  <c r="BF1204" i="3"/>
  <c r="N1204" i="3"/>
  <c r="AD1204" i="3"/>
  <c r="AT1204" i="3"/>
  <c r="AW1204" i="3"/>
  <c r="AJ1204" i="3"/>
  <c r="BM1203" i="3"/>
  <c r="BL1224" i="3"/>
  <c r="BL1225" i="3"/>
  <c r="BL1230" i="3"/>
  <c r="BM1201" i="3"/>
  <c r="M1204" i="3"/>
  <c r="P1204" i="3"/>
  <c r="BL1207" i="3"/>
  <c r="BJ1215" i="3"/>
  <c r="BM1216" i="3"/>
  <c r="BM1218" i="3"/>
  <c r="BJ1227" i="3"/>
  <c r="BN1231" i="3"/>
  <c r="BK1231" i="3"/>
  <c r="BN1233" i="3"/>
  <c r="BK1233" i="3"/>
  <c r="BJ1221" i="3"/>
  <c r="BL1223" i="3"/>
  <c r="BM1249" i="3"/>
  <c r="BM1251" i="3"/>
  <c r="BL1248" i="3"/>
  <c r="BJ1248" i="3"/>
  <c r="AW1252" i="3"/>
  <c r="AA1252" i="3"/>
  <c r="BA1252" i="3"/>
  <c r="AE1252" i="3"/>
  <c r="BE1252" i="3"/>
  <c r="AI1252" i="3"/>
  <c r="N1252" i="3"/>
  <c r="AV1252" i="3"/>
  <c r="AF1252" i="3"/>
  <c r="BN1251" i="3"/>
  <c r="BK1251" i="3"/>
  <c r="BJ1255" i="3"/>
  <c r="BM1255" i="3"/>
  <c r="BJ1273" i="3"/>
  <c r="BJ1275" i="3"/>
  <c r="BJ1277" i="3"/>
  <c r="BJ1279" i="3"/>
  <c r="BJ1281" i="3"/>
  <c r="BL1236" i="3"/>
  <c r="BJ1236" i="3"/>
  <c r="BL1244" i="3"/>
  <c r="BJ1244" i="3"/>
  <c r="AQ1250" i="3"/>
  <c r="BF1250" i="3"/>
  <c r="Z1250" i="3"/>
  <c r="AM1250" i="3"/>
  <c r="BI1250" i="3"/>
  <c r="AS1250" i="3"/>
  <c r="AC1250" i="3"/>
  <c r="M1250" i="3"/>
  <c r="AV1250" i="3"/>
  <c r="AF1250" i="3"/>
  <c r="BL1258" i="3"/>
  <c r="BJ1258" i="3"/>
  <c r="BM1260" i="3"/>
  <c r="BK1264" i="3"/>
  <c r="BN1264" i="3"/>
  <c r="BL1266" i="3"/>
  <c r="BM1268" i="3"/>
  <c r="BJ1265" i="3"/>
  <c r="BM1265" i="3"/>
  <c r="BK1269" i="3"/>
  <c r="BN1269" i="3"/>
  <c r="BL1269" i="3"/>
  <c r="BN1277" i="3"/>
  <c r="BK1277" i="3"/>
  <c r="BJ1278" i="3"/>
  <c r="BN1283" i="3"/>
  <c r="BK1283" i="3"/>
  <c r="BD1254" i="3"/>
  <c r="AJ1254" i="3"/>
  <c r="M1254" i="3"/>
  <c r="AU1254" i="3"/>
  <c r="AE1254" i="3"/>
  <c r="BF1254" i="3"/>
  <c r="AP1254" i="3"/>
  <c r="Z1254" i="3"/>
  <c r="BE1254" i="3"/>
  <c r="AO1254" i="3"/>
  <c r="Y1254" i="3"/>
  <c r="T1254" i="3"/>
  <c r="BK1271" i="3"/>
  <c r="BN1271" i="3"/>
  <c r="BL1271" i="3"/>
  <c r="BM1279" i="3"/>
  <c r="BN1275" i="3"/>
  <c r="BM1278" i="3"/>
  <c r="BM1281" i="3"/>
  <c r="BN1291" i="3"/>
  <c r="BK1291" i="3"/>
  <c r="BJ1293" i="3"/>
  <c r="BN1299" i="3"/>
  <c r="BK1299" i="3"/>
  <c r="BL1295" i="3"/>
  <c r="BN1302" i="3"/>
  <c r="BK1302" i="3"/>
  <c r="BJ1310" i="3"/>
  <c r="BM1310" i="3"/>
  <c r="BM1314" i="3"/>
  <c r="BN1319" i="3"/>
  <c r="BK1319" i="3"/>
  <c r="BM1322" i="3"/>
  <c r="BJ1335" i="3"/>
  <c r="BJ1343" i="3"/>
  <c r="BN1300" i="3"/>
  <c r="BK1300" i="3"/>
  <c r="BJ1308" i="3"/>
  <c r="BM1308" i="3"/>
  <c r="BN1321" i="3"/>
  <c r="BK1321" i="3"/>
  <c r="BM1324" i="3"/>
  <c r="BJ1337" i="3"/>
  <c r="BJ1355" i="3"/>
  <c r="BJ1357" i="3"/>
  <c r="BJ1359" i="3"/>
  <c r="BJ1361" i="3"/>
  <c r="BJ1363" i="3"/>
  <c r="BJ1367" i="3"/>
  <c r="BJ1371" i="3"/>
  <c r="BJ1373" i="3"/>
  <c r="BJ1375" i="3"/>
  <c r="BJ1377" i="3"/>
  <c r="BJ1379" i="3"/>
  <c r="BJ1381" i="3"/>
  <c r="BL1291" i="3"/>
  <c r="BN1305" i="3"/>
  <c r="BK1305" i="3"/>
  <c r="BL1313" i="3"/>
  <c r="BJ1313" i="3"/>
  <c r="BN1314" i="3"/>
  <c r="BK1314" i="3"/>
  <c r="BN1315" i="3"/>
  <c r="BK1315" i="3"/>
  <c r="BN1322" i="3"/>
  <c r="BK1322" i="3"/>
  <c r="BN1323" i="3"/>
  <c r="BK1323" i="3"/>
  <c r="BN1330" i="3"/>
  <c r="BK1330" i="3"/>
  <c r="BN1331" i="3"/>
  <c r="BK1331" i="3"/>
  <c r="BL1334" i="3"/>
  <c r="BJ1334" i="3"/>
  <c r="BN1338" i="3"/>
  <c r="BK1338" i="3"/>
  <c r="BN1339" i="3"/>
  <c r="BK1339" i="3"/>
  <c r="BL1342" i="3"/>
  <c r="BJ1342" i="3"/>
  <c r="BN1345" i="3"/>
  <c r="BK1345" i="3"/>
  <c r="U1348" i="3"/>
  <c r="AP1348" i="3"/>
  <c r="AE1348" i="3"/>
  <c r="BA1348" i="3"/>
  <c r="O1348" i="3"/>
  <c r="AK1348" i="3"/>
  <c r="BF1348" i="3"/>
  <c r="BL1304" i="3"/>
  <c r="BL1312" i="3"/>
  <c r="BL1317" i="3"/>
  <c r="BN1317" i="3"/>
  <c r="BK1317" i="3"/>
  <c r="BL1325" i="3"/>
  <c r="BN1325" i="3"/>
  <c r="BK1325" i="3"/>
  <c r="BN1336" i="3"/>
  <c r="BK1336" i="3"/>
  <c r="BM1357" i="3"/>
  <c r="BM1370" i="3"/>
  <c r="BM1373" i="3"/>
  <c r="BN1383" i="3"/>
  <c r="BK1383" i="3"/>
  <c r="BK1373" i="3"/>
  <c r="BN1381" i="3"/>
  <c r="BJ1333" i="3"/>
  <c r="BL1341" i="3"/>
  <c r="BN1341" i="3"/>
  <c r="BK1341" i="3"/>
  <c r="AU1348" i="3"/>
  <c r="BJ1349" i="3"/>
  <c r="BL1359" i="3"/>
  <c r="BN1361" i="3"/>
  <c r="BK1361" i="3"/>
  <c r="BM1367" i="3"/>
  <c r="BN1328" i="3"/>
  <c r="BK1328" i="3"/>
  <c r="BL1298" i="3"/>
  <c r="BJ1298" i="3"/>
  <c r="BE1348" i="3"/>
  <c r="AI1348" i="3"/>
  <c r="N1348" i="3"/>
  <c r="AS1348" i="3"/>
  <c r="W1348" i="3"/>
  <c r="BB1348" i="3"/>
  <c r="AG1348" i="3"/>
  <c r="BH1348" i="3"/>
  <c r="AR1348" i="3"/>
  <c r="AB1348" i="3"/>
  <c r="BJ1354" i="3"/>
  <c r="BL1383" i="3"/>
  <c r="BL1290" i="3"/>
  <c r="BJ1290" i="3"/>
  <c r="BM1355" i="3"/>
  <c r="BK1360" i="3"/>
  <c r="BN1360" i="3"/>
  <c r="BN1387" i="3"/>
  <c r="BK1387" i="3"/>
  <c r="BJ1387" i="3"/>
  <c r="BM1393" i="3"/>
  <c r="BN1388" i="3"/>
  <c r="BK1388" i="3"/>
  <c r="BJ1388" i="3"/>
  <c r="BN1392" i="3"/>
  <c r="BK1392" i="3"/>
  <c r="BL1396" i="3"/>
  <c r="BJ1396" i="3"/>
  <c r="BK1391" i="3"/>
  <c r="BN1391" i="3"/>
  <c r="BL1386" i="3"/>
  <c r="BN1390" i="3"/>
  <c r="BK1390" i="3"/>
  <c r="BL1394" i="3"/>
  <c r="BJ1394" i="3"/>
  <c r="BM1398" i="3"/>
  <c r="Q1204" i="3"/>
  <c r="T1204" i="3"/>
  <c r="AI1204" i="3"/>
  <c r="S1204" i="3"/>
  <c r="BJ1208" i="3"/>
  <c r="BN1224" i="3"/>
  <c r="BK1224" i="3"/>
  <c r="BK1223" i="3"/>
  <c r="BN1223" i="3"/>
  <c r="BJ1233" i="3"/>
  <c r="AC1252" i="3"/>
  <c r="AX1252" i="3"/>
  <c r="M1252" i="3"/>
  <c r="AH1252" i="3"/>
  <c r="BC1252" i="3"/>
  <c r="R1252" i="3"/>
  <c r="AM1252" i="3"/>
  <c r="BI1252" i="3"/>
  <c r="W1252" i="3"/>
  <c r="AS1252" i="3"/>
  <c r="AX1204" i="3"/>
  <c r="BJ1205" i="3"/>
  <c r="BI1204" i="3"/>
  <c r="AC1204" i="3"/>
  <c r="AF1204" i="3"/>
  <c r="AU1204" i="3"/>
  <c r="AE1204" i="3"/>
  <c r="O1204" i="3"/>
  <c r="BM1209" i="3"/>
  <c r="BN1210" i="3"/>
  <c r="BK1210" i="3"/>
  <c r="BJ1212" i="3"/>
  <c r="BJ1218" i="3"/>
  <c r="BJ1209" i="3"/>
  <c r="BM1225" i="3"/>
  <c r="BM1230" i="3"/>
  <c r="BL1233" i="3"/>
  <c r="BL1221" i="3"/>
  <c r="BJ1223" i="3"/>
  <c r="BK1227" i="3"/>
  <c r="BN1227" i="3"/>
  <c r="AD1250" i="3"/>
  <c r="AL1250" i="3"/>
  <c r="AT1250" i="3"/>
  <c r="N1250" i="3"/>
  <c r="BN1253" i="3"/>
  <c r="BK1253" i="3"/>
  <c r="O1202" i="3"/>
  <c r="S1202" i="3"/>
  <c r="W1202" i="3"/>
  <c r="AA1202" i="3"/>
  <c r="AE1202" i="3"/>
  <c r="AI1202" i="3"/>
  <c r="AM1202" i="3"/>
  <c r="AQ1202" i="3"/>
  <c r="AU1202" i="3"/>
  <c r="AY1202" i="3"/>
  <c r="BC1202" i="3"/>
  <c r="BG1202" i="3"/>
  <c r="P1202" i="3"/>
  <c r="T1202" i="3"/>
  <c r="X1202" i="3"/>
  <c r="AB1202" i="3"/>
  <c r="AF1202" i="3"/>
  <c r="AJ1202" i="3"/>
  <c r="AN1202" i="3"/>
  <c r="AR1202" i="3"/>
  <c r="AV1202" i="3"/>
  <c r="AZ1202" i="3"/>
  <c r="BD1202" i="3"/>
  <c r="BH1202" i="3"/>
  <c r="M1202" i="3"/>
  <c r="Q1202" i="3"/>
  <c r="U1202" i="3"/>
  <c r="Y1202" i="3"/>
  <c r="AC1202" i="3"/>
  <c r="AG1202" i="3"/>
  <c r="AK1202" i="3"/>
  <c r="AO1202" i="3"/>
  <c r="AS1202" i="3"/>
  <c r="AW1202" i="3"/>
  <c r="BA1202" i="3"/>
  <c r="BE1202" i="3"/>
  <c r="BI1202" i="3"/>
  <c r="V1202" i="3"/>
  <c r="AL1202" i="3"/>
  <c r="BB1202" i="3"/>
  <c r="Z1202" i="3"/>
  <c r="AP1202" i="3"/>
  <c r="BF1202" i="3"/>
  <c r="N1202" i="3"/>
  <c r="BJ1202" i="3" s="1"/>
  <c r="AD1202" i="3"/>
  <c r="AT1202" i="3"/>
  <c r="R1202" i="3"/>
  <c r="AH1202" i="3"/>
  <c r="AX1202" i="3"/>
  <c r="BN1205" i="3"/>
  <c r="BK1205" i="3"/>
  <c r="BN1199" i="3"/>
  <c r="BK1199" i="3"/>
  <c r="BL1201" i="3"/>
  <c r="BJ1201" i="3"/>
  <c r="BM1205" i="3"/>
  <c r="BE1204" i="3"/>
  <c r="AO1204" i="3"/>
  <c r="Y1204" i="3"/>
  <c r="BH1204" i="3"/>
  <c r="AR1204" i="3"/>
  <c r="AB1204" i="3"/>
  <c r="BG1204" i="3"/>
  <c r="AQ1204" i="3"/>
  <c r="AA1204" i="3"/>
  <c r="BL1205" i="3"/>
  <c r="BN1209" i="3"/>
  <c r="BK1209" i="3"/>
  <c r="BL1209" i="3"/>
  <c r="BL1208" i="3"/>
  <c r="BN1215" i="3"/>
  <c r="BK1215" i="3"/>
  <c r="BN1217" i="3"/>
  <c r="BK1217" i="3"/>
  <c r="BL1206" i="3"/>
  <c r="BJ1206" i="3"/>
  <c r="BM1212" i="3"/>
  <c r="BL1213" i="3"/>
  <c r="BK1213" i="3"/>
  <c r="BN1213" i="3"/>
  <c r="BM1214" i="3"/>
  <c r="BL1216" i="3"/>
  <c r="BJ1216" i="3"/>
  <c r="BN1226" i="3"/>
  <c r="BK1226" i="3"/>
  <c r="BK1230" i="3"/>
  <c r="BN1230" i="3"/>
  <c r="Y1232" i="3"/>
  <c r="AT1232" i="3"/>
  <c r="BM1233" i="3"/>
  <c r="Y1234" i="3"/>
  <c r="AT1234" i="3"/>
  <c r="BM1224" i="3"/>
  <c r="BM1227" i="3"/>
  <c r="Z1232" i="3"/>
  <c r="AU1232" i="3"/>
  <c r="O1234" i="3"/>
  <c r="AK1234" i="3"/>
  <c r="BE1234" i="3"/>
  <c r="BK1225" i="3"/>
  <c r="BN1225" i="3"/>
  <c r="BL1228" i="3"/>
  <c r="BJ1228" i="3"/>
  <c r="BD1232" i="3"/>
  <c r="AN1232" i="3"/>
  <c r="AV1234" i="3"/>
  <c r="AF1234" i="3"/>
  <c r="BM1253" i="3"/>
  <c r="BM1235" i="3"/>
  <c r="BM1237" i="3"/>
  <c r="BM1239" i="3"/>
  <c r="BM1241" i="3"/>
  <c r="BM1243" i="3"/>
  <c r="BM1245" i="3"/>
  <c r="BM1247" i="3"/>
  <c r="BL1249" i="3"/>
  <c r="BJ1249" i="3"/>
  <c r="BL1251" i="3"/>
  <c r="BJ1251" i="3"/>
  <c r="BJ1253" i="3"/>
  <c r="BM1248" i="3"/>
  <c r="BK1248" i="3"/>
  <c r="BN1248" i="3"/>
  <c r="AQ1252" i="3"/>
  <c r="V1252" i="3"/>
  <c r="AU1252" i="3"/>
  <c r="Z1252" i="3"/>
  <c r="AY1252" i="3"/>
  <c r="AD1252" i="3"/>
  <c r="BH1252" i="3"/>
  <c r="AR1252" i="3"/>
  <c r="AB1252" i="3"/>
  <c r="BJ1266" i="3"/>
  <c r="BJ1270" i="3"/>
  <c r="BK1255" i="3"/>
  <c r="BN1255" i="3"/>
  <c r="BL1255" i="3"/>
  <c r="BM1257" i="3"/>
  <c r="BM1236" i="3"/>
  <c r="BN1236" i="3"/>
  <c r="BK1236" i="3"/>
  <c r="BM1244" i="3"/>
  <c r="BN1244" i="3"/>
  <c r="BK1244" i="3"/>
  <c r="AI1250" i="3"/>
  <c r="AX1250" i="3"/>
  <c r="R1250" i="3"/>
  <c r="AE1250" i="3"/>
  <c r="BE1250" i="3"/>
  <c r="AO1250" i="3"/>
  <c r="Y1250" i="3"/>
  <c r="BH1250" i="3"/>
  <c r="AR1250" i="3"/>
  <c r="AB1250" i="3"/>
  <c r="BM1256" i="3"/>
  <c r="BN1258" i="3"/>
  <c r="BK1258" i="3"/>
  <c r="BL1260" i="3"/>
  <c r="BJ1260" i="3"/>
  <c r="BM1262" i="3"/>
  <c r="BK1266" i="3"/>
  <c r="BN1266" i="3"/>
  <c r="BL1268" i="3"/>
  <c r="BM1270" i="3"/>
  <c r="BK1265" i="3"/>
  <c r="BN1265" i="3"/>
  <c r="BL1265" i="3"/>
  <c r="Z1272" i="3"/>
  <c r="AP1272" i="3"/>
  <c r="BF1272" i="3"/>
  <c r="N1272" i="3"/>
  <c r="AD1272" i="3"/>
  <c r="AT1272" i="3"/>
  <c r="R1272" i="3"/>
  <c r="AH1272" i="3"/>
  <c r="AX1272" i="3"/>
  <c r="BL1285" i="3"/>
  <c r="AW1272" i="3"/>
  <c r="AG1272" i="3"/>
  <c r="Q1272" i="3"/>
  <c r="AZ1272" i="3"/>
  <c r="AJ1272" i="3"/>
  <c r="T1272" i="3"/>
  <c r="AY1272" i="3"/>
  <c r="AI1272" i="3"/>
  <c r="S1272" i="3"/>
  <c r="BL1242" i="3"/>
  <c r="BJ1242" i="3"/>
  <c r="AN1254" i="3"/>
  <c r="R1254" i="3"/>
  <c r="BG1254" i="3"/>
  <c r="AQ1254" i="3"/>
  <c r="AA1254" i="3"/>
  <c r="BB1254" i="3"/>
  <c r="AL1254" i="3"/>
  <c r="U1254" i="3"/>
  <c r="BA1254" i="3"/>
  <c r="AK1254" i="3"/>
  <c r="S1254" i="3"/>
  <c r="P1254" i="3"/>
  <c r="BJ1271" i="3"/>
  <c r="BN1273" i="3"/>
  <c r="BK1273" i="3"/>
  <c r="O1276" i="3"/>
  <c r="S1276" i="3"/>
  <c r="W1276" i="3"/>
  <c r="AA1276" i="3"/>
  <c r="AE1276" i="3"/>
  <c r="AI1276" i="3"/>
  <c r="AM1276" i="3"/>
  <c r="AQ1276" i="3"/>
  <c r="AU1276" i="3"/>
  <c r="AY1276" i="3"/>
  <c r="BC1276" i="3"/>
  <c r="BG1276" i="3"/>
  <c r="P1276" i="3"/>
  <c r="T1276" i="3"/>
  <c r="X1276" i="3"/>
  <c r="AB1276" i="3"/>
  <c r="AF1276" i="3"/>
  <c r="AJ1276" i="3"/>
  <c r="AN1276" i="3"/>
  <c r="AR1276" i="3"/>
  <c r="AV1276" i="3"/>
  <c r="AZ1276" i="3"/>
  <c r="BD1276" i="3"/>
  <c r="BH1276" i="3"/>
  <c r="M1276" i="3"/>
  <c r="Q1276" i="3"/>
  <c r="U1276" i="3"/>
  <c r="Y1276" i="3"/>
  <c r="AC1276" i="3"/>
  <c r="AG1276" i="3"/>
  <c r="AK1276" i="3"/>
  <c r="AO1276" i="3"/>
  <c r="AS1276" i="3"/>
  <c r="AW1276" i="3"/>
  <c r="BA1276" i="3"/>
  <c r="BE1276" i="3"/>
  <c r="BI1276" i="3"/>
  <c r="N1276" i="3"/>
  <c r="AD1276" i="3"/>
  <c r="AT1276" i="3"/>
  <c r="R1276" i="3"/>
  <c r="AH1276" i="3"/>
  <c r="AX1276" i="3"/>
  <c r="V1276" i="3"/>
  <c r="AL1276" i="3"/>
  <c r="BB1276" i="3"/>
  <c r="Z1276" i="3"/>
  <c r="AP1276" i="3"/>
  <c r="BF1276" i="3"/>
  <c r="BL1279" i="3"/>
  <c r="BN1212" i="3"/>
  <c r="BM1273" i="3"/>
  <c r="BK1278" i="3"/>
  <c r="BN1278" i="3"/>
  <c r="BL1278" i="3"/>
  <c r="BL1281" i="3"/>
  <c r="BM1289" i="3"/>
  <c r="BL1289" i="3"/>
  <c r="BN1293" i="3"/>
  <c r="BK1293" i="3"/>
  <c r="BJ1295" i="3"/>
  <c r="BN1301" i="3"/>
  <c r="BK1301" i="3"/>
  <c r="BM1296" i="3"/>
  <c r="BJ1309" i="3"/>
  <c r="BL1310" i="3"/>
  <c r="BL1314" i="3"/>
  <c r="BJ1314" i="3"/>
  <c r="BL1322" i="3"/>
  <c r="BJ1322" i="3"/>
  <c r="BN1327" i="3"/>
  <c r="BK1327" i="3"/>
  <c r="BM1330" i="3"/>
  <c r="BN1335" i="3"/>
  <c r="BK1335" i="3"/>
  <c r="BM1338" i="3"/>
  <c r="BN1343" i="3"/>
  <c r="BK1343" i="3"/>
  <c r="BJ1307" i="3"/>
  <c r="BL1308" i="3"/>
  <c r="BM1316" i="3"/>
  <c r="BL1324" i="3"/>
  <c r="BJ1324" i="3"/>
  <c r="BJ1329" i="3"/>
  <c r="BN1337" i="3"/>
  <c r="BK1337" i="3"/>
  <c r="BM1340" i="3"/>
  <c r="BM1292" i="3"/>
  <c r="BL1305" i="3"/>
  <c r="BK1306" i="3"/>
  <c r="BN1306" i="3"/>
  <c r="BM1318" i="3"/>
  <c r="BL1335" i="3"/>
  <c r="BL1343" i="3"/>
  <c r="O1346" i="3"/>
  <c r="S1346" i="3"/>
  <c r="W1346" i="3"/>
  <c r="AA1346" i="3"/>
  <c r="AE1346" i="3"/>
  <c r="AI1346" i="3"/>
  <c r="AM1346" i="3"/>
  <c r="AQ1346" i="3"/>
  <c r="AU1346" i="3"/>
  <c r="AY1346" i="3"/>
  <c r="BC1346" i="3"/>
  <c r="BG1346" i="3"/>
  <c r="P1346" i="3"/>
  <c r="T1346" i="3"/>
  <c r="X1346" i="3"/>
  <c r="AB1346" i="3"/>
  <c r="AF1346" i="3"/>
  <c r="AJ1346" i="3"/>
  <c r="AN1346" i="3"/>
  <c r="AR1346" i="3"/>
  <c r="AV1346" i="3"/>
  <c r="AZ1346" i="3"/>
  <c r="BD1346" i="3"/>
  <c r="BH1346" i="3"/>
  <c r="M1346" i="3"/>
  <c r="U1346" i="3"/>
  <c r="AC1346" i="3"/>
  <c r="AK1346" i="3"/>
  <c r="AS1346" i="3"/>
  <c r="BA1346" i="3"/>
  <c r="BI1346" i="3"/>
  <c r="N1346" i="3"/>
  <c r="V1346" i="3"/>
  <c r="AD1346" i="3"/>
  <c r="AL1346" i="3"/>
  <c r="AT1346" i="3"/>
  <c r="BB1346" i="3"/>
  <c r="Q1346" i="3"/>
  <c r="Y1346" i="3"/>
  <c r="AG1346" i="3"/>
  <c r="AO1346" i="3"/>
  <c r="AW1346" i="3"/>
  <c r="BE1346" i="3"/>
  <c r="R1346" i="3"/>
  <c r="AX1346" i="3"/>
  <c r="Z1346" i="3"/>
  <c r="BF1346" i="3"/>
  <c r="AH1346" i="3"/>
  <c r="AP1346" i="3"/>
  <c r="BM1317" i="3"/>
  <c r="BM1325" i="3"/>
  <c r="BK1344" i="3"/>
  <c r="BN1344" i="3"/>
  <c r="BM1344" i="3"/>
  <c r="BM1354" i="3"/>
  <c r="BL1357" i="3"/>
  <c r="BN1367" i="3"/>
  <c r="BK1370" i="3"/>
  <c r="BN1370" i="3"/>
  <c r="BL1370" i="3"/>
  <c r="BL1373" i="3"/>
  <c r="BJ1385" i="3"/>
  <c r="BN1373" i="3"/>
  <c r="BM1376" i="3"/>
  <c r="BJ1311" i="3"/>
  <c r="BM1320" i="3"/>
  <c r="BL1333" i="3"/>
  <c r="BN1333" i="3"/>
  <c r="BK1333" i="3"/>
  <c r="BM1341" i="3"/>
  <c r="BM1349" i="3"/>
  <c r="P1350" i="3"/>
  <c r="T1350" i="3"/>
  <c r="X1350" i="3"/>
  <c r="AB1350" i="3"/>
  <c r="AF1350" i="3"/>
  <c r="AJ1350" i="3"/>
  <c r="AN1350" i="3"/>
  <c r="AR1350" i="3"/>
  <c r="AV1350" i="3"/>
  <c r="AZ1350" i="3"/>
  <c r="BD1350" i="3"/>
  <c r="BH1350" i="3"/>
  <c r="Q1350" i="3"/>
  <c r="V1350" i="3"/>
  <c r="AA1350" i="3"/>
  <c r="AG1350" i="3"/>
  <c r="AL1350" i="3"/>
  <c r="AQ1350" i="3"/>
  <c r="AW1350" i="3"/>
  <c r="BB1350" i="3"/>
  <c r="BG1350" i="3"/>
  <c r="M1350" i="3"/>
  <c r="R1350" i="3"/>
  <c r="W1350" i="3"/>
  <c r="AC1350" i="3"/>
  <c r="AH1350" i="3"/>
  <c r="AM1350" i="3"/>
  <c r="AS1350" i="3"/>
  <c r="AX1350" i="3"/>
  <c r="BC1350" i="3"/>
  <c r="BI1350" i="3"/>
  <c r="N1350" i="3"/>
  <c r="S1350" i="3"/>
  <c r="Y1350" i="3"/>
  <c r="AD1350" i="3"/>
  <c r="AI1350" i="3"/>
  <c r="AO1350" i="3"/>
  <c r="AT1350" i="3"/>
  <c r="AY1350" i="3"/>
  <c r="BE1350" i="3"/>
  <c r="U1350" i="3"/>
  <c r="AP1350" i="3"/>
  <c r="Z1350" i="3"/>
  <c r="AU1350" i="3"/>
  <c r="AE1350" i="3"/>
  <c r="BA1350" i="3"/>
  <c r="O1350" i="3"/>
  <c r="AK1350" i="3"/>
  <c r="BF1350" i="3"/>
  <c r="BJ1351" i="3"/>
  <c r="BM1353" i="3"/>
  <c r="O1356" i="3"/>
  <c r="S1356" i="3"/>
  <c r="W1356" i="3"/>
  <c r="AA1356" i="3"/>
  <c r="AE1356" i="3"/>
  <c r="AI1356" i="3"/>
  <c r="AM1356" i="3"/>
  <c r="AQ1356" i="3"/>
  <c r="AU1356" i="3"/>
  <c r="AY1356" i="3"/>
  <c r="BC1356" i="3"/>
  <c r="BG1356" i="3"/>
  <c r="P1356" i="3"/>
  <c r="T1356" i="3"/>
  <c r="X1356" i="3"/>
  <c r="AB1356" i="3"/>
  <c r="AF1356" i="3"/>
  <c r="AJ1356" i="3"/>
  <c r="AN1356" i="3"/>
  <c r="AR1356" i="3"/>
  <c r="AV1356" i="3"/>
  <c r="AZ1356" i="3"/>
  <c r="BD1356" i="3"/>
  <c r="BH1356" i="3"/>
  <c r="M1356" i="3"/>
  <c r="Q1356" i="3"/>
  <c r="U1356" i="3"/>
  <c r="Y1356" i="3"/>
  <c r="AC1356" i="3"/>
  <c r="AG1356" i="3"/>
  <c r="AK1356" i="3"/>
  <c r="AO1356" i="3"/>
  <c r="AS1356" i="3"/>
  <c r="AW1356" i="3"/>
  <c r="BA1356" i="3"/>
  <c r="BE1356" i="3"/>
  <c r="BI1356" i="3"/>
  <c r="R1356" i="3"/>
  <c r="AH1356" i="3"/>
  <c r="AX1356" i="3"/>
  <c r="V1356" i="3"/>
  <c r="AL1356" i="3"/>
  <c r="BB1356" i="3"/>
  <c r="Z1356" i="3"/>
  <c r="AP1356" i="3"/>
  <c r="BF1356" i="3"/>
  <c r="N1356" i="3"/>
  <c r="AD1356" i="3"/>
  <c r="AT1356" i="3"/>
  <c r="BL1367" i="3"/>
  <c r="BN1369" i="3"/>
  <c r="BK1369" i="3"/>
  <c r="BM1375" i="3"/>
  <c r="BN1377" i="3"/>
  <c r="BK1377" i="3"/>
  <c r="BN1298" i="3"/>
  <c r="BK1298" i="3"/>
  <c r="BM1347" i="3"/>
  <c r="AY1348" i="3"/>
  <c r="AD1348" i="3"/>
  <c r="BI1348" i="3"/>
  <c r="AM1348" i="3"/>
  <c r="R1348" i="3"/>
  <c r="AW1348" i="3"/>
  <c r="AA1348" i="3"/>
  <c r="BD1348" i="3"/>
  <c r="AN1348" i="3"/>
  <c r="X1348" i="3"/>
  <c r="BM1361" i="3"/>
  <c r="BM1377" i="3"/>
  <c r="BL1385" i="3"/>
  <c r="BK1286" i="3"/>
  <c r="BN1286" i="3"/>
  <c r="BN1290" i="3"/>
  <c r="BK1290" i="3"/>
  <c r="BM1293" i="3"/>
  <c r="BM1345" i="3"/>
  <c r="BL1355" i="3"/>
  <c r="BK1393" i="3"/>
  <c r="BN1393" i="3"/>
  <c r="BJ1393" i="3"/>
  <c r="BL1393" i="3"/>
  <c r="BJ1399" i="3"/>
  <c r="BM1399" i="3"/>
  <c r="BM1371" i="3"/>
  <c r="BN1396" i="3"/>
  <c r="BK1396" i="3"/>
  <c r="BM1379" i="3"/>
  <c r="BK1395" i="3"/>
  <c r="BN1395" i="3"/>
  <c r="BM1397" i="3"/>
  <c r="BN1394" i="3"/>
  <c r="BK1394" i="3"/>
  <c r="BL1398" i="3"/>
  <c r="BJ1398" i="3"/>
  <c r="BM1199" i="3"/>
  <c r="AG1204" i="3"/>
  <c r="BN1211" i="3"/>
  <c r="BK1211" i="3"/>
  <c r="BJ1213" i="3"/>
  <c r="BM1215" i="3"/>
  <c r="BN1220" i="3"/>
  <c r="BK1220" i="3"/>
  <c r="BK1221" i="3"/>
  <c r="BN1221" i="3"/>
  <c r="O1200" i="3"/>
  <c r="S1200" i="3"/>
  <c r="W1200" i="3"/>
  <c r="AA1200" i="3"/>
  <c r="AE1200" i="3"/>
  <c r="AI1200" i="3"/>
  <c r="AM1200" i="3"/>
  <c r="AQ1200" i="3"/>
  <c r="AU1200" i="3"/>
  <c r="AY1200" i="3"/>
  <c r="BC1200" i="3"/>
  <c r="BG1200" i="3"/>
  <c r="P1200" i="3"/>
  <c r="T1200" i="3"/>
  <c r="X1200" i="3"/>
  <c r="AB1200" i="3"/>
  <c r="AF1200" i="3"/>
  <c r="AJ1200" i="3"/>
  <c r="AN1200" i="3"/>
  <c r="AR1200" i="3"/>
  <c r="AV1200" i="3"/>
  <c r="AZ1200" i="3"/>
  <c r="BD1200" i="3"/>
  <c r="BH1200" i="3"/>
  <c r="M1200" i="3"/>
  <c r="Q1200" i="3"/>
  <c r="U1200" i="3"/>
  <c r="Y1200" i="3"/>
  <c r="AC1200" i="3"/>
  <c r="AG1200" i="3"/>
  <c r="AK1200" i="3"/>
  <c r="AO1200" i="3"/>
  <c r="AS1200" i="3"/>
  <c r="AW1200" i="3"/>
  <c r="BA1200" i="3"/>
  <c r="BE1200" i="3"/>
  <c r="BI1200" i="3"/>
  <c r="V1200" i="3"/>
  <c r="AL1200" i="3"/>
  <c r="BB1200" i="3"/>
  <c r="Z1200" i="3"/>
  <c r="AP1200" i="3"/>
  <c r="BF1200" i="3"/>
  <c r="N1200" i="3"/>
  <c r="BJ1200" i="3" s="1"/>
  <c r="AD1200" i="3"/>
  <c r="AT1200" i="3"/>
  <c r="R1200" i="3"/>
  <c r="AH1200" i="3"/>
  <c r="AX1200" i="3"/>
  <c r="BL1199" i="3"/>
  <c r="BJ1199" i="3"/>
  <c r="AS1204" i="3"/>
  <c r="AV1204" i="3"/>
  <c r="BJ1207" i="3"/>
  <c r="BN1208" i="3"/>
  <c r="BK1208" i="3"/>
  <c r="BL1203" i="3"/>
  <c r="BJ1203" i="3"/>
  <c r="R1204" i="3"/>
  <c r="BN1201" i="3"/>
  <c r="BK1201" i="3"/>
  <c r="BA1204" i="3"/>
  <c r="AK1204" i="3"/>
  <c r="U1204" i="3"/>
  <c r="BD1204" i="3"/>
  <c r="AN1204" i="3"/>
  <c r="X1204" i="3"/>
  <c r="BC1204" i="3"/>
  <c r="AM1204" i="3"/>
  <c r="W1204" i="3"/>
  <c r="BM1206" i="3"/>
  <c r="BN1206" i="3"/>
  <c r="BK1206" i="3"/>
  <c r="BL1214" i="3"/>
  <c r="BJ1214" i="3"/>
  <c r="BN1218" i="3"/>
  <c r="BK1218" i="3"/>
  <c r="BJ1225" i="3"/>
  <c r="BL1231" i="3"/>
  <c r="Q1232" i="3"/>
  <c r="V1232" i="3"/>
  <c r="AA1232" i="3"/>
  <c r="AG1232" i="3"/>
  <c r="AL1232" i="3"/>
  <c r="AQ1232" i="3"/>
  <c r="AW1232" i="3"/>
  <c r="BB1232" i="3"/>
  <c r="BG1232" i="3"/>
  <c r="W1232" i="3"/>
  <c r="AS1232" i="3"/>
  <c r="AC1232" i="3"/>
  <c r="AX1232" i="3"/>
  <c r="M1232" i="3"/>
  <c r="AH1232" i="3"/>
  <c r="BC1232" i="3"/>
  <c r="AM1232" i="3"/>
  <c r="BI1232" i="3"/>
  <c r="R1232" i="3"/>
  <c r="AD1232" i="3"/>
  <c r="AY1232" i="3"/>
  <c r="Q1234" i="3"/>
  <c r="V1234" i="3"/>
  <c r="AA1234" i="3"/>
  <c r="AG1234" i="3"/>
  <c r="AL1234" i="3"/>
  <c r="AQ1234" i="3"/>
  <c r="AW1234" i="3"/>
  <c r="BB1234" i="3"/>
  <c r="BF1234" i="3"/>
  <c r="W1234" i="3"/>
  <c r="AS1234" i="3"/>
  <c r="AC1234" i="3"/>
  <c r="AX1234" i="3"/>
  <c r="M1234" i="3"/>
  <c r="AH1234" i="3"/>
  <c r="BC1234" i="3"/>
  <c r="R1234" i="3"/>
  <c r="AM1234" i="3"/>
  <c r="BG1234" i="3"/>
  <c r="AD1234" i="3"/>
  <c r="AY1234" i="3"/>
  <c r="BM1226" i="3"/>
  <c r="AE1232" i="3"/>
  <c r="BA1232" i="3"/>
  <c r="U1234" i="3"/>
  <c r="AP1234" i="3"/>
  <c r="BI1234" i="3"/>
  <c r="BL1220" i="3"/>
  <c r="BJ1220" i="3"/>
  <c r="BM1221" i="3"/>
  <c r="BL1222" i="3"/>
  <c r="BJ1222" i="3"/>
  <c r="BM1223" i="3"/>
  <c r="BL1226" i="3"/>
  <c r="BJ1226" i="3"/>
  <c r="BL1227" i="3"/>
  <c r="AZ1232" i="3"/>
  <c r="AJ1232" i="3"/>
  <c r="T1232" i="3"/>
  <c r="AR1234" i="3"/>
  <c r="AB1234" i="3"/>
  <c r="BL1235" i="3"/>
  <c r="BJ1235" i="3"/>
  <c r="BL1237" i="3"/>
  <c r="BJ1237" i="3"/>
  <c r="BL1239" i="3"/>
  <c r="BJ1239" i="3"/>
  <c r="BL1241" i="3"/>
  <c r="BJ1241" i="3"/>
  <c r="BL1243" i="3"/>
  <c r="BJ1243" i="3"/>
  <c r="BL1245" i="3"/>
  <c r="BJ1245" i="3"/>
  <c r="BL1247" i="3"/>
  <c r="BJ1247" i="3"/>
  <c r="BL1240" i="3"/>
  <c r="BJ1240" i="3"/>
  <c r="BN1245" i="3"/>
  <c r="V1250" i="3"/>
  <c r="BG1252" i="3"/>
  <c r="AL1252" i="3"/>
  <c r="Q1252" i="3"/>
  <c r="AP1252" i="3"/>
  <c r="U1252" i="3"/>
  <c r="AT1252" i="3"/>
  <c r="Y1252" i="3"/>
  <c r="BD1252" i="3"/>
  <c r="AN1252" i="3"/>
  <c r="X1252" i="3"/>
  <c r="BL1238" i="3"/>
  <c r="BJ1238" i="3"/>
  <c r="BL1246" i="3"/>
  <c r="BJ1246" i="3"/>
  <c r="BK1257" i="3"/>
  <c r="BN1257" i="3"/>
  <c r="BL1257" i="3"/>
  <c r="BG1250" i="3"/>
  <c r="AA1250" i="3"/>
  <c r="AP1250" i="3"/>
  <c r="BC1250" i="3"/>
  <c r="W1250" i="3"/>
  <c r="BA1250" i="3"/>
  <c r="AK1250" i="3"/>
  <c r="U1250" i="3"/>
  <c r="BD1250" i="3"/>
  <c r="AN1250" i="3"/>
  <c r="X1250" i="3"/>
  <c r="BL1256" i="3"/>
  <c r="BJ1256" i="3"/>
  <c r="BN1260" i="3"/>
  <c r="BK1260" i="3"/>
  <c r="BL1262" i="3"/>
  <c r="BJ1262" i="3"/>
  <c r="BM1264" i="3"/>
  <c r="BK1268" i="3"/>
  <c r="BN1268" i="3"/>
  <c r="BL1270" i="3"/>
  <c r="BN1249" i="3"/>
  <c r="BK1249" i="3"/>
  <c r="AR1254" i="3"/>
  <c r="BM1275" i="3"/>
  <c r="O1280" i="3"/>
  <c r="S1280" i="3"/>
  <c r="W1280" i="3"/>
  <c r="AA1280" i="3"/>
  <c r="AE1280" i="3"/>
  <c r="AI1280" i="3"/>
  <c r="AM1280" i="3"/>
  <c r="AQ1280" i="3"/>
  <c r="AU1280" i="3"/>
  <c r="AY1280" i="3"/>
  <c r="BC1280" i="3"/>
  <c r="BG1280" i="3"/>
  <c r="P1280" i="3"/>
  <c r="T1280" i="3"/>
  <c r="X1280" i="3"/>
  <c r="AB1280" i="3"/>
  <c r="AF1280" i="3"/>
  <c r="AJ1280" i="3"/>
  <c r="AN1280" i="3"/>
  <c r="AR1280" i="3"/>
  <c r="AV1280" i="3"/>
  <c r="AZ1280" i="3"/>
  <c r="BD1280" i="3"/>
  <c r="BH1280" i="3"/>
  <c r="M1280" i="3"/>
  <c r="Q1280" i="3"/>
  <c r="U1280" i="3"/>
  <c r="Y1280" i="3"/>
  <c r="AC1280" i="3"/>
  <c r="AG1280" i="3"/>
  <c r="AK1280" i="3"/>
  <c r="AO1280" i="3"/>
  <c r="AS1280" i="3"/>
  <c r="AW1280" i="3"/>
  <c r="BA1280" i="3"/>
  <c r="BE1280" i="3"/>
  <c r="BI1280" i="3"/>
  <c r="V1280" i="3"/>
  <c r="AL1280" i="3"/>
  <c r="BB1280" i="3"/>
  <c r="Z1280" i="3"/>
  <c r="AP1280" i="3"/>
  <c r="BF1280" i="3"/>
  <c r="N1280" i="3"/>
  <c r="AD1280" i="3"/>
  <c r="AT1280" i="3"/>
  <c r="R1280" i="3"/>
  <c r="AH1280" i="3"/>
  <c r="AX1280" i="3"/>
  <c r="BK1272" i="3"/>
  <c r="BN1272" i="3"/>
  <c r="BL1272" i="3"/>
  <c r="O1274" i="3"/>
  <c r="S1274" i="3"/>
  <c r="W1274" i="3"/>
  <c r="AA1274" i="3"/>
  <c r="AE1274" i="3"/>
  <c r="AI1274" i="3"/>
  <c r="AM1274" i="3"/>
  <c r="AQ1274" i="3"/>
  <c r="AU1274" i="3"/>
  <c r="AY1274" i="3"/>
  <c r="BC1274" i="3"/>
  <c r="BG1274" i="3"/>
  <c r="P1274" i="3"/>
  <c r="T1274" i="3"/>
  <c r="X1274" i="3"/>
  <c r="AB1274" i="3"/>
  <c r="AF1274" i="3"/>
  <c r="AJ1274" i="3"/>
  <c r="AN1274" i="3"/>
  <c r="AR1274" i="3"/>
  <c r="AV1274" i="3"/>
  <c r="AZ1274" i="3"/>
  <c r="BD1274" i="3"/>
  <c r="BH1274" i="3"/>
  <c r="M1274" i="3"/>
  <c r="Q1274" i="3"/>
  <c r="U1274" i="3"/>
  <c r="Y1274" i="3"/>
  <c r="AC1274" i="3"/>
  <c r="AG1274" i="3"/>
  <c r="AK1274" i="3"/>
  <c r="AO1274" i="3"/>
  <c r="AS1274" i="3"/>
  <c r="AW1274" i="3"/>
  <c r="BA1274" i="3"/>
  <c r="BE1274" i="3"/>
  <c r="BI1274" i="3"/>
  <c r="R1274" i="3"/>
  <c r="AH1274" i="3"/>
  <c r="AX1274" i="3"/>
  <c r="V1274" i="3"/>
  <c r="AL1274" i="3"/>
  <c r="BB1274" i="3"/>
  <c r="Z1274" i="3"/>
  <c r="AP1274" i="3"/>
  <c r="BF1274" i="3"/>
  <c r="N1274" i="3"/>
  <c r="BJ1274" i="3" s="1"/>
  <c r="AD1274" i="3"/>
  <c r="AT1274" i="3"/>
  <c r="BM1277" i="3"/>
  <c r="O1282" i="3"/>
  <c r="S1282" i="3"/>
  <c r="W1282" i="3"/>
  <c r="AA1282" i="3"/>
  <c r="AE1282" i="3"/>
  <c r="AI1282" i="3"/>
  <c r="AM1282" i="3"/>
  <c r="AQ1282" i="3"/>
  <c r="AU1282" i="3"/>
  <c r="AY1282" i="3"/>
  <c r="BC1282" i="3"/>
  <c r="BG1282" i="3"/>
  <c r="P1282" i="3"/>
  <c r="T1282" i="3"/>
  <c r="X1282" i="3"/>
  <c r="AB1282" i="3"/>
  <c r="AF1282" i="3"/>
  <c r="AJ1282" i="3"/>
  <c r="AN1282" i="3"/>
  <c r="AR1282" i="3"/>
  <c r="AV1282" i="3"/>
  <c r="AZ1282" i="3"/>
  <c r="BD1282" i="3"/>
  <c r="BH1282" i="3"/>
  <c r="N1282" i="3"/>
  <c r="V1282" i="3"/>
  <c r="AD1282" i="3"/>
  <c r="AL1282" i="3"/>
  <c r="AT1282" i="3"/>
  <c r="BB1282" i="3"/>
  <c r="Q1282" i="3"/>
  <c r="Y1282" i="3"/>
  <c r="AG1282" i="3"/>
  <c r="AO1282" i="3"/>
  <c r="AW1282" i="3"/>
  <c r="BE1282" i="3"/>
  <c r="R1282" i="3"/>
  <c r="Z1282" i="3"/>
  <c r="AH1282" i="3"/>
  <c r="AP1282" i="3"/>
  <c r="AX1282" i="3"/>
  <c r="BF1282" i="3"/>
  <c r="M1282" i="3"/>
  <c r="U1282" i="3"/>
  <c r="AC1282" i="3"/>
  <c r="AK1282" i="3"/>
  <c r="AS1282" i="3"/>
  <c r="BA1282" i="3"/>
  <c r="BI1282" i="3"/>
  <c r="O1284" i="3"/>
  <c r="S1284" i="3"/>
  <c r="W1284" i="3"/>
  <c r="AA1284" i="3"/>
  <c r="AE1284" i="3"/>
  <c r="AI1284" i="3"/>
  <c r="AM1284" i="3"/>
  <c r="AQ1284" i="3"/>
  <c r="AU1284" i="3"/>
  <c r="AY1284" i="3"/>
  <c r="BC1284" i="3"/>
  <c r="BG1284" i="3"/>
  <c r="P1284" i="3"/>
  <c r="T1284" i="3"/>
  <c r="X1284" i="3"/>
  <c r="AB1284" i="3"/>
  <c r="AF1284" i="3"/>
  <c r="AJ1284" i="3"/>
  <c r="AN1284" i="3"/>
  <c r="AR1284" i="3"/>
  <c r="AV1284" i="3"/>
  <c r="AZ1284" i="3"/>
  <c r="BD1284" i="3"/>
  <c r="BH1284" i="3"/>
  <c r="N1284" i="3"/>
  <c r="V1284" i="3"/>
  <c r="AD1284" i="3"/>
  <c r="AL1284" i="3"/>
  <c r="AT1284" i="3"/>
  <c r="BB1284" i="3"/>
  <c r="Q1284" i="3"/>
  <c r="Y1284" i="3"/>
  <c r="AG1284" i="3"/>
  <c r="AO1284" i="3"/>
  <c r="AW1284" i="3"/>
  <c r="BE1284" i="3"/>
  <c r="R1284" i="3"/>
  <c r="Z1284" i="3"/>
  <c r="AH1284" i="3"/>
  <c r="AP1284" i="3"/>
  <c r="AX1284" i="3"/>
  <c r="BF1284" i="3"/>
  <c r="M1284" i="3"/>
  <c r="U1284" i="3"/>
  <c r="AC1284" i="3"/>
  <c r="AK1284" i="3"/>
  <c r="AS1284" i="3"/>
  <c r="BA1284" i="3"/>
  <c r="BI1284" i="3"/>
  <c r="BM1242" i="3"/>
  <c r="BN1242" i="3"/>
  <c r="BK1242" i="3"/>
  <c r="W1254" i="3"/>
  <c r="AV1254" i="3"/>
  <c r="BC1254" i="3"/>
  <c r="AM1254" i="3"/>
  <c r="V1254" i="3"/>
  <c r="AX1254" i="3"/>
  <c r="AH1254" i="3"/>
  <c r="O1254" i="3"/>
  <c r="BL1254" i="3" s="1"/>
  <c r="AW1254" i="3"/>
  <c r="AG1254" i="3"/>
  <c r="N1254" i="3"/>
  <c r="BJ1267" i="3"/>
  <c r="BM1267" i="3"/>
  <c r="BN1281" i="3"/>
  <c r="BK1281" i="3"/>
  <c r="BN1216" i="3"/>
  <c r="BL1273" i="3"/>
  <c r="BN1285" i="3"/>
  <c r="BM1287" i="3"/>
  <c r="BL1287" i="3"/>
  <c r="BJ1287" i="3"/>
  <c r="BN1289" i="3"/>
  <c r="BK1289" i="3"/>
  <c r="BN1295" i="3"/>
  <c r="BK1295" i="3"/>
  <c r="BJ1297" i="3"/>
  <c r="BN1303" i="3"/>
  <c r="BK1303" i="3"/>
  <c r="BL1296" i="3"/>
  <c r="BJ1296" i="3"/>
  <c r="BM1302" i="3"/>
  <c r="BN1309" i="3"/>
  <c r="BK1309" i="3"/>
  <c r="BL1330" i="3"/>
  <c r="BJ1330" i="3"/>
  <c r="BL1338" i="3"/>
  <c r="BJ1338" i="3"/>
  <c r="BN1294" i="3"/>
  <c r="BK1294" i="3"/>
  <c r="BM1295" i="3"/>
  <c r="BM1300" i="3"/>
  <c r="BN1307" i="3"/>
  <c r="BK1307" i="3"/>
  <c r="BL1316" i="3"/>
  <c r="BJ1316" i="3"/>
  <c r="BN1329" i="3"/>
  <c r="BK1329" i="3"/>
  <c r="BL1340" i="3"/>
  <c r="BJ1340" i="3"/>
  <c r="BL1292" i="3"/>
  <c r="BJ1292" i="3"/>
  <c r="BJ1306" i="3"/>
  <c r="BM1306" i="3"/>
  <c r="BL1318" i="3"/>
  <c r="BJ1318" i="3"/>
  <c r="BJ1347" i="3"/>
  <c r="BK1304" i="3"/>
  <c r="BN1304" i="3"/>
  <c r="BK1312" i="3"/>
  <c r="BN1312" i="3"/>
  <c r="BN1316" i="3"/>
  <c r="BN1324" i="3"/>
  <c r="BL1344" i="3"/>
  <c r="BK1354" i="3"/>
  <c r="BN1354" i="3"/>
  <c r="BL1354" i="3"/>
  <c r="BK1359" i="3"/>
  <c r="BM1378" i="3"/>
  <c r="BM1381" i="3"/>
  <c r="BN1385" i="3"/>
  <c r="BK1385" i="3"/>
  <c r="BK1376" i="3"/>
  <c r="BN1376" i="3"/>
  <c r="BL1376" i="3"/>
  <c r="BM1311" i="3"/>
  <c r="BN1311" i="3"/>
  <c r="BK1311" i="3"/>
  <c r="BL1320" i="3"/>
  <c r="BJ1320" i="3"/>
  <c r="BM1333" i="3"/>
  <c r="BN1349" i="3"/>
  <c r="BK1349" i="3"/>
  <c r="BM1351" i="3"/>
  <c r="P1352" i="3"/>
  <c r="T1352" i="3"/>
  <c r="X1352" i="3"/>
  <c r="AB1352" i="3"/>
  <c r="AF1352" i="3"/>
  <c r="AJ1352" i="3"/>
  <c r="AN1352" i="3"/>
  <c r="AR1352" i="3"/>
  <c r="AV1352" i="3"/>
  <c r="AZ1352" i="3"/>
  <c r="BD1352" i="3"/>
  <c r="BH1352" i="3"/>
  <c r="Q1352" i="3"/>
  <c r="V1352" i="3"/>
  <c r="AA1352" i="3"/>
  <c r="AG1352" i="3"/>
  <c r="AL1352" i="3"/>
  <c r="AQ1352" i="3"/>
  <c r="AW1352" i="3"/>
  <c r="BB1352" i="3"/>
  <c r="BG1352" i="3"/>
  <c r="M1352" i="3"/>
  <c r="R1352" i="3"/>
  <c r="W1352" i="3"/>
  <c r="AC1352" i="3"/>
  <c r="AH1352" i="3"/>
  <c r="AM1352" i="3"/>
  <c r="AS1352" i="3"/>
  <c r="AX1352" i="3"/>
  <c r="BC1352" i="3"/>
  <c r="BI1352" i="3"/>
  <c r="N1352" i="3"/>
  <c r="S1352" i="3"/>
  <c r="Y1352" i="3"/>
  <c r="AD1352" i="3"/>
  <c r="AI1352" i="3"/>
  <c r="AO1352" i="3"/>
  <c r="AT1352" i="3"/>
  <c r="AY1352" i="3"/>
  <c r="BE1352" i="3"/>
  <c r="U1352" i="3"/>
  <c r="AP1352" i="3"/>
  <c r="Z1352" i="3"/>
  <c r="AU1352" i="3"/>
  <c r="AE1352" i="3"/>
  <c r="BA1352" i="3"/>
  <c r="O1352" i="3"/>
  <c r="AK1352" i="3"/>
  <c r="BF1352" i="3"/>
  <c r="BN1353" i="3"/>
  <c r="BK1353" i="3"/>
  <c r="BL1353" i="3"/>
  <c r="O1364" i="3"/>
  <c r="BL1364" i="3" s="1"/>
  <c r="S1364" i="3"/>
  <c r="BM1364" i="3" s="1"/>
  <c r="W1364" i="3"/>
  <c r="AA1364" i="3"/>
  <c r="AE1364" i="3"/>
  <c r="AI1364" i="3"/>
  <c r="AM1364" i="3"/>
  <c r="AQ1364" i="3"/>
  <c r="AU1364" i="3"/>
  <c r="AY1364" i="3"/>
  <c r="BC1364" i="3"/>
  <c r="BG1364" i="3"/>
  <c r="P1364" i="3"/>
  <c r="T1364" i="3"/>
  <c r="X1364" i="3"/>
  <c r="AB1364" i="3"/>
  <c r="AF1364" i="3"/>
  <c r="AJ1364" i="3"/>
  <c r="AN1364" i="3"/>
  <c r="AR1364" i="3"/>
  <c r="AV1364" i="3"/>
  <c r="AZ1364" i="3"/>
  <c r="BD1364" i="3"/>
  <c r="BH1364" i="3"/>
  <c r="M1364" i="3"/>
  <c r="Q1364" i="3"/>
  <c r="U1364" i="3"/>
  <c r="Y1364" i="3"/>
  <c r="AC1364" i="3"/>
  <c r="AG1364" i="3"/>
  <c r="AK1364" i="3"/>
  <c r="AO1364" i="3"/>
  <c r="AS1364" i="3"/>
  <c r="AW1364" i="3"/>
  <c r="BA1364" i="3"/>
  <c r="BE1364" i="3"/>
  <c r="BI1364" i="3"/>
  <c r="R1364" i="3"/>
  <c r="AH1364" i="3"/>
  <c r="AX1364" i="3"/>
  <c r="V1364" i="3"/>
  <c r="AL1364" i="3"/>
  <c r="BB1364" i="3"/>
  <c r="Z1364" i="3"/>
  <c r="AP1364" i="3"/>
  <c r="BF1364" i="3"/>
  <c r="N1364" i="3"/>
  <c r="BJ1364" i="3" s="1"/>
  <c r="AD1364" i="3"/>
  <c r="AT1364" i="3"/>
  <c r="BJ1368" i="3"/>
  <c r="BL1375" i="3"/>
  <c r="BM1328" i="3"/>
  <c r="AT1348" i="3"/>
  <c r="Y1348" i="3"/>
  <c r="BC1348" i="3"/>
  <c r="AH1348" i="3"/>
  <c r="M1348" i="3"/>
  <c r="AQ1348" i="3"/>
  <c r="V1348" i="3"/>
  <c r="AZ1348" i="3"/>
  <c r="AJ1348" i="3"/>
  <c r="T1348" i="3"/>
  <c r="O1358" i="3"/>
  <c r="S1358" i="3"/>
  <c r="W1358" i="3"/>
  <c r="AA1358" i="3"/>
  <c r="AE1358" i="3"/>
  <c r="AI1358" i="3"/>
  <c r="AM1358" i="3"/>
  <c r="AQ1358" i="3"/>
  <c r="AU1358" i="3"/>
  <c r="AY1358" i="3"/>
  <c r="BC1358" i="3"/>
  <c r="BG1358" i="3"/>
  <c r="P1358" i="3"/>
  <c r="T1358" i="3"/>
  <c r="X1358" i="3"/>
  <c r="AB1358" i="3"/>
  <c r="AF1358" i="3"/>
  <c r="AJ1358" i="3"/>
  <c r="AN1358" i="3"/>
  <c r="AR1358" i="3"/>
  <c r="AV1358" i="3"/>
  <c r="AZ1358" i="3"/>
  <c r="BD1358" i="3"/>
  <c r="BH1358" i="3"/>
  <c r="M1358" i="3"/>
  <c r="Q1358" i="3"/>
  <c r="U1358" i="3"/>
  <c r="Y1358" i="3"/>
  <c r="AC1358" i="3"/>
  <c r="AG1358" i="3"/>
  <c r="AK1358" i="3"/>
  <c r="AO1358" i="3"/>
  <c r="AS1358" i="3"/>
  <c r="AW1358" i="3"/>
  <c r="BA1358" i="3"/>
  <c r="BE1358" i="3"/>
  <c r="BI1358" i="3"/>
  <c r="N1358" i="3"/>
  <c r="AD1358" i="3"/>
  <c r="AT1358" i="3"/>
  <c r="R1358" i="3"/>
  <c r="AH1358" i="3"/>
  <c r="AX1358" i="3"/>
  <c r="V1358" i="3"/>
  <c r="AL1358" i="3"/>
  <c r="BB1358" i="3"/>
  <c r="Z1358" i="3"/>
  <c r="AP1358" i="3"/>
  <c r="BF1358" i="3"/>
  <c r="BL1361" i="3"/>
  <c r="BN1363" i="3"/>
  <c r="BK1363" i="3"/>
  <c r="O1366" i="3"/>
  <c r="S1366" i="3"/>
  <c r="W1366" i="3"/>
  <c r="AA1366" i="3"/>
  <c r="AE1366" i="3"/>
  <c r="AI1366" i="3"/>
  <c r="AM1366" i="3"/>
  <c r="AQ1366" i="3"/>
  <c r="AU1366" i="3"/>
  <c r="AY1366" i="3"/>
  <c r="BC1366" i="3"/>
  <c r="BG1366" i="3"/>
  <c r="P1366" i="3"/>
  <c r="T1366" i="3"/>
  <c r="X1366" i="3"/>
  <c r="AB1366" i="3"/>
  <c r="AF1366" i="3"/>
  <c r="AJ1366" i="3"/>
  <c r="AN1366" i="3"/>
  <c r="AR1366" i="3"/>
  <c r="AV1366" i="3"/>
  <c r="AZ1366" i="3"/>
  <c r="BD1366" i="3"/>
  <c r="BH1366" i="3"/>
  <c r="M1366" i="3"/>
  <c r="Q1366" i="3"/>
  <c r="U1366" i="3"/>
  <c r="Y1366" i="3"/>
  <c r="AC1366" i="3"/>
  <c r="AG1366" i="3"/>
  <c r="AK1366" i="3"/>
  <c r="AO1366" i="3"/>
  <c r="AS1366" i="3"/>
  <c r="AW1366" i="3"/>
  <c r="BA1366" i="3"/>
  <c r="BE1366" i="3"/>
  <c r="BI1366" i="3"/>
  <c r="N1366" i="3"/>
  <c r="AD1366" i="3"/>
  <c r="AT1366" i="3"/>
  <c r="R1366" i="3"/>
  <c r="AH1366" i="3"/>
  <c r="AX1366" i="3"/>
  <c r="V1366" i="3"/>
  <c r="AL1366" i="3"/>
  <c r="BB1366" i="3"/>
  <c r="Z1366" i="3"/>
  <c r="AP1366" i="3"/>
  <c r="BF1366" i="3"/>
  <c r="BN1371" i="3"/>
  <c r="BK1371" i="3"/>
  <c r="O1374" i="3"/>
  <c r="S1374" i="3"/>
  <c r="W1374" i="3"/>
  <c r="AA1374" i="3"/>
  <c r="AE1374" i="3"/>
  <c r="AI1374" i="3"/>
  <c r="AM1374" i="3"/>
  <c r="AQ1374" i="3"/>
  <c r="AU1374" i="3"/>
  <c r="AY1374" i="3"/>
  <c r="BC1374" i="3"/>
  <c r="BG1374" i="3"/>
  <c r="P1374" i="3"/>
  <c r="T1374" i="3"/>
  <c r="X1374" i="3"/>
  <c r="AB1374" i="3"/>
  <c r="AF1374" i="3"/>
  <c r="AJ1374" i="3"/>
  <c r="AN1374" i="3"/>
  <c r="AR1374" i="3"/>
  <c r="AV1374" i="3"/>
  <c r="AZ1374" i="3"/>
  <c r="BD1374" i="3"/>
  <c r="BH1374" i="3"/>
  <c r="M1374" i="3"/>
  <c r="Q1374" i="3"/>
  <c r="U1374" i="3"/>
  <c r="Y1374" i="3"/>
  <c r="AC1374" i="3"/>
  <c r="AG1374" i="3"/>
  <c r="AK1374" i="3"/>
  <c r="AO1374" i="3"/>
  <c r="AS1374" i="3"/>
  <c r="AW1374" i="3"/>
  <c r="BA1374" i="3"/>
  <c r="BE1374" i="3"/>
  <c r="BI1374" i="3"/>
  <c r="N1374" i="3"/>
  <c r="AD1374" i="3"/>
  <c r="AT1374" i="3"/>
  <c r="Z1374" i="3"/>
  <c r="AP1374" i="3"/>
  <c r="BF1374" i="3"/>
  <c r="R1374" i="3"/>
  <c r="AH1374" i="3"/>
  <c r="AX1374" i="3"/>
  <c r="V1374" i="3"/>
  <c r="AL1374" i="3"/>
  <c r="BB1374" i="3"/>
  <c r="BL1377" i="3"/>
  <c r="BN1379" i="3"/>
  <c r="BK1379" i="3"/>
  <c r="O1382" i="3"/>
  <c r="S1382" i="3"/>
  <c r="W1382" i="3"/>
  <c r="AA1382" i="3"/>
  <c r="AE1382" i="3"/>
  <c r="AI1382" i="3"/>
  <c r="AM1382" i="3"/>
  <c r="AQ1382" i="3"/>
  <c r="AU1382" i="3"/>
  <c r="AY1382" i="3"/>
  <c r="BC1382" i="3"/>
  <c r="BG1382" i="3"/>
  <c r="P1382" i="3"/>
  <c r="T1382" i="3"/>
  <c r="X1382" i="3"/>
  <c r="AB1382" i="3"/>
  <c r="AF1382" i="3"/>
  <c r="AJ1382" i="3"/>
  <c r="AN1382" i="3"/>
  <c r="AR1382" i="3"/>
  <c r="AV1382" i="3"/>
  <c r="AZ1382" i="3"/>
  <c r="BD1382" i="3"/>
  <c r="BH1382" i="3"/>
  <c r="M1382" i="3"/>
  <c r="Q1382" i="3"/>
  <c r="U1382" i="3"/>
  <c r="Y1382" i="3"/>
  <c r="AC1382" i="3"/>
  <c r="AG1382" i="3"/>
  <c r="AK1382" i="3"/>
  <c r="AO1382" i="3"/>
  <c r="AS1382" i="3"/>
  <c r="AW1382" i="3"/>
  <c r="BA1382" i="3"/>
  <c r="BE1382" i="3"/>
  <c r="BI1382" i="3"/>
  <c r="N1382" i="3"/>
  <c r="AD1382" i="3"/>
  <c r="AT1382" i="3"/>
  <c r="Z1382" i="3"/>
  <c r="AP1382" i="3"/>
  <c r="BF1382" i="3"/>
  <c r="R1382" i="3"/>
  <c r="AH1382" i="3"/>
  <c r="AX1382" i="3"/>
  <c r="V1382" i="3"/>
  <c r="AL1382" i="3"/>
  <c r="BB1382" i="3"/>
  <c r="BK1384" i="3"/>
  <c r="BN1384" i="3"/>
  <c r="BM1286" i="3"/>
  <c r="BK1288" i="3"/>
  <c r="BN1288" i="3"/>
  <c r="BK1357" i="3"/>
  <c r="BM1368" i="3"/>
  <c r="BM1363" i="3"/>
  <c r="BL1387" i="3"/>
  <c r="BK1399" i="3"/>
  <c r="BN1399" i="3"/>
  <c r="BL1399" i="3"/>
  <c r="BL1371" i="3"/>
  <c r="BL1388" i="3"/>
  <c r="BM1392" i="3"/>
  <c r="BL1379" i="3"/>
  <c r="BM1389" i="3"/>
  <c r="BK1397" i="3"/>
  <c r="BN1397" i="3"/>
  <c r="BJ1397" i="3"/>
  <c r="BL1397" i="3"/>
  <c r="BK1386" i="3"/>
  <c r="BN1386" i="3"/>
  <c r="BM1386" i="3"/>
  <c r="BM1390" i="3"/>
  <c r="BN1398" i="3"/>
  <c r="BK1398" i="3"/>
  <c r="N1198" i="3"/>
  <c r="BJ1198" i="3" s="1"/>
  <c r="R1198" i="3"/>
  <c r="V1198" i="3"/>
  <c r="Z1198" i="3"/>
  <c r="AD1198" i="3"/>
  <c r="AH1198" i="3"/>
  <c r="AL1198" i="3"/>
  <c r="AP1198" i="3"/>
  <c r="AT1198" i="3"/>
  <c r="AX1198" i="3"/>
  <c r="BB1198" i="3"/>
  <c r="BF1198" i="3"/>
  <c r="O1198" i="3"/>
  <c r="BL1198" i="3" s="1"/>
  <c r="S1198" i="3"/>
  <c r="BM1198" i="3" s="1"/>
  <c r="W1198" i="3"/>
  <c r="AA1198" i="3"/>
  <c r="AE1198" i="3"/>
  <c r="AI1198" i="3"/>
  <c r="AM1198" i="3"/>
  <c r="AQ1198" i="3"/>
  <c r="AU1198" i="3"/>
  <c r="AY1198" i="3"/>
  <c r="BC1198" i="3"/>
  <c r="BG1198" i="3"/>
  <c r="P1198" i="3"/>
  <c r="T1198" i="3"/>
  <c r="X1198" i="3"/>
  <c r="AB1198" i="3"/>
  <c r="AF1198" i="3"/>
  <c r="AJ1198" i="3"/>
  <c r="AN1198" i="3"/>
  <c r="AR1198" i="3"/>
  <c r="AV1198" i="3"/>
  <c r="AZ1198" i="3"/>
  <c r="BD1198" i="3"/>
  <c r="BH1198" i="3"/>
  <c r="M1198" i="3"/>
  <c r="Q1198" i="3"/>
  <c r="U1198" i="3"/>
  <c r="Y1198" i="3"/>
  <c r="AC1198" i="3"/>
  <c r="AG1198" i="3"/>
  <c r="AK1198" i="3"/>
  <c r="AO1198" i="3"/>
  <c r="AS1198" i="3"/>
  <c r="AW1198" i="3"/>
  <c r="BE1198" i="3"/>
  <c r="BI1198" i="3"/>
  <c r="BA1198" i="3"/>
  <c r="Q1163" i="3"/>
  <c r="W1163" i="3"/>
  <c r="AB1163" i="3"/>
  <c r="AG1163" i="3"/>
  <c r="AM1163" i="3"/>
  <c r="AR1163" i="3"/>
  <c r="AW1163" i="3"/>
  <c r="BH1163" i="3"/>
  <c r="P1163" i="3"/>
  <c r="U1163" i="3"/>
  <c r="AA1163" i="3"/>
  <c r="AF1163" i="3"/>
  <c r="AK1163" i="3"/>
  <c r="AQ1163" i="3"/>
  <c r="AV1163" i="3"/>
  <c r="BA1163" i="3"/>
  <c r="BG1163" i="3"/>
  <c r="BC1163" i="3"/>
  <c r="W1155" i="3"/>
  <c r="AG1155" i="3"/>
  <c r="AR1155" i="3"/>
  <c r="BC1155" i="3"/>
  <c r="P1155" i="3"/>
  <c r="U1155" i="3"/>
  <c r="AA1155" i="3"/>
  <c r="AF1155" i="3"/>
  <c r="AK1155" i="3"/>
  <c r="AQ1155" i="3"/>
  <c r="AV1155" i="3"/>
  <c r="BA1155" i="3"/>
  <c r="BG1155" i="3"/>
  <c r="Q1155" i="3"/>
  <c r="AB1155" i="3"/>
  <c r="AM1155" i="3"/>
  <c r="AW1155" i="3"/>
  <c r="BH1155" i="3"/>
  <c r="AB1147" i="3"/>
  <c r="AJ1147" i="3"/>
  <c r="AR1147" i="3"/>
  <c r="BH1147" i="3"/>
  <c r="T1147" i="3"/>
  <c r="AZ1147" i="3"/>
  <c r="S1147" i="3"/>
  <c r="AA1147" i="3"/>
  <c r="AI1147" i="3"/>
  <c r="AQ1147" i="3"/>
  <c r="AY1147" i="3"/>
  <c r="BG1147" i="3"/>
  <c r="T1137" i="3"/>
  <c r="AJ1137" i="3"/>
  <c r="BH1137" i="3"/>
  <c r="S1137" i="3"/>
  <c r="AA1137" i="3"/>
  <c r="AI1137" i="3"/>
  <c r="AQ1137" i="3"/>
  <c r="AY1137" i="3"/>
  <c r="BG1137" i="3"/>
  <c r="AB1137" i="3"/>
  <c r="AR1137" i="3"/>
  <c r="AZ1137" i="3"/>
  <c r="P1197" i="3"/>
  <c r="T1197" i="3"/>
  <c r="X1197" i="3"/>
  <c r="AB1197" i="3"/>
  <c r="AF1197" i="3"/>
  <c r="AJ1197" i="3"/>
  <c r="AN1197" i="3"/>
  <c r="AR1197" i="3"/>
  <c r="AV1197" i="3"/>
  <c r="AZ1197" i="3"/>
  <c r="BD1197" i="3"/>
  <c r="BH1197" i="3"/>
  <c r="O1197" i="3"/>
  <c r="W1197" i="3"/>
  <c r="AE1197" i="3"/>
  <c r="AM1197" i="3"/>
  <c r="AU1197" i="3"/>
  <c r="BC1197" i="3"/>
  <c r="M1197" i="3"/>
  <c r="Q1197" i="3"/>
  <c r="U1197" i="3"/>
  <c r="Y1197" i="3"/>
  <c r="AC1197" i="3"/>
  <c r="AG1197" i="3"/>
  <c r="AK1197" i="3"/>
  <c r="AO1197" i="3"/>
  <c r="AS1197" i="3"/>
  <c r="AW1197" i="3"/>
  <c r="BA1197" i="3"/>
  <c r="BE1197" i="3"/>
  <c r="BI1197" i="3"/>
  <c r="S1197" i="3"/>
  <c r="AA1197" i="3"/>
  <c r="AI1197" i="3"/>
  <c r="AQ1197" i="3"/>
  <c r="AY1197" i="3"/>
  <c r="BG1197" i="3"/>
  <c r="N1197" i="3"/>
  <c r="R1197" i="3"/>
  <c r="V1197" i="3"/>
  <c r="Z1197" i="3"/>
  <c r="AD1197" i="3"/>
  <c r="AH1197" i="3"/>
  <c r="AL1197" i="3"/>
  <c r="AP1197" i="3"/>
  <c r="AT1197" i="3"/>
  <c r="AX1197" i="3"/>
  <c r="BB1197" i="3"/>
  <c r="BF1197" i="3"/>
  <c r="N1196" i="3"/>
  <c r="R1196" i="3"/>
  <c r="V1196" i="3"/>
  <c r="Z1196" i="3"/>
  <c r="AD1196" i="3"/>
  <c r="AH1196" i="3"/>
  <c r="AL1196" i="3"/>
  <c r="AP1196" i="3"/>
  <c r="AT1196" i="3"/>
  <c r="AX1196" i="3"/>
  <c r="BB1196" i="3"/>
  <c r="BF1196" i="3"/>
  <c r="O1196" i="3"/>
  <c r="S1196" i="3"/>
  <c r="W1196" i="3"/>
  <c r="AA1196" i="3"/>
  <c r="AE1196" i="3"/>
  <c r="AI1196" i="3"/>
  <c r="AM1196" i="3"/>
  <c r="AQ1196" i="3"/>
  <c r="AU1196" i="3"/>
  <c r="AY1196" i="3"/>
  <c r="BC1196" i="3"/>
  <c r="BG1196" i="3"/>
  <c r="P1196" i="3"/>
  <c r="T1196" i="3"/>
  <c r="X1196" i="3"/>
  <c r="AB1196" i="3"/>
  <c r="AF1196" i="3"/>
  <c r="AJ1196" i="3"/>
  <c r="AN1196" i="3"/>
  <c r="AR1196" i="3"/>
  <c r="AV1196" i="3"/>
  <c r="AZ1196" i="3"/>
  <c r="BD1196" i="3"/>
  <c r="BH1196" i="3"/>
  <c r="M1196" i="3"/>
  <c r="Q1196" i="3"/>
  <c r="U1196" i="3"/>
  <c r="Y1196" i="3"/>
  <c r="AC1196" i="3"/>
  <c r="AG1196" i="3"/>
  <c r="AK1196" i="3"/>
  <c r="AO1196" i="3"/>
  <c r="AS1196" i="3"/>
  <c r="AW1196" i="3"/>
  <c r="BA1196" i="3"/>
  <c r="BE1196" i="3"/>
  <c r="BI1196" i="3"/>
  <c r="Q1169" i="3"/>
  <c r="W1169" i="3"/>
  <c r="AB1169" i="3"/>
  <c r="AG1169" i="3"/>
  <c r="AM1169" i="3"/>
  <c r="AR1169" i="3"/>
  <c r="AW1169" i="3"/>
  <c r="BC1169" i="3"/>
  <c r="BH1169" i="3"/>
  <c r="P1169" i="3"/>
  <c r="U1169" i="3"/>
  <c r="AA1169" i="3"/>
  <c r="AF1169" i="3"/>
  <c r="AK1169" i="3"/>
  <c r="AQ1169" i="3"/>
  <c r="AV1169" i="3"/>
  <c r="BA1169" i="3"/>
  <c r="BG1169" i="3"/>
  <c r="Q1161" i="3"/>
  <c r="W1161" i="3"/>
  <c r="AB1161" i="3"/>
  <c r="AG1161" i="3"/>
  <c r="AM1161" i="3"/>
  <c r="AR1161" i="3"/>
  <c r="AW1161" i="3"/>
  <c r="BC1161" i="3"/>
  <c r="BH1161" i="3"/>
  <c r="P1161" i="3"/>
  <c r="U1161" i="3"/>
  <c r="AA1161" i="3"/>
  <c r="AF1161" i="3"/>
  <c r="AK1161" i="3"/>
  <c r="AQ1161" i="3"/>
  <c r="AV1161" i="3"/>
  <c r="BA1161" i="3"/>
  <c r="BG1161" i="3"/>
  <c r="W1153" i="3"/>
  <c r="AB1153" i="3"/>
  <c r="AM1153" i="3"/>
  <c r="AW1153" i="3"/>
  <c r="BH1153" i="3"/>
  <c r="P1153" i="3"/>
  <c r="U1153" i="3"/>
  <c r="AA1153" i="3"/>
  <c r="AF1153" i="3"/>
  <c r="AK1153" i="3"/>
  <c r="AQ1153" i="3"/>
  <c r="AV1153" i="3"/>
  <c r="BA1153" i="3"/>
  <c r="BG1153" i="3"/>
  <c r="Q1153" i="3"/>
  <c r="AG1153" i="3"/>
  <c r="AR1153" i="3"/>
  <c r="BC1153" i="3"/>
  <c r="T1145" i="3"/>
  <c r="AJ1145" i="3"/>
  <c r="AZ1145" i="3"/>
  <c r="S1145" i="3"/>
  <c r="AA1145" i="3"/>
  <c r="AI1145" i="3"/>
  <c r="AQ1145" i="3"/>
  <c r="AY1145" i="3"/>
  <c r="BG1145" i="3"/>
  <c r="AB1145" i="3"/>
  <c r="AR1145" i="3"/>
  <c r="BH1145" i="3"/>
  <c r="P1195" i="3"/>
  <c r="T1195" i="3"/>
  <c r="X1195" i="3"/>
  <c r="AB1195" i="3"/>
  <c r="AF1195" i="3"/>
  <c r="AJ1195" i="3"/>
  <c r="AN1195" i="3"/>
  <c r="AR1195" i="3"/>
  <c r="AV1195" i="3"/>
  <c r="AZ1195" i="3"/>
  <c r="BD1195" i="3"/>
  <c r="BH1195" i="3"/>
  <c r="O1195" i="3"/>
  <c r="S1195" i="3"/>
  <c r="W1195" i="3"/>
  <c r="AA1195" i="3"/>
  <c r="AE1195" i="3"/>
  <c r="AI1195" i="3"/>
  <c r="AM1195" i="3"/>
  <c r="AQ1195" i="3"/>
  <c r="AY1195" i="3"/>
  <c r="BC1195" i="3"/>
  <c r="BG1195" i="3"/>
  <c r="M1195" i="3"/>
  <c r="Q1195" i="3"/>
  <c r="U1195" i="3"/>
  <c r="Y1195" i="3"/>
  <c r="AC1195" i="3"/>
  <c r="AG1195" i="3"/>
  <c r="AK1195" i="3"/>
  <c r="AO1195" i="3"/>
  <c r="AS1195" i="3"/>
  <c r="AW1195" i="3"/>
  <c r="BA1195" i="3"/>
  <c r="BE1195" i="3"/>
  <c r="BI1195" i="3"/>
  <c r="N1195" i="3"/>
  <c r="R1195" i="3"/>
  <c r="V1195" i="3"/>
  <c r="Z1195" i="3"/>
  <c r="AD1195" i="3"/>
  <c r="AH1195" i="3"/>
  <c r="AL1195" i="3"/>
  <c r="AP1195" i="3"/>
  <c r="AT1195" i="3"/>
  <c r="AX1195" i="3"/>
  <c r="BB1195" i="3"/>
  <c r="BF1195" i="3"/>
  <c r="AU1195" i="3"/>
  <c r="N1194" i="3"/>
  <c r="R1194" i="3"/>
  <c r="V1194" i="3"/>
  <c r="Z1194" i="3"/>
  <c r="AD1194" i="3"/>
  <c r="AH1194" i="3"/>
  <c r="AL1194" i="3"/>
  <c r="AP1194" i="3"/>
  <c r="AT1194" i="3"/>
  <c r="AX1194" i="3"/>
  <c r="BB1194" i="3"/>
  <c r="BF1194" i="3"/>
  <c r="M1194" i="3"/>
  <c r="Q1194" i="3"/>
  <c r="U1194" i="3"/>
  <c r="Y1194" i="3"/>
  <c r="AC1194" i="3"/>
  <c r="AG1194" i="3"/>
  <c r="AK1194" i="3"/>
  <c r="AO1194" i="3"/>
  <c r="AS1194" i="3"/>
  <c r="BA1194" i="3"/>
  <c r="BE1194" i="3"/>
  <c r="O1194" i="3"/>
  <c r="S1194" i="3"/>
  <c r="W1194" i="3"/>
  <c r="AA1194" i="3"/>
  <c r="AE1194" i="3"/>
  <c r="AI1194" i="3"/>
  <c r="AM1194" i="3"/>
  <c r="AQ1194" i="3"/>
  <c r="AU1194" i="3"/>
  <c r="AY1194" i="3"/>
  <c r="BC1194" i="3"/>
  <c r="BG1194" i="3"/>
  <c r="P1194" i="3"/>
  <c r="T1194" i="3"/>
  <c r="X1194" i="3"/>
  <c r="AB1194" i="3"/>
  <c r="AF1194" i="3"/>
  <c r="AJ1194" i="3"/>
  <c r="AN1194" i="3"/>
  <c r="AR1194" i="3"/>
  <c r="AV1194" i="3"/>
  <c r="AZ1194" i="3"/>
  <c r="BD1194" i="3"/>
  <c r="BH1194" i="3"/>
  <c r="AW1194" i="3"/>
  <c r="BI1194" i="3"/>
  <c r="Q1167" i="3"/>
  <c r="W1167" i="3"/>
  <c r="AB1167" i="3"/>
  <c r="AG1167" i="3"/>
  <c r="AM1167" i="3"/>
  <c r="AR1167" i="3"/>
  <c r="AW1167" i="3"/>
  <c r="BC1167" i="3"/>
  <c r="P1167" i="3"/>
  <c r="U1167" i="3"/>
  <c r="AA1167" i="3"/>
  <c r="AF1167" i="3"/>
  <c r="AK1167" i="3"/>
  <c r="AQ1167" i="3"/>
  <c r="AV1167" i="3"/>
  <c r="BA1167" i="3"/>
  <c r="BG1167" i="3"/>
  <c r="BH1167" i="3"/>
  <c r="Q1159" i="3"/>
  <c r="W1159" i="3"/>
  <c r="AG1159" i="3"/>
  <c r="AM1159" i="3"/>
  <c r="AR1159" i="3"/>
  <c r="BC1159" i="3"/>
  <c r="P1159" i="3"/>
  <c r="U1159" i="3"/>
  <c r="AA1159" i="3"/>
  <c r="AF1159" i="3"/>
  <c r="AK1159" i="3"/>
  <c r="AQ1159" i="3"/>
  <c r="AV1159" i="3"/>
  <c r="BA1159" i="3"/>
  <c r="BG1159" i="3"/>
  <c r="AB1159" i="3"/>
  <c r="AW1159" i="3"/>
  <c r="BH1159" i="3"/>
  <c r="Q1151" i="3"/>
  <c r="AB1151" i="3"/>
  <c r="AG1151" i="3"/>
  <c r="AM1151" i="3"/>
  <c r="AW1151" i="3"/>
  <c r="BH1151" i="3"/>
  <c r="W1151" i="3"/>
  <c r="AR1151" i="3"/>
  <c r="BC1151" i="3"/>
  <c r="P1151" i="3"/>
  <c r="U1151" i="3"/>
  <c r="AA1151" i="3"/>
  <c r="AF1151" i="3"/>
  <c r="AK1151" i="3"/>
  <c r="AQ1151" i="3"/>
  <c r="AV1151" i="3"/>
  <c r="BA1151" i="3"/>
  <c r="BG1151" i="3"/>
  <c r="AB1143" i="3"/>
  <c r="AJ1143" i="3"/>
  <c r="AZ1143" i="3"/>
  <c r="S1143" i="3"/>
  <c r="AA1143" i="3"/>
  <c r="AI1143" i="3"/>
  <c r="AQ1143" i="3"/>
  <c r="AY1143" i="3"/>
  <c r="BG1143" i="3"/>
  <c r="T1143" i="3"/>
  <c r="AR1143" i="3"/>
  <c r="BH1143" i="3"/>
  <c r="P1193" i="3"/>
  <c r="T1193" i="3"/>
  <c r="X1193" i="3"/>
  <c r="AB1193" i="3"/>
  <c r="AF1193" i="3"/>
  <c r="AJ1193" i="3"/>
  <c r="AN1193" i="3"/>
  <c r="AR1193" i="3"/>
  <c r="AV1193" i="3"/>
  <c r="AZ1193" i="3"/>
  <c r="BD1193" i="3"/>
  <c r="BH1193" i="3"/>
  <c r="M1193" i="3"/>
  <c r="Q1193" i="3"/>
  <c r="U1193" i="3"/>
  <c r="Y1193" i="3"/>
  <c r="AC1193" i="3"/>
  <c r="AG1193" i="3"/>
  <c r="AK1193" i="3"/>
  <c r="AO1193" i="3"/>
  <c r="AS1193" i="3"/>
  <c r="AW1193" i="3"/>
  <c r="BA1193" i="3"/>
  <c r="BE1193" i="3"/>
  <c r="BI1193" i="3"/>
  <c r="N1193" i="3"/>
  <c r="R1193" i="3"/>
  <c r="V1193" i="3"/>
  <c r="Z1193" i="3"/>
  <c r="AD1193" i="3"/>
  <c r="AH1193" i="3"/>
  <c r="AL1193" i="3"/>
  <c r="AP1193" i="3"/>
  <c r="AT1193" i="3"/>
  <c r="AX1193" i="3"/>
  <c r="BB1193" i="3"/>
  <c r="BF1193" i="3"/>
  <c r="O1193" i="3"/>
  <c r="S1193" i="3"/>
  <c r="W1193" i="3"/>
  <c r="AA1193" i="3"/>
  <c r="AE1193" i="3"/>
  <c r="AI1193" i="3"/>
  <c r="AM1193" i="3"/>
  <c r="AQ1193" i="3"/>
  <c r="AU1193" i="3"/>
  <c r="AY1193" i="3"/>
  <c r="BC1193" i="3"/>
  <c r="BG1193" i="3"/>
  <c r="N1192" i="3"/>
  <c r="R1192" i="3"/>
  <c r="V1192" i="3"/>
  <c r="Z1192" i="3"/>
  <c r="AD1192" i="3"/>
  <c r="AH1192" i="3"/>
  <c r="AL1192" i="3"/>
  <c r="AP1192" i="3"/>
  <c r="AT1192" i="3"/>
  <c r="AX1192" i="3"/>
  <c r="BB1192" i="3"/>
  <c r="BF1192" i="3"/>
  <c r="M1192" i="3"/>
  <c r="Q1192" i="3"/>
  <c r="U1192" i="3"/>
  <c r="Y1192" i="3"/>
  <c r="AC1192" i="3"/>
  <c r="AG1192" i="3"/>
  <c r="AK1192" i="3"/>
  <c r="AO1192" i="3"/>
  <c r="AS1192" i="3"/>
  <c r="AW1192" i="3"/>
  <c r="BA1192" i="3"/>
  <c r="BE1192" i="3"/>
  <c r="BI1192" i="3"/>
  <c r="O1192" i="3"/>
  <c r="S1192" i="3"/>
  <c r="W1192" i="3"/>
  <c r="AA1192" i="3"/>
  <c r="AE1192" i="3"/>
  <c r="AI1192" i="3"/>
  <c r="AM1192" i="3"/>
  <c r="AQ1192" i="3"/>
  <c r="AU1192" i="3"/>
  <c r="AY1192" i="3"/>
  <c r="BC1192" i="3"/>
  <c r="BG1192" i="3"/>
  <c r="P1192" i="3"/>
  <c r="T1192" i="3"/>
  <c r="X1192" i="3"/>
  <c r="AB1192" i="3"/>
  <c r="AF1192" i="3"/>
  <c r="AJ1192" i="3"/>
  <c r="AN1192" i="3"/>
  <c r="AR1192" i="3"/>
  <c r="AV1192" i="3"/>
  <c r="AZ1192" i="3"/>
  <c r="BD1192" i="3"/>
  <c r="BH1192" i="3"/>
  <c r="P1191" i="3"/>
  <c r="T1191" i="3"/>
  <c r="X1191" i="3"/>
  <c r="AB1191" i="3"/>
  <c r="AF1191" i="3"/>
  <c r="AJ1191" i="3"/>
  <c r="AN1191" i="3"/>
  <c r="AR1191" i="3"/>
  <c r="AV1191" i="3"/>
  <c r="AZ1191" i="3"/>
  <c r="BD1191" i="3"/>
  <c r="BH1191" i="3"/>
  <c r="M1191" i="3"/>
  <c r="Q1191" i="3"/>
  <c r="U1191" i="3"/>
  <c r="Y1191" i="3"/>
  <c r="AC1191" i="3"/>
  <c r="AG1191" i="3"/>
  <c r="AK1191" i="3"/>
  <c r="AO1191" i="3"/>
  <c r="AS1191" i="3"/>
  <c r="AW1191" i="3"/>
  <c r="BA1191" i="3"/>
  <c r="BE1191" i="3"/>
  <c r="BI1191" i="3"/>
  <c r="N1191" i="3"/>
  <c r="R1191" i="3"/>
  <c r="V1191" i="3"/>
  <c r="Z1191" i="3"/>
  <c r="AD1191" i="3"/>
  <c r="AH1191" i="3"/>
  <c r="AL1191" i="3"/>
  <c r="AP1191" i="3"/>
  <c r="AT1191" i="3"/>
  <c r="AX1191" i="3"/>
  <c r="BB1191" i="3"/>
  <c r="BF1191" i="3"/>
  <c r="AY1191" i="3"/>
  <c r="O1191" i="3"/>
  <c r="S1191" i="3"/>
  <c r="W1191" i="3"/>
  <c r="AA1191" i="3"/>
  <c r="AE1191" i="3"/>
  <c r="AI1191" i="3"/>
  <c r="AM1191" i="3"/>
  <c r="AQ1191" i="3"/>
  <c r="AU1191" i="3"/>
  <c r="BC1191" i="3"/>
  <c r="BG1191" i="3"/>
  <c r="N1190" i="3"/>
  <c r="BJ1190" i="3" s="1"/>
  <c r="R1190" i="3"/>
  <c r="V1190" i="3"/>
  <c r="Z1190" i="3"/>
  <c r="AD1190" i="3"/>
  <c r="AH1190" i="3"/>
  <c r="AL1190" i="3"/>
  <c r="AP1190" i="3"/>
  <c r="AT1190" i="3"/>
  <c r="AX1190" i="3"/>
  <c r="BB1190" i="3"/>
  <c r="BF1190" i="3"/>
  <c r="M1190" i="3"/>
  <c r="Q1190" i="3"/>
  <c r="U1190" i="3"/>
  <c r="Y1190" i="3"/>
  <c r="AC1190" i="3"/>
  <c r="AG1190" i="3"/>
  <c r="AK1190" i="3"/>
  <c r="AO1190" i="3"/>
  <c r="AS1190" i="3"/>
  <c r="AW1190" i="3"/>
  <c r="BA1190" i="3"/>
  <c r="BE1190" i="3"/>
  <c r="BI1190" i="3"/>
  <c r="O1190" i="3"/>
  <c r="BL1190" i="3" s="1"/>
  <c r="S1190" i="3"/>
  <c r="BM1190" i="3" s="1"/>
  <c r="W1190" i="3"/>
  <c r="AA1190" i="3"/>
  <c r="AE1190" i="3"/>
  <c r="AI1190" i="3"/>
  <c r="AM1190" i="3"/>
  <c r="AQ1190" i="3"/>
  <c r="AU1190" i="3"/>
  <c r="AY1190" i="3"/>
  <c r="BC1190" i="3"/>
  <c r="BG1190" i="3"/>
  <c r="P1190" i="3"/>
  <c r="T1190" i="3"/>
  <c r="X1190" i="3"/>
  <c r="AB1190" i="3"/>
  <c r="AF1190" i="3"/>
  <c r="AJ1190" i="3"/>
  <c r="AN1190" i="3"/>
  <c r="AR1190" i="3"/>
  <c r="AV1190" i="3"/>
  <c r="AZ1190" i="3"/>
  <c r="BD1190" i="3"/>
  <c r="BH1190" i="3"/>
  <c r="P1189" i="3"/>
  <c r="T1189" i="3"/>
  <c r="X1189" i="3"/>
  <c r="AB1189" i="3"/>
  <c r="AF1189" i="3"/>
  <c r="AJ1189" i="3"/>
  <c r="AN1189" i="3"/>
  <c r="AR1189" i="3"/>
  <c r="AV1189" i="3"/>
  <c r="AZ1189" i="3"/>
  <c r="BD1189" i="3"/>
  <c r="BH1189" i="3"/>
  <c r="M1189" i="3"/>
  <c r="Q1189" i="3"/>
  <c r="U1189" i="3"/>
  <c r="Y1189" i="3"/>
  <c r="AC1189" i="3"/>
  <c r="AG1189" i="3"/>
  <c r="AK1189" i="3"/>
  <c r="AO1189" i="3"/>
  <c r="AS1189" i="3"/>
  <c r="AW1189" i="3"/>
  <c r="BA1189" i="3"/>
  <c r="BE1189" i="3"/>
  <c r="BI1189" i="3"/>
  <c r="O1189" i="3"/>
  <c r="S1189" i="3"/>
  <c r="W1189" i="3"/>
  <c r="AA1189" i="3"/>
  <c r="AE1189" i="3"/>
  <c r="AI1189" i="3"/>
  <c r="AM1189" i="3"/>
  <c r="AQ1189" i="3"/>
  <c r="AY1189" i="3"/>
  <c r="BC1189" i="3"/>
  <c r="BG1189" i="3"/>
  <c r="N1189" i="3"/>
  <c r="R1189" i="3"/>
  <c r="V1189" i="3"/>
  <c r="Z1189" i="3"/>
  <c r="AD1189" i="3"/>
  <c r="AH1189" i="3"/>
  <c r="AL1189" i="3"/>
  <c r="AP1189" i="3"/>
  <c r="AT1189" i="3"/>
  <c r="AX1189" i="3"/>
  <c r="BB1189" i="3"/>
  <c r="BF1189" i="3"/>
  <c r="AU1189" i="3"/>
  <c r="N1188" i="3"/>
  <c r="R1188" i="3"/>
  <c r="V1188" i="3"/>
  <c r="Z1188" i="3"/>
  <c r="AD1188" i="3"/>
  <c r="AH1188" i="3"/>
  <c r="AL1188" i="3"/>
  <c r="AP1188" i="3"/>
  <c r="AT1188" i="3"/>
  <c r="AX1188" i="3"/>
  <c r="BB1188" i="3"/>
  <c r="BF1188" i="3"/>
  <c r="M1188" i="3"/>
  <c r="Q1188" i="3"/>
  <c r="U1188" i="3"/>
  <c r="Y1188" i="3"/>
  <c r="AC1188" i="3"/>
  <c r="AG1188" i="3"/>
  <c r="AK1188" i="3"/>
  <c r="AO1188" i="3"/>
  <c r="AS1188" i="3"/>
  <c r="AW1188" i="3"/>
  <c r="BA1188" i="3"/>
  <c r="BE1188" i="3"/>
  <c r="BI1188" i="3"/>
  <c r="O1188" i="3"/>
  <c r="S1188" i="3"/>
  <c r="W1188" i="3"/>
  <c r="AA1188" i="3"/>
  <c r="AE1188" i="3"/>
  <c r="AI1188" i="3"/>
  <c r="AM1188" i="3"/>
  <c r="AQ1188" i="3"/>
  <c r="AU1188" i="3"/>
  <c r="AY1188" i="3"/>
  <c r="BC1188" i="3"/>
  <c r="BG1188" i="3"/>
  <c r="P1188" i="3"/>
  <c r="T1188" i="3"/>
  <c r="X1188" i="3"/>
  <c r="AB1188" i="3"/>
  <c r="AF1188" i="3"/>
  <c r="AJ1188" i="3"/>
  <c r="AN1188" i="3"/>
  <c r="AR1188" i="3"/>
  <c r="AV1188" i="3"/>
  <c r="AZ1188" i="3"/>
  <c r="BD1188" i="3"/>
  <c r="BH1188" i="3"/>
  <c r="P1187" i="3"/>
  <c r="T1187" i="3"/>
  <c r="X1187" i="3"/>
  <c r="AB1187" i="3"/>
  <c r="AF1187" i="3"/>
  <c r="AJ1187" i="3"/>
  <c r="AN1187" i="3"/>
  <c r="AR1187" i="3"/>
  <c r="AV1187" i="3"/>
  <c r="AZ1187" i="3"/>
  <c r="BD1187" i="3"/>
  <c r="BH1187" i="3"/>
  <c r="O1187" i="3"/>
  <c r="S1187" i="3"/>
  <c r="W1187" i="3"/>
  <c r="AA1187" i="3"/>
  <c r="AE1187" i="3"/>
  <c r="AI1187" i="3"/>
  <c r="AM1187" i="3"/>
  <c r="AQ1187" i="3"/>
  <c r="AU1187" i="3"/>
  <c r="AY1187" i="3"/>
  <c r="BC1187" i="3"/>
  <c r="BG1187" i="3"/>
  <c r="M1187" i="3"/>
  <c r="Q1187" i="3"/>
  <c r="U1187" i="3"/>
  <c r="Y1187" i="3"/>
  <c r="AC1187" i="3"/>
  <c r="AG1187" i="3"/>
  <c r="AK1187" i="3"/>
  <c r="AO1187" i="3"/>
  <c r="AS1187" i="3"/>
  <c r="AW1187" i="3"/>
  <c r="BA1187" i="3"/>
  <c r="BE1187" i="3"/>
  <c r="BI1187" i="3"/>
  <c r="N1187" i="3"/>
  <c r="R1187" i="3"/>
  <c r="V1187" i="3"/>
  <c r="Z1187" i="3"/>
  <c r="AD1187" i="3"/>
  <c r="AH1187" i="3"/>
  <c r="AL1187" i="3"/>
  <c r="AP1187" i="3"/>
  <c r="AT1187" i="3"/>
  <c r="AX1187" i="3"/>
  <c r="BB1187" i="3"/>
  <c r="BF1187" i="3"/>
  <c r="N1186" i="3"/>
  <c r="R1186" i="3"/>
  <c r="V1186" i="3"/>
  <c r="Z1186" i="3"/>
  <c r="AD1186" i="3"/>
  <c r="AH1186" i="3"/>
  <c r="AL1186" i="3"/>
  <c r="AP1186" i="3"/>
  <c r="AT1186" i="3"/>
  <c r="AX1186" i="3"/>
  <c r="BB1186" i="3"/>
  <c r="BF1186" i="3"/>
  <c r="O1186" i="3"/>
  <c r="S1186" i="3"/>
  <c r="W1186" i="3"/>
  <c r="AA1186" i="3"/>
  <c r="AE1186" i="3"/>
  <c r="AI1186" i="3"/>
  <c r="AM1186" i="3"/>
  <c r="AQ1186" i="3"/>
  <c r="AU1186" i="3"/>
  <c r="AY1186" i="3"/>
  <c r="BC1186" i="3"/>
  <c r="BG1186" i="3"/>
  <c r="P1186" i="3"/>
  <c r="T1186" i="3"/>
  <c r="X1186" i="3"/>
  <c r="AB1186" i="3"/>
  <c r="AF1186" i="3"/>
  <c r="AJ1186" i="3"/>
  <c r="AN1186" i="3"/>
  <c r="AR1186" i="3"/>
  <c r="AV1186" i="3"/>
  <c r="AZ1186" i="3"/>
  <c r="BD1186" i="3"/>
  <c r="BH1186" i="3"/>
  <c r="M1186" i="3"/>
  <c r="Q1186" i="3"/>
  <c r="U1186" i="3"/>
  <c r="Y1186" i="3"/>
  <c r="AC1186" i="3"/>
  <c r="AG1186" i="3"/>
  <c r="AK1186" i="3"/>
  <c r="AO1186" i="3"/>
  <c r="AS1186" i="3"/>
  <c r="AW1186" i="3"/>
  <c r="BA1186" i="3"/>
  <c r="BE1186" i="3"/>
  <c r="BI1186" i="3"/>
  <c r="P1185" i="3"/>
  <c r="T1185" i="3"/>
  <c r="X1185" i="3"/>
  <c r="AB1185" i="3"/>
  <c r="AF1185" i="3"/>
  <c r="AJ1185" i="3"/>
  <c r="AN1185" i="3"/>
  <c r="AR1185" i="3"/>
  <c r="AV1185" i="3"/>
  <c r="AZ1185" i="3"/>
  <c r="BD1185" i="3"/>
  <c r="BH1185" i="3"/>
  <c r="O1185" i="3"/>
  <c r="S1185" i="3"/>
  <c r="W1185" i="3"/>
  <c r="AA1185" i="3"/>
  <c r="AE1185" i="3"/>
  <c r="AI1185" i="3"/>
  <c r="AM1185" i="3"/>
  <c r="AQ1185" i="3"/>
  <c r="AU1185" i="3"/>
  <c r="AY1185" i="3"/>
  <c r="BC1185" i="3"/>
  <c r="BG1185" i="3"/>
  <c r="M1185" i="3"/>
  <c r="Q1185" i="3"/>
  <c r="U1185" i="3"/>
  <c r="Y1185" i="3"/>
  <c r="AC1185" i="3"/>
  <c r="AG1185" i="3"/>
  <c r="AK1185" i="3"/>
  <c r="AO1185" i="3"/>
  <c r="AS1185" i="3"/>
  <c r="AW1185" i="3"/>
  <c r="BA1185" i="3"/>
  <c r="BE1185" i="3"/>
  <c r="BI1185" i="3"/>
  <c r="N1185" i="3"/>
  <c r="R1185" i="3"/>
  <c r="V1185" i="3"/>
  <c r="Z1185" i="3"/>
  <c r="AD1185" i="3"/>
  <c r="AH1185" i="3"/>
  <c r="AL1185" i="3"/>
  <c r="AP1185" i="3"/>
  <c r="AT1185" i="3"/>
  <c r="BB1185" i="3"/>
  <c r="BF1185" i="3"/>
  <c r="AX1185" i="3"/>
  <c r="N1184" i="3"/>
  <c r="R1184" i="3"/>
  <c r="V1184" i="3"/>
  <c r="Z1184" i="3"/>
  <c r="AD1184" i="3"/>
  <c r="AH1184" i="3"/>
  <c r="AL1184" i="3"/>
  <c r="AP1184" i="3"/>
  <c r="AT1184" i="3"/>
  <c r="AX1184" i="3"/>
  <c r="BB1184" i="3"/>
  <c r="BF1184" i="3"/>
  <c r="O1184" i="3"/>
  <c r="S1184" i="3"/>
  <c r="W1184" i="3"/>
  <c r="AA1184" i="3"/>
  <c r="AE1184" i="3"/>
  <c r="AI1184" i="3"/>
  <c r="AM1184" i="3"/>
  <c r="AQ1184" i="3"/>
  <c r="AU1184" i="3"/>
  <c r="AY1184" i="3"/>
  <c r="BC1184" i="3"/>
  <c r="BG1184" i="3"/>
  <c r="M1184" i="3"/>
  <c r="Q1184" i="3"/>
  <c r="U1184" i="3"/>
  <c r="Y1184" i="3"/>
  <c r="AC1184" i="3"/>
  <c r="AG1184" i="3"/>
  <c r="AK1184" i="3"/>
  <c r="AO1184" i="3"/>
  <c r="AS1184" i="3"/>
  <c r="AW1184" i="3"/>
  <c r="BA1184" i="3"/>
  <c r="BE1184" i="3"/>
  <c r="BI1184" i="3"/>
  <c r="P1184" i="3"/>
  <c r="T1184" i="3"/>
  <c r="X1184" i="3"/>
  <c r="AB1184" i="3"/>
  <c r="AF1184" i="3"/>
  <c r="AJ1184" i="3"/>
  <c r="AN1184" i="3"/>
  <c r="AR1184" i="3"/>
  <c r="AV1184" i="3"/>
  <c r="AZ1184" i="3"/>
  <c r="BD1184" i="3"/>
  <c r="BH1184" i="3"/>
  <c r="P1183" i="3"/>
  <c r="T1183" i="3"/>
  <c r="X1183" i="3"/>
  <c r="AB1183" i="3"/>
  <c r="AF1183" i="3"/>
  <c r="AJ1183" i="3"/>
  <c r="AN1183" i="3"/>
  <c r="AR1183" i="3"/>
  <c r="AV1183" i="3"/>
  <c r="AZ1183" i="3"/>
  <c r="BD1183" i="3"/>
  <c r="BH1183" i="3"/>
  <c r="M1183" i="3"/>
  <c r="Q1183" i="3"/>
  <c r="U1183" i="3"/>
  <c r="Y1183" i="3"/>
  <c r="AC1183" i="3"/>
  <c r="AG1183" i="3"/>
  <c r="AK1183" i="3"/>
  <c r="AO1183" i="3"/>
  <c r="AS1183" i="3"/>
  <c r="AW1183" i="3"/>
  <c r="BA1183" i="3"/>
  <c r="BE1183" i="3"/>
  <c r="BI1183" i="3"/>
  <c r="O1183" i="3"/>
  <c r="S1183" i="3"/>
  <c r="W1183" i="3"/>
  <c r="AA1183" i="3"/>
  <c r="AE1183" i="3"/>
  <c r="AI1183" i="3"/>
  <c r="AM1183" i="3"/>
  <c r="AQ1183" i="3"/>
  <c r="AU1183" i="3"/>
  <c r="AY1183" i="3"/>
  <c r="BC1183" i="3"/>
  <c r="BG1183" i="3"/>
  <c r="N1183" i="3"/>
  <c r="R1183" i="3"/>
  <c r="V1183" i="3"/>
  <c r="Z1183" i="3"/>
  <c r="AD1183" i="3"/>
  <c r="AH1183" i="3"/>
  <c r="AL1183" i="3"/>
  <c r="AP1183" i="3"/>
  <c r="AT1183" i="3"/>
  <c r="AX1183" i="3"/>
  <c r="BB1183" i="3"/>
  <c r="BF1183" i="3"/>
  <c r="N1182" i="3"/>
  <c r="R1182" i="3"/>
  <c r="V1182" i="3"/>
  <c r="Z1182" i="3"/>
  <c r="AD1182" i="3"/>
  <c r="AH1182" i="3"/>
  <c r="AL1182" i="3"/>
  <c r="AP1182" i="3"/>
  <c r="AT1182" i="3"/>
  <c r="AX1182" i="3"/>
  <c r="BB1182" i="3"/>
  <c r="BF1182" i="3"/>
  <c r="BE1182" i="3"/>
  <c r="O1182" i="3"/>
  <c r="S1182" i="3"/>
  <c r="W1182" i="3"/>
  <c r="AA1182" i="3"/>
  <c r="AE1182" i="3"/>
  <c r="AI1182" i="3"/>
  <c r="AM1182" i="3"/>
  <c r="AQ1182" i="3"/>
  <c r="AU1182" i="3"/>
  <c r="AY1182" i="3"/>
  <c r="BC1182" i="3"/>
  <c r="BG1182" i="3"/>
  <c r="M1182" i="3"/>
  <c r="Q1182" i="3"/>
  <c r="U1182" i="3"/>
  <c r="Y1182" i="3"/>
  <c r="AC1182" i="3"/>
  <c r="AG1182" i="3"/>
  <c r="AK1182" i="3"/>
  <c r="AO1182" i="3"/>
  <c r="AS1182" i="3"/>
  <c r="AW1182" i="3"/>
  <c r="BA1182" i="3"/>
  <c r="BI1182" i="3"/>
  <c r="P1182" i="3"/>
  <c r="T1182" i="3"/>
  <c r="X1182" i="3"/>
  <c r="AB1182" i="3"/>
  <c r="AF1182" i="3"/>
  <c r="AJ1182" i="3"/>
  <c r="AN1182" i="3"/>
  <c r="AR1182" i="3"/>
  <c r="AV1182" i="3"/>
  <c r="AZ1182" i="3"/>
  <c r="BD1182" i="3"/>
  <c r="BH1182" i="3"/>
  <c r="P1181" i="3"/>
  <c r="T1181" i="3"/>
  <c r="X1181" i="3"/>
  <c r="AB1181" i="3"/>
  <c r="AF1181" i="3"/>
  <c r="AJ1181" i="3"/>
  <c r="AN1181" i="3"/>
  <c r="AR1181" i="3"/>
  <c r="AV1181" i="3"/>
  <c r="AZ1181" i="3"/>
  <c r="BD1181" i="3"/>
  <c r="BH1181" i="3"/>
  <c r="O1181" i="3"/>
  <c r="S1181" i="3"/>
  <c r="W1181" i="3"/>
  <c r="AA1181" i="3"/>
  <c r="AE1181" i="3"/>
  <c r="AI1181" i="3"/>
  <c r="AM1181" i="3"/>
  <c r="AQ1181" i="3"/>
  <c r="AU1181" i="3"/>
  <c r="AY1181" i="3"/>
  <c r="BC1181" i="3"/>
  <c r="BG1181" i="3"/>
  <c r="M1181" i="3"/>
  <c r="Q1181" i="3"/>
  <c r="U1181" i="3"/>
  <c r="Y1181" i="3"/>
  <c r="AC1181" i="3"/>
  <c r="AG1181" i="3"/>
  <c r="AK1181" i="3"/>
  <c r="AO1181" i="3"/>
  <c r="AS1181" i="3"/>
  <c r="AW1181" i="3"/>
  <c r="BA1181" i="3"/>
  <c r="BE1181" i="3"/>
  <c r="BI1181" i="3"/>
  <c r="N1181" i="3"/>
  <c r="R1181" i="3"/>
  <c r="V1181" i="3"/>
  <c r="Z1181" i="3"/>
  <c r="AD1181" i="3"/>
  <c r="AH1181" i="3"/>
  <c r="AL1181" i="3"/>
  <c r="AP1181" i="3"/>
  <c r="AT1181" i="3"/>
  <c r="AX1181" i="3"/>
  <c r="BB1181" i="3"/>
  <c r="BF1181" i="3"/>
  <c r="N1180" i="3"/>
  <c r="R1180" i="3"/>
  <c r="V1180" i="3"/>
  <c r="Z1180" i="3"/>
  <c r="AD1180" i="3"/>
  <c r="AH1180" i="3"/>
  <c r="AL1180" i="3"/>
  <c r="AP1180" i="3"/>
  <c r="AT1180" i="3"/>
  <c r="AX1180" i="3"/>
  <c r="BB1180" i="3"/>
  <c r="BF1180" i="3"/>
  <c r="AS1180" i="3"/>
  <c r="O1180" i="3"/>
  <c r="S1180" i="3"/>
  <c r="W1180" i="3"/>
  <c r="AA1180" i="3"/>
  <c r="AE1180" i="3"/>
  <c r="AI1180" i="3"/>
  <c r="AM1180" i="3"/>
  <c r="AQ1180" i="3"/>
  <c r="AU1180" i="3"/>
  <c r="AY1180" i="3"/>
  <c r="BC1180" i="3"/>
  <c r="BG1180" i="3"/>
  <c r="M1180" i="3"/>
  <c r="Q1180" i="3"/>
  <c r="U1180" i="3"/>
  <c r="Y1180" i="3"/>
  <c r="AC1180" i="3"/>
  <c r="AG1180" i="3"/>
  <c r="AK1180" i="3"/>
  <c r="AO1180" i="3"/>
  <c r="AW1180" i="3"/>
  <c r="BA1180" i="3"/>
  <c r="BE1180" i="3"/>
  <c r="BI1180" i="3"/>
  <c r="P1180" i="3"/>
  <c r="T1180" i="3"/>
  <c r="X1180" i="3"/>
  <c r="AB1180" i="3"/>
  <c r="AF1180" i="3"/>
  <c r="AJ1180" i="3"/>
  <c r="AN1180" i="3"/>
  <c r="AR1180" i="3"/>
  <c r="AV1180" i="3"/>
  <c r="AZ1180" i="3"/>
  <c r="BD1180" i="3"/>
  <c r="BH1180" i="3"/>
  <c r="P1179" i="3"/>
  <c r="T1179" i="3"/>
  <c r="X1179" i="3"/>
  <c r="AB1179" i="3"/>
  <c r="AF1179" i="3"/>
  <c r="AJ1179" i="3"/>
  <c r="AN1179" i="3"/>
  <c r="AR1179" i="3"/>
  <c r="AV1179" i="3"/>
  <c r="AZ1179" i="3"/>
  <c r="BD1179" i="3"/>
  <c r="BH1179" i="3"/>
  <c r="M1179" i="3"/>
  <c r="Q1179" i="3"/>
  <c r="U1179" i="3"/>
  <c r="Y1179" i="3"/>
  <c r="AC1179" i="3"/>
  <c r="AG1179" i="3"/>
  <c r="AK1179" i="3"/>
  <c r="AO1179" i="3"/>
  <c r="AS1179" i="3"/>
  <c r="AW1179" i="3"/>
  <c r="BA1179" i="3"/>
  <c r="BE1179" i="3"/>
  <c r="BI1179" i="3"/>
  <c r="W1179" i="3"/>
  <c r="AM1179" i="3"/>
  <c r="AY1179" i="3"/>
  <c r="BG1179" i="3"/>
  <c r="N1179" i="3"/>
  <c r="R1179" i="3"/>
  <c r="V1179" i="3"/>
  <c r="Z1179" i="3"/>
  <c r="AD1179" i="3"/>
  <c r="AH1179" i="3"/>
  <c r="AL1179" i="3"/>
  <c r="AP1179" i="3"/>
  <c r="AT1179" i="3"/>
  <c r="AX1179" i="3"/>
  <c r="BB1179" i="3"/>
  <c r="BF1179" i="3"/>
  <c r="O1179" i="3"/>
  <c r="S1179" i="3"/>
  <c r="AA1179" i="3"/>
  <c r="AE1179" i="3"/>
  <c r="AI1179" i="3"/>
  <c r="AQ1179" i="3"/>
  <c r="AU1179" i="3"/>
  <c r="BC1179" i="3"/>
  <c r="N1178" i="3"/>
  <c r="BJ1178" i="3" s="1"/>
  <c r="R1178" i="3"/>
  <c r="V1178" i="3"/>
  <c r="Z1178" i="3"/>
  <c r="AD1178" i="3"/>
  <c r="AH1178" i="3"/>
  <c r="AL1178" i="3"/>
  <c r="AP1178" i="3"/>
  <c r="AT1178" i="3"/>
  <c r="AX1178" i="3"/>
  <c r="BB1178" i="3"/>
  <c r="BF1178" i="3"/>
  <c r="M1178" i="3"/>
  <c r="Q1178" i="3"/>
  <c r="U1178" i="3"/>
  <c r="Y1178" i="3"/>
  <c r="AC1178" i="3"/>
  <c r="AG1178" i="3"/>
  <c r="AK1178" i="3"/>
  <c r="AO1178" i="3"/>
  <c r="AS1178" i="3"/>
  <c r="AW1178" i="3"/>
  <c r="BA1178" i="3"/>
  <c r="BE1178" i="3"/>
  <c r="BI1178" i="3"/>
  <c r="O1178" i="3"/>
  <c r="BL1178" i="3" s="1"/>
  <c r="S1178" i="3"/>
  <c r="BM1178" i="3" s="1"/>
  <c r="W1178" i="3"/>
  <c r="AA1178" i="3"/>
  <c r="AE1178" i="3"/>
  <c r="AI1178" i="3"/>
  <c r="AM1178" i="3"/>
  <c r="AQ1178" i="3"/>
  <c r="AU1178" i="3"/>
  <c r="AY1178" i="3"/>
  <c r="BC1178" i="3"/>
  <c r="BG1178" i="3"/>
  <c r="P1178" i="3"/>
  <c r="T1178" i="3"/>
  <c r="X1178" i="3"/>
  <c r="AB1178" i="3"/>
  <c r="AF1178" i="3"/>
  <c r="AJ1178" i="3"/>
  <c r="AN1178" i="3"/>
  <c r="AR1178" i="3"/>
  <c r="AV1178" i="3"/>
  <c r="AZ1178" i="3"/>
  <c r="BD1178" i="3"/>
  <c r="BH1178" i="3"/>
  <c r="P1177" i="3"/>
  <c r="T1177" i="3"/>
  <c r="X1177" i="3"/>
  <c r="AB1177" i="3"/>
  <c r="AF1177" i="3"/>
  <c r="AJ1177" i="3"/>
  <c r="AN1177" i="3"/>
  <c r="AR1177" i="3"/>
  <c r="AV1177" i="3"/>
  <c r="AZ1177" i="3"/>
  <c r="BD1177" i="3"/>
  <c r="BH1177" i="3"/>
  <c r="M1177" i="3"/>
  <c r="Q1177" i="3"/>
  <c r="U1177" i="3"/>
  <c r="Y1177" i="3"/>
  <c r="AC1177" i="3"/>
  <c r="AG1177" i="3"/>
  <c r="AK1177" i="3"/>
  <c r="AO1177" i="3"/>
  <c r="AS1177" i="3"/>
  <c r="AW1177" i="3"/>
  <c r="BA1177" i="3"/>
  <c r="BE1177" i="3"/>
  <c r="BI1177" i="3"/>
  <c r="O1177" i="3"/>
  <c r="S1177" i="3"/>
  <c r="W1177" i="3"/>
  <c r="AA1177" i="3"/>
  <c r="AE1177" i="3"/>
  <c r="AI1177" i="3"/>
  <c r="AM1177" i="3"/>
  <c r="AQ1177" i="3"/>
  <c r="AU1177" i="3"/>
  <c r="AY1177" i="3"/>
  <c r="BC1177" i="3"/>
  <c r="BG1177" i="3"/>
  <c r="N1177" i="3"/>
  <c r="R1177" i="3"/>
  <c r="V1177" i="3"/>
  <c r="Z1177" i="3"/>
  <c r="AD1177" i="3"/>
  <c r="AH1177" i="3"/>
  <c r="AL1177" i="3"/>
  <c r="AP1177" i="3"/>
  <c r="AT1177" i="3"/>
  <c r="AX1177" i="3"/>
  <c r="BB1177" i="3"/>
  <c r="BF1177" i="3"/>
  <c r="N1176" i="3"/>
  <c r="BJ1176" i="3" s="1"/>
  <c r="R1176" i="3"/>
  <c r="V1176" i="3"/>
  <c r="Z1176" i="3"/>
  <c r="AD1176" i="3"/>
  <c r="AH1176" i="3"/>
  <c r="AL1176" i="3"/>
  <c r="AP1176" i="3"/>
  <c r="AT1176" i="3"/>
  <c r="AX1176" i="3"/>
  <c r="BB1176" i="3"/>
  <c r="BF1176" i="3"/>
  <c r="M1176" i="3"/>
  <c r="Q1176" i="3"/>
  <c r="U1176" i="3"/>
  <c r="Y1176" i="3"/>
  <c r="AC1176" i="3"/>
  <c r="AG1176" i="3"/>
  <c r="AK1176" i="3"/>
  <c r="AO1176" i="3"/>
  <c r="AS1176" i="3"/>
  <c r="AW1176" i="3"/>
  <c r="BA1176" i="3"/>
  <c r="BE1176" i="3"/>
  <c r="BI1176" i="3"/>
  <c r="O1176" i="3"/>
  <c r="BL1176" i="3" s="1"/>
  <c r="S1176" i="3"/>
  <c r="BM1176" i="3" s="1"/>
  <c r="W1176" i="3"/>
  <c r="AA1176" i="3"/>
  <c r="AE1176" i="3"/>
  <c r="AI1176" i="3"/>
  <c r="AM1176" i="3"/>
  <c r="AQ1176" i="3"/>
  <c r="AU1176" i="3"/>
  <c r="AY1176" i="3"/>
  <c r="BC1176" i="3"/>
  <c r="BG1176" i="3"/>
  <c r="P1176" i="3"/>
  <c r="T1176" i="3"/>
  <c r="X1176" i="3"/>
  <c r="AB1176" i="3"/>
  <c r="AF1176" i="3"/>
  <c r="AJ1176" i="3"/>
  <c r="AN1176" i="3"/>
  <c r="AR1176" i="3"/>
  <c r="AV1176" i="3"/>
  <c r="AZ1176" i="3"/>
  <c r="BD1176" i="3"/>
  <c r="BH1176" i="3"/>
  <c r="P1175" i="3"/>
  <c r="T1175" i="3"/>
  <c r="X1175" i="3"/>
  <c r="AB1175" i="3"/>
  <c r="AF1175" i="3"/>
  <c r="AJ1175" i="3"/>
  <c r="AN1175" i="3"/>
  <c r="AR1175" i="3"/>
  <c r="AV1175" i="3"/>
  <c r="AZ1175" i="3"/>
  <c r="BD1175" i="3"/>
  <c r="BH1175" i="3"/>
  <c r="M1175" i="3"/>
  <c r="Q1175" i="3"/>
  <c r="U1175" i="3"/>
  <c r="Y1175" i="3"/>
  <c r="AC1175" i="3"/>
  <c r="AG1175" i="3"/>
  <c r="AK1175" i="3"/>
  <c r="AO1175" i="3"/>
  <c r="AS1175" i="3"/>
  <c r="AW1175" i="3"/>
  <c r="BA1175" i="3"/>
  <c r="BE1175" i="3"/>
  <c r="BI1175" i="3"/>
  <c r="O1175" i="3"/>
  <c r="S1175" i="3"/>
  <c r="W1175" i="3"/>
  <c r="AA1175" i="3"/>
  <c r="AE1175" i="3"/>
  <c r="AI1175" i="3"/>
  <c r="AQ1175" i="3"/>
  <c r="AU1175" i="3"/>
  <c r="AY1175" i="3"/>
  <c r="BC1175" i="3"/>
  <c r="N1175" i="3"/>
  <c r="R1175" i="3"/>
  <c r="V1175" i="3"/>
  <c r="Z1175" i="3"/>
  <c r="AD1175" i="3"/>
  <c r="AH1175" i="3"/>
  <c r="AL1175" i="3"/>
  <c r="AP1175" i="3"/>
  <c r="AT1175" i="3"/>
  <c r="AX1175" i="3"/>
  <c r="BB1175" i="3"/>
  <c r="BF1175" i="3"/>
  <c r="AM1175" i="3"/>
  <c r="BG1175" i="3"/>
  <c r="N1174" i="3"/>
  <c r="R1174" i="3"/>
  <c r="V1174" i="3"/>
  <c r="Z1174" i="3"/>
  <c r="AD1174" i="3"/>
  <c r="AH1174" i="3"/>
  <c r="AL1174" i="3"/>
  <c r="AP1174" i="3"/>
  <c r="AT1174" i="3"/>
  <c r="AX1174" i="3"/>
  <c r="BB1174" i="3"/>
  <c r="BF1174" i="3"/>
  <c r="M1174" i="3"/>
  <c r="Q1174" i="3"/>
  <c r="U1174" i="3"/>
  <c r="Y1174" i="3"/>
  <c r="AC1174" i="3"/>
  <c r="AG1174" i="3"/>
  <c r="AK1174" i="3"/>
  <c r="AO1174" i="3"/>
  <c r="AS1174" i="3"/>
  <c r="AW1174" i="3"/>
  <c r="BA1174" i="3"/>
  <c r="BE1174" i="3"/>
  <c r="BI1174" i="3"/>
  <c r="O1174" i="3"/>
  <c r="S1174" i="3"/>
  <c r="W1174" i="3"/>
  <c r="AA1174" i="3"/>
  <c r="AE1174" i="3"/>
  <c r="AI1174" i="3"/>
  <c r="AM1174" i="3"/>
  <c r="AQ1174" i="3"/>
  <c r="AU1174" i="3"/>
  <c r="AY1174" i="3"/>
  <c r="BC1174" i="3"/>
  <c r="BG1174" i="3"/>
  <c r="P1174" i="3"/>
  <c r="T1174" i="3"/>
  <c r="X1174" i="3"/>
  <c r="AB1174" i="3"/>
  <c r="AF1174" i="3"/>
  <c r="AJ1174" i="3"/>
  <c r="AN1174" i="3"/>
  <c r="AR1174" i="3"/>
  <c r="AV1174" i="3"/>
  <c r="AZ1174" i="3"/>
  <c r="BD1174" i="3"/>
  <c r="BH1174" i="3"/>
  <c r="P1173" i="3"/>
  <c r="T1173" i="3"/>
  <c r="X1173" i="3"/>
  <c r="AB1173" i="3"/>
  <c r="AF1173" i="3"/>
  <c r="AJ1173" i="3"/>
  <c r="AN1173" i="3"/>
  <c r="AR1173" i="3"/>
  <c r="AV1173" i="3"/>
  <c r="AZ1173" i="3"/>
  <c r="BD1173" i="3"/>
  <c r="BH1173" i="3"/>
  <c r="M1173" i="3"/>
  <c r="Q1173" i="3"/>
  <c r="U1173" i="3"/>
  <c r="Y1173" i="3"/>
  <c r="AC1173" i="3"/>
  <c r="AG1173" i="3"/>
  <c r="AK1173" i="3"/>
  <c r="AO1173" i="3"/>
  <c r="AS1173" i="3"/>
  <c r="AW1173" i="3"/>
  <c r="BA1173" i="3"/>
  <c r="BE1173" i="3"/>
  <c r="BI1173" i="3"/>
  <c r="O1173" i="3"/>
  <c r="W1173" i="3"/>
  <c r="AA1173" i="3"/>
  <c r="AE1173" i="3"/>
  <c r="AM1173" i="3"/>
  <c r="AU1173" i="3"/>
  <c r="BC1173" i="3"/>
  <c r="N1173" i="3"/>
  <c r="R1173" i="3"/>
  <c r="V1173" i="3"/>
  <c r="Z1173" i="3"/>
  <c r="AD1173" i="3"/>
  <c r="AH1173" i="3"/>
  <c r="AL1173" i="3"/>
  <c r="AP1173" i="3"/>
  <c r="AT1173" i="3"/>
  <c r="AX1173" i="3"/>
  <c r="BB1173" i="3"/>
  <c r="BF1173" i="3"/>
  <c r="S1173" i="3"/>
  <c r="AI1173" i="3"/>
  <c r="AQ1173" i="3"/>
  <c r="AY1173" i="3"/>
  <c r="BG1173" i="3"/>
  <c r="N1172" i="3"/>
  <c r="BJ1172" i="3" s="1"/>
  <c r="R1172" i="3"/>
  <c r="V1172" i="3"/>
  <c r="Z1172" i="3"/>
  <c r="AD1172" i="3"/>
  <c r="AH1172" i="3"/>
  <c r="AL1172" i="3"/>
  <c r="AP1172" i="3"/>
  <c r="AT1172" i="3"/>
  <c r="AX1172" i="3"/>
  <c r="BB1172" i="3"/>
  <c r="BF1172" i="3"/>
  <c r="M1172" i="3"/>
  <c r="Q1172" i="3"/>
  <c r="U1172" i="3"/>
  <c r="Y1172" i="3"/>
  <c r="AC1172" i="3"/>
  <c r="AG1172" i="3"/>
  <c r="AK1172" i="3"/>
  <c r="AO1172" i="3"/>
  <c r="AS1172" i="3"/>
  <c r="AW1172" i="3"/>
  <c r="BA1172" i="3"/>
  <c r="BE1172" i="3"/>
  <c r="BI1172" i="3"/>
  <c r="O1172" i="3"/>
  <c r="BL1172" i="3" s="1"/>
  <c r="S1172" i="3"/>
  <c r="BM1172" i="3" s="1"/>
  <c r="W1172" i="3"/>
  <c r="AA1172" i="3"/>
  <c r="AE1172" i="3"/>
  <c r="AI1172" i="3"/>
  <c r="AM1172" i="3"/>
  <c r="AQ1172" i="3"/>
  <c r="AU1172" i="3"/>
  <c r="AY1172" i="3"/>
  <c r="BC1172" i="3"/>
  <c r="BG1172" i="3"/>
  <c r="P1172" i="3"/>
  <c r="T1172" i="3"/>
  <c r="X1172" i="3"/>
  <c r="AB1172" i="3"/>
  <c r="AF1172" i="3"/>
  <c r="AJ1172" i="3"/>
  <c r="AN1172" i="3"/>
  <c r="AR1172" i="3"/>
  <c r="AV1172" i="3"/>
  <c r="AZ1172" i="3"/>
  <c r="BD1172" i="3"/>
  <c r="BH1172" i="3"/>
  <c r="P1171" i="3"/>
  <c r="T1171" i="3"/>
  <c r="X1171" i="3"/>
  <c r="AB1171" i="3"/>
  <c r="AF1171" i="3"/>
  <c r="AJ1171" i="3"/>
  <c r="AN1171" i="3"/>
  <c r="AR1171" i="3"/>
  <c r="AV1171" i="3"/>
  <c r="AZ1171" i="3"/>
  <c r="BD1171" i="3"/>
  <c r="BH1171" i="3"/>
  <c r="M1171" i="3"/>
  <c r="Q1171" i="3"/>
  <c r="U1171" i="3"/>
  <c r="Y1171" i="3"/>
  <c r="AC1171" i="3"/>
  <c r="AG1171" i="3"/>
  <c r="AK1171" i="3"/>
  <c r="AO1171" i="3"/>
  <c r="AS1171" i="3"/>
  <c r="AW1171" i="3"/>
  <c r="BA1171" i="3"/>
  <c r="BE1171" i="3"/>
  <c r="BI1171" i="3"/>
  <c r="O1171" i="3"/>
  <c r="S1171" i="3"/>
  <c r="W1171" i="3"/>
  <c r="AA1171" i="3"/>
  <c r="AE1171" i="3"/>
  <c r="AI1171" i="3"/>
  <c r="AM1171" i="3"/>
  <c r="AQ1171" i="3"/>
  <c r="AU1171" i="3"/>
  <c r="AY1171" i="3"/>
  <c r="BC1171" i="3"/>
  <c r="BG1171" i="3"/>
  <c r="N1171" i="3"/>
  <c r="R1171" i="3"/>
  <c r="V1171" i="3"/>
  <c r="Z1171" i="3"/>
  <c r="AD1171" i="3"/>
  <c r="AH1171" i="3"/>
  <c r="AL1171" i="3"/>
  <c r="AP1171" i="3"/>
  <c r="AT1171" i="3"/>
  <c r="AX1171" i="3"/>
  <c r="BB1171" i="3"/>
  <c r="BF1171" i="3"/>
  <c r="Q1165" i="3"/>
  <c r="W1165" i="3"/>
  <c r="AB1165" i="3"/>
  <c r="AG1165" i="3"/>
  <c r="AM1165" i="3"/>
  <c r="AR1165" i="3"/>
  <c r="AW1165" i="3"/>
  <c r="BC1165" i="3"/>
  <c r="BH1165" i="3"/>
  <c r="P1165" i="3"/>
  <c r="U1165" i="3"/>
  <c r="AA1165" i="3"/>
  <c r="AF1165" i="3"/>
  <c r="AK1165" i="3"/>
  <c r="AQ1165" i="3"/>
  <c r="AV1165" i="3"/>
  <c r="BA1165" i="3"/>
  <c r="BG1165" i="3"/>
  <c r="Q1157" i="3"/>
  <c r="W1157" i="3"/>
  <c r="AB1157" i="3"/>
  <c r="AG1157" i="3"/>
  <c r="AM1157" i="3"/>
  <c r="AR1157" i="3"/>
  <c r="AW1157" i="3"/>
  <c r="BC1157" i="3"/>
  <c r="BH1157" i="3"/>
  <c r="P1157" i="3"/>
  <c r="U1157" i="3"/>
  <c r="AA1157" i="3"/>
  <c r="AF1157" i="3"/>
  <c r="AK1157" i="3"/>
  <c r="AQ1157" i="3"/>
  <c r="AV1157" i="3"/>
  <c r="BA1157" i="3"/>
  <c r="BG1157" i="3"/>
  <c r="AB1149" i="3"/>
  <c r="AJ1149" i="3"/>
  <c r="AZ1149" i="3"/>
  <c r="T1149" i="3"/>
  <c r="AR1149" i="3"/>
  <c r="BH1149" i="3"/>
  <c r="S1149" i="3"/>
  <c r="AA1149" i="3"/>
  <c r="AI1149" i="3"/>
  <c r="AQ1149" i="3"/>
  <c r="AY1149" i="3"/>
  <c r="BG1149" i="3"/>
  <c r="T1139" i="3"/>
  <c r="AZ1139" i="3"/>
  <c r="S1139" i="3"/>
  <c r="BM1139" i="3" s="1"/>
  <c r="AA1139" i="3"/>
  <c r="AI1139" i="3"/>
  <c r="AQ1139" i="3"/>
  <c r="AY1139" i="3"/>
  <c r="BG1139" i="3"/>
  <c r="AB1139" i="3"/>
  <c r="AJ1139" i="3"/>
  <c r="AR1139" i="3"/>
  <c r="BH1139" i="3"/>
  <c r="P1091" i="3"/>
  <c r="T1091" i="3"/>
  <c r="X1091" i="3"/>
  <c r="AB1091" i="3"/>
  <c r="AF1091" i="3"/>
  <c r="AJ1091" i="3"/>
  <c r="AN1091" i="3"/>
  <c r="AR1091" i="3"/>
  <c r="AV1091" i="3"/>
  <c r="AZ1091" i="3"/>
  <c r="BD1091" i="3"/>
  <c r="BH1091" i="3"/>
  <c r="N1091" i="3"/>
  <c r="BJ1091" i="3" s="1"/>
  <c r="R1091" i="3"/>
  <c r="V1091" i="3"/>
  <c r="Z1091" i="3"/>
  <c r="AD1091" i="3"/>
  <c r="AH1091" i="3"/>
  <c r="AL1091" i="3"/>
  <c r="AP1091" i="3"/>
  <c r="AT1091" i="3"/>
  <c r="AX1091" i="3"/>
  <c r="BB1091" i="3"/>
  <c r="BF1091" i="3"/>
  <c r="Q1091" i="3"/>
  <c r="Y1091" i="3"/>
  <c r="AG1091" i="3"/>
  <c r="AO1091" i="3"/>
  <c r="AW1091" i="3"/>
  <c r="BE1091" i="3"/>
  <c r="S1091" i="3"/>
  <c r="BM1091" i="3" s="1"/>
  <c r="AA1091" i="3"/>
  <c r="AI1091" i="3"/>
  <c r="AQ1091" i="3"/>
  <c r="AY1091" i="3"/>
  <c r="BG1091" i="3"/>
  <c r="M1091" i="3"/>
  <c r="U1091" i="3"/>
  <c r="AC1091" i="3"/>
  <c r="AK1091" i="3"/>
  <c r="AS1091" i="3"/>
  <c r="BA1091" i="3"/>
  <c r="BI1091" i="3"/>
  <c r="AM1091" i="3"/>
  <c r="O1091" i="3"/>
  <c r="BL1091" i="3" s="1"/>
  <c r="AU1091" i="3"/>
  <c r="W1091" i="3"/>
  <c r="BC1091" i="3"/>
  <c r="M999" i="3"/>
  <c r="Q999" i="3"/>
  <c r="U999" i="3"/>
  <c r="Y999" i="3"/>
  <c r="AC999" i="3"/>
  <c r="AG999" i="3"/>
  <c r="AK999" i="3"/>
  <c r="AO999" i="3"/>
  <c r="AS999" i="3"/>
  <c r="AW999" i="3"/>
  <c r="BA999" i="3"/>
  <c r="BE999" i="3"/>
  <c r="BI999" i="3"/>
  <c r="N999" i="3"/>
  <c r="R999" i="3"/>
  <c r="V999" i="3"/>
  <c r="Z999" i="3"/>
  <c r="AD999" i="3"/>
  <c r="AH999" i="3"/>
  <c r="AL999" i="3"/>
  <c r="AP999" i="3"/>
  <c r="AT999" i="3"/>
  <c r="AX999" i="3"/>
  <c r="BB999" i="3"/>
  <c r="BF999" i="3"/>
  <c r="O999" i="3"/>
  <c r="S999" i="3"/>
  <c r="W999" i="3"/>
  <c r="AA999" i="3"/>
  <c r="AE999" i="3"/>
  <c r="AI999" i="3"/>
  <c r="AM999" i="3"/>
  <c r="AQ999" i="3"/>
  <c r="AU999" i="3"/>
  <c r="AY999" i="3"/>
  <c r="BC999" i="3"/>
  <c r="BG999" i="3"/>
  <c r="P999" i="3"/>
  <c r="AF999" i="3"/>
  <c r="AV999" i="3"/>
  <c r="T999" i="3"/>
  <c r="AJ999" i="3"/>
  <c r="AZ999" i="3"/>
  <c r="X999" i="3"/>
  <c r="AN999" i="3"/>
  <c r="BD999" i="3"/>
  <c r="AB999" i="3"/>
  <c r="AR999" i="3"/>
  <c r="BH999" i="3"/>
  <c r="P1170" i="3"/>
  <c r="T1170" i="3"/>
  <c r="X1170" i="3"/>
  <c r="AB1170" i="3"/>
  <c r="AF1170" i="3"/>
  <c r="AJ1170" i="3"/>
  <c r="AN1170" i="3"/>
  <c r="AR1170" i="3"/>
  <c r="N1169" i="3"/>
  <c r="R1169" i="3"/>
  <c r="V1169" i="3"/>
  <c r="Z1169" i="3"/>
  <c r="AD1169" i="3"/>
  <c r="AH1169" i="3"/>
  <c r="AL1169" i="3"/>
  <c r="AP1169" i="3"/>
  <c r="AT1169" i="3"/>
  <c r="AX1169" i="3"/>
  <c r="BB1169" i="3"/>
  <c r="BF1169" i="3"/>
  <c r="P1168" i="3"/>
  <c r="T1168" i="3"/>
  <c r="X1168" i="3"/>
  <c r="AB1168" i="3"/>
  <c r="AF1168" i="3"/>
  <c r="AJ1168" i="3"/>
  <c r="AN1168" i="3"/>
  <c r="AR1168" i="3"/>
  <c r="AV1168" i="3"/>
  <c r="AZ1168" i="3"/>
  <c r="BD1168" i="3"/>
  <c r="BH1168" i="3"/>
  <c r="N1167" i="3"/>
  <c r="R1167" i="3"/>
  <c r="V1167" i="3"/>
  <c r="Z1167" i="3"/>
  <c r="AD1167" i="3"/>
  <c r="AH1167" i="3"/>
  <c r="AL1167" i="3"/>
  <c r="AP1167" i="3"/>
  <c r="AT1167" i="3"/>
  <c r="AX1167" i="3"/>
  <c r="BB1167" i="3"/>
  <c r="BF1167" i="3"/>
  <c r="P1166" i="3"/>
  <c r="T1166" i="3"/>
  <c r="X1166" i="3"/>
  <c r="AB1166" i="3"/>
  <c r="AF1166" i="3"/>
  <c r="AJ1166" i="3"/>
  <c r="AN1166" i="3"/>
  <c r="AR1166" i="3"/>
  <c r="AV1166" i="3"/>
  <c r="AZ1166" i="3"/>
  <c r="BD1166" i="3"/>
  <c r="BH1166" i="3"/>
  <c r="N1165" i="3"/>
  <c r="R1165" i="3"/>
  <c r="V1165" i="3"/>
  <c r="Z1165" i="3"/>
  <c r="AD1165" i="3"/>
  <c r="AH1165" i="3"/>
  <c r="AL1165" i="3"/>
  <c r="AP1165" i="3"/>
  <c r="AT1165" i="3"/>
  <c r="AX1165" i="3"/>
  <c r="BB1165" i="3"/>
  <c r="BF1165" i="3"/>
  <c r="P1164" i="3"/>
  <c r="T1164" i="3"/>
  <c r="X1164" i="3"/>
  <c r="AB1164" i="3"/>
  <c r="AF1164" i="3"/>
  <c r="AJ1164" i="3"/>
  <c r="AN1164" i="3"/>
  <c r="AR1164" i="3"/>
  <c r="AV1164" i="3"/>
  <c r="AZ1164" i="3"/>
  <c r="BD1164" i="3"/>
  <c r="BH1164" i="3"/>
  <c r="N1163" i="3"/>
  <c r="R1163" i="3"/>
  <c r="V1163" i="3"/>
  <c r="Z1163" i="3"/>
  <c r="AD1163" i="3"/>
  <c r="AH1163" i="3"/>
  <c r="AL1163" i="3"/>
  <c r="AP1163" i="3"/>
  <c r="AT1163" i="3"/>
  <c r="AX1163" i="3"/>
  <c r="BB1163" i="3"/>
  <c r="BF1163" i="3"/>
  <c r="P1162" i="3"/>
  <c r="T1162" i="3"/>
  <c r="X1162" i="3"/>
  <c r="AB1162" i="3"/>
  <c r="AF1162" i="3"/>
  <c r="AJ1162" i="3"/>
  <c r="AN1162" i="3"/>
  <c r="AR1162" i="3"/>
  <c r="AV1162" i="3"/>
  <c r="AZ1162" i="3"/>
  <c r="BD1162" i="3"/>
  <c r="BH1162" i="3"/>
  <c r="N1161" i="3"/>
  <c r="R1161" i="3"/>
  <c r="V1161" i="3"/>
  <c r="Z1161" i="3"/>
  <c r="AD1161" i="3"/>
  <c r="AH1161" i="3"/>
  <c r="AL1161" i="3"/>
  <c r="AP1161" i="3"/>
  <c r="AT1161" i="3"/>
  <c r="AX1161" i="3"/>
  <c r="BB1161" i="3"/>
  <c r="BF1161" i="3"/>
  <c r="P1160" i="3"/>
  <c r="T1160" i="3"/>
  <c r="X1160" i="3"/>
  <c r="AB1160" i="3"/>
  <c r="AF1160" i="3"/>
  <c r="AJ1160" i="3"/>
  <c r="AN1160" i="3"/>
  <c r="AR1160" i="3"/>
  <c r="AV1160" i="3"/>
  <c r="AZ1160" i="3"/>
  <c r="BD1160" i="3"/>
  <c r="BH1160" i="3"/>
  <c r="N1159" i="3"/>
  <c r="R1159" i="3"/>
  <c r="V1159" i="3"/>
  <c r="Z1159" i="3"/>
  <c r="AD1159" i="3"/>
  <c r="AH1159" i="3"/>
  <c r="AL1159" i="3"/>
  <c r="AP1159" i="3"/>
  <c r="AT1159" i="3"/>
  <c r="AX1159" i="3"/>
  <c r="BB1159" i="3"/>
  <c r="BF1159" i="3"/>
  <c r="P1158" i="3"/>
  <c r="T1158" i="3"/>
  <c r="X1158" i="3"/>
  <c r="AB1158" i="3"/>
  <c r="AF1158" i="3"/>
  <c r="AJ1158" i="3"/>
  <c r="AN1158" i="3"/>
  <c r="AR1158" i="3"/>
  <c r="AV1158" i="3"/>
  <c r="AZ1158" i="3"/>
  <c r="BD1158" i="3"/>
  <c r="BH1158" i="3"/>
  <c r="N1157" i="3"/>
  <c r="R1157" i="3"/>
  <c r="V1157" i="3"/>
  <c r="Z1157" i="3"/>
  <c r="AD1157" i="3"/>
  <c r="AH1157" i="3"/>
  <c r="AL1157" i="3"/>
  <c r="AP1157" i="3"/>
  <c r="AT1157" i="3"/>
  <c r="AX1157" i="3"/>
  <c r="BB1157" i="3"/>
  <c r="BF1157" i="3"/>
  <c r="P1156" i="3"/>
  <c r="T1156" i="3"/>
  <c r="X1156" i="3"/>
  <c r="AB1156" i="3"/>
  <c r="AF1156" i="3"/>
  <c r="AJ1156" i="3"/>
  <c r="AN1156" i="3"/>
  <c r="AR1156" i="3"/>
  <c r="AV1156" i="3"/>
  <c r="AZ1156" i="3"/>
  <c r="BD1156" i="3"/>
  <c r="BH1156" i="3"/>
  <c r="N1155" i="3"/>
  <c r="R1155" i="3"/>
  <c r="V1155" i="3"/>
  <c r="Z1155" i="3"/>
  <c r="AD1155" i="3"/>
  <c r="AH1155" i="3"/>
  <c r="AL1155" i="3"/>
  <c r="AP1155" i="3"/>
  <c r="AT1155" i="3"/>
  <c r="AX1155" i="3"/>
  <c r="BB1155" i="3"/>
  <c r="BF1155" i="3"/>
  <c r="P1154" i="3"/>
  <c r="T1154" i="3"/>
  <c r="X1154" i="3"/>
  <c r="AB1154" i="3"/>
  <c r="AF1154" i="3"/>
  <c r="AJ1154" i="3"/>
  <c r="AN1154" i="3"/>
  <c r="AR1154" i="3"/>
  <c r="AV1154" i="3"/>
  <c r="AZ1154" i="3"/>
  <c r="BD1154" i="3"/>
  <c r="BH1154" i="3"/>
  <c r="N1153" i="3"/>
  <c r="R1153" i="3"/>
  <c r="V1153" i="3"/>
  <c r="Z1153" i="3"/>
  <c r="AD1153" i="3"/>
  <c r="AH1153" i="3"/>
  <c r="AL1153" i="3"/>
  <c r="AP1153" i="3"/>
  <c r="AT1153" i="3"/>
  <c r="AX1153" i="3"/>
  <c r="BB1153" i="3"/>
  <c r="BF1153" i="3"/>
  <c r="P1152" i="3"/>
  <c r="T1152" i="3"/>
  <c r="X1152" i="3"/>
  <c r="AB1152" i="3"/>
  <c r="AF1152" i="3"/>
  <c r="AJ1152" i="3"/>
  <c r="AN1152" i="3"/>
  <c r="AR1152" i="3"/>
  <c r="AV1152" i="3"/>
  <c r="AZ1152" i="3"/>
  <c r="BD1152" i="3"/>
  <c r="BH1152" i="3"/>
  <c r="N1151" i="3"/>
  <c r="R1151" i="3"/>
  <c r="V1151" i="3"/>
  <c r="Z1151" i="3"/>
  <c r="AD1151" i="3"/>
  <c r="AH1151" i="3"/>
  <c r="AL1151" i="3"/>
  <c r="AP1151" i="3"/>
  <c r="AT1151" i="3"/>
  <c r="AX1151" i="3"/>
  <c r="BB1151" i="3"/>
  <c r="BF1151" i="3"/>
  <c r="L1150" i="3"/>
  <c r="K1150" i="3"/>
  <c r="M1149" i="3"/>
  <c r="Q1149" i="3"/>
  <c r="U1149" i="3"/>
  <c r="Y1149" i="3"/>
  <c r="AC1149" i="3"/>
  <c r="AG1149" i="3"/>
  <c r="AK1149" i="3"/>
  <c r="AO1149" i="3"/>
  <c r="AS1149" i="3"/>
  <c r="AW1149" i="3"/>
  <c r="BA1149" i="3"/>
  <c r="BE1149" i="3"/>
  <c r="BI1149" i="3"/>
  <c r="N1149" i="3"/>
  <c r="R1149" i="3"/>
  <c r="V1149" i="3"/>
  <c r="Z1149" i="3"/>
  <c r="AD1149" i="3"/>
  <c r="AH1149" i="3"/>
  <c r="AL1149" i="3"/>
  <c r="AP1149" i="3"/>
  <c r="AT1149" i="3"/>
  <c r="AX1149" i="3"/>
  <c r="BB1149" i="3"/>
  <c r="BF1149" i="3"/>
  <c r="L1148" i="3"/>
  <c r="K1148" i="3"/>
  <c r="M1147" i="3"/>
  <c r="Q1147" i="3"/>
  <c r="U1147" i="3"/>
  <c r="Y1147" i="3"/>
  <c r="AC1147" i="3"/>
  <c r="AG1147" i="3"/>
  <c r="AK1147" i="3"/>
  <c r="AO1147" i="3"/>
  <c r="AS1147" i="3"/>
  <c r="AW1147" i="3"/>
  <c r="BA1147" i="3"/>
  <c r="BE1147" i="3"/>
  <c r="BI1147" i="3"/>
  <c r="N1147" i="3"/>
  <c r="R1147" i="3"/>
  <c r="V1147" i="3"/>
  <c r="Z1147" i="3"/>
  <c r="AD1147" i="3"/>
  <c r="AH1147" i="3"/>
  <c r="AL1147" i="3"/>
  <c r="AP1147" i="3"/>
  <c r="AT1147" i="3"/>
  <c r="AX1147" i="3"/>
  <c r="BB1147" i="3"/>
  <c r="BF1147" i="3"/>
  <c r="L1146" i="3"/>
  <c r="K1146" i="3"/>
  <c r="M1145" i="3"/>
  <c r="Q1145" i="3"/>
  <c r="U1145" i="3"/>
  <c r="Y1145" i="3"/>
  <c r="AC1145" i="3"/>
  <c r="AG1145" i="3"/>
  <c r="AK1145" i="3"/>
  <c r="AO1145" i="3"/>
  <c r="AS1145" i="3"/>
  <c r="AW1145" i="3"/>
  <c r="BA1145" i="3"/>
  <c r="BE1145" i="3"/>
  <c r="BI1145" i="3"/>
  <c r="N1145" i="3"/>
  <c r="R1145" i="3"/>
  <c r="V1145" i="3"/>
  <c r="Z1145" i="3"/>
  <c r="AD1145" i="3"/>
  <c r="AH1145" i="3"/>
  <c r="AL1145" i="3"/>
  <c r="AP1145" i="3"/>
  <c r="AT1145" i="3"/>
  <c r="AX1145" i="3"/>
  <c r="BB1145" i="3"/>
  <c r="BF1145" i="3"/>
  <c r="L1144" i="3"/>
  <c r="K1144" i="3"/>
  <c r="M1143" i="3"/>
  <c r="Q1143" i="3"/>
  <c r="U1143" i="3"/>
  <c r="Y1143" i="3"/>
  <c r="AC1143" i="3"/>
  <c r="AG1143" i="3"/>
  <c r="AK1143" i="3"/>
  <c r="AO1143" i="3"/>
  <c r="AS1143" i="3"/>
  <c r="AW1143" i="3"/>
  <c r="BA1143" i="3"/>
  <c r="BE1143" i="3"/>
  <c r="BI1143" i="3"/>
  <c r="N1143" i="3"/>
  <c r="R1143" i="3"/>
  <c r="V1143" i="3"/>
  <c r="Z1143" i="3"/>
  <c r="AD1143" i="3"/>
  <c r="AH1143" i="3"/>
  <c r="AL1143" i="3"/>
  <c r="AP1143" i="3"/>
  <c r="AT1143" i="3"/>
  <c r="AX1143" i="3"/>
  <c r="BB1143" i="3"/>
  <c r="BF1143" i="3"/>
  <c r="L1142" i="3"/>
  <c r="K1142" i="3"/>
  <c r="BG1141" i="3"/>
  <c r="AY1141" i="3"/>
  <c r="AQ1141" i="3"/>
  <c r="AI1141" i="3"/>
  <c r="AA1141" i="3"/>
  <c r="M1141" i="3"/>
  <c r="Q1141" i="3"/>
  <c r="U1141" i="3"/>
  <c r="Y1141" i="3"/>
  <c r="AC1141" i="3"/>
  <c r="AG1141" i="3"/>
  <c r="AK1141" i="3"/>
  <c r="AO1141" i="3"/>
  <c r="AS1141" i="3"/>
  <c r="AW1141" i="3"/>
  <c r="BA1141" i="3"/>
  <c r="BE1141" i="3"/>
  <c r="BI1141" i="3"/>
  <c r="N1141" i="3"/>
  <c r="R1141" i="3"/>
  <c r="V1141" i="3"/>
  <c r="Z1141" i="3"/>
  <c r="AD1141" i="3"/>
  <c r="AH1141" i="3"/>
  <c r="AL1141" i="3"/>
  <c r="AP1141" i="3"/>
  <c r="AT1141" i="3"/>
  <c r="AX1141" i="3"/>
  <c r="BB1141" i="3"/>
  <c r="BF1141" i="3"/>
  <c r="L1140" i="3"/>
  <c r="K1140" i="3"/>
  <c r="M1139" i="3"/>
  <c r="Q1139" i="3"/>
  <c r="U1139" i="3"/>
  <c r="Y1139" i="3"/>
  <c r="AC1139" i="3"/>
  <c r="AG1139" i="3"/>
  <c r="AK1139" i="3"/>
  <c r="AO1139" i="3"/>
  <c r="AS1139" i="3"/>
  <c r="AW1139" i="3"/>
  <c r="BA1139" i="3"/>
  <c r="BE1139" i="3"/>
  <c r="BI1139" i="3"/>
  <c r="N1139" i="3"/>
  <c r="BJ1139" i="3" s="1"/>
  <c r="R1139" i="3"/>
  <c r="V1139" i="3"/>
  <c r="Z1139" i="3"/>
  <c r="AD1139" i="3"/>
  <c r="AH1139" i="3"/>
  <c r="AL1139" i="3"/>
  <c r="AP1139" i="3"/>
  <c r="AT1139" i="3"/>
  <c r="AX1139" i="3"/>
  <c r="BB1139" i="3"/>
  <c r="BF1139" i="3"/>
  <c r="L1138" i="3"/>
  <c r="K1138" i="3"/>
  <c r="M1137" i="3"/>
  <c r="Q1137" i="3"/>
  <c r="U1137" i="3"/>
  <c r="Y1137" i="3"/>
  <c r="AC1137" i="3"/>
  <c r="AG1137" i="3"/>
  <c r="AK1137" i="3"/>
  <c r="AO1137" i="3"/>
  <c r="AS1137" i="3"/>
  <c r="AW1137" i="3"/>
  <c r="BA1137" i="3"/>
  <c r="BE1137" i="3"/>
  <c r="BI1137" i="3"/>
  <c r="N1137" i="3"/>
  <c r="R1137" i="3"/>
  <c r="V1137" i="3"/>
  <c r="Z1137" i="3"/>
  <c r="AD1137" i="3"/>
  <c r="AH1137" i="3"/>
  <c r="AL1137" i="3"/>
  <c r="AP1137" i="3"/>
  <c r="AT1137" i="3"/>
  <c r="AX1137" i="3"/>
  <c r="BB1137" i="3"/>
  <c r="BF1137" i="3"/>
  <c r="L1136" i="3"/>
  <c r="K1136" i="3"/>
  <c r="BG1135" i="3"/>
  <c r="AY1135" i="3"/>
  <c r="AQ1135" i="3"/>
  <c r="AI1135" i="3"/>
  <c r="AA1135" i="3"/>
  <c r="P1135" i="3"/>
  <c r="N1133" i="3"/>
  <c r="BJ1133" i="3" s="1"/>
  <c r="R1133" i="3"/>
  <c r="V1133" i="3"/>
  <c r="Z1133" i="3"/>
  <c r="AD1133" i="3"/>
  <c r="AH1133" i="3"/>
  <c r="AL1133" i="3"/>
  <c r="AP1133" i="3"/>
  <c r="AT1133" i="3"/>
  <c r="AX1133" i="3"/>
  <c r="BB1133" i="3"/>
  <c r="BF1133" i="3"/>
  <c r="P1133" i="3"/>
  <c r="T1133" i="3"/>
  <c r="X1133" i="3"/>
  <c r="AB1133" i="3"/>
  <c r="AF1133" i="3"/>
  <c r="AJ1133" i="3"/>
  <c r="AN1133" i="3"/>
  <c r="AR1133" i="3"/>
  <c r="AV1133" i="3"/>
  <c r="AZ1133" i="3"/>
  <c r="BD1133" i="3"/>
  <c r="BH1133" i="3"/>
  <c r="S1133" i="3"/>
  <c r="BM1133" i="3" s="1"/>
  <c r="AA1133" i="3"/>
  <c r="AI1133" i="3"/>
  <c r="AQ1133" i="3"/>
  <c r="AY1133" i="3"/>
  <c r="BG1133" i="3"/>
  <c r="M1133" i="3"/>
  <c r="U1133" i="3"/>
  <c r="AC1133" i="3"/>
  <c r="AK1133" i="3"/>
  <c r="AS1133" i="3"/>
  <c r="BA1133" i="3"/>
  <c r="BI1133" i="3"/>
  <c r="AY1132" i="3"/>
  <c r="AI1132" i="3"/>
  <c r="S1132" i="3"/>
  <c r="BM1132" i="3" s="1"/>
  <c r="N1131" i="3"/>
  <c r="R1131" i="3"/>
  <c r="V1131" i="3"/>
  <c r="Z1131" i="3"/>
  <c r="AD1131" i="3"/>
  <c r="AH1131" i="3"/>
  <c r="AL1131" i="3"/>
  <c r="AP1131" i="3"/>
  <c r="AT1131" i="3"/>
  <c r="AX1131" i="3"/>
  <c r="BB1131" i="3"/>
  <c r="BF1131" i="3"/>
  <c r="P1131" i="3"/>
  <c r="T1131" i="3"/>
  <c r="X1131" i="3"/>
  <c r="AB1131" i="3"/>
  <c r="AF1131" i="3"/>
  <c r="AJ1131" i="3"/>
  <c r="AN1131" i="3"/>
  <c r="AR1131" i="3"/>
  <c r="AV1131" i="3"/>
  <c r="AZ1131" i="3"/>
  <c r="BD1131" i="3"/>
  <c r="BH1131" i="3"/>
  <c r="S1131" i="3"/>
  <c r="AA1131" i="3"/>
  <c r="AI1131" i="3"/>
  <c r="AQ1131" i="3"/>
  <c r="AY1131" i="3"/>
  <c r="BG1131" i="3"/>
  <c r="M1131" i="3"/>
  <c r="U1131" i="3"/>
  <c r="AC1131" i="3"/>
  <c r="AK1131" i="3"/>
  <c r="AS1131" i="3"/>
  <c r="BA1131" i="3"/>
  <c r="BI1131" i="3"/>
  <c r="N1060" i="3"/>
  <c r="R1060" i="3"/>
  <c r="V1060" i="3"/>
  <c r="Z1060" i="3"/>
  <c r="AD1060" i="3"/>
  <c r="AH1060" i="3"/>
  <c r="AL1060" i="3"/>
  <c r="AP1060" i="3"/>
  <c r="AT1060" i="3"/>
  <c r="AX1060" i="3"/>
  <c r="BB1060" i="3"/>
  <c r="BF1060" i="3"/>
  <c r="O1060" i="3"/>
  <c r="S1060" i="3"/>
  <c r="W1060" i="3"/>
  <c r="AA1060" i="3"/>
  <c r="AE1060" i="3"/>
  <c r="AI1060" i="3"/>
  <c r="AM1060" i="3"/>
  <c r="AQ1060" i="3"/>
  <c r="AU1060" i="3"/>
  <c r="AY1060" i="3"/>
  <c r="BC1060" i="3"/>
  <c r="BG1060" i="3"/>
  <c r="P1060" i="3"/>
  <c r="T1060" i="3"/>
  <c r="X1060" i="3"/>
  <c r="AB1060" i="3"/>
  <c r="AF1060" i="3"/>
  <c r="AJ1060" i="3"/>
  <c r="AN1060" i="3"/>
  <c r="AR1060" i="3"/>
  <c r="AV1060" i="3"/>
  <c r="AZ1060" i="3"/>
  <c r="BD1060" i="3"/>
  <c r="BH1060" i="3"/>
  <c r="Y1060" i="3"/>
  <c r="AO1060" i="3"/>
  <c r="BE1060" i="3"/>
  <c r="M1060" i="3"/>
  <c r="AC1060" i="3"/>
  <c r="AS1060" i="3"/>
  <c r="BI1060" i="3"/>
  <c r="Q1060" i="3"/>
  <c r="AG1060" i="3"/>
  <c r="AW1060" i="3"/>
  <c r="U1060" i="3"/>
  <c r="AK1060" i="3"/>
  <c r="BA1060" i="3"/>
  <c r="BG1170" i="3"/>
  <c r="BC1170" i="3"/>
  <c r="AY1170" i="3"/>
  <c r="AU1170" i="3"/>
  <c r="AP1170" i="3"/>
  <c r="AK1170" i="3"/>
  <c r="AE1170" i="3"/>
  <c r="Z1170" i="3"/>
  <c r="U1170" i="3"/>
  <c r="O1170" i="3"/>
  <c r="BE1169" i="3"/>
  <c r="AZ1169" i="3"/>
  <c r="AU1169" i="3"/>
  <c r="AO1169" i="3"/>
  <c r="AJ1169" i="3"/>
  <c r="AE1169" i="3"/>
  <c r="Y1169" i="3"/>
  <c r="T1169" i="3"/>
  <c r="O1169" i="3"/>
  <c r="BF1168" i="3"/>
  <c r="BA1168" i="3"/>
  <c r="AU1168" i="3"/>
  <c r="AP1168" i="3"/>
  <c r="AK1168" i="3"/>
  <c r="AE1168" i="3"/>
  <c r="Z1168" i="3"/>
  <c r="U1168" i="3"/>
  <c r="O1168" i="3"/>
  <c r="BE1167" i="3"/>
  <c r="AZ1167" i="3"/>
  <c r="AU1167" i="3"/>
  <c r="AO1167" i="3"/>
  <c r="AJ1167" i="3"/>
  <c r="AE1167" i="3"/>
  <c r="Y1167" i="3"/>
  <c r="T1167" i="3"/>
  <c r="O1167" i="3"/>
  <c r="BF1166" i="3"/>
  <c r="BA1166" i="3"/>
  <c r="AU1166" i="3"/>
  <c r="AP1166" i="3"/>
  <c r="AK1166" i="3"/>
  <c r="AE1166" i="3"/>
  <c r="Z1166" i="3"/>
  <c r="U1166" i="3"/>
  <c r="O1166" i="3"/>
  <c r="BE1165" i="3"/>
  <c r="AZ1165" i="3"/>
  <c r="AU1165" i="3"/>
  <c r="AO1165" i="3"/>
  <c r="AJ1165" i="3"/>
  <c r="AE1165" i="3"/>
  <c r="Y1165" i="3"/>
  <c r="T1165" i="3"/>
  <c r="O1165" i="3"/>
  <c r="BF1164" i="3"/>
  <c r="BA1164" i="3"/>
  <c r="AU1164" i="3"/>
  <c r="AP1164" i="3"/>
  <c r="AK1164" i="3"/>
  <c r="AE1164" i="3"/>
  <c r="Z1164" i="3"/>
  <c r="U1164" i="3"/>
  <c r="O1164" i="3"/>
  <c r="BE1163" i="3"/>
  <c r="AZ1163" i="3"/>
  <c r="AU1163" i="3"/>
  <c r="AO1163" i="3"/>
  <c r="AJ1163" i="3"/>
  <c r="AE1163" i="3"/>
  <c r="Y1163" i="3"/>
  <c r="T1163" i="3"/>
  <c r="O1163" i="3"/>
  <c r="BF1162" i="3"/>
  <c r="BA1162" i="3"/>
  <c r="AU1162" i="3"/>
  <c r="AP1162" i="3"/>
  <c r="AK1162" i="3"/>
  <c r="AE1162" i="3"/>
  <c r="Z1162" i="3"/>
  <c r="U1162" i="3"/>
  <c r="O1162" i="3"/>
  <c r="BE1161" i="3"/>
  <c r="AZ1161" i="3"/>
  <c r="AU1161" i="3"/>
  <c r="AO1161" i="3"/>
  <c r="AJ1161" i="3"/>
  <c r="AE1161" i="3"/>
  <c r="Y1161" i="3"/>
  <c r="T1161" i="3"/>
  <c r="O1161" i="3"/>
  <c r="BF1160" i="3"/>
  <c r="BA1160" i="3"/>
  <c r="AU1160" i="3"/>
  <c r="AP1160" i="3"/>
  <c r="AK1160" i="3"/>
  <c r="AE1160" i="3"/>
  <c r="Z1160" i="3"/>
  <c r="U1160" i="3"/>
  <c r="O1160" i="3"/>
  <c r="BE1159" i="3"/>
  <c r="AZ1159" i="3"/>
  <c r="AU1159" i="3"/>
  <c r="AO1159" i="3"/>
  <c r="AJ1159" i="3"/>
  <c r="AE1159" i="3"/>
  <c r="Y1159" i="3"/>
  <c r="T1159" i="3"/>
  <c r="O1159" i="3"/>
  <c r="BF1158" i="3"/>
  <c r="BA1158" i="3"/>
  <c r="AU1158" i="3"/>
  <c r="AP1158" i="3"/>
  <c r="AK1158" i="3"/>
  <c r="AE1158" i="3"/>
  <c r="Z1158" i="3"/>
  <c r="U1158" i="3"/>
  <c r="O1158" i="3"/>
  <c r="BE1157" i="3"/>
  <c r="AZ1157" i="3"/>
  <c r="AU1157" i="3"/>
  <c r="AO1157" i="3"/>
  <c r="AJ1157" i="3"/>
  <c r="AE1157" i="3"/>
  <c r="Y1157" i="3"/>
  <c r="T1157" i="3"/>
  <c r="O1157" i="3"/>
  <c r="BF1156" i="3"/>
  <c r="BA1156" i="3"/>
  <c r="AU1156" i="3"/>
  <c r="AP1156" i="3"/>
  <c r="AK1156" i="3"/>
  <c r="AE1156" i="3"/>
  <c r="Z1156" i="3"/>
  <c r="U1156" i="3"/>
  <c r="O1156" i="3"/>
  <c r="BE1155" i="3"/>
  <c r="AZ1155" i="3"/>
  <c r="AU1155" i="3"/>
  <c r="AO1155" i="3"/>
  <c r="AJ1155" i="3"/>
  <c r="AE1155" i="3"/>
  <c r="Y1155" i="3"/>
  <c r="T1155" i="3"/>
  <c r="O1155" i="3"/>
  <c r="BF1154" i="3"/>
  <c r="BA1154" i="3"/>
  <c r="AU1154" i="3"/>
  <c r="AP1154" i="3"/>
  <c r="AK1154" i="3"/>
  <c r="AE1154" i="3"/>
  <c r="Z1154" i="3"/>
  <c r="U1154" i="3"/>
  <c r="O1154" i="3"/>
  <c r="BE1153" i="3"/>
  <c r="AZ1153" i="3"/>
  <c r="AU1153" i="3"/>
  <c r="AO1153" i="3"/>
  <c r="AJ1153" i="3"/>
  <c r="AE1153" i="3"/>
  <c r="Y1153" i="3"/>
  <c r="T1153" i="3"/>
  <c r="O1153" i="3"/>
  <c r="BF1152" i="3"/>
  <c r="BA1152" i="3"/>
  <c r="AU1152" i="3"/>
  <c r="AP1152" i="3"/>
  <c r="AK1152" i="3"/>
  <c r="AE1152" i="3"/>
  <c r="Z1152" i="3"/>
  <c r="U1152" i="3"/>
  <c r="O1152" i="3"/>
  <c r="BE1151" i="3"/>
  <c r="AZ1151" i="3"/>
  <c r="AU1151" i="3"/>
  <c r="AO1151" i="3"/>
  <c r="AJ1151" i="3"/>
  <c r="AE1151" i="3"/>
  <c r="Y1151" i="3"/>
  <c r="T1151" i="3"/>
  <c r="O1151" i="3"/>
  <c r="BD1149" i="3"/>
  <c r="AV1149" i="3"/>
  <c r="AN1149" i="3"/>
  <c r="AF1149" i="3"/>
  <c r="X1149" i="3"/>
  <c r="P1149" i="3"/>
  <c r="BD1147" i="3"/>
  <c r="AV1147" i="3"/>
  <c r="AN1147" i="3"/>
  <c r="AF1147" i="3"/>
  <c r="X1147" i="3"/>
  <c r="P1147" i="3"/>
  <c r="BD1145" i="3"/>
  <c r="AV1145" i="3"/>
  <c r="AN1145" i="3"/>
  <c r="AF1145" i="3"/>
  <c r="X1145" i="3"/>
  <c r="P1145" i="3"/>
  <c r="BD1143" i="3"/>
  <c r="AV1143" i="3"/>
  <c r="AN1143" i="3"/>
  <c r="AF1143" i="3"/>
  <c r="X1143" i="3"/>
  <c r="P1143" i="3"/>
  <c r="BD1141" i="3"/>
  <c r="AV1141" i="3"/>
  <c r="AN1141" i="3"/>
  <c r="AF1141" i="3"/>
  <c r="X1141" i="3"/>
  <c r="P1141" i="3"/>
  <c r="BD1139" i="3"/>
  <c r="AV1139" i="3"/>
  <c r="AN1139" i="3"/>
  <c r="AF1139" i="3"/>
  <c r="X1139" i="3"/>
  <c r="P1139" i="3"/>
  <c r="BD1137" i="3"/>
  <c r="AV1137" i="3"/>
  <c r="AN1137" i="3"/>
  <c r="AF1137" i="3"/>
  <c r="X1137" i="3"/>
  <c r="P1137" i="3"/>
  <c r="BD1135" i="3"/>
  <c r="AV1135" i="3"/>
  <c r="AN1135" i="3"/>
  <c r="AF1135" i="3"/>
  <c r="BC1134" i="3"/>
  <c r="AS1134" i="3"/>
  <c r="AH1134" i="3"/>
  <c r="W1134" i="3"/>
  <c r="AW1133" i="3"/>
  <c r="AG1133" i="3"/>
  <c r="Q1133" i="3"/>
  <c r="BI1132" i="3"/>
  <c r="AS1132" i="3"/>
  <c r="AC1132" i="3"/>
  <c r="AW1131" i="3"/>
  <c r="AG1131" i="3"/>
  <c r="Q1131" i="3"/>
  <c r="N1129" i="3"/>
  <c r="R1129" i="3"/>
  <c r="V1129" i="3"/>
  <c r="Z1129" i="3"/>
  <c r="AD1129" i="3"/>
  <c r="AH1129" i="3"/>
  <c r="AL1129" i="3"/>
  <c r="AP1129" i="3"/>
  <c r="AT1129" i="3"/>
  <c r="AX1129" i="3"/>
  <c r="BB1129" i="3"/>
  <c r="BF1129" i="3"/>
  <c r="P1129" i="3"/>
  <c r="T1129" i="3"/>
  <c r="X1129" i="3"/>
  <c r="AB1129" i="3"/>
  <c r="AF1129" i="3"/>
  <c r="AJ1129" i="3"/>
  <c r="AN1129" i="3"/>
  <c r="AR1129" i="3"/>
  <c r="AV1129" i="3"/>
  <c r="AZ1129" i="3"/>
  <c r="BD1129" i="3"/>
  <c r="BH1129" i="3"/>
  <c r="S1129" i="3"/>
  <c r="AA1129" i="3"/>
  <c r="AI1129" i="3"/>
  <c r="AQ1129" i="3"/>
  <c r="AY1129" i="3"/>
  <c r="BG1129" i="3"/>
  <c r="M1129" i="3"/>
  <c r="U1129" i="3"/>
  <c r="AC1129" i="3"/>
  <c r="AK1129" i="3"/>
  <c r="AS1129" i="3"/>
  <c r="BA1129" i="3"/>
  <c r="BI1129" i="3"/>
  <c r="O1129" i="3"/>
  <c r="W1129" i="3"/>
  <c r="AE1129" i="3"/>
  <c r="AM1129" i="3"/>
  <c r="AU1129" i="3"/>
  <c r="BC1129" i="3"/>
  <c r="AE1091" i="3"/>
  <c r="AA1063" i="3"/>
  <c r="AQ1063" i="3"/>
  <c r="BG1063" i="3"/>
  <c r="AY1063" i="3"/>
  <c r="S1063" i="3"/>
  <c r="AI1063" i="3"/>
  <c r="BF1170" i="3"/>
  <c r="BB1170" i="3"/>
  <c r="AX1170" i="3"/>
  <c r="AT1170" i="3"/>
  <c r="AO1170" i="3"/>
  <c r="AI1170" i="3"/>
  <c r="AD1170" i="3"/>
  <c r="Y1170" i="3"/>
  <c r="S1170" i="3"/>
  <c r="N1170" i="3"/>
  <c r="BI1169" i="3"/>
  <c r="BD1169" i="3"/>
  <c r="AY1169" i="3"/>
  <c r="AS1169" i="3"/>
  <c r="AN1169" i="3"/>
  <c r="AI1169" i="3"/>
  <c r="AC1169" i="3"/>
  <c r="X1169" i="3"/>
  <c r="S1169" i="3"/>
  <c r="M1169" i="3"/>
  <c r="BE1168" i="3"/>
  <c r="AY1168" i="3"/>
  <c r="AT1168" i="3"/>
  <c r="AO1168" i="3"/>
  <c r="AI1168" i="3"/>
  <c r="AD1168" i="3"/>
  <c r="Y1168" i="3"/>
  <c r="S1168" i="3"/>
  <c r="N1168" i="3"/>
  <c r="BI1167" i="3"/>
  <c r="BD1167" i="3"/>
  <c r="AY1167" i="3"/>
  <c r="AS1167" i="3"/>
  <c r="AN1167" i="3"/>
  <c r="AI1167" i="3"/>
  <c r="AC1167" i="3"/>
  <c r="X1167" i="3"/>
  <c r="S1167" i="3"/>
  <c r="M1167" i="3"/>
  <c r="BE1166" i="3"/>
  <c r="AY1166" i="3"/>
  <c r="AT1166" i="3"/>
  <c r="AO1166" i="3"/>
  <c r="AI1166" i="3"/>
  <c r="AD1166" i="3"/>
  <c r="Y1166" i="3"/>
  <c r="S1166" i="3"/>
  <c r="N1166" i="3"/>
  <c r="BI1165" i="3"/>
  <c r="BD1165" i="3"/>
  <c r="AY1165" i="3"/>
  <c r="AS1165" i="3"/>
  <c r="AN1165" i="3"/>
  <c r="AI1165" i="3"/>
  <c r="AC1165" i="3"/>
  <c r="X1165" i="3"/>
  <c r="S1165" i="3"/>
  <c r="M1165" i="3"/>
  <c r="BE1164" i="3"/>
  <c r="AY1164" i="3"/>
  <c r="AT1164" i="3"/>
  <c r="AO1164" i="3"/>
  <c r="AI1164" i="3"/>
  <c r="AD1164" i="3"/>
  <c r="Y1164" i="3"/>
  <c r="S1164" i="3"/>
  <c r="N1164" i="3"/>
  <c r="BI1163" i="3"/>
  <c r="BD1163" i="3"/>
  <c r="AY1163" i="3"/>
  <c r="AS1163" i="3"/>
  <c r="AN1163" i="3"/>
  <c r="AI1163" i="3"/>
  <c r="AC1163" i="3"/>
  <c r="X1163" i="3"/>
  <c r="S1163" i="3"/>
  <c r="M1163" i="3"/>
  <c r="BE1162" i="3"/>
  <c r="AY1162" i="3"/>
  <c r="AT1162" i="3"/>
  <c r="AO1162" i="3"/>
  <c r="AI1162" i="3"/>
  <c r="AD1162" i="3"/>
  <c r="Y1162" i="3"/>
  <c r="S1162" i="3"/>
  <c r="N1162" i="3"/>
  <c r="BI1161" i="3"/>
  <c r="BD1161" i="3"/>
  <c r="AY1161" i="3"/>
  <c r="AS1161" i="3"/>
  <c r="AN1161" i="3"/>
  <c r="AI1161" i="3"/>
  <c r="AC1161" i="3"/>
  <c r="X1161" i="3"/>
  <c r="S1161" i="3"/>
  <c r="M1161" i="3"/>
  <c r="BE1160" i="3"/>
  <c r="AY1160" i="3"/>
  <c r="AT1160" i="3"/>
  <c r="AO1160" i="3"/>
  <c r="AI1160" i="3"/>
  <c r="AD1160" i="3"/>
  <c r="Y1160" i="3"/>
  <c r="S1160" i="3"/>
  <c r="N1160" i="3"/>
  <c r="BI1159" i="3"/>
  <c r="BD1159" i="3"/>
  <c r="AY1159" i="3"/>
  <c r="AS1159" i="3"/>
  <c r="AN1159" i="3"/>
  <c r="AI1159" i="3"/>
  <c r="AC1159" i="3"/>
  <c r="X1159" i="3"/>
  <c r="S1159" i="3"/>
  <c r="M1159" i="3"/>
  <c r="BE1158" i="3"/>
  <c r="AY1158" i="3"/>
  <c r="AT1158" i="3"/>
  <c r="AO1158" i="3"/>
  <c r="AI1158" i="3"/>
  <c r="AD1158" i="3"/>
  <c r="Y1158" i="3"/>
  <c r="S1158" i="3"/>
  <c r="N1158" i="3"/>
  <c r="BI1157" i="3"/>
  <c r="BD1157" i="3"/>
  <c r="AY1157" i="3"/>
  <c r="AS1157" i="3"/>
  <c r="AN1157" i="3"/>
  <c r="AI1157" i="3"/>
  <c r="AC1157" i="3"/>
  <c r="X1157" i="3"/>
  <c r="S1157" i="3"/>
  <c r="M1157" i="3"/>
  <c r="BE1156" i="3"/>
  <c r="AY1156" i="3"/>
  <c r="AT1156" i="3"/>
  <c r="AO1156" i="3"/>
  <c r="AI1156" i="3"/>
  <c r="AD1156" i="3"/>
  <c r="Y1156" i="3"/>
  <c r="S1156" i="3"/>
  <c r="N1156" i="3"/>
  <c r="BI1155" i="3"/>
  <c r="BD1155" i="3"/>
  <c r="AY1155" i="3"/>
  <c r="AS1155" i="3"/>
  <c r="AN1155" i="3"/>
  <c r="AI1155" i="3"/>
  <c r="AC1155" i="3"/>
  <c r="X1155" i="3"/>
  <c r="S1155" i="3"/>
  <c r="M1155" i="3"/>
  <c r="BE1154" i="3"/>
  <c r="AY1154" i="3"/>
  <c r="AT1154" i="3"/>
  <c r="AO1154" i="3"/>
  <c r="AI1154" i="3"/>
  <c r="AD1154" i="3"/>
  <c r="Y1154" i="3"/>
  <c r="S1154" i="3"/>
  <c r="N1154" i="3"/>
  <c r="BI1153" i="3"/>
  <c r="BD1153" i="3"/>
  <c r="AY1153" i="3"/>
  <c r="AS1153" i="3"/>
  <c r="AN1153" i="3"/>
  <c r="AI1153" i="3"/>
  <c r="AC1153" i="3"/>
  <c r="X1153" i="3"/>
  <c r="S1153" i="3"/>
  <c r="M1153" i="3"/>
  <c r="BE1152" i="3"/>
  <c r="AY1152" i="3"/>
  <c r="AT1152" i="3"/>
  <c r="AO1152" i="3"/>
  <c r="AI1152" i="3"/>
  <c r="AD1152" i="3"/>
  <c r="Y1152" i="3"/>
  <c r="S1152" i="3"/>
  <c r="N1152" i="3"/>
  <c r="BI1151" i="3"/>
  <c r="BD1151" i="3"/>
  <c r="AY1151" i="3"/>
  <c r="AS1151" i="3"/>
  <c r="AN1151" i="3"/>
  <c r="AI1151" i="3"/>
  <c r="AC1151" i="3"/>
  <c r="X1151" i="3"/>
  <c r="S1151" i="3"/>
  <c r="M1151" i="3"/>
  <c r="BC1149" i="3"/>
  <c r="AU1149" i="3"/>
  <c r="AM1149" i="3"/>
  <c r="AE1149" i="3"/>
  <c r="W1149" i="3"/>
  <c r="O1149" i="3"/>
  <c r="BC1147" i="3"/>
  <c r="AU1147" i="3"/>
  <c r="AM1147" i="3"/>
  <c r="AE1147" i="3"/>
  <c r="W1147" i="3"/>
  <c r="O1147" i="3"/>
  <c r="BL1147" i="3" s="1"/>
  <c r="BC1145" i="3"/>
  <c r="AU1145" i="3"/>
  <c r="AM1145" i="3"/>
  <c r="AE1145" i="3"/>
  <c r="W1145" i="3"/>
  <c r="O1145" i="3"/>
  <c r="BC1143" i="3"/>
  <c r="AU1143" i="3"/>
  <c r="AM1143" i="3"/>
  <c r="AE1143" i="3"/>
  <c r="W1143" i="3"/>
  <c r="O1143" i="3"/>
  <c r="BL1143" i="3" s="1"/>
  <c r="BC1141" i="3"/>
  <c r="AU1141" i="3"/>
  <c r="AM1141" i="3"/>
  <c r="AE1141" i="3"/>
  <c r="W1141" i="3"/>
  <c r="O1141" i="3"/>
  <c r="BC1139" i="3"/>
  <c r="AU1139" i="3"/>
  <c r="AM1139" i="3"/>
  <c r="AE1139" i="3"/>
  <c r="W1139" i="3"/>
  <c r="O1139" i="3"/>
  <c r="BL1139" i="3" s="1"/>
  <c r="BC1137" i="3"/>
  <c r="AU1137" i="3"/>
  <c r="AM1137" i="3"/>
  <c r="AE1137" i="3"/>
  <c r="W1137" i="3"/>
  <c r="O1137" i="3"/>
  <c r="N1135" i="3"/>
  <c r="R1135" i="3"/>
  <c r="V1135" i="3"/>
  <c r="Z1135" i="3"/>
  <c r="M1135" i="3"/>
  <c r="S1135" i="3"/>
  <c r="X1135" i="3"/>
  <c r="AC1135" i="3"/>
  <c r="AG1135" i="3"/>
  <c r="AK1135" i="3"/>
  <c r="AO1135" i="3"/>
  <c r="AS1135" i="3"/>
  <c r="AW1135" i="3"/>
  <c r="BA1135" i="3"/>
  <c r="BE1135" i="3"/>
  <c r="BI1135" i="3"/>
  <c r="O1135" i="3"/>
  <c r="T1135" i="3"/>
  <c r="Y1135" i="3"/>
  <c r="AD1135" i="3"/>
  <c r="AH1135" i="3"/>
  <c r="AL1135" i="3"/>
  <c r="AP1135" i="3"/>
  <c r="AT1135" i="3"/>
  <c r="AX1135" i="3"/>
  <c r="BB1135" i="3"/>
  <c r="BF1135" i="3"/>
  <c r="P1134" i="3"/>
  <c r="T1134" i="3"/>
  <c r="X1134" i="3"/>
  <c r="AB1134" i="3"/>
  <c r="AF1134" i="3"/>
  <c r="AJ1134" i="3"/>
  <c r="AN1134" i="3"/>
  <c r="AR1134" i="3"/>
  <c r="AV1134" i="3"/>
  <c r="AZ1134" i="3"/>
  <c r="BD1134" i="3"/>
  <c r="BH1134" i="3"/>
  <c r="N1134" i="3"/>
  <c r="BJ1134" i="3" s="1"/>
  <c r="S1134" i="3"/>
  <c r="BM1134" i="3" s="1"/>
  <c r="Y1134" i="3"/>
  <c r="AD1134" i="3"/>
  <c r="AI1134" i="3"/>
  <c r="AO1134" i="3"/>
  <c r="AT1134" i="3"/>
  <c r="AY1134" i="3"/>
  <c r="BE1134" i="3"/>
  <c r="O1134" i="3"/>
  <c r="BL1134" i="3" s="1"/>
  <c r="U1134" i="3"/>
  <c r="Z1134" i="3"/>
  <c r="AE1134" i="3"/>
  <c r="AK1134" i="3"/>
  <c r="AP1134" i="3"/>
  <c r="AU1134" i="3"/>
  <c r="BA1134" i="3"/>
  <c r="BF1134" i="3"/>
  <c r="AU1133" i="3"/>
  <c r="AE1133" i="3"/>
  <c r="O1133" i="3"/>
  <c r="BL1133" i="3" s="1"/>
  <c r="P1132" i="3"/>
  <c r="T1132" i="3"/>
  <c r="X1132" i="3"/>
  <c r="AB1132" i="3"/>
  <c r="AF1132" i="3"/>
  <c r="AJ1132" i="3"/>
  <c r="AN1132" i="3"/>
  <c r="AR1132" i="3"/>
  <c r="AV1132" i="3"/>
  <c r="AZ1132" i="3"/>
  <c r="BD1132" i="3"/>
  <c r="BH1132" i="3"/>
  <c r="N1132" i="3"/>
  <c r="BJ1132" i="3" s="1"/>
  <c r="R1132" i="3"/>
  <c r="V1132" i="3"/>
  <c r="Z1132" i="3"/>
  <c r="AD1132" i="3"/>
  <c r="AH1132" i="3"/>
  <c r="AL1132" i="3"/>
  <c r="AP1132" i="3"/>
  <c r="AT1132" i="3"/>
  <c r="AX1132" i="3"/>
  <c r="BB1132" i="3"/>
  <c r="BF1132" i="3"/>
  <c r="O1132" i="3"/>
  <c r="BL1132" i="3" s="1"/>
  <c r="W1132" i="3"/>
  <c r="AE1132" i="3"/>
  <c r="AM1132" i="3"/>
  <c r="AU1132" i="3"/>
  <c r="BC1132" i="3"/>
  <c r="Q1132" i="3"/>
  <c r="Y1132" i="3"/>
  <c r="AG1132" i="3"/>
  <c r="AO1132" i="3"/>
  <c r="AW1132" i="3"/>
  <c r="BE1132" i="3"/>
  <c r="AU1131" i="3"/>
  <c r="AE1131" i="3"/>
  <c r="O1131" i="3"/>
  <c r="P1081" i="3"/>
  <c r="T1081" i="3"/>
  <c r="X1081" i="3"/>
  <c r="AB1081" i="3"/>
  <c r="AF1081" i="3"/>
  <c r="AJ1081" i="3"/>
  <c r="AN1081" i="3"/>
  <c r="AR1081" i="3"/>
  <c r="AV1081" i="3"/>
  <c r="AZ1081" i="3"/>
  <c r="BD1081" i="3"/>
  <c r="BH1081" i="3"/>
  <c r="M1081" i="3"/>
  <c r="Q1081" i="3"/>
  <c r="U1081" i="3"/>
  <c r="Y1081" i="3"/>
  <c r="AC1081" i="3"/>
  <c r="AG1081" i="3"/>
  <c r="AK1081" i="3"/>
  <c r="AO1081" i="3"/>
  <c r="AS1081" i="3"/>
  <c r="AW1081" i="3"/>
  <c r="BA1081" i="3"/>
  <c r="BE1081" i="3"/>
  <c r="BI1081" i="3"/>
  <c r="N1081" i="3"/>
  <c r="R1081" i="3"/>
  <c r="V1081" i="3"/>
  <c r="Z1081" i="3"/>
  <c r="AD1081" i="3"/>
  <c r="AH1081" i="3"/>
  <c r="AL1081" i="3"/>
  <c r="AP1081" i="3"/>
  <c r="AT1081" i="3"/>
  <c r="AX1081" i="3"/>
  <c r="BB1081" i="3"/>
  <c r="BF1081" i="3"/>
  <c r="O1081" i="3"/>
  <c r="AE1081" i="3"/>
  <c r="AU1081" i="3"/>
  <c r="S1081" i="3"/>
  <c r="AI1081" i="3"/>
  <c r="AY1081" i="3"/>
  <c r="W1081" i="3"/>
  <c r="AM1081" i="3"/>
  <c r="BC1081" i="3"/>
  <c r="AA1081" i="3"/>
  <c r="AQ1081" i="3"/>
  <c r="BG1081" i="3"/>
  <c r="P1130" i="3"/>
  <c r="T1130" i="3"/>
  <c r="X1130" i="3"/>
  <c r="AB1130" i="3"/>
  <c r="AF1130" i="3"/>
  <c r="AJ1130" i="3"/>
  <c r="AN1130" i="3"/>
  <c r="AR1130" i="3"/>
  <c r="AV1130" i="3"/>
  <c r="AZ1130" i="3"/>
  <c r="BD1130" i="3"/>
  <c r="BH1130" i="3"/>
  <c r="N1130" i="3"/>
  <c r="R1130" i="3"/>
  <c r="V1130" i="3"/>
  <c r="Z1130" i="3"/>
  <c r="AD1130" i="3"/>
  <c r="AH1130" i="3"/>
  <c r="AL1130" i="3"/>
  <c r="AP1130" i="3"/>
  <c r="AT1130" i="3"/>
  <c r="AX1130" i="3"/>
  <c r="BB1130" i="3"/>
  <c r="BF1130" i="3"/>
  <c r="N1127" i="3"/>
  <c r="R1127" i="3"/>
  <c r="V1127" i="3"/>
  <c r="Z1127" i="3"/>
  <c r="AD1127" i="3"/>
  <c r="AH1127" i="3"/>
  <c r="AL1127" i="3"/>
  <c r="AP1127" i="3"/>
  <c r="AT1127" i="3"/>
  <c r="AX1127" i="3"/>
  <c r="BB1127" i="3"/>
  <c r="BF1127" i="3"/>
  <c r="O1127" i="3"/>
  <c r="S1127" i="3"/>
  <c r="W1127" i="3"/>
  <c r="AA1127" i="3"/>
  <c r="AE1127" i="3"/>
  <c r="AI1127" i="3"/>
  <c r="AM1127" i="3"/>
  <c r="AQ1127" i="3"/>
  <c r="AU1127" i="3"/>
  <c r="AY1127" i="3"/>
  <c r="BC1127" i="3"/>
  <c r="BG1127" i="3"/>
  <c r="P1127" i="3"/>
  <c r="T1127" i="3"/>
  <c r="X1127" i="3"/>
  <c r="AB1127" i="3"/>
  <c r="AF1127" i="3"/>
  <c r="AJ1127" i="3"/>
  <c r="AN1127" i="3"/>
  <c r="AR1127" i="3"/>
  <c r="AV1127" i="3"/>
  <c r="AZ1127" i="3"/>
  <c r="BD1127" i="3"/>
  <c r="BH1127" i="3"/>
  <c r="N1125" i="3"/>
  <c r="R1125" i="3"/>
  <c r="V1125" i="3"/>
  <c r="Z1125" i="3"/>
  <c r="AD1125" i="3"/>
  <c r="AH1125" i="3"/>
  <c r="AL1125" i="3"/>
  <c r="AP1125" i="3"/>
  <c r="AT1125" i="3"/>
  <c r="AX1125" i="3"/>
  <c r="BB1125" i="3"/>
  <c r="BF1125" i="3"/>
  <c r="O1125" i="3"/>
  <c r="S1125" i="3"/>
  <c r="W1125" i="3"/>
  <c r="AA1125" i="3"/>
  <c r="AE1125" i="3"/>
  <c r="AI1125" i="3"/>
  <c r="AM1125" i="3"/>
  <c r="AQ1125" i="3"/>
  <c r="AU1125" i="3"/>
  <c r="AY1125" i="3"/>
  <c r="BC1125" i="3"/>
  <c r="BG1125" i="3"/>
  <c r="P1125" i="3"/>
  <c r="T1125" i="3"/>
  <c r="X1125" i="3"/>
  <c r="AB1125" i="3"/>
  <c r="AF1125" i="3"/>
  <c r="AJ1125" i="3"/>
  <c r="AN1125" i="3"/>
  <c r="AR1125" i="3"/>
  <c r="AV1125" i="3"/>
  <c r="AZ1125" i="3"/>
  <c r="BD1125" i="3"/>
  <c r="BH1125" i="3"/>
  <c r="N1123" i="3"/>
  <c r="R1123" i="3"/>
  <c r="V1123" i="3"/>
  <c r="Z1123" i="3"/>
  <c r="AD1123" i="3"/>
  <c r="AH1123" i="3"/>
  <c r="AL1123" i="3"/>
  <c r="AP1123" i="3"/>
  <c r="AT1123" i="3"/>
  <c r="AX1123" i="3"/>
  <c r="BB1123" i="3"/>
  <c r="BF1123" i="3"/>
  <c r="O1123" i="3"/>
  <c r="S1123" i="3"/>
  <c r="W1123" i="3"/>
  <c r="AA1123" i="3"/>
  <c r="AE1123" i="3"/>
  <c r="AI1123" i="3"/>
  <c r="AM1123" i="3"/>
  <c r="AQ1123" i="3"/>
  <c r="AU1123" i="3"/>
  <c r="AY1123" i="3"/>
  <c r="BC1123" i="3"/>
  <c r="BG1123" i="3"/>
  <c r="P1123" i="3"/>
  <c r="T1123" i="3"/>
  <c r="X1123" i="3"/>
  <c r="AB1123" i="3"/>
  <c r="AF1123" i="3"/>
  <c r="AJ1123" i="3"/>
  <c r="AN1123" i="3"/>
  <c r="AR1123" i="3"/>
  <c r="AV1123" i="3"/>
  <c r="AZ1123" i="3"/>
  <c r="BD1123" i="3"/>
  <c r="BH1123" i="3"/>
  <c r="N1121" i="3"/>
  <c r="R1121" i="3"/>
  <c r="V1121" i="3"/>
  <c r="Z1121" i="3"/>
  <c r="AD1121" i="3"/>
  <c r="AH1121" i="3"/>
  <c r="AL1121" i="3"/>
  <c r="AP1121" i="3"/>
  <c r="AT1121" i="3"/>
  <c r="AX1121" i="3"/>
  <c r="BB1121" i="3"/>
  <c r="BF1121" i="3"/>
  <c r="O1121" i="3"/>
  <c r="S1121" i="3"/>
  <c r="W1121" i="3"/>
  <c r="AA1121" i="3"/>
  <c r="AE1121" i="3"/>
  <c r="AI1121" i="3"/>
  <c r="AM1121" i="3"/>
  <c r="AQ1121" i="3"/>
  <c r="AU1121" i="3"/>
  <c r="AY1121" i="3"/>
  <c r="BC1121" i="3"/>
  <c r="BG1121" i="3"/>
  <c r="P1121" i="3"/>
  <c r="T1121" i="3"/>
  <c r="X1121" i="3"/>
  <c r="AB1121" i="3"/>
  <c r="AF1121" i="3"/>
  <c r="AJ1121" i="3"/>
  <c r="AN1121" i="3"/>
  <c r="AR1121" i="3"/>
  <c r="AV1121" i="3"/>
  <c r="AZ1121" i="3"/>
  <c r="BD1121" i="3"/>
  <c r="BH1121" i="3"/>
  <c r="N1119" i="3"/>
  <c r="R1119" i="3"/>
  <c r="V1119" i="3"/>
  <c r="Z1119" i="3"/>
  <c r="AD1119" i="3"/>
  <c r="AH1119" i="3"/>
  <c r="AL1119" i="3"/>
  <c r="AP1119" i="3"/>
  <c r="AT1119" i="3"/>
  <c r="AX1119" i="3"/>
  <c r="BB1119" i="3"/>
  <c r="BF1119" i="3"/>
  <c r="O1119" i="3"/>
  <c r="S1119" i="3"/>
  <c r="W1119" i="3"/>
  <c r="AA1119" i="3"/>
  <c r="AE1119" i="3"/>
  <c r="AI1119" i="3"/>
  <c r="AM1119" i="3"/>
  <c r="AQ1119" i="3"/>
  <c r="AU1119" i="3"/>
  <c r="AY1119" i="3"/>
  <c r="BC1119" i="3"/>
  <c r="BG1119" i="3"/>
  <c r="P1119" i="3"/>
  <c r="T1119" i="3"/>
  <c r="X1119" i="3"/>
  <c r="AB1119" i="3"/>
  <c r="AF1119" i="3"/>
  <c r="AJ1119" i="3"/>
  <c r="AN1119" i="3"/>
  <c r="AR1119" i="3"/>
  <c r="AV1119" i="3"/>
  <c r="AZ1119" i="3"/>
  <c r="BD1119" i="3"/>
  <c r="BH1119" i="3"/>
  <c r="N1117" i="3"/>
  <c r="R1117" i="3"/>
  <c r="V1117" i="3"/>
  <c r="Z1117" i="3"/>
  <c r="AD1117" i="3"/>
  <c r="AH1117" i="3"/>
  <c r="AL1117" i="3"/>
  <c r="AP1117" i="3"/>
  <c r="AT1117" i="3"/>
  <c r="AX1117" i="3"/>
  <c r="BB1117" i="3"/>
  <c r="BF1117" i="3"/>
  <c r="O1117" i="3"/>
  <c r="S1117" i="3"/>
  <c r="W1117" i="3"/>
  <c r="AA1117" i="3"/>
  <c r="AE1117" i="3"/>
  <c r="AI1117" i="3"/>
  <c r="AM1117" i="3"/>
  <c r="AQ1117" i="3"/>
  <c r="AU1117" i="3"/>
  <c r="AY1117" i="3"/>
  <c r="BC1117" i="3"/>
  <c r="BG1117" i="3"/>
  <c r="P1117" i="3"/>
  <c r="T1117" i="3"/>
  <c r="X1117" i="3"/>
  <c r="AB1117" i="3"/>
  <c r="AF1117" i="3"/>
  <c r="AJ1117" i="3"/>
  <c r="AN1117" i="3"/>
  <c r="AR1117" i="3"/>
  <c r="AV1117" i="3"/>
  <c r="AZ1117" i="3"/>
  <c r="BD1117" i="3"/>
  <c r="BH1117" i="3"/>
  <c r="N1115" i="3"/>
  <c r="R1115" i="3"/>
  <c r="V1115" i="3"/>
  <c r="Z1115" i="3"/>
  <c r="AD1115" i="3"/>
  <c r="AH1115" i="3"/>
  <c r="AL1115" i="3"/>
  <c r="AP1115" i="3"/>
  <c r="AT1115" i="3"/>
  <c r="AX1115" i="3"/>
  <c r="BB1115" i="3"/>
  <c r="BF1115" i="3"/>
  <c r="O1115" i="3"/>
  <c r="S1115" i="3"/>
  <c r="W1115" i="3"/>
  <c r="AA1115" i="3"/>
  <c r="AE1115" i="3"/>
  <c r="AI1115" i="3"/>
  <c r="AM1115" i="3"/>
  <c r="AQ1115" i="3"/>
  <c r="AU1115" i="3"/>
  <c r="AY1115" i="3"/>
  <c r="BC1115" i="3"/>
  <c r="BG1115" i="3"/>
  <c r="P1115" i="3"/>
  <c r="T1115" i="3"/>
  <c r="X1115" i="3"/>
  <c r="AB1115" i="3"/>
  <c r="AF1115" i="3"/>
  <c r="AJ1115" i="3"/>
  <c r="AN1115" i="3"/>
  <c r="AR1115" i="3"/>
  <c r="AV1115" i="3"/>
  <c r="AZ1115" i="3"/>
  <c r="BD1115" i="3"/>
  <c r="BH1115" i="3"/>
  <c r="N1113" i="3"/>
  <c r="R1113" i="3"/>
  <c r="V1113" i="3"/>
  <c r="Z1113" i="3"/>
  <c r="AD1113" i="3"/>
  <c r="AH1113" i="3"/>
  <c r="AL1113" i="3"/>
  <c r="AP1113" i="3"/>
  <c r="AT1113" i="3"/>
  <c r="AX1113" i="3"/>
  <c r="BB1113" i="3"/>
  <c r="BF1113" i="3"/>
  <c r="O1113" i="3"/>
  <c r="S1113" i="3"/>
  <c r="W1113" i="3"/>
  <c r="AA1113" i="3"/>
  <c r="AE1113" i="3"/>
  <c r="AI1113" i="3"/>
  <c r="AM1113" i="3"/>
  <c r="AQ1113" i="3"/>
  <c r="AU1113" i="3"/>
  <c r="AY1113" i="3"/>
  <c r="BC1113" i="3"/>
  <c r="BG1113" i="3"/>
  <c r="P1113" i="3"/>
  <c r="T1113" i="3"/>
  <c r="X1113" i="3"/>
  <c r="AB1113" i="3"/>
  <c r="AF1113" i="3"/>
  <c r="AJ1113" i="3"/>
  <c r="AN1113" i="3"/>
  <c r="AR1113" i="3"/>
  <c r="AV1113" i="3"/>
  <c r="AZ1113" i="3"/>
  <c r="BD1113" i="3"/>
  <c r="BH1113" i="3"/>
  <c r="N1111" i="3"/>
  <c r="R1111" i="3"/>
  <c r="V1111" i="3"/>
  <c r="Z1111" i="3"/>
  <c r="AD1111" i="3"/>
  <c r="AH1111" i="3"/>
  <c r="AL1111" i="3"/>
  <c r="AP1111" i="3"/>
  <c r="AT1111" i="3"/>
  <c r="AX1111" i="3"/>
  <c r="BB1111" i="3"/>
  <c r="BF1111" i="3"/>
  <c r="O1111" i="3"/>
  <c r="S1111" i="3"/>
  <c r="W1111" i="3"/>
  <c r="AA1111" i="3"/>
  <c r="AE1111" i="3"/>
  <c r="AI1111" i="3"/>
  <c r="AM1111" i="3"/>
  <c r="AQ1111" i="3"/>
  <c r="AU1111" i="3"/>
  <c r="AY1111" i="3"/>
  <c r="BC1111" i="3"/>
  <c r="BG1111" i="3"/>
  <c r="P1111" i="3"/>
  <c r="T1111" i="3"/>
  <c r="X1111" i="3"/>
  <c r="AB1111" i="3"/>
  <c r="AF1111" i="3"/>
  <c r="AJ1111" i="3"/>
  <c r="AN1111" i="3"/>
  <c r="AR1111" i="3"/>
  <c r="AV1111" i="3"/>
  <c r="AZ1111" i="3"/>
  <c r="BD1111" i="3"/>
  <c r="BH1111" i="3"/>
  <c r="N1109" i="3"/>
  <c r="R1109" i="3"/>
  <c r="V1109" i="3"/>
  <c r="Z1109" i="3"/>
  <c r="AD1109" i="3"/>
  <c r="AH1109" i="3"/>
  <c r="AL1109" i="3"/>
  <c r="AP1109" i="3"/>
  <c r="AT1109" i="3"/>
  <c r="AX1109" i="3"/>
  <c r="BB1109" i="3"/>
  <c r="BF1109" i="3"/>
  <c r="O1109" i="3"/>
  <c r="S1109" i="3"/>
  <c r="W1109" i="3"/>
  <c r="AA1109" i="3"/>
  <c r="AE1109" i="3"/>
  <c r="AI1109" i="3"/>
  <c r="AM1109" i="3"/>
  <c r="AQ1109" i="3"/>
  <c r="AU1109" i="3"/>
  <c r="AY1109" i="3"/>
  <c r="BC1109" i="3"/>
  <c r="BG1109" i="3"/>
  <c r="P1109" i="3"/>
  <c r="T1109" i="3"/>
  <c r="X1109" i="3"/>
  <c r="AB1109" i="3"/>
  <c r="AF1109" i="3"/>
  <c r="AJ1109" i="3"/>
  <c r="AN1109" i="3"/>
  <c r="AR1109" i="3"/>
  <c r="AV1109" i="3"/>
  <c r="AZ1109" i="3"/>
  <c r="BD1109" i="3"/>
  <c r="BH1109" i="3"/>
  <c r="N1107" i="3"/>
  <c r="R1107" i="3"/>
  <c r="V1107" i="3"/>
  <c r="Z1107" i="3"/>
  <c r="AD1107" i="3"/>
  <c r="AH1107" i="3"/>
  <c r="AL1107" i="3"/>
  <c r="AP1107" i="3"/>
  <c r="AT1107" i="3"/>
  <c r="AX1107" i="3"/>
  <c r="BB1107" i="3"/>
  <c r="BF1107" i="3"/>
  <c r="O1107" i="3"/>
  <c r="S1107" i="3"/>
  <c r="W1107" i="3"/>
  <c r="AA1107" i="3"/>
  <c r="AE1107" i="3"/>
  <c r="AI1107" i="3"/>
  <c r="AM1107" i="3"/>
  <c r="AQ1107" i="3"/>
  <c r="AU1107" i="3"/>
  <c r="AY1107" i="3"/>
  <c r="BC1107" i="3"/>
  <c r="BG1107" i="3"/>
  <c r="P1107" i="3"/>
  <c r="T1107" i="3"/>
  <c r="X1107" i="3"/>
  <c r="AB1107" i="3"/>
  <c r="AF1107" i="3"/>
  <c r="AJ1107" i="3"/>
  <c r="AN1107" i="3"/>
  <c r="AR1107" i="3"/>
  <c r="AV1107" i="3"/>
  <c r="AZ1107" i="3"/>
  <c r="BD1107" i="3"/>
  <c r="BH1107" i="3"/>
  <c r="N1105" i="3"/>
  <c r="R1105" i="3"/>
  <c r="V1105" i="3"/>
  <c r="Z1105" i="3"/>
  <c r="AD1105" i="3"/>
  <c r="AH1105" i="3"/>
  <c r="AL1105" i="3"/>
  <c r="AP1105" i="3"/>
  <c r="AT1105" i="3"/>
  <c r="AX1105" i="3"/>
  <c r="BB1105" i="3"/>
  <c r="BF1105" i="3"/>
  <c r="O1105" i="3"/>
  <c r="S1105" i="3"/>
  <c r="W1105" i="3"/>
  <c r="AA1105" i="3"/>
  <c r="AE1105" i="3"/>
  <c r="AI1105" i="3"/>
  <c r="AM1105" i="3"/>
  <c r="AQ1105" i="3"/>
  <c r="AU1105" i="3"/>
  <c r="AY1105" i="3"/>
  <c r="BC1105" i="3"/>
  <c r="BG1105" i="3"/>
  <c r="P1105" i="3"/>
  <c r="T1105" i="3"/>
  <c r="X1105" i="3"/>
  <c r="AB1105" i="3"/>
  <c r="AF1105" i="3"/>
  <c r="AJ1105" i="3"/>
  <c r="AN1105" i="3"/>
  <c r="AR1105" i="3"/>
  <c r="AV1105" i="3"/>
  <c r="AZ1105" i="3"/>
  <c r="BD1105" i="3"/>
  <c r="BH1105" i="3"/>
  <c r="N1103" i="3"/>
  <c r="R1103" i="3"/>
  <c r="V1103" i="3"/>
  <c r="Z1103" i="3"/>
  <c r="AD1103" i="3"/>
  <c r="AH1103" i="3"/>
  <c r="AL1103" i="3"/>
  <c r="AP1103" i="3"/>
  <c r="AT1103" i="3"/>
  <c r="AX1103" i="3"/>
  <c r="BB1103" i="3"/>
  <c r="BF1103" i="3"/>
  <c r="O1103" i="3"/>
  <c r="S1103" i="3"/>
  <c r="W1103" i="3"/>
  <c r="AA1103" i="3"/>
  <c r="AE1103" i="3"/>
  <c r="AI1103" i="3"/>
  <c r="AM1103" i="3"/>
  <c r="AQ1103" i="3"/>
  <c r="AU1103" i="3"/>
  <c r="AY1103" i="3"/>
  <c r="BC1103" i="3"/>
  <c r="BG1103" i="3"/>
  <c r="P1103" i="3"/>
  <c r="T1103" i="3"/>
  <c r="X1103" i="3"/>
  <c r="AB1103" i="3"/>
  <c r="AF1103" i="3"/>
  <c r="AJ1103" i="3"/>
  <c r="AN1103" i="3"/>
  <c r="AR1103" i="3"/>
  <c r="AV1103" i="3"/>
  <c r="AZ1103" i="3"/>
  <c r="BD1103" i="3"/>
  <c r="BH1103" i="3"/>
  <c r="N1101" i="3"/>
  <c r="R1101" i="3"/>
  <c r="V1101" i="3"/>
  <c r="Z1101" i="3"/>
  <c r="AD1101" i="3"/>
  <c r="AH1101" i="3"/>
  <c r="AL1101" i="3"/>
  <c r="AP1101" i="3"/>
  <c r="AT1101" i="3"/>
  <c r="AX1101" i="3"/>
  <c r="BB1101" i="3"/>
  <c r="BF1101" i="3"/>
  <c r="O1101" i="3"/>
  <c r="S1101" i="3"/>
  <c r="W1101" i="3"/>
  <c r="AA1101" i="3"/>
  <c r="AE1101" i="3"/>
  <c r="AI1101" i="3"/>
  <c r="AM1101" i="3"/>
  <c r="AQ1101" i="3"/>
  <c r="AU1101" i="3"/>
  <c r="AY1101" i="3"/>
  <c r="BC1101" i="3"/>
  <c r="BG1101" i="3"/>
  <c r="P1101" i="3"/>
  <c r="T1101" i="3"/>
  <c r="X1101" i="3"/>
  <c r="AB1101" i="3"/>
  <c r="AF1101" i="3"/>
  <c r="AJ1101" i="3"/>
  <c r="AN1101" i="3"/>
  <c r="AR1101" i="3"/>
  <c r="AV1101" i="3"/>
  <c r="AZ1101" i="3"/>
  <c r="BD1101" i="3"/>
  <c r="BH1101" i="3"/>
  <c r="N1099" i="3"/>
  <c r="BJ1099" i="3" s="1"/>
  <c r="R1099" i="3"/>
  <c r="V1099" i="3"/>
  <c r="Z1099" i="3"/>
  <c r="AD1099" i="3"/>
  <c r="AH1099" i="3"/>
  <c r="AL1099" i="3"/>
  <c r="AP1099" i="3"/>
  <c r="AT1099" i="3"/>
  <c r="AX1099" i="3"/>
  <c r="BB1099" i="3"/>
  <c r="BF1099" i="3"/>
  <c r="O1099" i="3"/>
  <c r="BL1099" i="3" s="1"/>
  <c r="S1099" i="3"/>
  <c r="BM1099" i="3" s="1"/>
  <c r="W1099" i="3"/>
  <c r="AA1099" i="3"/>
  <c r="AE1099" i="3"/>
  <c r="AI1099" i="3"/>
  <c r="AM1099" i="3"/>
  <c r="AQ1099" i="3"/>
  <c r="AU1099" i="3"/>
  <c r="AY1099" i="3"/>
  <c r="BC1099" i="3"/>
  <c r="BG1099" i="3"/>
  <c r="P1099" i="3"/>
  <c r="T1099" i="3"/>
  <c r="X1099" i="3"/>
  <c r="AB1099" i="3"/>
  <c r="AF1099" i="3"/>
  <c r="AJ1099" i="3"/>
  <c r="AN1099" i="3"/>
  <c r="AR1099" i="3"/>
  <c r="AV1099" i="3"/>
  <c r="AZ1099" i="3"/>
  <c r="BD1099" i="3"/>
  <c r="BH1099" i="3"/>
  <c r="N1097" i="3"/>
  <c r="R1097" i="3"/>
  <c r="V1097" i="3"/>
  <c r="Z1097" i="3"/>
  <c r="AD1097" i="3"/>
  <c r="AH1097" i="3"/>
  <c r="AL1097" i="3"/>
  <c r="AP1097" i="3"/>
  <c r="AT1097" i="3"/>
  <c r="AX1097" i="3"/>
  <c r="BB1097" i="3"/>
  <c r="BF1097" i="3"/>
  <c r="O1097" i="3"/>
  <c r="S1097" i="3"/>
  <c r="W1097" i="3"/>
  <c r="AA1097" i="3"/>
  <c r="AE1097" i="3"/>
  <c r="AI1097" i="3"/>
  <c r="AM1097" i="3"/>
  <c r="AQ1097" i="3"/>
  <c r="AU1097" i="3"/>
  <c r="AY1097" i="3"/>
  <c r="BC1097" i="3"/>
  <c r="BG1097" i="3"/>
  <c r="P1097" i="3"/>
  <c r="T1097" i="3"/>
  <c r="X1097" i="3"/>
  <c r="AB1097" i="3"/>
  <c r="AF1097" i="3"/>
  <c r="AJ1097" i="3"/>
  <c r="AN1097" i="3"/>
  <c r="AR1097" i="3"/>
  <c r="AV1097" i="3"/>
  <c r="AZ1097" i="3"/>
  <c r="BD1097" i="3"/>
  <c r="BH1097" i="3"/>
  <c r="N1095" i="3"/>
  <c r="R1095" i="3"/>
  <c r="V1095" i="3"/>
  <c r="Z1095" i="3"/>
  <c r="AD1095" i="3"/>
  <c r="AH1095" i="3"/>
  <c r="AL1095" i="3"/>
  <c r="AP1095" i="3"/>
  <c r="AT1095" i="3"/>
  <c r="AX1095" i="3"/>
  <c r="BB1095" i="3"/>
  <c r="BF1095" i="3"/>
  <c r="O1095" i="3"/>
  <c r="S1095" i="3"/>
  <c r="W1095" i="3"/>
  <c r="AA1095" i="3"/>
  <c r="AE1095" i="3"/>
  <c r="AI1095" i="3"/>
  <c r="AM1095" i="3"/>
  <c r="AQ1095" i="3"/>
  <c r="AU1095" i="3"/>
  <c r="AY1095" i="3"/>
  <c r="BC1095" i="3"/>
  <c r="BG1095" i="3"/>
  <c r="P1095" i="3"/>
  <c r="T1095" i="3"/>
  <c r="X1095" i="3"/>
  <c r="AB1095" i="3"/>
  <c r="AF1095" i="3"/>
  <c r="AJ1095" i="3"/>
  <c r="AN1095" i="3"/>
  <c r="AR1095" i="3"/>
  <c r="AV1095" i="3"/>
  <c r="AZ1095" i="3"/>
  <c r="BD1095" i="3"/>
  <c r="BH1095" i="3"/>
  <c r="AY1094" i="3"/>
  <c r="AY1093" i="3"/>
  <c r="N1092" i="3"/>
  <c r="R1092" i="3"/>
  <c r="V1092" i="3"/>
  <c r="Z1092" i="3"/>
  <c r="AD1092" i="3"/>
  <c r="AH1092" i="3"/>
  <c r="AL1092" i="3"/>
  <c r="AP1092" i="3"/>
  <c r="AT1092" i="3"/>
  <c r="AX1092" i="3"/>
  <c r="BB1092" i="3"/>
  <c r="BF1092" i="3"/>
  <c r="P1092" i="3"/>
  <c r="T1092" i="3"/>
  <c r="X1092" i="3"/>
  <c r="AB1092" i="3"/>
  <c r="AF1092" i="3"/>
  <c r="AJ1092" i="3"/>
  <c r="AN1092" i="3"/>
  <c r="AR1092" i="3"/>
  <c r="AV1092" i="3"/>
  <c r="AZ1092" i="3"/>
  <c r="BD1092" i="3"/>
  <c r="BH1092" i="3"/>
  <c r="M1092" i="3"/>
  <c r="U1092" i="3"/>
  <c r="AC1092" i="3"/>
  <c r="AK1092" i="3"/>
  <c r="AS1092" i="3"/>
  <c r="BA1092" i="3"/>
  <c r="BI1092" i="3"/>
  <c r="O1092" i="3"/>
  <c r="W1092" i="3"/>
  <c r="AE1092" i="3"/>
  <c r="AM1092" i="3"/>
  <c r="AU1092" i="3"/>
  <c r="BC1092" i="3"/>
  <c r="Q1092" i="3"/>
  <c r="Y1092" i="3"/>
  <c r="AG1092" i="3"/>
  <c r="AO1092" i="3"/>
  <c r="AW1092" i="3"/>
  <c r="BE1092" i="3"/>
  <c r="N1088" i="3"/>
  <c r="R1088" i="3"/>
  <c r="V1088" i="3"/>
  <c r="Z1088" i="3"/>
  <c r="AD1088" i="3"/>
  <c r="AH1088" i="3"/>
  <c r="AL1088" i="3"/>
  <c r="AP1088" i="3"/>
  <c r="AT1088" i="3"/>
  <c r="AX1088" i="3"/>
  <c r="BB1088" i="3"/>
  <c r="BF1088" i="3"/>
  <c r="P1088" i="3"/>
  <c r="T1088" i="3"/>
  <c r="X1088" i="3"/>
  <c r="AB1088" i="3"/>
  <c r="AF1088" i="3"/>
  <c r="AJ1088" i="3"/>
  <c r="AN1088" i="3"/>
  <c r="AR1088" i="3"/>
  <c r="AV1088" i="3"/>
  <c r="AZ1088" i="3"/>
  <c r="BD1088" i="3"/>
  <c r="BH1088" i="3"/>
  <c r="M1088" i="3"/>
  <c r="U1088" i="3"/>
  <c r="AC1088" i="3"/>
  <c r="AK1088" i="3"/>
  <c r="AS1088" i="3"/>
  <c r="BA1088" i="3"/>
  <c r="BI1088" i="3"/>
  <c r="O1088" i="3"/>
  <c r="W1088" i="3"/>
  <c r="AE1088" i="3"/>
  <c r="AM1088" i="3"/>
  <c r="AU1088" i="3"/>
  <c r="BC1088" i="3"/>
  <c r="Q1088" i="3"/>
  <c r="Y1088" i="3"/>
  <c r="AG1088" i="3"/>
  <c r="AO1088" i="3"/>
  <c r="AW1088" i="3"/>
  <c r="BE1088" i="3"/>
  <c r="P1083" i="3"/>
  <c r="T1083" i="3"/>
  <c r="X1083" i="3"/>
  <c r="AB1083" i="3"/>
  <c r="AF1083" i="3"/>
  <c r="AJ1083" i="3"/>
  <c r="AN1083" i="3"/>
  <c r="AR1083" i="3"/>
  <c r="AV1083" i="3"/>
  <c r="AZ1083" i="3"/>
  <c r="BD1083" i="3"/>
  <c r="BH1083" i="3"/>
  <c r="M1083" i="3"/>
  <c r="Q1083" i="3"/>
  <c r="U1083" i="3"/>
  <c r="Y1083" i="3"/>
  <c r="AC1083" i="3"/>
  <c r="AG1083" i="3"/>
  <c r="AK1083" i="3"/>
  <c r="AO1083" i="3"/>
  <c r="AS1083" i="3"/>
  <c r="AW1083" i="3"/>
  <c r="BA1083" i="3"/>
  <c r="BE1083" i="3"/>
  <c r="BI1083" i="3"/>
  <c r="N1083" i="3"/>
  <c r="R1083" i="3"/>
  <c r="V1083" i="3"/>
  <c r="Z1083" i="3"/>
  <c r="AD1083" i="3"/>
  <c r="AH1083" i="3"/>
  <c r="AL1083" i="3"/>
  <c r="AP1083" i="3"/>
  <c r="AT1083" i="3"/>
  <c r="AX1083" i="3"/>
  <c r="BB1083" i="3"/>
  <c r="BF1083" i="3"/>
  <c r="O1083" i="3"/>
  <c r="AE1083" i="3"/>
  <c r="AU1083" i="3"/>
  <c r="S1083" i="3"/>
  <c r="AI1083" i="3"/>
  <c r="AY1083" i="3"/>
  <c r="W1083" i="3"/>
  <c r="AM1083" i="3"/>
  <c r="BC1083" i="3"/>
  <c r="N1075" i="3"/>
  <c r="R1075" i="3"/>
  <c r="V1075" i="3"/>
  <c r="Z1075" i="3"/>
  <c r="AD1075" i="3"/>
  <c r="AH1075" i="3"/>
  <c r="AL1075" i="3"/>
  <c r="AP1075" i="3"/>
  <c r="AT1075" i="3"/>
  <c r="AX1075" i="3"/>
  <c r="BB1075" i="3"/>
  <c r="BF1075" i="3"/>
  <c r="Q1075" i="3"/>
  <c r="W1075" i="3"/>
  <c r="AB1075" i="3"/>
  <c r="AG1075" i="3"/>
  <c r="AM1075" i="3"/>
  <c r="AR1075" i="3"/>
  <c r="AW1075" i="3"/>
  <c r="BC1075" i="3"/>
  <c r="BH1075" i="3"/>
  <c r="M1075" i="3"/>
  <c r="S1075" i="3"/>
  <c r="X1075" i="3"/>
  <c r="AC1075" i="3"/>
  <c r="AI1075" i="3"/>
  <c r="AN1075" i="3"/>
  <c r="AS1075" i="3"/>
  <c r="AY1075" i="3"/>
  <c r="BD1075" i="3"/>
  <c r="BI1075" i="3"/>
  <c r="O1075" i="3"/>
  <c r="T1075" i="3"/>
  <c r="Y1075" i="3"/>
  <c r="AE1075" i="3"/>
  <c r="AJ1075" i="3"/>
  <c r="AO1075" i="3"/>
  <c r="AU1075" i="3"/>
  <c r="AZ1075" i="3"/>
  <c r="BE1075" i="3"/>
  <c r="P1075" i="3"/>
  <c r="AK1075" i="3"/>
  <c r="BG1075" i="3"/>
  <c r="U1075" i="3"/>
  <c r="AQ1075" i="3"/>
  <c r="AA1075" i="3"/>
  <c r="AV1075" i="3"/>
  <c r="AA1071" i="3"/>
  <c r="AQ1071" i="3"/>
  <c r="BG1071" i="3"/>
  <c r="AY1071" i="3"/>
  <c r="S1071" i="3"/>
  <c r="N1068" i="3"/>
  <c r="R1068" i="3"/>
  <c r="V1068" i="3"/>
  <c r="Z1068" i="3"/>
  <c r="AD1068" i="3"/>
  <c r="AH1068" i="3"/>
  <c r="AL1068" i="3"/>
  <c r="AP1068" i="3"/>
  <c r="AT1068" i="3"/>
  <c r="AX1068" i="3"/>
  <c r="BB1068" i="3"/>
  <c r="BF1068" i="3"/>
  <c r="O1068" i="3"/>
  <c r="S1068" i="3"/>
  <c r="W1068" i="3"/>
  <c r="AA1068" i="3"/>
  <c r="AE1068" i="3"/>
  <c r="AI1068" i="3"/>
  <c r="AM1068" i="3"/>
  <c r="AQ1068" i="3"/>
  <c r="AU1068" i="3"/>
  <c r="AY1068" i="3"/>
  <c r="BC1068" i="3"/>
  <c r="BG1068" i="3"/>
  <c r="P1068" i="3"/>
  <c r="T1068" i="3"/>
  <c r="X1068" i="3"/>
  <c r="AB1068" i="3"/>
  <c r="AF1068" i="3"/>
  <c r="AJ1068" i="3"/>
  <c r="AN1068" i="3"/>
  <c r="AR1068" i="3"/>
  <c r="AV1068" i="3"/>
  <c r="AZ1068" i="3"/>
  <c r="BD1068" i="3"/>
  <c r="BH1068" i="3"/>
  <c r="Y1068" i="3"/>
  <c r="AO1068" i="3"/>
  <c r="BE1068" i="3"/>
  <c r="M1068" i="3"/>
  <c r="AC1068" i="3"/>
  <c r="AS1068" i="3"/>
  <c r="BI1068" i="3"/>
  <c r="Q1068" i="3"/>
  <c r="AG1068" i="3"/>
  <c r="AW1068" i="3"/>
  <c r="U1068" i="3"/>
  <c r="AK1068" i="3"/>
  <c r="BE1130" i="3"/>
  <c r="AW1130" i="3"/>
  <c r="AO1130" i="3"/>
  <c r="AG1130" i="3"/>
  <c r="Y1130" i="3"/>
  <c r="Q1130" i="3"/>
  <c r="AU1128" i="3"/>
  <c r="AE1128" i="3"/>
  <c r="AW1127" i="3"/>
  <c r="AG1127" i="3"/>
  <c r="Q1127" i="3"/>
  <c r="AU1126" i="3"/>
  <c r="AE1126" i="3"/>
  <c r="AW1125" i="3"/>
  <c r="AG1125" i="3"/>
  <c r="Q1125" i="3"/>
  <c r="AU1124" i="3"/>
  <c r="AE1124" i="3"/>
  <c r="AW1123" i="3"/>
  <c r="AG1123" i="3"/>
  <c r="Q1123" i="3"/>
  <c r="AU1122" i="3"/>
  <c r="AE1122" i="3"/>
  <c r="AW1121" i="3"/>
  <c r="AG1121" i="3"/>
  <c r="Q1121" i="3"/>
  <c r="AU1120" i="3"/>
  <c r="AE1120" i="3"/>
  <c r="AW1119" i="3"/>
  <c r="AG1119" i="3"/>
  <c r="Q1119" i="3"/>
  <c r="AU1118" i="3"/>
  <c r="AE1118" i="3"/>
  <c r="AW1117" i="3"/>
  <c r="AG1117" i="3"/>
  <c r="Q1117" i="3"/>
  <c r="AU1116" i="3"/>
  <c r="AE1116" i="3"/>
  <c r="AW1115" i="3"/>
  <c r="AG1115" i="3"/>
  <c r="Q1115" i="3"/>
  <c r="AU1114" i="3"/>
  <c r="AE1114" i="3"/>
  <c r="AW1113" i="3"/>
  <c r="AG1113" i="3"/>
  <c r="Q1113" i="3"/>
  <c r="AU1112" i="3"/>
  <c r="AE1112" i="3"/>
  <c r="AW1111" i="3"/>
  <c r="AG1111" i="3"/>
  <c r="Q1111" i="3"/>
  <c r="AU1110" i="3"/>
  <c r="AE1110" i="3"/>
  <c r="AW1109" i="3"/>
  <c r="AG1109" i="3"/>
  <c r="Q1109" i="3"/>
  <c r="AU1108" i="3"/>
  <c r="AE1108" i="3"/>
  <c r="AW1107" i="3"/>
  <c r="AG1107" i="3"/>
  <c r="Q1107" i="3"/>
  <c r="AU1106" i="3"/>
  <c r="AE1106" i="3"/>
  <c r="O1106" i="3"/>
  <c r="BL1106" i="3" s="1"/>
  <c r="AW1105" i="3"/>
  <c r="AG1105" i="3"/>
  <c r="Q1105" i="3"/>
  <c r="AU1104" i="3"/>
  <c r="AE1104" i="3"/>
  <c r="O1104" i="3"/>
  <c r="AW1103" i="3"/>
  <c r="AG1103" i="3"/>
  <c r="Q1103" i="3"/>
  <c r="AU1102" i="3"/>
  <c r="AE1102" i="3"/>
  <c r="O1102" i="3"/>
  <c r="AW1101" i="3"/>
  <c r="AG1101" i="3"/>
  <c r="Q1101" i="3"/>
  <c r="AU1100" i="3"/>
  <c r="AE1100" i="3"/>
  <c r="O1100" i="3"/>
  <c r="BL1100" i="3" s="1"/>
  <c r="AW1099" i="3"/>
  <c r="AG1099" i="3"/>
  <c r="Q1099" i="3"/>
  <c r="N1094" i="3"/>
  <c r="R1094" i="3"/>
  <c r="V1094" i="3"/>
  <c r="Z1094" i="3"/>
  <c r="AD1094" i="3"/>
  <c r="AH1094" i="3"/>
  <c r="AL1094" i="3"/>
  <c r="AP1094" i="3"/>
  <c r="AT1094" i="3"/>
  <c r="AX1094" i="3"/>
  <c r="O1094" i="3"/>
  <c r="T1094" i="3"/>
  <c r="Y1094" i="3"/>
  <c r="AE1094" i="3"/>
  <c r="AJ1094" i="3"/>
  <c r="AO1094" i="3"/>
  <c r="AU1094" i="3"/>
  <c r="AZ1094" i="3"/>
  <c r="BD1094" i="3"/>
  <c r="BH1094" i="3"/>
  <c r="P1094" i="3"/>
  <c r="U1094" i="3"/>
  <c r="AA1094" i="3"/>
  <c r="AF1094" i="3"/>
  <c r="AK1094" i="3"/>
  <c r="AQ1094" i="3"/>
  <c r="AV1094" i="3"/>
  <c r="BA1094" i="3"/>
  <c r="BE1094" i="3"/>
  <c r="BI1094" i="3"/>
  <c r="Q1094" i="3"/>
  <c r="W1094" i="3"/>
  <c r="AB1094" i="3"/>
  <c r="AG1094" i="3"/>
  <c r="AM1094" i="3"/>
  <c r="AR1094" i="3"/>
  <c r="AW1094" i="3"/>
  <c r="BB1094" i="3"/>
  <c r="BF1094" i="3"/>
  <c r="P1093" i="3"/>
  <c r="T1093" i="3"/>
  <c r="X1093" i="3"/>
  <c r="AB1093" i="3"/>
  <c r="AF1093" i="3"/>
  <c r="AJ1093" i="3"/>
  <c r="AN1093" i="3"/>
  <c r="AR1093" i="3"/>
  <c r="AV1093" i="3"/>
  <c r="AZ1093" i="3"/>
  <c r="BD1093" i="3"/>
  <c r="BH1093" i="3"/>
  <c r="O1093" i="3"/>
  <c r="U1093" i="3"/>
  <c r="Z1093" i="3"/>
  <c r="AE1093" i="3"/>
  <c r="AK1093" i="3"/>
  <c r="AP1093" i="3"/>
  <c r="AU1093" i="3"/>
  <c r="BA1093" i="3"/>
  <c r="BF1093" i="3"/>
  <c r="Q1093" i="3"/>
  <c r="V1093" i="3"/>
  <c r="AA1093" i="3"/>
  <c r="AG1093" i="3"/>
  <c r="AL1093" i="3"/>
  <c r="AQ1093" i="3"/>
  <c r="AW1093" i="3"/>
  <c r="BB1093" i="3"/>
  <c r="BG1093" i="3"/>
  <c r="M1093" i="3"/>
  <c r="R1093" i="3"/>
  <c r="W1093" i="3"/>
  <c r="AC1093" i="3"/>
  <c r="AH1093" i="3"/>
  <c r="AM1093" i="3"/>
  <c r="AS1093" i="3"/>
  <c r="AX1093" i="3"/>
  <c r="BC1093" i="3"/>
  <c r="BI1093" i="3"/>
  <c r="P1089" i="3"/>
  <c r="T1089" i="3"/>
  <c r="X1089" i="3"/>
  <c r="AB1089" i="3"/>
  <c r="AF1089" i="3"/>
  <c r="AJ1089" i="3"/>
  <c r="AN1089" i="3"/>
  <c r="AR1089" i="3"/>
  <c r="AV1089" i="3"/>
  <c r="AZ1089" i="3"/>
  <c r="BD1089" i="3"/>
  <c r="BH1089" i="3"/>
  <c r="N1089" i="3"/>
  <c r="R1089" i="3"/>
  <c r="V1089" i="3"/>
  <c r="Z1089" i="3"/>
  <c r="AD1089" i="3"/>
  <c r="AH1089" i="3"/>
  <c r="AL1089" i="3"/>
  <c r="AP1089" i="3"/>
  <c r="AT1089" i="3"/>
  <c r="AX1089" i="3"/>
  <c r="BB1089" i="3"/>
  <c r="BF1089" i="3"/>
  <c r="Q1089" i="3"/>
  <c r="Y1089" i="3"/>
  <c r="AG1089" i="3"/>
  <c r="AO1089" i="3"/>
  <c r="AW1089" i="3"/>
  <c r="BE1089" i="3"/>
  <c r="S1089" i="3"/>
  <c r="AA1089" i="3"/>
  <c r="AI1089" i="3"/>
  <c r="AQ1089" i="3"/>
  <c r="AY1089" i="3"/>
  <c r="BG1089" i="3"/>
  <c r="M1089" i="3"/>
  <c r="U1089" i="3"/>
  <c r="AC1089" i="3"/>
  <c r="AK1089" i="3"/>
  <c r="AS1089" i="3"/>
  <c r="BA1089" i="3"/>
  <c r="BI1089" i="3"/>
  <c r="AI1088" i="3"/>
  <c r="P1085" i="3"/>
  <c r="T1085" i="3"/>
  <c r="X1085" i="3"/>
  <c r="AB1085" i="3"/>
  <c r="AF1085" i="3"/>
  <c r="AJ1085" i="3"/>
  <c r="AN1085" i="3"/>
  <c r="AR1085" i="3"/>
  <c r="AV1085" i="3"/>
  <c r="AZ1085" i="3"/>
  <c r="BD1085" i="3"/>
  <c r="BH1085" i="3"/>
  <c r="M1085" i="3"/>
  <c r="Q1085" i="3"/>
  <c r="U1085" i="3"/>
  <c r="Y1085" i="3"/>
  <c r="AC1085" i="3"/>
  <c r="AG1085" i="3"/>
  <c r="AK1085" i="3"/>
  <c r="AO1085" i="3"/>
  <c r="AS1085" i="3"/>
  <c r="AW1085" i="3"/>
  <c r="BA1085" i="3"/>
  <c r="BE1085" i="3"/>
  <c r="BI1085" i="3"/>
  <c r="N1085" i="3"/>
  <c r="BJ1085" i="3" s="1"/>
  <c r="R1085" i="3"/>
  <c r="V1085" i="3"/>
  <c r="Z1085" i="3"/>
  <c r="AD1085" i="3"/>
  <c r="AH1085" i="3"/>
  <c r="AL1085" i="3"/>
  <c r="AP1085" i="3"/>
  <c r="AT1085" i="3"/>
  <c r="AX1085" i="3"/>
  <c r="BB1085" i="3"/>
  <c r="BF1085" i="3"/>
  <c r="O1085" i="3"/>
  <c r="BL1085" i="3" s="1"/>
  <c r="AE1085" i="3"/>
  <c r="AU1085" i="3"/>
  <c r="S1085" i="3"/>
  <c r="BM1085" i="3" s="1"/>
  <c r="AI1085" i="3"/>
  <c r="AY1085" i="3"/>
  <c r="W1085" i="3"/>
  <c r="AM1085" i="3"/>
  <c r="BC1085" i="3"/>
  <c r="BG1083" i="3"/>
  <c r="P1077" i="3"/>
  <c r="T1077" i="3"/>
  <c r="X1077" i="3"/>
  <c r="AB1077" i="3"/>
  <c r="AF1077" i="3"/>
  <c r="AJ1077" i="3"/>
  <c r="AN1077" i="3"/>
  <c r="AR1077" i="3"/>
  <c r="AV1077" i="3"/>
  <c r="AZ1077" i="3"/>
  <c r="BD1077" i="3"/>
  <c r="BH1077" i="3"/>
  <c r="M1077" i="3"/>
  <c r="Q1077" i="3"/>
  <c r="U1077" i="3"/>
  <c r="Y1077" i="3"/>
  <c r="AC1077" i="3"/>
  <c r="AG1077" i="3"/>
  <c r="AK1077" i="3"/>
  <c r="AO1077" i="3"/>
  <c r="AS1077" i="3"/>
  <c r="AW1077" i="3"/>
  <c r="BA1077" i="3"/>
  <c r="BE1077" i="3"/>
  <c r="BI1077" i="3"/>
  <c r="N1077" i="3"/>
  <c r="R1077" i="3"/>
  <c r="V1077" i="3"/>
  <c r="Z1077" i="3"/>
  <c r="AD1077" i="3"/>
  <c r="AH1077" i="3"/>
  <c r="AL1077" i="3"/>
  <c r="AP1077" i="3"/>
  <c r="AT1077" i="3"/>
  <c r="AX1077" i="3"/>
  <c r="BB1077" i="3"/>
  <c r="BF1077" i="3"/>
  <c r="O1077" i="3"/>
  <c r="AE1077" i="3"/>
  <c r="AU1077" i="3"/>
  <c r="S1077" i="3"/>
  <c r="AI1077" i="3"/>
  <c r="AY1077" i="3"/>
  <c r="W1077" i="3"/>
  <c r="AM1077" i="3"/>
  <c r="BC1077" i="3"/>
  <c r="AI1071" i="3"/>
  <c r="BC1130" i="3"/>
  <c r="AU1130" i="3"/>
  <c r="AM1130" i="3"/>
  <c r="AE1130" i="3"/>
  <c r="W1130" i="3"/>
  <c r="O1130" i="3"/>
  <c r="BG1128" i="3"/>
  <c r="AQ1128" i="3"/>
  <c r="P1128" i="3"/>
  <c r="T1128" i="3"/>
  <c r="X1128" i="3"/>
  <c r="AB1128" i="3"/>
  <c r="AF1128" i="3"/>
  <c r="AJ1128" i="3"/>
  <c r="AN1128" i="3"/>
  <c r="AR1128" i="3"/>
  <c r="AV1128" i="3"/>
  <c r="AZ1128" i="3"/>
  <c r="BD1128" i="3"/>
  <c r="BH1128" i="3"/>
  <c r="M1128" i="3"/>
  <c r="Q1128" i="3"/>
  <c r="U1128" i="3"/>
  <c r="Y1128" i="3"/>
  <c r="AC1128" i="3"/>
  <c r="AG1128" i="3"/>
  <c r="AK1128" i="3"/>
  <c r="AO1128" i="3"/>
  <c r="AS1128" i="3"/>
  <c r="AW1128" i="3"/>
  <c r="BA1128" i="3"/>
  <c r="BE1128" i="3"/>
  <c r="BI1128" i="3"/>
  <c r="N1128" i="3"/>
  <c r="R1128" i="3"/>
  <c r="V1128" i="3"/>
  <c r="Z1128" i="3"/>
  <c r="AD1128" i="3"/>
  <c r="AH1128" i="3"/>
  <c r="AL1128" i="3"/>
  <c r="AP1128" i="3"/>
  <c r="AT1128" i="3"/>
  <c r="AX1128" i="3"/>
  <c r="BB1128" i="3"/>
  <c r="BF1128" i="3"/>
  <c r="BI1127" i="3"/>
  <c r="AS1127" i="3"/>
  <c r="AC1127" i="3"/>
  <c r="M1127" i="3"/>
  <c r="BG1126" i="3"/>
  <c r="AQ1126" i="3"/>
  <c r="P1126" i="3"/>
  <c r="T1126" i="3"/>
  <c r="X1126" i="3"/>
  <c r="AB1126" i="3"/>
  <c r="AF1126" i="3"/>
  <c r="AJ1126" i="3"/>
  <c r="AN1126" i="3"/>
  <c r="AR1126" i="3"/>
  <c r="AV1126" i="3"/>
  <c r="AZ1126" i="3"/>
  <c r="BD1126" i="3"/>
  <c r="BH1126" i="3"/>
  <c r="M1126" i="3"/>
  <c r="Q1126" i="3"/>
  <c r="U1126" i="3"/>
  <c r="Y1126" i="3"/>
  <c r="AC1126" i="3"/>
  <c r="AG1126" i="3"/>
  <c r="AK1126" i="3"/>
  <c r="AO1126" i="3"/>
  <c r="AS1126" i="3"/>
  <c r="AW1126" i="3"/>
  <c r="BA1126" i="3"/>
  <c r="BE1126" i="3"/>
  <c r="BI1126" i="3"/>
  <c r="N1126" i="3"/>
  <c r="R1126" i="3"/>
  <c r="V1126" i="3"/>
  <c r="Z1126" i="3"/>
  <c r="AD1126" i="3"/>
  <c r="AH1126" i="3"/>
  <c r="AL1126" i="3"/>
  <c r="AP1126" i="3"/>
  <c r="AT1126" i="3"/>
  <c r="AX1126" i="3"/>
  <c r="BB1126" i="3"/>
  <c r="BF1126" i="3"/>
  <c r="BI1125" i="3"/>
  <c r="AS1125" i="3"/>
  <c r="AC1125" i="3"/>
  <c r="M1125" i="3"/>
  <c r="BG1124" i="3"/>
  <c r="AQ1124" i="3"/>
  <c r="P1124" i="3"/>
  <c r="T1124" i="3"/>
  <c r="X1124" i="3"/>
  <c r="AB1124" i="3"/>
  <c r="AF1124" i="3"/>
  <c r="AJ1124" i="3"/>
  <c r="AN1124" i="3"/>
  <c r="AR1124" i="3"/>
  <c r="AV1124" i="3"/>
  <c r="AZ1124" i="3"/>
  <c r="BD1124" i="3"/>
  <c r="BH1124" i="3"/>
  <c r="M1124" i="3"/>
  <c r="Q1124" i="3"/>
  <c r="U1124" i="3"/>
  <c r="Y1124" i="3"/>
  <c r="AC1124" i="3"/>
  <c r="AG1124" i="3"/>
  <c r="AK1124" i="3"/>
  <c r="AO1124" i="3"/>
  <c r="AS1124" i="3"/>
  <c r="AW1124" i="3"/>
  <c r="BA1124" i="3"/>
  <c r="BE1124" i="3"/>
  <c r="BI1124" i="3"/>
  <c r="N1124" i="3"/>
  <c r="BJ1124" i="3" s="1"/>
  <c r="R1124" i="3"/>
  <c r="V1124" i="3"/>
  <c r="Z1124" i="3"/>
  <c r="AD1124" i="3"/>
  <c r="AH1124" i="3"/>
  <c r="AL1124" i="3"/>
  <c r="AP1124" i="3"/>
  <c r="AT1124" i="3"/>
  <c r="AX1124" i="3"/>
  <c r="BB1124" i="3"/>
  <c r="BF1124" i="3"/>
  <c r="BI1123" i="3"/>
  <c r="AS1123" i="3"/>
  <c r="AC1123" i="3"/>
  <c r="M1123" i="3"/>
  <c r="BG1122" i="3"/>
  <c r="AQ1122" i="3"/>
  <c r="P1122" i="3"/>
  <c r="T1122" i="3"/>
  <c r="X1122" i="3"/>
  <c r="AB1122" i="3"/>
  <c r="AF1122" i="3"/>
  <c r="AJ1122" i="3"/>
  <c r="AN1122" i="3"/>
  <c r="AR1122" i="3"/>
  <c r="AV1122" i="3"/>
  <c r="AZ1122" i="3"/>
  <c r="BD1122" i="3"/>
  <c r="BH1122" i="3"/>
  <c r="M1122" i="3"/>
  <c r="Q1122" i="3"/>
  <c r="U1122" i="3"/>
  <c r="Y1122" i="3"/>
  <c r="AC1122" i="3"/>
  <c r="AG1122" i="3"/>
  <c r="AK1122" i="3"/>
  <c r="AO1122" i="3"/>
  <c r="AS1122" i="3"/>
  <c r="AW1122" i="3"/>
  <c r="BA1122" i="3"/>
  <c r="BE1122" i="3"/>
  <c r="BI1122" i="3"/>
  <c r="N1122" i="3"/>
  <c r="R1122" i="3"/>
  <c r="V1122" i="3"/>
  <c r="Z1122" i="3"/>
  <c r="AD1122" i="3"/>
  <c r="AH1122" i="3"/>
  <c r="AL1122" i="3"/>
  <c r="AP1122" i="3"/>
  <c r="AT1122" i="3"/>
  <c r="AX1122" i="3"/>
  <c r="BB1122" i="3"/>
  <c r="BF1122" i="3"/>
  <c r="BI1121" i="3"/>
  <c r="AS1121" i="3"/>
  <c r="AC1121" i="3"/>
  <c r="M1121" i="3"/>
  <c r="BG1120" i="3"/>
  <c r="AQ1120" i="3"/>
  <c r="P1120" i="3"/>
  <c r="T1120" i="3"/>
  <c r="X1120" i="3"/>
  <c r="AB1120" i="3"/>
  <c r="AF1120" i="3"/>
  <c r="AJ1120" i="3"/>
  <c r="AN1120" i="3"/>
  <c r="AR1120" i="3"/>
  <c r="AV1120" i="3"/>
  <c r="AZ1120" i="3"/>
  <c r="BD1120" i="3"/>
  <c r="BH1120" i="3"/>
  <c r="M1120" i="3"/>
  <c r="Q1120" i="3"/>
  <c r="U1120" i="3"/>
  <c r="Y1120" i="3"/>
  <c r="AC1120" i="3"/>
  <c r="AG1120" i="3"/>
  <c r="AK1120" i="3"/>
  <c r="AO1120" i="3"/>
  <c r="AS1120" i="3"/>
  <c r="AW1120" i="3"/>
  <c r="BA1120" i="3"/>
  <c r="BE1120" i="3"/>
  <c r="BI1120" i="3"/>
  <c r="N1120" i="3"/>
  <c r="R1120" i="3"/>
  <c r="V1120" i="3"/>
  <c r="Z1120" i="3"/>
  <c r="AD1120" i="3"/>
  <c r="AH1120" i="3"/>
  <c r="AL1120" i="3"/>
  <c r="AP1120" i="3"/>
  <c r="AT1120" i="3"/>
  <c r="AX1120" i="3"/>
  <c r="BB1120" i="3"/>
  <c r="BF1120" i="3"/>
  <c r="BI1119" i="3"/>
  <c r="AS1119" i="3"/>
  <c r="AC1119" i="3"/>
  <c r="M1119" i="3"/>
  <c r="BG1118" i="3"/>
  <c r="AQ1118" i="3"/>
  <c r="P1118" i="3"/>
  <c r="T1118" i="3"/>
  <c r="X1118" i="3"/>
  <c r="AB1118" i="3"/>
  <c r="AF1118" i="3"/>
  <c r="AJ1118" i="3"/>
  <c r="AN1118" i="3"/>
  <c r="AR1118" i="3"/>
  <c r="AV1118" i="3"/>
  <c r="AZ1118" i="3"/>
  <c r="BD1118" i="3"/>
  <c r="BH1118" i="3"/>
  <c r="M1118" i="3"/>
  <c r="Q1118" i="3"/>
  <c r="U1118" i="3"/>
  <c r="Y1118" i="3"/>
  <c r="AC1118" i="3"/>
  <c r="AG1118" i="3"/>
  <c r="AK1118" i="3"/>
  <c r="AO1118" i="3"/>
  <c r="AS1118" i="3"/>
  <c r="AW1118" i="3"/>
  <c r="BA1118" i="3"/>
  <c r="BE1118" i="3"/>
  <c r="BI1118" i="3"/>
  <c r="N1118" i="3"/>
  <c r="R1118" i="3"/>
  <c r="V1118" i="3"/>
  <c r="Z1118" i="3"/>
  <c r="AD1118" i="3"/>
  <c r="AH1118" i="3"/>
  <c r="AL1118" i="3"/>
  <c r="AP1118" i="3"/>
  <c r="AT1118" i="3"/>
  <c r="AX1118" i="3"/>
  <c r="BB1118" i="3"/>
  <c r="BF1118" i="3"/>
  <c r="BI1117" i="3"/>
  <c r="AS1117" i="3"/>
  <c r="AC1117" i="3"/>
  <c r="M1117" i="3"/>
  <c r="BG1116" i="3"/>
  <c r="AQ1116" i="3"/>
  <c r="P1116" i="3"/>
  <c r="T1116" i="3"/>
  <c r="X1116" i="3"/>
  <c r="AB1116" i="3"/>
  <c r="AF1116" i="3"/>
  <c r="AJ1116" i="3"/>
  <c r="AN1116" i="3"/>
  <c r="AR1116" i="3"/>
  <c r="AV1116" i="3"/>
  <c r="AZ1116" i="3"/>
  <c r="BD1116" i="3"/>
  <c r="BH1116" i="3"/>
  <c r="M1116" i="3"/>
  <c r="Q1116" i="3"/>
  <c r="U1116" i="3"/>
  <c r="Y1116" i="3"/>
  <c r="AC1116" i="3"/>
  <c r="AG1116" i="3"/>
  <c r="AK1116" i="3"/>
  <c r="AO1116" i="3"/>
  <c r="AS1116" i="3"/>
  <c r="AW1116" i="3"/>
  <c r="BA1116" i="3"/>
  <c r="BE1116" i="3"/>
  <c r="BI1116" i="3"/>
  <c r="N1116" i="3"/>
  <c r="R1116" i="3"/>
  <c r="V1116" i="3"/>
  <c r="Z1116" i="3"/>
  <c r="AD1116" i="3"/>
  <c r="AH1116" i="3"/>
  <c r="AL1116" i="3"/>
  <c r="AP1116" i="3"/>
  <c r="AT1116" i="3"/>
  <c r="AX1116" i="3"/>
  <c r="BB1116" i="3"/>
  <c r="BF1116" i="3"/>
  <c r="BI1115" i="3"/>
  <c r="AS1115" i="3"/>
  <c r="AC1115" i="3"/>
  <c r="M1115" i="3"/>
  <c r="BG1114" i="3"/>
  <c r="AQ1114" i="3"/>
  <c r="P1114" i="3"/>
  <c r="T1114" i="3"/>
  <c r="X1114" i="3"/>
  <c r="AB1114" i="3"/>
  <c r="AF1114" i="3"/>
  <c r="AJ1114" i="3"/>
  <c r="AN1114" i="3"/>
  <c r="AR1114" i="3"/>
  <c r="AV1114" i="3"/>
  <c r="AZ1114" i="3"/>
  <c r="BD1114" i="3"/>
  <c r="BH1114" i="3"/>
  <c r="M1114" i="3"/>
  <c r="Q1114" i="3"/>
  <c r="U1114" i="3"/>
  <c r="Y1114" i="3"/>
  <c r="AC1114" i="3"/>
  <c r="AG1114" i="3"/>
  <c r="AK1114" i="3"/>
  <c r="AO1114" i="3"/>
  <c r="AS1114" i="3"/>
  <c r="AW1114" i="3"/>
  <c r="BA1114" i="3"/>
  <c r="BE1114" i="3"/>
  <c r="BI1114" i="3"/>
  <c r="N1114" i="3"/>
  <c r="R1114" i="3"/>
  <c r="V1114" i="3"/>
  <c r="Z1114" i="3"/>
  <c r="AD1114" i="3"/>
  <c r="AH1114" i="3"/>
  <c r="AL1114" i="3"/>
  <c r="AP1114" i="3"/>
  <c r="AT1114" i="3"/>
  <c r="AX1114" i="3"/>
  <c r="BB1114" i="3"/>
  <c r="BF1114" i="3"/>
  <c r="BI1113" i="3"/>
  <c r="AS1113" i="3"/>
  <c r="AC1113" i="3"/>
  <c r="M1113" i="3"/>
  <c r="BG1112" i="3"/>
  <c r="AQ1112" i="3"/>
  <c r="P1112" i="3"/>
  <c r="T1112" i="3"/>
  <c r="X1112" i="3"/>
  <c r="AB1112" i="3"/>
  <c r="AF1112" i="3"/>
  <c r="AJ1112" i="3"/>
  <c r="AN1112" i="3"/>
  <c r="AR1112" i="3"/>
  <c r="AV1112" i="3"/>
  <c r="AZ1112" i="3"/>
  <c r="BD1112" i="3"/>
  <c r="BH1112" i="3"/>
  <c r="M1112" i="3"/>
  <c r="Q1112" i="3"/>
  <c r="U1112" i="3"/>
  <c r="Y1112" i="3"/>
  <c r="AC1112" i="3"/>
  <c r="AG1112" i="3"/>
  <c r="AK1112" i="3"/>
  <c r="AO1112" i="3"/>
  <c r="AS1112" i="3"/>
  <c r="AW1112" i="3"/>
  <c r="BA1112" i="3"/>
  <c r="BE1112" i="3"/>
  <c r="BI1112" i="3"/>
  <c r="N1112" i="3"/>
  <c r="R1112" i="3"/>
  <c r="V1112" i="3"/>
  <c r="Z1112" i="3"/>
  <c r="AD1112" i="3"/>
  <c r="AH1112" i="3"/>
  <c r="AL1112" i="3"/>
  <c r="AP1112" i="3"/>
  <c r="AT1112" i="3"/>
  <c r="AX1112" i="3"/>
  <c r="BB1112" i="3"/>
  <c r="BF1112" i="3"/>
  <c r="BI1111" i="3"/>
  <c r="AS1111" i="3"/>
  <c r="AC1111" i="3"/>
  <c r="M1111" i="3"/>
  <c r="BG1110" i="3"/>
  <c r="AQ1110" i="3"/>
  <c r="P1110" i="3"/>
  <c r="T1110" i="3"/>
  <c r="X1110" i="3"/>
  <c r="AB1110" i="3"/>
  <c r="AF1110" i="3"/>
  <c r="AJ1110" i="3"/>
  <c r="AN1110" i="3"/>
  <c r="AR1110" i="3"/>
  <c r="AV1110" i="3"/>
  <c r="AZ1110" i="3"/>
  <c r="BD1110" i="3"/>
  <c r="BH1110" i="3"/>
  <c r="M1110" i="3"/>
  <c r="Q1110" i="3"/>
  <c r="U1110" i="3"/>
  <c r="Y1110" i="3"/>
  <c r="AC1110" i="3"/>
  <c r="AG1110" i="3"/>
  <c r="AK1110" i="3"/>
  <c r="AO1110" i="3"/>
  <c r="AS1110" i="3"/>
  <c r="AW1110" i="3"/>
  <c r="BA1110" i="3"/>
  <c r="BE1110" i="3"/>
  <c r="BI1110" i="3"/>
  <c r="N1110" i="3"/>
  <c r="BJ1110" i="3" s="1"/>
  <c r="R1110" i="3"/>
  <c r="V1110" i="3"/>
  <c r="Z1110" i="3"/>
  <c r="AD1110" i="3"/>
  <c r="AH1110" i="3"/>
  <c r="AL1110" i="3"/>
  <c r="AP1110" i="3"/>
  <c r="AT1110" i="3"/>
  <c r="AX1110" i="3"/>
  <c r="BB1110" i="3"/>
  <c r="BF1110" i="3"/>
  <c r="BI1109" i="3"/>
  <c r="AS1109" i="3"/>
  <c r="AC1109" i="3"/>
  <c r="M1109" i="3"/>
  <c r="BG1108" i="3"/>
  <c r="AQ1108" i="3"/>
  <c r="P1108" i="3"/>
  <c r="T1108" i="3"/>
  <c r="X1108" i="3"/>
  <c r="AB1108" i="3"/>
  <c r="AF1108" i="3"/>
  <c r="AJ1108" i="3"/>
  <c r="AN1108" i="3"/>
  <c r="AR1108" i="3"/>
  <c r="AV1108" i="3"/>
  <c r="AZ1108" i="3"/>
  <c r="BD1108" i="3"/>
  <c r="BH1108" i="3"/>
  <c r="M1108" i="3"/>
  <c r="Q1108" i="3"/>
  <c r="U1108" i="3"/>
  <c r="Y1108" i="3"/>
  <c r="AC1108" i="3"/>
  <c r="AG1108" i="3"/>
  <c r="AK1108" i="3"/>
  <c r="AO1108" i="3"/>
  <c r="AS1108" i="3"/>
  <c r="AW1108" i="3"/>
  <c r="BA1108" i="3"/>
  <c r="BE1108" i="3"/>
  <c r="BI1108" i="3"/>
  <c r="N1108" i="3"/>
  <c r="R1108" i="3"/>
  <c r="V1108" i="3"/>
  <c r="Z1108" i="3"/>
  <c r="AD1108" i="3"/>
  <c r="AH1108" i="3"/>
  <c r="AL1108" i="3"/>
  <c r="AP1108" i="3"/>
  <c r="AT1108" i="3"/>
  <c r="AX1108" i="3"/>
  <c r="BB1108" i="3"/>
  <c r="BF1108" i="3"/>
  <c r="BI1107" i="3"/>
  <c r="AS1107" i="3"/>
  <c r="AC1107" i="3"/>
  <c r="M1107" i="3"/>
  <c r="BG1106" i="3"/>
  <c r="AQ1106" i="3"/>
  <c r="P1106" i="3"/>
  <c r="T1106" i="3"/>
  <c r="X1106" i="3"/>
  <c r="AB1106" i="3"/>
  <c r="AF1106" i="3"/>
  <c r="AJ1106" i="3"/>
  <c r="AN1106" i="3"/>
  <c r="AR1106" i="3"/>
  <c r="AV1106" i="3"/>
  <c r="AZ1106" i="3"/>
  <c r="BD1106" i="3"/>
  <c r="BH1106" i="3"/>
  <c r="M1106" i="3"/>
  <c r="Q1106" i="3"/>
  <c r="U1106" i="3"/>
  <c r="Y1106" i="3"/>
  <c r="AC1106" i="3"/>
  <c r="AG1106" i="3"/>
  <c r="AK1106" i="3"/>
  <c r="AO1106" i="3"/>
  <c r="AS1106" i="3"/>
  <c r="AW1106" i="3"/>
  <c r="BA1106" i="3"/>
  <c r="BE1106" i="3"/>
  <c r="BI1106" i="3"/>
  <c r="N1106" i="3"/>
  <c r="BJ1106" i="3" s="1"/>
  <c r="R1106" i="3"/>
  <c r="V1106" i="3"/>
  <c r="Z1106" i="3"/>
  <c r="AD1106" i="3"/>
  <c r="AH1106" i="3"/>
  <c r="AL1106" i="3"/>
  <c r="AP1106" i="3"/>
  <c r="AT1106" i="3"/>
  <c r="AX1106" i="3"/>
  <c r="BB1106" i="3"/>
  <c r="BF1106" i="3"/>
  <c r="BI1105" i="3"/>
  <c r="AS1105" i="3"/>
  <c r="AC1105" i="3"/>
  <c r="M1105" i="3"/>
  <c r="BG1104" i="3"/>
  <c r="AQ1104" i="3"/>
  <c r="P1104" i="3"/>
  <c r="T1104" i="3"/>
  <c r="X1104" i="3"/>
  <c r="AB1104" i="3"/>
  <c r="AF1104" i="3"/>
  <c r="AJ1104" i="3"/>
  <c r="AN1104" i="3"/>
  <c r="AR1104" i="3"/>
  <c r="AV1104" i="3"/>
  <c r="AZ1104" i="3"/>
  <c r="BD1104" i="3"/>
  <c r="BH1104" i="3"/>
  <c r="M1104" i="3"/>
  <c r="Q1104" i="3"/>
  <c r="U1104" i="3"/>
  <c r="Y1104" i="3"/>
  <c r="AC1104" i="3"/>
  <c r="AG1104" i="3"/>
  <c r="AK1104" i="3"/>
  <c r="AO1104" i="3"/>
  <c r="AS1104" i="3"/>
  <c r="AW1104" i="3"/>
  <c r="BA1104" i="3"/>
  <c r="BE1104" i="3"/>
  <c r="BI1104" i="3"/>
  <c r="N1104" i="3"/>
  <c r="R1104" i="3"/>
  <c r="V1104" i="3"/>
  <c r="Z1104" i="3"/>
  <c r="AD1104" i="3"/>
  <c r="AH1104" i="3"/>
  <c r="AL1104" i="3"/>
  <c r="AP1104" i="3"/>
  <c r="AT1104" i="3"/>
  <c r="AX1104" i="3"/>
  <c r="BB1104" i="3"/>
  <c r="BF1104" i="3"/>
  <c r="BI1103" i="3"/>
  <c r="AS1103" i="3"/>
  <c r="AC1103" i="3"/>
  <c r="M1103" i="3"/>
  <c r="BG1102" i="3"/>
  <c r="AQ1102" i="3"/>
  <c r="P1102" i="3"/>
  <c r="T1102" i="3"/>
  <c r="X1102" i="3"/>
  <c r="AB1102" i="3"/>
  <c r="AF1102" i="3"/>
  <c r="AJ1102" i="3"/>
  <c r="AN1102" i="3"/>
  <c r="AR1102" i="3"/>
  <c r="AV1102" i="3"/>
  <c r="AZ1102" i="3"/>
  <c r="BD1102" i="3"/>
  <c r="BH1102" i="3"/>
  <c r="M1102" i="3"/>
  <c r="Q1102" i="3"/>
  <c r="U1102" i="3"/>
  <c r="Y1102" i="3"/>
  <c r="AC1102" i="3"/>
  <c r="AG1102" i="3"/>
  <c r="AK1102" i="3"/>
  <c r="AO1102" i="3"/>
  <c r="AS1102" i="3"/>
  <c r="AW1102" i="3"/>
  <c r="BA1102" i="3"/>
  <c r="BE1102" i="3"/>
  <c r="BI1102" i="3"/>
  <c r="N1102" i="3"/>
  <c r="R1102" i="3"/>
  <c r="V1102" i="3"/>
  <c r="Z1102" i="3"/>
  <c r="AD1102" i="3"/>
  <c r="AH1102" i="3"/>
  <c r="AL1102" i="3"/>
  <c r="AP1102" i="3"/>
  <c r="AT1102" i="3"/>
  <c r="AX1102" i="3"/>
  <c r="BB1102" i="3"/>
  <c r="BF1102" i="3"/>
  <c r="BI1101" i="3"/>
  <c r="AS1101" i="3"/>
  <c r="AC1101" i="3"/>
  <c r="M1101" i="3"/>
  <c r="BG1100" i="3"/>
  <c r="AQ1100" i="3"/>
  <c r="P1100" i="3"/>
  <c r="T1100" i="3"/>
  <c r="X1100" i="3"/>
  <c r="AB1100" i="3"/>
  <c r="AF1100" i="3"/>
  <c r="AJ1100" i="3"/>
  <c r="AN1100" i="3"/>
  <c r="AR1100" i="3"/>
  <c r="AV1100" i="3"/>
  <c r="AZ1100" i="3"/>
  <c r="BD1100" i="3"/>
  <c r="BH1100" i="3"/>
  <c r="M1100" i="3"/>
  <c r="Q1100" i="3"/>
  <c r="U1100" i="3"/>
  <c r="Y1100" i="3"/>
  <c r="AC1100" i="3"/>
  <c r="AG1100" i="3"/>
  <c r="AK1100" i="3"/>
  <c r="AO1100" i="3"/>
  <c r="AS1100" i="3"/>
  <c r="AW1100" i="3"/>
  <c r="BA1100" i="3"/>
  <c r="BE1100" i="3"/>
  <c r="BI1100" i="3"/>
  <c r="N1100" i="3"/>
  <c r="BJ1100" i="3" s="1"/>
  <c r="R1100" i="3"/>
  <c r="V1100" i="3"/>
  <c r="Z1100" i="3"/>
  <c r="AD1100" i="3"/>
  <c r="AH1100" i="3"/>
  <c r="AL1100" i="3"/>
  <c r="AP1100" i="3"/>
  <c r="AT1100" i="3"/>
  <c r="AX1100" i="3"/>
  <c r="BB1100" i="3"/>
  <c r="BF1100" i="3"/>
  <c r="BI1099" i="3"/>
  <c r="AS1099" i="3"/>
  <c r="AC1099" i="3"/>
  <c r="M1099" i="3"/>
  <c r="BG1098" i="3"/>
  <c r="AQ1098" i="3"/>
  <c r="P1098" i="3"/>
  <c r="T1098" i="3"/>
  <c r="X1098" i="3"/>
  <c r="AB1098" i="3"/>
  <c r="AF1098" i="3"/>
  <c r="AJ1098" i="3"/>
  <c r="AN1098" i="3"/>
  <c r="AR1098" i="3"/>
  <c r="AV1098" i="3"/>
  <c r="AZ1098" i="3"/>
  <c r="BD1098" i="3"/>
  <c r="BH1098" i="3"/>
  <c r="M1098" i="3"/>
  <c r="Q1098" i="3"/>
  <c r="U1098" i="3"/>
  <c r="Y1098" i="3"/>
  <c r="AC1098" i="3"/>
  <c r="AG1098" i="3"/>
  <c r="AK1098" i="3"/>
  <c r="AO1098" i="3"/>
  <c r="AS1098" i="3"/>
  <c r="AW1098" i="3"/>
  <c r="BA1098" i="3"/>
  <c r="BE1098" i="3"/>
  <c r="BI1098" i="3"/>
  <c r="N1098" i="3"/>
  <c r="BJ1098" i="3" s="1"/>
  <c r="R1098" i="3"/>
  <c r="V1098" i="3"/>
  <c r="Z1098" i="3"/>
  <c r="AD1098" i="3"/>
  <c r="AH1098" i="3"/>
  <c r="AL1098" i="3"/>
  <c r="AP1098" i="3"/>
  <c r="AT1098" i="3"/>
  <c r="AX1098" i="3"/>
  <c r="BB1098" i="3"/>
  <c r="BF1098" i="3"/>
  <c r="BI1097" i="3"/>
  <c r="AS1097" i="3"/>
  <c r="AC1097" i="3"/>
  <c r="M1097" i="3"/>
  <c r="BG1096" i="3"/>
  <c r="AQ1096" i="3"/>
  <c r="P1096" i="3"/>
  <c r="T1096" i="3"/>
  <c r="X1096" i="3"/>
  <c r="AB1096" i="3"/>
  <c r="AF1096" i="3"/>
  <c r="AJ1096" i="3"/>
  <c r="AN1096" i="3"/>
  <c r="AR1096" i="3"/>
  <c r="AV1096" i="3"/>
  <c r="AZ1096" i="3"/>
  <c r="BD1096" i="3"/>
  <c r="BH1096" i="3"/>
  <c r="M1096" i="3"/>
  <c r="Q1096" i="3"/>
  <c r="U1096" i="3"/>
  <c r="Y1096" i="3"/>
  <c r="AC1096" i="3"/>
  <c r="AG1096" i="3"/>
  <c r="AK1096" i="3"/>
  <c r="AO1096" i="3"/>
  <c r="AS1096" i="3"/>
  <c r="AW1096" i="3"/>
  <c r="BA1096" i="3"/>
  <c r="BE1096" i="3"/>
  <c r="BI1096" i="3"/>
  <c r="N1096" i="3"/>
  <c r="R1096" i="3"/>
  <c r="V1096" i="3"/>
  <c r="Z1096" i="3"/>
  <c r="AD1096" i="3"/>
  <c r="AH1096" i="3"/>
  <c r="AL1096" i="3"/>
  <c r="AP1096" i="3"/>
  <c r="AT1096" i="3"/>
  <c r="AX1096" i="3"/>
  <c r="BB1096" i="3"/>
  <c r="BF1096" i="3"/>
  <c r="BI1095" i="3"/>
  <c r="AS1095" i="3"/>
  <c r="AC1095" i="3"/>
  <c r="M1095" i="3"/>
  <c r="BG1094" i="3"/>
  <c r="AN1094" i="3"/>
  <c r="S1094" i="3"/>
  <c r="AO1093" i="3"/>
  <c r="S1093" i="3"/>
  <c r="BG1092" i="3"/>
  <c r="AA1092" i="3"/>
  <c r="N1090" i="3"/>
  <c r="R1090" i="3"/>
  <c r="V1090" i="3"/>
  <c r="Z1090" i="3"/>
  <c r="AD1090" i="3"/>
  <c r="AH1090" i="3"/>
  <c r="AL1090" i="3"/>
  <c r="AP1090" i="3"/>
  <c r="AT1090" i="3"/>
  <c r="AX1090" i="3"/>
  <c r="BB1090" i="3"/>
  <c r="BF1090" i="3"/>
  <c r="P1090" i="3"/>
  <c r="T1090" i="3"/>
  <c r="X1090" i="3"/>
  <c r="AB1090" i="3"/>
  <c r="AF1090" i="3"/>
  <c r="AJ1090" i="3"/>
  <c r="AN1090" i="3"/>
  <c r="AR1090" i="3"/>
  <c r="AV1090" i="3"/>
  <c r="AZ1090" i="3"/>
  <c r="BD1090" i="3"/>
  <c r="BH1090" i="3"/>
  <c r="M1090" i="3"/>
  <c r="U1090" i="3"/>
  <c r="AC1090" i="3"/>
  <c r="AK1090" i="3"/>
  <c r="AS1090" i="3"/>
  <c r="BA1090" i="3"/>
  <c r="BI1090" i="3"/>
  <c r="O1090" i="3"/>
  <c r="W1090" i="3"/>
  <c r="AE1090" i="3"/>
  <c r="AM1090" i="3"/>
  <c r="AU1090" i="3"/>
  <c r="BC1090" i="3"/>
  <c r="Q1090" i="3"/>
  <c r="Y1090" i="3"/>
  <c r="AG1090" i="3"/>
  <c r="AO1090" i="3"/>
  <c r="AW1090" i="3"/>
  <c r="BE1090" i="3"/>
  <c r="BC1089" i="3"/>
  <c r="W1089" i="3"/>
  <c r="BG1088" i="3"/>
  <c r="AA1088" i="3"/>
  <c r="P1087" i="3"/>
  <c r="T1087" i="3"/>
  <c r="X1087" i="3"/>
  <c r="AB1087" i="3"/>
  <c r="AF1087" i="3"/>
  <c r="AJ1087" i="3"/>
  <c r="AN1087" i="3"/>
  <c r="AR1087" i="3"/>
  <c r="AV1087" i="3"/>
  <c r="AZ1087" i="3"/>
  <c r="BD1087" i="3"/>
  <c r="BH1087" i="3"/>
  <c r="M1087" i="3"/>
  <c r="Q1087" i="3"/>
  <c r="U1087" i="3"/>
  <c r="Y1087" i="3"/>
  <c r="AC1087" i="3"/>
  <c r="AG1087" i="3"/>
  <c r="AK1087" i="3"/>
  <c r="AO1087" i="3"/>
  <c r="AS1087" i="3"/>
  <c r="AW1087" i="3"/>
  <c r="BA1087" i="3"/>
  <c r="BE1087" i="3"/>
  <c r="BI1087" i="3"/>
  <c r="N1087" i="3"/>
  <c r="R1087" i="3"/>
  <c r="V1087" i="3"/>
  <c r="Z1087" i="3"/>
  <c r="AD1087" i="3"/>
  <c r="AH1087" i="3"/>
  <c r="AL1087" i="3"/>
  <c r="AP1087" i="3"/>
  <c r="AT1087" i="3"/>
  <c r="AX1087" i="3"/>
  <c r="BB1087" i="3"/>
  <c r="BF1087" i="3"/>
  <c r="O1087" i="3"/>
  <c r="AE1087" i="3"/>
  <c r="AU1087" i="3"/>
  <c r="S1087" i="3"/>
  <c r="AI1087" i="3"/>
  <c r="AY1087" i="3"/>
  <c r="W1087" i="3"/>
  <c r="AM1087" i="3"/>
  <c r="BC1087" i="3"/>
  <c r="BG1085" i="3"/>
  <c r="AQ1083" i="3"/>
  <c r="P1079" i="3"/>
  <c r="T1079" i="3"/>
  <c r="X1079" i="3"/>
  <c r="AB1079" i="3"/>
  <c r="AF1079" i="3"/>
  <c r="AJ1079" i="3"/>
  <c r="AN1079" i="3"/>
  <c r="AR1079" i="3"/>
  <c r="AV1079" i="3"/>
  <c r="AZ1079" i="3"/>
  <c r="BD1079" i="3"/>
  <c r="BH1079" i="3"/>
  <c r="M1079" i="3"/>
  <c r="Q1079" i="3"/>
  <c r="U1079" i="3"/>
  <c r="Y1079" i="3"/>
  <c r="AC1079" i="3"/>
  <c r="AG1079" i="3"/>
  <c r="AK1079" i="3"/>
  <c r="AO1079" i="3"/>
  <c r="AS1079" i="3"/>
  <c r="AW1079" i="3"/>
  <c r="BA1079" i="3"/>
  <c r="BE1079" i="3"/>
  <c r="BI1079" i="3"/>
  <c r="N1079" i="3"/>
  <c r="R1079" i="3"/>
  <c r="V1079" i="3"/>
  <c r="Z1079" i="3"/>
  <c r="AD1079" i="3"/>
  <c r="AH1079" i="3"/>
  <c r="AL1079" i="3"/>
  <c r="AP1079" i="3"/>
  <c r="AT1079" i="3"/>
  <c r="AX1079" i="3"/>
  <c r="BB1079" i="3"/>
  <c r="BF1079" i="3"/>
  <c r="O1079" i="3"/>
  <c r="AE1079" i="3"/>
  <c r="AU1079" i="3"/>
  <c r="S1079" i="3"/>
  <c r="AI1079" i="3"/>
  <c r="AY1079" i="3"/>
  <c r="W1079" i="3"/>
  <c r="AM1079" i="3"/>
  <c r="BC1079" i="3"/>
  <c r="BG1077" i="3"/>
  <c r="BA1075" i="3"/>
  <c r="BA1068" i="3"/>
  <c r="BE1086" i="3"/>
  <c r="AO1086" i="3"/>
  <c r="BE1084" i="3"/>
  <c r="AO1084" i="3"/>
  <c r="BE1082" i="3"/>
  <c r="AO1082" i="3"/>
  <c r="BE1080" i="3"/>
  <c r="AO1080" i="3"/>
  <c r="BE1078" i="3"/>
  <c r="AO1078" i="3"/>
  <c r="AA1073" i="3"/>
  <c r="AQ1073" i="3"/>
  <c r="BG1073" i="3"/>
  <c r="N1070" i="3"/>
  <c r="R1070" i="3"/>
  <c r="V1070" i="3"/>
  <c r="Z1070" i="3"/>
  <c r="AD1070" i="3"/>
  <c r="AH1070" i="3"/>
  <c r="AL1070" i="3"/>
  <c r="AP1070" i="3"/>
  <c r="AT1070" i="3"/>
  <c r="AX1070" i="3"/>
  <c r="BB1070" i="3"/>
  <c r="BF1070" i="3"/>
  <c r="O1070" i="3"/>
  <c r="S1070" i="3"/>
  <c r="W1070" i="3"/>
  <c r="AA1070" i="3"/>
  <c r="AE1070" i="3"/>
  <c r="AI1070" i="3"/>
  <c r="AM1070" i="3"/>
  <c r="AQ1070" i="3"/>
  <c r="AU1070" i="3"/>
  <c r="AY1070" i="3"/>
  <c r="BC1070" i="3"/>
  <c r="BG1070" i="3"/>
  <c r="P1070" i="3"/>
  <c r="T1070" i="3"/>
  <c r="X1070" i="3"/>
  <c r="AB1070" i="3"/>
  <c r="AF1070" i="3"/>
  <c r="AJ1070" i="3"/>
  <c r="AN1070" i="3"/>
  <c r="AR1070" i="3"/>
  <c r="AV1070" i="3"/>
  <c r="AZ1070" i="3"/>
  <c r="BD1070" i="3"/>
  <c r="BH1070" i="3"/>
  <c r="Y1070" i="3"/>
  <c r="AO1070" i="3"/>
  <c r="BE1070" i="3"/>
  <c r="M1070" i="3"/>
  <c r="AC1070" i="3"/>
  <c r="AS1070" i="3"/>
  <c r="BI1070" i="3"/>
  <c r="Q1070" i="3"/>
  <c r="AG1070" i="3"/>
  <c r="AW1070" i="3"/>
  <c r="AA1065" i="3"/>
  <c r="AQ1065" i="3"/>
  <c r="BG1065" i="3"/>
  <c r="N1062" i="3"/>
  <c r="R1062" i="3"/>
  <c r="V1062" i="3"/>
  <c r="Z1062" i="3"/>
  <c r="AD1062" i="3"/>
  <c r="AH1062" i="3"/>
  <c r="AL1062" i="3"/>
  <c r="AP1062" i="3"/>
  <c r="AT1062" i="3"/>
  <c r="AX1062" i="3"/>
  <c r="BB1062" i="3"/>
  <c r="BF1062" i="3"/>
  <c r="O1062" i="3"/>
  <c r="S1062" i="3"/>
  <c r="W1062" i="3"/>
  <c r="AA1062" i="3"/>
  <c r="AE1062" i="3"/>
  <c r="AI1062" i="3"/>
  <c r="AM1062" i="3"/>
  <c r="AQ1062" i="3"/>
  <c r="AU1062" i="3"/>
  <c r="AY1062" i="3"/>
  <c r="BC1062" i="3"/>
  <c r="BG1062" i="3"/>
  <c r="P1062" i="3"/>
  <c r="T1062" i="3"/>
  <c r="X1062" i="3"/>
  <c r="AB1062" i="3"/>
  <c r="AF1062" i="3"/>
  <c r="AJ1062" i="3"/>
  <c r="AN1062" i="3"/>
  <c r="AR1062" i="3"/>
  <c r="AV1062" i="3"/>
  <c r="AZ1062" i="3"/>
  <c r="BD1062" i="3"/>
  <c r="BH1062" i="3"/>
  <c r="Y1062" i="3"/>
  <c r="AO1062" i="3"/>
  <c r="BE1062" i="3"/>
  <c r="M1062" i="3"/>
  <c r="AC1062" i="3"/>
  <c r="AS1062" i="3"/>
  <c r="BI1062" i="3"/>
  <c r="Q1062" i="3"/>
  <c r="AG1062" i="3"/>
  <c r="AW1062" i="3"/>
  <c r="O1052" i="3"/>
  <c r="S1052" i="3"/>
  <c r="W1052" i="3"/>
  <c r="AA1052" i="3"/>
  <c r="AE1052" i="3"/>
  <c r="AI1052" i="3"/>
  <c r="AM1052" i="3"/>
  <c r="AQ1052" i="3"/>
  <c r="AU1052" i="3"/>
  <c r="AY1052" i="3"/>
  <c r="BC1052" i="3"/>
  <c r="BG1052" i="3"/>
  <c r="P1052" i="3"/>
  <c r="T1052" i="3"/>
  <c r="X1052" i="3"/>
  <c r="AB1052" i="3"/>
  <c r="AF1052" i="3"/>
  <c r="AJ1052" i="3"/>
  <c r="AN1052" i="3"/>
  <c r="AR1052" i="3"/>
  <c r="AV1052" i="3"/>
  <c r="AZ1052" i="3"/>
  <c r="BD1052" i="3"/>
  <c r="BH1052" i="3"/>
  <c r="M1052" i="3"/>
  <c r="Q1052" i="3"/>
  <c r="U1052" i="3"/>
  <c r="Y1052" i="3"/>
  <c r="AC1052" i="3"/>
  <c r="AG1052" i="3"/>
  <c r="AK1052" i="3"/>
  <c r="AO1052" i="3"/>
  <c r="AS1052" i="3"/>
  <c r="AW1052" i="3"/>
  <c r="BA1052" i="3"/>
  <c r="BE1052" i="3"/>
  <c r="BI1052" i="3"/>
  <c r="N1052" i="3"/>
  <c r="AD1052" i="3"/>
  <c r="AT1052" i="3"/>
  <c r="R1052" i="3"/>
  <c r="AH1052" i="3"/>
  <c r="AX1052" i="3"/>
  <c r="V1052" i="3"/>
  <c r="AL1052" i="3"/>
  <c r="BB1052" i="3"/>
  <c r="Z1052" i="3"/>
  <c r="AP1052" i="3"/>
  <c r="BF1052" i="3"/>
  <c r="N1086" i="3"/>
  <c r="R1086" i="3"/>
  <c r="V1086" i="3"/>
  <c r="Z1086" i="3"/>
  <c r="AD1086" i="3"/>
  <c r="AH1086" i="3"/>
  <c r="AL1086" i="3"/>
  <c r="AP1086" i="3"/>
  <c r="AT1086" i="3"/>
  <c r="AX1086" i="3"/>
  <c r="BB1086" i="3"/>
  <c r="BF1086" i="3"/>
  <c r="O1086" i="3"/>
  <c r="S1086" i="3"/>
  <c r="W1086" i="3"/>
  <c r="AA1086" i="3"/>
  <c r="AE1086" i="3"/>
  <c r="AI1086" i="3"/>
  <c r="AM1086" i="3"/>
  <c r="AQ1086" i="3"/>
  <c r="AU1086" i="3"/>
  <c r="AY1086" i="3"/>
  <c r="BC1086" i="3"/>
  <c r="BG1086" i="3"/>
  <c r="P1086" i="3"/>
  <c r="T1086" i="3"/>
  <c r="X1086" i="3"/>
  <c r="AB1086" i="3"/>
  <c r="AF1086" i="3"/>
  <c r="AJ1086" i="3"/>
  <c r="AN1086" i="3"/>
  <c r="AR1086" i="3"/>
  <c r="AV1086" i="3"/>
  <c r="AZ1086" i="3"/>
  <c r="BD1086" i="3"/>
  <c r="BH1086" i="3"/>
  <c r="N1084" i="3"/>
  <c r="R1084" i="3"/>
  <c r="V1084" i="3"/>
  <c r="Z1084" i="3"/>
  <c r="AD1084" i="3"/>
  <c r="AH1084" i="3"/>
  <c r="AL1084" i="3"/>
  <c r="AP1084" i="3"/>
  <c r="AT1084" i="3"/>
  <c r="AX1084" i="3"/>
  <c r="BB1084" i="3"/>
  <c r="BF1084" i="3"/>
  <c r="O1084" i="3"/>
  <c r="S1084" i="3"/>
  <c r="W1084" i="3"/>
  <c r="AA1084" i="3"/>
  <c r="AE1084" i="3"/>
  <c r="AI1084" i="3"/>
  <c r="AM1084" i="3"/>
  <c r="AQ1084" i="3"/>
  <c r="AU1084" i="3"/>
  <c r="AY1084" i="3"/>
  <c r="BC1084" i="3"/>
  <c r="BG1084" i="3"/>
  <c r="P1084" i="3"/>
  <c r="T1084" i="3"/>
  <c r="X1084" i="3"/>
  <c r="AB1084" i="3"/>
  <c r="AF1084" i="3"/>
  <c r="AJ1084" i="3"/>
  <c r="AN1084" i="3"/>
  <c r="AR1084" i="3"/>
  <c r="AV1084" i="3"/>
  <c r="AZ1084" i="3"/>
  <c r="BD1084" i="3"/>
  <c r="BH1084" i="3"/>
  <c r="N1082" i="3"/>
  <c r="R1082" i="3"/>
  <c r="V1082" i="3"/>
  <c r="Z1082" i="3"/>
  <c r="AD1082" i="3"/>
  <c r="AH1082" i="3"/>
  <c r="AL1082" i="3"/>
  <c r="AP1082" i="3"/>
  <c r="AT1082" i="3"/>
  <c r="AX1082" i="3"/>
  <c r="BB1082" i="3"/>
  <c r="BF1082" i="3"/>
  <c r="O1082" i="3"/>
  <c r="S1082" i="3"/>
  <c r="W1082" i="3"/>
  <c r="AA1082" i="3"/>
  <c r="AE1082" i="3"/>
  <c r="AI1082" i="3"/>
  <c r="AM1082" i="3"/>
  <c r="AQ1082" i="3"/>
  <c r="AU1082" i="3"/>
  <c r="AY1082" i="3"/>
  <c r="BC1082" i="3"/>
  <c r="BG1082" i="3"/>
  <c r="P1082" i="3"/>
  <c r="T1082" i="3"/>
  <c r="X1082" i="3"/>
  <c r="AB1082" i="3"/>
  <c r="AF1082" i="3"/>
  <c r="AJ1082" i="3"/>
  <c r="AN1082" i="3"/>
  <c r="AR1082" i="3"/>
  <c r="AV1082" i="3"/>
  <c r="AZ1082" i="3"/>
  <c r="BD1082" i="3"/>
  <c r="BH1082" i="3"/>
  <c r="N1080" i="3"/>
  <c r="R1080" i="3"/>
  <c r="V1080" i="3"/>
  <c r="Z1080" i="3"/>
  <c r="AD1080" i="3"/>
  <c r="AH1080" i="3"/>
  <c r="AL1080" i="3"/>
  <c r="AP1080" i="3"/>
  <c r="AT1080" i="3"/>
  <c r="AX1080" i="3"/>
  <c r="BB1080" i="3"/>
  <c r="BF1080" i="3"/>
  <c r="O1080" i="3"/>
  <c r="S1080" i="3"/>
  <c r="W1080" i="3"/>
  <c r="AA1080" i="3"/>
  <c r="AE1080" i="3"/>
  <c r="AI1080" i="3"/>
  <c r="AM1080" i="3"/>
  <c r="AQ1080" i="3"/>
  <c r="AU1080" i="3"/>
  <c r="AY1080" i="3"/>
  <c r="BC1080" i="3"/>
  <c r="BG1080" i="3"/>
  <c r="P1080" i="3"/>
  <c r="T1080" i="3"/>
  <c r="X1080" i="3"/>
  <c r="AB1080" i="3"/>
  <c r="AF1080" i="3"/>
  <c r="AJ1080" i="3"/>
  <c r="AN1080" i="3"/>
  <c r="AR1080" i="3"/>
  <c r="AV1080" i="3"/>
  <c r="AZ1080" i="3"/>
  <c r="BD1080" i="3"/>
  <c r="BH1080" i="3"/>
  <c r="N1078" i="3"/>
  <c r="R1078" i="3"/>
  <c r="V1078" i="3"/>
  <c r="Z1078" i="3"/>
  <c r="AD1078" i="3"/>
  <c r="AH1078" i="3"/>
  <c r="AL1078" i="3"/>
  <c r="AP1078" i="3"/>
  <c r="AT1078" i="3"/>
  <c r="AX1078" i="3"/>
  <c r="BB1078" i="3"/>
  <c r="BF1078" i="3"/>
  <c r="O1078" i="3"/>
  <c r="S1078" i="3"/>
  <c r="W1078" i="3"/>
  <c r="AA1078" i="3"/>
  <c r="AE1078" i="3"/>
  <c r="AI1078" i="3"/>
  <c r="AM1078" i="3"/>
  <c r="AQ1078" i="3"/>
  <c r="AU1078" i="3"/>
  <c r="AY1078" i="3"/>
  <c r="BC1078" i="3"/>
  <c r="BG1078" i="3"/>
  <c r="P1078" i="3"/>
  <c r="BK1078" i="3" s="1"/>
  <c r="T1078" i="3"/>
  <c r="X1078" i="3"/>
  <c r="AB1078" i="3"/>
  <c r="AF1078" i="3"/>
  <c r="AJ1078" i="3"/>
  <c r="AN1078" i="3"/>
  <c r="AR1078" i="3"/>
  <c r="AV1078" i="3"/>
  <c r="AZ1078" i="3"/>
  <c r="BD1078" i="3"/>
  <c r="BH1078" i="3"/>
  <c r="N1072" i="3"/>
  <c r="R1072" i="3"/>
  <c r="V1072" i="3"/>
  <c r="Z1072" i="3"/>
  <c r="AD1072" i="3"/>
  <c r="AH1072" i="3"/>
  <c r="AL1072" i="3"/>
  <c r="AP1072" i="3"/>
  <c r="AT1072" i="3"/>
  <c r="AX1072" i="3"/>
  <c r="BB1072" i="3"/>
  <c r="BF1072" i="3"/>
  <c r="O1072" i="3"/>
  <c r="S1072" i="3"/>
  <c r="W1072" i="3"/>
  <c r="AA1072" i="3"/>
  <c r="AE1072" i="3"/>
  <c r="AI1072" i="3"/>
  <c r="AM1072" i="3"/>
  <c r="AQ1072" i="3"/>
  <c r="AU1072" i="3"/>
  <c r="AY1072" i="3"/>
  <c r="BC1072" i="3"/>
  <c r="BG1072" i="3"/>
  <c r="P1072" i="3"/>
  <c r="T1072" i="3"/>
  <c r="X1072" i="3"/>
  <c r="AB1072" i="3"/>
  <c r="AF1072" i="3"/>
  <c r="AJ1072" i="3"/>
  <c r="AN1072" i="3"/>
  <c r="AR1072" i="3"/>
  <c r="AV1072" i="3"/>
  <c r="AZ1072" i="3"/>
  <c r="BD1072" i="3"/>
  <c r="BH1072" i="3"/>
  <c r="Y1072" i="3"/>
  <c r="AO1072" i="3"/>
  <c r="BE1072" i="3"/>
  <c r="M1072" i="3"/>
  <c r="AC1072" i="3"/>
  <c r="AS1072" i="3"/>
  <c r="BI1072" i="3"/>
  <c r="Q1072" i="3"/>
  <c r="AG1072" i="3"/>
  <c r="AW1072" i="3"/>
  <c r="O1071" i="3"/>
  <c r="AK1070" i="3"/>
  <c r="AA1067" i="3"/>
  <c r="AQ1067" i="3"/>
  <c r="BG1067" i="3"/>
  <c r="N1064" i="3"/>
  <c r="R1064" i="3"/>
  <c r="V1064" i="3"/>
  <c r="Z1064" i="3"/>
  <c r="AD1064" i="3"/>
  <c r="AH1064" i="3"/>
  <c r="AL1064" i="3"/>
  <c r="AP1064" i="3"/>
  <c r="AT1064" i="3"/>
  <c r="AX1064" i="3"/>
  <c r="BB1064" i="3"/>
  <c r="BF1064" i="3"/>
  <c r="O1064" i="3"/>
  <c r="S1064" i="3"/>
  <c r="W1064" i="3"/>
  <c r="AA1064" i="3"/>
  <c r="AE1064" i="3"/>
  <c r="AI1064" i="3"/>
  <c r="AM1064" i="3"/>
  <c r="AQ1064" i="3"/>
  <c r="AU1064" i="3"/>
  <c r="AY1064" i="3"/>
  <c r="BC1064" i="3"/>
  <c r="BG1064" i="3"/>
  <c r="P1064" i="3"/>
  <c r="T1064" i="3"/>
  <c r="X1064" i="3"/>
  <c r="AB1064" i="3"/>
  <c r="AF1064" i="3"/>
  <c r="AJ1064" i="3"/>
  <c r="AN1064" i="3"/>
  <c r="AR1064" i="3"/>
  <c r="AV1064" i="3"/>
  <c r="AZ1064" i="3"/>
  <c r="BD1064" i="3"/>
  <c r="BH1064" i="3"/>
  <c r="Y1064" i="3"/>
  <c r="AO1064" i="3"/>
  <c r="BE1064" i="3"/>
  <c r="M1064" i="3"/>
  <c r="AC1064" i="3"/>
  <c r="AS1064" i="3"/>
  <c r="BI1064" i="3"/>
  <c r="Q1064" i="3"/>
  <c r="AG1064" i="3"/>
  <c r="AW1064" i="3"/>
  <c r="O1063" i="3"/>
  <c r="AK1062" i="3"/>
  <c r="AA1059" i="3"/>
  <c r="AQ1059" i="3"/>
  <c r="BG1059" i="3"/>
  <c r="AW1086" i="3"/>
  <c r="AG1086" i="3"/>
  <c r="Q1086" i="3"/>
  <c r="AW1084" i="3"/>
  <c r="AG1084" i="3"/>
  <c r="Q1084" i="3"/>
  <c r="AW1082" i="3"/>
  <c r="AG1082" i="3"/>
  <c r="Q1082" i="3"/>
  <c r="AW1080" i="3"/>
  <c r="AG1080" i="3"/>
  <c r="Q1080" i="3"/>
  <c r="AW1078" i="3"/>
  <c r="AG1078" i="3"/>
  <c r="Q1078" i="3"/>
  <c r="P1076" i="3"/>
  <c r="T1076" i="3"/>
  <c r="X1076" i="3"/>
  <c r="AB1076" i="3"/>
  <c r="AF1076" i="3"/>
  <c r="M1076" i="3"/>
  <c r="R1076" i="3"/>
  <c r="W1076" i="3"/>
  <c r="AC1076" i="3"/>
  <c r="AH1076" i="3"/>
  <c r="AL1076" i="3"/>
  <c r="AP1076" i="3"/>
  <c r="AT1076" i="3"/>
  <c r="AX1076" i="3"/>
  <c r="BB1076" i="3"/>
  <c r="BF1076" i="3"/>
  <c r="N1076" i="3"/>
  <c r="S1076" i="3"/>
  <c r="Y1076" i="3"/>
  <c r="AD1076" i="3"/>
  <c r="AI1076" i="3"/>
  <c r="AM1076" i="3"/>
  <c r="AQ1076" i="3"/>
  <c r="AU1076" i="3"/>
  <c r="AY1076" i="3"/>
  <c r="BC1076" i="3"/>
  <c r="BG1076" i="3"/>
  <c r="O1076" i="3"/>
  <c r="U1076" i="3"/>
  <c r="Z1076" i="3"/>
  <c r="AE1076" i="3"/>
  <c r="AJ1076" i="3"/>
  <c r="AN1076" i="3"/>
  <c r="AR1076" i="3"/>
  <c r="AV1076" i="3"/>
  <c r="AZ1076" i="3"/>
  <c r="BD1076" i="3"/>
  <c r="BH1076" i="3"/>
  <c r="N1074" i="3"/>
  <c r="R1074" i="3"/>
  <c r="V1074" i="3"/>
  <c r="Z1074" i="3"/>
  <c r="AD1074" i="3"/>
  <c r="AH1074" i="3"/>
  <c r="AL1074" i="3"/>
  <c r="AP1074" i="3"/>
  <c r="AT1074" i="3"/>
  <c r="AX1074" i="3"/>
  <c r="BB1074" i="3"/>
  <c r="BF1074" i="3"/>
  <c r="P1074" i="3"/>
  <c r="T1074" i="3"/>
  <c r="X1074" i="3"/>
  <c r="AB1074" i="3"/>
  <c r="AF1074" i="3"/>
  <c r="AJ1074" i="3"/>
  <c r="AN1074" i="3"/>
  <c r="AR1074" i="3"/>
  <c r="AV1074" i="3"/>
  <c r="AZ1074" i="3"/>
  <c r="BD1074" i="3"/>
  <c r="BH1074" i="3"/>
  <c r="Q1074" i="3"/>
  <c r="Y1074" i="3"/>
  <c r="AG1074" i="3"/>
  <c r="AO1074" i="3"/>
  <c r="AW1074" i="3"/>
  <c r="BE1074" i="3"/>
  <c r="S1074" i="3"/>
  <c r="AA1074" i="3"/>
  <c r="AI1074" i="3"/>
  <c r="AQ1074" i="3"/>
  <c r="AY1074" i="3"/>
  <c r="BG1074" i="3"/>
  <c r="M1074" i="3"/>
  <c r="U1074" i="3"/>
  <c r="AC1074" i="3"/>
  <c r="AK1074" i="3"/>
  <c r="AS1074" i="3"/>
  <c r="BA1074" i="3"/>
  <c r="BI1074" i="3"/>
  <c r="O1073" i="3"/>
  <c r="AK1072" i="3"/>
  <c r="U1070" i="3"/>
  <c r="AA1069" i="3"/>
  <c r="AQ1069" i="3"/>
  <c r="BG1069" i="3"/>
  <c r="S1067" i="3"/>
  <c r="N1066" i="3"/>
  <c r="R1066" i="3"/>
  <c r="V1066" i="3"/>
  <c r="Z1066" i="3"/>
  <c r="AD1066" i="3"/>
  <c r="AH1066" i="3"/>
  <c r="AL1066" i="3"/>
  <c r="AP1066" i="3"/>
  <c r="AT1066" i="3"/>
  <c r="AX1066" i="3"/>
  <c r="BB1066" i="3"/>
  <c r="BF1066" i="3"/>
  <c r="O1066" i="3"/>
  <c r="S1066" i="3"/>
  <c r="W1066" i="3"/>
  <c r="AA1066" i="3"/>
  <c r="AE1066" i="3"/>
  <c r="AI1066" i="3"/>
  <c r="AM1066" i="3"/>
  <c r="AQ1066" i="3"/>
  <c r="AU1066" i="3"/>
  <c r="AY1066" i="3"/>
  <c r="BC1066" i="3"/>
  <c r="BG1066" i="3"/>
  <c r="P1066" i="3"/>
  <c r="T1066" i="3"/>
  <c r="X1066" i="3"/>
  <c r="AB1066" i="3"/>
  <c r="AF1066" i="3"/>
  <c r="AJ1066" i="3"/>
  <c r="AN1066" i="3"/>
  <c r="AR1066" i="3"/>
  <c r="AV1066" i="3"/>
  <c r="AZ1066" i="3"/>
  <c r="BD1066" i="3"/>
  <c r="BH1066" i="3"/>
  <c r="Y1066" i="3"/>
  <c r="AO1066" i="3"/>
  <c r="BE1066" i="3"/>
  <c r="M1066" i="3"/>
  <c r="AC1066" i="3"/>
  <c r="AS1066" i="3"/>
  <c r="BI1066" i="3"/>
  <c r="Q1066" i="3"/>
  <c r="AG1066" i="3"/>
  <c r="AW1066" i="3"/>
  <c r="O1065" i="3"/>
  <c r="AK1064" i="3"/>
  <c r="U1062" i="3"/>
  <c r="AA1061" i="3"/>
  <c r="AQ1061" i="3"/>
  <c r="BG1061" i="3"/>
  <c r="S1059" i="3"/>
  <c r="AU1073" i="3"/>
  <c r="AE1073" i="3"/>
  <c r="AU1071" i="3"/>
  <c r="AE1071" i="3"/>
  <c r="AU1069" i="3"/>
  <c r="AE1069" i="3"/>
  <c r="AU1067" i="3"/>
  <c r="AE1067" i="3"/>
  <c r="AU1065" i="3"/>
  <c r="AE1065" i="3"/>
  <c r="AU1063" i="3"/>
  <c r="AE1063" i="3"/>
  <c r="AU1061" i="3"/>
  <c r="AE1061" i="3"/>
  <c r="AU1059" i="3"/>
  <c r="AE1059" i="3"/>
  <c r="P1057" i="3"/>
  <c r="X1057" i="3"/>
  <c r="AF1057" i="3"/>
  <c r="AN1057" i="3"/>
  <c r="AV1057" i="3"/>
  <c r="BD1057" i="3"/>
  <c r="Q1057" i="3"/>
  <c r="Y1057" i="3"/>
  <c r="AG1057" i="3"/>
  <c r="AO1057" i="3"/>
  <c r="AW1057" i="3"/>
  <c r="BE1057" i="3"/>
  <c r="AB1053" i="3"/>
  <c r="AR1053" i="3"/>
  <c r="BH1053" i="3"/>
  <c r="P1053" i="3"/>
  <c r="AF1053" i="3"/>
  <c r="AV1053" i="3"/>
  <c r="T1053" i="3"/>
  <c r="AJ1053" i="3"/>
  <c r="AZ1053" i="3"/>
  <c r="AB1049" i="3"/>
  <c r="AR1049" i="3"/>
  <c r="BH1049" i="3"/>
  <c r="P1049" i="3"/>
  <c r="AF1049" i="3"/>
  <c r="AV1049" i="3"/>
  <c r="T1049" i="3"/>
  <c r="AJ1049" i="3"/>
  <c r="AZ1049" i="3"/>
  <c r="AB1045" i="3"/>
  <c r="AR1045" i="3"/>
  <c r="BH1045" i="3"/>
  <c r="P1045" i="3"/>
  <c r="AF1045" i="3"/>
  <c r="AV1045" i="3"/>
  <c r="T1045" i="3"/>
  <c r="AJ1045" i="3"/>
  <c r="AZ1045" i="3"/>
  <c r="AB1041" i="3"/>
  <c r="AR1041" i="3"/>
  <c r="BH1041" i="3"/>
  <c r="P1041" i="3"/>
  <c r="AF1041" i="3"/>
  <c r="AV1041" i="3"/>
  <c r="T1041" i="3"/>
  <c r="AJ1041" i="3"/>
  <c r="AZ1041" i="3"/>
  <c r="P1073" i="3"/>
  <c r="T1073" i="3"/>
  <c r="X1073" i="3"/>
  <c r="AB1073" i="3"/>
  <c r="AF1073" i="3"/>
  <c r="AJ1073" i="3"/>
  <c r="AN1073" i="3"/>
  <c r="AR1073" i="3"/>
  <c r="AV1073" i="3"/>
  <c r="AZ1073" i="3"/>
  <c r="BD1073" i="3"/>
  <c r="BH1073" i="3"/>
  <c r="M1073" i="3"/>
  <c r="Q1073" i="3"/>
  <c r="U1073" i="3"/>
  <c r="Y1073" i="3"/>
  <c r="AC1073" i="3"/>
  <c r="AG1073" i="3"/>
  <c r="AK1073" i="3"/>
  <c r="AO1073" i="3"/>
  <c r="AS1073" i="3"/>
  <c r="AW1073" i="3"/>
  <c r="BA1073" i="3"/>
  <c r="BE1073" i="3"/>
  <c r="BI1073" i="3"/>
  <c r="N1073" i="3"/>
  <c r="R1073" i="3"/>
  <c r="V1073" i="3"/>
  <c r="Z1073" i="3"/>
  <c r="AD1073" i="3"/>
  <c r="AH1073" i="3"/>
  <c r="AL1073" i="3"/>
  <c r="AP1073" i="3"/>
  <c r="AT1073" i="3"/>
  <c r="AX1073" i="3"/>
  <c r="BB1073" i="3"/>
  <c r="BF1073" i="3"/>
  <c r="P1071" i="3"/>
  <c r="T1071" i="3"/>
  <c r="X1071" i="3"/>
  <c r="AB1071" i="3"/>
  <c r="AF1071" i="3"/>
  <c r="AJ1071" i="3"/>
  <c r="AN1071" i="3"/>
  <c r="AR1071" i="3"/>
  <c r="AV1071" i="3"/>
  <c r="AZ1071" i="3"/>
  <c r="BD1071" i="3"/>
  <c r="BH1071" i="3"/>
  <c r="M1071" i="3"/>
  <c r="Q1071" i="3"/>
  <c r="U1071" i="3"/>
  <c r="Y1071" i="3"/>
  <c r="AC1071" i="3"/>
  <c r="AG1071" i="3"/>
  <c r="AK1071" i="3"/>
  <c r="AO1071" i="3"/>
  <c r="AS1071" i="3"/>
  <c r="AW1071" i="3"/>
  <c r="BA1071" i="3"/>
  <c r="BE1071" i="3"/>
  <c r="BI1071" i="3"/>
  <c r="N1071" i="3"/>
  <c r="R1071" i="3"/>
  <c r="V1071" i="3"/>
  <c r="Z1071" i="3"/>
  <c r="AD1071" i="3"/>
  <c r="AH1071" i="3"/>
  <c r="AL1071" i="3"/>
  <c r="AP1071" i="3"/>
  <c r="AT1071" i="3"/>
  <c r="AX1071" i="3"/>
  <c r="BB1071" i="3"/>
  <c r="BF1071" i="3"/>
  <c r="P1069" i="3"/>
  <c r="T1069" i="3"/>
  <c r="X1069" i="3"/>
  <c r="AB1069" i="3"/>
  <c r="AF1069" i="3"/>
  <c r="AJ1069" i="3"/>
  <c r="AN1069" i="3"/>
  <c r="AR1069" i="3"/>
  <c r="AV1069" i="3"/>
  <c r="AZ1069" i="3"/>
  <c r="BD1069" i="3"/>
  <c r="BH1069" i="3"/>
  <c r="M1069" i="3"/>
  <c r="Q1069" i="3"/>
  <c r="U1069" i="3"/>
  <c r="Y1069" i="3"/>
  <c r="AC1069" i="3"/>
  <c r="AG1069" i="3"/>
  <c r="AK1069" i="3"/>
  <c r="AO1069" i="3"/>
  <c r="AS1069" i="3"/>
  <c r="AW1069" i="3"/>
  <c r="BA1069" i="3"/>
  <c r="BE1069" i="3"/>
  <c r="BI1069" i="3"/>
  <c r="N1069" i="3"/>
  <c r="R1069" i="3"/>
  <c r="V1069" i="3"/>
  <c r="Z1069" i="3"/>
  <c r="AD1069" i="3"/>
  <c r="AH1069" i="3"/>
  <c r="AL1069" i="3"/>
  <c r="AP1069" i="3"/>
  <c r="AT1069" i="3"/>
  <c r="AX1069" i="3"/>
  <c r="BB1069" i="3"/>
  <c r="BF1069" i="3"/>
  <c r="P1067" i="3"/>
  <c r="T1067" i="3"/>
  <c r="X1067" i="3"/>
  <c r="AB1067" i="3"/>
  <c r="AF1067" i="3"/>
  <c r="AJ1067" i="3"/>
  <c r="AN1067" i="3"/>
  <c r="AR1067" i="3"/>
  <c r="AV1067" i="3"/>
  <c r="AZ1067" i="3"/>
  <c r="BD1067" i="3"/>
  <c r="BH1067" i="3"/>
  <c r="M1067" i="3"/>
  <c r="Q1067" i="3"/>
  <c r="U1067" i="3"/>
  <c r="Y1067" i="3"/>
  <c r="AC1067" i="3"/>
  <c r="AG1067" i="3"/>
  <c r="AK1067" i="3"/>
  <c r="AO1067" i="3"/>
  <c r="AS1067" i="3"/>
  <c r="AW1067" i="3"/>
  <c r="BA1067" i="3"/>
  <c r="BE1067" i="3"/>
  <c r="BI1067" i="3"/>
  <c r="N1067" i="3"/>
  <c r="R1067" i="3"/>
  <c r="V1067" i="3"/>
  <c r="Z1067" i="3"/>
  <c r="AD1067" i="3"/>
  <c r="AH1067" i="3"/>
  <c r="AL1067" i="3"/>
  <c r="AP1067" i="3"/>
  <c r="AT1067" i="3"/>
  <c r="AX1067" i="3"/>
  <c r="BB1067" i="3"/>
  <c r="BF1067" i="3"/>
  <c r="P1065" i="3"/>
  <c r="T1065" i="3"/>
  <c r="X1065" i="3"/>
  <c r="AB1065" i="3"/>
  <c r="AF1065" i="3"/>
  <c r="AJ1065" i="3"/>
  <c r="AN1065" i="3"/>
  <c r="AR1065" i="3"/>
  <c r="AV1065" i="3"/>
  <c r="AZ1065" i="3"/>
  <c r="BD1065" i="3"/>
  <c r="BH1065" i="3"/>
  <c r="M1065" i="3"/>
  <c r="Q1065" i="3"/>
  <c r="U1065" i="3"/>
  <c r="Y1065" i="3"/>
  <c r="AC1065" i="3"/>
  <c r="AG1065" i="3"/>
  <c r="AK1065" i="3"/>
  <c r="AO1065" i="3"/>
  <c r="AS1065" i="3"/>
  <c r="AW1065" i="3"/>
  <c r="BA1065" i="3"/>
  <c r="BE1065" i="3"/>
  <c r="BI1065" i="3"/>
  <c r="N1065" i="3"/>
  <c r="R1065" i="3"/>
  <c r="V1065" i="3"/>
  <c r="Z1065" i="3"/>
  <c r="AD1065" i="3"/>
  <c r="AH1065" i="3"/>
  <c r="AL1065" i="3"/>
  <c r="AP1065" i="3"/>
  <c r="AT1065" i="3"/>
  <c r="AX1065" i="3"/>
  <c r="BB1065" i="3"/>
  <c r="BF1065" i="3"/>
  <c r="P1063" i="3"/>
  <c r="T1063" i="3"/>
  <c r="X1063" i="3"/>
  <c r="AB1063" i="3"/>
  <c r="AF1063" i="3"/>
  <c r="AJ1063" i="3"/>
  <c r="AN1063" i="3"/>
  <c r="AR1063" i="3"/>
  <c r="AV1063" i="3"/>
  <c r="AZ1063" i="3"/>
  <c r="BD1063" i="3"/>
  <c r="BH1063" i="3"/>
  <c r="M1063" i="3"/>
  <c r="Q1063" i="3"/>
  <c r="U1063" i="3"/>
  <c r="Y1063" i="3"/>
  <c r="AC1063" i="3"/>
  <c r="AG1063" i="3"/>
  <c r="AK1063" i="3"/>
  <c r="AO1063" i="3"/>
  <c r="AS1063" i="3"/>
  <c r="AW1063" i="3"/>
  <c r="BA1063" i="3"/>
  <c r="BE1063" i="3"/>
  <c r="BI1063" i="3"/>
  <c r="N1063" i="3"/>
  <c r="R1063" i="3"/>
  <c r="V1063" i="3"/>
  <c r="Z1063" i="3"/>
  <c r="AD1063" i="3"/>
  <c r="AH1063" i="3"/>
  <c r="AL1063" i="3"/>
  <c r="AP1063" i="3"/>
  <c r="AT1063" i="3"/>
  <c r="AX1063" i="3"/>
  <c r="BB1063" i="3"/>
  <c r="BF1063" i="3"/>
  <c r="P1061" i="3"/>
  <c r="T1061" i="3"/>
  <c r="X1061" i="3"/>
  <c r="AB1061" i="3"/>
  <c r="AF1061" i="3"/>
  <c r="AJ1061" i="3"/>
  <c r="AN1061" i="3"/>
  <c r="AR1061" i="3"/>
  <c r="AV1061" i="3"/>
  <c r="AZ1061" i="3"/>
  <c r="BD1061" i="3"/>
  <c r="BH1061" i="3"/>
  <c r="M1061" i="3"/>
  <c r="Q1061" i="3"/>
  <c r="U1061" i="3"/>
  <c r="Y1061" i="3"/>
  <c r="AC1061" i="3"/>
  <c r="AG1061" i="3"/>
  <c r="AK1061" i="3"/>
  <c r="AO1061" i="3"/>
  <c r="AS1061" i="3"/>
  <c r="AW1061" i="3"/>
  <c r="BA1061" i="3"/>
  <c r="BE1061" i="3"/>
  <c r="BI1061" i="3"/>
  <c r="N1061" i="3"/>
  <c r="R1061" i="3"/>
  <c r="V1061" i="3"/>
  <c r="Z1061" i="3"/>
  <c r="AD1061" i="3"/>
  <c r="AH1061" i="3"/>
  <c r="AL1061" i="3"/>
  <c r="AP1061" i="3"/>
  <c r="AT1061" i="3"/>
  <c r="AX1061" i="3"/>
  <c r="BB1061" i="3"/>
  <c r="BF1061" i="3"/>
  <c r="P1059" i="3"/>
  <c r="T1059" i="3"/>
  <c r="X1059" i="3"/>
  <c r="AB1059" i="3"/>
  <c r="AF1059" i="3"/>
  <c r="AJ1059" i="3"/>
  <c r="AN1059" i="3"/>
  <c r="AR1059" i="3"/>
  <c r="AV1059" i="3"/>
  <c r="AZ1059" i="3"/>
  <c r="BD1059" i="3"/>
  <c r="BH1059" i="3"/>
  <c r="M1059" i="3"/>
  <c r="Q1059" i="3"/>
  <c r="U1059" i="3"/>
  <c r="Y1059" i="3"/>
  <c r="AC1059" i="3"/>
  <c r="AG1059" i="3"/>
  <c r="AK1059" i="3"/>
  <c r="AO1059" i="3"/>
  <c r="AS1059" i="3"/>
  <c r="AW1059" i="3"/>
  <c r="BA1059" i="3"/>
  <c r="BE1059" i="3"/>
  <c r="BI1059" i="3"/>
  <c r="N1059" i="3"/>
  <c r="R1059" i="3"/>
  <c r="V1059" i="3"/>
  <c r="Z1059" i="3"/>
  <c r="AD1059" i="3"/>
  <c r="AH1059" i="3"/>
  <c r="AL1059" i="3"/>
  <c r="AP1059" i="3"/>
  <c r="AT1059" i="3"/>
  <c r="AX1059" i="3"/>
  <c r="BB1059" i="3"/>
  <c r="BF1059" i="3"/>
  <c r="O1054" i="3"/>
  <c r="S1054" i="3"/>
  <c r="W1054" i="3"/>
  <c r="AA1054" i="3"/>
  <c r="AE1054" i="3"/>
  <c r="AI1054" i="3"/>
  <c r="AM1054" i="3"/>
  <c r="AQ1054" i="3"/>
  <c r="AU1054" i="3"/>
  <c r="AY1054" i="3"/>
  <c r="BC1054" i="3"/>
  <c r="BG1054" i="3"/>
  <c r="P1054" i="3"/>
  <c r="T1054" i="3"/>
  <c r="X1054" i="3"/>
  <c r="AB1054" i="3"/>
  <c r="AF1054" i="3"/>
  <c r="AJ1054" i="3"/>
  <c r="AN1054" i="3"/>
  <c r="AR1054" i="3"/>
  <c r="AV1054" i="3"/>
  <c r="AZ1054" i="3"/>
  <c r="BD1054" i="3"/>
  <c r="BH1054" i="3"/>
  <c r="M1054" i="3"/>
  <c r="Q1054" i="3"/>
  <c r="U1054" i="3"/>
  <c r="Y1054" i="3"/>
  <c r="AC1054" i="3"/>
  <c r="AG1054" i="3"/>
  <c r="AK1054" i="3"/>
  <c r="AO1054" i="3"/>
  <c r="AS1054" i="3"/>
  <c r="AW1054" i="3"/>
  <c r="BA1054" i="3"/>
  <c r="BE1054" i="3"/>
  <c r="BI1054" i="3"/>
  <c r="N1054" i="3"/>
  <c r="AD1054" i="3"/>
  <c r="AT1054" i="3"/>
  <c r="R1054" i="3"/>
  <c r="AH1054" i="3"/>
  <c r="AX1054" i="3"/>
  <c r="V1054" i="3"/>
  <c r="AL1054" i="3"/>
  <c r="BB1054" i="3"/>
  <c r="O1050" i="3"/>
  <c r="S1050" i="3"/>
  <c r="W1050" i="3"/>
  <c r="AA1050" i="3"/>
  <c r="AE1050" i="3"/>
  <c r="AI1050" i="3"/>
  <c r="AM1050" i="3"/>
  <c r="AQ1050" i="3"/>
  <c r="AU1050" i="3"/>
  <c r="AY1050" i="3"/>
  <c r="BC1050" i="3"/>
  <c r="BG1050" i="3"/>
  <c r="P1050" i="3"/>
  <c r="T1050" i="3"/>
  <c r="X1050" i="3"/>
  <c r="AB1050" i="3"/>
  <c r="AF1050" i="3"/>
  <c r="AJ1050" i="3"/>
  <c r="AN1050" i="3"/>
  <c r="AR1050" i="3"/>
  <c r="AV1050" i="3"/>
  <c r="AZ1050" i="3"/>
  <c r="BD1050" i="3"/>
  <c r="BH1050" i="3"/>
  <c r="M1050" i="3"/>
  <c r="Q1050" i="3"/>
  <c r="U1050" i="3"/>
  <c r="Y1050" i="3"/>
  <c r="AC1050" i="3"/>
  <c r="AG1050" i="3"/>
  <c r="AK1050" i="3"/>
  <c r="AO1050" i="3"/>
  <c r="AS1050" i="3"/>
  <c r="AW1050" i="3"/>
  <c r="BA1050" i="3"/>
  <c r="BE1050" i="3"/>
  <c r="BI1050" i="3"/>
  <c r="N1050" i="3"/>
  <c r="AD1050" i="3"/>
  <c r="AT1050" i="3"/>
  <c r="R1050" i="3"/>
  <c r="AH1050" i="3"/>
  <c r="AX1050" i="3"/>
  <c r="V1050" i="3"/>
  <c r="AL1050" i="3"/>
  <c r="BB1050" i="3"/>
  <c r="O1046" i="3"/>
  <c r="S1046" i="3"/>
  <c r="W1046" i="3"/>
  <c r="AA1046" i="3"/>
  <c r="AE1046" i="3"/>
  <c r="AI1046" i="3"/>
  <c r="AM1046" i="3"/>
  <c r="AQ1046" i="3"/>
  <c r="AU1046" i="3"/>
  <c r="AY1046" i="3"/>
  <c r="BC1046" i="3"/>
  <c r="BG1046" i="3"/>
  <c r="P1046" i="3"/>
  <c r="T1046" i="3"/>
  <c r="X1046" i="3"/>
  <c r="AB1046" i="3"/>
  <c r="AF1046" i="3"/>
  <c r="AJ1046" i="3"/>
  <c r="AN1046" i="3"/>
  <c r="AR1046" i="3"/>
  <c r="AV1046" i="3"/>
  <c r="AZ1046" i="3"/>
  <c r="BD1046" i="3"/>
  <c r="BH1046" i="3"/>
  <c r="M1046" i="3"/>
  <c r="Q1046" i="3"/>
  <c r="U1046" i="3"/>
  <c r="Y1046" i="3"/>
  <c r="AC1046" i="3"/>
  <c r="AG1046" i="3"/>
  <c r="AK1046" i="3"/>
  <c r="AO1046" i="3"/>
  <c r="AS1046" i="3"/>
  <c r="AW1046" i="3"/>
  <c r="BA1046" i="3"/>
  <c r="BE1046" i="3"/>
  <c r="BI1046" i="3"/>
  <c r="N1046" i="3"/>
  <c r="AD1046" i="3"/>
  <c r="AT1046" i="3"/>
  <c r="R1046" i="3"/>
  <c r="AH1046" i="3"/>
  <c r="AX1046" i="3"/>
  <c r="V1046" i="3"/>
  <c r="AL1046" i="3"/>
  <c r="BB1046" i="3"/>
  <c r="BC1073" i="3"/>
  <c r="AM1073" i="3"/>
  <c r="W1073" i="3"/>
  <c r="BC1071" i="3"/>
  <c r="AM1071" i="3"/>
  <c r="W1071" i="3"/>
  <c r="BC1069" i="3"/>
  <c r="AM1069" i="3"/>
  <c r="W1069" i="3"/>
  <c r="BC1067" i="3"/>
  <c r="AM1067" i="3"/>
  <c r="W1067" i="3"/>
  <c r="BC1065" i="3"/>
  <c r="AM1065" i="3"/>
  <c r="W1065" i="3"/>
  <c r="BC1063" i="3"/>
  <c r="AM1063" i="3"/>
  <c r="W1063" i="3"/>
  <c r="BC1061" i="3"/>
  <c r="AM1061" i="3"/>
  <c r="W1061" i="3"/>
  <c r="BC1059" i="3"/>
  <c r="AM1059" i="3"/>
  <c r="W1059" i="3"/>
  <c r="AB1055" i="3"/>
  <c r="AR1055" i="3"/>
  <c r="BH1055" i="3"/>
  <c r="P1055" i="3"/>
  <c r="AF1055" i="3"/>
  <c r="AV1055" i="3"/>
  <c r="T1055" i="3"/>
  <c r="AJ1055" i="3"/>
  <c r="AZ1055" i="3"/>
  <c r="BF1054" i="3"/>
  <c r="AB1051" i="3"/>
  <c r="AR1051" i="3"/>
  <c r="BH1051" i="3"/>
  <c r="P1051" i="3"/>
  <c r="AF1051" i="3"/>
  <c r="AV1051" i="3"/>
  <c r="T1051" i="3"/>
  <c r="AJ1051" i="3"/>
  <c r="AZ1051" i="3"/>
  <c r="BF1050" i="3"/>
  <c r="AB1047" i="3"/>
  <c r="AR1047" i="3"/>
  <c r="BH1047" i="3"/>
  <c r="P1047" i="3"/>
  <c r="AF1047" i="3"/>
  <c r="AV1047" i="3"/>
  <c r="T1047" i="3"/>
  <c r="AJ1047" i="3"/>
  <c r="AZ1047" i="3"/>
  <c r="AB1043" i="3"/>
  <c r="AR1043" i="3"/>
  <c r="BH1043" i="3"/>
  <c r="P1043" i="3"/>
  <c r="AF1043" i="3"/>
  <c r="AV1043" i="3"/>
  <c r="T1043" i="3"/>
  <c r="AJ1043" i="3"/>
  <c r="AZ1043" i="3"/>
  <c r="N1038" i="3"/>
  <c r="R1038" i="3"/>
  <c r="V1038" i="3"/>
  <c r="Q1038" i="3"/>
  <c r="W1038" i="3"/>
  <c r="AA1038" i="3"/>
  <c r="AE1038" i="3"/>
  <c r="AI1038" i="3"/>
  <c r="AM1038" i="3"/>
  <c r="AQ1038" i="3"/>
  <c r="AU1038" i="3"/>
  <c r="AY1038" i="3"/>
  <c r="BC1038" i="3"/>
  <c r="BG1038" i="3"/>
  <c r="M1038" i="3"/>
  <c r="S1038" i="3"/>
  <c r="X1038" i="3"/>
  <c r="AB1038" i="3"/>
  <c r="AF1038" i="3"/>
  <c r="AJ1038" i="3"/>
  <c r="AN1038" i="3"/>
  <c r="AR1038" i="3"/>
  <c r="AV1038" i="3"/>
  <c r="AZ1038" i="3"/>
  <c r="BD1038" i="3"/>
  <c r="BH1038" i="3"/>
  <c r="O1038" i="3"/>
  <c r="T1038" i="3"/>
  <c r="Y1038" i="3"/>
  <c r="AC1038" i="3"/>
  <c r="AG1038" i="3"/>
  <c r="AK1038" i="3"/>
  <c r="AO1038" i="3"/>
  <c r="AS1038" i="3"/>
  <c r="AW1038" i="3"/>
  <c r="BA1038" i="3"/>
  <c r="BE1038" i="3"/>
  <c r="BI1038" i="3"/>
  <c r="AD1038" i="3"/>
  <c r="AT1038" i="3"/>
  <c r="P1038" i="3"/>
  <c r="AH1038" i="3"/>
  <c r="AX1038" i="3"/>
  <c r="U1038" i="3"/>
  <c r="AL1038" i="3"/>
  <c r="BB1038" i="3"/>
  <c r="O1035" i="3"/>
  <c r="S1035" i="3"/>
  <c r="W1035" i="3"/>
  <c r="AA1035" i="3"/>
  <c r="AE1035" i="3"/>
  <c r="AI1035" i="3"/>
  <c r="AM1035" i="3"/>
  <c r="AQ1035" i="3"/>
  <c r="AU1035" i="3"/>
  <c r="AY1035" i="3"/>
  <c r="BC1035" i="3"/>
  <c r="BG1035" i="3"/>
  <c r="P1035" i="3"/>
  <c r="T1035" i="3"/>
  <c r="X1035" i="3"/>
  <c r="AB1035" i="3"/>
  <c r="AF1035" i="3"/>
  <c r="AJ1035" i="3"/>
  <c r="AN1035" i="3"/>
  <c r="AR1035" i="3"/>
  <c r="AV1035" i="3"/>
  <c r="AZ1035" i="3"/>
  <c r="BD1035" i="3"/>
  <c r="BH1035" i="3"/>
  <c r="R1035" i="3"/>
  <c r="Z1035" i="3"/>
  <c r="AH1035" i="3"/>
  <c r="AP1035" i="3"/>
  <c r="AX1035" i="3"/>
  <c r="BF1035" i="3"/>
  <c r="M1035" i="3"/>
  <c r="U1035" i="3"/>
  <c r="AC1035" i="3"/>
  <c r="AK1035" i="3"/>
  <c r="AS1035" i="3"/>
  <c r="BA1035" i="3"/>
  <c r="BI1035" i="3"/>
  <c r="N1035" i="3"/>
  <c r="V1035" i="3"/>
  <c r="AD1035" i="3"/>
  <c r="AL1035" i="3"/>
  <c r="AT1035" i="3"/>
  <c r="BB1035" i="3"/>
  <c r="AO1035" i="3"/>
  <c r="Q1035" i="3"/>
  <c r="AW1035" i="3"/>
  <c r="Y1035" i="3"/>
  <c r="BE1035" i="3"/>
  <c r="L1058" i="3"/>
  <c r="T1058" i="3" s="1"/>
  <c r="BH1057" i="3"/>
  <c r="AZ1057" i="3"/>
  <c r="AR1057" i="3"/>
  <c r="AJ1057" i="3"/>
  <c r="AB1057" i="3"/>
  <c r="L1056" i="3"/>
  <c r="AP1056" i="3" s="1"/>
  <c r="M1055" i="3"/>
  <c r="Q1055" i="3"/>
  <c r="U1055" i="3"/>
  <c r="Y1055" i="3"/>
  <c r="AC1055" i="3"/>
  <c r="AG1055" i="3"/>
  <c r="AK1055" i="3"/>
  <c r="AO1055" i="3"/>
  <c r="AS1055" i="3"/>
  <c r="AW1055" i="3"/>
  <c r="BA1055" i="3"/>
  <c r="BE1055" i="3"/>
  <c r="BI1055" i="3"/>
  <c r="N1055" i="3"/>
  <c r="R1055" i="3"/>
  <c r="V1055" i="3"/>
  <c r="Z1055" i="3"/>
  <c r="AD1055" i="3"/>
  <c r="AH1055" i="3"/>
  <c r="AL1055" i="3"/>
  <c r="AP1055" i="3"/>
  <c r="AT1055" i="3"/>
  <c r="AX1055" i="3"/>
  <c r="BB1055" i="3"/>
  <c r="BF1055" i="3"/>
  <c r="O1055" i="3"/>
  <c r="S1055" i="3"/>
  <c r="W1055" i="3"/>
  <c r="AA1055" i="3"/>
  <c r="AE1055" i="3"/>
  <c r="AI1055" i="3"/>
  <c r="AM1055" i="3"/>
  <c r="AQ1055" i="3"/>
  <c r="AU1055" i="3"/>
  <c r="AY1055" i="3"/>
  <c r="BC1055" i="3"/>
  <c r="BG1055" i="3"/>
  <c r="M1053" i="3"/>
  <c r="Q1053" i="3"/>
  <c r="U1053" i="3"/>
  <c r="Y1053" i="3"/>
  <c r="AC1053" i="3"/>
  <c r="AG1053" i="3"/>
  <c r="AK1053" i="3"/>
  <c r="AO1053" i="3"/>
  <c r="AS1053" i="3"/>
  <c r="AW1053" i="3"/>
  <c r="BA1053" i="3"/>
  <c r="BE1053" i="3"/>
  <c r="BI1053" i="3"/>
  <c r="N1053" i="3"/>
  <c r="R1053" i="3"/>
  <c r="V1053" i="3"/>
  <c r="Z1053" i="3"/>
  <c r="AD1053" i="3"/>
  <c r="AH1053" i="3"/>
  <c r="AL1053" i="3"/>
  <c r="AP1053" i="3"/>
  <c r="AT1053" i="3"/>
  <c r="AX1053" i="3"/>
  <c r="BB1053" i="3"/>
  <c r="BF1053" i="3"/>
  <c r="O1053" i="3"/>
  <c r="S1053" i="3"/>
  <c r="W1053" i="3"/>
  <c r="AA1053" i="3"/>
  <c r="AE1053" i="3"/>
  <c r="AI1053" i="3"/>
  <c r="AM1053" i="3"/>
  <c r="AQ1053" i="3"/>
  <c r="AU1053" i="3"/>
  <c r="AY1053" i="3"/>
  <c r="BC1053" i="3"/>
  <c r="BG1053" i="3"/>
  <c r="M1051" i="3"/>
  <c r="Q1051" i="3"/>
  <c r="U1051" i="3"/>
  <c r="Y1051" i="3"/>
  <c r="AC1051" i="3"/>
  <c r="AG1051" i="3"/>
  <c r="AK1051" i="3"/>
  <c r="AO1051" i="3"/>
  <c r="AS1051" i="3"/>
  <c r="AW1051" i="3"/>
  <c r="BA1051" i="3"/>
  <c r="BE1051" i="3"/>
  <c r="BI1051" i="3"/>
  <c r="N1051" i="3"/>
  <c r="R1051" i="3"/>
  <c r="V1051" i="3"/>
  <c r="Z1051" i="3"/>
  <c r="AD1051" i="3"/>
  <c r="AH1051" i="3"/>
  <c r="AL1051" i="3"/>
  <c r="AP1051" i="3"/>
  <c r="AT1051" i="3"/>
  <c r="AX1051" i="3"/>
  <c r="BB1051" i="3"/>
  <c r="BF1051" i="3"/>
  <c r="O1051" i="3"/>
  <c r="S1051" i="3"/>
  <c r="W1051" i="3"/>
  <c r="AA1051" i="3"/>
  <c r="AE1051" i="3"/>
  <c r="AI1051" i="3"/>
  <c r="AM1051" i="3"/>
  <c r="AQ1051" i="3"/>
  <c r="AU1051" i="3"/>
  <c r="AY1051" i="3"/>
  <c r="BC1051" i="3"/>
  <c r="BG1051" i="3"/>
  <c r="M1049" i="3"/>
  <c r="Q1049" i="3"/>
  <c r="U1049" i="3"/>
  <c r="Y1049" i="3"/>
  <c r="AC1049" i="3"/>
  <c r="AG1049" i="3"/>
  <c r="AK1049" i="3"/>
  <c r="AO1049" i="3"/>
  <c r="AS1049" i="3"/>
  <c r="AW1049" i="3"/>
  <c r="BA1049" i="3"/>
  <c r="BE1049" i="3"/>
  <c r="BI1049" i="3"/>
  <c r="N1049" i="3"/>
  <c r="R1049" i="3"/>
  <c r="V1049" i="3"/>
  <c r="Z1049" i="3"/>
  <c r="AD1049" i="3"/>
  <c r="AH1049" i="3"/>
  <c r="AL1049" i="3"/>
  <c r="AP1049" i="3"/>
  <c r="AT1049" i="3"/>
  <c r="AX1049" i="3"/>
  <c r="BB1049" i="3"/>
  <c r="BF1049" i="3"/>
  <c r="O1049" i="3"/>
  <c r="S1049" i="3"/>
  <c r="W1049" i="3"/>
  <c r="AA1049" i="3"/>
  <c r="AE1049" i="3"/>
  <c r="AI1049" i="3"/>
  <c r="AM1049" i="3"/>
  <c r="AQ1049" i="3"/>
  <c r="AU1049" i="3"/>
  <c r="AY1049" i="3"/>
  <c r="BC1049" i="3"/>
  <c r="BG1049" i="3"/>
  <c r="L1048" i="3"/>
  <c r="S1048" i="3" s="1"/>
  <c r="M1047" i="3"/>
  <c r="Q1047" i="3"/>
  <c r="U1047" i="3"/>
  <c r="Y1047" i="3"/>
  <c r="AC1047" i="3"/>
  <c r="AG1047" i="3"/>
  <c r="AK1047" i="3"/>
  <c r="AO1047" i="3"/>
  <c r="AS1047" i="3"/>
  <c r="AW1047" i="3"/>
  <c r="BA1047" i="3"/>
  <c r="BE1047" i="3"/>
  <c r="BI1047" i="3"/>
  <c r="N1047" i="3"/>
  <c r="R1047" i="3"/>
  <c r="V1047" i="3"/>
  <c r="Z1047" i="3"/>
  <c r="AD1047" i="3"/>
  <c r="AH1047" i="3"/>
  <c r="AL1047" i="3"/>
  <c r="AP1047" i="3"/>
  <c r="AT1047" i="3"/>
  <c r="AX1047" i="3"/>
  <c r="BB1047" i="3"/>
  <c r="BF1047" i="3"/>
  <c r="O1047" i="3"/>
  <c r="S1047" i="3"/>
  <c r="W1047" i="3"/>
  <c r="AA1047" i="3"/>
  <c r="AE1047" i="3"/>
  <c r="AI1047" i="3"/>
  <c r="AM1047" i="3"/>
  <c r="AQ1047" i="3"/>
  <c r="AU1047" i="3"/>
  <c r="AY1047" i="3"/>
  <c r="BC1047" i="3"/>
  <c r="BG1047" i="3"/>
  <c r="M1045" i="3"/>
  <c r="Q1045" i="3"/>
  <c r="U1045" i="3"/>
  <c r="Y1045" i="3"/>
  <c r="AC1045" i="3"/>
  <c r="AG1045" i="3"/>
  <c r="AK1045" i="3"/>
  <c r="AO1045" i="3"/>
  <c r="AS1045" i="3"/>
  <c r="AW1045" i="3"/>
  <c r="BA1045" i="3"/>
  <c r="BE1045" i="3"/>
  <c r="BI1045" i="3"/>
  <c r="N1045" i="3"/>
  <c r="R1045" i="3"/>
  <c r="V1045" i="3"/>
  <c r="Z1045" i="3"/>
  <c r="AD1045" i="3"/>
  <c r="AH1045" i="3"/>
  <c r="AL1045" i="3"/>
  <c r="AP1045" i="3"/>
  <c r="AT1045" i="3"/>
  <c r="AX1045" i="3"/>
  <c r="BB1045" i="3"/>
  <c r="BF1045" i="3"/>
  <c r="O1045" i="3"/>
  <c r="S1045" i="3"/>
  <c r="W1045" i="3"/>
  <c r="AA1045" i="3"/>
  <c r="AE1045" i="3"/>
  <c r="AI1045" i="3"/>
  <c r="AM1045" i="3"/>
  <c r="AQ1045" i="3"/>
  <c r="AU1045" i="3"/>
  <c r="AY1045" i="3"/>
  <c r="BC1045" i="3"/>
  <c r="BG1045" i="3"/>
  <c r="L1044" i="3"/>
  <c r="W1044" i="3" s="1"/>
  <c r="M1043" i="3"/>
  <c r="Q1043" i="3"/>
  <c r="U1043" i="3"/>
  <c r="Y1043" i="3"/>
  <c r="AC1043" i="3"/>
  <c r="AG1043" i="3"/>
  <c r="AK1043" i="3"/>
  <c r="AO1043" i="3"/>
  <c r="AS1043" i="3"/>
  <c r="AW1043" i="3"/>
  <c r="BA1043" i="3"/>
  <c r="BE1043" i="3"/>
  <c r="BI1043" i="3"/>
  <c r="N1043" i="3"/>
  <c r="R1043" i="3"/>
  <c r="V1043" i="3"/>
  <c r="Z1043" i="3"/>
  <c r="AD1043" i="3"/>
  <c r="AH1043" i="3"/>
  <c r="AL1043" i="3"/>
  <c r="AP1043" i="3"/>
  <c r="AT1043" i="3"/>
  <c r="AX1043" i="3"/>
  <c r="BB1043" i="3"/>
  <c r="BF1043" i="3"/>
  <c r="O1043" i="3"/>
  <c r="S1043" i="3"/>
  <c r="W1043" i="3"/>
  <c r="AA1043" i="3"/>
  <c r="AE1043" i="3"/>
  <c r="AI1043" i="3"/>
  <c r="AM1043" i="3"/>
  <c r="AQ1043" i="3"/>
  <c r="AU1043" i="3"/>
  <c r="AY1043" i="3"/>
  <c r="BC1043" i="3"/>
  <c r="BG1043" i="3"/>
  <c r="L1042" i="3"/>
  <c r="Z1042" i="3" s="1"/>
  <c r="M1041" i="3"/>
  <c r="Q1041" i="3"/>
  <c r="U1041" i="3"/>
  <c r="Y1041" i="3"/>
  <c r="AC1041" i="3"/>
  <c r="AG1041" i="3"/>
  <c r="AK1041" i="3"/>
  <c r="AO1041" i="3"/>
  <c r="AS1041" i="3"/>
  <c r="AW1041" i="3"/>
  <c r="BA1041" i="3"/>
  <c r="BE1041" i="3"/>
  <c r="BI1041" i="3"/>
  <c r="N1041" i="3"/>
  <c r="R1041" i="3"/>
  <c r="V1041" i="3"/>
  <c r="Z1041" i="3"/>
  <c r="AD1041" i="3"/>
  <c r="AH1041" i="3"/>
  <c r="AL1041" i="3"/>
  <c r="AP1041" i="3"/>
  <c r="AT1041" i="3"/>
  <c r="AX1041" i="3"/>
  <c r="BB1041" i="3"/>
  <c r="BF1041" i="3"/>
  <c r="O1041" i="3"/>
  <c r="S1041" i="3"/>
  <c r="W1041" i="3"/>
  <c r="AA1041" i="3"/>
  <c r="AE1041" i="3"/>
  <c r="AI1041" i="3"/>
  <c r="AM1041" i="3"/>
  <c r="AQ1041" i="3"/>
  <c r="AU1041" i="3"/>
  <c r="AY1041" i="3"/>
  <c r="BC1041" i="3"/>
  <c r="BG1041" i="3"/>
  <c r="L1040" i="3"/>
  <c r="S1040" i="3" s="1"/>
  <c r="AZ1039" i="3"/>
  <c r="AJ1039" i="3"/>
  <c r="T1039" i="3"/>
  <c r="M1039" i="3"/>
  <c r="Q1039" i="3"/>
  <c r="U1039" i="3"/>
  <c r="Y1039" i="3"/>
  <c r="AC1039" i="3"/>
  <c r="AG1039" i="3"/>
  <c r="AK1039" i="3"/>
  <c r="AO1039" i="3"/>
  <c r="AS1039" i="3"/>
  <c r="AW1039" i="3"/>
  <c r="BA1039" i="3"/>
  <c r="BE1039" i="3"/>
  <c r="BI1039" i="3"/>
  <c r="N1039" i="3"/>
  <c r="R1039" i="3"/>
  <c r="V1039" i="3"/>
  <c r="Z1039" i="3"/>
  <c r="AD1039" i="3"/>
  <c r="AH1039" i="3"/>
  <c r="AL1039" i="3"/>
  <c r="AP1039" i="3"/>
  <c r="AT1039" i="3"/>
  <c r="AX1039" i="3"/>
  <c r="BB1039" i="3"/>
  <c r="BF1039" i="3"/>
  <c r="O1039" i="3"/>
  <c r="S1039" i="3"/>
  <c r="W1039" i="3"/>
  <c r="AA1039" i="3"/>
  <c r="AE1039" i="3"/>
  <c r="AI1039" i="3"/>
  <c r="AM1039" i="3"/>
  <c r="AQ1039" i="3"/>
  <c r="AU1039" i="3"/>
  <c r="AY1039" i="3"/>
  <c r="BC1039" i="3"/>
  <c r="BG1039" i="3"/>
  <c r="M1036" i="3"/>
  <c r="Q1036" i="3"/>
  <c r="U1036" i="3"/>
  <c r="Y1036" i="3"/>
  <c r="AC1036" i="3"/>
  <c r="AG1036" i="3"/>
  <c r="AK1036" i="3"/>
  <c r="AO1036" i="3"/>
  <c r="N1036" i="3"/>
  <c r="R1036" i="3"/>
  <c r="V1036" i="3"/>
  <c r="Z1036" i="3"/>
  <c r="AD1036" i="3"/>
  <c r="AH1036" i="3"/>
  <c r="AL1036" i="3"/>
  <c r="AP1036" i="3"/>
  <c r="AT1036" i="3"/>
  <c r="AX1036" i="3"/>
  <c r="BB1036" i="3"/>
  <c r="BF1036" i="3"/>
  <c r="T1036" i="3"/>
  <c r="AB1036" i="3"/>
  <c r="AJ1036" i="3"/>
  <c r="AR1036" i="3"/>
  <c r="AW1036" i="3"/>
  <c r="BC1036" i="3"/>
  <c r="BH1036" i="3"/>
  <c r="O1036" i="3"/>
  <c r="W1036" i="3"/>
  <c r="AE1036" i="3"/>
  <c r="AM1036" i="3"/>
  <c r="AS1036" i="3"/>
  <c r="AY1036" i="3"/>
  <c r="BD1036" i="3"/>
  <c r="BI1036" i="3"/>
  <c r="P1036" i="3"/>
  <c r="X1036" i="3"/>
  <c r="AF1036" i="3"/>
  <c r="AN1036" i="3"/>
  <c r="AU1036" i="3"/>
  <c r="AZ1036" i="3"/>
  <c r="BE1036" i="3"/>
  <c r="P1032" i="3"/>
  <c r="T1032" i="3"/>
  <c r="X1032" i="3"/>
  <c r="AB1032" i="3"/>
  <c r="AF1032" i="3"/>
  <c r="AJ1032" i="3"/>
  <c r="AN1032" i="3"/>
  <c r="AR1032" i="3"/>
  <c r="AV1032" i="3"/>
  <c r="AZ1032" i="3"/>
  <c r="BD1032" i="3"/>
  <c r="BH1032" i="3"/>
  <c r="M1032" i="3"/>
  <c r="Q1032" i="3"/>
  <c r="U1032" i="3"/>
  <c r="Y1032" i="3"/>
  <c r="AC1032" i="3"/>
  <c r="AG1032" i="3"/>
  <c r="AK1032" i="3"/>
  <c r="AO1032" i="3"/>
  <c r="AS1032" i="3"/>
  <c r="AW1032" i="3"/>
  <c r="BA1032" i="3"/>
  <c r="BE1032" i="3"/>
  <c r="BI1032" i="3"/>
  <c r="N1032" i="3"/>
  <c r="R1032" i="3"/>
  <c r="V1032" i="3"/>
  <c r="Z1032" i="3"/>
  <c r="AD1032" i="3"/>
  <c r="AH1032" i="3"/>
  <c r="AL1032" i="3"/>
  <c r="AP1032" i="3"/>
  <c r="AT1032" i="3"/>
  <c r="AX1032" i="3"/>
  <c r="BB1032" i="3"/>
  <c r="BF1032" i="3"/>
  <c r="AA1032" i="3"/>
  <c r="AQ1032" i="3"/>
  <c r="BG1032" i="3"/>
  <c r="O1032" i="3"/>
  <c r="AE1032" i="3"/>
  <c r="AU1032" i="3"/>
  <c r="S1032" i="3"/>
  <c r="BM1032" i="3" s="1"/>
  <c r="AI1032" i="3"/>
  <c r="AY1032" i="3"/>
  <c r="AV1039" i="3"/>
  <c r="AF1039" i="3"/>
  <c r="N1057" i="3"/>
  <c r="R1057" i="3"/>
  <c r="V1057" i="3"/>
  <c r="Z1057" i="3"/>
  <c r="AD1057" i="3"/>
  <c r="AH1057" i="3"/>
  <c r="AL1057" i="3"/>
  <c r="AP1057" i="3"/>
  <c r="AT1057" i="3"/>
  <c r="AX1057" i="3"/>
  <c r="BB1057" i="3"/>
  <c r="BF1057" i="3"/>
  <c r="O1057" i="3"/>
  <c r="S1057" i="3"/>
  <c r="W1057" i="3"/>
  <c r="AA1057" i="3"/>
  <c r="AE1057" i="3"/>
  <c r="AI1057" i="3"/>
  <c r="AM1057" i="3"/>
  <c r="AQ1057" i="3"/>
  <c r="AU1057" i="3"/>
  <c r="AY1057" i="3"/>
  <c r="BC1057" i="3"/>
  <c r="BG1057" i="3"/>
  <c r="M1024" i="3"/>
  <c r="Q1024" i="3"/>
  <c r="U1024" i="3"/>
  <c r="Y1024" i="3"/>
  <c r="AC1024" i="3"/>
  <c r="AG1024" i="3"/>
  <c r="AK1024" i="3"/>
  <c r="AO1024" i="3"/>
  <c r="AS1024" i="3"/>
  <c r="AW1024" i="3"/>
  <c r="BA1024" i="3"/>
  <c r="BE1024" i="3"/>
  <c r="BI1024" i="3"/>
  <c r="R1024" i="3"/>
  <c r="W1024" i="3"/>
  <c r="AB1024" i="3"/>
  <c r="AH1024" i="3"/>
  <c r="AM1024" i="3"/>
  <c r="AR1024" i="3"/>
  <c r="AX1024" i="3"/>
  <c r="BC1024" i="3"/>
  <c r="BH1024" i="3"/>
  <c r="N1024" i="3"/>
  <c r="S1024" i="3"/>
  <c r="X1024" i="3"/>
  <c r="AD1024" i="3"/>
  <c r="AI1024" i="3"/>
  <c r="AN1024" i="3"/>
  <c r="AT1024" i="3"/>
  <c r="AY1024" i="3"/>
  <c r="BD1024" i="3"/>
  <c r="O1024" i="3"/>
  <c r="Z1024" i="3"/>
  <c r="AJ1024" i="3"/>
  <c r="AU1024" i="3"/>
  <c r="BF1024" i="3"/>
  <c r="P1024" i="3"/>
  <c r="AA1024" i="3"/>
  <c r="AL1024" i="3"/>
  <c r="AV1024" i="3"/>
  <c r="BG1024" i="3"/>
  <c r="T1024" i="3"/>
  <c r="AE1024" i="3"/>
  <c r="AP1024" i="3"/>
  <c r="AZ1024" i="3"/>
  <c r="V1024" i="3"/>
  <c r="AF1024" i="3"/>
  <c r="AQ1024" i="3"/>
  <c r="M1018" i="3"/>
  <c r="Q1018" i="3"/>
  <c r="U1018" i="3"/>
  <c r="Y1018" i="3"/>
  <c r="AC1018" i="3"/>
  <c r="AG1018" i="3"/>
  <c r="AK1018" i="3"/>
  <c r="AO1018" i="3"/>
  <c r="AS1018" i="3"/>
  <c r="AW1018" i="3"/>
  <c r="BA1018" i="3"/>
  <c r="BE1018" i="3"/>
  <c r="BI1018" i="3"/>
  <c r="R1018" i="3"/>
  <c r="W1018" i="3"/>
  <c r="AB1018" i="3"/>
  <c r="AH1018" i="3"/>
  <c r="AM1018" i="3"/>
  <c r="AR1018" i="3"/>
  <c r="AX1018" i="3"/>
  <c r="BC1018" i="3"/>
  <c r="BH1018" i="3"/>
  <c r="N1018" i="3"/>
  <c r="BJ1018" i="3" s="1"/>
  <c r="S1018" i="3"/>
  <c r="BM1018" i="3" s="1"/>
  <c r="X1018" i="3"/>
  <c r="AD1018" i="3"/>
  <c r="AI1018" i="3"/>
  <c r="AN1018" i="3"/>
  <c r="AT1018" i="3"/>
  <c r="AY1018" i="3"/>
  <c r="BD1018" i="3"/>
  <c r="O1018" i="3"/>
  <c r="BL1018" i="3" s="1"/>
  <c r="T1018" i="3"/>
  <c r="Z1018" i="3"/>
  <c r="AE1018" i="3"/>
  <c r="AJ1018" i="3"/>
  <c r="AP1018" i="3"/>
  <c r="AU1018" i="3"/>
  <c r="AZ1018" i="3"/>
  <c r="BF1018" i="3"/>
  <c r="P1018" i="3"/>
  <c r="AL1018" i="3"/>
  <c r="BG1018" i="3"/>
  <c r="V1018" i="3"/>
  <c r="AQ1018" i="3"/>
  <c r="AA1018" i="3"/>
  <c r="AV1018" i="3"/>
  <c r="AF1018" i="3"/>
  <c r="BB1018" i="3"/>
  <c r="BD1034" i="3"/>
  <c r="AU1034" i="3"/>
  <c r="AE1034" i="3"/>
  <c r="O1034" i="3"/>
  <c r="N1033" i="3"/>
  <c r="R1033" i="3"/>
  <c r="V1033" i="3"/>
  <c r="Z1033" i="3"/>
  <c r="AD1033" i="3"/>
  <c r="AH1033" i="3"/>
  <c r="AL1033" i="3"/>
  <c r="AP1033" i="3"/>
  <c r="AT1033" i="3"/>
  <c r="AX1033" i="3"/>
  <c r="BB1033" i="3"/>
  <c r="BF1033" i="3"/>
  <c r="O1033" i="3"/>
  <c r="S1033" i="3"/>
  <c r="W1033" i="3"/>
  <c r="AA1033" i="3"/>
  <c r="AE1033" i="3"/>
  <c r="AI1033" i="3"/>
  <c r="AM1033" i="3"/>
  <c r="AQ1033" i="3"/>
  <c r="AU1033" i="3"/>
  <c r="AY1033" i="3"/>
  <c r="BC1033" i="3"/>
  <c r="BG1033" i="3"/>
  <c r="P1033" i="3"/>
  <c r="T1033" i="3"/>
  <c r="X1033" i="3"/>
  <c r="AB1033" i="3"/>
  <c r="AF1033" i="3"/>
  <c r="AJ1033" i="3"/>
  <c r="AN1033" i="3"/>
  <c r="AR1033" i="3"/>
  <c r="AV1033" i="3"/>
  <c r="AZ1033" i="3"/>
  <c r="BD1033" i="3"/>
  <c r="BH1033" i="3"/>
  <c r="P1030" i="3"/>
  <c r="T1030" i="3"/>
  <c r="X1030" i="3"/>
  <c r="AB1030" i="3"/>
  <c r="AF1030" i="3"/>
  <c r="AJ1030" i="3"/>
  <c r="AN1030" i="3"/>
  <c r="AR1030" i="3"/>
  <c r="AV1030" i="3"/>
  <c r="AZ1030" i="3"/>
  <c r="BD1030" i="3"/>
  <c r="BH1030" i="3"/>
  <c r="M1030" i="3"/>
  <c r="Q1030" i="3"/>
  <c r="U1030" i="3"/>
  <c r="Y1030" i="3"/>
  <c r="AC1030" i="3"/>
  <c r="AG1030" i="3"/>
  <c r="AK1030" i="3"/>
  <c r="AO1030" i="3"/>
  <c r="AS1030" i="3"/>
  <c r="AW1030" i="3"/>
  <c r="BA1030" i="3"/>
  <c r="BE1030" i="3"/>
  <c r="BI1030" i="3"/>
  <c r="N1030" i="3"/>
  <c r="R1030" i="3"/>
  <c r="V1030" i="3"/>
  <c r="Z1030" i="3"/>
  <c r="AD1030" i="3"/>
  <c r="AH1030" i="3"/>
  <c r="AL1030" i="3"/>
  <c r="AP1030" i="3"/>
  <c r="AT1030" i="3"/>
  <c r="AX1030" i="3"/>
  <c r="BB1030" i="3"/>
  <c r="BF1030" i="3"/>
  <c r="BI1029" i="3"/>
  <c r="AS1029" i="3"/>
  <c r="AC1029" i="3"/>
  <c r="M1029" i="3"/>
  <c r="BC1028" i="3"/>
  <c r="W1028" i="3"/>
  <c r="BH1027" i="3"/>
  <c r="AB1027" i="3"/>
  <c r="Q1027" i="3"/>
  <c r="P1026" i="3"/>
  <c r="T1026" i="3"/>
  <c r="X1026" i="3"/>
  <c r="AB1026" i="3"/>
  <c r="AF1026" i="3"/>
  <c r="AJ1026" i="3"/>
  <c r="AN1026" i="3"/>
  <c r="AR1026" i="3"/>
  <c r="AV1026" i="3"/>
  <c r="AZ1026" i="3"/>
  <c r="BD1026" i="3"/>
  <c r="BH1026" i="3"/>
  <c r="M1026" i="3"/>
  <c r="Q1026" i="3"/>
  <c r="U1026" i="3"/>
  <c r="Y1026" i="3"/>
  <c r="AC1026" i="3"/>
  <c r="AG1026" i="3"/>
  <c r="AK1026" i="3"/>
  <c r="AO1026" i="3"/>
  <c r="AS1026" i="3"/>
  <c r="AW1026" i="3"/>
  <c r="BA1026" i="3"/>
  <c r="BE1026" i="3"/>
  <c r="BI1026" i="3"/>
  <c r="R1026" i="3"/>
  <c r="Z1026" i="3"/>
  <c r="AH1026" i="3"/>
  <c r="AP1026" i="3"/>
  <c r="AX1026" i="3"/>
  <c r="BF1026" i="3"/>
  <c r="S1026" i="3"/>
  <c r="AA1026" i="3"/>
  <c r="AI1026" i="3"/>
  <c r="AQ1026" i="3"/>
  <c r="AY1026" i="3"/>
  <c r="BG1026" i="3"/>
  <c r="N1026" i="3"/>
  <c r="V1026" i="3"/>
  <c r="AD1026" i="3"/>
  <c r="AL1026" i="3"/>
  <c r="AT1026" i="3"/>
  <c r="BB1026" i="3"/>
  <c r="AA1022" i="3"/>
  <c r="L1037" i="3"/>
  <c r="P1037" i="3" s="1"/>
  <c r="BC1034" i="3"/>
  <c r="AQ1034" i="3"/>
  <c r="AW1033" i="3"/>
  <c r="AG1033" i="3"/>
  <c r="Q1033" i="3"/>
  <c r="N1031" i="3"/>
  <c r="R1031" i="3"/>
  <c r="V1031" i="3"/>
  <c r="Z1031" i="3"/>
  <c r="AD1031" i="3"/>
  <c r="AH1031" i="3"/>
  <c r="AL1031" i="3"/>
  <c r="AP1031" i="3"/>
  <c r="AT1031" i="3"/>
  <c r="AX1031" i="3"/>
  <c r="BB1031" i="3"/>
  <c r="BF1031" i="3"/>
  <c r="O1031" i="3"/>
  <c r="S1031" i="3"/>
  <c r="W1031" i="3"/>
  <c r="AA1031" i="3"/>
  <c r="AE1031" i="3"/>
  <c r="AI1031" i="3"/>
  <c r="AM1031" i="3"/>
  <c r="AQ1031" i="3"/>
  <c r="AU1031" i="3"/>
  <c r="AY1031" i="3"/>
  <c r="BC1031" i="3"/>
  <c r="BG1031" i="3"/>
  <c r="P1031" i="3"/>
  <c r="T1031" i="3"/>
  <c r="X1031" i="3"/>
  <c r="AB1031" i="3"/>
  <c r="AF1031" i="3"/>
  <c r="AJ1031" i="3"/>
  <c r="AN1031" i="3"/>
  <c r="AR1031" i="3"/>
  <c r="AV1031" i="3"/>
  <c r="AZ1031" i="3"/>
  <c r="BD1031" i="3"/>
  <c r="BH1031" i="3"/>
  <c r="AY1030" i="3"/>
  <c r="AI1030" i="3"/>
  <c r="S1030" i="3"/>
  <c r="BE1029" i="3"/>
  <c r="AO1029" i="3"/>
  <c r="AU1028" i="3"/>
  <c r="AZ1027" i="3"/>
  <c r="AE1026" i="3"/>
  <c r="BG1022" i="3"/>
  <c r="P1034" i="3"/>
  <c r="T1034" i="3"/>
  <c r="X1034" i="3"/>
  <c r="AB1034" i="3"/>
  <c r="AF1034" i="3"/>
  <c r="AJ1034" i="3"/>
  <c r="AN1034" i="3"/>
  <c r="AR1034" i="3"/>
  <c r="AV1034" i="3"/>
  <c r="M1034" i="3"/>
  <c r="Q1034" i="3"/>
  <c r="U1034" i="3"/>
  <c r="Y1034" i="3"/>
  <c r="AC1034" i="3"/>
  <c r="AG1034" i="3"/>
  <c r="AK1034" i="3"/>
  <c r="AO1034" i="3"/>
  <c r="AS1034" i="3"/>
  <c r="AW1034" i="3"/>
  <c r="BA1034" i="3"/>
  <c r="BE1034" i="3"/>
  <c r="BI1034" i="3"/>
  <c r="N1034" i="3"/>
  <c r="R1034" i="3"/>
  <c r="V1034" i="3"/>
  <c r="Z1034" i="3"/>
  <c r="AD1034" i="3"/>
  <c r="AH1034" i="3"/>
  <c r="AL1034" i="3"/>
  <c r="AP1034" i="3"/>
  <c r="AT1034" i="3"/>
  <c r="AX1034" i="3"/>
  <c r="BB1034" i="3"/>
  <c r="BF1034" i="3"/>
  <c r="N1029" i="3"/>
  <c r="R1029" i="3"/>
  <c r="V1029" i="3"/>
  <c r="Z1029" i="3"/>
  <c r="AD1029" i="3"/>
  <c r="AH1029" i="3"/>
  <c r="AL1029" i="3"/>
  <c r="AP1029" i="3"/>
  <c r="AT1029" i="3"/>
  <c r="AX1029" i="3"/>
  <c r="BB1029" i="3"/>
  <c r="BF1029" i="3"/>
  <c r="O1029" i="3"/>
  <c r="S1029" i="3"/>
  <c r="W1029" i="3"/>
  <c r="AA1029" i="3"/>
  <c r="AE1029" i="3"/>
  <c r="AI1029" i="3"/>
  <c r="AM1029" i="3"/>
  <c r="AQ1029" i="3"/>
  <c r="AU1029" i="3"/>
  <c r="AY1029" i="3"/>
  <c r="BC1029" i="3"/>
  <c r="BG1029" i="3"/>
  <c r="P1029" i="3"/>
  <c r="T1029" i="3"/>
  <c r="X1029" i="3"/>
  <c r="AB1029" i="3"/>
  <c r="AF1029" i="3"/>
  <c r="AJ1029" i="3"/>
  <c r="AN1029" i="3"/>
  <c r="AR1029" i="3"/>
  <c r="AV1029" i="3"/>
  <c r="AZ1029" i="3"/>
  <c r="BD1029" i="3"/>
  <c r="BH1029" i="3"/>
  <c r="P1028" i="3"/>
  <c r="T1028" i="3"/>
  <c r="X1028" i="3"/>
  <c r="AB1028" i="3"/>
  <c r="AF1028" i="3"/>
  <c r="AJ1028" i="3"/>
  <c r="AN1028" i="3"/>
  <c r="AR1028" i="3"/>
  <c r="AV1028" i="3"/>
  <c r="AZ1028" i="3"/>
  <c r="BD1028" i="3"/>
  <c r="M1028" i="3"/>
  <c r="Q1028" i="3"/>
  <c r="U1028" i="3"/>
  <c r="Y1028" i="3"/>
  <c r="AC1028" i="3"/>
  <c r="AG1028" i="3"/>
  <c r="AK1028" i="3"/>
  <c r="AO1028" i="3"/>
  <c r="AS1028" i="3"/>
  <c r="AW1028" i="3"/>
  <c r="BA1028" i="3"/>
  <c r="BE1028" i="3"/>
  <c r="BI1028" i="3"/>
  <c r="R1028" i="3"/>
  <c r="Z1028" i="3"/>
  <c r="AH1028" i="3"/>
  <c r="AP1028" i="3"/>
  <c r="AX1028" i="3"/>
  <c r="BF1028" i="3"/>
  <c r="S1028" i="3"/>
  <c r="AA1028" i="3"/>
  <c r="AI1028" i="3"/>
  <c r="AQ1028" i="3"/>
  <c r="AY1028" i="3"/>
  <c r="BG1028" i="3"/>
  <c r="N1028" i="3"/>
  <c r="V1028" i="3"/>
  <c r="AD1028" i="3"/>
  <c r="AL1028" i="3"/>
  <c r="AT1028" i="3"/>
  <c r="BB1028" i="3"/>
  <c r="BH1028" i="3"/>
  <c r="M1027" i="3"/>
  <c r="U1027" i="3"/>
  <c r="AC1027" i="3"/>
  <c r="AK1027" i="3"/>
  <c r="AS1027" i="3"/>
  <c r="BA1027" i="3"/>
  <c r="BI1027" i="3"/>
  <c r="P1027" i="3"/>
  <c r="X1027" i="3"/>
  <c r="AF1027" i="3"/>
  <c r="AN1027" i="3"/>
  <c r="AV1027" i="3"/>
  <c r="BD1027" i="3"/>
  <c r="M1022" i="3"/>
  <c r="Q1022" i="3"/>
  <c r="U1022" i="3"/>
  <c r="Y1022" i="3"/>
  <c r="AC1022" i="3"/>
  <c r="AG1022" i="3"/>
  <c r="AK1022" i="3"/>
  <c r="AO1022" i="3"/>
  <c r="AS1022" i="3"/>
  <c r="AW1022" i="3"/>
  <c r="BA1022" i="3"/>
  <c r="BE1022" i="3"/>
  <c r="BI1022" i="3"/>
  <c r="R1022" i="3"/>
  <c r="W1022" i="3"/>
  <c r="AB1022" i="3"/>
  <c r="AH1022" i="3"/>
  <c r="AM1022" i="3"/>
  <c r="AR1022" i="3"/>
  <c r="AX1022" i="3"/>
  <c r="BC1022" i="3"/>
  <c r="BH1022" i="3"/>
  <c r="N1022" i="3"/>
  <c r="S1022" i="3"/>
  <c r="X1022" i="3"/>
  <c r="AD1022" i="3"/>
  <c r="AI1022" i="3"/>
  <c r="AN1022" i="3"/>
  <c r="AT1022" i="3"/>
  <c r="AY1022" i="3"/>
  <c r="BD1022" i="3"/>
  <c r="T1022" i="3"/>
  <c r="AE1022" i="3"/>
  <c r="AP1022" i="3"/>
  <c r="AZ1022" i="3"/>
  <c r="V1022" i="3"/>
  <c r="AF1022" i="3"/>
  <c r="AQ1022" i="3"/>
  <c r="BB1022" i="3"/>
  <c r="O1022" i="3"/>
  <c r="Z1022" i="3"/>
  <c r="AJ1022" i="3"/>
  <c r="AU1022" i="3"/>
  <c r="BF1022" i="3"/>
  <c r="BE1027" i="3"/>
  <c r="AW1027" i="3"/>
  <c r="AO1027" i="3"/>
  <c r="AG1027" i="3"/>
  <c r="Y1027" i="3"/>
  <c r="BG1020" i="3"/>
  <c r="AL1020" i="3"/>
  <c r="BG1016" i="3"/>
  <c r="AL1016" i="3"/>
  <c r="M1015" i="3"/>
  <c r="Q1015" i="3"/>
  <c r="U1015" i="3"/>
  <c r="Y1015" i="3"/>
  <c r="AC1015" i="3"/>
  <c r="AG1015" i="3"/>
  <c r="AK1015" i="3"/>
  <c r="AO1015" i="3"/>
  <c r="AS1015" i="3"/>
  <c r="AW1015" i="3"/>
  <c r="BA1015" i="3"/>
  <c r="BE1015" i="3"/>
  <c r="BI1015" i="3"/>
  <c r="O1015" i="3"/>
  <c r="S1015" i="3"/>
  <c r="W1015" i="3"/>
  <c r="AA1015" i="3"/>
  <c r="AE1015" i="3"/>
  <c r="AI1015" i="3"/>
  <c r="AM1015" i="3"/>
  <c r="AQ1015" i="3"/>
  <c r="AU1015" i="3"/>
  <c r="AY1015" i="3"/>
  <c r="BC1015" i="3"/>
  <c r="BG1015" i="3"/>
  <c r="R1015" i="3"/>
  <c r="Z1015" i="3"/>
  <c r="AH1015" i="3"/>
  <c r="AP1015" i="3"/>
  <c r="AX1015" i="3"/>
  <c r="BF1015" i="3"/>
  <c r="T1015" i="3"/>
  <c r="AB1015" i="3"/>
  <c r="AJ1015" i="3"/>
  <c r="AR1015" i="3"/>
  <c r="AZ1015" i="3"/>
  <c r="BH1015" i="3"/>
  <c r="N1015" i="3"/>
  <c r="V1015" i="3"/>
  <c r="AD1015" i="3"/>
  <c r="AL1015" i="3"/>
  <c r="AT1015" i="3"/>
  <c r="BB1015" i="3"/>
  <c r="T1011" i="3"/>
  <c r="AJ1011" i="3"/>
  <c r="AZ1011" i="3"/>
  <c r="AV1011" i="3"/>
  <c r="P1011" i="3"/>
  <c r="N1027" i="3"/>
  <c r="R1027" i="3"/>
  <c r="V1027" i="3"/>
  <c r="Z1027" i="3"/>
  <c r="AD1027" i="3"/>
  <c r="AH1027" i="3"/>
  <c r="AL1027" i="3"/>
  <c r="AP1027" i="3"/>
  <c r="AT1027" i="3"/>
  <c r="AX1027" i="3"/>
  <c r="BB1027" i="3"/>
  <c r="BF1027" i="3"/>
  <c r="O1027" i="3"/>
  <c r="S1027" i="3"/>
  <c r="W1027" i="3"/>
  <c r="AA1027" i="3"/>
  <c r="AE1027" i="3"/>
  <c r="AI1027" i="3"/>
  <c r="AM1027" i="3"/>
  <c r="AQ1027" i="3"/>
  <c r="AU1027" i="3"/>
  <c r="AY1027" i="3"/>
  <c r="BC1027" i="3"/>
  <c r="BG1027" i="3"/>
  <c r="BB1020" i="3"/>
  <c r="M1020" i="3"/>
  <c r="Q1020" i="3"/>
  <c r="U1020" i="3"/>
  <c r="Y1020" i="3"/>
  <c r="AC1020" i="3"/>
  <c r="AG1020" i="3"/>
  <c r="AK1020" i="3"/>
  <c r="AO1020" i="3"/>
  <c r="AS1020" i="3"/>
  <c r="AW1020" i="3"/>
  <c r="BA1020" i="3"/>
  <c r="BE1020" i="3"/>
  <c r="BI1020" i="3"/>
  <c r="R1020" i="3"/>
  <c r="W1020" i="3"/>
  <c r="AB1020" i="3"/>
  <c r="AH1020" i="3"/>
  <c r="AM1020" i="3"/>
  <c r="AR1020" i="3"/>
  <c r="AX1020" i="3"/>
  <c r="BC1020" i="3"/>
  <c r="BH1020" i="3"/>
  <c r="N1020" i="3"/>
  <c r="S1020" i="3"/>
  <c r="X1020" i="3"/>
  <c r="AD1020" i="3"/>
  <c r="AI1020" i="3"/>
  <c r="AN1020" i="3"/>
  <c r="AT1020" i="3"/>
  <c r="AY1020" i="3"/>
  <c r="BD1020" i="3"/>
  <c r="O1020" i="3"/>
  <c r="T1020" i="3"/>
  <c r="Z1020" i="3"/>
  <c r="AE1020" i="3"/>
  <c r="AJ1020" i="3"/>
  <c r="AP1020" i="3"/>
  <c r="AU1020" i="3"/>
  <c r="AZ1020" i="3"/>
  <c r="BF1020" i="3"/>
  <c r="BB1016" i="3"/>
  <c r="M1016" i="3"/>
  <c r="Q1016" i="3"/>
  <c r="U1016" i="3"/>
  <c r="Y1016" i="3"/>
  <c r="AC1016" i="3"/>
  <c r="AG1016" i="3"/>
  <c r="AK1016" i="3"/>
  <c r="AO1016" i="3"/>
  <c r="AS1016" i="3"/>
  <c r="AW1016" i="3"/>
  <c r="BA1016" i="3"/>
  <c r="BE1016" i="3"/>
  <c r="BI1016" i="3"/>
  <c r="R1016" i="3"/>
  <c r="W1016" i="3"/>
  <c r="AB1016" i="3"/>
  <c r="AH1016" i="3"/>
  <c r="AM1016" i="3"/>
  <c r="AR1016" i="3"/>
  <c r="AX1016" i="3"/>
  <c r="BC1016" i="3"/>
  <c r="BH1016" i="3"/>
  <c r="N1016" i="3"/>
  <c r="S1016" i="3"/>
  <c r="X1016" i="3"/>
  <c r="AD1016" i="3"/>
  <c r="AI1016" i="3"/>
  <c r="AN1016" i="3"/>
  <c r="AT1016" i="3"/>
  <c r="AY1016" i="3"/>
  <c r="BD1016" i="3"/>
  <c r="O1016" i="3"/>
  <c r="T1016" i="3"/>
  <c r="Z1016" i="3"/>
  <c r="AE1016" i="3"/>
  <c r="AJ1016" i="3"/>
  <c r="AP1016" i="3"/>
  <c r="AU1016" i="3"/>
  <c r="AZ1016" i="3"/>
  <c r="BF1016" i="3"/>
  <c r="AF1011" i="3"/>
  <c r="T1013" i="3"/>
  <c r="AJ1013" i="3"/>
  <c r="AZ1013" i="3"/>
  <c r="X1013" i="3"/>
  <c r="AN1013" i="3"/>
  <c r="BD1013" i="3"/>
  <c r="AV1013" i="3"/>
  <c r="P1013" i="3"/>
  <c r="K1025" i="3"/>
  <c r="K1023" i="3"/>
  <c r="K1021" i="3"/>
  <c r="K1019" i="3"/>
  <c r="K1017" i="3"/>
  <c r="AB1013" i="3"/>
  <c r="X1011" i="3"/>
  <c r="BH1013" i="3"/>
  <c r="AR1013" i="3"/>
  <c r="BH1011" i="3"/>
  <c r="AR1011" i="3"/>
  <c r="AB1011" i="3"/>
  <c r="O1009" i="3"/>
  <c r="BL1009" i="3" s="1"/>
  <c r="U1009" i="3"/>
  <c r="Z1009" i="3"/>
  <c r="AE1009" i="3"/>
  <c r="AK1009" i="3"/>
  <c r="AP1009" i="3"/>
  <c r="AU1009" i="3"/>
  <c r="BA1009" i="3"/>
  <c r="BE1009" i="3"/>
  <c r="BI1009" i="3"/>
  <c r="Q1009" i="3"/>
  <c r="V1009" i="3"/>
  <c r="AA1009" i="3"/>
  <c r="AG1009" i="3"/>
  <c r="AL1009" i="3"/>
  <c r="AQ1009" i="3"/>
  <c r="AW1009" i="3"/>
  <c r="BB1009" i="3"/>
  <c r="BF1009" i="3"/>
  <c r="BD1011" i="3"/>
  <c r="AN1011" i="3"/>
  <c r="O1010" i="3"/>
  <c r="S1010" i="3"/>
  <c r="W1010" i="3"/>
  <c r="AA1010" i="3"/>
  <c r="AE1010" i="3"/>
  <c r="AI1010" i="3"/>
  <c r="AM1010" i="3"/>
  <c r="AQ1010" i="3"/>
  <c r="AU1010" i="3"/>
  <c r="AY1010" i="3"/>
  <c r="BC1010" i="3"/>
  <c r="BG1010" i="3"/>
  <c r="P1010" i="3"/>
  <c r="T1010" i="3"/>
  <c r="X1010" i="3"/>
  <c r="AB1010" i="3"/>
  <c r="AF1010" i="3"/>
  <c r="AJ1010" i="3"/>
  <c r="AN1010" i="3"/>
  <c r="AR1010" i="3"/>
  <c r="AV1010" i="3"/>
  <c r="AZ1010" i="3"/>
  <c r="BD1010" i="3"/>
  <c r="BH1010" i="3"/>
  <c r="M1010" i="3"/>
  <c r="Q1010" i="3"/>
  <c r="U1010" i="3"/>
  <c r="Y1010" i="3"/>
  <c r="AC1010" i="3"/>
  <c r="AG1010" i="3"/>
  <c r="AK1010" i="3"/>
  <c r="AO1010" i="3"/>
  <c r="AS1010" i="3"/>
  <c r="AW1010" i="3"/>
  <c r="BA1010" i="3"/>
  <c r="BE1010" i="3"/>
  <c r="BI1010" i="3"/>
  <c r="BD1009" i="3"/>
  <c r="AI1009" i="3"/>
  <c r="N1009" i="3"/>
  <c r="BJ1009" i="3" s="1"/>
  <c r="L1014" i="3"/>
  <c r="AB1014" i="3" s="1"/>
  <c r="M1013" i="3"/>
  <c r="Q1013" i="3"/>
  <c r="U1013" i="3"/>
  <c r="Y1013" i="3"/>
  <c r="AC1013" i="3"/>
  <c r="AG1013" i="3"/>
  <c r="AK1013" i="3"/>
  <c r="AO1013" i="3"/>
  <c r="AS1013" i="3"/>
  <c r="AW1013" i="3"/>
  <c r="BA1013" i="3"/>
  <c r="BE1013" i="3"/>
  <c r="BI1013" i="3"/>
  <c r="N1013" i="3"/>
  <c r="R1013" i="3"/>
  <c r="V1013" i="3"/>
  <c r="Z1013" i="3"/>
  <c r="AD1013" i="3"/>
  <c r="AH1013" i="3"/>
  <c r="AL1013" i="3"/>
  <c r="AP1013" i="3"/>
  <c r="AT1013" i="3"/>
  <c r="AX1013" i="3"/>
  <c r="BB1013" i="3"/>
  <c r="BF1013" i="3"/>
  <c r="O1013" i="3"/>
  <c r="S1013" i="3"/>
  <c r="W1013" i="3"/>
  <c r="AA1013" i="3"/>
  <c r="AE1013" i="3"/>
  <c r="AI1013" i="3"/>
  <c r="AM1013" i="3"/>
  <c r="AQ1013" i="3"/>
  <c r="AU1013" i="3"/>
  <c r="AY1013" i="3"/>
  <c r="BC1013" i="3"/>
  <c r="BG1013" i="3"/>
  <c r="L1012" i="3"/>
  <c r="AM1012" i="3" s="1"/>
  <c r="M1011" i="3"/>
  <c r="Q1011" i="3"/>
  <c r="U1011" i="3"/>
  <c r="Y1011" i="3"/>
  <c r="AC1011" i="3"/>
  <c r="AG1011" i="3"/>
  <c r="AK1011" i="3"/>
  <c r="AO1011" i="3"/>
  <c r="AS1011" i="3"/>
  <c r="AW1011" i="3"/>
  <c r="BA1011" i="3"/>
  <c r="BE1011" i="3"/>
  <c r="BI1011" i="3"/>
  <c r="N1011" i="3"/>
  <c r="R1011" i="3"/>
  <c r="V1011" i="3"/>
  <c r="Z1011" i="3"/>
  <c r="AD1011" i="3"/>
  <c r="AH1011" i="3"/>
  <c r="AL1011" i="3"/>
  <c r="AP1011" i="3"/>
  <c r="AT1011" i="3"/>
  <c r="AX1011" i="3"/>
  <c r="BB1011" i="3"/>
  <c r="BF1011" i="3"/>
  <c r="O1011" i="3"/>
  <c r="S1011" i="3"/>
  <c r="W1011" i="3"/>
  <c r="AA1011" i="3"/>
  <c r="AE1011" i="3"/>
  <c r="AI1011" i="3"/>
  <c r="AM1011" i="3"/>
  <c r="AQ1011" i="3"/>
  <c r="AU1011" i="3"/>
  <c r="AY1011" i="3"/>
  <c r="BC1011" i="3"/>
  <c r="BG1011" i="3"/>
  <c r="BG1009" i="3"/>
  <c r="BC1009" i="3"/>
  <c r="AX1009" i="3"/>
  <c r="AS1009" i="3"/>
  <c r="AM1009" i="3"/>
  <c r="AH1009" i="3"/>
  <c r="AC1009" i="3"/>
  <c r="W1009" i="3"/>
  <c r="R1009" i="3"/>
  <c r="AV1008" i="3"/>
  <c r="AF1008" i="3"/>
  <c r="L1007" i="3"/>
  <c r="K1007" i="3"/>
  <c r="AZ1006" i="3"/>
  <c r="AJ1006" i="3"/>
  <c r="T1006" i="3"/>
  <c r="O1004" i="3"/>
  <c r="S1004" i="3"/>
  <c r="W1004" i="3"/>
  <c r="AA1004" i="3"/>
  <c r="AE1004" i="3"/>
  <c r="AI1004" i="3"/>
  <c r="AM1004" i="3"/>
  <c r="AQ1004" i="3"/>
  <c r="AU1004" i="3"/>
  <c r="AY1004" i="3"/>
  <c r="BC1004" i="3"/>
  <c r="BG1004" i="3"/>
  <c r="P1004" i="3"/>
  <c r="T1004" i="3"/>
  <c r="X1004" i="3"/>
  <c r="AB1004" i="3"/>
  <c r="AF1004" i="3"/>
  <c r="AJ1004" i="3"/>
  <c r="AN1004" i="3"/>
  <c r="AR1004" i="3"/>
  <c r="AV1004" i="3"/>
  <c r="AZ1004" i="3"/>
  <c r="BD1004" i="3"/>
  <c r="BH1004" i="3"/>
  <c r="M1004" i="3"/>
  <c r="Q1004" i="3"/>
  <c r="U1004" i="3"/>
  <c r="Y1004" i="3"/>
  <c r="AC1004" i="3"/>
  <c r="AG1004" i="3"/>
  <c r="AK1004" i="3"/>
  <c r="AO1004" i="3"/>
  <c r="AS1004" i="3"/>
  <c r="AW1004" i="3"/>
  <c r="BA1004" i="3"/>
  <c r="BE1004" i="3"/>
  <c r="BI1004" i="3"/>
  <c r="Z1004" i="3"/>
  <c r="AP1004" i="3"/>
  <c r="BF1004" i="3"/>
  <c r="N1004" i="3"/>
  <c r="AD1004" i="3"/>
  <c r="AT1004" i="3"/>
  <c r="R1004" i="3"/>
  <c r="AH1004" i="3"/>
  <c r="AX1004" i="3"/>
  <c r="BN1001" i="3"/>
  <c r="BK1001" i="3"/>
  <c r="P1009" i="3"/>
  <c r="T1009" i="3"/>
  <c r="X1009" i="3"/>
  <c r="AB1009" i="3"/>
  <c r="AF1009" i="3"/>
  <c r="AJ1009" i="3"/>
  <c r="AN1009" i="3"/>
  <c r="AR1009" i="3"/>
  <c r="AV1009" i="3"/>
  <c r="AZ1009" i="3"/>
  <c r="U1008" i="3"/>
  <c r="Y1008" i="3"/>
  <c r="AC1008" i="3"/>
  <c r="AG1008" i="3"/>
  <c r="AK1008" i="3"/>
  <c r="AO1008" i="3"/>
  <c r="AS1008" i="3"/>
  <c r="AW1008" i="3"/>
  <c r="BA1008" i="3"/>
  <c r="BE1008" i="3"/>
  <c r="BI1008" i="3"/>
  <c r="O1008" i="3"/>
  <c r="S1008" i="3"/>
  <c r="W1008" i="3"/>
  <c r="AA1008" i="3"/>
  <c r="AE1008" i="3"/>
  <c r="AI1008" i="3"/>
  <c r="AM1008" i="3"/>
  <c r="AQ1008" i="3"/>
  <c r="AU1008" i="3"/>
  <c r="AY1008" i="3"/>
  <c r="BC1008" i="3"/>
  <c r="BG1008" i="3"/>
  <c r="AV1006" i="3"/>
  <c r="AF1006" i="3"/>
  <c r="AL1004" i="3"/>
  <c r="BD1008" i="3"/>
  <c r="AN1008" i="3"/>
  <c r="X1008" i="3"/>
  <c r="M1008" i="3"/>
  <c r="AG1006" i="3"/>
  <c r="AK1006" i="3"/>
  <c r="AO1006" i="3"/>
  <c r="AS1006" i="3"/>
  <c r="AW1006" i="3"/>
  <c r="BA1006" i="3"/>
  <c r="BE1006" i="3"/>
  <c r="BI1006" i="3"/>
  <c r="O1006" i="3"/>
  <c r="S1006" i="3"/>
  <c r="W1006" i="3"/>
  <c r="AA1006" i="3"/>
  <c r="AE1006" i="3"/>
  <c r="AI1006" i="3"/>
  <c r="AM1006" i="3"/>
  <c r="AQ1006" i="3"/>
  <c r="AU1006" i="3"/>
  <c r="AY1006" i="3"/>
  <c r="BC1006" i="3"/>
  <c r="BG1006" i="3"/>
  <c r="V1004" i="3"/>
  <c r="L1002" i="3"/>
  <c r="K1002" i="3"/>
  <c r="O1000" i="3"/>
  <c r="S1000" i="3"/>
  <c r="W1000" i="3"/>
  <c r="AA1000" i="3"/>
  <c r="AE1000" i="3"/>
  <c r="AI1000" i="3"/>
  <c r="AM1000" i="3"/>
  <c r="AQ1000" i="3"/>
  <c r="AU1000" i="3"/>
  <c r="AY1000" i="3"/>
  <c r="BC1000" i="3"/>
  <c r="BG1000" i="3"/>
  <c r="P1000" i="3"/>
  <c r="T1000" i="3"/>
  <c r="X1000" i="3"/>
  <c r="AB1000" i="3"/>
  <c r="AF1000" i="3"/>
  <c r="AJ1000" i="3"/>
  <c r="AN1000" i="3"/>
  <c r="AR1000" i="3"/>
  <c r="AV1000" i="3"/>
  <c r="AZ1000" i="3"/>
  <c r="BD1000" i="3"/>
  <c r="BH1000" i="3"/>
  <c r="M1000" i="3"/>
  <c r="Q1000" i="3"/>
  <c r="U1000" i="3"/>
  <c r="Y1000" i="3"/>
  <c r="AC1000" i="3"/>
  <c r="AG1000" i="3"/>
  <c r="AK1000" i="3"/>
  <c r="AO1000" i="3"/>
  <c r="AS1000" i="3"/>
  <c r="AW1000" i="3"/>
  <c r="BA1000" i="3"/>
  <c r="BE1000" i="3"/>
  <c r="BI1000" i="3"/>
  <c r="BF1008" i="3"/>
  <c r="BB1008" i="3"/>
  <c r="AX1008" i="3"/>
  <c r="AT1008" i="3"/>
  <c r="AP1008" i="3"/>
  <c r="AL1008" i="3"/>
  <c r="AH1008" i="3"/>
  <c r="AD1008" i="3"/>
  <c r="Z1008" i="3"/>
  <c r="V1008" i="3"/>
  <c r="R1008" i="3"/>
  <c r="N1008" i="3"/>
  <c r="BF1006" i="3"/>
  <c r="BB1006" i="3"/>
  <c r="AX1006" i="3"/>
  <c r="AT1006" i="3"/>
  <c r="AP1006" i="3"/>
  <c r="AL1006" i="3"/>
  <c r="AH1006" i="3"/>
  <c r="AD1006" i="3"/>
  <c r="Z1006" i="3"/>
  <c r="V1006" i="3"/>
  <c r="R1006" i="3"/>
  <c r="N1006" i="3"/>
  <c r="BN1006" i="3" s="1"/>
  <c r="BH1005" i="3"/>
  <c r="BD1005" i="3"/>
  <c r="AZ1005" i="3"/>
  <c r="AV1005" i="3"/>
  <c r="AR1005" i="3"/>
  <c r="AN1005" i="3"/>
  <c r="AJ1005" i="3"/>
  <c r="AF1005" i="3"/>
  <c r="AB1005" i="3"/>
  <c r="X1005" i="3"/>
  <c r="T1005" i="3"/>
  <c r="P1005" i="3"/>
  <c r="M1005" i="3"/>
  <c r="AG1003" i="3"/>
  <c r="AK1003" i="3"/>
  <c r="AO1003" i="3"/>
  <c r="AS1003" i="3"/>
  <c r="AW1003" i="3"/>
  <c r="BA1003" i="3"/>
  <c r="BE1003" i="3"/>
  <c r="BI1003" i="3"/>
  <c r="O1003" i="3"/>
  <c r="S1003" i="3"/>
  <c r="W1003" i="3"/>
  <c r="AA1003" i="3"/>
  <c r="AE1003" i="3"/>
  <c r="AI1003" i="3"/>
  <c r="AM1003" i="3"/>
  <c r="AQ1003" i="3"/>
  <c r="AU1003" i="3"/>
  <c r="AY1003" i="3"/>
  <c r="BC1003" i="3"/>
  <c r="BG1003" i="3"/>
  <c r="AV1001" i="3"/>
  <c r="AF1001" i="3"/>
  <c r="BB1000" i="3"/>
  <c r="AL1000" i="3"/>
  <c r="V1000" i="3"/>
  <c r="Q1008" i="3"/>
  <c r="AC1006" i="3"/>
  <c r="Y1006" i="3"/>
  <c r="U1006" i="3"/>
  <c r="Q1006" i="3"/>
  <c r="BG1005" i="3"/>
  <c r="BC1005" i="3"/>
  <c r="AY1005" i="3"/>
  <c r="AU1005" i="3"/>
  <c r="AQ1005" i="3"/>
  <c r="AM1005" i="3"/>
  <c r="AI1005" i="3"/>
  <c r="AE1005" i="3"/>
  <c r="AA1005" i="3"/>
  <c r="W1005" i="3"/>
  <c r="S1005" i="3"/>
  <c r="BM1005" i="3" s="1"/>
  <c r="AW1001" i="3"/>
  <c r="BA1001" i="3"/>
  <c r="BE1001" i="3"/>
  <c r="BI1001" i="3"/>
  <c r="O1001" i="3"/>
  <c r="BL1001" i="3" s="1"/>
  <c r="S1001" i="3"/>
  <c r="BM1001" i="3" s="1"/>
  <c r="W1001" i="3"/>
  <c r="AA1001" i="3"/>
  <c r="AE1001" i="3"/>
  <c r="AI1001" i="3"/>
  <c r="AM1001" i="3"/>
  <c r="AQ1001" i="3"/>
  <c r="AU1001" i="3"/>
  <c r="AY1001" i="3"/>
  <c r="BC1001" i="3"/>
  <c r="BG1001" i="3"/>
  <c r="AX1000" i="3"/>
  <c r="AH1000" i="3"/>
  <c r="R1000" i="3"/>
  <c r="BF1003" i="3"/>
  <c r="BB1003" i="3"/>
  <c r="AX1003" i="3"/>
  <c r="AT1003" i="3"/>
  <c r="AP1003" i="3"/>
  <c r="AL1003" i="3"/>
  <c r="AH1003" i="3"/>
  <c r="AD1003" i="3"/>
  <c r="Z1003" i="3"/>
  <c r="V1003" i="3"/>
  <c r="R1003" i="3"/>
  <c r="N1003" i="3"/>
  <c r="BF1001" i="3"/>
  <c r="BB1001" i="3"/>
  <c r="AX1001" i="3"/>
  <c r="AT1001" i="3"/>
  <c r="AP1001" i="3"/>
  <c r="AL1001" i="3"/>
  <c r="AH1001" i="3"/>
  <c r="AD1001" i="3"/>
  <c r="Z1001" i="3"/>
  <c r="V1001" i="3"/>
  <c r="R1001" i="3"/>
  <c r="N1001" i="3"/>
  <c r="BJ1001" i="3" s="1"/>
  <c r="AC1003" i="3"/>
  <c r="BK1003" i="3" s="1"/>
  <c r="Y1003" i="3"/>
  <c r="U1003" i="3"/>
  <c r="Q1003" i="3"/>
  <c r="AS1001" i="3"/>
  <c r="AO1001" i="3"/>
  <c r="AK1001" i="3"/>
  <c r="AG1001" i="3"/>
  <c r="AC1001" i="3"/>
  <c r="Y1001" i="3"/>
  <c r="U1001" i="3"/>
  <c r="Q1001" i="3"/>
  <c r="E973" i="3"/>
  <c r="F973" i="3"/>
  <c r="G973" i="3"/>
  <c r="H973" i="3"/>
  <c r="I973" i="3"/>
  <c r="J973" i="3"/>
  <c r="K973" i="3"/>
  <c r="E974" i="3"/>
  <c r="F974" i="3"/>
  <c r="K974" i="3" s="1"/>
  <c r="G974" i="3"/>
  <c r="H974" i="3"/>
  <c r="I974" i="3"/>
  <c r="J974" i="3"/>
  <c r="E975" i="3"/>
  <c r="F975" i="3"/>
  <c r="G975" i="3"/>
  <c r="H975" i="3"/>
  <c r="L975" i="3" s="1"/>
  <c r="I975" i="3"/>
  <c r="J975" i="3"/>
  <c r="E976" i="3"/>
  <c r="F976" i="3"/>
  <c r="G976" i="3"/>
  <c r="H976" i="3"/>
  <c r="I976" i="3"/>
  <c r="J976" i="3"/>
  <c r="E977" i="3"/>
  <c r="F977" i="3"/>
  <c r="G977" i="3"/>
  <c r="H977" i="3"/>
  <c r="I977" i="3"/>
  <c r="J977" i="3"/>
  <c r="L977" i="3"/>
  <c r="E978" i="3"/>
  <c r="F978" i="3"/>
  <c r="G978" i="3"/>
  <c r="H978" i="3"/>
  <c r="I978" i="3"/>
  <c r="J978" i="3"/>
  <c r="E979" i="3"/>
  <c r="F979" i="3"/>
  <c r="G979" i="3"/>
  <c r="H979" i="3"/>
  <c r="I979" i="3"/>
  <c r="J979" i="3"/>
  <c r="E980" i="3"/>
  <c r="K980" i="3" s="1"/>
  <c r="F980" i="3"/>
  <c r="G980" i="3"/>
  <c r="H980" i="3"/>
  <c r="I980" i="3"/>
  <c r="J980" i="3"/>
  <c r="E981" i="3"/>
  <c r="F981" i="3"/>
  <c r="G981" i="3"/>
  <c r="H981" i="3"/>
  <c r="I981" i="3"/>
  <c r="J981" i="3"/>
  <c r="K981" i="3"/>
  <c r="E982" i="3"/>
  <c r="F982" i="3"/>
  <c r="G982" i="3"/>
  <c r="H982" i="3"/>
  <c r="I982" i="3"/>
  <c r="J982" i="3"/>
  <c r="E983" i="3"/>
  <c r="F983" i="3"/>
  <c r="G983" i="3"/>
  <c r="H983" i="3"/>
  <c r="I983" i="3"/>
  <c r="J983" i="3"/>
  <c r="K983" i="3"/>
  <c r="E984" i="3"/>
  <c r="K984" i="3" s="1"/>
  <c r="BB984" i="3" s="1"/>
  <c r="F984" i="3"/>
  <c r="G984" i="3"/>
  <c r="H984" i="3"/>
  <c r="I984" i="3"/>
  <c r="L984" i="3" s="1"/>
  <c r="J984" i="3"/>
  <c r="E985" i="3"/>
  <c r="F985" i="3"/>
  <c r="K985" i="3" s="1"/>
  <c r="G985" i="3"/>
  <c r="H985" i="3"/>
  <c r="I985" i="3"/>
  <c r="L985" i="3" s="1"/>
  <c r="J985" i="3"/>
  <c r="E986" i="3"/>
  <c r="F986" i="3"/>
  <c r="G986" i="3"/>
  <c r="H986" i="3"/>
  <c r="I986" i="3"/>
  <c r="J986" i="3"/>
  <c r="L986" i="3"/>
  <c r="E987" i="3"/>
  <c r="F987" i="3"/>
  <c r="G987" i="3"/>
  <c r="K987" i="3" s="1"/>
  <c r="H987" i="3"/>
  <c r="I987" i="3"/>
  <c r="J987" i="3"/>
  <c r="E988" i="3"/>
  <c r="F988" i="3"/>
  <c r="G988" i="3"/>
  <c r="H988" i="3"/>
  <c r="I988" i="3"/>
  <c r="J988" i="3"/>
  <c r="E989" i="3"/>
  <c r="F989" i="3"/>
  <c r="G989" i="3"/>
  <c r="H989" i="3"/>
  <c r="L989" i="3" s="1"/>
  <c r="I989" i="3"/>
  <c r="J989" i="3"/>
  <c r="K989" i="3"/>
  <c r="E990" i="3"/>
  <c r="F990" i="3"/>
  <c r="G990" i="3"/>
  <c r="H990" i="3"/>
  <c r="I990" i="3"/>
  <c r="J990" i="3"/>
  <c r="E991" i="3"/>
  <c r="F991" i="3"/>
  <c r="G991" i="3"/>
  <c r="H991" i="3"/>
  <c r="I991" i="3"/>
  <c r="L991" i="3" s="1"/>
  <c r="J991" i="3"/>
  <c r="K991" i="3"/>
  <c r="E992" i="3"/>
  <c r="F992" i="3"/>
  <c r="G992" i="3"/>
  <c r="H992" i="3"/>
  <c r="I992" i="3"/>
  <c r="J992" i="3"/>
  <c r="E993" i="3"/>
  <c r="F993" i="3"/>
  <c r="G993" i="3"/>
  <c r="H993" i="3"/>
  <c r="I993" i="3"/>
  <c r="J993" i="3"/>
  <c r="K993" i="3"/>
  <c r="T993" i="3" s="1"/>
  <c r="L993" i="3"/>
  <c r="S993" i="3" s="1"/>
  <c r="AR993" i="3"/>
  <c r="E994" i="3"/>
  <c r="F994" i="3"/>
  <c r="G994" i="3"/>
  <c r="H994" i="3"/>
  <c r="I994" i="3"/>
  <c r="J994" i="3"/>
  <c r="E995" i="3"/>
  <c r="F995" i="3"/>
  <c r="G995" i="3"/>
  <c r="K995" i="3" s="1"/>
  <c r="H995" i="3"/>
  <c r="L995" i="3" s="1"/>
  <c r="I995" i="3"/>
  <c r="J995" i="3"/>
  <c r="E996" i="3"/>
  <c r="F996" i="3"/>
  <c r="G996" i="3"/>
  <c r="H996" i="3"/>
  <c r="I996" i="3"/>
  <c r="J996" i="3"/>
  <c r="E997" i="3"/>
  <c r="F997" i="3"/>
  <c r="G997" i="3"/>
  <c r="K997" i="3" s="1"/>
  <c r="H997" i="3"/>
  <c r="I997" i="3"/>
  <c r="J997" i="3"/>
  <c r="E998" i="3"/>
  <c r="F998" i="3"/>
  <c r="G998" i="3"/>
  <c r="H998" i="3"/>
  <c r="I998" i="3"/>
  <c r="J998" i="3"/>
  <c r="P991" i="3" l="1"/>
  <c r="AB991" i="3"/>
  <c r="AZ991" i="3"/>
  <c r="AJ991" i="3"/>
  <c r="BN1132" i="3"/>
  <c r="BK1132" i="3"/>
  <c r="BK1134" i="3"/>
  <c r="BN1134" i="3"/>
  <c r="AB985" i="3"/>
  <c r="BB985" i="3"/>
  <c r="AF985" i="3"/>
  <c r="BD985" i="3"/>
  <c r="AR985" i="3"/>
  <c r="P985" i="3"/>
  <c r="AV985" i="3"/>
  <c r="K998" i="3"/>
  <c r="AJ993" i="3"/>
  <c r="AR991" i="3"/>
  <c r="X991" i="3"/>
  <c r="K978" i="3"/>
  <c r="K977" i="3"/>
  <c r="BI1012" i="3"/>
  <c r="AC1012" i="3"/>
  <c r="AV1012" i="3"/>
  <c r="P1012" i="3"/>
  <c r="AE1012" i="3"/>
  <c r="AP1014" i="3"/>
  <c r="AM1014" i="3"/>
  <c r="AW1014" i="3"/>
  <c r="BE1014" i="3"/>
  <c r="AD1014" i="3"/>
  <c r="Q1014" i="3"/>
  <c r="AR1014" i="3"/>
  <c r="X1014" i="3"/>
  <c r="N1012" i="3"/>
  <c r="Z1014" i="3"/>
  <c r="BL1030" i="3"/>
  <c r="BL1024" i="3"/>
  <c r="AA1037" i="3"/>
  <c r="AU1037" i="3"/>
  <c r="AY1037" i="3"/>
  <c r="BI1037" i="3"/>
  <c r="R1037" i="3"/>
  <c r="AJ1037" i="3"/>
  <c r="BJ1050" i="3"/>
  <c r="BB1044" i="3"/>
  <c r="AG1044" i="3"/>
  <c r="T1044" i="3"/>
  <c r="BF1056" i="3"/>
  <c r="BG1056" i="3"/>
  <c r="U1056" i="3"/>
  <c r="R1040" i="3"/>
  <c r="M1040" i="3"/>
  <c r="AU1040" i="3"/>
  <c r="X1043" i="3"/>
  <c r="AN1043" i="3"/>
  <c r="AY1067" i="3"/>
  <c r="AI1067" i="3"/>
  <c r="AG1076" i="3"/>
  <c r="AW1076" i="3"/>
  <c r="BA1076" i="3"/>
  <c r="Q1076" i="3"/>
  <c r="AK1076" i="3"/>
  <c r="AC1094" i="3"/>
  <c r="BK1094" i="3" s="1"/>
  <c r="AI1094" i="3"/>
  <c r="AS1094" i="3"/>
  <c r="M1094" i="3"/>
  <c r="BC1094" i="3"/>
  <c r="X1094" i="3"/>
  <c r="AA1106" i="3"/>
  <c r="AM1106" i="3"/>
  <c r="AY1106" i="3"/>
  <c r="S1106" i="3"/>
  <c r="BM1106" i="3" s="1"/>
  <c r="AA1114" i="3"/>
  <c r="AM1114" i="3"/>
  <c r="S1114" i="3"/>
  <c r="AY1114" i="3"/>
  <c r="AG1129" i="3"/>
  <c r="AO1129" i="3"/>
  <c r="Q1129" i="3"/>
  <c r="AW1129" i="3"/>
  <c r="Y1129" i="3"/>
  <c r="BE1129" i="3"/>
  <c r="AA1132" i="3"/>
  <c r="V1152" i="3"/>
  <c r="AG1152" i="3"/>
  <c r="AQ1152" i="3"/>
  <c r="BB1152" i="3"/>
  <c r="AH1152" i="3"/>
  <c r="AS1152" i="3"/>
  <c r="M1152" i="3"/>
  <c r="BC1152" i="3"/>
  <c r="W1152" i="3"/>
  <c r="BG1152" i="3"/>
  <c r="V1168" i="3"/>
  <c r="AG1168" i="3"/>
  <c r="AQ1168" i="3"/>
  <c r="BB1168" i="3"/>
  <c r="M1168" i="3"/>
  <c r="BC1168" i="3"/>
  <c r="W1168" i="3"/>
  <c r="AH1168" i="3"/>
  <c r="AS1168" i="3"/>
  <c r="BG1168" i="3"/>
  <c r="BK1207" i="3"/>
  <c r="AA1076" i="3"/>
  <c r="Y1086" i="3"/>
  <c r="U1086" i="3"/>
  <c r="BA1086" i="3"/>
  <c r="AC1086" i="3"/>
  <c r="BI1086" i="3"/>
  <c r="AK1086" i="3"/>
  <c r="AS1086" i="3"/>
  <c r="M1086" i="3"/>
  <c r="BK1086" i="3" s="1"/>
  <c r="AA1100" i="3"/>
  <c r="AM1100" i="3"/>
  <c r="AK1132" i="3"/>
  <c r="AX1152" i="3"/>
  <c r="R1160" i="3"/>
  <c r="BI1160" i="3"/>
  <c r="AC1168" i="3"/>
  <c r="BK1241" i="3"/>
  <c r="BK1239" i="3"/>
  <c r="W1026" i="3"/>
  <c r="AM1026" i="3"/>
  <c r="O1026" i="3"/>
  <c r="BL1026" i="3" s="1"/>
  <c r="BC1026" i="3"/>
  <c r="AU1026" i="3"/>
  <c r="U1072" i="3"/>
  <c r="BA1072" i="3"/>
  <c r="Y1080" i="3"/>
  <c r="M1080" i="3"/>
  <c r="AS1080" i="3"/>
  <c r="U1080" i="3"/>
  <c r="BA1080" i="3"/>
  <c r="AC1080" i="3"/>
  <c r="BI1080" i="3"/>
  <c r="AK1080" i="3"/>
  <c r="AI1036" i="3"/>
  <c r="BG1036" i="3"/>
  <c r="AQ1036" i="3"/>
  <c r="S1036" i="3"/>
  <c r="AV1036" i="3"/>
  <c r="AA1036" i="3"/>
  <c r="BA1036" i="3"/>
  <c r="AY1092" i="3"/>
  <c r="S1092" i="3"/>
  <c r="BM1092" i="3" s="1"/>
  <c r="AI1092" i="3"/>
  <c r="AQ1092" i="3"/>
  <c r="W1098" i="3"/>
  <c r="O1110" i="3"/>
  <c r="BL1110" i="3" s="1"/>
  <c r="AM1110" i="3"/>
  <c r="S1110" i="3"/>
  <c r="BM1110" i="3" s="1"/>
  <c r="AY1110" i="3"/>
  <c r="W1110" i="3"/>
  <c r="BC1110" i="3"/>
  <c r="AI1110" i="3"/>
  <c r="O1126" i="3"/>
  <c r="AM1126" i="3"/>
  <c r="S1126" i="3"/>
  <c r="AY1126" i="3"/>
  <c r="W1126" i="3"/>
  <c r="BC1126" i="3"/>
  <c r="AI1126" i="3"/>
  <c r="AL1134" i="3"/>
  <c r="AG1134" i="3"/>
  <c r="AC1134" i="3"/>
  <c r="AQ1170" i="3"/>
  <c r="AI1065" i="3"/>
  <c r="AA1077" i="3"/>
  <c r="AQ1077" i="3"/>
  <c r="AU1096" i="3"/>
  <c r="AY1100" i="3"/>
  <c r="AY1116" i="3"/>
  <c r="V1164" i="3"/>
  <c r="AG1164" i="3"/>
  <c r="AQ1164" i="3"/>
  <c r="BB1164" i="3"/>
  <c r="M1164" i="3"/>
  <c r="W1164" i="3"/>
  <c r="AH1164" i="3"/>
  <c r="AS1164" i="3"/>
  <c r="BC1164" i="3"/>
  <c r="Q1164" i="3"/>
  <c r="AA1164" i="3"/>
  <c r="AL1164" i="3"/>
  <c r="AW1164" i="3"/>
  <c r="BG1164" i="3"/>
  <c r="AC1164" i="3"/>
  <c r="AM1164" i="3"/>
  <c r="AX1164" i="3"/>
  <c r="R1164" i="3"/>
  <c r="BI1164" i="3"/>
  <c r="BE1170" i="3"/>
  <c r="R1170" i="3"/>
  <c r="AA1170" i="3"/>
  <c r="AQ1088" i="3"/>
  <c r="AM1096" i="3"/>
  <c r="O1096" i="3"/>
  <c r="W1102" i="3"/>
  <c r="W1106" i="3"/>
  <c r="BI1162" i="3"/>
  <c r="R1162" i="3"/>
  <c r="AA1162" i="3"/>
  <c r="AH1162" i="3"/>
  <c r="BA1057" i="3"/>
  <c r="AK1057" i="3"/>
  <c r="S1061" i="3"/>
  <c r="BM1061" i="3" s="1"/>
  <c r="O1069" i="3"/>
  <c r="AQ1085" i="3"/>
  <c r="AY1108" i="3"/>
  <c r="AI1124" i="3"/>
  <c r="S1124" i="3"/>
  <c r="BM1124" i="3" s="1"/>
  <c r="AX1154" i="3"/>
  <c r="BG1154" i="3"/>
  <c r="Q1154" i="3"/>
  <c r="W1154" i="3"/>
  <c r="L998" i="3"/>
  <c r="BH993" i="3"/>
  <c r="AB993" i="3"/>
  <c r="BH991" i="3"/>
  <c r="AN991" i="3"/>
  <c r="T991" i="3"/>
  <c r="L987" i="3"/>
  <c r="L982" i="3"/>
  <c r="K982" i="3"/>
  <c r="L980" i="3"/>
  <c r="K976" i="3"/>
  <c r="K975" i="3"/>
  <c r="BA1012" i="3"/>
  <c r="U1012" i="3"/>
  <c r="AN1012" i="3"/>
  <c r="BC1012" i="3"/>
  <c r="W1012" i="3"/>
  <c r="AT1012" i="3"/>
  <c r="AS1014" i="3"/>
  <c r="AE1014" i="3"/>
  <c r="AC1014" i="3"/>
  <c r="AL1014" i="3"/>
  <c r="AY1014" i="3"/>
  <c r="W1014" i="3"/>
  <c r="BH1014" i="3"/>
  <c r="AN1014" i="3"/>
  <c r="T1014" i="3"/>
  <c r="AK1037" i="3"/>
  <c r="AO1037" i="3"/>
  <c r="AX1037" i="3"/>
  <c r="BH1037" i="3"/>
  <c r="AB1037" i="3"/>
  <c r="BJ1063" i="3"/>
  <c r="BJ1071" i="3"/>
  <c r="AH1044" i="3"/>
  <c r="Q1044" i="3"/>
  <c r="AY1044" i="3"/>
  <c r="BC1056" i="3"/>
  <c r="AA1056" i="3"/>
  <c r="BD1056" i="3"/>
  <c r="BN1078" i="3"/>
  <c r="BK1080" i="3"/>
  <c r="BN1080" i="3"/>
  <c r="BN1086" i="3"/>
  <c r="BI1040" i="3"/>
  <c r="AV1040" i="3"/>
  <c r="AE1040" i="3"/>
  <c r="BL1120" i="3"/>
  <c r="BL1128" i="3"/>
  <c r="BL1077" i="3"/>
  <c r="BN1332" i="3"/>
  <c r="BK1332" i="3"/>
  <c r="BN1237" i="3"/>
  <c r="BK1237" i="3"/>
  <c r="BK1243" i="3"/>
  <c r="AO1009" i="3"/>
  <c r="S1009" i="3"/>
  <c r="BM1009" i="3" s="1"/>
  <c r="AT1009" i="3"/>
  <c r="Z1046" i="3"/>
  <c r="AP1046" i="3"/>
  <c r="BF1046" i="3"/>
  <c r="AE1074" i="3"/>
  <c r="AM1074" i="3"/>
  <c r="O1074" i="3"/>
  <c r="BL1074" i="3" s="1"/>
  <c r="AU1074" i="3"/>
  <c r="W1074" i="3"/>
  <c r="BC1074" i="3"/>
  <c r="AO1076" i="3"/>
  <c r="BC1106" i="3"/>
  <c r="W1114" i="3"/>
  <c r="BM1114" i="3" s="1"/>
  <c r="AA1122" i="3"/>
  <c r="AM1122" i="3"/>
  <c r="AY1122" i="3"/>
  <c r="S1122" i="3"/>
  <c r="BM1122" i="3" s="1"/>
  <c r="AM1131" i="3"/>
  <c r="AO1131" i="3"/>
  <c r="W1131" i="3"/>
  <c r="BC1131" i="3"/>
  <c r="BE1131" i="3"/>
  <c r="Y1131" i="3"/>
  <c r="BG1132" i="3"/>
  <c r="AA1152" i="3"/>
  <c r="AA1168" i="3"/>
  <c r="AD1009" i="3"/>
  <c r="AF1020" i="3"/>
  <c r="V1020" i="3"/>
  <c r="AV1020" i="3"/>
  <c r="Y1029" i="3"/>
  <c r="U1029" i="3"/>
  <c r="BA1029" i="3"/>
  <c r="AG1029" i="3"/>
  <c r="AK1029" i="3"/>
  <c r="Q1029" i="3"/>
  <c r="AW1029" i="3"/>
  <c r="AN1049" i="3"/>
  <c r="BD1049" i="3"/>
  <c r="X1049" i="3"/>
  <c r="BA1064" i="3"/>
  <c r="U1064" i="3"/>
  <c r="AS1076" i="3"/>
  <c r="AA1098" i="3"/>
  <c r="AE1098" i="3"/>
  <c r="AY1098" i="3"/>
  <c r="AI1106" i="3"/>
  <c r="AI1114" i="3"/>
  <c r="AI1122" i="3"/>
  <c r="Y1133" i="3"/>
  <c r="BE1133" i="3"/>
  <c r="AM1133" i="3"/>
  <c r="AO1133" i="3"/>
  <c r="W1133" i="3"/>
  <c r="BC1133" i="3"/>
  <c r="R1152" i="3"/>
  <c r="BI1152" i="3"/>
  <c r="AC1160" i="3"/>
  <c r="AM1168" i="3"/>
  <c r="AZ1170" i="3"/>
  <c r="V1170" i="3"/>
  <c r="BH1170" i="3"/>
  <c r="AG1170" i="3"/>
  <c r="M1009" i="3"/>
  <c r="O1028" i="3"/>
  <c r="BL1028" i="3" s="1"/>
  <c r="AM1028" i="3"/>
  <c r="AE1028" i="3"/>
  <c r="Z1054" i="3"/>
  <c r="AP1054" i="3"/>
  <c r="O1089" i="3"/>
  <c r="BL1089" i="3" s="1"/>
  <c r="AE1089" i="3"/>
  <c r="AU1089" i="3"/>
  <c r="Q1097" i="3"/>
  <c r="AK1097" i="3"/>
  <c r="BE1097" i="3"/>
  <c r="U1097" i="3"/>
  <c r="AO1097" i="3"/>
  <c r="Y1097" i="3"/>
  <c r="AW1097" i="3"/>
  <c r="AG1097" i="3"/>
  <c r="BA1097" i="3"/>
  <c r="O1114" i="3"/>
  <c r="BL1114" i="3" s="1"/>
  <c r="O1122" i="3"/>
  <c r="AI1073" i="3"/>
  <c r="AM1098" i="3"/>
  <c r="O1098" i="3"/>
  <c r="BL1098" i="3" s="1"/>
  <c r="V1134" i="3"/>
  <c r="R1134" i="3"/>
  <c r="Q1134" i="3"/>
  <c r="AC1057" i="3"/>
  <c r="S1065" i="3"/>
  <c r="AA1087" i="3"/>
  <c r="AQ1087" i="3"/>
  <c r="BG1087" i="3"/>
  <c r="AI1100" i="3"/>
  <c r="S1100" i="3"/>
  <c r="BM1100" i="3" s="1"/>
  <c r="AI1116" i="3"/>
  <c r="S1116" i="3"/>
  <c r="BM1116" i="3" s="1"/>
  <c r="Q1152" i="3"/>
  <c r="AW1170" i="3"/>
  <c r="BD1170" i="3"/>
  <c r="Q1170" i="3"/>
  <c r="AH1170" i="3"/>
  <c r="AN1047" i="3"/>
  <c r="S1096" i="3"/>
  <c r="AY1096" i="3"/>
  <c r="AY1102" i="3"/>
  <c r="AQ1154" i="3"/>
  <c r="AX1162" i="3"/>
  <c r="BG1162" i="3"/>
  <c r="Q1162" i="3"/>
  <c r="U1057" i="3"/>
  <c r="T1057" i="3"/>
  <c r="O1061" i="3"/>
  <c r="AI1108" i="3"/>
  <c r="S1108" i="3"/>
  <c r="BC1124" i="3"/>
  <c r="O1124" i="3"/>
  <c r="BL1124" i="3" s="1"/>
  <c r="AM1154" i="3"/>
  <c r="AW1154" i="3"/>
  <c r="BC1154" i="3"/>
  <c r="M1154" i="3"/>
  <c r="L997" i="3"/>
  <c r="AZ993" i="3"/>
  <c r="BD991" i="3"/>
  <c r="L983" i="3"/>
  <c r="BL1003" i="3"/>
  <c r="AS1012" i="3"/>
  <c r="M1012" i="3"/>
  <c r="AF1012" i="3"/>
  <c r="AU1012" i="3"/>
  <c r="O1012" i="3"/>
  <c r="AH1014" i="3"/>
  <c r="R1014" i="3"/>
  <c r="BG1014" i="3"/>
  <c r="AG1014" i="3"/>
  <c r="AT1014" i="3"/>
  <c r="Y1014" i="3"/>
  <c r="BD1014" i="3"/>
  <c r="AJ1014" i="3"/>
  <c r="BM1034" i="3"/>
  <c r="Z1037" i="3"/>
  <c r="AD1037" i="3"/>
  <c r="AM1037" i="3"/>
  <c r="AZ1037" i="3"/>
  <c r="T1037" i="3"/>
  <c r="BM1065" i="3"/>
  <c r="N1044" i="3"/>
  <c r="AZ1044" i="3"/>
  <c r="AI1044" i="3"/>
  <c r="W1056" i="3"/>
  <c r="BA1056" i="3"/>
  <c r="AN1056" i="3"/>
  <c r="BF1040" i="3"/>
  <c r="AS1040" i="3"/>
  <c r="AF1040" i="3"/>
  <c r="O1040" i="3"/>
  <c r="BJ1052" i="3"/>
  <c r="BM1090" i="3"/>
  <c r="BJ1104" i="3"/>
  <c r="BM1104" i="3"/>
  <c r="BJ1112" i="3"/>
  <c r="BL1112" i="3"/>
  <c r="BM1112" i="3"/>
  <c r="BJ1120" i="3"/>
  <c r="BM1120" i="3"/>
  <c r="BL1122" i="3"/>
  <c r="BL1126" i="3"/>
  <c r="BJ1128" i="3"/>
  <c r="BM1128" i="3"/>
  <c r="BL1094" i="3"/>
  <c r="BM1153" i="3"/>
  <c r="BM1158" i="3"/>
  <c r="BM1161" i="3"/>
  <c r="BM1166" i="3"/>
  <c r="BM1169" i="3"/>
  <c r="BM1141" i="3"/>
  <c r="BJ1280" i="3"/>
  <c r="BM1234" i="3"/>
  <c r="BJ1234" i="3"/>
  <c r="BJ1286" i="3"/>
  <c r="BK1324" i="3"/>
  <c r="Y1009" i="3"/>
  <c r="AR1027" i="3"/>
  <c r="AJ1027" i="3"/>
  <c r="BD1053" i="3"/>
  <c r="X1053" i="3"/>
  <c r="AN1053" i="3"/>
  <c r="BE1076" i="3"/>
  <c r="AK1105" i="3"/>
  <c r="AO1105" i="3"/>
  <c r="U1105" i="3"/>
  <c r="BA1105" i="3"/>
  <c r="Y1105" i="3"/>
  <c r="BE1105" i="3"/>
  <c r="AK1113" i="3"/>
  <c r="AO1113" i="3"/>
  <c r="U1113" i="3"/>
  <c r="BA1113" i="3"/>
  <c r="Y1113" i="3"/>
  <c r="BE1113" i="3"/>
  <c r="BC1114" i="3"/>
  <c r="W1122" i="3"/>
  <c r="AA1130" i="3"/>
  <c r="BL1130" i="3" s="1"/>
  <c r="AQ1130" i="3"/>
  <c r="BG1130" i="3"/>
  <c r="BI1130" i="3"/>
  <c r="M1130" i="3"/>
  <c r="AC1130" i="3"/>
  <c r="AS1130" i="3"/>
  <c r="AL1152" i="3"/>
  <c r="V1160" i="3"/>
  <c r="AG1160" i="3"/>
  <c r="AQ1160" i="3"/>
  <c r="BB1160" i="3"/>
  <c r="AS1160" i="3"/>
  <c r="M1160" i="3"/>
  <c r="BC1160" i="3"/>
  <c r="W1160" i="3"/>
  <c r="AH1160" i="3"/>
  <c r="BG1160" i="3"/>
  <c r="AL1168" i="3"/>
  <c r="BH1009" i="3"/>
  <c r="X1015" i="3"/>
  <c r="BJ1015" i="3" s="1"/>
  <c r="AN1015" i="3"/>
  <c r="AV1015" i="3"/>
  <c r="P1015" i="3"/>
  <c r="BD1015" i="3"/>
  <c r="AN1041" i="3"/>
  <c r="BD1041" i="3"/>
  <c r="X1041" i="3"/>
  <c r="AN1051" i="3"/>
  <c r="BD1051" i="3"/>
  <c r="X1051" i="3"/>
  <c r="BI1076" i="3"/>
  <c r="AY1088" i="3"/>
  <c r="BM1088" i="3" s="1"/>
  <c r="Y1099" i="3"/>
  <c r="BE1099" i="3"/>
  <c r="AK1099" i="3"/>
  <c r="AO1099" i="3"/>
  <c r="U1099" i="3"/>
  <c r="BA1099" i="3"/>
  <c r="Y1107" i="3"/>
  <c r="BE1107" i="3"/>
  <c r="AK1107" i="3"/>
  <c r="AO1107" i="3"/>
  <c r="BA1107" i="3"/>
  <c r="U1107" i="3"/>
  <c r="Y1115" i="3"/>
  <c r="BE1115" i="3"/>
  <c r="AK1115" i="3"/>
  <c r="AO1115" i="3"/>
  <c r="U1115" i="3"/>
  <c r="BA1115" i="3"/>
  <c r="Y1123" i="3"/>
  <c r="BE1123" i="3"/>
  <c r="AK1123" i="3"/>
  <c r="AO1123" i="3"/>
  <c r="BA1123" i="3"/>
  <c r="U1123" i="3"/>
  <c r="AK1130" i="3"/>
  <c r="AC1152" i="3"/>
  <c r="AM1160" i="3"/>
  <c r="BB1162" i="3"/>
  <c r="V1162" i="3"/>
  <c r="AX1168" i="3"/>
  <c r="P1020" i="3"/>
  <c r="M1031" i="3"/>
  <c r="BK1031" i="3" s="1"/>
  <c r="AC1031" i="3"/>
  <c r="AS1031" i="3"/>
  <c r="BI1031" i="3"/>
  <c r="AO1031" i="3"/>
  <c r="Q1031" i="3"/>
  <c r="AG1031" i="3"/>
  <c r="AW1031" i="3"/>
  <c r="U1031" i="3"/>
  <c r="AK1031" i="3"/>
  <c r="BA1031" i="3"/>
  <c r="Y1031" i="3"/>
  <c r="BE1031" i="3"/>
  <c r="AR1039" i="3"/>
  <c r="X1039" i="3"/>
  <c r="BD1039" i="3"/>
  <c r="AB1039" i="3"/>
  <c r="BH1039" i="3"/>
  <c r="AN1039" i="3"/>
  <c r="O1067" i="3"/>
  <c r="BL1067" i="3" s="1"/>
  <c r="Y1082" i="3"/>
  <c r="M1082" i="3"/>
  <c r="BK1082" i="3" s="1"/>
  <c r="AS1082" i="3"/>
  <c r="U1082" i="3"/>
  <c r="BA1082" i="3"/>
  <c r="AC1082" i="3"/>
  <c r="BI1082" i="3"/>
  <c r="AK1082" i="3"/>
  <c r="U1109" i="3"/>
  <c r="BA1109" i="3"/>
  <c r="Y1109" i="3"/>
  <c r="BE1109" i="3"/>
  <c r="AK1109" i="3"/>
  <c r="AO1109" i="3"/>
  <c r="U1117" i="3"/>
  <c r="BA1117" i="3"/>
  <c r="Y1117" i="3"/>
  <c r="BE1117" i="3"/>
  <c r="AK1117" i="3"/>
  <c r="AO1117" i="3"/>
  <c r="U1125" i="3"/>
  <c r="BA1125" i="3"/>
  <c r="Y1125" i="3"/>
  <c r="BE1125" i="3"/>
  <c r="AK1125" i="3"/>
  <c r="AO1125" i="3"/>
  <c r="BD1043" i="3"/>
  <c r="S1073" i="3"/>
  <c r="BM1073" i="3" s="1"/>
  <c r="W1096" i="3"/>
  <c r="BJ1096" i="3" s="1"/>
  <c r="S1098" i="3"/>
  <c r="BM1098" i="3" s="1"/>
  <c r="AI1102" i="3"/>
  <c r="S1130" i="3"/>
  <c r="BM1130" i="3" s="1"/>
  <c r="BI1134" i="3"/>
  <c r="BG1134" i="3"/>
  <c r="V1154" i="3"/>
  <c r="AG1162" i="3"/>
  <c r="O1059" i="3"/>
  <c r="BL1059" i="3" s="1"/>
  <c r="AI1059" i="3"/>
  <c r="AY1059" i="3"/>
  <c r="AY1069" i="3"/>
  <c r="AQ1079" i="3"/>
  <c r="BC1100" i="3"/>
  <c r="BC1116" i="3"/>
  <c r="O1116" i="3"/>
  <c r="AG1154" i="3"/>
  <c r="AM1170" i="3"/>
  <c r="AV1170" i="3"/>
  <c r="BI1170" i="3"/>
  <c r="W1170" i="3"/>
  <c r="X1047" i="3"/>
  <c r="BC1096" i="3"/>
  <c r="AE1096" i="3"/>
  <c r="S1102" i="3"/>
  <c r="O1118" i="3"/>
  <c r="BL1118" i="3" s="1"/>
  <c r="AM1118" i="3"/>
  <c r="S1118" i="3"/>
  <c r="BM1118" i="3" s="1"/>
  <c r="AY1118" i="3"/>
  <c r="W1118" i="3"/>
  <c r="BC1118" i="3"/>
  <c r="AI1118" i="3"/>
  <c r="V1156" i="3"/>
  <c r="AG1156" i="3"/>
  <c r="AQ1156" i="3"/>
  <c r="BB1156" i="3"/>
  <c r="M1156" i="3"/>
  <c r="W1156" i="3"/>
  <c r="AH1156" i="3"/>
  <c r="AS1156" i="3"/>
  <c r="BC1156" i="3"/>
  <c r="Q1156" i="3"/>
  <c r="AA1156" i="3"/>
  <c r="AL1156" i="3"/>
  <c r="AW1156" i="3"/>
  <c r="BG1156" i="3"/>
  <c r="R1156" i="3"/>
  <c r="BI1156" i="3"/>
  <c r="AC1156" i="3"/>
  <c r="AM1156" i="3"/>
  <c r="AX1156" i="3"/>
  <c r="AM1162" i="3"/>
  <c r="AW1162" i="3"/>
  <c r="BC1162" i="3"/>
  <c r="M1162" i="3"/>
  <c r="Q1168" i="3"/>
  <c r="AS1057" i="3"/>
  <c r="AY1061" i="3"/>
  <c r="AI1069" i="3"/>
  <c r="BM1069" i="3" s="1"/>
  <c r="BC1108" i="3"/>
  <c r="O1108" i="3"/>
  <c r="W1124" i="3"/>
  <c r="AC1154" i="3"/>
  <c r="AL1154" i="3"/>
  <c r="AS1154" i="3"/>
  <c r="M991" i="3"/>
  <c r="L981" i="3"/>
  <c r="AS980" i="3"/>
  <c r="K979" i="3"/>
  <c r="L973" i="3"/>
  <c r="AK1012" i="3"/>
  <c r="BD1012" i="3"/>
  <c r="X1012" i="3"/>
  <c r="V1014" i="3"/>
  <c r="AX1014" i="3"/>
  <c r="BB1014" i="3"/>
  <c r="AA1014" i="3"/>
  <c r="AI1014" i="3"/>
  <c r="U1014" i="3"/>
  <c r="AZ1014" i="3"/>
  <c r="BM1036" i="3"/>
  <c r="BF1037" i="3"/>
  <c r="O1037" i="3"/>
  <c r="S1037" i="3"/>
  <c r="AC1037" i="3"/>
  <c r="AR1037" i="3"/>
  <c r="BL1061" i="3"/>
  <c r="AW1044" i="3"/>
  <c r="AJ1044" i="3"/>
  <c r="S1044" i="3"/>
  <c r="AL1056" i="3"/>
  <c r="AK1056" i="3"/>
  <c r="X1056" i="3"/>
  <c r="AL1040" i="3"/>
  <c r="AC1040" i="3"/>
  <c r="P1040" i="3"/>
  <c r="BL1108" i="3"/>
  <c r="BL1116" i="3"/>
  <c r="BM1126" i="3"/>
  <c r="BK1130" i="3"/>
  <c r="BK1152" i="3"/>
  <c r="BK1154" i="3"/>
  <c r="BK1156" i="3"/>
  <c r="BK1158" i="3"/>
  <c r="BK1160" i="3"/>
  <c r="BK1166" i="3"/>
  <c r="BK1168" i="3"/>
  <c r="BJ1350" i="3"/>
  <c r="BN1326" i="3"/>
  <c r="BK1326" i="3"/>
  <c r="BN1334" i="3"/>
  <c r="BK1334" i="3"/>
  <c r="AP1000" i="3"/>
  <c r="N1000" i="3"/>
  <c r="AT1000" i="3"/>
  <c r="Z1000" i="3"/>
  <c r="BF1000" i="3"/>
  <c r="AD1000" i="3"/>
  <c r="Y1033" i="3"/>
  <c r="AS1033" i="3"/>
  <c r="AC1033" i="3"/>
  <c r="BA1033" i="3"/>
  <c r="U1033" i="3"/>
  <c r="BI1033" i="3"/>
  <c r="M1033" i="3"/>
  <c r="BK1033" i="3" s="1"/>
  <c r="AK1033" i="3"/>
  <c r="BE1033" i="3"/>
  <c r="AO1033" i="3"/>
  <c r="BD1055" i="3"/>
  <c r="X1055" i="3"/>
  <c r="AN1055" i="3"/>
  <c r="AK1121" i="3"/>
  <c r="AO1121" i="3"/>
  <c r="U1121" i="3"/>
  <c r="BA1121" i="3"/>
  <c r="Y1121" i="3"/>
  <c r="BE1121" i="3"/>
  <c r="AQ1132" i="3"/>
  <c r="U1132" i="3"/>
  <c r="BA1132" i="3"/>
  <c r="AW1152" i="3"/>
  <c r="AW1168" i="3"/>
  <c r="AF1016" i="3"/>
  <c r="AV1016" i="3"/>
  <c r="V1016" i="3"/>
  <c r="BG1079" i="3"/>
  <c r="AD1093" i="3"/>
  <c r="Y1093" i="3"/>
  <c r="BM1093" i="3" s="1"/>
  <c r="AI1093" i="3"/>
  <c r="AT1093" i="3"/>
  <c r="N1093" i="3"/>
  <c r="BJ1093" i="3" s="1"/>
  <c r="BE1093" i="3"/>
  <c r="BA1130" i="3"/>
  <c r="AA1134" i="3"/>
  <c r="AM1134" i="3"/>
  <c r="BB1134" i="3"/>
  <c r="AM1152" i="3"/>
  <c r="AX1160" i="3"/>
  <c r="R1168" i="3"/>
  <c r="BI1168" i="3"/>
  <c r="BB1004" i="3"/>
  <c r="X1045" i="3"/>
  <c r="AN1045" i="3"/>
  <c r="BD1045" i="3"/>
  <c r="U1101" i="3"/>
  <c r="BA1101" i="3"/>
  <c r="Y1101" i="3"/>
  <c r="BE1101" i="3"/>
  <c r="AK1101" i="3"/>
  <c r="AO1101" i="3"/>
  <c r="AU1098" i="3"/>
  <c r="BC1098" i="3"/>
  <c r="AM1108" i="3"/>
  <c r="AM1124" i="3"/>
  <c r="AX1134" i="3"/>
  <c r="AW1134" i="3"/>
  <c r="AQ1134" i="3"/>
  <c r="W1135" i="3"/>
  <c r="AB1135" i="3"/>
  <c r="AR1135" i="3"/>
  <c r="BH1135" i="3"/>
  <c r="AE1135" i="3"/>
  <c r="AU1135" i="3"/>
  <c r="Q1135" i="3"/>
  <c r="AJ1135" i="3"/>
  <c r="AZ1135" i="3"/>
  <c r="BC1135" i="3"/>
  <c r="U1135" i="3"/>
  <c r="AM1135" i="3"/>
  <c r="V1076" i="3"/>
  <c r="W1100" i="3"/>
  <c r="W1116" i="3"/>
  <c r="AQ1162" i="3"/>
  <c r="AC1170" i="3"/>
  <c r="AL1170" i="3"/>
  <c r="BA1170" i="3"/>
  <c r="M1170" i="3"/>
  <c r="BN1170" i="3" s="1"/>
  <c r="AI1096" i="3"/>
  <c r="BL1096" i="3" s="1"/>
  <c r="BC1102" i="3"/>
  <c r="AM1102" i="3"/>
  <c r="BM1102" i="3" s="1"/>
  <c r="AC1162" i="3"/>
  <c r="BK1162" i="3" s="1"/>
  <c r="AL1162" i="3"/>
  <c r="AS1162" i="3"/>
  <c r="T1027" i="3"/>
  <c r="M1057" i="3"/>
  <c r="W1108" i="3"/>
  <c r="BM1108" i="3" s="1"/>
  <c r="AY1124" i="3"/>
  <c r="BI1154" i="3"/>
  <c r="R1154" i="3"/>
  <c r="AA1154" i="3"/>
  <c r="AH1154" i="3"/>
  <c r="AM1116" i="3"/>
  <c r="BK1382" i="3"/>
  <c r="BN1382" i="3"/>
  <c r="BL1382" i="3"/>
  <c r="BK1374" i="3"/>
  <c r="BN1374" i="3"/>
  <c r="BL1374" i="3"/>
  <c r="BN1352" i="3"/>
  <c r="BK1352" i="3"/>
  <c r="BJ1284" i="3"/>
  <c r="BL1284" i="3"/>
  <c r="BM1282" i="3"/>
  <c r="BK1232" i="3"/>
  <c r="BN1232" i="3"/>
  <c r="BK1200" i="3"/>
  <c r="BN1200" i="3"/>
  <c r="BL1200" i="3"/>
  <c r="BM1356" i="3"/>
  <c r="BM1350" i="3"/>
  <c r="BJ1346" i="3"/>
  <c r="BJ1276" i="3"/>
  <c r="BM1276" i="3"/>
  <c r="BL1234" i="3"/>
  <c r="BK1202" i="3"/>
  <c r="BN1202" i="3"/>
  <c r="BL1202" i="3"/>
  <c r="BL1204" i="3"/>
  <c r="BM1204" i="3"/>
  <c r="BM1380" i="3"/>
  <c r="BK1261" i="3"/>
  <c r="BN1261" i="3"/>
  <c r="BL1261" i="3"/>
  <c r="BM1259" i="3"/>
  <c r="BN1348" i="3"/>
  <c r="BK1348" i="3"/>
  <c r="BK1364" i="3"/>
  <c r="BN1364" i="3"/>
  <c r="BM1352" i="3"/>
  <c r="BJ1282" i="3"/>
  <c r="BL1282" i="3"/>
  <c r="BK1356" i="3"/>
  <c r="BN1356" i="3"/>
  <c r="BL1356" i="3"/>
  <c r="BK1276" i="3"/>
  <c r="BN1276" i="3"/>
  <c r="BL1276" i="3"/>
  <c r="BJ1348" i="3"/>
  <c r="BL1348" i="3"/>
  <c r="BN1254" i="3"/>
  <c r="BK1254" i="3"/>
  <c r="BJ1204" i="3"/>
  <c r="BJ1380" i="3"/>
  <c r="BK1380" i="3"/>
  <c r="BN1380" i="3"/>
  <c r="BL1380" i="3"/>
  <c r="BM1372" i="3"/>
  <c r="BM1250" i="3"/>
  <c r="BJ1259" i="3"/>
  <c r="BK1259" i="3"/>
  <c r="BN1259" i="3"/>
  <c r="BL1259" i="3"/>
  <c r="BL1252" i="3"/>
  <c r="BJ1366" i="3"/>
  <c r="BM1366" i="3"/>
  <c r="BJ1358" i="3"/>
  <c r="BM1358" i="3"/>
  <c r="BJ1352" i="3"/>
  <c r="BJ1254" i="3"/>
  <c r="BK1284" i="3"/>
  <c r="BN1284" i="3"/>
  <c r="BM1274" i="3"/>
  <c r="BM1280" i="3"/>
  <c r="BL1350" i="3"/>
  <c r="BM1346" i="3"/>
  <c r="BM1254" i="3"/>
  <c r="BJ1272" i="3"/>
  <c r="BJ1252" i="3"/>
  <c r="BK1204" i="3"/>
  <c r="BN1204" i="3"/>
  <c r="BJ1372" i="3"/>
  <c r="BK1372" i="3"/>
  <c r="BN1372" i="3"/>
  <c r="BL1372" i="3"/>
  <c r="BL1250" i="3"/>
  <c r="BM1263" i="3"/>
  <c r="BJ1382" i="3"/>
  <c r="BM1382" i="3"/>
  <c r="BJ1374" i="3"/>
  <c r="BM1374" i="3"/>
  <c r="BK1366" i="3"/>
  <c r="BN1366" i="3"/>
  <c r="BL1366" i="3"/>
  <c r="BK1358" i="3"/>
  <c r="BN1358" i="3"/>
  <c r="BL1358" i="3"/>
  <c r="BL1352" i="3"/>
  <c r="BM1284" i="3"/>
  <c r="BK1282" i="3"/>
  <c r="BN1282" i="3"/>
  <c r="BK1274" i="3"/>
  <c r="BN1274" i="3"/>
  <c r="BL1274" i="3"/>
  <c r="BK1280" i="3"/>
  <c r="BN1280" i="3"/>
  <c r="BL1280" i="3"/>
  <c r="BN1234" i="3"/>
  <c r="BK1234" i="3"/>
  <c r="BM1200" i="3"/>
  <c r="BJ1356" i="3"/>
  <c r="BN1350" i="3"/>
  <c r="BK1350" i="3"/>
  <c r="BK1346" i="3"/>
  <c r="BN1346" i="3"/>
  <c r="BL1346" i="3"/>
  <c r="BM1272" i="3"/>
  <c r="BM1202" i="3"/>
  <c r="BJ1250" i="3"/>
  <c r="BK1252" i="3"/>
  <c r="BN1252" i="3"/>
  <c r="BK1250" i="3"/>
  <c r="BN1250" i="3"/>
  <c r="BM1348" i="3"/>
  <c r="BJ1263" i="3"/>
  <c r="BK1263" i="3"/>
  <c r="BN1263" i="3"/>
  <c r="BL1263" i="3"/>
  <c r="BM1261" i="3"/>
  <c r="BM1252" i="3"/>
  <c r="BL1068" i="3"/>
  <c r="BJ1068" i="3"/>
  <c r="BJ1075" i="3"/>
  <c r="BM1083" i="3"/>
  <c r="BN1083" i="3"/>
  <c r="BK1083" i="3"/>
  <c r="BL1088" i="3"/>
  <c r="BL1095" i="3"/>
  <c r="BJ1095" i="3"/>
  <c r="BM1097" i="3"/>
  <c r="BM1101" i="3"/>
  <c r="BL1109" i="3"/>
  <c r="BJ1109" i="3"/>
  <c r="BL1111" i="3"/>
  <c r="BJ1111" i="3"/>
  <c r="BM1113" i="3"/>
  <c r="BL1119" i="3"/>
  <c r="BJ1119" i="3"/>
  <c r="BM1121" i="3"/>
  <c r="BJ1130" i="3"/>
  <c r="BM1135" i="3"/>
  <c r="BN1151" i="3"/>
  <c r="BK1151" i="3"/>
  <c r="BJ1156" i="3"/>
  <c r="BN1156" i="3"/>
  <c r="BN1159" i="3"/>
  <c r="BK1159" i="3"/>
  <c r="BJ1164" i="3"/>
  <c r="BN1164" i="3"/>
  <c r="BN1167" i="3"/>
  <c r="BK1167" i="3"/>
  <c r="BM1063" i="3"/>
  <c r="BN1129" i="3"/>
  <c r="BK1129" i="3"/>
  <c r="BN1130" i="3"/>
  <c r="BL1151" i="3"/>
  <c r="BL1155" i="3"/>
  <c r="BL1159" i="3"/>
  <c r="BL1163" i="3"/>
  <c r="BL1167" i="3"/>
  <c r="BN1060" i="3"/>
  <c r="BK1060" i="3"/>
  <c r="BM1131" i="3"/>
  <c r="BJ1131" i="3"/>
  <c r="BJ1137" i="3"/>
  <c r="BN1139" i="3"/>
  <c r="BK1139" i="3"/>
  <c r="O1144" i="3"/>
  <c r="S1144" i="3"/>
  <c r="W1144" i="3"/>
  <c r="AA1144" i="3"/>
  <c r="AE1144" i="3"/>
  <c r="AI1144" i="3"/>
  <c r="AM1144" i="3"/>
  <c r="AQ1144" i="3"/>
  <c r="AU1144" i="3"/>
  <c r="AY1144" i="3"/>
  <c r="BC1144" i="3"/>
  <c r="BG1144" i="3"/>
  <c r="P1144" i="3"/>
  <c r="T1144" i="3"/>
  <c r="X1144" i="3"/>
  <c r="AB1144" i="3"/>
  <c r="AF1144" i="3"/>
  <c r="AJ1144" i="3"/>
  <c r="AN1144" i="3"/>
  <c r="AR1144" i="3"/>
  <c r="AV1144" i="3"/>
  <c r="AZ1144" i="3"/>
  <c r="BD1144" i="3"/>
  <c r="BH1144" i="3"/>
  <c r="M1144" i="3"/>
  <c r="U1144" i="3"/>
  <c r="AC1144" i="3"/>
  <c r="AK1144" i="3"/>
  <c r="AS1144" i="3"/>
  <c r="BA1144" i="3"/>
  <c r="BI1144" i="3"/>
  <c r="N1144" i="3"/>
  <c r="V1144" i="3"/>
  <c r="AD1144" i="3"/>
  <c r="AL1144" i="3"/>
  <c r="AT1144" i="3"/>
  <c r="BB1144" i="3"/>
  <c r="R1144" i="3"/>
  <c r="Z1144" i="3"/>
  <c r="AH1144" i="3"/>
  <c r="AP1144" i="3"/>
  <c r="AX1144" i="3"/>
  <c r="BF1144" i="3"/>
  <c r="Q1144" i="3"/>
  <c r="Y1144" i="3"/>
  <c r="AG1144" i="3"/>
  <c r="AO1144" i="3"/>
  <c r="AW1144" i="3"/>
  <c r="BE1144" i="3"/>
  <c r="BJ1147" i="3"/>
  <c r="BN1149" i="3"/>
  <c r="BK1149" i="3"/>
  <c r="BF1048" i="3"/>
  <c r="AL1048" i="3"/>
  <c r="R1048" i="3"/>
  <c r="BI1048" i="3"/>
  <c r="AS1048" i="3"/>
  <c r="AC1048" i="3"/>
  <c r="M1048" i="3"/>
  <c r="AV1048" i="3"/>
  <c r="AF1048" i="3"/>
  <c r="P1048" i="3"/>
  <c r="AU1048" i="3"/>
  <c r="AE1048" i="3"/>
  <c r="O1048" i="3"/>
  <c r="BM1149" i="3"/>
  <c r="BM1171" i="3"/>
  <c r="BM1173" i="3"/>
  <c r="BJ1173" i="3"/>
  <c r="BK1173" i="3"/>
  <c r="BN1173" i="3"/>
  <c r="BL1174" i="3"/>
  <c r="BM1175" i="3"/>
  <c r="BK1177" i="3"/>
  <c r="BN1177" i="3"/>
  <c r="BM1179" i="3"/>
  <c r="BK1181" i="3"/>
  <c r="BN1181" i="3"/>
  <c r="BL1181" i="3"/>
  <c r="BN1182" i="3"/>
  <c r="BK1182" i="3"/>
  <c r="BL1182" i="3"/>
  <c r="BM1183" i="3"/>
  <c r="BK1185" i="3"/>
  <c r="BN1185" i="3"/>
  <c r="BL1185" i="3"/>
  <c r="BM1186" i="3"/>
  <c r="BJ1189" i="3"/>
  <c r="BN1189" i="3"/>
  <c r="BK1189" i="3"/>
  <c r="BL1191" i="3"/>
  <c r="BN1193" i="3"/>
  <c r="BK1193" i="3"/>
  <c r="BM1143" i="3"/>
  <c r="BL1197" i="3"/>
  <c r="BM1147" i="3"/>
  <c r="BM1006" i="3"/>
  <c r="BL1008" i="3"/>
  <c r="BN1011" i="3"/>
  <c r="BK1011" i="3"/>
  <c r="BL1016" i="3"/>
  <c r="BM1027" i="3"/>
  <c r="BL1015" i="3"/>
  <c r="BN1026" i="3"/>
  <c r="BK1026" i="3"/>
  <c r="BM1057" i="3"/>
  <c r="BM1049" i="3"/>
  <c r="BN1053" i="3"/>
  <c r="BK1053" i="3"/>
  <c r="BL1055" i="3"/>
  <c r="BJ1055" i="3"/>
  <c r="BB1042" i="3"/>
  <c r="AW1042" i="3"/>
  <c r="Q1042" i="3"/>
  <c r="T1042" i="3"/>
  <c r="BM1050" i="3"/>
  <c r="AZ1058" i="3"/>
  <c r="AJ1058" i="3"/>
  <c r="AY1058" i="3"/>
  <c r="R1058" i="3"/>
  <c r="AH1058" i="3"/>
  <c r="BL1065" i="3"/>
  <c r="BN1074" i="3"/>
  <c r="BK1074" i="3"/>
  <c r="BL1071" i="3"/>
  <c r="BM1052" i="3"/>
  <c r="BJ1062" i="3"/>
  <c r="BM1079" i="3"/>
  <c r="BN1097" i="3"/>
  <c r="BK1097" i="3"/>
  <c r="BN1098" i="3"/>
  <c r="BK1098" i="3"/>
  <c r="BN1105" i="3"/>
  <c r="BK1105" i="3"/>
  <c r="BN1113" i="3"/>
  <c r="BK1113" i="3"/>
  <c r="BN1122" i="3"/>
  <c r="BK1122" i="3"/>
  <c r="BK1005" i="3"/>
  <c r="BN1005" i="3"/>
  <c r="BJ1000" i="3"/>
  <c r="BM1000" i="3"/>
  <c r="BL1006" i="3"/>
  <c r="BJ1004" i="3"/>
  <c r="BK1004" i="3"/>
  <c r="BN1004" i="3"/>
  <c r="BL1004" i="3"/>
  <c r="O1007" i="3"/>
  <c r="BL1007" i="3" s="1"/>
  <c r="S1007" i="3"/>
  <c r="BM1007" i="3" s="1"/>
  <c r="W1007" i="3"/>
  <c r="AA1007" i="3"/>
  <c r="AE1007" i="3"/>
  <c r="AI1007" i="3"/>
  <c r="AM1007" i="3"/>
  <c r="AQ1007" i="3"/>
  <c r="AU1007" i="3"/>
  <c r="AY1007" i="3"/>
  <c r="BC1007" i="3"/>
  <c r="BG1007" i="3"/>
  <c r="P1007" i="3"/>
  <c r="T1007" i="3"/>
  <c r="X1007" i="3"/>
  <c r="AB1007" i="3"/>
  <c r="AF1007" i="3"/>
  <c r="AJ1007" i="3"/>
  <c r="AN1007" i="3"/>
  <c r="AR1007" i="3"/>
  <c r="AV1007" i="3"/>
  <c r="AZ1007" i="3"/>
  <c r="BD1007" i="3"/>
  <c r="BH1007" i="3"/>
  <c r="M1007" i="3"/>
  <c r="Q1007" i="3"/>
  <c r="U1007" i="3"/>
  <c r="Y1007" i="3"/>
  <c r="AC1007" i="3"/>
  <c r="AG1007" i="3"/>
  <c r="AK1007" i="3"/>
  <c r="AO1007" i="3"/>
  <c r="AS1007" i="3"/>
  <c r="AW1007" i="3"/>
  <c r="BA1007" i="3"/>
  <c r="BE1007" i="3"/>
  <c r="BI1007" i="3"/>
  <c r="N1007" i="3"/>
  <c r="BJ1007" i="3" s="1"/>
  <c r="AD1007" i="3"/>
  <c r="AT1007" i="3"/>
  <c r="R1007" i="3"/>
  <c r="AH1007" i="3"/>
  <c r="AX1007" i="3"/>
  <c r="V1007" i="3"/>
  <c r="AL1007" i="3"/>
  <c r="BB1007" i="3"/>
  <c r="Z1007" i="3"/>
  <c r="AP1007" i="3"/>
  <c r="BF1007" i="3"/>
  <c r="V1012" i="3"/>
  <c r="AL1012" i="3"/>
  <c r="BB1012" i="3"/>
  <c r="Z1012" i="3"/>
  <c r="AP1012" i="3"/>
  <c r="BF1012" i="3"/>
  <c r="R1012" i="3"/>
  <c r="AH1012" i="3"/>
  <c r="AX1012" i="3"/>
  <c r="BL1013" i="3"/>
  <c r="BJ1013" i="3"/>
  <c r="AW1012" i="3"/>
  <c r="AG1012" i="3"/>
  <c r="Q1012" i="3"/>
  <c r="AZ1012" i="3"/>
  <c r="AJ1012" i="3"/>
  <c r="T1012" i="3"/>
  <c r="AY1012" i="3"/>
  <c r="AI1012" i="3"/>
  <c r="S1012" i="3"/>
  <c r="AD1012" i="3"/>
  <c r="O1017" i="3"/>
  <c r="S1017" i="3"/>
  <c r="W1017" i="3"/>
  <c r="AA1017" i="3"/>
  <c r="AE1017" i="3"/>
  <c r="AI1017" i="3"/>
  <c r="AM1017" i="3"/>
  <c r="AQ1017" i="3"/>
  <c r="AU1017" i="3"/>
  <c r="AY1017" i="3"/>
  <c r="BC1017" i="3"/>
  <c r="BG1017" i="3"/>
  <c r="M1017" i="3"/>
  <c r="R1017" i="3"/>
  <c r="X1017" i="3"/>
  <c r="AC1017" i="3"/>
  <c r="AH1017" i="3"/>
  <c r="AN1017" i="3"/>
  <c r="AS1017" i="3"/>
  <c r="AX1017" i="3"/>
  <c r="BD1017" i="3"/>
  <c r="BI1017" i="3"/>
  <c r="N1017" i="3"/>
  <c r="T1017" i="3"/>
  <c r="Y1017" i="3"/>
  <c r="AD1017" i="3"/>
  <c r="AJ1017" i="3"/>
  <c r="AO1017" i="3"/>
  <c r="AT1017" i="3"/>
  <c r="AZ1017" i="3"/>
  <c r="BE1017" i="3"/>
  <c r="P1017" i="3"/>
  <c r="U1017" i="3"/>
  <c r="Z1017" i="3"/>
  <c r="AF1017" i="3"/>
  <c r="AK1017" i="3"/>
  <c r="AP1017" i="3"/>
  <c r="AV1017" i="3"/>
  <c r="BA1017" i="3"/>
  <c r="BF1017" i="3"/>
  <c r="V1017" i="3"/>
  <c r="AR1017" i="3"/>
  <c r="AB1017" i="3"/>
  <c r="AW1017" i="3"/>
  <c r="AG1017" i="3"/>
  <c r="BB1017" i="3"/>
  <c r="BH1017" i="3"/>
  <c r="Q1017" i="3"/>
  <c r="AL1017" i="3"/>
  <c r="O1025" i="3"/>
  <c r="S1025" i="3"/>
  <c r="W1025" i="3"/>
  <c r="AA1025" i="3"/>
  <c r="AE1025" i="3"/>
  <c r="M1025" i="3"/>
  <c r="R1025" i="3"/>
  <c r="X1025" i="3"/>
  <c r="AC1025" i="3"/>
  <c r="AH1025" i="3"/>
  <c r="AL1025" i="3"/>
  <c r="AP1025" i="3"/>
  <c r="AT1025" i="3"/>
  <c r="AX1025" i="3"/>
  <c r="BB1025" i="3"/>
  <c r="BF1025" i="3"/>
  <c r="N1025" i="3"/>
  <c r="T1025" i="3"/>
  <c r="Y1025" i="3"/>
  <c r="AD1025" i="3"/>
  <c r="AI1025" i="3"/>
  <c r="AM1025" i="3"/>
  <c r="AQ1025" i="3"/>
  <c r="AU1025" i="3"/>
  <c r="AY1025" i="3"/>
  <c r="BC1025" i="3"/>
  <c r="BG1025" i="3"/>
  <c r="Q1025" i="3"/>
  <c r="AB1025" i="3"/>
  <c r="AK1025" i="3"/>
  <c r="AS1025" i="3"/>
  <c r="BA1025" i="3"/>
  <c r="BI1025" i="3"/>
  <c r="U1025" i="3"/>
  <c r="AF1025" i="3"/>
  <c r="AN1025" i="3"/>
  <c r="AV1025" i="3"/>
  <c r="BD1025" i="3"/>
  <c r="V1025" i="3"/>
  <c r="AG1025" i="3"/>
  <c r="AO1025" i="3"/>
  <c r="AW1025" i="3"/>
  <c r="BE1025" i="3"/>
  <c r="Z1025" i="3"/>
  <c r="BH1025" i="3"/>
  <c r="AJ1025" i="3"/>
  <c r="AR1025" i="3"/>
  <c r="P1025" i="3"/>
  <c r="AZ1025" i="3"/>
  <c r="BJ1016" i="3"/>
  <c r="BL1020" i="3"/>
  <c r="BM1020" i="3"/>
  <c r="BL1027" i="3"/>
  <c r="BJ1027" i="3"/>
  <c r="BK1015" i="3"/>
  <c r="BN1015" i="3"/>
  <c r="BM1029" i="3"/>
  <c r="BJ1034" i="3"/>
  <c r="BL1031" i="3"/>
  <c r="BJ1031" i="3"/>
  <c r="BM1026" i="3"/>
  <c r="BJ1030" i="3"/>
  <c r="BM1033" i="3"/>
  <c r="BJ1024" i="3"/>
  <c r="BL1057" i="3"/>
  <c r="BJ1057" i="3"/>
  <c r="BJ1036" i="3"/>
  <c r="BN1036" i="3"/>
  <c r="BK1036" i="3"/>
  <c r="AP1037" i="3"/>
  <c r="U1037" i="3"/>
  <c r="AT1037" i="3"/>
  <c r="Y1037" i="3"/>
  <c r="BC1037" i="3"/>
  <c r="AH1037" i="3"/>
  <c r="M1037" i="3"/>
  <c r="AV1037" i="3"/>
  <c r="AF1037" i="3"/>
  <c r="BL1039" i="3"/>
  <c r="BJ1039" i="3"/>
  <c r="BM1041" i="3"/>
  <c r="BN1043" i="3"/>
  <c r="BK1043" i="3"/>
  <c r="BM1045" i="3"/>
  <c r="BL1049" i="3"/>
  <c r="BJ1049" i="3"/>
  <c r="BM1051" i="3"/>
  <c r="BN1055" i="3"/>
  <c r="BK1055" i="3"/>
  <c r="BK1035" i="3"/>
  <c r="BN1035" i="3"/>
  <c r="BJ1038" i="3"/>
  <c r="AO1058" i="3"/>
  <c r="AL1042" i="3"/>
  <c r="R1042" i="3"/>
  <c r="BI1042" i="3"/>
  <c r="AS1042" i="3"/>
  <c r="AC1042" i="3"/>
  <c r="M1042" i="3"/>
  <c r="AV1042" i="3"/>
  <c r="AF1042" i="3"/>
  <c r="P1042" i="3"/>
  <c r="AU1042" i="3"/>
  <c r="AE1042" i="3"/>
  <c r="O1042" i="3"/>
  <c r="BK1050" i="3"/>
  <c r="BN1050" i="3"/>
  <c r="BL1050" i="3"/>
  <c r="BN1057" i="3"/>
  <c r="AV1058" i="3"/>
  <c r="AF1058" i="3"/>
  <c r="N1058" i="3"/>
  <c r="AU1058" i="3"/>
  <c r="AE1058" i="3"/>
  <c r="M1058" i="3"/>
  <c r="AT1058" i="3"/>
  <c r="AD1058" i="3"/>
  <c r="BN1063" i="3"/>
  <c r="BK1063" i="3"/>
  <c r="BJ1065" i="3"/>
  <c r="BN1071" i="3"/>
  <c r="BK1071" i="3"/>
  <c r="BJ1073" i="3"/>
  <c r="BF1044" i="3"/>
  <c r="AL1044" i="3"/>
  <c r="R1044" i="3"/>
  <c r="BI1044" i="3"/>
  <c r="AS1044" i="3"/>
  <c r="AC1044" i="3"/>
  <c r="M1044" i="3"/>
  <c r="AV1044" i="3"/>
  <c r="AF1044" i="3"/>
  <c r="P1044" i="3"/>
  <c r="AU1044" i="3"/>
  <c r="AE1044" i="3"/>
  <c r="O1044" i="3"/>
  <c r="BM1066" i="3"/>
  <c r="BL1073" i="3"/>
  <c r="BM1076" i="3"/>
  <c r="BN1076" i="3"/>
  <c r="BK1076" i="3"/>
  <c r="Z1056" i="3"/>
  <c r="AU1056" i="3"/>
  <c r="O1056" i="3"/>
  <c r="AD1056" i="3"/>
  <c r="AY1056" i="3"/>
  <c r="S1056" i="3"/>
  <c r="AW1056" i="3"/>
  <c r="AG1056" i="3"/>
  <c r="Q1056" i="3"/>
  <c r="AZ1056" i="3"/>
  <c r="AJ1056" i="3"/>
  <c r="T1056" i="3"/>
  <c r="BM1064" i="3"/>
  <c r="BM1072" i="3"/>
  <c r="AP1040" i="3"/>
  <c r="V1040" i="3"/>
  <c r="AT1040" i="3"/>
  <c r="BE1040" i="3"/>
  <c r="AO1040" i="3"/>
  <c r="Y1040" i="3"/>
  <c r="BH1040" i="3"/>
  <c r="AR1040" i="3"/>
  <c r="AB1040" i="3"/>
  <c r="BG1040" i="3"/>
  <c r="AQ1040" i="3"/>
  <c r="AA1040" i="3"/>
  <c r="BK1052" i="3"/>
  <c r="BN1052" i="3"/>
  <c r="BL1052" i="3"/>
  <c r="BN1062" i="3"/>
  <c r="BK1062" i="3"/>
  <c r="BM1070" i="3"/>
  <c r="BL1087" i="3"/>
  <c r="BJ1087" i="3"/>
  <c r="BN1090" i="3"/>
  <c r="BK1090" i="3"/>
  <c r="BJ1090" i="3"/>
  <c r="BN1095" i="3"/>
  <c r="BK1095" i="3"/>
  <c r="BN1096" i="3"/>
  <c r="BK1096" i="3"/>
  <c r="BJ1102" i="3"/>
  <c r="BN1103" i="3"/>
  <c r="BK1103" i="3"/>
  <c r="BN1104" i="3"/>
  <c r="BK1104" i="3"/>
  <c r="BN1111" i="3"/>
  <c r="BK1111" i="3"/>
  <c r="BN1112" i="3"/>
  <c r="BK1112" i="3"/>
  <c r="BJ1118" i="3"/>
  <c r="BN1119" i="3"/>
  <c r="BK1119" i="3"/>
  <c r="BN1120" i="3"/>
  <c r="BK1120" i="3"/>
  <c r="BJ1126" i="3"/>
  <c r="BN1127" i="3"/>
  <c r="BK1127" i="3"/>
  <c r="BN1128" i="3"/>
  <c r="BK1128" i="3"/>
  <c r="BM1077" i="3"/>
  <c r="BN1077" i="3"/>
  <c r="BK1077" i="3"/>
  <c r="BK1093" i="3"/>
  <c r="BN1093" i="3"/>
  <c r="BL1102" i="3"/>
  <c r="BN1068" i="3"/>
  <c r="BK1068" i="3"/>
  <c r="BM1071" i="3"/>
  <c r="BL1075" i="3"/>
  <c r="BL1097" i="3"/>
  <c r="BJ1097" i="3"/>
  <c r="BL1101" i="3"/>
  <c r="BJ1101" i="3"/>
  <c r="BM1103" i="3"/>
  <c r="BL1113" i="3"/>
  <c r="BJ1113" i="3"/>
  <c r="BM1115" i="3"/>
  <c r="BL1121" i="3"/>
  <c r="BJ1121" i="3"/>
  <c r="BM1123" i="3"/>
  <c r="BM1125" i="3"/>
  <c r="BL1135" i="3"/>
  <c r="BN1135" i="3"/>
  <c r="BK1135" i="3"/>
  <c r="BJ1135" i="3"/>
  <c r="BM1151" i="3"/>
  <c r="BJ1154" i="3"/>
  <c r="BN1154" i="3"/>
  <c r="BM1156" i="3"/>
  <c r="BN1157" i="3"/>
  <c r="BK1157" i="3"/>
  <c r="BM1159" i="3"/>
  <c r="BJ1162" i="3"/>
  <c r="BN1162" i="3"/>
  <c r="BM1164" i="3"/>
  <c r="BN1165" i="3"/>
  <c r="BK1165" i="3"/>
  <c r="BM1167" i="3"/>
  <c r="BJ1170" i="3"/>
  <c r="BL1129" i="3"/>
  <c r="BL1152" i="3"/>
  <c r="BL1156" i="3"/>
  <c r="BL1160" i="3"/>
  <c r="BL1164" i="3"/>
  <c r="BL1168" i="3"/>
  <c r="BN1137" i="3"/>
  <c r="BK1137" i="3"/>
  <c r="O1140" i="3"/>
  <c r="S1140" i="3"/>
  <c r="W1140" i="3"/>
  <c r="AA1140" i="3"/>
  <c r="AE1140" i="3"/>
  <c r="AI1140" i="3"/>
  <c r="AM1140" i="3"/>
  <c r="AQ1140" i="3"/>
  <c r="AU1140" i="3"/>
  <c r="AY1140" i="3"/>
  <c r="BC1140" i="3"/>
  <c r="BG1140" i="3"/>
  <c r="P1140" i="3"/>
  <c r="T1140" i="3"/>
  <c r="X1140" i="3"/>
  <c r="AB1140" i="3"/>
  <c r="AF1140" i="3"/>
  <c r="AJ1140" i="3"/>
  <c r="AN1140" i="3"/>
  <c r="AR1140" i="3"/>
  <c r="AV1140" i="3"/>
  <c r="AZ1140" i="3"/>
  <c r="BD1140" i="3"/>
  <c r="BH1140" i="3"/>
  <c r="M1140" i="3"/>
  <c r="U1140" i="3"/>
  <c r="AC1140" i="3"/>
  <c r="AK1140" i="3"/>
  <c r="AS1140" i="3"/>
  <c r="BA1140" i="3"/>
  <c r="BI1140" i="3"/>
  <c r="R1140" i="3"/>
  <c r="Z1140" i="3"/>
  <c r="AH1140" i="3"/>
  <c r="AP1140" i="3"/>
  <c r="AX1140" i="3"/>
  <c r="BF1140" i="3"/>
  <c r="N1140" i="3"/>
  <c r="V1140" i="3"/>
  <c r="AD1140" i="3"/>
  <c r="AL1140" i="3"/>
  <c r="AT1140" i="3"/>
  <c r="BB1140" i="3"/>
  <c r="Q1140" i="3"/>
  <c r="Y1140" i="3"/>
  <c r="AG1140" i="3"/>
  <c r="AO1140" i="3"/>
  <c r="AW1140" i="3"/>
  <c r="BE1140" i="3"/>
  <c r="O1142" i="3"/>
  <c r="BL1142" i="3" s="1"/>
  <c r="S1142" i="3"/>
  <c r="BM1142" i="3" s="1"/>
  <c r="W1142" i="3"/>
  <c r="AA1142" i="3"/>
  <c r="AE1142" i="3"/>
  <c r="AI1142" i="3"/>
  <c r="AM1142" i="3"/>
  <c r="AQ1142" i="3"/>
  <c r="AU1142" i="3"/>
  <c r="AY1142" i="3"/>
  <c r="BC1142" i="3"/>
  <c r="BG1142" i="3"/>
  <c r="P1142" i="3"/>
  <c r="T1142" i="3"/>
  <c r="X1142" i="3"/>
  <c r="AB1142" i="3"/>
  <c r="AF1142" i="3"/>
  <c r="AJ1142" i="3"/>
  <c r="AN1142" i="3"/>
  <c r="AR1142" i="3"/>
  <c r="AV1142" i="3"/>
  <c r="AZ1142" i="3"/>
  <c r="BD1142" i="3"/>
  <c r="BH1142" i="3"/>
  <c r="M1142" i="3"/>
  <c r="U1142" i="3"/>
  <c r="AC1142" i="3"/>
  <c r="AK1142" i="3"/>
  <c r="AS1142" i="3"/>
  <c r="BA1142" i="3"/>
  <c r="BI1142" i="3"/>
  <c r="AH1142" i="3"/>
  <c r="BF1142" i="3"/>
  <c r="N1142" i="3"/>
  <c r="BJ1142" i="3" s="1"/>
  <c r="V1142" i="3"/>
  <c r="AD1142" i="3"/>
  <c r="AL1142" i="3"/>
  <c r="AT1142" i="3"/>
  <c r="BB1142" i="3"/>
  <c r="Z1142" i="3"/>
  <c r="AX1142" i="3"/>
  <c r="Q1142" i="3"/>
  <c r="Y1142" i="3"/>
  <c r="AG1142" i="3"/>
  <c r="AO1142" i="3"/>
  <c r="AW1142" i="3"/>
  <c r="BE1142" i="3"/>
  <c r="R1142" i="3"/>
  <c r="AP1142" i="3"/>
  <c r="BJ1145" i="3"/>
  <c r="BN1147" i="3"/>
  <c r="BK1147" i="3"/>
  <c r="O1150" i="3"/>
  <c r="BL1150" i="3" s="1"/>
  <c r="P1150" i="3"/>
  <c r="T1150" i="3"/>
  <c r="X1150" i="3"/>
  <c r="AB1150" i="3"/>
  <c r="AF1150" i="3"/>
  <c r="AJ1150" i="3"/>
  <c r="AN1150" i="3"/>
  <c r="AR1150" i="3"/>
  <c r="AV1150" i="3"/>
  <c r="AZ1150" i="3"/>
  <c r="BD1150" i="3"/>
  <c r="BH1150" i="3"/>
  <c r="M1150" i="3"/>
  <c r="S1150" i="3"/>
  <c r="BM1150" i="3" s="1"/>
  <c r="Y1150" i="3"/>
  <c r="AD1150" i="3"/>
  <c r="AI1150" i="3"/>
  <c r="AO1150" i="3"/>
  <c r="AT1150" i="3"/>
  <c r="AY1150" i="3"/>
  <c r="BE1150" i="3"/>
  <c r="N1150" i="3"/>
  <c r="BJ1150" i="3" s="1"/>
  <c r="U1150" i="3"/>
  <c r="Z1150" i="3"/>
  <c r="AE1150" i="3"/>
  <c r="AK1150" i="3"/>
  <c r="AP1150" i="3"/>
  <c r="AU1150" i="3"/>
  <c r="BA1150" i="3"/>
  <c r="BF1150" i="3"/>
  <c r="Q1150" i="3"/>
  <c r="V1150" i="3"/>
  <c r="AA1150" i="3"/>
  <c r="AG1150" i="3"/>
  <c r="AL1150" i="3"/>
  <c r="AQ1150" i="3"/>
  <c r="AW1150" i="3"/>
  <c r="BB1150" i="3"/>
  <c r="BG1150" i="3"/>
  <c r="R1150" i="3"/>
  <c r="W1150" i="3"/>
  <c r="AC1150" i="3"/>
  <c r="AH1150" i="3"/>
  <c r="AM1150" i="3"/>
  <c r="AS1150" i="3"/>
  <c r="AX1150" i="3"/>
  <c r="BC1150" i="3"/>
  <c r="BI1150" i="3"/>
  <c r="BM999" i="3"/>
  <c r="AP1048" i="3"/>
  <c r="V1048" i="3"/>
  <c r="AT1048" i="3"/>
  <c r="BE1048" i="3"/>
  <c r="AO1048" i="3"/>
  <c r="Y1048" i="3"/>
  <c r="BH1048" i="3"/>
  <c r="AR1048" i="3"/>
  <c r="AB1048" i="3"/>
  <c r="BG1048" i="3"/>
  <c r="AQ1048" i="3"/>
  <c r="AA1048" i="3"/>
  <c r="BN1091" i="3"/>
  <c r="BK1091" i="3"/>
  <c r="BJ1171" i="3"/>
  <c r="BL1171" i="3"/>
  <c r="BN1174" i="3"/>
  <c r="BK1174" i="3"/>
  <c r="BJ1174" i="3"/>
  <c r="BL1175" i="3"/>
  <c r="BN1178" i="3"/>
  <c r="BK1178" i="3"/>
  <c r="BL1179" i="3"/>
  <c r="BJ1179" i="3"/>
  <c r="BM1180" i="3"/>
  <c r="BJ1182" i="3"/>
  <c r="BJ1183" i="3"/>
  <c r="BL1183" i="3"/>
  <c r="BN1186" i="3"/>
  <c r="BK1186" i="3"/>
  <c r="BL1186" i="3"/>
  <c r="BJ1186" i="3"/>
  <c r="BJ1187" i="3"/>
  <c r="BM1187" i="3"/>
  <c r="BM1188" i="3"/>
  <c r="BN1190" i="3"/>
  <c r="BK1190" i="3"/>
  <c r="BJ1191" i="3"/>
  <c r="BM1192" i="3"/>
  <c r="BM1194" i="3"/>
  <c r="BN1194" i="3"/>
  <c r="BK1194" i="3"/>
  <c r="BJ1194" i="3"/>
  <c r="BM1195" i="3"/>
  <c r="BM1197" i="3"/>
  <c r="BM1004" i="3"/>
  <c r="BJ1022" i="3"/>
  <c r="BM1028" i="3"/>
  <c r="BM1031" i="3"/>
  <c r="BM1024" i="3"/>
  <c r="BM1039" i="3"/>
  <c r="BL1043" i="3"/>
  <c r="AC1058" i="3"/>
  <c r="AS1058" i="3"/>
  <c r="BI1058" i="3"/>
  <c r="BA1058" i="3"/>
  <c r="U1058" i="3"/>
  <c r="AK1058" i="3"/>
  <c r="AH1042" i="3"/>
  <c r="AG1042" i="3"/>
  <c r="AZ1042" i="3"/>
  <c r="AY1042" i="3"/>
  <c r="AI1042" i="3"/>
  <c r="S1042" i="3"/>
  <c r="BK1057" i="3"/>
  <c r="S1058" i="3"/>
  <c r="AI1058" i="3"/>
  <c r="AX1058" i="3"/>
  <c r="Q1058" i="3"/>
  <c r="BN1069" i="3"/>
  <c r="BK1069" i="3"/>
  <c r="AW1058" i="3"/>
  <c r="BN1079" i="3"/>
  <c r="BK1079" i="3"/>
  <c r="BN1106" i="3"/>
  <c r="BK1106" i="3"/>
  <c r="BN1121" i="3"/>
  <c r="BK1121" i="3"/>
  <c r="BJ1077" i="3"/>
  <c r="BM1089" i="3"/>
  <c r="BJ1008" i="3"/>
  <c r="BK1000" i="3"/>
  <c r="BN1000" i="3"/>
  <c r="BN1008" i="3"/>
  <c r="BK1008" i="3"/>
  <c r="BM1011" i="3"/>
  <c r="O1019" i="3"/>
  <c r="S1019" i="3"/>
  <c r="W1019" i="3"/>
  <c r="AA1019" i="3"/>
  <c r="AE1019" i="3"/>
  <c r="AI1019" i="3"/>
  <c r="AM1019" i="3"/>
  <c r="AQ1019" i="3"/>
  <c r="AU1019" i="3"/>
  <c r="AY1019" i="3"/>
  <c r="BC1019" i="3"/>
  <c r="BG1019" i="3"/>
  <c r="M1019" i="3"/>
  <c r="R1019" i="3"/>
  <c r="X1019" i="3"/>
  <c r="AC1019" i="3"/>
  <c r="AH1019" i="3"/>
  <c r="AN1019" i="3"/>
  <c r="AS1019" i="3"/>
  <c r="AX1019" i="3"/>
  <c r="BD1019" i="3"/>
  <c r="BI1019" i="3"/>
  <c r="N1019" i="3"/>
  <c r="T1019" i="3"/>
  <c r="Y1019" i="3"/>
  <c r="AD1019" i="3"/>
  <c r="AJ1019" i="3"/>
  <c r="AO1019" i="3"/>
  <c r="AT1019" i="3"/>
  <c r="AZ1019" i="3"/>
  <c r="BE1019" i="3"/>
  <c r="P1019" i="3"/>
  <c r="U1019" i="3"/>
  <c r="Z1019" i="3"/>
  <c r="AF1019" i="3"/>
  <c r="AK1019" i="3"/>
  <c r="AP1019" i="3"/>
  <c r="AV1019" i="3"/>
  <c r="BA1019" i="3"/>
  <c r="BF1019" i="3"/>
  <c r="AG1019" i="3"/>
  <c r="BB1019" i="3"/>
  <c r="Q1019" i="3"/>
  <c r="AL1019" i="3"/>
  <c r="BH1019" i="3"/>
  <c r="V1019" i="3"/>
  <c r="AR1019" i="3"/>
  <c r="AB1019" i="3"/>
  <c r="AW1019" i="3"/>
  <c r="BJ1020" i="3"/>
  <c r="BN1022" i="3"/>
  <c r="BK1022" i="3"/>
  <c r="BJ1028" i="3"/>
  <c r="BL1029" i="3"/>
  <c r="BJ1029" i="3"/>
  <c r="BN1034" i="3"/>
  <c r="BK1034" i="3"/>
  <c r="BN1029" i="3"/>
  <c r="BK1029" i="3"/>
  <c r="BN1030" i="3"/>
  <c r="BK1030" i="3"/>
  <c r="BL1033" i="3"/>
  <c r="BJ1033" i="3"/>
  <c r="BJ1032" i="3"/>
  <c r="BL1036" i="3"/>
  <c r="BN1039" i="3"/>
  <c r="BK1039" i="3"/>
  <c r="BL1041" i="3"/>
  <c r="BJ1041" i="3"/>
  <c r="BL1045" i="3"/>
  <c r="BJ1045" i="3"/>
  <c r="BM1047" i="3"/>
  <c r="BN1049" i="3"/>
  <c r="BK1049" i="3"/>
  <c r="BL1051" i="3"/>
  <c r="BJ1051" i="3"/>
  <c r="BM1053" i="3"/>
  <c r="BN1031" i="3"/>
  <c r="BJ1035" i="3"/>
  <c r="BM1035" i="3"/>
  <c r="BM1038" i="3"/>
  <c r="BE1058" i="3"/>
  <c r="V1042" i="3"/>
  <c r="AT1042" i="3"/>
  <c r="BE1042" i="3"/>
  <c r="AO1042" i="3"/>
  <c r="Y1042" i="3"/>
  <c r="BH1042" i="3"/>
  <c r="AR1042" i="3"/>
  <c r="AB1042" i="3"/>
  <c r="BG1042" i="3"/>
  <c r="AQ1042" i="3"/>
  <c r="AA1042" i="3"/>
  <c r="BJ1046" i="3"/>
  <c r="BM1046" i="3"/>
  <c r="BJ1054" i="3"/>
  <c r="BM1054" i="3"/>
  <c r="BH1058" i="3"/>
  <c r="AR1058" i="3"/>
  <c r="AB1058" i="3"/>
  <c r="BG1058" i="3"/>
  <c r="AQ1058" i="3"/>
  <c r="AA1058" i="3"/>
  <c r="BF1058" i="3"/>
  <c r="AP1058" i="3"/>
  <c r="Z1058" i="3"/>
  <c r="P1058" i="3"/>
  <c r="BJ1059" i="3"/>
  <c r="BN1065" i="3"/>
  <c r="BK1065" i="3"/>
  <c r="BJ1067" i="3"/>
  <c r="BN1073" i="3"/>
  <c r="BK1073" i="3"/>
  <c r="AP1044" i="3"/>
  <c r="V1044" i="3"/>
  <c r="AT1044" i="3"/>
  <c r="BE1044" i="3"/>
  <c r="AO1044" i="3"/>
  <c r="Y1044" i="3"/>
  <c r="BH1044" i="3"/>
  <c r="AR1044" i="3"/>
  <c r="AB1044" i="3"/>
  <c r="BG1044" i="3"/>
  <c r="AQ1044" i="3"/>
  <c r="AA1044" i="3"/>
  <c r="BM1059" i="3"/>
  <c r="BL1066" i="3"/>
  <c r="BJ1066" i="3"/>
  <c r="BM1074" i="3"/>
  <c r="BJ1076" i="3"/>
  <c r="AX1056" i="3"/>
  <c r="AM1056" i="3"/>
  <c r="BB1056" i="3"/>
  <c r="V1056" i="3"/>
  <c r="AQ1056" i="3"/>
  <c r="BI1056" i="3"/>
  <c r="AS1056" i="3"/>
  <c r="AC1056" i="3"/>
  <c r="M1056" i="3"/>
  <c r="AV1056" i="3"/>
  <c r="AF1056" i="3"/>
  <c r="P1056" i="3"/>
  <c r="BL1064" i="3"/>
  <c r="BJ1064" i="3"/>
  <c r="BL1072" i="3"/>
  <c r="BJ1072" i="3"/>
  <c r="BM1078" i="3"/>
  <c r="BM1080" i="3"/>
  <c r="BM1082" i="3"/>
  <c r="BM1084" i="3"/>
  <c r="BM1086" i="3"/>
  <c r="Z1040" i="3"/>
  <c r="AX1040" i="3"/>
  <c r="AD1040" i="3"/>
  <c r="BA1040" i="3"/>
  <c r="AK1040" i="3"/>
  <c r="U1040" i="3"/>
  <c r="BD1040" i="3"/>
  <c r="AN1040" i="3"/>
  <c r="X1040" i="3"/>
  <c r="BC1040" i="3"/>
  <c r="AM1040" i="3"/>
  <c r="W1040" i="3"/>
  <c r="BL1070" i="3"/>
  <c r="BJ1070" i="3"/>
  <c r="BK1084" i="3"/>
  <c r="BM1087" i="3"/>
  <c r="BN1087" i="3"/>
  <c r="BK1087" i="3"/>
  <c r="BL1090" i="3"/>
  <c r="BM1094" i="3"/>
  <c r="BN1101" i="3"/>
  <c r="BK1101" i="3"/>
  <c r="BN1102" i="3"/>
  <c r="BK1102" i="3"/>
  <c r="BJ1108" i="3"/>
  <c r="BN1109" i="3"/>
  <c r="BK1109" i="3"/>
  <c r="BN1110" i="3"/>
  <c r="BK1110" i="3"/>
  <c r="BJ1116" i="3"/>
  <c r="BN1117" i="3"/>
  <c r="BK1117" i="3"/>
  <c r="BN1118" i="3"/>
  <c r="BK1118" i="3"/>
  <c r="BN1125" i="3"/>
  <c r="BK1125" i="3"/>
  <c r="BN1126" i="3"/>
  <c r="BK1126" i="3"/>
  <c r="BN1085" i="3"/>
  <c r="BK1085" i="3"/>
  <c r="BN1089" i="3"/>
  <c r="BK1089" i="3"/>
  <c r="BJ1089" i="3"/>
  <c r="BJ1094" i="3"/>
  <c r="BM1075" i="3"/>
  <c r="BN1092" i="3"/>
  <c r="BK1092" i="3"/>
  <c r="BJ1092" i="3"/>
  <c r="BL1103" i="3"/>
  <c r="BJ1103" i="3"/>
  <c r="BM1105" i="3"/>
  <c r="BM1107" i="3"/>
  <c r="BL1115" i="3"/>
  <c r="BJ1115" i="3"/>
  <c r="BM1117" i="3"/>
  <c r="BL1123" i="3"/>
  <c r="BJ1123" i="3"/>
  <c r="BL1125" i="3"/>
  <c r="BJ1125" i="3"/>
  <c r="BM1127" i="3"/>
  <c r="BL1081" i="3"/>
  <c r="BJ1081" i="3"/>
  <c r="BL1137" i="3"/>
  <c r="BL1141" i="3"/>
  <c r="BL1145" i="3"/>
  <c r="BL1149" i="3"/>
  <c r="BJ1152" i="3"/>
  <c r="BN1152" i="3"/>
  <c r="BM1154" i="3"/>
  <c r="BN1155" i="3"/>
  <c r="BK1155" i="3"/>
  <c r="BM1157" i="3"/>
  <c r="BJ1160" i="3"/>
  <c r="BN1160" i="3"/>
  <c r="BM1162" i="3"/>
  <c r="BN1163" i="3"/>
  <c r="BK1163" i="3"/>
  <c r="BM1165" i="3"/>
  <c r="BJ1168" i="3"/>
  <c r="BN1168" i="3"/>
  <c r="BM1170" i="3"/>
  <c r="BM1129" i="3"/>
  <c r="BJ1129" i="3"/>
  <c r="BL1153" i="3"/>
  <c r="BL1157" i="3"/>
  <c r="BL1161" i="3"/>
  <c r="BL1165" i="3"/>
  <c r="BL1169" i="3"/>
  <c r="BM1060" i="3"/>
  <c r="BN1131" i="3"/>
  <c r="BK1131" i="3"/>
  <c r="BN1133" i="3"/>
  <c r="BK1133" i="3"/>
  <c r="O1138" i="3"/>
  <c r="S1138" i="3"/>
  <c r="W1138" i="3"/>
  <c r="AA1138" i="3"/>
  <c r="AE1138" i="3"/>
  <c r="AI1138" i="3"/>
  <c r="AM1138" i="3"/>
  <c r="AQ1138" i="3"/>
  <c r="AU1138" i="3"/>
  <c r="AY1138" i="3"/>
  <c r="BC1138" i="3"/>
  <c r="BG1138" i="3"/>
  <c r="P1138" i="3"/>
  <c r="T1138" i="3"/>
  <c r="X1138" i="3"/>
  <c r="AB1138" i="3"/>
  <c r="AF1138" i="3"/>
  <c r="AJ1138" i="3"/>
  <c r="AN1138" i="3"/>
  <c r="AR1138" i="3"/>
  <c r="AV1138" i="3"/>
  <c r="AZ1138" i="3"/>
  <c r="BD1138" i="3"/>
  <c r="BH1138" i="3"/>
  <c r="M1138" i="3"/>
  <c r="U1138" i="3"/>
  <c r="AC1138" i="3"/>
  <c r="AK1138" i="3"/>
  <c r="AS1138" i="3"/>
  <c r="BA1138" i="3"/>
  <c r="BI1138" i="3"/>
  <c r="R1138" i="3"/>
  <c r="Z1138" i="3"/>
  <c r="AH1138" i="3"/>
  <c r="AP1138" i="3"/>
  <c r="AX1138" i="3"/>
  <c r="BF1138" i="3"/>
  <c r="N1138" i="3"/>
  <c r="V1138" i="3"/>
  <c r="AD1138" i="3"/>
  <c r="AL1138" i="3"/>
  <c r="AT1138" i="3"/>
  <c r="BB1138" i="3"/>
  <c r="Q1138" i="3"/>
  <c r="Y1138" i="3"/>
  <c r="AG1138" i="3"/>
  <c r="AO1138" i="3"/>
  <c r="AW1138" i="3"/>
  <c r="BE1138" i="3"/>
  <c r="BJ1141" i="3"/>
  <c r="BJ1143" i="3"/>
  <c r="BN1145" i="3"/>
  <c r="BK1145" i="3"/>
  <c r="O1148" i="3"/>
  <c r="BL1148" i="3" s="1"/>
  <c r="S1148" i="3"/>
  <c r="BM1148" i="3" s="1"/>
  <c r="W1148" i="3"/>
  <c r="AA1148" i="3"/>
  <c r="AE1148" i="3"/>
  <c r="AI1148" i="3"/>
  <c r="AM1148" i="3"/>
  <c r="AQ1148" i="3"/>
  <c r="AU1148" i="3"/>
  <c r="AY1148" i="3"/>
  <c r="BC1148" i="3"/>
  <c r="BG1148" i="3"/>
  <c r="P1148" i="3"/>
  <c r="T1148" i="3"/>
  <c r="X1148" i="3"/>
  <c r="AB1148" i="3"/>
  <c r="AF1148" i="3"/>
  <c r="AJ1148" i="3"/>
  <c r="AN1148" i="3"/>
  <c r="AR1148" i="3"/>
  <c r="AV1148" i="3"/>
  <c r="AZ1148" i="3"/>
  <c r="BD1148" i="3"/>
  <c r="BH1148" i="3"/>
  <c r="M1148" i="3"/>
  <c r="U1148" i="3"/>
  <c r="AC1148" i="3"/>
  <c r="AK1148" i="3"/>
  <c r="AS1148" i="3"/>
  <c r="BA1148" i="3"/>
  <c r="BI1148" i="3"/>
  <c r="N1148" i="3"/>
  <c r="BJ1148" i="3" s="1"/>
  <c r="V1148" i="3"/>
  <c r="AD1148" i="3"/>
  <c r="AL1148" i="3"/>
  <c r="AT1148" i="3"/>
  <c r="BB1148" i="3"/>
  <c r="Q1148" i="3"/>
  <c r="Y1148" i="3"/>
  <c r="AG1148" i="3"/>
  <c r="AO1148" i="3"/>
  <c r="AW1148" i="3"/>
  <c r="BE1148" i="3"/>
  <c r="R1148" i="3"/>
  <c r="Z1148" i="3"/>
  <c r="AH1148" i="3"/>
  <c r="AP1148" i="3"/>
  <c r="AX1148" i="3"/>
  <c r="BF1148" i="3"/>
  <c r="BJ1151" i="3"/>
  <c r="BJ1153" i="3"/>
  <c r="BJ1155" i="3"/>
  <c r="BJ1157" i="3"/>
  <c r="BJ1159" i="3"/>
  <c r="BJ1161" i="3"/>
  <c r="BJ1163" i="3"/>
  <c r="BJ1165" i="3"/>
  <c r="BJ1167" i="3"/>
  <c r="BJ1169" i="3"/>
  <c r="BL999" i="3"/>
  <c r="BJ999" i="3"/>
  <c r="Z1048" i="3"/>
  <c r="AX1048" i="3"/>
  <c r="AD1048" i="3"/>
  <c r="BA1048" i="3"/>
  <c r="AK1048" i="3"/>
  <c r="U1048" i="3"/>
  <c r="BD1048" i="3"/>
  <c r="AN1048" i="3"/>
  <c r="X1048" i="3"/>
  <c r="BC1048" i="3"/>
  <c r="AM1048" i="3"/>
  <c r="W1048" i="3"/>
  <c r="BK1171" i="3"/>
  <c r="BN1171" i="3"/>
  <c r="BK1175" i="3"/>
  <c r="BN1175" i="3"/>
  <c r="BM1177" i="3"/>
  <c r="BN1179" i="3"/>
  <c r="BK1179" i="3"/>
  <c r="BN1180" i="3"/>
  <c r="BK1180" i="3"/>
  <c r="BL1180" i="3"/>
  <c r="BK1183" i="3"/>
  <c r="BN1183" i="3"/>
  <c r="BM1184" i="3"/>
  <c r="BN1187" i="3"/>
  <c r="BK1187" i="3"/>
  <c r="BL1187" i="3"/>
  <c r="BL1188" i="3"/>
  <c r="BM1189" i="3"/>
  <c r="BN1191" i="3"/>
  <c r="BK1191" i="3"/>
  <c r="BL1192" i="3"/>
  <c r="BM1193" i="3"/>
  <c r="BL1194" i="3"/>
  <c r="BJ1195" i="3"/>
  <c r="BL1195" i="3"/>
  <c r="BM1196" i="3"/>
  <c r="BK1197" i="3"/>
  <c r="BN1197" i="3"/>
  <c r="BM1013" i="3"/>
  <c r="O1023" i="3"/>
  <c r="S1023" i="3"/>
  <c r="W1023" i="3"/>
  <c r="AA1023" i="3"/>
  <c r="AE1023" i="3"/>
  <c r="AI1023" i="3"/>
  <c r="AM1023" i="3"/>
  <c r="AQ1023" i="3"/>
  <c r="AU1023" i="3"/>
  <c r="AY1023" i="3"/>
  <c r="BC1023" i="3"/>
  <c r="BG1023" i="3"/>
  <c r="M1023" i="3"/>
  <c r="R1023" i="3"/>
  <c r="X1023" i="3"/>
  <c r="AC1023" i="3"/>
  <c r="AH1023" i="3"/>
  <c r="AN1023" i="3"/>
  <c r="AS1023" i="3"/>
  <c r="AX1023" i="3"/>
  <c r="BD1023" i="3"/>
  <c r="BI1023" i="3"/>
  <c r="N1023" i="3"/>
  <c r="T1023" i="3"/>
  <c r="Y1023" i="3"/>
  <c r="AD1023" i="3"/>
  <c r="AJ1023" i="3"/>
  <c r="AO1023" i="3"/>
  <c r="AT1023" i="3"/>
  <c r="AZ1023" i="3"/>
  <c r="BE1023" i="3"/>
  <c r="V1023" i="3"/>
  <c r="AG1023" i="3"/>
  <c r="AR1023" i="3"/>
  <c r="BB1023" i="3"/>
  <c r="P1023" i="3"/>
  <c r="Z1023" i="3"/>
  <c r="AK1023" i="3"/>
  <c r="AV1023" i="3"/>
  <c r="BF1023" i="3"/>
  <c r="Q1023" i="3"/>
  <c r="AB1023" i="3"/>
  <c r="AL1023" i="3"/>
  <c r="AW1023" i="3"/>
  <c r="BH1023" i="3"/>
  <c r="U1023" i="3"/>
  <c r="AF1023" i="3"/>
  <c r="AP1023" i="3"/>
  <c r="BA1023" i="3"/>
  <c r="BM1016" i="3"/>
  <c r="BN1020" i="3"/>
  <c r="BK1020" i="3"/>
  <c r="BF1042" i="3"/>
  <c r="AP1042" i="3"/>
  <c r="BJ1043" i="3"/>
  <c r="BN1047" i="3"/>
  <c r="BK1047" i="3"/>
  <c r="Y1058" i="3"/>
  <c r="N1042" i="3"/>
  <c r="AJ1042" i="3"/>
  <c r="BN1061" i="3"/>
  <c r="BK1061" i="3"/>
  <c r="BJ1074" i="3"/>
  <c r="BL1063" i="3"/>
  <c r="BL1062" i="3"/>
  <c r="BN1114" i="3"/>
  <c r="BK1114" i="3"/>
  <c r="BJ1006" i="3"/>
  <c r="BL1000" i="3"/>
  <c r="BN1013" i="3"/>
  <c r="BK1013" i="3"/>
  <c r="BJ1010" i="3"/>
  <c r="BM1010" i="3"/>
  <c r="BK1012" i="3"/>
  <c r="BN1012" i="3"/>
  <c r="BJ1003" i="3"/>
  <c r="BN1003" i="3"/>
  <c r="BM1003" i="3"/>
  <c r="O1002" i="3"/>
  <c r="S1002" i="3"/>
  <c r="W1002" i="3"/>
  <c r="AA1002" i="3"/>
  <c r="AE1002" i="3"/>
  <c r="AI1002" i="3"/>
  <c r="AM1002" i="3"/>
  <c r="AQ1002" i="3"/>
  <c r="AU1002" i="3"/>
  <c r="AY1002" i="3"/>
  <c r="BC1002" i="3"/>
  <c r="BG1002" i="3"/>
  <c r="P1002" i="3"/>
  <c r="T1002" i="3"/>
  <c r="X1002" i="3"/>
  <c r="AB1002" i="3"/>
  <c r="AF1002" i="3"/>
  <c r="AJ1002" i="3"/>
  <c r="AN1002" i="3"/>
  <c r="AR1002" i="3"/>
  <c r="AV1002" i="3"/>
  <c r="AZ1002" i="3"/>
  <c r="BD1002" i="3"/>
  <c r="BH1002" i="3"/>
  <c r="M1002" i="3"/>
  <c r="Q1002" i="3"/>
  <c r="U1002" i="3"/>
  <c r="Y1002" i="3"/>
  <c r="AC1002" i="3"/>
  <c r="AG1002" i="3"/>
  <c r="AK1002" i="3"/>
  <c r="AO1002" i="3"/>
  <c r="AS1002" i="3"/>
  <c r="AW1002" i="3"/>
  <c r="BA1002" i="3"/>
  <c r="BE1002" i="3"/>
  <c r="BI1002" i="3"/>
  <c r="N1002" i="3"/>
  <c r="AD1002" i="3"/>
  <c r="AT1002" i="3"/>
  <c r="R1002" i="3"/>
  <c r="AH1002" i="3"/>
  <c r="AX1002" i="3"/>
  <c r="V1002" i="3"/>
  <c r="AL1002" i="3"/>
  <c r="BB1002" i="3"/>
  <c r="AP1002" i="3"/>
  <c r="BF1002" i="3"/>
  <c r="Z1002" i="3"/>
  <c r="BM1008" i="3"/>
  <c r="BL1011" i="3"/>
  <c r="BJ1011" i="3"/>
  <c r="AU1014" i="3"/>
  <c r="BF1014" i="3"/>
  <c r="AK1014" i="3"/>
  <c r="BK1010" i="3"/>
  <c r="BN1010" i="3"/>
  <c r="BL1010" i="3"/>
  <c r="BE1012" i="3"/>
  <c r="AO1012" i="3"/>
  <c r="Y1012" i="3"/>
  <c r="BH1012" i="3"/>
  <c r="AR1012" i="3"/>
  <c r="AB1012" i="3"/>
  <c r="BG1012" i="3"/>
  <c r="AQ1012" i="3"/>
  <c r="AA1012" i="3"/>
  <c r="BK1006" i="3"/>
  <c r="O1021" i="3"/>
  <c r="S1021" i="3"/>
  <c r="W1021" i="3"/>
  <c r="AA1021" i="3"/>
  <c r="AE1021" i="3"/>
  <c r="AI1021" i="3"/>
  <c r="AM1021" i="3"/>
  <c r="AQ1021" i="3"/>
  <c r="AU1021" i="3"/>
  <c r="AY1021" i="3"/>
  <c r="BC1021" i="3"/>
  <c r="BG1021" i="3"/>
  <c r="M1021" i="3"/>
  <c r="R1021" i="3"/>
  <c r="X1021" i="3"/>
  <c r="AC1021" i="3"/>
  <c r="AH1021" i="3"/>
  <c r="AN1021" i="3"/>
  <c r="AS1021" i="3"/>
  <c r="AX1021" i="3"/>
  <c r="BD1021" i="3"/>
  <c r="BI1021" i="3"/>
  <c r="N1021" i="3"/>
  <c r="T1021" i="3"/>
  <c r="Y1021" i="3"/>
  <c r="AD1021" i="3"/>
  <c r="AJ1021" i="3"/>
  <c r="AO1021" i="3"/>
  <c r="AT1021" i="3"/>
  <c r="AZ1021" i="3"/>
  <c r="BE1021" i="3"/>
  <c r="Q1021" i="3"/>
  <c r="AB1021" i="3"/>
  <c r="AL1021" i="3"/>
  <c r="AW1021" i="3"/>
  <c r="BH1021" i="3"/>
  <c r="U1021" i="3"/>
  <c r="AF1021" i="3"/>
  <c r="AP1021" i="3"/>
  <c r="BA1021" i="3"/>
  <c r="V1021" i="3"/>
  <c r="AG1021" i="3"/>
  <c r="AR1021" i="3"/>
  <c r="BB1021" i="3"/>
  <c r="AK1021" i="3"/>
  <c r="AV1021" i="3"/>
  <c r="P1021" i="3"/>
  <c r="BF1021" i="3"/>
  <c r="Z1021" i="3"/>
  <c r="BC1014" i="3"/>
  <c r="BA1014" i="3"/>
  <c r="BI1014" i="3"/>
  <c r="N1014" i="3"/>
  <c r="BJ1014" i="3" s="1"/>
  <c r="AQ1014" i="3"/>
  <c r="S1014" i="3"/>
  <c r="BM1014" i="3" s="1"/>
  <c r="AO1014" i="3"/>
  <c r="O1014" i="3"/>
  <c r="BL1014" i="3" s="1"/>
  <c r="M1014" i="3"/>
  <c r="AV1014" i="3"/>
  <c r="AF1014" i="3"/>
  <c r="P1014" i="3"/>
  <c r="BN1016" i="3"/>
  <c r="BK1016" i="3"/>
  <c r="BM1015" i="3"/>
  <c r="BL1022" i="3"/>
  <c r="BM1022" i="3"/>
  <c r="BN1027" i="3"/>
  <c r="BK1027" i="3"/>
  <c r="BK1028" i="3"/>
  <c r="BN1028" i="3"/>
  <c r="BM1030" i="3"/>
  <c r="V1037" i="3"/>
  <c r="AQ1037" i="3"/>
  <c r="AG1037" i="3"/>
  <c r="BB1037" i="3"/>
  <c r="AL1037" i="3"/>
  <c r="BG1037" i="3"/>
  <c r="Q1037" i="3"/>
  <c r="BJ1026" i="3"/>
  <c r="BL1034" i="3"/>
  <c r="BN1018" i="3"/>
  <c r="BK1018" i="3"/>
  <c r="BN1024" i="3"/>
  <c r="BK1024" i="3"/>
  <c r="AW1037" i="3"/>
  <c r="BL1032" i="3"/>
  <c r="BN1032" i="3"/>
  <c r="BK1032" i="3"/>
  <c r="BA1037" i="3"/>
  <c r="AE1037" i="3"/>
  <c r="BE1037" i="3"/>
  <c r="AI1037" i="3"/>
  <c r="N1037" i="3"/>
  <c r="AS1037" i="3"/>
  <c r="W1037" i="3"/>
  <c r="BD1037" i="3"/>
  <c r="AN1037" i="3"/>
  <c r="X1037" i="3"/>
  <c r="BN1041" i="3"/>
  <c r="BK1041" i="3"/>
  <c r="BM1043" i="3"/>
  <c r="BN1045" i="3"/>
  <c r="BK1045" i="3"/>
  <c r="BL1047" i="3"/>
  <c r="BJ1047" i="3"/>
  <c r="BN1051" i="3"/>
  <c r="BK1051" i="3"/>
  <c r="BL1053" i="3"/>
  <c r="BJ1053" i="3"/>
  <c r="BM1055" i="3"/>
  <c r="BL1035" i="3"/>
  <c r="BL1038" i="3"/>
  <c r="BK1038" i="3"/>
  <c r="BN1038" i="3"/>
  <c r="AX1042" i="3"/>
  <c r="AD1042" i="3"/>
  <c r="BA1042" i="3"/>
  <c r="AK1042" i="3"/>
  <c r="U1042" i="3"/>
  <c r="BD1042" i="3"/>
  <c r="AN1042" i="3"/>
  <c r="X1042" i="3"/>
  <c r="BC1042" i="3"/>
  <c r="AM1042" i="3"/>
  <c r="W1042" i="3"/>
  <c r="BK1046" i="3"/>
  <c r="BN1046" i="3"/>
  <c r="BL1046" i="3"/>
  <c r="BK1054" i="3"/>
  <c r="BN1054" i="3"/>
  <c r="BL1054" i="3"/>
  <c r="BD1058" i="3"/>
  <c r="AN1058" i="3"/>
  <c r="X1058" i="3"/>
  <c r="BC1058" i="3"/>
  <c r="AM1058" i="3"/>
  <c r="W1058" i="3"/>
  <c r="BB1058" i="3"/>
  <c r="AL1058" i="3"/>
  <c r="V1058" i="3"/>
  <c r="BN1059" i="3"/>
  <c r="BK1059" i="3"/>
  <c r="BJ1061" i="3"/>
  <c r="BN1067" i="3"/>
  <c r="BK1067" i="3"/>
  <c r="BJ1069" i="3"/>
  <c r="AG1058" i="3"/>
  <c r="Z1044" i="3"/>
  <c r="AX1044" i="3"/>
  <c r="AD1044" i="3"/>
  <c r="BA1044" i="3"/>
  <c r="AK1044" i="3"/>
  <c r="U1044" i="3"/>
  <c r="BM1044" i="3" s="1"/>
  <c r="BD1044" i="3"/>
  <c r="AN1044" i="3"/>
  <c r="X1044" i="3"/>
  <c r="BC1044" i="3"/>
  <c r="AM1044" i="3"/>
  <c r="BN1066" i="3"/>
  <c r="BK1066" i="3"/>
  <c r="BM1067" i="3"/>
  <c r="BL1076" i="3"/>
  <c r="AH1056" i="3"/>
  <c r="R1056" i="3"/>
  <c r="AE1056" i="3"/>
  <c r="AT1056" i="3"/>
  <c r="N1056" i="3"/>
  <c r="AI1056" i="3"/>
  <c r="BE1056" i="3"/>
  <c r="AO1056" i="3"/>
  <c r="Y1056" i="3"/>
  <c r="BH1056" i="3"/>
  <c r="AR1056" i="3"/>
  <c r="AB1056" i="3"/>
  <c r="O1058" i="3"/>
  <c r="BN1064" i="3"/>
  <c r="BK1064" i="3"/>
  <c r="BN1072" i="3"/>
  <c r="BK1072" i="3"/>
  <c r="BL1078" i="3"/>
  <c r="BJ1078" i="3"/>
  <c r="BL1080" i="3"/>
  <c r="BJ1080" i="3"/>
  <c r="BL1082" i="3"/>
  <c r="BJ1082" i="3"/>
  <c r="BL1084" i="3"/>
  <c r="BJ1084" i="3"/>
  <c r="BL1086" i="3"/>
  <c r="BJ1086" i="3"/>
  <c r="BB1040" i="3"/>
  <c r="AH1040" i="3"/>
  <c r="N1040" i="3"/>
  <c r="AW1040" i="3"/>
  <c r="AG1040" i="3"/>
  <c r="Q1040" i="3"/>
  <c r="AZ1040" i="3"/>
  <c r="AJ1040" i="3"/>
  <c r="T1040" i="3"/>
  <c r="AY1040" i="3"/>
  <c r="BK1040" i="3" s="1"/>
  <c r="AI1040" i="3"/>
  <c r="BM1062" i="3"/>
  <c r="BN1070" i="3"/>
  <c r="BK1070" i="3"/>
  <c r="BL1079" i="3"/>
  <c r="BJ1079" i="3"/>
  <c r="BN1084" i="3"/>
  <c r="BN1099" i="3"/>
  <c r="BK1099" i="3"/>
  <c r="BN1100" i="3"/>
  <c r="BK1100" i="3"/>
  <c r="BN1107" i="3"/>
  <c r="BK1107" i="3"/>
  <c r="BN1108" i="3"/>
  <c r="BK1108" i="3"/>
  <c r="BJ1114" i="3"/>
  <c r="BN1115" i="3"/>
  <c r="BK1115" i="3"/>
  <c r="BN1116" i="3"/>
  <c r="BK1116" i="3"/>
  <c r="BJ1122" i="3"/>
  <c r="BN1123" i="3"/>
  <c r="BK1123" i="3"/>
  <c r="BN1124" i="3"/>
  <c r="BK1124" i="3"/>
  <c r="BN1082" i="3"/>
  <c r="BL1093" i="3"/>
  <c r="BL1104" i="3"/>
  <c r="BM1068" i="3"/>
  <c r="BN1075" i="3"/>
  <c r="BK1075" i="3"/>
  <c r="BL1083" i="3"/>
  <c r="BJ1083" i="3"/>
  <c r="BN1088" i="3"/>
  <c r="BK1088" i="3"/>
  <c r="BJ1088" i="3"/>
  <c r="BL1092" i="3"/>
  <c r="BM1095" i="3"/>
  <c r="BL1105" i="3"/>
  <c r="BJ1105" i="3"/>
  <c r="BL1107" i="3"/>
  <c r="BJ1107" i="3"/>
  <c r="BM1109" i="3"/>
  <c r="BM1111" i="3"/>
  <c r="BL1117" i="3"/>
  <c r="BJ1117" i="3"/>
  <c r="BM1119" i="3"/>
  <c r="BL1127" i="3"/>
  <c r="BJ1127" i="3"/>
  <c r="BM1081" i="3"/>
  <c r="BN1081" i="3"/>
  <c r="BK1081" i="3"/>
  <c r="BL1131" i="3"/>
  <c r="BM1152" i="3"/>
  <c r="BN1153" i="3"/>
  <c r="BK1153" i="3"/>
  <c r="BM1155" i="3"/>
  <c r="BJ1158" i="3"/>
  <c r="BN1158" i="3"/>
  <c r="BM1160" i="3"/>
  <c r="BN1161" i="3"/>
  <c r="BK1161" i="3"/>
  <c r="BM1163" i="3"/>
  <c r="BJ1166" i="3"/>
  <c r="BN1166" i="3"/>
  <c r="BM1168" i="3"/>
  <c r="BN1169" i="3"/>
  <c r="BK1169" i="3"/>
  <c r="BL1154" i="3"/>
  <c r="BL1158" i="3"/>
  <c r="BL1162" i="3"/>
  <c r="BL1166" i="3"/>
  <c r="BL1170" i="3"/>
  <c r="BL1060" i="3"/>
  <c r="BJ1060" i="3"/>
  <c r="O1136" i="3"/>
  <c r="S1136" i="3"/>
  <c r="W1136" i="3"/>
  <c r="AA1136" i="3"/>
  <c r="AE1136" i="3"/>
  <c r="AI1136" i="3"/>
  <c r="AM1136" i="3"/>
  <c r="AQ1136" i="3"/>
  <c r="AU1136" i="3"/>
  <c r="AY1136" i="3"/>
  <c r="BC1136" i="3"/>
  <c r="BG1136" i="3"/>
  <c r="P1136" i="3"/>
  <c r="T1136" i="3"/>
  <c r="X1136" i="3"/>
  <c r="AB1136" i="3"/>
  <c r="AF1136" i="3"/>
  <c r="AJ1136" i="3"/>
  <c r="AN1136" i="3"/>
  <c r="AR1136" i="3"/>
  <c r="AV1136" i="3"/>
  <c r="AZ1136" i="3"/>
  <c r="BD1136" i="3"/>
  <c r="BH1136" i="3"/>
  <c r="M1136" i="3"/>
  <c r="U1136" i="3"/>
  <c r="AC1136" i="3"/>
  <c r="AK1136" i="3"/>
  <c r="AS1136" i="3"/>
  <c r="BA1136" i="3"/>
  <c r="BI1136" i="3"/>
  <c r="R1136" i="3"/>
  <c r="Z1136" i="3"/>
  <c r="AH1136" i="3"/>
  <c r="AP1136" i="3"/>
  <c r="AX1136" i="3"/>
  <c r="BF1136" i="3"/>
  <c r="N1136" i="3"/>
  <c r="V1136" i="3"/>
  <c r="AD1136" i="3"/>
  <c r="AL1136" i="3"/>
  <c r="AT1136" i="3"/>
  <c r="BB1136" i="3"/>
  <c r="Q1136" i="3"/>
  <c r="Y1136" i="3"/>
  <c r="AG1136" i="3"/>
  <c r="AO1136" i="3"/>
  <c r="AW1136" i="3"/>
  <c r="BE1136" i="3"/>
  <c r="BN1141" i="3"/>
  <c r="BK1141" i="3"/>
  <c r="BN1143" i="3"/>
  <c r="BK1143" i="3"/>
  <c r="O1146" i="3"/>
  <c r="S1146" i="3"/>
  <c r="W1146" i="3"/>
  <c r="AA1146" i="3"/>
  <c r="AE1146" i="3"/>
  <c r="AI1146" i="3"/>
  <c r="AM1146" i="3"/>
  <c r="AQ1146" i="3"/>
  <c r="AU1146" i="3"/>
  <c r="AY1146" i="3"/>
  <c r="BC1146" i="3"/>
  <c r="BG1146" i="3"/>
  <c r="P1146" i="3"/>
  <c r="T1146" i="3"/>
  <c r="X1146" i="3"/>
  <c r="AB1146" i="3"/>
  <c r="AF1146" i="3"/>
  <c r="AJ1146" i="3"/>
  <c r="AN1146" i="3"/>
  <c r="AR1146" i="3"/>
  <c r="AV1146" i="3"/>
  <c r="AZ1146" i="3"/>
  <c r="BD1146" i="3"/>
  <c r="BH1146" i="3"/>
  <c r="M1146" i="3"/>
  <c r="U1146" i="3"/>
  <c r="AC1146" i="3"/>
  <c r="AK1146" i="3"/>
  <c r="AS1146" i="3"/>
  <c r="BA1146" i="3"/>
  <c r="BI1146" i="3"/>
  <c r="R1146" i="3"/>
  <c r="Z1146" i="3"/>
  <c r="AH1146" i="3"/>
  <c r="AP1146" i="3"/>
  <c r="AX1146" i="3"/>
  <c r="BF1146" i="3"/>
  <c r="N1146" i="3"/>
  <c r="V1146" i="3"/>
  <c r="AD1146" i="3"/>
  <c r="AL1146" i="3"/>
  <c r="AT1146" i="3"/>
  <c r="BB1146" i="3"/>
  <c r="Q1146" i="3"/>
  <c r="Y1146" i="3"/>
  <c r="AG1146" i="3"/>
  <c r="AO1146" i="3"/>
  <c r="AW1146" i="3"/>
  <c r="BE1146" i="3"/>
  <c r="BJ1149" i="3"/>
  <c r="BN999" i="3"/>
  <c r="BK999" i="3"/>
  <c r="BB1048" i="3"/>
  <c r="AH1048" i="3"/>
  <c r="N1048" i="3"/>
  <c r="AW1048" i="3"/>
  <c r="AG1048" i="3"/>
  <c r="Q1048" i="3"/>
  <c r="AZ1048" i="3"/>
  <c r="AJ1048" i="3"/>
  <c r="T1048" i="3"/>
  <c r="AY1048" i="3"/>
  <c r="AI1048" i="3"/>
  <c r="BN1094" i="3"/>
  <c r="BN1172" i="3"/>
  <c r="BK1172" i="3"/>
  <c r="BL1173" i="3"/>
  <c r="BM1174" i="3"/>
  <c r="BJ1175" i="3"/>
  <c r="BN1176" i="3"/>
  <c r="BK1176" i="3"/>
  <c r="BJ1177" i="3"/>
  <c r="BL1177" i="3"/>
  <c r="BJ1180" i="3"/>
  <c r="BJ1181" i="3"/>
  <c r="BM1181" i="3"/>
  <c r="BM1182" i="3"/>
  <c r="BN1184" i="3"/>
  <c r="BK1184" i="3"/>
  <c r="BL1184" i="3"/>
  <c r="BJ1184" i="3"/>
  <c r="BJ1185" i="3"/>
  <c r="BM1185" i="3"/>
  <c r="BN1188" i="3"/>
  <c r="BK1188" i="3"/>
  <c r="BJ1188" i="3"/>
  <c r="BL1189" i="3"/>
  <c r="BM1191" i="3"/>
  <c r="BN1192" i="3"/>
  <c r="BK1192" i="3"/>
  <c r="BJ1192" i="3"/>
  <c r="BL1193" i="3"/>
  <c r="BJ1193" i="3"/>
  <c r="BK1195" i="3"/>
  <c r="BN1195" i="3"/>
  <c r="BM1145" i="3"/>
  <c r="BN1196" i="3"/>
  <c r="BK1196" i="3"/>
  <c r="BL1196" i="3"/>
  <c r="BJ1196" i="3"/>
  <c r="BJ1197" i="3"/>
  <c r="BM1137" i="3"/>
  <c r="BN1198" i="3"/>
  <c r="BK1198" i="3"/>
  <c r="O989" i="3"/>
  <c r="S989" i="3"/>
  <c r="W989" i="3"/>
  <c r="AA989" i="3"/>
  <c r="AE989" i="3"/>
  <c r="AI989" i="3"/>
  <c r="AM989" i="3"/>
  <c r="AQ989" i="3"/>
  <c r="AU989" i="3"/>
  <c r="AY989" i="3"/>
  <c r="BC989" i="3"/>
  <c r="BG989" i="3"/>
  <c r="P989" i="3"/>
  <c r="AF989" i="3"/>
  <c r="AV989" i="3"/>
  <c r="T989" i="3"/>
  <c r="AJ989" i="3"/>
  <c r="AZ989" i="3"/>
  <c r="AB989" i="3"/>
  <c r="AR989" i="3"/>
  <c r="BH989" i="3"/>
  <c r="X989" i="3"/>
  <c r="AN989" i="3"/>
  <c r="BD989" i="3"/>
  <c r="M973" i="3"/>
  <c r="Q973" i="3"/>
  <c r="U973" i="3"/>
  <c r="Y973" i="3"/>
  <c r="AC973" i="3"/>
  <c r="AG973" i="3"/>
  <c r="AK973" i="3"/>
  <c r="AO973" i="3"/>
  <c r="AS973" i="3"/>
  <c r="AW973" i="3"/>
  <c r="BA973" i="3"/>
  <c r="BE973" i="3"/>
  <c r="BI973" i="3"/>
  <c r="N973" i="3"/>
  <c r="R973" i="3"/>
  <c r="V973" i="3"/>
  <c r="Z973" i="3"/>
  <c r="AD973" i="3"/>
  <c r="AH973" i="3"/>
  <c r="AL973" i="3"/>
  <c r="AP973" i="3"/>
  <c r="AT973" i="3"/>
  <c r="AX973" i="3"/>
  <c r="BB973" i="3"/>
  <c r="BF973" i="3"/>
  <c r="O973" i="3"/>
  <c r="S973" i="3"/>
  <c r="W973" i="3"/>
  <c r="AA973" i="3"/>
  <c r="AE973" i="3"/>
  <c r="AI973" i="3"/>
  <c r="AM973" i="3"/>
  <c r="AQ973" i="3"/>
  <c r="AU973" i="3"/>
  <c r="AY973" i="3"/>
  <c r="BC973" i="3"/>
  <c r="BG973" i="3"/>
  <c r="P973" i="3"/>
  <c r="AF973" i="3"/>
  <c r="AV973" i="3"/>
  <c r="T973" i="3"/>
  <c r="AJ973" i="3"/>
  <c r="AZ973" i="3"/>
  <c r="X973" i="3"/>
  <c r="AN973" i="3"/>
  <c r="BD973" i="3"/>
  <c r="AB973" i="3"/>
  <c r="AR973" i="3"/>
  <c r="BH973" i="3"/>
  <c r="N998" i="3"/>
  <c r="R998" i="3"/>
  <c r="V998" i="3"/>
  <c r="Z998" i="3"/>
  <c r="AD998" i="3"/>
  <c r="AH998" i="3"/>
  <c r="AL998" i="3"/>
  <c r="AP998" i="3"/>
  <c r="AT998" i="3"/>
  <c r="AX998" i="3"/>
  <c r="BB998" i="3"/>
  <c r="BF998" i="3"/>
  <c r="X998" i="3"/>
  <c r="AF998" i="3"/>
  <c r="AN998" i="3"/>
  <c r="AV998" i="3"/>
  <c r="BD998" i="3"/>
  <c r="O998" i="3"/>
  <c r="S998" i="3"/>
  <c r="W998" i="3"/>
  <c r="AA998" i="3"/>
  <c r="AE998" i="3"/>
  <c r="AI998" i="3"/>
  <c r="AM998" i="3"/>
  <c r="AQ998" i="3"/>
  <c r="AU998" i="3"/>
  <c r="AY998" i="3"/>
  <c r="BC998" i="3"/>
  <c r="BG998" i="3"/>
  <c r="M998" i="3"/>
  <c r="Q998" i="3"/>
  <c r="U998" i="3"/>
  <c r="Y998" i="3"/>
  <c r="AC998" i="3"/>
  <c r="AG998" i="3"/>
  <c r="AK998" i="3"/>
  <c r="AO998" i="3"/>
  <c r="AS998" i="3"/>
  <c r="BA998" i="3"/>
  <c r="BE998" i="3"/>
  <c r="P998" i="3"/>
  <c r="T998" i="3"/>
  <c r="AB998" i="3"/>
  <c r="AJ998" i="3"/>
  <c r="AR998" i="3"/>
  <c r="AZ998" i="3"/>
  <c r="BH998" i="3"/>
  <c r="AW998" i="3"/>
  <c r="BI998" i="3"/>
  <c r="N997" i="3"/>
  <c r="R997" i="3"/>
  <c r="V997" i="3"/>
  <c r="Z997" i="3"/>
  <c r="Q997" i="3"/>
  <c r="W997" i="3"/>
  <c r="AB997" i="3"/>
  <c r="AF997" i="3"/>
  <c r="AJ997" i="3"/>
  <c r="AN997" i="3"/>
  <c r="AR997" i="3"/>
  <c r="AV997" i="3"/>
  <c r="AZ997" i="3"/>
  <c r="BD997" i="3"/>
  <c r="BH997" i="3"/>
  <c r="AL997" i="3"/>
  <c r="AX997" i="3"/>
  <c r="P997" i="3"/>
  <c r="AA997" i="3"/>
  <c r="AM997" i="3"/>
  <c r="AU997" i="3"/>
  <c r="BC997" i="3"/>
  <c r="M997" i="3"/>
  <c r="S997" i="3"/>
  <c r="X997" i="3"/>
  <c r="AC997" i="3"/>
  <c r="AG997" i="3"/>
  <c r="AK997" i="3"/>
  <c r="AO997" i="3"/>
  <c r="AS997" i="3"/>
  <c r="AW997" i="3"/>
  <c r="BA997" i="3"/>
  <c r="BE997" i="3"/>
  <c r="BI997" i="3"/>
  <c r="AH997" i="3"/>
  <c r="O997" i="3"/>
  <c r="T997" i="3"/>
  <c r="Y997" i="3"/>
  <c r="AD997" i="3"/>
  <c r="AP997" i="3"/>
  <c r="AT997" i="3"/>
  <c r="BB997" i="3"/>
  <c r="BF997" i="3"/>
  <c r="U997" i="3"/>
  <c r="AE997" i="3"/>
  <c r="AI997" i="3"/>
  <c r="AQ997" i="3"/>
  <c r="AY997" i="3"/>
  <c r="BG997" i="3"/>
  <c r="M995" i="3"/>
  <c r="Q995" i="3"/>
  <c r="U995" i="3"/>
  <c r="Y995" i="3"/>
  <c r="AC995" i="3"/>
  <c r="AG995" i="3"/>
  <c r="AK995" i="3"/>
  <c r="AO995" i="3"/>
  <c r="AS995" i="3"/>
  <c r="AW995" i="3"/>
  <c r="BA995" i="3"/>
  <c r="BE995" i="3"/>
  <c r="BI995" i="3"/>
  <c r="N995" i="3"/>
  <c r="R995" i="3"/>
  <c r="V995" i="3"/>
  <c r="Z995" i="3"/>
  <c r="AD995" i="3"/>
  <c r="AH995" i="3"/>
  <c r="AL995" i="3"/>
  <c r="AP995" i="3"/>
  <c r="AT995" i="3"/>
  <c r="AX995" i="3"/>
  <c r="BB995" i="3"/>
  <c r="BF995" i="3"/>
  <c r="O995" i="3"/>
  <c r="W995" i="3"/>
  <c r="AE995" i="3"/>
  <c r="AM995" i="3"/>
  <c r="AU995" i="3"/>
  <c r="BC995" i="3"/>
  <c r="AA995" i="3"/>
  <c r="AI995" i="3"/>
  <c r="AQ995" i="3"/>
  <c r="BG995" i="3"/>
  <c r="T995" i="3"/>
  <c r="AB995" i="3"/>
  <c r="AJ995" i="3"/>
  <c r="AZ995" i="3"/>
  <c r="BH995" i="3"/>
  <c r="P995" i="3"/>
  <c r="X995" i="3"/>
  <c r="AF995" i="3"/>
  <c r="AN995" i="3"/>
  <c r="AV995" i="3"/>
  <c r="BD995" i="3"/>
  <c r="S995" i="3"/>
  <c r="AY995" i="3"/>
  <c r="AR995" i="3"/>
  <c r="M987" i="3"/>
  <c r="Q987" i="3"/>
  <c r="U987" i="3"/>
  <c r="Y987" i="3"/>
  <c r="AC987" i="3"/>
  <c r="R987" i="3"/>
  <c r="W987" i="3"/>
  <c r="AB987" i="3"/>
  <c r="AG987" i="3"/>
  <c r="AK987" i="3"/>
  <c r="AO987" i="3"/>
  <c r="AS987" i="3"/>
  <c r="AW987" i="3"/>
  <c r="BA987" i="3"/>
  <c r="BE987" i="3"/>
  <c r="BI987" i="3"/>
  <c r="N987" i="3"/>
  <c r="S987" i="3"/>
  <c r="X987" i="3"/>
  <c r="AD987" i="3"/>
  <c r="AH987" i="3"/>
  <c r="AL987" i="3"/>
  <c r="AP987" i="3"/>
  <c r="AT987" i="3"/>
  <c r="AX987" i="3"/>
  <c r="BB987" i="3"/>
  <c r="BF987" i="3"/>
  <c r="O987" i="3"/>
  <c r="T987" i="3"/>
  <c r="Z987" i="3"/>
  <c r="AE987" i="3"/>
  <c r="AI987" i="3"/>
  <c r="AM987" i="3"/>
  <c r="AQ987" i="3"/>
  <c r="AU987" i="3"/>
  <c r="AY987" i="3"/>
  <c r="BC987" i="3"/>
  <c r="BG987" i="3"/>
  <c r="P987" i="3"/>
  <c r="AJ987" i="3"/>
  <c r="AZ987" i="3"/>
  <c r="AF987" i="3"/>
  <c r="AV987" i="3"/>
  <c r="V987" i="3"/>
  <c r="AN987" i="3"/>
  <c r="BD987" i="3"/>
  <c r="AA987" i="3"/>
  <c r="AR987" i="3"/>
  <c r="BH987" i="3"/>
  <c r="O984" i="3"/>
  <c r="S984" i="3"/>
  <c r="W984" i="3"/>
  <c r="AA984" i="3"/>
  <c r="AE984" i="3"/>
  <c r="AI984" i="3"/>
  <c r="AM984" i="3"/>
  <c r="AQ984" i="3"/>
  <c r="AU984" i="3"/>
  <c r="AY984" i="3"/>
  <c r="BC984" i="3"/>
  <c r="BG984" i="3"/>
  <c r="P984" i="3"/>
  <c r="T984" i="3"/>
  <c r="X984" i="3"/>
  <c r="AB984" i="3"/>
  <c r="AF984" i="3"/>
  <c r="AJ984" i="3"/>
  <c r="AN984" i="3"/>
  <c r="AR984" i="3"/>
  <c r="AV984" i="3"/>
  <c r="AZ984" i="3"/>
  <c r="BD984" i="3"/>
  <c r="BH984" i="3"/>
  <c r="M984" i="3"/>
  <c r="Q984" i="3"/>
  <c r="U984" i="3"/>
  <c r="Y984" i="3"/>
  <c r="AC984" i="3"/>
  <c r="AG984" i="3"/>
  <c r="AK984" i="3"/>
  <c r="AO984" i="3"/>
  <c r="AS984" i="3"/>
  <c r="AW984" i="3"/>
  <c r="BA984" i="3"/>
  <c r="BE984" i="3"/>
  <c r="BI984" i="3"/>
  <c r="Z984" i="3"/>
  <c r="AP984" i="3"/>
  <c r="BF984" i="3"/>
  <c r="N984" i="3"/>
  <c r="AD984" i="3"/>
  <c r="AT984" i="3"/>
  <c r="R984" i="3"/>
  <c r="AH984" i="3"/>
  <c r="AX984" i="3"/>
  <c r="K994" i="3"/>
  <c r="BG993" i="3"/>
  <c r="AY993" i="3"/>
  <c r="AQ993" i="3"/>
  <c r="AI993" i="3"/>
  <c r="AA993" i="3"/>
  <c r="M993" i="3"/>
  <c r="Q993" i="3"/>
  <c r="U993" i="3"/>
  <c r="Y993" i="3"/>
  <c r="AC993" i="3"/>
  <c r="AG993" i="3"/>
  <c r="AK993" i="3"/>
  <c r="AO993" i="3"/>
  <c r="AS993" i="3"/>
  <c r="AW993" i="3"/>
  <c r="BA993" i="3"/>
  <c r="BE993" i="3"/>
  <c r="BI993" i="3"/>
  <c r="N993" i="3"/>
  <c r="R993" i="3"/>
  <c r="V993" i="3"/>
  <c r="Z993" i="3"/>
  <c r="AD993" i="3"/>
  <c r="AH993" i="3"/>
  <c r="AL993" i="3"/>
  <c r="AP993" i="3"/>
  <c r="AT993" i="3"/>
  <c r="AX993" i="3"/>
  <c r="BB993" i="3"/>
  <c r="BF993" i="3"/>
  <c r="L992" i="3"/>
  <c r="K992" i="3"/>
  <c r="M989" i="3"/>
  <c r="AL984" i="3"/>
  <c r="P981" i="3"/>
  <c r="T981" i="3"/>
  <c r="X981" i="3"/>
  <c r="AB981" i="3"/>
  <c r="AF981" i="3"/>
  <c r="AJ981" i="3"/>
  <c r="AN981" i="3"/>
  <c r="AR981" i="3"/>
  <c r="AV981" i="3"/>
  <c r="AZ981" i="3"/>
  <c r="BD981" i="3"/>
  <c r="BH981" i="3"/>
  <c r="M981" i="3"/>
  <c r="Q981" i="3"/>
  <c r="U981" i="3"/>
  <c r="Y981" i="3"/>
  <c r="AC981" i="3"/>
  <c r="AG981" i="3"/>
  <c r="AK981" i="3"/>
  <c r="AO981" i="3"/>
  <c r="AS981" i="3"/>
  <c r="AW981" i="3"/>
  <c r="BA981" i="3"/>
  <c r="BE981" i="3"/>
  <c r="BI981" i="3"/>
  <c r="N981" i="3"/>
  <c r="R981" i="3"/>
  <c r="V981" i="3"/>
  <c r="Z981" i="3"/>
  <c r="AD981" i="3"/>
  <c r="AH981" i="3"/>
  <c r="AL981" i="3"/>
  <c r="AP981" i="3"/>
  <c r="AT981" i="3"/>
  <c r="AX981" i="3"/>
  <c r="BB981" i="3"/>
  <c r="BF981" i="3"/>
  <c r="O981" i="3"/>
  <c r="AE981" i="3"/>
  <c r="AU981" i="3"/>
  <c r="S981" i="3"/>
  <c r="AI981" i="3"/>
  <c r="AY981" i="3"/>
  <c r="W981" i="3"/>
  <c r="AM981" i="3"/>
  <c r="BC981" i="3"/>
  <c r="AA981" i="3"/>
  <c r="AQ981" i="3"/>
  <c r="BG981" i="3"/>
  <c r="K996" i="3"/>
  <c r="L994" i="3"/>
  <c r="BD993" i="3"/>
  <c r="AV993" i="3"/>
  <c r="AN993" i="3"/>
  <c r="AF993" i="3"/>
  <c r="X993" i="3"/>
  <c r="P993" i="3"/>
  <c r="AV991" i="3"/>
  <c r="AF991" i="3"/>
  <c r="L990" i="3"/>
  <c r="K990" i="3"/>
  <c r="V984" i="3"/>
  <c r="P977" i="3"/>
  <c r="AF977" i="3"/>
  <c r="AV977" i="3"/>
  <c r="T977" i="3"/>
  <c r="AJ977" i="3"/>
  <c r="AZ977" i="3"/>
  <c r="X977" i="3"/>
  <c r="AN977" i="3"/>
  <c r="BD977" i="3"/>
  <c r="AB977" i="3"/>
  <c r="AR977" i="3"/>
  <c r="BH977" i="3"/>
  <c r="N982" i="3"/>
  <c r="R982" i="3"/>
  <c r="V982" i="3"/>
  <c r="Z982" i="3"/>
  <c r="AD982" i="3"/>
  <c r="AH982" i="3"/>
  <c r="AL982" i="3"/>
  <c r="AP982" i="3"/>
  <c r="AT982" i="3"/>
  <c r="AX982" i="3"/>
  <c r="BB982" i="3"/>
  <c r="BF982" i="3"/>
  <c r="O982" i="3"/>
  <c r="S982" i="3"/>
  <c r="W982" i="3"/>
  <c r="AA982" i="3"/>
  <c r="AE982" i="3"/>
  <c r="AI982" i="3"/>
  <c r="AM982" i="3"/>
  <c r="AQ982" i="3"/>
  <c r="AU982" i="3"/>
  <c r="AY982" i="3"/>
  <c r="BC982" i="3"/>
  <c r="BG982" i="3"/>
  <c r="Q982" i="3"/>
  <c r="Y982" i="3"/>
  <c r="AG982" i="3"/>
  <c r="AO982" i="3"/>
  <c r="AW982" i="3"/>
  <c r="BE982" i="3"/>
  <c r="T982" i="3"/>
  <c r="AB982" i="3"/>
  <c r="AJ982" i="3"/>
  <c r="AR982" i="3"/>
  <c r="AZ982" i="3"/>
  <c r="BH982" i="3"/>
  <c r="M982" i="3"/>
  <c r="U982" i="3"/>
  <c r="AC982" i="3"/>
  <c r="AK982" i="3"/>
  <c r="AS982" i="3"/>
  <c r="BA982" i="3"/>
  <c r="BI982" i="3"/>
  <c r="AN982" i="3"/>
  <c r="P982" i="3"/>
  <c r="AV982" i="3"/>
  <c r="X982" i="3"/>
  <c r="BD982" i="3"/>
  <c r="L996" i="3"/>
  <c r="BC993" i="3"/>
  <c r="AU993" i="3"/>
  <c r="AM993" i="3"/>
  <c r="AE993" i="3"/>
  <c r="W993" i="3"/>
  <c r="O993" i="3"/>
  <c r="O991" i="3"/>
  <c r="S991" i="3"/>
  <c r="W991" i="3"/>
  <c r="AA991" i="3"/>
  <c r="AE991" i="3"/>
  <c r="AI991" i="3"/>
  <c r="AM991" i="3"/>
  <c r="AQ991" i="3"/>
  <c r="AU991" i="3"/>
  <c r="AY991" i="3"/>
  <c r="BC991" i="3"/>
  <c r="BG991" i="3"/>
  <c r="L988" i="3"/>
  <c r="K988" i="3"/>
  <c r="N985" i="3"/>
  <c r="R985" i="3"/>
  <c r="V985" i="3"/>
  <c r="Z985" i="3"/>
  <c r="AD985" i="3"/>
  <c r="AH985" i="3"/>
  <c r="AL985" i="3"/>
  <c r="AP985" i="3"/>
  <c r="AT985" i="3"/>
  <c r="O985" i="3"/>
  <c r="S985" i="3"/>
  <c r="W985" i="3"/>
  <c r="AA985" i="3"/>
  <c r="AE985" i="3"/>
  <c r="AI985" i="3"/>
  <c r="AM985" i="3"/>
  <c r="AQ985" i="3"/>
  <c r="AU985" i="3"/>
  <c r="AY985" i="3"/>
  <c r="BC985" i="3"/>
  <c r="BG985" i="3"/>
  <c r="M983" i="3"/>
  <c r="Q983" i="3"/>
  <c r="U983" i="3"/>
  <c r="Y983" i="3"/>
  <c r="AC983" i="3"/>
  <c r="R983" i="3"/>
  <c r="W983" i="3"/>
  <c r="AB983" i="3"/>
  <c r="AG983" i="3"/>
  <c r="AK983" i="3"/>
  <c r="AO983" i="3"/>
  <c r="AS983" i="3"/>
  <c r="AW983" i="3"/>
  <c r="BA983" i="3"/>
  <c r="BE983" i="3"/>
  <c r="BI983" i="3"/>
  <c r="N983" i="3"/>
  <c r="S983" i="3"/>
  <c r="X983" i="3"/>
  <c r="AD983" i="3"/>
  <c r="AH983" i="3"/>
  <c r="AL983" i="3"/>
  <c r="AP983" i="3"/>
  <c r="AT983" i="3"/>
  <c r="AX983" i="3"/>
  <c r="BB983" i="3"/>
  <c r="BF983" i="3"/>
  <c r="O983" i="3"/>
  <c r="T983" i="3"/>
  <c r="Z983" i="3"/>
  <c r="AE983" i="3"/>
  <c r="AI983" i="3"/>
  <c r="AM983" i="3"/>
  <c r="AQ983" i="3"/>
  <c r="AU983" i="3"/>
  <c r="AY983" i="3"/>
  <c r="BC983" i="3"/>
  <c r="BG983" i="3"/>
  <c r="BF991" i="3"/>
  <c r="BB991" i="3"/>
  <c r="AX991" i="3"/>
  <c r="AT991" i="3"/>
  <c r="AP991" i="3"/>
  <c r="AL991" i="3"/>
  <c r="AH991" i="3"/>
  <c r="AD991" i="3"/>
  <c r="Z991" i="3"/>
  <c r="V991" i="3"/>
  <c r="R991" i="3"/>
  <c r="N991" i="3"/>
  <c r="BF989" i="3"/>
  <c r="BB989" i="3"/>
  <c r="AX989" i="3"/>
  <c r="AT989" i="3"/>
  <c r="AP989" i="3"/>
  <c r="AL989" i="3"/>
  <c r="AH989" i="3"/>
  <c r="AD989" i="3"/>
  <c r="Z989" i="3"/>
  <c r="V989" i="3"/>
  <c r="R989" i="3"/>
  <c r="N989" i="3"/>
  <c r="K986" i="3"/>
  <c r="BH985" i="3"/>
  <c r="AZ985" i="3"/>
  <c r="AN985" i="3"/>
  <c r="X985" i="3"/>
  <c r="M985" i="3"/>
  <c r="BH983" i="3"/>
  <c r="AR983" i="3"/>
  <c r="AA983" i="3"/>
  <c r="P975" i="3"/>
  <c r="AF975" i="3"/>
  <c r="AV975" i="3"/>
  <c r="T975" i="3"/>
  <c r="AJ975" i="3"/>
  <c r="AZ975" i="3"/>
  <c r="X975" i="3"/>
  <c r="AN975" i="3"/>
  <c r="BD975" i="3"/>
  <c r="AB975" i="3"/>
  <c r="AR975" i="3"/>
  <c r="BH975" i="3"/>
  <c r="BI991" i="3"/>
  <c r="BE991" i="3"/>
  <c r="BA991" i="3"/>
  <c r="AW991" i="3"/>
  <c r="AS991" i="3"/>
  <c r="AO991" i="3"/>
  <c r="AK991" i="3"/>
  <c r="AG991" i="3"/>
  <c r="AC991" i="3"/>
  <c r="Y991" i="3"/>
  <c r="U991" i="3"/>
  <c r="Q991" i="3"/>
  <c r="BI989" i="3"/>
  <c r="BE989" i="3"/>
  <c r="BA989" i="3"/>
  <c r="AW989" i="3"/>
  <c r="AS989" i="3"/>
  <c r="AO989" i="3"/>
  <c r="AK989" i="3"/>
  <c r="AG989" i="3"/>
  <c r="AC989" i="3"/>
  <c r="Y989" i="3"/>
  <c r="U989" i="3"/>
  <c r="Q989" i="3"/>
  <c r="BF985" i="3"/>
  <c r="AX985" i="3"/>
  <c r="AJ985" i="3"/>
  <c r="T985" i="3"/>
  <c r="BD983" i="3"/>
  <c r="AN983" i="3"/>
  <c r="V983" i="3"/>
  <c r="BE980" i="3"/>
  <c r="AO980" i="3"/>
  <c r="N980" i="3"/>
  <c r="R980" i="3"/>
  <c r="V980" i="3"/>
  <c r="Z980" i="3"/>
  <c r="AD980" i="3"/>
  <c r="AH980" i="3"/>
  <c r="AL980" i="3"/>
  <c r="AP980" i="3"/>
  <c r="AT980" i="3"/>
  <c r="AX980" i="3"/>
  <c r="BB980" i="3"/>
  <c r="BF980" i="3"/>
  <c r="O980" i="3"/>
  <c r="S980" i="3"/>
  <c r="W980" i="3"/>
  <c r="AA980" i="3"/>
  <c r="AE980" i="3"/>
  <c r="AI980" i="3"/>
  <c r="AM980" i="3"/>
  <c r="AQ980" i="3"/>
  <c r="AU980" i="3"/>
  <c r="AY980" i="3"/>
  <c r="BC980" i="3"/>
  <c r="BG980" i="3"/>
  <c r="P980" i="3"/>
  <c r="T980" i="3"/>
  <c r="X980" i="3"/>
  <c r="AB980" i="3"/>
  <c r="AF980" i="3"/>
  <c r="AJ980" i="3"/>
  <c r="AN980" i="3"/>
  <c r="AR980" i="3"/>
  <c r="AV980" i="3"/>
  <c r="AZ980" i="3"/>
  <c r="BD980" i="3"/>
  <c r="BH980" i="3"/>
  <c r="L979" i="3"/>
  <c r="X979" i="3" s="1"/>
  <c r="BI985" i="3"/>
  <c r="BE985" i="3"/>
  <c r="BA985" i="3"/>
  <c r="AW985" i="3"/>
  <c r="AS985" i="3"/>
  <c r="AO985" i="3"/>
  <c r="AK985" i="3"/>
  <c r="AG985" i="3"/>
  <c r="AC985" i="3"/>
  <c r="Y985" i="3"/>
  <c r="U985" i="3"/>
  <c r="Q985" i="3"/>
  <c r="AW980" i="3"/>
  <c r="AG980" i="3"/>
  <c r="Q980" i="3"/>
  <c r="AU979" i="3"/>
  <c r="AI978" i="3"/>
  <c r="X978" i="3"/>
  <c r="AN978" i="3"/>
  <c r="U978" i="3"/>
  <c r="AK978" i="3"/>
  <c r="BA978" i="3"/>
  <c r="AI976" i="3"/>
  <c r="AY976" i="3"/>
  <c r="AZ976" i="3"/>
  <c r="Q976" i="3"/>
  <c r="O974" i="3"/>
  <c r="AE974" i="3"/>
  <c r="AU974" i="3"/>
  <c r="AF974" i="3"/>
  <c r="AV974" i="3"/>
  <c r="M974" i="3"/>
  <c r="AS974" i="3"/>
  <c r="BI974" i="3"/>
  <c r="V978" i="3"/>
  <c r="L978" i="3"/>
  <c r="AA978" i="3" s="1"/>
  <c r="M977" i="3"/>
  <c r="Q977" i="3"/>
  <c r="U977" i="3"/>
  <c r="Y977" i="3"/>
  <c r="AC977" i="3"/>
  <c r="AG977" i="3"/>
  <c r="AK977" i="3"/>
  <c r="AO977" i="3"/>
  <c r="AS977" i="3"/>
  <c r="AW977" i="3"/>
  <c r="BA977" i="3"/>
  <c r="BE977" i="3"/>
  <c r="BI977" i="3"/>
  <c r="N977" i="3"/>
  <c r="R977" i="3"/>
  <c r="V977" i="3"/>
  <c r="Z977" i="3"/>
  <c r="AD977" i="3"/>
  <c r="AH977" i="3"/>
  <c r="AL977" i="3"/>
  <c r="AP977" i="3"/>
  <c r="AT977" i="3"/>
  <c r="AX977" i="3"/>
  <c r="BB977" i="3"/>
  <c r="BF977" i="3"/>
  <c r="O977" i="3"/>
  <c r="S977" i="3"/>
  <c r="W977" i="3"/>
  <c r="AA977" i="3"/>
  <c r="AE977" i="3"/>
  <c r="AI977" i="3"/>
  <c r="AM977" i="3"/>
  <c r="AQ977" i="3"/>
  <c r="AU977" i="3"/>
  <c r="AY977" i="3"/>
  <c r="BC977" i="3"/>
  <c r="BG977" i="3"/>
  <c r="AL976" i="3"/>
  <c r="L976" i="3"/>
  <c r="O976" i="3" s="1"/>
  <c r="M975" i="3"/>
  <c r="Q975" i="3"/>
  <c r="U975" i="3"/>
  <c r="Y975" i="3"/>
  <c r="AC975" i="3"/>
  <c r="AG975" i="3"/>
  <c r="AK975" i="3"/>
  <c r="AO975" i="3"/>
  <c r="AS975" i="3"/>
  <c r="AW975" i="3"/>
  <c r="BA975" i="3"/>
  <c r="BE975" i="3"/>
  <c r="BI975" i="3"/>
  <c r="N975" i="3"/>
  <c r="R975" i="3"/>
  <c r="V975" i="3"/>
  <c r="Z975" i="3"/>
  <c r="AD975" i="3"/>
  <c r="AH975" i="3"/>
  <c r="AL975" i="3"/>
  <c r="AP975" i="3"/>
  <c r="AT975" i="3"/>
  <c r="AX975" i="3"/>
  <c r="BB975" i="3"/>
  <c r="BF975" i="3"/>
  <c r="O975" i="3"/>
  <c r="S975" i="3"/>
  <c r="W975" i="3"/>
  <c r="AA975" i="3"/>
  <c r="AE975" i="3"/>
  <c r="AI975" i="3"/>
  <c r="AM975" i="3"/>
  <c r="AQ975" i="3"/>
  <c r="AU975" i="3"/>
  <c r="AY975" i="3"/>
  <c r="BC975" i="3"/>
  <c r="BG975" i="3"/>
  <c r="BB974" i="3"/>
  <c r="AL974" i="3"/>
  <c r="V974" i="3"/>
  <c r="L974" i="3"/>
  <c r="P974" i="3" s="1"/>
  <c r="BB978" i="3"/>
  <c r="AT978" i="3"/>
  <c r="AH978" i="3"/>
  <c r="R978" i="3"/>
  <c r="AX976" i="3"/>
  <c r="AH976" i="3"/>
  <c r="R976" i="3"/>
  <c r="AX974" i="3"/>
  <c r="AH974" i="3"/>
  <c r="R974" i="3"/>
  <c r="E775" i="3"/>
  <c r="F775" i="3"/>
  <c r="G775" i="3"/>
  <c r="H775" i="3"/>
  <c r="I775" i="3"/>
  <c r="J775" i="3"/>
  <c r="E776" i="3"/>
  <c r="F776" i="3"/>
  <c r="G776" i="3"/>
  <c r="H776" i="3"/>
  <c r="I776" i="3"/>
  <c r="J776" i="3"/>
  <c r="E777" i="3"/>
  <c r="F777" i="3"/>
  <c r="G777" i="3"/>
  <c r="H777" i="3"/>
  <c r="I777" i="3"/>
  <c r="J777" i="3"/>
  <c r="E778" i="3"/>
  <c r="F778" i="3"/>
  <c r="G778" i="3"/>
  <c r="H778" i="3"/>
  <c r="I778" i="3"/>
  <c r="J778" i="3"/>
  <c r="E779" i="3"/>
  <c r="F779" i="3"/>
  <c r="G779" i="3"/>
  <c r="K779" i="3" s="1"/>
  <c r="H779" i="3"/>
  <c r="I779" i="3"/>
  <c r="J779" i="3"/>
  <c r="E780" i="3"/>
  <c r="K780" i="3" s="1"/>
  <c r="F780" i="3"/>
  <c r="G780" i="3"/>
  <c r="H780" i="3"/>
  <c r="I780" i="3"/>
  <c r="J780" i="3"/>
  <c r="E781" i="3"/>
  <c r="K781" i="3" s="1"/>
  <c r="F781" i="3"/>
  <c r="G781" i="3"/>
  <c r="H781" i="3"/>
  <c r="I781" i="3"/>
  <c r="L781" i="3" s="1"/>
  <c r="J781" i="3"/>
  <c r="E782" i="3"/>
  <c r="F782" i="3"/>
  <c r="K782" i="3" s="1"/>
  <c r="G782" i="3"/>
  <c r="H782" i="3"/>
  <c r="I782" i="3"/>
  <c r="J782" i="3"/>
  <c r="E783" i="3"/>
  <c r="F783" i="3"/>
  <c r="K783" i="3" s="1"/>
  <c r="G783" i="3"/>
  <c r="H783" i="3"/>
  <c r="I783" i="3"/>
  <c r="J783" i="3"/>
  <c r="E784" i="3"/>
  <c r="F784" i="3"/>
  <c r="K784" i="3" s="1"/>
  <c r="G784" i="3"/>
  <c r="H784" i="3"/>
  <c r="I784" i="3"/>
  <c r="J784" i="3"/>
  <c r="E785" i="3"/>
  <c r="F785" i="3"/>
  <c r="K785" i="3" s="1"/>
  <c r="G785" i="3"/>
  <c r="H785" i="3"/>
  <c r="I785" i="3"/>
  <c r="J785" i="3"/>
  <c r="E786" i="3"/>
  <c r="F786" i="3"/>
  <c r="K786" i="3" s="1"/>
  <c r="G786" i="3"/>
  <c r="H786" i="3"/>
  <c r="I786" i="3"/>
  <c r="J786" i="3"/>
  <c r="E787" i="3"/>
  <c r="F787" i="3"/>
  <c r="K787" i="3" s="1"/>
  <c r="G787" i="3"/>
  <c r="H787" i="3"/>
  <c r="I787" i="3"/>
  <c r="J787" i="3"/>
  <c r="E788" i="3"/>
  <c r="F788" i="3"/>
  <c r="K788" i="3" s="1"/>
  <c r="G788" i="3"/>
  <c r="H788" i="3"/>
  <c r="I788" i="3"/>
  <c r="J788" i="3"/>
  <c r="E789" i="3"/>
  <c r="F789" i="3"/>
  <c r="K789" i="3" s="1"/>
  <c r="G789" i="3"/>
  <c r="H789" i="3"/>
  <c r="I789" i="3"/>
  <c r="J789" i="3"/>
  <c r="E790" i="3"/>
  <c r="F790" i="3"/>
  <c r="K790" i="3" s="1"/>
  <c r="G790" i="3"/>
  <c r="H790" i="3"/>
  <c r="I790" i="3"/>
  <c r="J790" i="3"/>
  <c r="E791" i="3"/>
  <c r="F791" i="3"/>
  <c r="K791" i="3" s="1"/>
  <c r="G791" i="3"/>
  <c r="H791" i="3"/>
  <c r="I791" i="3"/>
  <c r="J791" i="3"/>
  <c r="E792" i="3"/>
  <c r="F792" i="3"/>
  <c r="K792" i="3" s="1"/>
  <c r="G792" i="3"/>
  <c r="H792" i="3"/>
  <c r="I792" i="3"/>
  <c r="J792" i="3"/>
  <c r="L792" i="3" s="1"/>
  <c r="E793" i="3"/>
  <c r="F793" i="3"/>
  <c r="G793" i="3"/>
  <c r="H793" i="3"/>
  <c r="I793" i="3"/>
  <c r="J793" i="3"/>
  <c r="L793" i="3"/>
  <c r="E794" i="3"/>
  <c r="F794" i="3"/>
  <c r="K794" i="3" s="1"/>
  <c r="G794" i="3"/>
  <c r="H794" i="3"/>
  <c r="I794" i="3"/>
  <c r="J794" i="3"/>
  <c r="L794" i="3" s="1"/>
  <c r="E795" i="3"/>
  <c r="F795" i="3"/>
  <c r="G795" i="3"/>
  <c r="H795" i="3"/>
  <c r="L795" i="3" s="1"/>
  <c r="I795" i="3"/>
  <c r="J795" i="3"/>
  <c r="E796" i="3"/>
  <c r="F796" i="3"/>
  <c r="K796" i="3" s="1"/>
  <c r="G796" i="3"/>
  <c r="H796" i="3"/>
  <c r="I796" i="3"/>
  <c r="J796" i="3"/>
  <c r="E797" i="3"/>
  <c r="F797" i="3"/>
  <c r="G797" i="3"/>
  <c r="H797" i="3"/>
  <c r="I797" i="3"/>
  <c r="J797" i="3"/>
  <c r="E798" i="3"/>
  <c r="F798" i="3"/>
  <c r="K798" i="3" s="1"/>
  <c r="G798" i="3"/>
  <c r="H798" i="3"/>
  <c r="I798" i="3"/>
  <c r="J798" i="3"/>
  <c r="E799" i="3"/>
  <c r="F799" i="3"/>
  <c r="G799" i="3"/>
  <c r="H799" i="3"/>
  <c r="I799" i="3"/>
  <c r="J799" i="3"/>
  <c r="E800" i="3"/>
  <c r="F800" i="3"/>
  <c r="K800" i="3" s="1"/>
  <c r="G800" i="3"/>
  <c r="H800" i="3"/>
  <c r="I800" i="3"/>
  <c r="J800" i="3"/>
  <c r="E801" i="3"/>
  <c r="F801" i="3"/>
  <c r="G801" i="3"/>
  <c r="H801" i="3"/>
  <c r="I801" i="3"/>
  <c r="J801" i="3"/>
  <c r="E802" i="3"/>
  <c r="F802" i="3"/>
  <c r="K802" i="3" s="1"/>
  <c r="G802" i="3"/>
  <c r="H802" i="3"/>
  <c r="I802" i="3"/>
  <c r="J802" i="3"/>
  <c r="E803" i="3"/>
  <c r="F803" i="3"/>
  <c r="G803" i="3"/>
  <c r="H803" i="3"/>
  <c r="I803" i="3"/>
  <c r="J803" i="3"/>
  <c r="E804" i="3"/>
  <c r="F804" i="3"/>
  <c r="K804" i="3" s="1"/>
  <c r="G804" i="3"/>
  <c r="H804" i="3"/>
  <c r="I804" i="3"/>
  <c r="J804" i="3"/>
  <c r="E805" i="3"/>
  <c r="F805" i="3"/>
  <c r="G805" i="3"/>
  <c r="H805" i="3"/>
  <c r="I805" i="3"/>
  <c r="J805" i="3"/>
  <c r="E806" i="3"/>
  <c r="F806" i="3"/>
  <c r="K806" i="3" s="1"/>
  <c r="G806" i="3"/>
  <c r="H806" i="3"/>
  <c r="I806" i="3"/>
  <c r="J806" i="3"/>
  <c r="E807" i="3"/>
  <c r="F807" i="3"/>
  <c r="G807" i="3"/>
  <c r="H807" i="3"/>
  <c r="L807" i="3" s="1"/>
  <c r="I807" i="3"/>
  <c r="J807" i="3"/>
  <c r="E808" i="3"/>
  <c r="F808" i="3"/>
  <c r="G808" i="3"/>
  <c r="H808" i="3"/>
  <c r="I808" i="3"/>
  <c r="L808" i="3" s="1"/>
  <c r="J808" i="3"/>
  <c r="E809" i="3"/>
  <c r="F809" i="3"/>
  <c r="K809" i="3" s="1"/>
  <c r="G809" i="3"/>
  <c r="H809" i="3"/>
  <c r="I809" i="3"/>
  <c r="J809" i="3"/>
  <c r="E810" i="3"/>
  <c r="F810" i="3"/>
  <c r="G810" i="3"/>
  <c r="K810" i="3" s="1"/>
  <c r="H810" i="3"/>
  <c r="I810" i="3"/>
  <c r="J810" i="3"/>
  <c r="E811" i="3"/>
  <c r="K811" i="3" s="1"/>
  <c r="F811" i="3"/>
  <c r="G811" i="3"/>
  <c r="H811" i="3"/>
  <c r="I811" i="3"/>
  <c r="J811" i="3"/>
  <c r="E812" i="3"/>
  <c r="K812" i="3" s="1"/>
  <c r="N812" i="3" s="1"/>
  <c r="F812" i="3"/>
  <c r="G812" i="3"/>
  <c r="H812" i="3"/>
  <c r="I812" i="3"/>
  <c r="L812" i="3" s="1"/>
  <c r="J812" i="3"/>
  <c r="E813" i="3"/>
  <c r="F813" i="3"/>
  <c r="K813" i="3" s="1"/>
  <c r="G813" i="3"/>
  <c r="H813" i="3"/>
  <c r="I813" i="3"/>
  <c r="J813" i="3"/>
  <c r="E814" i="3"/>
  <c r="F814" i="3"/>
  <c r="G814" i="3"/>
  <c r="K814" i="3" s="1"/>
  <c r="H814" i="3"/>
  <c r="I814" i="3"/>
  <c r="J814" i="3"/>
  <c r="E815" i="3"/>
  <c r="K815" i="3" s="1"/>
  <c r="F815" i="3"/>
  <c r="G815" i="3"/>
  <c r="H815" i="3"/>
  <c r="I815" i="3"/>
  <c r="J815" i="3"/>
  <c r="E816" i="3"/>
  <c r="K816" i="3" s="1"/>
  <c r="F816" i="3"/>
  <c r="G816" i="3"/>
  <c r="H816" i="3"/>
  <c r="I816" i="3"/>
  <c r="L816" i="3" s="1"/>
  <c r="J816" i="3"/>
  <c r="E817" i="3"/>
  <c r="F817" i="3"/>
  <c r="K817" i="3" s="1"/>
  <c r="G817" i="3"/>
  <c r="H817" i="3"/>
  <c r="I817" i="3"/>
  <c r="J817" i="3"/>
  <c r="E818" i="3"/>
  <c r="F818" i="3"/>
  <c r="G818" i="3"/>
  <c r="H818" i="3"/>
  <c r="L818" i="3" s="1"/>
  <c r="I818" i="3"/>
  <c r="J818" i="3"/>
  <c r="E819" i="3"/>
  <c r="F819" i="3"/>
  <c r="G819" i="3"/>
  <c r="H819" i="3"/>
  <c r="I819" i="3"/>
  <c r="L819" i="3" s="1"/>
  <c r="J819" i="3"/>
  <c r="E820" i="3"/>
  <c r="F820" i="3"/>
  <c r="K820" i="3" s="1"/>
  <c r="G820" i="3"/>
  <c r="H820" i="3"/>
  <c r="I820" i="3"/>
  <c r="J820" i="3"/>
  <c r="L820" i="3" s="1"/>
  <c r="E821" i="3"/>
  <c r="F821" i="3"/>
  <c r="G821" i="3"/>
  <c r="H821" i="3"/>
  <c r="I821" i="3"/>
  <c r="J821" i="3"/>
  <c r="L821" i="3"/>
  <c r="E822" i="3"/>
  <c r="F822" i="3"/>
  <c r="G822" i="3"/>
  <c r="H822" i="3"/>
  <c r="L822" i="3" s="1"/>
  <c r="I822" i="3"/>
  <c r="J822" i="3"/>
  <c r="E823" i="3"/>
  <c r="F823" i="3"/>
  <c r="G823" i="3"/>
  <c r="H823" i="3"/>
  <c r="I823" i="3"/>
  <c r="L823" i="3" s="1"/>
  <c r="J823" i="3"/>
  <c r="E824" i="3"/>
  <c r="F824" i="3"/>
  <c r="K824" i="3" s="1"/>
  <c r="G824" i="3"/>
  <c r="H824" i="3"/>
  <c r="I824" i="3"/>
  <c r="J824" i="3"/>
  <c r="L824" i="3" s="1"/>
  <c r="E825" i="3"/>
  <c r="F825" i="3"/>
  <c r="G825" i="3"/>
  <c r="H825" i="3"/>
  <c r="I825" i="3"/>
  <c r="J825" i="3"/>
  <c r="L825" i="3"/>
  <c r="E826" i="3"/>
  <c r="F826" i="3"/>
  <c r="G826" i="3"/>
  <c r="H826" i="3"/>
  <c r="L826" i="3" s="1"/>
  <c r="I826" i="3"/>
  <c r="J826" i="3"/>
  <c r="E827" i="3"/>
  <c r="F827" i="3"/>
  <c r="G827" i="3"/>
  <c r="H827" i="3"/>
  <c r="I827" i="3"/>
  <c r="L827" i="3" s="1"/>
  <c r="J827" i="3"/>
  <c r="E828" i="3"/>
  <c r="F828" i="3"/>
  <c r="K828" i="3" s="1"/>
  <c r="G828" i="3"/>
  <c r="H828" i="3"/>
  <c r="I828" i="3"/>
  <c r="J828" i="3"/>
  <c r="L828" i="3" s="1"/>
  <c r="E829" i="3"/>
  <c r="F829" i="3"/>
  <c r="G829" i="3"/>
  <c r="H829" i="3"/>
  <c r="I829" i="3"/>
  <c r="J829" i="3"/>
  <c r="L829" i="3"/>
  <c r="E830" i="3"/>
  <c r="F830" i="3"/>
  <c r="G830" i="3"/>
  <c r="H830" i="3"/>
  <c r="L830" i="3" s="1"/>
  <c r="I830" i="3"/>
  <c r="J830" i="3"/>
  <c r="E831" i="3"/>
  <c r="F831" i="3"/>
  <c r="G831" i="3"/>
  <c r="H831" i="3"/>
  <c r="I831" i="3"/>
  <c r="L831" i="3" s="1"/>
  <c r="J831" i="3"/>
  <c r="E832" i="3"/>
  <c r="F832" i="3"/>
  <c r="K832" i="3" s="1"/>
  <c r="G832" i="3"/>
  <c r="H832" i="3"/>
  <c r="I832" i="3"/>
  <c r="J832" i="3"/>
  <c r="L832" i="3" s="1"/>
  <c r="E833" i="3"/>
  <c r="F833" i="3"/>
  <c r="G833" i="3"/>
  <c r="H833" i="3"/>
  <c r="I833" i="3"/>
  <c r="J833" i="3"/>
  <c r="L833" i="3"/>
  <c r="E834" i="3"/>
  <c r="F834" i="3"/>
  <c r="G834" i="3"/>
  <c r="H834" i="3"/>
  <c r="L834" i="3" s="1"/>
  <c r="I834" i="3"/>
  <c r="J834" i="3"/>
  <c r="E835" i="3"/>
  <c r="F835" i="3"/>
  <c r="K835" i="3" s="1"/>
  <c r="G835" i="3"/>
  <c r="H835" i="3"/>
  <c r="I835" i="3"/>
  <c r="J835" i="3"/>
  <c r="E836" i="3"/>
  <c r="F836" i="3"/>
  <c r="G836" i="3"/>
  <c r="H836" i="3"/>
  <c r="L836" i="3" s="1"/>
  <c r="I836" i="3"/>
  <c r="J836" i="3"/>
  <c r="E837" i="3"/>
  <c r="F837" i="3"/>
  <c r="K837" i="3" s="1"/>
  <c r="G837" i="3"/>
  <c r="H837" i="3"/>
  <c r="I837" i="3"/>
  <c r="J837" i="3"/>
  <c r="E838" i="3"/>
  <c r="F838" i="3"/>
  <c r="G838" i="3"/>
  <c r="H838" i="3"/>
  <c r="L838" i="3" s="1"/>
  <c r="I838" i="3"/>
  <c r="J838" i="3"/>
  <c r="E839" i="3"/>
  <c r="F839" i="3"/>
  <c r="K839" i="3" s="1"/>
  <c r="G839" i="3"/>
  <c r="H839" i="3"/>
  <c r="I839" i="3"/>
  <c r="J839" i="3"/>
  <c r="E840" i="3"/>
  <c r="F840" i="3"/>
  <c r="G840" i="3"/>
  <c r="H840" i="3"/>
  <c r="L840" i="3" s="1"/>
  <c r="I840" i="3"/>
  <c r="J840" i="3"/>
  <c r="E841" i="3"/>
  <c r="F841" i="3"/>
  <c r="G841" i="3"/>
  <c r="H841" i="3"/>
  <c r="I841" i="3"/>
  <c r="L841" i="3" s="1"/>
  <c r="J841" i="3"/>
  <c r="E842" i="3"/>
  <c r="F842" i="3"/>
  <c r="K842" i="3" s="1"/>
  <c r="G842" i="3"/>
  <c r="H842" i="3"/>
  <c r="I842" i="3"/>
  <c r="J842" i="3"/>
  <c r="L842" i="3" s="1"/>
  <c r="E843" i="3"/>
  <c r="F843" i="3"/>
  <c r="G843" i="3"/>
  <c r="H843" i="3"/>
  <c r="I843" i="3"/>
  <c r="J843" i="3"/>
  <c r="L843" i="3"/>
  <c r="E844" i="3"/>
  <c r="F844" i="3"/>
  <c r="G844" i="3"/>
  <c r="H844" i="3"/>
  <c r="L844" i="3" s="1"/>
  <c r="I844" i="3"/>
  <c r="J844" i="3"/>
  <c r="E845" i="3"/>
  <c r="F845" i="3"/>
  <c r="G845" i="3"/>
  <c r="H845" i="3"/>
  <c r="L845" i="3" s="1"/>
  <c r="I845" i="3"/>
  <c r="J845" i="3"/>
  <c r="E846" i="3"/>
  <c r="F846" i="3"/>
  <c r="K846" i="3" s="1"/>
  <c r="G846" i="3"/>
  <c r="H846" i="3"/>
  <c r="I846" i="3"/>
  <c r="J846" i="3"/>
  <c r="L846" i="3" s="1"/>
  <c r="E847" i="3"/>
  <c r="F847" i="3"/>
  <c r="G847" i="3"/>
  <c r="H847" i="3"/>
  <c r="I847" i="3"/>
  <c r="J847" i="3"/>
  <c r="L847" i="3"/>
  <c r="E848" i="3"/>
  <c r="F848" i="3"/>
  <c r="G848" i="3"/>
  <c r="H848" i="3"/>
  <c r="L848" i="3" s="1"/>
  <c r="I848" i="3"/>
  <c r="J848" i="3"/>
  <c r="E849" i="3"/>
  <c r="F849" i="3"/>
  <c r="G849" i="3"/>
  <c r="H849" i="3"/>
  <c r="L849" i="3" s="1"/>
  <c r="I849" i="3"/>
  <c r="J849" i="3"/>
  <c r="E850" i="3"/>
  <c r="F850" i="3"/>
  <c r="K850" i="3" s="1"/>
  <c r="G850" i="3"/>
  <c r="H850" i="3"/>
  <c r="I850" i="3"/>
  <c r="L850" i="3" s="1"/>
  <c r="J850" i="3"/>
  <c r="E851" i="3"/>
  <c r="F851" i="3"/>
  <c r="G851" i="3"/>
  <c r="H851" i="3"/>
  <c r="I851" i="3"/>
  <c r="J851" i="3"/>
  <c r="L851" i="3"/>
  <c r="E852" i="3"/>
  <c r="F852" i="3"/>
  <c r="G852" i="3"/>
  <c r="H852" i="3"/>
  <c r="L852" i="3" s="1"/>
  <c r="I852" i="3"/>
  <c r="J852" i="3"/>
  <c r="E853" i="3"/>
  <c r="F853" i="3"/>
  <c r="G853" i="3"/>
  <c r="H853" i="3"/>
  <c r="L853" i="3" s="1"/>
  <c r="I853" i="3"/>
  <c r="J853" i="3"/>
  <c r="E854" i="3"/>
  <c r="F854" i="3"/>
  <c r="K854" i="3" s="1"/>
  <c r="G854" i="3"/>
  <c r="H854" i="3"/>
  <c r="I854" i="3"/>
  <c r="L854" i="3" s="1"/>
  <c r="J854" i="3"/>
  <c r="E855" i="3"/>
  <c r="F855" i="3"/>
  <c r="G855" i="3"/>
  <c r="H855" i="3"/>
  <c r="I855" i="3"/>
  <c r="J855" i="3"/>
  <c r="L855" i="3"/>
  <c r="E856" i="3"/>
  <c r="F856" i="3"/>
  <c r="G856" i="3"/>
  <c r="H856" i="3"/>
  <c r="L856" i="3" s="1"/>
  <c r="I856" i="3"/>
  <c r="J856" i="3"/>
  <c r="E857" i="3"/>
  <c r="F857" i="3"/>
  <c r="G857" i="3"/>
  <c r="H857" i="3"/>
  <c r="L857" i="3" s="1"/>
  <c r="I857" i="3"/>
  <c r="J857" i="3"/>
  <c r="E858" i="3"/>
  <c r="F858" i="3"/>
  <c r="K858" i="3" s="1"/>
  <c r="G858" i="3"/>
  <c r="H858" i="3"/>
  <c r="I858" i="3"/>
  <c r="L858" i="3" s="1"/>
  <c r="J858" i="3"/>
  <c r="E859" i="3"/>
  <c r="F859" i="3"/>
  <c r="G859" i="3"/>
  <c r="H859" i="3"/>
  <c r="I859" i="3"/>
  <c r="J859" i="3"/>
  <c r="L859" i="3"/>
  <c r="E860" i="3"/>
  <c r="F860" i="3"/>
  <c r="G860" i="3"/>
  <c r="H860" i="3"/>
  <c r="L860" i="3" s="1"/>
  <c r="I860" i="3"/>
  <c r="J860" i="3"/>
  <c r="E861" i="3"/>
  <c r="F861" i="3"/>
  <c r="G861" i="3"/>
  <c r="H861" i="3"/>
  <c r="L861" i="3" s="1"/>
  <c r="I861" i="3"/>
  <c r="J861" i="3"/>
  <c r="E862" i="3"/>
  <c r="F862" i="3"/>
  <c r="K862" i="3" s="1"/>
  <c r="G862" i="3"/>
  <c r="H862" i="3"/>
  <c r="I862" i="3"/>
  <c r="J862" i="3"/>
  <c r="E863" i="3"/>
  <c r="F863" i="3"/>
  <c r="G863" i="3"/>
  <c r="H863" i="3"/>
  <c r="I863" i="3"/>
  <c r="J863" i="3"/>
  <c r="E864" i="3"/>
  <c r="F864" i="3"/>
  <c r="K864" i="3" s="1"/>
  <c r="G864" i="3"/>
  <c r="H864" i="3"/>
  <c r="I864" i="3"/>
  <c r="J864" i="3"/>
  <c r="E865" i="3"/>
  <c r="F865" i="3"/>
  <c r="G865" i="3"/>
  <c r="H865" i="3"/>
  <c r="I865" i="3"/>
  <c r="J865" i="3"/>
  <c r="E866" i="3"/>
  <c r="F866" i="3"/>
  <c r="K866" i="3" s="1"/>
  <c r="G866" i="3"/>
  <c r="H866" i="3"/>
  <c r="I866" i="3"/>
  <c r="J866" i="3"/>
  <c r="E867" i="3"/>
  <c r="F867" i="3"/>
  <c r="G867" i="3"/>
  <c r="H867" i="3"/>
  <c r="I867" i="3"/>
  <c r="J867" i="3"/>
  <c r="E868" i="3"/>
  <c r="F868" i="3"/>
  <c r="K868" i="3" s="1"/>
  <c r="G868" i="3"/>
  <c r="H868" i="3"/>
  <c r="I868" i="3"/>
  <c r="J868" i="3"/>
  <c r="E869" i="3"/>
  <c r="F869" i="3"/>
  <c r="G869" i="3"/>
  <c r="H869" i="3"/>
  <c r="I869" i="3"/>
  <c r="J869" i="3"/>
  <c r="E870" i="3"/>
  <c r="F870" i="3"/>
  <c r="K870" i="3" s="1"/>
  <c r="G870" i="3"/>
  <c r="H870" i="3"/>
  <c r="I870" i="3"/>
  <c r="J870" i="3"/>
  <c r="E871" i="3"/>
  <c r="F871" i="3"/>
  <c r="G871" i="3"/>
  <c r="H871" i="3"/>
  <c r="I871" i="3"/>
  <c r="J871" i="3"/>
  <c r="E872" i="3"/>
  <c r="F872" i="3"/>
  <c r="K872" i="3" s="1"/>
  <c r="G872" i="3"/>
  <c r="H872" i="3"/>
  <c r="I872" i="3"/>
  <c r="J872" i="3"/>
  <c r="E873" i="3"/>
  <c r="F873" i="3"/>
  <c r="G873" i="3"/>
  <c r="H873" i="3"/>
  <c r="I873" i="3"/>
  <c r="J873" i="3"/>
  <c r="E874" i="3"/>
  <c r="F874" i="3"/>
  <c r="K874" i="3" s="1"/>
  <c r="G874" i="3"/>
  <c r="H874" i="3"/>
  <c r="I874" i="3"/>
  <c r="J874" i="3"/>
  <c r="E875" i="3"/>
  <c r="F875" i="3"/>
  <c r="G875" i="3"/>
  <c r="H875" i="3"/>
  <c r="I875" i="3"/>
  <c r="J875" i="3"/>
  <c r="E876" i="3"/>
  <c r="F876" i="3"/>
  <c r="K876" i="3" s="1"/>
  <c r="G876" i="3"/>
  <c r="H876" i="3"/>
  <c r="I876" i="3"/>
  <c r="J876" i="3"/>
  <c r="E877" i="3"/>
  <c r="F877" i="3"/>
  <c r="G877" i="3"/>
  <c r="H877" i="3"/>
  <c r="I877" i="3"/>
  <c r="J877" i="3"/>
  <c r="E878" i="3"/>
  <c r="F878" i="3"/>
  <c r="K878" i="3" s="1"/>
  <c r="G878" i="3"/>
  <c r="H878" i="3"/>
  <c r="I878" i="3"/>
  <c r="J878" i="3"/>
  <c r="E879" i="3"/>
  <c r="F879" i="3"/>
  <c r="G879" i="3"/>
  <c r="H879" i="3"/>
  <c r="I879" i="3"/>
  <c r="J879" i="3"/>
  <c r="E880" i="3"/>
  <c r="F880" i="3"/>
  <c r="K880" i="3" s="1"/>
  <c r="G880" i="3"/>
  <c r="H880" i="3"/>
  <c r="I880" i="3"/>
  <c r="J880" i="3"/>
  <c r="E881" i="3"/>
  <c r="F881" i="3"/>
  <c r="G881" i="3"/>
  <c r="H881" i="3"/>
  <c r="I881" i="3"/>
  <c r="J881" i="3"/>
  <c r="E882" i="3"/>
  <c r="F882" i="3"/>
  <c r="K882" i="3" s="1"/>
  <c r="G882" i="3"/>
  <c r="H882" i="3"/>
  <c r="I882" i="3"/>
  <c r="J882" i="3"/>
  <c r="E883" i="3"/>
  <c r="F883" i="3"/>
  <c r="G883" i="3"/>
  <c r="H883" i="3"/>
  <c r="L883" i="3" s="1"/>
  <c r="I883" i="3"/>
  <c r="J883" i="3"/>
  <c r="E884" i="3"/>
  <c r="F884" i="3"/>
  <c r="K884" i="3" s="1"/>
  <c r="G884" i="3"/>
  <c r="H884" i="3"/>
  <c r="I884" i="3"/>
  <c r="J884" i="3"/>
  <c r="E885" i="3"/>
  <c r="F885" i="3"/>
  <c r="G885" i="3"/>
  <c r="H885" i="3"/>
  <c r="L885" i="3" s="1"/>
  <c r="I885" i="3"/>
  <c r="J885" i="3"/>
  <c r="E886" i="3"/>
  <c r="F886" i="3"/>
  <c r="K886" i="3" s="1"/>
  <c r="G886" i="3"/>
  <c r="H886" i="3"/>
  <c r="I886" i="3"/>
  <c r="J886" i="3"/>
  <c r="E887" i="3"/>
  <c r="F887" i="3"/>
  <c r="G887" i="3"/>
  <c r="H887" i="3"/>
  <c r="L887" i="3" s="1"/>
  <c r="I887" i="3"/>
  <c r="J887" i="3"/>
  <c r="E888" i="3"/>
  <c r="F888" i="3"/>
  <c r="K888" i="3" s="1"/>
  <c r="G888" i="3"/>
  <c r="H888" i="3"/>
  <c r="I888" i="3"/>
  <c r="J888" i="3"/>
  <c r="E889" i="3"/>
  <c r="F889" i="3"/>
  <c r="G889" i="3"/>
  <c r="H889" i="3"/>
  <c r="L889" i="3" s="1"/>
  <c r="I889" i="3"/>
  <c r="J889" i="3"/>
  <c r="E890" i="3"/>
  <c r="F890" i="3"/>
  <c r="K890" i="3" s="1"/>
  <c r="G890" i="3"/>
  <c r="H890" i="3"/>
  <c r="I890" i="3"/>
  <c r="J890" i="3"/>
  <c r="E891" i="3"/>
  <c r="F891" i="3"/>
  <c r="G891" i="3"/>
  <c r="H891" i="3"/>
  <c r="L891" i="3" s="1"/>
  <c r="I891" i="3"/>
  <c r="J891" i="3"/>
  <c r="E892" i="3"/>
  <c r="F892" i="3"/>
  <c r="K892" i="3" s="1"/>
  <c r="G892" i="3"/>
  <c r="H892" i="3"/>
  <c r="I892" i="3"/>
  <c r="J892" i="3"/>
  <c r="E893" i="3"/>
  <c r="F893" i="3"/>
  <c r="G893" i="3"/>
  <c r="H893" i="3"/>
  <c r="L893" i="3" s="1"/>
  <c r="I893" i="3"/>
  <c r="J893" i="3"/>
  <c r="E894" i="3"/>
  <c r="F894" i="3"/>
  <c r="K894" i="3" s="1"/>
  <c r="G894" i="3"/>
  <c r="H894" i="3"/>
  <c r="I894" i="3"/>
  <c r="J894" i="3"/>
  <c r="E895" i="3"/>
  <c r="F895" i="3"/>
  <c r="G895" i="3"/>
  <c r="H895" i="3"/>
  <c r="L895" i="3" s="1"/>
  <c r="I895" i="3"/>
  <c r="J895" i="3"/>
  <c r="E896" i="3"/>
  <c r="F896" i="3"/>
  <c r="K896" i="3" s="1"/>
  <c r="G896" i="3"/>
  <c r="H896" i="3"/>
  <c r="I896" i="3"/>
  <c r="J896" i="3"/>
  <c r="E897" i="3"/>
  <c r="F897" i="3"/>
  <c r="G897" i="3"/>
  <c r="H897" i="3"/>
  <c r="L897" i="3" s="1"/>
  <c r="I897" i="3"/>
  <c r="J897" i="3"/>
  <c r="E898" i="3"/>
  <c r="F898" i="3"/>
  <c r="K898" i="3" s="1"/>
  <c r="G898" i="3"/>
  <c r="H898" i="3"/>
  <c r="I898" i="3"/>
  <c r="J898" i="3"/>
  <c r="E899" i="3"/>
  <c r="F899" i="3"/>
  <c r="G899" i="3"/>
  <c r="H899" i="3"/>
  <c r="L899" i="3" s="1"/>
  <c r="I899" i="3"/>
  <c r="J899" i="3"/>
  <c r="E900" i="3"/>
  <c r="F900" i="3"/>
  <c r="K900" i="3" s="1"/>
  <c r="G900" i="3"/>
  <c r="H900" i="3"/>
  <c r="I900" i="3"/>
  <c r="J900" i="3"/>
  <c r="E901" i="3"/>
  <c r="F901" i="3"/>
  <c r="G901" i="3"/>
  <c r="H901" i="3"/>
  <c r="L901" i="3" s="1"/>
  <c r="I901" i="3"/>
  <c r="J901" i="3"/>
  <c r="E902" i="3"/>
  <c r="F902" i="3"/>
  <c r="K902" i="3" s="1"/>
  <c r="G902" i="3"/>
  <c r="H902" i="3"/>
  <c r="I902" i="3"/>
  <c r="J902" i="3"/>
  <c r="E903" i="3"/>
  <c r="F903" i="3"/>
  <c r="G903" i="3"/>
  <c r="H903" i="3"/>
  <c r="L903" i="3" s="1"/>
  <c r="I903" i="3"/>
  <c r="J903" i="3"/>
  <c r="E904" i="3"/>
  <c r="F904" i="3"/>
  <c r="K904" i="3" s="1"/>
  <c r="G904" i="3"/>
  <c r="H904" i="3"/>
  <c r="I904" i="3"/>
  <c r="J904" i="3"/>
  <c r="E905" i="3"/>
  <c r="F905" i="3"/>
  <c r="G905" i="3"/>
  <c r="H905" i="3"/>
  <c r="L905" i="3" s="1"/>
  <c r="I905" i="3"/>
  <c r="J905" i="3"/>
  <c r="E906" i="3"/>
  <c r="F906" i="3"/>
  <c r="K906" i="3" s="1"/>
  <c r="G906" i="3"/>
  <c r="H906" i="3"/>
  <c r="I906" i="3"/>
  <c r="J906" i="3"/>
  <c r="E907" i="3"/>
  <c r="F907" i="3"/>
  <c r="G907" i="3"/>
  <c r="H907" i="3"/>
  <c r="L907" i="3" s="1"/>
  <c r="I907" i="3"/>
  <c r="J907" i="3"/>
  <c r="E908" i="3"/>
  <c r="F908" i="3"/>
  <c r="K908" i="3" s="1"/>
  <c r="G908" i="3"/>
  <c r="H908" i="3"/>
  <c r="I908" i="3"/>
  <c r="J908" i="3"/>
  <c r="E909" i="3"/>
  <c r="F909" i="3"/>
  <c r="G909" i="3"/>
  <c r="H909" i="3"/>
  <c r="L909" i="3" s="1"/>
  <c r="I909" i="3"/>
  <c r="J909" i="3"/>
  <c r="E910" i="3"/>
  <c r="F910" i="3"/>
  <c r="K910" i="3" s="1"/>
  <c r="G910" i="3"/>
  <c r="H910" i="3"/>
  <c r="I910" i="3"/>
  <c r="J910" i="3"/>
  <c r="E911" i="3"/>
  <c r="F911" i="3"/>
  <c r="G911" i="3"/>
  <c r="H911" i="3"/>
  <c r="L911" i="3" s="1"/>
  <c r="I911" i="3"/>
  <c r="J911" i="3"/>
  <c r="E912" i="3"/>
  <c r="F912" i="3"/>
  <c r="K912" i="3" s="1"/>
  <c r="G912" i="3"/>
  <c r="H912" i="3"/>
  <c r="I912" i="3"/>
  <c r="J912" i="3"/>
  <c r="E913" i="3"/>
  <c r="F913" i="3"/>
  <c r="G913" i="3"/>
  <c r="H913" i="3"/>
  <c r="L913" i="3" s="1"/>
  <c r="I913" i="3"/>
  <c r="J913" i="3"/>
  <c r="E914" i="3"/>
  <c r="F914" i="3"/>
  <c r="K914" i="3" s="1"/>
  <c r="G914" i="3"/>
  <c r="H914" i="3"/>
  <c r="I914" i="3"/>
  <c r="J914" i="3"/>
  <c r="E915" i="3"/>
  <c r="F915" i="3"/>
  <c r="G915" i="3"/>
  <c r="H915" i="3"/>
  <c r="L915" i="3" s="1"/>
  <c r="I915" i="3"/>
  <c r="J915" i="3"/>
  <c r="E916" i="3"/>
  <c r="F916" i="3"/>
  <c r="K916" i="3" s="1"/>
  <c r="G916" i="3"/>
  <c r="H916" i="3"/>
  <c r="I916" i="3"/>
  <c r="J916" i="3"/>
  <c r="E917" i="3"/>
  <c r="F917" i="3"/>
  <c r="G917" i="3"/>
  <c r="H917" i="3"/>
  <c r="L917" i="3" s="1"/>
  <c r="I917" i="3"/>
  <c r="J917" i="3"/>
  <c r="E918" i="3"/>
  <c r="F918" i="3"/>
  <c r="K918" i="3" s="1"/>
  <c r="G918" i="3"/>
  <c r="H918" i="3"/>
  <c r="I918" i="3"/>
  <c r="J918" i="3"/>
  <c r="E919" i="3"/>
  <c r="F919" i="3"/>
  <c r="G919" i="3"/>
  <c r="H919" i="3"/>
  <c r="L919" i="3" s="1"/>
  <c r="I919" i="3"/>
  <c r="J919" i="3"/>
  <c r="E920" i="3"/>
  <c r="F920" i="3"/>
  <c r="K920" i="3" s="1"/>
  <c r="G920" i="3"/>
  <c r="H920" i="3"/>
  <c r="I920" i="3"/>
  <c r="J920" i="3"/>
  <c r="E921" i="3"/>
  <c r="K921" i="3" s="1"/>
  <c r="F921" i="3"/>
  <c r="G921" i="3"/>
  <c r="H921" i="3"/>
  <c r="I921" i="3"/>
  <c r="J921" i="3"/>
  <c r="E922" i="3"/>
  <c r="K922" i="3" s="1"/>
  <c r="N922" i="3" s="1"/>
  <c r="F922" i="3"/>
  <c r="G922" i="3"/>
  <c r="H922" i="3"/>
  <c r="I922" i="3"/>
  <c r="L922" i="3" s="1"/>
  <c r="J922" i="3"/>
  <c r="E923" i="3"/>
  <c r="F923" i="3"/>
  <c r="K923" i="3" s="1"/>
  <c r="G923" i="3"/>
  <c r="H923" i="3"/>
  <c r="I923" i="3"/>
  <c r="J923" i="3"/>
  <c r="E924" i="3"/>
  <c r="F924" i="3"/>
  <c r="G924" i="3"/>
  <c r="K924" i="3" s="1"/>
  <c r="H924" i="3"/>
  <c r="I924" i="3"/>
  <c r="J924" i="3"/>
  <c r="E925" i="3"/>
  <c r="K925" i="3" s="1"/>
  <c r="F925" i="3"/>
  <c r="G925" i="3"/>
  <c r="H925" i="3"/>
  <c r="I925" i="3"/>
  <c r="J925" i="3"/>
  <c r="E926" i="3"/>
  <c r="K926" i="3" s="1"/>
  <c r="N926" i="3" s="1"/>
  <c r="F926" i="3"/>
  <c r="G926" i="3"/>
  <c r="H926" i="3"/>
  <c r="I926" i="3"/>
  <c r="L926" i="3" s="1"/>
  <c r="J926" i="3"/>
  <c r="E927" i="3"/>
  <c r="F927" i="3"/>
  <c r="K927" i="3" s="1"/>
  <c r="G927" i="3"/>
  <c r="H927" i="3"/>
  <c r="I927" i="3"/>
  <c r="J927" i="3"/>
  <c r="E928" i="3"/>
  <c r="F928" i="3"/>
  <c r="G928" i="3"/>
  <c r="K928" i="3" s="1"/>
  <c r="H928" i="3"/>
  <c r="I928" i="3"/>
  <c r="J928" i="3"/>
  <c r="E929" i="3"/>
  <c r="K929" i="3" s="1"/>
  <c r="F929" i="3"/>
  <c r="G929" i="3"/>
  <c r="H929" i="3"/>
  <c r="I929" i="3"/>
  <c r="J929" i="3"/>
  <c r="E930" i="3"/>
  <c r="K930" i="3" s="1"/>
  <c r="N930" i="3" s="1"/>
  <c r="F930" i="3"/>
  <c r="G930" i="3"/>
  <c r="H930" i="3"/>
  <c r="I930" i="3"/>
  <c r="L930" i="3" s="1"/>
  <c r="J930" i="3"/>
  <c r="E931" i="3"/>
  <c r="F931" i="3"/>
  <c r="K931" i="3" s="1"/>
  <c r="G931" i="3"/>
  <c r="H931" i="3"/>
  <c r="I931" i="3"/>
  <c r="J931" i="3"/>
  <c r="E932" i="3"/>
  <c r="F932" i="3"/>
  <c r="G932" i="3"/>
  <c r="K932" i="3" s="1"/>
  <c r="H932" i="3"/>
  <c r="I932" i="3"/>
  <c r="J932" i="3"/>
  <c r="E933" i="3"/>
  <c r="K933" i="3" s="1"/>
  <c r="F933" i="3"/>
  <c r="G933" i="3"/>
  <c r="H933" i="3"/>
  <c r="I933" i="3"/>
  <c r="J933" i="3"/>
  <c r="E934" i="3"/>
  <c r="K934" i="3" s="1"/>
  <c r="N934" i="3" s="1"/>
  <c r="F934" i="3"/>
  <c r="G934" i="3"/>
  <c r="H934" i="3"/>
  <c r="I934" i="3"/>
  <c r="L934" i="3" s="1"/>
  <c r="J934" i="3"/>
  <c r="E935" i="3"/>
  <c r="F935" i="3"/>
  <c r="K935" i="3" s="1"/>
  <c r="G935" i="3"/>
  <c r="H935" i="3"/>
  <c r="I935" i="3"/>
  <c r="J935" i="3"/>
  <c r="E936" i="3"/>
  <c r="F936" i="3"/>
  <c r="G936" i="3"/>
  <c r="K936" i="3" s="1"/>
  <c r="H936" i="3"/>
  <c r="I936" i="3"/>
  <c r="J936" i="3"/>
  <c r="E937" i="3"/>
  <c r="K937" i="3" s="1"/>
  <c r="F937" i="3"/>
  <c r="G937" i="3"/>
  <c r="H937" i="3"/>
  <c r="I937" i="3"/>
  <c r="J937" i="3"/>
  <c r="E938" i="3"/>
  <c r="K938" i="3" s="1"/>
  <c r="N938" i="3" s="1"/>
  <c r="F938" i="3"/>
  <c r="G938" i="3"/>
  <c r="H938" i="3"/>
  <c r="I938" i="3"/>
  <c r="L938" i="3" s="1"/>
  <c r="J938" i="3"/>
  <c r="E939" i="3"/>
  <c r="F939" i="3"/>
  <c r="K939" i="3" s="1"/>
  <c r="G939" i="3"/>
  <c r="H939" i="3"/>
  <c r="I939" i="3"/>
  <c r="J939" i="3"/>
  <c r="E940" i="3"/>
  <c r="F940" i="3"/>
  <c r="G940" i="3"/>
  <c r="K940" i="3" s="1"/>
  <c r="H940" i="3"/>
  <c r="I940" i="3"/>
  <c r="J940" i="3"/>
  <c r="E941" i="3"/>
  <c r="K941" i="3" s="1"/>
  <c r="F941" i="3"/>
  <c r="G941" i="3"/>
  <c r="H941" i="3"/>
  <c r="I941" i="3"/>
  <c r="J941" i="3"/>
  <c r="E942" i="3"/>
  <c r="K942" i="3" s="1"/>
  <c r="F942" i="3"/>
  <c r="G942" i="3"/>
  <c r="H942" i="3"/>
  <c r="I942" i="3"/>
  <c r="J942" i="3"/>
  <c r="E943" i="3"/>
  <c r="K943" i="3" s="1"/>
  <c r="F943" i="3"/>
  <c r="G943" i="3"/>
  <c r="H943" i="3"/>
  <c r="I943" i="3"/>
  <c r="L943" i="3" s="1"/>
  <c r="J943" i="3"/>
  <c r="E944" i="3"/>
  <c r="F944" i="3"/>
  <c r="K944" i="3" s="1"/>
  <c r="G944" i="3"/>
  <c r="H944" i="3"/>
  <c r="I944" i="3"/>
  <c r="J944" i="3"/>
  <c r="E945" i="3"/>
  <c r="F945" i="3"/>
  <c r="G945" i="3"/>
  <c r="K945" i="3" s="1"/>
  <c r="H945" i="3"/>
  <c r="I945" i="3"/>
  <c r="J945" i="3"/>
  <c r="E946" i="3"/>
  <c r="K946" i="3" s="1"/>
  <c r="F946" i="3"/>
  <c r="G946" i="3"/>
  <c r="H946" i="3"/>
  <c r="I946" i="3"/>
  <c r="J946" i="3"/>
  <c r="E947" i="3"/>
  <c r="K947" i="3" s="1"/>
  <c r="M947" i="3" s="1"/>
  <c r="F947" i="3"/>
  <c r="G947" i="3"/>
  <c r="H947" i="3"/>
  <c r="I947" i="3"/>
  <c r="L947" i="3" s="1"/>
  <c r="J947" i="3"/>
  <c r="E948" i="3"/>
  <c r="F948" i="3"/>
  <c r="K948" i="3" s="1"/>
  <c r="G948" i="3"/>
  <c r="H948" i="3"/>
  <c r="I948" i="3"/>
  <c r="J948" i="3"/>
  <c r="E949" i="3"/>
  <c r="F949" i="3"/>
  <c r="G949" i="3"/>
  <c r="K949" i="3" s="1"/>
  <c r="H949" i="3"/>
  <c r="I949" i="3"/>
  <c r="J949" i="3"/>
  <c r="E950" i="3"/>
  <c r="K950" i="3" s="1"/>
  <c r="F950" i="3"/>
  <c r="G950" i="3"/>
  <c r="H950" i="3"/>
  <c r="I950" i="3"/>
  <c r="J950" i="3"/>
  <c r="E951" i="3"/>
  <c r="K951" i="3" s="1"/>
  <c r="M951" i="3" s="1"/>
  <c r="F951" i="3"/>
  <c r="G951" i="3"/>
  <c r="H951" i="3"/>
  <c r="I951" i="3"/>
  <c r="L951" i="3" s="1"/>
  <c r="J951" i="3"/>
  <c r="E952" i="3"/>
  <c r="F952" i="3"/>
  <c r="K952" i="3" s="1"/>
  <c r="G952" i="3"/>
  <c r="H952" i="3"/>
  <c r="I952" i="3"/>
  <c r="J952" i="3"/>
  <c r="E953" i="3"/>
  <c r="F953" i="3"/>
  <c r="G953" i="3"/>
  <c r="K953" i="3" s="1"/>
  <c r="H953" i="3"/>
  <c r="I953" i="3"/>
  <c r="J953" i="3"/>
  <c r="E954" i="3"/>
  <c r="K954" i="3" s="1"/>
  <c r="F954" i="3"/>
  <c r="G954" i="3"/>
  <c r="H954" i="3"/>
  <c r="I954" i="3"/>
  <c r="J954" i="3"/>
  <c r="E955" i="3"/>
  <c r="K955" i="3" s="1"/>
  <c r="M955" i="3" s="1"/>
  <c r="F955" i="3"/>
  <c r="G955" i="3"/>
  <c r="H955" i="3"/>
  <c r="I955" i="3"/>
  <c r="L955" i="3" s="1"/>
  <c r="J955" i="3"/>
  <c r="E956" i="3"/>
  <c r="F956" i="3"/>
  <c r="K956" i="3" s="1"/>
  <c r="G956" i="3"/>
  <c r="H956" i="3"/>
  <c r="I956" i="3"/>
  <c r="J956" i="3"/>
  <c r="E957" i="3"/>
  <c r="F957" i="3"/>
  <c r="G957" i="3"/>
  <c r="K957" i="3" s="1"/>
  <c r="H957" i="3"/>
  <c r="I957" i="3"/>
  <c r="J957" i="3"/>
  <c r="E958" i="3"/>
  <c r="K958" i="3" s="1"/>
  <c r="F958" i="3"/>
  <c r="G958" i="3"/>
  <c r="H958" i="3"/>
  <c r="I958" i="3"/>
  <c r="J958" i="3"/>
  <c r="E959" i="3"/>
  <c r="K959" i="3" s="1"/>
  <c r="M959" i="3" s="1"/>
  <c r="F959" i="3"/>
  <c r="G959" i="3"/>
  <c r="H959" i="3"/>
  <c r="I959" i="3"/>
  <c r="L959" i="3" s="1"/>
  <c r="J959" i="3"/>
  <c r="E960" i="3"/>
  <c r="F960" i="3"/>
  <c r="K960" i="3" s="1"/>
  <c r="G960" i="3"/>
  <c r="H960" i="3"/>
  <c r="I960" i="3"/>
  <c r="J960" i="3"/>
  <c r="E961" i="3"/>
  <c r="F961" i="3"/>
  <c r="G961" i="3"/>
  <c r="K961" i="3" s="1"/>
  <c r="H961" i="3"/>
  <c r="I961" i="3"/>
  <c r="J961" i="3"/>
  <c r="E962" i="3"/>
  <c r="K962" i="3" s="1"/>
  <c r="F962" i="3"/>
  <c r="G962" i="3"/>
  <c r="H962" i="3"/>
  <c r="I962" i="3"/>
  <c r="J962" i="3"/>
  <c r="E963" i="3"/>
  <c r="K963" i="3" s="1"/>
  <c r="M963" i="3" s="1"/>
  <c r="F963" i="3"/>
  <c r="G963" i="3"/>
  <c r="H963" i="3"/>
  <c r="I963" i="3"/>
  <c r="L963" i="3" s="1"/>
  <c r="J963" i="3"/>
  <c r="E964" i="3"/>
  <c r="F964" i="3"/>
  <c r="K964" i="3" s="1"/>
  <c r="G964" i="3"/>
  <c r="H964" i="3"/>
  <c r="I964" i="3"/>
  <c r="J964" i="3"/>
  <c r="E965" i="3"/>
  <c r="F965" i="3"/>
  <c r="G965" i="3"/>
  <c r="K965" i="3" s="1"/>
  <c r="H965" i="3"/>
  <c r="I965" i="3"/>
  <c r="J965" i="3"/>
  <c r="E966" i="3"/>
  <c r="K966" i="3" s="1"/>
  <c r="F966" i="3"/>
  <c r="G966" i="3"/>
  <c r="H966" i="3"/>
  <c r="I966" i="3"/>
  <c r="J966" i="3"/>
  <c r="E967" i="3"/>
  <c r="K967" i="3" s="1"/>
  <c r="M967" i="3" s="1"/>
  <c r="F967" i="3"/>
  <c r="G967" i="3"/>
  <c r="H967" i="3"/>
  <c r="I967" i="3"/>
  <c r="L967" i="3" s="1"/>
  <c r="J967" i="3"/>
  <c r="E968" i="3"/>
  <c r="F968" i="3"/>
  <c r="K968" i="3" s="1"/>
  <c r="G968" i="3"/>
  <c r="H968" i="3"/>
  <c r="I968" i="3"/>
  <c r="J968" i="3"/>
  <c r="E969" i="3"/>
  <c r="F969" i="3"/>
  <c r="G969" i="3"/>
  <c r="K969" i="3" s="1"/>
  <c r="H969" i="3"/>
  <c r="I969" i="3"/>
  <c r="J969" i="3"/>
  <c r="E970" i="3"/>
  <c r="K970" i="3" s="1"/>
  <c r="F970" i="3"/>
  <c r="G970" i="3"/>
  <c r="H970" i="3"/>
  <c r="I970" i="3"/>
  <c r="J970" i="3"/>
  <c r="E971" i="3"/>
  <c r="K971" i="3" s="1"/>
  <c r="M971" i="3" s="1"/>
  <c r="F971" i="3"/>
  <c r="G971" i="3"/>
  <c r="H971" i="3"/>
  <c r="I971" i="3"/>
  <c r="L971" i="3" s="1"/>
  <c r="J971" i="3"/>
  <c r="E972" i="3"/>
  <c r="F972" i="3"/>
  <c r="K972" i="3" s="1"/>
  <c r="G972" i="3"/>
  <c r="H972" i="3"/>
  <c r="I972" i="3"/>
  <c r="J972" i="3"/>
  <c r="S786" i="3" l="1"/>
  <c r="AY786" i="3"/>
  <c r="AW786" i="3"/>
  <c r="AK786" i="3"/>
  <c r="O786" i="3"/>
  <c r="AU786" i="3"/>
  <c r="BE786" i="3"/>
  <c r="AQ784" i="3"/>
  <c r="AW784" i="3"/>
  <c r="AC784" i="3"/>
  <c r="BI784" i="3"/>
  <c r="AM784" i="3"/>
  <c r="AG784" i="3"/>
  <c r="M943" i="3"/>
  <c r="W943" i="3"/>
  <c r="AM943" i="3"/>
  <c r="BC943" i="3"/>
  <c r="AA943" i="3"/>
  <c r="AQ943" i="3"/>
  <c r="BG943" i="3"/>
  <c r="S943" i="3"/>
  <c r="AI943" i="3"/>
  <c r="AY943" i="3"/>
  <c r="O943" i="3"/>
  <c r="AE943" i="3"/>
  <c r="AU943" i="3"/>
  <c r="BI941" i="3"/>
  <c r="N933" i="3"/>
  <c r="N925" i="3"/>
  <c r="AL817" i="3"/>
  <c r="AE817" i="3"/>
  <c r="W817" i="3"/>
  <c r="AX817" i="3"/>
  <c r="AZ817" i="3"/>
  <c r="BG813" i="3"/>
  <c r="AU813" i="3"/>
  <c r="W813" i="3"/>
  <c r="AI780" i="3"/>
  <c r="AU780" i="3"/>
  <c r="AA780" i="3"/>
  <c r="N927" i="3"/>
  <c r="W816" i="3"/>
  <c r="AM816" i="3"/>
  <c r="BC816" i="3"/>
  <c r="AA816" i="3"/>
  <c r="AQ816" i="3"/>
  <c r="BG816" i="3"/>
  <c r="O816" i="3"/>
  <c r="AE816" i="3"/>
  <c r="AU816" i="3"/>
  <c r="S816" i="3"/>
  <c r="AI816" i="3"/>
  <c r="AY816" i="3"/>
  <c r="AI790" i="3"/>
  <c r="Q790" i="3"/>
  <c r="AW790" i="3"/>
  <c r="AC790" i="3"/>
  <c r="BI790" i="3"/>
  <c r="AM790" i="3"/>
  <c r="AA788" i="3"/>
  <c r="BG788" i="3"/>
  <c r="AK788" i="3"/>
  <c r="O788" i="3"/>
  <c r="AU788" i="3"/>
  <c r="AG788" i="3"/>
  <c r="AA782" i="3"/>
  <c r="O782" i="3"/>
  <c r="BI782" i="3"/>
  <c r="BC782" i="3"/>
  <c r="BE782" i="3"/>
  <c r="O815" i="3"/>
  <c r="AM815" i="3"/>
  <c r="BG815" i="3"/>
  <c r="AQ814" i="3"/>
  <c r="W814" i="3"/>
  <c r="BG814" i="3"/>
  <c r="AA791" i="3"/>
  <c r="BC791" i="3"/>
  <c r="AC791" i="3"/>
  <c r="BD791" i="3"/>
  <c r="AE791" i="3"/>
  <c r="BE791" i="3"/>
  <c r="AG791" i="3"/>
  <c r="BF791" i="3"/>
  <c r="AI787" i="3"/>
  <c r="Q787" i="3"/>
  <c r="U787" i="3"/>
  <c r="BA787" i="3"/>
  <c r="AE787" i="3"/>
  <c r="AG787" i="3"/>
  <c r="S783" i="3"/>
  <c r="AY783" i="3"/>
  <c r="AC783" i="3"/>
  <c r="BI783" i="3"/>
  <c r="AM783" i="3"/>
  <c r="Y783" i="3"/>
  <c r="BE783" i="3"/>
  <c r="AE961" i="3"/>
  <c r="AY961" i="3"/>
  <c r="BC961" i="3"/>
  <c r="M953" i="3"/>
  <c r="S942" i="3"/>
  <c r="AE942" i="3"/>
  <c r="BC942" i="3"/>
  <c r="W781" i="3"/>
  <c r="AM781" i="3"/>
  <c r="BC781" i="3"/>
  <c r="AA781" i="3"/>
  <c r="AQ781" i="3"/>
  <c r="BG781" i="3"/>
  <c r="O781" i="3"/>
  <c r="AE781" i="3"/>
  <c r="AU781" i="3"/>
  <c r="S781" i="3"/>
  <c r="AI781" i="3"/>
  <c r="AY781" i="3"/>
  <c r="O967" i="3"/>
  <c r="BL967" i="3" s="1"/>
  <c r="O955" i="3"/>
  <c r="O947" i="3"/>
  <c r="BJ1012" i="3"/>
  <c r="BM1096" i="3"/>
  <c r="BN1033" i="3"/>
  <c r="AF982" i="3"/>
  <c r="BK1170" i="3"/>
  <c r="O971" i="3"/>
  <c r="BL971" i="3" s="1"/>
  <c r="O963" i="3"/>
  <c r="O959" i="3"/>
  <c r="O951" i="3"/>
  <c r="L968" i="3"/>
  <c r="O968" i="3" s="1"/>
  <c r="L964" i="3"/>
  <c r="O964" i="3" s="1"/>
  <c r="L960" i="3"/>
  <c r="O960" i="3" s="1"/>
  <c r="L956" i="3"/>
  <c r="L952" i="3"/>
  <c r="O952" i="3" s="1"/>
  <c r="L948" i="3"/>
  <c r="O948" i="3" s="1"/>
  <c r="L944" i="3"/>
  <c r="O944" i="3" s="1"/>
  <c r="L939" i="3"/>
  <c r="L935" i="3"/>
  <c r="N935" i="3" s="1"/>
  <c r="L931" i="3"/>
  <c r="N931" i="3" s="1"/>
  <c r="L927" i="3"/>
  <c r="L923" i="3"/>
  <c r="K859" i="3"/>
  <c r="K855" i="3"/>
  <c r="K851" i="3"/>
  <c r="K847" i="3"/>
  <c r="K843" i="3"/>
  <c r="K833" i="3"/>
  <c r="K829" i="3"/>
  <c r="K825" i="3"/>
  <c r="S825" i="3" s="1"/>
  <c r="K821" i="3"/>
  <c r="L817" i="3"/>
  <c r="AT817" i="3" s="1"/>
  <c r="L813" i="3"/>
  <c r="BC813" i="3" s="1"/>
  <c r="L809" i="3"/>
  <c r="N809" i="3" s="1"/>
  <c r="K793" i="3"/>
  <c r="L791" i="3"/>
  <c r="AI791" i="3" s="1"/>
  <c r="L790" i="3"/>
  <c r="AQ790" i="3" s="1"/>
  <c r="L789" i="3"/>
  <c r="L788" i="3"/>
  <c r="AI788" i="3" s="1"/>
  <c r="L787" i="3"/>
  <c r="AQ787" i="3" s="1"/>
  <c r="L786" i="3"/>
  <c r="AA786" i="3" s="1"/>
  <c r="L785" i="3"/>
  <c r="L784" i="3"/>
  <c r="S784" i="3" s="1"/>
  <c r="L783" i="3"/>
  <c r="AA783" i="3" s="1"/>
  <c r="L782" i="3"/>
  <c r="AQ782" i="3" s="1"/>
  <c r="K777" i="3"/>
  <c r="K775" i="3"/>
  <c r="AC974" i="3"/>
  <c r="AW976" i="3"/>
  <c r="AJ976" i="3"/>
  <c r="S976" i="3"/>
  <c r="BD978" i="3"/>
  <c r="S978" i="3"/>
  <c r="BK991" i="3"/>
  <c r="BM1048" i="3"/>
  <c r="BJ1044" i="3"/>
  <c r="BL1037" i="3"/>
  <c r="BM1037" i="3"/>
  <c r="BL1040" i="3"/>
  <c r="AF983" i="3"/>
  <c r="AJ983" i="3"/>
  <c r="AV983" i="3"/>
  <c r="BL983" i="3" s="1"/>
  <c r="P983" i="3"/>
  <c r="AZ983" i="3"/>
  <c r="BL1069" i="3"/>
  <c r="L972" i="3"/>
  <c r="L969" i="3"/>
  <c r="O969" i="3" s="1"/>
  <c r="L965" i="3"/>
  <c r="O965" i="3" s="1"/>
  <c r="L961" i="3"/>
  <c r="AU961" i="3" s="1"/>
  <c r="L957" i="3"/>
  <c r="L953" i="3"/>
  <c r="O953" i="3" s="1"/>
  <c r="L949" i="3"/>
  <c r="O949" i="3" s="1"/>
  <c r="L945" i="3"/>
  <c r="O945" i="3" s="1"/>
  <c r="BL945" i="3" s="1"/>
  <c r="L940" i="3"/>
  <c r="L936" i="3"/>
  <c r="N936" i="3" s="1"/>
  <c r="L932" i="3"/>
  <c r="N932" i="3" s="1"/>
  <c r="L928" i="3"/>
  <c r="N928" i="3" s="1"/>
  <c r="BJ928" i="3" s="1"/>
  <c r="L924" i="3"/>
  <c r="L920" i="3"/>
  <c r="K919" i="3"/>
  <c r="L918" i="3"/>
  <c r="K917" i="3"/>
  <c r="L916" i="3"/>
  <c r="K915" i="3"/>
  <c r="L914" i="3"/>
  <c r="K913" i="3"/>
  <c r="L912" i="3"/>
  <c r="K911" i="3"/>
  <c r="L910" i="3"/>
  <c r="K909" i="3"/>
  <c r="L908" i="3"/>
  <c r="K907" i="3"/>
  <c r="L906" i="3"/>
  <c r="K905" i="3"/>
  <c r="L904" i="3"/>
  <c r="K903" i="3"/>
  <c r="L902" i="3"/>
  <c r="K901" i="3"/>
  <c r="L900" i="3"/>
  <c r="K899" i="3"/>
  <c r="L898" i="3"/>
  <c r="K897" i="3"/>
  <c r="L896" i="3"/>
  <c r="K895" i="3"/>
  <c r="L894" i="3"/>
  <c r="K893" i="3"/>
  <c r="L892" i="3"/>
  <c r="K891" i="3"/>
  <c r="L890" i="3"/>
  <c r="K889" i="3"/>
  <c r="L888" i="3"/>
  <c r="K887" i="3"/>
  <c r="L886" i="3"/>
  <c r="K885" i="3"/>
  <c r="L884" i="3"/>
  <c r="K883" i="3"/>
  <c r="L882" i="3"/>
  <c r="K881" i="3"/>
  <c r="K879" i="3"/>
  <c r="K877" i="3"/>
  <c r="K875" i="3"/>
  <c r="K873" i="3"/>
  <c r="K871" i="3"/>
  <c r="K869" i="3"/>
  <c r="K867" i="3"/>
  <c r="K865" i="3"/>
  <c r="K863" i="3"/>
  <c r="K860" i="3"/>
  <c r="K856" i="3"/>
  <c r="K852" i="3"/>
  <c r="O852" i="3" s="1"/>
  <c r="BL852" i="3" s="1"/>
  <c r="K848" i="3"/>
  <c r="K844" i="3"/>
  <c r="K840" i="3"/>
  <c r="L839" i="3"/>
  <c r="T839" i="3" s="1"/>
  <c r="K838" i="3"/>
  <c r="L837" i="3"/>
  <c r="K836" i="3"/>
  <c r="L835" i="3"/>
  <c r="Z835" i="3" s="1"/>
  <c r="K834" i="3"/>
  <c r="K830" i="3"/>
  <c r="K826" i="3"/>
  <c r="K822" i="3"/>
  <c r="S822" i="3" s="1"/>
  <c r="K818" i="3"/>
  <c r="L814" i="3"/>
  <c r="O814" i="3" s="1"/>
  <c r="L810" i="3"/>
  <c r="N810" i="3" s="1"/>
  <c r="K807" i="3"/>
  <c r="K805" i="3"/>
  <c r="K803" i="3"/>
  <c r="K801" i="3"/>
  <c r="K799" i="3"/>
  <c r="AD799" i="3" s="1"/>
  <c r="K797" i="3"/>
  <c r="L796" i="3"/>
  <c r="K795" i="3"/>
  <c r="L779" i="3"/>
  <c r="AG976" i="3"/>
  <c r="T976" i="3"/>
  <c r="BM993" i="3"/>
  <c r="BL1058" i="3"/>
  <c r="BL1012" i="3"/>
  <c r="L970" i="3"/>
  <c r="O970" i="3" s="1"/>
  <c r="L966" i="3"/>
  <c r="L962" i="3"/>
  <c r="O962" i="3" s="1"/>
  <c r="L958" i="3"/>
  <c r="O958" i="3" s="1"/>
  <c r="L954" i="3"/>
  <c r="O954" i="3" s="1"/>
  <c r="L950" i="3"/>
  <c r="L946" i="3"/>
  <c r="O946" i="3" s="1"/>
  <c r="L942" i="3"/>
  <c r="AI942" i="3" s="1"/>
  <c r="L941" i="3"/>
  <c r="N941" i="3" s="1"/>
  <c r="L937" i="3"/>
  <c r="L933" i="3"/>
  <c r="L929" i="3"/>
  <c r="N929" i="3" s="1"/>
  <c r="L925" i="3"/>
  <c r="L921" i="3"/>
  <c r="K861" i="3"/>
  <c r="K857" i="3"/>
  <c r="K853" i="3"/>
  <c r="K849" i="3"/>
  <c r="K845" i="3"/>
  <c r="K841" i="3"/>
  <c r="K831" i="3"/>
  <c r="K827" i="3"/>
  <c r="K823" i="3"/>
  <c r="K819" i="3"/>
  <c r="L815" i="3"/>
  <c r="S815" i="3" s="1"/>
  <c r="L811" i="3"/>
  <c r="N811" i="3" s="1"/>
  <c r="K808" i="3"/>
  <c r="L780" i="3"/>
  <c r="AY780" i="3" s="1"/>
  <c r="K778" i="3"/>
  <c r="K776" i="3"/>
  <c r="BM1040" i="3"/>
  <c r="BN1009" i="3"/>
  <c r="BK1009" i="3"/>
  <c r="Y980" i="3"/>
  <c r="U980" i="3"/>
  <c r="BA980" i="3"/>
  <c r="AC980" i="3"/>
  <c r="BI980" i="3"/>
  <c r="AK980" i="3"/>
  <c r="BK1164" i="3"/>
  <c r="M980" i="3"/>
  <c r="BN980" i="3" s="1"/>
  <c r="BJ1146" i="3"/>
  <c r="BM1146" i="3"/>
  <c r="BJ1037" i="3"/>
  <c r="BK1021" i="3"/>
  <c r="BN1021" i="3"/>
  <c r="BL1021" i="3"/>
  <c r="BK1002" i="3"/>
  <c r="BN1002" i="3"/>
  <c r="BL1002" i="3"/>
  <c r="BM1023" i="3"/>
  <c r="BK1138" i="3"/>
  <c r="BN1138" i="3"/>
  <c r="BL1138" i="3"/>
  <c r="BJ1019" i="3"/>
  <c r="BM1042" i="3"/>
  <c r="BK1150" i="3"/>
  <c r="BN1150" i="3"/>
  <c r="BL1056" i="3"/>
  <c r="BL1044" i="3"/>
  <c r="BJ1058" i="3"/>
  <c r="BN1037" i="3"/>
  <c r="BK1037" i="3"/>
  <c r="BK1017" i="3"/>
  <c r="BN1017" i="3"/>
  <c r="BL1017" i="3"/>
  <c r="BK1048" i="3"/>
  <c r="BN1048" i="3"/>
  <c r="BK1146" i="3"/>
  <c r="BN1146" i="3"/>
  <c r="BL1146" i="3"/>
  <c r="BJ1136" i="3"/>
  <c r="BM1136" i="3"/>
  <c r="BJ1040" i="3"/>
  <c r="BK1023" i="3"/>
  <c r="BN1023" i="3"/>
  <c r="BL1023" i="3"/>
  <c r="BM1019" i="3"/>
  <c r="BK1142" i="3"/>
  <c r="BN1142" i="3"/>
  <c r="BJ1140" i="3"/>
  <c r="BM1140" i="3"/>
  <c r="BM1056" i="3"/>
  <c r="BN1058" i="3"/>
  <c r="BK1058" i="3"/>
  <c r="BK1042" i="3"/>
  <c r="BN1042" i="3"/>
  <c r="BM1144" i="3"/>
  <c r="BK1136" i="3"/>
  <c r="BN1136" i="3"/>
  <c r="BL1136" i="3"/>
  <c r="BJ1056" i="3"/>
  <c r="BJ1021" i="3"/>
  <c r="BK1056" i="3"/>
  <c r="BN1056" i="3"/>
  <c r="BK1019" i="3"/>
  <c r="BN1019" i="3"/>
  <c r="BL1019" i="3"/>
  <c r="BM1058" i="3"/>
  <c r="BK1140" i="3"/>
  <c r="BN1140" i="3"/>
  <c r="BL1140" i="3"/>
  <c r="BK1044" i="3"/>
  <c r="BN1044" i="3"/>
  <c r="BN1025" i="3"/>
  <c r="BK1025" i="3"/>
  <c r="BM1025" i="3"/>
  <c r="BJ1017" i="3"/>
  <c r="BM1012" i="3"/>
  <c r="BK1007" i="3"/>
  <c r="BN1007" i="3"/>
  <c r="BL1048" i="3"/>
  <c r="BK1144" i="3"/>
  <c r="BN1144" i="3"/>
  <c r="BL1144" i="3"/>
  <c r="BJ1048" i="3"/>
  <c r="BK1014" i="3"/>
  <c r="BN1014" i="3"/>
  <c r="BM1021" i="3"/>
  <c r="BJ1002" i="3"/>
  <c r="BM1002" i="3"/>
  <c r="BN1040" i="3"/>
  <c r="BJ1042" i="3"/>
  <c r="BJ1023" i="3"/>
  <c r="BK1148" i="3"/>
  <c r="BN1148" i="3"/>
  <c r="BJ1138" i="3"/>
  <c r="BM1138" i="3"/>
  <c r="BL1042" i="3"/>
  <c r="BJ1025" i="3"/>
  <c r="BL1025" i="3"/>
  <c r="BM1017" i="3"/>
  <c r="BJ1144" i="3"/>
  <c r="BM984" i="3"/>
  <c r="BJ997" i="3"/>
  <c r="BL998" i="3"/>
  <c r="Z974" i="3"/>
  <c r="AP974" i="3"/>
  <c r="BF974" i="3"/>
  <c r="N974" i="3"/>
  <c r="AD974" i="3"/>
  <c r="AT974" i="3"/>
  <c r="BN975" i="3"/>
  <c r="BK975" i="3"/>
  <c r="BB976" i="3"/>
  <c r="BL977" i="3"/>
  <c r="BJ977" i="3"/>
  <c r="AL978" i="3"/>
  <c r="BE974" i="3"/>
  <c r="AO974" i="3"/>
  <c r="Y974" i="3"/>
  <c r="BH974" i="3"/>
  <c r="AR974" i="3"/>
  <c r="AB974" i="3"/>
  <c r="BG974" i="3"/>
  <c r="AQ974" i="3"/>
  <c r="AA974" i="3"/>
  <c r="BI976" i="3"/>
  <c r="AS976" i="3"/>
  <c r="AC976" i="3"/>
  <c r="M976" i="3"/>
  <c r="AV976" i="3"/>
  <c r="AF976" i="3"/>
  <c r="P976" i="3"/>
  <c r="AU976" i="3"/>
  <c r="AE976" i="3"/>
  <c r="AW978" i="3"/>
  <c r="AG978" i="3"/>
  <c r="Q978" i="3"/>
  <c r="AZ978" i="3"/>
  <c r="AJ978" i="3"/>
  <c r="T978" i="3"/>
  <c r="AE978" i="3"/>
  <c r="O978" i="3"/>
  <c r="S979" i="3"/>
  <c r="BB979" i="3"/>
  <c r="AL979" i="3"/>
  <c r="V979" i="3"/>
  <c r="BE979" i="3"/>
  <c r="AO979" i="3"/>
  <c r="Y979" i="3"/>
  <c r="BD979" i="3"/>
  <c r="AN979" i="3"/>
  <c r="BK985" i="3"/>
  <c r="BN985" i="3"/>
  <c r="BM985" i="3"/>
  <c r="BL991" i="3"/>
  <c r="O996" i="3"/>
  <c r="S996" i="3"/>
  <c r="W996" i="3"/>
  <c r="AA996" i="3"/>
  <c r="P996" i="3"/>
  <c r="T996" i="3"/>
  <c r="X996" i="3"/>
  <c r="AB996" i="3"/>
  <c r="AF996" i="3"/>
  <c r="AJ996" i="3"/>
  <c r="AN996" i="3"/>
  <c r="AR996" i="3"/>
  <c r="AV996" i="3"/>
  <c r="AZ996" i="3"/>
  <c r="BD996" i="3"/>
  <c r="BH996" i="3"/>
  <c r="M996" i="3"/>
  <c r="U996" i="3"/>
  <c r="AC996" i="3"/>
  <c r="AH996" i="3"/>
  <c r="AM996" i="3"/>
  <c r="AS996" i="3"/>
  <c r="AX996" i="3"/>
  <c r="BC996" i="3"/>
  <c r="BI996" i="3"/>
  <c r="N996" i="3"/>
  <c r="V996" i="3"/>
  <c r="AD996" i="3"/>
  <c r="AI996" i="3"/>
  <c r="AO996" i="3"/>
  <c r="AT996" i="3"/>
  <c r="AY996" i="3"/>
  <c r="BE996" i="3"/>
  <c r="Q996" i="3"/>
  <c r="Y996" i="3"/>
  <c r="AE996" i="3"/>
  <c r="AK996" i="3"/>
  <c r="AP996" i="3"/>
  <c r="AU996" i="3"/>
  <c r="BA996" i="3"/>
  <c r="BF996" i="3"/>
  <c r="R996" i="3"/>
  <c r="Z996" i="3"/>
  <c r="AG996" i="3"/>
  <c r="AL996" i="3"/>
  <c r="AQ996" i="3"/>
  <c r="AW996" i="3"/>
  <c r="BB996" i="3"/>
  <c r="BG996" i="3"/>
  <c r="BN993" i="3"/>
  <c r="BK993" i="3"/>
  <c r="BJ984" i="3"/>
  <c r="BK984" i="3"/>
  <c r="BN984" i="3"/>
  <c r="BL984" i="3"/>
  <c r="BM987" i="3"/>
  <c r="BM995" i="3"/>
  <c r="BL997" i="3"/>
  <c r="BM997" i="3"/>
  <c r="BJ998" i="3"/>
  <c r="BL973" i="3"/>
  <c r="BJ973" i="3"/>
  <c r="BM989" i="3"/>
  <c r="W979" i="3"/>
  <c r="AM979" i="3"/>
  <c r="BC979" i="3"/>
  <c r="AA979" i="3"/>
  <c r="AQ979" i="3"/>
  <c r="BG979" i="3"/>
  <c r="BF979" i="3"/>
  <c r="Z979" i="3"/>
  <c r="AS979" i="3"/>
  <c r="BH979" i="3"/>
  <c r="AR979" i="3"/>
  <c r="AB979" i="3"/>
  <c r="O979" i="3"/>
  <c r="O988" i="3"/>
  <c r="S988" i="3"/>
  <c r="W988" i="3"/>
  <c r="AA988" i="3"/>
  <c r="AE988" i="3"/>
  <c r="AI988" i="3"/>
  <c r="AM988" i="3"/>
  <c r="AQ988" i="3"/>
  <c r="AU988" i="3"/>
  <c r="AY988" i="3"/>
  <c r="BC988" i="3"/>
  <c r="BG988" i="3"/>
  <c r="P988" i="3"/>
  <c r="T988" i="3"/>
  <c r="X988" i="3"/>
  <c r="AB988" i="3"/>
  <c r="AF988" i="3"/>
  <c r="AJ988" i="3"/>
  <c r="AN988" i="3"/>
  <c r="AR988" i="3"/>
  <c r="AV988" i="3"/>
  <c r="AZ988" i="3"/>
  <c r="BD988" i="3"/>
  <c r="BH988" i="3"/>
  <c r="M988" i="3"/>
  <c r="Q988" i="3"/>
  <c r="U988" i="3"/>
  <c r="Y988" i="3"/>
  <c r="AC988" i="3"/>
  <c r="AG988" i="3"/>
  <c r="AK988" i="3"/>
  <c r="AO988" i="3"/>
  <c r="AS988" i="3"/>
  <c r="AW988" i="3"/>
  <c r="BA988" i="3"/>
  <c r="BE988" i="3"/>
  <c r="BI988" i="3"/>
  <c r="V988" i="3"/>
  <c r="AL988" i="3"/>
  <c r="BB988" i="3"/>
  <c r="R988" i="3"/>
  <c r="AH988" i="3"/>
  <c r="AX988" i="3"/>
  <c r="Z988" i="3"/>
  <c r="AP988" i="3"/>
  <c r="BF988" i="3"/>
  <c r="N988" i="3"/>
  <c r="AD988" i="3"/>
  <c r="AT988" i="3"/>
  <c r="BM981" i="3"/>
  <c r="BM973" i="3"/>
  <c r="Z976" i="3"/>
  <c r="AP976" i="3"/>
  <c r="BF976" i="3"/>
  <c r="N976" i="3"/>
  <c r="AD976" i="3"/>
  <c r="AT976" i="3"/>
  <c r="BN977" i="3"/>
  <c r="BK977" i="3"/>
  <c r="AU978" i="3"/>
  <c r="BA974" i="3"/>
  <c r="AK974" i="3"/>
  <c r="U974" i="3"/>
  <c r="BD974" i="3"/>
  <c r="AN974" i="3"/>
  <c r="X974" i="3"/>
  <c r="BC974" i="3"/>
  <c r="AM974" i="3"/>
  <c r="W974" i="3"/>
  <c r="BE976" i="3"/>
  <c r="AO976" i="3"/>
  <c r="Y976" i="3"/>
  <c r="BH976" i="3"/>
  <c r="AR976" i="3"/>
  <c r="AB976" i="3"/>
  <c r="BG976" i="3"/>
  <c r="AQ976" i="3"/>
  <c r="AA976" i="3"/>
  <c r="BI978" i="3"/>
  <c r="AS978" i="3"/>
  <c r="AC978" i="3"/>
  <c r="M978" i="3"/>
  <c r="AV978" i="3"/>
  <c r="AF978" i="3"/>
  <c r="P978" i="3"/>
  <c r="N979" i="3"/>
  <c r="AI979" i="3"/>
  <c r="AX979" i="3"/>
  <c r="AH979" i="3"/>
  <c r="R979" i="3"/>
  <c r="BA979" i="3"/>
  <c r="AK979" i="3"/>
  <c r="U979" i="3"/>
  <c r="AZ979" i="3"/>
  <c r="AJ979" i="3"/>
  <c r="T979" i="3"/>
  <c r="O986" i="3"/>
  <c r="S986" i="3"/>
  <c r="W986" i="3"/>
  <c r="AA986" i="3"/>
  <c r="AE986" i="3"/>
  <c r="AI986" i="3"/>
  <c r="AM986" i="3"/>
  <c r="AQ986" i="3"/>
  <c r="AU986" i="3"/>
  <c r="AY986" i="3"/>
  <c r="BC986" i="3"/>
  <c r="BG986" i="3"/>
  <c r="M986" i="3"/>
  <c r="R986" i="3"/>
  <c r="X986" i="3"/>
  <c r="AC986" i="3"/>
  <c r="AH986" i="3"/>
  <c r="AN986" i="3"/>
  <c r="AS986" i="3"/>
  <c r="AX986" i="3"/>
  <c r="BD986" i="3"/>
  <c r="BI986" i="3"/>
  <c r="N986" i="3"/>
  <c r="T986" i="3"/>
  <c r="Y986" i="3"/>
  <c r="AD986" i="3"/>
  <c r="AJ986" i="3"/>
  <c r="AO986" i="3"/>
  <c r="AT986" i="3"/>
  <c r="AZ986" i="3"/>
  <c r="BE986" i="3"/>
  <c r="P986" i="3"/>
  <c r="U986" i="3"/>
  <c r="Z986" i="3"/>
  <c r="AF986" i="3"/>
  <c r="AK986" i="3"/>
  <c r="AP986" i="3"/>
  <c r="AV986" i="3"/>
  <c r="BA986" i="3"/>
  <c r="BF986" i="3"/>
  <c r="V986" i="3"/>
  <c r="AR986" i="3"/>
  <c r="AB986" i="3"/>
  <c r="AW986" i="3"/>
  <c r="AG986" i="3"/>
  <c r="BB986" i="3"/>
  <c r="Q986" i="3"/>
  <c r="AL986" i="3"/>
  <c r="BH986" i="3"/>
  <c r="BJ983" i="3"/>
  <c r="BN983" i="3"/>
  <c r="BK983" i="3"/>
  <c r="BL985" i="3"/>
  <c r="BL993" i="3"/>
  <c r="O990" i="3"/>
  <c r="S990" i="3"/>
  <c r="W990" i="3"/>
  <c r="AA990" i="3"/>
  <c r="AE990" i="3"/>
  <c r="AI990" i="3"/>
  <c r="AM990" i="3"/>
  <c r="AQ990" i="3"/>
  <c r="AU990" i="3"/>
  <c r="AY990" i="3"/>
  <c r="BC990" i="3"/>
  <c r="BG990" i="3"/>
  <c r="P990" i="3"/>
  <c r="T990" i="3"/>
  <c r="X990" i="3"/>
  <c r="AB990" i="3"/>
  <c r="AF990" i="3"/>
  <c r="AJ990" i="3"/>
  <c r="AN990" i="3"/>
  <c r="AR990" i="3"/>
  <c r="AV990" i="3"/>
  <c r="AZ990" i="3"/>
  <c r="BD990" i="3"/>
  <c r="BH990" i="3"/>
  <c r="M990" i="3"/>
  <c r="Q990" i="3"/>
  <c r="U990" i="3"/>
  <c r="Y990" i="3"/>
  <c r="AC990" i="3"/>
  <c r="AG990" i="3"/>
  <c r="AK990" i="3"/>
  <c r="AO990" i="3"/>
  <c r="AS990" i="3"/>
  <c r="AW990" i="3"/>
  <c r="BA990" i="3"/>
  <c r="BE990" i="3"/>
  <c r="BI990" i="3"/>
  <c r="R990" i="3"/>
  <c r="AH990" i="3"/>
  <c r="AX990" i="3"/>
  <c r="V990" i="3"/>
  <c r="AL990" i="3"/>
  <c r="BB990" i="3"/>
  <c r="N990" i="3"/>
  <c r="AD990" i="3"/>
  <c r="AT990" i="3"/>
  <c r="Z990" i="3"/>
  <c r="AP990" i="3"/>
  <c r="BF990" i="3"/>
  <c r="BN989" i="3"/>
  <c r="BK989" i="3"/>
  <c r="BJ987" i="3"/>
  <c r="BN987" i="3"/>
  <c r="BK987" i="3"/>
  <c r="BL995" i="3"/>
  <c r="BJ995" i="3"/>
  <c r="BK997" i="3"/>
  <c r="BN997" i="3"/>
  <c r="BN973" i="3"/>
  <c r="BK973" i="3"/>
  <c r="BL989" i="3"/>
  <c r="BL975" i="3"/>
  <c r="BJ975" i="3"/>
  <c r="BM977" i="3"/>
  <c r="AP979" i="3"/>
  <c r="BI979" i="3"/>
  <c r="AC979" i="3"/>
  <c r="BM991" i="3"/>
  <c r="BN982" i="3"/>
  <c r="BK982" i="3"/>
  <c r="BL982" i="3"/>
  <c r="BJ982" i="3"/>
  <c r="BK981" i="3"/>
  <c r="BN981" i="3"/>
  <c r="BJ993" i="3"/>
  <c r="BN998" i="3"/>
  <c r="BK998" i="3"/>
  <c r="BM975" i="3"/>
  <c r="V976" i="3"/>
  <c r="Z978" i="3"/>
  <c r="AP978" i="3"/>
  <c r="AX978" i="3"/>
  <c r="BF978" i="3"/>
  <c r="AY978" i="3"/>
  <c r="N978" i="3"/>
  <c r="BG978" i="3"/>
  <c r="AD978" i="3"/>
  <c r="AQ978" i="3"/>
  <c r="BC978" i="3"/>
  <c r="AW974" i="3"/>
  <c r="AG974" i="3"/>
  <c r="Q974" i="3"/>
  <c r="BN974" i="3" s="1"/>
  <c r="AZ974" i="3"/>
  <c r="AJ974" i="3"/>
  <c r="T974" i="3"/>
  <c r="AY974" i="3"/>
  <c r="AI974" i="3"/>
  <c r="S974" i="3"/>
  <c r="BK974" i="3" s="1"/>
  <c r="BA976" i="3"/>
  <c r="AK976" i="3"/>
  <c r="U976" i="3"/>
  <c r="BD976" i="3"/>
  <c r="AN976" i="3"/>
  <c r="X976" i="3"/>
  <c r="BC976" i="3"/>
  <c r="AM976" i="3"/>
  <c r="W976" i="3"/>
  <c r="BE978" i="3"/>
  <c r="AO978" i="3"/>
  <c r="Y978" i="3"/>
  <c r="BH978" i="3"/>
  <c r="AR978" i="3"/>
  <c r="AB978" i="3"/>
  <c r="AM978" i="3"/>
  <c r="W978" i="3"/>
  <c r="AE979" i="3"/>
  <c r="AY979" i="3"/>
  <c r="BL980" i="3"/>
  <c r="AT979" i="3"/>
  <c r="AD979" i="3"/>
  <c r="M979" i="3"/>
  <c r="AW979" i="3"/>
  <c r="AG979" i="3"/>
  <c r="Q979" i="3"/>
  <c r="AV979" i="3"/>
  <c r="AF979" i="3"/>
  <c r="P979" i="3"/>
  <c r="BJ989" i="3"/>
  <c r="BJ991" i="3"/>
  <c r="BJ985" i="3"/>
  <c r="BM982" i="3"/>
  <c r="BN991" i="3"/>
  <c r="BL981" i="3"/>
  <c r="BJ981" i="3"/>
  <c r="O992" i="3"/>
  <c r="S992" i="3"/>
  <c r="W992" i="3"/>
  <c r="AA992" i="3"/>
  <c r="AE992" i="3"/>
  <c r="AI992" i="3"/>
  <c r="AM992" i="3"/>
  <c r="AQ992" i="3"/>
  <c r="AU992" i="3"/>
  <c r="AY992" i="3"/>
  <c r="BC992" i="3"/>
  <c r="BG992" i="3"/>
  <c r="P992" i="3"/>
  <c r="T992" i="3"/>
  <c r="X992" i="3"/>
  <c r="AB992" i="3"/>
  <c r="AF992" i="3"/>
  <c r="AJ992" i="3"/>
  <c r="AN992" i="3"/>
  <c r="AR992" i="3"/>
  <c r="AV992" i="3"/>
  <c r="AZ992" i="3"/>
  <c r="BD992" i="3"/>
  <c r="BH992" i="3"/>
  <c r="M992" i="3"/>
  <c r="Q992" i="3"/>
  <c r="U992" i="3"/>
  <c r="Y992" i="3"/>
  <c r="N992" i="3"/>
  <c r="AC992" i="3"/>
  <c r="AK992" i="3"/>
  <c r="AS992" i="3"/>
  <c r="BA992" i="3"/>
  <c r="BI992" i="3"/>
  <c r="Z992" i="3"/>
  <c r="AH992" i="3"/>
  <c r="AP992" i="3"/>
  <c r="AX992" i="3"/>
  <c r="BF992" i="3"/>
  <c r="R992" i="3"/>
  <c r="AD992" i="3"/>
  <c r="AL992" i="3"/>
  <c r="AT992" i="3"/>
  <c r="BB992" i="3"/>
  <c r="V992" i="3"/>
  <c r="AG992" i="3"/>
  <c r="AO992" i="3"/>
  <c r="AW992" i="3"/>
  <c r="BE992" i="3"/>
  <c r="O994" i="3"/>
  <c r="S994" i="3"/>
  <c r="W994" i="3"/>
  <c r="AA994" i="3"/>
  <c r="AE994" i="3"/>
  <c r="AI994" i="3"/>
  <c r="AM994" i="3"/>
  <c r="AQ994" i="3"/>
  <c r="AU994" i="3"/>
  <c r="AY994" i="3"/>
  <c r="BC994" i="3"/>
  <c r="BG994" i="3"/>
  <c r="P994" i="3"/>
  <c r="T994" i="3"/>
  <c r="X994" i="3"/>
  <c r="AB994" i="3"/>
  <c r="AF994" i="3"/>
  <c r="AJ994" i="3"/>
  <c r="AN994" i="3"/>
  <c r="AR994" i="3"/>
  <c r="AV994" i="3"/>
  <c r="AZ994" i="3"/>
  <c r="BD994" i="3"/>
  <c r="BH994" i="3"/>
  <c r="M994" i="3"/>
  <c r="U994" i="3"/>
  <c r="AC994" i="3"/>
  <c r="AK994" i="3"/>
  <c r="AS994" i="3"/>
  <c r="BA994" i="3"/>
  <c r="BI994" i="3"/>
  <c r="N994" i="3"/>
  <c r="V994" i="3"/>
  <c r="AD994" i="3"/>
  <c r="AL994" i="3"/>
  <c r="AT994" i="3"/>
  <c r="BB994" i="3"/>
  <c r="Q994" i="3"/>
  <c r="Y994" i="3"/>
  <c r="AG994" i="3"/>
  <c r="AO994" i="3"/>
  <c r="AW994" i="3"/>
  <c r="BE994" i="3"/>
  <c r="R994" i="3"/>
  <c r="Z994" i="3"/>
  <c r="AH994" i="3"/>
  <c r="AP994" i="3"/>
  <c r="AX994" i="3"/>
  <c r="BF994" i="3"/>
  <c r="BL987" i="3"/>
  <c r="BN995" i="3"/>
  <c r="BK995" i="3"/>
  <c r="BM998" i="3"/>
  <c r="BN971" i="3"/>
  <c r="BK971" i="3"/>
  <c r="BN967" i="3"/>
  <c r="BK967" i="3"/>
  <c r="BC972" i="3"/>
  <c r="Z972" i="3"/>
  <c r="BF972" i="3"/>
  <c r="BG970" i="3"/>
  <c r="BC970" i="3"/>
  <c r="AY970" i="3"/>
  <c r="AU970" i="3"/>
  <c r="AQ970" i="3"/>
  <c r="AM970" i="3"/>
  <c r="AI970" i="3"/>
  <c r="AE970" i="3"/>
  <c r="AA970" i="3"/>
  <c r="W970" i="3"/>
  <c r="S970" i="3"/>
  <c r="N970" i="3"/>
  <c r="P970" i="3"/>
  <c r="R970" i="3"/>
  <c r="T970" i="3"/>
  <c r="V970" i="3"/>
  <c r="X970" i="3"/>
  <c r="Z970" i="3"/>
  <c r="AB970" i="3"/>
  <c r="AD970" i="3"/>
  <c r="AF970" i="3"/>
  <c r="AH970" i="3"/>
  <c r="AJ970" i="3"/>
  <c r="AL970" i="3"/>
  <c r="AN970" i="3"/>
  <c r="AP970" i="3"/>
  <c r="AR970" i="3"/>
  <c r="AT970" i="3"/>
  <c r="AV970" i="3"/>
  <c r="AX970" i="3"/>
  <c r="AZ970" i="3"/>
  <c r="BB970" i="3"/>
  <c r="BD970" i="3"/>
  <c r="BF970" i="3"/>
  <c r="BH970" i="3"/>
  <c r="BG968" i="3"/>
  <c r="BC968" i="3"/>
  <c r="AY968" i="3"/>
  <c r="AU968" i="3"/>
  <c r="AQ968" i="3"/>
  <c r="AM968" i="3"/>
  <c r="AI968" i="3"/>
  <c r="AE968" i="3"/>
  <c r="AA968" i="3"/>
  <c r="W968" i="3"/>
  <c r="S968" i="3"/>
  <c r="N968" i="3"/>
  <c r="P968" i="3"/>
  <c r="R968" i="3"/>
  <c r="T968" i="3"/>
  <c r="V968" i="3"/>
  <c r="X968" i="3"/>
  <c r="Z968" i="3"/>
  <c r="AB968" i="3"/>
  <c r="AD968" i="3"/>
  <c r="AF968" i="3"/>
  <c r="AH968" i="3"/>
  <c r="AJ968" i="3"/>
  <c r="AL968" i="3"/>
  <c r="AN968" i="3"/>
  <c r="AP968" i="3"/>
  <c r="AR968" i="3"/>
  <c r="AT968" i="3"/>
  <c r="AV968" i="3"/>
  <c r="AX968" i="3"/>
  <c r="AZ968" i="3"/>
  <c r="BB968" i="3"/>
  <c r="BD968" i="3"/>
  <c r="BF968" i="3"/>
  <c r="BH968" i="3"/>
  <c r="BG966" i="3"/>
  <c r="AQ966" i="3"/>
  <c r="AA966" i="3"/>
  <c r="P966" i="3"/>
  <c r="X966" i="3"/>
  <c r="AF966" i="3"/>
  <c r="AN966" i="3"/>
  <c r="AV966" i="3"/>
  <c r="BD966" i="3"/>
  <c r="BG964" i="3"/>
  <c r="BC964" i="3"/>
  <c r="AY964" i="3"/>
  <c r="AU964" i="3"/>
  <c r="AQ964" i="3"/>
  <c r="AM964" i="3"/>
  <c r="AI964" i="3"/>
  <c r="AE964" i="3"/>
  <c r="AA964" i="3"/>
  <c r="W964" i="3"/>
  <c r="S964" i="3"/>
  <c r="N964" i="3"/>
  <c r="P964" i="3"/>
  <c r="R964" i="3"/>
  <c r="T964" i="3"/>
  <c r="V964" i="3"/>
  <c r="X964" i="3"/>
  <c r="Z964" i="3"/>
  <c r="AB964" i="3"/>
  <c r="AD964" i="3"/>
  <c r="AF964" i="3"/>
  <c r="AH964" i="3"/>
  <c r="AJ964" i="3"/>
  <c r="AL964" i="3"/>
  <c r="AN964" i="3"/>
  <c r="AP964" i="3"/>
  <c r="AR964" i="3"/>
  <c r="AT964" i="3"/>
  <c r="AV964" i="3"/>
  <c r="AX964" i="3"/>
  <c r="AZ964" i="3"/>
  <c r="BB964" i="3"/>
  <c r="BD964" i="3"/>
  <c r="BF964" i="3"/>
  <c r="BH964" i="3"/>
  <c r="BG962" i="3"/>
  <c r="BC962" i="3"/>
  <c r="AY962" i="3"/>
  <c r="AU962" i="3"/>
  <c r="AQ962" i="3"/>
  <c r="AM962" i="3"/>
  <c r="AI962" i="3"/>
  <c r="AE962" i="3"/>
  <c r="AA962" i="3"/>
  <c r="W962" i="3"/>
  <c r="S962" i="3"/>
  <c r="N962" i="3"/>
  <c r="P962" i="3"/>
  <c r="R962" i="3"/>
  <c r="T962" i="3"/>
  <c r="V962" i="3"/>
  <c r="X962" i="3"/>
  <c r="Z962" i="3"/>
  <c r="AB962" i="3"/>
  <c r="AD962" i="3"/>
  <c r="AF962" i="3"/>
  <c r="AH962" i="3"/>
  <c r="AJ962" i="3"/>
  <c r="AL962" i="3"/>
  <c r="AN962" i="3"/>
  <c r="AP962" i="3"/>
  <c r="AR962" i="3"/>
  <c r="AT962" i="3"/>
  <c r="AV962" i="3"/>
  <c r="AX962" i="3"/>
  <c r="AZ962" i="3"/>
  <c r="BB962" i="3"/>
  <c r="BD962" i="3"/>
  <c r="BF962" i="3"/>
  <c r="BH962" i="3"/>
  <c r="N961" i="3"/>
  <c r="P961" i="3"/>
  <c r="R961" i="3"/>
  <c r="T961" i="3"/>
  <c r="V961" i="3"/>
  <c r="X961" i="3"/>
  <c r="Z961" i="3"/>
  <c r="AB961" i="3"/>
  <c r="AD961" i="3"/>
  <c r="AF961" i="3"/>
  <c r="AH961" i="3"/>
  <c r="AJ961" i="3"/>
  <c r="AL961" i="3"/>
  <c r="AN961" i="3"/>
  <c r="AP961" i="3"/>
  <c r="AR961" i="3"/>
  <c r="AT961" i="3"/>
  <c r="AV961" i="3"/>
  <c r="AX961" i="3"/>
  <c r="AZ961" i="3"/>
  <c r="BB961" i="3"/>
  <c r="BD961" i="3"/>
  <c r="BF961" i="3"/>
  <c r="BH961" i="3"/>
  <c r="BG960" i="3"/>
  <c r="BC960" i="3"/>
  <c r="AY960" i="3"/>
  <c r="AU960" i="3"/>
  <c r="AQ960" i="3"/>
  <c r="AM960" i="3"/>
  <c r="AI960" i="3"/>
  <c r="AE960" i="3"/>
  <c r="AA960" i="3"/>
  <c r="W960" i="3"/>
  <c r="S960" i="3"/>
  <c r="N960" i="3"/>
  <c r="P960" i="3"/>
  <c r="R960" i="3"/>
  <c r="T960" i="3"/>
  <c r="V960" i="3"/>
  <c r="X960" i="3"/>
  <c r="Z960" i="3"/>
  <c r="AB960" i="3"/>
  <c r="AD960" i="3"/>
  <c r="AF960" i="3"/>
  <c r="AH960" i="3"/>
  <c r="AJ960" i="3"/>
  <c r="AL960" i="3"/>
  <c r="AN960" i="3"/>
  <c r="AP960" i="3"/>
  <c r="AR960" i="3"/>
  <c r="AT960" i="3"/>
  <c r="AV960" i="3"/>
  <c r="AX960" i="3"/>
  <c r="AZ960" i="3"/>
  <c r="BB960" i="3"/>
  <c r="BD960" i="3"/>
  <c r="BF960" i="3"/>
  <c r="BH960" i="3"/>
  <c r="BG958" i="3"/>
  <c r="BC958" i="3"/>
  <c r="AY958" i="3"/>
  <c r="AU958" i="3"/>
  <c r="AQ958" i="3"/>
  <c r="AM958" i="3"/>
  <c r="AI958" i="3"/>
  <c r="AE958" i="3"/>
  <c r="AA958" i="3"/>
  <c r="W958" i="3"/>
  <c r="S958" i="3"/>
  <c r="N958" i="3"/>
  <c r="P958" i="3"/>
  <c r="R958" i="3"/>
  <c r="T958" i="3"/>
  <c r="V958" i="3"/>
  <c r="X958" i="3"/>
  <c r="Z958" i="3"/>
  <c r="AB958" i="3"/>
  <c r="AD958" i="3"/>
  <c r="AF958" i="3"/>
  <c r="AH958" i="3"/>
  <c r="AJ958" i="3"/>
  <c r="AL958" i="3"/>
  <c r="AN958" i="3"/>
  <c r="AP958" i="3"/>
  <c r="AR958" i="3"/>
  <c r="AT958" i="3"/>
  <c r="AV958" i="3"/>
  <c r="AX958" i="3"/>
  <c r="AZ958" i="3"/>
  <c r="BB958" i="3"/>
  <c r="BD958" i="3"/>
  <c r="BF958" i="3"/>
  <c r="BH958" i="3"/>
  <c r="BC956" i="3"/>
  <c r="Z956" i="3"/>
  <c r="BF956" i="3"/>
  <c r="BG954" i="3"/>
  <c r="BC954" i="3"/>
  <c r="AY954" i="3"/>
  <c r="AU954" i="3"/>
  <c r="AQ954" i="3"/>
  <c r="AM954" i="3"/>
  <c r="AI954" i="3"/>
  <c r="AE954" i="3"/>
  <c r="AA954" i="3"/>
  <c r="W954" i="3"/>
  <c r="S954" i="3"/>
  <c r="N954" i="3"/>
  <c r="P954" i="3"/>
  <c r="R954" i="3"/>
  <c r="T954" i="3"/>
  <c r="V954" i="3"/>
  <c r="X954" i="3"/>
  <c r="Z954" i="3"/>
  <c r="AB954" i="3"/>
  <c r="AD954" i="3"/>
  <c r="AF954" i="3"/>
  <c r="AH954" i="3"/>
  <c r="AJ954" i="3"/>
  <c r="AL954" i="3"/>
  <c r="AN954" i="3"/>
  <c r="AP954" i="3"/>
  <c r="AR954" i="3"/>
  <c r="AT954" i="3"/>
  <c r="AV954" i="3"/>
  <c r="AX954" i="3"/>
  <c r="AZ954" i="3"/>
  <c r="BB954" i="3"/>
  <c r="BD954" i="3"/>
  <c r="BF954" i="3"/>
  <c r="BH954" i="3"/>
  <c r="BG952" i="3"/>
  <c r="BC952" i="3"/>
  <c r="AY952" i="3"/>
  <c r="AU952" i="3"/>
  <c r="AQ952" i="3"/>
  <c r="AM952" i="3"/>
  <c r="AI952" i="3"/>
  <c r="AE952" i="3"/>
  <c r="AA952" i="3"/>
  <c r="W952" i="3"/>
  <c r="S952" i="3"/>
  <c r="N952" i="3"/>
  <c r="P952" i="3"/>
  <c r="R952" i="3"/>
  <c r="T952" i="3"/>
  <c r="V952" i="3"/>
  <c r="X952" i="3"/>
  <c r="Z952" i="3"/>
  <c r="AB952" i="3"/>
  <c r="AD952" i="3"/>
  <c r="AF952" i="3"/>
  <c r="AH952" i="3"/>
  <c r="AJ952" i="3"/>
  <c r="AL952" i="3"/>
  <c r="AN952" i="3"/>
  <c r="AP952" i="3"/>
  <c r="AR952" i="3"/>
  <c r="AT952" i="3"/>
  <c r="AV952" i="3"/>
  <c r="AX952" i="3"/>
  <c r="AZ952" i="3"/>
  <c r="BB952" i="3"/>
  <c r="BD952" i="3"/>
  <c r="BF952" i="3"/>
  <c r="BH952" i="3"/>
  <c r="BG950" i="3"/>
  <c r="AQ950" i="3"/>
  <c r="AA950" i="3"/>
  <c r="P950" i="3"/>
  <c r="X950" i="3"/>
  <c r="AF950" i="3"/>
  <c r="AN950" i="3"/>
  <c r="AV950" i="3"/>
  <c r="BD950" i="3"/>
  <c r="BG948" i="3"/>
  <c r="BC948" i="3"/>
  <c r="AY948" i="3"/>
  <c r="AU948" i="3"/>
  <c r="AQ948" i="3"/>
  <c r="AM948" i="3"/>
  <c r="AI948" i="3"/>
  <c r="AE948" i="3"/>
  <c r="AA948" i="3"/>
  <c r="W948" i="3"/>
  <c r="S948" i="3"/>
  <c r="N948" i="3"/>
  <c r="P948" i="3"/>
  <c r="R948" i="3"/>
  <c r="T948" i="3"/>
  <c r="V948" i="3"/>
  <c r="X948" i="3"/>
  <c r="Z948" i="3"/>
  <c r="AB948" i="3"/>
  <c r="AD948" i="3"/>
  <c r="AF948" i="3"/>
  <c r="AH948" i="3"/>
  <c r="AJ948" i="3"/>
  <c r="AL948" i="3"/>
  <c r="AN948" i="3"/>
  <c r="AP948" i="3"/>
  <c r="AR948" i="3"/>
  <c r="AT948" i="3"/>
  <c r="AV948" i="3"/>
  <c r="AX948" i="3"/>
  <c r="AZ948" i="3"/>
  <c r="BB948" i="3"/>
  <c r="BD948" i="3"/>
  <c r="BF948" i="3"/>
  <c r="BH948" i="3"/>
  <c r="BG946" i="3"/>
  <c r="BC946" i="3"/>
  <c r="AY946" i="3"/>
  <c r="AU946" i="3"/>
  <c r="AQ946" i="3"/>
  <c r="AM946" i="3"/>
  <c r="AI946" i="3"/>
  <c r="AE946" i="3"/>
  <c r="AA946" i="3"/>
  <c r="W946" i="3"/>
  <c r="S946" i="3"/>
  <c r="N946" i="3"/>
  <c r="P946" i="3"/>
  <c r="R946" i="3"/>
  <c r="T946" i="3"/>
  <c r="V946" i="3"/>
  <c r="X946" i="3"/>
  <c r="Z946" i="3"/>
  <c r="AB946" i="3"/>
  <c r="AD946" i="3"/>
  <c r="AF946" i="3"/>
  <c r="AH946" i="3"/>
  <c r="AJ946" i="3"/>
  <c r="AL946" i="3"/>
  <c r="AN946" i="3"/>
  <c r="AP946" i="3"/>
  <c r="AR946" i="3"/>
  <c r="AT946" i="3"/>
  <c r="AV946" i="3"/>
  <c r="AX946" i="3"/>
  <c r="AZ946" i="3"/>
  <c r="BB946" i="3"/>
  <c r="BD946" i="3"/>
  <c r="BF946" i="3"/>
  <c r="BH946" i="3"/>
  <c r="BG944" i="3"/>
  <c r="BC944" i="3"/>
  <c r="AY944" i="3"/>
  <c r="AU944" i="3"/>
  <c r="AQ944" i="3"/>
  <c r="AM944" i="3"/>
  <c r="AI944" i="3"/>
  <c r="AE944" i="3"/>
  <c r="AA944" i="3"/>
  <c r="W944" i="3"/>
  <c r="S944" i="3"/>
  <c r="N944" i="3"/>
  <c r="P944" i="3"/>
  <c r="R944" i="3"/>
  <c r="T944" i="3"/>
  <c r="V944" i="3"/>
  <c r="X944" i="3"/>
  <c r="Z944" i="3"/>
  <c r="AB944" i="3"/>
  <c r="AD944" i="3"/>
  <c r="AF944" i="3"/>
  <c r="AH944" i="3"/>
  <c r="AJ944" i="3"/>
  <c r="AL944" i="3"/>
  <c r="AN944" i="3"/>
  <c r="AP944" i="3"/>
  <c r="AR944" i="3"/>
  <c r="AT944" i="3"/>
  <c r="AV944" i="3"/>
  <c r="AX944" i="3"/>
  <c r="AZ944" i="3"/>
  <c r="BB944" i="3"/>
  <c r="BD944" i="3"/>
  <c r="BF944" i="3"/>
  <c r="BH944" i="3"/>
  <c r="M972" i="3"/>
  <c r="BI971" i="3"/>
  <c r="BE971" i="3"/>
  <c r="BA971" i="3"/>
  <c r="AW971" i="3"/>
  <c r="AS971" i="3"/>
  <c r="AO971" i="3"/>
  <c r="AK971" i="3"/>
  <c r="AG971" i="3"/>
  <c r="AC971" i="3"/>
  <c r="Y971" i="3"/>
  <c r="U971" i="3"/>
  <c r="Q971" i="3"/>
  <c r="BI970" i="3"/>
  <c r="BE970" i="3"/>
  <c r="BA970" i="3"/>
  <c r="AW970" i="3"/>
  <c r="AS970" i="3"/>
  <c r="AO970" i="3"/>
  <c r="AK970" i="3"/>
  <c r="AG970" i="3"/>
  <c r="AC970" i="3"/>
  <c r="Y970" i="3"/>
  <c r="U970" i="3"/>
  <c r="Q970" i="3"/>
  <c r="M970" i="3"/>
  <c r="BI969" i="3"/>
  <c r="BE969" i="3"/>
  <c r="BA969" i="3"/>
  <c r="AW969" i="3"/>
  <c r="AS969" i="3"/>
  <c r="AO969" i="3"/>
  <c r="AK969" i="3"/>
  <c r="AG969" i="3"/>
  <c r="AC969" i="3"/>
  <c r="Y969" i="3"/>
  <c r="U969" i="3"/>
  <c r="Q969" i="3"/>
  <c r="BI968" i="3"/>
  <c r="BE968" i="3"/>
  <c r="BA968" i="3"/>
  <c r="AW968" i="3"/>
  <c r="AS968" i="3"/>
  <c r="AO968" i="3"/>
  <c r="AK968" i="3"/>
  <c r="AG968" i="3"/>
  <c r="AC968" i="3"/>
  <c r="Y968" i="3"/>
  <c r="U968" i="3"/>
  <c r="Q968" i="3"/>
  <c r="M968" i="3"/>
  <c r="BI967" i="3"/>
  <c r="BE967" i="3"/>
  <c r="BA967" i="3"/>
  <c r="AW967" i="3"/>
  <c r="AS967" i="3"/>
  <c r="AO967" i="3"/>
  <c r="AK967" i="3"/>
  <c r="AG967" i="3"/>
  <c r="AC967" i="3"/>
  <c r="Y967" i="3"/>
  <c r="U967" i="3"/>
  <c r="Q967" i="3"/>
  <c r="BE966" i="3"/>
  <c r="AO966" i="3"/>
  <c r="Y966" i="3"/>
  <c r="BI965" i="3"/>
  <c r="BE965" i="3"/>
  <c r="BA965" i="3"/>
  <c r="AW965" i="3"/>
  <c r="AS965" i="3"/>
  <c r="AO965" i="3"/>
  <c r="AK965" i="3"/>
  <c r="AG965" i="3"/>
  <c r="AC965" i="3"/>
  <c r="Y965" i="3"/>
  <c r="U965" i="3"/>
  <c r="Q965" i="3"/>
  <c r="BI964" i="3"/>
  <c r="BE964" i="3"/>
  <c r="BA964" i="3"/>
  <c r="AW964" i="3"/>
  <c r="AS964" i="3"/>
  <c r="AO964" i="3"/>
  <c r="AK964" i="3"/>
  <c r="AG964" i="3"/>
  <c r="AC964" i="3"/>
  <c r="Y964" i="3"/>
  <c r="U964" i="3"/>
  <c r="Q964" i="3"/>
  <c r="M964" i="3"/>
  <c r="BI963" i="3"/>
  <c r="BE963" i="3"/>
  <c r="BA963" i="3"/>
  <c r="AW963" i="3"/>
  <c r="AS963" i="3"/>
  <c r="AO963" i="3"/>
  <c r="AK963" i="3"/>
  <c r="AG963" i="3"/>
  <c r="AC963" i="3"/>
  <c r="Y963" i="3"/>
  <c r="U963" i="3"/>
  <c r="Q963" i="3"/>
  <c r="BI962" i="3"/>
  <c r="BE962" i="3"/>
  <c r="BA962" i="3"/>
  <c r="AW962" i="3"/>
  <c r="AS962" i="3"/>
  <c r="AO962" i="3"/>
  <c r="AK962" i="3"/>
  <c r="AG962" i="3"/>
  <c r="AC962" i="3"/>
  <c r="Y962" i="3"/>
  <c r="U962" i="3"/>
  <c r="Q962" i="3"/>
  <c r="M962" i="3"/>
  <c r="BI961" i="3"/>
  <c r="BE961" i="3"/>
  <c r="BA961" i="3"/>
  <c r="AW961" i="3"/>
  <c r="AS961" i="3"/>
  <c r="AO961" i="3"/>
  <c r="AK961" i="3"/>
  <c r="AG961" i="3"/>
  <c r="AC961" i="3"/>
  <c r="Y961" i="3"/>
  <c r="U961" i="3"/>
  <c r="Q961" i="3"/>
  <c r="M961" i="3"/>
  <c r="BI960" i="3"/>
  <c r="BE960" i="3"/>
  <c r="BA960" i="3"/>
  <c r="AW960" i="3"/>
  <c r="AS960" i="3"/>
  <c r="AO960" i="3"/>
  <c r="AK960" i="3"/>
  <c r="AG960" i="3"/>
  <c r="AC960" i="3"/>
  <c r="Y960" i="3"/>
  <c r="U960" i="3"/>
  <c r="Q960" i="3"/>
  <c r="M960" i="3"/>
  <c r="BI959" i="3"/>
  <c r="BE959" i="3"/>
  <c r="BA959" i="3"/>
  <c r="AW959" i="3"/>
  <c r="AS959" i="3"/>
  <c r="AO959" i="3"/>
  <c r="AK959" i="3"/>
  <c r="AG959" i="3"/>
  <c r="AC959" i="3"/>
  <c r="Y959" i="3"/>
  <c r="U959" i="3"/>
  <c r="Q959" i="3"/>
  <c r="BI958" i="3"/>
  <c r="BE958" i="3"/>
  <c r="BA958" i="3"/>
  <c r="AW958" i="3"/>
  <c r="AS958" i="3"/>
  <c r="AO958" i="3"/>
  <c r="AK958" i="3"/>
  <c r="AG958" i="3"/>
  <c r="AC958" i="3"/>
  <c r="Y958" i="3"/>
  <c r="U958" i="3"/>
  <c r="Q958" i="3"/>
  <c r="M958" i="3"/>
  <c r="AG957" i="3"/>
  <c r="Q956" i="3"/>
  <c r="BI955" i="3"/>
  <c r="BE955" i="3"/>
  <c r="BA955" i="3"/>
  <c r="AW955" i="3"/>
  <c r="AS955" i="3"/>
  <c r="AO955" i="3"/>
  <c r="AK955" i="3"/>
  <c r="AG955" i="3"/>
  <c r="AC955" i="3"/>
  <c r="Y955" i="3"/>
  <c r="U955" i="3"/>
  <c r="BL955" i="3" s="1"/>
  <c r="Q955" i="3"/>
  <c r="BI954" i="3"/>
  <c r="BE954" i="3"/>
  <c r="BA954" i="3"/>
  <c r="AW954" i="3"/>
  <c r="AS954" i="3"/>
  <c r="AO954" i="3"/>
  <c r="AK954" i="3"/>
  <c r="AG954" i="3"/>
  <c r="AC954" i="3"/>
  <c r="Y954" i="3"/>
  <c r="U954" i="3"/>
  <c r="Q954" i="3"/>
  <c r="M954" i="3"/>
  <c r="BI953" i="3"/>
  <c r="BE953" i="3"/>
  <c r="BA953" i="3"/>
  <c r="AW953" i="3"/>
  <c r="AS953" i="3"/>
  <c r="AO953" i="3"/>
  <c r="AK953" i="3"/>
  <c r="AG953" i="3"/>
  <c r="AC953" i="3"/>
  <c r="Y953" i="3"/>
  <c r="U953" i="3"/>
  <c r="Q953" i="3"/>
  <c r="BI952" i="3"/>
  <c r="BE952" i="3"/>
  <c r="BA952" i="3"/>
  <c r="AW952" i="3"/>
  <c r="AS952" i="3"/>
  <c r="AO952" i="3"/>
  <c r="AK952" i="3"/>
  <c r="AG952" i="3"/>
  <c r="AC952" i="3"/>
  <c r="Y952" i="3"/>
  <c r="U952" i="3"/>
  <c r="Q952" i="3"/>
  <c r="M952" i="3"/>
  <c r="BI951" i="3"/>
  <c r="BE951" i="3"/>
  <c r="BA951" i="3"/>
  <c r="AW951" i="3"/>
  <c r="AS951" i="3"/>
  <c r="AO951" i="3"/>
  <c r="AK951" i="3"/>
  <c r="AG951" i="3"/>
  <c r="AC951" i="3"/>
  <c r="Y951" i="3"/>
  <c r="U951" i="3"/>
  <c r="Q951" i="3"/>
  <c r="BI950" i="3"/>
  <c r="AS950" i="3"/>
  <c r="AC950" i="3"/>
  <c r="M950" i="3"/>
  <c r="BI949" i="3"/>
  <c r="BE949" i="3"/>
  <c r="BA949" i="3"/>
  <c r="AW949" i="3"/>
  <c r="AS949" i="3"/>
  <c r="AO949" i="3"/>
  <c r="AK949" i="3"/>
  <c r="AG949" i="3"/>
  <c r="AC949" i="3"/>
  <c r="Y949" i="3"/>
  <c r="U949" i="3"/>
  <c r="Q949" i="3"/>
  <c r="BI948" i="3"/>
  <c r="BE948" i="3"/>
  <c r="BA948" i="3"/>
  <c r="AW948" i="3"/>
  <c r="AS948" i="3"/>
  <c r="AO948" i="3"/>
  <c r="AK948" i="3"/>
  <c r="AG948" i="3"/>
  <c r="AC948" i="3"/>
  <c r="Y948" i="3"/>
  <c r="U948" i="3"/>
  <c r="Q948" i="3"/>
  <c r="M948" i="3"/>
  <c r="BI947" i="3"/>
  <c r="BE947" i="3"/>
  <c r="BA947" i="3"/>
  <c r="AW947" i="3"/>
  <c r="AS947" i="3"/>
  <c r="AO947" i="3"/>
  <c r="AK947" i="3"/>
  <c r="AG947" i="3"/>
  <c r="AC947" i="3"/>
  <c r="Y947" i="3"/>
  <c r="U947" i="3"/>
  <c r="Q947" i="3"/>
  <c r="BI946" i="3"/>
  <c r="BE946" i="3"/>
  <c r="BA946" i="3"/>
  <c r="AW946" i="3"/>
  <c r="AS946" i="3"/>
  <c r="AO946" i="3"/>
  <c r="AK946" i="3"/>
  <c r="AG946" i="3"/>
  <c r="AC946" i="3"/>
  <c r="Y946" i="3"/>
  <c r="U946" i="3"/>
  <c r="Q946" i="3"/>
  <c r="M946" i="3"/>
  <c r="BI945" i="3"/>
  <c r="BE945" i="3"/>
  <c r="BA945" i="3"/>
  <c r="AW945" i="3"/>
  <c r="AS945" i="3"/>
  <c r="AO945" i="3"/>
  <c r="AK945" i="3"/>
  <c r="AG945" i="3"/>
  <c r="AC945" i="3"/>
  <c r="Y945" i="3"/>
  <c r="U945" i="3"/>
  <c r="Q945" i="3"/>
  <c r="BI944" i="3"/>
  <c r="BE944" i="3"/>
  <c r="BA944" i="3"/>
  <c r="AW944" i="3"/>
  <c r="AS944" i="3"/>
  <c r="AO944" i="3"/>
  <c r="AK944" i="3"/>
  <c r="AG944" i="3"/>
  <c r="AC944" i="3"/>
  <c r="Y944" i="3"/>
  <c r="U944" i="3"/>
  <c r="Q944" i="3"/>
  <c r="M944" i="3"/>
  <c r="BI943" i="3"/>
  <c r="BE943" i="3"/>
  <c r="BA943" i="3"/>
  <c r="AW943" i="3"/>
  <c r="AS943" i="3"/>
  <c r="AO943" i="3"/>
  <c r="AK943" i="3"/>
  <c r="AG943" i="3"/>
  <c r="AC943" i="3"/>
  <c r="Y943" i="3"/>
  <c r="U943" i="3"/>
  <c r="Q943" i="3"/>
  <c r="BI942" i="3"/>
  <c r="BE942" i="3"/>
  <c r="BA942" i="3"/>
  <c r="AW942" i="3"/>
  <c r="AS942" i="3"/>
  <c r="AO942" i="3"/>
  <c r="AK942" i="3"/>
  <c r="AG942" i="3"/>
  <c r="AC942" i="3"/>
  <c r="Y942" i="3"/>
  <c r="U942" i="3"/>
  <c r="Q942" i="3"/>
  <c r="M941" i="3"/>
  <c r="O941" i="3"/>
  <c r="Q941" i="3"/>
  <c r="S941" i="3"/>
  <c r="U941" i="3"/>
  <c r="W941" i="3"/>
  <c r="Y941" i="3"/>
  <c r="AA941" i="3"/>
  <c r="AC941" i="3"/>
  <c r="AE941" i="3"/>
  <c r="AG941" i="3"/>
  <c r="AI941" i="3"/>
  <c r="AK941" i="3"/>
  <c r="AM941" i="3"/>
  <c r="AO941" i="3"/>
  <c r="AQ941" i="3"/>
  <c r="AS941" i="3"/>
  <c r="AU941" i="3"/>
  <c r="AW941" i="3"/>
  <c r="AY941" i="3"/>
  <c r="BA941" i="3"/>
  <c r="BC941" i="3"/>
  <c r="BE941" i="3"/>
  <c r="AM939" i="3"/>
  <c r="M937" i="3"/>
  <c r="U937" i="3"/>
  <c r="AC937" i="3"/>
  <c r="AK937" i="3"/>
  <c r="AS937" i="3"/>
  <c r="BA937" i="3"/>
  <c r="BI937" i="3"/>
  <c r="M935" i="3"/>
  <c r="O935" i="3"/>
  <c r="Q935" i="3"/>
  <c r="S935" i="3"/>
  <c r="U935" i="3"/>
  <c r="W935" i="3"/>
  <c r="Y935" i="3"/>
  <c r="AA935" i="3"/>
  <c r="AC935" i="3"/>
  <c r="AE935" i="3"/>
  <c r="AG935" i="3"/>
  <c r="AI935" i="3"/>
  <c r="AK935" i="3"/>
  <c r="AM935" i="3"/>
  <c r="AO935" i="3"/>
  <c r="AQ935" i="3"/>
  <c r="AS935" i="3"/>
  <c r="AU935" i="3"/>
  <c r="AW935" i="3"/>
  <c r="AY935" i="3"/>
  <c r="BA935" i="3"/>
  <c r="BC935" i="3"/>
  <c r="BE935" i="3"/>
  <c r="BG935" i="3"/>
  <c r="BI935" i="3"/>
  <c r="M933" i="3"/>
  <c r="O933" i="3"/>
  <c r="Q933" i="3"/>
  <c r="S933" i="3"/>
  <c r="U933" i="3"/>
  <c r="W933" i="3"/>
  <c r="Y933" i="3"/>
  <c r="AA933" i="3"/>
  <c r="AC933" i="3"/>
  <c r="AE933" i="3"/>
  <c r="AG933" i="3"/>
  <c r="AI933" i="3"/>
  <c r="AK933" i="3"/>
  <c r="AM933" i="3"/>
  <c r="AO933" i="3"/>
  <c r="AQ933" i="3"/>
  <c r="AS933" i="3"/>
  <c r="AU933" i="3"/>
  <c r="AW933" i="3"/>
  <c r="AY933" i="3"/>
  <c r="BA933" i="3"/>
  <c r="BC933" i="3"/>
  <c r="BE933" i="3"/>
  <c r="BG933" i="3"/>
  <c r="BI933" i="3"/>
  <c r="M931" i="3"/>
  <c r="O931" i="3"/>
  <c r="Q931" i="3"/>
  <c r="S931" i="3"/>
  <c r="U931" i="3"/>
  <c r="W931" i="3"/>
  <c r="Y931" i="3"/>
  <c r="AA931" i="3"/>
  <c r="AC931" i="3"/>
  <c r="AE931" i="3"/>
  <c r="AG931" i="3"/>
  <c r="AI931" i="3"/>
  <c r="AK931" i="3"/>
  <c r="AM931" i="3"/>
  <c r="AO931" i="3"/>
  <c r="AQ931" i="3"/>
  <c r="AS931" i="3"/>
  <c r="AU931" i="3"/>
  <c r="AW931" i="3"/>
  <c r="AY931" i="3"/>
  <c r="BA931" i="3"/>
  <c r="BC931" i="3"/>
  <c r="BE931" i="3"/>
  <c r="BG931" i="3"/>
  <c r="BI931" i="3"/>
  <c r="M929" i="3"/>
  <c r="O929" i="3"/>
  <c r="Q929" i="3"/>
  <c r="S929" i="3"/>
  <c r="U929" i="3"/>
  <c r="W929" i="3"/>
  <c r="Y929" i="3"/>
  <c r="AA929" i="3"/>
  <c r="AC929" i="3"/>
  <c r="AE929" i="3"/>
  <c r="AG929" i="3"/>
  <c r="AI929" i="3"/>
  <c r="AK929" i="3"/>
  <c r="AM929" i="3"/>
  <c r="AO929" i="3"/>
  <c r="AQ929" i="3"/>
  <c r="AS929" i="3"/>
  <c r="AU929" i="3"/>
  <c r="AW929" i="3"/>
  <c r="AY929" i="3"/>
  <c r="BA929" i="3"/>
  <c r="BC929" i="3"/>
  <c r="BE929" i="3"/>
  <c r="BG929" i="3"/>
  <c r="BI929" i="3"/>
  <c r="M927" i="3"/>
  <c r="O927" i="3"/>
  <c r="Q927" i="3"/>
  <c r="S927" i="3"/>
  <c r="U927" i="3"/>
  <c r="W927" i="3"/>
  <c r="Y927" i="3"/>
  <c r="AA927" i="3"/>
  <c r="AC927" i="3"/>
  <c r="AE927" i="3"/>
  <c r="AG927" i="3"/>
  <c r="AI927" i="3"/>
  <c r="AK927" i="3"/>
  <c r="AM927" i="3"/>
  <c r="AO927" i="3"/>
  <c r="AQ927" i="3"/>
  <c r="AS927" i="3"/>
  <c r="AU927" i="3"/>
  <c r="AW927" i="3"/>
  <c r="AY927" i="3"/>
  <c r="BA927" i="3"/>
  <c r="BC927" i="3"/>
  <c r="BE927" i="3"/>
  <c r="BG927" i="3"/>
  <c r="BI927" i="3"/>
  <c r="M925" i="3"/>
  <c r="O925" i="3"/>
  <c r="Q925" i="3"/>
  <c r="S925" i="3"/>
  <c r="U925" i="3"/>
  <c r="W925" i="3"/>
  <c r="Y925" i="3"/>
  <c r="AA925" i="3"/>
  <c r="AC925" i="3"/>
  <c r="AE925" i="3"/>
  <c r="AG925" i="3"/>
  <c r="AI925" i="3"/>
  <c r="AK925" i="3"/>
  <c r="AM925" i="3"/>
  <c r="AO925" i="3"/>
  <c r="AQ925" i="3"/>
  <c r="AS925" i="3"/>
  <c r="AU925" i="3"/>
  <c r="AW925" i="3"/>
  <c r="AY925" i="3"/>
  <c r="BA925" i="3"/>
  <c r="BC925" i="3"/>
  <c r="BE925" i="3"/>
  <c r="BG925" i="3"/>
  <c r="BI925" i="3"/>
  <c r="O923" i="3"/>
  <c r="AU923" i="3"/>
  <c r="M921" i="3"/>
  <c r="U921" i="3"/>
  <c r="AC921" i="3"/>
  <c r="AK921" i="3"/>
  <c r="AS921" i="3"/>
  <c r="BA921" i="3"/>
  <c r="BI921" i="3"/>
  <c r="BG971" i="3"/>
  <c r="BC971" i="3"/>
  <c r="AY971" i="3"/>
  <c r="AU971" i="3"/>
  <c r="AQ971" i="3"/>
  <c r="AM971" i="3"/>
  <c r="AI971" i="3"/>
  <c r="AE971" i="3"/>
  <c r="AA971" i="3"/>
  <c r="W971" i="3"/>
  <c r="S971" i="3"/>
  <c r="BM971" i="3" s="1"/>
  <c r="N971" i="3"/>
  <c r="BJ971" i="3" s="1"/>
  <c r="P971" i="3"/>
  <c r="R971" i="3"/>
  <c r="T971" i="3"/>
  <c r="V971" i="3"/>
  <c r="X971" i="3"/>
  <c r="Z971" i="3"/>
  <c r="AB971" i="3"/>
  <c r="AD971" i="3"/>
  <c r="AF971" i="3"/>
  <c r="AH971" i="3"/>
  <c r="AJ971" i="3"/>
  <c r="AL971" i="3"/>
  <c r="AN971" i="3"/>
  <c r="AP971" i="3"/>
  <c r="AR971" i="3"/>
  <c r="AT971" i="3"/>
  <c r="AV971" i="3"/>
  <c r="AX971" i="3"/>
  <c r="AZ971" i="3"/>
  <c r="BB971" i="3"/>
  <c r="BD971" i="3"/>
  <c r="BF971" i="3"/>
  <c r="BH971" i="3"/>
  <c r="BG969" i="3"/>
  <c r="BC969" i="3"/>
  <c r="AY969" i="3"/>
  <c r="AU969" i="3"/>
  <c r="AQ969" i="3"/>
  <c r="AM969" i="3"/>
  <c r="AI969" i="3"/>
  <c r="AE969" i="3"/>
  <c r="AA969" i="3"/>
  <c r="W969" i="3"/>
  <c r="S969" i="3"/>
  <c r="N969" i="3"/>
  <c r="P969" i="3"/>
  <c r="R969" i="3"/>
  <c r="T969" i="3"/>
  <c r="V969" i="3"/>
  <c r="X969" i="3"/>
  <c r="Z969" i="3"/>
  <c r="AB969" i="3"/>
  <c r="AD969" i="3"/>
  <c r="AF969" i="3"/>
  <c r="AH969" i="3"/>
  <c r="AJ969" i="3"/>
  <c r="AL969" i="3"/>
  <c r="AN969" i="3"/>
  <c r="AP969" i="3"/>
  <c r="AR969" i="3"/>
  <c r="AT969" i="3"/>
  <c r="AV969" i="3"/>
  <c r="AX969" i="3"/>
  <c r="AZ969" i="3"/>
  <c r="BB969" i="3"/>
  <c r="BD969" i="3"/>
  <c r="BF969" i="3"/>
  <c r="BH969" i="3"/>
  <c r="BG967" i="3"/>
  <c r="BC967" i="3"/>
  <c r="AY967" i="3"/>
  <c r="AU967" i="3"/>
  <c r="AQ967" i="3"/>
  <c r="AM967" i="3"/>
  <c r="AI967" i="3"/>
  <c r="AE967" i="3"/>
  <c r="AA967" i="3"/>
  <c r="W967" i="3"/>
  <c r="S967" i="3"/>
  <c r="BM967" i="3" s="1"/>
  <c r="N967" i="3"/>
  <c r="BJ967" i="3" s="1"/>
  <c r="P967" i="3"/>
  <c r="R967" i="3"/>
  <c r="T967" i="3"/>
  <c r="V967" i="3"/>
  <c r="X967" i="3"/>
  <c r="Z967" i="3"/>
  <c r="AB967" i="3"/>
  <c r="AD967" i="3"/>
  <c r="AF967" i="3"/>
  <c r="AH967" i="3"/>
  <c r="AJ967" i="3"/>
  <c r="AL967" i="3"/>
  <c r="AN967" i="3"/>
  <c r="AP967" i="3"/>
  <c r="AR967" i="3"/>
  <c r="AT967" i="3"/>
  <c r="AV967" i="3"/>
  <c r="AX967" i="3"/>
  <c r="AZ967" i="3"/>
  <c r="BB967" i="3"/>
  <c r="BD967" i="3"/>
  <c r="BF967" i="3"/>
  <c r="BH967" i="3"/>
  <c r="BG965" i="3"/>
  <c r="BC965" i="3"/>
  <c r="AY965" i="3"/>
  <c r="AU965" i="3"/>
  <c r="AQ965" i="3"/>
  <c r="AM965" i="3"/>
  <c r="AI965" i="3"/>
  <c r="AE965" i="3"/>
  <c r="AA965" i="3"/>
  <c r="W965" i="3"/>
  <c r="S965" i="3"/>
  <c r="N965" i="3"/>
  <c r="P965" i="3"/>
  <c r="R965" i="3"/>
  <c r="T965" i="3"/>
  <c r="V965" i="3"/>
  <c r="X965" i="3"/>
  <c r="Z965" i="3"/>
  <c r="AB965" i="3"/>
  <c r="AD965" i="3"/>
  <c r="AF965" i="3"/>
  <c r="AH965" i="3"/>
  <c r="AJ965" i="3"/>
  <c r="AL965" i="3"/>
  <c r="AN965" i="3"/>
  <c r="AP965" i="3"/>
  <c r="AR965" i="3"/>
  <c r="AT965" i="3"/>
  <c r="AV965" i="3"/>
  <c r="AX965" i="3"/>
  <c r="AZ965" i="3"/>
  <c r="BB965" i="3"/>
  <c r="BD965" i="3"/>
  <c r="BF965" i="3"/>
  <c r="BH965" i="3"/>
  <c r="BG963" i="3"/>
  <c r="BC963" i="3"/>
  <c r="AY963" i="3"/>
  <c r="AU963" i="3"/>
  <c r="AQ963" i="3"/>
  <c r="AM963" i="3"/>
  <c r="AI963" i="3"/>
  <c r="AE963" i="3"/>
  <c r="AA963" i="3"/>
  <c r="W963" i="3"/>
  <c r="S963" i="3"/>
  <c r="N963" i="3"/>
  <c r="P963" i="3"/>
  <c r="R963" i="3"/>
  <c r="T963" i="3"/>
  <c r="V963" i="3"/>
  <c r="X963" i="3"/>
  <c r="Z963" i="3"/>
  <c r="AB963" i="3"/>
  <c r="AD963" i="3"/>
  <c r="AF963" i="3"/>
  <c r="AH963" i="3"/>
  <c r="AJ963" i="3"/>
  <c r="AL963" i="3"/>
  <c r="AN963" i="3"/>
  <c r="AP963" i="3"/>
  <c r="AR963" i="3"/>
  <c r="AT963" i="3"/>
  <c r="AV963" i="3"/>
  <c r="AX963" i="3"/>
  <c r="AZ963" i="3"/>
  <c r="BB963" i="3"/>
  <c r="BD963" i="3"/>
  <c r="BF963" i="3"/>
  <c r="BH963" i="3"/>
  <c r="BG959" i="3"/>
  <c r="BC959" i="3"/>
  <c r="AY959" i="3"/>
  <c r="AU959" i="3"/>
  <c r="AQ959" i="3"/>
  <c r="AM959" i="3"/>
  <c r="AI959" i="3"/>
  <c r="AE959" i="3"/>
  <c r="AA959" i="3"/>
  <c r="W959" i="3"/>
  <c r="S959" i="3"/>
  <c r="N959" i="3"/>
  <c r="P959" i="3"/>
  <c r="BK959" i="3" s="1"/>
  <c r="R959" i="3"/>
  <c r="T959" i="3"/>
  <c r="V959" i="3"/>
  <c r="X959" i="3"/>
  <c r="Z959" i="3"/>
  <c r="AB959" i="3"/>
  <c r="AD959" i="3"/>
  <c r="AF959" i="3"/>
  <c r="AH959" i="3"/>
  <c r="AJ959" i="3"/>
  <c r="AL959" i="3"/>
  <c r="AN959" i="3"/>
  <c r="AP959" i="3"/>
  <c r="AR959" i="3"/>
  <c r="AT959" i="3"/>
  <c r="AV959" i="3"/>
  <c r="AX959" i="3"/>
  <c r="AZ959" i="3"/>
  <c r="BB959" i="3"/>
  <c r="BD959" i="3"/>
  <c r="BF959" i="3"/>
  <c r="BH959" i="3"/>
  <c r="AM957" i="3"/>
  <c r="AH957" i="3"/>
  <c r="BG955" i="3"/>
  <c r="BC955" i="3"/>
  <c r="AY955" i="3"/>
  <c r="AU955" i="3"/>
  <c r="AQ955" i="3"/>
  <c r="AM955" i="3"/>
  <c r="AI955" i="3"/>
  <c r="AE955" i="3"/>
  <c r="AA955" i="3"/>
  <c r="W955" i="3"/>
  <c r="S955" i="3"/>
  <c r="N955" i="3"/>
  <c r="P955" i="3"/>
  <c r="R955" i="3"/>
  <c r="T955" i="3"/>
  <c r="V955" i="3"/>
  <c r="X955" i="3"/>
  <c r="Z955" i="3"/>
  <c r="AB955" i="3"/>
  <c r="AD955" i="3"/>
  <c r="AF955" i="3"/>
  <c r="AH955" i="3"/>
  <c r="AJ955" i="3"/>
  <c r="AL955" i="3"/>
  <c r="AN955" i="3"/>
  <c r="AP955" i="3"/>
  <c r="AR955" i="3"/>
  <c r="AT955" i="3"/>
  <c r="AV955" i="3"/>
  <c r="AX955" i="3"/>
  <c r="AZ955" i="3"/>
  <c r="BB955" i="3"/>
  <c r="BD955" i="3"/>
  <c r="BF955" i="3"/>
  <c r="BH955" i="3"/>
  <c r="BG953" i="3"/>
  <c r="BC953" i="3"/>
  <c r="AY953" i="3"/>
  <c r="AU953" i="3"/>
  <c r="AQ953" i="3"/>
  <c r="AM953" i="3"/>
  <c r="AI953" i="3"/>
  <c r="AE953" i="3"/>
  <c r="AA953" i="3"/>
  <c r="W953" i="3"/>
  <c r="S953" i="3"/>
  <c r="N953" i="3"/>
  <c r="P953" i="3"/>
  <c r="R953" i="3"/>
  <c r="T953" i="3"/>
  <c r="V953" i="3"/>
  <c r="X953" i="3"/>
  <c r="Z953" i="3"/>
  <c r="AB953" i="3"/>
  <c r="AD953" i="3"/>
  <c r="AF953" i="3"/>
  <c r="AH953" i="3"/>
  <c r="AJ953" i="3"/>
  <c r="AL953" i="3"/>
  <c r="AN953" i="3"/>
  <c r="AP953" i="3"/>
  <c r="AR953" i="3"/>
  <c r="AT953" i="3"/>
  <c r="AV953" i="3"/>
  <c r="AX953" i="3"/>
  <c r="AZ953" i="3"/>
  <c r="BB953" i="3"/>
  <c r="BD953" i="3"/>
  <c r="BF953" i="3"/>
  <c r="BH953" i="3"/>
  <c r="BG951" i="3"/>
  <c r="BC951" i="3"/>
  <c r="AY951" i="3"/>
  <c r="AU951" i="3"/>
  <c r="AQ951" i="3"/>
  <c r="AM951" i="3"/>
  <c r="AI951" i="3"/>
  <c r="AE951" i="3"/>
  <c r="AA951" i="3"/>
  <c r="W951" i="3"/>
  <c r="S951" i="3"/>
  <c r="N951" i="3"/>
  <c r="P951" i="3"/>
  <c r="R951" i="3"/>
  <c r="T951" i="3"/>
  <c r="V951" i="3"/>
  <c r="X951" i="3"/>
  <c r="Z951" i="3"/>
  <c r="AB951" i="3"/>
  <c r="AD951" i="3"/>
  <c r="AF951" i="3"/>
  <c r="AH951" i="3"/>
  <c r="AJ951" i="3"/>
  <c r="AL951" i="3"/>
  <c r="AN951" i="3"/>
  <c r="AP951" i="3"/>
  <c r="AR951" i="3"/>
  <c r="AT951" i="3"/>
  <c r="AV951" i="3"/>
  <c r="AX951" i="3"/>
  <c r="AZ951" i="3"/>
  <c r="BB951" i="3"/>
  <c r="BD951" i="3"/>
  <c r="BF951" i="3"/>
  <c r="BH951" i="3"/>
  <c r="BG949" i="3"/>
  <c r="BC949" i="3"/>
  <c r="AY949" i="3"/>
  <c r="AU949" i="3"/>
  <c r="AQ949" i="3"/>
  <c r="AM949" i="3"/>
  <c r="AI949" i="3"/>
  <c r="AE949" i="3"/>
  <c r="AA949" i="3"/>
  <c r="W949" i="3"/>
  <c r="S949" i="3"/>
  <c r="N949" i="3"/>
  <c r="P949" i="3"/>
  <c r="R949" i="3"/>
  <c r="T949" i="3"/>
  <c r="V949" i="3"/>
  <c r="X949" i="3"/>
  <c r="Z949" i="3"/>
  <c r="AB949" i="3"/>
  <c r="AD949" i="3"/>
  <c r="AF949" i="3"/>
  <c r="AH949" i="3"/>
  <c r="AJ949" i="3"/>
  <c r="AL949" i="3"/>
  <c r="AN949" i="3"/>
  <c r="AP949" i="3"/>
  <c r="AR949" i="3"/>
  <c r="AT949" i="3"/>
  <c r="AV949" i="3"/>
  <c r="AX949" i="3"/>
  <c r="AZ949" i="3"/>
  <c r="BB949" i="3"/>
  <c r="BD949" i="3"/>
  <c r="BF949" i="3"/>
  <c r="BH949" i="3"/>
  <c r="BG947" i="3"/>
  <c r="BC947" i="3"/>
  <c r="AY947" i="3"/>
  <c r="AU947" i="3"/>
  <c r="AQ947" i="3"/>
  <c r="AM947" i="3"/>
  <c r="AI947" i="3"/>
  <c r="AE947" i="3"/>
  <c r="AA947" i="3"/>
  <c r="W947" i="3"/>
  <c r="S947" i="3"/>
  <c r="N947" i="3"/>
  <c r="P947" i="3"/>
  <c r="R947" i="3"/>
  <c r="T947" i="3"/>
  <c r="V947" i="3"/>
  <c r="X947" i="3"/>
  <c r="Z947" i="3"/>
  <c r="AB947" i="3"/>
  <c r="AD947" i="3"/>
  <c r="AF947" i="3"/>
  <c r="AH947" i="3"/>
  <c r="AJ947" i="3"/>
  <c r="AL947" i="3"/>
  <c r="AN947" i="3"/>
  <c r="AP947" i="3"/>
  <c r="AR947" i="3"/>
  <c r="AT947" i="3"/>
  <c r="AV947" i="3"/>
  <c r="AX947" i="3"/>
  <c r="AZ947" i="3"/>
  <c r="BB947" i="3"/>
  <c r="BD947" i="3"/>
  <c r="BF947" i="3"/>
  <c r="BH947" i="3"/>
  <c r="BG945" i="3"/>
  <c r="BC945" i="3"/>
  <c r="AY945" i="3"/>
  <c r="AU945" i="3"/>
  <c r="AQ945" i="3"/>
  <c r="AM945" i="3"/>
  <c r="AI945" i="3"/>
  <c r="AE945" i="3"/>
  <c r="AA945" i="3"/>
  <c r="W945" i="3"/>
  <c r="S945" i="3"/>
  <c r="BM945" i="3" s="1"/>
  <c r="N945" i="3"/>
  <c r="BJ945" i="3" s="1"/>
  <c r="P945" i="3"/>
  <c r="R945" i="3"/>
  <c r="T945" i="3"/>
  <c r="V945" i="3"/>
  <c r="X945" i="3"/>
  <c r="Z945" i="3"/>
  <c r="AB945" i="3"/>
  <c r="AD945" i="3"/>
  <c r="AF945" i="3"/>
  <c r="AH945" i="3"/>
  <c r="AJ945" i="3"/>
  <c r="AL945" i="3"/>
  <c r="AN945" i="3"/>
  <c r="AP945" i="3"/>
  <c r="AR945" i="3"/>
  <c r="AT945" i="3"/>
  <c r="AV945" i="3"/>
  <c r="AX945" i="3"/>
  <c r="AZ945" i="3"/>
  <c r="BB945" i="3"/>
  <c r="BD945" i="3"/>
  <c r="BF945" i="3"/>
  <c r="BH945" i="3"/>
  <c r="N943" i="3"/>
  <c r="P943" i="3"/>
  <c r="R943" i="3"/>
  <c r="T943" i="3"/>
  <c r="V943" i="3"/>
  <c r="X943" i="3"/>
  <c r="Z943" i="3"/>
  <c r="AB943" i="3"/>
  <c r="AD943" i="3"/>
  <c r="AF943" i="3"/>
  <c r="AH943" i="3"/>
  <c r="AJ943" i="3"/>
  <c r="AL943" i="3"/>
  <c r="AN943" i="3"/>
  <c r="AP943" i="3"/>
  <c r="AR943" i="3"/>
  <c r="AT943" i="3"/>
  <c r="AV943" i="3"/>
  <c r="AX943" i="3"/>
  <c r="AZ943" i="3"/>
  <c r="BB943" i="3"/>
  <c r="BD943" i="3"/>
  <c r="BF943" i="3"/>
  <c r="BH943" i="3"/>
  <c r="N942" i="3"/>
  <c r="P942" i="3"/>
  <c r="R942" i="3"/>
  <c r="T942" i="3"/>
  <c r="V942" i="3"/>
  <c r="X942" i="3"/>
  <c r="Z942" i="3"/>
  <c r="AB942" i="3"/>
  <c r="AD942" i="3"/>
  <c r="AF942" i="3"/>
  <c r="AH942" i="3"/>
  <c r="AJ942" i="3"/>
  <c r="AL942" i="3"/>
  <c r="AN942" i="3"/>
  <c r="AP942" i="3"/>
  <c r="AR942" i="3"/>
  <c r="AT942" i="3"/>
  <c r="AV942" i="3"/>
  <c r="AX942" i="3"/>
  <c r="AZ942" i="3"/>
  <c r="BB942" i="3"/>
  <c r="BD942" i="3"/>
  <c r="BF942" i="3"/>
  <c r="BH942" i="3"/>
  <c r="BG941" i="3"/>
  <c r="AA940" i="3"/>
  <c r="BG940" i="3"/>
  <c r="M938" i="3"/>
  <c r="O938" i="3"/>
  <c r="Q938" i="3"/>
  <c r="S938" i="3"/>
  <c r="U938" i="3"/>
  <c r="W938" i="3"/>
  <c r="Y938" i="3"/>
  <c r="AA938" i="3"/>
  <c r="AC938" i="3"/>
  <c r="AE938" i="3"/>
  <c r="AG938" i="3"/>
  <c r="AI938" i="3"/>
  <c r="AK938" i="3"/>
  <c r="AM938" i="3"/>
  <c r="AO938" i="3"/>
  <c r="AQ938" i="3"/>
  <c r="AS938" i="3"/>
  <c r="AU938" i="3"/>
  <c r="AW938" i="3"/>
  <c r="AY938" i="3"/>
  <c r="BA938" i="3"/>
  <c r="BC938" i="3"/>
  <c r="BE938" i="3"/>
  <c r="BG938" i="3"/>
  <c r="BI938" i="3"/>
  <c r="M936" i="3"/>
  <c r="O936" i="3"/>
  <c r="Q936" i="3"/>
  <c r="S936" i="3"/>
  <c r="U936" i="3"/>
  <c r="W936" i="3"/>
  <c r="Y936" i="3"/>
  <c r="AA936" i="3"/>
  <c r="AC936" i="3"/>
  <c r="AE936" i="3"/>
  <c r="AG936" i="3"/>
  <c r="AI936" i="3"/>
  <c r="AK936" i="3"/>
  <c r="AM936" i="3"/>
  <c r="AO936" i="3"/>
  <c r="AQ936" i="3"/>
  <c r="AS936" i="3"/>
  <c r="AU936" i="3"/>
  <c r="AW936" i="3"/>
  <c r="AY936" i="3"/>
  <c r="BA936" i="3"/>
  <c r="BC936" i="3"/>
  <c r="BE936" i="3"/>
  <c r="BG936" i="3"/>
  <c r="BI936" i="3"/>
  <c r="M934" i="3"/>
  <c r="O934" i="3"/>
  <c r="Q934" i="3"/>
  <c r="S934" i="3"/>
  <c r="U934" i="3"/>
  <c r="W934" i="3"/>
  <c r="Y934" i="3"/>
  <c r="AA934" i="3"/>
  <c r="AC934" i="3"/>
  <c r="AE934" i="3"/>
  <c r="AG934" i="3"/>
  <c r="AI934" i="3"/>
  <c r="AK934" i="3"/>
  <c r="AM934" i="3"/>
  <c r="AO934" i="3"/>
  <c r="AQ934" i="3"/>
  <c r="AS934" i="3"/>
  <c r="AU934" i="3"/>
  <c r="AW934" i="3"/>
  <c r="AY934" i="3"/>
  <c r="BA934" i="3"/>
  <c r="BC934" i="3"/>
  <c r="BE934" i="3"/>
  <c r="BG934" i="3"/>
  <c r="BI934" i="3"/>
  <c r="M932" i="3"/>
  <c r="O932" i="3"/>
  <c r="Q932" i="3"/>
  <c r="S932" i="3"/>
  <c r="U932" i="3"/>
  <c r="W932" i="3"/>
  <c r="Y932" i="3"/>
  <c r="AA932" i="3"/>
  <c r="AC932" i="3"/>
  <c r="AE932" i="3"/>
  <c r="AG932" i="3"/>
  <c r="AI932" i="3"/>
  <c r="AK932" i="3"/>
  <c r="AM932" i="3"/>
  <c r="AO932" i="3"/>
  <c r="AQ932" i="3"/>
  <c r="AS932" i="3"/>
  <c r="AU932" i="3"/>
  <c r="AW932" i="3"/>
  <c r="AY932" i="3"/>
  <c r="BA932" i="3"/>
  <c r="BC932" i="3"/>
  <c r="BE932" i="3"/>
  <c r="BG932" i="3"/>
  <c r="BI932" i="3"/>
  <c r="M930" i="3"/>
  <c r="O930" i="3"/>
  <c r="Q930" i="3"/>
  <c r="S930" i="3"/>
  <c r="U930" i="3"/>
  <c r="W930" i="3"/>
  <c r="Y930" i="3"/>
  <c r="AA930" i="3"/>
  <c r="AC930" i="3"/>
  <c r="AE930" i="3"/>
  <c r="AG930" i="3"/>
  <c r="AI930" i="3"/>
  <c r="AK930" i="3"/>
  <c r="AM930" i="3"/>
  <c r="AO930" i="3"/>
  <c r="AQ930" i="3"/>
  <c r="AS930" i="3"/>
  <c r="AU930" i="3"/>
  <c r="AW930" i="3"/>
  <c r="AY930" i="3"/>
  <c r="BA930" i="3"/>
  <c r="BC930" i="3"/>
  <c r="BE930" i="3"/>
  <c r="BG930" i="3"/>
  <c r="BI930" i="3"/>
  <c r="M928" i="3"/>
  <c r="O928" i="3"/>
  <c r="BL928" i="3" s="1"/>
  <c r="Q928" i="3"/>
  <c r="S928" i="3"/>
  <c r="BM928" i="3" s="1"/>
  <c r="U928" i="3"/>
  <c r="W928" i="3"/>
  <c r="Y928" i="3"/>
  <c r="AA928" i="3"/>
  <c r="AC928" i="3"/>
  <c r="AE928" i="3"/>
  <c r="AG928" i="3"/>
  <c r="AI928" i="3"/>
  <c r="AK928" i="3"/>
  <c r="AM928" i="3"/>
  <c r="AO928" i="3"/>
  <c r="AQ928" i="3"/>
  <c r="AS928" i="3"/>
  <c r="AU928" i="3"/>
  <c r="AW928" i="3"/>
  <c r="AY928" i="3"/>
  <c r="BA928" i="3"/>
  <c r="BC928" i="3"/>
  <c r="BE928" i="3"/>
  <c r="BG928" i="3"/>
  <c r="BI928" i="3"/>
  <c r="M926" i="3"/>
  <c r="O926" i="3"/>
  <c r="Q926" i="3"/>
  <c r="S926" i="3"/>
  <c r="U926" i="3"/>
  <c r="W926" i="3"/>
  <c r="Y926" i="3"/>
  <c r="AA926" i="3"/>
  <c r="AC926" i="3"/>
  <c r="AE926" i="3"/>
  <c r="AG926" i="3"/>
  <c r="AI926" i="3"/>
  <c r="AK926" i="3"/>
  <c r="AM926" i="3"/>
  <c r="AO926" i="3"/>
  <c r="AQ926" i="3"/>
  <c r="AS926" i="3"/>
  <c r="AU926" i="3"/>
  <c r="AW926" i="3"/>
  <c r="AY926" i="3"/>
  <c r="BA926" i="3"/>
  <c r="BC926" i="3"/>
  <c r="BE926" i="3"/>
  <c r="BG926" i="3"/>
  <c r="BI926" i="3"/>
  <c r="S924" i="3"/>
  <c r="AY924" i="3"/>
  <c r="M922" i="3"/>
  <c r="O922" i="3"/>
  <c r="Q922" i="3"/>
  <c r="S922" i="3"/>
  <c r="U922" i="3"/>
  <c r="W922" i="3"/>
  <c r="Y922" i="3"/>
  <c r="AA922" i="3"/>
  <c r="AC922" i="3"/>
  <c r="AE922" i="3"/>
  <c r="AG922" i="3"/>
  <c r="AI922" i="3"/>
  <c r="AK922" i="3"/>
  <c r="AM922" i="3"/>
  <c r="AO922" i="3"/>
  <c r="AQ922" i="3"/>
  <c r="AS922" i="3"/>
  <c r="AU922" i="3"/>
  <c r="AW922" i="3"/>
  <c r="AY922" i="3"/>
  <c r="BA922" i="3"/>
  <c r="BC922" i="3"/>
  <c r="BE922" i="3"/>
  <c r="BG922" i="3"/>
  <c r="BI922" i="3"/>
  <c r="N920" i="3"/>
  <c r="R920" i="3"/>
  <c r="V920" i="3"/>
  <c r="Y920" i="3"/>
  <c r="AA920" i="3"/>
  <c r="AC920" i="3"/>
  <c r="AE920" i="3"/>
  <c r="AG920" i="3"/>
  <c r="AI920" i="3"/>
  <c r="AK920" i="3"/>
  <c r="AM920" i="3"/>
  <c r="AO920" i="3"/>
  <c r="AQ920" i="3"/>
  <c r="AS920" i="3"/>
  <c r="AU920" i="3"/>
  <c r="AW920" i="3"/>
  <c r="AY920" i="3"/>
  <c r="BA920" i="3"/>
  <c r="BC920" i="3"/>
  <c r="BE920" i="3"/>
  <c r="BG920" i="3"/>
  <c r="BI920" i="3"/>
  <c r="N919" i="3"/>
  <c r="R919" i="3"/>
  <c r="V919" i="3"/>
  <c r="Z919" i="3"/>
  <c r="AD919" i="3"/>
  <c r="AH919" i="3"/>
  <c r="AL919" i="3"/>
  <c r="AP919" i="3"/>
  <c r="AT919" i="3"/>
  <c r="AX919" i="3"/>
  <c r="BB919" i="3"/>
  <c r="BF919" i="3"/>
  <c r="N918" i="3"/>
  <c r="R918" i="3"/>
  <c r="V918" i="3"/>
  <c r="Z918" i="3"/>
  <c r="AD918" i="3"/>
  <c r="AH918" i="3"/>
  <c r="AL918" i="3"/>
  <c r="AP918" i="3"/>
  <c r="AT918" i="3"/>
  <c r="AX918" i="3"/>
  <c r="BB918" i="3"/>
  <c r="BF918" i="3"/>
  <c r="N916" i="3"/>
  <c r="R916" i="3"/>
  <c r="V916" i="3"/>
  <c r="Z916" i="3"/>
  <c r="AD916" i="3"/>
  <c r="AH916" i="3"/>
  <c r="AL916" i="3"/>
  <c r="AP916" i="3"/>
  <c r="AT916" i="3"/>
  <c r="AX916" i="3"/>
  <c r="BB916" i="3"/>
  <c r="BF916" i="3"/>
  <c r="N915" i="3"/>
  <c r="R915" i="3"/>
  <c r="V915" i="3"/>
  <c r="Z915" i="3"/>
  <c r="AD915" i="3"/>
  <c r="AH915" i="3"/>
  <c r="AL915" i="3"/>
  <c r="AP915" i="3"/>
  <c r="AT915" i="3"/>
  <c r="AX915" i="3"/>
  <c r="BB915" i="3"/>
  <c r="BF915" i="3"/>
  <c r="N914" i="3"/>
  <c r="BJ914" i="3" s="1"/>
  <c r="R914" i="3"/>
  <c r="V914" i="3"/>
  <c r="Z914" i="3"/>
  <c r="AD914" i="3"/>
  <c r="AH914" i="3"/>
  <c r="AL914" i="3"/>
  <c r="AP914" i="3"/>
  <c r="AT914" i="3"/>
  <c r="AX914" i="3"/>
  <c r="BB914" i="3"/>
  <c r="BF914" i="3"/>
  <c r="Z913" i="3"/>
  <c r="AP912" i="3"/>
  <c r="AX912" i="3"/>
  <c r="BF912" i="3"/>
  <c r="N912" i="3"/>
  <c r="R912" i="3"/>
  <c r="V912" i="3"/>
  <c r="Z912" i="3"/>
  <c r="AD912" i="3"/>
  <c r="AH912" i="3"/>
  <c r="AL912" i="3"/>
  <c r="AT912" i="3"/>
  <c r="BB912" i="3"/>
  <c r="AL911" i="3"/>
  <c r="AX911" i="3"/>
  <c r="BF911" i="3"/>
  <c r="N911" i="3"/>
  <c r="R911" i="3"/>
  <c r="V911" i="3"/>
  <c r="Z911" i="3"/>
  <c r="AD911" i="3"/>
  <c r="AH911" i="3"/>
  <c r="AP911" i="3"/>
  <c r="AT911" i="3"/>
  <c r="BB911" i="3"/>
  <c r="N910" i="3"/>
  <c r="R910" i="3"/>
  <c r="V910" i="3"/>
  <c r="Z910" i="3"/>
  <c r="AD910" i="3"/>
  <c r="AH910" i="3"/>
  <c r="AL910" i="3"/>
  <c r="AP910" i="3"/>
  <c r="AX910" i="3"/>
  <c r="BB910" i="3"/>
  <c r="AT910" i="3"/>
  <c r="BF910" i="3"/>
  <c r="AT909" i="3"/>
  <c r="N908" i="3"/>
  <c r="R908" i="3"/>
  <c r="V908" i="3"/>
  <c r="AD908" i="3"/>
  <c r="AL908" i="3"/>
  <c r="AT908" i="3"/>
  <c r="BB908" i="3"/>
  <c r="Z908" i="3"/>
  <c r="AH908" i="3"/>
  <c r="AP908" i="3"/>
  <c r="AX908" i="3"/>
  <c r="BF908" i="3"/>
  <c r="N907" i="3"/>
  <c r="BJ907" i="3" s="1"/>
  <c r="R907" i="3"/>
  <c r="V907" i="3"/>
  <c r="AD907" i="3"/>
  <c r="AL907" i="3"/>
  <c r="AX907" i="3"/>
  <c r="BF907" i="3"/>
  <c r="Z907" i="3"/>
  <c r="AH907" i="3"/>
  <c r="AP907" i="3"/>
  <c r="AT907" i="3"/>
  <c r="BB907" i="3"/>
  <c r="Z906" i="3"/>
  <c r="AH906" i="3"/>
  <c r="AP906" i="3"/>
  <c r="AX906" i="3"/>
  <c r="BF906" i="3"/>
  <c r="N906" i="3"/>
  <c r="BJ906" i="3" s="1"/>
  <c r="R906" i="3"/>
  <c r="V906" i="3"/>
  <c r="AD906" i="3"/>
  <c r="AL906" i="3"/>
  <c r="AT906" i="3"/>
  <c r="BB906" i="3"/>
  <c r="BB905" i="3"/>
  <c r="N904" i="3"/>
  <c r="R904" i="3"/>
  <c r="V904" i="3"/>
  <c r="Z904" i="3"/>
  <c r="AD904" i="3"/>
  <c r="AH904" i="3"/>
  <c r="AL904" i="3"/>
  <c r="AP904" i="3"/>
  <c r="AT904" i="3"/>
  <c r="AX904" i="3"/>
  <c r="BB904" i="3"/>
  <c r="BF904" i="3"/>
  <c r="N903" i="3"/>
  <c r="R903" i="3"/>
  <c r="V903" i="3"/>
  <c r="Z903" i="3"/>
  <c r="AD903" i="3"/>
  <c r="AH903" i="3"/>
  <c r="AL903" i="3"/>
  <c r="AP903" i="3"/>
  <c r="AT903" i="3"/>
  <c r="AX903" i="3"/>
  <c r="BB903" i="3"/>
  <c r="BF903" i="3"/>
  <c r="N902" i="3"/>
  <c r="R902" i="3"/>
  <c r="V902" i="3"/>
  <c r="Z902" i="3"/>
  <c r="AD902" i="3"/>
  <c r="AH902" i="3"/>
  <c r="AL902" i="3"/>
  <c r="AP902" i="3"/>
  <c r="AT902" i="3"/>
  <c r="AX902" i="3"/>
  <c r="BB902" i="3"/>
  <c r="BF902" i="3"/>
  <c r="N900" i="3"/>
  <c r="BJ900" i="3" s="1"/>
  <c r="R900" i="3"/>
  <c r="V900" i="3"/>
  <c r="Z900" i="3"/>
  <c r="AD900" i="3"/>
  <c r="AH900" i="3"/>
  <c r="AL900" i="3"/>
  <c r="AP900" i="3"/>
  <c r="AT900" i="3"/>
  <c r="AX900" i="3"/>
  <c r="BB900" i="3"/>
  <c r="BF900" i="3"/>
  <c r="N899" i="3"/>
  <c r="R899" i="3"/>
  <c r="V899" i="3"/>
  <c r="Z899" i="3"/>
  <c r="AD899" i="3"/>
  <c r="AH899" i="3"/>
  <c r="AL899" i="3"/>
  <c r="AP899" i="3"/>
  <c r="AT899" i="3"/>
  <c r="AX899" i="3"/>
  <c r="BB899" i="3"/>
  <c r="BF899" i="3"/>
  <c r="N898" i="3"/>
  <c r="BJ898" i="3" s="1"/>
  <c r="R898" i="3"/>
  <c r="V898" i="3"/>
  <c r="Z898" i="3"/>
  <c r="AD898" i="3"/>
  <c r="AH898" i="3"/>
  <c r="AL898" i="3"/>
  <c r="AP898" i="3"/>
  <c r="AT898" i="3"/>
  <c r="AX898" i="3"/>
  <c r="BB898" i="3"/>
  <c r="BF898" i="3"/>
  <c r="Z897" i="3"/>
  <c r="N896" i="3"/>
  <c r="BJ896" i="3" s="1"/>
  <c r="R896" i="3"/>
  <c r="V896" i="3"/>
  <c r="Z896" i="3"/>
  <c r="AD896" i="3"/>
  <c r="AH896" i="3"/>
  <c r="AL896" i="3"/>
  <c r="AP896" i="3"/>
  <c r="AT896" i="3"/>
  <c r="AX896" i="3"/>
  <c r="BB896" i="3"/>
  <c r="BF896" i="3"/>
  <c r="N895" i="3"/>
  <c r="R895" i="3"/>
  <c r="V895" i="3"/>
  <c r="Z895" i="3"/>
  <c r="AD895" i="3"/>
  <c r="AH895" i="3"/>
  <c r="AL895" i="3"/>
  <c r="AP895" i="3"/>
  <c r="AT895" i="3"/>
  <c r="AX895" i="3"/>
  <c r="BB895" i="3"/>
  <c r="BF895" i="3"/>
  <c r="N894" i="3"/>
  <c r="R894" i="3"/>
  <c r="V894" i="3"/>
  <c r="Z894" i="3"/>
  <c r="AD894" i="3"/>
  <c r="AH894" i="3"/>
  <c r="AL894" i="3"/>
  <c r="AP894" i="3"/>
  <c r="AT894" i="3"/>
  <c r="AX894" i="3"/>
  <c r="BB894" i="3"/>
  <c r="BF894" i="3"/>
  <c r="AP893" i="3"/>
  <c r="N892" i="3"/>
  <c r="R892" i="3"/>
  <c r="V892" i="3"/>
  <c r="Z892" i="3"/>
  <c r="AD892" i="3"/>
  <c r="AH892" i="3"/>
  <c r="AL892" i="3"/>
  <c r="AP892" i="3"/>
  <c r="AT892" i="3"/>
  <c r="AX892" i="3"/>
  <c r="BB892" i="3"/>
  <c r="BF892" i="3"/>
  <c r="N891" i="3"/>
  <c r="BJ891" i="3" s="1"/>
  <c r="R891" i="3"/>
  <c r="V891" i="3"/>
  <c r="Z891" i="3"/>
  <c r="AD891" i="3"/>
  <c r="AH891" i="3"/>
  <c r="AL891" i="3"/>
  <c r="AP891" i="3"/>
  <c r="AT891" i="3"/>
  <c r="AX891" i="3"/>
  <c r="BB891" i="3"/>
  <c r="BF891" i="3"/>
  <c r="N890" i="3"/>
  <c r="R890" i="3"/>
  <c r="V890" i="3"/>
  <c r="Z890" i="3"/>
  <c r="AD890" i="3"/>
  <c r="AH890" i="3"/>
  <c r="AL890" i="3"/>
  <c r="AP890" i="3"/>
  <c r="AT890" i="3"/>
  <c r="AX890" i="3"/>
  <c r="BB890" i="3"/>
  <c r="BF890" i="3"/>
  <c r="BF889" i="3"/>
  <c r="N888" i="3"/>
  <c r="R888" i="3"/>
  <c r="V888" i="3"/>
  <c r="Z888" i="3"/>
  <c r="AD888" i="3"/>
  <c r="AH888" i="3"/>
  <c r="AL888" i="3"/>
  <c r="AP888" i="3"/>
  <c r="AT888" i="3"/>
  <c r="AX888" i="3"/>
  <c r="BB888" i="3"/>
  <c r="BF888" i="3"/>
  <c r="N887" i="3"/>
  <c r="R887" i="3"/>
  <c r="V887" i="3"/>
  <c r="Z887" i="3"/>
  <c r="AD887" i="3"/>
  <c r="AH887" i="3"/>
  <c r="AL887" i="3"/>
  <c r="AP887" i="3"/>
  <c r="AT887" i="3"/>
  <c r="AX887" i="3"/>
  <c r="BB887" i="3"/>
  <c r="BF887" i="3"/>
  <c r="N886" i="3"/>
  <c r="R886" i="3"/>
  <c r="V886" i="3"/>
  <c r="Z886" i="3"/>
  <c r="AD886" i="3"/>
  <c r="AH886" i="3"/>
  <c r="AL886" i="3"/>
  <c r="AP886" i="3"/>
  <c r="AT886" i="3"/>
  <c r="AX886" i="3"/>
  <c r="BB886" i="3"/>
  <c r="BF886" i="3"/>
  <c r="N884" i="3"/>
  <c r="R884" i="3"/>
  <c r="V884" i="3"/>
  <c r="Z884" i="3"/>
  <c r="AD884" i="3"/>
  <c r="AH884" i="3"/>
  <c r="AL884" i="3"/>
  <c r="AP884" i="3"/>
  <c r="AT884" i="3"/>
  <c r="AX884" i="3"/>
  <c r="BB884" i="3"/>
  <c r="BF884" i="3"/>
  <c r="N883" i="3"/>
  <c r="R883" i="3"/>
  <c r="V883" i="3"/>
  <c r="Z883" i="3"/>
  <c r="AD883" i="3"/>
  <c r="AH883" i="3"/>
  <c r="AL883" i="3"/>
  <c r="AP883" i="3"/>
  <c r="AT883" i="3"/>
  <c r="AX883" i="3"/>
  <c r="BB883" i="3"/>
  <c r="BF883" i="3"/>
  <c r="N882" i="3"/>
  <c r="R882" i="3"/>
  <c r="V882" i="3"/>
  <c r="Z882" i="3"/>
  <c r="AD882" i="3"/>
  <c r="AH882" i="3"/>
  <c r="AL882" i="3"/>
  <c r="AP882" i="3"/>
  <c r="AT882" i="3"/>
  <c r="AX882" i="3"/>
  <c r="BB882" i="3"/>
  <c r="BF882" i="3"/>
  <c r="M919" i="3"/>
  <c r="O919" i="3"/>
  <c r="Q919" i="3"/>
  <c r="S919" i="3"/>
  <c r="U919" i="3"/>
  <c r="W919" i="3"/>
  <c r="Y919" i="3"/>
  <c r="AA919" i="3"/>
  <c r="AC919" i="3"/>
  <c r="AE919" i="3"/>
  <c r="AG919" i="3"/>
  <c r="AI919" i="3"/>
  <c r="AK919" i="3"/>
  <c r="AM919" i="3"/>
  <c r="AO919" i="3"/>
  <c r="AQ919" i="3"/>
  <c r="AS919" i="3"/>
  <c r="AU919" i="3"/>
  <c r="AW919" i="3"/>
  <c r="AY919" i="3"/>
  <c r="BA919" i="3"/>
  <c r="BC919" i="3"/>
  <c r="BE919" i="3"/>
  <c r="BG919" i="3"/>
  <c r="BI919" i="3"/>
  <c r="M918" i="3"/>
  <c r="O918" i="3"/>
  <c r="Q918" i="3"/>
  <c r="S918" i="3"/>
  <c r="U918" i="3"/>
  <c r="W918" i="3"/>
  <c r="Y918" i="3"/>
  <c r="AA918" i="3"/>
  <c r="AC918" i="3"/>
  <c r="AE918" i="3"/>
  <c r="AG918" i="3"/>
  <c r="AI918" i="3"/>
  <c r="AK918" i="3"/>
  <c r="AM918" i="3"/>
  <c r="AO918" i="3"/>
  <c r="AQ918" i="3"/>
  <c r="AS918" i="3"/>
  <c r="AU918" i="3"/>
  <c r="AW918" i="3"/>
  <c r="AY918" i="3"/>
  <c r="BA918" i="3"/>
  <c r="BC918" i="3"/>
  <c r="BE918" i="3"/>
  <c r="BG918" i="3"/>
  <c r="BI918" i="3"/>
  <c r="AE917" i="3"/>
  <c r="M916" i="3"/>
  <c r="O916" i="3"/>
  <c r="Q916" i="3"/>
  <c r="S916" i="3"/>
  <c r="U916" i="3"/>
  <c r="W916" i="3"/>
  <c r="Y916" i="3"/>
  <c r="AA916" i="3"/>
  <c r="AC916" i="3"/>
  <c r="AE916" i="3"/>
  <c r="AG916" i="3"/>
  <c r="AI916" i="3"/>
  <c r="AK916" i="3"/>
  <c r="AM916" i="3"/>
  <c r="AO916" i="3"/>
  <c r="AQ916" i="3"/>
  <c r="AS916" i="3"/>
  <c r="AU916" i="3"/>
  <c r="AW916" i="3"/>
  <c r="AY916" i="3"/>
  <c r="BA916" i="3"/>
  <c r="BC916" i="3"/>
  <c r="BE916" i="3"/>
  <c r="BG916" i="3"/>
  <c r="BI916" i="3"/>
  <c r="M911" i="3"/>
  <c r="O911" i="3"/>
  <c r="Q911" i="3"/>
  <c r="S911" i="3"/>
  <c r="U911" i="3"/>
  <c r="W911" i="3"/>
  <c r="Y911" i="3"/>
  <c r="AA911" i="3"/>
  <c r="AC911" i="3"/>
  <c r="AE911" i="3"/>
  <c r="AG911" i="3"/>
  <c r="AI911" i="3"/>
  <c r="AK911" i="3"/>
  <c r="AM911" i="3"/>
  <c r="AO911" i="3"/>
  <c r="AQ911" i="3"/>
  <c r="AS911" i="3"/>
  <c r="AU911" i="3"/>
  <c r="AW911" i="3"/>
  <c r="AY911" i="3"/>
  <c r="BA911" i="3"/>
  <c r="BC911" i="3"/>
  <c r="BE911" i="3"/>
  <c r="BG911" i="3"/>
  <c r="BI911" i="3"/>
  <c r="AG909" i="3"/>
  <c r="M906" i="3"/>
  <c r="O906" i="3"/>
  <c r="BL906" i="3" s="1"/>
  <c r="Q906" i="3"/>
  <c r="S906" i="3"/>
  <c r="BM906" i="3" s="1"/>
  <c r="U906" i="3"/>
  <c r="W906" i="3"/>
  <c r="Y906" i="3"/>
  <c r="AA906" i="3"/>
  <c r="AC906" i="3"/>
  <c r="AE906" i="3"/>
  <c r="AG906" i="3"/>
  <c r="AI906" i="3"/>
  <c r="AK906" i="3"/>
  <c r="AM906" i="3"/>
  <c r="AO906" i="3"/>
  <c r="AQ906" i="3"/>
  <c r="AS906" i="3"/>
  <c r="AU906" i="3"/>
  <c r="AW906" i="3"/>
  <c r="AY906" i="3"/>
  <c r="BA906" i="3"/>
  <c r="BC906" i="3"/>
  <c r="BE906" i="3"/>
  <c r="BG906" i="3"/>
  <c r="BI906" i="3"/>
  <c r="AK905" i="3"/>
  <c r="M904" i="3"/>
  <c r="O904" i="3"/>
  <c r="Q904" i="3"/>
  <c r="S904" i="3"/>
  <c r="U904" i="3"/>
  <c r="W904" i="3"/>
  <c r="Y904" i="3"/>
  <c r="AA904" i="3"/>
  <c r="AC904" i="3"/>
  <c r="AE904" i="3"/>
  <c r="AG904" i="3"/>
  <c r="AI904" i="3"/>
  <c r="AK904" i="3"/>
  <c r="AM904" i="3"/>
  <c r="AO904" i="3"/>
  <c r="AQ904" i="3"/>
  <c r="AS904" i="3"/>
  <c r="AU904" i="3"/>
  <c r="AW904" i="3"/>
  <c r="AY904" i="3"/>
  <c r="BA904" i="3"/>
  <c r="BC904" i="3"/>
  <c r="BE904" i="3"/>
  <c r="BG904" i="3"/>
  <c r="BI904" i="3"/>
  <c r="M902" i="3"/>
  <c r="O902" i="3"/>
  <c r="Q902" i="3"/>
  <c r="S902" i="3"/>
  <c r="U902" i="3"/>
  <c r="W902" i="3"/>
  <c r="Y902" i="3"/>
  <c r="AA902" i="3"/>
  <c r="AC902" i="3"/>
  <c r="AE902" i="3"/>
  <c r="AG902" i="3"/>
  <c r="AI902" i="3"/>
  <c r="AK902" i="3"/>
  <c r="AM902" i="3"/>
  <c r="AO902" i="3"/>
  <c r="AQ902" i="3"/>
  <c r="AS902" i="3"/>
  <c r="AU902" i="3"/>
  <c r="AW902" i="3"/>
  <c r="AY902" i="3"/>
  <c r="BA902" i="3"/>
  <c r="BC902" i="3"/>
  <c r="BE902" i="3"/>
  <c r="BG902" i="3"/>
  <c r="BI902" i="3"/>
  <c r="M900" i="3"/>
  <c r="O900" i="3"/>
  <c r="BL900" i="3" s="1"/>
  <c r="Q900" i="3"/>
  <c r="S900" i="3"/>
  <c r="BM900" i="3" s="1"/>
  <c r="U900" i="3"/>
  <c r="W900" i="3"/>
  <c r="Y900" i="3"/>
  <c r="AA900" i="3"/>
  <c r="AC900" i="3"/>
  <c r="AE900" i="3"/>
  <c r="AG900" i="3"/>
  <c r="AI900" i="3"/>
  <c r="AK900" i="3"/>
  <c r="AM900" i="3"/>
  <c r="AO900" i="3"/>
  <c r="AQ900" i="3"/>
  <c r="AS900" i="3"/>
  <c r="AU900" i="3"/>
  <c r="AW900" i="3"/>
  <c r="AY900" i="3"/>
  <c r="BA900" i="3"/>
  <c r="BC900" i="3"/>
  <c r="BE900" i="3"/>
  <c r="BG900" i="3"/>
  <c r="BI900" i="3"/>
  <c r="M899" i="3"/>
  <c r="O899" i="3"/>
  <c r="Q899" i="3"/>
  <c r="S899" i="3"/>
  <c r="U899" i="3"/>
  <c r="W899" i="3"/>
  <c r="Y899" i="3"/>
  <c r="AA899" i="3"/>
  <c r="AC899" i="3"/>
  <c r="AE899" i="3"/>
  <c r="AG899" i="3"/>
  <c r="AI899" i="3"/>
  <c r="AK899" i="3"/>
  <c r="AM899" i="3"/>
  <c r="AO899" i="3"/>
  <c r="AQ899" i="3"/>
  <c r="AS899" i="3"/>
  <c r="AU899" i="3"/>
  <c r="AW899" i="3"/>
  <c r="AY899" i="3"/>
  <c r="BA899" i="3"/>
  <c r="BC899" i="3"/>
  <c r="BE899" i="3"/>
  <c r="BG899" i="3"/>
  <c r="BI899" i="3"/>
  <c r="S897" i="3"/>
  <c r="BM897" i="3" s="1"/>
  <c r="AY897" i="3"/>
  <c r="M896" i="3"/>
  <c r="O896" i="3"/>
  <c r="BL896" i="3" s="1"/>
  <c r="Q896" i="3"/>
  <c r="S896" i="3"/>
  <c r="BM896" i="3" s="1"/>
  <c r="U896" i="3"/>
  <c r="W896" i="3"/>
  <c r="Y896" i="3"/>
  <c r="AA896" i="3"/>
  <c r="AC896" i="3"/>
  <c r="AE896" i="3"/>
  <c r="AG896" i="3"/>
  <c r="AI896" i="3"/>
  <c r="AK896" i="3"/>
  <c r="AM896" i="3"/>
  <c r="AO896" i="3"/>
  <c r="AQ896" i="3"/>
  <c r="AS896" i="3"/>
  <c r="AU896" i="3"/>
  <c r="AW896" i="3"/>
  <c r="AY896" i="3"/>
  <c r="BA896" i="3"/>
  <c r="BC896" i="3"/>
  <c r="BE896" i="3"/>
  <c r="BG896" i="3"/>
  <c r="BI896" i="3"/>
  <c r="M894" i="3"/>
  <c r="O894" i="3"/>
  <c r="Q894" i="3"/>
  <c r="S894" i="3"/>
  <c r="U894" i="3"/>
  <c r="W894" i="3"/>
  <c r="Y894" i="3"/>
  <c r="AA894" i="3"/>
  <c r="AC894" i="3"/>
  <c r="AE894" i="3"/>
  <c r="AG894" i="3"/>
  <c r="AI894" i="3"/>
  <c r="AK894" i="3"/>
  <c r="AM894" i="3"/>
  <c r="AO894" i="3"/>
  <c r="AQ894" i="3"/>
  <c r="AS894" i="3"/>
  <c r="AU894" i="3"/>
  <c r="AW894" i="3"/>
  <c r="AY894" i="3"/>
  <c r="BA894" i="3"/>
  <c r="BC894" i="3"/>
  <c r="BE894" i="3"/>
  <c r="BG894" i="3"/>
  <c r="BI894" i="3"/>
  <c r="M892" i="3"/>
  <c r="O892" i="3"/>
  <c r="Q892" i="3"/>
  <c r="S892" i="3"/>
  <c r="U892" i="3"/>
  <c r="W892" i="3"/>
  <c r="Y892" i="3"/>
  <c r="AA892" i="3"/>
  <c r="AC892" i="3"/>
  <c r="AE892" i="3"/>
  <c r="AG892" i="3"/>
  <c r="AI892" i="3"/>
  <c r="AK892" i="3"/>
  <c r="AM892" i="3"/>
  <c r="AO892" i="3"/>
  <c r="AQ892" i="3"/>
  <c r="AS892" i="3"/>
  <c r="AU892" i="3"/>
  <c r="AW892" i="3"/>
  <c r="AY892" i="3"/>
  <c r="BA892" i="3"/>
  <c r="BC892" i="3"/>
  <c r="BE892" i="3"/>
  <c r="BG892" i="3"/>
  <c r="BI892" i="3"/>
  <c r="M891" i="3"/>
  <c r="O891" i="3"/>
  <c r="BL891" i="3" s="1"/>
  <c r="Q891" i="3"/>
  <c r="S891" i="3"/>
  <c r="BM891" i="3" s="1"/>
  <c r="U891" i="3"/>
  <c r="W891" i="3"/>
  <c r="Y891" i="3"/>
  <c r="AA891" i="3"/>
  <c r="AC891" i="3"/>
  <c r="AE891" i="3"/>
  <c r="AG891" i="3"/>
  <c r="AI891" i="3"/>
  <c r="AK891" i="3"/>
  <c r="AM891" i="3"/>
  <c r="AO891" i="3"/>
  <c r="AQ891" i="3"/>
  <c r="AS891" i="3"/>
  <c r="AU891" i="3"/>
  <c r="AW891" i="3"/>
  <c r="AY891" i="3"/>
  <c r="BA891" i="3"/>
  <c r="BC891" i="3"/>
  <c r="BE891" i="3"/>
  <c r="BG891" i="3"/>
  <c r="BI891" i="3"/>
  <c r="AG889" i="3"/>
  <c r="M887" i="3"/>
  <c r="O887" i="3"/>
  <c r="Q887" i="3"/>
  <c r="S887" i="3"/>
  <c r="U887" i="3"/>
  <c r="W887" i="3"/>
  <c r="Y887" i="3"/>
  <c r="AA887" i="3"/>
  <c r="AC887" i="3"/>
  <c r="AE887" i="3"/>
  <c r="AG887" i="3"/>
  <c r="AI887" i="3"/>
  <c r="AK887" i="3"/>
  <c r="AM887" i="3"/>
  <c r="AO887" i="3"/>
  <c r="AQ887" i="3"/>
  <c r="AS887" i="3"/>
  <c r="AU887" i="3"/>
  <c r="AW887" i="3"/>
  <c r="AY887" i="3"/>
  <c r="BA887" i="3"/>
  <c r="BC887" i="3"/>
  <c r="BE887" i="3"/>
  <c r="BG887" i="3"/>
  <c r="BI887" i="3"/>
  <c r="M886" i="3"/>
  <c r="O886" i="3"/>
  <c r="Q886" i="3"/>
  <c r="S886" i="3"/>
  <c r="U886" i="3"/>
  <c r="W886" i="3"/>
  <c r="Y886" i="3"/>
  <c r="AA886" i="3"/>
  <c r="AC886" i="3"/>
  <c r="AE886" i="3"/>
  <c r="AG886" i="3"/>
  <c r="AI886" i="3"/>
  <c r="AK886" i="3"/>
  <c r="AM886" i="3"/>
  <c r="AO886" i="3"/>
  <c r="AQ886" i="3"/>
  <c r="AS886" i="3"/>
  <c r="AU886" i="3"/>
  <c r="AW886" i="3"/>
  <c r="AY886" i="3"/>
  <c r="BA886" i="3"/>
  <c r="BC886" i="3"/>
  <c r="BE886" i="3"/>
  <c r="BG886" i="3"/>
  <c r="BI886" i="3"/>
  <c r="M884" i="3"/>
  <c r="O884" i="3"/>
  <c r="Q884" i="3"/>
  <c r="S884" i="3"/>
  <c r="U884" i="3"/>
  <c r="W884" i="3"/>
  <c r="Y884" i="3"/>
  <c r="AA884" i="3"/>
  <c r="AC884" i="3"/>
  <c r="AE884" i="3"/>
  <c r="AG884" i="3"/>
  <c r="AI884" i="3"/>
  <c r="AK884" i="3"/>
  <c r="AM884" i="3"/>
  <c r="AO884" i="3"/>
  <c r="AQ884" i="3"/>
  <c r="AS884" i="3"/>
  <c r="AU884" i="3"/>
  <c r="AW884" i="3"/>
  <c r="AY884" i="3"/>
  <c r="BA884" i="3"/>
  <c r="BC884" i="3"/>
  <c r="BE884" i="3"/>
  <c r="BG884" i="3"/>
  <c r="BI884" i="3"/>
  <c r="L880" i="3"/>
  <c r="L879" i="3"/>
  <c r="L878" i="3"/>
  <c r="O878" i="3"/>
  <c r="S878" i="3"/>
  <c r="W878" i="3"/>
  <c r="AA878" i="3"/>
  <c r="AE878" i="3"/>
  <c r="AI878" i="3"/>
  <c r="AM878" i="3"/>
  <c r="AQ878" i="3"/>
  <c r="AU878" i="3"/>
  <c r="AY878" i="3"/>
  <c r="BC878" i="3"/>
  <c r="BG878" i="3"/>
  <c r="P878" i="3"/>
  <c r="X878" i="3"/>
  <c r="AF878" i="3"/>
  <c r="AN878" i="3"/>
  <c r="AV878" i="3"/>
  <c r="BD878" i="3"/>
  <c r="L877" i="3"/>
  <c r="O877" i="3"/>
  <c r="S877" i="3"/>
  <c r="W877" i="3"/>
  <c r="AA877" i="3"/>
  <c r="AE877" i="3"/>
  <c r="AI877" i="3"/>
  <c r="AM877" i="3"/>
  <c r="AQ877" i="3"/>
  <c r="AU877" i="3"/>
  <c r="AY877" i="3"/>
  <c r="BC877" i="3"/>
  <c r="BG877" i="3"/>
  <c r="P877" i="3"/>
  <c r="X877" i="3"/>
  <c r="AF877" i="3"/>
  <c r="AN877" i="3"/>
  <c r="AV877" i="3"/>
  <c r="BD877" i="3"/>
  <c r="L876" i="3"/>
  <c r="AA876" i="3"/>
  <c r="AN876" i="3"/>
  <c r="L875" i="3"/>
  <c r="S875" i="3" s="1"/>
  <c r="O875" i="3"/>
  <c r="AA875" i="3"/>
  <c r="AE875" i="3"/>
  <c r="AQ875" i="3"/>
  <c r="AU875" i="3"/>
  <c r="BG875" i="3"/>
  <c r="P875" i="3"/>
  <c r="AN875" i="3"/>
  <c r="AV875" i="3"/>
  <c r="L874" i="3"/>
  <c r="W874" i="3" s="1"/>
  <c r="O874" i="3"/>
  <c r="S874" i="3"/>
  <c r="AA874" i="3"/>
  <c r="AE874" i="3"/>
  <c r="AI874" i="3"/>
  <c r="AQ874" i="3"/>
  <c r="AU874" i="3"/>
  <c r="AY874" i="3"/>
  <c r="BC874" i="3"/>
  <c r="BG874" i="3"/>
  <c r="P874" i="3"/>
  <c r="X874" i="3"/>
  <c r="AF874" i="3"/>
  <c r="AN874" i="3"/>
  <c r="AV874" i="3"/>
  <c r="BD874" i="3"/>
  <c r="L873" i="3"/>
  <c r="W873" i="3"/>
  <c r="L872" i="3"/>
  <c r="AN872" i="3"/>
  <c r="L871" i="3"/>
  <c r="S871" i="3" s="1"/>
  <c r="O871" i="3"/>
  <c r="AA871" i="3"/>
  <c r="AE871" i="3"/>
  <c r="AQ871" i="3"/>
  <c r="AU871" i="3"/>
  <c r="BG871" i="3"/>
  <c r="P871" i="3"/>
  <c r="AN871" i="3"/>
  <c r="AV871" i="3"/>
  <c r="L870" i="3"/>
  <c r="W870" i="3" s="1"/>
  <c r="O870" i="3"/>
  <c r="S870" i="3"/>
  <c r="AA870" i="3"/>
  <c r="AE870" i="3"/>
  <c r="AI870" i="3"/>
  <c r="AM870" i="3"/>
  <c r="AQ870" i="3"/>
  <c r="AU870" i="3"/>
  <c r="AY870" i="3"/>
  <c r="BC870" i="3"/>
  <c r="BG870" i="3"/>
  <c r="P870" i="3"/>
  <c r="X870" i="3"/>
  <c r="AF870" i="3"/>
  <c r="AN870" i="3"/>
  <c r="AV870" i="3"/>
  <c r="BD870" i="3"/>
  <c r="L869" i="3"/>
  <c r="O869" i="3"/>
  <c r="S869" i="3"/>
  <c r="W869" i="3"/>
  <c r="AA869" i="3"/>
  <c r="AE869" i="3"/>
  <c r="AI869" i="3"/>
  <c r="AM869" i="3"/>
  <c r="AQ869" i="3"/>
  <c r="AU869" i="3"/>
  <c r="AY869" i="3"/>
  <c r="BC869" i="3"/>
  <c r="BG869" i="3"/>
  <c r="P869" i="3"/>
  <c r="X869" i="3"/>
  <c r="AF869" i="3"/>
  <c r="AN869" i="3"/>
  <c r="AV869" i="3"/>
  <c r="BD869" i="3"/>
  <c r="L868" i="3"/>
  <c r="AN868" i="3" s="1"/>
  <c r="L867" i="3"/>
  <c r="S867" i="3" s="1"/>
  <c r="O867" i="3"/>
  <c r="AA867" i="3"/>
  <c r="AE867" i="3"/>
  <c r="AQ867" i="3"/>
  <c r="AU867" i="3"/>
  <c r="BG867" i="3"/>
  <c r="P867" i="3"/>
  <c r="AN867" i="3"/>
  <c r="AV867" i="3"/>
  <c r="L866" i="3"/>
  <c r="W866" i="3" s="1"/>
  <c r="O866" i="3"/>
  <c r="S866" i="3"/>
  <c r="AA866" i="3"/>
  <c r="AE866" i="3"/>
  <c r="AI866" i="3"/>
  <c r="AQ866" i="3"/>
  <c r="AU866" i="3"/>
  <c r="AY866" i="3"/>
  <c r="BG866" i="3"/>
  <c r="P866" i="3"/>
  <c r="X866" i="3"/>
  <c r="AF866" i="3"/>
  <c r="AN866" i="3"/>
  <c r="AV866" i="3"/>
  <c r="BD866" i="3"/>
  <c r="L865" i="3"/>
  <c r="W865" i="3"/>
  <c r="L864" i="3"/>
  <c r="AN864" i="3" s="1"/>
  <c r="L863" i="3"/>
  <c r="S863" i="3" s="1"/>
  <c r="BM863" i="3" s="1"/>
  <c r="O863" i="3"/>
  <c r="BL863" i="3" s="1"/>
  <c r="AA863" i="3"/>
  <c r="AE863" i="3"/>
  <c r="AQ863" i="3"/>
  <c r="AU863" i="3"/>
  <c r="BG863" i="3"/>
  <c r="P863" i="3"/>
  <c r="AN863" i="3"/>
  <c r="AV863" i="3"/>
  <c r="L862" i="3"/>
  <c r="W862" i="3" s="1"/>
  <c r="O862" i="3"/>
  <c r="BL862" i="3" s="1"/>
  <c r="S862" i="3"/>
  <c r="BM862" i="3" s="1"/>
  <c r="AA862" i="3"/>
  <c r="AE862" i="3"/>
  <c r="AI862" i="3"/>
  <c r="AQ862" i="3"/>
  <c r="AU862" i="3"/>
  <c r="AY862" i="3"/>
  <c r="BG862" i="3"/>
  <c r="P862" i="3"/>
  <c r="X862" i="3"/>
  <c r="AF862" i="3"/>
  <c r="AN862" i="3"/>
  <c r="AV862" i="3"/>
  <c r="BD862" i="3"/>
  <c r="M861" i="3"/>
  <c r="O861" i="3"/>
  <c r="BL861" i="3" s="1"/>
  <c r="Q861" i="3"/>
  <c r="S861" i="3"/>
  <c r="BM861" i="3" s="1"/>
  <c r="U861" i="3"/>
  <c r="W861" i="3"/>
  <c r="Y861" i="3"/>
  <c r="AA861" i="3"/>
  <c r="AC861" i="3"/>
  <c r="AE861" i="3"/>
  <c r="AG861" i="3"/>
  <c r="AI861" i="3"/>
  <c r="AK861" i="3"/>
  <c r="AM861" i="3"/>
  <c r="AO861" i="3"/>
  <c r="AQ861" i="3"/>
  <c r="AS861" i="3"/>
  <c r="AU861" i="3"/>
  <c r="AW861" i="3"/>
  <c r="AY861" i="3"/>
  <c r="BA861" i="3"/>
  <c r="BC861" i="3"/>
  <c r="BE861" i="3"/>
  <c r="BG861" i="3"/>
  <c r="BI861" i="3"/>
  <c r="N861" i="3"/>
  <c r="BJ861" i="3" s="1"/>
  <c r="P861" i="3"/>
  <c r="R861" i="3"/>
  <c r="T861" i="3"/>
  <c r="V861" i="3"/>
  <c r="X861" i="3"/>
  <c r="Z861" i="3"/>
  <c r="AB861" i="3"/>
  <c r="AD861" i="3"/>
  <c r="AF861" i="3"/>
  <c r="AJ861" i="3"/>
  <c r="AN861" i="3"/>
  <c r="AR861" i="3"/>
  <c r="AV861" i="3"/>
  <c r="AZ861" i="3"/>
  <c r="BD861" i="3"/>
  <c r="BH861" i="3"/>
  <c r="M859" i="3"/>
  <c r="O859" i="3"/>
  <c r="Q859" i="3"/>
  <c r="S859" i="3"/>
  <c r="U859" i="3"/>
  <c r="W859" i="3"/>
  <c r="Y859" i="3"/>
  <c r="AA859" i="3"/>
  <c r="AC859" i="3"/>
  <c r="AE859" i="3"/>
  <c r="AG859" i="3"/>
  <c r="AI859" i="3"/>
  <c r="AK859" i="3"/>
  <c r="AM859" i="3"/>
  <c r="AO859" i="3"/>
  <c r="AQ859" i="3"/>
  <c r="AS859" i="3"/>
  <c r="AU859" i="3"/>
  <c r="AW859" i="3"/>
  <c r="AY859" i="3"/>
  <c r="BA859" i="3"/>
  <c r="BC859" i="3"/>
  <c r="BE859" i="3"/>
  <c r="BG859" i="3"/>
  <c r="BI859" i="3"/>
  <c r="N859" i="3"/>
  <c r="P859" i="3"/>
  <c r="R859" i="3"/>
  <c r="T859" i="3"/>
  <c r="V859" i="3"/>
  <c r="X859" i="3"/>
  <c r="Z859" i="3"/>
  <c r="AB859" i="3"/>
  <c r="AD859" i="3"/>
  <c r="AF859" i="3"/>
  <c r="AH859" i="3"/>
  <c r="AJ859" i="3"/>
  <c r="AL859" i="3"/>
  <c r="AN859" i="3"/>
  <c r="AP859" i="3"/>
  <c r="AR859" i="3"/>
  <c r="AT859" i="3"/>
  <c r="AV859" i="3"/>
  <c r="AX859" i="3"/>
  <c r="AZ859" i="3"/>
  <c r="BB859" i="3"/>
  <c r="BD859" i="3"/>
  <c r="BF859" i="3"/>
  <c r="BH859" i="3"/>
  <c r="M857" i="3"/>
  <c r="O857" i="3"/>
  <c r="Q857" i="3"/>
  <c r="S857" i="3"/>
  <c r="U857" i="3"/>
  <c r="W857" i="3"/>
  <c r="Y857" i="3"/>
  <c r="AA857" i="3"/>
  <c r="AC857" i="3"/>
  <c r="AE857" i="3"/>
  <c r="AG857" i="3"/>
  <c r="AI857" i="3"/>
  <c r="AK857" i="3"/>
  <c r="AM857" i="3"/>
  <c r="AO857" i="3"/>
  <c r="AQ857" i="3"/>
  <c r="AS857" i="3"/>
  <c r="AU857" i="3"/>
  <c r="AW857" i="3"/>
  <c r="AY857" i="3"/>
  <c r="BA857" i="3"/>
  <c r="BC857" i="3"/>
  <c r="BE857" i="3"/>
  <c r="BG857" i="3"/>
  <c r="BI857" i="3"/>
  <c r="N857" i="3"/>
  <c r="P857" i="3"/>
  <c r="R857" i="3"/>
  <c r="T857" i="3"/>
  <c r="V857" i="3"/>
  <c r="X857" i="3"/>
  <c r="Z857" i="3"/>
  <c r="AB857" i="3"/>
  <c r="AD857" i="3"/>
  <c r="AF857" i="3"/>
  <c r="AH857" i="3"/>
  <c r="AJ857" i="3"/>
  <c r="AL857" i="3"/>
  <c r="AN857" i="3"/>
  <c r="AP857" i="3"/>
  <c r="AR857" i="3"/>
  <c r="AT857" i="3"/>
  <c r="AV857" i="3"/>
  <c r="AX857" i="3"/>
  <c r="AZ857" i="3"/>
  <c r="BB857" i="3"/>
  <c r="BD857" i="3"/>
  <c r="BF857" i="3"/>
  <c r="BH857" i="3"/>
  <c r="M855" i="3"/>
  <c r="O855" i="3"/>
  <c r="BL855" i="3" s="1"/>
  <c r="Q855" i="3"/>
  <c r="S855" i="3"/>
  <c r="BM855" i="3" s="1"/>
  <c r="U855" i="3"/>
  <c r="W855" i="3"/>
  <c r="Y855" i="3"/>
  <c r="AA855" i="3"/>
  <c r="AC855" i="3"/>
  <c r="AE855" i="3"/>
  <c r="AG855" i="3"/>
  <c r="AI855" i="3"/>
  <c r="AK855" i="3"/>
  <c r="AM855" i="3"/>
  <c r="AO855" i="3"/>
  <c r="AQ855" i="3"/>
  <c r="AS855" i="3"/>
  <c r="AU855" i="3"/>
  <c r="AW855" i="3"/>
  <c r="AY855" i="3"/>
  <c r="BA855" i="3"/>
  <c r="BC855" i="3"/>
  <c r="BE855" i="3"/>
  <c r="BG855" i="3"/>
  <c r="BI855" i="3"/>
  <c r="N855" i="3"/>
  <c r="BJ855" i="3" s="1"/>
  <c r="P855" i="3"/>
  <c r="R855" i="3"/>
  <c r="T855" i="3"/>
  <c r="V855" i="3"/>
  <c r="X855" i="3"/>
  <c r="Z855" i="3"/>
  <c r="AB855" i="3"/>
  <c r="AD855" i="3"/>
  <c r="AF855" i="3"/>
  <c r="AH855" i="3"/>
  <c r="AJ855" i="3"/>
  <c r="AL855" i="3"/>
  <c r="AN855" i="3"/>
  <c r="AP855" i="3"/>
  <c r="AR855" i="3"/>
  <c r="AT855" i="3"/>
  <c r="AV855" i="3"/>
  <c r="AX855" i="3"/>
  <c r="AZ855" i="3"/>
  <c r="BB855" i="3"/>
  <c r="BD855" i="3"/>
  <c r="BF855" i="3"/>
  <c r="BH855" i="3"/>
  <c r="M853" i="3"/>
  <c r="O853" i="3"/>
  <c r="Q853" i="3"/>
  <c r="S853" i="3"/>
  <c r="U853" i="3"/>
  <c r="W853" i="3"/>
  <c r="Y853" i="3"/>
  <c r="AA853" i="3"/>
  <c r="AC853" i="3"/>
  <c r="AE853" i="3"/>
  <c r="AG853" i="3"/>
  <c r="AI853" i="3"/>
  <c r="AK853" i="3"/>
  <c r="AM853" i="3"/>
  <c r="AO853" i="3"/>
  <c r="AQ853" i="3"/>
  <c r="AS853" i="3"/>
  <c r="AU853" i="3"/>
  <c r="AW853" i="3"/>
  <c r="AY853" i="3"/>
  <c r="BA853" i="3"/>
  <c r="BC853" i="3"/>
  <c r="BE853" i="3"/>
  <c r="BG853" i="3"/>
  <c r="BI853" i="3"/>
  <c r="N853" i="3"/>
  <c r="P853" i="3"/>
  <c r="R853" i="3"/>
  <c r="T853" i="3"/>
  <c r="V853" i="3"/>
  <c r="X853" i="3"/>
  <c r="Z853" i="3"/>
  <c r="AB853" i="3"/>
  <c r="AD853" i="3"/>
  <c r="AF853" i="3"/>
  <c r="AH853" i="3"/>
  <c r="AJ853" i="3"/>
  <c r="AL853" i="3"/>
  <c r="AN853" i="3"/>
  <c r="AP853" i="3"/>
  <c r="AR853" i="3"/>
  <c r="AT853" i="3"/>
  <c r="AV853" i="3"/>
  <c r="AX853" i="3"/>
  <c r="AZ853" i="3"/>
  <c r="BB853" i="3"/>
  <c r="BD853" i="3"/>
  <c r="BF853" i="3"/>
  <c r="BH853" i="3"/>
  <c r="M851" i="3"/>
  <c r="O851" i="3"/>
  <c r="Q851" i="3"/>
  <c r="S851" i="3"/>
  <c r="U851" i="3"/>
  <c r="W851" i="3"/>
  <c r="Y851" i="3"/>
  <c r="AA851" i="3"/>
  <c r="AC851" i="3"/>
  <c r="AE851" i="3"/>
  <c r="AG851" i="3"/>
  <c r="AI851" i="3"/>
  <c r="AK851" i="3"/>
  <c r="AM851" i="3"/>
  <c r="AO851" i="3"/>
  <c r="AQ851" i="3"/>
  <c r="AS851" i="3"/>
  <c r="AU851" i="3"/>
  <c r="AW851" i="3"/>
  <c r="AY851" i="3"/>
  <c r="BA851" i="3"/>
  <c r="BC851" i="3"/>
  <c r="BE851" i="3"/>
  <c r="BG851" i="3"/>
  <c r="BI851" i="3"/>
  <c r="N851" i="3"/>
  <c r="P851" i="3"/>
  <c r="R851" i="3"/>
  <c r="T851" i="3"/>
  <c r="V851" i="3"/>
  <c r="X851" i="3"/>
  <c r="Z851" i="3"/>
  <c r="AB851" i="3"/>
  <c r="AD851" i="3"/>
  <c r="AF851" i="3"/>
  <c r="AH851" i="3"/>
  <c r="AJ851" i="3"/>
  <c r="AL851" i="3"/>
  <c r="AN851" i="3"/>
  <c r="AP851" i="3"/>
  <c r="AR851" i="3"/>
  <c r="AT851" i="3"/>
  <c r="AV851" i="3"/>
  <c r="AX851" i="3"/>
  <c r="AZ851" i="3"/>
  <c r="BB851" i="3"/>
  <c r="BD851" i="3"/>
  <c r="BF851" i="3"/>
  <c r="BH851" i="3"/>
  <c r="M849" i="3"/>
  <c r="U849" i="3"/>
  <c r="AC849" i="3"/>
  <c r="AK849" i="3"/>
  <c r="AS849" i="3"/>
  <c r="BA849" i="3"/>
  <c r="BI849" i="3"/>
  <c r="T849" i="3"/>
  <c r="AB849" i="3"/>
  <c r="AJ849" i="3"/>
  <c r="AR849" i="3"/>
  <c r="AZ849" i="3"/>
  <c r="BH849" i="3"/>
  <c r="AA847" i="3"/>
  <c r="BG847" i="3"/>
  <c r="AP847" i="3"/>
  <c r="M845" i="3"/>
  <c r="O845" i="3"/>
  <c r="Q845" i="3"/>
  <c r="S845" i="3"/>
  <c r="U845" i="3"/>
  <c r="W845" i="3"/>
  <c r="Y845" i="3"/>
  <c r="AA845" i="3"/>
  <c r="AC845" i="3"/>
  <c r="AE845" i="3"/>
  <c r="AG845" i="3"/>
  <c r="AI845" i="3"/>
  <c r="AK845" i="3"/>
  <c r="AM845" i="3"/>
  <c r="AO845" i="3"/>
  <c r="AQ845" i="3"/>
  <c r="AS845" i="3"/>
  <c r="AU845" i="3"/>
  <c r="AW845" i="3"/>
  <c r="AY845" i="3"/>
  <c r="BA845" i="3"/>
  <c r="BC845" i="3"/>
  <c r="BE845" i="3"/>
  <c r="BG845" i="3"/>
  <c r="BI845" i="3"/>
  <c r="N845" i="3"/>
  <c r="P845" i="3"/>
  <c r="R845" i="3"/>
  <c r="T845" i="3"/>
  <c r="V845" i="3"/>
  <c r="X845" i="3"/>
  <c r="Z845" i="3"/>
  <c r="AB845" i="3"/>
  <c r="AD845" i="3"/>
  <c r="AF845" i="3"/>
  <c r="AH845" i="3"/>
  <c r="AJ845" i="3"/>
  <c r="AL845" i="3"/>
  <c r="AN845" i="3"/>
  <c r="AP845" i="3"/>
  <c r="AR845" i="3"/>
  <c r="AT845" i="3"/>
  <c r="AV845" i="3"/>
  <c r="AX845" i="3"/>
  <c r="AZ845" i="3"/>
  <c r="BB845" i="3"/>
  <c r="BD845" i="3"/>
  <c r="BF845" i="3"/>
  <c r="BH845" i="3"/>
  <c r="M843" i="3"/>
  <c r="O843" i="3"/>
  <c r="Q843" i="3"/>
  <c r="S843" i="3"/>
  <c r="U843" i="3"/>
  <c r="W843" i="3"/>
  <c r="Y843" i="3"/>
  <c r="AA843" i="3"/>
  <c r="AC843" i="3"/>
  <c r="AE843" i="3"/>
  <c r="AG843" i="3"/>
  <c r="AI843" i="3"/>
  <c r="AK843" i="3"/>
  <c r="AM843" i="3"/>
  <c r="AO843" i="3"/>
  <c r="AQ843" i="3"/>
  <c r="AS843" i="3"/>
  <c r="AU843" i="3"/>
  <c r="AW843" i="3"/>
  <c r="AY843" i="3"/>
  <c r="BA843" i="3"/>
  <c r="BC843" i="3"/>
  <c r="BE843" i="3"/>
  <c r="BG843" i="3"/>
  <c r="BI843" i="3"/>
  <c r="N843" i="3"/>
  <c r="P843" i="3"/>
  <c r="R843" i="3"/>
  <c r="T843" i="3"/>
  <c r="V843" i="3"/>
  <c r="X843" i="3"/>
  <c r="Z843" i="3"/>
  <c r="AB843" i="3"/>
  <c r="AD843" i="3"/>
  <c r="AF843" i="3"/>
  <c r="AH843" i="3"/>
  <c r="AJ843" i="3"/>
  <c r="AL843" i="3"/>
  <c r="AN843" i="3"/>
  <c r="AP843" i="3"/>
  <c r="AR843" i="3"/>
  <c r="AT843" i="3"/>
  <c r="AV843" i="3"/>
  <c r="AX843" i="3"/>
  <c r="AZ843" i="3"/>
  <c r="BB843" i="3"/>
  <c r="BD843" i="3"/>
  <c r="BF843" i="3"/>
  <c r="BH843" i="3"/>
  <c r="M841" i="3"/>
  <c r="O841" i="3"/>
  <c r="Q841" i="3"/>
  <c r="S841" i="3"/>
  <c r="U841" i="3"/>
  <c r="W841" i="3"/>
  <c r="Y841" i="3"/>
  <c r="AA841" i="3"/>
  <c r="AC841" i="3"/>
  <c r="AE841" i="3"/>
  <c r="AG841" i="3"/>
  <c r="AI841" i="3"/>
  <c r="AK841" i="3"/>
  <c r="AM841" i="3"/>
  <c r="AO841" i="3"/>
  <c r="AQ841" i="3"/>
  <c r="AS841" i="3"/>
  <c r="AU841" i="3"/>
  <c r="AW841" i="3"/>
  <c r="AY841" i="3"/>
  <c r="BA841" i="3"/>
  <c r="BC841" i="3"/>
  <c r="BE841" i="3"/>
  <c r="BG841" i="3"/>
  <c r="BI841" i="3"/>
  <c r="N841" i="3"/>
  <c r="P841" i="3"/>
  <c r="R841" i="3"/>
  <c r="T841" i="3"/>
  <c r="V841" i="3"/>
  <c r="X841" i="3"/>
  <c r="Z841" i="3"/>
  <c r="AB841" i="3"/>
  <c r="AD841" i="3"/>
  <c r="AF841" i="3"/>
  <c r="AH841" i="3"/>
  <c r="AJ841" i="3"/>
  <c r="AL841" i="3"/>
  <c r="AN841" i="3"/>
  <c r="AP841" i="3"/>
  <c r="AR841" i="3"/>
  <c r="AT841" i="3"/>
  <c r="AV841" i="3"/>
  <c r="AX841" i="3"/>
  <c r="AZ841" i="3"/>
  <c r="BB841" i="3"/>
  <c r="BD841" i="3"/>
  <c r="BF841" i="3"/>
  <c r="BH841" i="3"/>
  <c r="M920" i="3"/>
  <c r="O920" i="3"/>
  <c r="Q920" i="3"/>
  <c r="S920" i="3"/>
  <c r="U920" i="3"/>
  <c r="W920" i="3"/>
  <c r="M915" i="3"/>
  <c r="O915" i="3"/>
  <c r="Q915" i="3"/>
  <c r="S915" i="3"/>
  <c r="U915" i="3"/>
  <c r="W915" i="3"/>
  <c r="Y915" i="3"/>
  <c r="AA915" i="3"/>
  <c r="AC915" i="3"/>
  <c r="AE915" i="3"/>
  <c r="AG915" i="3"/>
  <c r="AI915" i="3"/>
  <c r="AK915" i="3"/>
  <c r="AM915" i="3"/>
  <c r="AO915" i="3"/>
  <c r="AQ915" i="3"/>
  <c r="AS915" i="3"/>
  <c r="AU915" i="3"/>
  <c r="AW915" i="3"/>
  <c r="AY915" i="3"/>
  <c r="BA915" i="3"/>
  <c r="BC915" i="3"/>
  <c r="BE915" i="3"/>
  <c r="BG915" i="3"/>
  <c r="BI915" i="3"/>
  <c r="M914" i="3"/>
  <c r="O914" i="3"/>
  <c r="BL914" i="3" s="1"/>
  <c r="Q914" i="3"/>
  <c r="S914" i="3"/>
  <c r="BM914" i="3" s="1"/>
  <c r="U914" i="3"/>
  <c r="W914" i="3"/>
  <c r="Y914" i="3"/>
  <c r="AA914" i="3"/>
  <c r="AC914" i="3"/>
  <c r="AE914" i="3"/>
  <c r="AG914" i="3"/>
  <c r="AI914" i="3"/>
  <c r="AK914" i="3"/>
  <c r="AM914" i="3"/>
  <c r="AO914" i="3"/>
  <c r="AQ914" i="3"/>
  <c r="AS914" i="3"/>
  <c r="AU914" i="3"/>
  <c r="AW914" i="3"/>
  <c r="AY914" i="3"/>
  <c r="BA914" i="3"/>
  <c r="BC914" i="3"/>
  <c r="BE914" i="3"/>
  <c r="BG914" i="3"/>
  <c r="BI914" i="3"/>
  <c r="AI913" i="3"/>
  <c r="M912" i="3"/>
  <c r="O912" i="3"/>
  <c r="Q912" i="3"/>
  <c r="S912" i="3"/>
  <c r="U912" i="3"/>
  <c r="W912" i="3"/>
  <c r="Y912" i="3"/>
  <c r="AA912" i="3"/>
  <c r="AC912" i="3"/>
  <c r="AE912" i="3"/>
  <c r="AG912" i="3"/>
  <c r="AI912" i="3"/>
  <c r="AK912" i="3"/>
  <c r="AM912" i="3"/>
  <c r="AO912" i="3"/>
  <c r="AQ912" i="3"/>
  <c r="AS912" i="3"/>
  <c r="AU912" i="3"/>
  <c r="AW912" i="3"/>
  <c r="AY912" i="3"/>
  <c r="BA912" i="3"/>
  <c r="BC912" i="3"/>
  <c r="BE912" i="3"/>
  <c r="BG912" i="3"/>
  <c r="BI912" i="3"/>
  <c r="M910" i="3"/>
  <c r="O910" i="3"/>
  <c r="Q910" i="3"/>
  <c r="S910" i="3"/>
  <c r="U910" i="3"/>
  <c r="W910" i="3"/>
  <c r="Y910" i="3"/>
  <c r="AA910" i="3"/>
  <c r="AC910" i="3"/>
  <c r="AE910" i="3"/>
  <c r="AG910" i="3"/>
  <c r="AI910" i="3"/>
  <c r="AK910" i="3"/>
  <c r="AM910" i="3"/>
  <c r="AO910" i="3"/>
  <c r="AQ910" i="3"/>
  <c r="AS910" i="3"/>
  <c r="AU910" i="3"/>
  <c r="AW910" i="3"/>
  <c r="AY910" i="3"/>
  <c r="BA910" i="3"/>
  <c r="BC910" i="3"/>
  <c r="BE910" i="3"/>
  <c r="BG910" i="3"/>
  <c r="BI910" i="3"/>
  <c r="M908" i="3"/>
  <c r="O908" i="3"/>
  <c r="Q908" i="3"/>
  <c r="S908" i="3"/>
  <c r="U908" i="3"/>
  <c r="W908" i="3"/>
  <c r="Y908" i="3"/>
  <c r="AA908" i="3"/>
  <c r="AC908" i="3"/>
  <c r="AE908" i="3"/>
  <c r="AG908" i="3"/>
  <c r="AI908" i="3"/>
  <c r="AK908" i="3"/>
  <c r="AM908" i="3"/>
  <c r="AO908" i="3"/>
  <c r="AQ908" i="3"/>
  <c r="AS908" i="3"/>
  <c r="AU908" i="3"/>
  <c r="AW908" i="3"/>
  <c r="AY908" i="3"/>
  <c r="BA908" i="3"/>
  <c r="BC908" i="3"/>
  <c r="BE908" i="3"/>
  <c r="BG908" i="3"/>
  <c r="BI908" i="3"/>
  <c r="M907" i="3"/>
  <c r="O907" i="3"/>
  <c r="BL907" i="3" s="1"/>
  <c r="Q907" i="3"/>
  <c r="S907" i="3"/>
  <c r="BM907" i="3" s="1"/>
  <c r="U907" i="3"/>
  <c r="W907" i="3"/>
  <c r="Y907" i="3"/>
  <c r="AA907" i="3"/>
  <c r="AC907" i="3"/>
  <c r="AE907" i="3"/>
  <c r="AG907" i="3"/>
  <c r="AI907" i="3"/>
  <c r="AK907" i="3"/>
  <c r="AM907" i="3"/>
  <c r="AO907" i="3"/>
  <c r="AQ907" i="3"/>
  <c r="AS907" i="3"/>
  <c r="AU907" i="3"/>
  <c r="AW907" i="3"/>
  <c r="AY907" i="3"/>
  <c r="BA907" i="3"/>
  <c r="BC907" i="3"/>
  <c r="BE907" i="3"/>
  <c r="BG907" i="3"/>
  <c r="BI907" i="3"/>
  <c r="M903" i="3"/>
  <c r="O903" i="3"/>
  <c r="Q903" i="3"/>
  <c r="S903" i="3"/>
  <c r="U903" i="3"/>
  <c r="W903" i="3"/>
  <c r="Y903" i="3"/>
  <c r="AA903" i="3"/>
  <c r="AC903" i="3"/>
  <c r="AE903" i="3"/>
  <c r="AG903" i="3"/>
  <c r="AI903" i="3"/>
  <c r="AK903" i="3"/>
  <c r="AM903" i="3"/>
  <c r="AO903" i="3"/>
  <c r="AQ903" i="3"/>
  <c r="AS903" i="3"/>
  <c r="AU903" i="3"/>
  <c r="AW903" i="3"/>
  <c r="AY903" i="3"/>
  <c r="BA903" i="3"/>
  <c r="BC903" i="3"/>
  <c r="BE903" i="3"/>
  <c r="BG903" i="3"/>
  <c r="BI903" i="3"/>
  <c r="AM901" i="3"/>
  <c r="M898" i="3"/>
  <c r="O898" i="3"/>
  <c r="BL898" i="3" s="1"/>
  <c r="Q898" i="3"/>
  <c r="S898" i="3"/>
  <c r="BM898" i="3" s="1"/>
  <c r="U898" i="3"/>
  <c r="W898" i="3"/>
  <c r="Y898" i="3"/>
  <c r="AA898" i="3"/>
  <c r="AC898" i="3"/>
  <c r="AE898" i="3"/>
  <c r="AG898" i="3"/>
  <c r="AI898" i="3"/>
  <c r="AK898" i="3"/>
  <c r="AM898" i="3"/>
  <c r="AO898" i="3"/>
  <c r="AQ898" i="3"/>
  <c r="AS898" i="3"/>
  <c r="AU898" i="3"/>
  <c r="AW898" i="3"/>
  <c r="AY898" i="3"/>
  <c r="BA898" i="3"/>
  <c r="BC898" i="3"/>
  <c r="BE898" i="3"/>
  <c r="BG898" i="3"/>
  <c r="BI898" i="3"/>
  <c r="M895" i="3"/>
  <c r="O895" i="3"/>
  <c r="Q895" i="3"/>
  <c r="S895" i="3"/>
  <c r="U895" i="3"/>
  <c r="W895" i="3"/>
  <c r="Y895" i="3"/>
  <c r="AA895" i="3"/>
  <c r="AC895" i="3"/>
  <c r="AE895" i="3"/>
  <c r="AG895" i="3"/>
  <c r="AI895" i="3"/>
  <c r="AK895" i="3"/>
  <c r="AM895" i="3"/>
  <c r="AO895" i="3"/>
  <c r="AQ895" i="3"/>
  <c r="AS895" i="3"/>
  <c r="AU895" i="3"/>
  <c r="AW895" i="3"/>
  <c r="AY895" i="3"/>
  <c r="BA895" i="3"/>
  <c r="BC895" i="3"/>
  <c r="BE895" i="3"/>
  <c r="BG895" i="3"/>
  <c r="BI895" i="3"/>
  <c r="AO893" i="3"/>
  <c r="M890" i="3"/>
  <c r="O890" i="3"/>
  <c r="Q890" i="3"/>
  <c r="S890" i="3"/>
  <c r="U890" i="3"/>
  <c r="W890" i="3"/>
  <c r="Y890" i="3"/>
  <c r="AA890" i="3"/>
  <c r="AC890" i="3"/>
  <c r="AE890" i="3"/>
  <c r="AG890" i="3"/>
  <c r="AI890" i="3"/>
  <c r="AK890" i="3"/>
  <c r="AM890" i="3"/>
  <c r="AO890" i="3"/>
  <c r="AQ890" i="3"/>
  <c r="AS890" i="3"/>
  <c r="AU890" i="3"/>
  <c r="AW890" i="3"/>
  <c r="AY890" i="3"/>
  <c r="BA890" i="3"/>
  <c r="BC890" i="3"/>
  <c r="BE890" i="3"/>
  <c r="BG890" i="3"/>
  <c r="BI890" i="3"/>
  <c r="M888" i="3"/>
  <c r="O888" i="3"/>
  <c r="Q888" i="3"/>
  <c r="S888" i="3"/>
  <c r="U888" i="3"/>
  <c r="W888" i="3"/>
  <c r="Y888" i="3"/>
  <c r="AA888" i="3"/>
  <c r="AC888" i="3"/>
  <c r="AE888" i="3"/>
  <c r="AG888" i="3"/>
  <c r="AI888" i="3"/>
  <c r="AK888" i="3"/>
  <c r="AM888" i="3"/>
  <c r="AO888" i="3"/>
  <c r="AQ888" i="3"/>
  <c r="AS888" i="3"/>
  <c r="AU888" i="3"/>
  <c r="AW888" i="3"/>
  <c r="AY888" i="3"/>
  <c r="BA888" i="3"/>
  <c r="BC888" i="3"/>
  <c r="BE888" i="3"/>
  <c r="BG888" i="3"/>
  <c r="BI888" i="3"/>
  <c r="AO885" i="3"/>
  <c r="BE885" i="3"/>
  <c r="M883" i="3"/>
  <c r="O883" i="3"/>
  <c r="Q883" i="3"/>
  <c r="S883" i="3"/>
  <c r="U883" i="3"/>
  <c r="W883" i="3"/>
  <c r="Y883" i="3"/>
  <c r="AA883" i="3"/>
  <c r="AC883" i="3"/>
  <c r="AE883" i="3"/>
  <c r="AG883" i="3"/>
  <c r="AI883" i="3"/>
  <c r="AK883" i="3"/>
  <c r="AM883" i="3"/>
  <c r="AO883" i="3"/>
  <c r="AQ883" i="3"/>
  <c r="AS883" i="3"/>
  <c r="AU883" i="3"/>
  <c r="AW883" i="3"/>
  <c r="AY883" i="3"/>
  <c r="BA883" i="3"/>
  <c r="BC883" i="3"/>
  <c r="BE883" i="3"/>
  <c r="BG883" i="3"/>
  <c r="BI883" i="3"/>
  <c r="M882" i="3"/>
  <c r="O882" i="3"/>
  <c r="Q882" i="3"/>
  <c r="S882" i="3"/>
  <c r="U882" i="3"/>
  <c r="W882" i="3"/>
  <c r="Y882" i="3"/>
  <c r="AA882" i="3"/>
  <c r="AC882" i="3"/>
  <c r="AE882" i="3"/>
  <c r="AG882" i="3"/>
  <c r="AI882" i="3"/>
  <c r="AK882" i="3"/>
  <c r="AM882" i="3"/>
  <c r="AO882" i="3"/>
  <c r="AQ882" i="3"/>
  <c r="AS882" i="3"/>
  <c r="AU882" i="3"/>
  <c r="AW882" i="3"/>
  <c r="AY882" i="3"/>
  <c r="BA882" i="3"/>
  <c r="BC882" i="3"/>
  <c r="BE882" i="3"/>
  <c r="BG882" i="3"/>
  <c r="BI882" i="3"/>
  <c r="L881" i="3"/>
  <c r="AM881" i="3" s="1"/>
  <c r="AK880" i="3"/>
  <c r="AO880" i="3"/>
  <c r="AB880" i="3"/>
  <c r="AJ880" i="3"/>
  <c r="M879" i="3"/>
  <c r="O879" i="3"/>
  <c r="Q879" i="3"/>
  <c r="S879" i="3"/>
  <c r="U879" i="3"/>
  <c r="W879" i="3"/>
  <c r="Y879" i="3"/>
  <c r="AA879" i="3"/>
  <c r="AC879" i="3"/>
  <c r="AE879" i="3"/>
  <c r="AG879" i="3"/>
  <c r="AI879" i="3"/>
  <c r="AK879" i="3"/>
  <c r="AM879" i="3"/>
  <c r="AO879" i="3"/>
  <c r="AQ879" i="3"/>
  <c r="AS879" i="3"/>
  <c r="AU879" i="3"/>
  <c r="AW879" i="3"/>
  <c r="AY879" i="3"/>
  <c r="BA879" i="3"/>
  <c r="BC879" i="3"/>
  <c r="BE879" i="3"/>
  <c r="BG879" i="3"/>
  <c r="BI879" i="3"/>
  <c r="P879" i="3"/>
  <c r="T879" i="3"/>
  <c r="X879" i="3"/>
  <c r="AB879" i="3"/>
  <c r="AF879" i="3"/>
  <c r="AJ879" i="3"/>
  <c r="AN879" i="3"/>
  <c r="AR879" i="3"/>
  <c r="AV879" i="3"/>
  <c r="AZ879" i="3"/>
  <c r="BD879" i="3"/>
  <c r="BH879" i="3"/>
  <c r="BH941" i="3"/>
  <c r="BF941" i="3"/>
  <c r="BD941" i="3"/>
  <c r="BB941" i="3"/>
  <c r="AZ941" i="3"/>
  <c r="AX941" i="3"/>
  <c r="AV941" i="3"/>
  <c r="AT941" i="3"/>
  <c r="AR941" i="3"/>
  <c r="AP941" i="3"/>
  <c r="AN941" i="3"/>
  <c r="AL941" i="3"/>
  <c r="AJ941" i="3"/>
  <c r="AH941" i="3"/>
  <c r="AF941" i="3"/>
  <c r="AD941" i="3"/>
  <c r="AB941" i="3"/>
  <c r="Z941" i="3"/>
  <c r="X941" i="3"/>
  <c r="V941" i="3"/>
  <c r="T941" i="3"/>
  <c r="R941" i="3"/>
  <c r="P941" i="3"/>
  <c r="BD940" i="3"/>
  <c r="AV940" i="3"/>
  <c r="AN940" i="3"/>
  <c r="AF940" i="3"/>
  <c r="X940" i="3"/>
  <c r="P940" i="3"/>
  <c r="BB939" i="3"/>
  <c r="AT939" i="3"/>
  <c r="AL939" i="3"/>
  <c r="AD939" i="3"/>
  <c r="V939" i="3"/>
  <c r="BH938" i="3"/>
  <c r="BF938" i="3"/>
  <c r="BD938" i="3"/>
  <c r="BB938" i="3"/>
  <c r="AZ938" i="3"/>
  <c r="AX938" i="3"/>
  <c r="AV938" i="3"/>
  <c r="AT938" i="3"/>
  <c r="AR938" i="3"/>
  <c r="AP938" i="3"/>
  <c r="AN938" i="3"/>
  <c r="AL938" i="3"/>
  <c r="AJ938" i="3"/>
  <c r="AH938" i="3"/>
  <c r="AF938" i="3"/>
  <c r="AD938" i="3"/>
  <c r="AB938" i="3"/>
  <c r="Z938" i="3"/>
  <c r="X938" i="3"/>
  <c r="V938" i="3"/>
  <c r="T938" i="3"/>
  <c r="R938" i="3"/>
  <c r="P938" i="3"/>
  <c r="BH937" i="3"/>
  <c r="BF937" i="3"/>
  <c r="BD937" i="3"/>
  <c r="BB937" i="3"/>
  <c r="AZ937" i="3"/>
  <c r="AX937" i="3"/>
  <c r="AV937" i="3"/>
  <c r="AT937" i="3"/>
  <c r="AR937" i="3"/>
  <c r="AP937" i="3"/>
  <c r="AN937" i="3"/>
  <c r="AL937" i="3"/>
  <c r="AJ937" i="3"/>
  <c r="AH937" i="3"/>
  <c r="AF937" i="3"/>
  <c r="AD937" i="3"/>
  <c r="AB937" i="3"/>
  <c r="Z937" i="3"/>
  <c r="X937" i="3"/>
  <c r="V937" i="3"/>
  <c r="T937" i="3"/>
  <c r="R937" i="3"/>
  <c r="P937" i="3"/>
  <c r="BH936" i="3"/>
  <c r="BF936" i="3"/>
  <c r="BD936" i="3"/>
  <c r="BB936" i="3"/>
  <c r="AZ936" i="3"/>
  <c r="AX936" i="3"/>
  <c r="AV936" i="3"/>
  <c r="AT936" i="3"/>
  <c r="AR936" i="3"/>
  <c r="AP936" i="3"/>
  <c r="AN936" i="3"/>
  <c r="AL936" i="3"/>
  <c r="AJ936" i="3"/>
  <c r="AH936" i="3"/>
  <c r="AF936" i="3"/>
  <c r="AD936" i="3"/>
  <c r="AB936" i="3"/>
  <c r="Z936" i="3"/>
  <c r="X936" i="3"/>
  <c r="V936" i="3"/>
  <c r="T936" i="3"/>
  <c r="R936" i="3"/>
  <c r="P936" i="3"/>
  <c r="BH935" i="3"/>
  <c r="BF935" i="3"/>
  <c r="BD935" i="3"/>
  <c r="BB935" i="3"/>
  <c r="AZ935" i="3"/>
  <c r="AX935" i="3"/>
  <c r="AV935" i="3"/>
  <c r="AT935" i="3"/>
  <c r="AR935" i="3"/>
  <c r="AP935" i="3"/>
  <c r="AN935" i="3"/>
  <c r="AL935" i="3"/>
  <c r="AJ935" i="3"/>
  <c r="AH935" i="3"/>
  <c r="AF935" i="3"/>
  <c r="AD935" i="3"/>
  <c r="AB935" i="3"/>
  <c r="Z935" i="3"/>
  <c r="X935" i="3"/>
  <c r="V935" i="3"/>
  <c r="T935" i="3"/>
  <c r="R935" i="3"/>
  <c r="P935" i="3"/>
  <c r="BH934" i="3"/>
  <c r="BF934" i="3"/>
  <c r="BD934" i="3"/>
  <c r="BB934" i="3"/>
  <c r="AZ934" i="3"/>
  <c r="AX934" i="3"/>
  <c r="AV934" i="3"/>
  <c r="AT934" i="3"/>
  <c r="AR934" i="3"/>
  <c r="AP934" i="3"/>
  <c r="AN934" i="3"/>
  <c r="AL934" i="3"/>
  <c r="AJ934" i="3"/>
  <c r="AH934" i="3"/>
  <c r="AF934" i="3"/>
  <c r="AD934" i="3"/>
  <c r="AB934" i="3"/>
  <c r="Z934" i="3"/>
  <c r="X934" i="3"/>
  <c r="V934" i="3"/>
  <c r="T934" i="3"/>
  <c r="R934" i="3"/>
  <c r="P934" i="3"/>
  <c r="BH933" i="3"/>
  <c r="BF933" i="3"/>
  <c r="BD933" i="3"/>
  <c r="BB933" i="3"/>
  <c r="AZ933" i="3"/>
  <c r="AX933" i="3"/>
  <c r="AV933" i="3"/>
  <c r="AT933" i="3"/>
  <c r="AR933" i="3"/>
  <c r="AP933" i="3"/>
  <c r="AN933" i="3"/>
  <c r="AL933" i="3"/>
  <c r="AJ933" i="3"/>
  <c r="AH933" i="3"/>
  <c r="AF933" i="3"/>
  <c r="AD933" i="3"/>
  <c r="AB933" i="3"/>
  <c r="Z933" i="3"/>
  <c r="X933" i="3"/>
  <c r="V933" i="3"/>
  <c r="T933" i="3"/>
  <c r="R933" i="3"/>
  <c r="P933" i="3"/>
  <c r="BH932" i="3"/>
  <c r="BF932" i="3"/>
  <c r="BD932" i="3"/>
  <c r="BB932" i="3"/>
  <c r="AZ932" i="3"/>
  <c r="AX932" i="3"/>
  <c r="AV932" i="3"/>
  <c r="AT932" i="3"/>
  <c r="AR932" i="3"/>
  <c r="AP932" i="3"/>
  <c r="AN932" i="3"/>
  <c r="AL932" i="3"/>
  <c r="AJ932" i="3"/>
  <c r="AH932" i="3"/>
  <c r="AF932" i="3"/>
  <c r="AD932" i="3"/>
  <c r="AB932" i="3"/>
  <c r="Z932" i="3"/>
  <c r="X932" i="3"/>
  <c r="V932" i="3"/>
  <c r="T932" i="3"/>
  <c r="R932" i="3"/>
  <c r="P932" i="3"/>
  <c r="BH931" i="3"/>
  <c r="BF931" i="3"/>
  <c r="BD931" i="3"/>
  <c r="BB931" i="3"/>
  <c r="AZ931" i="3"/>
  <c r="AX931" i="3"/>
  <c r="AV931" i="3"/>
  <c r="AT931" i="3"/>
  <c r="AR931" i="3"/>
  <c r="AP931" i="3"/>
  <c r="AN931" i="3"/>
  <c r="AL931" i="3"/>
  <c r="AJ931" i="3"/>
  <c r="AH931" i="3"/>
  <c r="AF931" i="3"/>
  <c r="AD931" i="3"/>
  <c r="AB931" i="3"/>
  <c r="Z931" i="3"/>
  <c r="X931" i="3"/>
  <c r="V931" i="3"/>
  <c r="T931" i="3"/>
  <c r="R931" i="3"/>
  <c r="P931" i="3"/>
  <c r="BH930" i="3"/>
  <c r="BF930" i="3"/>
  <c r="BD930" i="3"/>
  <c r="BB930" i="3"/>
  <c r="AZ930" i="3"/>
  <c r="AX930" i="3"/>
  <c r="AV930" i="3"/>
  <c r="AT930" i="3"/>
  <c r="AR930" i="3"/>
  <c r="AP930" i="3"/>
  <c r="AN930" i="3"/>
  <c r="AL930" i="3"/>
  <c r="AJ930" i="3"/>
  <c r="AH930" i="3"/>
  <c r="AF930" i="3"/>
  <c r="AD930" i="3"/>
  <c r="AB930" i="3"/>
  <c r="Z930" i="3"/>
  <c r="X930" i="3"/>
  <c r="V930" i="3"/>
  <c r="T930" i="3"/>
  <c r="R930" i="3"/>
  <c r="P930" i="3"/>
  <c r="BH929" i="3"/>
  <c r="BF929" i="3"/>
  <c r="BD929" i="3"/>
  <c r="BB929" i="3"/>
  <c r="AZ929" i="3"/>
  <c r="AX929" i="3"/>
  <c r="AV929" i="3"/>
  <c r="AT929" i="3"/>
  <c r="AR929" i="3"/>
  <c r="AP929" i="3"/>
  <c r="AN929" i="3"/>
  <c r="AL929" i="3"/>
  <c r="AJ929" i="3"/>
  <c r="AH929" i="3"/>
  <c r="AF929" i="3"/>
  <c r="AD929" i="3"/>
  <c r="AB929" i="3"/>
  <c r="Z929" i="3"/>
  <c r="X929" i="3"/>
  <c r="V929" i="3"/>
  <c r="T929" i="3"/>
  <c r="R929" i="3"/>
  <c r="P929" i="3"/>
  <c r="BH928" i="3"/>
  <c r="BF928" i="3"/>
  <c r="BD928" i="3"/>
  <c r="BB928" i="3"/>
  <c r="AZ928" i="3"/>
  <c r="AX928" i="3"/>
  <c r="AV928" i="3"/>
  <c r="AT928" i="3"/>
  <c r="AR928" i="3"/>
  <c r="AP928" i="3"/>
  <c r="AN928" i="3"/>
  <c r="AL928" i="3"/>
  <c r="AJ928" i="3"/>
  <c r="AH928" i="3"/>
  <c r="AF928" i="3"/>
  <c r="AD928" i="3"/>
  <c r="AB928" i="3"/>
  <c r="Z928" i="3"/>
  <c r="X928" i="3"/>
  <c r="V928" i="3"/>
  <c r="T928" i="3"/>
  <c r="R928" i="3"/>
  <c r="P928" i="3"/>
  <c r="BH927" i="3"/>
  <c r="BF927" i="3"/>
  <c r="BD927" i="3"/>
  <c r="BB927" i="3"/>
  <c r="AZ927" i="3"/>
  <c r="AX927" i="3"/>
  <c r="AV927" i="3"/>
  <c r="AT927" i="3"/>
  <c r="AR927" i="3"/>
  <c r="AP927" i="3"/>
  <c r="AN927" i="3"/>
  <c r="AL927" i="3"/>
  <c r="AJ927" i="3"/>
  <c r="AH927" i="3"/>
  <c r="AF927" i="3"/>
  <c r="AD927" i="3"/>
  <c r="AB927" i="3"/>
  <c r="Z927" i="3"/>
  <c r="X927" i="3"/>
  <c r="V927" i="3"/>
  <c r="T927" i="3"/>
  <c r="R927" i="3"/>
  <c r="P927" i="3"/>
  <c r="BH926" i="3"/>
  <c r="BF926" i="3"/>
  <c r="BD926" i="3"/>
  <c r="BB926" i="3"/>
  <c r="AZ926" i="3"/>
  <c r="AX926" i="3"/>
  <c r="AV926" i="3"/>
  <c r="AT926" i="3"/>
  <c r="AR926" i="3"/>
  <c r="AP926" i="3"/>
  <c r="AN926" i="3"/>
  <c r="AL926" i="3"/>
  <c r="AJ926" i="3"/>
  <c r="AH926" i="3"/>
  <c r="AF926" i="3"/>
  <c r="AD926" i="3"/>
  <c r="AB926" i="3"/>
  <c r="Z926" i="3"/>
  <c r="X926" i="3"/>
  <c r="V926" i="3"/>
  <c r="T926" i="3"/>
  <c r="R926" i="3"/>
  <c r="P926" i="3"/>
  <c r="BH925" i="3"/>
  <c r="BF925" i="3"/>
  <c r="BD925" i="3"/>
  <c r="BB925" i="3"/>
  <c r="AZ925" i="3"/>
  <c r="AX925" i="3"/>
  <c r="AV925" i="3"/>
  <c r="AT925" i="3"/>
  <c r="AR925" i="3"/>
  <c r="AP925" i="3"/>
  <c r="AN925" i="3"/>
  <c r="AL925" i="3"/>
  <c r="AJ925" i="3"/>
  <c r="AH925" i="3"/>
  <c r="AF925" i="3"/>
  <c r="AD925" i="3"/>
  <c r="AB925" i="3"/>
  <c r="Z925" i="3"/>
  <c r="X925" i="3"/>
  <c r="V925" i="3"/>
  <c r="T925" i="3"/>
  <c r="R925" i="3"/>
  <c r="P925" i="3"/>
  <c r="BD924" i="3"/>
  <c r="AV924" i="3"/>
  <c r="AN924" i="3"/>
  <c r="AF924" i="3"/>
  <c r="X924" i="3"/>
  <c r="P924" i="3"/>
  <c r="BB923" i="3"/>
  <c r="AT923" i="3"/>
  <c r="AL923" i="3"/>
  <c r="AD923" i="3"/>
  <c r="V923" i="3"/>
  <c r="BH922" i="3"/>
  <c r="BF922" i="3"/>
  <c r="BD922" i="3"/>
  <c r="BB922" i="3"/>
  <c r="AZ922" i="3"/>
  <c r="AX922" i="3"/>
  <c r="AV922" i="3"/>
  <c r="AT922" i="3"/>
  <c r="AR922" i="3"/>
  <c r="AP922" i="3"/>
  <c r="AN922" i="3"/>
  <c r="AL922" i="3"/>
  <c r="AJ922" i="3"/>
  <c r="AH922" i="3"/>
  <c r="AF922" i="3"/>
  <c r="AD922" i="3"/>
  <c r="AB922" i="3"/>
  <c r="Z922" i="3"/>
  <c r="X922" i="3"/>
  <c r="V922" i="3"/>
  <c r="T922" i="3"/>
  <c r="R922" i="3"/>
  <c r="P922" i="3"/>
  <c r="BH921" i="3"/>
  <c r="BF921" i="3"/>
  <c r="BD921" i="3"/>
  <c r="BB921" i="3"/>
  <c r="AZ921" i="3"/>
  <c r="AX921" i="3"/>
  <c r="AV921" i="3"/>
  <c r="AT921" i="3"/>
  <c r="AR921" i="3"/>
  <c r="AP921" i="3"/>
  <c r="AN921" i="3"/>
  <c r="AL921" i="3"/>
  <c r="AJ921" i="3"/>
  <c r="AH921" i="3"/>
  <c r="AF921" i="3"/>
  <c r="AD921" i="3"/>
  <c r="AB921" i="3"/>
  <c r="Z921" i="3"/>
  <c r="X921" i="3"/>
  <c r="V921" i="3"/>
  <c r="T921" i="3"/>
  <c r="R921" i="3"/>
  <c r="P921" i="3"/>
  <c r="BH920" i="3"/>
  <c r="BF920" i="3"/>
  <c r="BD920" i="3"/>
  <c r="BB920" i="3"/>
  <c r="AZ920" i="3"/>
  <c r="AX920" i="3"/>
  <c r="AV920" i="3"/>
  <c r="AT920" i="3"/>
  <c r="AR920" i="3"/>
  <c r="AP920" i="3"/>
  <c r="AN920" i="3"/>
  <c r="AL920" i="3"/>
  <c r="AJ920" i="3"/>
  <c r="AH920" i="3"/>
  <c r="AF920" i="3"/>
  <c r="AD920" i="3"/>
  <c r="AB920" i="3"/>
  <c r="Z920" i="3"/>
  <c r="X920" i="3"/>
  <c r="T920" i="3"/>
  <c r="P920" i="3"/>
  <c r="BH919" i="3"/>
  <c r="BD919" i="3"/>
  <c r="AZ919" i="3"/>
  <c r="AV919" i="3"/>
  <c r="AR919" i="3"/>
  <c r="AN919" i="3"/>
  <c r="AJ919" i="3"/>
  <c r="AF919" i="3"/>
  <c r="AB919" i="3"/>
  <c r="X919" i="3"/>
  <c r="T919" i="3"/>
  <c r="P919" i="3"/>
  <c r="BH918" i="3"/>
  <c r="BD918" i="3"/>
  <c r="AZ918" i="3"/>
  <c r="AV918" i="3"/>
  <c r="AR918" i="3"/>
  <c r="AN918" i="3"/>
  <c r="AJ918" i="3"/>
  <c r="AF918" i="3"/>
  <c r="AB918" i="3"/>
  <c r="X918" i="3"/>
  <c r="T918" i="3"/>
  <c r="P918" i="3"/>
  <c r="BD917" i="3"/>
  <c r="AN917" i="3"/>
  <c r="X917" i="3"/>
  <c r="BH916" i="3"/>
  <c r="BD916" i="3"/>
  <c r="AZ916" i="3"/>
  <c r="AV916" i="3"/>
  <c r="AR916" i="3"/>
  <c r="AN916" i="3"/>
  <c r="AJ916" i="3"/>
  <c r="AF916" i="3"/>
  <c r="AB916" i="3"/>
  <c r="X916" i="3"/>
  <c r="T916" i="3"/>
  <c r="P916" i="3"/>
  <c r="BH915" i="3"/>
  <c r="BD915" i="3"/>
  <c r="AZ915" i="3"/>
  <c r="AV915" i="3"/>
  <c r="AR915" i="3"/>
  <c r="AN915" i="3"/>
  <c r="AJ915" i="3"/>
  <c r="AF915" i="3"/>
  <c r="AB915" i="3"/>
  <c r="X915" i="3"/>
  <c r="T915" i="3"/>
  <c r="P915" i="3"/>
  <c r="BH914" i="3"/>
  <c r="BD914" i="3"/>
  <c r="AZ914" i="3"/>
  <c r="AV914" i="3"/>
  <c r="AR914" i="3"/>
  <c r="AN914" i="3"/>
  <c r="AJ914" i="3"/>
  <c r="AF914" i="3"/>
  <c r="AB914" i="3"/>
  <c r="X914" i="3"/>
  <c r="T914" i="3"/>
  <c r="P914" i="3"/>
  <c r="BD913" i="3"/>
  <c r="AN913" i="3"/>
  <c r="X913" i="3"/>
  <c r="BH912" i="3"/>
  <c r="BD912" i="3"/>
  <c r="AZ912" i="3"/>
  <c r="AV912" i="3"/>
  <c r="AR912" i="3"/>
  <c r="AN912" i="3"/>
  <c r="AJ912" i="3"/>
  <c r="AF912" i="3"/>
  <c r="AB912" i="3"/>
  <c r="X912" i="3"/>
  <c r="T912" i="3"/>
  <c r="P912" i="3"/>
  <c r="BH911" i="3"/>
  <c r="BD911" i="3"/>
  <c r="AZ911" i="3"/>
  <c r="AV911" i="3"/>
  <c r="AR911" i="3"/>
  <c r="AN911" i="3"/>
  <c r="AJ911" i="3"/>
  <c r="AF911" i="3"/>
  <c r="AB911" i="3"/>
  <c r="X911" i="3"/>
  <c r="T911" i="3"/>
  <c r="P911" i="3"/>
  <c r="BH910" i="3"/>
  <c r="BD910" i="3"/>
  <c r="AZ910" i="3"/>
  <c r="AV910" i="3"/>
  <c r="AR910" i="3"/>
  <c r="AN910" i="3"/>
  <c r="AJ910" i="3"/>
  <c r="AF910" i="3"/>
  <c r="AB910" i="3"/>
  <c r="X910" i="3"/>
  <c r="T910" i="3"/>
  <c r="P910" i="3"/>
  <c r="BD909" i="3"/>
  <c r="AN909" i="3"/>
  <c r="X909" i="3"/>
  <c r="BH908" i="3"/>
  <c r="BD908" i="3"/>
  <c r="AZ908" i="3"/>
  <c r="AV908" i="3"/>
  <c r="AR908" i="3"/>
  <c r="AN908" i="3"/>
  <c r="AJ908" i="3"/>
  <c r="AF908" i="3"/>
  <c r="AB908" i="3"/>
  <c r="X908" i="3"/>
  <c r="T908" i="3"/>
  <c r="P908" i="3"/>
  <c r="BH907" i="3"/>
  <c r="BD907" i="3"/>
  <c r="AZ907" i="3"/>
  <c r="AV907" i="3"/>
  <c r="AR907" i="3"/>
  <c r="AN907" i="3"/>
  <c r="AJ907" i="3"/>
  <c r="AF907" i="3"/>
  <c r="AB907" i="3"/>
  <c r="X907" i="3"/>
  <c r="T907" i="3"/>
  <c r="P907" i="3"/>
  <c r="BH906" i="3"/>
  <c r="BD906" i="3"/>
  <c r="AZ906" i="3"/>
  <c r="AV906" i="3"/>
  <c r="AR906" i="3"/>
  <c r="AN906" i="3"/>
  <c r="AJ906" i="3"/>
  <c r="AF906" i="3"/>
  <c r="AB906" i="3"/>
  <c r="X906" i="3"/>
  <c r="T906" i="3"/>
  <c r="P906" i="3"/>
  <c r="BD905" i="3"/>
  <c r="AN905" i="3"/>
  <c r="X905" i="3"/>
  <c r="BH904" i="3"/>
  <c r="BD904" i="3"/>
  <c r="AZ904" i="3"/>
  <c r="AV904" i="3"/>
  <c r="AR904" i="3"/>
  <c r="AN904" i="3"/>
  <c r="AJ904" i="3"/>
  <c r="AF904" i="3"/>
  <c r="AB904" i="3"/>
  <c r="X904" i="3"/>
  <c r="T904" i="3"/>
  <c r="P904" i="3"/>
  <c r="BH903" i="3"/>
  <c r="BD903" i="3"/>
  <c r="AZ903" i="3"/>
  <c r="AV903" i="3"/>
  <c r="AR903" i="3"/>
  <c r="AN903" i="3"/>
  <c r="AJ903" i="3"/>
  <c r="AF903" i="3"/>
  <c r="AB903" i="3"/>
  <c r="X903" i="3"/>
  <c r="T903" i="3"/>
  <c r="P903" i="3"/>
  <c r="BH902" i="3"/>
  <c r="BD902" i="3"/>
  <c r="AZ902" i="3"/>
  <c r="AV902" i="3"/>
  <c r="AR902" i="3"/>
  <c r="AN902" i="3"/>
  <c r="AJ902" i="3"/>
  <c r="AF902" i="3"/>
  <c r="AB902" i="3"/>
  <c r="X902" i="3"/>
  <c r="T902" i="3"/>
  <c r="P902" i="3"/>
  <c r="BD901" i="3"/>
  <c r="AN901" i="3"/>
  <c r="X901" i="3"/>
  <c r="BH900" i="3"/>
  <c r="BD900" i="3"/>
  <c r="AZ900" i="3"/>
  <c r="AV900" i="3"/>
  <c r="AR900" i="3"/>
  <c r="AN900" i="3"/>
  <c r="AJ900" i="3"/>
  <c r="AF900" i="3"/>
  <c r="AB900" i="3"/>
  <c r="X900" i="3"/>
  <c r="T900" i="3"/>
  <c r="P900" i="3"/>
  <c r="BH899" i="3"/>
  <c r="BD899" i="3"/>
  <c r="AZ899" i="3"/>
  <c r="AV899" i="3"/>
  <c r="AR899" i="3"/>
  <c r="AN899" i="3"/>
  <c r="AJ899" i="3"/>
  <c r="AF899" i="3"/>
  <c r="AB899" i="3"/>
  <c r="X899" i="3"/>
  <c r="T899" i="3"/>
  <c r="P899" i="3"/>
  <c r="BH898" i="3"/>
  <c r="BD898" i="3"/>
  <c r="AZ898" i="3"/>
  <c r="AV898" i="3"/>
  <c r="AR898" i="3"/>
  <c r="AN898" i="3"/>
  <c r="AJ898" i="3"/>
  <c r="AF898" i="3"/>
  <c r="AB898" i="3"/>
  <c r="X898" i="3"/>
  <c r="T898" i="3"/>
  <c r="P898" i="3"/>
  <c r="BD897" i="3"/>
  <c r="AN897" i="3"/>
  <c r="X897" i="3"/>
  <c r="BH896" i="3"/>
  <c r="BD896" i="3"/>
  <c r="AZ896" i="3"/>
  <c r="AV896" i="3"/>
  <c r="AR896" i="3"/>
  <c r="AN896" i="3"/>
  <c r="AJ896" i="3"/>
  <c r="AF896" i="3"/>
  <c r="AB896" i="3"/>
  <c r="X896" i="3"/>
  <c r="T896" i="3"/>
  <c r="P896" i="3"/>
  <c r="BH895" i="3"/>
  <c r="BD895" i="3"/>
  <c r="AZ895" i="3"/>
  <c r="AV895" i="3"/>
  <c r="AR895" i="3"/>
  <c r="AN895" i="3"/>
  <c r="AJ895" i="3"/>
  <c r="AF895" i="3"/>
  <c r="AB895" i="3"/>
  <c r="X895" i="3"/>
  <c r="T895" i="3"/>
  <c r="P895" i="3"/>
  <c r="BH894" i="3"/>
  <c r="BD894" i="3"/>
  <c r="AZ894" i="3"/>
  <c r="AV894" i="3"/>
  <c r="AR894" i="3"/>
  <c r="AN894" i="3"/>
  <c r="AJ894" i="3"/>
  <c r="AF894" i="3"/>
  <c r="AB894" i="3"/>
  <c r="X894" i="3"/>
  <c r="T894" i="3"/>
  <c r="P894" i="3"/>
  <c r="BD893" i="3"/>
  <c r="AN893" i="3"/>
  <c r="X893" i="3"/>
  <c r="BH892" i="3"/>
  <c r="BD892" i="3"/>
  <c r="AZ892" i="3"/>
  <c r="AV892" i="3"/>
  <c r="AR892" i="3"/>
  <c r="AN892" i="3"/>
  <c r="AJ892" i="3"/>
  <c r="AF892" i="3"/>
  <c r="AB892" i="3"/>
  <c r="X892" i="3"/>
  <c r="T892" i="3"/>
  <c r="P892" i="3"/>
  <c r="BH891" i="3"/>
  <c r="BD891" i="3"/>
  <c r="AZ891" i="3"/>
  <c r="AV891" i="3"/>
  <c r="AR891" i="3"/>
  <c r="AN891" i="3"/>
  <c r="AJ891" i="3"/>
  <c r="AF891" i="3"/>
  <c r="AB891" i="3"/>
  <c r="X891" i="3"/>
  <c r="T891" i="3"/>
  <c r="P891" i="3"/>
  <c r="BH890" i="3"/>
  <c r="BD890" i="3"/>
  <c r="AZ890" i="3"/>
  <c r="AV890" i="3"/>
  <c r="AR890" i="3"/>
  <c r="AN890" i="3"/>
  <c r="AJ890" i="3"/>
  <c r="AF890" i="3"/>
  <c r="AB890" i="3"/>
  <c r="X890" i="3"/>
  <c r="T890" i="3"/>
  <c r="P890" i="3"/>
  <c r="BD889" i="3"/>
  <c r="AN889" i="3"/>
  <c r="X889" i="3"/>
  <c r="BH888" i="3"/>
  <c r="BD888" i="3"/>
  <c r="AZ888" i="3"/>
  <c r="AV888" i="3"/>
  <c r="AR888" i="3"/>
  <c r="AN888" i="3"/>
  <c r="AJ888" i="3"/>
  <c r="AF888" i="3"/>
  <c r="AB888" i="3"/>
  <c r="X888" i="3"/>
  <c r="T888" i="3"/>
  <c r="P888" i="3"/>
  <c r="BH887" i="3"/>
  <c r="BD887" i="3"/>
  <c r="AZ887" i="3"/>
  <c r="AV887" i="3"/>
  <c r="AR887" i="3"/>
  <c r="AN887" i="3"/>
  <c r="AJ887" i="3"/>
  <c r="AF887" i="3"/>
  <c r="AB887" i="3"/>
  <c r="X887" i="3"/>
  <c r="T887" i="3"/>
  <c r="P887" i="3"/>
  <c r="BH886" i="3"/>
  <c r="BD886" i="3"/>
  <c r="AZ886" i="3"/>
  <c r="AV886" i="3"/>
  <c r="AR886" i="3"/>
  <c r="AN886" i="3"/>
  <c r="AJ886" i="3"/>
  <c r="AF886" i="3"/>
  <c r="AB886" i="3"/>
  <c r="X886" i="3"/>
  <c r="T886" i="3"/>
  <c r="P886" i="3"/>
  <c r="BD885" i="3"/>
  <c r="AN885" i="3"/>
  <c r="X885" i="3"/>
  <c r="BH884" i="3"/>
  <c r="BD884" i="3"/>
  <c r="AZ884" i="3"/>
  <c r="AV884" i="3"/>
  <c r="AR884" i="3"/>
  <c r="AN884" i="3"/>
  <c r="AJ884" i="3"/>
  <c r="AF884" i="3"/>
  <c r="AB884" i="3"/>
  <c r="X884" i="3"/>
  <c r="T884" i="3"/>
  <c r="P884" i="3"/>
  <c r="BH883" i="3"/>
  <c r="BD883" i="3"/>
  <c r="AZ883" i="3"/>
  <c r="AV883" i="3"/>
  <c r="AR883" i="3"/>
  <c r="AN883" i="3"/>
  <c r="AJ883" i="3"/>
  <c r="AF883" i="3"/>
  <c r="AB883" i="3"/>
  <c r="X883" i="3"/>
  <c r="T883" i="3"/>
  <c r="P883" i="3"/>
  <c r="BH882" i="3"/>
  <c r="BD882" i="3"/>
  <c r="AZ882" i="3"/>
  <c r="AV882" i="3"/>
  <c r="AR882" i="3"/>
  <c r="AN882" i="3"/>
  <c r="AJ882" i="3"/>
  <c r="AF882" i="3"/>
  <c r="AB882" i="3"/>
  <c r="X882" i="3"/>
  <c r="T882" i="3"/>
  <c r="P882" i="3"/>
  <c r="AT881" i="3"/>
  <c r="N881" i="3"/>
  <c r="BB880" i="3"/>
  <c r="AL880" i="3"/>
  <c r="V880" i="3"/>
  <c r="BB879" i="3"/>
  <c r="AT879" i="3"/>
  <c r="AL879" i="3"/>
  <c r="AD879" i="3"/>
  <c r="V879" i="3"/>
  <c r="N879" i="3"/>
  <c r="BB878" i="3"/>
  <c r="AL878" i="3"/>
  <c r="V878" i="3"/>
  <c r="BB877" i="3"/>
  <c r="AL877" i="3"/>
  <c r="V877" i="3"/>
  <c r="BB876" i="3"/>
  <c r="AL876" i="3"/>
  <c r="V876" i="3"/>
  <c r="BB875" i="3"/>
  <c r="AL875" i="3"/>
  <c r="V875" i="3"/>
  <c r="BB874" i="3"/>
  <c r="AL874" i="3"/>
  <c r="V874" i="3"/>
  <c r="BB872" i="3"/>
  <c r="BB871" i="3"/>
  <c r="AL871" i="3"/>
  <c r="V871" i="3"/>
  <c r="BB870" i="3"/>
  <c r="AL870" i="3"/>
  <c r="V870" i="3"/>
  <c r="BB869" i="3"/>
  <c r="AL869" i="3"/>
  <c r="V869" i="3"/>
  <c r="BB868" i="3"/>
  <c r="BB867" i="3"/>
  <c r="AL867" i="3"/>
  <c r="V867" i="3"/>
  <c r="BB866" i="3"/>
  <c r="AL866" i="3"/>
  <c r="V866" i="3"/>
  <c r="BB864" i="3"/>
  <c r="BB863" i="3"/>
  <c r="AL863" i="3"/>
  <c r="V863" i="3"/>
  <c r="BB862" i="3"/>
  <c r="AL862" i="3"/>
  <c r="V862" i="3"/>
  <c r="BB861" i="3"/>
  <c r="AT861" i="3"/>
  <c r="AL861" i="3"/>
  <c r="M860" i="3"/>
  <c r="O860" i="3"/>
  <c r="Q860" i="3"/>
  <c r="S860" i="3"/>
  <c r="U860" i="3"/>
  <c r="W860" i="3"/>
  <c r="Y860" i="3"/>
  <c r="AA860" i="3"/>
  <c r="AC860" i="3"/>
  <c r="AE860" i="3"/>
  <c r="AG860" i="3"/>
  <c r="AI860" i="3"/>
  <c r="AK860" i="3"/>
  <c r="AM860" i="3"/>
  <c r="AO860" i="3"/>
  <c r="AQ860" i="3"/>
  <c r="AS860" i="3"/>
  <c r="AU860" i="3"/>
  <c r="AW860" i="3"/>
  <c r="AY860" i="3"/>
  <c r="BA860" i="3"/>
  <c r="BC860" i="3"/>
  <c r="BE860" i="3"/>
  <c r="BG860" i="3"/>
  <c r="BI860" i="3"/>
  <c r="N860" i="3"/>
  <c r="P860" i="3"/>
  <c r="R860" i="3"/>
  <c r="T860" i="3"/>
  <c r="V860" i="3"/>
  <c r="X860" i="3"/>
  <c r="Z860" i="3"/>
  <c r="AB860" i="3"/>
  <c r="AD860" i="3"/>
  <c r="AF860" i="3"/>
  <c r="AH860" i="3"/>
  <c r="AJ860" i="3"/>
  <c r="AL860" i="3"/>
  <c r="AN860" i="3"/>
  <c r="AP860" i="3"/>
  <c r="AR860" i="3"/>
  <c r="AT860" i="3"/>
  <c r="AV860" i="3"/>
  <c r="AX860" i="3"/>
  <c r="AZ860" i="3"/>
  <c r="BB860" i="3"/>
  <c r="BD860" i="3"/>
  <c r="BF860" i="3"/>
  <c r="BH860" i="3"/>
  <c r="M858" i="3"/>
  <c r="O858" i="3"/>
  <c r="Q858" i="3"/>
  <c r="S858" i="3"/>
  <c r="U858" i="3"/>
  <c r="W858" i="3"/>
  <c r="Y858" i="3"/>
  <c r="AA858" i="3"/>
  <c r="AC858" i="3"/>
  <c r="AE858" i="3"/>
  <c r="AG858" i="3"/>
  <c r="AI858" i="3"/>
  <c r="AK858" i="3"/>
  <c r="AM858" i="3"/>
  <c r="AO858" i="3"/>
  <c r="AQ858" i="3"/>
  <c r="AS858" i="3"/>
  <c r="AU858" i="3"/>
  <c r="AW858" i="3"/>
  <c r="AY858" i="3"/>
  <c r="BA858" i="3"/>
  <c r="BC858" i="3"/>
  <c r="BE858" i="3"/>
  <c r="BG858" i="3"/>
  <c r="BI858" i="3"/>
  <c r="N858" i="3"/>
  <c r="P858" i="3"/>
  <c r="R858" i="3"/>
  <c r="T858" i="3"/>
  <c r="V858" i="3"/>
  <c r="X858" i="3"/>
  <c r="Z858" i="3"/>
  <c r="AB858" i="3"/>
  <c r="AD858" i="3"/>
  <c r="AF858" i="3"/>
  <c r="AH858" i="3"/>
  <c r="AJ858" i="3"/>
  <c r="AL858" i="3"/>
  <c r="AN858" i="3"/>
  <c r="AP858" i="3"/>
  <c r="AR858" i="3"/>
  <c r="AT858" i="3"/>
  <c r="AV858" i="3"/>
  <c r="AX858" i="3"/>
  <c r="AZ858" i="3"/>
  <c r="BB858" i="3"/>
  <c r="BD858" i="3"/>
  <c r="BF858" i="3"/>
  <c r="BH858" i="3"/>
  <c r="M856" i="3"/>
  <c r="O856" i="3"/>
  <c r="Q856" i="3"/>
  <c r="S856" i="3"/>
  <c r="U856" i="3"/>
  <c r="W856" i="3"/>
  <c r="Y856" i="3"/>
  <c r="AA856" i="3"/>
  <c r="AC856" i="3"/>
  <c r="AE856" i="3"/>
  <c r="AG856" i="3"/>
  <c r="AI856" i="3"/>
  <c r="AK856" i="3"/>
  <c r="AM856" i="3"/>
  <c r="AO856" i="3"/>
  <c r="AQ856" i="3"/>
  <c r="AS856" i="3"/>
  <c r="AU856" i="3"/>
  <c r="AW856" i="3"/>
  <c r="AY856" i="3"/>
  <c r="BA856" i="3"/>
  <c r="BC856" i="3"/>
  <c r="BE856" i="3"/>
  <c r="BG856" i="3"/>
  <c r="BI856" i="3"/>
  <c r="N856" i="3"/>
  <c r="P856" i="3"/>
  <c r="R856" i="3"/>
  <c r="T856" i="3"/>
  <c r="V856" i="3"/>
  <c r="X856" i="3"/>
  <c r="Z856" i="3"/>
  <c r="AB856" i="3"/>
  <c r="AD856" i="3"/>
  <c r="AF856" i="3"/>
  <c r="AH856" i="3"/>
  <c r="AJ856" i="3"/>
  <c r="AL856" i="3"/>
  <c r="AN856" i="3"/>
  <c r="AP856" i="3"/>
  <c r="AR856" i="3"/>
  <c r="AT856" i="3"/>
  <c r="AV856" i="3"/>
  <c r="AX856" i="3"/>
  <c r="AZ856" i="3"/>
  <c r="BB856" i="3"/>
  <c r="BD856" i="3"/>
  <c r="BF856" i="3"/>
  <c r="BH856" i="3"/>
  <c r="M854" i="3"/>
  <c r="O854" i="3"/>
  <c r="Q854" i="3"/>
  <c r="S854" i="3"/>
  <c r="U854" i="3"/>
  <c r="W854" i="3"/>
  <c r="Y854" i="3"/>
  <c r="AA854" i="3"/>
  <c r="AC854" i="3"/>
  <c r="AE854" i="3"/>
  <c r="AG854" i="3"/>
  <c r="AI854" i="3"/>
  <c r="AK854" i="3"/>
  <c r="AM854" i="3"/>
  <c r="AO854" i="3"/>
  <c r="AQ854" i="3"/>
  <c r="AS854" i="3"/>
  <c r="AU854" i="3"/>
  <c r="AW854" i="3"/>
  <c r="AY854" i="3"/>
  <c r="BA854" i="3"/>
  <c r="BC854" i="3"/>
  <c r="BE854" i="3"/>
  <c r="BG854" i="3"/>
  <c r="BI854" i="3"/>
  <c r="N854" i="3"/>
  <c r="P854" i="3"/>
  <c r="R854" i="3"/>
  <c r="T854" i="3"/>
  <c r="V854" i="3"/>
  <c r="X854" i="3"/>
  <c r="Z854" i="3"/>
  <c r="AB854" i="3"/>
  <c r="AD854" i="3"/>
  <c r="AF854" i="3"/>
  <c r="AH854" i="3"/>
  <c r="AJ854" i="3"/>
  <c r="AL854" i="3"/>
  <c r="AN854" i="3"/>
  <c r="AP854" i="3"/>
  <c r="AR854" i="3"/>
  <c r="AT854" i="3"/>
  <c r="AV854" i="3"/>
  <c r="AX854" i="3"/>
  <c r="AZ854" i="3"/>
  <c r="BB854" i="3"/>
  <c r="BD854" i="3"/>
  <c r="BF854" i="3"/>
  <c r="BH854" i="3"/>
  <c r="M852" i="3"/>
  <c r="U852" i="3"/>
  <c r="AC852" i="3"/>
  <c r="AK852" i="3"/>
  <c r="AS852" i="3"/>
  <c r="BA852" i="3"/>
  <c r="BI852" i="3"/>
  <c r="T852" i="3"/>
  <c r="AB852" i="3"/>
  <c r="AJ852" i="3"/>
  <c r="AR852" i="3"/>
  <c r="AZ852" i="3"/>
  <c r="BH852" i="3"/>
  <c r="M850" i="3"/>
  <c r="O850" i="3"/>
  <c r="Q850" i="3"/>
  <c r="S850" i="3"/>
  <c r="U850" i="3"/>
  <c r="W850" i="3"/>
  <c r="Y850" i="3"/>
  <c r="AA850" i="3"/>
  <c r="AC850" i="3"/>
  <c r="AE850" i="3"/>
  <c r="AG850" i="3"/>
  <c r="AI850" i="3"/>
  <c r="AK850" i="3"/>
  <c r="AM850" i="3"/>
  <c r="AO850" i="3"/>
  <c r="AQ850" i="3"/>
  <c r="AS850" i="3"/>
  <c r="AU850" i="3"/>
  <c r="AW850" i="3"/>
  <c r="AY850" i="3"/>
  <c r="BA850" i="3"/>
  <c r="BC850" i="3"/>
  <c r="BE850" i="3"/>
  <c r="BG850" i="3"/>
  <c r="BI850" i="3"/>
  <c r="N850" i="3"/>
  <c r="P850" i="3"/>
  <c r="R850" i="3"/>
  <c r="T850" i="3"/>
  <c r="V850" i="3"/>
  <c r="X850" i="3"/>
  <c r="Z850" i="3"/>
  <c r="AB850" i="3"/>
  <c r="AD850" i="3"/>
  <c r="AF850" i="3"/>
  <c r="AH850" i="3"/>
  <c r="AJ850" i="3"/>
  <c r="AL850" i="3"/>
  <c r="AN850" i="3"/>
  <c r="AP850" i="3"/>
  <c r="AR850" i="3"/>
  <c r="AT850" i="3"/>
  <c r="AV850" i="3"/>
  <c r="AX850" i="3"/>
  <c r="AZ850" i="3"/>
  <c r="BB850" i="3"/>
  <c r="BD850" i="3"/>
  <c r="BF850" i="3"/>
  <c r="BH850" i="3"/>
  <c r="M848" i="3"/>
  <c r="O848" i="3"/>
  <c r="Q848" i="3"/>
  <c r="S848" i="3"/>
  <c r="U848" i="3"/>
  <c r="W848" i="3"/>
  <c r="Y848" i="3"/>
  <c r="AA848" i="3"/>
  <c r="AC848" i="3"/>
  <c r="AE848" i="3"/>
  <c r="AG848" i="3"/>
  <c r="AI848" i="3"/>
  <c r="AK848" i="3"/>
  <c r="AM848" i="3"/>
  <c r="AO848" i="3"/>
  <c r="AQ848" i="3"/>
  <c r="AS848" i="3"/>
  <c r="AU848" i="3"/>
  <c r="AW848" i="3"/>
  <c r="AY848" i="3"/>
  <c r="BA848" i="3"/>
  <c r="BC848" i="3"/>
  <c r="BE848" i="3"/>
  <c r="BG848" i="3"/>
  <c r="BI848" i="3"/>
  <c r="N848" i="3"/>
  <c r="P848" i="3"/>
  <c r="R848" i="3"/>
  <c r="T848" i="3"/>
  <c r="V848" i="3"/>
  <c r="X848" i="3"/>
  <c r="Z848" i="3"/>
  <c r="AB848" i="3"/>
  <c r="AD848" i="3"/>
  <c r="AF848" i="3"/>
  <c r="AH848" i="3"/>
  <c r="AJ848" i="3"/>
  <c r="AL848" i="3"/>
  <c r="AN848" i="3"/>
  <c r="AP848" i="3"/>
  <c r="AR848" i="3"/>
  <c r="AT848" i="3"/>
  <c r="AV848" i="3"/>
  <c r="AX848" i="3"/>
  <c r="AZ848" i="3"/>
  <c r="BB848" i="3"/>
  <c r="BD848" i="3"/>
  <c r="BF848" i="3"/>
  <c r="BH848" i="3"/>
  <c r="M846" i="3"/>
  <c r="O846" i="3"/>
  <c r="Q846" i="3"/>
  <c r="S846" i="3"/>
  <c r="U846" i="3"/>
  <c r="W846" i="3"/>
  <c r="Y846" i="3"/>
  <c r="AA846" i="3"/>
  <c r="AC846" i="3"/>
  <c r="AE846" i="3"/>
  <c r="AG846" i="3"/>
  <c r="AI846" i="3"/>
  <c r="AK846" i="3"/>
  <c r="AM846" i="3"/>
  <c r="AO846" i="3"/>
  <c r="AQ846" i="3"/>
  <c r="AS846" i="3"/>
  <c r="AU846" i="3"/>
  <c r="AW846" i="3"/>
  <c r="AY846" i="3"/>
  <c r="BA846" i="3"/>
  <c r="BC846" i="3"/>
  <c r="BE846" i="3"/>
  <c r="BG846" i="3"/>
  <c r="BI846" i="3"/>
  <c r="N846" i="3"/>
  <c r="P846" i="3"/>
  <c r="R846" i="3"/>
  <c r="T846" i="3"/>
  <c r="V846" i="3"/>
  <c r="X846" i="3"/>
  <c r="Z846" i="3"/>
  <c r="AB846" i="3"/>
  <c r="AD846" i="3"/>
  <c r="AF846" i="3"/>
  <c r="AH846" i="3"/>
  <c r="AJ846" i="3"/>
  <c r="AL846" i="3"/>
  <c r="AN846" i="3"/>
  <c r="AP846" i="3"/>
  <c r="AR846" i="3"/>
  <c r="AT846" i="3"/>
  <c r="AV846" i="3"/>
  <c r="AX846" i="3"/>
  <c r="AZ846" i="3"/>
  <c r="BB846" i="3"/>
  <c r="BD846" i="3"/>
  <c r="BF846" i="3"/>
  <c r="BH846" i="3"/>
  <c r="M844" i="3"/>
  <c r="O844" i="3"/>
  <c r="Q844" i="3"/>
  <c r="S844" i="3"/>
  <c r="U844" i="3"/>
  <c r="W844" i="3"/>
  <c r="Y844" i="3"/>
  <c r="AA844" i="3"/>
  <c r="AC844" i="3"/>
  <c r="AE844" i="3"/>
  <c r="AG844" i="3"/>
  <c r="AI844" i="3"/>
  <c r="AK844" i="3"/>
  <c r="AM844" i="3"/>
  <c r="AO844" i="3"/>
  <c r="AQ844" i="3"/>
  <c r="AS844" i="3"/>
  <c r="AU844" i="3"/>
  <c r="AW844" i="3"/>
  <c r="AY844" i="3"/>
  <c r="BA844" i="3"/>
  <c r="BC844" i="3"/>
  <c r="BE844" i="3"/>
  <c r="BG844" i="3"/>
  <c r="BI844" i="3"/>
  <c r="N844" i="3"/>
  <c r="P844" i="3"/>
  <c r="R844" i="3"/>
  <c r="T844" i="3"/>
  <c r="V844" i="3"/>
  <c r="X844" i="3"/>
  <c r="Z844" i="3"/>
  <c r="AB844" i="3"/>
  <c r="AD844" i="3"/>
  <c r="AF844" i="3"/>
  <c r="AH844" i="3"/>
  <c r="AJ844" i="3"/>
  <c r="AL844" i="3"/>
  <c r="AN844" i="3"/>
  <c r="AP844" i="3"/>
  <c r="AR844" i="3"/>
  <c r="AT844" i="3"/>
  <c r="AV844" i="3"/>
  <c r="AX844" i="3"/>
  <c r="AZ844" i="3"/>
  <c r="BB844" i="3"/>
  <c r="BD844" i="3"/>
  <c r="BF844" i="3"/>
  <c r="BH844" i="3"/>
  <c r="M842" i="3"/>
  <c r="O842" i="3"/>
  <c r="Q842" i="3"/>
  <c r="S842" i="3"/>
  <c r="U842" i="3"/>
  <c r="W842" i="3"/>
  <c r="Y842" i="3"/>
  <c r="AA842" i="3"/>
  <c r="AC842" i="3"/>
  <c r="AE842" i="3"/>
  <c r="AG842" i="3"/>
  <c r="AI842" i="3"/>
  <c r="AK842" i="3"/>
  <c r="AM842" i="3"/>
  <c r="AO842" i="3"/>
  <c r="AQ842" i="3"/>
  <c r="AS842" i="3"/>
  <c r="AU842" i="3"/>
  <c r="AW842" i="3"/>
  <c r="AY842" i="3"/>
  <c r="BA842" i="3"/>
  <c r="BC842" i="3"/>
  <c r="BE842" i="3"/>
  <c r="BG842" i="3"/>
  <c r="BI842" i="3"/>
  <c r="N842" i="3"/>
  <c r="P842" i="3"/>
  <c r="R842" i="3"/>
  <c r="T842" i="3"/>
  <c r="V842" i="3"/>
  <c r="X842" i="3"/>
  <c r="Z842" i="3"/>
  <c r="AB842" i="3"/>
  <c r="AD842" i="3"/>
  <c r="AF842" i="3"/>
  <c r="AH842" i="3"/>
  <c r="AJ842" i="3"/>
  <c r="AL842" i="3"/>
  <c r="AN842" i="3"/>
  <c r="AP842" i="3"/>
  <c r="AR842" i="3"/>
  <c r="AT842" i="3"/>
  <c r="AV842" i="3"/>
  <c r="AX842" i="3"/>
  <c r="AZ842" i="3"/>
  <c r="BB842" i="3"/>
  <c r="BD842" i="3"/>
  <c r="BF842" i="3"/>
  <c r="BH842" i="3"/>
  <c r="M840" i="3"/>
  <c r="O840" i="3"/>
  <c r="Q840" i="3"/>
  <c r="S840" i="3"/>
  <c r="U840" i="3"/>
  <c r="W840" i="3"/>
  <c r="Y840" i="3"/>
  <c r="AA840" i="3"/>
  <c r="AC840" i="3"/>
  <c r="AE840" i="3"/>
  <c r="AG840" i="3"/>
  <c r="AI840" i="3"/>
  <c r="AK840" i="3"/>
  <c r="AM840" i="3"/>
  <c r="AO840" i="3"/>
  <c r="AQ840" i="3"/>
  <c r="AS840" i="3"/>
  <c r="AU840" i="3"/>
  <c r="AW840" i="3"/>
  <c r="AY840" i="3"/>
  <c r="BA840" i="3"/>
  <c r="BC840" i="3"/>
  <c r="BE840" i="3"/>
  <c r="BG840" i="3"/>
  <c r="BI840" i="3"/>
  <c r="N840" i="3"/>
  <c r="P840" i="3"/>
  <c r="R840" i="3"/>
  <c r="T840" i="3"/>
  <c r="V840" i="3"/>
  <c r="X840" i="3"/>
  <c r="Z840" i="3"/>
  <c r="AB840" i="3"/>
  <c r="AD840" i="3"/>
  <c r="AF840" i="3"/>
  <c r="AH840" i="3"/>
  <c r="AJ840" i="3"/>
  <c r="AL840" i="3"/>
  <c r="AN840" i="3"/>
  <c r="AP840" i="3"/>
  <c r="AR840" i="3"/>
  <c r="AT840" i="3"/>
  <c r="AV840" i="3"/>
  <c r="AX840" i="3"/>
  <c r="AZ840" i="3"/>
  <c r="BB840" i="3"/>
  <c r="BD840" i="3"/>
  <c r="BF840" i="3"/>
  <c r="BH840" i="3"/>
  <c r="R839" i="3"/>
  <c r="Z839" i="3"/>
  <c r="AH839" i="3"/>
  <c r="AP839" i="3"/>
  <c r="AX839" i="3"/>
  <c r="BF839" i="3"/>
  <c r="N838" i="3"/>
  <c r="R838" i="3"/>
  <c r="V838" i="3"/>
  <c r="Z838" i="3"/>
  <c r="AD838" i="3"/>
  <c r="AH838" i="3"/>
  <c r="AL838" i="3"/>
  <c r="AP838" i="3"/>
  <c r="AT838" i="3"/>
  <c r="AX838" i="3"/>
  <c r="BB838" i="3"/>
  <c r="BF838" i="3"/>
  <c r="N837" i="3"/>
  <c r="R837" i="3"/>
  <c r="V837" i="3"/>
  <c r="Z837" i="3"/>
  <c r="AD837" i="3"/>
  <c r="AH837" i="3"/>
  <c r="AL837" i="3"/>
  <c r="AP837" i="3"/>
  <c r="AT837" i="3"/>
  <c r="AX837" i="3"/>
  <c r="BB837" i="3"/>
  <c r="BF837" i="3"/>
  <c r="N836" i="3"/>
  <c r="R836" i="3"/>
  <c r="V836" i="3"/>
  <c r="Z836" i="3"/>
  <c r="AD836" i="3"/>
  <c r="AH836" i="3"/>
  <c r="AL836" i="3"/>
  <c r="AP836" i="3"/>
  <c r="AT836" i="3"/>
  <c r="AX836" i="3"/>
  <c r="BB836" i="3"/>
  <c r="BF836" i="3"/>
  <c r="V835" i="3"/>
  <c r="AL835" i="3"/>
  <c r="BB835" i="3"/>
  <c r="N834" i="3"/>
  <c r="R834" i="3"/>
  <c r="V834" i="3"/>
  <c r="Z834" i="3"/>
  <c r="AD834" i="3"/>
  <c r="AH834" i="3"/>
  <c r="AL834" i="3"/>
  <c r="AP834" i="3"/>
  <c r="AT834" i="3"/>
  <c r="AX834" i="3"/>
  <c r="BB834" i="3"/>
  <c r="BF834" i="3"/>
  <c r="Q839" i="3"/>
  <c r="M838" i="3"/>
  <c r="O838" i="3"/>
  <c r="Q838" i="3"/>
  <c r="S838" i="3"/>
  <c r="U838" i="3"/>
  <c r="W838" i="3"/>
  <c r="Y838" i="3"/>
  <c r="AA838" i="3"/>
  <c r="AC838" i="3"/>
  <c r="AE838" i="3"/>
  <c r="AG838" i="3"/>
  <c r="AI838" i="3"/>
  <c r="AK838" i="3"/>
  <c r="AM838" i="3"/>
  <c r="AO838" i="3"/>
  <c r="AQ838" i="3"/>
  <c r="AS838" i="3"/>
  <c r="AU838" i="3"/>
  <c r="AW838" i="3"/>
  <c r="AY838" i="3"/>
  <c r="BA838" i="3"/>
  <c r="BC838" i="3"/>
  <c r="BE838" i="3"/>
  <c r="BG838" i="3"/>
  <c r="BI838" i="3"/>
  <c r="M837" i="3"/>
  <c r="O837" i="3"/>
  <c r="Q837" i="3"/>
  <c r="S837" i="3"/>
  <c r="U837" i="3"/>
  <c r="W837" i="3"/>
  <c r="Y837" i="3"/>
  <c r="AA837" i="3"/>
  <c r="AC837" i="3"/>
  <c r="AE837" i="3"/>
  <c r="AG837" i="3"/>
  <c r="AI837" i="3"/>
  <c r="AK837" i="3"/>
  <c r="AM837" i="3"/>
  <c r="AO837" i="3"/>
  <c r="AQ837" i="3"/>
  <c r="AS837" i="3"/>
  <c r="AU837" i="3"/>
  <c r="AW837" i="3"/>
  <c r="AY837" i="3"/>
  <c r="BA837" i="3"/>
  <c r="BC837" i="3"/>
  <c r="BE837" i="3"/>
  <c r="BG837" i="3"/>
  <c r="BI837" i="3"/>
  <c r="M836" i="3"/>
  <c r="O836" i="3"/>
  <c r="Q836" i="3"/>
  <c r="S836" i="3"/>
  <c r="U836" i="3"/>
  <c r="W836" i="3"/>
  <c r="Y836" i="3"/>
  <c r="AA836" i="3"/>
  <c r="AC836" i="3"/>
  <c r="AE836" i="3"/>
  <c r="AG836" i="3"/>
  <c r="AI836" i="3"/>
  <c r="AK836" i="3"/>
  <c r="AM836" i="3"/>
  <c r="AO836" i="3"/>
  <c r="AQ836" i="3"/>
  <c r="AS836" i="3"/>
  <c r="AU836" i="3"/>
  <c r="AW836" i="3"/>
  <c r="AY836" i="3"/>
  <c r="BA836" i="3"/>
  <c r="BC836" i="3"/>
  <c r="BE836" i="3"/>
  <c r="BG836" i="3"/>
  <c r="BI836" i="3"/>
  <c r="M835" i="3"/>
  <c r="U835" i="3"/>
  <c r="AC835" i="3"/>
  <c r="AK835" i="3"/>
  <c r="AS835" i="3"/>
  <c r="BA835" i="3"/>
  <c r="BI835" i="3"/>
  <c r="M834" i="3"/>
  <c r="O834" i="3"/>
  <c r="Q834" i="3"/>
  <c r="S834" i="3"/>
  <c r="U834" i="3"/>
  <c r="W834" i="3"/>
  <c r="Y834" i="3"/>
  <c r="AA834" i="3"/>
  <c r="AC834" i="3"/>
  <c r="AE834" i="3"/>
  <c r="AG834" i="3"/>
  <c r="AI834" i="3"/>
  <c r="AK834" i="3"/>
  <c r="AM834" i="3"/>
  <c r="AO834" i="3"/>
  <c r="AQ834" i="3"/>
  <c r="AS834" i="3"/>
  <c r="AU834" i="3"/>
  <c r="AW834" i="3"/>
  <c r="AY834" i="3"/>
  <c r="BA834" i="3"/>
  <c r="BC834" i="3"/>
  <c r="BE834" i="3"/>
  <c r="BG834" i="3"/>
  <c r="BI834" i="3"/>
  <c r="M833" i="3"/>
  <c r="O833" i="3"/>
  <c r="Q833" i="3"/>
  <c r="S833" i="3"/>
  <c r="U833" i="3"/>
  <c r="W833" i="3"/>
  <c r="Y833" i="3"/>
  <c r="AA833" i="3"/>
  <c r="AC833" i="3"/>
  <c r="AE833" i="3"/>
  <c r="AG833" i="3"/>
  <c r="AI833" i="3"/>
  <c r="AK833" i="3"/>
  <c r="AM833" i="3"/>
  <c r="AO833" i="3"/>
  <c r="AQ833" i="3"/>
  <c r="AS833" i="3"/>
  <c r="AU833" i="3"/>
  <c r="AW833" i="3"/>
  <c r="AY833" i="3"/>
  <c r="BA833" i="3"/>
  <c r="BC833" i="3"/>
  <c r="BE833" i="3"/>
  <c r="BG833" i="3"/>
  <c r="BI833" i="3"/>
  <c r="M831" i="3"/>
  <c r="O831" i="3"/>
  <c r="Q831" i="3"/>
  <c r="S831" i="3"/>
  <c r="U831" i="3"/>
  <c r="W831" i="3"/>
  <c r="Y831" i="3"/>
  <c r="AA831" i="3"/>
  <c r="AC831" i="3"/>
  <c r="AE831" i="3"/>
  <c r="AG831" i="3"/>
  <c r="AI831" i="3"/>
  <c r="AK831" i="3"/>
  <c r="AM831" i="3"/>
  <c r="AO831" i="3"/>
  <c r="AQ831" i="3"/>
  <c r="AS831" i="3"/>
  <c r="AU831" i="3"/>
  <c r="AW831" i="3"/>
  <c r="AY831" i="3"/>
  <c r="BA831" i="3"/>
  <c r="BC831" i="3"/>
  <c r="BE831" i="3"/>
  <c r="BG831" i="3"/>
  <c r="BI831" i="3"/>
  <c r="N831" i="3"/>
  <c r="P831" i="3"/>
  <c r="R831" i="3"/>
  <c r="T831" i="3"/>
  <c r="V831" i="3"/>
  <c r="X831" i="3"/>
  <c r="Z831" i="3"/>
  <c r="AB831" i="3"/>
  <c r="AD831" i="3"/>
  <c r="AF831" i="3"/>
  <c r="AH831" i="3"/>
  <c r="AJ831" i="3"/>
  <c r="AL831" i="3"/>
  <c r="AN831" i="3"/>
  <c r="AP831" i="3"/>
  <c r="AR831" i="3"/>
  <c r="AT831" i="3"/>
  <c r="AV831" i="3"/>
  <c r="AX831" i="3"/>
  <c r="AZ831" i="3"/>
  <c r="BB831" i="3"/>
  <c r="BD831" i="3"/>
  <c r="BF831" i="3"/>
  <c r="BH831" i="3"/>
  <c r="M829" i="3"/>
  <c r="O829" i="3"/>
  <c r="Q829" i="3"/>
  <c r="S829" i="3"/>
  <c r="U829" i="3"/>
  <c r="W829" i="3"/>
  <c r="Y829" i="3"/>
  <c r="AA829" i="3"/>
  <c r="AC829" i="3"/>
  <c r="AE829" i="3"/>
  <c r="AG829" i="3"/>
  <c r="AI829" i="3"/>
  <c r="AK829" i="3"/>
  <c r="AM829" i="3"/>
  <c r="AO829" i="3"/>
  <c r="AQ829" i="3"/>
  <c r="AS829" i="3"/>
  <c r="AU829" i="3"/>
  <c r="AW829" i="3"/>
  <c r="AY829" i="3"/>
  <c r="BA829" i="3"/>
  <c r="BC829" i="3"/>
  <c r="BE829" i="3"/>
  <c r="BG829" i="3"/>
  <c r="BI829" i="3"/>
  <c r="N829" i="3"/>
  <c r="P829" i="3"/>
  <c r="R829" i="3"/>
  <c r="T829" i="3"/>
  <c r="V829" i="3"/>
  <c r="X829" i="3"/>
  <c r="Z829" i="3"/>
  <c r="AB829" i="3"/>
  <c r="AD829" i="3"/>
  <c r="AF829" i="3"/>
  <c r="AH829" i="3"/>
  <c r="AJ829" i="3"/>
  <c r="AL829" i="3"/>
  <c r="AN829" i="3"/>
  <c r="AP829" i="3"/>
  <c r="AR829" i="3"/>
  <c r="AT829" i="3"/>
  <c r="AV829" i="3"/>
  <c r="AX829" i="3"/>
  <c r="AZ829" i="3"/>
  <c r="BB829" i="3"/>
  <c r="BD829" i="3"/>
  <c r="BF829" i="3"/>
  <c r="BH829" i="3"/>
  <c r="M827" i="3"/>
  <c r="O827" i="3"/>
  <c r="Q827" i="3"/>
  <c r="S827" i="3"/>
  <c r="U827" i="3"/>
  <c r="W827" i="3"/>
  <c r="Y827" i="3"/>
  <c r="AA827" i="3"/>
  <c r="AC827" i="3"/>
  <c r="AE827" i="3"/>
  <c r="AG827" i="3"/>
  <c r="AI827" i="3"/>
  <c r="AK827" i="3"/>
  <c r="AM827" i="3"/>
  <c r="AO827" i="3"/>
  <c r="AQ827" i="3"/>
  <c r="AS827" i="3"/>
  <c r="AU827" i="3"/>
  <c r="AW827" i="3"/>
  <c r="AY827" i="3"/>
  <c r="BA827" i="3"/>
  <c r="BC827" i="3"/>
  <c r="BE827" i="3"/>
  <c r="BG827" i="3"/>
  <c r="BI827" i="3"/>
  <c r="N827" i="3"/>
  <c r="P827" i="3"/>
  <c r="R827" i="3"/>
  <c r="T827" i="3"/>
  <c r="V827" i="3"/>
  <c r="X827" i="3"/>
  <c r="Z827" i="3"/>
  <c r="AB827" i="3"/>
  <c r="AD827" i="3"/>
  <c r="AF827" i="3"/>
  <c r="AH827" i="3"/>
  <c r="AJ827" i="3"/>
  <c r="AL827" i="3"/>
  <c r="AN827" i="3"/>
  <c r="AP827" i="3"/>
  <c r="AR827" i="3"/>
  <c r="AT827" i="3"/>
  <c r="AV827" i="3"/>
  <c r="AX827" i="3"/>
  <c r="AZ827" i="3"/>
  <c r="BB827" i="3"/>
  <c r="BD827" i="3"/>
  <c r="BF827" i="3"/>
  <c r="BH827" i="3"/>
  <c r="Q825" i="3"/>
  <c r="Y825" i="3"/>
  <c r="AG825" i="3"/>
  <c r="AO825" i="3"/>
  <c r="AW825" i="3"/>
  <c r="BE825" i="3"/>
  <c r="P825" i="3"/>
  <c r="X825" i="3"/>
  <c r="AF825" i="3"/>
  <c r="AN825" i="3"/>
  <c r="AV825" i="3"/>
  <c r="BD825" i="3"/>
  <c r="M823" i="3"/>
  <c r="O823" i="3"/>
  <c r="Q823" i="3"/>
  <c r="S823" i="3"/>
  <c r="U823" i="3"/>
  <c r="W823" i="3"/>
  <c r="Y823" i="3"/>
  <c r="AA823" i="3"/>
  <c r="AC823" i="3"/>
  <c r="AE823" i="3"/>
  <c r="AG823" i="3"/>
  <c r="AI823" i="3"/>
  <c r="AK823" i="3"/>
  <c r="AM823" i="3"/>
  <c r="AO823" i="3"/>
  <c r="AQ823" i="3"/>
  <c r="AS823" i="3"/>
  <c r="AU823" i="3"/>
  <c r="AW823" i="3"/>
  <c r="AY823" i="3"/>
  <c r="BA823" i="3"/>
  <c r="BC823" i="3"/>
  <c r="BE823" i="3"/>
  <c r="BG823" i="3"/>
  <c r="BI823" i="3"/>
  <c r="N823" i="3"/>
  <c r="P823" i="3"/>
  <c r="R823" i="3"/>
  <c r="T823" i="3"/>
  <c r="V823" i="3"/>
  <c r="X823" i="3"/>
  <c r="Z823" i="3"/>
  <c r="AB823" i="3"/>
  <c r="AD823" i="3"/>
  <c r="AF823" i="3"/>
  <c r="AH823" i="3"/>
  <c r="AJ823" i="3"/>
  <c r="AL823" i="3"/>
  <c r="AN823" i="3"/>
  <c r="AP823" i="3"/>
  <c r="AR823" i="3"/>
  <c r="AT823" i="3"/>
  <c r="AV823" i="3"/>
  <c r="AX823" i="3"/>
  <c r="AZ823" i="3"/>
  <c r="BB823" i="3"/>
  <c r="BD823" i="3"/>
  <c r="BF823" i="3"/>
  <c r="BH823" i="3"/>
  <c r="M821" i="3"/>
  <c r="O821" i="3"/>
  <c r="Q821" i="3"/>
  <c r="S821" i="3"/>
  <c r="U821" i="3"/>
  <c r="W821" i="3"/>
  <c r="Y821" i="3"/>
  <c r="AA821" i="3"/>
  <c r="AC821" i="3"/>
  <c r="AE821" i="3"/>
  <c r="AG821" i="3"/>
  <c r="AI821" i="3"/>
  <c r="AK821" i="3"/>
  <c r="AM821" i="3"/>
  <c r="AO821" i="3"/>
  <c r="AQ821" i="3"/>
  <c r="AS821" i="3"/>
  <c r="AU821" i="3"/>
  <c r="AW821" i="3"/>
  <c r="AY821" i="3"/>
  <c r="BA821" i="3"/>
  <c r="BC821" i="3"/>
  <c r="BE821" i="3"/>
  <c r="BG821" i="3"/>
  <c r="BI821" i="3"/>
  <c r="N821" i="3"/>
  <c r="P821" i="3"/>
  <c r="R821" i="3"/>
  <c r="T821" i="3"/>
  <c r="V821" i="3"/>
  <c r="X821" i="3"/>
  <c r="Z821" i="3"/>
  <c r="AB821" i="3"/>
  <c r="AD821" i="3"/>
  <c r="AF821" i="3"/>
  <c r="AH821" i="3"/>
  <c r="AJ821" i="3"/>
  <c r="AL821" i="3"/>
  <c r="AN821" i="3"/>
  <c r="AP821" i="3"/>
  <c r="AR821" i="3"/>
  <c r="AT821" i="3"/>
  <c r="AV821" i="3"/>
  <c r="AX821" i="3"/>
  <c r="AZ821" i="3"/>
  <c r="BB821" i="3"/>
  <c r="BD821" i="3"/>
  <c r="BF821" i="3"/>
  <c r="BH821" i="3"/>
  <c r="M819" i="3"/>
  <c r="O819" i="3"/>
  <c r="Q819" i="3"/>
  <c r="S819" i="3"/>
  <c r="U819" i="3"/>
  <c r="W819" i="3"/>
  <c r="Y819" i="3"/>
  <c r="AA819" i="3"/>
  <c r="AC819" i="3"/>
  <c r="AE819" i="3"/>
  <c r="AG819" i="3"/>
  <c r="AI819" i="3"/>
  <c r="AK819" i="3"/>
  <c r="AM819" i="3"/>
  <c r="AO819" i="3"/>
  <c r="AQ819" i="3"/>
  <c r="AS819" i="3"/>
  <c r="AU819" i="3"/>
  <c r="AW819" i="3"/>
  <c r="AY819" i="3"/>
  <c r="BA819" i="3"/>
  <c r="BC819" i="3"/>
  <c r="BE819" i="3"/>
  <c r="BG819" i="3"/>
  <c r="BI819" i="3"/>
  <c r="N819" i="3"/>
  <c r="P819" i="3"/>
  <c r="R819" i="3"/>
  <c r="T819" i="3"/>
  <c r="V819" i="3"/>
  <c r="X819" i="3"/>
  <c r="Z819" i="3"/>
  <c r="AB819" i="3"/>
  <c r="AD819" i="3"/>
  <c r="AF819" i="3"/>
  <c r="AH819" i="3"/>
  <c r="AJ819" i="3"/>
  <c r="AL819" i="3"/>
  <c r="AN819" i="3"/>
  <c r="AP819" i="3"/>
  <c r="AR819" i="3"/>
  <c r="AT819" i="3"/>
  <c r="AV819" i="3"/>
  <c r="AX819" i="3"/>
  <c r="AZ819" i="3"/>
  <c r="BB819" i="3"/>
  <c r="BD819" i="3"/>
  <c r="BF819" i="3"/>
  <c r="BH819" i="3"/>
  <c r="BE839" i="3"/>
  <c r="AW839" i="3"/>
  <c r="AO839" i="3"/>
  <c r="AG839" i="3"/>
  <c r="Y839" i="3"/>
  <c r="P839" i="3"/>
  <c r="BH838" i="3"/>
  <c r="BD838" i="3"/>
  <c r="AZ838" i="3"/>
  <c r="AV838" i="3"/>
  <c r="AR838" i="3"/>
  <c r="AN838" i="3"/>
  <c r="AJ838" i="3"/>
  <c r="AF838" i="3"/>
  <c r="AB838" i="3"/>
  <c r="X838" i="3"/>
  <c r="T838" i="3"/>
  <c r="P838" i="3"/>
  <c r="BH837" i="3"/>
  <c r="BD837" i="3"/>
  <c r="AZ837" i="3"/>
  <c r="AV837" i="3"/>
  <c r="AR837" i="3"/>
  <c r="AN837" i="3"/>
  <c r="AJ837" i="3"/>
  <c r="AF837" i="3"/>
  <c r="AB837" i="3"/>
  <c r="X837" i="3"/>
  <c r="T837" i="3"/>
  <c r="P837" i="3"/>
  <c r="BH836" i="3"/>
  <c r="BD836" i="3"/>
  <c r="AZ836" i="3"/>
  <c r="AV836" i="3"/>
  <c r="AR836" i="3"/>
  <c r="AN836" i="3"/>
  <c r="AJ836" i="3"/>
  <c r="AF836" i="3"/>
  <c r="AB836" i="3"/>
  <c r="X836" i="3"/>
  <c r="T836" i="3"/>
  <c r="P836" i="3"/>
  <c r="AV835" i="3"/>
  <c r="AF835" i="3"/>
  <c r="P835" i="3"/>
  <c r="BH834" i="3"/>
  <c r="BD834" i="3"/>
  <c r="AZ834" i="3"/>
  <c r="AV834" i="3"/>
  <c r="AR834" i="3"/>
  <c r="AN834" i="3"/>
  <c r="AJ834" i="3"/>
  <c r="AF834" i="3"/>
  <c r="AB834" i="3"/>
  <c r="X834" i="3"/>
  <c r="T834" i="3"/>
  <c r="P834" i="3"/>
  <c r="AR833" i="3"/>
  <c r="AN833" i="3"/>
  <c r="AJ833" i="3"/>
  <c r="AF833" i="3"/>
  <c r="AB833" i="3"/>
  <c r="X833" i="3"/>
  <c r="T833" i="3"/>
  <c r="P833" i="3"/>
  <c r="M832" i="3"/>
  <c r="O832" i="3"/>
  <c r="Q832" i="3"/>
  <c r="S832" i="3"/>
  <c r="U832" i="3"/>
  <c r="W832" i="3"/>
  <c r="Y832" i="3"/>
  <c r="AA832" i="3"/>
  <c r="AC832" i="3"/>
  <c r="AE832" i="3"/>
  <c r="AG832" i="3"/>
  <c r="AI832" i="3"/>
  <c r="AK832" i="3"/>
  <c r="AM832" i="3"/>
  <c r="AO832" i="3"/>
  <c r="AQ832" i="3"/>
  <c r="AS832" i="3"/>
  <c r="AU832" i="3"/>
  <c r="AW832" i="3"/>
  <c r="AY832" i="3"/>
  <c r="BA832" i="3"/>
  <c r="BC832" i="3"/>
  <c r="BE832" i="3"/>
  <c r="BG832" i="3"/>
  <c r="BI832" i="3"/>
  <c r="N832" i="3"/>
  <c r="P832" i="3"/>
  <c r="R832" i="3"/>
  <c r="T832" i="3"/>
  <c r="V832" i="3"/>
  <c r="X832" i="3"/>
  <c r="Z832" i="3"/>
  <c r="AB832" i="3"/>
  <c r="AD832" i="3"/>
  <c r="AF832" i="3"/>
  <c r="AH832" i="3"/>
  <c r="AJ832" i="3"/>
  <c r="AL832" i="3"/>
  <c r="AN832" i="3"/>
  <c r="AP832" i="3"/>
  <c r="AR832" i="3"/>
  <c r="AT832" i="3"/>
  <c r="AV832" i="3"/>
  <c r="AX832" i="3"/>
  <c r="AZ832" i="3"/>
  <c r="BB832" i="3"/>
  <c r="BD832" i="3"/>
  <c r="BF832" i="3"/>
  <c r="BH832" i="3"/>
  <c r="M830" i="3"/>
  <c r="O830" i="3"/>
  <c r="Q830" i="3"/>
  <c r="S830" i="3"/>
  <c r="U830" i="3"/>
  <c r="W830" i="3"/>
  <c r="Y830" i="3"/>
  <c r="AA830" i="3"/>
  <c r="AC830" i="3"/>
  <c r="AE830" i="3"/>
  <c r="AG830" i="3"/>
  <c r="AI830" i="3"/>
  <c r="AK830" i="3"/>
  <c r="AM830" i="3"/>
  <c r="AO830" i="3"/>
  <c r="AQ830" i="3"/>
  <c r="AS830" i="3"/>
  <c r="AU830" i="3"/>
  <c r="AW830" i="3"/>
  <c r="AY830" i="3"/>
  <c r="BA830" i="3"/>
  <c r="BC830" i="3"/>
  <c r="BE830" i="3"/>
  <c r="BG830" i="3"/>
  <c r="BI830" i="3"/>
  <c r="N830" i="3"/>
  <c r="P830" i="3"/>
  <c r="R830" i="3"/>
  <c r="T830" i="3"/>
  <c r="V830" i="3"/>
  <c r="X830" i="3"/>
  <c r="Z830" i="3"/>
  <c r="AB830" i="3"/>
  <c r="AD830" i="3"/>
  <c r="AF830" i="3"/>
  <c r="AH830" i="3"/>
  <c r="AJ830" i="3"/>
  <c r="AL830" i="3"/>
  <c r="AN830" i="3"/>
  <c r="AP830" i="3"/>
  <c r="AR830" i="3"/>
  <c r="AT830" i="3"/>
  <c r="AV830" i="3"/>
  <c r="AX830" i="3"/>
  <c r="AZ830" i="3"/>
  <c r="BB830" i="3"/>
  <c r="BD830" i="3"/>
  <c r="BF830" i="3"/>
  <c r="BH830" i="3"/>
  <c r="M828" i="3"/>
  <c r="O828" i="3"/>
  <c r="Q828" i="3"/>
  <c r="S828" i="3"/>
  <c r="U828" i="3"/>
  <c r="W828" i="3"/>
  <c r="Y828" i="3"/>
  <c r="AA828" i="3"/>
  <c r="AC828" i="3"/>
  <c r="AE828" i="3"/>
  <c r="AG828" i="3"/>
  <c r="AI828" i="3"/>
  <c r="AK828" i="3"/>
  <c r="AM828" i="3"/>
  <c r="AO828" i="3"/>
  <c r="AQ828" i="3"/>
  <c r="AS828" i="3"/>
  <c r="AU828" i="3"/>
  <c r="AW828" i="3"/>
  <c r="AY828" i="3"/>
  <c r="BA828" i="3"/>
  <c r="BC828" i="3"/>
  <c r="BE828" i="3"/>
  <c r="BG828" i="3"/>
  <c r="BI828" i="3"/>
  <c r="N828" i="3"/>
  <c r="P828" i="3"/>
  <c r="R828" i="3"/>
  <c r="T828" i="3"/>
  <c r="V828" i="3"/>
  <c r="X828" i="3"/>
  <c r="Z828" i="3"/>
  <c r="AB828" i="3"/>
  <c r="AD828" i="3"/>
  <c r="AF828" i="3"/>
  <c r="AH828" i="3"/>
  <c r="AJ828" i="3"/>
  <c r="AL828" i="3"/>
  <c r="AN828" i="3"/>
  <c r="AP828" i="3"/>
  <c r="AR828" i="3"/>
  <c r="AT828" i="3"/>
  <c r="AV828" i="3"/>
  <c r="AX828" i="3"/>
  <c r="AZ828" i="3"/>
  <c r="BB828" i="3"/>
  <c r="BD828" i="3"/>
  <c r="BF828" i="3"/>
  <c r="BH828" i="3"/>
  <c r="M826" i="3"/>
  <c r="O826" i="3"/>
  <c r="Q826" i="3"/>
  <c r="S826" i="3"/>
  <c r="U826" i="3"/>
  <c r="W826" i="3"/>
  <c r="Y826" i="3"/>
  <c r="AA826" i="3"/>
  <c r="AC826" i="3"/>
  <c r="AE826" i="3"/>
  <c r="AG826" i="3"/>
  <c r="AI826" i="3"/>
  <c r="AK826" i="3"/>
  <c r="AM826" i="3"/>
  <c r="AO826" i="3"/>
  <c r="AQ826" i="3"/>
  <c r="AS826" i="3"/>
  <c r="AU826" i="3"/>
  <c r="AW826" i="3"/>
  <c r="AY826" i="3"/>
  <c r="BA826" i="3"/>
  <c r="BC826" i="3"/>
  <c r="BE826" i="3"/>
  <c r="BG826" i="3"/>
  <c r="BI826" i="3"/>
  <c r="N826" i="3"/>
  <c r="P826" i="3"/>
  <c r="R826" i="3"/>
  <c r="T826" i="3"/>
  <c r="V826" i="3"/>
  <c r="X826" i="3"/>
  <c r="Z826" i="3"/>
  <c r="AB826" i="3"/>
  <c r="AD826" i="3"/>
  <c r="AF826" i="3"/>
  <c r="AH826" i="3"/>
  <c r="AJ826" i="3"/>
  <c r="AL826" i="3"/>
  <c r="AN826" i="3"/>
  <c r="AP826" i="3"/>
  <c r="AR826" i="3"/>
  <c r="AT826" i="3"/>
  <c r="AV826" i="3"/>
  <c r="AX826" i="3"/>
  <c r="AZ826" i="3"/>
  <c r="BB826" i="3"/>
  <c r="BD826" i="3"/>
  <c r="BF826" i="3"/>
  <c r="BH826" i="3"/>
  <c r="M824" i="3"/>
  <c r="O824" i="3"/>
  <c r="Q824" i="3"/>
  <c r="S824" i="3"/>
  <c r="U824" i="3"/>
  <c r="W824" i="3"/>
  <c r="Y824" i="3"/>
  <c r="AA824" i="3"/>
  <c r="AC824" i="3"/>
  <c r="AE824" i="3"/>
  <c r="AG824" i="3"/>
  <c r="AI824" i="3"/>
  <c r="AK824" i="3"/>
  <c r="AM824" i="3"/>
  <c r="AO824" i="3"/>
  <c r="AQ824" i="3"/>
  <c r="AS824" i="3"/>
  <c r="AU824" i="3"/>
  <c r="AW824" i="3"/>
  <c r="AY824" i="3"/>
  <c r="BA824" i="3"/>
  <c r="BC824" i="3"/>
  <c r="BE824" i="3"/>
  <c r="BG824" i="3"/>
  <c r="BI824" i="3"/>
  <c r="N824" i="3"/>
  <c r="P824" i="3"/>
  <c r="R824" i="3"/>
  <c r="T824" i="3"/>
  <c r="V824" i="3"/>
  <c r="X824" i="3"/>
  <c r="Z824" i="3"/>
  <c r="AB824" i="3"/>
  <c r="AD824" i="3"/>
  <c r="AF824" i="3"/>
  <c r="AH824" i="3"/>
  <c r="AJ824" i="3"/>
  <c r="AL824" i="3"/>
  <c r="AN824" i="3"/>
  <c r="AP824" i="3"/>
  <c r="AR824" i="3"/>
  <c r="AT824" i="3"/>
  <c r="AV824" i="3"/>
  <c r="AX824" i="3"/>
  <c r="AZ824" i="3"/>
  <c r="BB824" i="3"/>
  <c r="BD824" i="3"/>
  <c r="BF824" i="3"/>
  <c r="BH824" i="3"/>
  <c r="Q822" i="3"/>
  <c r="Y822" i="3"/>
  <c r="AG822" i="3"/>
  <c r="AO822" i="3"/>
  <c r="AW822" i="3"/>
  <c r="BE822" i="3"/>
  <c r="P822" i="3"/>
  <c r="X822" i="3"/>
  <c r="AF822" i="3"/>
  <c r="AN822" i="3"/>
  <c r="AV822" i="3"/>
  <c r="BD822" i="3"/>
  <c r="M820" i="3"/>
  <c r="O820" i="3"/>
  <c r="Q820" i="3"/>
  <c r="S820" i="3"/>
  <c r="U820" i="3"/>
  <c r="W820" i="3"/>
  <c r="Y820" i="3"/>
  <c r="AA820" i="3"/>
  <c r="AC820" i="3"/>
  <c r="AE820" i="3"/>
  <c r="AG820" i="3"/>
  <c r="AI820" i="3"/>
  <c r="AK820" i="3"/>
  <c r="AM820" i="3"/>
  <c r="AO820" i="3"/>
  <c r="AQ820" i="3"/>
  <c r="AS820" i="3"/>
  <c r="AU820" i="3"/>
  <c r="AW820" i="3"/>
  <c r="AY820" i="3"/>
  <c r="BA820" i="3"/>
  <c r="BC820" i="3"/>
  <c r="BE820" i="3"/>
  <c r="BG820" i="3"/>
  <c r="BI820" i="3"/>
  <c r="N820" i="3"/>
  <c r="P820" i="3"/>
  <c r="R820" i="3"/>
  <c r="T820" i="3"/>
  <c r="V820" i="3"/>
  <c r="X820" i="3"/>
  <c r="Z820" i="3"/>
  <c r="AB820" i="3"/>
  <c r="AD820" i="3"/>
  <c r="AF820" i="3"/>
  <c r="AH820" i="3"/>
  <c r="AJ820" i="3"/>
  <c r="AL820" i="3"/>
  <c r="AN820" i="3"/>
  <c r="AP820" i="3"/>
  <c r="AR820" i="3"/>
  <c r="AT820" i="3"/>
  <c r="AV820" i="3"/>
  <c r="AX820" i="3"/>
  <c r="AZ820" i="3"/>
  <c r="BB820" i="3"/>
  <c r="BD820" i="3"/>
  <c r="BF820" i="3"/>
  <c r="BH820" i="3"/>
  <c r="M818" i="3"/>
  <c r="O818" i="3"/>
  <c r="Q818" i="3"/>
  <c r="S818" i="3"/>
  <c r="U818" i="3"/>
  <c r="W818" i="3"/>
  <c r="Y818" i="3"/>
  <c r="AA818" i="3"/>
  <c r="AC818" i="3"/>
  <c r="AE818" i="3"/>
  <c r="AG818" i="3"/>
  <c r="AI818" i="3"/>
  <c r="AK818" i="3"/>
  <c r="AM818" i="3"/>
  <c r="AO818" i="3"/>
  <c r="AQ818" i="3"/>
  <c r="AS818" i="3"/>
  <c r="AU818" i="3"/>
  <c r="AW818" i="3"/>
  <c r="AY818" i="3"/>
  <c r="BA818" i="3"/>
  <c r="BC818" i="3"/>
  <c r="BE818" i="3"/>
  <c r="BG818" i="3"/>
  <c r="BI818" i="3"/>
  <c r="N818" i="3"/>
  <c r="P818" i="3"/>
  <c r="R818" i="3"/>
  <c r="T818" i="3"/>
  <c r="V818" i="3"/>
  <c r="X818" i="3"/>
  <c r="Z818" i="3"/>
  <c r="AB818" i="3"/>
  <c r="AD818" i="3"/>
  <c r="AF818" i="3"/>
  <c r="AH818" i="3"/>
  <c r="AJ818" i="3"/>
  <c r="AL818" i="3"/>
  <c r="AN818" i="3"/>
  <c r="AP818" i="3"/>
  <c r="AR818" i="3"/>
  <c r="AT818" i="3"/>
  <c r="AV818" i="3"/>
  <c r="AX818" i="3"/>
  <c r="AZ818" i="3"/>
  <c r="BB818" i="3"/>
  <c r="BD818" i="3"/>
  <c r="BF818" i="3"/>
  <c r="BH818" i="3"/>
  <c r="N817" i="3"/>
  <c r="P817" i="3"/>
  <c r="R817" i="3"/>
  <c r="T817" i="3"/>
  <c r="V817" i="3"/>
  <c r="X817" i="3"/>
  <c r="Z817" i="3"/>
  <c r="AB817" i="3"/>
  <c r="AD817" i="3"/>
  <c r="AF817" i="3"/>
  <c r="N816" i="3"/>
  <c r="P816" i="3"/>
  <c r="R816" i="3"/>
  <c r="T816" i="3"/>
  <c r="V816" i="3"/>
  <c r="X816" i="3"/>
  <c r="Z816" i="3"/>
  <c r="AB816" i="3"/>
  <c r="AD816" i="3"/>
  <c r="AF816" i="3"/>
  <c r="AH816" i="3"/>
  <c r="AJ816" i="3"/>
  <c r="AL816" i="3"/>
  <c r="AN816" i="3"/>
  <c r="AP816" i="3"/>
  <c r="AR816" i="3"/>
  <c r="AT816" i="3"/>
  <c r="AV816" i="3"/>
  <c r="AX816" i="3"/>
  <c r="AZ816" i="3"/>
  <c r="BB816" i="3"/>
  <c r="BD816" i="3"/>
  <c r="BF816" i="3"/>
  <c r="BH816" i="3"/>
  <c r="N815" i="3"/>
  <c r="P815" i="3"/>
  <c r="R815" i="3"/>
  <c r="T815" i="3"/>
  <c r="V815" i="3"/>
  <c r="X815" i="3"/>
  <c r="Z815" i="3"/>
  <c r="AB815" i="3"/>
  <c r="AD815" i="3"/>
  <c r="AF815" i="3"/>
  <c r="AH815" i="3"/>
  <c r="AJ815" i="3"/>
  <c r="AL815" i="3"/>
  <c r="AN815" i="3"/>
  <c r="AP815" i="3"/>
  <c r="AR815" i="3"/>
  <c r="AT815" i="3"/>
  <c r="AV815" i="3"/>
  <c r="AX815" i="3"/>
  <c r="AZ815" i="3"/>
  <c r="BB815" i="3"/>
  <c r="BD815" i="3"/>
  <c r="BF815" i="3"/>
  <c r="BH815" i="3"/>
  <c r="N814" i="3"/>
  <c r="P814" i="3"/>
  <c r="R814" i="3"/>
  <c r="T814" i="3"/>
  <c r="V814" i="3"/>
  <c r="X814" i="3"/>
  <c r="Z814" i="3"/>
  <c r="AB814" i="3"/>
  <c r="AD814" i="3"/>
  <c r="AF814" i="3"/>
  <c r="AH814" i="3"/>
  <c r="AJ814" i="3"/>
  <c r="AL814" i="3"/>
  <c r="AN814" i="3"/>
  <c r="AP814" i="3"/>
  <c r="AR814" i="3"/>
  <c r="AT814" i="3"/>
  <c r="AV814" i="3"/>
  <c r="AX814" i="3"/>
  <c r="AZ814" i="3"/>
  <c r="BB814" i="3"/>
  <c r="BD814" i="3"/>
  <c r="BF814" i="3"/>
  <c r="BH814" i="3"/>
  <c r="N813" i="3"/>
  <c r="P813" i="3"/>
  <c r="R813" i="3"/>
  <c r="T813" i="3"/>
  <c r="V813" i="3"/>
  <c r="X813" i="3"/>
  <c r="Z813" i="3"/>
  <c r="AB813" i="3"/>
  <c r="AD813" i="3"/>
  <c r="AF813" i="3"/>
  <c r="AH813" i="3"/>
  <c r="AJ813" i="3"/>
  <c r="AL813" i="3"/>
  <c r="AN813" i="3"/>
  <c r="AP813" i="3"/>
  <c r="AR813" i="3"/>
  <c r="AT813" i="3"/>
  <c r="AV813" i="3"/>
  <c r="AX813" i="3"/>
  <c r="AZ813" i="3"/>
  <c r="BB813" i="3"/>
  <c r="BD813" i="3"/>
  <c r="BF813" i="3"/>
  <c r="BH813" i="3"/>
  <c r="M811" i="3"/>
  <c r="O811" i="3"/>
  <c r="Q811" i="3"/>
  <c r="S811" i="3"/>
  <c r="U811" i="3"/>
  <c r="W811" i="3"/>
  <c r="Y811" i="3"/>
  <c r="AA811" i="3"/>
  <c r="AC811" i="3"/>
  <c r="AE811" i="3"/>
  <c r="AG811" i="3"/>
  <c r="AI811" i="3"/>
  <c r="AK811" i="3"/>
  <c r="AM811" i="3"/>
  <c r="AO811" i="3"/>
  <c r="AQ811" i="3"/>
  <c r="AS811" i="3"/>
  <c r="AU811" i="3"/>
  <c r="AW811" i="3"/>
  <c r="AY811" i="3"/>
  <c r="BA811" i="3"/>
  <c r="BC811" i="3"/>
  <c r="BE811" i="3"/>
  <c r="BG811" i="3"/>
  <c r="BI811" i="3"/>
  <c r="M809" i="3"/>
  <c r="U809" i="3"/>
  <c r="AC809" i="3"/>
  <c r="AK809" i="3"/>
  <c r="AS809" i="3"/>
  <c r="BA809" i="3"/>
  <c r="BI809" i="3"/>
  <c r="BI817" i="3"/>
  <c r="BG817" i="3"/>
  <c r="BE817" i="3"/>
  <c r="BC817" i="3"/>
  <c r="BA817" i="3"/>
  <c r="AY817" i="3"/>
  <c r="AW817" i="3"/>
  <c r="AU817" i="3"/>
  <c r="AS817" i="3"/>
  <c r="AQ817" i="3"/>
  <c r="AO817" i="3"/>
  <c r="AM817" i="3"/>
  <c r="AK817" i="3"/>
  <c r="AI817" i="3"/>
  <c r="AG817" i="3"/>
  <c r="AC817" i="3"/>
  <c r="Y817" i="3"/>
  <c r="U817" i="3"/>
  <c r="Q817" i="3"/>
  <c r="M817" i="3"/>
  <c r="BI816" i="3"/>
  <c r="BE816" i="3"/>
  <c r="BA816" i="3"/>
  <c r="AW816" i="3"/>
  <c r="AS816" i="3"/>
  <c r="AO816" i="3"/>
  <c r="AK816" i="3"/>
  <c r="AG816" i="3"/>
  <c r="AC816" i="3"/>
  <c r="Y816" i="3"/>
  <c r="U816" i="3"/>
  <c r="Q816" i="3"/>
  <c r="M816" i="3"/>
  <c r="BI815" i="3"/>
  <c r="BE815" i="3"/>
  <c r="BA815" i="3"/>
  <c r="AW815" i="3"/>
  <c r="AS815" i="3"/>
  <c r="AO815" i="3"/>
  <c r="AK815" i="3"/>
  <c r="AG815" i="3"/>
  <c r="AC815" i="3"/>
  <c r="Y815" i="3"/>
  <c r="U815" i="3"/>
  <c r="Q815" i="3"/>
  <c r="M815" i="3"/>
  <c r="BI814" i="3"/>
  <c r="BE814" i="3"/>
  <c r="BA814" i="3"/>
  <c r="AW814" i="3"/>
  <c r="AS814" i="3"/>
  <c r="AO814" i="3"/>
  <c r="AK814" i="3"/>
  <c r="AG814" i="3"/>
  <c r="AC814" i="3"/>
  <c r="Y814" i="3"/>
  <c r="U814" i="3"/>
  <c r="Q814" i="3"/>
  <c r="M814" i="3"/>
  <c r="BI813" i="3"/>
  <c r="BE813" i="3"/>
  <c r="BA813" i="3"/>
  <c r="AW813" i="3"/>
  <c r="AS813" i="3"/>
  <c r="AO813" i="3"/>
  <c r="AK813" i="3"/>
  <c r="AG813" i="3"/>
  <c r="AC813" i="3"/>
  <c r="Y813" i="3"/>
  <c r="U813" i="3"/>
  <c r="Q813" i="3"/>
  <c r="M813" i="3"/>
  <c r="M812" i="3"/>
  <c r="O812" i="3"/>
  <c r="Q812" i="3"/>
  <c r="S812" i="3"/>
  <c r="U812" i="3"/>
  <c r="W812" i="3"/>
  <c r="Y812" i="3"/>
  <c r="AA812" i="3"/>
  <c r="AC812" i="3"/>
  <c r="AE812" i="3"/>
  <c r="AG812" i="3"/>
  <c r="AI812" i="3"/>
  <c r="AK812" i="3"/>
  <c r="AM812" i="3"/>
  <c r="AO812" i="3"/>
  <c r="AQ812" i="3"/>
  <c r="AS812" i="3"/>
  <c r="AU812" i="3"/>
  <c r="AW812" i="3"/>
  <c r="AY812" i="3"/>
  <c r="BA812" i="3"/>
  <c r="BC812" i="3"/>
  <c r="BE812" i="3"/>
  <c r="BG812" i="3"/>
  <c r="BI812" i="3"/>
  <c r="M810" i="3"/>
  <c r="O810" i="3"/>
  <c r="Q810" i="3"/>
  <c r="S810" i="3"/>
  <c r="U810" i="3"/>
  <c r="W810" i="3"/>
  <c r="Y810" i="3"/>
  <c r="AA810" i="3"/>
  <c r="AC810" i="3"/>
  <c r="AE810" i="3"/>
  <c r="AG810" i="3"/>
  <c r="AI810" i="3"/>
  <c r="AK810" i="3"/>
  <c r="AM810" i="3"/>
  <c r="AO810" i="3"/>
  <c r="AQ810" i="3"/>
  <c r="AS810" i="3"/>
  <c r="AU810" i="3"/>
  <c r="AW810" i="3"/>
  <c r="AY810" i="3"/>
  <c r="BA810" i="3"/>
  <c r="BC810" i="3"/>
  <c r="BE810" i="3"/>
  <c r="BG810" i="3"/>
  <c r="BI810" i="3"/>
  <c r="N803" i="3"/>
  <c r="BH812" i="3"/>
  <c r="BF812" i="3"/>
  <c r="BD812" i="3"/>
  <c r="BB812" i="3"/>
  <c r="AZ812" i="3"/>
  <c r="AX812" i="3"/>
  <c r="AV812" i="3"/>
  <c r="AT812" i="3"/>
  <c r="AR812" i="3"/>
  <c r="AP812" i="3"/>
  <c r="AN812" i="3"/>
  <c r="AL812" i="3"/>
  <c r="AJ812" i="3"/>
  <c r="AH812" i="3"/>
  <c r="AF812" i="3"/>
  <c r="AD812" i="3"/>
  <c r="AB812" i="3"/>
  <c r="Z812" i="3"/>
  <c r="X812" i="3"/>
  <c r="V812" i="3"/>
  <c r="T812" i="3"/>
  <c r="R812" i="3"/>
  <c r="P812" i="3"/>
  <c r="BH811" i="3"/>
  <c r="BF811" i="3"/>
  <c r="BD811" i="3"/>
  <c r="BB811" i="3"/>
  <c r="AZ811" i="3"/>
  <c r="AX811" i="3"/>
  <c r="AV811" i="3"/>
  <c r="AT811" i="3"/>
  <c r="AR811" i="3"/>
  <c r="AP811" i="3"/>
  <c r="AN811" i="3"/>
  <c r="AL811" i="3"/>
  <c r="AJ811" i="3"/>
  <c r="AH811" i="3"/>
  <c r="AF811" i="3"/>
  <c r="AD811" i="3"/>
  <c r="AB811" i="3"/>
  <c r="Z811" i="3"/>
  <c r="X811" i="3"/>
  <c r="V811" i="3"/>
  <c r="T811" i="3"/>
  <c r="R811" i="3"/>
  <c r="P811" i="3"/>
  <c r="BH810" i="3"/>
  <c r="BF810" i="3"/>
  <c r="BD810" i="3"/>
  <c r="BB810" i="3"/>
  <c r="AZ810" i="3"/>
  <c r="AX810" i="3"/>
  <c r="AV810" i="3"/>
  <c r="AT810" i="3"/>
  <c r="AR810" i="3"/>
  <c r="AP810" i="3"/>
  <c r="AN810" i="3"/>
  <c r="AL810" i="3"/>
  <c r="AJ810" i="3"/>
  <c r="AH810" i="3"/>
  <c r="AF810" i="3"/>
  <c r="AD810" i="3"/>
  <c r="AB810" i="3"/>
  <c r="Z810" i="3"/>
  <c r="X810" i="3"/>
  <c r="V810" i="3"/>
  <c r="T810" i="3"/>
  <c r="R810" i="3"/>
  <c r="P810" i="3"/>
  <c r="BH809" i="3"/>
  <c r="AZ809" i="3"/>
  <c r="AR809" i="3"/>
  <c r="AJ809" i="3"/>
  <c r="AB809" i="3"/>
  <c r="T809" i="3"/>
  <c r="BF808" i="3"/>
  <c r="BB808" i="3"/>
  <c r="AX808" i="3"/>
  <c r="AT808" i="3"/>
  <c r="AP808" i="3"/>
  <c r="AL808" i="3"/>
  <c r="AH808" i="3"/>
  <c r="AD808" i="3"/>
  <c r="Z808" i="3"/>
  <c r="V808" i="3"/>
  <c r="R808" i="3"/>
  <c r="M808" i="3"/>
  <c r="O808" i="3"/>
  <c r="Q808" i="3"/>
  <c r="S808" i="3"/>
  <c r="U808" i="3"/>
  <c r="W808" i="3"/>
  <c r="Y808" i="3"/>
  <c r="AA808" i="3"/>
  <c r="AC808" i="3"/>
  <c r="AE808" i="3"/>
  <c r="AG808" i="3"/>
  <c r="AI808" i="3"/>
  <c r="AK808" i="3"/>
  <c r="AM808" i="3"/>
  <c r="AO808" i="3"/>
  <c r="AQ808" i="3"/>
  <c r="AS808" i="3"/>
  <c r="AU808" i="3"/>
  <c r="AW808" i="3"/>
  <c r="AY808" i="3"/>
  <c r="BA808" i="3"/>
  <c r="BC808" i="3"/>
  <c r="BE808" i="3"/>
  <c r="BG808" i="3"/>
  <c r="BI808" i="3"/>
  <c r="BB807" i="3"/>
  <c r="AL807" i="3"/>
  <c r="V807" i="3"/>
  <c r="Q807" i="3"/>
  <c r="Y807" i="3"/>
  <c r="AG807" i="3"/>
  <c r="AO807" i="3"/>
  <c r="AW807" i="3"/>
  <c r="BE807" i="3"/>
  <c r="BF806" i="3"/>
  <c r="AX806" i="3"/>
  <c r="AH806" i="3"/>
  <c r="Z806" i="3"/>
  <c r="R806" i="3"/>
  <c r="BB804" i="3"/>
  <c r="AL804" i="3"/>
  <c r="BB802" i="3"/>
  <c r="AD801" i="3"/>
  <c r="V800" i="3"/>
  <c r="AT799" i="3"/>
  <c r="AL798" i="3"/>
  <c r="V798" i="3"/>
  <c r="L806" i="3"/>
  <c r="AP806" i="3" s="1"/>
  <c r="M806" i="3"/>
  <c r="O806" i="3"/>
  <c r="Q806" i="3"/>
  <c r="S806" i="3"/>
  <c r="U806" i="3"/>
  <c r="W806" i="3"/>
  <c r="Y806" i="3"/>
  <c r="AA806" i="3"/>
  <c r="AC806" i="3"/>
  <c r="AE806" i="3"/>
  <c r="AG806" i="3"/>
  <c r="AI806" i="3"/>
  <c r="AK806" i="3"/>
  <c r="AM806" i="3"/>
  <c r="AO806" i="3"/>
  <c r="AQ806" i="3"/>
  <c r="AS806" i="3"/>
  <c r="AU806" i="3"/>
  <c r="AW806" i="3"/>
  <c r="AY806" i="3"/>
  <c r="BA806" i="3"/>
  <c r="BC806" i="3"/>
  <c r="BE806" i="3"/>
  <c r="BG806" i="3"/>
  <c r="BI806" i="3"/>
  <c r="L805" i="3"/>
  <c r="AT805" i="3" s="1"/>
  <c r="M805" i="3"/>
  <c r="S805" i="3"/>
  <c r="U805" i="3"/>
  <c r="AA805" i="3"/>
  <c r="AC805" i="3"/>
  <c r="AI805" i="3"/>
  <c r="AK805" i="3"/>
  <c r="AQ805" i="3"/>
  <c r="AS805" i="3"/>
  <c r="AY805" i="3"/>
  <c r="BA805" i="3"/>
  <c r="BG805" i="3"/>
  <c r="BI805" i="3"/>
  <c r="X805" i="3"/>
  <c r="AB805" i="3"/>
  <c r="AN805" i="3"/>
  <c r="AR805" i="3"/>
  <c r="BD805" i="3"/>
  <c r="BH805" i="3"/>
  <c r="L804" i="3"/>
  <c r="V804" i="3" s="1"/>
  <c r="M804" i="3"/>
  <c r="O804" i="3"/>
  <c r="Q804" i="3"/>
  <c r="S804" i="3"/>
  <c r="U804" i="3"/>
  <c r="W804" i="3"/>
  <c r="Y804" i="3"/>
  <c r="AA804" i="3"/>
  <c r="AC804" i="3"/>
  <c r="AE804" i="3"/>
  <c r="AG804" i="3"/>
  <c r="AI804" i="3"/>
  <c r="AK804" i="3"/>
  <c r="AM804" i="3"/>
  <c r="AO804" i="3"/>
  <c r="AQ804" i="3"/>
  <c r="AS804" i="3"/>
  <c r="AU804" i="3"/>
  <c r="AW804" i="3"/>
  <c r="AY804" i="3"/>
  <c r="BA804" i="3"/>
  <c r="BC804" i="3"/>
  <c r="BE804" i="3"/>
  <c r="BG804" i="3"/>
  <c r="BI804" i="3"/>
  <c r="P804" i="3"/>
  <c r="T804" i="3"/>
  <c r="X804" i="3"/>
  <c r="AB804" i="3"/>
  <c r="AF804" i="3"/>
  <c r="AJ804" i="3"/>
  <c r="AN804" i="3"/>
  <c r="AR804" i="3"/>
  <c r="AV804" i="3"/>
  <c r="AZ804" i="3"/>
  <c r="BD804" i="3"/>
  <c r="BH804" i="3"/>
  <c r="L803" i="3"/>
  <c r="O803" i="3" s="1"/>
  <c r="M803" i="3"/>
  <c r="S803" i="3"/>
  <c r="U803" i="3"/>
  <c r="AA803" i="3"/>
  <c r="AC803" i="3"/>
  <c r="AI803" i="3"/>
  <c r="AK803" i="3"/>
  <c r="AQ803" i="3"/>
  <c r="AS803" i="3"/>
  <c r="AY803" i="3"/>
  <c r="BA803" i="3"/>
  <c r="BG803" i="3"/>
  <c r="BI803" i="3"/>
  <c r="X803" i="3"/>
  <c r="AB803" i="3"/>
  <c r="AN803" i="3"/>
  <c r="AR803" i="3"/>
  <c r="BD803" i="3"/>
  <c r="BH803" i="3"/>
  <c r="L802" i="3"/>
  <c r="AL802" i="3" s="1"/>
  <c r="M802" i="3"/>
  <c r="O802" i="3"/>
  <c r="Q802" i="3"/>
  <c r="S802" i="3"/>
  <c r="U802" i="3"/>
  <c r="W802" i="3"/>
  <c r="Y802" i="3"/>
  <c r="AA802" i="3"/>
  <c r="AC802" i="3"/>
  <c r="AE802" i="3"/>
  <c r="AG802" i="3"/>
  <c r="AI802" i="3"/>
  <c r="AK802" i="3"/>
  <c r="AM802" i="3"/>
  <c r="AO802" i="3"/>
  <c r="AQ802" i="3"/>
  <c r="AS802" i="3"/>
  <c r="AU802" i="3"/>
  <c r="AW802" i="3"/>
  <c r="AY802" i="3"/>
  <c r="BA802" i="3"/>
  <c r="BC802" i="3"/>
  <c r="BE802" i="3"/>
  <c r="BG802" i="3"/>
  <c r="BI802" i="3"/>
  <c r="P802" i="3"/>
  <c r="T802" i="3"/>
  <c r="X802" i="3"/>
  <c r="AB802" i="3"/>
  <c r="AF802" i="3"/>
  <c r="AJ802" i="3"/>
  <c r="AN802" i="3"/>
  <c r="AR802" i="3"/>
  <c r="AV802" i="3"/>
  <c r="AZ802" i="3"/>
  <c r="BD802" i="3"/>
  <c r="BH802" i="3"/>
  <c r="L801" i="3"/>
  <c r="N801" i="3" s="1"/>
  <c r="M801" i="3"/>
  <c r="S801" i="3"/>
  <c r="U801" i="3"/>
  <c r="AA801" i="3"/>
  <c r="AC801" i="3"/>
  <c r="AI801" i="3"/>
  <c r="AK801" i="3"/>
  <c r="AQ801" i="3"/>
  <c r="AS801" i="3"/>
  <c r="AY801" i="3"/>
  <c r="BA801" i="3"/>
  <c r="BG801" i="3"/>
  <c r="BI801" i="3"/>
  <c r="X801" i="3"/>
  <c r="AB801" i="3"/>
  <c r="AN801" i="3"/>
  <c r="AR801" i="3"/>
  <c r="BD801" i="3"/>
  <c r="BH801" i="3"/>
  <c r="L800" i="3"/>
  <c r="BB800" i="3" s="1"/>
  <c r="M800" i="3"/>
  <c r="O800" i="3"/>
  <c r="Q800" i="3"/>
  <c r="S800" i="3"/>
  <c r="U800" i="3"/>
  <c r="W800" i="3"/>
  <c r="Y800" i="3"/>
  <c r="AA800" i="3"/>
  <c r="AC800" i="3"/>
  <c r="AE800" i="3"/>
  <c r="AG800" i="3"/>
  <c r="AI800" i="3"/>
  <c r="AK800" i="3"/>
  <c r="AM800" i="3"/>
  <c r="AO800" i="3"/>
  <c r="AQ800" i="3"/>
  <c r="AS800" i="3"/>
  <c r="AU800" i="3"/>
  <c r="AW800" i="3"/>
  <c r="AY800" i="3"/>
  <c r="BA800" i="3"/>
  <c r="BC800" i="3"/>
  <c r="BE800" i="3"/>
  <c r="BG800" i="3"/>
  <c r="BI800" i="3"/>
  <c r="P800" i="3"/>
  <c r="T800" i="3"/>
  <c r="X800" i="3"/>
  <c r="AB800" i="3"/>
  <c r="AF800" i="3"/>
  <c r="AJ800" i="3"/>
  <c r="AN800" i="3"/>
  <c r="AR800" i="3"/>
  <c r="AV800" i="3"/>
  <c r="AZ800" i="3"/>
  <c r="BD800" i="3"/>
  <c r="BH800" i="3"/>
  <c r="L799" i="3"/>
  <c r="M799" i="3"/>
  <c r="S799" i="3"/>
  <c r="U799" i="3"/>
  <c r="AA799" i="3"/>
  <c r="AC799" i="3"/>
  <c r="AI799" i="3"/>
  <c r="AK799" i="3"/>
  <c r="AQ799" i="3"/>
  <c r="AS799" i="3"/>
  <c r="AY799" i="3"/>
  <c r="BA799" i="3"/>
  <c r="BG799" i="3"/>
  <c r="BI799" i="3"/>
  <c r="X799" i="3"/>
  <c r="AB799" i="3"/>
  <c r="AN799" i="3"/>
  <c r="AR799" i="3"/>
  <c r="BD799" i="3"/>
  <c r="BH799" i="3"/>
  <c r="L798" i="3"/>
  <c r="BB798" i="3" s="1"/>
  <c r="M798" i="3"/>
  <c r="O798" i="3"/>
  <c r="Q798" i="3"/>
  <c r="S798" i="3"/>
  <c r="U798" i="3"/>
  <c r="W798" i="3"/>
  <c r="Y798" i="3"/>
  <c r="AA798" i="3"/>
  <c r="AC798" i="3"/>
  <c r="AE798" i="3"/>
  <c r="AG798" i="3"/>
  <c r="AI798" i="3"/>
  <c r="AK798" i="3"/>
  <c r="AM798" i="3"/>
  <c r="AO798" i="3"/>
  <c r="AQ798" i="3"/>
  <c r="AS798" i="3"/>
  <c r="AU798" i="3"/>
  <c r="AW798" i="3"/>
  <c r="AY798" i="3"/>
  <c r="BA798" i="3"/>
  <c r="BC798" i="3"/>
  <c r="BE798" i="3"/>
  <c r="BG798" i="3"/>
  <c r="BI798" i="3"/>
  <c r="P798" i="3"/>
  <c r="T798" i="3"/>
  <c r="X798" i="3"/>
  <c r="AB798" i="3"/>
  <c r="AF798" i="3"/>
  <c r="AJ798" i="3"/>
  <c r="AN798" i="3"/>
  <c r="AR798" i="3"/>
  <c r="AV798" i="3"/>
  <c r="AZ798" i="3"/>
  <c r="BD798" i="3"/>
  <c r="BH798" i="3"/>
  <c r="L797" i="3"/>
  <c r="AZ797" i="3" s="1"/>
  <c r="P797" i="3"/>
  <c r="N796" i="3"/>
  <c r="R796" i="3"/>
  <c r="V796" i="3"/>
  <c r="Z796" i="3"/>
  <c r="AD796" i="3"/>
  <c r="AH796" i="3"/>
  <c r="AL796" i="3"/>
  <c r="AP796" i="3"/>
  <c r="AT796" i="3"/>
  <c r="AX796" i="3"/>
  <c r="BB796" i="3"/>
  <c r="BF796" i="3"/>
  <c r="P796" i="3"/>
  <c r="N795" i="3"/>
  <c r="R795" i="3"/>
  <c r="V795" i="3"/>
  <c r="Z795" i="3"/>
  <c r="AD795" i="3"/>
  <c r="AH795" i="3"/>
  <c r="AL795" i="3"/>
  <c r="AP795" i="3"/>
  <c r="AT795" i="3"/>
  <c r="AX795" i="3"/>
  <c r="BB795" i="3"/>
  <c r="BF795" i="3"/>
  <c r="P795" i="3"/>
  <c r="N794" i="3"/>
  <c r="R794" i="3"/>
  <c r="V794" i="3"/>
  <c r="Z794" i="3"/>
  <c r="AD794" i="3"/>
  <c r="AH794" i="3"/>
  <c r="AL794" i="3"/>
  <c r="AP794" i="3"/>
  <c r="AT794" i="3"/>
  <c r="AX794" i="3"/>
  <c r="BB794" i="3"/>
  <c r="BF794" i="3"/>
  <c r="P794" i="3"/>
  <c r="T794" i="3"/>
  <c r="X794" i="3"/>
  <c r="AB794" i="3"/>
  <c r="AF794" i="3"/>
  <c r="AJ794" i="3"/>
  <c r="AN794" i="3"/>
  <c r="AR794" i="3"/>
  <c r="AV794" i="3"/>
  <c r="AZ794" i="3"/>
  <c r="BD794" i="3"/>
  <c r="BH794" i="3"/>
  <c r="BH797" i="3"/>
  <c r="BD797" i="3"/>
  <c r="AR797" i="3"/>
  <c r="AN797" i="3"/>
  <c r="AB797" i="3"/>
  <c r="X797" i="3"/>
  <c r="BH796" i="3"/>
  <c r="BD796" i="3"/>
  <c r="AZ796" i="3"/>
  <c r="AV796" i="3"/>
  <c r="AR796" i="3"/>
  <c r="AN796" i="3"/>
  <c r="AJ796" i="3"/>
  <c r="AF796" i="3"/>
  <c r="AB796" i="3"/>
  <c r="X796" i="3"/>
  <c r="T796" i="3"/>
  <c r="BH795" i="3"/>
  <c r="BD795" i="3"/>
  <c r="AZ795" i="3"/>
  <c r="AV795" i="3"/>
  <c r="AR795" i="3"/>
  <c r="AN795" i="3"/>
  <c r="AJ795" i="3"/>
  <c r="AF795" i="3"/>
  <c r="AB795" i="3"/>
  <c r="X795" i="3"/>
  <c r="T795" i="3"/>
  <c r="M793" i="3"/>
  <c r="O793" i="3"/>
  <c r="Q793" i="3"/>
  <c r="S793" i="3"/>
  <c r="U793" i="3"/>
  <c r="W793" i="3"/>
  <c r="Y793" i="3"/>
  <c r="AA793" i="3"/>
  <c r="AC793" i="3"/>
  <c r="AE793" i="3"/>
  <c r="AG793" i="3"/>
  <c r="AI793" i="3"/>
  <c r="AK793" i="3"/>
  <c r="AM793" i="3"/>
  <c r="AO793" i="3"/>
  <c r="AQ793" i="3"/>
  <c r="AS793" i="3"/>
  <c r="AU793" i="3"/>
  <c r="AW793" i="3"/>
  <c r="AY793" i="3"/>
  <c r="BA793" i="3"/>
  <c r="BC793" i="3"/>
  <c r="BE793" i="3"/>
  <c r="BG793" i="3"/>
  <c r="BI793" i="3"/>
  <c r="N793" i="3"/>
  <c r="P793" i="3"/>
  <c r="R793" i="3"/>
  <c r="T793" i="3"/>
  <c r="V793" i="3"/>
  <c r="X793" i="3"/>
  <c r="Z793" i="3"/>
  <c r="AB793" i="3"/>
  <c r="AD793" i="3"/>
  <c r="AF793" i="3"/>
  <c r="AH793" i="3"/>
  <c r="AJ793" i="3"/>
  <c r="AL793" i="3"/>
  <c r="O797" i="3"/>
  <c r="Q797" i="3"/>
  <c r="W797" i="3"/>
  <c r="Y797" i="3"/>
  <c r="AE797" i="3"/>
  <c r="AG797" i="3"/>
  <c r="AM797" i="3"/>
  <c r="AO797" i="3"/>
  <c r="AU797" i="3"/>
  <c r="AW797" i="3"/>
  <c r="BC797" i="3"/>
  <c r="BE797" i="3"/>
  <c r="M796" i="3"/>
  <c r="O796" i="3"/>
  <c r="Q796" i="3"/>
  <c r="S796" i="3"/>
  <c r="U796" i="3"/>
  <c r="W796" i="3"/>
  <c r="Y796" i="3"/>
  <c r="AA796" i="3"/>
  <c r="AC796" i="3"/>
  <c r="AE796" i="3"/>
  <c r="AG796" i="3"/>
  <c r="AI796" i="3"/>
  <c r="AK796" i="3"/>
  <c r="AM796" i="3"/>
  <c r="AO796" i="3"/>
  <c r="AQ796" i="3"/>
  <c r="AS796" i="3"/>
  <c r="AU796" i="3"/>
  <c r="AW796" i="3"/>
  <c r="AY796" i="3"/>
  <c r="BA796" i="3"/>
  <c r="BC796" i="3"/>
  <c r="BE796" i="3"/>
  <c r="BG796" i="3"/>
  <c r="BI796" i="3"/>
  <c r="M795" i="3"/>
  <c r="O795" i="3"/>
  <c r="Q795" i="3"/>
  <c r="S795" i="3"/>
  <c r="U795" i="3"/>
  <c r="W795" i="3"/>
  <c r="Y795" i="3"/>
  <c r="AA795" i="3"/>
  <c r="AC795" i="3"/>
  <c r="AE795" i="3"/>
  <c r="AG795" i="3"/>
  <c r="AI795" i="3"/>
  <c r="AK795" i="3"/>
  <c r="AM795" i="3"/>
  <c r="AO795" i="3"/>
  <c r="AQ795" i="3"/>
  <c r="AS795" i="3"/>
  <c r="AU795" i="3"/>
  <c r="AW795" i="3"/>
  <c r="AY795" i="3"/>
  <c r="BA795" i="3"/>
  <c r="BC795" i="3"/>
  <c r="BE795" i="3"/>
  <c r="BG795" i="3"/>
  <c r="BI795" i="3"/>
  <c r="M794" i="3"/>
  <c r="O794" i="3"/>
  <c r="Q794" i="3"/>
  <c r="S794" i="3"/>
  <c r="U794" i="3"/>
  <c r="W794" i="3"/>
  <c r="Y794" i="3"/>
  <c r="AA794" i="3"/>
  <c r="AC794" i="3"/>
  <c r="AE794" i="3"/>
  <c r="AG794" i="3"/>
  <c r="AI794" i="3"/>
  <c r="AK794" i="3"/>
  <c r="AM794" i="3"/>
  <c r="AO794" i="3"/>
  <c r="AQ794" i="3"/>
  <c r="AS794" i="3"/>
  <c r="AU794" i="3"/>
  <c r="AW794" i="3"/>
  <c r="AY794" i="3"/>
  <c r="BA794" i="3"/>
  <c r="BC794" i="3"/>
  <c r="BE794" i="3"/>
  <c r="BG794" i="3"/>
  <c r="BI794" i="3"/>
  <c r="BF793" i="3"/>
  <c r="BB793" i="3"/>
  <c r="AX793" i="3"/>
  <c r="AT793" i="3"/>
  <c r="AP793" i="3"/>
  <c r="M792" i="3"/>
  <c r="O792" i="3"/>
  <c r="BL792" i="3" s="1"/>
  <c r="Q792" i="3"/>
  <c r="S792" i="3"/>
  <c r="BM792" i="3" s="1"/>
  <c r="U792" i="3"/>
  <c r="W792" i="3"/>
  <c r="Y792" i="3"/>
  <c r="AA792" i="3"/>
  <c r="AC792" i="3"/>
  <c r="AE792" i="3"/>
  <c r="AG792" i="3"/>
  <c r="AI792" i="3"/>
  <c r="AK792" i="3"/>
  <c r="AM792" i="3"/>
  <c r="AO792" i="3"/>
  <c r="AQ792" i="3"/>
  <c r="AS792" i="3"/>
  <c r="AU792" i="3"/>
  <c r="AW792" i="3"/>
  <c r="AY792" i="3"/>
  <c r="BA792" i="3"/>
  <c r="BC792" i="3"/>
  <c r="BE792" i="3"/>
  <c r="BG792" i="3"/>
  <c r="BI792" i="3"/>
  <c r="N792" i="3"/>
  <c r="BJ792" i="3" s="1"/>
  <c r="P792" i="3"/>
  <c r="R792" i="3"/>
  <c r="T792" i="3"/>
  <c r="V792" i="3"/>
  <c r="X792" i="3"/>
  <c r="Z792" i="3"/>
  <c r="AB792" i="3"/>
  <c r="AD792" i="3"/>
  <c r="AF792" i="3"/>
  <c r="AH792" i="3"/>
  <c r="AJ792" i="3"/>
  <c r="AL792" i="3"/>
  <c r="AN792" i="3"/>
  <c r="AP792" i="3"/>
  <c r="AR792" i="3"/>
  <c r="AT792" i="3"/>
  <c r="AV792" i="3"/>
  <c r="AX792" i="3"/>
  <c r="AZ792" i="3"/>
  <c r="BB792" i="3"/>
  <c r="BD792" i="3"/>
  <c r="BF792" i="3"/>
  <c r="BH792" i="3"/>
  <c r="L777" i="3"/>
  <c r="AA777" i="3" s="1"/>
  <c r="AQ777" i="3"/>
  <c r="AN777" i="3"/>
  <c r="L775" i="3"/>
  <c r="W775" i="3" s="1"/>
  <c r="O775" i="3"/>
  <c r="S775" i="3"/>
  <c r="AA775" i="3"/>
  <c r="AE775" i="3"/>
  <c r="AI775" i="3"/>
  <c r="AQ775" i="3"/>
  <c r="AU775" i="3"/>
  <c r="AY775" i="3"/>
  <c r="BG775" i="3"/>
  <c r="P775" i="3"/>
  <c r="X775" i="3"/>
  <c r="AN775" i="3"/>
  <c r="AV775" i="3"/>
  <c r="BD775" i="3"/>
  <c r="AD775" i="3"/>
  <c r="AT775" i="3"/>
  <c r="N791" i="3"/>
  <c r="BJ791" i="3" s="1"/>
  <c r="P791" i="3"/>
  <c r="R791" i="3"/>
  <c r="T791" i="3"/>
  <c r="V791" i="3"/>
  <c r="X791" i="3"/>
  <c r="Z791" i="3"/>
  <c r="AB791" i="3"/>
  <c r="AD791" i="3"/>
  <c r="AF791" i="3"/>
  <c r="AH791" i="3"/>
  <c r="AJ791" i="3"/>
  <c r="AL791" i="3"/>
  <c r="AN791" i="3"/>
  <c r="AP791" i="3"/>
  <c r="AR791" i="3"/>
  <c r="AT791" i="3"/>
  <c r="AV791" i="3"/>
  <c r="AX791" i="3"/>
  <c r="N790" i="3"/>
  <c r="P790" i="3"/>
  <c r="R790" i="3"/>
  <c r="T790" i="3"/>
  <c r="V790" i="3"/>
  <c r="X790" i="3"/>
  <c r="Z790" i="3"/>
  <c r="AB790" i="3"/>
  <c r="AD790" i="3"/>
  <c r="AF790" i="3"/>
  <c r="AH790" i="3"/>
  <c r="AJ790" i="3"/>
  <c r="AL790" i="3"/>
  <c r="AN790" i="3"/>
  <c r="AP790" i="3"/>
  <c r="AR790" i="3"/>
  <c r="AT790" i="3"/>
  <c r="AV790" i="3"/>
  <c r="AX790" i="3"/>
  <c r="AZ790" i="3"/>
  <c r="BB790" i="3"/>
  <c r="BD790" i="3"/>
  <c r="BF790" i="3"/>
  <c r="BH790" i="3"/>
  <c r="N789" i="3"/>
  <c r="P789" i="3"/>
  <c r="R789" i="3"/>
  <c r="T789" i="3"/>
  <c r="V789" i="3"/>
  <c r="X789" i="3"/>
  <c r="Z789" i="3"/>
  <c r="AB789" i="3"/>
  <c r="AD789" i="3"/>
  <c r="AF789" i="3"/>
  <c r="AH789" i="3"/>
  <c r="AJ789" i="3"/>
  <c r="AL789" i="3"/>
  <c r="AN789" i="3"/>
  <c r="AP789" i="3"/>
  <c r="AR789" i="3"/>
  <c r="AT789" i="3"/>
  <c r="AV789" i="3"/>
  <c r="AX789" i="3"/>
  <c r="AZ789" i="3"/>
  <c r="BB789" i="3"/>
  <c r="BD789" i="3"/>
  <c r="BF789" i="3"/>
  <c r="BH789" i="3"/>
  <c r="N788" i="3"/>
  <c r="P788" i="3"/>
  <c r="R788" i="3"/>
  <c r="T788" i="3"/>
  <c r="V788" i="3"/>
  <c r="X788" i="3"/>
  <c r="Z788" i="3"/>
  <c r="AB788" i="3"/>
  <c r="AD788" i="3"/>
  <c r="AF788" i="3"/>
  <c r="AH788" i="3"/>
  <c r="AJ788" i="3"/>
  <c r="AL788" i="3"/>
  <c r="AN788" i="3"/>
  <c r="AP788" i="3"/>
  <c r="AR788" i="3"/>
  <c r="AT788" i="3"/>
  <c r="AV788" i="3"/>
  <c r="AX788" i="3"/>
  <c r="AZ788" i="3"/>
  <c r="BB788" i="3"/>
  <c r="BD788" i="3"/>
  <c r="BF788" i="3"/>
  <c r="BH788" i="3"/>
  <c r="N787" i="3"/>
  <c r="P787" i="3"/>
  <c r="R787" i="3"/>
  <c r="T787" i="3"/>
  <c r="V787" i="3"/>
  <c r="X787" i="3"/>
  <c r="Z787" i="3"/>
  <c r="AB787" i="3"/>
  <c r="AD787" i="3"/>
  <c r="AF787" i="3"/>
  <c r="AH787" i="3"/>
  <c r="AJ787" i="3"/>
  <c r="AL787" i="3"/>
  <c r="AN787" i="3"/>
  <c r="AP787" i="3"/>
  <c r="AR787" i="3"/>
  <c r="AT787" i="3"/>
  <c r="AV787" i="3"/>
  <c r="AX787" i="3"/>
  <c r="AZ787" i="3"/>
  <c r="BB787" i="3"/>
  <c r="BD787" i="3"/>
  <c r="BF787" i="3"/>
  <c r="BH787" i="3"/>
  <c r="N786" i="3"/>
  <c r="P786" i="3"/>
  <c r="R786" i="3"/>
  <c r="T786" i="3"/>
  <c r="V786" i="3"/>
  <c r="X786" i="3"/>
  <c r="Z786" i="3"/>
  <c r="AB786" i="3"/>
  <c r="AD786" i="3"/>
  <c r="AF786" i="3"/>
  <c r="AH786" i="3"/>
  <c r="AJ786" i="3"/>
  <c r="AL786" i="3"/>
  <c r="AN786" i="3"/>
  <c r="AP786" i="3"/>
  <c r="AR786" i="3"/>
  <c r="AT786" i="3"/>
  <c r="AV786" i="3"/>
  <c r="AX786" i="3"/>
  <c r="AZ786" i="3"/>
  <c r="BB786" i="3"/>
  <c r="BD786" i="3"/>
  <c r="BF786" i="3"/>
  <c r="BH786" i="3"/>
  <c r="N785" i="3"/>
  <c r="P785" i="3"/>
  <c r="R785" i="3"/>
  <c r="T785" i="3"/>
  <c r="V785" i="3"/>
  <c r="X785" i="3"/>
  <c r="Z785" i="3"/>
  <c r="AB785" i="3"/>
  <c r="AD785" i="3"/>
  <c r="AF785" i="3"/>
  <c r="AH785" i="3"/>
  <c r="AJ785" i="3"/>
  <c r="AL785" i="3"/>
  <c r="AN785" i="3"/>
  <c r="AP785" i="3"/>
  <c r="AR785" i="3"/>
  <c r="AT785" i="3"/>
  <c r="AV785" i="3"/>
  <c r="AX785" i="3"/>
  <c r="AZ785" i="3"/>
  <c r="BB785" i="3"/>
  <c r="BD785" i="3"/>
  <c r="BF785" i="3"/>
  <c r="BH785" i="3"/>
  <c r="N784" i="3"/>
  <c r="P784" i="3"/>
  <c r="R784" i="3"/>
  <c r="T784" i="3"/>
  <c r="V784" i="3"/>
  <c r="X784" i="3"/>
  <c r="Z784" i="3"/>
  <c r="AB784" i="3"/>
  <c r="AD784" i="3"/>
  <c r="AF784" i="3"/>
  <c r="AH784" i="3"/>
  <c r="AJ784" i="3"/>
  <c r="AL784" i="3"/>
  <c r="AN784" i="3"/>
  <c r="AP784" i="3"/>
  <c r="AR784" i="3"/>
  <c r="AT784" i="3"/>
  <c r="AV784" i="3"/>
  <c r="AX784" i="3"/>
  <c r="AZ784" i="3"/>
  <c r="BB784" i="3"/>
  <c r="BD784" i="3"/>
  <c r="BF784" i="3"/>
  <c r="BH784" i="3"/>
  <c r="N783" i="3"/>
  <c r="P783" i="3"/>
  <c r="R783" i="3"/>
  <c r="T783" i="3"/>
  <c r="V783" i="3"/>
  <c r="X783" i="3"/>
  <c r="Z783" i="3"/>
  <c r="AB783" i="3"/>
  <c r="AD783" i="3"/>
  <c r="AF783" i="3"/>
  <c r="AH783" i="3"/>
  <c r="AJ783" i="3"/>
  <c r="AL783" i="3"/>
  <c r="AN783" i="3"/>
  <c r="AP783" i="3"/>
  <c r="AR783" i="3"/>
  <c r="AT783" i="3"/>
  <c r="AV783" i="3"/>
  <c r="AX783" i="3"/>
  <c r="AZ783" i="3"/>
  <c r="BB783" i="3"/>
  <c r="BD783" i="3"/>
  <c r="BF783" i="3"/>
  <c r="BH783" i="3"/>
  <c r="N782" i="3"/>
  <c r="P782" i="3"/>
  <c r="R782" i="3"/>
  <c r="T782" i="3"/>
  <c r="V782" i="3"/>
  <c r="X782" i="3"/>
  <c r="Z782" i="3"/>
  <c r="AB782" i="3"/>
  <c r="AD782" i="3"/>
  <c r="AF782" i="3"/>
  <c r="AH782" i="3"/>
  <c r="AJ782" i="3"/>
  <c r="AL782" i="3"/>
  <c r="AN782" i="3"/>
  <c r="AP782" i="3"/>
  <c r="M782" i="3"/>
  <c r="Q782" i="3"/>
  <c r="U782" i="3"/>
  <c r="Y782" i="3"/>
  <c r="AC782" i="3"/>
  <c r="AG782" i="3"/>
  <c r="AK782" i="3"/>
  <c r="AO782" i="3"/>
  <c r="AR782" i="3"/>
  <c r="AT782" i="3"/>
  <c r="AV782" i="3"/>
  <c r="AX782" i="3"/>
  <c r="AZ782" i="3"/>
  <c r="BB782" i="3"/>
  <c r="BD782" i="3"/>
  <c r="BF782" i="3"/>
  <c r="BH782" i="3"/>
  <c r="N781" i="3"/>
  <c r="P781" i="3"/>
  <c r="R781" i="3"/>
  <c r="T781" i="3"/>
  <c r="V781" i="3"/>
  <c r="X781" i="3"/>
  <c r="Z781" i="3"/>
  <c r="AB781" i="3"/>
  <c r="AD781" i="3"/>
  <c r="AF781" i="3"/>
  <c r="AH781" i="3"/>
  <c r="AJ781" i="3"/>
  <c r="AL781" i="3"/>
  <c r="AN781" i="3"/>
  <c r="AP781" i="3"/>
  <c r="AR781" i="3"/>
  <c r="AT781" i="3"/>
  <c r="AV781" i="3"/>
  <c r="AX781" i="3"/>
  <c r="AZ781" i="3"/>
  <c r="BB781" i="3"/>
  <c r="BD781" i="3"/>
  <c r="BF781" i="3"/>
  <c r="BH781" i="3"/>
  <c r="M781" i="3"/>
  <c r="Q781" i="3"/>
  <c r="U781" i="3"/>
  <c r="Y781" i="3"/>
  <c r="AC781" i="3"/>
  <c r="AG781" i="3"/>
  <c r="AK781" i="3"/>
  <c r="AO781" i="3"/>
  <c r="AS781" i="3"/>
  <c r="AW781" i="3"/>
  <c r="BA781" i="3"/>
  <c r="BE781" i="3"/>
  <c r="BI781" i="3"/>
  <c r="N780" i="3"/>
  <c r="P780" i="3"/>
  <c r="R780" i="3"/>
  <c r="T780" i="3"/>
  <c r="V780" i="3"/>
  <c r="X780" i="3"/>
  <c r="Z780" i="3"/>
  <c r="AB780" i="3"/>
  <c r="AD780" i="3"/>
  <c r="AF780" i="3"/>
  <c r="AH780" i="3"/>
  <c r="AJ780" i="3"/>
  <c r="AL780" i="3"/>
  <c r="AN780" i="3"/>
  <c r="AP780" i="3"/>
  <c r="AR780" i="3"/>
  <c r="AT780" i="3"/>
  <c r="AV780" i="3"/>
  <c r="AX780" i="3"/>
  <c r="AZ780" i="3"/>
  <c r="BB780" i="3"/>
  <c r="BD780" i="3"/>
  <c r="BF780" i="3"/>
  <c r="BH780" i="3"/>
  <c r="M780" i="3"/>
  <c r="Q780" i="3"/>
  <c r="U780" i="3"/>
  <c r="Y780" i="3"/>
  <c r="AC780" i="3"/>
  <c r="AG780" i="3"/>
  <c r="AK780" i="3"/>
  <c r="AO780" i="3"/>
  <c r="AS780" i="3"/>
  <c r="AW780" i="3"/>
  <c r="BA780" i="3"/>
  <c r="BE780" i="3"/>
  <c r="BI780" i="3"/>
  <c r="N779" i="3"/>
  <c r="P779" i="3"/>
  <c r="R779" i="3"/>
  <c r="T779" i="3"/>
  <c r="V779" i="3"/>
  <c r="X779" i="3"/>
  <c r="Z779" i="3"/>
  <c r="AB779" i="3"/>
  <c r="AD779" i="3"/>
  <c r="AF779" i="3"/>
  <c r="AH779" i="3"/>
  <c r="AJ779" i="3"/>
  <c r="AL779" i="3"/>
  <c r="AN779" i="3"/>
  <c r="AP779" i="3"/>
  <c r="AR779" i="3"/>
  <c r="AT779" i="3"/>
  <c r="AV779" i="3"/>
  <c r="AX779" i="3"/>
  <c r="AZ779" i="3"/>
  <c r="BB779" i="3"/>
  <c r="BD779" i="3"/>
  <c r="BF779" i="3"/>
  <c r="BH779" i="3"/>
  <c r="M779" i="3"/>
  <c r="Q779" i="3"/>
  <c r="U779" i="3"/>
  <c r="Y779" i="3"/>
  <c r="AC779" i="3"/>
  <c r="AG779" i="3"/>
  <c r="AK779" i="3"/>
  <c r="AO779" i="3"/>
  <c r="AS779" i="3"/>
  <c r="AW779" i="3"/>
  <c r="BA779" i="3"/>
  <c r="BE779" i="3"/>
  <c r="BI779" i="3"/>
  <c r="L778" i="3"/>
  <c r="R778" i="3" s="1"/>
  <c r="N778" i="3"/>
  <c r="P778" i="3"/>
  <c r="T778" i="3"/>
  <c r="V778" i="3"/>
  <c r="X778" i="3"/>
  <c r="AB778" i="3"/>
  <c r="AD778" i="3"/>
  <c r="AF778" i="3"/>
  <c r="AJ778" i="3"/>
  <c r="AL778" i="3"/>
  <c r="AN778" i="3"/>
  <c r="AR778" i="3"/>
  <c r="AT778" i="3"/>
  <c r="AV778" i="3"/>
  <c r="AZ778" i="3"/>
  <c r="BB778" i="3"/>
  <c r="BD778" i="3"/>
  <c r="BH778" i="3"/>
  <c r="M778" i="3"/>
  <c r="Q778" i="3"/>
  <c r="Y778" i="3"/>
  <c r="AC778" i="3"/>
  <c r="AG778" i="3"/>
  <c r="AO778" i="3"/>
  <c r="AS778" i="3"/>
  <c r="AW778" i="3"/>
  <c r="BE778" i="3"/>
  <c r="BI778" i="3"/>
  <c r="AH777" i="3"/>
  <c r="L776" i="3"/>
  <c r="O776" i="3"/>
  <c r="S776" i="3"/>
  <c r="W776" i="3"/>
  <c r="AA776" i="3"/>
  <c r="AE776" i="3"/>
  <c r="AI776" i="3"/>
  <c r="AM776" i="3"/>
  <c r="AQ776" i="3"/>
  <c r="AU776" i="3"/>
  <c r="AY776" i="3"/>
  <c r="BC776" i="3"/>
  <c r="BG776" i="3"/>
  <c r="P776" i="3"/>
  <c r="X776" i="3"/>
  <c r="AF776" i="3"/>
  <c r="AN776" i="3"/>
  <c r="AV776" i="3"/>
  <c r="BD776" i="3"/>
  <c r="N776" i="3"/>
  <c r="AD776" i="3"/>
  <c r="AT776" i="3"/>
  <c r="AX775" i="3"/>
  <c r="R775" i="3"/>
  <c r="E737" i="3"/>
  <c r="F737" i="3"/>
  <c r="G737" i="3"/>
  <c r="H737" i="3"/>
  <c r="I737" i="3"/>
  <c r="L737" i="3" s="1"/>
  <c r="J737" i="3"/>
  <c r="K737" i="3"/>
  <c r="E738" i="3"/>
  <c r="F738" i="3"/>
  <c r="G738" i="3"/>
  <c r="H738" i="3"/>
  <c r="I738" i="3"/>
  <c r="J738" i="3"/>
  <c r="L738" i="3"/>
  <c r="E739" i="3"/>
  <c r="F739" i="3"/>
  <c r="G739" i="3"/>
  <c r="H739" i="3"/>
  <c r="L739" i="3" s="1"/>
  <c r="I739" i="3"/>
  <c r="J739" i="3"/>
  <c r="E740" i="3"/>
  <c r="K740" i="3" s="1"/>
  <c r="F740" i="3"/>
  <c r="G740" i="3"/>
  <c r="H740" i="3"/>
  <c r="I740" i="3"/>
  <c r="L740" i="3" s="1"/>
  <c r="J740" i="3"/>
  <c r="E741" i="3"/>
  <c r="F741" i="3"/>
  <c r="G741" i="3"/>
  <c r="H741" i="3"/>
  <c r="L741" i="3" s="1"/>
  <c r="I741" i="3"/>
  <c r="J741" i="3"/>
  <c r="E742" i="3"/>
  <c r="F742" i="3"/>
  <c r="G742" i="3"/>
  <c r="H742" i="3"/>
  <c r="I742" i="3"/>
  <c r="J742" i="3"/>
  <c r="L742" i="3"/>
  <c r="E743" i="3"/>
  <c r="F743" i="3"/>
  <c r="G743" i="3"/>
  <c r="H743" i="3"/>
  <c r="L743" i="3" s="1"/>
  <c r="I743" i="3"/>
  <c r="J743" i="3"/>
  <c r="E744" i="3"/>
  <c r="K744" i="3" s="1"/>
  <c r="F744" i="3"/>
  <c r="G744" i="3"/>
  <c r="H744" i="3"/>
  <c r="I744" i="3"/>
  <c r="L744" i="3" s="1"/>
  <c r="J744" i="3"/>
  <c r="E745" i="3"/>
  <c r="F745" i="3"/>
  <c r="G745" i="3"/>
  <c r="H745" i="3"/>
  <c r="L745" i="3" s="1"/>
  <c r="I745" i="3"/>
  <c r="J745" i="3"/>
  <c r="E746" i="3"/>
  <c r="F746" i="3"/>
  <c r="G746" i="3"/>
  <c r="H746" i="3"/>
  <c r="I746" i="3"/>
  <c r="J746" i="3"/>
  <c r="L746" i="3"/>
  <c r="E747" i="3"/>
  <c r="F747" i="3"/>
  <c r="G747" i="3"/>
  <c r="H747" i="3"/>
  <c r="L747" i="3" s="1"/>
  <c r="I747" i="3"/>
  <c r="J747" i="3"/>
  <c r="E748" i="3"/>
  <c r="K748" i="3" s="1"/>
  <c r="F748" i="3"/>
  <c r="G748" i="3"/>
  <c r="H748" i="3"/>
  <c r="I748" i="3"/>
  <c r="L748" i="3" s="1"/>
  <c r="J748" i="3"/>
  <c r="E749" i="3"/>
  <c r="F749" i="3"/>
  <c r="G749" i="3"/>
  <c r="H749" i="3"/>
  <c r="L749" i="3" s="1"/>
  <c r="I749" i="3"/>
  <c r="J749" i="3"/>
  <c r="E750" i="3"/>
  <c r="F750" i="3"/>
  <c r="G750" i="3"/>
  <c r="H750" i="3"/>
  <c r="I750" i="3"/>
  <c r="J750" i="3"/>
  <c r="L750" i="3"/>
  <c r="E751" i="3"/>
  <c r="F751" i="3"/>
  <c r="G751" i="3"/>
  <c r="H751" i="3"/>
  <c r="L751" i="3" s="1"/>
  <c r="I751" i="3"/>
  <c r="J751" i="3"/>
  <c r="E752" i="3"/>
  <c r="K752" i="3" s="1"/>
  <c r="F752" i="3"/>
  <c r="G752" i="3"/>
  <c r="H752" i="3"/>
  <c r="I752" i="3"/>
  <c r="L752" i="3" s="1"/>
  <c r="J752" i="3"/>
  <c r="E753" i="3"/>
  <c r="F753" i="3"/>
  <c r="G753" i="3"/>
  <c r="H753" i="3"/>
  <c r="L753" i="3" s="1"/>
  <c r="I753" i="3"/>
  <c r="J753" i="3"/>
  <c r="E754" i="3"/>
  <c r="F754" i="3"/>
  <c r="G754" i="3"/>
  <c r="H754" i="3"/>
  <c r="I754" i="3"/>
  <c r="J754" i="3"/>
  <c r="L754" i="3"/>
  <c r="E755" i="3"/>
  <c r="F755" i="3"/>
  <c r="G755" i="3"/>
  <c r="H755" i="3"/>
  <c r="L755" i="3" s="1"/>
  <c r="I755" i="3"/>
  <c r="J755" i="3"/>
  <c r="E756" i="3"/>
  <c r="K756" i="3" s="1"/>
  <c r="F756" i="3"/>
  <c r="G756" i="3"/>
  <c r="H756" i="3"/>
  <c r="I756" i="3"/>
  <c r="L756" i="3" s="1"/>
  <c r="J756" i="3"/>
  <c r="E757" i="3"/>
  <c r="F757" i="3"/>
  <c r="G757" i="3"/>
  <c r="H757" i="3"/>
  <c r="L757" i="3" s="1"/>
  <c r="I757" i="3"/>
  <c r="J757" i="3"/>
  <c r="E758" i="3"/>
  <c r="F758" i="3"/>
  <c r="G758" i="3"/>
  <c r="H758" i="3"/>
  <c r="I758" i="3"/>
  <c r="J758" i="3"/>
  <c r="L758" i="3"/>
  <c r="E759" i="3"/>
  <c r="F759" i="3"/>
  <c r="G759" i="3"/>
  <c r="H759" i="3"/>
  <c r="L759" i="3" s="1"/>
  <c r="I759" i="3"/>
  <c r="J759" i="3"/>
  <c r="E760" i="3"/>
  <c r="K760" i="3" s="1"/>
  <c r="F760" i="3"/>
  <c r="G760" i="3"/>
  <c r="H760" i="3"/>
  <c r="I760" i="3"/>
  <c r="L760" i="3" s="1"/>
  <c r="J760" i="3"/>
  <c r="E761" i="3"/>
  <c r="F761" i="3"/>
  <c r="G761" i="3"/>
  <c r="H761" i="3"/>
  <c r="L761" i="3" s="1"/>
  <c r="I761" i="3"/>
  <c r="J761" i="3"/>
  <c r="E762" i="3"/>
  <c r="F762" i="3"/>
  <c r="G762" i="3"/>
  <c r="H762" i="3"/>
  <c r="I762" i="3"/>
  <c r="J762" i="3"/>
  <c r="L762" i="3"/>
  <c r="E763" i="3"/>
  <c r="F763" i="3"/>
  <c r="G763" i="3"/>
  <c r="H763" i="3"/>
  <c r="L763" i="3" s="1"/>
  <c r="I763" i="3"/>
  <c r="J763" i="3"/>
  <c r="E764" i="3"/>
  <c r="K764" i="3" s="1"/>
  <c r="F764" i="3"/>
  <c r="G764" i="3"/>
  <c r="H764" i="3"/>
  <c r="I764" i="3"/>
  <c r="L764" i="3" s="1"/>
  <c r="J764" i="3"/>
  <c r="E765" i="3"/>
  <c r="F765" i="3"/>
  <c r="G765" i="3"/>
  <c r="H765" i="3"/>
  <c r="L765" i="3" s="1"/>
  <c r="I765" i="3"/>
  <c r="J765" i="3"/>
  <c r="E766" i="3"/>
  <c r="F766" i="3"/>
  <c r="G766" i="3"/>
  <c r="H766" i="3"/>
  <c r="I766" i="3"/>
  <c r="J766" i="3"/>
  <c r="L766" i="3"/>
  <c r="E767" i="3"/>
  <c r="F767" i="3"/>
  <c r="G767" i="3"/>
  <c r="H767" i="3"/>
  <c r="L767" i="3" s="1"/>
  <c r="I767" i="3"/>
  <c r="J767" i="3"/>
  <c r="E768" i="3"/>
  <c r="K768" i="3" s="1"/>
  <c r="F768" i="3"/>
  <c r="G768" i="3"/>
  <c r="H768" i="3"/>
  <c r="I768" i="3"/>
  <c r="L768" i="3" s="1"/>
  <c r="J768" i="3"/>
  <c r="E769" i="3"/>
  <c r="F769" i="3"/>
  <c r="G769" i="3"/>
  <c r="H769" i="3"/>
  <c r="L769" i="3" s="1"/>
  <c r="I769" i="3"/>
  <c r="J769" i="3"/>
  <c r="E770" i="3"/>
  <c r="F770" i="3"/>
  <c r="G770" i="3"/>
  <c r="H770" i="3"/>
  <c r="I770" i="3"/>
  <c r="J770" i="3"/>
  <c r="L770" i="3"/>
  <c r="E771" i="3"/>
  <c r="F771" i="3"/>
  <c r="G771" i="3"/>
  <c r="H771" i="3"/>
  <c r="L771" i="3" s="1"/>
  <c r="I771" i="3"/>
  <c r="J771" i="3"/>
  <c r="E772" i="3"/>
  <c r="K772" i="3" s="1"/>
  <c r="F772" i="3"/>
  <c r="G772" i="3"/>
  <c r="H772" i="3"/>
  <c r="I772" i="3"/>
  <c r="L772" i="3" s="1"/>
  <c r="J772" i="3"/>
  <c r="E773" i="3"/>
  <c r="F773" i="3"/>
  <c r="G773" i="3"/>
  <c r="H773" i="3"/>
  <c r="L773" i="3" s="1"/>
  <c r="I773" i="3"/>
  <c r="J773" i="3"/>
  <c r="E774" i="3"/>
  <c r="F774" i="3"/>
  <c r="G774" i="3"/>
  <c r="H774" i="3"/>
  <c r="I774" i="3"/>
  <c r="J774" i="3"/>
  <c r="O768" i="3" l="1"/>
  <c r="R764" i="3"/>
  <c r="N748" i="3"/>
  <c r="O737" i="3"/>
  <c r="P760" i="3"/>
  <c r="O744" i="3"/>
  <c r="M772" i="3"/>
  <c r="R756" i="3"/>
  <c r="Q740" i="3"/>
  <c r="T752" i="3"/>
  <c r="K774" i="3"/>
  <c r="L774" i="3"/>
  <c r="K771" i="3"/>
  <c r="K767" i="3"/>
  <c r="K763" i="3"/>
  <c r="K759" i="3"/>
  <c r="K755" i="3"/>
  <c r="K751" i="3"/>
  <c r="K747" i="3"/>
  <c r="K743" i="3"/>
  <c r="K739" i="3"/>
  <c r="BH772" i="3"/>
  <c r="BD772" i="3"/>
  <c r="AZ772" i="3"/>
  <c r="AV772" i="3"/>
  <c r="AR772" i="3"/>
  <c r="AN772" i="3"/>
  <c r="AJ772" i="3"/>
  <c r="AF772" i="3"/>
  <c r="AB772" i="3"/>
  <c r="X772" i="3"/>
  <c r="T772" i="3"/>
  <c r="P772" i="3"/>
  <c r="BF768" i="3"/>
  <c r="AX768" i="3"/>
  <c r="AP768" i="3"/>
  <c r="AH768" i="3"/>
  <c r="Z768" i="3"/>
  <c r="R768" i="3"/>
  <c r="BB764" i="3"/>
  <c r="AT764" i="3"/>
  <c r="AL764" i="3"/>
  <c r="AD764" i="3"/>
  <c r="V764" i="3"/>
  <c r="N764" i="3"/>
  <c r="BD760" i="3"/>
  <c r="AV760" i="3"/>
  <c r="AN760" i="3"/>
  <c r="AF760" i="3"/>
  <c r="X760" i="3"/>
  <c r="BF756" i="3"/>
  <c r="AX756" i="3"/>
  <c r="AP756" i="3"/>
  <c r="AH756" i="3"/>
  <c r="Z756" i="3"/>
  <c r="BH752" i="3"/>
  <c r="AZ752" i="3"/>
  <c r="AR752" i="3"/>
  <c r="AJ752" i="3"/>
  <c r="AB752" i="3"/>
  <c r="BB748" i="3"/>
  <c r="AT748" i="3"/>
  <c r="AL748" i="3"/>
  <c r="AD748" i="3"/>
  <c r="V748" i="3"/>
  <c r="BC744" i="3"/>
  <c r="AU744" i="3"/>
  <c r="AM744" i="3"/>
  <c r="AE744" i="3"/>
  <c r="W744" i="3"/>
  <c r="BE740" i="3"/>
  <c r="AW740" i="3"/>
  <c r="AO740" i="3"/>
  <c r="AG740" i="3"/>
  <c r="Y740" i="3"/>
  <c r="BC737" i="3"/>
  <c r="AU737" i="3"/>
  <c r="AM737" i="3"/>
  <c r="AE737" i="3"/>
  <c r="W737" i="3"/>
  <c r="BG777" i="3"/>
  <c r="N760" i="3"/>
  <c r="R760" i="3"/>
  <c r="V760" i="3"/>
  <c r="Z760" i="3"/>
  <c r="AD760" i="3"/>
  <c r="AH760" i="3"/>
  <c r="AL760" i="3"/>
  <c r="AP760" i="3"/>
  <c r="AT760" i="3"/>
  <c r="AX760" i="3"/>
  <c r="BB760" i="3"/>
  <c r="BF760" i="3"/>
  <c r="O760" i="3"/>
  <c r="S760" i="3"/>
  <c r="W760" i="3"/>
  <c r="AA760" i="3"/>
  <c r="AE760" i="3"/>
  <c r="AI760" i="3"/>
  <c r="AM760" i="3"/>
  <c r="AQ760" i="3"/>
  <c r="AU760" i="3"/>
  <c r="AY760" i="3"/>
  <c r="BC760" i="3"/>
  <c r="BG760" i="3"/>
  <c r="P756" i="3"/>
  <c r="T756" i="3"/>
  <c r="X756" i="3"/>
  <c r="AB756" i="3"/>
  <c r="AF756" i="3"/>
  <c r="AJ756" i="3"/>
  <c r="AN756" i="3"/>
  <c r="AR756" i="3"/>
  <c r="AV756" i="3"/>
  <c r="AZ756" i="3"/>
  <c r="BD756" i="3"/>
  <c r="BH756" i="3"/>
  <c r="M756" i="3"/>
  <c r="Q756" i="3"/>
  <c r="U756" i="3"/>
  <c r="Y756" i="3"/>
  <c r="AC756" i="3"/>
  <c r="AG756" i="3"/>
  <c r="AK756" i="3"/>
  <c r="AO756" i="3"/>
  <c r="AS756" i="3"/>
  <c r="AW756" i="3"/>
  <c r="BA756" i="3"/>
  <c r="BE756" i="3"/>
  <c r="BI756" i="3"/>
  <c r="N752" i="3"/>
  <c r="R752" i="3"/>
  <c r="V752" i="3"/>
  <c r="Z752" i="3"/>
  <c r="AD752" i="3"/>
  <c r="AH752" i="3"/>
  <c r="AL752" i="3"/>
  <c r="AP752" i="3"/>
  <c r="AT752" i="3"/>
  <c r="AX752" i="3"/>
  <c r="BB752" i="3"/>
  <c r="BF752" i="3"/>
  <c r="O752" i="3"/>
  <c r="S752" i="3"/>
  <c r="W752" i="3"/>
  <c r="AA752" i="3"/>
  <c r="AE752" i="3"/>
  <c r="AI752" i="3"/>
  <c r="AM752" i="3"/>
  <c r="AQ752" i="3"/>
  <c r="AU752" i="3"/>
  <c r="AY752" i="3"/>
  <c r="BC752" i="3"/>
  <c r="BG752" i="3"/>
  <c r="P748" i="3"/>
  <c r="T748" i="3"/>
  <c r="X748" i="3"/>
  <c r="AB748" i="3"/>
  <c r="AF748" i="3"/>
  <c r="AJ748" i="3"/>
  <c r="AN748" i="3"/>
  <c r="AR748" i="3"/>
  <c r="AV748" i="3"/>
  <c r="AZ748" i="3"/>
  <c r="BD748" i="3"/>
  <c r="BH748" i="3"/>
  <c r="M748" i="3"/>
  <c r="Q748" i="3"/>
  <c r="U748" i="3"/>
  <c r="Y748" i="3"/>
  <c r="AC748" i="3"/>
  <c r="AG748" i="3"/>
  <c r="AK748" i="3"/>
  <c r="AO748" i="3"/>
  <c r="AS748" i="3"/>
  <c r="AW748" i="3"/>
  <c r="BA748" i="3"/>
  <c r="BE748" i="3"/>
  <c r="BI748" i="3"/>
  <c r="M744" i="3"/>
  <c r="Q744" i="3"/>
  <c r="U744" i="3"/>
  <c r="Y744" i="3"/>
  <c r="AC744" i="3"/>
  <c r="AG744" i="3"/>
  <c r="AK744" i="3"/>
  <c r="AO744" i="3"/>
  <c r="AS744" i="3"/>
  <c r="AW744" i="3"/>
  <c r="BA744" i="3"/>
  <c r="BE744" i="3"/>
  <c r="BI744" i="3"/>
  <c r="N744" i="3"/>
  <c r="R744" i="3"/>
  <c r="V744" i="3"/>
  <c r="Z744" i="3"/>
  <c r="AD744" i="3"/>
  <c r="AH744" i="3"/>
  <c r="AL744" i="3"/>
  <c r="AP744" i="3"/>
  <c r="AT744" i="3"/>
  <c r="AX744" i="3"/>
  <c r="BB744" i="3"/>
  <c r="BF744" i="3"/>
  <c r="O740" i="3"/>
  <c r="S740" i="3"/>
  <c r="W740" i="3"/>
  <c r="AA740" i="3"/>
  <c r="AE740" i="3"/>
  <c r="AI740" i="3"/>
  <c r="AM740" i="3"/>
  <c r="AQ740" i="3"/>
  <c r="AU740" i="3"/>
  <c r="AY740" i="3"/>
  <c r="BC740" i="3"/>
  <c r="BG740" i="3"/>
  <c r="P740" i="3"/>
  <c r="T740" i="3"/>
  <c r="X740" i="3"/>
  <c r="AB740" i="3"/>
  <c r="AF740" i="3"/>
  <c r="AJ740" i="3"/>
  <c r="AN740" i="3"/>
  <c r="AR740" i="3"/>
  <c r="AV740" i="3"/>
  <c r="AZ740" i="3"/>
  <c r="BD740" i="3"/>
  <c r="BH740" i="3"/>
  <c r="M737" i="3"/>
  <c r="Q737" i="3"/>
  <c r="U737" i="3"/>
  <c r="Y737" i="3"/>
  <c r="AC737" i="3"/>
  <c r="AG737" i="3"/>
  <c r="AK737" i="3"/>
  <c r="AO737" i="3"/>
  <c r="AS737" i="3"/>
  <c r="AW737" i="3"/>
  <c r="BA737" i="3"/>
  <c r="BE737" i="3"/>
  <c r="BI737" i="3"/>
  <c r="N737" i="3"/>
  <c r="R737" i="3"/>
  <c r="V737" i="3"/>
  <c r="Z737" i="3"/>
  <c r="AD737" i="3"/>
  <c r="AH737" i="3"/>
  <c r="AL737" i="3"/>
  <c r="AP737" i="3"/>
  <c r="AT737" i="3"/>
  <c r="AX737" i="3"/>
  <c r="BB737" i="3"/>
  <c r="BF737" i="3"/>
  <c r="BG772" i="3"/>
  <c r="BC772" i="3"/>
  <c r="AY772" i="3"/>
  <c r="AU772" i="3"/>
  <c r="AQ772" i="3"/>
  <c r="AM772" i="3"/>
  <c r="AI772" i="3"/>
  <c r="AE772" i="3"/>
  <c r="AA772" i="3"/>
  <c r="W772" i="3"/>
  <c r="S772" i="3"/>
  <c r="O772" i="3"/>
  <c r="BC768" i="3"/>
  <c r="AU768" i="3"/>
  <c r="AM768" i="3"/>
  <c r="AE768" i="3"/>
  <c r="W768" i="3"/>
  <c r="BG764" i="3"/>
  <c r="AY764" i="3"/>
  <c r="AQ764" i="3"/>
  <c r="AI764" i="3"/>
  <c r="AA764" i="3"/>
  <c r="S764" i="3"/>
  <c r="BI760" i="3"/>
  <c r="BA760" i="3"/>
  <c r="AS760" i="3"/>
  <c r="AK760" i="3"/>
  <c r="AC760" i="3"/>
  <c r="U760" i="3"/>
  <c r="M760" i="3"/>
  <c r="BC756" i="3"/>
  <c r="AU756" i="3"/>
  <c r="AM756" i="3"/>
  <c r="AE756" i="3"/>
  <c r="W756" i="3"/>
  <c r="O756" i="3"/>
  <c r="BE752" i="3"/>
  <c r="AW752" i="3"/>
  <c r="AO752" i="3"/>
  <c r="AG752" i="3"/>
  <c r="Y752" i="3"/>
  <c r="Q752" i="3"/>
  <c r="BG748" i="3"/>
  <c r="AY748" i="3"/>
  <c r="AQ748" i="3"/>
  <c r="AI748" i="3"/>
  <c r="AA748" i="3"/>
  <c r="S748" i="3"/>
  <c r="BH744" i="3"/>
  <c r="AZ744" i="3"/>
  <c r="AR744" i="3"/>
  <c r="AJ744" i="3"/>
  <c r="AB744" i="3"/>
  <c r="T744" i="3"/>
  <c r="BB740" i="3"/>
  <c r="AT740" i="3"/>
  <c r="AL740" i="3"/>
  <c r="AD740" i="3"/>
  <c r="V740" i="3"/>
  <c r="N740" i="3"/>
  <c r="BH737" i="3"/>
  <c r="AZ737" i="3"/>
  <c r="AR737" i="3"/>
  <c r="AJ737" i="3"/>
  <c r="AB737" i="3"/>
  <c r="T737" i="3"/>
  <c r="O868" i="3"/>
  <c r="BL868" i="3" s="1"/>
  <c r="AE868" i="3"/>
  <c r="AU868" i="3"/>
  <c r="P868" i="3"/>
  <c r="AV868" i="3"/>
  <c r="S868" i="3"/>
  <c r="BM868" i="3" s="1"/>
  <c r="AI868" i="3"/>
  <c r="AY868" i="3"/>
  <c r="X868" i="3"/>
  <c r="BD868" i="3"/>
  <c r="W868" i="3"/>
  <c r="AM868" i="3"/>
  <c r="BC868" i="3"/>
  <c r="AF868" i="3"/>
  <c r="AA868" i="3"/>
  <c r="AL868" i="3"/>
  <c r="AQ868" i="3"/>
  <c r="V868" i="3"/>
  <c r="BG868" i="3"/>
  <c r="P768" i="3"/>
  <c r="T768" i="3"/>
  <c r="X768" i="3"/>
  <c r="AB768" i="3"/>
  <c r="AF768" i="3"/>
  <c r="AJ768" i="3"/>
  <c r="AN768" i="3"/>
  <c r="AR768" i="3"/>
  <c r="AV768" i="3"/>
  <c r="AZ768" i="3"/>
  <c r="BD768" i="3"/>
  <c r="BH768" i="3"/>
  <c r="M768" i="3"/>
  <c r="Q768" i="3"/>
  <c r="U768" i="3"/>
  <c r="Y768" i="3"/>
  <c r="AC768" i="3"/>
  <c r="AG768" i="3"/>
  <c r="AK768" i="3"/>
  <c r="AO768" i="3"/>
  <c r="AS768" i="3"/>
  <c r="AW768" i="3"/>
  <c r="BA768" i="3"/>
  <c r="BE768" i="3"/>
  <c r="BI768" i="3"/>
  <c r="K773" i="3"/>
  <c r="K769" i="3"/>
  <c r="K765" i="3"/>
  <c r="K761" i="3"/>
  <c r="K757" i="3"/>
  <c r="K753" i="3"/>
  <c r="K749" i="3"/>
  <c r="K745" i="3"/>
  <c r="K741" i="3"/>
  <c r="BF772" i="3"/>
  <c r="BB772" i="3"/>
  <c r="AX772" i="3"/>
  <c r="AT772" i="3"/>
  <c r="AP772" i="3"/>
  <c r="AL772" i="3"/>
  <c r="AH772" i="3"/>
  <c r="AD772" i="3"/>
  <c r="Z772" i="3"/>
  <c r="V772" i="3"/>
  <c r="R772" i="3"/>
  <c r="N772" i="3"/>
  <c r="BB768" i="3"/>
  <c r="AT768" i="3"/>
  <c r="AL768" i="3"/>
  <c r="AD768" i="3"/>
  <c r="V768" i="3"/>
  <c r="N768" i="3"/>
  <c r="BF764" i="3"/>
  <c r="AX764" i="3"/>
  <c r="AP764" i="3"/>
  <c r="AH764" i="3"/>
  <c r="Z764" i="3"/>
  <c r="BH760" i="3"/>
  <c r="AZ760" i="3"/>
  <c r="AR760" i="3"/>
  <c r="AJ760" i="3"/>
  <c r="AB760" i="3"/>
  <c r="T760" i="3"/>
  <c r="BB756" i="3"/>
  <c r="AT756" i="3"/>
  <c r="AL756" i="3"/>
  <c r="AD756" i="3"/>
  <c r="V756" i="3"/>
  <c r="N756" i="3"/>
  <c r="BD752" i="3"/>
  <c r="AV752" i="3"/>
  <c r="AN752" i="3"/>
  <c r="AF752" i="3"/>
  <c r="X752" i="3"/>
  <c r="P752" i="3"/>
  <c r="BF748" i="3"/>
  <c r="AX748" i="3"/>
  <c r="AP748" i="3"/>
  <c r="AH748" i="3"/>
  <c r="Z748" i="3"/>
  <c r="R748" i="3"/>
  <c r="BG744" i="3"/>
  <c r="AY744" i="3"/>
  <c r="AQ744" i="3"/>
  <c r="AI744" i="3"/>
  <c r="AA744" i="3"/>
  <c r="S744" i="3"/>
  <c r="BI740" i="3"/>
  <c r="BA740" i="3"/>
  <c r="AS740" i="3"/>
  <c r="AK740" i="3"/>
  <c r="AC740" i="3"/>
  <c r="U740" i="3"/>
  <c r="M740" i="3"/>
  <c r="BG737" i="3"/>
  <c r="AY737" i="3"/>
  <c r="AQ737" i="3"/>
  <c r="AI737" i="3"/>
  <c r="AA737" i="3"/>
  <c r="S737" i="3"/>
  <c r="AD777" i="3"/>
  <c r="O872" i="3"/>
  <c r="AE872" i="3"/>
  <c r="AU872" i="3"/>
  <c r="P872" i="3"/>
  <c r="AV872" i="3"/>
  <c r="S872" i="3"/>
  <c r="AI872" i="3"/>
  <c r="AY872" i="3"/>
  <c r="X872" i="3"/>
  <c r="BD872" i="3"/>
  <c r="W872" i="3"/>
  <c r="AM872" i="3"/>
  <c r="BC872" i="3"/>
  <c r="AF872" i="3"/>
  <c r="AA872" i="3"/>
  <c r="AL872" i="3"/>
  <c r="AQ872" i="3"/>
  <c r="V872" i="3"/>
  <c r="BG872" i="3"/>
  <c r="P764" i="3"/>
  <c r="T764" i="3"/>
  <c r="X764" i="3"/>
  <c r="AB764" i="3"/>
  <c r="AF764" i="3"/>
  <c r="AJ764" i="3"/>
  <c r="AN764" i="3"/>
  <c r="AR764" i="3"/>
  <c r="AV764" i="3"/>
  <c r="AZ764" i="3"/>
  <c r="BD764" i="3"/>
  <c r="BH764" i="3"/>
  <c r="M764" i="3"/>
  <c r="Q764" i="3"/>
  <c r="U764" i="3"/>
  <c r="Y764" i="3"/>
  <c r="AC764" i="3"/>
  <c r="AG764" i="3"/>
  <c r="AK764" i="3"/>
  <c r="AO764" i="3"/>
  <c r="AS764" i="3"/>
  <c r="AW764" i="3"/>
  <c r="BA764" i="3"/>
  <c r="BE764" i="3"/>
  <c r="BI764" i="3"/>
  <c r="K770" i="3"/>
  <c r="K766" i="3"/>
  <c r="K762" i="3"/>
  <c r="K758" i="3"/>
  <c r="K754" i="3"/>
  <c r="K750" i="3"/>
  <c r="K746" i="3"/>
  <c r="K742" i="3"/>
  <c r="K738" i="3"/>
  <c r="BI772" i="3"/>
  <c r="BE772" i="3"/>
  <c r="BA772" i="3"/>
  <c r="AW772" i="3"/>
  <c r="AS772" i="3"/>
  <c r="AO772" i="3"/>
  <c r="AK772" i="3"/>
  <c r="AG772" i="3"/>
  <c r="AC772" i="3"/>
  <c r="Y772" i="3"/>
  <c r="U772" i="3"/>
  <c r="Q772" i="3"/>
  <c r="BG768" i="3"/>
  <c r="AY768" i="3"/>
  <c r="AQ768" i="3"/>
  <c r="AI768" i="3"/>
  <c r="AA768" i="3"/>
  <c r="S768" i="3"/>
  <c r="BM768" i="3" s="1"/>
  <c r="BC764" i="3"/>
  <c r="AU764" i="3"/>
  <c r="AM764" i="3"/>
  <c r="AE764" i="3"/>
  <c r="W764" i="3"/>
  <c r="O764" i="3"/>
  <c r="BL764" i="3" s="1"/>
  <c r="BE760" i="3"/>
  <c r="AW760" i="3"/>
  <c r="AO760" i="3"/>
  <c r="AG760" i="3"/>
  <c r="Y760" i="3"/>
  <c r="Q760" i="3"/>
  <c r="BG756" i="3"/>
  <c r="AY756" i="3"/>
  <c r="AQ756" i="3"/>
  <c r="AI756" i="3"/>
  <c r="AA756" i="3"/>
  <c r="S756" i="3"/>
  <c r="BI752" i="3"/>
  <c r="BA752" i="3"/>
  <c r="AS752" i="3"/>
  <c r="AK752" i="3"/>
  <c r="AC752" i="3"/>
  <c r="U752" i="3"/>
  <c r="M752" i="3"/>
  <c r="BN752" i="3" s="1"/>
  <c r="BC748" i="3"/>
  <c r="AU748" i="3"/>
  <c r="AM748" i="3"/>
  <c r="AE748" i="3"/>
  <c r="W748" i="3"/>
  <c r="O748" i="3"/>
  <c r="BD744" i="3"/>
  <c r="AV744" i="3"/>
  <c r="AN744" i="3"/>
  <c r="AF744" i="3"/>
  <c r="X744" i="3"/>
  <c r="P744" i="3"/>
  <c r="BF740" i="3"/>
  <c r="AX740" i="3"/>
  <c r="AP740" i="3"/>
  <c r="AH740" i="3"/>
  <c r="Z740" i="3"/>
  <c r="R740" i="3"/>
  <c r="BD737" i="3"/>
  <c r="BL737" i="3" s="1"/>
  <c r="AV737" i="3"/>
  <c r="AN737" i="3"/>
  <c r="AF737" i="3"/>
  <c r="X737" i="3"/>
  <c r="P737" i="3"/>
  <c r="BN737" i="3" s="1"/>
  <c r="O777" i="3"/>
  <c r="AE777" i="3"/>
  <c r="AU777" i="3"/>
  <c r="P777" i="3"/>
  <c r="AV777" i="3"/>
  <c r="AT777" i="3"/>
  <c r="S777" i="3"/>
  <c r="AI777" i="3"/>
  <c r="AY777" i="3"/>
  <c r="X777" i="3"/>
  <c r="BD777" i="3"/>
  <c r="W777" i="3"/>
  <c r="AM777" i="3"/>
  <c r="BC777" i="3"/>
  <c r="AF777" i="3"/>
  <c r="N777" i="3"/>
  <c r="O864" i="3"/>
  <c r="AE864" i="3"/>
  <c r="AU864" i="3"/>
  <c r="P864" i="3"/>
  <c r="AV864" i="3"/>
  <c r="S864" i="3"/>
  <c r="AI864" i="3"/>
  <c r="AY864" i="3"/>
  <c r="X864" i="3"/>
  <c r="BD864" i="3"/>
  <c r="W864" i="3"/>
  <c r="AM864" i="3"/>
  <c r="BC864" i="3"/>
  <c r="AF864" i="3"/>
  <c r="AA864" i="3"/>
  <c r="AL864" i="3"/>
  <c r="AQ864" i="3"/>
  <c r="V864" i="3"/>
  <c r="BG864" i="3"/>
  <c r="BL969" i="3"/>
  <c r="AU779" i="3"/>
  <c r="W779" i="3"/>
  <c r="AA779" i="3"/>
  <c r="S779" i="3"/>
  <c r="BM779" i="3" s="1"/>
  <c r="AM779" i="3"/>
  <c r="BG779" i="3"/>
  <c r="O779" i="3"/>
  <c r="BL779" i="3" s="1"/>
  <c r="AI779" i="3"/>
  <c r="BC779" i="3"/>
  <c r="T807" i="3"/>
  <c r="AJ807" i="3"/>
  <c r="AZ807" i="3"/>
  <c r="P807" i="3"/>
  <c r="AV807" i="3"/>
  <c r="X807" i="3"/>
  <c r="AN807" i="3"/>
  <c r="BD807" i="3"/>
  <c r="AB807" i="3"/>
  <c r="AR807" i="3"/>
  <c r="BH807" i="3"/>
  <c r="AF807" i="3"/>
  <c r="AA865" i="3"/>
  <c r="AQ865" i="3"/>
  <c r="BG865" i="3"/>
  <c r="AN865" i="3"/>
  <c r="O865" i="3"/>
  <c r="BL865" i="3" s="1"/>
  <c r="AE865" i="3"/>
  <c r="AU865" i="3"/>
  <c r="P865" i="3"/>
  <c r="AV865" i="3"/>
  <c r="S865" i="3"/>
  <c r="BM865" i="3" s="1"/>
  <c r="AI865" i="3"/>
  <c r="AY865" i="3"/>
  <c r="X865" i="3"/>
  <c r="BD865" i="3"/>
  <c r="AA873" i="3"/>
  <c r="AQ873" i="3"/>
  <c r="BG873" i="3"/>
  <c r="AN873" i="3"/>
  <c r="O873" i="3"/>
  <c r="AE873" i="3"/>
  <c r="AU873" i="3"/>
  <c r="P873" i="3"/>
  <c r="AV873" i="3"/>
  <c r="S873" i="3"/>
  <c r="AI873" i="3"/>
  <c r="AY873" i="3"/>
  <c r="X873" i="3"/>
  <c r="BD873" i="3"/>
  <c r="AA881" i="3"/>
  <c r="AQ881" i="3"/>
  <c r="BG881" i="3"/>
  <c r="AN881" i="3"/>
  <c r="O881" i="3"/>
  <c r="AE881" i="3"/>
  <c r="AU881" i="3"/>
  <c r="P881" i="3"/>
  <c r="AV881" i="3"/>
  <c r="S881" i="3"/>
  <c r="AI881" i="3"/>
  <c r="AY881" i="3"/>
  <c r="X881" i="3"/>
  <c r="BD881" i="3"/>
  <c r="N885" i="3"/>
  <c r="AD885" i="3"/>
  <c r="AT885" i="3"/>
  <c r="M885" i="3"/>
  <c r="U885" i="3"/>
  <c r="AC885" i="3"/>
  <c r="AK885" i="3"/>
  <c r="AS885" i="3"/>
  <c r="BA885" i="3"/>
  <c r="BI885" i="3"/>
  <c r="R885" i="3"/>
  <c r="AH885" i="3"/>
  <c r="AX885" i="3"/>
  <c r="O885" i="3"/>
  <c r="W885" i="3"/>
  <c r="AE885" i="3"/>
  <c r="AM885" i="3"/>
  <c r="AU885" i="3"/>
  <c r="BC885" i="3"/>
  <c r="V885" i="3"/>
  <c r="AL885" i="3"/>
  <c r="BB885" i="3"/>
  <c r="Q885" i="3"/>
  <c r="Y885" i="3"/>
  <c r="AG885" i="3"/>
  <c r="N889" i="3"/>
  <c r="AD889" i="3"/>
  <c r="AT889" i="3"/>
  <c r="S889" i="3"/>
  <c r="AA889" i="3"/>
  <c r="AI889" i="3"/>
  <c r="AQ889" i="3"/>
  <c r="AY889" i="3"/>
  <c r="BG889" i="3"/>
  <c r="R889" i="3"/>
  <c r="AH889" i="3"/>
  <c r="AX889" i="3"/>
  <c r="M889" i="3"/>
  <c r="U889" i="3"/>
  <c r="AC889" i="3"/>
  <c r="AK889" i="3"/>
  <c r="AS889" i="3"/>
  <c r="BA889" i="3"/>
  <c r="BI889" i="3"/>
  <c r="V889" i="3"/>
  <c r="AL889" i="3"/>
  <c r="BB889" i="3"/>
  <c r="O889" i="3"/>
  <c r="W889" i="3"/>
  <c r="AE889" i="3"/>
  <c r="AM889" i="3"/>
  <c r="AU889" i="3"/>
  <c r="BC889" i="3"/>
  <c r="N893" i="3"/>
  <c r="AD893" i="3"/>
  <c r="AT893" i="3"/>
  <c r="S893" i="3"/>
  <c r="AA893" i="3"/>
  <c r="AI893" i="3"/>
  <c r="AQ893" i="3"/>
  <c r="AY893" i="3"/>
  <c r="BG893" i="3"/>
  <c r="R893" i="3"/>
  <c r="AH893" i="3"/>
  <c r="AX893" i="3"/>
  <c r="M893" i="3"/>
  <c r="U893" i="3"/>
  <c r="AC893" i="3"/>
  <c r="AK893" i="3"/>
  <c r="AS893" i="3"/>
  <c r="BA893" i="3"/>
  <c r="BI893" i="3"/>
  <c r="V893" i="3"/>
  <c r="AL893" i="3"/>
  <c r="BB893" i="3"/>
  <c r="O893" i="3"/>
  <c r="W893" i="3"/>
  <c r="AE893" i="3"/>
  <c r="AM893" i="3"/>
  <c r="AU893" i="3"/>
  <c r="BC893" i="3"/>
  <c r="N897" i="3"/>
  <c r="BJ897" i="3" s="1"/>
  <c r="AD897" i="3"/>
  <c r="AT897" i="3"/>
  <c r="M897" i="3"/>
  <c r="U897" i="3"/>
  <c r="AC897" i="3"/>
  <c r="AK897" i="3"/>
  <c r="AS897" i="3"/>
  <c r="BA897" i="3"/>
  <c r="BI897" i="3"/>
  <c r="R897" i="3"/>
  <c r="AH897" i="3"/>
  <c r="AX897" i="3"/>
  <c r="O897" i="3"/>
  <c r="BL897" i="3" s="1"/>
  <c r="W897" i="3"/>
  <c r="AE897" i="3"/>
  <c r="AM897" i="3"/>
  <c r="AU897" i="3"/>
  <c r="BC897" i="3"/>
  <c r="V897" i="3"/>
  <c r="AL897" i="3"/>
  <c r="BB897" i="3"/>
  <c r="Q897" i="3"/>
  <c r="Y897" i="3"/>
  <c r="AG897" i="3"/>
  <c r="AO897" i="3"/>
  <c r="AW897" i="3"/>
  <c r="BE897" i="3"/>
  <c r="N901" i="3"/>
  <c r="BJ901" i="3" s="1"/>
  <c r="AD901" i="3"/>
  <c r="AT901" i="3"/>
  <c r="Q901" i="3"/>
  <c r="Y901" i="3"/>
  <c r="AG901" i="3"/>
  <c r="AO901" i="3"/>
  <c r="AW901" i="3"/>
  <c r="BE901" i="3"/>
  <c r="R901" i="3"/>
  <c r="AH901" i="3"/>
  <c r="AX901" i="3"/>
  <c r="S901" i="3"/>
  <c r="BM901" i="3" s="1"/>
  <c r="AA901" i="3"/>
  <c r="AI901" i="3"/>
  <c r="AQ901" i="3"/>
  <c r="AY901" i="3"/>
  <c r="BG901" i="3"/>
  <c r="V901" i="3"/>
  <c r="AL901" i="3"/>
  <c r="BB901" i="3"/>
  <c r="M901" i="3"/>
  <c r="U901" i="3"/>
  <c r="AC901" i="3"/>
  <c r="AK901" i="3"/>
  <c r="AS901" i="3"/>
  <c r="BA901" i="3"/>
  <c r="BI901" i="3"/>
  <c r="AH905" i="3"/>
  <c r="N905" i="3"/>
  <c r="AD905" i="3"/>
  <c r="O905" i="3"/>
  <c r="W905" i="3"/>
  <c r="AE905" i="3"/>
  <c r="AM905" i="3"/>
  <c r="AU905" i="3"/>
  <c r="BC905" i="3"/>
  <c r="AP905" i="3"/>
  <c r="R905" i="3"/>
  <c r="AL905" i="3"/>
  <c r="Q905" i="3"/>
  <c r="Y905" i="3"/>
  <c r="AG905" i="3"/>
  <c r="AO905" i="3"/>
  <c r="AW905" i="3"/>
  <c r="BE905" i="3"/>
  <c r="AX905" i="3"/>
  <c r="V905" i="3"/>
  <c r="AT905" i="3"/>
  <c r="S905" i="3"/>
  <c r="AA905" i="3"/>
  <c r="AI905" i="3"/>
  <c r="AQ905" i="3"/>
  <c r="AY905" i="3"/>
  <c r="BG905" i="3"/>
  <c r="N909" i="3"/>
  <c r="AD909" i="3"/>
  <c r="AX909" i="3"/>
  <c r="S909" i="3"/>
  <c r="AA909" i="3"/>
  <c r="AI909" i="3"/>
  <c r="AQ909" i="3"/>
  <c r="AY909" i="3"/>
  <c r="BG909" i="3"/>
  <c r="R909" i="3"/>
  <c r="AH909" i="3"/>
  <c r="BF909" i="3"/>
  <c r="M909" i="3"/>
  <c r="U909" i="3"/>
  <c r="AC909" i="3"/>
  <c r="AK909" i="3"/>
  <c r="AS909" i="3"/>
  <c r="BA909" i="3"/>
  <c r="BI909" i="3"/>
  <c r="V909" i="3"/>
  <c r="AL909" i="3"/>
  <c r="AP909" i="3"/>
  <c r="O909" i="3"/>
  <c r="W909" i="3"/>
  <c r="AE909" i="3"/>
  <c r="AM909" i="3"/>
  <c r="AU909" i="3"/>
  <c r="BC909" i="3"/>
  <c r="N913" i="3"/>
  <c r="BJ913" i="3" s="1"/>
  <c r="AD913" i="3"/>
  <c r="AT913" i="3"/>
  <c r="M913" i="3"/>
  <c r="U913" i="3"/>
  <c r="AC913" i="3"/>
  <c r="AK913" i="3"/>
  <c r="AS913" i="3"/>
  <c r="BA913" i="3"/>
  <c r="BI913" i="3"/>
  <c r="R913" i="3"/>
  <c r="AH913" i="3"/>
  <c r="BB913" i="3"/>
  <c r="O913" i="3"/>
  <c r="BL913" i="3" s="1"/>
  <c r="W913" i="3"/>
  <c r="AE913" i="3"/>
  <c r="AM913" i="3"/>
  <c r="AU913" i="3"/>
  <c r="BC913" i="3"/>
  <c r="V913" i="3"/>
  <c r="AL913" i="3"/>
  <c r="BF913" i="3"/>
  <c r="Q913" i="3"/>
  <c r="Y913" i="3"/>
  <c r="AG913" i="3"/>
  <c r="AO913" i="3"/>
  <c r="AW913" i="3"/>
  <c r="BE913" i="3"/>
  <c r="N917" i="3"/>
  <c r="AD917" i="3"/>
  <c r="AT917" i="3"/>
  <c r="Q917" i="3"/>
  <c r="Y917" i="3"/>
  <c r="AG917" i="3"/>
  <c r="AO917" i="3"/>
  <c r="AW917" i="3"/>
  <c r="BE917" i="3"/>
  <c r="R917" i="3"/>
  <c r="AH917" i="3"/>
  <c r="AX917" i="3"/>
  <c r="S917" i="3"/>
  <c r="AA917" i="3"/>
  <c r="AI917" i="3"/>
  <c r="AQ917" i="3"/>
  <c r="AY917" i="3"/>
  <c r="BG917" i="3"/>
  <c r="V917" i="3"/>
  <c r="AL917" i="3"/>
  <c r="BB917" i="3"/>
  <c r="M917" i="3"/>
  <c r="U917" i="3"/>
  <c r="AC917" i="3"/>
  <c r="AK917" i="3"/>
  <c r="AS917" i="3"/>
  <c r="BA917" i="3"/>
  <c r="BI917" i="3"/>
  <c r="N924" i="3"/>
  <c r="M924" i="3"/>
  <c r="U924" i="3"/>
  <c r="AC924" i="3"/>
  <c r="AK924" i="3"/>
  <c r="AS924" i="3"/>
  <c r="BA924" i="3"/>
  <c r="BI924" i="3"/>
  <c r="O924" i="3"/>
  <c r="W924" i="3"/>
  <c r="AE924" i="3"/>
  <c r="AM924" i="3"/>
  <c r="AU924" i="3"/>
  <c r="BC924" i="3"/>
  <c r="Q924" i="3"/>
  <c r="Y924" i="3"/>
  <c r="AG924" i="3"/>
  <c r="AO924" i="3"/>
  <c r="AW924" i="3"/>
  <c r="BE924" i="3"/>
  <c r="N940" i="3"/>
  <c r="M940" i="3"/>
  <c r="U940" i="3"/>
  <c r="AC940" i="3"/>
  <c r="AK940" i="3"/>
  <c r="AS940" i="3"/>
  <c r="BA940" i="3"/>
  <c r="BI940" i="3"/>
  <c r="O940" i="3"/>
  <c r="W940" i="3"/>
  <c r="AE940" i="3"/>
  <c r="AM940" i="3"/>
  <c r="AU940" i="3"/>
  <c r="BC940" i="3"/>
  <c r="Q940" i="3"/>
  <c r="Y940" i="3"/>
  <c r="AG940" i="3"/>
  <c r="AO940" i="3"/>
  <c r="AW940" i="3"/>
  <c r="BE940" i="3"/>
  <c r="O957" i="3"/>
  <c r="BI957" i="3"/>
  <c r="AS957" i="3"/>
  <c r="AC957" i="3"/>
  <c r="AY957" i="3"/>
  <c r="AI957" i="3"/>
  <c r="S957" i="3"/>
  <c r="T957" i="3"/>
  <c r="AB957" i="3"/>
  <c r="AJ957" i="3"/>
  <c r="AR957" i="3"/>
  <c r="AZ957" i="3"/>
  <c r="BH957" i="3"/>
  <c r="BE957" i="3"/>
  <c r="AO957" i="3"/>
  <c r="Y957" i="3"/>
  <c r="AU957" i="3"/>
  <c r="AE957" i="3"/>
  <c r="N957" i="3"/>
  <c r="V957" i="3"/>
  <c r="AD957" i="3"/>
  <c r="AL957" i="3"/>
  <c r="AT957" i="3"/>
  <c r="BB957" i="3"/>
  <c r="M957" i="3"/>
  <c r="BA957" i="3"/>
  <c r="AK957" i="3"/>
  <c r="U957" i="3"/>
  <c r="BG957" i="3"/>
  <c r="AQ957" i="3"/>
  <c r="AA957" i="3"/>
  <c r="P957" i="3"/>
  <c r="X957" i="3"/>
  <c r="AF957" i="3"/>
  <c r="AN957" i="3"/>
  <c r="AV957" i="3"/>
  <c r="BD957" i="3"/>
  <c r="O972" i="3"/>
  <c r="AY972" i="3"/>
  <c r="AI972" i="3"/>
  <c r="S972" i="3"/>
  <c r="T972" i="3"/>
  <c r="AB972" i="3"/>
  <c r="AJ972" i="3"/>
  <c r="AR972" i="3"/>
  <c r="AZ972" i="3"/>
  <c r="BH972" i="3"/>
  <c r="BE972" i="3"/>
  <c r="AO972" i="3"/>
  <c r="Y972" i="3"/>
  <c r="AU972" i="3"/>
  <c r="AE972" i="3"/>
  <c r="N972" i="3"/>
  <c r="V972" i="3"/>
  <c r="AD972" i="3"/>
  <c r="AL972" i="3"/>
  <c r="AT972" i="3"/>
  <c r="BB972" i="3"/>
  <c r="BA972" i="3"/>
  <c r="AK972" i="3"/>
  <c r="U972" i="3"/>
  <c r="BG972" i="3"/>
  <c r="AQ972" i="3"/>
  <c r="AA972" i="3"/>
  <c r="P972" i="3"/>
  <c r="X972" i="3"/>
  <c r="AF972" i="3"/>
  <c r="AN972" i="3"/>
  <c r="AV972" i="3"/>
  <c r="BD972" i="3"/>
  <c r="AW972" i="3"/>
  <c r="AG972" i="3"/>
  <c r="Q972" i="3"/>
  <c r="AI785" i="3"/>
  <c r="Q785" i="3"/>
  <c r="U785" i="3"/>
  <c r="BA785" i="3"/>
  <c r="AE785" i="3"/>
  <c r="AO785" i="3"/>
  <c r="AQ785" i="3"/>
  <c r="AG785" i="3"/>
  <c r="AC785" i="3"/>
  <c r="BI785" i="3"/>
  <c r="AM785" i="3"/>
  <c r="Y785" i="3"/>
  <c r="S785" i="3"/>
  <c r="AY785" i="3"/>
  <c r="BE785" i="3"/>
  <c r="AK785" i="3"/>
  <c r="O785" i="3"/>
  <c r="AU785" i="3"/>
  <c r="AW785" i="3"/>
  <c r="S789" i="3"/>
  <c r="AY789" i="3"/>
  <c r="AC789" i="3"/>
  <c r="BI789" i="3"/>
  <c r="AM789" i="3"/>
  <c r="Y789" i="3"/>
  <c r="BE789" i="3"/>
  <c r="AA789" i="3"/>
  <c r="BG789" i="3"/>
  <c r="AK789" i="3"/>
  <c r="O789" i="3"/>
  <c r="AU789" i="3"/>
  <c r="AG789" i="3"/>
  <c r="AI789" i="3"/>
  <c r="M789" i="3"/>
  <c r="BK789" i="3" s="1"/>
  <c r="AS789" i="3"/>
  <c r="W789" i="3"/>
  <c r="BC789" i="3"/>
  <c r="AO789" i="3"/>
  <c r="M847" i="3"/>
  <c r="U847" i="3"/>
  <c r="AC847" i="3"/>
  <c r="AK847" i="3"/>
  <c r="AS847" i="3"/>
  <c r="BA847" i="3"/>
  <c r="BI847" i="3"/>
  <c r="T847" i="3"/>
  <c r="AB847" i="3"/>
  <c r="AJ847" i="3"/>
  <c r="AR847" i="3"/>
  <c r="AZ847" i="3"/>
  <c r="BH847" i="3"/>
  <c r="O847" i="3"/>
  <c r="W847" i="3"/>
  <c r="AE847" i="3"/>
  <c r="AM847" i="3"/>
  <c r="AU847" i="3"/>
  <c r="BC847" i="3"/>
  <c r="N847" i="3"/>
  <c r="V847" i="3"/>
  <c r="AD847" i="3"/>
  <c r="AL847" i="3"/>
  <c r="AT847" i="3"/>
  <c r="BB847" i="3"/>
  <c r="Q847" i="3"/>
  <c r="Y847" i="3"/>
  <c r="AG847" i="3"/>
  <c r="AO847" i="3"/>
  <c r="AW847" i="3"/>
  <c r="BE847" i="3"/>
  <c r="P847" i="3"/>
  <c r="X847" i="3"/>
  <c r="AF847" i="3"/>
  <c r="AN847" i="3"/>
  <c r="AV847" i="3"/>
  <c r="BD847" i="3"/>
  <c r="Q923" i="3"/>
  <c r="Y923" i="3"/>
  <c r="AG923" i="3"/>
  <c r="AO923" i="3"/>
  <c r="AW923" i="3"/>
  <c r="BE923" i="3"/>
  <c r="S923" i="3"/>
  <c r="AA923" i="3"/>
  <c r="AI923" i="3"/>
  <c r="AQ923" i="3"/>
  <c r="AY923" i="3"/>
  <c r="BG923" i="3"/>
  <c r="N923" i="3"/>
  <c r="M923" i="3"/>
  <c r="U923" i="3"/>
  <c r="AC923" i="3"/>
  <c r="AK923" i="3"/>
  <c r="AS923" i="3"/>
  <c r="BA923" i="3"/>
  <c r="BI923" i="3"/>
  <c r="N939" i="3"/>
  <c r="BJ939" i="3" s="1"/>
  <c r="Q939" i="3"/>
  <c r="Y939" i="3"/>
  <c r="AG939" i="3"/>
  <c r="AO939" i="3"/>
  <c r="AW939" i="3"/>
  <c r="BE939" i="3"/>
  <c r="S939" i="3"/>
  <c r="BM939" i="3" s="1"/>
  <c r="AA939" i="3"/>
  <c r="AI939" i="3"/>
  <c r="AQ939" i="3"/>
  <c r="AY939" i="3"/>
  <c r="BG939" i="3"/>
  <c r="M939" i="3"/>
  <c r="U939" i="3"/>
  <c r="AC939" i="3"/>
  <c r="AK939" i="3"/>
  <c r="AS939" i="3"/>
  <c r="BA939" i="3"/>
  <c r="BI939" i="3"/>
  <c r="O956" i="3"/>
  <c r="AY956" i="3"/>
  <c r="AI956" i="3"/>
  <c r="S956" i="3"/>
  <c r="T956" i="3"/>
  <c r="AB956" i="3"/>
  <c r="AJ956" i="3"/>
  <c r="AR956" i="3"/>
  <c r="AZ956" i="3"/>
  <c r="BH956" i="3"/>
  <c r="BI956" i="3"/>
  <c r="AS956" i="3"/>
  <c r="AC956" i="3"/>
  <c r="M956" i="3"/>
  <c r="AU956" i="3"/>
  <c r="AE956" i="3"/>
  <c r="N956" i="3"/>
  <c r="V956" i="3"/>
  <c r="AD956" i="3"/>
  <c r="AL956" i="3"/>
  <c r="AT956" i="3"/>
  <c r="BB956" i="3"/>
  <c r="BE956" i="3"/>
  <c r="AO956" i="3"/>
  <c r="Y956" i="3"/>
  <c r="BG956" i="3"/>
  <c r="AQ956" i="3"/>
  <c r="AA956" i="3"/>
  <c r="P956" i="3"/>
  <c r="X956" i="3"/>
  <c r="AF956" i="3"/>
  <c r="AN956" i="3"/>
  <c r="AV956" i="3"/>
  <c r="BD956" i="3"/>
  <c r="BA956" i="3"/>
  <c r="AK956" i="3"/>
  <c r="U956" i="3"/>
  <c r="N807" i="3"/>
  <c r="BJ807" i="3" s="1"/>
  <c r="W785" i="3"/>
  <c r="AA785" i="3"/>
  <c r="Q789" i="3"/>
  <c r="AQ789" i="3"/>
  <c r="AT801" i="3"/>
  <c r="AD803" i="3"/>
  <c r="BC807" i="3"/>
  <c r="AU807" i="3"/>
  <c r="AM807" i="3"/>
  <c r="AE807" i="3"/>
  <c r="W807" i="3"/>
  <c r="O807" i="3"/>
  <c r="Z807" i="3"/>
  <c r="AP807" i="3"/>
  <c r="BF807" i="3"/>
  <c r="V809" i="3"/>
  <c r="AD809" i="3"/>
  <c r="AL809" i="3"/>
  <c r="AT809" i="3"/>
  <c r="BB809" i="3"/>
  <c r="BJ812" i="3"/>
  <c r="N805" i="3"/>
  <c r="BG809" i="3"/>
  <c r="AY809" i="3"/>
  <c r="AQ809" i="3"/>
  <c r="AI809" i="3"/>
  <c r="AA809" i="3"/>
  <c r="S809" i="3"/>
  <c r="BB822" i="3"/>
  <c r="AT822" i="3"/>
  <c r="AL822" i="3"/>
  <c r="AD822" i="3"/>
  <c r="V822" i="3"/>
  <c r="N822" i="3"/>
  <c r="BC822" i="3"/>
  <c r="AU822" i="3"/>
  <c r="AM822" i="3"/>
  <c r="AE822" i="3"/>
  <c r="W822" i="3"/>
  <c r="O822" i="3"/>
  <c r="T835" i="3"/>
  <c r="AJ835" i="3"/>
  <c r="AZ835" i="3"/>
  <c r="S839" i="3"/>
  <c r="AA839" i="3"/>
  <c r="AI839" i="3"/>
  <c r="AQ839" i="3"/>
  <c r="AY839" i="3"/>
  <c r="BG839" i="3"/>
  <c r="BB825" i="3"/>
  <c r="AT825" i="3"/>
  <c r="AL825" i="3"/>
  <c r="AD825" i="3"/>
  <c r="V825" i="3"/>
  <c r="N825" i="3"/>
  <c r="BC825" i="3"/>
  <c r="AU825" i="3"/>
  <c r="AM825" i="3"/>
  <c r="AE825" i="3"/>
  <c r="W825" i="3"/>
  <c r="O825" i="3"/>
  <c r="BG835" i="3"/>
  <c r="AY835" i="3"/>
  <c r="AQ835" i="3"/>
  <c r="AI835" i="3"/>
  <c r="AA835" i="3"/>
  <c r="S835" i="3"/>
  <c r="O839" i="3"/>
  <c r="AX835" i="3"/>
  <c r="AH835" i="3"/>
  <c r="R835" i="3"/>
  <c r="BD839" i="3"/>
  <c r="AV839" i="3"/>
  <c r="AN839" i="3"/>
  <c r="AF839" i="3"/>
  <c r="X839" i="3"/>
  <c r="N839" i="3"/>
  <c r="BF852" i="3"/>
  <c r="AX852" i="3"/>
  <c r="AP852" i="3"/>
  <c r="AH852" i="3"/>
  <c r="Z852" i="3"/>
  <c r="R852" i="3"/>
  <c r="BG852" i="3"/>
  <c r="AY852" i="3"/>
  <c r="AQ852" i="3"/>
  <c r="AI852" i="3"/>
  <c r="AA852" i="3"/>
  <c r="S852" i="3"/>
  <c r="BM852" i="3" s="1"/>
  <c r="V865" i="3"/>
  <c r="V873" i="3"/>
  <c r="V881" i="3"/>
  <c r="BB881" i="3"/>
  <c r="AB885" i="3"/>
  <c r="AR885" i="3"/>
  <c r="BH885" i="3"/>
  <c r="AB889" i="3"/>
  <c r="AR889" i="3"/>
  <c r="BH889" i="3"/>
  <c r="AB893" i="3"/>
  <c r="AR893" i="3"/>
  <c r="BH893" i="3"/>
  <c r="AB897" i="3"/>
  <c r="AR897" i="3"/>
  <c r="BH897" i="3"/>
  <c r="AB901" i="3"/>
  <c r="AR901" i="3"/>
  <c r="BH901" i="3"/>
  <c r="AB905" i="3"/>
  <c r="AR905" i="3"/>
  <c r="BH905" i="3"/>
  <c r="AB909" i="3"/>
  <c r="AR909" i="3"/>
  <c r="BH909" i="3"/>
  <c r="AB913" i="3"/>
  <c r="AR913" i="3"/>
  <c r="BH913" i="3"/>
  <c r="AB917" i="3"/>
  <c r="AR917" i="3"/>
  <c r="BH917" i="3"/>
  <c r="P923" i="3"/>
  <c r="X923" i="3"/>
  <c r="AF923" i="3"/>
  <c r="AN923" i="3"/>
  <c r="AV923" i="3"/>
  <c r="BD923" i="3"/>
  <c r="R924" i="3"/>
  <c r="Z924" i="3"/>
  <c r="AH924" i="3"/>
  <c r="AP924" i="3"/>
  <c r="AX924" i="3"/>
  <c r="BF924" i="3"/>
  <c r="P939" i="3"/>
  <c r="X939" i="3"/>
  <c r="AF939" i="3"/>
  <c r="AN939" i="3"/>
  <c r="AV939" i="3"/>
  <c r="BD939" i="3"/>
  <c r="R940" i="3"/>
  <c r="Z940" i="3"/>
  <c r="AH940" i="3"/>
  <c r="AP940" i="3"/>
  <c r="AX940" i="3"/>
  <c r="BF940" i="3"/>
  <c r="AY885" i="3"/>
  <c r="AI885" i="3"/>
  <c r="AG893" i="3"/>
  <c r="AE901" i="3"/>
  <c r="BG913" i="3"/>
  <c r="AA913" i="3"/>
  <c r="AH847" i="3"/>
  <c r="AY847" i="3"/>
  <c r="S847" i="3"/>
  <c r="AF865" i="3"/>
  <c r="AF873" i="3"/>
  <c r="O876" i="3"/>
  <c r="AE876" i="3"/>
  <c r="AU876" i="3"/>
  <c r="P876" i="3"/>
  <c r="AV876" i="3"/>
  <c r="S876" i="3"/>
  <c r="AI876" i="3"/>
  <c r="AY876" i="3"/>
  <c r="X876" i="3"/>
  <c r="BD876" i="3"/>
  <c r="W876" i="3"/>
  <c r="AM876" i="3"/>
  <c r="BC876" i="3"/>
  <c r="AF876" i="3"/>
  <c r="M880" i="3"/>
  <c r="AC880" i="3"/>
  <c r="AS880" i="3"/>
  <c r="BI880" i="3"/>
  <c r="AR880" i="3"/>
  <c r="Q880" i="3"/>
  <c r="AG880" i="3"/>
  <c r="AW880" i="3"/>
  <c r="T880" i="3"/>
  <c r="AZ880" i="3"/>
  <c r="W881" i="3"/>
  <c r="BE889" i="3"/>
  <c r="Y889" i="3"/>
  <c r="AQ897" i="3"/>
  <c r="BI905" i="3"/>
  <c r="AC905" i="3"/>
  <c r="BE909" i="3"/>
  <c r="Y909" i="3"/>
  <c r="BC917" i="3"/>
  <c r="W917" i="3"/>
  <c r="BF885" i="3"/>
  <c r="AP889" i="3"/>
  <c r="Z893" i="3"/>
  <c r="BF901" i="3"/>
  <c r="Z905" i="3"/>
  <c r="Z909" i="3"/>
  <c r="BF917" i="3"/>
  <c r="AQ924" i="3"/>
  <c r="BJ930" i="3"/>
  <c r="BJ938" i="3"/>
  <c r="AY940" i="3"/>
  <c r="S940" i="3"/>
  <c r="BF957" i="3"/>
  <c r="Z957" i="3"/>
  <c r="BC957" i="3"/>
  <c r="AM923" i="3"/>
  <c r="AE939" i="3"/>
  <c r="AG956" i="3"/>
  <c r="AW957" i="3"/>
  <c r="AC972" i="3"/>
  <c r="AX956" i="3"/>
  <c r="R956" i="3"/>
  <c r="AX972" i="3"/>
  <c r="R972" i="3"/>
  <c r="BM983" i="3"/>
  <c r="BJ980" i="3"/>
  <c r="BM980" i="3"/>
  <c r="O849" i="3"/>
  <c r="W849" i="3"/>
  <c r="AE849" i="3"/>
  <c r="AM849" i="3"/>
  <c r="AU849" i="3"/>
  <c r="BC849" i="3"/>
  <c r="N849" i="3"/>
  <c r="V849" i="3"/>
  <c r="AD849" i="3"/>
  <c r="AL849" i="3"/>
  <c r="AT849" i="3"/>
  <c r="BB849" i="3"/>
  <c r="Q849" i="3"/>
  <c r="Y849" i="3"/>
  <c r="AG849" i="3"/>
  <c r="AO849" i="3"/>
  <c r="AW849" i="3"/>
  <c r="BE849" i="3"/>
  <c r="P849" i="3"/>
  <c r="X849" i="3"/>
  <c r="AF849" i="3"/>
  <c r="AN849" i="3"/>
  <c r="AV849" i="3"/>
  <c r="BD849" i="3"/>
  <c r="S849" i="3"/>
  <c r="AA849" i="3"/>
  <c r="AI849" i="3"/>
  <c r="AQ849" i="3"/>
  <c r="AY849" i="3"/>
  <c r="BG849" i="3"/>
  <c r="R849" i="3"/>
  <c r="Z849" i="3"/>
  <c r="AH849" i="3"/>
  <c r="AP849" i="3"/>
  <c r="AX849" i="3"/>
  <c r="BF849" i="3"/>
  <c r="O921" i="3"/>
  <c r="W921" i="3"/>
  <c r="AE921" i="3"/>
  <c r="AM921" i="3"/>
  <c r="AU921" i="3"/>
  <c r="BC921" i="3"/>
  <c r="N921" i="3"/>
  <c r="Q921" i="3"/>
  <c r="Y921" i="3"/>
  <c r="AG921" i="3"/>
  <c r="AO921" i="3"/>
  <c r="AW921" i="3"/>
  <c r="BE921" i="3"/>
  <c r="S921" i="3"/>
  <c r="AA921" i="3"/>
  <c r="AI921" i="3"/>
  <c r="AQ921" i="3"/>
  <c r="AY921" i="3"/>
  <c r="BG921" i="3"/>
  <c r="O937" i="3"/>
  <c r="W937" i="3"/>
  <c r="AE937" i="3"/>
  <c r="AM937" i="3"/>
  <c r="AU937" i="3"/>
  <c r="BC937" i="3"/>
  <c r="N937" i="3"/>
  <c r="Q937" i="3"/>
  <c r="BJ937" i="3" s="1"/>
  <c r="Y937" i="3"/>
  <c r="AG937" i="3"/>
  <c r="AO937" i="3"/>
  <c r="AW937" i="3"/>
  <c r="BE937" i="3"/>
  <c r="S937" i="3"/>
  <c r="AA937" i="3"/>
  <c r="AI937" i="3"/>
  <c r="AQ937" i="3"/>
  <c r="AY937" i="3"/>
  <c r="BG937" i="3"/>
  <c r="O950" i="3"/>
  <c r="BC950" i="3"/>
  <c r="AM950" i="3"/>
  <c r="W950" i="3"/>
  <c r="R950" i="3"/>
  <c r="Z950" i="3"/>
  <c r="AH950" i="3"/>
  <c r="AP950" i="3"/>
  <c r="AX950" i="3"/>
  <c r="BF950" i="3"/>
  <c r="BE950" i="3"/>
  <c r="AO950" i="3"/>
  <c r="Y950" i="3"/>
  <c r="AY950" i="3"/>
  <c r="AI950" i="3"/>
  <c r="S950" i="3"/>
  <c r="T950" i="3"/>
  <c r="AB950" i="3"/>
  <c r="AJ950" i="3"/>
  <c r="AR950" i="3"/>
  <c r="AZ950" i="3"/>
  <c r="BH950" i="3"/>
  <c r="BA950" i="3"/>
  <c r="AK950" i="3"/>
  <c r="U950" i="3"/>
  <c r="AU950" i="3"/>
  <c r="AE950" i="3"/>
  <c r="N950" i="3"/>
  <c r="V950" i="3"/>
  <c r="AD950" i="3"/>
  <c r="AL950" i="3"/>
  <c r="AT950" i="3"/>
  <c r="BB950" i="3"/>
  <c r="AW950" i="3"/>
  <c r="AG950" i="3"/>
  <c r="Q950" i="3"/>
  <c r="O966" i="3"/>
  <c r="BL966" i="3" s="1"/>
  <c r="BC966" i="3"/>
  <c r="AM966" i="3"/>
  <c r="W966" i="3"/>
  <c r="R966" i="3"/>
  <c r="Z966" i="3"/>
  <c r="AH966" i="3"/>
  <c r="AP966" i="3"/>
  <c r="AX966" i="3"/>
  <c r="BF966" i="3"/>
  <c r="BA966" i="3"/>
  <c r="AK966" i="3"/>
  <c r="U966" i="3"/>
  <c r="AY966" i="3"/>
  <c r="AI966" i="3"/>
  <c r="S966" i="3"/>
  <c r="BM966" i="3" s="1"/>
  <c r="T966" i="3"/>
  <c r="AB966" i="3"/>
  <c r="AJ966" i="3"/>
  <c r="AR966" i="3"/>
  <c r="AZ966" i="3"/>
  <c r="BH966" i="3"/>
  <c r="AW966" i="3"/>
  <c r="AG966" i="3"/>
  <c r="Q966" i="3"/>
  <c r="AU966" i="3"/>
  <c r="AE966" i="3"/>
  <c r="N966" i="3"/>
  <c r="BJ966" i="3" s="1"/>
  <c r="V966" i="3"/>
  <c r="AD966" i="3"/>
  <c r="AL966" i="3"/>
  <c r="AT966" i="3"/>
  <c r="BB966" i="3"/>
  <c r="BI966" i="3"/>
  <c r="AS966" i="3"/>
  <c r="AC966" i="3"/>
  <c r="M966" i="3"/>
  <c r="AS785" i="3"/>
  <c r="AE789" i="3"/>
  <c r="AQ779" i="3"/>
  <c r="BM781" i="3"/>
  <c r="BI797" i="3"/>
  <c r="BA797" i="3"/>
  <c r="AS797" i="3"/>
  <c r="AK797" i="3"/>
  <c r="AC797" i="3"/>
  <c r="U797" i="3"/>
  <c r="M797" i="3"/>
  <c r="AF797" i="3"/>
  <c r="AV797" i="3"/>
  <c r="AZ799" i="3"/>
  <c r="AJ799" i="3"/>
  <c r="T799" i="3"/>
  <c r="BE799" i="3"/>
  <c r="AW799" i="3"/>
  <c r="AO799" i="3"/>
  <c r="AG799" i="3"/>
  <c r="Y799" i="3"/>
  <c r="Q799" i="3"/>
  <c r="AZ801" i="3"/>
  <c r="AJ801" i="3"/>
  <c r="T801" i="3"/>
  <c r="BE801" i="3"/>
  <c r="AW801" i="3"/>
  <c r="AO801" i="3"/>
  <c r="AG801" i="3"/>
  <c r="Y801" i="3"/>
  <c r="Q801" i="3"/>
  <c r="AZ803" i="3"/>
  <c r="AJ803" i="3"/>
  <c r="T803" i="3"/>
  <c r="BE803" i="3"/>
  <c r="AW803" i="3"/>
  <c r="AO803" i="3"/>
  <c r="AG803" i="3"/>
  <c r="Y803" i="3"/>
  <c r="Q803" i="3"/>
  <c r="AZ805" i="3"/>
  <c r="AJ805" i="3"/>
  <c r="T805" i="3"/>
  <c r="BE805" i="3"/>
  <c r="AW805" i="3"/>
  <c r="AO805" i="3"/>
  <c r="AG805" i="3"/>
  <c r="Y805" i="3"/>
  <c r="Q805" i="3"/>
  <c r="AL800" i="3"/>
  <c r="V802" i="3"/>
  <c r="AT803" i="3"/>
  <c r="AD805" i="3"/>
  <c r="BI807" i="3"/>
  <c r="BA807" i="3"/>
  <c r="AS807" i="3"/>
  <c r="AK807" i="3"/>
  <c r="AC807" i="3"/>
  <c r="U807" i="3"/>
  <c r="M807" i="3"/>
  <c r="AD807" i="3"/>
  <c r="AT807" i="3"/>
  <c r="P809" i="3"/>
  <c r="X809" i="3"/>
  <c r="AF809" i="3"/>
  <c r="AN809" i="3"/>
  <c r="AV809" i="3"/>
  <c r="BD809" i="3"/>
  <c r="N799" i="3"/>
  <c r="BE809" i="3"/>
  <c r="AW809" i="3"/>
  <c r="AO809" i="3"/>
  <c r="AG809" i="3"/>
  <c r="Y809" i="3"/>
  <c r="Q809" i="3"/>
  <c r="BM816" i="3"/>
  <c r="BH822" i="3"/>
  <c r="AZ822" i="3"/>
  <c r="AR822" i="3"/>
  <c r="AJ822" i="3"/>
  <c r="AB822" i="3"/>
  <c r="T822" i="3"/>
  <c r="BI822" i="3"/>
  <c r="BA822" i="3"/>
  <c r="AS822" i="3"/>
  <c r="AK822" i="3"/>
  <c r="AC822" i="3"/>
  <c r="U822" i="3"/>
  <c r="M822" i="3"/>
  <c r="X835" i="3"/>
  <c r="AN835" i="3"/>
  <c r="BD835" i="3"/>
  <c r="U839" i="3"/>
  <c r="AC839" i="3"/>
  <c r="AK839" i="3"/>
  <c r="AS839" i="3"/>
  <c r="BA839" i="3"/>
  <c r="BI839" i="3"/>
  <c r="BH825" i="3"/>
  <c r="AZ825" i="3"/>
  <c r="AR825" i="3"/>
  <c r="AJ825" i="3"/>
  <c r="AB825" i="3"/>
  <c r="T825" i="3"/>
  <c r="BI825" i="3"/>
  <c r="BA825" i="3"/>
  <c r="AS825" i="3"/>
  <c r="AK825" i="3"/>
  <c r="AC825" i="3"/>
  <c r="U825" i="3"/>
  <c r="M825" i="3"/>
  <c r="BE835" i="3"/>
  <c r="AW835" i="3"/>
  <c r="AO835" i="3"/>
  <c r="AG835" i="3"/>
  <c r="Y835" i="3"/>
  <c r="Q835" i="3"/>
  <c r="M839" i="3"/>
  <c r="AT835" i="3"/>
  <c r="AD835" i="3"/>
  <c r="N835" i="3"/>
  <c r="BB839" i="3"/>
  <c r="AT839" i="3"/>
  <c r="AL839" i="3"/>
  <c r="AD839" i="3"/>
  <c r="V839" i="3"/>
  <c r="BD852" i="3"/>
  <c r="AV852" i="3"/>
  <c r="AN852" i="3"/>
  <c r="AF852" i="3"/>
  <c r="X852" i="3"/>
  <c r="P852" i="3"/>
  <c r="BE852" i="3"/>
  <c r="AW852" i="3"/>
  <c r="AO852" i="3"/>
  <c r="AG852" i="3"/>
  <c r="Y852" i="3"/>
  <c r="Q852" i="3"/>
  <c r="AL865" i="3"/>
  <c r="AL873" i="3"/>
  <c r="AD881" i="3"/>
  <c r="P885" i="3"/>
  <c r="AF885" i="3"/>
  <c r="AV885" i="3"/>
  <c r="P889" i="3"/>
  <c r="AF889" i="3"/>
  <c r="AV889" i="3"/>
  <c r="P893" i="3"/>
  <c r="AF893" i="3"/>
  <c r="AV893" i="3"/>
  <c r="P897" i="3"/>
  <c r="AF897" i="3"/>
  <c r="AV897" i="3"/>
  <c r="P901" i="3"/>
  <c r="AF901" i="3"/>
  <c r="AV901" i="3"/>
  <c r="P905" i="3"/>
  <c r="AF905" i="3"/>
  <c r="AV905" i="3"/>
  <c r="P909" i="3"/>
  <c r="AF909" i="3"/>
  <c r="AV909" i="3"/>
  <c r="P913" i="3"/>
  <c r="AF913" i="3"/>
  <c r="AV913" i="3"/>
  <c r="P917" i="3"/>
  <c r="AF917" i="3"/>
  <c r="AV917" i="3"/>
  <c r="R923" i="3"/>
  <c r="Z923" i="3"/>
  <c r="AH923" i="3"/>
  <c r="AP923" i="3"/>
  <c r="AX923" i="3"/>
  <c r="BF923" i="3"/>
  <c r="T924" i="3"/>
  <c r="AB924" i="3"/>
  <c r="AJ924" i="3"/>
  <c r="AR924" i="3"/>
  <c r="AZ924" i="3"/>
  <c r="BH924" i="3"/>
  <c r="R939" i="3"/>
  <c r="Z939" i="3"/>
  <c r="AH939" i="3"/>
  <c r="AP939" i="3"/>
  <c r="AX939" i="3"/>
  <c r="BF939" i="3"/>
  <c r="T940" i="3"/>
  <c r="AB940" i="3"/>
  <c r="AJ940" i="3"/>
  <c r="AR940" i="3"/>
  <c r="AZ940" i="3"/>
  <c r="BH940" i="3"/>
  <c r="BE880" i="3"/>
  <c r="Y880" i="3"/>
  <c r="AW885" i="3"/>
  <c r="AA885" i="3"/>
  <c r="BE893" i="3"/>
  <c r="Y893" i="3"/>
  <c r="BC901" i="3"/>
  <c r="W901" i="3"/>
  <c r="AY913" i="3"/>
  <c r="S913" i="3"/>
  <c r="BM913" i="3" s="1"/>
  <c r="BF847" i="3"/>
  <c r="Z847" i="3"/>
  <c r="AQ847" i="3"/>
  <c r="BC865" i="3"/>
  <c r="BC873" i="3"/>
  <c r="BG876" i="3"/>
  <c r="AF881" i="3"/>
  <c r="AW889" i="3"/>
  <c r="Q889" i="3"/>
  <c r="AI897" i="3"/>
  <c r="BA905" i="3"/>
  <c r="U905" i="3"/>
  <c r="AW909" i="3"/>
  <c r="Q909" i="3"/>
  <c r="AU917" i="3"/>
  <c r="O917" i="3"/>
  <c r="AP885" i="3"/>
  <c r="Z889" i="3"/>
  <c r="BF897" i="3"/>
  <c r="AP901" i="3"/>
  <c r="BF905" i="3"/>
  <c r="AX913" i="3"/>
  <c r="AP917" i="3"/>
  <c r="AI924" i="3"/>
  <c r="AQ940" i="3"/>
  <c r="BL949" i="3"/>
  <c r="BK951" i="3"/>
  <c r="BK953" i="3"/>
  <c r="AX957" i="3"/>
  <c r="R957" i="3"/>
  <c r="BL957" i="3" s="1"/>
  <c r="AE923" i="3"/>
  <c r="BC939" i="3"/>
  <c r="W939" i="3"/>
  <c r="BL947" i="3"/>
  <c r="AW956" i="3"/>
  <c r="AS972" i="3"/>
  <c r="AP956" i="3"/>
  <c r="W956" i="3"/>
  <c r="AP972" i="3"/>
  <c r="W972" i="3"/>
  <c r="M785" i="3"/>
  <c r="BK785" i="3" s="1"/>
  <c r="BA789" i="3"/>
  <c r="AY779" i="3"/>
  <c r="BA778" i="3"/>
  <c r="AK778" i="3"/>
  <c r="U778" i="3"/>
  <c r="BF778" i="3"/>
  <c r="AX778" i="3"/>
  <c r="AP778" i="3"/>
  <c r="AH778" i="3"/>
  <c r="Z778" i="3"/>
  <c r="BL781" i="3"/>
  <c r="N775" i="3"/>
  <c r="AF775" i="3"/>
  <c r="BC775" i="3"/>
  <c r="AM775" i="3"/>
  <c r="BG797" i="3"/>
  <c r="AY797" i="3"/>
  <c r="AQ797" i="3"/>
  <c r="AI797" i="3"/>
  <c r="AA797" i="3"/>
  <c r="S797" i="3"/>
  <c r="T797" i="3"/>
  <c r="AJ797" i="3"/>
  <c r="AV799" i="3"/>
  <c r="AF799" i="3"/>
  <c r="P799" i="3"/>
  <c r="BC799" i="3"/>
  <c r="AU799" i="3"/>
  <c r="AM799" i="3"/>
  <c r="AE799" i="3"/>
  <c r="W799" i="3"/>
  <c r="O799" i="3"/>
  <c r="AV801" i="3"/>
  <c r="AF801" i="3"/>
  <c r="P801" i="3"/>
  <c r="BC801" i="3"/>
  <c r="AU801" i="3"/>
  <c r="AM801" i="3"/>
  <c r="AE801" i="3"/>
  <c r="W801" i="3"/>
  <c r="O801" i="3"/>
  <c r="AV803" i="3"/>
  <c r="AF803" i="3"/>
  <c r="P803" i="3"/>
  <c r="BC803" i="3"/>
  <c r="AU803" i="3"/>
  <c r="AM803" i="3"/>
  <c r="AE803" i="3"/>
  <c r="W803" i="3"/>
  <c r="AV805" i="3"/>
  <c r="AF805" i="3"/>
  <c r="P805" i="3"/>
  <c r="BC805" i="3"/>
  <c r="AU805" i="3"/>
  <c r="AM805" i="3"/>
  <c r="AE805" i="3"/>
  <c r="W805" i="3"/>
  <c r="O805" i="3"/>
  <c r="BG807" i="3"/>
  <c r="AY807" i="3"/>
  <c r="AQ807" i="3"/>
  <c r="AI807" i="3"/>
  <c r="AA807" i="3"/>
  <c r="S807" i="3"/>
  <c r="R807" i="3"/>
  <c r="AH807" i="3"/>
  <c r="AX807" i="3"/>
  <c r="R809" i="3"/>
  <c r="Z809" i="3"/>
  <c r="AH809" i="3"/>
  <c r="AP809" i="3"/>
  <c r="AX809" i="3"/>
  <c r="BF809" i="3"/>
  <c r="BJ810" i="3"/>
  <c r="BC809" i="3"/>
  <c r="AU809" i="3"/>
  <c r="AM809" i="3"/>
  <c r="AE809" i="3"/>
  <c r="W809" i="3"/>
  <c r="O809" i="3"/>
  <c r="BJ811" i="3"/>
  <c r="BL816" i="3"/>
  <c r="BF822" i="3"/>
  <c r="AX822" i="3"/>
  <c r="AP822" i="3"/>
  <c r="AH822" i="3"/>
  <c r="Z822" i="3"/>
  <c r="R822" i="3"/>
  <c r="BG822" i="3"/>
  <c r="AY822" i="3"/>
  <c r="AQ822" i="3"/>
  <c r="AI822" i="3"/>
  <c r="AA822" i="3"/>
  <c r="AB835" i="3"/>
  <c r="AR835" i="3"/>
  <c r="BH835" i="3"/>
  <c r="W839" i="3"/>
  <c r="AE839" i="3"/>
  <c r="AM839" i="3"/>
  <c r="AU839" i="3"/>
  <c r="BC839" i="3"/>
  <c r="BF825" i="3"/>
  <c r="AX825" i="3"/>
  <c r="AP825" i="3"/>
  <c r="AH825" i="3"/>
  <c r="Z825" i="3"/>
  <c r="R825" i="3"/>
  <c r="BG825" i="3"/>
  <c r="AY825" i="3"/>
  <c r="AQ825" i="3"/>
  <c r="AI825" i="3"/>
  <c r="AA825" i="3"/>
  <c r="BC835" i="3"/>
  <c r="AU835" i="3"/>
  <c r="AM835" i="3"/>
  <c r="AE835" i="3"/>
  <c r="W835" i="3"/>
  <c r="O835" i="3"/>
  <c r="BF835" i="3"/>
  <c r="AP835" i="3"/>
  <c r="BH839" i="3"/>
  <c r="AZ839" i="3"/>
  <c r="AR839" i="3"/>
  <c r="AJ839" i="3"/>
  <c r="AB839" i="3"/>
  <c r="BB852" i="3"/>
  <c r="AT852" i="3"/>
  <c r="AL852" i="3"/>
  <c r="AD852" i="3"/>
  <c r="V852" i="3"/>
  <c r="N852" i="3"/>
  <c r="BJ852" i="3" s="1"/>
  <c r="BC852" i="3"/>
  <c r="AU852" i="3"/>
  <c r="AM852" i="3"/>
  <c r="AE852" i="3"/>
  <c r="W852" i="3"/>
  <c r="BB865" i="3"/>
  <c r="BB873" i="3"/>
  <c r="AL881" i="3"/>
  <c r="T885" i="3"/>
  <c r="AJ885" i="3"/>
  <c r="AZ885" i="3"/>
  <c r="T889" i="3"/>
  <c r="AJ889" i="3"/>
  <c r="AZ889" i="3"/>
  <c r="T893" i="3"/>
  <c r="AJ893" i="3"/>
  <c r="AZ893" i="3"/>
  <c r="T897" i="3"/>
  <c r="AJ897" i="3"/>
  <c r="AZ897" i="3"/>
  <c r="T901" i="3"/>
  <c r="AJ901" i="3"/>
  <c r="AZ901" i="3"/>
  <c r="T905" i="3"/>
  <c r="AJ905" i="3"/>
  <c r="AZ905" i="3"/>
  <c r="T909" i="3"/>
  <c r="AJ909" i="3"/>
  <c r="AZ909" i="3"/>
  <c r="T913" i="3"/>
  <c r="AJ913" i="3"/>
  <c r="AZ913" i="3"/>
  <c r="T917" i="3"/>
  <c r="AJ917" i="3"/>
  <c r="AZ917" i="3"/>
  <c r="T923" i="3"/>
  <c r="AB923" i="3"/>
  <c r="AJ923" i="3"/>
  <c r="AR923" i="3"/>
  <c r="AZ923" i="3"/>
  <c r="BH923" i="3"/>
  <c r="V924" i="3"/>
  <c r="AD924" i="3"/>
  <c r="AL924" i="3"/>
  <c r="AT924" i="3"/>
  <c r="BB924" i="3"/>
  <c r="T939" i="3"/>
  <c r="AB939" i="3"/>
  <c r="AJ939" i="3"/>
  <c r="AR939" i="3"/>
  <c r="AZ939" i="3"/>
  <c r="BH939" i="3"/>
  <c r="V940" i="3"/>
  <c r="AD940" i="3"/>
  <c r="AL940" i="3"/>
  <c r="AT940" i="3"/>
  <c r="BB940" i="3"/>
  <c r="BH880" i="3"/>
  <c r="BA880" i="3"/>
  <c r="U880" i="3"/>
  <c r="BG885" i="3"/>
  <c r="AQ885" i="3"/>
  <c r="S885" i="3"/>
  <c r="AW893" i="3"/>
  <c r="Q893" i="3"/>
  <c r="AU901" i="3"/>
  <c r="O901" i="3"/>
  <c r="BL901" i="3" s="1"/>
  <c r="AQ913" i="3"/>
  <c r="AX847" i="3"/>
  <c r="R847" i="3"/>
  <c r="AI847" i="3"/>
  <c r="AM865" i="3"/>
  <c r="AM873" i="3"/>
  <c r="AQ876" i="3"/>
  <c r="BC881" i="3"/>
  <c r="AO889" i="3"/>
  <c r="BG897" i="3"/>
  <c r="AA897" i="3"/>
  <c r="AS905" i="3"/>
  <c r="M905" i="3"/>
  <c r="AO909" i="3"/>
  <c r="AM917" i="3"/>
  <c r="Z885" i="3"/>
  <c r="BF893" i="3"/>
  <c r="AP897" i="3"/>
  <c r="Z901" i="3"/>
  <c r="BB909" i="3"/>
  <c r="AP913" i="3"/>
  <c r="Z917" i="3"/>
  <c r="BG924" i="3"/>
  <c r="AA924" i="3"/>
  <c r="AI940" i="3"/>
  <c r="AP957" i="3"/>
  <c r="W957" i="3"/>
  <c r="BC923" i="3"/>
  <c r="W923" i="3"/>
  <c r="BJ925" i="3"/>
  <c r="BJ933" i="3"/>
  <c r="AU939" i="3"/>
  <c r="O939" i="3"/>
  <c r="BL939" i="3" s="1"/>
  <c r="Q957" i="3"/>
  <c r="BI972" i="3"/>
  <c r="BL948" i="3"/>
  <c r="AH956" i="3"/>
  <c r="AM956" i="3"/>
  <c r="AH972" i="3"/>
  <c r="AM972" i="3"/>
  <c r="BC785" i="3"/>
  <c r="BG785" i="3"/>
  <c r="BL785" i="3" s="1"/>
  <c r="AW789" i="3"/>
  <c r="U789" i="3"/>
  <c r="BL789" i="3" s="1"/>
  <c r="AE779" i="3"/>
  <c r="BJ922" i="3"/>
  <c r="BJ932" i="3"/>
  <c r="BL943" i="3"/>
  <c r="BM943" i="3"/>
  <c r="BL965" i="3"/>
  <c r="BJ927" i="3"/>
  <c r="BJ935" i="3"/>
  <c r="BL946" i="3"/>
  <c r="BL954" i="3"/>
  <c r="BL962" i="3"/>
  <c r="BL970" i="3"/>
  <c r="BL976" i="3"/>
  <c r="BK980" i="3"/>
  <c r="BG942" i="3"/>
  <c r="AM942" i="3"/>
  <c r="O942" i="3"/>
  <c r="M942" i="3"/>
  <c r="AM961" i="3"/>
  <c r="AI961" i="3"/>
  <c r="O961" i="3"/>
  <c r="BL961" i="3" s="1"/>
  <c r="AW783" i="3"/>
  <c r="Q783" i="3"/>
  <c r="AE783" i="3"/>
  <c r="BA783" i="3"/>
  <c r="U783" i="3"/>
  <c r="AQ783" i="3"/>
  <c r="BC787" i="3"/>
  <c r="W787" i="3"/>
  <c r="AS787" i="3"/>
  <c r="M787" i="3"/>
  <c r="BK787" i="3" s="1"/>
  <c r="BG787" i="3"/>
  <c r="AA787" i="3"/>
  <c r="BB791" i="3"/>
  <c r="Y791" i="3"/>
  <c r="BA791" i="3"/>
  <c r="W791" i="3"/>
  <c r="AZ791" i="3"/>
  <c r="U791" i="3"/>
  <c r="AY791" i="3"/>
  <c r="S791" i="3"/>
  <c r="BM791" i="3" s="1"/>
  <c r="AA814" i="3"/>
  <c r="BL814" i="3" s="1"/>
  <c r="AY814" i="3"/>
  <c r="AU814" i="3"/>
  <c r="AQ815" i="3"/>
  <c r="W815" i="3"/>
  <c r="BM815" i="3" s="1"/>
  <c r="AY815" i="3"/>
  <c r="AW782" i="3"/>
  <c r="AU782" i="3"/>
  <c r="BA782" i="3"/>
  <c r="BG782" i="3"/>
  <c r="BE788" i="3"/>
  <c r="Y788" i="3"/>
  <c r="AM788" i="3"/>
  <c r="BI788" i="3"/>
  <c r="AC788" i="3"/>
  <c r="AY788" i="3"/>
  <c r="S788" i="3"/>
  <c r="AE790" i="3"/>
  <c r="BA790" i="3"/>
  <c r="U790" i="3"/>
  <c r="AO790" i="3"/>
  <c r="BG790" i="3"/>
  <c r="AA790" i="3"/>
  <c r="BC780" i="3"/>
  <c r="AE780" i="3"/>
  <c r="S780" i="3"/>
  <c r="BM780" i="3" s="1"/>
  <c r="AY813" i="3"/>
  <c r="AE813" i="3"/>
  <c r="AQ813" i="3"/>
  <c r="AR817" i="3"/>
  <c r="AP817" i="3"/>
  <c r="BD817" i="3"/>
  <c r="O817" i="3"/>
  <c r="AA817" i="3"/>
  <c r="Y784" i="3"/>
  <c r="AE784" i="3"/>
  <c r="BA784" i="3"/>
  <c r="U784" i="3"/>
  <c r="Q784" i="3"/>
  <c r="AI784" i="3"/>
  <c r="AO786" i="3"/>
  <c r="AM786" i="3"/>
  <c r="BI786" i="3"/>
  <c r="AC786" i="3"/>
  <c r="AG786" i="3"/>
  <c r="AQ786" i="3"/>
  <c r="AF863" i="3"/>
  <c r="BC863" i="3"/>
  <c r="AM863" i="3"/>
  <c r="W863" i="3"/>
  <c r="AF867" i="3"/>
  <c r="BC867" i="3"/>
  <c r="AM867" i="3"/>
  <c r="W867" i="3"/>
  <c r="AF871" i="3"/>
  <c r="BC871" i="3"/>
  <c r="AM871" i="3"/>
  <c r="W871" i="3"/>
  <c r="AF875" i="3"/>
  <c r="BC875" i="3"/>
  <c r="AM875" i="3"/>
  <c r="W875" i="3"/>
  <c r="BJ934" i="3"/>
  <c r="BK947" i="3"/>
  <c r="BL953" i="3"/>
  <c r="BK955" i="3"/>
  <c r="BL963" i="3"/>
  <c r="BJ929" i="3"/>
  <c r="BL951" i="3"/>
  <c r="BL959" i="3"/>
  <c r="BL964" i="3"/>
  <c r="BL944" i="3"/>
  <c r="BL952" i="3"/>
  <c r="BL960" i="3"/>
  <c r="BL968" i="3"/>
  <c r="N833" i="3"/>
  <c r="AD833" i="3"/>
  <c r="AT833" i="3"/>
  <c r="BB833" i="3"/>
  <c r="AZ833" i="3"/>
  <c r="R833" i="3"/>
  <c r="AH833" i="3"/>
  <c r="AV833" i="3"/>
  <c r="BD833" i="3"/>
  <c r="AP833" i="3"/>
  <c r="V833" i="3"/>
  <c r="AL833" i="3"/>
  <c r="AX833" i="3"/>
  <c r="BF833" i="3"/>
  <c r="Z833" i="3"/>
  <c r="BH833" i="3"/>
  <c r="AQ942" i="3"/>
  <c r="W942" i="3"/>
  <c r="BM942" i="3" s="1"/>
  <c r="AY942" i="3"/>
  <c r="M945" i="3"/>
  <c r="AQ961" i="3"/>
  <c r="W961" i="3"/>
  <c r="S961" i="3"/>
  <c r="BM961" i="3" s="1"/>
  <c r="M965" i="3"/>
  <c r="BK965" i="3" s="1"/>
  <c r="AO783" i="3"/>
  <c r="BC783" i="3"/>
  <c r="W783" i="3"/>
  <c r="AS783" i="3"/>
  <c r="M783" i="3"/>
  <c r="BK783" i="3" s="1"/>
  <c r="AI783" i="3"/>
  <c r="AW787" i="3"/>
  <c r="AU787" i="3"/>
  <c r="O787" i="3"/>
  <c r="BL787" i="3" s="1"/>
  <c r="AK787" i="3"/>
  <c r="BE787" i="3"/>
  <c r="AY787" i="3"/>
  <c r="S787" i="3"/>
  <c r="AW791" i="3"/>
  <c r="Q791" i="3"/>
  <c r="AU791" i="3"/>
  <c r="O791" i="3"/>
  <c r="BL791" i="3" s="1"/>
  <c r="AS791" i="3"/>
  <c r="M791" i="3"/>
  <c r="AQ791" i="3"/>
  <c r="BC814" i="3"/>
  <c r="AI814" i="3"/>
  <c r="AE814" i="3"/>
  <c r="AA815" i="3"/>
  <c r="BL815" i="3" s="1"/>
  <c r="AU815" i="3"/>
  <c r="AI815" i="3"/>
  <c r="AM782" i="3"/>
  <c r="AI782" i="3"/>
  <c r="BL782" i="3" s="1"/>
  <c r="AS782" i="3"/>
  <c r="AY782" i="3"/>
  <c r="AW788" i="3"/>
  <c r="Q788" i="3"/>
  <c r="AE788" i="3"/>
  <c r="BA788" i="3"/>
  <c r="U788" i="3"/>
  <c r="BL788" i="3" s="1"/>
  <c r="AQ788" i="3"/>
  <c r="BC790" i="3"/>
  <c r="W790" i="3"/>
  <c r="AS790" i="3"/>
  <c r="M790" i="3"/>
  <c r="BK790" i="3" s="1"/>
  <c r="AG790" i="3"/>
  <c r="AY790" i="3"/>
  <c r="S790" i="3"/>
  <c r="BG780" i="3"/>
  <c r="AM780" i="3"/>
  <c r="O780" i="3"/>
  <c r="BL780" i="3" s="1"/>
  <c r="AI813" i="3"/>
  <c r="O813" i="3"/>
  <c r="BL813" i="3" s="1"/>
  <c r="AA813" i="3"/>
  <c r="AJ817" i="3"/>
  <c r="AH817" i="3"/>
  <c r="AV817" i="3"/>
  <c r="BB817" i="3"/>
  <c r="BC784" i="3"/>
  <c r="W784" i="3"/>
  <c r="AS784" i="3"/>
  <c r="M784" i="3"/>
  <c r="BK784" i="3" s="1"/>
  <c r="BG784" i="3"/>
  <c r="AA784" i="3"/>
  <c r="Y786" i="3"/>
  <c r="AE786" i="3"/>
  <c r="BA786" i="3"/>
  <c r="U786" i="3"/>
  <c r="BL786" i="3" s="1"/>
  <c r="Q786" i="3"/>
  <c r="AI786" i="3"/>
  <c r="BJ941" i="3"/>
  <c r="BC862" i="3"/>
  <c r="AM862" i="3"/>
  <c r="BD863" i="3"/>
  <c r="X863" i="3"/>
  <c r="AY863" i="3"/>
  <c r="AI863" i="3"/>
  <c r="BC866" i="3"/>
  <c r="AM866" i="3"/>
  <c r="BD867" i="3"/>
  <c r="X867" i="3"/>
  <c r="AY867" i="3"/>
  <c r="AI867" i="3"/>
  <c r="BD871" i="3"/>
  <c r="X871" i="3"/>
  <c r="AY871" i="3"/>
  <c r="AI871" i="3"/>
  <c r="AM874" i="3"/>
  <c r="BD875" i="3"/>
  <c r="X875" i="3"/>
  <c r="AY875" i="3"/>
  <c r="AI875" i="3"/>
  <c r="BJ926" i="3"/>
  <c r="BJ936" i="3"/>
  <c r="BK942" i="3"/>
  <c r="BK943" i="3"/>
  <c r="BK963" i="3"/>
  <c r="BJ931" i="3"/>
  <c r="BL958" i="3"/>
  <c r="BM978" i="3"/>
  <c r="BL974" i="3"/>
  <c r="X808" i="3"/>
  <c r="AN808" i="3"/>
  <c r="BD808" i="3"/>
  <c r="AB808" i="3"/>
  <c r="AR808" i="3"/>
  <c r="BH808" i="3"/>
  <c r="P808" i="3"/>
  <c r="AF808" i="3"/>
  <c r="AV808" i="3"/>
  <c r="T808" i="3"/>
  <c r="AZ808" i="3"/>
  <c r="AJ808" i="3"/>
  <c r="AX861" i="3"/>
  <c r="BF861" i="3"/>
  <c r="AH861" i="3"/>
  <c r="AP861" i="3"/>
  <c r="AN793" i="3"/>
  <c r="BD793" i="3"/>
  <c r="AR793" i="3"/>
  <c r="BH793" i="3"/>
  <c r="AV793" i="3"/>
  <c r="AZ793" i="3"/>
  <c r="AA942" i="3"/>
  <c r="BL942" i="3" s="1"/>
  <c r="AU942" i="3"/>
  <c r="M949" i="3"/>
  <c r="BK949" i="3" s="1"/>
  <c r="AA961" i="3"/>
  <c r="BG961" i="3"/>
  <c r="M969" i="3"/>
  <c r="BK969" i="3" s="1"/>
  <c r="AG783" i="3"/>
  <c r="AU783" i="3"/>
  <c r="O783" i="3"/>
  <c r="BL783" i="3" s="1"/>
  <c r="AK783" i="3"/>
  <c r="BG783" i="3"/>
  <c r="Y787" i="3"/>
  <c r="AM787" i="3"/>
  <c r="BI787" i="3"/>
  <c r="AC787" i="3"/>
  <c r="AO787" i="3"/>
  <c r="AO791" i="3"/>
  <c r="BI791" i="3"/>
  <c r="AM791" i="3"/>
  <c r="BH791" i="3"/>
  <c r="AK791" i="3"/>
  <c r="BG791" i="3"/>
  <c r="AM814" i="3"/>
  <c r="S814" i="3"/>
  <c r="BM814" i="3" s="1"/>
  <c r="BC815" i="3"/>
  <c r="AE815" i="3"/>
  <c r="W782" i="3"/>
  <c r="S782" i="3"/>
  <c r="AE782" i="3"/>
  <c r="AO788" i="3"/>
  <c r="BC788" i="3"/>
  <c r="W788" i="3"/>
  <c r="AS788" i="3"/>
  <c r="M788" i="3"/>
  <c r="BK788" i="3" s="1"/>
  <c r="AU790" i="3"/>
  <c r="O790" i="3"/>
  <c r="BL790" i="3" s="1"/>
  <c r="AK790" i="3"/>
  <c r="BE790" i="3"/>
  <c r="Y790" i="3"/>
  <c r="N808" i="3"/>
  <c r="BJ808" i="3" s="1"/>
  <c r="AQ780" i="3"/>
  <c r="W780" i="3"/>
  <c r="AM813" i="3"/>
  <c r="S813" i="3"/>
  <c r="BM813" i="3" s="1"/>
  <c r="BH817" i="3"/>
  <c r="BF817" i="3"/>
  <c r="S817" i="3"/>
  <c r="BM817" i="3" s="1"/>
  <c r="AN817" i="3"/>
  <c r="AO784" i="3"/>
  <c r="AU784" i="3"/>
  <c r="O784" i="3"/>
  <c r="BL784" i="3" s="1"/>
  <c r="AK784" i="3"/>
  <c r="BE784" i="3"/>
  <c r="AY784" i="3"/>
  <c r="BC786" i="3"/>
  <c r="W786" i="3"/>
  <c r="AS786" i="3"/>
  <c r="M786" i="3"/>
  <c r="BK786" i="3" s="1"/>
  <c r="BG786" i="3"/>
  <c r="BK994" i="3"/>
  <c r="BN994" i="3"/>
  <c r="BM990" i="3"/>
  <c r="BK988" i="3"/>
  <c r="BN988" i="3"/>
  <c r="BL988" i="3"/>
  <c r="BJ974" i="3"/>
  <c r="BM994" i="3"/>
  <c r="BK990" i="3"/>
  <c r="BN990" i="3"/>
  <c r="BL990" i="3"/>
  <c r="BJ986" i="3"/>
  <c r="BL979" i="3"/>
  <c r="BM979" i="3"/>
  <c r="BL994" i="3"/>
  <c r="BM992" i="3"/>
  <c r="BN979" i="3"/>
  <c r="BK979" i="3"/>
  <c r="BM974" i="3"/>
  <c r="BJ990" i="3"/>
  <c r="BM986" i="3"/>
  <c r="BJ976" i="3"/>
  <c r="BJ988" i="3"/>
  <c r="BJ996" i="3"/>
  <c r="BM996" i="3"/>
  <c r="BL978" i="3"/>
  <c r="BJ994" i="3"/>
  <c r="BJ992" i="3"/>
  <c r="BK992" i="3"/>
  <c r="BN992" i="3"/>
  <c r="BL992" i="3"/>
  <c r="BJ978" i="3"/>
  <c r="BK986" i="3"/>
  <c r="BN986" i="3"/>
  <c r="BL986" i="3"/>
  <c r="BJ979" i="3"/>
  <c r="BK978" i="3"/>
  <c r="BN978" i="3"/>
  <c r="BM988" i="3"/>
  <c r="BM976" i="3"/>
  <c r="BN996" i="3"/>
  <c r="BK996" i="3"/>
  <c r="BL996" i="3"/>
  <c r="BK976" i="3"/>
  <c r="BN976" i="3"/>
  <c r="BK795" i="3"/>
  <c r="BN795" i="3"/>
  <c r="BM796" i="3"/>
  <c r="BK798" i="3"/>
  <c r="BK800" i="3"/>
  <c r="BK802" i="3"/>
  <c r="BK804" i="3"/>
  <c r="BL807" i="3"/>
  <c r="BL808" i="3"/>
  <c r="BM810" i="3"/>
  <c r="BL812" i="3"/>
  <c r="BN814" i="3"/>
  <c r="BK814" i="3"/>
  <c r="BJ816" i="3"/>
  <c r="BL820" i="3"/>
  <c r="BJ824" i="3"/>
  <c r="BL824" i="3"/>
  <c r="BK826" i="3"/>
  <c r="BN826" i="3"/>
  <c r="BM828" i="3"/>
  <c r="BJ832" i="3"/>
  <c r="BL832" i="3"/>
  <c r="BJ821" i="3"/>
  <c r="BM821" i="3"/>
  <c r="BK823" i="3"/>
  <c r="BN823" i="3"/>
  <c r="BM825" i="3"/>
  <c r="BK827" i="3"/>
  <c r="BN827" i="3"/>
  <c r="BM829" i="3"/>
  <c r="BM833" i="3"/>
  <c r="BM835" i="3"/>
  <c r="BM837" i="3"/>
  <c r="BL839" i="3"/>
  <c r="BJ839" i="3"/>
  <c r="BJ840" i="3"/>
  <c r="BL840" i="3"/>
  <c r="BK842" i="3"/>
  <c r="BN842" i="3"/>
  <c r="BJ844" i="3"/>
  <c r="BL844" i="3"/>
  <c r="BK846" i="3"/>
  <c r="BN846" i="3"/>
  <c r="BJ848" i="3"/>
  <c r="BL848" i="3"/>
  <c r="BJ856" i="3"/>
  <c r="BL856" i="3"/>
  <c r="BM860" i="3"/>
  <c r="BK882" i="3"/>
  <c r="BN882" i="3"/>
  <c r="BM883" i="3"/>
  <c r="BL883" i="3"/>
  <c r="BK885" i="3"/>
  <c r="BN885" i="3"/>
  <c r="BM888" i="3"/>
  <c r="BL888" i="3"/>
  <c r="BK890" i="3"/>
  <c r="BN890" i="3"/>
  <c r="BM893" i="3"/>
  <c r="BL893" i="3"/>
  <c r="BK895" i="3"/>
  <c r="BN895" i="3"/>
  <c r="BK901" i="3"/>
  <c r="BN901" i="3"/>
  <c r="BM903" i="3"/>
  <c r="BL903" i="3"/>
  <c r="BK907" i="3"/>
  <c r="BN907" i="3"/>
  <c r="BM908" i="3"/>
  <c r="BL908" i="3"/>
  <c r="BK910" i="3"/>
  <c r="BN910" i="3"/>
  <c r="BM912" i="3"/>
  <c r="BL912" i="3"/>
  <c r="BK913" i="3"/>
  <c r="BN913" i="3"/>
  <c r="BK915" i="3"/>
  <c r="BN915" i="3"/>
  <c r="BN920" i="3"/>
  <c r="BK920" i="3"/>
  <c r="BJ841" i="3"/>
  <c r="BM841" i="3"/>
  <c r="BL841" i="3"/>
  <c r="BK843" i="3"/>
  <c r="BN843" i="3"/>
  <c r="BJ845" i="3"/>
  <c r="BM845" i="3"/>
  <c r="BL845" i="3"/>
  <c r="BK847" i="3"/>
  <c r="BN847" i="3"/>
  <c r="BJ849" i="3"/>
  <c r="BM849" i="3"/>
  <c r="BL849" i="3"/>
  <c r="BK851" i="3"/>
  <c r="BN851" i="3"/>
  <c r="BJ853" i="3"/>
  <c r="BM853" i="3"/>
  <c r="BL853" i="3"/>
  <c r="BK855" i="3"/>
  <c r="BN855" i="3"/>
  <c r="BJ857" i="3"/>
  <c r="BM857" i="3"/>
  <c r="BL857" i="3"/>
  <c r="BK859" i="3"/>
  <c r="BN859" i="3"/>
  <c r="BK861" i="3"/>
  <c r="BN861" i="3"/>
  <c r="R862" i="3"/>
  <c r="Z862" i="3"/>
  <c r="AH862" i="3"/>
  <c r="AP862" i="3"/>
  <c r="AX862" i="3"/>
  <c r="BF862" i="3"/>
  <c r="R863" i="3"/>
  <c r="Z863" i="3"/>
  <c r="AH863" i="3"/>
  <c r="AP863" i="3"/>
  <c r="AX863" i="3"/>
  <c r="BF863" i="3"/>
  <c r="R864" i="3"/>
  <c r="Z864" i="3"/>
  <c r="AH864" i="3"/>
  <c r="AP864" i="3"/>
  <c r="AX864" i="3"/>
  <c r="BF864" i="3"/>
  <c r="R865" i="3"/>
  <c r="Z865" i="3"/>
  <c r="AH865" i="3"/>
  <c r="AP865" i="3"/>
  <c r="AX865" i="3"/>
  <c r="BF865" i="3"/>
  <c r="R866" i="3"/>
  <c r="Z866" i="3"/>
  <c r="AH866" i="3"/>
  <c r="AP866" i="3"/>
  <c r="AX866" i="3"/>
  <c r="BF866" i="3"/>
  <c r="R867" i="3"/>
  <c r="Z867" i="3"/>
  <c r="AH867" i="3"/>
  <c r="AP867" i="3"/>
  <c r="AX867" i="3"/>
  <c r="BF867" i="3"/>
  <c r="R868" i="3"/>
  <c r="Z868" i="3"/>
  <c r="AH868" i="3"/>
  <c r="AP868" i="3"/>
  <c r="AX868" i="3"/>
  <c r="BF868" i="3"/>
  <c r="R869" i="3"/>
  <c r="Z869" i="3"/>
  <c r="AH869" i="3"/>
  <c r="AP869" i="3"/>
  <c r="AX869" i="3"/>
  <c r="BF869" i="3"/>
  <c r="R870" i="3"/>
  <c r="Z870" i="3"/>
  <c r="AH870" i="3"/>
  <c r="AP870" i="3"/>
  <c r="AX870" i="3"/>
  <c r="BF870" i="3"/>
  <c r="R871" i="3"/>
  <c r="Z871" i="3"/>
  <c r="AH871" i="3"/>
  <c r="AP871" i="3"/>
  <c r="AX871" i="3"/>
  <c r="BF871" i="3"/>
  <c r="R872" i="3"/>
  <c r="Z872" i="3"/>
  <c r="AH872" i="3"/>
  <c r="AP872" i="3"/>
  <c r="AX872" i="3"/>
  <c r="BF872" i="3"/>
  <c r="R873" i="3"/>
  <c r="Z873" i="3"/>
  <c r="AH873" i="3"/>
  <c r="AP873" i="3"/>
  <c r="AX873" i="3"/>
  <c r="BF873" i="3"/>
  <c r="R874" i="3"/>
  <c r="Z874" i="3"/>
  <c r="AH874" i="3"/>
  <c r="AP874" i="3"/>
  <c r="AX874" i="3"/>
  <c r="BF874" i="3"/>
  <c r="R875" i="3"/>
  <c r="Z875" i="3"/>
  <c r="AH875" i="3"/>
  <c r="AP875" i="3"/>
  <c r="AX875" i="3"/>
  <c r="BF875" i="3"/>
  <c r="R876" i="3"/>
  <c r="Z876" i="3"/>
  <c r="AH876" i="3"/>
  <c r="AP876" i="3"/>
  <c r="AX876" i="3"/>
  <c r="BF876" i="3"/>
  <c r="R877" i="3"/>
  <c r="Z877" i="3"/>
  <c r="AH877" i="3"/>
  <c r="AP877" i="3"/>
  <c r="AX877" i="3"/>
  <c r="BF877" i="3"/>
  <c r="R878" i="3"/>
  <c r="Z878" i="3"/>
  <c r="AH878" i="3"/>
  <c r="AP878" i="3"/>
  <c r="AX878" i="3"/>
  <c r="BF878" i="3"/>
  <c r="R880" i="3"/>
  <c r="Z880" i="3"/>
  <c r="AH880" i="3"/>
  <c r="AP880" i="3"/>
  <c r="AX880" i="3"/>
  <c r="BF880" i="3"/>
  <c r="BK884" i="3"/>
  <c r="BN884" i="3"/>
  <c r="BM886" i="3"/>
  <c r="BL886" i="3"/>
  <c r="BK887" i="3"/>
  <c r="BN887" i="3"/>
  <c r="BM889" i="3"/>
  <c r="BL889" i="3"/>
  <c r="BK891" i="3"/>
  <c r="BN891" i="3"/>
  <c r="BM892" i="3"/>
  <c r="BL892" i="3"/>
  <c r="BK894" i="3"/>
  <c r="BN894" i="3"/>
  <c r="BK897" i="3"/>
  <c r="BN897" i="3"/>
  <c r="BM899" i="3"/>
  <c r="BL899" i="3"/>
  <c r="BK900" i="3"/>
  <c r="BN900" i="3"/>
  <c r="BM902" i="3"/>
  <c r="BL902" i="3"/>
  <c r="BK904" i="3"/>
  <c r="BN904" i="3"/>
  <c r="BM905" i="3"/>
  <c r="BL905" i="3"/>
  <c r="BK906" i="3"/>
  <c r="BN906" i="3"/>
  <c r="BM909" i="3"/>
  <c r="BL909" i="3"/>
  <c r="BK911" i="3"/>
  <c r="BN911" i="3"/>
  <c r="BM916" i="3"/>
  <c r="BL916" i="3"/>
  <c r="BK917" i="3"/>
  <c r="BN917" i="3"/>
  <c r="BM918" i="3"/>
  <c r="BL918" i="3"/>
  <c r="BK919" i="3"/>
  <c r="BN919" i="3"/>
  <c r="BJ882" i="3"/>
  <c r="BJ883" i="3"/>
  <c r="BJ884" i="3"/>
  <c r="BJ885" i="3"/>
  <c r="BJ886" i="3"/>
  <c r="BJ887" i="3"/>
  <c r="BJ888" i="3"/>
  <c r="BJ889" i="3"/>
  <c r="BJ890" i="3"/>
  <c r="BJ892" i="3"/>
  <c r="BJ893" i="3"/>
  <c r="BJ894" i="3"/>
  <c r="BJ895" i="3"/>
  <c r="BJ899" i="3"/>
  <c r="BJ902" i="3"/>
  <c r="BJ903" i="3"/>
  <c r="BJ904" i="3"/>
  <c r="BJ905" i="3"/>
  <c r="BJ908" i="3"/>
  <c r="BJ909" i="3"/>
  <c r="BJ910" i="3"/>
  <c r="BJ915" i="3"/>
  <c r="BJ916" i="3"/>
  <c r="BJ917" i="3"/>
  <c r="BJ918" i="3"/>
  <c r="BJ919" i="3"/>
  <c r="BJ920" i="3"/>
  <c r="BM922" i="3"/>
  <c r="BL922" i="3"/>
  <c r="BM924" i="3"/>
  <c r="BL924" i="3"/>
  <c r="BM926" i="3"/>
  <c r="BL926" i="3"/>
  <c r="BN930" i="3"/>
  <c r="BK930" i="3"/>
  <c r="BN932" i="3"/>
  <c r="BK932" i="3"/>
  <c r="BN934" i="3"/>
  <c r="BK934" i="3"/>
  <c r="BN936" i="3"/>
  <c r="BK936" i="3"/>
  <c r="BN938" i="3"/>
  <c r="BK938" i="3"/>
  <c r="BN940" i="3"/>
  <c r="BK940" i="3"/>
  <c r="BJ942" i="3"/>
  <c r="BM947" i="3"/>
  <c r="BJ949" i="3"/>
  <c r="BM951" i="3"/>
  <c r="BJ953" i="3"/>
  <c r="BM955" i="3"/>
  <c r="BJ957" i="3"/>
  <c r="BM959" i="3"/>
  <c r="BJ963" i="3"/>
  <c r="BM965" i="3"/>
  <c r="BM969" i="3"/>
  <c r="BN921" i="3"/>
  <c r="BK921" i="3"/>
  <c r="BN923" i="3"/>
  <c r="BK923" i="3"/>
  <c r="BN925" i="3"/>
  <c r="BK925" i="3"/>
  <c r="BN927" i="3"/>
  <c r="BK927" i="3"/>
  <c r="BN929" i="3"/>
  <c r="BK929" i="3"/>
  <c r="BN931" i="3"/>
  <c r="BK931" i="3"/>
  <c r="BN933" i="3"/>
  <c r="BK933" i="3"/>
  <c r="BN935" i="3"/>
  <c r="BK935" i="3"/>
  <c r="BN937" i="3"/>
  <c r="BK937" i="3"/>
  <c r="BN939" i="3"/>
  <c r="BK939" i="3"/>
  <c r="BM941" i="3"/>
  <c r="BL941" i="3"/>
  <c r="BN946" i="3"/>
  <c r="BK946" i="3"/>
  <c r="BN950" i="3"/>
  <c r="BK950" i="3"/>
  <c r="BN954" i="3"/>
  <c r="BK954" i="3"/>
  <c r="BN958" i="3"/>
  <c r="BK958" i="3"/>
  <c r="BN961" i="3"/>
  <c r="BK961" i="3"/>
  <c r="BN964" i="3"/>
  <c r="BK964" i="3"/>
  <c r="BN968" i="3"/>
  <c r="BK968" i="3"/>
  <c r="BN972" i="3"/>
  <c r="BK972" i="3"/>
  <c r="BJ944" i="3"/>
  <c r="BM946" i="3"/>
  <c r="BJ948" i="3"/>
  <c r="BM950" i="3"/>
  <c r="BJ952" i="3"/>
  <c r="BM954" i="3"/>
  <c r="BJ956" i="3"/>
  <c r="BM958" i="3"/>
  <c r="BJ960" i="3"/>
  <c r="BJ962" i="3"/>
  <c r="BM964" i="3"/>
  <c r="BM968" i="3"/>
  <c r="BJ970" i="3"/>
  <c r="BM972" i="3"/>
  <c r="BN943" i="3"/>
  <c r="BN947" i="3"/>
  <c r="BN951" i="3"/>
  <c r="BN955" i="3"/>
  <c r="BN959" i="3"/>
  <c r="BN963" i="3"/>
  <c r="BN969" i="3"/>
  <c r="BN942" i="3"/>
  <c r="Z776" i="3"/>
  <c r="AP776" i="3"/>
  <c r="BF776" i="3"/>
  <c r="R776" i="3"/>
  <c r="AH776" i="3"/>
  <c r="AX776" i="3"/>
  <c r="BN779" i="3"/>
  <c r="BK779" i="3"/>
  <c r="BJ779" i="3"/>
  <c r="BN780" i="3"/>
  <c r="BK780" i="3"/>
  <c r="BJ780" i="3"/>
  <c r="BN781" i="3"/>
  <c r="BK781" i="3"/>
  <c r="BJ781" i="3"/>
  <c r="BN782" i="3"/>
  <c r="BK782" i="3"/>
  <c r="BM782" i="3"/>
  <c r="BM783" i="3"/>
  <c r="BM784" i="3"/>
  <c r="BM785" i="3"/>
  <c r="BM786" i="3"/>
  <c r="BM787" i="3"/>
  <c r="BM788" i="3"/>
  <c r="BM789" i="3"/>
  <c r="BM790" i="3"/>
  <c r="Z775" i="3"/>
  <c r="AP775" i="3"/>
  <c r="BF775" i="3"/>
  <c r="Z777" i="3"/>
  <c r="AP777" i="3"/>
  <c r="BF777" i="3"/>
  <c r="BN784" i="3"/>
  <c r="BN786" i="3"/>
  <c r="BN788" i="3"/>
  <c r="BN790" i="3"/>
  <c r="BM794" i="3"/>
  <c r="BL794" i="3"/>
  <c r="BL796" i="3"/>
  <c r="BK793" i="3"/>
  <c r="BN793" i="3"/>
  <c r="BJ795" i="3"/>
  <c r="BM807" i="3"/>
  <c r="BM808" i="3"/>
  <c r="BL810" i="3"/>
  <c r="BM812" i="3"/>
  <c r="BN816" i="3"/>
  <c r="BK816" i="3"/>
  <c r="BK809" i="3"/>
  <c r="BN809" i="3"/>
  <c r="BK811" i="3"/>
  <c r="BN811" i="3"/>
  <c r="BJ814" i="3"/>
  <c r="BK818" i="3"/>
  <c r="BN818" i="3"/>
  <c r="BJ820" i="3"/>
  <c r="BM820" i="3"/>
  <c r="BK822" i="3"/>
  <c r="BN822" i="3"/>
  <c r="BM824" i="3"/>
  <c r="BJ828" i="3"/>
  <c r="BL828" i="3"/>
  <c r="BK830" i="3"/>
  <c r="BN830" i="3"/>
  <c r="BM832" i="3"/>
  <c r="BK819" i="3"/>
  <c r="BN819" i="3"/>
  <c r="BL821" i="3"/>
  <c r="BJ825" i="3"/>
  <c r="BL825" i="3"/>
  <c r="BJ829" i="3"/>
  <c r="BL829" i="3"/>
  <c r="BK831" i="3"/>
  <c r="BN831" i="3"/>
  <c r="BL833" i="3"/>
  <c r="BK834" i="3"/>
  <c r="BN834" i="3"/>
  <c r="BL835" i="3"/>
  <c r="BK836" i="3"/>
  <c r="BN836" i="3"/>
  <c r="BL837" i="3"/>
  <c r="BK838" i="3"/>
  <c r="BN838" i="3"/>
  <c r="BM840" i="3"/>
  <c r="BM844" i="3"/>
  <c r="BM848" i="3"/>
  <c r="BK850" i="3"/>
  <c r="BN850" i="3"/>
  <c r="BK854" i="3"/>
  <c r="BN854" i="3"/>
  <c r="BM856" i="3"/>
  <c r="BK858" i="3"/>
  <c r="BN858" i="3"/>
  <c r="BJ860" i="3"/>
  <c r="BL860" i="3"/>
  <c r="AH775" i="3"/>
  <c r="BB776" i="3"/>
  <c r="AL776" i="3"/>
  <c r="V776" i="3"/>
  <c r="BH776" i="3"/>
  <c r="AZ776" i="3"/>
  <c r="AR776" i="3"/>
  <c r="AJ776" i="3"/>
  <c r="AB776" i="3"/>
  <c r="T776" i="3"/>
  <c r="BI776" i="3"/>
  <c r="BE776" i="3"/>
  <c r="BA776" i="3"/>
  <c r="AW776" i="3"/>
  <c r="AS776" i="3"/>
  <c r="AO776" i="3"/>
  <c r="AK776" i="3"/>
  <c r="AG776" i="3"/>
  <c r="AC776" i="3"/>
  <c r="Y776" i="3"/>
  <c r="U776" i="3"/>
  <c r="Q776" i="3"/>
  <c r="BJ776" i="3" s="1"/>
  <c r="M776" i="3"/>
  <c r="R777" i="3"/>
  <c r="AX777" i="3"/>
  <c r="S778" i="3"/>
  <c r="AA778" i="3"/>
  <c r="AI778" i="3"/>
  <c r="AQ778" i="3"/>
  <c r="AY778" i="3"/>
  <c r="BG778" i="3"/>
  <c r="O778" i="3"/>
  <c r="W778" i="3"/>
  <c r="AE778" i="3"/>
  <c r="AM778" i="3"/>
  <c r="AU778" i="3"/>
  <c r="BC778" i="3"/>
  <c r="BJ782" i="3"/>
  <c r="BJ783" i="3"/>
  <c r="BJ784" i="3"/>
  <c r="BJ785" i="3"/>
  <c r="BJ786" i="3"/>
  <c r="BJ787" i="3"/>
  <c r="BJ788" i="3"/>
  <c r="BJ789" i="3"/>
  <c r="BJ790" i="3"/>
  <c r="BB775" i="3"/>
  <c r="AL775" i="3"/>
  <c r="V775" i="3"/>
  <c r="BH775" i="3"/>
  <c r="AZ775" i="3"/>
  <c r="AR775" i="3"/>
  <c r="AJ775" i="3"/>
  <c r="AB775" i="3"/>
  <c r="T775" i="3"/>
  <c r="BI775" i="3"/>
  <c r="BE775" i="3"/>
  <c r="BA775" i="3"/>
  <c r="AW775" i="3"/>
  <c r="AS775" i="3"/>
  <c r="AO775" i="3"/>
  <c r="AK775" i="3"/>
  <c r="AG775" i="3"/>
  <c r="AC775" i="3"/>
  <c r="Y775" i="3"/>
  <c r="U775" i="3"/>
  <c r="BL775" i="3" s="1"/>
  <c r="Q775" i="3"/>
  <c r="M775" i="3"/>
  <c r="BB777" i="3"/>
  <c r="AL777" i="3"/>
  <c r="V777" i="3"/>
  <c r="BH777" i="3"/>
  <c r="AZ777" i="3"/>
  <c r="AR777" i="3"/>
  <c r="AJ777" i="3"/>
  <c r="AB777" i="3"/>
  <c r="T777" i="3"/>
  <c r="BI777" i="3"/>
  <c r="BE777" i="3"/>
  <c r="BA777" i="3"/>
  <c r="AW777" i="3"/>
  <c r="AS777" i="3"/>
  <c r="AO777" i="3"/>
  <c r="AK777" i="3"/>
  <c r="AG777" i="3"/>
  <c r="AC777" i="3"/>
  <c r="Y777" i="3"/>
  <c r="U777" i="3"/>
  <c r="Q777" i="3"/>
  <c r="M777" i="3"/>
  <c r="BN783" i="3"/>
  <c r="BN785" i="3"/>
  <c r="BN787" i="3"/>
  <c r="BN789" i="3"/>
  <c r="BK792" i="3"/>
  <c r="BN792" i="3"/>
  <c r="BK794" i="3"/>
  <c r="BN794" i="3"/>
  <c r="BM795" i="3"/>
  <c r="BL795" i="3"/>
  <c r="BK796" i="3"/>
  <c r="BN796" i="3"/>
  <c r="BJ793" i="3"/>
  <c r="BM793" i="3"/>
  <c r="BL793" i="3"/>
  <c r="BJ794" i="3"/>
  <c r="BJ796" i="3"/>
  <c r="R797" i="3"/>
  <c r="Z797" i="3"/>
  <c r="AH797" i="3"/>
  <c r="AP797" i="3"/>
  <c r="AX797" i="3"/>
  <c r="BF797" i="3"/>
  <c r="N797" i="3"/>
  <c r="BJ797" i="3" s="1"/>
  <c r="V797" i="3"/>
  <c r="AD797" i="3"/>
  <c r="AL797" i="3"/>
  <c r="AT797" i="3"/>
  <c r="BB797" i="3"/>
  <c r="R798" i="3"/>
  <c r="Z798" i="3"/>
  <c r="AH798" i="3"/>
  <c r="AP798" i="3"/>
  <c r="AX798" i="3"/>
  <c r="BF798" i="3"/>
  <c r="R799" i="3"/>
  <c r="BN799" i="3" s="1"/>
  <c r="Z799" i="3"/>
  <c r="AH799" i="3"/>
  <c r="AP799" i="3"/>
  <c r="AX799" i="3"/>
  <c r="BF799" i="3"/>
  <c r="R800" i="3"/>
  <c r="Z800" i="3"/>
  <c r="AH800" i="3"/>
  <c r="AP800" i="3"/>
  <c r="AX800" i="3"/>
  <c r="BF800" i="3"/>
  <c r="R801" i="3"/>
  <c r="BN801" i="3" s="1"/>
  <c r="Z801" i="3"/>
  <c r="AH801" i="3"/>
  <c r="AP801" i="3"/>
  <c r="AX801" i="3"/>
  <c r="BF801" i="3"/>
  <c r="R802" i="3"/>
  <c r="Z802" i="3"/>
  <c r="AH802" i="3"/>
  <c r="AP802" i="3"/>
  <c r="AX802" i="3"/>
  <c r="BF802" i="3"/>
  <c r="R803" i="3"/>
  <c r="BN803" i="3" s="1"/>
  <c r="Z803" i="3"/>
  <c r="AH803" i="3"/>
  <c r="AP803" i="3"/>
  <c r="AX803" i="3"/>
  <c r="BF803" i="3"/>
  <c r="R804" i="3"/>
  <c r="Z804" i="3"/>
  <c r="AH804" i="3"/>
  <c r="AP804" i="3"/>
  <c r="AX804" i="3"/>
  <c r="BF804" i="3"/>
  <c r="R805" i="3"/>
  <c r="BN805" i="3" s="1"/>
  <c r="Z805" i="3"/>
  <c r="AH805" i="3"/>
  <c r="AP805" i="3"/>
  <c r="AX805" i="3"/>
  <c r="BF805" i="3"/>
  <c r="P806" i="3"/>
  <c r="T806" i="3"/>
  <c r="X806" i="3"/>
  <c r="AB806" i="3"/>
  <c r="AF806" i="3"/>
  <c r="AJ806" i="3"/>
  <c r="AN806" i="3"/>
  <c r="AR806" i="3"/>
  <c r="AV806" i="3"/>
  <c r="AZ806" i="3"/>
  <c r="BD806" i="3"/>
  <c r="BH806" i="3"/>
  <c r="AD798" i="3"/>
  <c r="AT798" i="3"/>
  <c r="V799" i="3"/>
  <c r="BK799" i="3" s="1"/>
  <c r="AL799" i="3"/>
  <c r="BB799" i="3"/>
  <c r="AD800" i="3"/>
  <c r="AT800" i="3"/>
  <c r="V801" i="3"/>
  <c r="AL801" i="3"/>
  <c r="BK801" i="3" s="1"/>
  <c r="BB801" i="3"/>
  <c r="AD802" i="3"/>
  <c r="BM802" i="3" s="1"/>
  <c r="AT802" i="3"/>
  <c r="V803" i="3"/>
  <c r="AL803" i="3"/>
  <c r="BB803" i="3"/>
  <c r="AD804" i="3"/>
  <c r="AT804" i="3"/>
  <c r="V805" i="3"/>
  <c r="AL805" i="3"/>
  <c r="BK805" i="3" s="1"/>
  <c r="BB805" i="3"/>
  <c r="V806" i="3"/>
  <c r="AD806" i="3"/>
  <c r="AL806" i="3"/>
  <c r="AT806" i="3"/>
  <c r="BB806" i="3"/>
  <c r="BK807" i="3"/>
  <c r="BN807" i="3"/>
  <c r="BK808" i="3"/>
  <c r="BN808" i="3"/>
  <c r="N798" i="3"/>
  <c r="N800" i="3"/>
  <c r="BJ800" i="3" s="1"/>
  <c r="N802" i="3"/>
  <c r="N804" i="3"/>
  <c r="BJ804" i="3" s="1"/>
  <c r="N806" i="3"/>
  <c r="BK810" i="3"/>
  <c r="BN810" i="3"/>
  <c r="BK812" i="3"/>
  <c r="BN812" i="3"/>
  <c r="BN813" i="3"/>
  <c r="BK813" i="3"/>
  <c r="BN815" i="3"/>
  <c r="BK815" i="3"/>
  <c r="BK817" i="3"/>
  <c r="BN817" i="3"/>
  <c r="BM809" i="3"/>
  <c r="BL809" i="3"/>
  <c r="BM811" i="3"/>
  <c r="BL811" i="3"/>
  <c r="BJ813" i="3"/>
  <c r="BJ815" i="3"/>
  <c r="BL817" i="3"/>
  <c r="BJ817" i="3"/>
  <c r="BJ818" i="3"/>
  <c r="BM818" i="3"/>
  <c r="BL818" i="3"/>
  <c r="BK820" i="3"/>
  <c r="BN820" i="3"/>
  <c r="BJ822" i="3"/>
  <c r="BM822" i="3"/>
  <c r="BL822" i="3"/>
  <c r="BK824" i="3"/>
  <c r="BN824" i="3"/>
  <c r="BJ826" i="3"/>
  <c r="BM826" i="3"/>
  <c r="BL826" i="3"/>
  <c r="BK828" i="3"/>
  <c r="BN828" i="3"/>
  <c r="BJ830" i="3"/>
  <c r="BM830" i="3"/>
  <c r="BL830" i="3"/>
  <c r="BK832" i="3"/>
  <c r="BN832" i="3"/>
  <c r="BM839" i="3"/>
  <c r="BJ819" i="3"/>
  <c r="BM819" i="3"/>
  <c r="BL819" i="3"/>
  <c r="BK821" i="3"/>
  <c r="BN821" i="3"/>
  <c r="BJ823" i="3"/>
  <c r="BM823" i="3"/>
  <c r="BL823" i="3"/>
  <c r="BK825" i="3"/>
  <c r="BN825" i="3"/>
  <c r="BJ827" i="3"/>
  <c r="BM827" i="3"/>
  <c r="BL827" i="3"/>
  <c r="BK829" i="3"/>
  <c r="BN829" i="3"/>
  <c r="BJ831" i="3"/>
  <c r="BM831" i="3"/>
  <c r="BL831" i="3"/>
  <c r="BJ833" i="3"/>
  <c r="BK833" i="3"/>
  <c r="BN833" i="3"/>
  <c r="BM834" i="3"/>
  <c r="BL834" i="3"/>
  <c r="BK835" i="3"/>
  <c r="BN835" i="3"/>
  <c r="BM836" i="3"/>
  <c r="BL836" i="3"/>
  <c r="BK837" i="3"/>
  <c r="BN837" i="3"/>
  <c r="BM838" i="3"/>
  <c r="BL838" i="3"/>
  <c r="BK839" i="3"/>
  <c r="BN839" i="3"/>
  <c r="BJ834" i="3"/>
  <c r="BJ835" i="3"/>
  <c r="BJ836" i="3"/>
  <c r="BJ837" i="3"/>
  <c r="BJ838" i="3"/>
  <c r="BK840" i="3"/>
  <c r="BN840" i="3"/>
  <c r="BJ842" i="3"/>
  <c r="BM842" i="3"/>
  <c r="BL842" i="3"/>
  <c r="BK844" i="3"/>
  <c r="BN844" i="3"/>
  <c r="BJ846" i="3"/>
  <c r="BM846" i="3"/>
  <c r="BL846" i="3"/>
  <c r="BK848" i="3"/>
  <c r="BN848" i="3"/>
  <c r="BJ850" i="3"/>
  <c r="BM850" i="3"/>
  <c r="BL850" i="3"/>
  <c r="BK852" i="3"/>
  <c r="BN852" i="3"/>
  <c r="BJ854" i="3"/>
  <c r="BM854" i="3"/>
  <c r="BL854" i="3"/>
  <c r="BK856" i="3"/>
  <c r="BN856" i="3"/>
  <c r="BJ858" i="3"/>
  <c r="BM858" i="3"/>
  <c r="BL858" i="3"/>
  <c r="BK860" i="3"/>
  <c r="BN860" i="3"/>
  <c r="N862" i="3"/>
  <c r="BJ862" i="3" s="1"/>
  <c r="AD862" i="3"/>
  <c r="AT862" i="3"/>
  <c r="N863" i="3"/>
  <c r="BJ863" i="3" s="1"/>
  <c r="AD863" i="3"/>
  <c r="AT863" i="3"/>
  <c r="N864" i="3"/>
  <c r="AD864" i="3"/>
  <c r="AT864" i="3"/>
  <c r="N865" i="3"/>
  <c r="BJ865" i="3" s="1"/>
  <c r="AD865" i="3"/>
  <c r="AT865" i="3"/>
  <c r="N866" i="3"/>
  <c r="AD866" i="3"/>
  <c r="AT866" i="3"/>
  <c r="N867" i="3"/>
  <c r="AD867" i="3"/>
  <c r="AT867" i="3"/>
  <c r="N868" i="3"/>
  <c r="BJ868" i="3" s="1"/>
  <c r="AD868" i="3"/>
  <c r="AT868" i="3"/>
  <c r="N869" i="3"/>
  <c r="AD869" i="3"/>
  <c r="AT869" i="3"/>
  <c r="N870" i="3"/>
  <c r="AD870" i="3"/>
  <c r="AT870" i="3"/>
  <c r="N871" i="3"/>
  <c r="AD871" i="3"/>
  <c r="AT871" i="3"/>
  <c r="N872" i="3"/>
  <c r="AD872" i="3"/>
  <c r="AT872" i="3"/>
  <c r="N873" i="3"/>
  <c r="AD873" i="3"/>
  <c r="AT873" i="3"/>
  <c r="N874" i="3"/>
  <c r="AD874" i="3"/>
  <c r="AT874" i="3"/>
  <c r="N875" i="3"/>
  <c r="AD875" i="3"/>
  <c r="AT875" i="3"/>
  <c r="N876" i="3"/>
  <c r="AD876" i="3"/>
  <c r="AT876" i="3"/>
  <c r="N877" i="3"/>
  <c r="AD877" i="3"/>
  <c r="AT877" i="3"/>
  <c r="N878" i="3"/>
  <c r="AD878" i="3"/>
  <c r="AT878" i="3"/>
  <c r="N880" i="3"/>
  <c r="AD880" i="3"/>
  <c r="AT880" i="3"/>
  <c r="BK879" i="3"/>
  <c r="BD880" i="3"/>
  <c r="AV880" i="3"/>
  <c r="AN880" i="3"/>
  <c r="AF880" i="3"/>
  <c r="X880" i="3"/>
  <c r="P880" i="3"/>
  <c r="BK880" i="3" s="1"/>
  <c r="BG880" i="3"/>
  <c r="BC880" i="3"/>
  <c r="AY880" i="3"/>
  <c r="AU880" i="3"/>
  <c r="AQ880" i="3"/>
  <c r="AM880" i="3"/>
  <c r="AI880" i="3"/>
  <c r="AE880" i="3"/>
  <c r="AA880" i="3"/>
  <c r="W880" i="3"/>
  <c r="S880" i="3"/>
  <c r="O880" i="3"/>
  <c r="R881" i="3"/>
  <c r="Z881" i="3"/>
  <c r="AH881" i="3"/>
  <c r="AP881" i="3"/>
  <c r="AX881" i="3"/>
  <c r="BF881" i="3"/>
  <c r="BM882" i="3"/>
  <c r="BL882" i="3"/>
  <c r="BK883" i="3"/>
  <c r="BN883" i="3"/>
  <c r="BM885" i="3"/>
  <c r="BL885" i="3"/>
  <c r="BK888" i="3"/>
  <c r="BN888" i="3"/>
  <c r="BM890" i="3"/>
  <c r="BL890" i="3"/>
  <c r="BK893" i="3"/>
  <c r="BN893" i="3"/>
  <c r="BM895" i="3"/>
  <c r="BL895" i="3"/>
  <c r="BK898" i="3"/>
  <c r="BN898" i="3"/>
  <c r="BK903" i="3"/>
  <c r="BN903" i="3"/>
  <c r="BK908" i="3"/>
  <c r="BN908" i="3"/>
  <c r="BM910" i="3"/>
  <c r="BL910" i="3"/>
  <c r="BK912" i="3"/>
  <c r="BN912" i="3"/>
  <c r="BK914" i="3"/>
  <c r="BN914" i="3"/>
  <c r="BM915" i="3"/>
  <c r="BL915" i="3"/>
  <c r="BM920" i="3"/>
  <c r="BL920" i="3"/>
  <c r="BK841" i="3"/>
  <c r="BN841" i="3"/>
  <c r="BJ843" i="3"/>
  <c r="BM843" i="3"/>
  <c r="BL843" i="3"/>
  <c r="BK845" i="3"/>
  <c r="BN845" i="3"/>
  <c r="BJ847" i="3"/>
  <c r="BM847" i="3"/>
  <c r="BL847" i="3"/>
  <c r="BK849" i="3"/>
  <c r="BN849" i="3"/>
  <c r="BJ851" i="3"/>
  <c r="BM851" i="3"/>
  <c r="BL851" i="3"/>
  <c r="BK853" i="3"/>
  <c r="BN853" i="3"/>
  <c r="BK857" i="3"/>
  <c r="BN857" i="3"/>
  <c r="BJ859" i="3"/>
  <c r="BM859" i="3"/>
  <c r="BL859" i="3"/>
  <c r="BH862" i="3"/>
  <c r="AZ862" i="3"/>
  <c r="AR862" i="3"/>
  <c r="AJ862" i="3"/>
  <c r="AB862" i="3"/>
  <c r="T862" i="3"/>
  <c r="BI862" i="3"/>
  <c r="BE862" i="3"/>
  <c r="BA862" i="3"/>
  <c r="AW862" i="3"/>
  <c r="AS862" i="3"/>
  <c r="AO862" i="3"/>
  <c r="AK862" i="3"/>
  <c r="AG862" i="3"/>
  <c r="AC862" i="3"/>
  <c r="Y862" i="3"/>
  <c r="U862" i="3"/>
  <c r="Q862" i="3"/>
  <c r="M862" i="3"/>
  <c r="BH863" i="3"/>
  <c r="AZ863" i="3"/>
  <c r="AR863" i="3"/>
  <c r="AJ863" i="3"/>
  <c r="AB863" i="3"/>
  <c r="T863" i="3"/>
  <c r="BI863" i="3"/>
  <c r="BE863" i="3"/>
  <c r="BA863" i="3"/>
  <c r="AW863" i="3"/>
  <c r="AS863" i="3"/>
  <c r="AO863" i="3"/>
  <c r="AK863" i="3"/>
  <c r="AG863" i="3"/>
  <c r="AC863" i="3"/>
  <c r="Y863" i="3"/>
  <c r="U863" i="3"/>
  <c r="Q863" i="3"/>
  <c r="M863" i="3"/>
  <c r="BH864" i="3"/>
  <c r="AZ864" i="3"/>
  <c r="AR864" i="3"/>
  <c r="AJ864" i="3"/>
  <c r="AB864" i="3"/>
  <c r="T864" i="3"/>
  <c r="BI864" i="3"/>
  <c r="BE864" i="3"/>
  <c r="BA864" i="3"/>
  <c r="AW864" i="3"/>
  <c r="AS864" i="3"/>
  <c r="AO864" i="3"/>
  <c r="AK864" i="3"/>
  <c r="AG864" i="3"/>
  <c r="AC864" i="3"/>
  <c r="Y864" i="3"/>
  <c r="U864" i="3"/>
  <c r="Q864" i="3"/>
  <c r="M864" i="3"/>
  <c r="BH865" i="3"/>
  <c r="AZ865" i="3"/>
  <c r="AR865" i="3"/>
  <c r="AJ865" i="3"/>
  <c r="AB865" i="3"/>
  <c r="T865" i="3"/>
  <c r="BI865" i="3"/>
  <c r="BE865" i="3"/>
  <c r="BA865" i="3"/>
  <c r="AW865" i="3"/>
  <c r="AS865" i="3"/>
  <c r="AO865" i="3"/>
  <c r="AK865" i="3"/>
  <c r="AG865" i="3"/>
  <c r="AC865" i="3"/>
  <c r="Y865" i="3"/>
  <c r="U865" i="3"/>
  <c r="Q865" i="3"/>
  <c r="M865" i="3"/>
  <c r="BH866" i="3"/>
  <c r="AZ866" i="3"/>
  <c r="AR866" i="3"/>
  <c r="AJ866" i="3"/>
  <c r="AB866" i="3"/>
  <c r="T866" i="3"/>
  <c r="BI866" i="3"/>
  <c r="BE866" i="3"/>
  <c r="BA866" i="3"/>
  <c r="AW866" i="3"/>
  <c r="AS866" i="3"/>
  <c r="AO866" i="3"/>
  <c r="AK866" i="3"/>
  <c r="AG866" i="3"/>
  <c r="AC866" i="3"/>
  <c r="Y866" i="3"/>
  <c r="U866" i="3"/>
  <c r="Q866" i="3"/>
  <c r="M866" i="3"/>
  <c r="BH867" i="3"/>
  <c r="AZ867" i="3"/>
  <c r="AR867" i="3"/>
  <c r="AJ867" i="3"/>
  <c r="AB867" i="3"/>
  <c r="T867" i="3"/>
  <c r="BI867" i="3"/>
  <c r="BE867" i="3"/>
  <c r="BA867" i="3"/>
  <c r="AW867" i="3"/>
  <c r="AS867" i="3"/>
  <c r="AO867" i="3"/>
  <c r="AK867" i="3"/>
  <c r="AG867" i="3"/>
  <c r="AC867" i="3"/>
  <c r="Y867" i="3"/>
  <c r="U867" i="3"/>
  <c r="Q867" i="3"/>
  <c r="M867" i="3"/>
  <c r="BH868" i="3"/>
  <c r="AZ868" i="3"/>
  <c r="AR868" i="3"/>
  <c r="AJ868" i="3"/>
  <c r="AB868" i="3"/>
  <c r="T868" i="3"/>
  <c r="BI868" i="3"/>
  <c r="BE868" i="3"/>
  <c r="BA868" i="3"/>
  <c r="AW868" i="3"/>
  <c r="AS868" i="3"/>
  <c r="AO868" i="3"/>
  <c r="AK868" i="3"/>
  <c r="AG868" i="3"/>
  <c r="AC868" i="3"/>
  <c r="Y868" i="3"/>
  <c r="U868" i="3"/>
  <c r="Q868" i="3"/>
  <c r="M868" i="3"/>
  <c r="BH869" i="3"/>
  <c r="AZ869" i="3"/>
  <c r="AR869" i="3"/>
  <c r="AJ869" i="3"/>
  <c r="AB869" i="3"/>
  <c r="T869" i="3"/>
  <c r="BI869" i="3"/>
  <c r="BE869" i="3"/>
  <c r="BA869" i="3"/>
  <c r="AW869" i="3"/>
  <c r="AS869" i="3"/>
  <c r="AO869" i="3"/>
  <c r="AK869" i="3"/>
  <c r="AG869" i="3"/>
  <c r="AC869" i="3"/>
  <c r="Y869" i="3"/>
  <c r="U869" i="3"/>
  <c r="Q869" i="3"/>
  <c r="M869" i="3"/>
  <c r="BH870" i="3"/>
  <c r="AZ870" i="3"/>
  <c r="AR870" i="3"/>
  <c r="AJ870" i="3"/>
  <c r="AB870" i="3"/>
  <c r="T870" i="3"/>
  <c r="BI870" i="3"/>
  <c r="BE870" i="3"/>
  <c r="BA870" i="3"/>
  <c r="AW870" i="3"/>
  <c r="AS870" i="3"/>
  <c r="AO870" i="3"/>
  <c r="AK870" i="3"/>
  <c r="AG870" i="3"/>
  <c r="AC870" i="3"/>
  <c r="Y870" i="3"/>
  <c r="U870" i="3"/>
  <c r="Q870" i="3"/>
  <c r="M870" i="3"/>
  <c r="BH871" i="3"/>
  <c r="AZ871" i="3"/>
  <c r="AR871" i="3"/>
  <c r="AJ871" i="3"/>
  <c r="AB871" i="3"/>
  <c r="T871" i="3"/>
  <c r="BI871" i="3"/>
  <c r="BE871" i="3"/>
  <c r="BA871" i="3"/>
  <c r="AW871" i="3"/>
  <c r="AS871" i="3"/>
  <c r="AO871" i="3"/>
  <c r="AK871" i="3"/>
  <c r="AG871" i="3"/>
  <c r="AC871" i="3"/>
  <c r="Y871" i="3"/>
  <c r="U871" i="3"/>
  <c r="Q871" i="3"/>
  <c r="M871" i="3"/>
  <c r="BH872" i="3"/>
  <c r="AZ872" i="3"/>
  <c r="AR872" i="3"/>
  <c r="AJ872" i="3"/>
  <c r="AB872" i="3"/>
  <c r="T872" i="3"/>
  <c r="BI872" i="3"/>
  <c r="BE872" i="3"/>
  <c r="BA872" i="3"/>
  <c r="AW872" i="3"/>
  <c r="AS872" i="3"/>
  <c r="AO872" i="3"/>
  <c r="AK872" i="3"/>
  <c r="AG872" i="3"/>
  <c r="AC872" i="3"/>
  <c r="Y872" i="3"/>
  <c r="U872" i="3"/>
  <c r="Q872" i="3"/>
  <c r="M872" i="3"/>
  <c r="BH873" i="3"/>
  <c r="AZ873" i="3"/>
  <c r="AR873" i="3"/>
  <c r="AJ873" i="3"/>
  <c r="AB873" i="3"/>
  <c r="T873" i="3"/>
  <c r="BI873" i="3"/>
  <c r="BE873" i="3"/>
  <c r="BA873" i="3"/>
  <c r="AW873" i="3"/>
  <c r="AS873" i="3"/>
  <c r="AO873" i="3"/>
  <c r="AK873" i="3"/>
  <c r="AG873" i="3"/>
  <c r="AC873" i="3"/>
  <c r="Y873" i="3"/>
  <c r="U873" i="3"/>
  <c r="Q873" i="3"/>
  <c r="M873" i="3"/>
  <c r="BH874" i="3"/>
  <c r="AZ874" i="3"/>
  <c r="AR874" i="3"/>
  <c r="AJ874" i="3"/>
  <c r="AB874" i="3"/>
  <c r="T874" i="3"/>
  <c r="BI874" i="3"/>
  <c r="BE874" i="3"/>
  <c r="BA874" i="3"/>
  <c r="AW874" i="3"/>
  <c r="AS874" i="3"/>
  <c r="AO874" i="3"/>
  <c r="AK874" i="3"/>
  <c r="AG874" i="3"/>
  <c r="AC874" i="3"/>
  <c r="Y874" i="3"/>
  <c r="U874" i="3"/>
  <c r="Q874" i="3"/>
  <c r="M874" i="3"/>
  <c r="BH875" i="3"/>
  <c r="AZ875" i="3"/>
  <c r="AR875" i="3"/>
  <c r="AJ875" i="3"/>
  <c r="AB875" i="3"/>
  <c r="T875" i="3"/>
  <c r="BI875" i="3"/>
  <c r="BE875" i="3"/>
  <c r="BA875" i="3"/>
  <c r="AW875" i="3"/>
  <c r="AS875" i="3"/>
  <c r="AO875" i="3"/>
  <c r="AK875" i="3"/>
  <c r="AG875" i="3"/>
  <c r="AC875" i="3"/>
  <c r="Y875" i="3"/>
  <c r="U875" i="3"/>
  <c r="Q875" i="3"/>
  <c r="M875" i="3"/>
  <c r="BH876" i="3"/>
  <c r="AZ876" i="3"/>
  <c r="AR876" i="3"/>
  <c r="AJ876" i="3"/>
  <c r="AB876" i="3"/>
  <c r="T876" i="3"/>
  <c r="BI876" i="3"/>
  <c r="BE876" i="3"/>
  <c r="BA876" i="3"/>
  <c r="AW876" i="3"/>
  <c r="AS876" i="3"/>
  <c r="AO876" i="3"/>
  <c r="AK876" i="3"/>
  <c r="AG876" i="3"/>
  <c r="AC876" i="3"/>
  <c r="Y876" i="3"/>
  <c r="U876" i="3"/>
  <c r="Q876" i="3"/>
  <c r="M876" i="3"/>
  <c r="BH877" i="3"/>
  <c r="AZ877" i="3"/>
  <c r="AR877" i="3"/>
  <c r="AJ877" i="3"/>
  <c r="AB877" i="3"/>
  <c r="T877" i="3"/>
  <c r="BI877" i="3"/>
  <c r="BE877" i="3"/>
  <c r="BA877" i="3"/>
  <c r="AW877" i="3"/>
  <c r="AS877" i="3"/>
  <c r="AO877" i="3"/>
  <c r="AK877" i="3"/>
  <c r="AG877" i="3"/>
  <c r="AC877" i="3"/>
  <c r="Y877" i="3"/>
  <c r="U877" i="3"/>
  <c r="Q877" i="3"/>
  <c r="M877" i="3"/>
  <c r="BH878" i="3"/>
  <c r="AZ878" i="3"/>
  <c r="AR878" i="3"/>
  <c r="AJ878" i="3"/>
  <c r="AB878" i="3"/>
  <c r="T878" i="3"/>
  <c r="BI878" i="3"/>
  <c r="BE878" i="3"/>
  <c r="BA878" i="3"/>
  <c r="AW878" i="3"/>
  <c r="AS878" i="3"/>
  <c r="AO878" i="3"/>
  <c r="AK878" i="3"/>
  <c r="AG878" i="3"/>
  <c r="AC878" i="3"/>
  <c r="Y878" i="3"/>
  <c r="U878" i="3"/>
  <c r="Q878" i="3"/>
  <c r="M878" i="3"/>
  <c r="R879" i="3"/>
  <c r="BN879" i="3" s="1"/>
  <c r="Z879" i="3"/>
  <c r="AH879" i="3"/>
  <c r="AP879" i="3"/>
  <c r="BJ879" i="3" s="1"/>
  <c r="AX879" i="3"/>
  <c r="BF879" i="3"/>
  <c r="BH881" i="3"/>
  <c r="AZ881" i="3"/>
  <c r="AR881" i="3"/>
  <c r="AJ881" i="3"/>
  <c r="AB881" i="3"/>
  <c r="T881" i="3"/>
  <c r="BI881" i="3"/>
  <c r="BE881" i="3"/>
  <c r="BA881" i="3"/>
  <c r="AW881" i="3"/>
  <c r="AS881" i="3"/>
  <c r="AO881" i="3"/>
  <c r="AK881" i="3"/>
  <c r="AG881" i="3"/>
  <c r="AC881" i="3"/>
  <c r="Y881" i="3"/>
  <c r="U881" i="3"/>
  <c r="Q881" i="3"/>
  <c r="M881" i="3"/>
  <c r="BM884" i="3"/>
  <c r="BL884" i="3"/>
  <c r="BK886" i="3"/>
  <c r="BN886" i="3"/>
  <c r="BM887" i="3"/>
  <c r="BL887" i="3"/>
  <c r="BK889" i="3"/>
  <c r="BN889" i="3"/>
  <c r="BK892" i="3"/>
  <c r="BN892" i="3"/>
  <c r="BM894" i="3"/>
  <c r="BL894" i="3"/>
  <c r="BK896" i="3"/>
  <c r="BN896" i="3"/>
  <c r="BK899" i="3"/>
  <c r="BN899" i="3"/>
  <c r="BK902" i="3"/>
  <c r="BN902" i="3"/>
  <c r="BM904" i="3"/>
  <c r="BL904" i="3"/>
  <c r="BK905" i="3"/>
  <c r="BN905" i="3"/>
  <c r="BK909" i="3"/>
  <c r="BN909" i="3"/>
  <c r="BM911" i="3"/>
  <c r="BL911" i="3"/>
  <c r="BK916" i="3"/>
  <c r="BN916" i="3"/>
  <c r="BM917" i="3"/>
  <c r="BL917" i="3"/>
  <c r="BK918" i="3"/>
  <c r="BN918" i="3"/>
  <c r="BM919" i="3"/>
  <c r="BL919" i="3"/>
  <c r="BJ911" i="3"/>
  <c r="BJ912" i="3"/>
  <c r="BN922" i="3"/>
  <c r="BK922" i="3"/>
  <c r="BN924" i="3"/>
  <c r="BK924" i="3"/>
  <c r="BN926" i="3"/>
  <c r="BK926" i="3"/>
  <c r="BN928" i="3"/>
  <c r="BK928" i="3"/>
  <c r="BM930" i="3"/>
  <c r="BL930" i="3"/>
  <c r="BM932" i="3"/>
  <c r="BL932" i="3"/>
  <c r="BM934" i="3"/>
  <c r="BL934" i="3"/>
  <c r="BM936" i="3"/>
  <c r="BL936" i="3"/>
  <c r="BM938" i="3"/>
  <c r="BL938" i="3"/>
  <c r="BM940" i="3"/>
  <c r="BL940" i="3"/>
  <c r="BJ943" i="3"/>
  <c r="BJ947" i="3"/>
  <c r="BM949" i="3"/>
  <c r="BJ951" i="3"/>
  <c r="BM953" i="3"/>
  <c r="BJ955" i="3"/>
  <c r="BM957" i="3"/>
  <c r="BJ959" i="3"/>
  <c r="BM963" i="3"/>
  <c r="BJ965" i="3"/>
  <c r="BJ969" i="3"/>
  <c r="BM921" i="3"/>
  <c r="BL921" i="3"/>
  <c r="BM923" i="3"/>
  <c r="BL923" i="3"/>
  <c r="BM925" i="3"/>
  <c r="BL925" i="3"/>
  <c r="BM927" i="3"/>
  <c r="BL927" i="3"/>
  <c r="BM929" i="3"/>
  <c r="BL929" i="3"/>
  <c r="BM931" i="3"/>
  <c r="BL931" i="3"/>
  <c r="BM933" i="3"/>
  <c r="BL933" i="3"/>
  <c r="BM935" i="3"/>
  <c r="BL935" i="3"/>
  <c r="BM937" i="3"/>
  <c r="BL937" i="3"/>
  <c r="BN941" i="3"/>
  <c r="BK941" i="3"/>
  <c r="BN944" i="3"/>
  <c r="BK944" i="3"/>
  <c r="BN948" i="3"/>
  <c r="BK948" i="3"/>
  <c r="BN952" i="3"/>
  <c r="BK952" i="3"/>
  <c r="BN956" i="3"/>
  <c r="BK956" i="3"/>
  <c r="BN960" i="3"/>
  <c r="BK960" i="3"/>
  <c r="BN962" i="3"/>
  <c r="BK962" i="3"/>
  <c r="BN966" i="3"/>
  <c r="BK966" i="3"/>
  <c r="BN970" i="3"/>
  <c r="BK970" i="3"/>
  <c r="BM944" i="3"/>
  <c r="BJ946" i="3"/>
  <c r="BM948" i="3"/>
  <c r="BJ950" i="3"/>
  <c r="BM952" i="3"/>
  <c r="BJ954" i="3"/>
  <c r="BM956" i="3"/>
  <c r="BJ958" i="3"/>
  <c r="BM960" i="3"/>
  <c r="BJ961" i="3"/>
  <c r="BM962" i="3"/>
  <c r="BJ964" i="3"/>
  <c r="BJ968" i="3"/>
  <c r="BM970" i="3"/>
  <c r="BJ972" i="3"/>
  <c r="BN949" i="3"/>
  <c r="BN953" i="3"/>
  <c r="BN957" i="3"/>
  <c r="BN965" i="3"/>
  <c r="BM752" i="3"/>
  <c r="BM748" i="3"/>
  <c r="BM744" i="3"/>
  <c r="BM740" i="3"/>
  <c r="BK737" i="3"/>
  <c r="BN744" i="3"/>
  <c r="BJ737" i="3"/>
  <c r="BJ881" i="3" l="1"/>
  <c r="BM881" i="3"/>
  <c r="BM877" i="3"/>
  <c r="BM876" i="3"/>
  <c r="BM873" i="3"/>
  <c r="BM872" i="3"/>
  <c r="BM869" i="3"/>
  <c r="BM864" i="3"/>
  <c r="BL881" i="3"/>
  <c r="BL806" i="3"/>
  <c r="BK797" i="3"/>
  <c r="BM775" i="3"/>
  <c r="BK791" i="3"/>
  <c r="BN791" i="3"/>
  <c r="BJ921" i="3"/>
  <c r="BJ940" i="3"/>
  <c r="BM756" i="3"/>
  <c r="P738" i="3"/>
  <c r="T738" i="3"/>
  <c r="X738" i="3"/>
  <c r="AB738" i="3"/>
  <c r="AF738" i="3"/>
  <c r="AJ738" i="3"/>
  <c r="AN738" i="3"/>
  <c r="AR738" i="3"/>
  <c r="AV738" i="3"/>
  <c r="AZ738" i="3"/>
  <c r="BD738" i="3"/>
  <c r="BH738" i="3"/>
  <c r="M738" i="3"/>
  <c r="Q738" i="3"/>
  <c r="U738" i="3"/>
  <c r="Y738" i="3"/>
  <c r="AC738" i="3"/>
  <c r="AG738" i="3"/>
  <c r="AK738" i="3"/>
  <c r="AO738" i="3"/>
  <c r="AS738" i="3"/>
  <c r="AW738" i="3"/>
  <c r="BA738" i="3"/>
  <c r="BE738" i="3"/>
  <c r="BI738" i="3"/>
  <c r="O738" i="3"/>
  <c r="W738" i="3"/>
  <c r="AE738" i="3"/>
  <c r="AM738" i="3"/>
  <c r="AU738" i="3"/>
  <c r="BC738" i="3"/>
  <c r="R738" i="3"/>
  <c r="Z738" i="3"/>
  <c r="AH738" i="3"/>
  <c r="AP738" i="3"/>
  <c r="AX738" i="3"/>
  <c r="BF738" i="3"/>
  <c r="S738" i="3"/>
  <c r="AA738" i="3"/>
  <c r="AI738" i="3"/>
  <c r="AQ738" i="3"/>
  <c r="AY738" i="3"/>
  <c r="BG738" i="3"/>
  <c r="N738" i="3"/>
  <c r="BJ738" i="3" s="1"/>
  <c r="V738" i="3"/>
  <c r="BK738" i="3" s="1"/>
  <c r="AD738" i="3"/>
  <c r="AL738" i="3"/>
  <c r="AT738" i="3"/>
  <c r="BB738" i="3"/>
  <c r="M754" i="3"/>
  <c r="Q754" i="3"/>
  <c r="U754" i="3"/>
  <c r="Y754" i="3"/>
  <c r="AC754" i="3"/>
  <c r="AG754" i="3"/>
  <c r="AK754" i="3"/>
  <c r="AO754" i="3"/>
  <c r="AS754" i="3"/>
  <c r="AW754" i="3"/>
  <c r="BA754" i="3"/>
  <c r="BE754" i="3"/>
  <c r="BI754" i="3"/>
  <c r="N754" i="3"/>
  <c r="R754" i="3"/>
  <c r="V754" i="3"/>
  <c r="Z754" i="3"/>
  <c r="AD754" i="3"/>
  <c r="AH754" i="3"/>
  <c r="AL754" i="3"/>
  <c r="AP754" i="3"/>
  <c r="AT754" i="3"/>
  <c r="AX754" i="3"/>
  <c r="BB754" i="3"/>
  <c r="BF754" i="3"/>
  <c r="P754" i="3"/>
  <c r="X754" i="3"/>
  <c r="AF754" i="3"/>
  <c r="AN754" i="3"/>
  <c r="AV754" i="3"/>
  <c r="BD754" i="3"/>
  <c r="S754" i="3"/>
  <c r="AA754" i="3"/>
  <c r="AI754" i="3"/>
  <c r="AQ754" i="3"/>
  <c r="AY754" i="3"/>
  <c r="BG754" i="3"/>
  <c r="T754" i="3"/>
  <c r="AB754" i="3"/>
  <c r="AJ754" i="3"/>
  <c r="AR754" i="3"/>
  <c r="AZ754" i="3"/>
  <c r="BH754" i="3"/>
  <c r="O754" i="3"/>
  <c r="W754" i="3"/>
  <c r="AE754" i="3"/>
  <c r="AM754" i="3"/>
  <c r="AU754" i="3"/>
  <c r="BC754" i="3"/>
  <c r="N770" i="3"/>
  <c r="BJ770" i="3" s="1"/>
  <c r="R770" i="3"/>
  <c r="V770" i="3"/>
  <c r="Z770" i="3"/>
  <c r="AD770" i="3"/>
  <c r="AH770" i="3"/>
  <c r="AL770" i="3"/>
  <c r="AP770" i="3"/>
  <c r="AT770" i="3"/>
  <c r="AX770" i="3"/>
  <c r="BB770" i="3"/>
  <c r="BF770" i="3"/>
  <c r="O770" i="3"/>
  <c r="BL770" i="3" s="1"/>
  <c r="S770" i="3"/>
  <c r="BM770" i="3" s="1"/>
  <c r="W770" i="3"/>
  <c r="AA770" i="3"/>
  <c r="AE770" i="3"/>
  <c r="AI770" i="3"/>
  <c r="AM770" i="3"/>
  <c r="AQ770" i="3"/>
  <c r="AU770" i="3"/>
  <c r="AY770" i="3"/>
  <c r="BC770" i="3"/>
  <c r="BG770" i="3"/>
  <c r="P770" i="3"/>
  <c r="T770" i="3"/>
  <c r="X770" i="3"/>
  <c r="AB770" i="3"/>
  <c r="AF770" i="3"/>
  <c r="AJ770" i="3"/>
  <c r="AN770" i="3"/>
  <c r="AR770" i="3"/>
  <c r="AV770" i="3"/>
  <c r="AZ770" i="3"/>
  <c r="BD770" i="3"/>
  <c r="BH770" i="3"/>
  <c r="M770" i="3"/>
  <c r="Q770" i="3"/>
  <c r="U770" i="3"/>
  <c r="Y770" i="3"/>
  <c r="AC770" i="3"/>
  <c r="AG770" i="3"/>
  <c r="AK770" i="3"/>
  <c r="AO770" i="3"/>
  <c r="AS770" i="3"/>
  <c r="AW770" i="3"/>
  <c r="BA770" i="3"/>
  <c r="BE770" i="3"/>
  <c r="BI770" i="3"/>
  <c r="BN740" i="3"/>
  <c r="BJ772" i="3"/>
  <c r="P741" i="3"/>
  <c r="T741" i="3"/>
  <c r="X741" i="3"/>
  <c r="AB741" i="3"/>
  <c r="AF741" i="3"/>
  <c r="AJ741" i="3"/>
  <c r="AN741" i="3"/>
  <c r="AR741" i="3"/>
  <c r="AV741" i="3"/>
  <c r="AZ741" i="3"/>
  <c r="BD741" i="3"/>
  <c r="BH741" i="3"/>
  <c r="M741" i="3"/>
  <c r="Q741" i="3"/>
  <c r="U741" i="3"/>
  <c r="Y741" i="3"/>
  <c r="AC741" i="3"/>
  <c r="AG741" i="3"/>
  <c r="AK741" i="3"/>
  <c r="AO741" i="3"/>
  <c r="AS741" i="3"/>
  <c r="AW741" i="3"/>
  <c r="BA741" i="3"/>
  <c r="BE741" i="3"/>
  <c r="BI741" i="3"/>
  <c r="O741" i="3"/>
  <c r="W741" i="3"/>
  <c r="AE741" i="3"/>
  <c r="AM741" i="3"/>
  <c r="AU741" i="3"/>
  <c r="BC741" i="3"/>
  <c r="R741" i="3"/>
  <c r="Z741" i="3"/>
  <c r="AH741" i="3"/>
  <c r="AP741" i="3"/>
  <c r="AX741" i="3"/>
  <c r="BF741" i="3"/>
  <c r="S741" i="3"/>
  <c r="AA741" i="3"/>
  <c r="AI741" i="3"/>
  <c r="AQ741" i="3"/>
  <c r="AY741" i="3"/>
  <c r="BG741" i="3"/>
  <c r="N741" i="3"/>
  <c r="V741" i="3"/>
  <c r="AD741" i="3"/>
  <c r="AL741" i="3"/>
  <c r="AT741" i="3"/>
  <c r="BB741" i="3"/>
  <c r="M757" i="3"/>
  <c r="Q757" i="3"/>
  <c r="U757" i="3"/>
  <c r="Y757" i="3"/>
  <c r="AC757" i="3"/>
  <c r="AG757" i="3"/>
  <c r="AK757" i="3"/>
  <c r="AO757" i="3"/>
  <c r="AS757" i="3"/>
  <c r="AW757" i="3"/>
  <c r="BA757" i="3"/>
  <c r="BE757" i="3"/>
  <c r="BI757" i="3"/>
  <c r="N757" i="3"/>
  <c r="R757" i="3"/>
  <c r="V757" i="3"/>
  <c r="Z757" i="3"/>
  <c r="AD757" i="3"/>
  <c r="AH757" i="3"/>
  <c r="AL757" i="3"/>
  <c r="AP757" i="3"/>
  <c r="AT757" i="3"/>
  <c r="AX757" i="3"/>
  <c r="BB757" i="3"/>
  <c r="BF757" i="3"/>
  <c r="P757" i="3"/>
  <c r="X757" i="3"/>
  <c r="AF757" i="3"/>
  <c r="AN757" i="3"/>
  <c r="AV757" i="3"/>
  <c r="BD757" i="3"/>
  <c r="S757" i="3"/>
  <c r="AA757" i="3"/>
  <c r="AI757" i="3"/>
  <c r="AQ757" i="3"/>
  <c r="AY757" i="3"/>
  <c r="BG757" i="3"/>
  <c r="T757" i="3"/>
  <c r="AB757" i="3"/>
  <c r="AJ757" i="3"/>
  <c r="AR757" i="3"/>
  <c r="AZ757" i="3"/>
  <c r="BH757" i="3"/>
  <c r="O757" i="3"/>
  <c r="W757" i="3"/>
  <c r="AE757" i="3"/>
  <c r="AM757" i="3"/>
  <c r="AU757" i="3"/>
  <c r="BC757" i="3"/>
  <c r="N773" i="3"/>
  <c r="R773" i="3"/>
  <c r="V773" i="3"/>
  <c r="Z773" i="3"/>
  <c r="AD773" i="3"/>
  <c r="AH773" i="3"/>
  <c r="AL773" i="3"/>
  <c r="AP773" i="3"/>
  <c r="AT773" i="3"/>
  <c r="AX773" i="3"/>
  <c r="BB773" i="3"/>
  <c r="BF773" i="3"/>
  <c r="O773" i="3"/>
  <c r="S773" i="3"/>
  <c r="W773" i="3"/>
  <c r="AA773" i="3"/>
  <c r="AE773" i="3"/>
  <c r="AI773" i="3"/>
  <c r="AM773" i="3"/>
  <c r="AQ773" i="3"/>
  <c r="AU773" i="3"/>
  <c r="AY773" i="3"/>
  <c r="BC773" i="3"/>
  <c r="BG773" i="3"/>
  <c r="P773" i="3"/>
  <c r="T773" i="3"/>
  <c r="X773" i="3"/>
  <c r="AB773" i="3"/>
  <c r="AF773" i="3"/>
  <c r="AJ773" i="3"/>
  <c r="AN773" i="3"/>
  <c r="AR773" i="3"/>
  <c r="AV773" i="3"/>
  <c r="AZ773" i="3"/>
  <c r="BD773" i="3"/>
  <c r="BH773" i="3"/>
  <c r="M773" i="3"/>
  <c r="Q773" i="3"/>
  <c r="U773" i="3"/>
  <c r="Y773" i="3"/>
  <c r="AC773" i="3"/>
  <c r="AG773" i="3"/>
  <c r="AK773" i="3"/>
  <c r="AO773" i="3"/>
  <c r="AS773" i="3"/>
  <c r="AW773" i="3"/>
  <c r="BA773" i="3"/>
  <c r="BE773" i="3"/>
  <c r="BI773" i="3"/>
  <c r="BL744" i="3"/>
  <c r="BN756" i="3"/>
  <c r="BL760" i="3"/>
  <c r="BJ760" i="3"/>
  <c r="BK764" i="3"/>
  <c r="O743" i="3"/>
  <c r="S743" i="3"/>
  <c r="W743" i="3"/>
  <c r="AA743" i="3"/>
  <c r="AE743" i="3"/>
  <c r="AI743" i="3"/>
  <c r="AM743" i="3"/>
  <c r="AQ743" i="3"/>
  <c r="AU743" i="3"/>
  <c r="AY743" i="3"/>
  <c r="BC743" i="3"/>
  <c r="BG743" i="3"/>
  <c r="P743" i="3"/>
  <c r="T743" i="3"/>
  <c r="X743" i="3"/>
  <c r="AB743" i="3"/>
  <c r="AF743" i="3"/>
  <c r="AJ743" i="3"/>
  <c r="AN743" i="3"/>
  <c r="AR743" i="3"/>
  <c r="AV743" i="3"/>
  <c r="AZ743" i="3"/>
  <c r="BD743" i="3"/>
  <c r="BH743" i="3"/>
  <c r="R743" i="3"/>
  <c r="Z743" i="3"/>
  <c r="AH743" i="3"/>
  <c r="AP743" i="3"/>
  <c r="AX743" i="3"/>
  <c r="BF743" i="3"/>
  <c r="M743" i="3"/>
  <c r="U743" i="3"/>
  <c r="AC743" i="3"/>
  <c r="AK743" i="3"/>
  <c r="AS743" i="3"/>
  <c r="BA743" i="3"/>
  <c r="BI743" i="3"/>
  <c r="N743" i="3"/>
  <c r="V743" i="3"/>
  <c r="AD743" i="3"/>
  <c r="AL743" i="3"/>
  <c r="AT743" i="3"/>
  <c r="BB743" i="3"/>
  <c r="Q743" i="3"/>
  <c r="Y743" i="3"/>
  <c r="AG743" i="3"/>
  <c r="AO743" i="3"/>
  <c r="AW743" i="3"/>
  <c r="BE743" i="3"/>
  <c r="P759" i="3"/>
  <c r="T759" i="3"/>
  <c r="X759" i="3"/>
  <c r="AB759" i="3"/>
  <c r="AF759" i="3"/>
  <c r="AJ759" i="3"/>
  <c r="AN759" i="3"/>
  <c r="AR759" i="3"/>
  <c r="AV759" i="3"/>
  <c r="AZ759" i="3"/>
  <c r="BD759" i="3"/>
  <c r="BH759" i="3"/>
  <c r="M759" i="3"/>
  <c r="Q759" i="3"/>
  <c r="U759" i="3"/>
  <c r="Y759" i="3"/>
  <c r="AC759" i="3"/>
  <c r="AG759" i="3"/>
  <c r="AK759" i="3"/>
  <c r="AO759" i="3"/>
  <c r="AS759" i="3"/>
  <c r="AW759" i="3"/>
  <c r="BA759" i="3"/>
  <c r="BE759" i="3"/>
  <c r="BI759" i="3"/>
  <c r="S759" i="3"/>
  <c r="AA759" i="3"/>
  <c r="AI759" i="3"/>
  <c r="AQ759" i="3"/>
  <c r="AY759" i="3"/>
  <c r="BG759" i="3"/>
  <c r="N759" i="3"/>
  <c r="V759" i="3"/>
  <c r="AD759" i="3"/>
  <c r="AL759" i="3"/>
  <c r="AT759" i="3"/>
  <c r="BB759" i="3"/>
  <c r="O759" i="3"/>
  <c r="W759" i="3"/>
  <c r="AE759" i="3"/>
  <c r="AM759" i="3"/>
  <c r="AU759" i="3"/>
  <c r="BC759" i="3"/>
  <c r="R759" i="3"/>
  <c r="Z759" i="3"/>
  <c r="AH759" i="3"/>
  <c r="AP759" i="3"/>
  <c r="AX759" i="3"/>
  <c r="BF759" i="3"/>
  <c r="BM804" i="3"/>
  <c r="BJ801" i="3"/>
  <c r="BM800" i="3"/>
  <c r="BJ799" i="3"/>
  <c r="BK778" i="3"/>
  <c r="BM776" i="3"/>
  <c r="BL878" i="3"/>
  <c r="BL876" i="3"/>
  <c r="BL874" i="3"/>
  <c r="BL872" i="3"/>
  <c r="BL870" i="3"/>
  <c r="BL866" i="3"/>
  <c r="BL864" i="3"/>
  <c r="BJ809" i="3"/>
  <c r="BL950" i="3"/>
  <c r="BL956" i="3"/>
  <c r="BJ924" i="3"/>
  <c r="N742" i="3"/>
  <c r="R742" i="3"/>
  <c r="V742" i="3"/>
  <c r="Z742" i="3"/>
  <c r="AD742" i="3"/>
  <c r="AH742" i="3"/>
  <c r="AL742" i="3"/>
  <c r="AP742" i="3"/>
  <c r="AT742" i="3"/>
  <c r="AX742" i="3"/>
  <c r="BB742" i="3"/>
  <c r="BF742" i="3"/>
  <c r="O742" i="3"/>
  <c r="S742" i="3"/>
  <c r="W742" i="3"/>
  <c r="AA742" i="3"/>
  <c r="AE742" i="3"/>
  <c r="AI742" i="3"/>
  <c r="AM742" i="3"/>
  <c r="AQ742" i="3"/>
  <c r="AU742" i="3"/>
  <c r="AY742" i="3"/>
  <c r="BC742" i="3"/>
  <c r="BG742" i="3"/>
  <c r="M742" i="3"/>
  <c r="BN742" i="3" s="1"/>
  <c r="U742" i="3"/>
  <c r="AC742" i="3"/>
  <c r="AK742" i="3"/>
  <c r="AS742" i="3"/>
  <c r="BA742" i="3"/>
  <c r="BI742" i="3"/>
  <c r="P742" i="3"/>
  <c r="X742" i="3"/>
  <c r="AF742" i="3"/>
  <c r="AN742" i="3"/>
  <c r="AV742" i="3"/>
  <c r="BD742" i="3"/>
  <c r="Q742" i="3"/>
  <c r="Y742" i="3"/>
  <c r="AG742" i="3"/>
  <c r="AO742" i="3"/>
  <c r="AW742" i="3"/>
  <c r="BE742" i="3"/>
  <c r="T742" i="3"/>
  <c r="AB742" i="3"/>
  <c r="AJ742" i="3"/>
  <c r="AR742" i="3"/>
  <c r="AZ742" i="3"/>
  <c r="BH742" i="3"/>
  <c r="O758" i="3"/>
  <c r="S758" i="3"/>
  <c r="W758" i="3"/>
  <c r="AA758" i="3"/>
  <c r="AE758" i="3"/>
  <c r="AI758" i="3"/>
  <c r="AM758" i="3"/>
  <c r="AQ758" i="3"/>
  <c r="AU758" i="3"/>
  <c r="AY758" i="3"/>
  <c r="BC758" i="3"/>
  <c r="BG758" i="3"/>
  <c r="P758" i="3"/>
  <c r="T758" i="3"/>
  <c r="X758" i="3"/>
  <c r="AB758" i="3"/>
  <c r="AF758" i="3"/>
  <c r="AJ758" i="3"/>
  <c r="AN758" i="3"/>
  <c r="AR758" i="3"/>
  <c r="AV758" i="3"/>
  <c r="AZ758" i="3"/>
  <c r="BD758" i="3"/>
  <c r="BH758" i="3"/>
  <c r="N758" i="3"/>
  <c r="V758" i="3"/>
  <c r="AD758" i="3"/>
  <c r="AL758" i="3"/>
  <c r="AT758" i="3"/>
  <c r="BB758" i="3"/>
  <c r="Q758" i="3"/>
  <c r="Y758" i="3"/>
  <c r="AG758" i="3"/>
  <c r="AO758" i="3"/>
  <c r="AW758" i="3"/>
  <c r="BE758" i="3"/>
  <c r="R758" i="3"/>
  <c r="Z758" i="3"/>
  <c r="AH758" i="3"/>
  <c r="AP758" i="3"/>
  <c r="AX758" i="3"/>
  <c r="BF758" i="3"/>
  <c r="M758" i="3"/>
  <c r="BN758" i="3" s="1"/>
  <c r="U758" i="3"/>
  <c r="AC758" i="3"/>
  <c r="AK758" i="3"/>
  <c r="AS758" i="3"/>
  <c r="BA758" i="3"/>
  <c r="BI758" i="3"/>
  <c r="BN764" i="3"/>
  <c r="BL748" i="3"/>
  <c r="BJ756" i="3"/>
  <c r="O745" i="3"/>
  <c r="S745" i="3"/>
  <c r="W745" i="3"/>
  <c r="AA745" i="3"/>
  <c r="AE745" i="3"/>
  <c r="AI745" i="3"/>
  <c r="AM745" i="3"/>
  <c r="AQ745" i="3"/>
  <c r="AU745" i="3"/>
  <c r="AY745" i="3"/>
  <c r="BC745" i="3"/>
  <c r="BG745" i="3"/>
  <c r="P745" i="3"/>
  <c r="T745" i="3"/>
  <c r="X745" i="3"/>
  <c r="AB745" i="3"/>
  <c r="AF745" i="3"/>
  <c r="AJ745" i="3"/>
  <c r="AN745" i="3"/>
  <c r="AR745" i="3"/>
  <c r="AV745" i="3"/>
  <c r="AZ745" i="3"/>
  <c r="BD745" i="3"/>
  <c r="BH745" i="3"/>
  <c r="N745" i="3"/>
  <c r="V745" i="3"/>
  <c r="AD745" i="3"/>
  <c r="AL745" i="3"/>
  <c r="AT745" i="3"/>
  <c r="BB745" i="3"/>
  <c r="Q745" i="3"/>
  <c r="Y745" i="3"/>
  <c r="AG745" i="3"/>
  <c r="AO745" i="3"/>
  <c r="AW745" i="3"/>
  <c r="BE745" i="3"/>
  <c r="R745" i="3"/>
  <c r="Z745" i="3"/>
  <c r="AH745" i="3"/>
  <c r="AP745" i="3"/>
  <c r="AX745" i="3"/>
  <c r="BF745" i="3"/>
  <c r="M745" i="3"/>
  <c r="U745" i="3"/>
  <c r="AC745" i="3"/>
  <c r="AK745" i="3"/>
  <c r="AS745" i="3"/>
  <c r="BA745" i="3"/>
  <c r="BI745" i="3"/>
  <c r="O761" i="3"/>
  <c r="S761" i="3"/>
  <c r="W761" i="3"/>
  <c r="AA761" i="3"/>
  <c r="AE761" i="3"/>
  <c r="AI761" i="3"/>
  <c r="AM761" i="3"/>
  <c r="AQ761" i="3"/>
  <c r="AU761" i="3"/>
  <c r="AY761" i="3"/>
  <c r="BC761" i="3"/>
  <c r="BG761" i="3"/>
  <c r="P761" i="3"/>
  <c r="T761" i="3"/>
  <c r="X761" i="3"/>
  <c r="AB761" i="3"/>
  <c r="AF761" i="3"/>
  <c r="AJ761" i="3"/>
  <c r="AN761" i="3"/>
  <c r="AR761" i="3"/>
  <c r="AV761" i="3"/>
  <c r="AZ761" i="3"/>
  <c r="BD761" i="3"/>
  <c r="BH761" i="3"/>
  <c r="N761" i="3"/>
  <c r="V761" i="3"/>
  <c r="AD761" i="3"/>
  <c r="AL761" i="3"/>
  <c r="AT761" i="3"/>
  <c r="BB761" i="3"/>
  <c r="Q761" i="3"/>
  <c r="BJ761" i="3" s="1"/>
  <c r="Y761" i="3"/>
  <c r="AG761" i="3"/>
  <c r="AO761" i="3"/>
  <c r="AW761" i="3"/>
  <c r="BE761" i="3"/>
  <c r="R761" i="3"/>
  <c r="Z761" i="3"/>
  <c r="AH761" i="3"/>
  <c r="AP761" i="3"/>
  <c r="AX761" i="3"/>
  <c r="BF761" i="3"/>
  <c r="M761" i="3"/>
  <c r="U761" i="3"/>
  <c r="AC761" i="3"/>
  <c r="AK761" i="3"/>
  <c r="AS761" i="3"/>
  <c r="BA761" i="3"/>
  <c r="BI761" i="3"/>
  <c r="BN768" i="3"/>
  <c r="BJ740" i="3"/>
  <c r="BL756" i="3"/>
  <c r="BL772" i="3"/>
  <c r="BJ744" i="3"/>
  <c r="BK752" i="3"/>
  <c r="N747" i="3"/>
  <c r="R747" i="3"/>
  <c r="V747" i="3"/>
  <c r="Z747" i="3"/>
  <c r="AD747" i="3"/>
  <c r="AH747" i="3"/>
  <c r="AL747" i="3"/>
  <c r="AP747" i="3"/>
  <c r="AT747" i="3"/>
  <c r="AX747" i="3"/>
  <c r="BB747" i="3"/>
  <c r="BF747" i="3"/>
  <c r="O747" i="3"/>
  <c r="S747" i="3"/>
  <c r="W747" i="3"/>
  <c r="AA747" i="3"/>
  <c r="AE747" i="3"/>
  <c r="AI747" i="3"/>
  <c r="AM747" i="3"/>
  <c r="AQ747" i="3"/>
  <c r="AU747" i="3"/>
  <c r="AY747" i="3"/>
  <c r="BC747" i="3"/>
  <c r="BG747" i="3"/>
  <c r="Q747" i="3"/>
  <c r="Y747" i="3"/>
  <c r="AG747" i="3"/>
  <c r="AO747" i="3"/>
  <c r="AW747" i="3"/>
  <c r="BE747" i="3"/>
  <c r="T747" i="3"/>
  <c r="AB747" i="3"/>
  <c r="AJ747" i="3"/>
  <c r="AR747" i="3"/>
  <c r="AZ747" i="3"/>
  <c r="BH747" i="3"/>
  <c r="M747" i="3"/>
  <c r="U747" i="3"/>
  <c r="AC747" i="3"/>
  <c r="AK747" i="3"/>
  <c r="AS747" i="3"/>
  <c r="BA747" i="3"/>
  <c r="BI747" i="3"/>
  <c r="P747" i="3"/>
  <c r="BN747" i="3" s="1"/>
  <c r="X747" i="3"/>
  <c r="AF747" i="3"/>
  <c r="AN747" i="3"/>
  <c r="AV747" i="3"/>
  <c r="BD747" i="3"/>
  <c r="N763" i="3"/>
  <c r="R763" i="3"/>
  <c r="V763" i="3"/>
  <c r="Z763" i="3"/>
  <c r="AD763" i="3"/>
  <c r="AH763" i="3"/>
  <c r="AL763" i="3"/>
  <c r="AP763" i="3"/>
  <c r="AT763" i="3"/>
  <c r="AX763" i="3"/>
  <c r="BB763" i="3"/>
  <c r="BF763" i="3"/>
  <c r="O763" i="3"/>
  <c r="S763" i="3"/>
  <c r="W763" i="3"/>
  <c r="AA763" i="3"/>
  <c r="AE763" i="3"/>
  <c r="AI763" i="3"/>
  <c r="AM763" i="3"/>
  <c r="AQ763" i="3"/>
  <c r="AU763" i="3"/>
  <c r="AY763" i="3"/>
  <c r="BC763" i="3"/>
  <c r="BG763" i="3"/>
  <c r="Q763" i="3"/>
  <c r="Y763" i="3"/>
  <c r="AG763" i="3"/>
  <c r="AO763" i="3"/>
  <c r="AW763" i="3"/>
  <c r="BE763" i="3"/>
  <c r="T763" i="3"/>
  <c r="AB763" i="3"/>
  <c r="AJ763" i="3"/>
  <c r="AR763" i="3"/>
  <c r="AZ763" i="3"/>
  <c r="BH763" i="3"/>
  <c r="M763" i="3"/>
  <c r="U763" i="3"/>
  <c r="AC763" i="3"/>
  <c r="AK763" i="3"/>
  <c r="AS763" i="3"/>
  <c r="BA763" i="3"/>
  <c r="BI763" i="3"/>
  <c r="P763" i="3"/>
  <c r="X763" i="3"/>
  <c r="AF763" i="3"/>
  <c r="AN763" i="3"/>
  <c r="AV763" i="3"/>
  <c r="BD763" i="3"/>
  <c r="P774" i="3"/>
  <c r="T774" i="3"/>
  <c r="X774" i="3"/>
  <c r="AB774" i="3"/>
  <c r="AF774" i="3"/>
  <c r="AJ774" i="3"/>
  <c r="AN774" i="3"/>
  <c r="AR774" i="3"/>
  <c r="AV774" i="3"/>
  <c r="AZ774" i="3"/>
  <c r="BD774" i="3"/>
  <c r="BH774" i="3"/>
  <c r="M774" i="3"/>
  <c r="Q774" i="3"/>
  <c r="U774" i="3"/>
  <c r="Y774" i="3"/>
  <c r="AC774" i="3"/>
  <c r="AG774" i="3"/>
  <c r="AK774" i="3"/>
  <c r="AO774" i="3"/>
  <c r="AS774" i="3"/>
  <c r="AW774" i="3"/>
  <c r="BA774" i="3"/>
  <c r="BE774" i="3"/>
  <c r="BI774" i="3"/>
  <c r="N774" i="3"/>
  <c r="R774" i="3"/>
  <c r="V774" i="3"/>
  <c r="Z774" i="3"/>
  <c r="AD774" i="3"/>
  <c r="AH774" i="3"/>
  <c r="AL774" i="3"/>
  <c r="AP774" i="3"/>
  <c r="AT774" i="3"/>
  <c r="AX774" i="3"/>
  <c r="BB774" i="3"/>
  <c r="BF774" i="3"/>
  <c r="O774" i="3"/>
  <c r="S774" i="3"/>
  <c r="W774" i="3"/>
  <c r="AA774" i="3"/>
  <c r="AE774" i="3"/>
  <c r="AI774" i="3"/>
  <c r="AM774" i="3"/>
  <c r="AQ774" i="3"/>
  <c r="AU774" i="3"/>
  <c r="AY774" i="3"/>
  <c r="BC774" i="3"/>
  <c r="BG774" i="3"/>
  <c r="BN772" i="3"/>
  <c r="BJ748" i="3"/>
  <c r="BM879" i="3"/>
  <c r="BM878" i="3"/>
  <c r="BM875" i="3"/>
  <c r="BM874" i="3"/>
  <c r="BM871" i="3"/>
  <c r="BM870" i="3"/>
  <c r="BM867" i="3"/>
  <c r="BM866" i="3"/>
  <c r="BM880" i="3"/>
  <c r="BJ805" i="3"/>
  <c r="BJ803" i="3"/>
  <c r="BM777" i="3"/>
  <c r="BJ778" i="3"/>
  <c r="BJ775" i="3"/>
  <c r="BL776" i="3"/>
  <c r="BJ923" i="3"/>
  <c r="M746" i="3"/>
  <c r="Q746" i="3"/>
  <c r="U746" i="3"/>
  <c r="Y746" i="3"/>
  <c r="AC746" i="3"/>
  <c r="AG746" i="3"/>
  <c r="AK746" i="3"/>
  <c r="AO746" i="3"/>
  <c r="AS746" i="3"/>
  <c r="AW746" i="3"/>
  <c r="BA746" i="3"/>
  <c r="BE746" i="3"/>
  <c r="BI746" i="3"/>
  <c r="N746" i="3"/>
  <c r="R746" i="3"/>
  <c r="V746" i="3"/>
  <c r="Z746" i="3"/>
  <c r="AD746" i="3"/>
  <c r="AH746" i="3"/>
  <c r="AL746" i="3"/>
  <c r="AP746" i="3"/>
  <c r="AT746" i="3"/>
  <c r="AX746" i="3"/>
  <c r="BB746" i="3"/>
  <c r="BF746" i="3"/>
  <c r="T746" i="3"/>
  <c r="AB746" i="3"/>
  <c r="AJ746" i="3"/>
  <c r="AR746" i="3"/>
  <c r="AZ746" i="3"/>
  <c r="BH746" i="3"/>
  <c r="O746" i="3"/>
  <c r="W746" i="3"/>
  <c r="AE746" i="3"/>
  <c r="AM746" i="3"/>
  <c r="AU746" i="3"/>
  <c r="BC746" i="3"/>
  <c r="P746" i="3"/>
  <c r="X746" i="3"/>
  <c r="AF746" i="3"/>
  <c r="AN746" i="3"/>
  <c r="AV746" i="3"/>
  <c r="BD746" i="3"/>
  <c r="S746" i="3"/>
  <c r="AA746" i="3"/>
  <c r="AI746" i="3"/>
  <c r="AQ746" i="3"/>
  <c r="AY746" i="3"/>
  <c r="BG746" i="3"/>
  <c r="M762" i="3"/>
  <c r="Q762" i="3"/>
  <c r="U762" i="3"/>
  <c r="Y762" i="3"/>
  <c r="AC762" i="3"/>
  <c r="AG762" i="3"/>
  <c r="AK762" i="3"/>
  <c r="AO762" i="3"/>
  <c r="AS762" i="3"/>
  <c r="AW762" i="3"/>
  <c r="BA762" i="3"/>
  <c r="BE762" i="3"/>
  <c r="BI762" i="3"/>
  <c r="N762" i="3"/>
  <c r="R762" i="3"/>
  <c r="V762" i="3"/>
  <c r="Z762" i="3"/>
  <c r="AD762" i="3"/>
  <c r="AH762" i="3"/>
  <c r="AL762" i="3"/>
  <c r="AP762" i="3"/>
  <c r="AT762" i="3"/>
  <c r="AX762" i="3"/>
  <c r="BB762" i="3"/>
  <c r="BF762" i="3"/>
  <c r="T762" i="3"/>
  <c r="AB762" i="3"/>
  <c r="AJ762" i="3"/>
  <c r="AR762" i="3"/>
  <c r="AZ762" i="3"/>
  <c r="BH762" i="3"/>
  <c r="O762" i="3"/>
  <c r="W762" i="3"/>
  <c r="AE762" i="3"/>
  <c r="AM762" i="3"/>
  <c r="AU762" i="3"/>
  <c r="BC762" i="3"/>
  <c r="P762" i="3"/>
  <c r="X762" i="3"/>
  <c r="AF762" i="3"/>
  <c r="AN762" i="3"/>
  <c r="AV762" i="3"/>
  <c r="BD762" i="3"/>
  <c r="S762" i="3"/>
  <c r="AA762" i="3"/>
  <c r="AI762" i="3"/>
  <c r="AQ762" i="3"/>
  <c r="AY762" i="3"/>
  <c r="BG762" i="3"/>
  <c r="BK756" i="3"/>
  <c r="BJ768" i="3"/>
  <c r="BK772" i="3"/>
  <c r="M749" i="3"/>
  <c r="Q749" i="3"/>
  <c r="U749" i="3"/>
  <c r="Y749" i="3"/>
  <c r="AC749" i="3"/>
  <c r="AG749" i="3"/>
  <c r="AK749" i="3"/>
  <c r="AO749" i="3"/>
  <c r="AS749" i="3"/>
  <c r="AW749" i="3"/>
  <c r="BA749" i="3"/>
  <c r="BE749" i="3"/>
  <c r="BI749" i="3"/>
  <c r="N749" i="3"/>
  <c r="R749" i="3"/>
  <c r="V749" i="3"/>
  <c r="Z749" i="3"/>
  <c r="AD749" i="3"/>
  <c r="AH749" i="3"/>
  <c r="AL749" i="3"/>
  <c r="AP749" i="3"/>
  <c r="AT749" i="3"/>
  <c r="AX749" i="3"/>
  <c r="BB749" i="3"/>
  <c r="BF749" i="3"/>
  <c r="T749" i="3"/>
  <c r="AB749" i="3"/>
  <c r="AJ749" i="3"/>
  <c r="AR749" i="3"/>
  <c r="AZ749" i="3"/>
  <c r="BH749" i="3"/>
  <c r="O749" i="3"/>
  <c r="W749" i="3"/>
  <c r="AE749" i="3"/>
  <c r="AM749" i="3"/>
  <c r="AU749" i="3"/>
  <c r="BC749" i="3"/>
  <c r="P749" i="3"/>
  <c r="BN749" i="3" s="1"/>
  <c r="X749" i="3"/>
  <c r="AF749" i="3"/>
  <c r="AN749" i="3"/>
  <c r="AV749" i="3"/>
  <c r="BD749" i="3"/>
  <c r="S749" i="3"/>
  <c r="AA749" i="3"/>
  <c r="AI749" i="3"/>
  <c r="AQ749" i="3"/>
  <c r="AY749" i="3"/>
  <c r="BG749" i="3"/>
  <c r="M765" i="3"/>
  <c r="Q765" i="3"/>
  <c r="U765" i="3"/>
  <c r="Y765" i="3"/>
  <c r="AC765" i="3"/>
  <c r="AG765" i="3"/>
  <c r="AK765" i="3"/>
  <c r="AO765" i="3"/>
  <c r="AS765" i="3"/>
  <c r="AW765" i="3"/>
  <c r="BA765" i="3"/>
  <c r="BE765" i="3"/>
  <c r="BI765" i="3"/>
  <c r="N765" i="3"/>
  <c r="BJ765" i="3" s="1"/>
  <c r="R765" i="3"/>
  <c r="V765" i="3"/>
  <c r="Z765" i="3"/>
  <c r="AD765" i="3"/>
  <c r="AH765" i="3"/>
  <c r="AL765" i="3"/>
  <c r="AP765" i="3"/>
  <c r="AT765" i="3"/>
  <c r="AX765" i="3"/>
  <c r="BB765" i="3"/>
  <c r="BF765" i="3"/>
  <c r="T765" i="3"/>
  <c r="AB765" i="3"/>
  <c r="AJ765" i="3"/>
  <c r="AR765" i="3"/>
  <c r="AZ765" i="3"/>
  <c r="BH765" i="3"/>
  <c r="O765" i="3"/>
  <c r="BL765" i="3" s="1"/>
  <c r="W765" i="3"/>
  <c r="AE765" i="3"/>
  <c r="AM765" i="3"/>
  <c r="AU765" i="3"/>
  <c r="BC765" i="3"/>
  <c r="P765" i="3"/>
  <c r="X765" i="3"/>
  <c r="AF765" i="3"/>
  <c r="AN765" i="3"/>
  <c r="AV765" i="3"/>
  <c r="BD765" i="3"/>
  <c r="S765" i="3"/>
  <c r="BM765" i="3" s="1"/>
  <c r="AA765" i="3"/>
  <c r="AI765" i="3"/>
  <c r="AQ765" i="3"/>
  <c r="AY765" i="3"/>
  <c r="BG765" i="3"/>
  <c r="BK740" i="3"/>
  <c r="BM764" i="3"/>
  <c r="BM772" i="3"/>
  <c r="BL752" i="3"/>
  <c r="BK760" i="3"/>
  <c r="P751" i="3"/>
  <c r="T751" i="3"/>
  <c r="X751" i="3"/>
  <c r="AB751" i="3"/>
  <c r="AF751" i="3"/>
  <c r="AJ751" i="3"/>
  <c r="AN751" i="3"/>
  <c r="AR751" i="3"/>
  <c r="AV751" i="3"/>
  <c r="AZ751" i="3"/>
  <c r="BD751" i="3"/>
  <c r="BH751" i="3"/>
  <c r="M751" i="3"/>
  <c r="Q751" i="3"/>
  <c r="U751" i="3"/>
  <c r="Y751" i="3"/>
  <c r="AC751" i="3"/>
  <c r="AG751" i="3"/>
  <c r="AK751" i="3"/>
  <c r="AO751" i="3"/>
  <c r="AS751" i="3"/>
  <c r="AW751" i="3"/>
  <c r="BA751" i="3"/>
  <c r="BE751" i="3"/>
  <c r="BI751" i="3"/>
  <c r="O751" i="3"/>
  <c r="W751" i="3"/>
  <c r="AE751" i="3"/>
  <c r="AM751" i="3"/>
  <c r="AU751" i="3"/>
  <c r="BC751" i="3"/>
  <c r="R751" i="3"/>
  <c r="Z751" i="3"/>
  <c r="AH751" i="3"/>
  <c r="AP751" i="3"/>
  <c r="AX751" i="3"/>
  <c r="BF751" i="3"/>
  <c r="S751" i="3"/>
  <c r="AA751" i="3"/>
  <c r="AI751" i="3"/>
  <c r="AQ751" i="3"/>
  <c r="AY751" i="3"/>
  <c r="BG751" i="3"/>
  <c r="N751" i="3"/>
  <c r="V751" i="3"/>
  <c r="AD751" i="3"/>
  <c r="AL751" i="3"/>
  <c r="AT751" i="3"/>
  <c r="BB751" i="3"/>
  <c r="N767" i="3"/>
  <c r="R767" i="3"/>
  <c r="V767" i="3"/>
  <c r="Z767" i="3"/>
  <c r="AD767" i="3"/>
  <c r="AH767" i="3"/>
  <c r="AL767" i="3"/>
  <c r="AP767" i="3"/>
  <c r="AT767" i="3"/>
  <c r="AX767" i="3"/>
  <c r="BB767" i="3"/>
  <c r="BF767" i="3"/>
  <c r="O767" i="3"/>
  <c r="S767" i="3"/>
  <c r="W767" i="3"/>
  <c r="AA767" i="3"/>
  <c r="AE767" i="3"/>
  <c r="AI767" i="3"/>
  <c r="AM767" i="3"/>
  <c r="AQ767" i="3"/>
  <c r="AU767" i="3"/>
  <c r="AY767" i="3"/>
  <c r="BC767" i="3"/>
  <c r="BG767" i="3"/>
  <c r="M767" i="3"/>
  <c r="U767" i="3"/>
  <c r="AC767" i="3"/>
  <c r="AK767" i="3"/>
  <c r="AS767" i="3"/>
  <c r="BA767" i="3"/>
  <c r="BI767" i="3"/>
  <c r="P767" i="3"/>
  <c r="X767" i="3"/>
  <c r="AF767" i="3"/>
  <c r="AN767" i="3"/>
  <c r="AV767" i="3"/>
  <c r="BD767" i="3"/>
  <c r="Q767" i="3"/>
  <c r="BJ767" i="3" s="1"/>
  <c r="Y767" i="3"/>
  <c r="AG767" i="3"/>
  <c r="AO767" i="3"/>
  <c r="AW767" i="3"/>
  <c r="BE767" i="3"/>
  <c r="T767" i="3"/>
  <c r="AB767" i="3"/>
  <c r="AJ767" i="3"/>
  <c r="AR767" i="3"/>
  <c r="AZ767" i="3"/>
  <c r="BH767" i="3"/>
  <c r="BM806" i="3"/>
  <c r="BK803" i="3"/>
  <c r="BM798" i="3"/>
  <c r="BK806" i="3"/>
  <c r="BM805" i="3"/>
  <c r="BL804" i="3"/>
  <c r="BL802" i="3"/>
  <c r="BM801" i="3"/>
  <c r="BL800" i="3"/>
  <c r="BL798" i="3"/>
  <c r="BL797" i="3"/>
  <c r="BL777" i="3"/>
  <c r="BJ777" i="3"/>
  <c r="BL877" i="3"/>
  <c r="BL875" i="3"/>
  <c r="BL873" i="3"/>
  <c r="BL871" i="3"/>
  <c r="BL869" i="3"/>
  <c r="BL867" i="3"/>
  <c r="BN945" i="3"/>
  <c r="BK945" i="3"/>
  <c r="BL972" i="3"/>
  <c r="BK957" i="3"/>
  <c r="BL740" i="3"/>
  <c r="O750" i="3"/>
  <c r="S750" i="3"/>
  <c r="W750" i="3"/>
  <c r="AA750" i="3"/>
  <c r="AE750" i="3"/>
  <c r="AI750" i="3"/>
  <c r="AM750" i="3"/>
  <c r="AQ750" i="3"/>
  <c r="AU750" i="3"/>
  <c r="AY750" i="3"/>
  <c r="BC750" i="3"/>
  <c r="BG750" i="3"/>
  <c r="P750" i="3"/>
  <c r="T750" i="3"/>
  <c r="X750" i="3"/>
  <c r="AB750" i="3"/>
  <c r="AF750" i="3"/>
  <c r="AJ750" i="3"/>
  <c r="AN750" i="3"/>
  <c r="AR750" i="3"/>
  <c r="AV750" i="3"/>
  <c r="AZ750" i="3"/>
  <c r="BD750" i="3"/>
  <c r="BH750" i="3"/>
  <c r="R750" i="3"/>
  <c r="Z750" i="3"/>
  <c r="AH750" i="3"/>
  <c r="AP750" i="3"/>
  <c r="AX750" i="3"/>
  <c r="BF750" i="3"/>
  <c r="M750" i="3"/>
  <c r="U750" i="3"/>
  <c r="AC750" i="3"/>
  <c r="AK750" i="3"/>
  <c r="AS750" i="3"/>
  <c r="BA750" i="3"/>
  <c r="BI750" i="3"/>
  <c r="N750" i="3"/>
  <c r="V750" i="3"/>
  <c r="AD750" i="3"/>
  <c r="AL750" i="3"/>
  <c r="AT750" i="3"/>
  <c r="BB750" i="3"/>
  <c r="Q750" i="3"/>
  <c r="Y750" i="3"/>
  <c r="AG750" i="3"/>
  <c r="AO750" i="3"/>
  <c r="AW750" i="3"/>
  <c r="BE750" i="3"/>
  <c r="M766" i="3"/>
  <c r="Q766" i="3"/>
  <c r="U766" i="3"/>
  <c r="Y766" i="3"/>
  <c r="AC766" i="3"/>
  <c r="AG766" i="3"/>
  <c r="AK766" i="3"/>
  <c r="AO766" i="3"/>
  <c r="AS766" i="3"/>
  <c r="AW766" i="3"/>
  <c r="BA766" i="3"/>
  <c r="BE766" i="3"/>
  <c r="BI766" i="3"/>
  <c r="N766" i="3"/>
  <c r="R766" i="3"/>
  <c r="V766" i="3"/>
  <c r="Z766" i="3"/>
  <c r="AD766" i="3"/>
  <c r="AH766" i="3"/>
  <c r="AL766" i="3"/>
  <c r="AP766" i="3"/>
  <c r="AT766" i="3"/>
  <c r="AX766" i="3"/>
  <c r="BB766" i="3"/>
  <c r="BF766" i="3"/>
  <c r="P766" i="3"/>
  <c r="X766" i="3"/>
  <c r="AF766" i="3"/>
  <c r="AN766" i="3"/>
  <c r="AV766" i="3"/>
  <c r="BD766" i="3"/>
  <c r="S766" i="3"/>
  <c r="AA766" i="3"/>
  <c r="AI766" i="3"/>
  <c r="AQ766" i="3"/>
  <c r="AY766" i="3"/>
  <c r="BG766" i="3"/>
  <c r="T766" i="3"/>
  <c r="AB766" i="3"/>
  <c r="AJ766" i="3"/>
  <c r="AR766" i="3"/>
  <c r="AZ766" i="3"/>
  <c r="BH766" i="3"/>
  <c r="O766" i="3"/>
  <c r="W766" i="3"/>
  <c r="AE766" i="3"/>
  <c r="AM766" i="3"/>
  <c r="AU766" i="3"/>
  <c r="BC766" i="3"/>
  <c r="BK768" i="3"/>
  <c r="O753" i="3"/>
  <c r="S753" i="3"/>
  <c r="W753" i="3"/>
  <c r="AA753" i="3"/>
  <c r="AE753" i="3"/>
  <c r="AI753" i="3"/>
  <c r="AM753" i="3"/>
  <c r="AQ753" i="3"/>
  <c r="AU753" i="3"/>
  <c r="AY753" i="3"/>
  <c r="BC753" i="3"/>
  <c r="BG753" i="3"/>
  <c r="P753" i="3"/>
  <c r="T753" i="3"/>
  <c r="X753" i="3"/>
  <c r="AB753" i="3"/>
  <c r="AF753" i="3"/>
  <c r="AJ753" i="3"/>
  <c r="AN753" i="3"/>
  <c r="AR753" i="3"/>
  <c r="AV753" i="3"/>
  <c r="AZ753" i="3"/>
  <c r="BD753" i="3"/>
  <c r="BH753" i="3"/>
  <c r="R753" i="3"/>
  <c r="Z753" i="3"/>
  <c r="AH753" i="3"/>
  <c r="AP753" i="3"/>
  <c r="AX753" i="3"/>
  <c r="BF753" i="3"/>
  <c r="M753" i="3"/>
  <c r="U753" i="3"/>
  <c r="AC753" i="3"/>
  <c r="AK753" i="3"/>
  <c r="AS753" i="3"/>
  <c r="BA753" i="3"/>
  <c r="BI753" i="3"/>
  <c r="N753" i="3"/>
  <c r="V753" i="3"/>
  <c r="AD753" i="3"/>
  <c r="AL753" i="3"/>
  <c r="AT753" i="3"/>
  <c r="BB753" i="3"/>
  <c r="Q753" i="3"/>
  <c r="Y753" i="3"/>
  <c r="AG753" i="3"/>
  <c r="AO753" i="3"/>
  <c r="AW753" i="3"/>
  <c r="BE753" i="3"/>
  <c r="M769" i="3"/>
  <c r="Q769" i="3"/>
  <c r="U769" i="3"/>
  <c r="Y769" i="3"/>
  <c r="AC769" i="3"/>
  <c r="AG769" i="3"/>
  <c r="N769" i="3"/>
  <c r="BJ769" i="3" s="1"/>
  <c r="R769" i="3"/>
  <c r="V769" i="3"/>
  <c r="Z769" i="3"/>
  <c r="AD769" i="3"/>
  <c r="AH769" i="3"/>
  <c r="P769" i="3"/>
  <c r="X769" i="3"/>
  <c r="AF769" i="3"/>
  <c r="AL769" i="3"/>
  <c r="AP769" i="3"/>
  <c r="AT769" i="3"/>
  <c r="AX769" i="3"/>
  <c r="BB769" i="3"/>
  <c r="BF769" i="3"/>
  <c r="S769" i="3"/>
  <c r="BM769" i="3" s="1"/>
  <c r="AA769" i="3"/>
  <c r="AI769" i="3"/>
  <c r="AM769" i="3"/>
  <c r="AQ769" i="3"/>
  <c r="AU769" i="3"/>
  <c r="AY769" i="3"/>
  <c r="BC769" i="3"/>
  <c r="BG769" i="3"/>
  <c r="T769" i="3"/>
  <c r="AB769" i="3"/>
  <c r="AJ769" i="3"/>
  <c r="AN769" i="3"/>
  <c r="AR769" i="3"/>
  <c r="AV769" i="3"/>
  <c r="AZ769" i="3"/>
  <c r="BD769" i="3"/>
  <c r="BH769" i="3"/>
  <c r="O769" i="3"/>
  <c r="BL769" i="3" s="1"/>
  <c r="W769" i="3"/>
  <c r="AE769" i="3"/>
  <c r="AK769" i="3"/>
  <c r="AO769" i="3"/>
  <c r="AS769" i="3"/>
  <c r="AW769" i="3"/>
  <c r="BA769" i="3"/>
  <c r="BE769" i="3"/>
  <c r="BI769" i="3"/>
  <c r="BM737" i="3"/>
  <c r="BN760" i="3"/>
  <c r="BK744" i="3"/>
  <c r="BN748" i="3"/>
  <c r="BJ752" i="3"/>
  <c r="BM760" i="3"/>
  <c r="BK748" i="3"/>
  <c r="BJ764" i="3"/>
  <c r="M739" i="3"/>
  <c r="Q739" i="3"/>
  <c r="U739" i="3"/>
  <c r="Y739" i="3"/>
  <c r="AC739" i="3"/>
  <c r="AG739" i="3"/>
  <c r="AK739" i="3"/>
  <c r="AO739" i="3"/>
  <c r="AS739" i="3"/>
  <c r="AW739" i="3"/>
  <c r="BA739" i="3"/>
  <c r="BE739" i="3"/>
  <c r="BI739" i="3"/>
  <c r="N739" i="3"/>
  <c r="R739" i="3"/>
  <c r="V739" i="3"/>
  <c r="Z739" i="3"/>
  <c r="AD739" i="3"/>
  <c r="AH739" i="3"/>
  <c r="AL739" i="3"/>
  <c r="AP739" i="3"/>
  <c r="AT739" i="3"/>
  <c r="AX739" i="3"/>
  <c r="BB739" i="3"/>
  <c r="BF739" i="3"/>
  <c r="T739" i="3"/>
  <c r="AB739" i="3"/>
  <c r="AJ739" i="3"/>
  <c r="AR739" i="3"/>
  <c r="AZ739" i="3"/>
  <c r="BH739" i="3"/>
  <c r="O739" i="3"/>
  <c r="W739" i="3"/>
  <c r="AE739" i="3"/>
  <c r="AM739" i="3"/>
  <c r="AU739" i="3"/>
  <c r="BC739" i="3"/>
  <c r="P739" i="3"/>
  <c r="X739" i="3"/>
  <c r="AF739" i="3"/>
  <c r="AN739" i="3"/>
  <c r="AV739" i="3"/>
  <c r="BD739" i="3"/>
  <c r="S739" i="3"/>
  <c r="AA739" i="3"/>
  <c r="AI739" i="3"/>
  <c r="AQ739" i="3"/>
  <c r="AY739" i="3"/>
  <c r="BG739" i="3"/>
  <c r="N755" i="3"/>
  <c r="R755" i="3"/>
  <c r="V755" i="3"/>
  <c r="Z755" i="3"/>
  <c r="AD755" i="3"/>
  <c r="AH755" i="3"/>
  <c r="AL755" i="3"/>
  <c r="AP755" i="3"/>
  <c r="AT755" i="3"/>
  <c r="AX755" i="3"/>
  <c r="BB755" i="3"/>
  <c r="BF755" i="3"/>
  <c r="O755" i="3"/>
  <c r="S755" i="3"/>
  <c r="W755" i="3"/>
  <c r="AA755" i="3"/>
  <c r="AE755" i="3"/>
  <c r="AI755" i="3"/>
  <c r="AM755" i="3"/>
  <c r="AQ755" i="3"/>
  <c r="AU755" i="3"/>
  <c r="AY755" i="3"/>
  <c r="BC755" i="3"/>
  <c r="BG755" i="3"/>
  <c r="M755" i="3"/>
  <c r="U755" i="3"/>
  <c r="AC755" i="3"/>
  <c r="AK755" i="3"/>
  <c r="AS755" i="3"/>
  <c r="BA755" i="3"/>
  <c r="BI755" i="3"/>
  <c r="P755" i="3"/>
  <c r="X755" i="3"/>
  <c r="AF755" i="3"/>
  <c r="AN755" i="3"/>
  <c r="AV755" i="3"/>
  <c r="BD755" i="3"/>
  <c r="Q755" i="3"/>
  <c r="Y755" i="3"/>
  <c r="AG755" i="3"/>
  <c r="AO755" i="3"/>
  <c r="AW755" i="3"/>
  <c r="BE755" i="3"/>
  <c r="T755" i="3"/>
  <c r="AB755" i="3"/>
  <c r="AJ755" i="3"/>
  <c r="AR755" i="3"/>
  <c r="AZ755" i="3"/>
  <c r="BH755" i="3"/>
  <c r="N771" i="3"/>
  <c r="R771" i="3"/>
  <c r="V771" i="3"/>
  <c r="Z771" i="3"/>
  <c r="AD771" i="3"/>
  <c r="AH771" i="3"/>
  <c r="AL771" i="3"/>
  <c r="AP771" i="3"/>
  <c r="AT771" i="3"/>
  <c r="AX771" i="3"/>
  <c r="BB771" i="3"/>
  <c r="BF771" i="3"/>
  <c r="O771" i="3"/>
  <c r="S771" i="3"/>
  <c r="W771" i="3"/>
  <c r="AA771" i="3"/>
  <c r="AE771" i="3"/>
  <c r="AI771" i="3"/>
  <c r="AM771" i="3"/>
  <c r="AQ771" i="3"/>
  <c r="AU771" i="3"/>
  <c r="AY771" i="3"/>
  <c r="BC771" i="3"/>
  <c r="BG771" i="3"/>
  <c r="P771" i="3"/>
  <c r="T771" i="3"/>
  <c r="X771" i="3"/>
  <c r="AB771" i="3"/>
  <c r="AF771" i="3"/>
  <c r="AJ771" i="3"/>
  <c r="AN771" i="3"/>
  <c r="AR771" i="3"/>
  <c r="AV771" i="3"/>
  <c r="AZ771" i="3"/>
  <c r="BD771" i="3"/>
  <c r="BH771" i="3"/>
  <c r="M771" i="3"/>
  <c r="Q771" i="3"/>
  <c r="U771" i="3"/>
  <c r="Y771" i="3"/>
  <c r="AC771" i="3"/>
  <c r="AG771" i="3"/>
  <c r="AK771" i="3"/>
  <c r="AO771" i="3"/>
  <c r="AS771" i="3"/>
  <c r="AW771" i="3"/>
  <c r="BA771" i="3"/>
  <c r="BE771" i="3"/>
  <c r="BI771" i="3"/>
  <c r="BL768" i="3"/>
  <c r="BK878" i="3"/>
  <c r="BN878" i="3"/>
  <c r="BK872" i="3"/>
  <c r="BN872" i="3"/>
  <c r="BK866" i="3"/>
  <c r="BN866" i="3"/>
  <c r="BK864" i="3"/>
  <c r="BN864" i="3"/>
  <c r="BK862" i="3"/>
  <c r="BN862" i="3"/>
  <c r="BJ880" i="3"/>
  <c r="BJ878" i="3"/>
  <c r="BJ876" i="3"/>
  <c r="BJ874" i="3"/>
  <c r="BJ864" i="3"/>
  <c r="BM803" i="3"/>
  <c r="BM799" i="3"/>
  <c r="BN797" i="3"/>
  <c r="BN880" i="3"/>
  <c r="BL879" i="3"/>
  <c r="BK876" i="3"/>
  <c r="BN876" i="3"/>
  <c r="BK874" i="3"/>
  <c r="BN874" i="3"/>
  <c r="BK870" i="3"/>
  <c r="BN870" i="3"/>
  <c r="BK868" i="3"/>
  <c r="BN868" i="3"/>
  <c r="BJ872" i="3"/>
  <c r="BJ870" i="3"/>
  <c r="BJ866" i="3"/>
  <c r="BK777" i="3"/>
  <c r="BN777" i="3"/>
  <c r="BK775" i="3"/>
  <c r="BN775" i="3"/>
  <c r="BL778" i="3"/>
  <c r="BM778" i="3"/>
  <c r="BK881" i="3"/>
  <c r="BN881" i="3"/>
  <c r="BK877" i="3"/>
  <c r="BN877" i="3"/>
  <c r="BK875" i="3"/>
  <c r="BN875" i="3"/>
  <c r="BK873" i="3"/>
  <c r="BN873" i="3"/>
  <c r="BK871" i="3"/>
  <c r="BN871" i="3"/>
  <c r="BK869" i="3"/>
  <c r="BN869" i="3"/>
  <c r="BK867" i="3"/>
  <c r="BN867" i="3"/>
  <c r="BK865" i="3"/>
  <c r="BN865" i="3"/>
  <c r="BK863" i="3"/>
  <c r="BN863" i="3"/>
  <c r="BL880" i="3"/>
  <c r="BJ877" i="3"/>
  <c r="BJ875" i="3"/>
  <c r="BJ873" i="3"/>
  <c r="BJ871" i="3"/>
  <c r="BJ869" i="3"/>
  <c r="BJ867" i="3"/>
  <c r="BJ806" i="3"/>
  <c r="BJ802" i="3"/>
  <c r="BJ798" i="3"/>
  <c r="BL805" i="3"/>
  <c r="BL803" i="3"/>
  <c r="BL801" i="3"/>
  <c r="BL799" i="3"/>
  <c r="BM797" i="3"/>
  <c r="BK776" i="3"/>
  <c r="BN776" i="3"/>
  <c r="BN778" i="3"/>
  <c r="BN806" i="3"/>
  <c r="BN804" i="3"/>
  <c r="BN802" i="3"/>
  <c r="BN800" i="3"/>
  <c r="BN798" i="3"/>
  <c r="E546" i="3"/>
  <c r="F546" i="3"/>
  <c r="G546" i="3"/>
  <c r="H546" i="3"/>
  <c r="I546" i="3"/>
  <c r="L546" i="3" s="1"/>
  <c r="J546" i="3"/>
  <c r="E547" i="3"/>
  <c r="K547" i="3" s="1"/>
  <c r="F547" i="3"/>
  <c r="G547" i="3"/>
  <c r="H547" i="3"/>
  <c r="I547" i="3"/>
  <c r="L547" i="3" s="1"/>
  <c r="J547" i="3"/>
  <c r="E548" i="3"/>
  <c r="F548" i="3"/>
  <c r="G548" i="3"/>
  <c r="H548" i="3"/>
  <c r="I548" i="3"/>
  <c r="L548" i="3" s="1"/>
  <c r="J548" i="3"/>
  <c r="E549" i="3"/>
  <c r="F549" i="3"/>
  <c r="G549" i="3"/>
  <c r="H549" i="3"/>
  <c r="I549" i="3"/>
  <c r="L549" i="3" s="1"/>
  <c r="J549" i="3"/>
  <c r="E550" i="3"/>
  <c r="F550" i="3"/>
  <c r="G550" i="3"/>
  <c r="H550" i="3"/>
  <c r="I550" i="3"/>
  <c r="L550" i="3" s="1"/>
  <c r="J550" i="3"/>
  <c r="E551" i="3"/>
  <c r="F551" i="3"/>
  <c r="G551" i="3"/>
  <c r="H551" i="3"/>
  <c r="I551" i="3"/>
  <c r="L551" i="3" s="1"/>
  <c r="J551" i="3"/>
  <c r="E552" i="3"/>
  <c r="F552" i="3"/>
  <c r="G552" i="3"/>
  <c r="H552" i="3"/>
  <c r="I552" i="3"/>
  <c r="L552" i="3" s="1"/>
  <c r="J552" i="3"/>
  <c r="E553" i="3"/>
  <c r="F553" i="3"/>
  <c r="G553" i="3"/>
  <c r="H553" i="3"/>
  <c r="I553" i="3"/>
  <c r="L553" i="3" s="1"/>
  <c r="J553" i="3"/>
  <c r="E554" i="3"/>
  <c r="F554" i="3"/>
  <c r="G554" i="3"/>
  <c r="H554" i="3"/>
  <c r="I554" i="3"/>
  <c r="L554" i="3" s="1"/>
  <c r="J554" i="3"/>
  <c r="E555" i="3"/>
  <c r="F555" i="3"/>
  <c r="G555" i="3"/>
  <c r="H555" i="3"/>
  <c r="I555" i="3"/>
  <c r="L555" i="3" s="1"/>
  <c r="J555" i="3"/>
  <c r="E556" i="3"/>
  <c r="F556" i="3"/>
  <c r="G556" i="3"/>
  <c r="H556" i="3"/>
  <c r="I556" i="3"/>
  <c r="L556" i="3" s="1"/>
  <c r="J556" i="3"/>
  <c r="E557" i="3"/>
  <c r="F557" i="3"/>
  <c r="G557" i="3"/>
  <c r="H557" i="3"/>
  <c r="I557" i="3"/>
  <c r="L557" i="3" s="1"/>
  <c r="J557" i="3"/>
  <c r="E558" i="3"/>
  <c r="F558" i="3"/>
  <c r="G558" i="3"/>
  <c r="H558" i="3"/>
  <c r="I558" i="3"/>
  <c r="L558" i="3" s="1"/>
  <c r="J558" i="3"/>
  <c r="E559" i="3"/>
  <c r="F559" i="3"/>
  <c r="G559" i="3"/>
  <c r="H559" i="3"/>
  <c r="I559" i="3"/>
  <c r="L559" i="3" s="1"/>
  <c r="J559" i="3"/>
  <c r="E560" i="3"/>
  <c r="F560" i="3"/>
  <c r="G560" i="3"/>
  <c r="H560" i="3"/>
  <c r="I560" i="3"/>
  <c r="L560" i="3" s="1"/>
  <c r="J560" i="3"/>
  <c r="E561" i="3"/>
  <c r="F561" i="3"/>
  <c r="G561" i="3"/>
  <c r="H561" i="3"/>
  <c r="I561" i="3"/>
  <c r="L561" i="3" s="1"/>
  <c r="J561" i="3"/>
  <c r="E562" i="3"/>
  <c r="F562" i="3"/>
  <c r="G562" i="3"/>
  <c r="H562" i="3"/>
  <c r="I562" i="3"/>
  <c r="L562" i="3" s="1"/>
  <c r="J562" i="3"/>
  <c r="E563" i="3"/>
  <c r="F563" i="3"/>
  <c r="G563" i="3"/>
  <c r="H563" i="3"/>
  <c r="I563" i="3"/>
  <c r="L563" i="3" s="1"/>
  <c r="J563" i="3"/>
  <c r="E564" i="3"/>
  <c r="F564" i="3"/>
  <c r="G564" i="3"/>
  <c r="H564" i="3"/>
  <c r="I564" i="3"/>
  <c r="L564" i="3" s="1"/>
  <c r="J564" i="3"/>
  <c r="E565" i="3"/>
  <c r="F565" i="3"/>
  <c r="G565" i="3"/>
  <c r="H565" i="3"/>
  <c r="I565" i="3"/>
  <c r="J565" i="3"/>
  <c r="E566" i="3"/>
  <c r="F566" i="3"/>
  <c r="G566" i="3"/>
  <c r="H566" i="3"/>
  <c r="I566" i="3"/>
  <c r="J566" i="3"/>
  <c r="E567" i="3"/>
  <c r="F567" i="3"/>
  <c r="G567" i="3"/>
  <c r="H567" i="3"/>
  <c r="I567" i="3"/>
  <c r="J567" i="3"/>
  <c r="E568" i="3"/>
  <c r="F568" i="3"/>
  <c r="G568" i="3"/>
  <c r="H568" i="3"/>
  <c r="I568" i="3"/>
  <c r="J568" i="3"/>
  <c r="E569" i="3"/>
  <c r="F569" i="3"/>
  <c r="G569" i="3"/>
  <c r="H569" i="3"/>
  <c r="I569" i="3"/>
  <c r="J569" i="3"/>
  <c r="E570" i="3"/>
  <c r="F570" i="3"/>
  <c r="G570" i="3"/>
  <c r="H570" i="3"/>
  <c r="I570" i="3"/>
  <c r="J570" i="3"/>
  <c r="E571" i="3"/>
  <c r="F571" i="3"/>
  <c r="G571" i="3"/>
  <c r="H571" i="3"/>
  <c r="I571" i="3"/>
  <c r="J571" i="3"/>
  <c r="E572" i="3"/>
  <c r="F572" i="3"/>
  <c r="G572" i="3"/>
  <c r="H572" i="3"/>
  <c r="I572" i="3"/>
  <c r="J572" i="3"/>
  <c r="E573" i="3"/>
  <c r="F573" i="3"/>
  <c r="G573" i="3"/>
  <c r="H573" i="3"/>
  <c r="I573" i="3"/>
  <c r="J573" i="3"/>
  <c r="E574" i="3"/>
  <c r="F574" i="3"/>
  <c r="G574" i="3"/>
  <c r="H574" i="3"/>
  <c r="I574" i="3"/>
  <c r="J574" i="3"/>
  <c r="E575" i="3"/>
  <c r="F575" i="3"/>
  <c r="G575" i="3"/>
  <c r="H575" i="3"/>
  <c r="I575" i="3"/>
  <c r="J575" i="3"/>
  <c r="E576" i="3"/>
  <c r="F576" i="3"/>
  <c r="G576" i="3"/>
  <c r="H576" i="3"/>
  <c r="I576" i="3"/>
  <c r="J576" i="3"/>
  <c r="E577" i="3"/>
  <c r="F577" i="3"/>
  <c r="G577" i="3"/>
  <c r="H577" i="3"/>
  <c r="I577" i="3"/>
  <c r="J577" i="3"/>
  <c r="E578" i="3"/>
  <c r="F578" i="3"/>
  <c r="G578" i="3"/>
  <c r="H578" i="3"/>
  <c r="I578" i="3"/>
  <c r="J578" i="3"/>
  <c r="E579" i="3"/>
  <c r="F579" i="3"/>
  <c r="G579" i="3"/>
  <c r="H579" i="3"/>
  <c r="I579" i="3"/>
  <c r="J579" i="3"/>
  <c r="E580" i="3"/>
  <c r="F580" i="3"/>
  <c r="G580" i="3"/>
  <c r="H580" i="3"/>
  <c r="I580" i="3"/>
  <c r="J580" i="3"/>
  <c r="E581" i="3"/>
  <c r="F581" i="3"/>
  <c r="G581" i="3"/>
  <c r="H581" i="3"/>
  <c r="I581" i="3"/>
  <c r="J581" i="3"/>
  <c r="E582" i="3"/>
  <c r="F582" i="3"/>
  <c r="G582" i="3"/>
  <c r="H582" i="3"/>
  <c r="I582" i="3"/>
  <c r="J582" i="3"/>
  <c r="E583" i="3"/>
  <c r="F583" i="3"/>
  <c r="G583" i="3"/>
  <c r="H583" i="3"/>
  <c r="I583" i="3"/>
  <c r="J583" i="3"/>
  <c r="E584" i="3"/>
  <c r="F584" i="3"/>
  <c r="G584" i="3"/>
  <c r="H584" i="3"/>
  <c r="I584" i="3"/>
  <c r="J584" i="3"/>
  <c r="E585" i="3"/>
  <c r="F585" i="3"/>
  <c r="G585" i="3"/>
  <c r="H585" i="3"/>
  <c r="I585" i="3"/>
  <c r="J585" i="3"/>
  <c r="E586" i="3"/>
  <c r="F586" i="3"/>
  <c r="G586" i="3"/>
  <c r="H586" i="3"/>
  <c r="I586" i="3"/>
  <c r="J586" i="3"/>
  <c r="E587" i="3"/>
  <c r="F587" i="3"/>
  <c r="G587" i="3"/>
  <c r="H587" i="3"/>
  <c r="I587" i="3"/>
  <c r="J587" i="3"/>
  <c r="E588" i="3"/>
  <c r="F588" i="3"/>
  <c r="G588" i="3"/>
  <c r="H588" i="3"/>
  <c r="I588" i="3"/>
  <c r="J588" i="3"/>
  <c r="E589" i="3"/>
  <c r="F589" i="3"/>
  <c r="G589" i="3"/>
  <c r="H589" i="3"/>
  <c r="I589" i="3"/>
  <c r="J589" i="3"/>
  <c r="E590" i="3"/>
  <c r="F590" i="3"/>
  <c r="G590" i="3"/>
  <c r="H590" i="3"/>
  <c r="I590" i="3"/>
  <c r="J590" i="3"/>
  <c r="E591" i="3"/>
  <c r="F591" i="3"/>
  <c r="G591" i="3"/>
  <c r="H591" i="3"/>
  <c r="I591" i="3"/>
  <c r="J591" i="3"/>
  <c r="E592" i="3"/>
  <c r="F592" i="3"/>
  <c r="G592" i="3"/>
  <c r="H592" i="3"/>
  <c r="I592" i="3"/>
  <c r="J592" i="3"/>
  <c r="E593" i="3"/>
  <c r="F593" i="3"/>
  <c r="G593" i="3"/>
  <c r="H593" i="3"/>
  <c r="I593" i="3"/>
  <c r="J593" i="3"/>
  <c r="E594" i="3"/>
  <c r="F594" i="3"/>
  <c r="G594" i="3"/>
  <c r="H594" i="3"/>
  <c r="I594" i="3"/>
  <c r="J594" i="3"/>
  <c r="E595" i="3"/>
  <c r="F595" i="3"/>
  <c r="G595" i="3"/>
  <c r="H595" i="3"/>
  <c r="I595" i="3"/>
  <c r="J595" i="3"/>
  <c r="E596" i="3"/>
  <c r="F596" i="3"/>
  <c r="G596" i="3"/>
  <c r="H596" i="3"/>
  <c r="I596" i="3"/>
  <c r="J596" i="3"/>
  <c r="E597" i="3"/>
  <c r="F597" i="3"/>
  <c r="G597" i="3"/>
  <c r="H597" i="3"/>
  <c r="I597" i="3"/>
  <c r="J597" i="3"/>
  <c r="E598" i="3"/>
  <c r="F598" i="3"/>
  <c r="G598" i="3"/>
  <c r="H598" i="3"/>
  <c r="I598" i="3"/>
  <c r="J598" i="3"/>
  <c r="E599" i="3"/>
  <c r="F599" i="3"/>
  <c r="G599" i="3"/>
  <c r="H599" i="3"/>
  <c r="I599" i="3"/>
  <c r="J599" i="3"/>
  <c r="E600" i="3"/>
  <c r="F600" i="3"/>
  <c r="G600" i="3"/>
  <c r="H600" i="3"/>
  <c r="I600" i="3"/>
  <c r="J600" i="3"/>
  <c r="E601" i="3"/>
  <c r="F601" i="3"/>
  <c r="G601" i="3"/>
  <c r="H601" i="3"/>
  <c r="I601" i="3"/>
  <c r="J601" i="3"/>
  <c r="E602" i="3"/>
  <c r="F602" i="3"/>
  <c r="G602" i="3"/>
  <c r="H602" i="3"/>
  <c r="I602" i="3"/>
  <c r="J602" i="3"/>
  <c r="E603" i="3"/>
  <c r="F603" i="3"/>
  <c r="G603" i="3"/>
  <c r="H603" i="3"/>
  <c r="I603" i="3"/>
  <c r="J603" i="3"/>
  <c r="E604" i="3"/>
  <c r="F604" i="3"/>
  <c r="G604" i="3"/>
  <c r="H604" i="3"/>
  <c r="I604" i="3"/>
  <c r="J604" i="3"/>
  <c r="E605" i="3"/>
  <c r="F605" i="3"/>
  <c r="G605" i="3"/>
  <c r="H605" i="3"/>
  <c r="I605" i="3"/>
  <c r="J605" i="3"/>
  <c r="E606" i="3"/>
  <c r="F606" i="3"/>
  <c r="G606" i="3"/>
  <c r="H606" i="3"/>
  <c r="I606" i="3"/>
  <c r="J606" i="3"/>
  <c r="E607" i="3"/>
  <c r="F607" i="3"/>
  <c r="G607" i="3"/>
  <c r="H607" i="3"/>
  <c r="I607" i="3"/>
  <c r="J607" i="3"/>
  <c r="E608" i="3"/>
  <c r="F608" i="3"/>
  <c r="G608" i="3"/>
  <c r="H608" i="3"/>
  <c r="I608" i="3"/>
  <c r="J608" i="3"/>
  <c r="E609" i="3"/>
  <c r="F609" i="3"/>
  <c r="G609" i="3"/>
  <c r="H609" i="3"/>
  <c r="I609" i="3"/>
  <c r="J609" i="3"/>
  <c r="E610" i="3"/>
  <c r="F610" i="3"/>
  <c r="G610" i="3"/>
  <c r="H610" i="3"/>
  <c r="I610" i="3"/>
  <c r="J610" i="3"/>
  <c r="E611" i="3"/>
  <c r="F611" i="3"/>
  <c r="G611" i="3"/>
  <c r="H611" i="3"/>
  <c r="I611" i="3"/>
  <c r="J611" i="3"/>
  <c r="E612" i="3"/>
  <c r="F612" i="3"/>
  <c r="G612" i="3"/>
  <c r="H612" i="3"/>
  <c r="I612" i="3"/>
  <c r="J612" i="3"/>
  <c r="E613" i="3"/>
  <c r="F613" i="3"/>
  <c r="G613" i="3"/>
  <c r="H613" i="3"/>
  <c r="I613" i="3"/>
  <c r="J613" i="3"/>
  <c r="E614" i="3"/>
  <c r="F614" i="3"/>
  <c r="G614" i="3"/>
  <c r="H614" i="3"/>
  <c r="I614" i="3"/>
  <c r="J614" i="3"/>
  <c r="E615" i="3"/>
  <c r="F615" i="3"/>
  <c r="G615" i="3"/>
  <c r="H615" i="3"/>
  <c r="I615" i="3"/>
  <c r="J615" i="3"/>
  <c r="E616" i="3"/>
  <c r="F616" i="3"/>
  <c r="G616" i="3"/>
  <c r="H616" i="3"/>
  <c r="I616" i="3"/>
  <c r="J616" i="3"/>
  <c r="E617" i="3"/>
  <c r="F617" i="3"/>
  <c r="G617" i="3"/>
  <c r="H617" i="3"/>
  <c r="I617" i="3"/>
  <c r="J617" i="3"/>
  <c r="E618" i="3"/>
  <c r="F618" i="3"/>
  <c r="G618" i="3"/>
  <c r="H618" i="3"/>
  <c r="I618" i="3"/>
  <c r="J618" i="3"/>
  <c r="E619" i="3"/>
  <c r="F619" i="3"/>
  <c r="G619" i="3"/>
  <c r="H619" i="3"/>
  <c r="I619" i="3"/>
  <c r="J619" i="3"/>
  <c r="E620" i="3"/>
  <c r="F620" i="3"/>
  <c r="G620" i="3"/>
  <c r="H620" i="3"/>
  <c r="I620" i="3"/>
  <c r="J620" i="3"/>
  <c r="E621" i="3"/>
  <c r="F621" i="3"/>
  <c r="G621" i="3"/>
  <c r="H621" i="3"/>
  <c r="I621" i="3"/>
  <c r="J621" i="3"/>
  <c r="E622" i="3"/>
  <c r="F622" i="3"/>
  <c r="G622" i="3"/>
  <c r="H622" i="3"/>
  <c r="I622" i="3"/>
  <c r="J622" i="3"/>
  <c r="E623" i="3"/>
  <c r="F623" i="3"/>
  <c r="G623" i="3"/>
  <c r="H623" i="3"/>
  <c r="I623" i="3"/>
  <c r="J623" i="3"/>
  <c r="E624" i="3"/>
  <c r="F624" i="3"/>
  <c r="G624" i="3"/>
  <c r="H624" i="3"/>
  <c r="I624" i="3"/>
  <c r="L624" i="3" s="1"/>
  <c r="J624" i="3"/>
  <c r="K624" i="3"/>
  <c r="E625" i="3"/>
  <c r="F625" i="3"/>
  <c r="K625" i="3" s="1"/>
  <c r="G625" i="3"/>
  <c r="H625" i="3"/>
  <c r="I625" i="3"/>
  <c r="J625" i="3"/>
  <c r="E626" i="3"/>
  <c r="F626" i="3"/>
  <c r="G626" i="3"/>
  <c r="H626" i="3"/>
  <c r="I626" i="3"/>
  <c r="J626" i="3"/>
  <c r="E627" i="3"/>
  <c r="F627" i="3"/>
  <c r="K627" i="3" s="1"/>
  <c r="G627" i="3"/>
  <c r="H627" i="3"/>
  <c r="I627" i="3"/>
  <c r="J627" i="3"/>
  <c r="E628" i="3"/>
  <c r="F628" i="3"/>
  <c r="K628" i="3" s="1"/>
  <c r="G628" i="3"/>
  <c r="H628" i="3"/>
  <c r="I628" i="3"/>
  <c r="J628" i="3"/>
  <c r="E629" i="3"/>
  <c r="F629" i="3"/>
  <c r="G629" i="3"/>
  <c r="H629" i="3"/>
  <c r="I629" i="3"/>
  <c r="J629" i="3"/>
  <c r="E630" i="3"/>
  <c r="F630" i="3"/>
  <c r="G630" i="3"/>
  <c r="H630" i="3"/>
  <c r="I630" i="3"/>
  <c r="L630" i="3" s="1"/>
  <c r="J630" i="3"/>
  <c r="K630" i="3"/>
  <c r="E631" i="3"/>
  <c r="F631" i="3"/>
  <c r="K631" i="3" s="1"/>
  <c r="G631" i="3"/>
  <c r="H631" i="3"/>
  <c r="L631" i="3" s="1"/>
  <c r="I631" i="3"/>
  <c r="J631" i="3"/>
  <c r="E632" i="3"/>
  <c r="F632" i="3"/>
  <c r="G632" i="3"/>
  <c r="H632" i="3"/>
  <c r="I632" i="3"/>
  <c r="J632" i="3"/>
  <c r="E633" i="3"/>
  <c r="F633" i="3"/>
  <c r="G633" i="3"/>
  <c r="H633" i="3"/>
  <c r="I633" i="3"/>
  <c r="L633" i="3" s="1"/>
  <c r="J633" i="3"/>
  <c r="E634" i="3"/>
  <c r="F634" i="3"/>
  <c r="G634" i="3"/>
  <c r="H634" i="3"/>
  <c r="I634" i="3"/>
  <c r="J634" i="3"/>
  <c r="E635" i="3"/>
  <c r="F635" i="3"/>
  <c r="G635" i="3"/>
  <c r="H635" i="3"/>
  <c r="L635" i="3" s="1"/>
  <c r="I635" i="3"/>
  <c r="J635" i="3"/>
  <c r="E636" i="3"/>
  <c r="F636" i="3"/>
  <c r="G636" i="3"/>
  <c r="H636" i="3"/>
  <c r="I636" i="3"/>
  <c r="J636" i="3"/>
  <c r="E637" i="3"/>
  <c r="F637" i="3"/>
  <c r="G637" i="3"/>
  <c r="H637" i="3"/>
  <c r="I637" i="3"/>
  <c r="L637" i="3" s="1"/>
  <c r="J637" i="3"/>
  <c r="E638" i="3"/>
  <c r="F638" i="3"/>
  <c r="G638" i="3"/>
  <c r="H638" i="3"/>
  <c r="I638" i="3"/>
  <c r="J638" i="3"/>
  <c r="E639" i="3"/>
  <c r="F639" i="3"/>
  <c r="G639" i="3"/>
  <c r="H639" i="3"/>
  <c r="L639" i="3" s="1"/>
  <c r="I639" i="3"/>
  <c r="J639" i="3"/>
  <c r="E640" i="3"/>
  <c r="K640" i="3" s="1"/>
  <c r="F640" i="3"/>
  <c r="G640" i="3"/>
  <c r="H640" i="3"/>
  <c r="I640" i="3"/>
  <c r="J640" i="3"/>
  <c r="E641" i="3"/>
  <c r="F641" i="3"/>
  <c r="G641" i="3"/>
  <c r="H641" i="3"/>
  <c r="I641" i="3"/>
  <c r="J641" i="3"/>
  <c r="E642" i="3"/>
  <c r="F642" i="3"/>
  <c r="G642" i="3"/>
  <c r="H642" i="3"/>
  <c r="I642" i="3"/>
  <c r="J642" i="3"/>
  <c r="E643" i="3"/>
  <c r="F643" i="3"/>
  <c r="G643" i="3"/>
  <c r="H643" i="3"/>
  <c r="I643" i="3"/>
  <c r="L643" i="3" s="1"/>
  <c r="J643" i="3"/>
  <c r="E644" i="3"/>
  <c r="F644" i="3"/>
  <c r="G644" i="3"/>
  <c r="H644" i="3"/>
  <c r="I644" i="3"/>
  <c r="J644" i="3"/>
  <c r="E645" i="3"/>
  <c r="F645" i="3"/>
  <c r="G645" i="3"/>
  <c r="H645" i="3"/>
  <c r="I645" i="3"/>
  <c r="J645" i="3"/>
  <c r="E646" i="3"/>
  <c r="F646" i="3"/>
  <c r="G646" i="3"/>
  <c r="H646" i="3"/>
  <c r="I646" i="3"/>
  <c r="J646" i="3"/>
  <c r="L646" i="3" s="1"/>
  <c r="E647" i="3"/>
  <c r="F647" i="3"/>
  <c r="G647" i="3"/>
  <c r="H647" i="3"/>
  <c r="L647" i="3" s="1"/>
  <c r="I647" i="3"/>
  <c r="J647" i="3"/>
  <c r="E648" i="3"/>
  <c r="F648" i="3"/>
  <c r="G648" i="3"/>
  <c r="H648" i="3"/>
  <c r="I648" i="3"/>
  <c r="J648" i="3"/>
  <c r="E649" i="3"/>
  <c r="F649" i="3"/>
  <c r="G649" i="3"/>
  <c r="H649" i="3"/>
  <c r="I649" i="3"/>
  <c r="L649" i="3" s="1"/>
  <c r="J649" i="3"/>
  <c r="E650" i="3"/>
  <c r="F650" i="3"/>
  <c r="G650" i="3"/>
  <c r="H650" i="3"/>
  <c r="I650" i="3"/>
  <c r="J650" i="3"/>
  <c r="L650" i="3" s="1"/>
  <c r="E651" i="3"/>
  <c r="F651" i="3"/>
  <c r="G651" i="3"/>
  <c r="H651" i="3"/>
  <c r="L651" i="3" s="1"/>
  <c r="I651" i="3"/>
  <c r="J651" i="3"/>
  <c r="E652" i="3"/>
  <c r="K652" i="3" s="1"/>
  <c r="F652" i="3"/>
  <c r="G652" i="3"/>
  <c r="H652" i="3"/>
  <c r="I652" i="3"/>
  <c r="J652" i="3"/>
  <c r="E653" i="3"/>
  <c r="F653" i="3"/>
  <c r="G653" i="3"/>
  <c r="H653" i="3"/>
  <c r="I653" i="3"/>
  <c r="J653" i="3"/>
  <c r="E654" i="3"/>
  <c r="F654" i="3"/>
  <c r="G654" i="3"/>
  <c r="H654" i="3"/>
  <c r="I654" i="3"/>
  <c r="J654" i="3"/>
  <c r="E655" i="3"/>
  <c r="F655" i="3"/>
  <c r="G655" i="3"/>
  <c r="H655" i="3"/>
  <c r="I655" i="3"/>
  <c r="J655" i="3"/>
  <c r="E656" i="3"/>
  <c r="F656" i="3"/>
  <c r="G656" i="3"/>
  <c r="H656" i="3"/>
  <c r="I656" i="3"/>
  <c r="J656" i="3"/>
  <c r="E657" i="3"/>
  <c r="F657" i="3"/>
  <c r="G657" i="3"/>
  <c r="H657" i="3"/>
  <c r="I657" i="3"/>
  <c r="J657" i="3"/>
  <c r="E658" i="3"/>
  <c r="F658" i="3"/>
  <c r="G658" i="3"/>
  <c r="H658" i="3"/>
  <c r="I658" i="3"/>
  <c r="J658" i="3"/>
  <c r="E659" i="3"/>
  <c r="F659" i="3"/>
  <c r="G659" i="3"/>
  <c r="H659" i="3"/>
  <c r="I659" i="3"/>
  <c r="J659" i="3"/>
  <c r="E660" i="3"/>
  <c r="F660" i="3"/>
  <c r="G660" i="3"/>
  <c r="H660" i="3"/>
  <c r="I660" i="3"/>
  <c r="J660" i="3"/>
  <c r="E661" i="3"/>
  <c r="F661" i="3"/>
  <c r="G661" i="3"/>
  <c r="H661" i="3"/>
  <c r="I661" i="3"/>
  <c r="J661" i="3"/>
  <c r="E662" i="3"/>
  <c r="F662" i="3"/>
  <c r="G662" i="3"/>
  <c r="H662" i="3"/>
  <c r="I662" i="3"/>
  <c r="J662" i="3"/>
  <c r="E663" i="3"/>
  <c r="F663" i="3"/>
  <c r="G663" i="3"/>
  <c r="H663" i="3"/>
  <c r="I663" i="3"/>
  <c r="J663" i="3"/>
  <c r="E664" i="3"/>
  <c r="F664" i="3"/>
  <c r="G664" i="3"/>
  <c r="H664" i="3"/>
  <c r="I664" i="3"/>
  <c r="J664" i="3"/>
  <c r="E665" i="3"/>
  <c r="F665" i="3"/>
  <c r="G665" i="3"/>
  <c r="H665" i="3"/>
  <c r="I665" i="3"/>
  <c r="J665" i="3"/>
  <c r="E666" i="3"/>
  <c r="F666" i="3"/>
  <c r="G666" i="3"/>
  <c r="H666" i="3"/>
  <c r="I666" i="3"/>
  <c r="J666" i="3"/>
  <c r="E667" i="3"/>
  <c r="F667" i="3"/>
  <c r="G667" i="3"/>
  <c r="H667" i="3"/>
  <c r="I667" i="3"/>
  <c r="J667" i="3"/>
  <c r="E668" i="3"/>
  <c r="F668" i="3"/>
  <c r="G668" i="3"/>
  <c r="H668" i="3"/>
  <c r="I668" i="3"/>
  <c r="J668" i="3"/>
  <c r="E669" i="3"/>
  <c r="F669" i="3"/>
  <c r="G669" i="3"/>
  <c r="H669" i="3"/>
  <c r="I669" i="3"/>
  <c r="J669" i="3"/>
  <c r="E670" i="3"/>
  <c r="F670" i="3"/>
  <c r="G670" i="3"/>
  <c r="H670" i="3"/>
  <c r="I670" i="3"/>
  <c r="J670" i="3"/>
  <c r="E671" i="3"/>
  <c r="F671" i="3"/>
  <c r="G671" i="3"/>
  <c r="H671" i="3"/>
  <c r="I671" i="3"/>
  <c r="J671" i="3"/>
  <c r="E672" i="3"/>
  <c r="F672" i="3"/>
  <c r="G672" i="3"/>
  <c r="H672" i="3"/>
  <c r="I672" i="3"/>
  <c r="J672" i="3"/>
  <c r="E673" i="3"/>
  <c r="F673" i="3"/>
  <c r="G673" i="3"/>
  <c r="H673" i="3"/>
  <c r="I673" i="3"/>
  <c r="J673" i="3"/>
  <c r="E674" i="3"/>
  <c r="F674" i="3"/>
  <c r="G674" i="3"/>
  <c r="H674" i="3"/>
  <c r="I674" i="3"/>
  <c r="J674" i="3"/>
  <c r="E675" i="3"/>
  <c r="F675" i="3"/>
  <c r="G675" i="3"/>
  <c r="H675" i="3"/>
  <c r="I675" i="3"/>
  <c r="J675" i="3"/>
  <c r="E676" i="3"/>
  <c r="F676" i="3"/>
  <c r="G676" i="3"/>
  <c r="H676" i="3"/>
  <c r="I676" i="3"/>
  <c r="J676" i="3"/>
  <c r="E677" i="3"/>
  <c r="F677" i="3"/>
  <c r="G677" i="3"/>
  <c r="H677" i="3"/>
  <c r="I677" i="3"/>
  <c r="J677" i="3"/>
  <c r="E678" i="3"/>
  <c r="F678" i="3"/>
  <c r="G678" i="3"/>
  <c r="H678" i="3"/>
  <c r="I678" i="3"/>
  <c r="J678" i="3"/>
  <c r="E679" i="3"/>
  <c r="F679" i="3"/>
  <c r="G679" i="3"/>
  <c r="H679" i="3"/>
  <c r="I679" i="3"/>
  <c r="J679" i="3"/>
  <c r="E680" i="3"/>
  <c r="F680" i="3"/>
  <c r="G680" i="3"/>
  <c r="H680" i="3"/>
  <c r="I680" i="3"/>
  <c r="J680" i="3"/>
  <c r="E681" i="3"/>
  <c r="F681" i="3"/>
  <c r="G681" i="3"/>
  <c r="H681" i="3"/>
  <c r="I681" i="3"/>
  <c r="J681" i="3"/>
  <c r="E682" i="3"/>
  <c r="F682" i="3"/>
  <c r="G682" i="3"/>
  <c r="H682" i="3"/>
  <c r="I682" i="3"/>
  <c r="J682" i="3"/>
  <c r="E683" i="3"/>
  <c r="F683" i="3"/>
  <c r="G683" i="3"/>
  <c r="H683" i="3"/>
  <c r="I683" i="3"/>
  <c r="J683" i="3"/>
  <c r="E684" i="3"/>
  <c r="F684" i="3"/>
  <c r="G684" i="3"/>
  <c r="H684" i="3"/>
  <c r="I684" i="3"/>
  <c r="J684" i="3"/>
  <c r="E685" i="3"/>
  <c r="F685" i="3"/>
  <c r="G685" i="3"/>
  <c r="H685" i="3"/>
  <c r="I685" i="3"/>
  <c r="J685" i="3"/>
  <c r="E686" i="3"/>
  <c r="F686" i="3"/>
  <c r="G686" i="3"/>
  <c r="H686" i="3"/>
  <c r="I686" i="3"/>
  <c r="J686" i="3"/>
  <c r="E687" i="3"/>
  <c r="F687" i="3"/>
  <c r="G687" i="3"/>
  <c r="H687" i="3"/>
  <c r="I687" i="3"/>
  <c r="J687" i="3"/>
  <c r="E688" i="3"/>
  <c r="F688" i="3"/>
  <c r="G688" i="3"/>
  <c r="H688" i="3"/>
  <c r="I688" i="3"/>
  <c r="J688" i="3"/>
  <c r="E689" i="3"/>
  <c r="F689" i="3"/>
  <c r="G689" i="3"/>
  <c r="H689" i="3"/>
  <c r="I689" i="3"/>
  <c r="J689" i="3"/>
  <c r="E690" i="3"/>
  <c r="F690" i="3"/>
  <c r="G690" i="3"/>
  <c r="H690" i="3"/>
  <c r="I690" i="3"/>
  <c r="J690" i="3"/>
  <c r="E691" i="3"/>
  <c r="F691" i="3"/>
  <c r="G691" i="3"/>
  <c r="H691" i="3"/>
  <c r="I691" i="3"/>
  <c r="J691" i="3"/>
  <c r="E692" i="3"/>
  <c r="F692" i="3"/>
  <c r="G692" i="3"/>
  <c r="H692" i="3"/>
  <c r="I692" i="3"/>
  <c r="J692" i="3"/>
  <c r="E693" i="3"/>
  <c r="F693" i="3"/>
  <c r="G693" i="3"/>
  <c r="H693" i="3"/>
  <c r="I693" i="3"/>
  <c r="J693" i="3"/>
  <c r="E694" i="3"/>
  <c r="F694" i="3"/>
  <c r="G694" i="3"/>
  <c r="H694" i="3"/>
  <c r="I694" i="3"/>
  <c r="J694" i="3"/>
  <c r="E695" i="3"/>
  <c r="F695" i="3"/>
  <c r="G695" i="3"/>
  <c r="H695" i="3"/>
  <c r="I695" i="3"/>
  <c r="J695" i="3"/>
  <c r="E696" i="3"/>
  <c r="F696" i="3"/>
  <c r="G696" i="3"/>
  <c r="H696" i="3"/>
  <c r="I696" i="3"/>
  <c r="J696" i="3"/>
  <c r="E697" i="3"/>
  <c r="F697" i="3"/>
  <c r="G697" i="3"/>
  <c r="H697" i="3"/>
  <c r="I697" i="3"/>
  <c r="J697" i="3"/>
  <c r="E698" i="3"/>
  <c r="F698" i="3"/>
  <c r="G698" i="3"/>
  <c r="H698" i="3"/>
  <c r="I698" i="3"/>
  <c r="J698" i="3"/>
  <c r="E699" i="3"/>
  <c r="F699" i="3"/>
  <c r="G699" i="3"/>
  <c r="H699" i="3"/>
  <c r="I699" i="3"/>
  <c r="J699" i="3"/>
  <c r="E700" i="3"/>
  <c r="F700" i="3"/>
  <c r="G700" i="3"/>
  <c r="H700" i="3"/>
  <c r="I700" i="3"/>
  <c r="J700" i="3"/>
  <c r="E701" i="3"/>
  <c r="F701" i="3"/>
  <c r="G701" i="3"/>
  <c r="H701" i="3"/>
  <c r="I701" i="3"/>
  <c r="J701" i="3"/>
  <c r="E702" i="3"/>
  <c r="F702" i="3"/>
  <c r="G702" i="3"/>
  <c r="H702" i="3"/>
  <c r="I702" i="3"/>
  <c r="J702" i="3"/>
  <c r="E703" i="3"/>
  <c r="F703" i="3"/>
  <c r="G703" i="3"/>
  <c r="H703" i="3"/>
  <c r="I703" i="3"/>
  <c r="J703" i="3"/>
  <c r="E704" i="3"/>
  <c r="F704" i="3"/>
  <c r="G704" i="3"/>
  <c r="H704" i="3"/>
  <c r="I704" i="3"/>
  <c r="J704" i="3"/>
  <c r="E705" i="3"/>
  <c r="F705" i="3"/>
  <c r="G705" i="3"/>
  <c r="H705" i="3"/>
  <c r="I705" i="3"/>
  <c r="J705" i="3"/>
  <c r="E706" i="3"/>
  <c r="F706" i="3"/>
  <c r="G706" i="3"/>
  <c r="H706" i="3"/>
  <c r="I706" i="3"/>
  <c r="J706" i="3"/>
  <c r="E707" i="3"/>
  <c r="F707" i="3"/>
  <c r="G707" i="3"/>
  <c r="H707" i="3"/>
  <c r="I707" i="3"/>
  <c r="J707" i="3"/>
  <c r="E708" i="3"/>
  <c r="F708" i="3"/>
  <c r="G708" i="3"/>
  <c r="H708" i="3"/>
  <c r="I708" i="3"/>
  <c r="J708" i="3"/>
  <c r="E709" i="3"/>
  <c r="F709" i="3"/>
  <c r="G709" i="3"/>
  <c r="H709" i="3"/>
  <c r="I709" i="3"/>
  <c r="J709" i="3"/>
  <c r="E710" i="3"/>
  <c r="F710" i="3"/>
  <c r="G710" i="3"/>
  <c r="H710" i="3"/>
  <c r="I710" i="3"/>
  <c r="J710" i="3"/>
  <c r="E711" i="3"/>
  <c r="F711" i="3"/>
  <c r="G711" i="3"/>
  <c r="H711" i="3"/>
  <c r="I711" i="3"/>
  <c r="J711" i="3"/>
  <c r="E712" i="3"/>
  <c r="F712" i="3"/>
  <c r="G712" i="3"/>
  <c r="H712" i="3"/>
  <c r="I712" i="3"/>
  <c r="J712" i="3"/>
  <c r="E713" i="3"/>
  <c r="F713" i="3"/>
  <c r="G713" i="3"/>
  <c r="H713" i="3"/>
  <c r="I713" i="3"/>
  <c r="J713" i="3"/>
  <c r="E714" i="3"/>
  <c r="K714" i="3" s="1"/>
  <c r="F714" i="3"/>
  <c r="G714" i="3"/>
  <c r="H714" i="3"/>
  <c r="I714" i="3"/>
  <c r="J714" i="3"/>
  <c r="E715" i="3"/>
  <c r="F715" i="3"/>
  <c r="G715" i="3"/>
  <c r="H715" i="3"/>
  <c r="I715" i="3"/>
  <c r="J715" i="3"/>
  <c r="E716" i="3"/>
  <c r="K716" i="3" s="1"/>
  <c r="Q716" i="3" s="1"/>
  <c r="F716" i="3"/>
  <c r="G716" i="3"/>
  <c r="H716" i="3"/>
  <c r="I716" i="3"/>
  <c r="L716" i="3" s="1"/>
  <c r="J716" i="3"/>
  <c r="E717" i="3"/>
  <c r="F717" i="3"/>
  <c r="G717" i="3"/>
  <c r="H717" i="3"/>
  <c r="I717" i="3"/>
  <c r="J717" i="3"/>
  <c r="E718" i="3"/>
  <c r="F718" i="3"/>
  <c r="G718" i="3"/>
  <c r="H718" i="3"/>
  <c r="I718" i="3"/>
  <c r="L718" i="3" s="1"/>
  <c r="J718" i="3"/>
  <c r="E719" i="3"/>
  <c r="F719" i="3"/>
  <c r="G719" i="3"/>
  <c r="H719" i="3"/>
  <c r="I719" i="3"/>
  <c r="J719" i="3"/>
  <c r="E720" i="3"/>
  <c r="K720" i="3" s="1"/>
  <c r="N720" i="3" s="1"/>
  <c r="F720" i="3"/>
  <c r="G720" i="3"/>
  <c r="H720" i="3"/>
  <c r="I720" i="3"/>
  <c r="L720" i="3" s="1"/>
  <c r="J720" i="3"/>
  <c r="E721" i="3"/>
  <c r="F721" i="3"/>
  <c r="G721" i="3"/>
  <c r="H721" i="3"/>
  <c r="I721" i="3"/>
  <c r="J721" i="3"/>
  <c r="E722" i="3"/>
  <c r="F722" i="3"/>
  <c r="G722" i="3"/>
  <c r="H722" i="3"/>
  <c r="I722" i="3"/>
  <c r="L722" i="3" s="1"/>
  <c r="J722" i="3"/>
  <c r="E723" i="3"/>
  <c r="F723" i="3"/>
  <c r="G723" i="3"/>
  <c r="H723" i="3"/>
  <c r="I723" i="3"/>
  <c r="J723" i="3"/>
  <c r="E724" i="3"/>
  <c r="K724" i="3" s="1"/>
  <c r="P724" i="3" s="1"/>
  <c r="F724" i="3"/>
  <c r="G724" i="3"/>
  <c r="H724" i="3"/>
  <c r="I724" i="3"/>
  <c r="L724" i="3" s="1"/>
  <c r="J724" i="3"/>
  <c r="E725" i="3"/>
  <c r="F725" i="3"/>
  <c r="G725" i="3"/>
  <c r="H725" i="3"/>
  <c r="I725" i="3"/>
  <c r="J725" i="3"/>
  <c r="E726" i="3"/>
  <c r="F726" i="3"/>
  <c r="G726" i="3"/>
  <c r="H726" i="3"/>
  <c r="I726" i="3"/>
  <c r="L726" i="3" s="1"/>
  <c r="J726" i="3"/>
  <c r="E727" i="3"/>
  <c r="F727" i="3"/>
  <c r="G727" i="3"/>
  <c r="H727" i="3"/>
  <c r="I727" i="3"/>
  <c r="J727" i="3"/>
  <c r="E728" i="3"/>
  <c r="K728" i="3" s="1"/>
  <c r="P728" i="3" s="1"/>
  <c r="F728" i="3"/>
  <c r="G728" i="3"/>
  <c r="H728" i="3"/>
  <c r="I728" i="3"/>
  <c r="L728" i="3" s="1"/>
  <c r="J728" i="3"/>
  <c r="E729" i="3"/>
  <c r="F729" i="3"/>
  <c r="G729" i="3"/>
  <c r="H729" i="3"/>
  <c r="I729" i="3"/>
  <c r="J729" i="3"/>
  <c r="E730" i="3"/>
  <c r="K730" i="3" s="1"/>
  <c r="F730" i="3"/>
  <c r="G730" i="3"/>
  <c r="H730" i="3"/>
  <c r="I730" i="3"/>
  <c r="L730" i="3" s="1"/>
  <c r="J730" i="3"/>
  <c r="E731" i="3"/>
  <c r="F731" i="3"/>
  <c r="K731" i="3" s="1"/>
  <c r="G731" i="3"/>
  <c r="H731" i="3"/>
  <c r="I731" i="3"/>
  <c r="J731" i="3"/>
  <c r="E732" i="3"/>
  <c r="F732" i="3"/>
  <c r="G732" i="3"/>
  <c r="H732" i="3"/>
  <c r="I732" i="3"/>
  <c r="J732" i="3"/>
  <c r="E733" i="3"/>
  <c r="F733" i="3"/>
  <c r="K733" i="3" s="1"/>
  <c r="G733" i="3"/>
  <c r="H733" i="3"/>
  <c r="I733" i="3"/>
  <c r="J733" i="3"/>
  <c r="E734" i="3"/>
  <c r="F734" i="3"/>
  <c r="G734" i="3"/>
  <c r="K734" i="3" s="1"/>
  <c r="H734" i="3"/>
  <c r="I734" i="3"/>
  <c r="J734" i="3"/>
  <c r="E735" i="3"/>
  <c r="F735" i="3"/>
  <c r="K735" i="3" s="1"/>
  <c r="G735" i="3"/>
  <c r="H735" i="3"/>
  <c r="I735" i="3"/>
  <c r="J735" i="3"/>
  <c r="E736" i="3"/>
  <c r="F736" i="3"/>
  <c r="G736" i="3"/>
  <c r="H736" i="3"/>
  <c r="L736" i="3" s="1"/>
  <c r="I736" i="3"/>
  <c r="J736" i="3"/>
  <c r="N730" i="3" l="1"/>
  <c r="BJ730" i="3" s="1"/>
  <c r="R730" i="3"/>
  <c r="V730" i="3"/>
  <c r="Z730" i="3"/>
  <c r="AD730" i="3"/>
  <c r="AH730" i="3"/>
  <c r="AL730" i="3"/>
  <c r="AP730" i="3"/>
  <c r="AT730" i="3"/>
  <c r="AX730" i="3"/>
  <c r="BB730" i="3"/>
  <c r="BF730" i="3"/>
  <c r="O730" i="3"/>
  <c r="BL730" i="3" s="1"/>
  <c r="S730" i="3"/>
  <c r="BM730" i="3" s="1"/>
  <c r="W730" i="3"/>
  <c r="AA730" i="3"/>
  <c r="AE730" i="3"/>
  <c r="AI730" i="3"/>
  <c r="AM730" i="3"/>
  <c r="AQ730" i="3"/>
  <c r="AU730" i="3"/>
  <c r="AY730" i="3"/>
  <c r="BC730" i="3"/>
  <c r="BG730" i="3"/>
  <c r="P730" i="3"/>
  <c r="T730" i="3"/>
  <c r="X730" i="3"/>
  <c r="AB730" i="3"/>
  <c r="AF730" i="3"/>
  <c r="AJ730" i="3"/>
  <c r="AN730" i="3"/>
  <c r="AR730" i="3"/>
  <c r="AV730" i="3"/>
  <c r="AZ730" i="3"/>
  <c r="BD730" i="3"/>
  <c r="BH730" i="3"/>
  <c r="M730" i="3"/>
  <c r="Q730" i="3"/>
  <c r="U730" i="3"/>
  <c r="Y730" i="3"/>
  <c r="AC730" i="3"/>
  <c r="AG730" i="3"/>
  <c r="AK730" i="3"/>
  <c r="AO730" i="3"/>
  <c r="AS730" i="3"/>
  <c r="AW730" i="3"/>
  <c r="BA730" i="3"/>
  <c r="BE730" i="3"/>
  <c r="BI730" i="3"/>
  <c r="K736" i="3"/>
  <c r="L735" i="3"/>
  <c r="O735" i="3" s="1"/>
  <c r="BL735" i="3" s="1"/>
  <c r="K726" i="3"/>
  <c r="K722" i="3"/>
  <c r="K719" i="3"/>
  <c r="K718" i="3"/>
  <c r="K715" i="3"/>
  <c r="K713" i="3"/>
  <c r="K675" i="3"/>
  <c r="K673" i="3"/>
  <c r="K671" i="3"/>
  <c r="K669" i="3"/>
  <c r="K667" i="3"/>
  <c r="K665" i="3"/>
  <c r="K663" i="3"/>
  <c r="K661" i="3"/>
  <c r="K659" i="3"/>
  <c r="K657" i="3"/>
  <c r="K655" i="3"/>
  <c r="L652" i="3"/>
  <c r="K648" i="3"/>
  <c r="K643" i="3"/>
  <c r="K641" i="3"/>
  <c r="L638" i="3"/>
  <c r="K633" i="3"/>
  <c r="O631" i="3"/>
  <c r="S631" i="3"/>
  <c r="W631" i="3"/>
  <c r="AA631" i="3"/>
  <c r="AE631" i="3"/>
  <c r="AI631" i="3"/>
  <c r="AM631" i="3"/>
  <c r="AQ631" i="3"/>
  <c r="AU631" i="3"/>
  <c r="AY631" i="3"/>
  <c r="BC631" i="3"/>
  <c r="BG631" i="3"/>
  <c r="P631" i="3"/>
  <c r="T631" i="3"/>
  <c r="X631" i="3"/>
  <c r="AB631" i="3"/>
  <c r="AF631" i="3"/>
  <c r="AJ631" i="3"/>
  <c r="AN631" i="3"/>
  <c r="AR631" i="3"/>
  <c r="AV631" i="3"/>
  <c r="AZ631" i="3"/>
  <c r="BD631" i="3"/>
  <c r="BH631" i="3"/>
  <c r="M631" i="3"/>
  <c r="Q631" i="3"/>
  <c r="U631" i="3"/>
  <c r="Y631" i="3"/>
  <c r="AC631" i="3"/>
  <c r="AG631" i="3"/>
  <c r="AK631" i="3"/>
  <c r="AO631" i="3"/>
  <c r="AS631" i="3"/>
  <c r="AW631" i="3"/>
  <c r="BA631" i="3"/>
  <c r="BE631" i="3"/>
  <c r="BI631" i="3"/>
  <c r="N631" i="3"/>
  <c r="R631" i="3"/>
  <c r="V631" i="3"/>
  <c r="Z631" i="3"/>
  <c r="AD631" i="3"/>
  <c r="AH631" i="3"/>
  <c r="AL631" i="3"/>
  <c r="AP631" i="3"/>
  <c r="AT631" i="3"/>
  <c r="AX631" i="3"/>
  <c r="BB631" i="3"/>
  <c r="BF631" i="3"/>
  <c r="M624" i="3"/>
  <c r="Q624" i="3"/>
  <c r="U624" i="3"/>
  <c r="Y624" i="3"/>
  <c r="AC624" i="3"/>
  <c r="AG624" i="3"/>
  <c r="AK624" i="3"/>
  <c r="AO624" i="3"/>
  <c r="AS624" i="3"/>
  <c r="AW624" i="3"/>
  <c r="BA624" i="3"/>
  <c r="BE624" i="3"/>
  <c r="BI624" i="3"/>
  <c r="N624" i="3"/>
  <c r="R624" i="3"/>
  <c r="V624" i="3"/>
  <c r="Z624" i="3"/>
  <c r="AD624" i="3"/>
  <c r="AH624" i="3"/>
  <c r="AL624" i="3"/>
  <c r="AP624" i="3"/>
  <c r="AT624" i="3"/>
  <c r="AX624" i="3"/>
  <c r="BB624" i="3"/>
  <c r="BF624" i="3"/>
  <c r="O624" i="3"/>
  <c r="S624" i="3"/>
  <c r="W624" i="3"/>
  <c r="AA624" i="3"/>
  <c r="AE624" i="3"/>
  <c r="AI624" i="3"/>
  <c r="AM624" i="3"/>
  <c r="AQ624" i="3"/>
  <c r="AU624" i="3"/>
  <c r="AY624" i="3"/>
  <c r="BC624" i="3"/>
  <c r="BG624" i="3"/>
  <c r="P624" i="3"/>
  <c r="T624" i="3"/>
  <c r="X624" i="3"/>
  <c r="AB624" i="3"/>
  <c r="AF624" i="3"/>
  <c r="AJ624" i="3"/>
  <c r="AN624" i="3"/>
  <c r="AR624" i="3"/>
  <c r="AV624" i="3"/>
  <c r="AZ624" i="3"/>
  <c r="BD624" i="3"/>
  <c r="BH624" i="3"/>
  <c r="K565" i="3"/>
  <c r="K563" i="3"/>
  <c r="K561" i="3"/>
  <c r="K559" i="3"/>
  <c r="K557" i="3"/>
  <c r="K555" i="3"/>
  <c r="K553" i="3"/>
  <c r="K551" i="3"/>
  <c r="K549" i="3"/>
  <c r="P547" i="3"/>
  <c r="T547" i="3"/>
  <c r="X547" i="3"/>
  <c r="AB547" i="3"/>
  <c r="AF547" i="3"/>
  <c r="AJ547" i="3"/>
  <c r="AN547" i="3"/>
  <c r="AR547" i="3"/>
  <c r="AV547" i="3"/>
  <c r="AZ547" i="3"/>
  <c r="BD547" i="3"/>
  <c r="BH547" i="3"/>
  <c r="M547" i="3"/>
  <c r="Q547" i="3"/>
  <c r="U547" i="3"/>
  <c r="Y547" i="3"/>
  <c r="AC547" i="3"/>
  <c r="AG547" i="3"/>
  <c r="AK547" i="3"/>
  <c r="AO547" i="3"/>
  <c r="AS547" i="3"/>
  <c r="AW547" i="3"/>
  <c r="BA547" i="3"/>
  <c r="BE547" i="3"/>
  <c r="BI547" i="3"/>
  <c r="R547" i="3"/>
  <c r="Z547" i="3"/>
  <c r="AH547" i="3"/>
  <c r="AP547" i="3"/>
  <c r="AX547" i="3"/>
  <c r="BF547" i="3"/>
  <c r="S547" i="3"/>
  <c r="AA547" i="3"/>
  <c r="AI547" i="3"/>
  <c r="AQ547" i="3"/>
  <c r="AY547" i="3"/>
  <c r="BG547" i="3"/>
  <c r="N547" i="3"/>
  <c r="V547" i="3"/>
  <c r="AD547" i="3"/>
  <c r="AL547" i="3"/>
  <c r="AT547" i="3"/>
  <c r="BB547" i="3"/>
  <c r="O547" i="3"/>
  <c r="W547" i="3"/>
  <c r="AE547" i="3"/>
  <c r="AM547" i="3"/>
  <c r="AU547" i="3"/>
  <c r="BC547" i="3"/>
  <c r="BF735" i="3"/>
  <c r="BB735" i="3"/>
  <c r="AX735" i="3"/>
  <c r="AT735" i="3"/>
  <c r="AP735" i="3"/>
  <c r="AL735" i="3"/>
  <c r="AH735" i="3"/>
  <c r="AD735" i="3"/>
  <c r="Z735" i="3"/>
  <c r="V735" i="3"/>
  <c r="R735" i="3"/>
  <c r="N735" i="3"/>
  <c r="BJ735" i="3" s="1"/>
  <c r="BG728" i="3"/>
  <c r="BC728" i="3"/>
  <c r="AY728" i="3"/>
  <c r="AU728" i="3"/>
  <c r="AQ728" i="3"/>
  <c r="AM728" i="3"/>
  <c r="AI728" i="3"/>
  <c r="AE728" i="3"/>
  <c r="AA728" i="3"/>
  <c r="W728" i="3"/>
  <c r="S728" i="3"/>
  <c r="BM728" i="3" s="1"/>
  <c r="O728" i="3"/>
  <c r="BL728" i="3" s="1"/>
  <c r="BG724" i="3"/>
  <c r="BC724" i="3"/>
  <c r="AY724" i="3"/>
  <c r="AU724" i="3"/>
  <c r="AQ724" i="3"/>
  <c r="AM724" i="3"/>
  <c r="AI724" i="3"/>
  <c r="AE724" i="3"/>
  <c r="AA724" i="3"/>
  <c r="W724" i="3"/>
  <c r="S724" i="3"/>
  <c r="O724" i="3"/>
  <c r="BI720" i="3"/>
  <c r="BE720" i="3"/>
  <c r="BA720" i="3"/>
  <c r="AW720" i="3"/>
  <c r="AS720" i="3"/>
  <c r="AO720" i="3"/>
  <c r="AK720" i="3"/>
  <c r="AG720" i="3"/>
  <c r="AC720" i="3"/>
  <c r="Y720" i="3"/>
  <c r="U720" i="3"/>
  <c r="Q720" i="3"/>
  <c r="M720" i="3"/>
  <c r="BH716" i="3"/>
  <c r="BD716" i="3"/>
  <c r="AZ716" i="3"/>
  <c r="AV716" i="3"/>
  <c r="AP716" i="3"/>
  <c r="AH716" i="3"/>
  <c r="Z716" i="3"/>
  <c r="R716" i="3"/>
  <c r="L734" i="3"/>
  <c r="BF734" i="3" s="1"/>
  <c r="L732" i="3"/>
  <c r="K732" i="3"/>
  <c r="K711" i="3"/>
  <c r="L653" i="3"/>
  <c r="K653" i="3"/>
  <c r="L648" i="3"/>
  <c r="K644" i="3"/>
  <c r="L642" i="3"/>
  <c r="K639" i="3"/>
  <c r="L636" i="3"/>
  <c r="K629" i="3"/>
  <c r="L628" i="3"/>
  <c r="Q628" i="3" s="1"/>
  <c r="L626" i="3"/>
  <c r="K626" i="3"/>
  <c r="BI735" i="3"/>
  <c r="BE735" i="3"/>
  <c r="BA735" i="3"/>
  <c r="AW735" i="3"/>
  <c r="AS735" i="3"/>
  <c r="AO735" i="3"/>
  <c r="AK735" i="3"/>
  <c r="AG735" i="3"/>
  <c r="AC735" i="3"/>
  <c r="Y735" i="3"/>
  <c r="U735" i="3"/>
  <c r="Q735" i="3"/>
  <c r="M735" i="3"/>
  <c r="BI734" i="3"/>
  <c r="BE734" i="3"/>
  <c r="BA734" i="3"/>
  <c r="AW734" i="3"/>
  <c r="AS734" i="3"/>
  <c r="AO734" i="3"/>
  <c r="AK734" i="3"/>
  <c r="AG734" i="3"/>
  <c r="AC734" i="3"/>
  <c r="Y734" i="3"/>
  <c r="U734" i="3"/>
  <c r="Q734" i="3"/>
  <c r="M734" i="3"/>
  <c r="BN734" i="3" s="1"/>
  <c r="BF728" i="3"/>
  <c r="BB728" i="3"/>
  <c r="AX728" i="3"/>
  <c r="AT728" i="3"/>
  <c r="AP728" i="3"/>
  <c r="AL728" i="3"/>
  <c r="AH728" i="3"/>
  <c r="AD728" i="3"/>
  <c r="Z728" i="3"/>
  <c r="V728" i="3"/>
  <c r="R728" i="3"/>
  <c r="N728" i="3"/>
  <c r="BJ728" i="3" s="1"/>
  <c r="BF724" i="3"/>
  <c r="BB724" i="3"/>
  <c r="AX724" i="3"/>
  <c r="AT724" i="3"/>
  <c r="AP724" i="3"/>
  <c r="AL724" i="3"/>
  <c r="AH724" i="3"/>
  <c r="AD724" i="3"/>
  <c r="Z724" i="3"/>
  <c r="V724" i="3"/>
  <c r="R724" i="3"/>
  <c r="N724" i="3"/>
  <c r="BH720" i="3"/>
  <c r="BD720" i="3"/>
  <c r="AZ720" i="3"/>
  <c r="AV720" i="3"/>
  <c r="AR720" i="3"/>
  <c r="AN720" i="3"/>
  <c r="AJ720" i="3"/>
  <c r="AF720" i="3"/>
  <c r="AB720" i="3"/>
  <c r="X720" i="3"/>
  <c r="T720" i="3"/>
  <c r="P720" i="3"/>
  <c r="BG716" i="3"/>
  <c r="BC716" i="3"/>
  <c r="AY716" i="3"/>
  <c r="AU716" i="3"/>
  <c r="AO716" i="3"/>
  <c r="AG716" i="3"/>
  <c r="Y716" i="3"/>
  <c r="P716" i="3"/>
  <c r="T716" i="3"/>
  <c r="X716" i="3"/>
  <c r="AB716" i="3"/>
  <c r="AF716" i="3"/>
  <c r="AJ716" i="3"/>
  <c r="AN716" i="3"/>
  <c r="AR716" i="3"/>
  <c r="O716" i="3"/>
  <c r="S716" i="3"/>
  <c r="W716" i="3"/>
  <c r="AA716" i="3"/>
  <c r="AE716" i="3"/>
  <c r="AI716" i="3"/>
  <c r="AM716" i="3"/>
  <c r="AQ716" i="3"/>
  <c r="K676" i="3"/>
  <c r="K674" i="3"/>
  <c r="K672" i="3"/>
  <c r="K670" i="3"/>
  <c r="K668" i="3"/>
  <c r="K666" i="3"/>
  <c r="K664" i="3"/>
  <c r="K662" i="3"/>
  <c r="K660" i="3"/>
  <c r="K658" i="3"/>
  <c r="K656" i="3"/>
  <c r="L654" i="3"/>
  <c r="K654" i="3"/>
  <c r="K651" i="3"/>
  <c r="K649" i="3"/>
  <c r="L644" i="3"/>
  <c r="K637" i="3"/>
  <c r="L634" i="3"/>
  <c r="M630" i="3"/>
  <c r="Q630" i="3"/>
  <c r="U630" i="3"/>
  <c r="Y630" i="3"/>
  <c r="AC630" i="3"/>
  <c r="AG630" i="3"/>
  <c r="AK630" i="3"/>
  <c r="AO630" i="3"/>
  <c r="AS630" i="3"/>
  <c r="AW630" i="3"/>
  <c r="BA630" i="3"/>
  <c r="BE630" i="3"/>
  <c r="BI630" i="3"/>
  <c r="N630" i="3"/>
  <c r="R630" i="3"/>
  <c r="V630" i="3"/>
  <c r="Z630" i="3"/>
  <c r="AD630" i="3"/>
  <c r="AH630" i="3"/>
  <c r="AL630" i="3"/>
  <c r="AP630" i="3"/>
  <c r="AT630" i="3"/>
  <c r="AX630" i="3"/>
  <c r="BB630" i="3"/>
  <c r="BF630" i="3"/>
  <c r="O630" i="3"/>
  <c r="S630" i="3"/>
  <c r="W630" i="3"/>
  <c r="AA630" i="3"/>
  <c r="AE630" i="3"/>
  <c r="AI630" i="3"/>
  <c r="AM630" i="3"/>
  <c r="AQ630" i="3"/>
  <c r="AU630" i="3"/>
  <c r="AY630" i="3"/>
  <c r="BC630" i="3"/>
  <c r="BG630" i="3"/>
  <c r="P630" i="3"/>
  <c r="T630" i="3"/>
  <c r="X630" i="3"/>
  <c r="AB630" i="3"/>
  <c r="AF630" i="3"/>
  <c r="AJ630" i="3"/>
  <c r="AN630" i="3"/>
  <c r="AR630" i="3"/>
  <c r="AV630" i="3"/>
  <c r="AZ630" i="3"/>
  <c r="BD630" i="3"/>
  <c r="BH630" i="3"/>
  <c r="K564" i="3"/>
  <c r="K562" i="3"/>
  <c r="K560" i="3"/>
  <c r="K558" i="3"/>
  <c r="K556" i="3"/>
  <c r="K554" i="3"/>
  <c r="K552" i="3"/>
  <c r="K550" i="3"/>
  <c r="K548" i="3"/>
  <c r="K546" i="3"/>
  <c r="BH735" i="3"/>
  <c r="BD735" i="3"/>
  <c r="AZ735" i="3"/>
  <c r="AV735" i="3"/>
  <c r="AR735" i="3"/>
  <c r="AN735" i="3"/>
  <c r="AJ735" i="3"/>
  <c r="AF735" i="3"/>
  <c r="AB735" i="3"/>
  <c r="X735" i="3"/>
  <c r="T735" i="3"/>
  <c r="P735" i="3"/>
  <c r="BH734" i="3"/>
  <c r="BD734" i="3"/>
  <c r="AZ734" i="3"/>
  <c r="AV734" i="3"/>
  <c r="AR734" i="3"/>
  <c r="AN734" i="3"/>
  <c r="AJ734" i="3"/>
  <c r="AF734" i="3"/>
  <c r="AB734" i="3"/>
  <c r="X734" i="3"/>
  <c r="T734" i="3"/>
  <c r="P734" i="3"/>
  <c r="BI728" i="3"/>
  <c r="BE728" i="3"/>
  <c r="BA728" i="3"/>
  <c r="AW728" i="3"/>
  <c r="AS728" i="3"/>
  <c r="AO728" i="3"/>
  <c r="AK728" i="3"/>
  <c r="AG728" i="3"/>
  <c r="AC728" i="3"/>
  <c r="Y728" i="3"/>
  <c r="U728" i="3"/>
  <c r="Q728" i="3"/>
  <c r="M728" i="3"/>
  <c r="BN728" i="3" s="1"/>
  <c r="BI724" i="3"/>
  <c r="BE724" i="3"/>
  <c r="BA724" i="3"/>
  <c r="AW724" i="3"/>
  <c r="AS724" i="3"/>
  <c r="AO724" i="3"/>
  <c r="AK724" i="3"/>
  <c r="AG724" i="3"/>
  <c r="AC724" i="3"/>
  <c r="Y724" i="3"/>
  <c r="U724" i="3"/>
  <c r="Q724" i="3"/>
  <c r="M724" i="3"/>
  <c r="BG720" i="3"/>
  <c r="BC720" i="3"/>
  <c r="AY720" i="3"/>
  <c r="AU720" i="3"/>
  <c r="AQ720" i="3"/>
  <c r="AM720" i="3"/>
  <c r="AI720" i="3"/>
  <c r="AE720" i="3"/>
  <c r="AA720" i="3"/>
  <c r="W720" i="3"/>
  <c r="S720" i="3"/>
  <c r="O720" i="3"/>
  <c r="BF716" i="3"/>
  <c r="BB716" i="3"/>
  <c r="AX716" i="3"/>
  <c r="AT716" i="3"/>
  <c r="AL716" i="3"/>
  <c r="AD716" i="3"/>
  <c r="V716" i="3"/>
  <c r="N716" i="3"/>
  <c r="BJ716" i="3" s="1"/>
  <c r="K729" i="3"/>
  <c r="K727" i="3"/>
  <c r="K725" i="3"/>
  <c r="K723" i="3"/>
  <c r="K721" i="3"/>
  <c r="K717" i="3"/>
  <c r="L714" i="3"/>
  <c r="V714" i="3" s="1"/>
  <c r="L712" i="3"/>
  <c r="K712" i="3"/>
  <c r="O652" i="3"/>
  <c r="S652" i="3"/>
  <c r="W652" i="3"/>
  <c r="AA652" i="3"/>
  <c r="AE652" i="3"/>
  <c r="AI652" i="3"/>
  <c r="AM652" i="3"/>
  <c r="AQ652" i="3"/>
  <c r="AU652" i="3"/>
  <c r="AY652" i="3"/>
  <c r="BC652" i="3"/>
  <c r="BG652" i="3"/>
  <c r="P652" i="3"/>
  <c r="T652" i="3"/>
  <c r="X652" i="3"/>
  <c r="AB652" i="3"/>
  <c r="AF652" i="3"/>
  <c r="AJ652" i="3"/>
  <c r="AN652" i="3"/>
  <c r="AR652" i="3"/>
  <c r="AV652" i="3"/>
  <c r="AZ652" i="3"/>
  <c r="BD652" i="3"/>
  <c r="BH652" i="3"/>
  <c r="M652" i="3"/>
  <c r="Q652" i="3"/>
  <c r="U652" i="3"/>
  <c r="Y652" i="3"/>
  <c r="AC652" i="3"/>
  <c r="AG652" i="3"/>
  <c r="AK652" i="3"/>
  <c r="AO652" i="3"/>
  <c r="AS652" i="3"/>
  <c r="AW652" i="3"/>
  <c r="BA652" i="3"/>
  <c r="BE652" i="3"/>
  <c r="BI652" i="3"/>
  <c r="N652" i="3"/>
  <c r="R652" i="3"/>
  <c r="V652" i="3"/>
  <c r="Z652" i="3"/>
  <c r="AD652" i="3"/>
  <c r="AH652" i="3"/>
  <c r="AL652" i="3"/>
  <c r="AP652" i="3"/>
  <c r="AT652" i="3"/>
  <c r="AX652" i="3"/>
  <c r="BB652" i="3"/>
  <c r="BF652" i="3"/>
  <c r="K647" i="3"/>
  <c r="L645" i="3"/>
  <c r="K645" i="3"/>
  <c r="L641" i="3"/>
  <c r="L640" i="3"/>
  <c r="W640" i="3" s="1"/>
  <c r="K635" i="3"/>
  <c r="L632" i="3"/>
  <c r="BG735" i="3"/>
  <c r="BC735" i="3"/>
  <c r="AY735" i="3"/>
  <c r="AU735" i="3"/>
  <c r="AQ735" i="3"/>
  <c r="AM735" i="3"/>
  <c r="AI735" i="3"/>
  <c r="AE735" i="3"/>
  <c r="AA735" i="3"/>
  <c r="W735" i="3"/>
  <c r="S735" i="3"/>
  <c r="BM735" i="3" s="1"/>
  <c r="BG734" i="3"/>
  <c r="BC734" i="3"/>
  <c r="AY734" i="3"/>
  <c r="AU734" i="3"/>
  <c r="AQ734" i="3"/>
  <c r="AM734" i="3"/>
  <c r="AI734" i="3"/>
  <c r="AE734" i="3"/>
  <c r="AA734" i="3"/>
  <c r="W734" i="3"/>
  <c r="S734" i="3"/>
  <c r="BM734" i="3" s="1"/>
  <c r="BH728" i="3"/>
  <c r="BD728" i="3"/>
  <c r="AZ728" i="3"/>
  <c r="AV728" i="3"/>
  <c r="AR728" i="3"/>
  <c r="AN728" i="3"/>
  <c r="AJ728" i="3"/>
  <c r="AF728" i="3"/>
  <c r="AB728" i="3"/>
  <c r="X728" i="3"/>
  <c r="T728" i="3"/>
  <c r="BH724" i="3"/>
  <c r="BD724" i="3"/>
  <c r="AZ724" i="3"/>
  <c r="AV724" i="3"/>
  <c r="AR724" i="3"/>
  <c r="AN724" i="3"/>
  <c r="AJ724" i="3"/>
  <c r="AF724" i="3"/>
  <c r="AB724" i="3"/>
  <c r="X724" i="3"/>
  <c r="T724" i="3"/>
  <c r="BJ724" i="3" s="1"/>
  <c r="BF720" i="3"/>
  <c r="BB720" i="3"/>
  <c r="AX720" i="3"/>
  <c r="AT720" i="3"/>
  <c r="AP720" i="3"/>
  <c r="AL720" i="3"/>
  <c r="AH720" i="3"/>
  <c r="AD720" i="3"/>
  <c r="Z720" i="3"/>
  <c r="V720" i="3"/>
  <c r="R720" i="3"/>
  <c r="BI716" i="3"/>
  <c r="BE716" i="3"/>
  <c r="BA716" i="3"/>
  <c r="AW716" i="3"/>
  <c r="AS716" i="3"/>
  <c r="AK716" i="3"/>
  <c r="AC716" i="3"/>
  <c r="U716" i="3"/>
  <c r="M716" i="3"/>
  <c r="BN716" i="3" s="1"/>
  <c r="BJ771" i="3"/>
  <c r="BM771" i="3"/>
  <c r="BL771" i="3"/>
  <c r="BN755" i="3"/>
  <c r="BK755" i="3"/>
  <c r="BL755" i="3"/>
  <c r="BN739" i="3"/>
  <c r="BM739" i="3"/>
  <c r="BJ739" i="3"/>
  <c r="BJ766" i="3"/>
  <c r="BK750" i="3"/>
  <c r="BN750" i="3"/>
  <c r="BM767" i="3"/>
  <c r="BK751" i="3"/>
  <c r="BN751" i="3"/>
  <c r="BL749" i="3"/>
  <c r="BM762" i="3"/>
  <c r="BL762" i="3"/>
  <c r="BK762" i="3"/>
  <c r="BN746" i="3"/>
  <c r="BK774" i="3"/>
  <c r="BN763" i="3"/>
  <c r="BK763" i="3"/>
  <c r="BJ763" i="3"/>
  <c r="BL763" i="3"/>
  <c r="BL761" i="3"/>
  <c r="BM745" i="3"/>
  <c r="BK758" i="3"/>
  <c r="BM758" i="3"/>
  <c r="BK742" i="3"/>
  <c r="BN759" i="3"/>
  <c r="BK759" i="3"/>
  <c r="BJ743" i="3"/>
  <c r="BM743" i="3"/>
  <c r="BN757" i="3"/>
  <c r="BK757" i="3"/>
  <c r="BL741" i="3"/>
  <c r="BM741" i="3"/>
  <c r="BK770" i="3"/>
  <c r="BN770" i="3"/>
  <c r="BJ754" i="3"/>
  <c r="BM755" i="3"/>
  <c r="BK739" i="3"/>
  <c r="BK753" i="3"/>
  <c r="BN766" i="3"/>
  <c r="BJ750" i="3"/>
  <c r="BM750" i="3"/>
  <c r="BJ751" i="3"/>
  <c r="BM746" i="3"/>
  <c r="BK746" i="3"/>
  <c r="BM774" i="3"/>
  <c r="BK747" i="3"/>
  <c r="BL747" i="3"/>
  <c r="BJ747" i="3"/>
  <c r="BJ745" i="3"/>
  <c r="BN745" i="3"/>
  <c r="BL745" i="3"/>
  <c r="BJ758" i="3"/>
  <c r="BL758" i="3"/>
  <c r="BM742" i="3"/>
  <c r="BL742" i="3"/>
  <c r="BN743" i="3"/>
  <c r="BL743" i="3"/>
  <c r="BL757" i="3"/>
  <c r="BK741" i="3"/>
  <c r="BN741" i="3"/>
  <c r="BN754" i="3"/>
  <c r="BM738" i="3"/>
  <c r="BL739" i="3"/>
  <c r="BN769" i="3"/>
  <c r="BK769" i="3"/>
  <c r="BJ753" i="3"/>
  <c r="BM753" i="3"/>
  <c r="BL766" i="3"/>
  <c r="BM766" i="3"/>
  <c r="BK766" i="3"/>
  <c r="BL750" i="3"/>
  <c r="BN765" i="3"/>
  <c r="BK765" i="3"/>
  <c r="BM749" i="3"/>
  <c r="BJ749" i="3"/>
  <c r="BJ762" i="3"/>
  <c r="BL746" i="3"/>
  <c r="BL774" i="3"/>
  <c r="BJ774" i="3"/>
  <c r="BM763" i="3"/>
  <c r="BN761" i="3"/>
  <c r="BK761" i="3"/>
  <c r="BJ742" i="3"/>
  <c r="BJ773" i="3"/>
  <c r="BM773" i="3"/>
  <c r="BJ741" i="3"/>
  <c r="BM754" i="3"/>
  <c r="BK754" i="3"/>
  <c r="BN738" i="3"/>
  <c r="BN771" i="3"/>
  <c r="BK771" i="3"/>
  <c r="BJ755" i="3"/>
  <c r="BN753" i="3"/>
  <c r="BL753" i="3"/>
  <c r="BN767" i="3"/>
  <c r="BK767" i="3"/>
  <c r="BL767" i="3"/>
  <c r="BL751" i="3"/>
  <c r="BM751" i="3"/>
  <c r="BK749" i="3"/>
  <c r="BN762" i="3"/>
  <c r="BJ746" i="3"/>
  <c r="BN774" i="3"/>
  <c r="BM747" i="3"/>
  <c r="BM761" i="3"/>
  <c r="BK745" i="3"/>
  <c r="BL759" i="3"/>
  <c r="BJ759" i="3"/>
  <c r="BM759" i="3"/>
  <c r="BK743" i="3"/>
  <c r="BN773" i="3"/>
  <c r="BK773" i="3"/>
  <c r="BL773" i="3"/>
  <c r="BM757" i="3"/>
  <c r="BJ757" i="3"/>
  <c r="BL754" i="3"/>
  <c r="BL738" i="3"/>
  <c r="BK728" i="3"/>
  <c r="BN724" i="3"/>
  <c r="BL720" i="3"/>
  <c r="BJ720" i="3"/>
  <c r="BN720" i="3"/>
  <c r="BL716" i="3"/>
  <c r="BK734" i="3"/>
  <c r="BK724" i="3"/>
  <c r="BN652" i="3"/>
  <c r="BL631" i="3"/>
  <c r="BN630" i="3"/>
  <c r="BN624" i="3"/>
  <c r="L733" i="3"/>
  <c r="BH733" i="3" s="1"/>
  <c r="L729" i="3"/>
  <c r="L725" i="3"/>
  <c r="L721" i="3"/>
  <c r="L717" i="3"/>
  <c r="L713" i="3"/>
  <c r="L710" i="3"/>
  <c r="K710" i="3"/>
  <c r="L708" i="3"/>
  <c r="K708" i="3"/>
  <c r="L706" i="3"/>
  <c r="K706" i="3"/>
  <c r="L704" i="3"/>
  <c r="K704" i="3"/>
  <c r="L702" i="3"/>
  <c r="K702" i="3"/>
  <c r="L700" i="3"/>
  <c r="K700" i="3"/>
  <c r="L698" i="3"/>
  <c r="K698" i="3"/>
  <c r="L696" i="3"/>
  <c r="K696" i="3"/>
  <c r="L694" i="3"/>
  <c r="K694" i="3"/>
  <c r="L692" i="3"/>
  <c r="K692" i="3"/>
  <c r="L690" i="3"/>
  <c r="K690" i="3"/>
  <c r="L688" i="3"/>
  <c r="K688" i="3"/>
  <c r="L686" i="3"/>
  <c r="K686" i="3"/>
  <c r="L684" i="3"/>
  <c r="K684" i="3"/>
  <c r="L682" i="3"/>
  <c r="K682" i="3"/>
  <c r="L680" i="3"/>
  <c r="K680" i="3"/>
  <c r="L678" i="3"/>
  <c r="K678" i="3"/>
  <c r="L676" i="3"/>
  <c r="L674" i="3"/>
  <c r="L672" i="3"/>
  <c r="L670" i="3"/>
  <c r="L668" i="3"/>
  <c r="L666" i="3"/>
  <c r="L664" i="3"/>
  <c r="L662" i="3"/>
  <c r="L660" i="3"/>
  <c r="L658" i="3"/>
  <c r="L656" i="3"/>
  <c r="L731" i="3"/>
  <c r="N731" i="3" s="1"/>
  <c r="BJ731" i="3" s="1"/>
  <c r="L727" i="3"/>
  <c r="L723" i="3"/>
  <c r="L719" i="3"/>
  <c r="L715" i="3"/>
  <c r="L711" i="3"/>
  <c r="L709" i="3"/>
  <c r="K709" i="3"/>
  <c r="L707" i="3"/>
  <c r="K707" i="3"/>
  <c r="L705" i="3"/>
  <c r="K705" i="3"/>
  <c r="L703" i="3"/>
  <c r="K703" i="3"/>
  <c r="L701" i="3"/>
  <c r="K701" i="3"/>
  <c r="L699" i="3"/>
  <c r="K699" i="3"/>
  <c r="L697" i="3"/>
  <c r="K697" i="3"/>
  <c r="L695" i="3"/>
  <c r="K695" i="3"/>
  <c r="L693" i="3"/>
  <c r="K693" i="3"/>
  <c r="L691" i="3"/>
  <c r="K691" i="3"/>
  <c r="L689" i="3"/>
  <c r="K689" i="3"/>
  <c r="L687" i="3"/>
  <c r="K687" i="3"/>
  <c r="L685" i="3"/>
  <c r="K685" i="3"/>
  <c r="L683" i="3"/>
  <c r="K683" i="3"/>
  <c r="L681" i="3"/>
  <c r="K681" i="3"/>
  <c r="L679" i="3"/>
  <c r="K679" i="3"/>
  <c r="L677" i="3"/>
  <c r="K677" i="3"/>
  <c r="L675" i="3"/>
  <c r="L673" i="3"/>
  <c r="L671" i="3"/>
  <c r="L669" i="3"/>
  <c r="L667" i="3"/>
  <c r="L665" i="3"/>
  <c r="L663" i="3"/>
  <c r="L661" i="3"/>
  <c r="L659" i="3"/>
  <c r="L657" i="3"/>
  <c r="L655" i="3"/>
  <c r="K650" i="3"/>
  <c r="K646" i="3"/>
  <c r="K642" i="3"/>
  <c r="K638" i="3"/>
  <c r="K634" i="3"/>
  <c r="K623" i="3"/>
  <c r="K636" i="3"/>
  <c r="K632" i="3"/>
  <c r="L627" i="3"/>
  <c r="W627" i="3" s="1"/>
  <c r="L623" i="3"/>
  <c r="L621" i="3"/>
  <c r="K621" i="3"/>
  <c r="L619" i="3"/>
  <c r="K619" i="3"/>
  <c r="L617" i="3"/>
  <c r="K617" i="3"/>
  <c r="L615" i="3"/>
  <c r="K615" i="3"/>
  <c r="L613" i="3"/>
  <c r="K613" i="3"/>
  <c r="L611" i="3"/>
  <c r="K611" i="3"/>
  <c r="L609" i="3"/>
  <c r="K609" i="3"/>
  <c r="L607" i="3"/>
  <c r="K607" i="3"/>
  <c r="L605" i="3"/>
  <c r="K605" i="3"/>
  <c r="L603" i="3"/>
  <c r="K603" i="3"/>
  <c r="L601" i="3"/>
  <c r="K601" i="3"/>
  <c r="L599" i="3"/>
  <c r="K599" i="3"/>
  <c r="L597" i="3"/>
  <c r="K597" i="3"/>
  <c r="L595" i="3"/>
  <c r="K595" i="3"/>
  <c r="L593" i="3"/>
  <c r="K593" i="3"/>
  <c r="L591" i="3"/>
  <c r="K591" i="3"/>
  <c r="L589" i="3"/>
  <c r="K589" i="3"/>
  <c r="L587" i="3"/>
  <c r="K587" i="3"/>
  <c r="L585" i="3"/>
  <c r="K585" i="3"/>
  <c r="L583" i="3"/>
  <c r="K583" i="3"/>
  <c r="L581" i="3"/>
  <c r="K581" i="3"/>
  <c r="L579" i="3"/>
  <c r="K579" i="3"/>
  <c r="L577" i="3"/>
  <c r="K577" i="3"/>
  <c r="L575" i="3"/>
  <c r="K575" i="3"/>
  <c r="L573" i="3"/>
  <c r="K573" i="3"/>
  <c r="L571" i="3"/>
  <c r="K571" i="3"/>
  <c r="L569" i="3"/>
  <c r="K569" i="3"/>
  <c r="L567" i="3"/>
  <c r="K567" i="3"/>
  <c r="L565" i="3"/>
  <c r="L629" i="3"/>
  <c r="L625" i="3"/>
  <c r="S625" i="3" s="1"/>
  <c r="L622" i="3"/>
  <c r="K622" i="3"/>
  <c r="L620" i="3"/>
  <c r="K620" i="3"/>
  <c r="L618" i="3"/>
  <c r="K618" i="3"/>
  <c r="L616" i="3"/>
  <c r="K616" i="3"/>
  <c r="L614" i="3"/>
  <c r="K614" i="3"/>
  <c r="L612" i="3"/>
  <c r="K612" i="3"/>
  <c r="L610" i="3"/>
  <c r="K610" i="3"/>
  <c r="L608" i="3"/>
  <c r="K608" i="3"/>
  <c r="L606" i="3"/>
  <c r="K606" i="3"/>
  <c r="L604" i="3"/>
  <c r="K604" i="3"/>
  <c r="L602" i="3"/>
  <c r="K602" i="3"/>
  <c r="L600" i="3"/>
  <c r="K600" i="3"/>
  <c r="L598" i="3"/>
  <c r="K598" i="3"/>
  <c r="L596" i="3"/>
  <c r="K596" i="3"/>
  <c r="L594" i="3"/>
  <c r="K594" i="3"/>
  <c r="L592" i="3"/>
  <c r="K592" i="3"/>
  <c r="L590" i="3"/>
  <c r="K590" i="3"/>
  <c r="L588" i="3"/>
  <c r="K588" i="3"/>
  <c r="L586" i="3"/>
  <c r="K586" i="3"/>
  <c r="L584" i="3"/>
  <c r="K584" i="3"/>
  <c r="L582" i="3"/>
  <c r="K582" i="3"/>
  <c r="L580" i="3"/>
  <c r="K580" i="3"/>
  <c r="L578" i="3"/>
  <c r="K578" i="3"/>
  <c r="L576" i="3"/>
  <c r="K576" i="3"/>
  <c r="L574" i="3"/>
  <c r="K574" i="3"/>
  <c r="L572" i="3"/>
  <c r="K572" i="3"/>
  <c r="L570" i="3"/>
  <c r="K570" i="3"/>
  <c r="L568" i="3"/>
  <c r="K568" i="3"/>
  <c r="L566" i="3"/>
  <c r="K566" i="3"/>
  <c r="O568" i="3" l="1"/>
  <c r="S568" i="3"/>
  <c r="W568" i="3"/>
  <c r="AA568" i="3"/>
  <c r="AE568" i="3"/>
  <c r="AI568" i="3"/>
  <c r="AM568" i="3"/>
  <c r="AQ568" i="3"/>
  <c r="AU568" i="3"/>
  <c r="AY568" i="3"/>
  <c r="BC568" i="3"/>
  <c r="BG568" i="3"/>
  <c r="P568" i="3"/>
  <c r="T568" i="3"/>
  <c r="X568" i="3"/>
  <c r="AB568" i="3"/>
  <c r="AF568" i="3"/>
  <c r="AJ568" i="3"/>
  <c r="AN568" i="3"/>
  <c r="AR568" i="3"/>
  <c r="AV568" i="3"/>
  <c r="AZ568" i="3"/>
  <c r="BD568" i="3"/>
  <c r="BH568" i="3"/>
  <c r="Q568" i="3"/>
  <c r="Y568" i="3"/>
  <c r="AG568" i="3"/>
  <c r="AO568" i="3"/>
  <c r="AW568" i="3"/>
  <c r="BE568" i="3"/>
  <c r="R568" i="3"/>
  <c r="Z568" i="3"/>
  <c r="AH568" i="3"/>
  <c r="AP568" i="3"/>
  <c r="AX568" i="3"/>
  <c r="BF568" i="3"/>
  <c r="M568" i="3"/>
  <c r="BN568" i="3" s="1"/>
  <c r="U568" i="3"/>
  <c r="AC568" i="3"/>
  <c r="AK568" i="3"/>
  <c r="AS568" i="3"/>
  <c r="BA568" i="3"/>
  <c r="BI568" i="3"/>
  <c r="N568" i="3"/>
  <c r="V568" i="3"/>
  <c r="AD568" i="3"/>
  <c r="AL568" i="3"/>
  <c r="AT568" i="3"/>
  <c r="BB568" i="3"/>
  <c r="O588" i="3"/>
  <c r="S588" i="3"/>
  <c r="W588" i="3"/>
  <c r="AA588" i="3"/>
  <c r="AE588" i="3"/>
  <c r="AI588" i="3"/>
  <c r="AM588" i="3"/>
  <c r="AQ588" i="3"/>
  <c r="AU588" i="3"/>
  <c r="AY588" i="3"/>
  <c r="BC588" i="3"/>
  <c r="BG588" i="3"/>
  <c r="P588" i="3"/>
  <c r="T588" i="3"/>
  <c r="X588" i="3"/>
  <c r="AB588" i="3"/>
  <c r="AF588" i="3"/>
  <c r="AJ588" i="3"/>
  <c r="AN588" i="3"/>
  <c r="AR588" i="3"/>
  <c r="AV588" i="3"/>
  <c r="AZ588" i="3"/>
  <c r="BD588" i="3"/>
  <c r="BH588" i="3"/>
  <c r="M588" i="3"/>
  <c r="Q588" i="3"/>
  <c r="U588" i="3"/>
  <c r="Y588" i="3"/>
  <c r="AC588" i="3"/>
  <c r="AG588" i="3"/>
  <c r="AK588" i="3"/>
  <c r="AO588" i="3"/>
  <c r="AS588" i="3"/>
  <c r="AW588" i="3"/>
  <c r="BA588" i="3"/>
  <c r="BE588" i="3"/>
  <c r="BI588" i="3"/>
  <c r="N588" i="3"/>
  <c r="R588" i="3"/>
  <c r="V588" i="3"/>
  <c r="Z588" i="3"/>
  <c r="AD588" i="3"/>
  <c r="AH588" i="3"/>
  <c r="AL588" i="3"/>
  <c r="AP588" i="3"/>
  <c r="AT588" i="3"/>
  <c r="AX588" i="3"/>
  <c r="BB588" i="3"/>
  <c r="BF588" i="3"/>
  <c r="O608" i="3"/>
  <c r="S608" i="3"/>
  <c r="W608" i="3"/>
  <c r="AA608" i="3"/>
  <c r="AE608" i="3"/>
  <c r="AI608" i="3"/>
  <c r="AM608" i="3"/>
  <c r="AQ608" i="3"/>
  <c r="AU608" i="3"/>
  <c r="AY608" i="3"/>
  <c r="BC608" i="3"/>
  <c r="BG608" i="3"/>
  <c r="M608" i="3"/>
  <c r="Q608" i="3"/>
  <c r="U608" i="3"/>
  <c r="Y608" i="3"/>
  <c r="AC608" i="3"/>
  <c r="AG608" i="3"/>
  <c r="AK608" i="3"/>
  <c r="AO608" i="3"/>
  <c r="AS608" i="3"/>
  <c r="AW608" i="3"/>
  <c r="BA608" i="3"/>
  <c r="BE608" i="3"/>
  <c r="BI608" i="3"/>
  <c r="T608" i="3"/>
  <c r="AB608" i="3"/>
  <c r="AJ608" i="3"/>
  <c r="AR608" i="3"/>
  <c r="AZ608" i="3"/>
  <c r="BH608" i="3"/>
  <c r="N608" i="3"/>
  <c r="V608" i="3"/>
  <c r="AD608" i="3"/>
  <c r="AL608" i="3"/>
  <c r="AT608" i="3"/>
  <c r="BB608" i="3"/>
  <c r="P608" i="3"/>
  <c r="X608" i="3"/>
  <c r="AF608" i="3"/>
  <c r="AN608" i="3"/>
  <c r="AV608" i="3"/>
  <c r="BD608" i="3"/>
  <c r="R608" i="3"/>
  <c r="Z608" i="3"/>
  <c r="AH608" i="3"/>
  <c r="AP608" i="3"/>
  <c r="AX608" i="3"/>
  <c r="BF608" i="3"/>
  <c r="M620" i="3"/>
  <c r="Q620" i="3"/>
  <c r="U620" i="3"/>
  <c r="Y620" i="3"/>
  <c r="AC620" i="3"/>
  <c r="AG620" i="3"/>
  <c r="AK620" i="3"/>
  <c r="AO620" i="3"/>
  <c r="AS620" i="3"/>
  <c r="AW620" i="3"/>
  <c r="BA620" i="3"/>
  <c r="BE620" i="3"/>
  <c r="BI620" i="3"/>
  <c r="N620" i="3"/>
  <c r="R620" i="3"/>
  <c r="V620" i="3"/>
  <c r="Z620" i="3"/>
  <c r="AD620" i="3"/>
  <c r="AH620" i="3"/>
  <c r="AL620" i="3"/>
  <c r="AP620" i="3"/>
  <c r="AT620" i="3"/>
  <c r="AX620" i="3"/>
  <c r="BB620" i="3"/>
  <c r="BF620" i="3"/>
  <c r="O620" i="3"/>
  <c r="S620" i="3"/>
  <c r="W620" i="3"/>
  <c r="AA620" i="3"/>
  <c r="AE620" i="3"/>
  <c r="AI620" i="3"/>
  <c r="AM620" i="3"/>
  <c r="AQ620" i="3"/>
  <c r="AU620" i="3"/>
  <c r="AY620" i="3"/>
  <c r="BC620" i="3"/>
  <c r="BG620" i="3"/>
  <c r="P620" i="3"/>
  <c r="T620" i="3"/>
  <c r="X620" i="3"/>
  <c r="AB620" i="3"/>
  <c r="AF620" i="3"/>
  <c r="AJ620" i="3"/>
  <c r="AN620" i="3"/>
  <c r="AR620" i="3"/>
  <c r="AV620" i="3"/>
  <c r="AZ620" i="3"/>
  <c r="BD620" i="3"/>
  <c r="BH620" i="3"/>
  <c r="M634" i="3"/>
  <c r="Q634" i="3"/>
  <c r="U634" i="3"/>
  <c r="Y634" i="3"/>
  <c r="AC634" i="3"/>
  <c r="AG634" i="3"/>
  <c r="AK634" i="3"/>
  <c r="AO634" i="3"/>
  <c r="AS634" i="3"/>
  <c r="AW634" i="3"/>
  <c r="BA634" i="3"/>
  <c r="BE634" i="3"/>
  <c r="BI634" i="3"/>
  <c r="N634" i="3"/>
  <c r="R634" i="3"/>
  <c r="V634" i="3"/>
  <c r="Z634" i="3"/>
  <c r="AD634" i="3"/>
  <c r="AH634" i="3"/>
  <c r="AL634" i="3"/>
  <c r="AP634" i="3"/>
  <c r="AT634" i="3"/>
  <c r="AX634" i="3"/>
  <c r="BB634" i="3"/>
  <c r="BF634" i="3"/>
  <c r="O634" i="3"/>
  <c r="S634" i="3"/>
  <c r="W634" i="3"/>
  <c r="AA634" i="3"/>
  <c r="AE634" i="3"/>
  <c r="AI634" i="3"/>
  <c r="AM634" i="3"/>
  <c r="AQ634" i="3"/>
  <c r="AU634" i="3"/>
  <c r="AY634" i="3"/>
  <c r="BC634" i="3"/>
  <c r="BG634" i="3"/>
  <c r="P634" i="3"/>
  <c r="T634" i="3"/>
  <c r="X634" i="3"/>
  <c r="AB634" i="3"/>
  <c r="AF634" i="3"/>
  <c r="AJ634" i="3"/>
  <c r="AN634" i="3"/>
  <c r="AR634" i="3"/>
  <c r="AV634" i="3"/>
  <c r="AZ634" i="3"/>
  <c r="BD634" i="3"/>
  <c r="BH634" i="3"/>
  <c r="M685" i="3"/>
  <c r="Q685" i="3"/>
  <c r="U685" i="3"/>
  <c r="Y685" i="3"/>
  <c r="AC685" i="3"/>
  <c r="AG685" i="3"/>
  <c r="AK685" i="3"/>
  <c r="AO685" i="3"/>
  <c r="AS685" i="3"/>
  <c r="AW685" i="3"/>
  <c r="BA685" i="3"/>
  <c r="BE685" i="3"/>
  <c r="BI685" i="3"/>
  <c r="N685" i="3"/>
  <c r="R685" i="3"/>
  <c r="V685" i="3"/>
  <c r="Z685" i="3"/>
  <c r="AD685" i="3"/>
  <c r="AH685" i="3"/>
  <c r="AL685" i="3"/>
  <c r="AP685" i="3"/>
  <c r="AT685" i="3"/>
  <c r="AX685" i="3"/>
  <c r="BB685" i="3"/>
  <c r="BF685" i="3"/>
  <c r="O685" i="3"/>
  <c r="S685" i="3"/>
  <c r="W685" i="3"/>
  <c r="AA685" i="3"/>
  <c r="AE685" i="3"/>
  <c r="AI685" i="3"/>
  <c r="AM685" i="3"/>
  <c r="AQ685" i="3"/>
  <c r="AU685" i="3"/>
  <c r="AY685" i="3"/>
  <c r="BC685" i="3"/>
  <c r="BG685" i="3"/>
  <c r="P685" i="3"/>
  <c r="BN685" i="3" s="1"/>
  <c r="T685" i="3"/>
  <c r="X685" i="3"/>
  <c r="AB685" i="3"/>
  <c r="AF685" i="3"/>
  <c r="AJ685" i="3"/>
  <c r="AN685" i="3"/>
  <c r="AR685" i="3"/>
  <c r="AV685" i="3"/>
  <c r="AZ685" i="3"/>
  <c r="BD685" i="3"/>
  <c r="BH685" i="3"/>
  <c r="N697" i="3"/>
  <c r="R697" i="3"/>
  <c r="V697" i="3"/>
  <c r="Z697" i="3"/>
  <c r="AD697" i="3"/>
  <c r="AH697" i="3"/>
  <c r="AL697" i="3"/>
  <c r="AP697" i="3"/>
  <c r="AT697" i="3"/>
  <c r="AX697" i="3"/>
  <c r="BB697" i="3"/>
  <c r="BF697" i="3"/>
  <c r="O697" i="3"/>
  <c r="S697" i="3"/>
  <c r="W697" i="3"/>
  <c r="AA697" i="3"/>
  <c r="AE697" i="3"/>
  <c r="AI697" i="3"/>
  <c r="AM697" i="3"/>
  <c r="AQ697" i="3"/>
  <c r="AU697" i="3"/>
  <c r="AY697" i="3"/>
  <c r="BC697" i="3"/>
  <c r="BG697" i="3"/>
  <c r="P697" i="3"/>
  <c r="T697" i="3"/>
  <c r="X697" i="3"/>
  <c r="AB697" i="3"/>
  <c r="AF697" i="3"/>
  <c r="AJ697" i="3"/>
  <c r="AN697" i="3"/>
  <c r="AR697" i="3"/>
  <c r="AV697" i="3"/>
  <c r="AZ697" i="3"/>
  <c r="BD697" i="3"/>
  <c r="BH697" i="3"/>
  <c r="M697" i="3"/>
  <c r="Q697" i="3"/>
  <c r="U697" i="3"/>
  <c r="Y697" i="3"/>
  <c r="AC697" i="3"/>
  <c r="AG697" i="3"/>
  <c r="AK697" i="3"/>
  <c r="AO697" i="3"/>
  <c r="AS697" i="3"/>
  <c r="AW697" i="3"/>
  <c r="BA697" i="3"/>
  <c r="BE697" i="3"/>
  <c r="BI697" i="3"/>
  <c r="P709" i="3"/>
  <c r="T709" i="3"/>
  <c r="X709" i="3"/>
  <c r="AB709" i="3"/>
  <c r="AF709" i="3"/>
  <c r="AJ709" i="3"/>
  <c r="AN709" i="3"/>
  <c r="AR709" i="3"/>
  <c r="AV709" i="3"/>
  <c r="AZ709" i="3"/>
  <c r="BD709" i="3"/>
  <c r="BH709" i="3"/>
  <c r="M709" i="3"/>
  <c r="Q709" i="3"/>
  <c r="U709" i="3"/>
  <c r="Y709" i="3"/>
  <c r="AC709" i="3"/>
  <c r="AG709" i="3"/>
  <c r="AK709" i="3"/>
  <c r="AO709" i="3"/>
  <c r="AS709" i="3"/>
  <c r="AW709" i="3"/>
  <c r="BA709" i="3"/>
  <c r="BE709" i="3"/>
  <c r="BI709" i="3"/>
  <c r="N709" i="3"/>
  <c r="R709" i="3"/>
  <c r="V709" i="3"/>
  <c r="Z709" i="3"/>
  <c r="AD709" i="3"/>
  <c r="AH709" i="3"/>
  <c r="AL709" i="3"/>
  <c r="AP709" i="3"/>
  <c r="AT709" i="3"/>
  <c r="AX709" i="3"/>
  <c r="BB709" i="3"/>
  <c r="BF709" i="3"/>
  <c r="O709" i="3"/>
  <c r="S709" i="3"/>
  <c r="W709" i="3"/>
  <c r="AA709" i="3"/>
  <c r="AE709" i="3"/>
  <c r="AI709" i="3"/>
  <c r="AM709" i="3"/>
  <c r="AQ709" i="3"/>
  <c r="AU709" i="3"/>
  <c r="AY709" i="3"/>
  <c r="BC709" i="3"/>
  <c r="BG709" i="3"/>
  <c r="M573" i="3"/>
  <c r="BN573" i="3" s="1"/>
  <c r="Q573" i="3"/>
  <c r="U573" i="3"/>
  <c r="Y573" i="3"/>
  <c r="AC573" i="3"/>
  <c r="AG573" i="3"/>
  <c r="AK573" i="3"/>
  <c r="AO573" i="3"/>
  <c r="AS573" i="3"/>
  <c r="AW573" i="3"/>
  <c r="BA573" i="3"/>
  <c r="BE573" i="3"/>
  <c r="BI573" i="3"/>
  <c r="N573" i="3"/>
  <c r="R573" i="3"/>
  <c r="V573" i="3"/>
  <c r="Z573" i="3"/>
  <c r="AD573" i="3"/>
  <c r="AH573" i="3"/>
  <c r="AL573" i="3"/>
  <c r="AP573" i="3"/>
  <c r="AT573" i="3"/>
  <c r="AX573" i="3"/>
  <c r="BB573" i="3"/>
  <c r="BF573" i="3"/>
  <c r="O573" i="3"/>
  <c r="S573" i="3"/>
  <c r="W573" i="3"/>
  <c r="AA573" i="3"/>
  <c r="AE573" i="3"/>
  <c r="AI573" i="3"/>
  <c r="AM573" i="3"/>
  <c r="AQ573" i="3"/>
  <c r="AU573" i="3"/>
  <c r="AY573" i="3"/>
  <c r="BC573" i="3"/>
  <c r="BG573" i="3"/>
  <c r="P573" i="3"/>
  <c r="T573" i="3"/>
  <c r="X573" i="3"/>
  <c r="AB573" i="3"/>
  <c r="AF573" i="3"/>
  <c r="AJ573" i="3"/>
  <c r="AN573" i="3"/>
  <c r="AR573" i="3"/>
  <c r="AV573" i="3"/>
  <c r="AZ573" i="3"/>
  <c r="BD573" i="3"/>
  <c r="BH573" i="3"/>
  <c r="M593" i="3"/>
  <c r="Q593" i="3"/>
  <c r="U593" i="3"/>
  <c r="Y593" i="3"/>
  <c r="AC593" i="3"/>
  <c r="AG593" i="3"/>
  <c r="AK593" i="3"/>
  <c r="AO593" i="3"/>
  <c r="AS593" i="3"/>
  <c r="AW593" i="3"/>
  <c r="BA593" i="3"/>
  <c r="BE593" i="3"/>
  <c r="BI593" i="3"/>
  <c r="N593" i="3"/>
  <c r="R593" i="3"/>
  <c r="V593" i="3"/>
  <c r="Z593" i="3"/>
  <c r="AD593" i="3"/>
  <c r="AH593" i="3"/>
  <c r="AL593" i="3"/>
  <c r="AP593" i="3"/>
  <c r="AT593" i="3"/>
  <c r="AX593" i="3"/>
  <c r="BB593" i="3"/>
  <c r="BF593" i="3"/>
  <c r="O593" i="3"/>
  <c r="S593" i="3"/>
  <c r="W593" i="3"/>
  <c r="AA593" i="3"/>
  <c r="AE593" i="3"/>
  <c r="AI593" i="3"/>
  <c r="AM593" i="3"/>
  <c r="AQ593" i="3"/>
  <c r="AU593" i="3"/>
  <c r="AY593" i="3"/>
  <c r="BC593" i="3"/>
  <c r="BG593" i="3"/>
  <c r="P593" i="3"/>
  <c r="T593" i="3"/>
  <c r="X593" i="3"/>
  <c r="AB593" i="3"/>
  <c r="AF593" i="3"/>
  <c r="AJ593" i="3"/>
  <c r="AN593" i="3"/>
  <c r="AR593" i="3"/>
  <c r="AV593" i="3"/>
  <c r="AZ593" i="3"/>
  <c r="BD593" i="3"/>
  <c r="BH593" i="3"/>
  <c r="P613" i="3"/>
  <c r="T613" i="3"/>
  <c r="X613" i="3"/>
  <c r="AB613" i="3"/>
  <c r="AF613" i="3"/>
  <c r="AJ613" i="3"/>
  <c r="AN613" i="3"/>
  <c r="AR613" i="3"/>
  <c r="AV613" i="3"/>
  <c r="AZ613" i="3"/>
  <c r="BD613" i="3"/>
  <c r="BH613" i="3"/>
  <c r="Q613" i="3"/>
  <c r="V613" i="3"/>
  <c r="AA613" i="3"/>
  <c r="AG613" i="3"/>
  <c r="AL613" i="3"/>
  <c r="AQ613" i="3"/>
  <c r="AW613" i="3"/>
  <c r="BB613" i="3"/>
  <c r="BG613" i="3"/>
  <c r="M613" i="3"/>
  <c r="R613" i="3"/>
  <c r="W613" i="3"/>
  <c r="AC613" i="3"/>
  <c r="AH613" i="3"/>
  <c r="AM613" i="3"/>
  <c r="AS613" i="3"/>
  <c r="AX613" i="3"/>
  <c r="BC613" i="3"/>
  <c r="BI613" i="3"/>
  <c r="N613" i="3"/>
  <c r="S613" i="3"/>
  <c r="Y613" i="3"/>
  <c r="AD613" i="3"/>
  <c r="AI613" i="3"/>
  <c r="AO613" i="3"/>
  <c r="AT613" i="3"/>
  <c r="AY613" i="3"/>
  <c r="BE613" i="3"/>
  <c r="O613" i="3"/>
  <c r="U613" i="3"/>
  <c r="Z613" i="3"/>
  <c r="AE613" i="3"/>
  <c r="AK613" i="3"/>
  <c r="AP613" i="3"/>
  <c r="AU613" i="3"/>
  <c r="BA613" i="3"/>
  <c r="BF613" i="3"/>
  <c r="O684" i="3"/>
  <c r="S684" i="3"/>
  <c r="W684" i="3"/>
  <c r="AA684" i="3"/>
  <c r="AE684" i="3"/>
  <c r="AI684" i="3"/>
  <c r="AM684" i="3"/>
  <c r="AQ684" i="3"/>
  <c r="AU684" i="3"/>
  <c r="AY684" i="3"/>
  <c r="BC684" i="3"/>
  <c r="BG684" i="3"/>
  <c r="P684" i="3"/>
  <c r="T684" i="3"/>
  <c r="X684" i="3"/>
  <c r="AB684" i="3"/>
  <c r="AF684" i="3"/>
  <c r="AJ684" i="3"/>
  <c r="AN684" i="3"/>
  <c r="AR684" i="3"/>
  <c r="AV684" i="3"/>
  <c r="AZ684" i="3"/>
  <c r="BD684" i="3"/>
  <c r="BH684" i="3"/>
  <c r="M684" i="3"/>
  <c r="Q684" i="3"/>
  <c r="U684" i="3"/>
  <c r="Y684" i="3"/>
  <c r="AC684" i="3"/>
  <c r="AG684" i="3"/>
  <c r="AK684" i="3"/>
  <c r="AO684" i="3"/>
  <c r="AS684" i="3"/>
  <c r="AW684" i="3"/>
  <c r="BA684" i="3"/>
  <c r="BE684" i="3"/>
  <c r="BI684" i="3"/>
  <c r="N684" i="3"/>
  <c r="R684" i="3"/>
  <c r="V684" i="3"/>
  <c r="Z684" i="3"/>
  <c r="AD684" i="3"/>
  <c r="AH684" i="3"/>
  <c r="AL684" i="3"/>
  <c r="AP684" i="3"/>
  <c r="AT684" i="3"/>
  <c r="AX684" i="3"/>
  <c r="BB684" i="3"/>
  <c r="BF684" i="3"/>
  <c r="O700" i="3"/>
  <c r="S700" i="3"/>
  <c r="W700" i="3"/>
  <c r="AA700" i="3"/>
  <c r="AE700" i="3"/>
  <c r="AI700" i="3"/>
  <c r="AM700" i="3"/>
  <c r="AQ700" i="3"/>
  <c r="AU700" i="3"/>
  <c r="AY700" i="3"/>
  <c r="BC700" i="3"/>
  <c r="BG700" i="3"/>
  <c r="P700" i="3"/>
  <c r="T700" i="3"/>
  <c r="X700" i="3"/>
  <c r="AB700" i="3"/>
  <c r="AF700" i="3"/>
  <c r="AJ700" i="3"/>
  <c r="AN700" i="3"/>
  <c r="AR700" i="3"/>
  <c r="AV700" i="3"/>
  <c r="AZ700" i="3"/>
  <c r="BD700" i="3"/>
  <c r="BH700" i="3"/>
  <c r="M700" i="3"/>
  <c r="Q700" i="3"/>
  <c r="U700" i="3"/>
  <c r="Y700" i="3"/>
  <c r="AC700" i="3"/>
  <c r="AG700" i="3"/>
  <c r="AK700" i="3"/>
  <c r="AO700" i="3"/>
  <c r="AS700" i="3"/>
  <c r="AW700" i="3"/>
  <c r="BA700" i="3"/>
  <c r="BE700" i="3"/>
  <c r="BI700" i="3"/>
  <c r="N700" i="3"/>
  <c r="R700" i="3"/>
  <c r="V700" i="3"/>
  <c r="Z700" i="3"/>
  <c r="AD700" i="3"/>
  <c r="AH700" i="3"/>
  <c r="AL700" i="3"/>
  <c r="AP700" i="3"/>
  <c r="AT700" i="3"/>
  <c r="AX700" i="3"/>
  <c r="BB700" i="3"/>
  <c r="BF700" i="3"/>
  <c r="Z731" i="3"/>
  <c r="AP731" i="3"/>
  <c r="BF731" i="3"/>
  <c r="AC733" i="3"/>
  <c r="AS733" i="3"/>
  <c r="BI733" i="3"/>
  <c r="O635" i="3"/>
  <c r="S635" i="3"/>
  <c r="W635" i="3"/>
  <c r="AA635" i="3"/>
  <c r="AE635" i="3"/>
  <c r="AI635" i="3"/>
  <c r="AM635" i="3"/>
  <c r="AQ635" i="3"/>
  <c r="AU635" i="3"/>
  <c r="AY635" i="3"/>
  <c r="BC635" i="3"/>
  <c r="BG635" i="3"/>
  <c r="P635" i="3"/>
  <c r="T635" i="3"/>
  <c r="X635" i="3"/>
  <c r="AB635" i="3"/>
  <c r="AF635" i="3"/>
  <c r="AJ635" i="3"/>
  <c r="AN635" i="3"/>
  <c r="AR635" i="3"/>
  <c r="AV635" i="3"/>
  <c r="AZ635" i="3"/>
  <c r="BD635" i="3"/>
  <c r="BH635" i="3"/>
  <c r="M635" i="3"/>
  <c r="Q635" i="3"/>
  <c r="U635" i="3"/>
  <c r="Y635" i="3"/>
  <c r="AC635" i="3"/>
  <c r="AG635" i="3"/>
  <c r="AK635" i="3"/>
  <c r="AO635" i="3"/>
  <c r="AS635" i="3"/>
  <c r="AW635" i="3"/>
  <c r="BA635" i="3"/>
  <c r="BE635" i="3"/>
  <c r="BI635" i="3"/>
  <c r="N635" i="3"/>
  <c r="R635" i="3"/>
  <c r="V635" i="3"/>
  <c r="Z635" i="3"/>
  <c r="AD635" i="3"/>
  <c r="AH635" i="3"/>
  <c r="AL635" i="3"/>
  <c r="AP635" i="3"/>
  <c r="AT635" i="3"/>
  <c r="AX635" i="3"/>
  <c r="BB635" i="3"/>
  <c r="BF635" i="3"/>
  <c r="BL652" i="3"/>
  <c r="N723" i="3"/>
  <c r="R723" i="3"/>
  <c r="V723" i="3"/>
  <c r="Z723" i="3"/>
  <c r="AD723" i="3"/>
  <c r="AH723" i="3"/>
  <c r="AL723" i="3"/>
  <c r="AP723" i="3"/>
  <c r="AT723" i="3"/>
  <c r="AX723" i="3"/>
  <c r="BB723" i="3"/>
  <c r="BF723" i="3"/>
  <c r="O723" i="3"/>
  <c r="S723" i="3"/>
  <c r="W723" i="3"/>
  <c r="AA723" i="3"/>
  <c r="AE723" i="3"/>
  <c r="AI723" i="3"/>
  <c r="AM723" i="3"/>
  <c r="AQ723" i="3"/>
  <c r="AU723" i="3"/>
  <c r="AY723" i="3"/>
  <c r="BC723" i="3"/>
  <c r="BG723" i="3"/>
  <c r="P723" i="3"/>
  <c r="T723" i="3"/>
  <c r="X723" i="3"/>
  <c r="AB723" i="3"/>
  <c r="AF723" i="3"/>
  <c r="AJ723" i="3"/>
  <c r="AN723" i="3"/>
  <c r="AR723" i="3"/>
  <c r="AV723" i="3"/>
  <c r="AZ723" i="3"/>
  <c r="BD723" i="3"/>
  <c r="BH723" i="3"/>
  <c r="M723" i="3"/>
  <c r="Q723" i="3"/>
  <c r="U723" i="3"/>
  <c r="Y723" i="3"/>
  <c r="AC723" i="3"/>
  <c r="AG723" i="3"/>
  <c r="AK723" i="3"/>
  <c r="AO723" i="3"/>
  <c r="AS723" i="3"/>
  <c r="AW723" i="3"/>
  <c r="BA723" i="3"/>
  <c r="BE723" i="3"/>
  <c r="BI723" i="3"/>
  <c r="W731" i="3"/>
  <c r="AM731" i="3"/>
  <c r="BC731" i="3"/>
  <c r="V733" i="3"/>
  <c r="AL733" i="3"/>
  <c r="BB733" i="3"/>
  <c r="O550" i="3"/>
  <c r="S550" i="3"/>
  <c r="W550" i="3"/>
  <c r="AA550" i="3"/>
  <c r="AE550" i="3"/>
  <c r="AI550" i="3"/>
  <c r="AM550" i="3"/>
  <c r="AQ550" i="3"/>
  <c r="AU550" i="3"/>
  <c r="AY550" i="3"/>
  <c r="BC550" i="3"/>
  <c r="BG550" i="3"/>
  <c r="P550" i="3"/>
  <c r="T550" i="3"/>
  <c r="X550" i="3"/>
  <c r="AB550" i="3"/>
  <c r="AF550" i="3"/>
  <c r="AJ550" i="3"/>
  <c r="AN550" i="3"/>
  <c r="AR550" i="3"/>
  <c r="AV550" i="3"/>
  <c r="AZ550" i="3"/>
  <c r="BD550" i="3"/>
  <c r="BH550" i="3"/>
  <c r="Q550" i="3"/>
  <c r="Y550" i="3"/>
  <c r="AG550" i="3"/>
  <c r="AO550" i="3"/>
  <c r="AW550" i="3"/>
  <c r="BE550" i="3"/>
  <c r="R550" i="3"/>
  <c r="Z550" i="3"/>
  <c r="AH550" i="3"/>
  <c r="AP550" i="3"/>
  <c r="AX550" i="3"/>
  <c r="BF550" i="3"/>
  <c r="M550" i="3"/>
  <c r="BN550" i="3" s="1"/>
  <c r="U550" i="3"/>
  <c r="AC550" i="3"/>
  <c r="AK550" i="3"/>
  <c r="AS550" i="3"/>
  <c r="BA550" i="3"/>
  <c r="BI550" i="3"/>
  <c r="N550" i="3"/>
  <c r="V550" i="3"/>
  <c r="AD550" i="3"/>
  <c r="AL550" i="3"/>
  <c r="AT550" i="3"/>
  <c r="BB550" i="3"/>
  <c r="O558" i="3"/>
  <c r="S558" i="3"/>
  <c r="W558" i="3"/>
  <c r="AA558" i="3"/>
  <c r="AE558" i="3"/>
  <c r="AI558" i="3"/>
  <c r="AM558" i="3"/>
  <c r="AQ558" i="3"/>
  <c r="AU558" i="3"/>
  <c r="AY558" i="3"/>
  <c r="BC558" i="3"/>
  <c r="BG558" i="3"/>
  <c r="P558" i="3"/>
  <c r="T558" i="3"/>
  <c r="X558" i="3"/>
  <c r="AB558" i="3"/>
  <c r="AF558" i="3"/>
  <c r="AJ558" i="3"/>
  <c r="AN558" i="3"/>
  <c r="AR558" i="3"/>
  <c r="AV558" i="3"/>
  <c r="AZ558" i="3"/>
  <c r="BD558" i="3"/>
  <c r="BH558" i="3"/>
  <c r="Q558" i="3"/>
  <c r="Y558" i="3"/>
  <c r="AG558" i="3"/>
  <c r="AO558" i="3"/>
  <c r="AW558" i="3"/>
  <c r="BE558" i="3"/>
  <c r="R558" i="3"/>
  <c r="Z558" i="3"/>
  <c r="AH558" i="3"/>
  <c r="AP558" i="3"/>
  <c r="AX558" i="3"/>
  <c r="BF558" i="3"/>
  <c r="M558" i="3"/>
  <c r="U558" i="3"/>
  <c r="AC558" i="3"/>
  <c r="AK558" i="3"/>
  <c r="AS558" i="3"/>
  <c r="BA558" i="3"/>
  <c r="BI558" i="3"/>
  <c r="N558" i="3"/>
  <c r="BJ558" i="3" s="1"/>
  <c r="V558" i="3"/>
  <c r="AD558" i="3"/>
  <c r="AL558" i="3"/>
  <c r="AT558" i="3"/>
  <c r="BB558" i="3"/>
  <c r="BF625" i="3"/>
  <c r="AP625" i="3"/>
  <c r="Z625" i="3"/>
  <c r="BI625" i="3"/>
  <c r="AS625" i="3"/>
  <c r="AC625" i="3"/>
  <c r="M625" i="3"/>
  <c r="AV625" i="3"/>
  <c r="AF625" i="3"/>
  <c r="P625" i="3"/>
  <c r="AU625" i="3"/>
  <c r="AE625" i="3"/>
  <c r="O625" i="3"/>
  <c r="AT627" i="3"/>
  <c r="AD627" i="3"/>
  <c r="N627" i="3"/>
  <c r="AW627" i="3"/>
  <c r="AG627" i="3"/>
  <c r="Q627" i="3"/>
  <c r="AZ627" i="3"/>
  <c r="AJ627" i="3"/>
  <c r="T627" i="3"/>
  <c r="AY627" i="3"/>
  <c r="AI627" i="3"/>
  <c r="S627" i="3"/>
  <c r="BM630" i="3"/>
  <c r="BL630" i="3"/>
  <c r="M637" i="3"/>
  <c r="Q637" i="3"/>
  <c r="U637" i="3"/>
  <c r="Y637" i="3"/>
  <c r="AC637" i="3"/>
  <c r="AG637" i="3"/>
  <c r="AK637" i="3"/>
  <c r="AO637" i="3"/>
  <c r="AS637" i="3"/>
  <c r="AW637" i="3"/>
  <c r="BA637" i="3"/>
  <c r="BE637" i="3"/>
  <c r="BI637" i="3"/>
  <c r="N637" i="3"/>
  <c r="R637" i="3"/>
  <c r="V637" i="3"/>
  <c r="Z637" i="3"/>
  <c r="AD637" i="3"/>
  <c r="AH637" i="3"/>
  <c r="AL637" i="3"/>
  <c r="AP637" i="3"/>
  <c r="AT637" i="3"/>
  <c r="AX637" i="3"/>
  <c r="BB637" i="3"/>
  <c r="BF637" i="3"/>
  <c r="O637" i="3"/>
  <c r="S637" i="3"/>
  <c r="W637" i="3"/>
  <c r="AA637" i="3"/>
  <c r="AE637" i="3"/>
  <c r="AI637" i="3"/>
  <c r="AM637" i="3"/>
  <c r="AQ637" i="3"/>
  <c r="AU637" i="3"/>
  <c r="AY637" i="3"/>
  <c r="BC637" i="3"/>
  <c r="BG637" i="3"/>
  <c r="P637" i="3"/>
  <c r="T637" i="3"/>
  <c r="X637" i="3"/>
  <c r="AB637" i="3"/>
  <c r="AF637" i="3"/>
  <c r="AJ637" i="3"/>
  <c r="AN637" i="3"/>
  <c r="AR637" i="3"/>
  <c r="AV637" i="3"/>
  <c r="AZ637" i="3"/>
  <c r="BD637" i="3"/>
  <c r="BH637" i="3"/>
  <c r="AT640" i="3"/>
  <c r="AD640" i="3"/>
  <c r="N640" i="3"/>
  <c r="AW640" i="3"/>
  <c r="AG640" i="3"/>
  <c r="Q640" i="3"/>
  <c r="AZ640" i="3"/>
  <c r="AJ640" i="3"/>
  <c r="T640" i="3"/>
  <c r="AY640" i="3"/>
  <c r="AI640" i="3"/>
  <c r="S640" i="3"/>
  <c r="O651" i="3"/>
  <c r="BL651" i="3" s="1"/>
  <c r="S651" i="3"/>
  <c r="BM651" i="3" s="1"/>
  <c r="W651" i="3"/>
  <c r="AA651" i="3"/>
  <c r="AE651" i="3"/>
  <c r="AI651" i="3"/>
  <c r="AM651" i="3"/>
  <c r="AQ651" i="3"/>
  <c r="AU651" i="3"/>
  <c r="AY651" i="3"/>
  <c r="BC651" i="3"/>
  <c r="BG651" i="3"/>
  <c r="P651" i="3"/>
  <c r="T651" i="3"/>
  <c r="X651" i="3"/>
  <c r="AB651" i="3"/>
  <c r="AF651" i="3"/>
  <c r="AJ651" i="3"/>
  <c r="AN651" i="3"/>
  <c r="AR651" i="3"/>
  <c r="AV651" i="3"/>
  <c r="AZ651" i="3"/>
  <c r="BD651" i="3"/>
  <c r="BH651" i="3"/>
  <c r="M651" i="3"/>
  <c r="Q651" i="3"/>
  <c r="U651" i="3"/>
  <c r="Y651" i="3"/>
  <c r="AC651" i="3"/>
  <c r="AG651" i="3"/>
  <c r="AK651" i="3"/>
  <c r="AO651" i="3"/>
  <c r="AS651" i="3"/>
  <c r="AW651" i="3"/>
  <c r="BA651" i="3"/>
  <c r="BE651" i="3"/>
  <c r="BI651" i="3"/>
  <c r="N651" i="3"/>
  <c r="BJ651" i="3" s="1"/>
  <c r="R651" i="3"/>
  <c r="V651" i="3"/>
  <c r="Z651" i="3"/>
  <c r="AD651" i="3"/>
  <c r="AH651" i="3"/>
  <c r="AL651" i="3"/>
  <c r="AP651" i="3"/>
  <c r="AT651" i="3"/>
  <c r="AX651" i="3"/>
  <c r="BB651" i="3"/>
  <c r="BF651" i="3"/>
  <c r="O658" i="3"/>
  <c r="S658" i="3"/>
  <c r="W658" i="3"/>
  <c r="AA658" i="3"/>
  <c r="AE658" i="3"/>
  <c r="AI658" i="3"/>
  <c r="AM658" i="3"/>
  <c r="AQ658" i="3"/>
  <c r="AU658" i="3"/>
  <c r="AY658" i="3"/>
  <c r="BC658" i="3"/>
  <c r="BG658" i="3"/>
  <c r="P658" i="3"/>
  <c r="T658" i="3"/>
  <c r="X658" i="3"/>
  <c r="AB658" i="3"/>
  <c r="AF658" i="3"/>
  <c r="AJ658" i="3"/>
  <c r="AN658" i="3"/>
  <c r="AR658" i="3"/>
  <c r="AV658" i="3"/>
  <c r="AZ658" i="3"/>
  <c r="BD658" i="3"/>
  <c r="BH658" i="3"/>
  <c r="M658" i="3"/>
  <c r="Q658" i="3"/>
  <c r="U658" i="3"/>
  <c r="Y658" i="3"/>
  <c r="AC658" i="3"/>
  <c r="AG658" i="3"/>
  <c r="AK658" i="3"/>
  <c r="AO658" i="3"/>
  <c r="AS658" i="3"/>
  <c r="AW658" i="3"/>
  <c r="BA658" i="3"/>
  <c r="BE658" i="3"/>
  <c r="BI658" i="3"/>
  <c r="N658" i="3"/>
  <c r="R658" i="3"/>
  <c r="V658" i="3"/>
  <c r="Z658" i="3"/>
  <c r="AD658" i="3"/>
  <c r="AH658" i="3"/>
  <c r="AL658" i="3"/>
  <c r="AP658" i="3"/>
  <c r="AT658" i="3"/>
  <c r="AX658" i="3"/>
  <c r="BB658" i="3"/>
  <c r="BF658" i="3"/>
  <c r="M666" i="3"/>
  <c r="Q666" i="3"/>
  <c r="U666" i="3"/>
  <c r="Y666" i="3"/>
  <c r="AC666" i="3"/>
  <c r="AG666" i="3"/>
  <c r="AK666" i="3"/>
  <c r="AO666" i="3"/>
  <c r="AS666" i="3"/>
  <c r="AW666" i="3"/>
  <c r="BA666" i="3"/>
  <c r="BE666" i="3"/>
  <c r="BI666" i="3"/>
  <c r="N666" i="3"/>
  <c r="R666" i="3"/>
  <c r="V666" i="3"/>
  <c r="Z666" i="3"/>
  <c r="AD666" i="3"/>
  <c r="AH666" i="3"/>
  <c r="AL666" i="3"/>
  <c r="AP666" i="3"/>
  <c r="AT666" i="3"/>
  <c r="AX666" i="3"/>
  <c r="BB666" i="3"/>
  <c r="BF666" i="3"/>
  <c r="O666" i="3"/>
  <c r="S666" i="3"/>
  <c r="W666" i="3"/>
  <c r="AA666" i="3"/>
  <c r="AE666" i="3"/>
  <c r="AI666" i="3"/>
  <c r="AM666" i="3"/>
  <c r="AQ666" i="3"/>
  <c r="AU666" i="3"/>
  <c r="AY666" i="3"/>
  <c r="BC666" i="3"/>
  <c r="BG666" i="3"/>
  <c r="P666" i="3"/>
  <c r="T666" i="3"/>
  <c r="X666" i="3"/>
  <c r="AB666" i="3"/>
  <c r="AF666" i="3"/>
  <c r="AJ666" i="3"/>
  <c r="AN666" i="3"/>
  <c r="AR666" i="3"/>
  <c r="AV666" i="3"/>
  <c r="AZ666" i="3"/>
  <c r="BD666" i="3"/>
  <c r="BH666" i="3"/>
  <c r="N674" i="3"/>
  <c r="R674" i="3"/>
  <c r="V674" i="3"/>
  <c r="Z674" i="3"/>
  <c r="AD674" i="3"/>
  <c r="AH674" i="3"/>
  <c r="AL674" i="3"/>
  <c r="AP674" i="3"/>
  <c r="AT674" i="3"/>
  <c r="AX674" i="3"/>
  <c r="BB674" i="3"/>
  <c r="BF674" i="3"/>
  <c r="O674" i="3"/>
  <c r="S674" i="3"/>
  <c r="W674" i="3"/>
  <c r="AA674" i="3"/>
  <c r="AE674" i="3"/>
  <c r="AI674" i="3"/>
  <c r="AM674" i="3"/>
  <c r="AQ674" i="3"/>
  <c r="AU674" i="3"/>
  <c r="AY674" i="3"/>
  <c r="BC674" i="3"/>
  <c r="BG674" i="3"/>
  <c r="P674" i="3"/>
  <c r="T674" i="3"/>
  <c r="X674" i="3"/>
  <c r="AB674" i="3"/>
  <c r="AF674" i="3"/>
  <c r="AJ674" i="3"/>
  <c r="AN674" i="3"/>
  <c r="AR674" i="3"/>
  <c r="AV674" i="3"/>
  <c r="AZ674" i="3"/>
  <c r="BD674" i="3"/>
  <c r="BH674" i="3"/>
  <c r="M674" i="3"/>
  <c r="Q674" i="3"/>
  <c r="U674" i="3"/>
  <c r="Y674" i="3"/>
  <c r="AC674" i="3"/>
  <c r="AG674" i="3"/>
  <c r="AK674" i="3"/>
  <c r="AO674" i="3"/>
  <c r="AS674" i="3"/>
  <c r="AW674" i="3"/>
  <c r="BA674" i="3"/>
  <c r="BE674" i="3"/>
  <c r="BI674" i="3"/>
  <c r="BM716" i="3"/>
  <c r="AB731" i="3"/>
  <c r="AR731" i="3"/>
  <c r="BH731" i="3"/>
  <c r="AA733" i="3"/>
  <c r="AQ733" i="3"/>
  <c r="BG733" i="3"/>
  <c r="M639" i="3"/>
  <c r="Q639" i="3"/>
  <c r="U639" i="3"/>
  <c r="Y639" i="3"/>
  <c r="AC639" i="3"/>
  <c r="AG639" i="3"/>
  <c r="AK639" i="3"/>
  <c r="AO639" i="3"/>
  <c r="AS639" i="3"/>
  <c r="AW639" i="3"/>
  <c r="BA639" i="3"/>
  <c r="BE639" i="3"/>
  <c r="BI639" i="3"/>
  <c r="N639" i="3"/>
  <c r="R639" i="3"/>
  <c r="V639" i="3"/>
  <c r="Z639" i="3"/>
  <c r="AD639" i="3"/>
  <c r="AH639" i="3"/>
  <c r="AL639" i="3"/>
  <c r="AP639" i="3"/>
  <c r="AT639" i="3"/>
  <c r="AX639" i="3"/>
  <c r="BB639" i="3"/>
  <c r="BF639" i="3"/>
  <c r="O639" i="3"/>
  <c r="S639" i="3"/>
  <c r="W639" i="3"/>
  <c r="AA639" i="3"/>
  <c r="AE639" i="3"/>
  <c r="AI639" i="3"/>
  <c r="AM639" i="3"/>
  <c r="AQ639" i="3"/>
  <c r="AU639" i="3"/>
  <c r="AY639" i="3"/>
  <c r="BC639" i="3"/>
  <c r="BG639" i="3"/>
  <c r="P639" i="3"/>
  <c r="T639" i="3"/>
  <c r="X639" i="3"/>
  <c r="AB639" i="3"/>
  <c r="AF639" i="3"/>
  <c r="AJ639" i="3"/>
  <c r="AN639" i="3"/>
  <c r="AR639" i="3"/>
  <c r="AV639" i="3"/>
  <c r="AZ639" i="3"/>
  <c r="BD639" i="3"/>
  <c r="BH639" i="3"/>
  <c r="M653" i="3"/>
  <c r="Q653" i="3"/>
  <c r="U653" i="3"/>
  <c r="Y653" i="3"/>
  <c r="AC653" i="3"/>
  <c r="AG653" i="3"/>
  <c r="AK653" i="3"/>
  <c r="AO653" i="3"/>
  <c r="AS653" i="3"/>
  <c r="AW653" i="3"/>
  <c r="BA653" i="3"/>
  <c r="BE653" i="3"/>
  <c r="BI653" i="3"/>
  <c r="N653" i="3"/>
  <c r="R653" i="3"/>
  <c r="V653" i="3"/>
  <c r="Z653" i="3"/>
  <c r="AD653" i="3"/>
  <c r="AH653" i="3"/>
  <c r="AL653" i="3"/>
  <c r="AP653" i="3"/>
  <c r="AT653" i="3"/>
  <c r="AX653" i="3"/>
  <c r="BB653" i="3"/>
  <c r="BF653" i="3"/>
  <c r="O653" i="3"/>
  <c r="S653" i="3"/>
  <c r="W653" i="3"/>
  <c r="AA653" i="3"/>
  <c r="AE653" i="3"/>
  <c r="AI653" i="3"/>
  <c r="AM653" i="3"/>
  <c r="AQ653" i="3"/>
  <c r="AU653" i="3"/>
  <c r="AY653" i="3"/>
  <c r="BC653" i="3"/>
  <c r="BG653" i="3"/>
  <c r="P653" i="3"/>
  <c r="T653" i="3"/>
  <c r="X653" i="3"/>
  <c r="AB653" i="3"/>
  <c r="AF653" i="3"/>
  <c r="AJ653" i="3"/>
  <c r="AN653" i="3"/>
  <c r="AR653" i="3"/>
  <c r="AV653" i="3"/>
  <c r="AZ653" i="3"/>
  <c r="BD653" i="3"/>
  <c r="BH653" i="3"/>
  <c r="BM720" i="3"/>
  <c r="Q731" i="3"/>
  <c r="AG731" i="3"/>
  <c r="AW731" i="3"/>
  <c r="P733" i="3"/>
  <c r="AF733" i="3"/>
  <c r="AV733" i="3"/>
  <c r="N734" i="3"/>
  <c r="BJ734" i="3" s="1"/>
  <c r="AD734" i="3"/>
  <c r="AT734" i="3"/>
  <c r="BN547" i="3"/>
  <c r="BK547" i="3"/>
  <c r="N555" i="3"/>
  <c r="BJ555" i="3" s="1"/>
  <c r="R555" i="3"/>
  <c r="V555" i="3"/>
  <c r="Z555" i="3"/>
  <c r="AD555" i="3"/>
  <c r="AH555" i="3"/>
  <c r="AL555" i="3"/>
  <c r="AP555" i="3"/>
  <c r="AT555" i="3"/>
  <c r="AX555" i="3"/>
  <c r="BB555" i="3"/>
  <c r="BF555" i="3"/>
  <c r="O555" i="3"/>
  <c r="BL555" i="3" s="1"/>
  <c r="S555" i="3"/>
  <c r="BM555" i="3" s="1"/>
  <c r="W555" i="3"/>
  <c r="AA555" i="3"/>
  <c r="AE555" i="3"/>
  <c r="AI555" i="3"/>
  <c r="AM555" i="3"/>
  <c r="AQ555" i="3"/>
  <c r="AU555" i="3"/>
  <c r="AY555" i="3"/>
  <c r="BC555" i="3"/>
  <c r="BG555" i="3"/>
  <c r="T555" i="3"/>
  <c r="AB555" i="3"/>
  <c r="AJ555" i="3"/>
  <c r="AR555" i="3"/>
  <c r="AZ555" i="3"/>
  <c r="BH555" i="3"/>
  <c r="M555" i="3"/>
  <c r="U555" i="3"/>
  <c r="AC555" i="3"/>
  <c r="AK555" i="3"/>
  <c r="AS555" i="3"/>
  <c r="BA555" i="3"/>
  <c r="BI555" i="3"/>
  <c r="P555" i="3"/>
  <c r="X555" i="3"/>
  <c r="AF555" i="3"/>
  <c r="AN555" i="3"/>
  <c r="AV555" i="3"/>
  <c r="BD555" i="3"/>
  <c r="Q555" i="3"/>
  <c r="Y555" i="3"/>
  <c r="AG555" i="3"/>
  <c r="AO555" i="3"/>
  <c r="AW555" i="3"/>
  <c r="BE555" i="3"/>
  <c r="N563" i="3"/>
  <c r="R563" i="3"/>
  <c r="V563" i="3"/>
  <c r="Z563" i="3"/>
  <c r="AD563" i="3"/>
  <c r="AH563" i="3"/>
  <c r="AL563" i="3"/>
  <c r="AP563" i="3"/>
  <c r="AT563" i="3"/>
  <c r="AX563" i="3"/>
  <c r="BB563" i="3"/>
  <c r="BF563" i="3"/>
  <c r="O563" i="3"/>
  <c r="S563" i="3"/>
  <c r="W563" i="3"/>
  <c r="AA563" i="3"/>
  <c r="AE563" i="3"/>
  <c r="AI563" i="3"/>
  <c r="AM563" i="3"/>
  <c r="AQ563" i="3"/>
  <c r="AU563" i="3"/>
  <c r="AY563" i="3"/>
  <c r="BC563" i="3"/>
  <c r="BG563" i="3"/>
  <c r="P563" i="3"/>
  <c r="X563" i="3"/>
  <c r="AF563" i="3"/>
  <c r="AN563" i="3"/>
  <c r="AV563" i="3"/>
  <c r="BD563" i="3"/>
  <c r="Q563" i="3"/>
  <c r="Y563" i="3"/>
  <c r="AG563" i="3"/>
  <c r="AO563" i="3"/>
  <c r="AW563" i="3"/>
  <c r="BE563" i="3"/>
  <c r="T563" i="3"/>
  <c r="AB563" i="3"/>
  <c r="AJ563" i="3"/>
  <c r="AR563" i="3"/>
  <c r="AZ563" i="3"/>
  <c r="BH563" i="3"/>
  <c r="M563" i="3"/>
  <c r="U563" i="3"/>
  <c r="AC563" i="3"/>
  <c r="AK563" i="3"/>
  <c r="AS563" i="3"/>
  <c r="BA563" i="3"/>
  <c r="BI563" i="3"/>
  <c r="BM624" i="3"/>
  <c r="BL624" i="3"/>
  <c r="O633" i="3"/>
  <c r="S633" i="3"/>
  <c r="W633" i="3"/>
  <c r="AA633" i="3"/>
  <c r="AE633" i="3"/>
  <c r="AI633" i="3"/>
  <c r="AM633" i="3"/>
  <c r="AQ633" i="3"/>
  <c r="AU633" i="3"/>
  <c r="AY633" i="3"/>
  <c r="BC633" i="3"/>
  <c r="BG633" i="3"/>
  <c r="P633" i="3"/>
  <c r="T633" i="3"/>
  <c r="X633" i="3"/>
  <c r="AB633" i="3"/>
  <c r="AF633" i="3"/>
  <c r="AJ633" i="3"/>
  <c r="AN633" i="3"/>
  <c r="AR633" i="3"/>
  <c r="AV633" i="3"/>
  <c r="AZ633" i="3"/>
  <c r="BD633" i="3"/>
  <c r="BH633" i="3"/>
  <c r="M633" i="3"/>
  <c r="Q633" i="3"/>
  <c r="U633" i="3"/>
  <c r="Y633" i="3"/>
  <c r="AC633" i="3"/>
  <c r="AG633" i="3"/>
  <c r="AK633" i="3"/>
  <c r="AO633" i="3"/>
  <c r="AS633" i="3"/>
  <c r="AW633" i="3"/>
  <c r="BA633" i="3"/>
  <c r="BE633" i="3"/>
  <c r="BI633" i="3"/>
  <c r="N633" i="3"/>
  <c r="R633" i="3"/>
  <c r="V633" i="3"/>
  <c r="Z633" i="3"/>
  <c r="AD633" i="3"/>
  <c r="AH633" i="3"/>
  <c r="AL633" i="3"/>
  <c r="AP633" i="3"/>
  <c r="AT633" i="3"/>
  <c r="AX633" i="3"/>
  <c r="BB633" i="3"/>
  <c r="BF633" i="3"/>
  <c r="M648" i="3"/>
  <c r="Q648" i="3"/>
  <c r="U648" i="3"/>
  <c r="Y648" i="3"/>
  <c r="AC648" i="3"/>
  <c r="AG648" i="3"/>
  <c r="AK648" i="3"/>
  <c r="AO648" i="3"/>
  <c r="AS648" i="3"/>
  <c r="AW648" i="3"/>
  <c r="BA648" i="3"/>
  <c r="BE648" i="3"/>
  <c r="BI648" i="3"/>
  <c r="N648" i="3"/>
  <c r="R648" i="3"/>
  <c r="V648" i="3"/>
  <c r="Z648" i="3"/>
  <c r="AD648" i="3"/>
  <c r="AH648" i="3"/>
  <c r="AL648" i="3"/>
  <c r="AP648" i="3"/>
  <c r="AT648" i="3"/>
  <c r="AX648" i="3"/>
  <c r="BB648" i="3"/>
  <c r="BF648" i="3"/>
  <c r="O648" i="3"/>
  <c r="S648" i="3"/>
  <c r="W648" i="3"/>
  <c r="AA648" i="3"/>
  <c r="AE648" i="3"/>
  <c r="AI648" i="3"/>
  <c r="AM648" i="3"/>
  <c r="AQ648" i="3"/>
  <c r="AU648" i="3"/>
  <c r="AY648" i="3"/>
  <c r="BC648" i="3"/>
  <c r="BG648" i="3"/>
  <c r="P648" i="3"/>
  <c r="T648" i="3"/>
  <c r="X648" i="3"/>
  <c r="AB648" i="3"/>
  <c r="AF648" i="3"/>
  <c r="AJ648" i="3"/>
  <c r="AN648" i="3"/>
  <c r="AR648" i="3"/>
  <c r="AV648" i="3"/>
  <c r="AZ648" i="3"/>
  <c r="BD648" i="3"/>
  <c r="BH648" i="3"/>
  <c r="P659" i="3"/>
  <c r="T659" i="3"/>
  <c r="X659" i="3"/>
  <c r="AB659" i="3"/>
  <c r="AF659" i="3"/>
  <c r="AJ659" i="3"/>
  <c r="AN659" i="3"/>
  <c r="AR659" i="3"/>
  <c r="AV659" i="3"/>
  <c r="AZ659" i="3"/>
  <c r="BD659" i="3"/>
  <c r="BH659" i="3"/>
  <c r="M659" i="3"/>
  <c r="Q659" i="3"/>
  <c r="U659" i="3"/>
  <c r="Y659" i="3"/>
  <c r="AC659" i="3"/>
  <c r="AG659" i="3"/>
  <c r="AK659" i="3"/>
  <c r="AO659" i="3"/>
  <c r="AS659" i="3"/>
  <c r="AW659" i="3"/>
  <c r="BA659" i="3"/>
  <c r="BE659" i="3"/>
  <c r="BI659" i="3"/>
  <c r="N659" i="3"/>
  <c r="R659" i="3"/>
  <c r="V659" i="3"/>
  <c r="Z659" i="3"/>
  <c r="AD659" i="3"/>
  <c r="AH659" i="3"/>
  <c r="AL659" i="3"/>
  <c r="AP659" i="3"/>
  <c r="AT659" i="3"/>
  <c r="AX659" i="3"/>
  <c r="BB659" i="3"/>
  <c r="BF659" i="3"/>
  <c r="O659" i="3"/>
  <c r="S659" i="3"/>
  <c r="W659" i="3"/>
  <c r="AA659" i="3"/>
  <c r="AE659" i="3"/>
  <c r="AI659" i="3"/>
  <c r="AM659" i="3"/>
  <c r="AQ659" i="3"/>
  <c r="AU659" i="3"/>
  <c r="AY659" i="3"/>
  <c r="BC659" i="3"/>
  <c r="BG659" i="3"/>
  <c r="N667" i="3"/>
  <c r="R667" i="3"/>
  <c r="V667" i="3"/>
  <c r="Z667" i="3"/>
  <c r="AD667" i="3"/>
  <c r="AH667" i="3"/>
  <c r="AL667" i="3"/>
  <c r="AP667" i="3"/>
  <c r="AT667" i="3"/>
  <c r="AX667" i="3"/>
  <c r="BB667" i="3"/>
  <c r="BF667" i="3"/>
  <c r="O667" i="3"/>
  <c r="S667" i="3"/>
  <c r="W667" i="3"/>
  <c r="AA667" i="3"/>
  <c r="AE667" i="3"/>
  <c r="AI667" i="3"/>
  <c r="AM667" i="3"/>
  <c r="AQ667" i="3"/>
  <c r="AU667" i="3"/>
  <c r="AY667" i="3"/>
  <c r="BC667" i="3"/>
  <c r="BG667" i="3"/>
  <c r="P667" i="3"/>
  <c r="T667" i="3"/>
  <c r="X667" i="3"/>
  <c r="AB667" i="3"/>
  <c r="AF667" i="3"/>
  <c r="AJ667" i="3"/>
  <c r="AN667" i="3"/>
  <c r="AR667" i="3"/>
  <c r="AV667" i="3"/>
  <c r="AZ667" i="3"/>
  <c r="BD667" i="3"/>
  <c r="BH667" i="3"/>
  <c r="M667" i="3"/>
  <c r="BN667" i="3" s="1"/>
  <c r="Q667" i="3"/>
  <c r="U667" i="3"/>
  <c r="Y667" i="3"/>
  <c r="AC667" i="3"/>
  <c r="AG667" i="3"/>
  <c r="AK667" i="3"/>
  <c r="AO667" i="3"/>
  <c r="AS667" i="3"/>
  <c r="AW667" i="3"/>
  <c r="BA667" i="3"/>
  <c r="BE667" i="3"/>
  <c r="BI667" i="3"/>
  <c r="O675" i="3"/>
  <c r="S675" i="3"/>
  <c r="W675" i="3"/>
  <c r="AA675" i="3"/>
  <c r="AE675" i="3"/>
  <c r="AI675" i="3"/>
  <c r="AM675" i="3"/>
  <c r="AQ675" i="3"/>
  <c r="AU675" i="3"/>
  <c r="AY675" i="3"/>
  <c r="BC675" i="3"/>
  <c r="BG675" i="3"/>
  <c r="P675" i="3"/>
  <c r="T675" i="3"/>
  <c r="X675" i="3"/>
  <c r="AB675" i="3"/>
  <c r="AF675" i="3"/>
  <c r="AJ675" i="3"/>
  <c r="AN675" i="3"/>
  <c r="AR675" i="3"/>
  <c r="AV675" i="3"/>
  <c r="AZ675" i="3"/>
  <c r="BD675" i="3"/>
  <c r="BH675" i="3"/>
  <c r="M675" i="3"/>
  <c r="Q675" i="3"/>
  <c r="U675" i="3"/>
  <c r="Y675" i="3"/>
  <c r="AC675" i="3"/>
  <c r="AG675" i="3"/>
  <c r="AK675" i="3"/>
  <c r="AO675" i="3"/>
  <c r="AS675" i="3"/>
  <c r="AW675" i="3"/>
  <c r="BA675" i="3"/>
  <c r="BE675" i="3"/>
  <c r="BI675" i="3"/>
  <c r="N675" i="3"/>
  <c r="R675" i="3"/>
  <c r="V675" i="3"/>
  <c r="Z675" i="3"/>
  <c r="AD675" i="3"/>
  <c r="AH675" i="3"/>
  <c r="AL675" i="3"/>
  <c r="AP675" i="3"/>
  <c r="AT675" i="3"/>
  <c r="AX675" i="3"/>
  <c r="BB675" i="3"/>
  <c r="BF675" i="3"/>
  <c r="P719" i="3"/>
  <c r="T719" i="3"/>
  <c r="X719" i="3"/>
  <c r="AB719" i="3"/>
  <c r="AF719" i="3"/>
  <c r="AJ719" i="3"/>
  <c r="AN719" i="3"/>
  <c r="AR719" i="3"/>
  <c r="AV719" i="3"/>
  <c r="AZ719" i="3"/>
  <c r="BD719" i="3"/>
  <c r="BH719" i="3"/>
  <c r="M719" i="3"/>
  <c r="Q719" i="3"/>
  <c r="U719" i="3"/>
  <c r="Y719" i="3"/>
  <c r="AC719" i="3"/>
  <c r="AG719" i="3"/>
  <c r="AK719" i="3"/>
  <c r="AO719" i="3"/>
  <c r="AS719" i="3"/>
  <c r="AW719" i="3"/>
  <c r="BA719" i="3"/>
  <c r="BE719" i="3"/>
  <c r="BI719" i="3"/>
  <c r="N719" i="3"/>
  <c r="R719" i="3"/>
  <c r="V719" i="3"/>
  <c r="Z719" i="3"/>
  <c r="AD719" i="3"/>
  <c r="AH719" i="3"/>
  <c r="AL719" i="3"/>
  <c r="AP719" i="3"/>
  <c r="AT719" i="3"/>
  <c r="AX719" i="3"/>
  <c r="BB719" i="3"/>
  <c r="BF719" i="3"/>
  <c r="O719" i="3"/>
  <c r="S719" i="3"/>
  <c r="W719" i="3"/>
  <c r="AA719" i="3"/>
  <c r="AE719" i="3"/>
  <c r="AI719" i="3"/>
  <c r="AM719" i="3"/>
  <c r="AQ719" i="3"/>
  <c r="AU719" i="3"/>
  <c r="AY719" i="3"/>
  <c r="BC719" i="3"/>
  <c r="BG719" i="3"/>
  <c r="N736" i="3"/>
  <c r="R736" i="3"/>
  <c r="V736" i="3"/>
  <c r="Z736" i="3"/>
  <c r="AD736" i="3"/>
  <c r="AH736" i="3"/>
  <c r="AL736" i="3"/>
  <c r="AP736" i="3"/>
  <c r="AT736" i="3"/>
  <c r="AX736" i="3"/>
  <c r="BB736" i="3"/>
  <c r="BF736" i="3"/>
  <c r="O736" i="3"/>
  <c r="S736" i="3"/>
  <c r="W736" i="3"/>
  <c r="AA736" i="3"/>
  <c r="AE736" i="3"/>
  <c r="AI736" i="3"/>
  <c r="AM736" i="3"/>
  <c r="AQ736" i="3"/>
  <c r="AU736" i="3"/>
  <c r="AY736" i="3"/>
  <c r="BC736" i="3"/>
  <c r="BG736" i="3"/>
  <c r="P736" i="3"/>
  <c r="T736" i="3"/>
  <c r="X736" i="3"/>
  <c r="AB736" i="3"/>
  <c r="AF736" i="3"/>
  <c r="AJ736" i="3"/>
  <c r="AN736" i="3"/>
  <c r="AR736" i="3"/>
  <c r="AV736" i="3"/>
  <c r="AZ736" i="3"/>
  <c r="BD736" i="3"/>
  <c r="BH736" i="3"/>
  <c r="M736" i="3"/>
  <c r="Q736" i="3"/>
  <c r="U736" i="3"/>
  <c r="Y736" i="3"/>
  <c r="AC736" i="3"/>
  <c r="AG736" i="3"/>
  <c r="AK736" i="3"/>
  <c r="AO736" i="3"/>
  <c r="AS736" i="3"/>
  <c r="AW736" i="3"/>
  <c r="BA736" i="3"/>
  <c r="BE736" i="3"/>
  <c r="BI736" i="3"/>
  <c r="BH628" i="3"/>
  <c r="AR628" i="3"/>
  <c r="AB628" i="3"/>
  <c r="BG628" i="3"/>
  <c r="AQ628" i="3"/>
  <c r="AA628" i="3"/>
  <c r="BF628" i="3"/>
  <c r="AP628" i="3"/>
  <c r="Z628" i="3"/>
  <c r="BI628" i="3"/>
  <c r="AS628" i="3"/>
  <c r="AC628" i="3"/>
  <c r="M628" i="3"/>
  <c r="AW714" i="3"/>
  <c r="AG714" i="3"/>
  <c r="Q714" i="3"/>
  <c r="AZ714" i="3"/>
  <c r="AJ714" i="3"/>
  <c r="T714" i="3"/>
  <c r="AY714" i="3"/>
  <c r="AI714" i="3"/>
  <c r="S714" i="3"/>
  <c r="AX714" i="3"/>
  <c r="AH714" i="3"/>
  <c r="R714" i="3"/>
  <c r="N576" i="3"/>
  <c r="R576" i="3"/>
  <c r="V576" i="3"/>
  <c r="Z576" i="3"/>
  <c r="AD576" i="3"/>
  <c r="AH576" i="3"/>
  <c r="AL576" i="3"/>
  <c r="AP576" i="3"/>
  <c r="AT576" i="3"/>
  <c r="AX576" i="3"/>
  <c r="BB576" i="3"/>
  <c r="BF576" i="3"/>
  <c r="O576" i="3"/>
  <c r="S576" i="3"/>
  <c r="W576" i="3"/>
  <c r="AA576" i="3"/>
  <c r="AE576" i="3"/>
  <c r="AI576" i="3"/>
  <c r="AM576" i="3"/>
  <c r="AQ576" i="3"/>
  <c r="AU576" i="3"/>
  <c r="AY576" i="3"/>
  <c r="BC576" i="3"/>
  <c r="BG576" i="3"/>
  <c r="P576" i="3"/>
  <c r="T576" i="3"/>
  <c r="X576" i="3"/>
  <c r="AB576" i="3"/>
  <c r="AF576" i="3"/>
  <c r="AJ576" i="3"/>
  <c r="AN576" i="3"/>
  <c r="AR576" i="3"/>
  <c r="AV576" i="3"/>
  <c r="AZ576" i="3"/>
  <c r="BD576" i="3"/>
  <c r="BH576" i="3"/>
  <c r="M576" i="3"/>
  <c r="Q576" i="3"/>
  <c r="U576" i="3"/>
  <c r="Y576" i="3"/>
  <c r="AC576" i="3"/>
  <c r="AG576" i="3"/>
  <c r="AK576" i="3"/>
  <c r="AO576" i="3"/>
  <c r="AS576" i="3"/>
  <c r="AW576" i="3"/>
  <c r="BA576" i="3"/>
  <c r="BE576" i="3"/>
  <c r="BI576" i="3"/>
  <c r="N584" i="3"/>
  <c r="R584" i="3"/>
  <c r="V584" i="3"/>
  <c r="Z584" i="3"/>
  <c r="AD584" i="3"/>
  <c r="AH584" i="3"/>
  <c r="AL584" i="3"/>
  <c r="AP584" i="3"/>
  <c r="AT584" i="3"/>
  <c r="AX584" i="3"/>
  <c r="BB584" i="3"/>
  <c r="BF584" i="3"/>
  <c r="O584" i="3"/>
  <c r="S584" i="3"/>
  <c r="W584" i="3"/>
  <c r="AA584" i="3"/>
  <c r="AE584" i="3"/>
  <c r="AI584" i="3"/>
  <c r="AM584" i="3"/>
  <c r="AQ584" i="3"/>
  <c r="AU584" i="3"/>
  <c r="AY584" i="3"/>
  <c r="BC584" i="3"/>
  <c r="BG584" i="3"/>
  <c r="P584" i="3"/>
  <c r="T584" i="3"/>
  <c r="X584" i="3"/>
  <c r="AB584" i="3"/>
  <c r="AF584" i="3"/>
  <c r="AJ584" i="3"/>
  <c r="AN584" i="3"/>
  <c r="AR584" i="3"/>
  <c r="AV584" i="3"/>
  <c r="AZ584" i="3"/>
  <c r="BD584" i="3"/>
  <c r="BH584" i="3"/>
  <c r="M584" i="3"/>
  <c r="BN584" i="3" s="1"/>
  <c r="Q584" i="3"/>
  <c r="U584" i="3"/>
  <c r="Y584" i="3"/>
  <c r="AC584" i="3"/>
  <c r="AG584" i="3"/>
  <c r="AK584" i="3"/>
  <c r="AO584" i="3"/>
  <c r="AS584" i="3"/>
  <c r="AW584" i="3"/>
  <c r="BA584" i="3"/>
  <c r="BE584" i="3"/>
  <c r="BI584" i="3"/>
  <c r="O596" i="3"/>
  <c r="S596" i="3"/>
  <c r="W596" i="3"/>
  <c r="AA596" i="3"/>
  <c r="AE596" i="3"/>
  <c r="AI596" i="3"/>
  <c r="AM596" i="3"/>
  <c r="AQ596" i="3"/>
  <c r="AU596" i="3"/>
  <c r="AY596" i="3"/>
  <c r="BC596" i="3"/>
  <c r="BG596" i="3"/>
  <c r="P596" i="3"/>
  <c r="T596" i="3"/>
  <c r="X596" i="3"/>
  <c r="AB596" i="3"/>
  <c r="AF596" i="3"/>
  <c r="AJ596" i="3"/>
  <c r="AN596" i="3"/>
  <c r="AR596" i="3"/>
  <c r="AV596" i="3"/>
  <c r="AZ596" i="3"/>
  <c r="BD596" i="3"/>
  <c r="BH596" i="3"/>
  <c r="M596" i="3"/>
  <c r="Q596" i="3"/>
  <c r="U596" i="3"/>
  <c r="Y596" i="3"/>
  <c r="AC596" i="3"/>
  <c r="AG596" i="3"/>
  <c r="AK596" i="3"/>
  <c r="AO596" i="3"/>
  <c r="AS596" i="3"/>
  <c r="AW596" i="3"/>
  <c r="BA596" i="3"/>
  <c r="BE596" i="3"/>
  <c r="BI596" i="3"/>
  <c r="N596" i="3"/>
  <c r="R596" i="3"/>
  <c r="V596" i="3"/>
  <c r="Z596" i="3"/>
  <c r="AD596" i="3"/>
  <c r="AH596" i="3"/>
  <c r="AL596" i="3"/>
  <c r="AP596" i="3"/>
  <c r="AT596" i="3"/>
  <c r="AX596" i="3"/>
  <c r="BB596" i="3"/>
  <c r="BF596" i="3"/>
  <c r="O604" i="3"/>
  <c r="S604" i="3"/>
  <c r="W604" i="3"/>
  <c r="AA604" i="3"/>
  <c r="AE604" i="3"/>
  <c r="AI604" i="3"/>
  <c r="AM604" i="3"/>
  <c r="AQ604" i="3"/>
  <c r="AU604" i="3"/>
  <c r="AY604" i="3"/>
  <c r="BC604" i="3"/>
  <c r="BG604" i="3"/>
  <c r="M604" i="3"/>
  <c r="Q604" i="3"/>
  <c r="U604" i="3"/>
  <c r="Y604" i="3"/>
  <c r="AC604" i="3"/>
  <c r="AG604" i="3"/>
  <c r="AK604" i="3"/>
  <c r="AO604" i="3"/>
  <c r="AS604" i="3"/>
  <c r="AW604" i="3"/>
  <c r="BA604" i="3"/>
  <c r="BE604" i="3"/>
  <c r="BI604" i="3"/>
  <c r="N604" i="3"/>
  <c r="R604" i="3"/>
  <c r="V604" i="3"/>
  <c r="Z604" i="3"/>
  <c r="AD604" i="3"/>
  <c r="AH604" i="3"/>
  <c r="AL604" i="3"/>
  <c r="AP604" i="3"/>
  <c r="AT604" i="3"/>
  <c r="AX604" i="3"/>
  <c r="BB604" i="3"/>
  <c r="BF604" i="3"/>
  <c r="T604" i="3"/>
  <c r="AJ604" i="3"/>
  <c r="AZ604" i="3"/>
  <c r="X604" i="3"/>
  <c r="AN604" i="3"/>
  <c r="BD604" i="3"/>
  <c r="AB604" i="3"/>
  <c r="AR604" i="3"/>
  <c r="BH604" i="3"/>
  <c r="P604" i="3"/>
  <c r="AF604" i="3"/>
  <c r="AV604" i="3"/>
  <c r="M616" i="3"/>
  <c r="Q616" i="3"/>
  <c r="U616" i="3"/>
  <c r="Y616" i="3"/>
  <c r="AC616" i="3"/>
  <c r="AG616" i="3"/>
  <c r="AK616" i="3"/>
  <c r="AO616" i="3"/>
  <c r="AS616" i="3"/>
  <c r="AW616" i="3"/>
  <c r="BA616" i="3"/>
  <c r="BE616" i="3"/>
  <c r="BI616" i="3"/>
  <c r="N616" i="3"/>
  <c r="R616" i="3"/>
  <c r="V616" i="3"/>
  <c r="Z616" i="3"/>
  <c r="AD616" i="3"/>
  <c r="AH616" i="3"/>
  <c r="AL616" i="3"/>
  <c r="AP616" i="3"/>
  <c r="AT616" i="3"/>
  <c r="AX616" i="3"/>
  <c r="BB616" i="3"/>
  <c r="BF616" i="3"/>
  <c r="O616" i="3"/>
  <c r="S616" i="3"/>
  <c r="W616" i="3"/>
  <c r="AA616" i="3"/>
  <c r="AE616" i="3"/>
  <c r="AI616" i="3"/>
  <c r="AM616" i="3"/>
  <c r="AQ616" i="3"/>
  <c r="AU616" i="3"/>
  <c r="AY616" i="3"/>
  <c r="BC616" i="3"/>
  <c r="BG616" i="3"/>
  <c r="P616" i="3"/>
  <c r="BK616" i="3" s="1"/>
  <c r="T616" i="3"/>
  <c r="X616" i="3"/>
  <c r="AB616" i="3"/>
  <c r="AF616" i="3"/>
  <c r="AJ616" i="3"/>
  <c r="AN616" i="3"/>
  <c r="AR616" i="3"/>
  <c r="AV616" i="3"/>
  <c r="AZ616" i="3"/>
  <c r="BD616" i="3"/>
  <c r="BH616" i="3"/>
  <c r="P681" i="3"/>
  <c r="T681" i="3"/>
  <c r="X681" i="3"/>
  <c r="AB681" i="3"/>
  <c r="AF681" i="3"/>
  <c r="AJ681" i="3"/>
  <c r="AN681" i="3"/>
  <c r="AR681" i="3"/>
  <c r="AV681" i="3"/>
  <c r="AZ681" i="3"/>
  <c r="BD681" i="3"/>
  <c r="BH681" i="3"/>
  <c r="M681" i="3"/>
  <c r="BN681" i="3" s="1"/>
  <c r="Q681" i="3"/>
  <c r="U681" i="3"/>
  <c r="Y681" i="3"/>
  <c r="AC681" i="3"/>
  <c r="AG681" i="3"/>
  <c r="AK681" i="3"/>
  <c r="AO681" i="3"/>
  <c r="AS681" i="3"/>
  <c r="AW681" i="3"/>
  <c r="BA681" i="3"/>
  <c r="BE681" i="3"/>
  <c r="BI681" i="3"/>
  <c r="N681" i="3"/>
  <c r="R681" i="3"/>
  <c r="V681" i="3"/>
  <c r="Z681" i="3"/>
  <c r="AD681" i="3"/>
  <c r="AH681" i="3"/>
  <c r="AL681" i="3"/>
  <c r="AP681" i="3"/>
  <c r="AT681" i="3"/>
  <c r="AX681" i="3"/>
  <c r="BB681" i="3"/>
  <c r="BF681" i="3"/>
  <c r="O681" i="3"/>
  <c r="S681" i="3"/>
  <c r="W681" i="3"/>
  <c r="AA681" i="3"/>
  <c r="AE681" i="3"/>
  <c r="AI681" i="3"/>
  <c r="AM681" i="3"/>
  <c r="AQ681" i="3"/>
  <c r="AU681" i="3"/>
  <c r="AY681" i="3"/>
  <c r="BC681" i="3"/>
  <c r="BG681" i="3"/>
  <c r="N693" i="3"/>
  <c r="R693" i="3"/>
  <c r="V693" i="3"/>
  <c r="Z693" i="3"/>
  <c r="AD693" i="3"/>
  <c r="AH693" i="3"/>
  <c r="AL693" i="3"/>
  <c r="AP693" i="3"/>
  <c r="AT693" i="3"/>
  <c r="AX693" i="3"/>
  <c r="BB693" i="3"/>
  <c r="BF693" i="3"/>
  <c r="O693" i="3"/>
  <c r="S693" i="3"/>
  <c r="W693" i="3"/>
  <c r="AA693" i="3"/>
  <c r="AE693" i="3"/>
  <c r="AI693" i="3"/>
  <c r="AM693" i="3"/>
  <c r="AQ693" i="3"/>
  <c r="AU693" i="3"/>
  <c r="AY693" i="3"/>
  <c r="BC693" i="3"/>
  <c r="BG693" i="3"/>
  <c r="P693" i="3"/>
  <c r="T693" i="3"/>
  <c r="X693" i="3"/>
  <c r="AB693" i="3"/>
  <c r="AF693" i="3"/>
  <c r="AJ693" i="3"/>
  <c r="AN693" i="3"/>
  <c r="AR693" i="3"/>
  <c r="AV693" i="3"/>
  <c r="AZ693" i="3"/>
  <c r="BD693" i="3"/>
  <c r="BH693" i="3"/>
  <c r="M693" i="3"/>
  <c r="Q693" i="3"/>
  <c r="U693" i="3"/>
  <c r="Y693" i="3"/>
  <c r="AC693" i="3"/>
  <c r="AG693" i="3"/>
  <c r="AK693" i="3"/>
  <c r="AO693" i="3"/>
  <c r="AS693" i="3"/>
  <c r="AW693" i="3"/>
  <c r="BA693" i="3"/>
  <c r="BE693" i="3"/>
  <c r="BI693" i="3"/>
  <c r="N705" i="3"/>
  <c r="R705" i="3"/>
  <c r="V705" i="3"/>
  <c r="Z705" i="3"/>
  <c r="AD705" i="3"/>
  <c r="AH705" i="3"/>
  <c r="AL705" i="3"/>
  <c r="AP705" i="3"/>
  <c r="AT705" i="3"/>
  <c r="AX705" i="3"/>
  <c r="BB705" i="3"/>
  <c r="BF705" i="3"/>
  <c r="O705" i="3"/>
  <c r="S705" i="3"/>
  <c r="W705" i="3"/>
  <c r="AA705" i="3"/>
  <c r="AE705" i="3"/>
  <c r="AI705" i="3"/>
  <c r="AM705" i="3"/>
  <c r="AQ705" i="3"/>
  <c r="AU705" i="3"/>
  <c r="AY705" i="3"/>
  <c r="BC705" i="3"/>
  <c r="BG705" i="3"/>
  <c r="P705" i="3"/>
  <c r="T705" i="3"/>
  <c r="X705" i="3"/>
  <c r="AB705" i="3"/>
  <c r="AF705" i="3"/>
  <c r="AJ705" i="3"/>
  <c r="AN705" i="3"/>
  <c r="AR705" i="3"/>
  <c r="AV705" i="3"/>
  <c r="AZ705" i="3"/>
  <c r="BD705" i="3"/>
  <c r="BH705" i="3"/>
  <c r="M705" i="3"/>
  <c r="Q705" i="3"/>
  <c r="U705" i="3"/>
  <c r="Y705" i="3"/>
  <c r="AC705" i="3"/>
  <c r="AG705" i="3"/>
  <c r="AK705" i="3"/>
  <c r="AO705" i="3"/>
  <c r="AS705" i="3"/>
  <c r="AW705" i="3"/>
  <c r="BA705" i="3"/>
  <c r="BE705" i="3"/>
  <c r="BI705" i="3"/>
  <c r="O577" i="3"/>
  <c r="S577" i="3"/>
  <c r="W577" i="3"/>
  <c r="AA577" i="3"/>
  <c r="AE577" i="3"/>
  <c r="AI577" i="3"/>
  <c r="AM577" i="3"/>
  <c r="AQ577" i="3"/>
  <c r="AU577" i="3"/>
  <c r="AY577" i="3"/>
  <c r="BC577" i="3"/>
  <c r="BG577" i="3"/>
  <c r="P577" i="3"/>
  <c r="T577" i="3"/>
  <c r="X577" i="3"/>
  <c r="AB577" i="3"/>
  <c r="AF577" i="3"/>
  <c r="AJ577" i="3"/>
  <c r="AN577" i="3"/>
  <c r="AR577" i="3"/>
  <c r="AV577" i="3"/>
  <c r="AZ577" i="3"/>
  <c r="BD577" i="3"/>
  <c r="BH577" i="3"/>
  <c r="M577" i="3"/>
  <c r="Q577" i="3"/>
  <c r="U577" i="3"/>
  <c r="Y577" i="3"/>
  <c r="AC577" i="3"/>
  <c r="AG577" i="3"/>
  <c r="AK577" i="3"/>
  <c r="AO577" i="3"/>
  <c r="AS577" i="3"/>
  <c r="AW577" i="3"/>
  <c r="BA577" i="3"/>
  <c r="BE577" i="3"/>
  <c r="BI577" i="3"/>
  <c r="N577" i="3"/>
  <c r="R577" i="3"/>
  <c r="V577" i="3"/>
  <c r="Z577" i="3"/>
  <c r="AD577" i="3"/>
  <c r="AH577" i="3"/>
  <c r="AL577" i="3"/>
  <c r="AP577" i="3"/>
  <c r="AT577" i="3"/>
  <c r="AX577" i="3"/>
  <c r="BB577" i="3"/>
  <c r="BF577" i="3"/>
  <c r="O585" i="3"/>
  <c r="S585" i="3"/>
  <c r="W585" i="3"/>
  <c r="AA585" i="3"/>
  <c r="AE585" i="3"/>
  <c r="AI585" i="3"/>
  <c r="AM585" i="3"/>
  <c r="AQ585" i="3"/>
  <c r="AU585" i="3"/>
  <c r="AY585" i="3"/>
  <c r="BC585" i="3"/>
  <c r="BG585" i="3"/>
  <c r="P585" i="3"/>
  <c r="T585" i="3"/>
  <c r="X585" i="3"/>
  <c r="AB585" i="3"/>
  <c r="AF585" i="3"/>
  <c r="AJ585" i="3"/>
  <c r="AN585" i="3"/>
  <c r="AR585" i="3"/>
  <c r="AV585" i="3"/>
  <c r="AZ585" i="3"/>
  <c r="BD585" i="3"/>
  <c r="BH585" i="3"/>
  <c r="M585" i="3"/>
  <c r="BN585" i="3" s="1"/>
  <c r="Q585" i="3"/>
  <c r="U585" i="3"/>
  <c r="Y585" i="3"/>
  <c r="AC585" i="3"/>
  <c r="AG585" i="3"/>
  <c r="AK585" i="3"/>
  <c r="AO585" i="3"/>
  <c r="AS585" i="3"/>
  <c r="AW585" i="3"/>
  <c r="BA585" i="3"/>
  <c r="BE585" i="3"/>
  <c r="BI585" i="3"/>
  <c r="N585" i="3"/>
  <c r="R585" i="3"/>
  <c r="V585" i="3"/>
  <c r="Z585" i="3"/>
  <c r="AD585" i="3"/>
  <c r="AH585" i="3"/>
  <c r="AL585" i="3"/>
  <c r="AP585" i="3"/>
  <c r="AT585" i="3"/>
  <c r="AX585" i="3"/>
  <c r="BB585" i="3"/>
  <c r="BF585" i="3"/>
  <c r="M597" i="3"/>
  <c r="Q597" i="3"/>
  <c r="U597" i="3"/>
  <c r="Y597" i="3"/>
  <c r="AC597" i="3"/>
  <c r="AG597" i="3"/>
  <c r="AK597" i="3"/>
  <c r="AO597" i="3"/>
  <c r="AS597" i="3"/>
  <c r="AW597" i="3"/>
  <c r="BA597" i="3"/>
  <c r="BE597" i="3"/>
  <c r="BI597" i="3"/>
  <c r="N597" i="3"/>
  <c r="O597" i="3"/>
  <c r="S597" i="3"/>
  <c r="W597" i="3"/>
  <c r="AA597" i="3"/>
  <c r="AE597" i="3"/>
  <c r="AI597" i="3"/>
  <c r="AM597" i="3"/>
  <c r="AQ597" i="3"/>
  <c r="AU597" i="3"/>
  <c r="AY597" i="3"/>
  <c r="BC597" i="3"/>
  <c r="BG597" i="3"/>
  <c r="P597" i="3"/>
  <c r="T597" i="3"/>
  <c r="X597" i="3"/>
  <c r="AB597" i="3"/>
  <c r="AF597" i="3"/>
  <c r="AJ597" i="3"/>
  <c r="AN597" i="3"/>
  <c r="AR597" i="3"/>
  <c r="AV597" i="3"/>
  <c r="AZ597" i="3"/>
  <c r="BD597" i="3"/>
  <c r="BH597" i="3"/>
  <c r="R597" i="3"/>
  <c r="AH597" i="3"/>
  <c r="AX597" i="3"/>
  <c r="V597" i="3"/>
  <c r="AL597" i="3"/>
  <c r="BB597" i="3"/>
  <c r="Z597" i="3"/>
  <c r="AP597" i="3"/>
  <c r="BF597" i="3"/>
  <c r="AD597" i="3"/>
  <c r="AT597" i="3"/>
  <c r="M605" i="3"/>
  <c r="Q605" i="3"/>
  <c r="U605" i="3"/>
  <c r="Y605" i="3"/>
  <c r="AC605" i="3"/>
  <c r="AG605" i="3"/>
  <c r="AK605" i="3"/>
  <c r="AO605" i="3"/>
  <c r="AS605" i="3"/>
  <c r="AW605" i="3"/>
  <c r="BA605" i="3"/>
  <c r="BE605" i="3"/>
  <c r="BI605" i="3"/>
  <c r="O605" i="3"/>
  <c r="S605" i="3"/>
  <c r="W605" i="3"/>
  <c r="AA605" i="3"/>
  <c r="AE605" i="3"/>
  <c r="AI605" i="3"/>
  <c r="AM605" i="3"/>
  <c r="AQ605" i="3"/>
  <c r="AU605" i="3"/>
  <c r="AY605" i="3"/>
  <c r="BC605" i="3"/>
  <c r="BG605" i="3"/>
  <c r="P605" i="3"/>
  <c r="T605" i="3"/>
  <c r="X605" i="3"/>
  <c r="AB605" i="3"/>
  <c r="AF605" i="3"/>
  <c r="AJ605" i="3"/>
  <c r="AN605" i="3"/>
  <c r="AR605" i="3"/>
  <c r="AV605" i="3"/>
  <c r="AZ605" i="3"/>
  <c r="BD605" i="3"/>
  <c r="BH605" i="3"/>
  <c r="R605" i="3"/>
  <c r="AH605" i="3"/>
  <c r="AX605" i="3"/>
  <c r="V605" i="3"/>
  <c r="AL605" i="3"/>
  <c r="BB605" i="3"/>
  <c r="Z605" i="3"/>
  <c r="AP605" i="3"/>
  <c r="BF605" i="3"/>
  <c r="N605" i="3"/>
  <c r="AD605" i="3"/>
  <c r="AT605" i="3"/>
  <c r="O617" i="3"/>
  <c r="S617" i="3"/>
  <c r="W617" i="3"/>
  <c r="AA617" i="3"/>
  <c r="AE617" i="3"/>
  <c r="AI617" i="3"/>
  <c r="AM617" i="3"/>
  <c r="AQ617" i="3"/>
  <c r="AU617" i="3"/>
  <c r="AY617" i="3"/>
  <c r="BC617" i="3"/>
  <c r="BG617" i="3"/>
  <c r="P617" i="3"/>
  <c r="T617" i="3"/>
  <c r="X617" i="3"/>
  <c r="AB617" i="3"/>
  <c r="AF617" i="3"/>
  <c r="AJ617" i="3"/>
  <c r="AN617" i="3"/>
  <c r="AR617" i="3"/>
  <c r="AV617" i="3"/>
  <c r="AZ617" i="3"/>
  <c r="BD617" i="3"/>
  <c r="BH617" i="3"/>
  <c r="M617" i="3"/>
  <c r="Q617" i="3"/>
  <c r="U617" i="3"/>
  <c r="Y617" i="3"/>
  <c r="AC617" i="3"/>
  <c r="AG617" i="3"/>
  <c r="AK617" i="3"/>
  <c r="AO617" i="3"/>
  <c r="AS617" i="3"/>
  <c r="AW617" i="3"/>
  <c r="BA617" i="3"/>
  <c r="BE617" i="3"/>
  <c r="BI617" i="3"/>
  <c r="N617" i="3"/>
  <c r="R617" i="3"/>
  <c r="V617" i="3"/>
  <c r="Z617" i="3"/>
  <c r="AD617" i="3"/>
  <c r="AH617" i="3"/>
  <c r="AL617" i="3"/>
  <c r="AP617" i="3"/>
  <c r="AT617" i="3"/>
  <c r="AX617" i="3"/>
  <c r="BB617" i="3"/>
  <c r="BF617" i="3"/>
  <c r="M632" i="3"/>
  <c r="Q632" i="3"/>
  <c r="U632" i="3"/>
  <c r="Y632" i="3"/>
  <c r="AC632" i="3"/>
  <c r="AG632" i="3"/>
  <c r="AK632" i="3"/>
  <c r="AO632" i="3"/>
  <c r="AS632" i="3"/>
  <c r="AW632" i="3"/>
  <c r="BA632" i="3"/>
  <c r="BE632" i="3"/>
  <c r="BI632" i="3"/>
  <c r="N632" i="3"/>
  <c r="R632" i="3"/>
  <c r="V632" i="3"/>
  <c r="Z632" i="3"/>
  <c r="AD632" i="3"/>
  <c r="AH632" i="3"/>
  <c r="AL632" i="3"/>
  <c r="AP632" i="3"/>
  <c r="AT632" i="3"/>
  <c r="AX632" i="3"/>
  <c r="BB632" i="3"/>
  <c r="BF632" i="3"/>
  <c r="O632" i="3"/>
  <c r="S632" i="3"/>
  <c r="W632" i="3"/>
  <c r="AA632" i="3"/>
  <c r="AE632" i="3"/>
  <c r="AI632" i="3"/>
  <c r="AM632" i="3"/>
  <c r="AQ632" i="3"/>
  <c r="AU632" i="3"/>
  <c r="AY632" i="3"/>
  <c r="BC632" i="3"/>
  <c r="BG632" i="3"/>
  <c r="P632" i="3"/>
  <c r="T632" i="3"/>
  <c r="X632" i="3"/>
  <c r="AB632" i="3"/>
  <c r="AF632" i="3"/>
  <c r="AJ632" i="3"/>
  <c r="AN632" i="3"/>
  <c r="AR632" i="3"/>
  <c r="AV632" i="3"/>
  <c r="AZ632" i="3"/>
  <c r="BD632" i="3"/>
  <c r="BH632" i="3"/>
  <c r="N688" i="3"/>
  <c r="R688" i="3"/>
  <c r="V688" i="3"/>
  <c r="Z688" i="3"/>
  <c r="AD688" i="3"/>
  <c r="AH688" i="3"/>
  <c r="AL688" i="3"/>
  <c r="AP688" i="3"/>
  <c r="AT688" i="3"/>
  <c r="AX688" i="3"/>
  <c r="BB688" i="3"/>
  <c r="BF688" i="3"/>
  <c r="O688" i="3"/>
  <c r="S688" i="3"/>
  <c r="W688" i="3"/>
  <c r="AA688" i="3"/>
  <c r="AE688" i="3"/>
  <c r="AI688" i="3"/>
  <c r="AM688" i="3"/>
  <c r="AQ688" i="3"/>
  <c r="AU688" i="3"/>
  <c r="AY688" i="3"/>
  <c r="BC688" i="3"/>
  <c r="BG688" i="3"/>
  <c r="P688" i="3"/>
  <c r="T688" i="3"/>
  <c r="X688" i="3"/>
  <c r="AB688" i="3"/>
  <c r="AF688" i="3"/>
  <c r="AJ688" i="3"/>
  <c r="AN688" i="3"/>
  <c r="AR688" i="3"/>
  <c r="AV688" i="3"/>
  <c r="AZ688" i="3"/>
  <c r="BD688" i="3"/>
  <c r="BH688" i="3"/>
  <c r="M688" i="3"/>
  <c r="Q688" i="3"/>
  <c r="U688" i="3"/>
  <c r="Y688" i="3"/>
  <c r="AC688" i="3"/>
  <c r="AG688" i="3"/>
  <c r="AK688" i="3"/>
  <c r="AO688" i="3"/>
  <c r="AS688" i="3"/>
  <c r="AW688" i="3"/>
  <c r="BA688" i="3"/>
  <c r="BE688" i="3"/>
  <c r="BI688" i="3"/>
  <c r="O696" i="3"/>
  <c r="S696" i="3"/>
  <c r="W696" i="3"/>
  <c r="AA696" i="3"/>
  <c r="AE696" i="3"/>
  <c r="AI696" i="3"/>
  <c r="AM696" i="3"/>
  <c r="AQ696" i="3"/>
  <c r="AU696" i="3"/>
  <c r="AY696" i="3"/>
  <c r="BC696" i="3"/>
  <c r="BG696" i="3"/>
  <c r="P696" i="3"/>
  <c r="T696" i="3"/>
  <c r="X696" i="3"/>
  <c r="AB696" i="3"/>
  <c r="AF696" i="3"/>
  <c r="AJ696" i="3"/>
  <c r="AN696" i="3"/>
  <c r="AR696" i="3"/>
  <c r="AV696" i="3"/>
  <c r="AZ696" i="3"/>
  <c r="BD696" i="3"/>
  <c r="BH696" i="3"/>
  <c r="M696" i="3"/>
  <c r="Q696" i="3"/>
  <c r="U696" i="3"/>
  <c r="Y696" i="3"/>
  <c r="AC696" i="3"/>
  <c r="AG696" i="3"/>
  <c r="AK696" i="3"/>
  <c r="AO696" i="3"/>
  <c r="AS696" i="3"/>
  <c r="AW696" i="3"/>
  <c r="BA696" i="3"/>
  <c r="BE696" i="3"/>
  <c r="BI696" i="3"/>
  <c r="N696" i="3"/>
  <c r="R696" i="3"/>
  <c r="V696" i="3"/>
  <c r="Z696" i="3"/>
  <c r="AD696" i="3"/>
  <c r="AH696" i="3"/>
  <c r="AL696" i="3"/>
  <c r="AP696" i="3"/>
  <c r="AT696" i="3"/>
  <c r="AX696" i="3"/>
  <c r="BB696" i="3"/>
  <c r="BF696" i="3"/>
  <c r="O704" i="3"/>
  <c r="S704" i="3"/>
  <c r="W704" i="3"/>
  <c r="AA704" i="3"/>
  <c r="AE704" i="3"/>
  <c r="AI704" i="3"/>
  <c r="AM704" i="3"/>
  <c r="AQ704" i="3"/>
  <c r="AU704" i="3"/>
  <c r="AY704" i="3"/>
  <c r="BC704" i="3"/>
  <c r="BG704" i="3"/>
  <c r="P704" i="3"/>
  <c r="T704" i="3"/>
  <c r="X704" i="3"/>
  <c r="AB704" i="3"/>
  <c r="AF704" i="3"/>
  <c r="AJ704" i="3"/>
  <c r="AN704" i="3"/>
  <c r="AR704" i="3"/>
  <c r="AV704" i="3"/>
  <c r="AZ704" i="3"/>
  <c r="BD704" i="3"/>
  <c r="BH704" i="3"/>
  <c r="M704" i="3"/>
  <c r="Q704" i="3"/>
  <c r="U704" i="3"/>
  <c r="Y704" i="3"/>
  <c r="AC704" i="3"/>
  <c r="AG704" i="3"/>
  <c r="AK704" i="3"/>
  <c r="AO704" i="3"/>
  <c r="AS704" i="3"/>
  <c r="AW704" i="3"/>
  <c r="BA704" i="3"/>
  <c r="BE704" i="3"/>
  <c r="BI704" i="3"/>
  <c r="N704" i="3"/>
  <c r="R704" i="3"/>
  <c r="V704" i="3"/>
  <c r="Z704" i="3"/>
  <c r="AD704" i="3"/>
  <c r="AH704" i="3"/>
  <c r="AL704" i="3"/>
  <c r="AP704" i="3"/>
  <c r="AT704" i="3"/>
  <c r="AX704" i="3"/>
  <c r="BB704" i="3"/>
  <c r="BF704" i="3"/>
  <c r="O566" i="3"/>
  <c r="BL566" i="3" s="1"/>
  <c r="S566" i="3"/>
  <c r="BM566" i="3" s="1"/>
  <c r="W566" i="3"/>
  <c r="AA566" i="3"/>
  <c r="AE566" i="3"/>
  <c r="AI566" i="3"/>
  <c r="AM566" i="3"/>
  <c r="AQ566" i="3"/>
  <c r="AU566" i="3"/>
  <c r="AY566" i="3"/>
  <c r="BC566" i="3"/>
  <c r="BG566" i="3"/>
  <c r="P566" i="3"/>
  <c r="T566" i="3"/>
  <c r="X566" i="3"/>
  <c r="AB566" i="3"/>
  <c r="AF566" i="3"/>
  <c r="AJ566" i="3"/>
  <c r="AN566" i="3"/>
  <c r="AR566" i="3"/>
  <c r="AV566" i="3"/>
  <c r="AZ566" i="3"/>
  <c r="BD566" i="3"/>
  <c r="BH566" i="3"/>
  <c r="Q566" i="3"/>
  <c r="Y566" i="3"/>
  <c r="AG566" i="3"/>
  <c r="AO566" i="3"/>
  <c r="AW566" i="3"/>
  <c r="BE566" i="3"/>
  <c r="R566" i="3"/>
  <c r="Z566" i="3"/>
  <c r="AH566" i="3"/>
  <c r="AP566" i="3"/>
  <c r="AX566" i="3"/>
  <c r="BF566" i="3"/>
  <c r="M566" i="3"/>
  <c r="U566" i="3"/>
  <c r="AC566" i="3"/>
  <c r="AK566" i="3"/>
  <c r="AS566" i="3"/>
  <c r="BA566" i="3"/>
  <c r="BI566" i="3"/>
  <c r="N566" i="3"/>
  <c r="BJ566" i="3" s="1"/>
  <c r="V566" i="3"/>
  <c r="AD566" i="3"/>
  <c r="AL566" i="3"/>
  <c r="AT566" i="3"/>
  <c r="BB566" i="3"/>
  <c r="O570" i="3"/>
  <c r="BL570" i="3" s="1"/>
  <c r="P570" i="3"/>
  <c r="T570" i="3"/>
  <c r="X570" i="3"/>
  <c r="AB570" i="3"/>
  <c r="AF570" i="3"/>
  <c r="AJ570" i="3"/>
  <c r="AN570" i="3"/>
  <c r="AR570" i="3"/>
  <c r="AV570" i="3"/>
  <c r="AZ570" i="3"/>
  <c r="BD570" i="3"/>
  <c r="BH570" i="3"/>
  <c r="Q570" i="3"/>
  <c r="U570" i="3"/>
  <c r="Y570" i="3"/>
  <c r="AC570" i="3"/>
  <c r="AG570" i="3"/>
  <c r="AK570" i="3"/>
  <c r="AO570" i="3"/>
  <c r="AS570" i="3"/>
  <c r="AW570" i="3"/>
  <c r="BA570" i="3"/>
  <c r="BE570" i="3"/>
  <c r="BI570" i="3"/>
  <c r="M570" i="3"/>
  <c r="R570" i="3"/>
  <c r="V570" i="3"/>
  <c r="Z570" i="3"/>
  <c r="AD570" i="3"/>
  <c r="AH570" i="3"/>
  <c r="AL570" i="3"/>
  <c r="AP570" i="3"/>
  <c r="AT570" i="3"/>
  <c r="AX570" i="3"/>
  <c r="BB570" i="3"/>
  <c r="BF570" i="3"/>
  <c r="N570" i="3"/>
  <c r="BJ570" i="3" s="1"/>
  <c r="S570" i="3"/>
  <c r="BM570" i="3" s="1"/>
  <c r="W570" i="3"/>
  <c r="AA570" i="3"/>
  <c r="AE570" i="3"/>
  <c r="AI570" i="3"/>
  <c r="AM570" i="3"/>
  <c r="AQ570" i="3"/>
  <c r="AU570" i="3"/>
  <c r="AY570" i="3"/>
  <c r="BC570" i="3"/>
  <c r="BG570" i="3"/>
  <c r="O574" i="3"/>
  <c r="S574" i="3"/>
  <c r="W574" i="3"/>
  <c r="AA574" i="3"/>
  <c r="AE574" i="3"/>
  <c r="AI574" i="3"/>
  <c r="AM574" i="3"/>
  <c r="AQ574" i="3"/>
  <c r="AU574" i="3"/>
  <c r="AY574" i="3"/>
  <c r="BC574" i="3"/>
  <c r="BG574" i="3"/>
  <c r="P574" i="3"/>
  <c r="T574" i="3"/>
  <c r="X574" i="3"/>
  <c r="AB574" i="3"/>
  <c r="AF574" i="3"/>
  <c r="AJ574" i="3"/>
  <c r="AN574" i="3"/>
  <c r="AR574" i="3"/>
  <c r="AV574" i="3"/>
  <c r="AZ574" i="3"/>
  <c r="BD574" i="3"/>
  <c r="BH574" i="3"/>
  <c r="M574" i="3"/>
  <c r="Q574" i="3"/>
  <c r="U574" i="3"/>
  <c r="Y574" i="3"/>
  <c r="AC574" i="3"/>
  <c r="AG574" i="3"/>
  <c r="AK574" i="3"/>
  <c r="AO574" i="3"/>
  <c r="AS574" i="3"/>
  <c r="AW574" i="3"/>
  <c r="BA574" i="3"/>
  <c r="BE574" i="3"/>
  <c r="BI574" i="3"/>
  <c r="N574" i="3"/>
  <c r="R574" i="3"/>
  <c r="V574" i="3"/>
  <c r="Z574" i="3"/>
  <c r="AD574" i="3"/>
  <c r="AH574" i="3"/>
  <c r="AL574" i="3"/>
  <c r="AP574" i="3"/>
  <c r="AT574" i="3"/>
  <c r="AX574" i="3"/>
  <c r="BB574" i="3"/>
  <c r="BF574" i="3"/>
  <c r="M578" i="3"/>
  <c r="Q578" i="3"/>
  <c r="U578" i="3"/>
  <c r="Y578" i="3"/>
  <c r="AC578" i="3"/>
  <c r="AG578" i="3"/>
  <c r="AK578" i="3"/>
  <c r="AO578" i="3"/>
  <c r="AS578" i="3"/>
  <c r="AW578" i="3"/>
  <c r="BA578" i="3"/>
  <c r="BE578" i="3"/>
  <c r="BI578" i="3"/>
  <c r="N578" i="3"/>
  <c r="R578" i="3"/>
  <c r="V578" i="3"/>
  <c r="Z578" i="3"/>
  <c r="AD578" i="3"/>
  <c r="AH578" i="3"/>
  <c r="AL578" i="3"/>
  <c r="AP578" i="3"/>
  <c r="AT578" i="3"/>
  <c r="AX578" i="3"/>
  <c r="BB578" i="3"/>
  <c r="BF578" i="3"/>
  <c r="O578" i="3"/>
  <c r="S578" i="3"/>
  <c r="W578" i="3"/>
  <c r="AA578" i="3"/>
  <c r="AE578" i="3"/>
  <c r="AI578" i="3"/>
  <c r="AM578" i="3"/>
  <c r="AQ578" i="3"/>
  <c r="AU578" i="3"/>
  <c r="AY578" i="3"/>
  <c r="BC578" i="3"/>
  <c r="BG578" i="3"/>
  <c r="P578" i="3"/>
  <c r="BK578" i="3" s="1"/>
  <c r="T578" i="3"/>
  <c r="X578" i="3"/>
  <c r="AB578" i="3"/>
  <c r="AF578" i="3"/>
  <c r="AJ578" i="3"/>
  <c r="AN578" i="3"/>
  <c r="AR578" i="3"/>
  <c r="AV578" i="3"/>
  <c r="AZ578" i="3"/>
  <c r="BD578" i="3"/>
  <c r="BH578" i="3"/>
  <c r="O582" i="3"/>
  <c r="S582" i="3"/>
  <c r="W582" i="3"/>
  <c r="AA582" i="3"/>
  <c r="AE582" i="3"/>
  <c r="AI582" i="3"/>
  <c r="AM582" i="3"/>
  <c r="AQ582" i="3"/>
  <c r="AU582" i="3"/>
  <c r="AY582" i="3"/>
  <c r="BC582" i="3"/>
  <c r="BG582" i="3"/>
  <c r="P582" i="3"/>
  <c r="T582" i="3"/>
  <c r="X582" i="3"/>
  <c r="AB582" i="3"/>
  <c r="AF582" i="3"/>
  <c r="AJ582" i="3"/>
  <c r="AN582" i="3"/>
  <c r="AR582" i="3"/>
  <c r="AV582" i="3"/>
  <c r="AZ582" i="3"/>
  <c r="BD582" i="3"/>
  <c r="BH582" i="3"/>
  <c r="M582" i="3"/>
  <c r="BN582" i="3" s="1"/>
  <c r="Q582" i="3"/>
  <c r="U582" i="3"/>
  <c r="Y582" i="3"/>
  <c r="AC582" i="3"/>
  <c r="AG582" i="3"/>
  <c r="AK582" i="3"/>
  <c r="AO582" i="3"/>
  <c r="AS582" i="3"/>
  <c r="AW582" i="3"/>
  <c r="BA582" i="3"/>
  <c r="BE582" i="3"/>
  <c r="BI582" i="3"/>
  <c r="N582" i="3"/>
  <c r="R582" i="3"/>
  <c r="V582" i="3"/>
  <c r="Z582" i="3"/>
  <c r="AD582" i="3"/>
  <c r="AH582" i="3"/>
  <c r="AL582" i="3"/>
  <c r="AP582" i="3"/>
  <c r="AT582" i="3"/>
  <c r="AX582" i="3"/>
  <c r="BB582" i="3"/>
  <c r="BF582" i="3"/>
  <c r="P586" i="3"/>
  <c r="T586" i="3"/>
  <c r="X586" i="3"/>
  <c r="AB586" i="3"/>
  <c r="AF586" i="3"/>
  <c r="AJ586" i="3"/>
  <c r="AN586" i="3"/>
  <c r="AR586" i="3"/>
  <c r="AV586" i="3"/>
  <c r="AZ586" i="3"/>
  <c r="BD586" i="3"/>
  <c r="BH586" i="3"/>
  <c r="M586" i="3"/>
  <c r="Q586" i="3"/>
  <c r="U586" i="3"/>
  <c r="Y586" i="3"/>
  <c r="AC586" i="3"/>
  <c r="AG586" i="3"/>
  <c r="AK586" i="3"/>
  <c r="AO586" i="3"/>
  <c r="AS586" i="3"/>
  <c r="AW586" i="3"/>
  <c r="BA586" i="3"/>
  <c r="BE586" i="3"/>
  <c r="BI586" i="3"/>
  <c r="N586" i="3"/>
  <c r="R586" i="3"/>
  <c r="V586" i="3"/>
  <c r="Z586" i="3"/>
  <c r="AD586" i="3"/>
  <c r="AH586" i="3"/>
  <c r="AL586" i="3"/>
  <c r="AP586" i="3"/>
  <c r="AT586" i="3"/>
  <c r="AX586" i="3"/>
  <c r="BB586" i="3"/>
  <c r="BF586" i="3"/>
  <c r="O586" i="3"/>
  <c r="S586" i="3"/>
  <c r="W586" i="3"/>
  <c r="AA586" i="3"/>
  <c r="AE586" i="3"/>
  <c r="AI586" i="3"/>
  <c r="AM586" i="3"/>
  <c r="AQ586" i="3"/>
  <c r="AU586" i="3"/>
  <c r="AY586" i="3"/>
  <c r="BC586" i="3"/>
  <c r="BG586" i="3"/>
  <c r="O590" i="3"/>
  <c r="S590" i="3"/>
  <c r="W590" i="3"/>
  <c r="AA590" i="3"/>
  <c r="AE590" i="3"/>
  <c r="AI590" i="3"/>
  <c r="AM590" i="3"/>
  <c r="AQ590" i="3"/>
  <c r="AU590" i="3"/>
  <c r="AY590" i="3"/>
  <c r="BC590" i="3"/>
  <c r="BG590" i="3"/>
  <c r="P590" i="3"/>
  <c r="T590" i="3"/>
  <c r="X590" i="3"/>
  <c r="AB590" i="3"/>
  <c r="AF590" i="3"/>
  <c r="AJ590" i="3"/>
  <c r="AN590" i="3"/>
  <c r="AR590" i="3"/>
  <c r="AV590" i="3"/>
  <c r="AZ590" i="3"/>
  <c r="BD590" i="3"/>
  <c r="BH590" i="3"/>
  <c r="M590" i="3"/>
  <c r="Q590" i="3"/>
  <c r="U590" i="3"/>
  <c r="Y590" i="3"/>
  <c r="AC590" i="3"/>
  <c r="AG590" i="3"/>
  <c r="AK590" i="3"/>
  <c r="AO590" i="3"/>
  <c r="AS590" i="3"/>
  <c r="AW590" i="3"/>
  <c r="BA590" i="3"/>
  <c r="BE590" i="3"/>
  <c r="BI590" i="3"/>
  <c r="N590" i="3"/>
  <c r="R590" i="3"/>
  <c r="V590" i="3"/>
  <c r="Z590" i="3"/>
  <c r="AD590" i="3"/>
  <c r="AH590" i="3"/>
  <c r="AL590" i="3"/>
  <c r="AP590" i="3"/>
  <c r="AT590" i="3"/>
  <c r="AX590" i="3"/>
  <c r="BB590" i="3"/>
  <c r="BF590" i="3"/>
  <c r="O594" i="3"/>
  <c r="S594" i="3"/>
  <c r="W594" i="3"/>
  <c r="AA594" i="3"/>
  <c r="AE594" i="3"/>
  <c r="AI594" i="3"/>
  <c r="AM594" i="3"/>
  <c r="AQ594" i="3"/>
  <c r="AU594" i="3"/>
  <c r="AY594" i="3"/>
  <c r="BC594" i="3"/>
  <c r="BG594" i="3"/>
  <c r="P594" i="3"/>
  <c r="T594" i="3"/>
  <c r="X594" i="3"/>
  <c r="AB594" i="3"/>
  <c r="AF594" i="3"/>
  <c r="AJ594" i="3"/>
  <c r="AN594" i="3"/>
  <c r="AR594" i="3"/>
  <c r="AV594" i="3"/>
  <c r="AZ594" i="3"/>
  <c r="BD594" i="3"/>
  <c r="BH594" i="3"/>
  <c r="M594" i="3"/>
  <c r="Q594" i="3"/>
  <c r="U594" i="3"/>
  <c r="Y594" i="3"/>
  <c r="AC594" i="3"/>
  <c r="AG594" i="3"/>
  <c r="AK594" i="3"/>
  <c r="AO594" i="3"/>
  <c r="AS594" i="3"/>
  <c r="AW594" i="3"/>
  <c r="BA594" i="3"/>
  <c r="BE594" i="3"/>
  <c r="BI594" i="3"/>
  <c r="N594" i="3"/>
  <c r="R594" i="3"/>
  <c r="V594" i="3"/>
  <c r="Z594" i="3"/>
  <c r="AD594" i="3"/>
  <c r="AH594" i="3"/>
  <c r="AL594" i="3"/>
  <c r="AP594" i="3"/>
  <c r="AT594" i="3"/>
  <c r="AX594" i="3"/>
  <c r="BB594" i="3"/>
  <c r="BF594" i="3"/>
  <c r="O598" i="3"/>
  <c r="S598" i="3"/>
  <c r="W598" i="3"/>
  <c r="AA598" i="3"/>
  <c r="AE598" i="3"/>
  <c r="AI598" i="3"/>
  <c r="AM598" i="3"/>
  <c r="AQ598" i="3"/>
  <c r="AU598" i="3"/>
  <c r="AY598" i="3"/>
  <c r="BC598" i="3"/>
  <c r="BG598" i="3"/>
  <c r="M598" i="3"/>
  <c r="Q598" i="3"/>
  <c r="U598" i="3"/>
  <c r="Y598" i="3"/>
  <c r="AC598" i="3"/>
  <c r="AG598" i="3"/>
  <c r="AK598" i="3"/>
  <c r="AO598" i="3"/>
  <c r="AS598" i="3"/>
  <c r="AW598" i="3"/>
  <c r="BA598" i="3"/>
  <c r="BE598" i="3"/>
  <c r="BI598" i="3"/>
  <c r="N598" i="3"/>
  <c r="R598" i="3"/>
  <c r="V598" i="3"/>
  <c r="Z598" i="3"/>
  <c r="AD598" i="3"/>
  <c r="AH598" i="3"/>
  <c r="AL598" i="3"/>
  <c r="AP598" i="3"/>
  <c r="AT598" i="3"/>
  <c r="AX598" i="3"/>
  <c r="BB598" i="3"/>
  <c r="BF598" i="3"/>
  <c r="P598" i="3"/>
  <c r="AF598" i="3"/>
  <c r="AV598" i="3"/>
  <c r="T598" i="3"/>
  <c r="AJ598" i="3"/>
  <c r="AZ598" i="3"/>
  <c r="X598" i="3"/>
  <c r="AN598" i="3"/>
  <c r="BD598" i="3"/>
  <c r="AB598" i="3"/>
  <c r="AR598" i="3"/>
  <c r="BH598" i="3"/>
  <c r="O602" i="3"/>
  <c r="S602" i="3"/>
  <c r="W602" i="3"/>
  <c r="AA602" i="3"/>
  <c r="AE602" i="3"/>
  <c r="AI602" i="3"/>
  <c r="AM602" i="3"/>
  <c r="AQ602" i="3"/>
  <c r="AU602" i="3"/>
  <c r="AY602" i="3"/>
  <c r="BC602" i="3"/>
  <c r="BG602" i="3"/>
  <c r="M602" i="3"/>
  <c r="Q602" i="3"/>
  <c r="U602" i="3"/>
  <c r="Y602" i="3"/>
  <c r="AC602" i="3"/>
  <c r="AG602" i="3"/>
  <c r="AK602" i="3"/>
  <c r="AO602" i="3"/>
  <c r="AS602" i="3"/>
  <c r="AW602" i="3"/>
  <c r="BA602" i="3"/>
  <c r="BE602" i="3"/>
  <c r="BI602" i="3"/>
  <c r="N602" i="3"/>
  <c r="R602" i="3"/>
  <c r="V602" i="3"/>
  <c r="Z602" i="3"/>
  <c r="AD602" i="3"/>
  <c r="AH602" i="3"/>
  <c r="AL602" i="3"/>
  <c r="AP602" i="3"/>
  <c r="AT602" i="3"/>
  <c r="AX602" i="3"/>
  <c r="BB602" i="3"/>
  <c r="BF602" i="3"/>
  <c r="X602" i="3"/>
  <c r="AN602" i="3"/>
  <c r="BD602" i="3"/>
  <c r="AB602" i="3"/>
  <c r="AR602" i="3"/>
  <c r="BH602" i="3"/>
  <c r="P602" i="3"/>
  <c r="AF602" i="3"/>
  <c r="AV602" i="3"/>
  <c r="T602" i="3"/>
  <c r="AJ602" i="3"/>
  <c r="AZ602" i="3"/>
  <c r="O606" i="3"/>
  <c r="S606" i="3"/>
  <c r="W606" i="3"/>
  <c r="AA606" i="3"/>
  <c r="AE606" i="3"/>
  <c r="AI606" i="3"/>
  <c r="AM606" i="3"/>
  <c r="AQ606" i="3"/>
  <c r="AU606" i="3"/>
  <c r="AY606" i="3"/>
  <c r="BC606" i="3"/>
  <c r="BG606" i="3"/>
  <c r="M606" i="3"/>
  <c r="Q606" i="3"/>
  <c r="U606" i="3"/>
  <c r="Y606" i="3"/>
  <c r="AC606" i="3"/>
  <c r="AG606" i="3"/>
  <c r="AK606" i="3"/>
  <c r="AO606" i="3"/>
  <c r="AS606" i="3"/>
  <c r="AW606" i="3"/>
  <c r="BA606" i="3"/>
  <c r="BE606" i="3"/>
  <c r="BI606" i="3"/>
  <c r="N606" i="3"/>
  <c r="P606" i="3"/>
  <c r="X606" i="3"/>
  <c r="AF606" i="3"/>
  <c r="AN606" i="3"/>
  <c r="AV606" i="3"/>
  <c r="BD606" i="3"/>
  <c r="R606" i="3"/>
  <c r="Z606" i="3"/>
  <c r="AH606" i="3"/>
  <c r="AP606" i="3"/>
  <c r="AX606" i="3"/>
  <c r="BF606" i="3"/>
  <c r="T606" i="3"/>
  <c r="AB606" i="3"/>
  <c r="AJ606" i="3"/>
  <c r="AR606" i="3"/>
  <c r="AZ606" i="3"/>
  <c r="BH606" i="3"/>
  <c r="V606" i="3"/>
  <c r="AD606" i="3"/>
  <c r="AL606" i="3"/>
  <c r="AT606" i="3"/>
  <c r="BB606" i="3"/>
  <c r="O610" i="3"/>
  <c r="S610" i="3"/>
  <c r="W610" i="3"/>
  <c r="AA610" i="3"/>
  <c r="AE610" i="3"/>
  <c r="AI610" i="3"/>
  <c r="AM610" i="3"/>
  <c r="AQ610" i="3"/>
  <c r="AU610" i="3"/>
  <c r="AY610" i="3"/>
  <c r="BC610" i="3"/>
  <c r="BG610" i="3"/>
  <c r="M610" i="3"/>
  <c r="Q610" i="3"/>
  <c r="U610" i="3"/>
  <c r="Y610" i="3"/>
  <c r="AC610" i="3"/>
  <c r="AG610" i="3"/>
  <c r="AK610" i="3"/>
  <c r="AO610" i="3"/>
  <c r="AS610" i="3"/>
  <c r="AW610" i="3"/>
  <c r="BA610" i="3"/>
  <c r="BE610" i="3"/>
  <c r="BI610" i="3"/>
  <c r="P610" i="3"/>
  <c r="X610" i="3"/>
  <c r="AF610" i="3"/>
  <c r="AN610" i="3"/>
  <c r="AV610" i="3"/>
  <c r="BD610" i="3"/>
  <c r="R610" i="3"/>
  <c r="Z610" i="3"/>
  <c r="AH610" i="3"/>
  <c r="AP610" i="3"/>
  <c r="AX610" i="3"/>
  <c r="BF610" i="3"/>
  <c r="T610" i="3"/>
  <c r="AB610" i="3"/>
  <c r="AJ610" i="3"/>
  <c r="AR610" i="3"/>
  <c r="AZ610" i="3"/>
  <c r="BH610" i="3"/>
  <c r="N610" i="3"/>
  <c r="V610" i="3"/>
  <c r="AD610" i="3"/>
  <c r="AL610" i="3"/>
  <c r="AT610" i="3"/>
  <c r="BB610" i="3"/>
  <c r="O614" i="3"/>
  <c r="S614" i="3"/>
  <c r="W614" i="3"/>
  <c r="AA614" i="3"/>
  <c r="AE614" i="3"/>
  <c r="P614" i="3"/>
  <c r="U614" i="3"/>
  <c r="Z614" i="3"/>
  <c r="AF614" i="3"/>
  <c r="AJ614" i="3"/>
  <c r="AN614" i="3"/>
  <c r="AR614" i="3"/>
  <c r="AV614" i="3"/>
  <c r="AZ614" i="3"/>
  <c r="BD614" i="3"/>
  <c r="BH614" i="3"/>
  <c r="Q614" i="3"/>
  <c r="V614" i="3"/>
  <c r="AB614" i="3"/>
  <c r="AG614" i="3"/>
  <c r="AK614" i="3"/>
  <c r="AO614" i="3"/>
  <c r="AS614" i="3"/>
  <c r="AW614" i="3"/>
  <c r="BA614" i="3"/>
  <c r="BE614" i="3"/>
  <c r="BI614" i="3"/>
  <c r="M614" i="3"/>
  <c r="R614" i="3"/>
  <c r="X614" i="3"/>
  <c r="AC614" i="3"/>
  <c r="AH614" i="3"/>
  <c r="AL614" i="3"/>
  <c r="AP614" i="3"/>
  <c r="AT614" i="3"/>
  <c r="AX614" i="3"/>
  <c r="BB614" i="3"/>
  <c r="BF614" i="3"/>
  <c r="N614" i="3"/>
  <c r="T614" i="3"/>
  <c r="Y614" i="3"/>
  <c r="AD614" i="3"/>
  <c r="AI614" i="3"/>
  <c r="AM614" i="3"/>
  <c r="AQ614" i="3"/>
  <c r="AU614" i="3"/>
  <c r="AY614" i="3"/>
  <c r="BC614" i="3"/>
  <c r="BG614" i="3"/>
  <c r="M618" i="3"/>
  <c r="Q618" i="3"/>
  <c r="U618" i="3"/>
  <c r="Y618" i="3"/>
  <c r="AC618" i="3"/>
  <c r="AG618" i="3"/>
  <c r="AK618" i="3"/>
  <c r="AO618" i="3"/>
  <c r="AS618" i="3"/>
  <c r="AW618" i="3"/>
  <c r="BA618" i="3"/>
  <c r="BE618" i="3"/>
  <c r="BI618" i="3"/>
  <c r="N618" i="3"/>
  <c r="R618" i="3"/>
  <c r="V618" i="3"/>
  <c r="Z618" i="3"/>
  <c r="AD618" i="3"/>
  <c r="AH618" i="3"/>
  <c r="AL618" i="3"/>
  <c r="AP618" i="3"/>
  <c r="AT618" i="3"/>
  <c r="AX618" i="3"/>
  <c r="BB618" i="3"/>
  <c r="BF618" i="3"/>
  <c r="O618" i="3"/>
  <c r="S618" i="3"/>
  <c r="W618" i="3"/>
  <c r="AA618" i="3"/>
  <c r="AE618" i="3"/>
  <c r="AI618" i="3"/>
  <c r="AM618" i="3"/>
  <c r="AQ618" i="3"/>
  <c r="AU618" i="3"/>
  <c r="AY618" i="3"/>
  <c r="BC618" i="3"/>
  <c r="BG618" i="3"/>
  <c r="P618" i="3"/>
  <c r="T618" i="3"/>
  <c r="X618" i="3"/>
  <c r="AB618" i="3"/>
  <c r="AF618" i="3"/>
  <c r="AJ618" i="3"/>
  <c r="AN618" i="3"/>
  <c r="AR618" i="3"/>
  <c r="AV618" i="3"/>
  <c r="AZ618" i="3"/>
  <c r="BD618" i="3"/>
  <c r="BH618" i="3"/>
  <c r="M622" i="3"/>
  <c r="Q622" i="3"/>
  <c r="U622" i="3"/>
  <c r="Y622" i="3"/>
  <c r="AC622" i="3"/>
  <c r="AG622" i="3"/>
  <c r="AK622" i="3"/>
  <c r="AO622" i="3"/>
  <c r="AS622" i="3"/>
  <c r="AW622" i="3"/>
  <c r="BA622" i="3"/>
  <c r="BE622" i="3"/>
  <c r="BI622" i="3"/>
  <c r="N622" i="3"/>
  <c r="R622" i="3"/>
  <c r="V622" i="3"/>
  <c r="Z622" i="3"/>
  <c r="AD622" i="3"/>
  <c r="AH622" i="3"/>
  <c r="AL622" i="3"/>
  <c r="AP622" i="3"/>
  <c r="AT622" i="3"/>
  <c r="AX622" i="3"/>
  <c r="BB622" i="3"/>
  <c r="BF622" i="3"/>
  <c r="O622" i="3"/>
  <c r="S622" i="3"/>
  <c r="W622" i="3"/>
  <c r="AA622" i="3"/>
  <c r="AE622" i="3"/>
  <c r="AI622" i="3"/>
  <c r="AM622" i="3"/>
  <c r="AQ622" i="3"/>
  <c r="AU622" i="3"/>
  <c r="AY622" i="3"/>
  <c r="BC622" i="3"/>
  <c r="BG622" i="3"/>
  <c r="P622" i="3"/>
  <c r="T622" i="3"/>
  <c r="X622" i="3"/>
  <c r="AB622" i="3"/>
  <c r="AF622" i="3"/>
  <c r="AJ622" i="3"/>
  <c r="AN622" i="3"/>
  <c r="AR622" i="3"/>
  <c r="AV622" i="3"/>
  <c r="AZ622" i="3"/>
  <c r="BD622" i="3"/>
  <c r="BH622" i="3"/>
  <c r="M636" i="3"/>
  <c r="Q636" i="3"/>
  <c r="U636" i="3"/>
  <c r="Y636" i="3"/>
  <c r="AC636" i="3"/>
  <c r="AG636" i="3"/>
  <c r="AK636" i="3"/>
  <c r="AO636" i="3"/>
  <c r="AS636" i="3"/>
  <c r="AW636" i="3"/>
  <c r="BA636" i="3"/>
  <c r="BE636" i="3"/>
  <c r="BI636" i="3"/>
  <c r="N636" i="3"/>
  <c r="BJ636" i="3" s="1"/>
  <c r="R636" i="3"/>
  <c r="V636" i="3"/>
  <c r="Z636" i="3"/>
  <c r="AD636" i="3"/>
  <c r="AH636" i="3"/>
  <c r="AL636" i="3"/>
  <c r="AP636" i="3"/>
  <c r="AT636" i="3"/>
  <c r="AX636" i="3"/>
  <c r="BB636" i="3"/>
  <c r="BF636" i="3"/>
  <c r="O636" i="3"/>
  <c r="BL636" i="3" s="1"/>
  <c r="S636" i="3"/>
  <c r="BM636" i="3" s="1"/>
  <c r="W636" i="3"/>
  <c r="AA636" i="3"/>
  <c r="AE636" i="3"/>
  <c r="AI636" i="3"/>
  <c r="AM636" i="3"/>
  <c r="AQ636" i="3"/>
  <c r="AU636" i="3"/>
  <c r="AY636" i="3"/>
  <c r="BC636" i="3"/>
  <c r="BG636" i="3"/>
  <c r="P636" i="3"/>
  <c r="T636" i="3"/>
  <c r="X636" i="3"/>
  <c r="AB636" i="3"/>
  <c r="AF636" i="3"/>
  <c r="AJ636" i="3"/>
  <c r="AN636" i="3"/>
  <c r="AR636" i="3"/>
  <c r="AV636" i="3"/>
  <c r="AZ636" i="3"/>
  <c r="BD636" i="3"/>
  <c r="BH636" i="3"/>
  <c r="M642" i="3"/>
  <c r="Q642" i="3"/>
  <c r="U642" i="3"/>
  <c r="Y642" i="3"/>
  <c r="AC642" i="3"/>
  <c r="AG642" i="3"/>
  <c r="AK642" i="3"/>
  <c r="AO642" i="3"/>
  <c r="AS642" i="3"/>
  <c r="AW642" i="3"/>
  <c r="BA642" i="3"/>
  <c r="BE642" i="3"/>
  <c r="BI642" i="3"/>
  <c r="N642" i="3"/>
  <c r="R642" i="3"/>
  <c r="V642" i="3"/>
  <c r="Z642" i="3"/>
  <c r="AD642" i="3"/>
  <c r="AH642" i="3"/>
  <c r="AL642" i="3"/>
  <c r="AP642" i="3"/>
  <c r="AT642" i="3"/>
  <c r="AX642" i="3"/>
  <c r="BB642" i="3"/>
  <c r="BF642" i="3"/>
  <c r="O642" i="3"/>
  <c r="S642" i="3"/>
  <c r="W642" i="3"/>
  <c r="AA642" i="3"/>
  <c r="AE642" i="3"/>
  <c r="AI642" i="3"/>
  <c r="AM642" i="3"/>
  <c r="AQ642" i="3"/>
  <c r="AU642" i="3"/>
  <c r="AY642" i="3"/>
  <c r="BC642" i="3"/>
  <c r="BG642" i="3"/>
  <c r="P642" i="3"/>
  <c r="T642" i="3"/>
  <c r="X642" i="3"/>
  <c r="AB642" i="3"/>
  <c r="AF642" i="3"/>
  <c r="AJ642" i="3"/>
  <c r="AN642" i="3"/>
  <c r="AR642" i="3"/>
  <c r="AV642" i="3"/>
  <c r="AZ642" i="3"/>
  <c r="BD642" i="3"/>
  <c r="BH642" i="3"/>
  <c r="M679" i="3"/>
  <c r="Q679" i="3"/>
  <c r="U679" i="3"/>
  <c r="Y679" i="3"/>
  <c r="AC679" i="3"/>
  <c r="AG679" i="3"/>
  <c r="AK679" i="3"/>
  <c r="AO679" i="3"/>
  <c r="AS679" i="3"/>
  <c r="AW679" i="3"/>
  <c r="BA679" i="3"/>
  <c r="BE679" i="3"/>
  <c r="BI679" i="3"/>
  <c r="N679" i="3"/>
  <c r="R679" i="3"/>
  <c r="V679" i="3"/>
  <c r="Z679" i="3"/>
  <c r="AD679" i="3"/>
  <c r="AH679" i="3"/>
  <c r="AL679" i="3"/>
  <c r="AP679" i="3"/>
  <c r="AT679" i="3"/>
  <c r="AX679" i="3"/>
  <c r="BB679" i="3"/>
  <c r="BF679" i="3"/>
  <c r="O679" i="3"/>
  <c r="S679" i="3"/>
  <c r="W679" i="3"/>
  <c r="AA679" i="3"/>
  <c r="AE679" i="3"/>
  <c r="AI679" i="3"/>
  <c r="AM679" i="3"/>
  <c r="AQ679" i="3"/>
  <c r="AU679" i="3"/>
  <c r="AY679" i="3"/>
  <c r="BC679" i="3"/>
  <c r="BG679" i="3"/>
  <c r="P679" i="3"/>
  <c r="T679" i="3"/>
  <c r="X679" i="3"/>
  <c r="AB679" i="3"/>
  <c r="AF679" i="3"/>
  <c r="AJ679" i="3"/>
  <c r="AN679" i="3"/>
  <c r="AR679" i="3"/>
  <c r="AV679" i="3"/>
  <c r="AZ679" i="3"/>
  <c r="BD679" i="3"/>
  <c r="BH679" i="3"/>
  <c r="M683" i="3"/>
  <c r="Q683" i="3"/>
  <c r="U683" i="3"/>
  <c r="Y683" i="3"/>
  <c r="AC683" i="3"/>
  <c r="AG683" i="3"/>
  <c r="AK683" i="3"/>
  <c r="AO683" i="3"/>
  <c r="AS683" i="3"/>
  <c r="AW683" i="3"/>
  <c r="BA683" i="3"/>
  <c r="BE683" i="3"/>
  <c r="BI683" i="3"/>
  <c r="N683" i="3"/>
  <c r="R683" i="3"/>
  <c r="V683" i="3"/>
  <c r="Z683" i="3"/>
  <c r="AD683" i="3"/>
  <c r="AH683" i="3"/>
  <c r="AL683" i="3"/>
  <c r="AP683" i="3"/>
  <c r="AT683" i="3"/>
  <c r="AX683" i="3"/>
  <c r="BB683" i="3"/>
  <c r="BF683" i="3"/>
  <c r="O683" i="3"/>
  <c r="S683" i="3"/>
  <c r="W683" i="3"/>
  <c r="AA683" i="3"/>
  <c r="AE683" i="3"/>
  <c r="AI683" i="3"/>
  <c r="AM683" i="3"/>
  <c r="AQ683" i="3"/>
  <c r="AU683" i="3"/>
  <c r="AY683" i="3"/>
  <c r="BC683" i="3"/>
  <c r="BG683" i="3"/>
  <c r="P683" i="3"/>
  <c r="T683" i="3"/>
  <c r="X683" i="3"/>
  <c r="AB683" i="3"/>
  <c r="AF683" i="3"/>
  <c r="AJ683" i="3"/>
  <c r="AN683" i="3"/>
  <c r="AR683" i="3"/>
  <c r="AV683" i="3"/>
  <c r="AZ683" i="3"/>
  <c r="BD683" i="3"/>
  <c r="BH683" i="3"/>
  <c r="P687" i="3"/>
  <c r="T687" i="3"/>
  <c r="X687" i="3"/>
  <c r="AB687" i="3"/>
  <c r="AF687" i="3"/>
  <c r="AJ687" i="3"/>
  <c r="AN687" i="3"/>
  <c r="AR687" i="3"/>
  <c r="AV687" i="3"/>
  <c r="AZ687" i="3"/>
  <c r="BD687" i="3"/>
  <c r="BH687" i="3"/>
  <c r="M687" i="3"/>
  <c r="Q687" i="3"/>
  <c r="U687" i="3"/>
  <c r="Y687" i="3"/>
  <c r="AC687" i="3"/>
  <c r="AG687" i="3"/>
  <c r="AK687" i="3"/>
  <c r="AO687" i="3"/>
  <c r="AS687" i="3"/>
  <c r="AW687" i="3"/>
  <c r="BA687" i="3"/>
  <c r="BE687" i="3"/>
  <c r="BI687" i="3"/>
  <c r="N687" i="3"/>
  <c r="R687" i="3"/>
  <c r="V687" i="3"/>
  <c r="Z687" i="3"/>
  <c r="AD687" i="3"/>
  <c r="AH687" i="3"/>
  <c r="AL687" i="3"/>
  <c r="AP687" i="3"/>
  <c r="AT687" i="3"/>
  <c r="AX687" i="3"/>
  <c r="BB687" i="3"/>
  <c r="BF687" i="3"/>
  <c r="O687" i="3"/>
  <c r="S687" i="3"/>
  <c r="W687" i="3"/>
  <c r="AA687" i="3"/>
  <c r="AE687" i="3"/>
  <c r="AI687" i="3"/>
  <c r="AM687" i="3"/>
  <c r="AQ687" i="3"/>
  <c r="AU687" i="3"/>
  <c r="AY687" i="3"/>
  <c r="BC687" i="3"/>
  <c r="BG687" i="3"/>
  <c r="M691" i="3"/>
  <c r="Q691" i="3"/>
  <c r="U691" i="3"/>
  <c r="Y691" i="3"/>
  <c r="AC691" i="3"/>
  <c r="AG691" i="3"/>
  <c r="AK691" i="3"/>
  <c r="AO691" i="3"/>
  <c r="AS691" i="3"/>
  <c r="AW691" i="3"/>
  <c r="BA691" i="3"/>
  <c r="BE691" i="3"/>
  <c r="BI691" i="3"/>
  <c r="N691" i="3"/>
  <c r="R691" i="3"/>
  <c r="V691" i="3"/>
  <c r="Z691" i="3"/>
  <c r="AD691" i="3"/>
  <c r="AH691" i="3"/>
  <c r="AL691" i="3"/>
  <c r="AP691" i="3"/>
  <c r="AT691" i="3"/>
  <c r="AX691" i="3"/>
  <c r="BB691" i="3"/>
  <c r="BF691" i="3"/>
  <c r="O691" i="3"/>
  <c r="S691" i="3"/>
  <c r="W691" i="3"/>
  <c r="AA691" i="3"/>
  <c r="AE691" i="3"/>
  <c r="AI691" i="3"/>
  <c r="AM691" i="3"/>
  <c r="AQ691" i="3"/>
  <c r="AU691" i="3"/>
  <c r="AY691" i="3"/>
  <c r="BC691" i="3"/>
  <c r="BG691" i="3"/>
  <c r="P691" i="3"/>
  <c r="T691" i="3"/>
  <c r="X691" i="3"/>
  <c r="AB691" i="3"/>
  <c r="AF691" i="3"/>
  <c r="AJ691" i="3"/>
  <c r="AN691" i="3"/>
  <c r="AR691" i="3"/>
  <c r="AV691" i="3"/>
  <c r="AZ691" i="3"/>
  <c r="BD691" i="3"/>
  <c r="BH691" i="3"/>
  <c r="M695" i="3"/>
  <c r="Q695" i="3"/>
  <c r="U695" i="3"/>
  <c r="Y695" i="3"/>
  <c r="AC695" i="3"/>
  <c r="AG695" i="3"/>
  <c r="AK695" i="3"/>
  <c r="AO695" i="3"/>
  <c r="AS695" i="3"/>
  <c r="AW695" i="3"/>
  <c r="BA695" i="3"/>
  <c r="BE695" i="3"/>
  <c r="BI695" i="3"/>
  <c r="N695" i="3"/>
  <c r="R695" i="3"/>
  <c r="V695" i="3"/>
  <c r="Z695" i="3"/>
  <c r="AD695" i="3"/>
  <c r="AH695" i="3"/>
  <c r="AL695" i="3"/>
  <c r="AP695" i="3"/>
  <c r="AT695" i="3"/>
  <c r="AX695" i="3"/>
  <c r="BB695" i="3"/>
  <c r="BF695" i="3"/>
  <c r="O695" i="3"/>
  <c r="S695" i="3"/>
  <c r="W695" i="3"/>
  <c r="AA695" i="3"/>
  <c r="AE695" i="3"/>
  <c r="AI695" i="3"/>
  <c r="AM695" i="3"/>
  <c r="AQ695" i="3"/>
  <c r="AU695" i="3"/>
  <c r="AY695" i="3"/>
  <c r="BC695" i="3"/>
  <c r="BG695" i="3"/>
  <c r="P695" i="3"/>
  <c r="T695" i="3"/>
  <c r="X695" i="3"/>
  <c r="AB695" i="3"/>
  <c r="AF695" i="3"/>
  <c r="AJ695" i="3"/>
  <c r="AN695" i="3"/>
  <c r="AR695" i="3"/>
  <c r="AV695" i="3"/>
  <c r="AZ695" i="3"/>
  <c r="BD695" i="3"/>
  <c r="BH695" i="3"/>
  <c r="P699" i="3"/>
  <c r="T699" i="3"/>
  <c r="X699" i="3"/>
  <c r="AB699" i="3"/>
  <c r="AF699" i="3"/>
  <c r="AJ699" i="3"/>
  <c r="AN699" i="3"/>
  <c r="AR699" i="3"/>
  <c r="AV699" i="3"/>
  <c r="AZ699" i="3"/>
  <c r="BD699" i="3"/>
  <c r="BH699" i="3"/>
  <c r="M699" i="3"/>
  <c r="Q699" i="3"/>
  <c r="U699" i="3"/>
  <c r="Y699" i="3"/>
  <c r="AC699" i="3"/>
  <c r="AG699" i="3"/>
  <c r="AK699" i="3"/>
  <c r="AO699" i="3"/>
  <c r="AS699" i="3"/>
  <c r="AW699" i="3"/>
  <c r="BA699" i="3"/>
  <c r="BE699" i="3"/>
  <c r="BI699" i="3"/>
  <c r="N699" i="3"/>
  <c r="R699" i="3"/>
  <c r="V699" i="3"/>
  <c r="Z699" i="3"/>
  <c r="AD699" i="3"/>
  <c r="AH699" i="3"/>
  <c r="AL699" i="3"/>
  <c r="AP699" i="3"/>
  <c r="AT699" i="3"/>
  <c r="AX699" i="3"/>
  <c r="BB699" i="3"/>
  <c r="BF699" i="3"/>
  <c r="O699" i="3"/>
  <c r="S699" i="3"/>
  <c r="W699" i="3"/>
  <c r="AA699" i="3"/>
  <c r="AE699" i="3"/>
  <c r="AI699" i="3"/>
  <c r="AM699" i="3"/>
  <c r="AQ699" i="3"/>
  <c r="AU699" i="3"/>
  <c r="AY699" i="3"/>
  <c r="BC699" i="3"/>
  <c r="BG699" i="3"/>
  <c r="P703" i="3"/>
  <c r="T703" i="3"/>
  <c r="X703" i="3"/>
  <c r="AB703" i="3"/>
  <c r="AF703" i="3"/>
  <c r="AJ703" i="3"/>
  <c r="AN703" i="3"/>
  <c r="AR703" i="3"/>
  <c r="AV703" i="3"/>
  <c r="AZ703" i="3"/>
  <c r="BD703" i="3"/>
  <c r="BH703" i="3"/>
  <c r="M703" i="3"/>
  <c r="Q703" i="3"/>
  <c r="U703" i="3"/>
  <c r="Y703" i="3"/>
  <c r="AC703" i="3"/>
  <c r="AG703" i="3"/>
  <c r="AK703" i="3"/>
  <c r="AO703" i="3"/>
  <c r="AS703" i="3"/>
  <c r="AW703" i="3"/>
  <c r="BA703" i="3"/>
  <c r="BE703" i="3"/>
  <c r="BI703" i="3"/>
  <c r="N703" i="3"/>
  <c r="R703" i="3"/>
  <c r="V703" i="3"/>
  <c r="Z703" i="3"/>
  <c r="AD703" i="3"/>
  <c r="AH703" i="3"/>
  <c r="AL703" i="3"/>
  <c r="AP703" i="3"/>
  <c r="AT703" i="3"/>
  <c r="AX703" i="3"/>
  <c r="BB703" i="3"/>
  <c r="BF703" i="3"/>
  <c r="O703" i="3"/>
  <c r="S703" i="3"/>
  <c r="W703" i="3"/>
  <c r="AA703" i="3"/>
  <c r="AE703" i="3"/>
  <c r="AI703" i="3"/>
  <c r="AM703" i="3"/>
  <c r="AQ703" i="3"/>
  <c r="AU703" i="3"/>
  <c r="AY703" i="3"/>
  <c r="BC703" i="3"/>
  <c r="BG703" i="3"/>
  <c r="P707" i="3"/>
  <c r="T707" i="3"/>
  <c r="X707" i="3"/>
  <c r="AB707" i="3"/>
  <c r="AF707" i="3"/>
  <c r="AJ707" i="3"/>
  <c r="AN707" i="3"/>
  <c r="AR707" i="3"/>
  <c r="AV707" i="3"/>
  <c r="AZ707" i="3"/>
  <c r="BD707" i="3"/>
  <c r="BH707" i="3"/>
  <c r="M707" i="3"/>
  <c r="Q707" i="3"/>
  <c r="U707" i="3"/>
  <c r="Y707" i="3"/>
  <c r="AC707" i="3"/>
  <c r="AG707" i="3"/>
  <c r="AK707" i="3"/>
  <c r="AO707" i="3"/>
  <c r="AS707" i="3"/>
  <c r="AW707" i="3"/>
  <c r="BA707" i="3"/>
  <c r="BE707" i="3"/>
  <c r="BI707" i="3"/>
  <c r="N707" i="3"/>
  <c r="R707" i="3"/>
  <c r="V707" i="3"/>
  <c r="Z707" i="3"/>
  <c r="AD707" i="3"/>
  <c r="AH707" i="3"/>
  <c r="AL707" i="3"/>
  <c r="AP707" i="3"/>
  <c r="AT707" i="3"/>
  <c r="AX707" i="3"/>
  <c r="BB707" i="3"/>
  <c r="BF707" i="3"/>
  <c r="O707" i="3"/>
  <c r="S707" i="3"/>
  <c r="W707" i="3"/>
  <c r="AA707" i="3"/>
  <c r="AE707" i="3"/>
  <c r="AI707" i="3"/>
  <c r="AM707" i="3"/>
  <c r="AQ707" i="3"/>
  <c r="AU707" i="3"/>
  <c r="AY707" i="3"/>
  <c r="BC707" i="3"/>
  <c r="BG707" i="3"/>
  <c r="BK716" i="3"/>
  <c r="AD731" i="3"/>
  <c r="AT731" i="3"/>
  <c r="Q733" i="3"/>
  <c r="AG733" i="3"/>
  <c r="AW733" i="3"/>
  <c r="O647" i="3"/>
  <c r="S647" i="3"/>
  <c r="W647" i="3"/>
  <c r="AA647" i="3"/>
  <c r="AE647" i="3"/>
  <c r="AI647" i="3"/>
  <c r="AM647" i="3"/>
  <c r="AQ647" i="3"/>
  <c r="AU647" i="3"/>
  <c r="AY647" i="3"/>
  <c r="BC647" i="3"/>
  <c r="BG647" i="3"/>
  <c r="P647" i="3"/>
  <c r="T647" i="3"/>
  <c r="X647" i="3"/>
  <c r="AB647" i="3"/>
  <c r="AF647" i="3"/>
  <c r="AJ647" i="3"/>
  <c r="AN647" i="3"/>
  <c r="AR647" i="3"/>
  <c r="AV647" i="3"/>
  <c r="AZ647" i="3"/>
  <c r="BD647" i="3"/>
  <c r="BH647" i="3"/>
  <c r="M647" i="3"/>
  <c r="Q647" i="3"/>
  <c r="U647" i="3"/>
  <c r="Y647" i="3"/>
  <c r="AC647" i="3"/>
  <c r="AG647" i="3"/>
  <c r="AK647" i="3"/>
  <c r="AO647" i="3"/>
  <c r="AS647" i="3"/>
  <c r="AW647" i="3"/>
  <c r="BA647" i="3"/>
  <c r="BE647" i="3"/>
  <c r="BI647" i="3"/>
  <c r="N647" i="3"/>
  <c r="R647" i="3"/>
  <c r="V647" i="3"/>
  <c r="Z647" i="3"/>
  <c r="AD647" i="3"/>
  <c r="AH647" i="3"/>
  <c r="AL647" i="3"/>
  <c r="AP647" i="3"/>
  <c r="AT647" i="3"/>
  <c r="AX647" i="3"/>
  <c r="BB647" i="3"/>
  <c r="BF647" i="3"/>
  <c r="BJ652" i="3"/>
  <c r="BM652" i="3"/>
  <c r="O725" i="3"/>
  <c r="S725" i="3"/>
  <c r="W725" i="3"/>
  <c r="AA725" i="3"/>
  <c r="AE725" i="3"/>
  <c r="AI725" i="3"/>
  <c r="AM725" i="3"/>
  <c r="AQ725" i="3"/>
  <c r="AU725" i="3"/>
  <c r="AY725" i="3"/>
  <c r="BC725" i="3"/>
  <c r="BG725" i="3"/>
  <c r="P725" i="3"/>
  <c r="T725" i="3"/>
  <c r="X725" i="3"/>
  <c r="AB725" i="3"/>
  <c r="AF725" i="3"/>
  <c r="AJ725" i="3"/>
  <c r="AN725" i="3"/>
  <c r="AR725" i="3"/>
  <c r="AV725" i="3"/>
  <c r="AZ725" i="3"/>
  <c r="BD725" i="3"/>
  <c r="BH725" i="3"/>
  <c r="M725" i="3"/>
  <c r="Q725" i="3"/>
  <c r="U725" i="3"/>
  <c r="Y725" i="3"/>
  <c r="AC725" i="3"/>
  <c r="AG725" i="3"/>
  <c r="AK725" i="3"/>
  <c r="AO725" i="3"/>
  <c r="AS725" i="3"/>
  <c r="AW725" i="3"/>
  <c r="BA725" i="3"/>
  <c r="BE725" i="3"/>
  <c r="BI725" i="3"/>
  <c r="N725" i="3"/>
  <c r="R725" i="3"/>
  <c r="V725" i="3"/>
  <c r="Z725" i="3"/>
  <c r="AD725" i="3"/>
  <c r="AH725" i="3"/>
  <c r="AL725" i="3"/>
  <c r="AP725" i="3"/>
  <c r="AT725" i="3"/>
  <c r="AX725" i="3"/>
  <c r="BB725" i="3"/>
  <c r="BF725" i="3"/>
  <c r="AA731" i="3"/>
  <c r="AQ731" i="3"/>
  <c r="BG731" i="3"/>
  <c r="Z733" i="3"/>
  <c r="AP733" i="3"/>
  <c r="BF733" i="3"/>
  <c r="N552" i="3"/>
  <c r="R552" i="3"/>
  <c r="V552" i="3"/>
  <c r="Z552" i="3"/>
  <c r="AD552" i="3"/>
  <c r="AH552" i="3"/>
  <c r="AL552" i="3"/>
  <c r="AP552" i="3"/>
  <c r="AT552" i="3"/>
  <c r="AX552" i="3"/>
  <c r="BB552" i="3"/>
  <c r="BF552" i="3"/>
  <c r="O552" i="3"/>
  <c r="S552" i="3"/>
  <c r="W552" i="3"/>
  <c r="AA552" i="3"/>
  <c r="AE552" i="3"/>
  <c r="AI552" i="3"/>
  <c r="AM552" i="3"/>
  <c r="AQ552" i="3"/>
  <c r="AU552" i="3"/>
  <c r="AY552" i="3"/>
  <c r="BC552" i="3"/>
  <c r="BG552" i="3"/>
  <c r="T552" i="3"/>
  <c r="AB552" i="3"/>
  <c r="AJ552" i="3"/>
  <c r="AR552" i="3"/>
  <c r="AZ552" i="3"/>
  <c r="BH552" i="3"/>
  <c r="M552" i="3"/>
  <c r="U552" i="3"/>
  <c r="AC552" i="3"/>
  <c r="AK552" i="3"/>
  <c r="AS552" i="3"/>
  <c r="BA552" i="3"/>
  <c r="BI552" i="3"/>
  <c r="P552" i="3"/>
  <c r="X552" i="3"/>
  <c r="AF552" i="3"/>
  <c r="AN552" i="3"/>
  <c r="AV552" i="3"/>
  <c r="BD552" i="3"/>
  <c r="Q552" i="3"/>
  <c r="Y552" i="3"/>
  <c r="AG552" i="3"/>
  <c r="AO552" i="3"/>
  <c r="AW552" i="3"/>
  <c r="BE552" i="3"/>
  <c r="N560" i="3"/>
  <c r="R560" i="3"/>
  <c r="V560" i="3"/>
  <c r="Z560" i="3"/>
  <c r="AD560" i="3"/>
  <c r="AH560" i="3"/>
  <c r="AL560" i="3"/>
  <c r="AP560" i="3"/>
  <c r="AT560" i="3"/>
  <c r="AX560" i="3"/>
  <c r="BB560" i="3"/>
  <c r="BF560" i="3"/>
  <c r="O560" i="3"/>
  <c r="S560" i="3"/>
  <c r="W560" i="3"/>
  <c r="AA560" i="3"/>
  <c r="AE560" i="3"/>
  <c r="AI560" i="3"/>
  <c r="AM560" i="3"/>
  <c r="AQ560" i="3"/>
  <c r="AU560" i="3"/>
  <c r="AY560" i="3"/>
  <c r="BC560" i="3"/>
  <c r="BG560" i="3"/>
  <c r="P560" i="3"/>
  <c r="X560" i="3"/>
  <c r="AF560" i="3"/>
  <c r="AN560" i="3"/>
  <c r="AV560" i="3"/>
  <c r="BD560" i="3"/>
  <c r="Q560" i="3"/>
  <c r="Y560" i="3"/>
  <c r="AG560" i="3"/>
  <c r="AO560" i="3"/>
  <c r="AW560" i="3"/>
  <c r="BE560" i="3"/>
  <c r="T560" i="3"/>
  <c r="AB560" i="3"/>
  <c r="AJ560" i="3"/>
  <c r="AR560" i="3"/>
  <c r="AZ560" i="3"/>
  <c r="BH560" i="3"/>
  <c r="M560" i="3"/>
  <c r="BN560" i="3" s="1"/>
  <c r="U560" i="3"/>
  <c r="AC560" i="3"/>
  <c r="AK560" i="3"/>
  <c r="AS560" i="3"/>
  <c r="BA560" i="3"/>
  <c r="BI560" i="3"/>
  <c r="BB625" i="3"/>
  <c r="AL625" i="3"/>
  <c r="V625" i="3"/>
  <c r="BE625" i="3"/>
  <c r="AO625" i="3"/>
  <c r="Y625" i="3"/>
  <c r="BH625" i="3"/>
  <c r="AR625" i="3"/>
  <c r="AB625" i="3"/>
  <c r="BG625" i="3"/>
  <c r="AQ625" i="3"/>
  <c r="AA625" i="3"/>
  <c r="BF627" i="3"/>
  <c r="AP627" i="3"/>
  <c r="Z627" i="3"/>
  <c r="BI627" i="3"/>
  <c r="AS627" i="3"/>
  <c r="AC627" i="3"/>
  <c r="M627" i="3"/>
  <c r="AV627" i="3"/>
  <c r="AF627" i="3"/>
  <c r="P627" i="3"/>
  <c r="AU627" i="3"/>
  <c r="AE627" i="3"/>
  <c r="O627" i="3"/>
  <c r="BJ630" i="3"/>
  <c r="BF640" i="3"/>
  <c r="AP640" i="3"/>
  <c r="Z640" i="3"/>
  <c r="BI640" i="3"/>
  <c r="AS640" i="3"/>
  <c r="AC640" i="3"/>
  <c r="M640" i="3"/>
  <c r="AV640" i="3"/>
  <c r="AF640" i="3"/>
  <c r="P640" i="3"/>
  <c r="AU640" i="3"/>
  <c r="AE640" i="3"/>
  <c r="O640" i="3"/>
  <c r="N654" i="3"/>
  <c r="BJ654" i="3" s="1"/>
  <c r="R654" i="3"/>
  <c r="V654" i="3"/>
  <c r="Z654" i="3"/>
  <c r="AD654" i="3"/>
  <c r="AH654" i="3"/>
  <c r="AL654" i="3"/>
  <c r="AP654" i="3"/>
  <c r="AT654" i="3"/>
  <c r="AX654" i="3"/>
  <c r="BB654" i="3"/>
  <c r="BF654" i="3"/>
  <c r="O654" i="3"/>
  <c r="BL654" i="3" s="1"/>
  <c r="S654" i="3"/>
  <c r="BM654" i="3" s="1"/>
  <c r="W654" i="3"/>
  <c r="AA654" i="3"/>
  <c r="AE654" i="3"/>
  <c r="AI654" i="3"/>
  <c r="AM654" i="3"/>
  <c r="AQ654" i="3"/>
  <c r="AU654" i="3"/>
  <c r="AY654" i="3"/>
  <c r="BC654" i="3"/>
  <c r="BG654" i="3"/>
  <c r="P654" i="3"/>
  <c r="T654" i="3"/>
  <c r="X654" i="3"/>
  <c r="AB654" i="3"/>
  <c r="AF654" i="3"/>
  <c r="AJ654" i="3"/>
  <c r="AN654" i="3"/>
  <c r="AR654" i="3"/>
  <c r="AV654" i="3"/>
  <c r="AZ654" i="3"/>
  <c r="BD654" i="3"/>
  <c r="BH654" i="3"/>
  <c r="M654" i="3"/>
  <c r="Q654" i="3"/>
  <c r="U654" i="3"/>
  <c r="Y654" i="3"/>
  <c r="AC654" i="3"/>
  <c r="AG654" i="3"/>
  <c r="AK654" i="3"/>
  <c r="AO654" i="3"/>
  <c r="AS654" i="3"/>
  <c r="AW654" i="3"/>
  <c r="BA654" i="3"/>
  <c r="BE654" i="3"/>
  <c r="BI654" i="3"/>
  <c r="N660" i="3"/>
  <c r="R660" i="3"/>
  <c r="V660" i="3"/>
  <c r="Z660" i="3"/>
  <c r="AD660" i="3"/>
  <c r="AH660" i="3"/>
  <c r="AL660" i="3"/>
  <c r="AP660" i="3"/>
  <c r="AT660" i="3"/>
  <c r="AX660" i="3"/>
  <c r="BB660" i="3"/>
  <c r="BF660" i="3"/>
  <c r="O660" i="3"/>
  <c r="S660" i="3"/>
  <c r="W660" i="3"/>
  <c r="AA660" i="3"/>
  <c r="AE660" i="3"/>
  <c r="AI660" i="3"/>
  <c r="AM660" i="3"/>
  <c r="AQ660" i="3"/>
  <c r="AU660" i="3"/>
  <c r="AY660" i="3"/>
  <c r="BC660" i="3"/>
  <c r="BG660" i="3"/>
  <c r="P660" i="3"/>
  <c r="T660" i="3"/>
  <c r="X660" i="3"/>
  <c r="AB660" i="3"/>
  <c r="AF660" i="3"/>
  <c r="AJ660" i="3"/>
  <c r="AN660" i="3"/>
  <c r="AR660" i="3"/>
  <c r="AV660" i="3"/>
  <c r="AZ660" i="3"/>
  <c r="BD660" i="3"/>
  <c r="BH660" i="3"/>
  <c r="M660" i="3"/>
  <c r="Q660" i="3"/>
  <c r="U660" i="3"/>
  <c r="Y660" i="3"/>
  <c r="AC660" i="3"/>
  <c r="AG660" i="3"/>
  <c r="AK660" i="3"/>
  <c r="AO660" i="3"/>
  <c r="AS660" i="3"/>
  <c r="AW660" i="3"/>
  <c r="BA660" i="3"/>
  <c r="BE660" i="3"/>
  <c r="BI660" i="3"/>
  <c r="P668" i="3"/>
  <c r="T668" i="3"/>
  <c r="X668" i="3"/>
  <c r="AB668" i="3"/>
  <c r="AF668" i="3"/>
  <c r="AJ668" i="3"/>
  <c r="AN668" i="3"/>
  <c r="AR668" i="3"/>
  <c r="AV668" i="3"/>
  <c r="AZ668" i="3"/>
  <c r="BD668" i="3"/>
  <c r="BH668" i="3"/>
  <c r="M668" i="3"/>
  <c r="Q668" i="3"/>
  <c r="U668" i="3"/>
  <c r="Y668" i="3"/>
  <c r="AC668" i="3"/>
  <c r="AG668" i="3"/>
  <c r="AK668" i="3"/>
  <c r="AO668" i="3"/>
  <c r="AS668" i="3"/>
  <c r="AW668" i="3"/>
  <c r="BA668" i="3"/>
  <c r="BE668" i="3"/>
  <c r="BI668" i="3"/>
  <c r="N668" i="3"/>
  <c r="R668" i="3"/>
  <c r="V668" i="3"/>
  <c r="Z668" i="3"/>
  <c r="AD668" i="3"/>
  <c r="AH668" i="3"/>
  <c r="AL668" i="3"/>
  <c r="AP668" i="3"/>
  <c r="AT668" i="3"/>
  <c r="AX668" i="3"/>
  <c r="BB668" i="3"/>
  <c r="BF668" i="3"/>
  <c r="O668" i="3"/>
  <c r="S668" i="3"/>
  <c r="W668" i="3"/>
  <c r="AA668" i="3"/>
  <c r="AE668" i="3"/>
  <c r="AI668" i="3"/>
  <c r="AM668" i="3"/>
  <c r="AQ668" i="3"/>
  <c r="AU668" i="3"/>
  <c r="AY668" i="3"/>
  <c r="BC668" i="3"/>
  <c r="BG668" i="3"/>
  <c r="N676" i="3"/>
  <c r="R676" i="3"/>
  <c r="V676" i="3"/>
  <c r="Z676" i="3"/>
  <c r="AD676" i="3"/>
  <c r="AH676" i="3"/>
  <c r="AL676" i="3"/>
  <c r="AP676" i="3"/>
  <c r="AT676" i="3"/>
  <c r="AX676" i="3"/>
  <c r="BB676" i="3"/>
  <c r="BF676" i="3"/>
  <c r="O676" i="3"/>
  <c r="S676" i="3"/>
  <c r="W676" i="3"/>
  <c r="AA676" i="3"/>
  <c r="AE676" i="3"/>
  <c r="AI676" i="3"/>
  <c r="AM676" i="3"/>
  <c r="AQ676" i="3"/>
  <c r="AU676" i="3"/>
  <c r="AY676" i="3"/>
  <c r="BC676" i="3"/>
  <c r="BG676" i="3"/>
  <c r="P676" i="3"/>
  <c r="T676" i="3"/>
  <c r="X676" i="3"/>
  <c r="AB676" i="3"/>
  <c r="AF676" i="3"/>
  <c r="AJ676" i="3"/>
  <c r="AN676" i="3"/>
  <c r="AR676" i="3"/>
  <c r="AV676" i="3"/>
  <c r="AZ676" i="3"/>
  <c r="BD676" i="3"/>
  <c r="BH676" i="3"/>
  <c r="M676" i="3"/>
  <c r="Q676" i="3"/>
  <c r="U676" i="3"/>
  <c r="Y676" i="3"/>
  <c r="AC676" i="3"/>
  <c r="AG676" i="3"/>
  <c r="AK676" i="3"/>
  <c r="AO676" i="3"/>
  <c r="AS676" i="3"/>
  <c r="AW676" i="3"/>
  <c r="BA676" i="3"/>
  <c r="BE676" i="3"/>
  <c r="BI676" i="3"/>
  <c r="P731" i="3"/>
  <c r="AF731" i="3"/>
  <c r="AV731" i="3"/>
  <c r="O733" i="3"/>
  <c r="AE733" i="3"/>
  <c r="AU733" i="3"/>
  <c r="U731" i="3"/>
  <c r="AK731" i="3"/>
  <c r="BA731" i="3"/>
  <c r="T733" i="3"/>
  <c r="AJ733" i="3"/>
  <c r="AZ733" i="3"/>
  <c r="R734" i="3"/>
  <c r="AH734" i="3"/>
  <c r="AX734" i="3"/>
  <c r="BL547" i="3"/>
  <c r="M549" i="3"/>
  <c r="Q549" i="3"/>
  <c r="U549" i="3"/>
  <c r="Y549" i="3"/>
  <c r="AC549" i="3"/>
  <c r="AG549" i="3"/>
  <c r="AK549" i="3"/>
  <c r="AO549" i="3"/>
  <c r="AS549" i="3"/>
  <c r="AW549" i="3"/>
  <c r="BA549" i="3"/>
  <c r="BE549" i="3"/>
  <c r="BI549" i="3"/>
  <c r="N549" i="3"/>
  <c r="BJ549" i="3" s="1"/>
  <c r="R549" i="3"/>
  <c r="V549" i="3"/>
  <c r="Z549" i="3"/>
  <c r="AD549" i="3"/>
  <c r="AH549" i="3"/>
  <c r="AL549" i="3"/>
  <c r="AP549" i="3"/>
  <c r="AT549" i="3"/>
  <c r="AX549" i="3"/>
  <c r="BB549" i="3"/>
  <c r="BF549" i="3"/>
  <c r="O549" i="3"/>
  <c r="BL549" i="3" s="1"/>
  <c r="W549" i="3"/>
  <c r="AE549" i="3"/>
  <c r="AM549" i="3"/>
  <c r="AU549" i="3"/>
  <c r="BC549" i="3"/>
  <c r="P549" i="3"/>
  <c r="X549" i="3"/>
  <c r="AF549" i="3"/>
  <c r="AN549" i="3"/>
  <c r="AV549" i="3"/>
  <c r="BD549" i="3"/>
  <c r="S549" i="3"/>
  <c r="BM549" i="3" s="1"/>
  <c r="AA549" i="3"/>
  <c r="AI549" i="3"/>
  <c r="AQ549" i="3"/>
  <c r="AY549" i="3"/>
  <c r="BG549" i="3"/>
  <c r="T549" i="3"/>
  <c r="AB549" i="3"/>
  <c r="AJ549" i="3"/>
  <c r="AR549" i="3"/>
  <c r="AZ549" i="3"/>
  <c r="BH549" i="3"/>
  <c r="M557" i="3"/>
  <c r="Q557" i="3"/>
  <c r="U557" i="3"/>
  <c r="Y557" i="3"/>
  <c r="AC557" i="3"/>
  <c r="AG557" i="3"/>
  <c r="AK557" i="3"/>
  <c r="AO557" i="3"/>
  <c r="AS557" i="3"/>
  <c r="AW557" i="3"/>
  <c r="BA557" i="3"/>
  <c r="BE557" i="3"/>
  <c r="BI557" i="3"/>
  <c r="N557" i="3"/>
  <c r="R557" i="3"/>
  <c r="V557" i="3"/>
  <c r="Z557" i="3"/>
  <c r="AD557" i="3"/>
  <c r="AH557" i="3"/>
  <c r="AL557" i="3"/>
  <c r="AP557" i="3"/>
  <c r="AT557" i="3"/>
  <c r="AX557" i="3"/>
  <c r="BB557" i="3"/>
  <c r="BF557" i="3"/>
  <c r="S557" i="3"/>
  <c r="AA557" i="3"/>
  <c r="AI557" i="3"/>
  <c r="AQ557" i="3"/>
  <c r="AY557" i="3"/>
  <c r="BG557" i="3"/>
  <c r="T557" i="3"/>
  <c r="AB557" i="3"/>
  <c r="AJ557" i="3"/>
  <c r="AR557" i="3"/>
  <c r="AZ557" i="3"/>
  <c r="BH557" i="3"/>
  <c r="O557" i="3"/>
  <c r="W557" i="3"/>
  <c r="AE557" i="3"/>
  <c r="AM557" i="3"/>
  <c r="AU557" i="3"/>
  <c r="BC557" i="3"/>
  <c r="P557" i="3"/>
  <c r="X557" i="3"/>
  <c r="AF557" i="3"/>
  <c r="AN557" i="3"/>
  <c r="AV557" i="3"/>
  <c r="BD557" i="3"/>
  <c r="M565" i="3"/>
  <c r="BN565" i="3" s="1"/>
  <c r="Q565" i="3"/>
  <c r="U565" i="3"/>
  <c r="Y565" i="3"/>
  <c r="AC565" i="3"/>
  <c r="AG565" i="3"/>
  <c r="AK565" i="3"/>
  <c r="AO565" i="3"/>
  <c r="AS565" i="3"/>
  <c r="AW565" i="3"/>
  <c r="BA565" i="3"/>
  <c r="BE565" i="3"/>
  <c r="BI565" i="3"/>
  <c r="N565" i="3"/>
  <c r="R565" i="3"/>
  <c r="V565" i="3"/>
  <c r="Z565" i="3"/>
  <c r="AD565" i="3"/>
  <c r="AH565" i="3"/>
  <c r="AL565" i="3"/>
  <c r="AP565" i="3"/>
  <c r="AT565" i="3"/>
  <c r="AX565" i="3"/>
  <c r="BB565" i="3"/>
  <c r="BF565" i="3"/>
  <c r="S565" i="3"/>
  <c r="AA565" i="3"/>
  <c r="AI565" i="3"/>
  <c r="AQ565" i="3"/>
  <c r="AY565" i="3"/>
  <c r="BG565" i="3"/>
  <c r="T565" i="3"/>
  <c r="AB565" i="3"/>
  <c r="AJ565" i="3"/>
  <c r="AR565" i="3"/>
  <c r="AZ565" i="3"/>
  <c r="BH565" i="3"/>
  <c r="O565" i="3"/>
  <c r="W565" i="3"/>
  <c r="AE565" i="3"/>
  <c r="AM565" i="3"/>
  <c r="AU565" i="3"/>
  <c r="BC565" i="3"/>
  <c r="P565" i="3"/>
  <c r="X565" i="3"/>
  <c r="AF565" i="3"/>
  <c r="AN565" i="3"/>
  <c r="AV565" i="3"/>
  <c r="BD565" i="3"/>
  <c r="BJ624" i="3"/>
  <c r="BJ631" i="3"/>
  <c r="O661" i="3"/>
  <c r="S661" i="3"/>
  <c r="W661" i="3"/>
  <c r="AA661" i="3"/>
  <c r="AE661" i="3"/>
  <c r="AI661" i="3"/>
  <c r="AM661" i="3"/>
  <c r="AQ661" i="3"/>
  <c r="P661" i="3"/>
  <c r="T661" i="3"/>
  <c r="X661" i="3"/>
  <c r="AB661" i="3"/>
  <c r="AF661" i="3"/>
  <c r="AJ661" i="3"/>
  <c r="M661" i="3"/>
  <c r="Q661" i="3"/>
  <c r="U661" i="3"/>
  <c r="Y661" i="3"/>
  <c r="AC661" i="3"/>
  <c r="AG661" i="3"/>
  <c r="AK661" i="3"/>
  <c r="N661" i="3"/>
  <c r="R661" i="3"/>
  <c r="V661" i="3"/>
  <c r="Z661" i="3"/>
  <c r="AD661" i="3"/>
  <c r="AH661" i="3"/>
  <c r="AL661" i="3"/>
  <c r="AP661" i="3"/>
  <c r="AN661" i="3"/>
  <c r="AT661" i="3"/>
  <c r="AX661" i="3"/>
  <c r="BB661" i="3"/>
  <c r="BF661" i="3"/>
  <c r="AO661" i="3"/>
  <c r="AU661" i="3"/>
  <c r="AY661" i="3"/>
  <c r="BC661" i="3"/>
  <c r="BG661" i="3"/>
  <c r="AR661" i="3"/>
  <c r="AV661" i="3"/>
  <c r="AZ661" i="3"/>
  <c r="BD661" i="3"/>
  <c r="BH661" i="3"/>
  <c r="AS661" i="3"/>
  <c r="AW661" i="3"/>
  <c r="BA661" i="3"/>
  <c r="BE661" i="3"/>
  <c r="BI661" i="3"/>
  <c r="N669" i="3"/>
  <c r="R669" i="3"/>
  <c r="V669" i="3"/>
  <c r="Z669" i="3"/>
  <c r="AD669" i="3"/>
  <c r="AH669" i="3"/>
  <c r="AL669" i="3"/>
  <c r="AP669" i="3"/>
  <c r="AT669" i="3"/>
  <c r="AX669" i="3"/>
  <c r="BB669" i="3"/>
  <c r="BF669" i="3"/>
  <c r="O669" i="3"/>
  <c r="S669" i="3"/>
  <c r="W669" i="3"/>
  <c r="AA669" i="3"/>
  <c r="AE669" i="3"/>
  <c r="AI669" i="3"/>
  <c r="AM669" i="3"/>
  <c r="AQ669" i="3"/>
  <c r="AU669" i="3"/>
  <c r="AY669" i="3"/>
  <c r="BC669" i="3"/>
  <c r="BG669" i="3"/>
  <c r="P669" i="3"/>
  <c r="T669" i="3"/>
  <c r="X669" i="3"/>
  <c r="AB669" i="3"/>
  <c r="AF669" i="3"/>
  <c r="AJ669" i="3"/>
  <c r="AN669" i="3"/>
  <c r="AR669" i="3"/>
  <c r="AV669" i="3"/>
  <c r="AZ669" i="3"/>
  <c r="BD669" i="3"/>
  <c r="BH669" i="3"/>
  <c r="M669" i="3"/>
  <c r="Q669" i="3"/>
  <c r="U669" i="3"/>
  <c r="Y669" i="3"/>
  <c r="AC669" i="3"/>
  <c r="AG669" i="3"/>
  <c r="AK669" i="3"/>
  <c r="AO669" i="3"/>
  <c r="AS669" i="3"/>
  <c r="AW669" i="3"/>
  <c r="BA669" i="3"/>
  <c r="BE669" i="3"/>
  <c r="BI669" i="3"/>
  <c r="P713" i="3"/>
  <c r="T713" i="3"/>
  <c r="X713" i="3"/>
  <c r="AB713" i="3"/>
  <c r="AF713" i="3"/>
  <c r="AJ713" i="3"/>
  <c r="AN713" i="3"/>
  <c r="AR713" i="3"/>
  <c r="AV713" i="3"/>
  <c r="AZ713" i="3"/>
  <c r="BD713" i="3"/>
  <c r="BH713" i="3"/>
  <c r="M713" i="3"/>
  <c r="Q713" i="3"/>
  <c r="U713" i="3"/>
  <c r="Y713" i="3"/>
  <c r="AC713" i="3"/>
  <c r="AG713" i="3"/>
  <c r="AK713" i="3"/>
  <c r="AO713" i="3"/>
  <c r="AS713" i="3"/>
  <c r="AW713" i="3"/>
  <c r="BA713" i="3"/>
  <c r="BE713" i="3"/>
  <c r="BI713" i="3"/>
  <c r="N713" i="3"/>
  <c r="R713" i="3"/>
  <c r="V713" i="3"/>
  <c r="Z713" i="3"/>
  <c r="AD713" i="3"/>
  <c r="AH713" i="3"/>
  <c r="AL713" i="3"/>
  <c r="AP713" i="3"/>
  <c r="AT713" i="3"/>
  <c r="AX713" i="3"/>
  <c r="BB713" i="3"/>
  <c r="BF713" i="3"/>
  <c r="O713" i="3"/>
  <c r="S713" i="3"/>
  <c r="W713" i="3"/>
  <c r="AA713" i="3"/>
  <c r="AE713" i="3"/>
  <c r="AI713" i="3"/>
  <c r="AM713" i="3"/>
  <c r="AQ713" i="3"/>
  <c r="AU713" i="3"/>
  <c r="AY713" i="3"/>
  <c r="BC713" i="3"/>
  <c r="BG713" i="3"/>
  <c r="O722" i="3"/>
  <c r="S722" i="3"/>
  <c r="W722" i="3"/>
  <c r="AA722" i="3"/>
  <c r="AE722" i="3"/>
  <c r="AI722" i="3"/>
  <c r="AM722" i="3"/>
  <c r="AQ722" i="3"/>
  <c r="AU722" i="3"/>
  <c r="AY722" i="3"/>
  <c r="BC722" i="3"/>
  <c r="BG722" i="3"/>
  <c r="P722" i="3"/>
  <c r="T722" i="3"/>
  <c r="X722" i="3"/>
  <c r="AB722" i="3"/>
  <c r="AF722" i="3"/>
  <c r="AJ722" i="3"/>
  <c r="AN722" i="3"/>
  <c r="AR722" i="3"/>
  <c r="AV722" i="3"/>
  <c r="AZ722" i="3"/>
  <c r="BD722" i="3"/>
  <c r="BH722" i="3"/>
  <c r="M722" i="3"/>
  <c r="Q722" i="3"/>
  <c r="U722" i="3"/>
  <c r="Y722" i="3"/>
  <c r="AC722" i="3"/>
  <c r="AG722" i="3"/>
  <c r="AK722" i="3"/>
  <c r="AO722" i="3"/>
  <c r="AS722" i="3"/>
  <c r="AW722" i="3"/>
  <c r="BA722" i="3"/>
  <c r="BE722" i="3"/>
  <c r="BI722" i="3"/>
  <c r="N722" i="3"/>
  <c r="R722" i="3"/>
  <c r="V722" i="3"/>
  <c r="Z722" i="3"/>
  <c r="AD722" i="3"/>
  <c r="AH722" i="3"/>
  <c r="AL722" i="3"/>
  <c r="AP722" i="3"/>
  <c r="AT722" i="3"/>
  <c r="AX722" i="3"/>
  <c r="BB722" i="3"/>
  <c r="BF722" i="3"/>
  <c r="O734" i="3"/>
  <c r="BL734" i="3" s="1"/>
  <c r="BD628" i="3"/>
  <c r="AN628" i="3"/>
  <c r="X628" i="3"/>
  <c r="BC628" i="3"/>
  <c r="AM628" i="3"/>
  <c r="W628" i="3"/>
  <c r="BB628" i="3"/>
  <c r="AL628" i="3"/>
  <c r="V628" i="3"/>
  <c r="BE628" i="3"/>
  <c r="AO628" i="3"/>
  <c r="Y628" i="3"/>
  <c r="BI714" i="3"/>
  <c r="AS714" i="3"/>
  <c r="AC714" i="3"/>
  <c r="M714" i="3"/>
  <c r="AV714" i="3"/>
  <c r="AF714" i="3"/>
  <c r="P714" i="3"/>
  <c r="AU714" i="3"/>
  <c r="AE714" i="3"/>
  <c r="O714" i="3"/>
  <c r="AT714" i="3"/>
  <c r="AD714" i="3"/>
  <c r="N714" i="3"/>
  <c r="P572" i="3"/>
  <c r="T572" i="3"/>
  <c r="X572" i="3"/>
  <c r="AB572" i="3"/>
  <c r="AF572" i="3"/>
  <c r="AJ572" i="3"/>
  <c r="AN572" i="3"/>
  <c r="AR572" i="3"/>
  <c r="AV572" i="3"/>
  <c r="AZ572" i="3"/>
  <c r="BD572" i="3"/>
  <c r="BH572" i="3"/>
  <c r="M572" i="3"/>
  <c r="Q572" i="3"/>
  <c r="U572" i="3"/>
  <c r="Y572" i="3"/>
  <c r="AC572" i="3"/>
  <c r="AG572" i="3"/>
  <c r="AK572" i="3"/>
  <c r="AO572" i="3"/>
  <c r="AS572" i="3"/>
  <c r="AW572" i="3"/>
  <c r="BA572" i="3"/>
  <c r="BE572" i="3"/>
  <c r="BI572" i="3"/>
  <c r="N572" i="3"/>
  <c r="R572" i="3"/>
  <c r="V572" i="3"/>
  <c r="Z572" i="3"/>
  <c r="AD572" i="3"/>
  <c r="AH572" i="3"/>
  <c r="AL572" i="3"/>
  <c r="AP572" i="3"/>
  <c r="AT572" i="3"/>
  <c r="AX572" i="3"/>
  <c r="BB572" i="3"/>
  <c r="BF572" i="3"/>
  <c r="O572" i="3"/>
  <c r="S572" i="3"/>
  <c r="W572" i="3"/>
  <c r="AA572" i="3"/>
  <c r="AE572" i="3"/>
  <c r="AI572" i="3"/>
  <c r="AM572" i="3"/>
  <c r="AQ572" i="3"/>
  <c r="AU572" i="3"/>
  <c r="AY572" i="3"/>
  <c r="BC572" i="3"/>
  <c r="BG572" i="3"/>
  <c r="P580" i="3"/>
  <c r="T580" i="3"/>
  <c r="X580" i="3"/>
  <c r="AB580" i="3"/>
  <c r="AF580" i="3"/>
  <c r="AJ580" i="3"/>
  <c r="AN580" i="3"/>
  <c r="AR580" i="3"/>
  <c r="AV580" i="3"/>
  <c r="AZ580" i="3"/>
  <c r="BD580" i="3"/>
  <c r="BH580" i="3"/>
  <c r="M580" i="3"/>
  <c r="Q580" i="3"/>
  <c r="U580" i="3"/>
  <c r="Y580" i="3"/>
  <c r="AC580" i="3"/>
  <c r="AG580" i="3"/>
  <c r="AK580" i="3"/>
  <c r="AO580" i="3"/>
  <c r="AS580" i="3"/>
  <c r="AW580" i="3"/>
  <c r="BA580" i="3"/>
  <c r="BE580" i="3"/>
  <c r="BI580" i="3"/>
  <c r="N580" i="3"/>
  <c r="R580" i="3"/>
  <c r="V580" i="3"/>
  <c r="Z580" i="3"/>
  <c r="AD580" i="3"/>
  <c r="AH580" i="3"/>
  <c r="AL580" i="3"/>
  <c r="AP580" i="3"/>
  <c r="AT580" i="3"/>
  <c r="AX580" i="3"/>
  <c r="BB580" i="3"/>
  <c r="BF580" i="3"/>
  <c r="O580" i="3"/>
  <c r="S580" i="3"/>
  <c r="W580" i="3"/>
  <c r="AA580" i="3"/>
  <c r="AE580" i="3"/>
  <c r="AI580" i="3"/>
  <c r="AM580" i="3"/>
  <c r="AQ580" i="3"/>
  <c r="AU580" i="3"/>
  <c r="AY580" i="3"/>
  <c r="BC580" i="3"/>
  <c r="BG580" i="3"/>
  <c r="O592" i="3"/>
  <c r="S592" i="3"/>
  <c r="W592" i="3"/>
  <c r="AA592" i="3"/>
  <c r="AE592" i="3"/>
  <c r="AI592" i="3"/>
  <c r="AM592" i="3"/>
  <c r="AQ592" i="3"/>
  <c r="AU592" i="3"/>
  <c r="AY592" i="3"/>
  <c r="BC592" i="3"/>
  <c r="BG592" i="3"/>
  <c r="P592" i="3"/>
  <c r="T592" i="3"/>
  <c r="X592" i="3"/>
  <c r="AB592" i="3"/>
  <c r="AF592" i="3"/>
  <c r="AJ592" i="3"/>
  <c r="AN592" i="3"/>
  <c r="AR592" i="3"/>
  <c r="AV592" i="3"/>
  <c r="AZ592" i="3"/>
  <c r="BD592" i="3"/>
  <c r="BH592" i="3"/>
  <c r="M592" i="3"/>
  <c r="Q592" i="3"/>
  <c r="U592" i="3"/>
  <c r="Y592" i="3"/>
  <c r="AC592" i="3"/>
  <c r="AG592" i="3"/>
  <c r="AK592" i="3"/>
  <c r="AO592" i="3"/>
  <c r="AS592" i="3"/>
  <c r="AW592" i="3"/>
  <c r="BA592" i="3"/>
  <c r="BE592" i="3"/>
  <c r="BI592" i="3"/>
  <c r="N592" i="3"/>
  <c r="R592" i="3"/>
  <c r="V592" i="3"/>
  <c r="Z592" i="3"/>
  <c r="AD592" i="3"/>
  <c r="AH592" i="3"/>
  <c r="AL592" i="3"/>
  <c r="AP592" i="3"/>
  <c r="AT592" i="3"/>
  <c r="AX592" i="3"/>
  <c r="BB592" i="3"/>
  <c r="BF592" i="3"/>
  <c r="O600" i="3"/>
  <c r="S600" i="3"/>
  <c r="W600" i="3"/>
  <c r="AA600" i="3"/>
  <c r="AE600" i="3"/>
  <c r="AI600" i="3"/>
  <c r="AM600" i="3"/>
  <c r="AQ600" i="3"/>
  <c r="AU600" i="3"/>
  <c r="AY600" i="3"/>
  <c r="BC600" i="3"/>
  <c r="BG600" i="3"/>
  <c r="M600" i="3"/>
  <c r="Q600" i="3"/>
  <c r="U600" i="3"/>
  <c r="Y600" i="3"/>
  <c r="AC600" i="3"/>
  <c r="AG600" i="3"/>
  <c r="AK600" i="3"/>
  <c r="AO600" i="3"/>
  <c r="AS600" i="3"/>
  <c r="AW600" i="3"/>
  <c r="BA600" i="3"/>
  <c r="BE600" i="3"/>
  <c r="BI600" i="3"/>
  <c r="N600" i="3"/>
  <c r="R600" i="3"/>
  <c r="V600" i="3"/>
  <c r="Z600" i="3"/>
  <c r="AD600" i="3"/>
  <c r="AH600" i="3"/>
  <c r="AL600" i="3"/>
  <c r="AP600" i="3"/>
  <c r="AT600" i="3"/>
  <c r="AX600" i="3"/>
  <c r="BB600" i="3"/>
  <c r="BF600" i="3"/>
  <c r="AB600" i="3"/>
  <c r="AR600" i="3"/>
  <c r="BH600" i="3"/>
  <c r="P600" i="3"/>
  <c r="AF600" i="3"/>
  <c r="AV600" i="3"/>
  <c r="T600" i="3"/>
  <c r="AJ600" i="3"/>
  <c r="AZ600" i="3"/>
  <c r="X600" i="3"/>
  <c r="AN600" i="3"/>
  <c r="BD600" i="3"/>
  <c r="M612" i="3"/>
  <c r="Q612" i="3"/>
  <c r="U612" i="3"/>
  <c r="Y612" i="3"/>
  <c r="AC612" i="3"/>
  <c r="AG612" i="3"/>
  <c r="AK612" i="3"/>
  <c r="AO612" i="3"/>
  <c r="AS612" i="3"/>
  <c r="AW612" i="3"/>
  <c r="BA612" i="3"/>
  <c r="BE612" i="3"/>
  <c r="BI612" i="3"/>
  <c r="R612" i="3"/>
  <c r="W612" i="3"/>
  <c r="AB612" i="3"/>
  <c r="AH612" i="3"/>
  <c r="AM612" i="3"/>
  <c r="AR612" i="3"/>
  <c r="AX612" i="3"/>
  <c r="BC612" i="3"/>
  <c r="BH612" i="3"/>
  <c r="N612" i="3"/>
  <c r="S612" i="3"/>
  <c r="X612" i="3"/>
  <c r="AD612" i="3"/>
  <c r="AI612" i="3"/>
  <c r="AN612" i="3"/>
  <c r="AT612" i="3"/>
  <c r="AY612" i="3"/>
  <c r="BD612" i="3"/>
  <c r="O612" i="3"/>
  <c r="T612" i="3"/>
  <c r="Z612" i="3"/>
  <c r="AE612" i="3"/>
  <c r="AJ612" i="3"/>
  <c r="AP612" i="3"/>
  <c r="AU612" i="3"/>
  <c r="AZ612" i="3"/>
  <c r="BF612" i="3"/>
  <c r="P612" i="3"/>
  <c r="V612" i="3"/>
  <c r="AA612" i="3"/>
  <c r="AF612" i="3"/>
  <c r="AL612" i="3"/>
  <c r="AQ612" i="3"/>
  <c r="AV612" i="3"/>
  <c r="BB612" i="3"/>
  <c r="BG612" i="3"/>
  <c r="O650" i="3"/>
  <c r="BL650" i="3" s="1"/>
  <c r="S650" i="3"/>
  <c r="BM650" i="3" s="1"/>
  <c r="W650" i="3"/>
  <c r="AA650" i="3"/>
  <c r="AE650" i="3"/>
  <c r="AI650" i="3"/>
  <c r="AM650" i="3"/>
  <c r="AQ650" i="3"/>
  <c r="AU650" i="3"/>
  <c r="AY650" i="3"/>
  <c r="BC650" i="3"/>
  <c r="BG650" i="3"/>
  <c r="P650" i="3"/>
  <c r="T650" i="3"/>
  <c r="X650" i="3"/>
  <c r="AB650" i="3"/>
  <c r="AF650" i="3"/>
  <c r="AJ650" i="3"/>
  <c r="AN650" i="3"/>
  <c r="AR650" i="3"/>
  <c r="AV650" i="3"/>
  <c r="AZ650" i="3"/>
  <c r="BD650" i="3"/>
  <c r="BH650" i="3"/>
  <c r="M650" i="3"/>
  <c r="Q650" i="3"/>
  <c r="U650" i="3"/>
  <c r="Y650" i="3"/>
  <c r="AC650" i="3"/>
  <c r="AG650" i="3"/>
  <c r="AK650" i="3"/>
  <c r="AO650" i="3"/>
  <c r="AS650" i="3"/>
  <c r="AW650" i="3"/>
  <c r="BA650" i="3"/>
  <c r="BE650" i="3"/>
  <c r="BI650" i="3"/>
  <c r="N650" i="3"/>
  <c r="BJ650" i="3" s="1"/>
  <c r="R650" i="3"/>
  <c r="V650" i="3"/>
  <c r="Z650" i="3"/>
  <c r="AD650" i="3"/>
  <c r="AH650" i="3"/>
  <c r="AL650" i="3"/>
  <c r="AP650" i="3"/>
  <c r="AT650" i="3"/>
  <c r="AX650" i="3"/>
  <c r="BB650" i="3"/>
  <c r="BF650" i="3"/>
  <c r="P677" i="3"/>
  <c r="T677" i="3"/>
  <c r="X677" i="3"/>
  <c r="AB677" i="3"/>
  <c r="AF677" i="3"/>
  <c r="AJ677" i="3"/>
  <c r="AN677" i="3"/>
  <c r="AR677" i="3"/>
  <c r="AV677" i="3"/>
  <c r="AZ677" i="3"/>
  <c r="BD677" i="3"/>
  <c r="BH677" i="3"/>
  <c r="M677" i="3"/>
  <c r="Q677" i="3"/>
  <c r="U677" i="3"/>
  <c r="Y677" i="3"/>
  <c r="AC677" i="3"/>
  <c r="AG677" i="3"/>
  <c r="AK677" i="3"/>
  <c r="AO677" i="3"/>
  <c r="AS677" i="3"/>
  <c r="AW677" i="3"/>
  <c r="BA677" i="3"/>
  <c r="BE677" i="3"/>
  <c r="BI677" i="3"/>
  <c r="N677" i="3"/>
  <c r="BJ677" i="3" s="1"/>
  <c r="R677" i="3"/>
  <c r="V677" i="3"/>
  <c r="Z677" i="3"/>
  <c r="AD677" i="3"/>
  <c r="AH677" i="3"/>
  <c r="AL677" i="3"/>
  <c r="AP677" i="3"/>
  <c r="AT677" i="3"/>
  <c r="AX677" i="3"/>
  <c r="BB677" i="3"/>
  <c r="BF677" i="3"/>
  <c r="O677" i="3"/>
  <c r="BL677" i="3" s="1"/>
  <c r="S677" i="3"/>
  <c r="BM677" i="3" s="1"/>
  <c r="W677" i="3"/>
  <c r="AA677" i="3"/>
  <c r="AE677" i="3"/>
  <c r="AI677" i="3"/>
  <c r="AM677" i="3"/>
  <c r="AQ677" i="3"/>
  <c r="AU677" i="3"/>
  <c r="AY677" i="3"/>
  <c r="BC677" i="3"/>
  <c r="BG677" i="3"/>
  <c r="P689" i="3"/>
  <c r="T689" i="3"/>
  <c r="X689" i="3"/>
  <c r="AB689" i="3"/>
  <c r="AF689" i="3"/>
  <c r="AJ689" i="3"/>
  <c r="AN689" i="3"/>
  <c r="AR689" i="3"/>
  <c r="AV689" i="3"/>
  <c r="AZ689" i="3"/>
  <c r="BD689" i="3"/>
  <c r="BH689" i="3"/>
  <c r="M689" i="3"/>
  <c r="Q689" i="3"/>
  <c r="U689" i="3"/>
  <c r="Y689" i="3"/>
  <c r="AC689" i="3"/>
  <c r="AG689" i="3"/>
  <c r="AK689" i="3"/>
  <c r="AO689" i="3"/>
  <c r="AS689" i="3"/>
  <c r="AW689" i="3"/>
  <c r="BA689" i="3"/>
  <c r="BE689" i="3"/>
  <c r="BI689" i="3"/>
  <c r="N689" i="3"/>
  <c r="R689" i="3"/>
  <c r="V689" i="3"/>
  <c r="Z689" i="3"/>
  <c r="AD689" i="3"/>
  <c r="AH689" i="3"/>
  <c r="AL689" i="3"/>
  <c r="AP689" i="3"/>
  <c r="AT689" i="3"/>
  <c r="AX689" i="3"/>
  <c r="BB689" i="3"/>
  <c r="BF689" i="3"/>
  <c r="O689" i="3"/>
  <c r="S689" i="3"/>
  <c r="W689" i="3"/>
  <c r="AA689" i="3"/>
  <c r="AE689" i="3"/>
  <c r="AI689" i="3"/>
  <c r="AM689" i="3"/>
  <c r="AQ689" i="3"/>
  <c r="AU689" i="3"/>
  <c r="AY689" i="3"/>
  <c r="BC689" i="3"/>
  <c r="BG689" i="3"/>
  <c r="N701" i="3"/>
  <c r="R701" i="3"/>
  <c r="V701" i="3"/>
  <c r="Z701" i="3"/>
  <c r="AD701" i="3"/>
  <c r="AH701" i="3"/>
  <c r="AL701" i="3"/>
  <c r="AP701" i="3"/>
  <c r="AT701" i="3"/>
  <c r="AX701" i="3"/>
  <c r="BB701" i="3"/>
  <c r="BF701" i="3"/>
  <c r="O701" i="3"/>
  <c r="S701" i="3"/>
  <c r="W701" i="3"/>
  <c r="AA701" i="3"/>
  <c r="AE701" i="3"/>
  <c r="AI701" i="3"/>
  <c r="AM701" i="3"/>
  <c r="AQ701" i="3"/>
  <c r="AU701" i="3"/>
  <c r="AY701" i="3"/>
  <c r="BC701" i="3"/>
  <c r="BG701" i="3"/>
  <c r="P701" i="3"/>
  <c r="T701" i="3"/>
  <c r="X701" i="3"/>
  <c r="AB701" i="3"/>
  <c r="AF701" i="3"/>
  <c r="AJ701" i="3"/>
  <c r="AN701" i="3"/>
  <c r="AR701" i="3"/>
  <c r="AV701" i="3"/>
  <c r="AZ701" i="3"/>
  <c r="BD701" i="3"/>
  <c r="BH701" i="3"/>
  <c r="M701" i="3"/>
  <c r="Q701" i="3"/>
  <c r="U701" i="3"/>
  <c r="Y701" i="3"/>
  <c r="AC701" i="3"/>
  <c r="AG701" i="3"/>
  <c r="AK701" i="3"/>
  <c r="AO701" i="3"/>
  <c r="AS701" i="3"/>
  <c r="AW701" i="3"/>
  <c r="BA701" i="3"/>
  <c r="BE701" i="3"/>
  <c r="BI701" i="3"/>
  <c r="P569" i="3"/>
  <c r="T569" i="3"/>
  <c r="X569" i="3"/>
  <c r="AB569" i="3"/>
  <c r="AF569" i="3"/>
  <c r="AJ569" i="3"/>
  <c r="AN569" i="3"/>
  <c r="AR569" i="3"/>
  <c r="AV569" i="3"/>
  <c r="AZ569" i="3"/>
  <c r="M569" i="3"/>
  <c r="Q569" i="3"/>
  <c r="U569" i="3"/>
  <c r="Y569" i="3"/>
  <c r="AC569" i="3"/>
  <c r="AG569" i="3"/>
  <c r="AK569" i="3"/>
  <c r="AO569" i="3"/>
  <c r="AS569" i="3"/>
  <c r="AW569" i="3"/>
  <c r="BA569" i="3"/>
  <c r="BE569" i="3"/>
  <c r="BI569" i="3"/>
  <c r="N569" i="3"/>
  <c r="BJ569" i="3" s="1"/>
  <c r="V569" i="3"/>
  <c r="AD569" i="3"/>
  <c r="AL569" i="3"/>
  <c r="AT569" i="3"/>
  <c r="BB569" i="3"/>
  <c r="BG569" i="3"/>
  <c r="O569" i="3"/>
  <c r="BL569" i="3" s="1"/>
  <c r="W569" i="3"/>
  <c r="AE569" i="3"/>
  <c r="AM569" i="3"/>
  <c r="AU569" i="3"/>
  <c r="BC569" i="3"/>
  <c r="BH569" i="3"/>
  <c r="R569" i="3"/>
  <c r="Z569" i="3"/>
  <c r="AH569" i="3"/>
  <c r="AP569" i="3"/>
  <c r="AX569" i="3"/>
  <c r="BD569" i="3"/>
  <c r="S569" i="3"/>
  <c r="BM569" i="3" s="1"/>
  <c r="AA569" i="3"/>
  <c r="AI569" i="3"/>
  <c r="AQ569" i="3"/>
  <c r="AY569" i="3"/>
  <c r="BF569" i="3"/>
  <c r="M581" i="3"/>
  <c r="Q581" i="3"/>
  <c r="U581" i="3"/>
  <c r="Y581" i="3"/>
  <c r="AC581" i="3"/>
  <c r="AG581" i="3"/>
  <c r="AK581" i="3"/>
  <c r="AO581" i="3"/>
  <c r="AS581" i="3"/>
  <c r="AW581" i="3"/>
  <c r="BA581" i="3"/>
  <c r="BE581" i="3"/>
  <c r="BI581" i="3"/>
  <c r="N581" i="3"/>
  <c r="R581" i="3"/>
  <c r="V581" i="3"/>
  <c r="Z581" i="3"/>
  <c r="AD581" i="3"/>
  <c r="AH581" i="3"/>
  <c r="AL581" i="3"/>
  <c r="AP581" i="3"/>
  <c r="AT581" i="3"/>
  <c r="AX581" i="3"/>
  <c r="BB581" i="3"/>
  <c r="BF581" i="3"/>
  <c r="O581" i="3"/>
  <c r="S581" i="3"/>
  <c r="W581" i="3"/>
  <c r="AA581" i="3"/>
  <c r="AE581" i="3"/>
  <c r="AI581" i="3"/>
  <c r="AM581" i="3"/>
  <c r="AQ581" i="3"/>
  <c r="AU581" i="3"/>
  <c r="AY581" i="3"/>
  <c r="BC581" i="3"/>
  <c r="BG581" i="3"/>
  <c r="P581" i="3"/>
  <c r="BK581" i="3" s="1"/>
  <c r="T581" i="3"/>
  <c r="X581" i="3"/>
  <c r="AB581" i="3"/>
  <c r="AF581" i="3"/>
  <c r="AJ581" i="3"/>
  <c r="AN581" i="3"/>
  <c r="AR581" i="3"/>
  <c r="AV581" i="3"/>
  <c r="AZ581" i="3"/>
  <c r="BD581" i="3"/>
  <c r="BH581" i="3"/>
  <c r="M589" i="3"/>
  <c r="Q589" i="3"/>
  <c r="U589" i="3"/>
  <c r="Y589" i="3"/>
  <c r="AC589" i="3"/>
  <c r="AG589" i="3"/>
  <c r="AK589" i="3"/>
  <c r="AO589" i="3"/>
  <c r="AS589" i="3"/>
  <c r="AW589" i="3"/>
  <c r="BA589" i="3"/>
  <c r="BE589" i="3"/>
  <c r="BI589" i="3"/>
  <c r="N589" i="3"/>
  <c r="R589" i="3"/>
  <c r="V589" i="3"/>
  <c r="Z589" i="3"/>
  <c r="AD589" i="3"/>
  <c r="AH589" i="3"/>
  <c r="AL589" i="3"/>
  <c r="AP589" i="3"/>
  <c r="AT589" i="3"/>
  <c r="AX589" i="3"/>
  <c r="BB589" i="3"/>
  <c r="BF589" i="3"/>
  <c r="O589" i="3"/>
  <c r="S589" i="3"/>
  <c r="W589" i="3"/>
  <c r="AA589" i="3"/>
  <c r="AE589" i="3"/>
  <c r="AI589" i="3"/>
  <c r="AM589" i="3"/>
  <c r="AQ589" i="3"/>
  <c r="AU589" i="3"/>
  <c r="AY589" i="3"/>
  <c r="BC589" i="3"/>
  <c r="BG589" i="3"/>
  <c r="P589" i="3"/>
  <c r="T589" i="3"/>
  <c r="X589" i="3"/>
  <c r="AB589" i="3"/>
  <c r="AF589" i="3"/>
  <c r="AJ589" i="3"/>
  <c r="AN589" i="3"/>
  <c r="AR589" i="3"/>
  <c r="AV589" i="3"/>
  <c r="AZ589" i="3"/>
  <c r="BD589" i="3"/>
  <c r="BH589" i="3"/>
  <c r="M601" i="3"/>
  <c r="Q601" i="3"/>
  <c r="U601" i="3"/>
  <c r="Y601" i="3"/>
  <c r="AC601" i="3"/>
  <c r="AG601" i="3"/>
  <c r="AK601" i="3"/>
  <c r="AO601" i="3"/>
  <c r="AS601" i="3"/>
  <c r="AW601" i="3"/>
  <c r="BA601" i="3"/>
  <c r="BE601" i="3"/>
  <c r="BI601" i="3"/>
  <c r="O601" i="3"/>
  <c r="S601" i="3"/>
  <c r="W601" i="3"/>
  <c r="AA601" i="3"/>
  <c r="AE601" i="3"/>
  <c r="AI601" i="3"/>
  <c r="AM601" i="3"/>
  <c r="AQ601" i="3"/>
  <c r="AU601" i="3"/>
  <c r="AY601" i="3"/>
  <c r="BC601" i="3"/>
  <c r="BG601" i="3"/>
  <c r="P601" i="3"/>
  <c r="T601" i="3"/>
  <c r="X601" i="3"/>
  <c r="AB601" i="3"/>
  <c r="AF601" i="3"/>
  <c r="AJ601" i="3"/>
  <c r="AN601" i="3"/>
  <c r="AR601" i="3"/>
  <c r="AV601" i="3"/>
  <c r="AZ601" i="3"/>
  <c r="BD601" i="3"/>
  <c r="BH601" i="3"/>
  <c r="Z601" i="3"/>
  <c r="AP601" i="3"/>
  <c r="BF601" i="3"/>
  <c r="N601" i="3"/>
  <c r="AD601" i="3"/>
  <c r="AT601" i="3"/>
  <c r="R601" i="3"/>
  <c r="AH601" i="3"/>
  <c r="AX601" i="3"/>
  <c r="V601" i="3"/>
  <c r="AL601" i="3"/>
  <c r="BB601" i="3"/>
  <c r="M609" i="3"/>
  <c r="Q609" i="3"/>
  <c r="U609" i="3"/>
  <c r="Y609" i="3"/>
  <c r="AC609" i="3"/>
  <c r="AG609" i="3"/>
  <c r="AK609" i="3"/>
  <c r="AO609" i="3"/>
  <c r="AS609" i="3"/>
  <c r="AW609" i="3"/>
  <c r="BA609" i="3"/>
  <c r="BE609" i="3"/>
  <c r="BI609" i="3"/>
  <c r="O609" i="3"/>
  <c r="S609" i="3"/>
  <c r="W609" i="3"/>
  <c r="AA609" i="3"/>
  <c r="AE609" i="3"/>
  <c r="AI609" i="3"/>
  <c r="AM609" i="3"/>
  <c r="AQ609" i="3"/>
  <c r="AU609" i="3"/>
  <c r="AY609" i="3"/>
  <c r="BC609" i="3"/>
  <c r="BG609" i="3"/>
  <c r="R609" i="3"/>
  <c r="Z609" i="3"/>
  <c r="AH609" i="3"/>
  <c r="AP609" i="3"/>
  <c r="AX609" i="3"/>
  <c r="BF609" i="3"/>
  <c r="T609" i="3"/>
  <c r="AB609" i="3"/>
  <c r="AJ609" i="3"/>
  <c r="AR609" i="3"/>
  <c r="AZ609" i="3"/>
  <c r="BH609" i="3"/>
  <c r="N609" i="3"/>
  <c r="V609" i="3"/>
  <c r="AD609" i="3"/>
  <c r="AL609" i="3"/>
  <c r="AT609" i="3"/>
  <c r="BB609" i="3"/>
  <c r="P609" i="3"/>
  <c r="X609" i="3"/>
  <c r="AF609" i="3"/>
  <c r="AN609" i="3"/>
  <c r="AV609" i="3"/>
  <c r="BD609" i="3"/>
  <c r="O621" i="3"/>
  <c r="S621" i="3"/>
  <c r="W621" i="3"/>
  <c r="AA621" i="3"/>
  <c r="AE621" i="3"/>
  <c r="AI621" i="3"/>
  <c r="AM621" i="3"/>
  <c r="AQ621" i="3"/>
  <c r="AU621" i="3"/>
  <c r="AY621" i="3"/>
  <c r="BC621" i="3"/>
  <c r="BG621" i="3"/>
  <c r="P621" i="3"/>
  <c r="T621" i="3"/>
  <c r="X621" i="3"/>
  <c r="AB621" i="3"/>
  <c r="AF621" i="3"/>
  <c r="AJ621" i="3"/>
  <c r="AN621" i="3"/>
  <c r="AR621" i="3"/>
  <c r="AV621" i="3"/>
  <c r="AZ621" i="3"/>
  <c r="BD621" i="3"/>
  <c r="BH621" i="3"/>
  <c r="M621" i="3"/>
  <c r="Q621" i="3"/>
  <c r="U621" i="3"/>
  <c r="Y621" i="3"/>
  <c r="AC621" i="3"/>
  <c r="AG621" i="3"/>
  <c r="AK621" i="3"/>
  <c r="AO621" i="3"/>
  <c r="AS621" i="3"/>
  <c r="AW621" i="3"/>
  <c r="BA621" i="3"/>
  <c r="BE621" i="3"/>
  <c r="BI621" i="3"/>
  <c r="N621" i="3"/>
  <c r="R621" i="3"/>
  <c r="V621" i="3"/>
  <c r="Z621" i="3"/>
  <c r="AD621" i="3"/>
  <c r="AH621" i="3"/>
  <c r="AL621" i="3"/>
  <c r="AP621" i="3"/>
  <c r="AT621" i="3"/>
  <c r="AX621" i="3"/>
  <c r="BB621" i="3"/>
  <c r="BF621" i="3"/>
  <c r="O638" i="3"/>
  <c r="S638" i="3"/>
  <c r="W638" i="3"/>
  <c r="AA638" i="3"/>
  <c r="AE638" i="3"/>
  <c r="AI638" i="3"/>
  <c r="AM638" i="3"/>
  <c r="AQ638" i="3"/>
  <c r="AU638" i="3"/>
  <c r="AY638" i="3"/>
  <c r="BC638" i="3"/>
  <c r="BG638" i="3"/>
  <c r="P638" i="3"/>
  <c r="T638" i="3"/>
  <c r="X638" i="3"/>
  <c r="AB638" i="3"/>
  <c r="AF638" i="3"/>
  <c r="AJ638" i="3"/>
  <c r="AN638" i="3"/>
  <c r="AR638" i="3"/>
  <c r="AV638" i="3"/>
  <c r="AZ638" i="3"/>
  <c r="BD638" i="3"/>
  <c r="BH638" i="3"/>
  <c r="M638" i="3"/>
  <c r="Q638" i="3"/>
  <c r="U638" i="3"/>
  <c r="Y638" i="3"/>
  <c r="AC638" i="3"/>
  <c r="AG638" i="3"/>
  <c r="AK638" i="3"/>
  <c r="AO638" i="3"/>
  <c r="AS638" i="3"/>
  <c r="AW638" i="3"/>
  <c r="BA638" i="3"/>
  <c r="BE638" i="3"/>
  <c r="BI638" i="3"/>
  <c r="N638" i="3"/>
  <c r="R638" i="3"/>
  <c r="V638" i="3"/>
  <c r="Z638" i="3"/>
  <c r="AD638" i="3"/>
  <c r="AH638" i="3"/>
  <c r="AL638" i="3"/>
  <c r="AP638" i="3"/>
  <c r="AT638" i="3"/>
  <c r="AX638" i="3"/>
  <c r="BB638" i="3"/>
  <c r="BF638" i="3"/>
  <c r="O680" i="3"/>
  <c r="S680" i="3"/>
  <c r="W680" i="3"/>
  <c r="AA680" i="3"/>
  <c r="AE680" i="3"/>
  <c r="AI680" i="3"/>
  <c r="AM680" i="3"/>
  <c r="AQ680" i="3"/>
  <c r="AU680" i="3"/>
  <c r="AY680" i="3"/>
  <c r="BC680" i="3"/>
  <c r="BG680" i="3"/>
  <c r="P680" i="3"/>
  <c r="T680" i="3"/>
  <c r="X680" i="3"/>
  <c r="AB680" i="3"/>
  <c r="AF680" i="3"/>
  <c r="AJ680" i="3"/>
  <c r="AN680" i="3"/>
  <c r="AR680" i="3"/>
  <c r="AV680" i="3"/>
  <c r="AZ680" i="3"/>
  <c r="BD680" i="3"/>
  <c r="BH680" i="3"/>
  <c r="M680" i="3"/>
  <c r="Q680" i="3"/>
  <c r="U680" i="3"/>
  <c r="Y680" i="3"/>
  <c r="AC680" i="3"/>
  <c r="AG680" i="3"/>
  <c r="AK680" i="3"/>
  <c r="AO680" i="3"/>
  <c r="AS680" i="3"/>
  <c r="AW680" i="3"/>
  <c r="BA680" i="3"/>
  <c r="BE680" i="3"/>
  <c r="BI680" i="3"/>
  <c r="N680" i="3"/>
  <c r="R680" i="3"/>
  <c r="V680" i="3"/>
  <c r="Z680" i="3"/>
  <c r="AD680" i="3"/>
  <c r="AH680" i="3"/>
  <c r="AL680" i="3"/>
  <c r="AP680" i="3"/>
  <c r="AT680" i="3"/>
  <c r="AX680" i="3"/>
  <c r="BB680" i="3"/>
  <c r="BF680" i="3"/>
  <c r="O692" i="3"/>
  <c r="BL692" i="3" s="1"/>
  <c r="S692" i="3"/>
  <c r="BM692" i="3" s="1"/>
  <c r="W692" i="3"/>
  <c r="AA692" i="3"/>
  <c r="AE692" i="3"/>
  <c r="AI692" i="3"/>
  <c r="AM692" i="3"/>
  <c r="AQ692" i="3"/>
  <c r="AU692" i="3"/>
  <c r="AY692" i="3"/>
  <c r="BC692" i="3"/>
  <c r="BG692" i="3"/>
  <c r="P692" i="3"/>
  <c r="T692" i="3"/>
  <c r="X692" i="3"/>
  <c r="AB692" i="3"/>
  <c r="AF692" i="3"/>
  <c r="AJ692" i="3"/>
  <c r="AN692" i="3"/>
  <c r="AR692" i="3"/>
  <c r="AV692" i="3"/>
  <c r="AZ692" i="3"/>
  <c r="BD692" i="3"/>
  <c r="BH692" i="3"/>
  <c r="M692" i="3"/>
  <c r="Q692" i="3"/>
  <c r="U692" i="3"/>
  <c r="Y692" i="3"/>
  <c r="AC692" i="3"/>
  <c r="AG692" i="3"/>
  <c r="AK692" i="3"/>
  <c r="AO692" i="3"/>
  <c r="AS692" i="3"/>
  <c r="AW692" i="3"/>
  <c r="BA692" i="3"/>
  <c r="BE692" i="3"/>
  <c r="BI692" i="3"/>
  <c r="N692" i="3"/>
  <c r="BJ692" i="3" s="1"/>
  <c r="R692" i="3"/>
  <c r="V692" i="3"/>
  <c r="Z692" i="3"/>
  <c r="AD692" i="3"/>
  <c r="AH692" i="3"/>
  <c r="AL692" i="3"/>
  <c r="AP692" i="3"/>
  <c r="AT692" i="3"/>
  <c r="AX692" i="3"/>
  <c r="BB692" i="3"/>
  <c r="BF692" i="3"/>
  <c r="O708" i="3"/>
  <c r="BL708" i="3" s="1"/>
  <c r="S708" i="3"/>
  <c r="BM708" i="3" s="1"/>
  <c r="W708" i="3"/>
  <c r="AA708" i="3"/>
  <c r="AE708" i="3"/>
  <c r="AI708" i="3"/>
  <c r="AM708" i="3"/>
  <c r="AQ708" i="3"/>
  <c r="AU708" i="3"/>
  <c r="AY708" i="3"/>
  <c r="BC708" i="3"/>
  <c r="BG708" i="3"/>
  <c r="P708" i="3"/>
  <c r="T708" i="3"/>
  <c r="X708" i="3"/>
  <c r="AB708" i="3"/>
  <c r="AF708" i="3"/>
  <c r="AJ708" i="3"/>
  <c r="AN708" i="3"/>
  <c r="AR708" i="3"/>
  <c r="AV708" i="3"/>
  <c r="AZ708" i="3"/>
  <c r="BD708" i="3"/>
  <c r="BH708" i="3"/>
  <c r="M708" i="3"/>
  <c r="Q708" i="3"/>
  <c r="U708" i="3"/>
  <c r="Y708" i="3"/>
  <c r="AC708" i="3"/>
  <c r="AG708" i="3"/>
  <c r="AK708" i="3"/>
  <c r="AO708" i="3"/>
  <c r="AS708" i="3"/>
  <c r="AW708" i="3"/>
  <c r="BA708" i="3"/>
  <c r="BE708" i="3"/>
  <c r="BI708" i="3"/>
  <c r="N708" i="3"/>
  <c r="BJ708" i="3" s="1"/>
  <c r="R708" i="3"/>
  <c r="V708" i="3"/>
  <c r="Z708" i="3"/>
  <c r="AD708" i="3"/>
  <c r="AH708" i="3"/>
  <c r="AL708" i="3"/>
  <c r="AP708" i="3"/>
  <c r="AT708" i="3"/>
  <c r="AX708" i="3"/>
  <c r="BB708" i="3"/>
  <c r="BF708" i="3"/>
  <c r="M567" i="3"/>
  <c r="BN567" i="3" s="1"/>
  <c r="Q567" i="3"/>
  <c r="U567" i="3"/>
  <c r="Y567" i="3"/>
  <c r="AC567" i="3"/>
  <c r="AG567" i="3"/>
  <c r="AK567" i="3"/>
  <c r="AO567" i="3"/>
  <c r="AS567" i="3"/>
  <c r="AW567" i="3"/>
  <c r="BA567" i="3"/>
  <c r="BE567" i="3"/>
  <c r="BI567" i="3"/>
  <c r="N567" i="3"/>
  <c r="R567" i="3"/>
  <c r="V567" i="3"/>
  <c r="Z567" i="3"/>
  <c r="AD567" i="3"/>
  <c r="AH567" i="3"/>
  <c r="AL567" i="3"/>
  <c r="AP567" i="3"/>
  <c r="AT567" i="3"/>
  <c r="AX567" i="3"/>
  <c r="BB567" i="3"/>
  <c r="BF567" i="3"/>
  <c r="S567" i="3"/>
  <c r="AA567" i="3"/>
  <c r="AI567" i="3"/>
  <c r="AQ567" i="3"/>
  <c r="AY567" i="3"/>
  <c r="BG567" i="3"/>
  <c r="T567" i="3"/>
  <c r="AB567" i="3"/>
  <c r="AJ567" i="3"/>
  <c r="AR567" i="3"/>
  <c r="AZ567" i="3"/>
  <c r="BH567" i="3"/>
  <c r="O567" i="3"/>
  <c r="W567" i="3"/>
  <c r="AE567" i="3"/>
  <c r="AM567" i="3"/>
  <c r="AU567" i="3"/>
  <c r="BC567" i="3"/>
  <c r="P567" i="3"/>
  <c r="X567" i="3"/>
  <c r="AF567" i="3"/>
  <c r="AN567" i="3"/>
  <c r="AV567" i="3"/>
  <c r="BD567" i="3"/>
  <c r="N571" i="3"/>
  <c r="R571" i="3"/>
  <c r="V571" i="3"/>
  <c r="Z571" i="3"/>
  <c r="AD571" i="3"/>
  <c r="AH571" i="3"/>
  <c r="AL571" i="3"/>
  <c r="AP571" i="3"/>
  <c r="AT571" i="3"/>
  <c r="AX571" i="3"/>
  <c r="BB571" i="3"/>
  <c r="BF571" i="3"/>
  <c r="O571" i="3"/>
  <c r="S571" i="3"/>
  <c r="W571" i="3"/>
  <c r="AA571" i="3"/>
  <c r="AE571" i="3"/>
  <c r="AI571" i="3"/>
  <c r="AM571" i="3"/>
  <c r="AQ571" i="3"/>
  <c r="AU571" i="3"/>
  <c r="AY571" i="3"/>
  <c r="BC571" i="3"/>
  <c r="BG571" i="3"/>
  <c r="P571" i="3"/>
  <c r="T571" i="3"/>
  <c r="X571" i="3"/>
  <c r="AB571" i="3"/>
  <c r="AF571" i="3"/>
  <c r="AJ571" i="3"/>
  <c r="AN571" i="3"/>
  <c r="AR571" i="3"/>
  <c r="AV571" i="3"/>
  <c r="AZ571" i="3"/>
  <c r="BD571" i="3"/>
  <c r="BH571" i="3"/>
  <c r="M571" i="3"/>
  <c r="BN571" i="3" s="1"/>
  <c r="Q571" i="3"/>
  <c r="U571" i="3"/>
  <c r="Y571" i="3"/>
  <c r="AC571" i="3"/>
  <c r="AG571" i="3"/>
  <c r="AK571" i="3"/>
  <c r="AO571" i="3"/>
  <c r="AS571" i="3"/>
  <c r="AW571" i="3"/>
  <c r="BA571" i="3"/>
  <c r="BE571" i="3"/>
  <c r="BI571" i="3"/>
  <c r="P575" i="3"/>
  <c r="T575" i="3"/>
  <c r="X575" i="3"/>
  <c r="AB575" i="3"/>
  <c r="AF575" i="3"/>
  <c r="AJ575" i="3"/>
  <c r="AN575" i="3"/>
  <c r="AR575" i="3"/>
  <c r="AV575" i="3"/>
  <c r="AZ575" i="3"/>
  <c r="BD575" i="3"/>
  <c r="BH575" i="3"/>
  <c r="M575" i="3"/>
  <c r="Q575" i="3"/>
  <c r="U575" i="3"/>
  <c r="Y575" i="3"/>
  <c r="AC575" i="3"/>
  <c r="AG575" i="3"/>
  <c r="AK575" i="3"/>
  <c r="AO575" i="3"/>
  <c r="AS575" i="3"/>
  <c r="AW575" i="3"/>
  <c r="BA575" i="3"/>
  <c r="BE575" i="3"/>
  <c r="BI575" i="3"/>
  <c r="N575" i="3"/>
  <c r="R575" i="3"/>
  <c r="V575" i="3"/>
  <c r="Z575" i="3"/>
  <c r="AD575" i="3"/>
  <c r="AH575" i="3"/>
  <c r="AL575" i="3"/>
  <c r="AP575" i="3"/>
  <c r="AT575" i="3"/>
  <c r="AX575" i="3"/>
  <c r="BB575" i="3"/>
  <c r="BF575" i="3"/>
  <c r="O575" i="3"/>
  <c r="S575" i="3"/>
  <c r="W575" i="3"/>
  <c r="AA575" i="3"/>
  <c r="AE575" i="3"/>
  <c r="AI575" i="3"/>
  <c r="AM575" i="3"/>
  <c r="AQ575" i="3"/>
  <c r="AU575" i="3"/>
  <c r="AY575" i="3"/>
  <c r="BC575" i="3"/>
  <c r="BG575" i="3"/>
  <c r="N579" i="3"/>
  <c r="R579" i="3"/>
  <c r="V579" i="3"/>
  <c r="Z579" i="3"/>
  <c r="AD579" i="3"/>
  <c r="AH579" i="3"/>
  <c r="AL579" i="3"/>
  <c r="AP579" i="3"/>
  <c r="AT579" i="3"/>
  <c r="AX579" i="3"/>
  <c r="BB579" i="3"/>
  <c r="BF579" i="3"/>
  <c r="O579" i="3"/>
  <c r="S579" i="3"/>
  <c r="W579" i="3"/>
  <c r="AA579" i="3"/>
  <c r="AE579" i="3"/>
  <c r="AI579" i="3"/>
  <c r="AM579" i="3"/>
  <c r="AQ579" i="3"/>
  <c r="AU579" i="3"/>
  <c r="AY579" i="3"/>
  <c r="BC579" i="3"/>
  <c r="BG579" i="3"/>
  <c r="P579" i="3"/>
  <c r="T579" i="3"/>
  <c r="X579" i="3"/>
  <c r="AB579" i="3"/>
  <c r="AF579" i="3"/>
  <c r="AJ579" i="3"/>
  <c r="AN579" i="3"/>
  <c r="AR579" i="3"/>
  <c r="AV579" i="3"/>
  <c r="AZ579" i="3"/>
  <c r="BD579" i="3"/>
  <c r="BH579" i="3"/>
  <c r="M579" i="3"/>
  <c r="Q579" i="3"/>
  <c r="U579" i="3"/>
  <c r="Y579" i="3"/>
  <c r="AC579" i="3"/>
  <c r="AG579" i="3"/>
  <c r="AK579" i="3"/>
  <c r="AO579" i="3"/>
  <c r="AS579" i="3"/>
  <c r="AW579" i="3"/>
  <c r="BA579" i="3"/>
  <c r="BE579" i="3"/>
  <c r="BI579" i="3"/>
  <c r="P583" i="3"/>
  <c r="T583" i="3"/>
  <c r="X583" i="3"/>
  <c r="AB583" i="3"/>
  <c r="AF583" i="3"/>
  <c r="AJ583" i="3"/>
  <c r="AN583" i="3"/>
  <c r="AR583" i="3"/>
  <c r="AV583" i="3"/>
  <c r="AZ583" i="3"/>
  <c r="BD583" i="3"/>
  <c r="BH583" i="3"/>
  <c r="M583" i="3"/>
  <c r="BN583" i="3" s="1"/>
  <c r="Q583" i="3"/>
  <c r="U583" i="3"/>
  <c r="Y583" i="3"/>
  <c r="AC583" i="3"/>
  <c r="AG583" i="3"/>
  <c r="AK583" i="3"/>
  <c r="AO583" i="3"/>
  <c r="AS583" i="3"/>
  <c r="AW583" i="3"/>
  <c r="BA583" i="3"/>
  <c r="BE583" i="3"/>
  <c r="BI583" i="3"/>
  <c r="N583" i="3"/>
  <c r="R583" i="3"/>
  <c r="V583" i="3"/>
  <c r="Z583" i="3"/>
  <c r="AD583" i="3"/>
  <c r="AH583" i="3"/>
  <c r="AL583" i="3"/>
  <c r="AP583" i="3"/>
  <c r="AT583" i="3"/>
  <c r="AX583" i="3"/>
  <c r="BB583" i="3"/>
  <c r="BF583" i="3"/>
  <c r="O583" i="3"/>
  <c r="S583" i="3"/>
  <c r="W583" i="3"/>
  <c r="AA583" i="3"/>
  <c r="AE583" i="3"/>
  <c r="AI583" i="3"/>
  <c r="AM583" i="3"/>
  <c r="AQ583" i="3"/>
  <c r="AU583" i="3"/>
  <c r="AY583" i="3"/>
  <c r="BC583" i="3"/>
  <c r="BG583" i="3"/>
  <c r="N587" i="3"/>
  <c r="R587" i="3"/>
  <c r="V587" i="3"/>
  <c r="Z587" i="3"/>
  <c r="AD587" i="3"/>
  <c r="AH587" i="3"/>
  <c r="AL587" i="3"/>
  <c r="AP587" i="3"/>
  <c r="AT587" i="3"/>
  <c r="AX587" i="3"/>
  <c r="BB587" i="3"/>
  <c r="BF587" i="3"/>
  <c r="O587" i="3"/>
  <c r="S587" i="3"/>
  <c r="W587" i="3"/>
  <c r="AA587" i="3"/>
  <c r="AE587" i="3"/>
  <c r="AI587" i="3"/>
  <c r="AM587" i="3"/>
  <c r="AQ587" i="3"/>
  <c r="AU587" i="3"/>
  <c r="AY587" i="3"/>
  <c r="BC587" i="3"/>
  <c r="BG587" i="3"/>
  <c r="P587" i="3"/>
  <c r="T587" i="3"/>
  <c r="X587" i="3"/>
  <c r="AB587" i="3"/>
  <c r="AF587" i="3"/>
  <c r="AJ587" i="3"/>
  <c r="AN587" i="3"/>
  <c r="AR587" i="3"/>
  <c r="AV587" i="3"/>
  <c r="AZ587" i="3"/>
  <c r="BD587" i="3"/>
  <c r="BH587" i="3"/>
  <c r="M587" i="3"/>
  <c r="BN587" i="3" s="1"/>
  <c r="Q587" i="3"/>
  <c r="U587" i="3"/>
  <c r="Y587" i="3"/>
  <c r="AC587" i="3"/>
  <c r="AG587" i="3"/>
  <c r="AK587" i="3"/>
  <c r="AO587" i="3"/>
  <c r="AS587" i="3"/>
  <c r="AW587" i="3"/>
  <c r="BA587" i="3"/>
  <c r="BE587" i="3"/>
  <c r="BI587" i="3"/>
  <c r="M591" i="3"/>
  <c r="Q591" i="3"/>
  <c r="U591" i="3"/>
  <c r="Y591" i="3"/>
  <c r="AC591" i="3"/>
  <c r="AG591" i="3"/>
  <c r="AK591" i="3"/>
  <c r="AO591" i="3"/>
  <c r="AS591" i="3"/>
  <c r="AW591" i="3"/>
  <c r="BA591" i="3"/>
  <c r="BE591" i="3"/>
  <c r="BI591" i="3"/>
  <c r="N591" i="3"/>
  <c r="R591" i="3"/>
  <c r="V591" i="3"/>
  <c r="Z591" i="3"/>
  <c r="AD591" i="3"/>
  <c r="AH591" i="3"/>
  <c r="AL591" i="3"/>
  <c r="AP591" i="3"/>
  <c r="AT591" i="3"/>
  <c r="AX591" i="3"/>
  <c r="BB591" i="3"/>
  <c r="BF591" i="3"/>
  <c r="O591" i="3"/>
  <c r="S591" i="3"/>
  <c r="W591" i="3"/>
  <c r="AA591" i="3"/>
  <c r="AE591" i="3"/>
  <c r="AI591" i="3"/>
  <c r="AM591" i="3"/>
  <c r="AQ591" i="3"/>
  <c r="AU591" i="3"/>
  <c r="AY591" i="3"/>
  <c r="BC591" i="3"/>
  <c r="BG591" i="3"/>
  <c r="P591" i="3"/>
  <c r="T591" i="3"/>
  <c r="X591" i="3"/>
  <c r="AB591" i="3"/>
  <c r="AF591" i="3"/>
  <c r="AJ591" i="3"/>
  <c r="AN591" i="3"/>
  <c r="AR591" i="3"/>
  <c r="AV591" i="3"/>
  <c r="AZ591" i="3"/>
  <c r="BD591" i="3"/>
  <c r="BH591" i="3"/>
  <c r="M595" i="3"/>
  <c r="Q595" i="3"/>
  <c r="U595" i="3"/>
  <c r="Y595" i="3"/>
  <c r="AC595" i="3"/>
  <c r="AG595" i="3"/>
  <c r="AK595" i="3"/>
  <c r="AO595" i="3"/>
  <c r="AS595" i="3"/>
  <c r="AW595" i="3"/>
  <c r="BA595" i="3"/>
  <c r="BE595" i="3"/>
  <c r="BI595" i="3"/>
  <c r="N595" i="3"/>
  <c r="R595" i="3"/>
  <c r="V595" i="3"/>
  <c r="Z595" i="3"/>
  <c r="AD595" i="3"/>
  <c r="AH595" i="3"/>
  <c r="AL595" i="3"/>
  <c r="AP595" i="3"/>
  <c r="AT595" i="3"/>
  <c r="AX595" i="3"/>
  <c r="BB595" i="3"/>
  <c r="BF595" i="3"/>
  <c r="O595" i="3"/>
  <c r="S595" i="3"/>
  <c r="W595" i="3"/>
  <c r="AA595" i="3"/>
  <c r="AE595" i="3"/>
  <c r="AI595" i="3"/>
  <c r="AM595" i="3"/>
  <c r="AQ595" i="3"/>
  <c r="AU595" i="3"/>
  <c r="AY595" i="3"/>
  <c r="BC595" i="3"/>
  <c r="BG595" i="3"/>
  <c r="P595" i="3"/>
  <c r="T595" i="3"/>
  <c r="X595" i="3"/>
  <c r="AB595" i="3"/>
  <c r="AF595" i="3"/>
  <c r="AJ595" i="3"/>
  <c r="AN595" i="3"/>
  <c r="AR595" i="3"/>
  <c r="AV595" i="3"/>
  <c r="AZ595" i="3"/>
  <c r="BD595" i="3"/>
  <c r="BH595" i="3"/>
  <c r="M599" i="3"/>
  <c r="Q599" i="3"/>
  <c r="U599" i="3"/>
  <c r="Y599" i="3"/>
  <c r="AC599" i="3"/>
  <c r="AG599" i="3"/>
  <c r="AK599" i="3"/>
  <c r="AO599" i="3"/>
  <c r="AS599" i="3"/>
  <c r="AW599" i="3"/>
  <c r="BA599" i="3"/>
  <c r="BE599" i="3"/>
  <c r="BI599" i="3"/>
  <c r="O599" i="3"/>
  <c r="S599" i="3"/>
  <c r="W599" i="3"/>
  <c r="AA599" i="3"/>
  <c r="AE599" i="3"/>
  <c r="AI599" i="3"/>
  <c r="AM599" i="3"/>
  <c r="AQ599" i="3"/>
  <c r="AU599" i="3"/>
  <c r="AY599" i="3"/>
  <c r="BC599" i="3"/>
  <c r="BG599" i="3"/>
  <c r="P599" i="3"/>
  <c r="T599" i="3"/>
  <c r="X599" i="3"/>
  <c r="AB599" i="3"/>
  <c r="AF599" i="3"/>
  <c r="AJ599" i="3"/>
  <c r="AN599" i="3"/>
  <c r="AR599" i="3"/>
  <c r="AV599" i="3"/>
  <c r="AZ599" i="3"/>
  <c r="BD599" i="3"/>
  <c r="BH599" i="3"/>
  <c r="N599" i="3"/>
  <c r="AD599" i="3"/>
  <c r="AT599" i="3"/>
  <c r="R599" i="3"/>
  <c r="AH599" i="3"/>
  <c r="AX599" i="3"/>
  <c r="V599" i="3"/>
  <c r="AL599" i="3"/>
  <c r="BB599" i="3"/>
  <c r="Z599" i="3"/>
  <c r="AP599" i="3"/>
  <c r="BF599" i="3"/>
  <c r="M603" i="3"/>
  <c r="Q603" i="3"/>
  <c r="U603" i="3"/>
  <c r="Y603" i="3"/>
  <c r="AC603" i="3"/>
  <c r="AG603" i="3"/>
  <c r="AK603" i="3"/>
  <c r="AO603" i="3"/>
  <c r="AS603" i="3"/>
  <c r="AW603" i="3"/>
  <c r="BA603" i="3"/>
  <c r="BE603" i="3"/>
  <c r="BI603" i="3"/>
  <c r="O603" i="3"/>
  <c r="S603" i="3"/>
  <c r="W603" i="3"/>
  <c r="AA603" i="3"/>
  <c r="AE603" i="3"/>
  <c r="AI603" i="3"/>
  <c r="AM603" i="3"/>
  <c r="AQ603" i="3"/>
  <c r="AU603" i="3"/>
  <c r="AY603" i="3"/>
  <c r="BC603" i="3"/>
  <c r="BG603" i="3"/>
  <c r="P603" i="3"/>
  <c r="T603" i="3"/>
  <c r="X603" i="3"/>
  <c r="AB603" i="3"/>
  <c r="AF603" i="3"/>
  <c r="AJ603" i="3"/>
  <c r="AN603" i="3"/>
  <c r="AR603" i="3"/>
  <c r="AV603" i="3"/>
  <c r="AZ603" i="3"/>
  <c r="BD603" i="3"/>
  <c r="BH603" i="3"/>
  <c r="V603" i="3"/>
  <c r="AL603" i="3"/>
  <c r="BB603" i="3"/>
  <c r="Z603" i="3"/>
  <c r="AP603" i="3"/>
  <c r="BF603" i="3"/>
  <c r="N603" i="3"/>
  <c r="AD603" i="3"/>
  <c r="AT603" i="3"/>
  <c r="R603" i="3"/>
  <c r="AH603" i="3"/>
  <c r="AX603" i="3"/>
  <c r="M607" i="3"/>
  <c r="Q607" i="3"/>
  <c r="U607" i="3"/>
  <c r="Y607" i="3"/>
  <c r="AC607" i="3"/>
  <c r="AG607" i="3"/>
  <c r="AK607" i="3"/>
  <c r="AO607" i="3"/>
  <c r="AS607" i="3"/>
  <c r="AW607" i="3"/>
  <c r="BA607" i="3"/>
  <c r="BE607" i="3"/>
  <c r="BI607" i="3"/>
  <c r="O607" i="3"/>
  <c r="S607" i="3"/>
  <c r="W607" i="3"/>
  <c r="AA607" i="3"/>
  <c r="AE607" i="3"/>
  <c r="AI607" i="3"/>
  <c r="AM607" i="3"/>
  <c r="AQ607" i="3"/>
  <c r="AU607" i="3"/>
  <c r="AY607" i="3"/>
  <c r="BC607" i="3"/>
  <c r="BG607" i="3"/>
  <c r="N607" i="3"/>
  <c r="V607" i="3"/>
  <c r="AD607" i="3"/>
  <c r="AL607" i="3"/>
  <c r="AT607" i="3"/>
  <c r="BB607" i="3"/>
  <c r="P607" i="3"/>
  <c r="X607" i="3"/>
  <c r="AF607" i="3"/>
  <c r="AN607" i="3"/>
  <c r="AV607" i="3"/>
  <c r="BD607" i="3"/>
  <c r="R607" i="3"/>
  <c r="Z607" i="3"/>
  <c r="AH607" i="3"/>
  <c r="AP607" i="3"/>
  <c r="AX607" i="3"/>
  <c r="BF607" i="3"/>
  <c r="T607" i="3"/>
  <c r="AB607" i="3"/>
  <c r="AJ607" i="3"/>
  <c r="AR607" i="3"/>
  <c r="AZ607" i="3"/>
  <c r="BH607" i="3"/>
  <c r="N611" i="3"/>
  <c r="R611" i="3"/>
  <c r="V611" i="3"/>
  <c r="Z611" i="3"/>
  <c r="AD611" i="3"/>
  <c r="AH611" i="3"/>
  <c r="AL611" i="3"/>
  <c r="AP611" i="3"/>
  <c r="AT611" i="3"/>
  <c r="AX611" i="3"/>
  <c r="BB611" i="3"/>
  <c r="BF611" i="3"/>
  <c r="P611" i="3"/>
  <c r="T611" i="3"/>
  <c r="X611" i="3"/>
  <c r="AB611" i="3"/>
  <c r="AF611" i="3"/>
  <c r="AJ611" i="3"/>
  <c r="AN611" i="3"/>
  <c r="AR611" i="3"/>
  <c r="AV611" i="3"/>
  <c r="AZ611" i="3"/>
  <c r="BD611" i="3"/>
  <c r="O611" i="3"/>
  <c r="W611" i="3"/>
  <c r="AE611" i="3"/>
  <c r="AM611" i="3"/>
  <c r="AU611" i="3"/>
  <c r="BC611" i="3"/>
  <c r="BI611" i="3"/>
  <c r="Q611" i="3"/>
  <c r="Y611" i="3"/>
  <c r="AG611" i="3"/>
  <c r="AO611" i="3"/>
  <c r="AW611" i="3"/>
  <c r="BE611" i="3"/>
  <c r="S611" i="3"/>
  <c r="AA611" i="3"/>
  <c r="AI611" i="3"/>
  <c r="AQ611" i="3"/>
  <c r="AY611" i="3"/>
  <c r="BG611" i="3"/>
  <c r="M611" i="3"/>
  <c r="U611" i="3"/>
  <c r="AC611" i="3"/>
  <c r="AK611" i="3"/>
  <c r="AS611" i="3"/>
  <c r="BA611" i="3"/>
  <c r="BH611" i="3"/>
  <c r="O615" i="3"/>
  <c r="S615" i="3"/>
  <c r="W615" i="3"/>
  <c r="AA615" i="3"/>
  <c r="AE615" i="3"/>
  <c r="AI615" i="3"/>
  <c r="AM615" i="3"/>
  <c r="AQ615" i="3"/>
  <c r="AU615" i="3"/>
  <c r="AY615" i="3"/>
  <c r="BC615" i="3"/>
  <c r="BG615" i="3"/>
  <c r="P615" i="3"/>
  <c r="T615" i="3"/>
  <c r="X615" i="3"/>
  <c r="AB615" i="3"/>
  <c r="AF615" i="3"/>
  <c r="AJ615" i="3"/>
  <c r="AN615" i="3"/>
  <c r="AR615" i="3"/>
  <c r="AV615" i="3"/>
  <c r="AZ615" i="3"/>
  <c r="BD615" i="3"/>
  <c r="BH615" i="3"/>
  <c r="M615" i="3"/>
  <c r="Q615" i="3"/>
  <c r="U615" i="3"/>
  <c r="Y615" i="3"/>
  <c r="AC615" i="3"/>
  <c r="AG615" i="3"/>
  <c r="AK615" i="3"/>
  <c r="AO615" i="3"/>
  <c r="AS615" i="3"/>
  <c r="AW615" i="3"/>
  <c r="BA615" i="3"/>
  <c r="BE615" i="3"/>
  <c r="BI615" i="3"/>
  <c r="N615" i="3"/>
  <c r="R615" i="3"/>
  <c r="V615" i="3"/>
  <c r="Z615" i="3"/>
  <c r="AD615" i="3"/>
  <c r="AH615" i="3"/>
  <c r="AL615" i="3"/>
  <c r="AP615" i="3"/>
  <c r="AT615" i="3"/>
  <c r="AX615" i="3"/>
  <c r="BB615" i="3"/>
  <c r="BF615" i="3"/>
  <c r="O619" i="3"/>
  <c r="S619" i="3"/>
  <c r="W619" i="3"/>
  <c r="AA619" i="3"/>
  <c r="AE619" i="3"/>
  <c r="AI619" i="3"/>
  <c r="AM619" i="3"/>
  <c r="AQ619" i="3"/>
  <c r="AU619" i="3"/>
  <c r="AY619" i="3"/>
  <c r="BC619" i="3"/>
  <c r="BG619" i="3"/>
  <c r="P619" i="3"/>
  <c r="T619" i="3"/>
  <c r="X619" i="3"/>
  <c r="AB619" i="3"/>
  <c r="AF619" i="3"/>
  <c r="AJ619" i="3"/>
  <c r="AN619" i="3"/>
  <c r="AR619" i="3"/>
  <c r="AV619" i="3"/>
  <c r="AZ619" i="3"/>
  <c r="BD619" i="3"/>
  <c r="BH619" i="3"/>
  <c r="M619" i="3"/>
  <c r="Q619" i="3"/>
  <c r="U619" i="3"/>
  <c r="Y619" i="3"/>
  <c r="AC619" i="3"/>
  <c r="AG619" i="3"/>
  <c r="AK619" i="3"/>
  <c r="AO619" i="3"/>
  <c r="AS619" i="3"/>
  <c r="AW619" i="3"/>
  <c r="BA619" i="3"/>
  <c r="BE619" i="3"/>
  <c r="BI619" i="3"/>
  <c r="N619" i="3"/>
  <c r="R619" i="3"/>
  <c r="V619" i="3"/>
  <c r="Z619" i="3"/>
  <c r="AD619" i="3"/>
  <c r="AH619" i="3"/>
  <c r="AL619" i="3"/>
  <c r="AP619" i="3"/>
  <c r="AT619" i="3"/>
  <c r="AX619" i="3"/>
  <c r="BB619" i="3"/>
  <c r="BF619" i="3"/>
  <c r="O623" i="3"/>
  <c r="S623" i="3"/>
  <c r="W623" i="3"/>
  <c r="AA623" i="3"/>
  <c r="AE623" i="3"/>
  <c r="AI623" i="3"/>
  <c r="AM623" i="3"/>
  <c r="AQ623" i="3"/>
  <c r="AU623" i="3"/>
  <c r="AY623" i="3"/>
  <c r="BC623" i="3"/>
  <c r="BG623" i="3"/>
  <c r="P623" i="3"/>
  <c r="T623" i="3"/>
  <c r="X623" i="3"/>
  <c r="AB623" i="3"/>
  <c r="AF623" i="3"/>
  <c r="AJ623" i="3"/>
  <c r="AN623" i="3"/>
  <c r="AR623" i="3"/>
  <c r="AV623" i="3"/>
  <c r="AZ623" i="3"/>
  <c r="BD623" i="3"/>
  <c r="BH623" i="3"/>
  <c r="M623" i="3"/>
  <c r="Q623" i="3"/>
  <c r="U623" i="3"/>
  <c r="Y623" i="3"/>
  <c r="AC623" i="3"/>
  <c r="AG623" i="3"/>
  <c r="AK623" i="3"/>
  <c r="AO623" i="3"/>
  <c r="AS623" i="3"/>
  <c r="AW623" i="3"/>
  <c r="BA623" i="3"/>
  <c r="BE623" i="3"/>
  <c r="BI623" i="3"/>
  <c r="N623" i="3"/>
  <c r="R623" i="3"/>
  <c r="V623" i="3"/>
  <c r="Z623" i="3"/>
  <c r="AD623" i="3"/>
  <c r="AH623" i="3"/>
  <c r="AL623" i="3"/>
  <c r="AP623" i="3"/>
  <c r="AT623" i="3"/>
  <c r="AX623" i="3"/>
  <c r="BB623" i="3"/>
  <c r="BF623" i="3"/>
  <c r="M646" i="3"/>
  <c r="Q646" i="3"/>
  <c r="U646" i="3"/>
  <c r="Y646" i="3"/>
  <c r="AC646" i="3"/>
  <c r="AG646" i="3"/>
  <c r="AK646" i="3"/>
  <c r="AO646" i="3"/>
  <c r="AS646" i="3"/>
  <c r="AW646" i="3"/>
  <c r="BA646" i="3"/>
  <c r="BE646" i="3"/>
  <c r="BI646" i="3"/>
  <c r="N646" i="3"/>
  <c r="R646" i="3"/>
  <c r="V646" i="3"/>
  <c r="Z646" i="3"/>
  <c r="AD646" i="3"/>
  <c r="AH646" i="3"/>
  <c r="AL646" i="3"/>
  <c r="AP646" i="3"/>
  <c r="AT646" i="3"/>
  <c r="AX646" i="3"/>
  <c r="BB646" i="3"/>
  <c r="BF646" i="3"/>
  <c r="O646" i="3"/>
  <c r="S646" i="3"/>
  <c r="W646" i="3"/>
  <c r="AA646" i="3"/>
  <c r="AE646" i="3"/>
  <c r="AI646" i="3"/>
  <c r="AM646" i="3"/>
  <c r="AQ646" i="3"/>
  <c r="AU646" i="3"/>
  <c r="AY646" i="3"/>
  <c r="BC646" i="3"/>
  <c r="BG646" i="3"/>
  <c r="P646" i="3"/>
  <c r="T646" i="3"/>
  <c r="X646" i="3"/>
  <c r="AB646" i="3"/>
  <c r="AF646" i="3"/>
  <c r="AJ646" i="3"/>
  <c r="AN646" i="3"/>
  <c r="AR646" i="3"/>
  <c r="AV646" i="3"/>
  <c r="AZ646" i="3"/>
  <c r="BD646" i="3"/>
  <c r="BH646" i="3"/>
  <c r="O678" i="3"/>
  <c r="S678" i="3"/>
  <c r="W678" i="3"/>
  <c r="AA678" i="3"/>
  <c r="AE678" i="3"/>
  <c r="AI678" i="3"/>
  <c r="AM678" i="3"/>
  <c r="AQ678" i="3"/>
  <c r="AU678" i="3"/>
  <c r="AY678" i="3"/>
  <c r="BC678" i="3"/>
  <c r="BG678" i="3"/>
  <c r="P678" i="3"/>
  <c r="T678" i="3"/>
  <c r="X678" i="3"/>
  <c r="AB678" i="3"/>
  <c r="AF678" i="3"/>
  <c r="AJ678" i="3"/>
  <c r="AN678" i="3"/>
  <c r="AR678" i="3"/>
  <c r="AV678" i="3"/>
  <c r="AZ678" i="3"/>
  <c r="BD678" i="3"/>
  <c r="BH678" i="3"/>
  <c r="M678" i="3"/>
  <c r="Q678" i="3"/>
  <c r="U678" i="3"/>
  <c r="Y678" i="3"/>
  <c r="AC678" i="3"/>
  <c r="AG678" i="3"/>
  <c r="AK678" i="3"/>
  <c r="AO678" i="3"/>
  <c r="AS678" i="3"/>
  <c r="AW678" i="3"/>
  <c r="BA678" i="3"/>
  <c r="BE678" i="3"/>
  <c r="BI678" i="3"/>
  <c r="N678" i="3"/>
  <c r="R678" i="3"/>
  <c r="V678" i="3"/>
  <c r="Z678" i="3"/>
  <c r="AD678" i="3"/>
  <c r="AH678" i="3"/>
  <c r="AL678" i="3"/>
  <c r="AP678" i="3"/>
  <c r="AT678" i="3"/>
  <c r="AX678" i="3"/>
  <c r="BB678" i="3"/>
  <c r="BF678" i="3"/>
  <c r="M682" i="3"/>
  <c r="Q682" i="3"/>
  <c r="U682" i="3"/>
  <c r="Y682" i="3"/>
  <c r="AC682" i="3"/>
  <c r="AG682" i="3"/>
  <c r="AK682" i="3"/>
  <c r="AO682" i="3"/>
  <c r="AS682" i="3"/>
  <c r="AW682" i="3"/>
  <c r="BA682" i="3"/>
  <c r="BE682" i="3"/>
  <c r="BI682" i="3"/>
  <c r="N682" i="3"/>
  <c r="R682" i="3"/>
  <c r="V682" i="3"/>
  <c r="Z682" i="3"/>
  <c r="AD682" i="3"/>
  <c r="AH682" i="3"/>
  <c r="AL682" i="3"/>
  <c r="AP682" i="3"/>
  <c r="AT682" i="3"/>
  <c r="AX682" i="3"/>
  <c r="BB682" i="3"/>
  <c r="BF682" i="3"/>
  <c r="O682" i="3"/>
  <c r="S682" i="3"/>
  <c r="W682" i="3"/>
  <c r="AA682" i="3"/>
  <c r="AE682" i="3"/>
  <c r="AI682" i="3"/>
  <c r="AM682" i="3"/>
  <c r="AQ682" i="3"/>
  <c r="AU682" i="3"/>
  <c r="AY682" i="3"/>
  <c r="BC682" i="3"/>
  <c r="BG682" i="3"/>
  <c r="P682" i="3"/>
  <c r="T682" i="3"/>
  <c r="X682" i="3"/>
  <c r="AB682" i="3"/>
  <c r="AF682" i="3"/>
  <c r="AJ682" i="3"/>
  <c r="AN682" i="3"/>
  <c r="AR682" i="3"/>
  <c r="AV682" i="3"/>
  <c r="AZ682" i="3"/>
  <c r="BD682" i="3"/>
  <c r="BH682" i="3"/>
  <c r="O686" i="3"/>
  <c r="S686" i="3"/>
  <c r="W686" i="3"/>
  <c r="AA686" i="3"/>
  <c r="AE686" i="3"/>
  <c r="AI686" i="3"/>
  <c r="AM686" i="3"/>
  <c r="AQ686" i="3"/>
  <c r="AU686" i="3"/>
  <c r="AY686" i="3"/>
  <c r="BC686" i="3"/>
  <c r="BG686" i="3"/>
  <c r="P686" i="3"/>
  <c r="T686" i="3"/>
  <c r="X686" i="3"/>
  <c r="AB686" i="3"/>
  <c r="AF686" i="3"/>
  <c r="AJ686" i="3"/>
  <c r="AN686" i="3"/>
  <c r="AR686" i="3"/>
  <c r="AV686" i="3"/>
  <c r="AZ686" i="3"/>
  <c r="BD686" i="3"/>
  <c r="BH686" i="3"/>
  <c r="M686" i="3"/>
  <c r="Q686" i="3"/>
  <c r="U686" i="3"/>
  <c r="Y686" i="3"/>
  <c r="AC686" i="3"/>
  <c r="AG686" i="3"/>
  <c r="AK686" i="3"/>
  <c r="AO686" i="3"/>
  <c r="AS686" i="3"/>
  <c r="AW686" i="3"/>
  <c r="BA686" i="3"/>
  <c r="BE686" i="3"/>
  <c r="BI686" i="3"/>
  <c r="N686" i="3"/>
  <c r="R686" i="3"/>
  <c r="V686" i="3"/>
  <c r="Z686" i="3"/>
  <c r="AD686" i="3"/>
  <c r="AH686" i="3"/>
  <c r="AL686" i="3"/>
  <c r="AP686" i="3"/>
  <c r="AT686" i="3"/>
  <c r="AX686" i="3"/>
  <c r="BB686" i="3"/>
  <c r="BF686" i="3"/>
  <c r="N690" i="3"/>
  <c r="BJ690" i="3" s="1"/>
  <c r="R690" i="3"/>
  <c r="V690" i="3"/>
  <c r="Z690" i="3"/>
  <c r="AD690" i="3"/>
  <c r="AH690" i="3"/>
  <c r="AL690" i="3"/>
  <c r="AP690" i="3"/>
  <c r="AT690" i="3"/>
  <c r="AX690" i="3"/>
  <c r="BB690" i="3"/>
  <c r="BF690" i="3"/>
  <c r="O690" i="3"/>
  <c r="BL690" i="3" s="1"/>
  <c r="S690" i="3"/>
  <c r="BM690" i="3" s="1"/>
  <c r="W690" i="3"/>
  <c r="AA690" i="3"/>
  <c r="AE690" i="3"/>
  <c r="AI690" i="3"/>
  <c r="AM690" i="3"/>
  <c r="AQ690" i="3"/>
  <c r="AU690" i="3"/>
  <c r="AY690" i="3"/>
  <c r="BC690" i="3"/>
  <c r="BG690" i="3"/>
  <c r="P690" i="3"/>
  <c r="T690" i="3"/>
  <c r="X690" i="3"/>
  <c r="AB690" i="3"/>
  <c r="AF690" i="3"/>
  <c r="AJ690" i="3"/>
  <c r="AN690" i="3"/>
  <c r="AR690" i="3"/>
  <c r="AV690" i="3"/>
  <c r="AZ690" i="3"/>
  <c r="BD690" i="3"/>
  <c r="BH690" i="3"/>
  <c r="M690" i="3"/>
  <c r="Q690" i="3"/>
  <c r="U690" i="3"/>
  <c r="Y690" i="3"/>
  <c r="AC690" i="3"/>
  <c r="AG690" i="3"/>
  <c r="AK690" i="3"/>
  <c r="AO690" i="3"/>
  <c r="AS690" i="3"/>
  <c r="AW690" i="3"/>
  <c r="BA690" i="3"/>
  <c r="BE690" i="3"/>
  <c r="BI690" i="3"/>
  <c r="P694" i="3"/>
  <c r="T694" i="3"/>
  <c r="X694" i="3"/>
  <c r="AB694" i="3"/>
  <c r="AF694" i="3"/>
  <c r="AJ694" i="3"/>
  <c r="AN694" i="3"/>
  <c r="AR694" i="3"/>
  <c r="AV694" i="3"/>
  <c r="AZ694" i="3"/>
  <c r="BD694" i="3"/>
  <c r="BH694" i="3"/>
  <c r="M694" i="3"/>
  <c r="Q694" i="3"/>
  <c r="U694" i="3"/>
  <c r="Y694" i="3"/>
  <c r="AC694" i="3"/>
  <c r="AG694" i="3"/>
  <c r="AK694" i="3"/>
  <c r="AO694" i="3"/>
  <c r="AS694" i="3"/>
  <c r="AW694" i="3"/>
  <c r="BA694" i="3"/>
  <c r="BE694" i="3"/>
  <c r="BI694" i="3"/>
  <c r="N694" i="3"/>
  <c r="R694" i="3"/>
  <c r="V694" i="3"/>
  <c r="Z694" i="3"/>
  <c r="AD694" i="3"/>
  <c r="AH694" i="3"/>
  <c r="AL694" i="3"/>
  <c r="AP694" i="3"/>
  <c r="AT694" i="3"/>
  <c r="AX694" i="3"/>
  <c r="BB694" i="3"/>
  <c r="BF694" i="3"/>
  <c r="O694" i="3"/>
  <c r="S694" i="3"/>
  <c r="W694" i="3"/>
  <c r="AA694" i="3"/>
  <c r="AE694" i="3"/>
  <c r="AI694" i="3"/>
  <c r="AM694" i="3"/>
  <c r="AQ694" i="3"/>
  <c r="AU694" i="3"/>
  <c r="AY694" i="3"/>
  <c r="BC694" i="3"/>
  <c r="BG694" i="3"/>
  <c r="M698" i="3"/>
  <c r="Q698" i="3"/>
  <c r="U698" i="3"/>
  <c r="Y698" i="3"/>
  <c r="AC698" i="3"/>
  <c r="AG698" i="3"/>
  <c r="AK698" i="3"/>
  <c r="AO698" i="3"/>
  <c r="AS698" i="3"/>
  <c r="AW698" i="3"/>
  <c r="BA698" i="3"/>
  <c r="BE698" i="3"/>
  <c r="BI698" i="3"/>
  <c r="N698" i="3"/>
  <c r="R698" i="3"/>
  <c r="V698" i="3"/>
  <c r="Z698" i="3"/>
  <c r="AD698" i="3"/>
  <c r="AH698" i="3"/>
  <c r="AL698" i="3"/>
  <c r="AP698" i="3"/>
  <c r="AT698" i="3"/>
  <c r="AX698" i="3"/>
  <c r="BB698" i="3"/>
  <c r="BF698" i="3"/>
  <c r="O698" i="3"/>
  <c r="S698" i="3"/>
  <c r="W698" i="3"/>
  <c r="AA698" i="3"/>
  <c r="AE698" i="3"/>
  <c r="AI698" i="3"/>
  <c r="AM698" i="3"/>
  <c r="AQ698" i="3"/>
  <c r="AU698" i="3"/>
  <c r="AY698" i="3"/>
  <c r="BC698" i="3"/>
  <c r="BG698" i="3"/>
  <c r="P698" i="3"/>
  <c r="T698" i="3"/>
  <c r="X698" i="3"/>
  <c r="AB698" i="3"/>
  <c r="AF698" i="3"/>
  <c r="AJ698" i="3"/>
  <c r="AN698" i="3"/>
  <c r="AR698" i="3"/>
  <c r="AV698" i="3"/>
  <c r="AZ698" i="3"/>
  <c r="BD698" i="3"/>
  <c r="BH698" i="3"/>
  <c r="M702" i="3"/>
  <c r="Q702" i="3"/>
  <c r="U702" i="3"/>
  <c r="Y702" i="3"/>
  <c r="AC702" i="3"/>
  <c r="AG702" i="3"/>
  <c r="AK702" i="3"/>
  <c r="AO702" i="3"/>
  <c r="AS702" i="3"/>
  <c r="AW702" i="3"/>
  <c r="BA702" i="3"/>
  <c r="BE702" i="3"/>
  <c r="BI702" i="3"/>
  <c r="N702" i="3"/>
  <c r="R702" i="3"/>
  <c r="V702" i="3"/>
  <c r="Z702" i="3"/>
  <c r="AD702" i="3"/>
  <c r="AH702" i="3"/>
  <c r="AL702" i="3"/>
  <c r="AP702" i="3"/>
  <c r="AT702" i="3"/>
  <c r="AX702" i="3"/>
  <c r="BB702" i="3"/>
  <c r="BF702" i="3"/>
  <c r="O702" i="3"/>
  <c r="S702" i="3"/>
  <c r="W702" i="3"/>
  <c r="AA702" i="3"/>
  <c r="AE702" i="3"/>
  <c r="AI702" i="3"/>
  <c r="AM702" i="3"/>
  <c r="AQ702" i="3"/>
  <c r="AU702" i="3"/>
  <c r="AY702" i="3"/>
  <c r="BC702" i="3"/>
  <c r="BG702" i="3"/>
  <c r="P702" i="3"/>
  <c r="T702" i="3"/>
  <c r="X702" i="3"/>
  <c r="AB702" i="3"/>
  <c r="AF702" i="3"/>
  <c r="AJ702" i="3"/>
  <c r="AN702" i="3"/>
  <c r="AR702" i="3"/>
  <c r="AV702" i="3"/>
  <c r="AZ702" i="3"/>
  <c r="BD702" i="3"/>
  <c r="BH702" i="3"/>
  <c r="M706" i="3"/>
  <c r="Q706" i="3"/>
  <c r="U706" i="3"/>
  <c r="Y706" i="3"/>
  <c r="AC706" i="3"/>
  <c r="AG706" i="3"/>
  <c r="AK706" i="3"/>
  <c r="AO706" i="3"/>
  <c r="AS706" i="3"/>
  <c r="AW706" i="3"/>
  <c r="BA706" i="3"/>
  <c r="BE706" i="3"/>
  <c r="BI706" i="3"/>
  <c r="N706" i="3"/>
  <c r="R706" i="3"/>
  <c r="V706" i="3"/>
  <c r="Z706" i="3"/>
  <c r="AD706" i="3"/>
  <c r="AH706" i="3"/>
  <c r="AL706" i="3"/>
  <c r="AP706" i="3"/>
  <c r="AT706" i="3"/>
  <c r="AX706" i="3"/>
  <c r="BB706" i="3"/>
  <c r="BF706" i="3"/>
  <c r="O706" i="3"/>
  <c r="S706" i="3"/>
  <c r="W706" i="3"/>
  <c r="AA706" i="3"/>
  <c r="AE706" i="3"/>
  <c r="AI706" i="3"/>
  <c r="AM706" i="3"/>
  <c r="AQ706" i="3"/>
  <c r="AU706" i="3"/>
  <c r="AY706" i="3"/>
  <c r="BC706" i="3"/>
  <c r="BG706" i="3"/>
  <c r="P706" i="3"/>
  <c r="T706" i="3"/>
  <c r="X706" i="3"/>
  <c r="AB706" i="3"/>
  <c r="AF706" i="3"/>
  <c r="AJ706" i="3"/>
  <c r="AN706" i="3"/>
  <c r="AR706" i="3"/>
  <c r="AV706" i="3"/>
  <c r="AZ706" i="3"/>
  <c r="BD706" i="3"/>
  <c r="BH706" i="3"/>
  <c r="N710" i="3"/>
  <c r="R710" i="3"/>
  <c r="V710" i="3"/>
  <c r="Z710" i="3"/>
  <c r="AD710" i="3"/>
  <c r="AH710" i="3"/>
  <c r="AL710" i="3"/>
  <c r="AP710" i="3"/>
  <c r="AT710" i="3"/>
  <c r="AX710" i="3"/>
  <c r="BB710" i="3"/>
  <c r="BF710" i="3"/>
  <c r="O710" i="3"/>
  <c r="S710" i="3"/>
  <c r="W710" i="3"/>
  <c r="AA710" i="3"/>
  <c r="AE710" i="3"/>
  <c r="AI710" i="3"/>
  <c r="AM710" i="3"/>
  <c r="AQ710" i="3"/>
  <c r="AU710" i="3"/>
  <c r="AY710" i="3"/>
  <c r="BC710" i="3"/>
  <c r="BG710" i="3"/>
  <c r="P710" i="3"/>
  <c r="T710" i="3"/>
  <c r="X710" i="3"/>
  <c r="AB710" i="3"/>
  <c r="AF710" i="3"/>
  <c r="AJ710" i="3"/>
  <c r="AN710" i="3"/>
  <c r="AR710" i="3"/>
  <c r="AV710" i="3"/>
  <c r="AZ710" i="3"/>
  <c r="BD710" i="3"/>
  <c r="BH710" i="3"/>
  <c r="M710" i="3"/>
  <c r="Q710" i="3"/>
  <c r="U710" i="3"/>
  <c r="Y710" i="3"/>
  <c r="AC710" i="3"/>
  <c r="AG710" i="3"/>
  <c r="AK710" i="3"/>
  <c r="AO710" i="3"/>
  <c r="AS710" i="3"/>
  <c r="AW710" i="3"/>
  <c r="BA710" i="3"/>
  <c r="BE710" i="3"/>
  <c r="BI710" i="3"/>
  <c r="BL724" i="3"/>
  <c r="BM724" i="3"/>
  <c r="R731" i="3"/>
  <c r="AH731" i="3"/>
  <c r="AX731" i="3"/>
  <c r="U733" i="3"/>
  <c r="AK733" i="3"/>
  <c r="BA733" i="3"/>
  <c r="BK652" i="3"/>
  <c r="O717" i="3"/>
  <c r="S717" i="3"/>
  <c r="W717" i="3"/>
  <c r="AA717" i="3"/>
  <c r="AE717" i="3"/>
  <c r="AI717" i="3"/>
  <c r="AM717" i="3"/>
  <c r="AQ717" i="3"/>
  <c r="AU717" i="3"/>
  <c r="AY717" i="3"/>
  <c r="BC717" i="3"/>
  <c r="BG717" i="3"/>
  <c r="P717" i="3"/>
  <c r="T717" i="3"/>
  <c r="X717" i="3"/>
  <c r="AB717" i="3"/>
  <c r="AF717" i="3"/>
  <c r="AJ717" i="3"/>
  <c r="AN717" i="3"/>
  <c r="AR717" i="3"/>
  <c r="AV717" i="3"/>
  <c r="AZ717" i="3"/>
  <c r="BD717" i="3"/>
  <c r="BH717" i="3"/>
  <c r="M717" i="3"/>
  <c r="Q717" i="3"/>
  <c r="U717" i="3"/>
  <c r="Y717" i="3"/>
  <c r="AC717" i="3"/>
  <c r="AG717" i="3"/>
  <c r="AK717" i="3"/>
  <c r="AO717" i="3"/>
  <c r="AS717" i="3"/>
  <c r="AW717" i="3"/>
  <c r="BA717" i="3"/>
  <c r="BE717" i="3"/>
  <c r="BI717" i="3"/>
  <c r="N717" i="3"/>
  <c r="R717" i="3"/>
  <c r="V717" i="3"/>
  <c r="Z717" i="3"/>
  <c r="AD717" i="3"/>
  <c r="AH717" i="3"/>
  <c r="AL717" i="3"/>
  <c r="AP717" i="3"/>
  <c r="AT717" i="3"/>
  <c r="AX717" i="3"/>
  <c r="BB717" i="3"/>
  <c r="BF717" i="3"/>
  <c r="N727" i="3"/>
  <c r="R727" i="3"/>
  <c r="V727" i="3"/>
  <c r="Z727" i="3"/>
  <c r="AD727" i="3"/>
  <c r="AH727" i="3"/>
  <c r="AL727" i="3"/>
  <c r="AP727" i="3"/>
  <c r="AT727" i="3"/>
  <c r="AX727" i="3"/>
  <c r="BB727" i="3"/>
  <c r="BF727" i="3"/>
  <c r="O727" i="3"/>
  <c r="S727" i="3"/>
  <c r="W727" i="3"/>
  <c r="AA727" i="3"/>
  <c r="AE727" i="3"/>
  <c r="AI727" i="3"/>
  <c r="AM727" i="3"/>
  <c r="AQ727" i="3"/>
  <c r="AU727" i="3"/>
  <c r="AY727" i="3"/>
  <c r="BC727" i="3"/>
  <c r="BG727" i="3"/>
  <c r="P727" i="3"/>
  <c r="T727" i="3"/>
  <c r="X727" i="3"/>
  <c r="AB727" i="3"/>
  <c r="AF727" i="3"/>
  <c r="AJ727" i="3"/>
  <c r="AN727" i="3"/>
  <c r="AR727" i="3"/>
  <c r="AV727" i="3"/>
  <c r="AZ727" i="3"/>
  <c r="BD727" i="3"/>
  <c r="BH727" i="3"/>
  <c r="M727" i="3"/>
  <c r="Q727" i="3"/>
  <c r="U727" i="3"/>
  <c r="Y727" i="3"/>
  <c r="AC727" i="3"/>
  <c r="AG727" i="3"/>
  <c r="AK727" i="3"/>
  <c r="AO727" i="3"/>
  <c r="AS727" i="3"/>
  <c r="AW727" i="3"/>
  <c r="BA727" i="3"/>
  <c r="BE727" i="3"/>
  <c r="BI727" i="3"/>
  <c r="O731" i="3"/>
  <c r="BL731" i="3" s="1"/>
  <c r="AE731" i="3"/>
  <c r="AU731" i="3"/>
  <c r="N733" i="3"/>
  <c r="AD733" i="3"/>
  <c r="AT733" i="3"/>
  <c r="O546" i="3"/>
  <c r="S546" i="3"/>
  <c r="W546" i="3"/>
  <c r="AA546" i="3"/>
  <c r="AE546" i="3"/>
  <c r="AI546" i="3"/>
  <c r="AM546" i="3"/>
  <c r="AQ546" i="3"/>
  <c r="AU546" i="3"/>
  <c r="AY546" i="3"/>
  <c r="BC546" i="3"/>
  <c r="BG546" i="3"/>
  <c r="P546" i="3"/>
  <c r="T546" i="3"/>
  <c r="X546" i="3"/>
  <c r="AB546" i="3"/>
  <c r="AF546" i="3"/>
  <c r="AJ546" i="3"/>
  <c r="AN546" i="3"/>
  <c r="AR546" i="3"/>
  <c r="AV546" i="3"/>
  <c r="AZ546" i="3"/>
  <c r="BD546" i="3"/>
  <c r="BH546" i="3"/>
  <c r="M546" i="3"/>
  <c r="U546" i="3"/>
  <c r="AC546" i="3"/>
  <c r="AK546" i="3"/>
  <c r="AS546" i="3"/>
  <c r="BA546" i="3"/>
  <c r="BI546" i="3"/>
  <c r="N546" i="3"/>
  <c r="V546" i="3"/>
  <c r="AD546" i="3"/>
  <c r="AL546" i="3"/>
  <c r="AT546" i="3"/>
  <c r="BB546" i="3"/>
  <c r="Q546" i="3"/>
  <c r="Y546" i="3"/>
  <c r="AG546" i="3"/>
  <c r="AO546" i="3"/>
  <c r="AW546" i="3"/>
  <c r="BE546" i="3"/>
  <c r="R546" i="3"/>
  <c r="Z546" i="3"/>
  <c r="AH546" i="3"/>
  <c r="AP546" i="3"/>
  <c r="BM546" i="3" s="1"/>
  <c r="AX546" i="3"/>
  <c r="BF546" i="3"/>
  <c r="M554" i="3"/>
  <c r="Q554" i="3"/>
  <c r="U554" i="3"/>
  <c r="Y554" i="3"/>
  <c r="AC554" i="3"/>
  <c r="AG554" i="3"/>
  <c r="AK554" i="3"/>
  <c r="AO554" i="3"/>
  <c r="AS554" i="3"/>
  <c r="AW554" i="3"/>
  <c r="BA554" i="3"/>
  <c r="BE554" i="3"/>
  <c r="BI554" i="3"/>
  <c r="N554" i="3"/>
  <c r="R554" i="3"/>
  <c r="V554" i="3"/>
  <c r="Z554" i="3"/>
  <c r="AD554" i="3"/>
  <c r="AH554" i="3"/>
  <c r="AL554" i="3"/>
  <c r="AP554" i="3"/>
  <c r="AT554" i="3"/>
  <c r="AX554" i="3"/>
  <c r="BB554" i="3"/>
  <c r="BF554" i="3"/>
  <c r="O554" i="3"/>
  <c r="W554" i="3"/>
  <c r="AE554" i="3"/>
  <c r="AM554" i="3"/>
  <c r="AU554" i="3"/>
  <c r="BC554" i="3"/>
  <c r="P554" i="3"/>
  <c r="X554" i="3"/>
  <c r="AF554" i="3"/>
  <c r="AN554" i="3"/>
  <c r="AV554" i="3"/>
  <c r="BD554" i="3"/>
  <c r="S554" i="3"/>
  <c r="AA554" i="3"/>
  <c r="AI554" i="3"/>
  <c r="AQ554" i="3"/>
  <c r="AY554" i="3"/>
  <c r="BG554" i="3"/>
  <c r="T554" i="3"/>
  <c r="AB554" i="3"/>
  <c r="AJ554" i="3"/>
  <c r="AR554" i="3"/>
  <c r="AZ554" i="3"/>
  <c r="BH554" i="3"/>
  <c r="M562" i="3"/>
  <c r="BN562" i="3" s="1"/>
  <c r="Q562" i="3"/>
  <c r="U562" i="3"/>
  <c r="Y562" i="3"/>
  <c r="AC562" i="3"/>
  <c r="AG562" i="3"/>
  <c r="AK562" i="3"/>
  <c r="AO562" i="3"/>
  <c r="AS562" i="3"/>
  <c r="AW562" i="3"/>
  <c r="BA562" i="3"/>
  <c r="BE562" i="3"/>
  <c r="BI562" i="3"/>
  <c r="N562" i="3"/>
  <c r="R562" i="3"/>
  <c r="V562" i="3"/>
  <c r="Z562" i="3"/>
  <c r="AD562" i="3"/>
  <c r="AH562" i="3"/>
  <c r="AL562" i="3"/>
  <c r="AP562" i="3"/>
  <c r="AT562" i="3"/>
  <c r="AX562" i="3"/>
  <c r="BB562" i="3"/>
  <c r="BF562" i="3"/>
  <c r="S562" i="3"/>
  <c r="AA562" i="3"/>
  <c r="AI562" i="3"/>
  <c r="AQ562" i="3"/>
  <c r="AY562" i="3"/>
  <c r="BG562" i="3"/>
  <c r="T562" i="3"/>
  <c r="AB562" i="3"/>
  <c r="AJ562" i="3"/>
  <c r="AR562" i="3"/>
  <c r="AZ562" i="3"/>
  <c r="BH562" i="3"/>
  <c r="O562" i="3"/>
  <c r="W562" i="3"/>
  <c r="AE562" i="3"/>
  <c r="AM562" i="3"/>
  <c r="AU562" i="3"/>
  <c r="BC562" i="3"/>
  <c r="P562" i="3"/>
  <c r="X562" i="3"/>
  <c r="AF562" i="3"/>
  <c r="AN562" i="3"/>
  <c r="AV562" i="3"/>
  <c r="BD562" i="3"/>
  <c r="AX625" i="3"/>
  <c r="AH625" i="3"/>
  <c r="R625" i="3"/>
  <c r="BA625" i="3"/>
  <c r="AK625" i="3"/>
  <c r="U625" i="3"/>
  <c r="BD625" i="3"/>
  <c r="AN625" i="3"/>
  <c r="X625" i="3"/>
  <c r="BC625" i="3"/>
  <c r="AM625" i="3"/>
  <c r="W625" i="3"/>
  <c r="BB627" i="3"/>
  <c r="AL627" i="3"/>
  <c r="V627" i="3"/>
  <c r="BE627" i="3"/>
  <c r="AO627" i="3"/>
  <c r="Y627" i="3"/>
  <c r="BH627" i="3"/>
  <c r="AR627" i="3"/>
  <c r="AB627" i="3"/>
  <c r="BG627" i="3"/>
  <c r="AQ627" i="3"/>
  <c r="AA627" i="3"/>
  <c r="BK630" i="3"/>
  <c r="BB640" i="3"/>
  <c r="AL640" i="3"/>
  <c r="V640" i="3"/>
  <c r="BE640" i="3"/>
  <c r="AO640" i="3"/>
  <c r="Y640" i="3"/>
  <c r="BH640" i="3"/>
  <c r="AR640" i="3"/>
  <c r="AB640" i="3"/>
  <c r="BG640" i="3"/>
  <c r="AQ640" i="3"/>
  <c r="AA640" i="3"/>
  <c r="P662" i="3"/>
  <c r="T662" i="3"/>
  <c r="X662" i="3"/>
  <c r="AB662" i="3"/>
  <c r="AF662" i="3"/>
  <c r="AJ662" i="3"/>
  <c r="AN662" i="3"/>
  <c r="AR662" i="3"/>
  <c r="AV662" i="3"/>
  <c r="AZ662" i="3"/>
  <c r="BD662" i="3"/>
  <c r="BH662" i="3"/>
  <c r="M662" i="3"/>
  <c r="Q662" i="3"/>
  <c r="U662" i="3"/>
  <c r="Y662" i="3"/>
  <c r="AC662" i="3"/>
  <c r="AG662" i="3"/>
  <c r="AK662" i="3"/>
  <c r="AO662" i="3"/>
  <c r="AS662" i="3"/>
  <c r="AW662" i="3"/>
  <c r="BA662" i="3"/>
  <c r="BE662" i="3"/>
  <c r="BI662" i="3"/>
  <c r="N662" i="3"/>
  <c r="R662" i="3"/>
  <c r="V662" i="3"/>
  <c r="Z662" i="3"/>
  <c r="AD662" i="3"/>
  <c r="AH662" i="3"/>
  <c r="AL662" i="3"/>
  <c r="AP662" i="3"/>
  <c r="AT662" i="3"/>
  <c r="AX662" i="3"/>
  <c r="BB662" i="3"/>
  <c r="BF662" i="3"/>
  <c r="O662" i="3"/>
  <c r="S662" i="3"/>
  <c r="W662" i="3"/>
  <c r="AA662" i="3"/>
  <c r="AE662" i="3"/>
  <c r="AI662" i="3"/>
  <c r="AM662" i="3"/>
  <c r="AQ662" i="3"/>
  <c r="AU662" i="3"/>
  <c r="AY662" i="3"/>
  <c r="BC662" i="3"/>
  <c r="BG662" i="3"/>
  <c r="P670" i="3"/>
  <c r="T670" i="3"/>
  <c r="X670" i="3"/>
  <c r="AB670" i="3"/>
  <c r="AF670" i="3"/>
  <c r="AJ670" i="3"/>
  <c r="AN670" i="3"/>
  <c r="AR670" i="3"/>
  <c r="AV670" i="3"/>
  <c r="AZ670" i="3"/>
  <c r="BD670" i="3"/>
  <c r="BH670" i="3"/>
  <c r="M670" i="3"/>
  <c r="Q670" i="3"/>
  <c r="U670" i="3"/>
  <c r="Y670" i="3"/>
  <c r="AC670" i="3"/>
  <c r="AG670" i="3"/>
  <c r="AK670" i="3"/>
  <c r="AO670" i="3"/>
  <c r="AS670" i="3"/>
  <c r="AW670" i="3"/>
  <c r="BA670" i="3"/>
  <c r="BE670" i="3"/>
  <c r="BI670" i="3"/>
  <c r="N670" i="3"/>
  <c r="BJ670" i="3" s="1"/>
  <c r="R670" i="3"/>
  <c r="V670" i="3"/>
  <c r="Z670" i="3"/>
  <c r="AD670" i="3"/>
  <c r="AH670" i="3"/>
  <c r="AL670" i="3"/>
  <c r="AP670" i="3"/>
  <c r="AT670" i="3"/>
  <c r="AX670" i="3"/>
  <c r="BB670" i="3"/>
  <c r="BF670" i="3"/>
  <c r="O670" i="3"/>
  <c r="BL670" i="3" s="1"/>
  <c r="S670" i="3"/>
  <c r="BM670" i="3" s="1"/>
  <c r="W670" i="3"/>
  <c r="AA670" i="3"/>
  <c r="AE670" i="3"/>
  <c r="AI670" i="3"/>
  <c r="AM670" i="3"/>
  <c r="AQ670" i="3"/>
  <c r="AU670" i="3"/>
  <c r="AY670" i="3"/>
  <c r="BC670" i="3"/>
  <c r="BG670" i="3"/>
  <c r="T731" i="3"/>
  <c r="AJ731" i="3"/>
  <c r="AZ731" i="3"/>
  <c r="S733" i="3"/>
  <c r="AI733" i="3"/>
  <c r="AY733" i="3"/>
  <c r="BK735" i="3"/>
  <c r="BN735" i="3"/>
  <c r="O629" i="3"/>
  <c r="S629" i="3"/>
  <c r="W629" i="3"/>
  <c r="AA629" i="3"/>
  <c r="AE629" i="3"/>
  <c r="AI629" i="3"/>
  <c r="AM629" i="3"/>
  <c r="AQ629" i="3"/>
  <c r="AU629" i="3"/>
  <c r="AY629" i="3"/>
  <c r="BC629" i="3"/>
  <c r="BG629" i="3"/>
  <c r="P629" i="3"/>
  <c r="T629" i="3"/>
  <c r="X629" i="3"/>
  <c r="AB629" i="3"/>
  <c r="AF629" i="3"/>
  <c r="AJ629" i="3"/>
  <c r="AN629" i="3"/>
  <c r="AR629" i="3"/>
  <c r="AV629" i="3"/>
  <c r="AZ629" i="3"/>
  <c r="BD629" i="3"/>
  <c r="BH629" i="3"/>
  <c r="M629" i="3"/>
  <c r="Q629" i="3"/>
  <c r="U629" i="3"/>
  <c r="Y629" i="3"/>
  <c r="AC629" i="3"/>
  <c r="AG629" i="3"/>
  <c r="AK629" i="3"/>
  <c r="AO629" i="3"/>
  <c r="AS629" i="3"/>
  <c r="AW629" i="3"/>
  <c r="BA629" i="3"/>
  <c r="BE629" i="3"/>
  <c r="BI629" i="3"/>
  <c r="N629" i="3"/>
  <c r="R629" i="3"/>
  <c r="V629" i="3"/>
  <c r="Z629" i="3"/>
  <c r="AD629" i="3"/>
  <c r="AH629" i="3"/>
  <c r="AL629" i="3"/>
  <c r="AP629" i="3"/>
  <c r="AT629" i="3"/>
  <c r="AX629" i="3"/>
  <c r="BB629" i="3"/>
  <c r="BF629" i="3"/>
  <c r="M644" i="3"/>
  <c r="Q644" i="3"/>
  <c r="U644" i="3"/>
  <c r="Y644" i="3"/>
  <c r="AC644" i="3"/>
  <c r="AG644" i="3"/>
  <c r="AK644" i="3"/>
  <c r="AO644" i="3"/>
  <c r="AS644" i="3"/>
  <c r="AW644" i="3"/>
  <c r="BA644" i="3"/>
  <c r="BE644" i="3"/>
  <c r="BI644" i="3"/>
  <c r="N644" i="3"/>
  <c r="R644" i="3"/>
  <c r="V644" i="3"/>
  <c r="Z644" i="3"/>
  <c r="AD644" i="3"/>
  <c r="AH644" i="3"/>
  <c r="AL644" i="3"/>
  <c r="AP644" i="3"/>
  <c r="AT644" i="3"/>
  <c r="AX644" i="3"/>
  <c r="BB644" i="3"/>
  <c r="BF644" i="3"/>
  <c r="O644" i="3"/>
  <c r="S644" i="3"/>
  <c r="W644" i="3"/>
  <c r="AA644" i="3"/>
  <c r="AE644" i="3"/>
  <c r="AI644" i="3"/>
  <c r="AM644" i="3"/>
  <c r="AQ644" i="3"/>
  <c r="AU644" i="3"/>
  <c r="AY644" i="3"/>
  <c r="BC644" i="3"/>
  <c r="BG644" i="3"/>
  <c r="P644" i="3"/>
  <c r="T644" i="3"/>
  <c r="X644" i="3"/>
  <c r="AB644" i="3"/>
  <c r="AF644" i="3"/>
  <c r="AJ644" i="3"/>
  <c r="AN644" i="3"/>
  <c r="AR644" i="3"/>
  <c r="AV644" i="3"/>
  <c r="AZ644" i="3"/>
  <c r="BD644" i="3"/>
  <c r="BH644" i="3"/>
  <c r="M711" i="3"/>
  <c r="Q711" i="3"/>
  <c r="U711" i="3"/>
  <c r="Y711" i="3"/>
  <c r="AC711" i="3"/>
  <c r="AG711" i="3"/>
  <c r="AK711" i="3"/>
  <c r="AO711" i="3"/>
  <c r="AS711" i="3"/>
  <c r="AW711" i="3"/>
  <c r="BA711" i="3"/>
  <c r="BE711" i="3"/>
  <c r="BI711" i="3"/>
  <c r="N711" i="3"/>
  <c r="BJ711" i="3" s="1"/>
  <c r="R711" i="3"/>
  <c r="V711" i="3"/>
  <c r="Z711" i="3"/>
  <c r="AD711" i="3"/>
  <c r="AH711" i="3"/>
  <c r="AL711" i="3"/>
  <c r="AP711" i="3"/>
  <c r="AT711" i="3"/>
  <c r="AX711" i="3"/>
  <c r="BB711" i="3"/>
  <c r="BF711" i="3"/>
  <c r="O711" i="3"/>
  <c r="BL711" i="3" s="1"/>
  <c r="S711" i="3"/>
  <c r="BM711" i="3" s="1"/>
  <c r="W711" i="3"/>
  <c r="AA711" i="3"/>
  <c r="AE711" i="3"/>
  <c r="AI711" i="3"/>
  <c r="AM711" i="3"/>
  <c r="AQ711" i="3"/>
  <c r="AU711" i="3"/>
  <c r="AY711" i="3"/>
  <c r="BC711" i="3"/>
  <c r="BG711" i="3"/>
  <c r="P711" i="3"/>
  <c r="T711" i="3"/>
  <c r="X711" i="3"/>
  <c r="AB711" i="3"/>
  <c r="AF711" i="3"/>
  <c r="AJ711" i="3"/>
  <c r="AN711" i="3"/>
  <c r="AR711" i="3"/>
  <c r="AV711" i="3"/>
  <c r="AZ711" i="3"/>
  <c r="BD711" i="3"/>
  <c r="BH711" i="3"/>
  <c r="BK720" i="3"/>
  <c r="Y731" i="3"/>
  <c r="AO731" i="3"/>
  <c r="BE731" i="3"/>
  <c r="X733" i="3"/>
  <c r="AN733" i="3"/>
  <c r="BD733" i="3"/>
  <c r="V734" i="3"/>
  <c r="AL734" i="3"/>
  <c r="BB734" i="3"/>
  <c r="BM547" i="3"/>
  <c r="P551" i="3"/>
  <c r="T551" i="3"/>
  <c r="X551" i="3"/>
  <c r="AB551" i="3"/>
  <c r="AF551" i="3"/>
  <c r="AJ551" i="3"/>
  <c r="AN551" i="3"/>
  <c r="AR551" i="3"/>
  <c r="AV551" i="3"/>
  <c r="AZ551" i="3"/>
  <c r="BD551" i="3"/>
  <c r="BH551" i="3"/>
  <c r="M551" i="3"/>
  <c r="Q551" i="3"/>
  <c r="U551" i="3"/>
  <c r="Y551" i="3"/>
  <c r="AC551" i="3"/>
  <c r="AG551" i="3"/>
  <c r="AK551" i="3"/>
  <c r="AO551" i="3"/>
  <c r="AS551" i="3"/>
  <c r="AW551" i="3"/>
  <c r="BA551" i="3"/>
  <c r="BE551" i="3"/>
  <c r="BI551" i="3"/>
  <c r="N551" i="3"/>
  <c r="V551" i="3"/>
  <c r="AD551" i="3"/>
  <c r="AL551" i="3"/>
  <c r="AT551" i="3"/>
  <c r="BB551" i="3"/>
  <c r="O551" i="3"/>
  <c r="W551" i="3"/>
  <c r="AE551" i="3"/>
  <c r="AM551" i="3"/>
  <c r="AU551" i="3"/>
  <c r="BC551" i="3"/>
  <c r="R551" i="3"/>
  <c r="Z551" i="3"/>
  <c r="AH551" i="3"/>
  <c r="AP551" i="3"/>
  <c r="AX551" i="3"/>
  <c r="BF551" i="3"/>
  <c r="S551" i="3"/>
  <c r="AA551" i="3"/>
  <c r="AI551" i="3"/>
  <c r="AQ551" i="3"/>
  <c r="AY551" i="3"/>
  <c r="BG551" i="3"/>
  <c r="P559" i="3"/>
  <c r="T559" i="3"/>
  <c r="X559" i="3"/>
  <c r="AB559" i="3"/>
  <c r="AF559" i="3"/>
  <c r="AJ559" i="3"/>
  <c r="AN559" i="3"/>
  <c r="AR559" i="3"/>
  <c r="AV559" i="3"/>
  <c r="AZ559" i="3"/>
  <c r="BD559" i="3"/>
  <c r="BH559" i="3"/>
  <c r="M559" i="3"/>
  <c r="Q559" i="3"/>
  <c r="U559" i="3"/>
  <c r="Y559" i="3"/>
  <c r="AC559" i="3"/>
  <c r="AG559" i="3"/>
  <c r="AK559" i="3"/>
  <c r="AO559" i="3"/>
  <c r="AS559" i="3"/>
  <c r="AW559" i="3"/>
  <c r="BA559" i="3"/>
  <c r="BE559" i="3"/>
  <c r="BI559" i="3"/>
  <c r="N559" i="3"/>
  <c r="BJ559" i="3" s="1"/>
  <c r="V559" i="3"/>
  <c r="AD559" i="3"/>
  <c r="AL559" i="3"/>
  <c r="AT559" i="3"/>
  <c r="BB559" i="3"/>
  <c r="O559" i="3"/>
  <c r="BL559" i="3" s="1"/>
  <c r="W559" i="3"/>
  <c r="AE559" i="3"/>
  <c r="AM559" i="3"/>
  <c r="AU559" i="3"/>
  <c r="BC559" i="3"/>
  <c r="R559" i="3"/>
  <c r="Z559" i="3"/>
  <c r="AH559" i="3"/>
  <c r="AP559" i="3"/>
  <c r="AX559" i="3"/>
  <c r="BF559" i="3"/>
  <c r="S559" i="3"/>
  <c r="BM559" i="3" s="1"/>
  <c r="AA559" i="3"/>
  <c r="AI559" i="3"/>
  <c r="AQ559" i="3"/>
  <c r="AY559" i="3"/>
  <c r="BG559" i="3"/>
  <c r="BK624" i="3"/>
  <c r="BM631" i="3"/>
  <c r="M641" i="3"/>
  <c r="Q641" i="3"/>
  <c r="U641" i="3"/>
  <c r="Y641" i="3"/>
  <c r="AC641" i="3"/>
  <c r="AG641" i="3"/>
  <c r="AK641" i="3"/>
  <c r="AO641" i="3"/>
  <c r="AS641" i="3"/>
  <c r="AW641" i="3"/>
  <c r="BA641" i="3"/>
  <c r="BE641" i="3"/>
  <c r="BI641" i="3"/>
  <c r="N641" i="3"/>
  <c r="BJ641" i="3" s="1"/>
  <c r="R641" i="3"/>
  <c r="V641" i="3"/>
  <c r="Z641" i="3"/>
  <c r="AD641" i="3"/>
  <c r="AH641" i="3"/>
  <c r="AL641" i="3"/>
  <c r="AP641" i="3"/>
  <c r="AT641" i="3"/>
  <c r="AX641" i="3"/>
  <c r="BB641" i="3"/>
  <c r="BF641" i="3"/>
  <c r="O641" i="3"/>
  <c r="BL641" i="3" s="1"/>
  <c r="S641" i="3"/>
  <c r="BM641" i="3" s="1"/>
  <c r="W641" i="3"/>
  <c r="AA641" i="3"/>
  <c r="AE641" i="3"/>
  <c r="AI641" i="3"/>
  <c r="AM641" i="3"/>
  <c r="AQ641" i="3"/>
  <c r="AU641" i="3"/>
  <c r="AY641" i="3"/>
  <c r="BC641" i="3"/>
  <c r="BG641" i="3"/>
  <c r="P641" i="3"/>
  <c r="T641" i="3"/>
  <c r="X641" i="3"/>
  <c r="AB641" i="3"/>
  <c r="AF641" i="3"/>
  <c r="AJ641" i="3"/>
  <c r="AN641" i="3"/>
  <c r="AR641" i="3"/>
  <c r="AV641" i="3"/>
  <c r="AZ641" i="3"/>
  <c r="BD641" i="3"/>
  <c r="BH641" i="3"/>
  <c r="M655" i="3"/>
  <c r="Q655" i="3"/>
  <c r="U655" i="3"/>
  <c r="Y655" i="3"/>
  <c r="AC655" i="3"/>
  <c r="AG655" i="3"/>
  <c r="AK655" i="3"/>
  <c r="AO655" i="3"/>
  <c r="AS655" i="3"/>
  <c r="AW655" i="3"/>
  <c r="BA655" i="3"/>
  <c r="BE655" i="3"/>
  <c r="BI655" i="3"/>
  <c r="N655" i="3"/>
  <c r="BJ655" i="3" s="1"/>
  <c r="R655" i="3"/>
  <c r="V655" i="3"/>
  <c r="Z655" i="3"/>
  <c r="AD655" i="3"/>
  <c r="AH655" i="3"/>
  <c r="AL655" i="3"/>
  <c r="AP655" i="3"/>
  <c r="AT655" i="3"/>
  <c r="AX655" i="3"/>
  <c r="BB655" i="3"/>
  <c r="BF655" i="3"/>
  <c r="O655" i="3"/>
  <c r="BL655" i="3" s="1"/>
  <c r="S655" i="3"/>
  <c r="BM655" i="3" s="1"/>
  <c r="W655" i="3"/>
  <c r="AA655" i="3"/>
  <c r="AE655" i="3"/>
  <c r="AI655" i="3"/>
  <c r="AM655" i="3"/>
  <c r="AQ655" i="3"/>
  <c r="AU655" i="3"/>
  <c r="AY655" i="3"/>
  <c r="BC655" i="3"/>
  <c r="BG655" i="3"/>
  <c r="P655" i="3"/>
  <c r="T655" i="3"/>
  <c r="X655" i="3"/>
  <c r="AB655" i="3"/>
  <c r="AF655" i="3"/>
  <c r="AJ655" i="3"/>
  <c r="AN655" i="3"/>
  <c r="AR655" i="3"/>
  <c r="AV655" i="3"/>
  <c r="AZ655" i="3"/>
  <c r="BD655" i="3"/>
  <c r="BH655" i="3"/>
  <c r="M663" i="3"/>
  <c r="Q663" i="3"/>
  <c r="U663" i="3"/>
  <c r="Y663" i="3"/>
  <c r="AC663" i="3"/>
  <c r="AG663" i="3"/>
  <c r="AK663" i="3"/>
  <c r="AO663" i="3"/>
  <c r="AS663" i="3"/>
  <c r="AW663" i="3"/>
  <c r="BA663" i="3"/>
  <c r="BE663" i="3"/>
  <c r="BI663" i="3"/>
  <c r="N663" i="3"/>
  <c r="R663" i="3"/>
  <c r="V663" i="3"/>
  <c r="Z663" i="3"/>
  <c r="AD663" i="3"/>
  <c r="AH663" i="3"/>
  <c r="AL663" i="3"/>
  <c r="AP663" i="3"/>
  <c r="AT663" i="3"/>
  <c r="AX663" i="3"/>
  <c r="BB663" i="3"/>
  <c r="BF663" i="3"/>
  <c r="O663" i="3"/>
  <c r="S663" i="3"/>
  <c r="W663" i="3"/>
  <c r="AA663" i="3"/>
  <c r="AE663" i="3"/>
  <c r="AI663" i="3"/>
  <c r="AM663" i="3"/>
  <c r="AQ663" i="3"/>
  <c r="AU663" i="3"/>
  <c r="AY663" i="3"/>
  <c r="BC663" i="3"/>
  <c r="BG663" i="3"/>
  <c r="P663" i="3"/>
  <c r="T663" i="3"/>
  <c r="X663" i="3"/>
  <c r="AB663" i="3"/>
  <c r="AF663" i="3"/>
  <c r="AJ663" i="3"/>
  <c r="AN663" i="3"/>
  <c r="AR663" i="3"/>
  <c r="AV663" i="3"/>
  <c r="AZ663" i="3"/>
  <c r="BD663" i="3"/>
  <c r="BH663" i="3"/>
  <c r="O671" i="3"/>
  <c r="S671" i="3"/>
  <c r="W671" i="3"/>
  <c r="AA671" i="3"/>
  <c r="AE671" i="3"/>
  <c r="AI671" i="3"/>
  <c r="AM671" i="3"/>
  <c r="AQ671" i="3"/>
  <c r="AU671" i="3"/>
  <c r="AY671" i="3"/>
  <c r="BC671" i="3"/>
  <c r="BG671" i="3"/>
  <c r="P671" i="3"/>
  <c r="T671" i="3"/>
  <c r="X671" i="3"/>
  <c r="AB671" i="3"/>
  <c r="AF671" i="3"/>
  <c r="AJ671" i="3"/>
  <c r="AN671" i="3"/>
  <c r="AR671" i="3"/>
  <c r="AV671" i="3"/>
  <c r="AZ671" i="3"/>
  <c r="BD671" i="3"/>
  <c r="BH671" i="3"/>
  <c r="M671" i="3"/>
  <c r="Q671" i="3"/>
  <c r="U671" i="3"/>
  <c r="Y671" i="3"/>
  <c r="AC671" i="3"/>
  <c r="AG671" i="3"/>
  <c r="AK671" i="3"/>
  <c r="AO671" i="3"/>
  <c r="AS671" i="3"/>
  <c r="AW671" i="3"/>
  <c r="BA671" i="3"/>
  <c r="BE671" i="3"/>
  <c r="BI671" i="3"/>
  <c r="N671" i="3"/>
  <c r="R671" i="3"/>
  <c r="V671" i="3"/>
  <c r="Z671" i="3"/>
  <c r="AD671" i="3"/>
  <c r="AH671" i="3"/>
  <c r="AL671" i="3"/>
  <c r="AP671" i="3"/>
  <c r="AT671" i="3"/>
  <c r="AX671" i="3"/>
  <c r="BB671" i="3"/>
  <c r="BF671" i="3"/>
  <c r="P715" i="3"/>
  <c r="T715" i="3"/>
  <c r="X715" i="3"/>
  <c r="AB715" i="3"/>
  <c r="AF715" i="3"/>
  <c r="AJ715" i="3"/>
  <c r="AN715" i="3"/>
  <c r="AR715" i="3"/>
  <c r="AV715" i="3"/>
  <c r="AZ715" i="3"/>
  <c r="BD715" i="3"/>
  <c r="BH715" i="3"/>
  <c r="M715" i="3"/>
  <c r="Q715" i="3"/>
  <c r="U715" i="3"/>
  <c r="Y715" i="3"/>
  <c r="AC715" i="3"/>
  <c r="AG715" i="3"/>
  <c r="AK715" i="3"/>
  <c r="AO715" i="3"/>
  <c r="AS715" i="3"/>
  <c r="AW715" i="3"/>
  <c r="BA715" i="3"/>
  <c r="BE715" i="3"/>
  <c r="BI715" i="3"/>
  <c r="N715" i="3"/>
  <c r="BJ715" i="3" s="1"/>
  <c r="R715" i="3"/>
  <c r="V715" i="3"/>
  <c r="Z715" i="3"/>
  <c r="AD715" i="3"/>
  <c r="AH715" i="3"/>
  <c r="AL715" i="3"/>
  <c r="AP715" i="3"/>
  <c r="AT715" i="3"/>
  <c r="AX715" i="3"/>
  <c r="BB715" i="3"/>
  <c r="BF715" i="3"/>
  <c r="O715" i="3"/>
  <c r="BL715" i="3" s="1"/>
  <c r="S715" i="3"/>
  <c r="BM715" i="3" s="1"/>
  <c r="W715" i="3"/>
  <c r="AA715" i="3"/>
  <c r="AE715" i="3"/>
  <c r="AI715" i="3"/>
  <c r="AM715" i="3"/>
  <c r="AQ715" i="3"/>
  <c r="AU715" i="3"/>
  <c r="AY715" i="3"/>
  <c r="BC715" i="3"/>
  <c r="BG715" i="3"/>
  <c r="P726" i="3"/>
  <c r="T726" i="3"/>
  <c r="X726" i="3"/>
  <c r="AB726" i="3"/>
  <c r="AF726" i="3"/>
  <c r="AJ726" i="3"/>
  <c r="AN726" i="3"/>
  <c r="AR726" i="3"/>
  <c r="AV726" i="3"/>
  <c r="AZ726" i="3"/>
  <c r="BD726" i="3"/>
  <c r="BH726" i="3"/>
  <c r="M726" i="3"/>
  <c r="Q726" i="3"/>
  <c r="U726" i="3"/>
  <c r="Y726" i="3"/>
  <c r="AC726" i="3"/>
  <c r="AG726" i="3"/>
  <c r="AK726" i="3"/>
  <c r="AO726" i="3"/>
  <c r="AS726" i="3"/>
  <c r="AW726" i="3"/>
  <c r="BA726" i="3"/>
  <c r="BE726" i="3"/>
  <c r="BI726" i="3"/>
  <c r="N726" i="3"/>
  <c r="R726" i="3"/>
  <c r="V726" i="3"/>
  <c r="Z726" i="3"/>
  <c r="AD726" i="3"/>
  <c r="AH726" i="3"/>
  <c r="AL726" i="3"/>
  <c r="AP726" i="3"/>
  <c r="AT726" i="3"/>
  <c r="AX726" i="3"/>
  <c r="BB726" i="3"/>
  <c r="BF726" i="3"/>
  <c r="O726" i="3"/>
  <c r="S726" i="3"/>
  <c r="W726" i="3"/>
  <c r="AA726" i="3"/>
  <c r="AE726" i="3"/>
  <c r="AI726" i="3"/>
  <c r="AM726" i="3"/>
  <c r="AQ726" i="3"/>
  <c r="AU726" i="3"/>
  <c r="AY726" i="3"/>
  <c r="BC726" i="3"/>
  <c r="BG726" i="3"/>
  <c r="M733" i="3"/>
  <c r="BK733" i="3" s="1"/>
  <c r="AZ628" i="3"/>
  <c r="AJ628" i="3"/>
  <c r="T628" i="3"/>
  <c r="AY628" i="3"/>
  <c r="AI628" i="3"/>
  <c r="S628" i="3"/>
  <c r="AX628" i="3"/>
  <c r="AH628" i="3"/>
  <c r="R628" i="3"/>
  <c r="BA628" i="3"/>
  <c r="AK628" i="3"/>
  <c r="U628" i="3"/>
  <c r="BE714" i="3"/>
  <c r="AO714" i="3"/>
  <c r="Y714" i="3"/>
  <c r="BH714" i="3"/>
  <c r="AR714" i="3"/>
  <c r="AB714" i="3"/>
  <c r="BG714" i="3"/>
  <c r="AQ714" i="3"/>
  <c r="AA714" i="3"/>
  <c r="BF714" i="3"/>
  <c r="AP714" i="3"/>
  <c r="Z714" i="3"/>
  <c r="BN730" i="3"/>
  <c r="BK730" i="3"/>
  <c r="V731" i="3"/>
  <c r="AL731" i="3"/>
  <c r="BB731" i="3"/>
  <c r="Y733" i="3"/>
  <c r="AO733" i="3"/>
  <c r="BE733" i="3"/>
  <c r="O645" i="3"/>
  <c r="S645" i="3"/>
  <c r="W645" i="3"/>
  <c r="AA645" i="3"/>
  <c r="AE645" i="3"/>
  <c r="AI645" i="3"/>
  <c r="AM645" i="3"/>
  <c r="AQ645" i="3"/>
  <c r="AU645" i="3"/>
  <c r="AY645" i="3"/>
  <c r="BC645" i="3"/>
  <c r="BG645" i="3"/>
  <c r="P645" i="3"/>
  <c r="T645" i="3"/>
  <c r="X645" i="3"/>
  <c r="AB645" i="3"/>
  <c r="AF645" i="3"/>
  <c r="AJ645" i="3"/>
  <c r="AN645" i="3"/>
  <c r="AR645" i="3"/>
  <c r="AV645" i="3"/>
  <c r="AZ645" i="3"/>
  <c r="BD645" i="3"/>
  <c r="BH645" i="3"/>
  <c r="M645" i="3"/>
  <c r="Q645" i="3"/>
  <c r="U645" i="3"/>
  <c r="Y645" i="3"/>
  <c r="AC645" i="3"/>
  <c r="AG645" i="3"/>
  <c r="AK645" i="3"/>
  <c r="AO645" i="3"/>
  <c r="AS645" i="3"/>
  <c r="AW645" i="3"/>
  <c r="BA645" i="3"/>
  <c r="BE645" i="3"/>
  <c r="BI645" i="3"/>
  <c r="N645" i="3"/>
  <c r="R645" i="3"/>
  <c r="V645" i="3"/>
  <c r="Z645" i="3"/>
  <c r="AD645" i="3"/>
  <c r="AH645" i="3"/>
  <c r="AL645" i="3"/>
  <c r="AP645" i="3"/>
  <c r="AT645" i="3"/>
  <c r="AX645" i="3"/>
  <c r="BB645" i="3"/>
  <c r="BF645" i="3"/>
  <c r="N712" i="3"/>
  <c r="R712" i="3"/>
  <c r="V712" i="3"/>
  <c r="Z712" i="3"/>
  <c r="AD712" i="3"/>
  <c r="AH712" i="3"/>
  <c r="AL712" i="3"/>
  <c r="AP712" i="3"/>
  <c r="AT712" i="3"/>
  <c r="AX712" i="3"/>
  <c r="BB712" i="3"/>
  <c r="BF712" i="3"/>
  <c r="O712" i="3"/>
  <c r="S712" i="3"/>
  <c r="W712" i="3"/>
  <c r="AA712" i="3"/>
  <c r="AE712" i="3"/>
  <c r="AI712" i="3"/>
  <c r="AM712" i="3"/>
  <c r="AQ712" i="3"/>
  <c r="AU712" i="3"/>
  <c r="AY712" i="3"/>
  <c r="BC712" i="3"/>
  <c r="BG712" i="3"/>
  <c r="P712" i="3"/>
  <c r="T712" i="3"/>
  <c r="X712" i="3"/>
  <c r="AB712" i="3"/>
  <c r="AF712" i="3"/>
  <c r="AJ712" i="3"/>
  <c r="AN712" i="3"/>
  <c r="AR712" i="3"/>
  <c r="AV712" i="3"/>
  <c r="AZ712" i="3"/>
  <c r="BD712" i="3"/>
  <c r="BH712" i="3"/>
  <c r="M712" i="3"/>
  <c r="Q712" i="3"/>
  <c r="U712" i="3"/>
  <c r="Y712" i="3"/>
  <c r="AC712" i="3"/>
  <c r="AG712" i="3"/>
  <c r="AK712" i="3"/>
  <c r="AO712" i="3"/>
  <c r="AS712" i="3"/>
  <c r="AW712" i="3"/>
  <c r="BA712" i="3"/>
  <c r="BE712" i="3"/>
  <c r="BI712" i="3"/>
  <c r="P721" i="3"/>
  <c r="T721" i="3"/>
  <c r="X721" i="3"/>
  <c r="AB721" i="3"/>
  <c r="AF721" i="3"/>
  <c r="AJ721" i="3"/>
  <c r="AN721" i="3"/>
  <c r="AR721" i="3"/>
  <c r="AV721" i="3"/>
  <c r="AZ721" i="3"/>
  <c r="BD721" i="3"/>
  <c r="BH721" i="3"/>
  <c r="M721" i="3"/>
  <c r="Q721" i="3"/>
  <c r="U721" i="3"/>
  <c r="Y721" i="3"/>
  <c r="AC721" i="3"/>
  <c r="AG721" i="3"/>
  <c r="AK721" i="3"/>
  <c r="AO721" i="3"/>
  <c r="AS721" i="3"/>
  <c r="AW721" i="3"/>
  <c r="BA721" i="3"/>
  <c r="BE721" i="3"/>
  <c r="BI721" i="3"/>
  <c r="N721" i="3"/>
  <c r="R721" i="3"/>
  <c r="V721" i="3"/>
  <c r="Z721" i="3"/>
  <c r="AD721" i="3"/>
  <c r="AH721" i="3"/>
  <c r="AL721" i="3"/>
  <c r="AP721" i="3"/>
  <c r="AT721" i="3"/>
  <c r="AX721" i="3"/>
  <c r="BB721" i="3"/>
  <c r="BF721" i="3"/>
  <c r="O721" i="3"/>
  <c r="S721" i="3"/>
  <c r="W721" i="3"/>
  <c r="AA721" i="3"/>
  <c r="AE721" i="3"/>
  <c r="AI721" i="3"/>
  <c r="AM721" i="3"/>
  <c r="AQ721" i="3"/>
  <c r="AU721" i="3"/>
  <c r="AY721" i="3"/>
  <c r="BC721" i="3"/>
  <c r="BG721" i="3"/>
  <c r="P729" i="3"/>
  <c r="T729" i="3"/>
  <c r="X729" i="3"/>
  <c r="AB729" i="3"/>
  <c r="AF729" i="3"/>
  <c r="AJ729" i="3"/>
  <c r="AN729" i="3"/>
  <c r="AR729" i="3"/>
  <c r="AV729" i="3"/>
  <c r="AZ729" i="3"/>
  <c r="BD729" i="3"/>
  <c r="BH729" i="3"/>
  <c r="M729" i="3"/>
  <c r="Q729" i="3"/>
  <c r="U729" i="3"/>
  <c r="Y729" i="3"/>
  <c r="AC729" i="3"/>
  <c r="AG729" i="3"/>
  <c r="AK729" i="3"/>
  <c r="AO729" i="3"/>
  <c r="AS729" i="3"/>
  <c r="AW729" i="3"/>
  <c r="BA729" i="3"/>
  <c r="BE729" i="3"/>
  <c r="BI729" i="3"/>
  <c r="N729" i="3"/>
  <c r="R729" i="3"/>
  <c r="V729" i="3"/>
  <c r="Z729" i="3"/>
  <c r="AD729" i="3"/>
  <c r="AH729" i="3"/>
  <c r="AL729" i="3"/>
  <c r="AP729" i="3"/>
  <c r="AT729" i="3"/>
  <c r="AX729" i="3"/>
  <c r="BB729" i="3"/>
  <c r="BF729" i="3"/>
  <c r="O729" i="3"/>
  <c r="S729" i="3"/>
  <c r="W729" i="3"/>
  <c r="AA729" i="3"/>
  <c r="AE729" i="3"/>
  <c r="AI729" i="3"/>
  <c r="AM729" i="3"/>
  <c r="AQ729" i="3"/>
  <c r="AU729" i="3"/>
  <c r="AY729" i="3"/>
  <c r="BC729" i="3"/>
  <c r="BG729" i="3"/>
  <c r="S731" i="3"/>
  <c r="BM731" i="3" s="1"/>
  <c r="AI731" i="3"/>
  <c r="AY731" i="3"/>
  <c r="R733" i="3"/>
  <c r="AH733" i="3"/>
  <c r="AX733" i="3"/>
  <c r="O548" i="3"/>
  <c r="BL548" i="3" s="1"/>
  <c r="S548" i="3"/>
  <c r="BM548" i="3" s="1"/>
  <c r="W548" i="3"/>
  <c r="AA548" i="3"/>
  <c r="AE548" i="3"/>
  <c r="AI548" i="3"/>
  <c r="AM548" i="3"/>
  <c r="AQ548" i="3"/>
  <c r="AU548" i="3"/>
  <c r="AY548" i="3"/>
  <c r="BC548" i="3"/>
  <c r="BG548" i="3"/>
  <c r="P548" i="3"/>
  <c r="T548" i="3"/>
  <c r="X548" i="3"/>
  <c r="AB548" i="3"/>
  <c r="AF548" i="3"/>
  <c r="AJ548" i="3"/>
  <c r="AN548" i="3"/>
  <c r="AR548" i="3"/>
  <c r="AV548" i="3"/>
  <c r="AZ548" i="3"/>
  <c r="BD548" i="3"/>
  <c r="BH548" i="3"/>
  <c r="M548" i="3"/>
  <c r="U548" i="3"/>
  <c r="AC548" i="3"/>
  <c r="AK548" i="3"/>
  <c r="AS548" i="3"/>
  <c r="BA548" i="3"/>
  <c r="BI548" i="3"/>
  <c r="N548" i="3"/>
  <c r="BJ548" i="3" s="1"/>
  <c r="V548" i="3"/>
  <c r="AD548" i="3"/>
  <c r="AL548" i="3"/>
  <c r="AT548" i="3"/>
  <c r="BB548" i="3"/>
  <c r="Q548" i="3"/>
  <c r="Y548" i="3"/>
  <c r="AG548" i="3"/>
  <c r="AO548" i="3"/>
  <c r="AW548" i="3"/>
  <c r="BE548" i="3"/>
  <c r="R548" i="3"/>
  <c r="Z548" i="3"/>
  <c r="AH548" i="3"/>
  <c r="AP548" i="3"/>
  <c r="AX548" i="3"/>
  <c r="BF548" i="3"/>
  <c r="P556" i="3"/>
  <c r="T556" i="3"/>
  <c r="X556" i="3"/>
  <c r="AB556" i="3"/>
  <c r="AF556" i="3"/>
  <c r="AJ556" i="3"/>
  <c r="AN556" i="3"/>
  <c r="AR556" i="3"/>
  <c r="AV556" i="3"/>
  <c r="AZ556" i="3"/>
  <c r="BD556" i="3"/>
  <c r="BH556" i="3"/>
  <c r="M556" i="3"/>
  <c r="BN556" i="3" s="1"/>
  <c r="Q556" i="3"/>
  <c r="U556" i="3"/>
  <c r="Y556" i="3"/>
  <c r="AC556" i="3"/>
  <c r="AG556" i="3"/>
  <c r="AK556" i="3"/>
  <c r="AO556" i="3"/>
  <c r="AS556" i="3"/>
  <c r="AW556" i="3"/>
  <c r="BA556" i="3"/>
  <c r="BE556" i="3"/>
  <c r="BI556" i="3"/>
  <c r="N556" i="3"/>
  <c r="V556" i="3"/>
  <c r="AD556" i="3"/>
  <c r="AL556" i="3"/>
  <c r="AT556" i="3"/>
  <c r="BB556" i="3"/>
  <c r="O556" i="3"/>
  <c r="W556" i="3"/>
  <c r="AE556" i="3"/>
  <c r="AM556" i="3"/>
  <c r="AU556" i="3"/>
  <c r="BC556" i="3"/>
  <c r="R556" i="3"/>
  <c r="Z556" i="3"/>
  <c r="AH556" i="3"/>
  <c r="AP556" i="3"/>
  <c r="AX556" i="3"/>
  <c r="BF556" i="3"/>
  <c r="S556" i="3"/>
  <c r="AA556" i="3"/>
  <c r="AI556" i="3"/>
  <c r="AQ556" i="3"/>
  <c r="AY556" i="3"/>
  <c r="BG556" i="3"/>
  <c r="P564" i="3"/>
  <c r="T564" i="3"/>
  <c r="X564" i="3"/>
  <c r="AB564" i="3"/>
  <c r="AF564" i="3"/>
  <c r="AJ564" i="3"/>
  <c r="AN564" i="3"/>
  <c r="AR564" i="3"/>
  <c r="AV564" i="3"/>
  <c r="AZ564" i="3"/>
  <c r="BD564" i="3"/>
  <c r="BH564" i="3"/>
  <c r="M564" i="3"/>
  <c r="Q564" i="3"/>
  <c r="U564" i="3"/>
  <c r="Y564" i="3"/>
  <c r="AC564" i="3"/>
  <c r="AG564" i="3"/>
  <c r="AK564" i="3"/>
  <c r="AO564" i="3"/>
  <c r="AS564" i="3"/>
  <c r="AW564" i="3"/>
  <c r="BA564" i="3"/>
  <c r="BE564" i="3"/>
  <c r="BI564" i="3"/>
  <c r="N564" i="3"/>
  <c r="V564" i="3"/>
  <c r="AD564" i="3"/>
  <c r="AL564" i="3"/>
  <c r="AT564" i="3"/>
  <c r="BB564" i="3"/>
  <c r="O564" i="3"/>
  <c r="W564" i="3"/>
  <c r="AE564" i="3"/>
  <c r="AM564" i="3"/>
  <c r="AU564" i="3"/>
  <c r="BC564" i="3"/>
  <c r="R564" i="3"/>
  <c r="Z564" i="3"/>
  <c r="AH564" i="3"/>
  <c r="AP564" i="3"/>
  <c r="AX564" i="3"/>
  <c r="BF564" i="3"/>
  <c r="S564" i="3"/>
  <c r="AA564" i="3"/>
  <c r="AI564" i="3"/>
  <c r="AQ564" i="3"/>
  <c r="AY564" i="3"/>
  <c r="BG564" i="3"/>
  <c r="AT625" i="3"/>
  <c r="AD625" i="3"/>
  <c r="N625" i="3"/>
  <c r="AW625" i="3"/>
  <c r="AG625" i="3"/>
  <c r="Q625" i="3"/>
  <c r="AZ625" i="3"/>
  <c r="AJ625" i="3"/>
  <c r="T625" i="3"/>
  <c r="AY625" i="3"/>
  <c r="AI625" i="3"/>
  <c r="AX627" i="3"/>
  <c r="AH627" i="3"/>
  <c r="R627" i="3"/>
  <c r="BA627" i="3"/>
  <c r="AK627" i="3"/>
  <c r="U627" i="3"/>
  <c r="BD627" i="3"/>
  <c r="AN627" i="3"/>
  <c r="X627" i="3"/>
  <c r="BC627" i="3"/>
  <c r="AM627" i="3"/>
  <c r="AX640" i="3"/>
  <c r="AH640" i="3"/>
  <c r="R640" i="3"/>
  <c r="BA640" i="3"/>
  <c r="AK640" i="3"/>
  <c r="U640" i="3"/>
  <c r="BD640" i="3"/>
  <c r="AN640" i="3"/>
  <c r="X640" i="3"/>
  <c r="BC640" i="3"/>
  <c r="AM640" i="3"/>
  <c r="O649" i="3"/>
  <c r="BL649" i="3" s="1"/>
  <c r="S649" i="3"/>
  <c r="BM649" i="3" s="1"/>
  <c r="W649" i="3"/>
  <c r="AA649" i="3"/>
  <c r="AE649" i="3"/>
  <c r="AI649" i="3"/>
  <c r="AM649" i="3"/>
  <c r="AQ649" i="3"/>
  <c r="AU649" i="3"/>
  <c r="AY649" i="3"/>
  <c r="BC649" i="3"/>
  <c r="BG649" i="3"/>
  <c r="P649" i="3"/>
  <c r="T649" i="3"/>
  <c r="X649" i="3"/>
  <c r="AB649" i="3"/>
  <c r="AF649" i="3"/>
  <c r="AJ649" i="3"/>
  <c r="AN649" i="3"/>
  <c r="AR649" i="3"/>
  <c r="AV649" i="3"/>
  <c r="AZ649" i="3"/>
  <c r="BD649" i="3"/>
  <c r="BH649" i="3"/>
  <c r="M649" i="3"/>
  <c r="Q649" i="3"/>
  <c r="U649" i="3"/>
  <c r="Y649" i="3"/>
  <c r="AC649" i="3"/>
  <c r="AG649" i="3"/>
  <c r="AK649" i="3"/>
  <c r="AO649" i="3"/>
  <c r="AS649" i="3"/>
  <c r="AW649" i="3"/>
  <c r="BA649" i="3"/>
  <c r="BE649" i="3"/>
  <c r="BI649" i="3"/>
  <c r="N649" i="3"/>
  <c r="BJ649" i="3" s="1"/>
  <c r="R649" i="3"/>
  <c r="V649" i="3"/>
  <c r="Z649" i="3"/>
  <c r="AD649" i="3"/>
  <c r="AH649" i="3"/>
  <c r="AL649" i="3"/>
  <c r="AP649" i="3"/>
  <c r="AT649" i="3"/>
  <c r="AX649" i="3"/>
  <c r="BB649" i="3"/>
  <c r="BF649" i="3"/>
  <c r="P656" i="3"/>
  <c r="T656" i="3"/>
  <c r="X656" i="3"/>
  <c r="AB656" i="3"/>
  <c r="AF656" i="3"/>
  <c r="AJ656" i="3"/>
  <c r="AN656" i="3"/>
  <c r="AR656" i="3"/>
  <c r="AV656" i="3"/>
  <c r="AZ656" i="3"/>
  <c r="BD656" i="3"/>
  <c r="BH656" i="3"/>
  <c r="M656" i="3"/>
  <c r="Q656" i="3"/>
  <c r="U656" i="3"/>
  <c r="Y656" i="3"/>
  <c r="AC656" i="3"/>
  <c r="AG656" i="3"/>
  <c r="AK656" i="3"/>
  <c r="AO656" i="3"/>
  <c r="AS656" i="3"/>
  <c r="AW656" i="3"/>
  <c r="BA656" i="3"/>
  <c r="BE656" i="3"/>
  <c r="BI656" i="3"/>
  <c r="N656" i="3"/>
  <c r="R656" i="3"/>
  <c r="V656" i="3"/>
  <c r="Z656" i="3"/>
  <c r="AD656" i="3"/>
  <c r="AH656" i="3"/>
  <c r="AL656" i="3"/>
  <c r="AP656" i="3"/>
  <c r="AT656" i="3"/>
  <c r="AX656" i="3"/>
  <c r="BB656" i="3"/>
  <c r="BF656" i="3"/>
  <c r="O656" i="3"/>
  <c r="S656" i="3"/>
  <c r="W656" i="3"/>
  <c r="AA656" i="3"/>
  <c r="AE656" i="3"/>
  <c r="AI656" i="3"/>
  <c r="AM656" i="3"/>
  <c r="AQ656" i="3"/>
  <c r="AU656" i="3"/>
  <c r="AY656" i="3"/>
  <c r="BC656" i="3"/>
  <c r="BG656" i="3"/>
  <c r="P664" i="3"/>
  <c r="T664" i="3"/>
  <c r="X664" i="3"/>
  <c r="AB664" i="3"/>
  <c r="AF664" i="3"/>
  <c r="AJ664" i="3"/>
  <c r="AN664" i="3"/>
  <c r="AR664" i="3"/>
  <c r="AV664" i="3"/>
  <c r="AZ664" i="3"/>
  <c r="BD664" i="3"/>
  <c r="BH664" i="3"/>
  <c r="M664" i="3"/>
  <c r="Q664" i="3"/>
  <c r="U664" i="3"/>
  <c r="Y664" i="3"/>
  <c r="AC664" i="3"/>
  <c r="AG664" i="3"/>
  <c r="AK664" i="3"/>
  <c r="AO664" i="3"/>
  <c r="AS664" i="3"/>
  <c r="AW664" i="3"/>
  <c r="BA664" i="3"/>
  <c r="BE664" i="3"/>
  <c r="BI664" i="3"/>
  <c r="N664" i="3"/>
  <c r="R664" i="3"/>
  <c r="V664" i="3"/>
  <c r="Z664" i="3"/>
  <c r="AD664" i="3"/>
  <c r="AH664" i="3"/>
  <c r="AL664" i="3"/>
  <c r="AP664" i="3"/>
  <c r="AT664" i="3"/>
  <c r="AX664" i="3"/>
  <c r="BB664" i="3"/>
  <c r="BF664" i="3"/>
  <c r="O664" i="3"/>
  <c r="S664" i="3"/>
  <c r="W664" i="3"/>
  <c r="AA664" i="3"/>
  <c r="AE664" i="3"/>
  <c r="AI664" i="3"/>
  <c r="AM664" i="3"/>
  <c r="AQ664" i="3"/>
  <c r="AU664" i="3"/>
  <c r="AY664" i="3"/>
  <c r="BC664" i="3"/>
  <c r="BG664" i="3"/>
  <c r="M672" i="3"/>
  <c r="Q672" i="3"/>
  <c r="U672" i="3"/>
  <c r="Y672" i="3"/>
  <c r="AC672" i="3"/>
  <c r="AG672" i="3"/>
  <c r="AK672" i="3"/>
  <c r="AO672" i="3"/>
  <c r="AS672" i="3"/>
  <c r="AW672" i="3"/>
  <c r="BA672" i="3"/>
  <c r="BE672" i="3"/>
  <c r="BI672" i="3"/>
  <c r="N672" i="3"/>
  <c r="R672" i="3"/>
  <c r="V672" i="3"/>
  <c r="Z672" i="3"/>
  <c r="AD672" i="3"/>
  <c r="AH672" i="3"/>
  <c r="AL672" i="3"/>
  <c r="AP672" i="3"/>
  <c r="AT672" i="3"/>
  <c r="AX672" i="3"/>
  <c r="BB672" i="3"/>
  <c r="BF672" i="3"/>
  <c r="O672" i="3"/>
  <c r="S672" i="3"/>
  <c r="W672" i="3"/>
  <c r="AA672" i="3"/>
  <c r="AE672" i="3"/>
  <c r="AI672" i="3"/>
  <c r="AM672" i="3"/>
  <c r="AQ672" i="3"/>
  <c r="AU672" i="3"/>
  <c r="AY672" i="3"/>
  <c r="BC672" i="3"/>
  <c r="BG672" i="3"/>
  <c r="P672" i="3"/>
  <c r="T672" i="3"/>
  <c r="X672" i="3"/>
  <c r="AB672" i="3"/>
  <c r="AF672" i="3"/>
  <c r="AJ672" i="3"/>
  <c r="AN672" i="3"/>
  <c r="AR672" i="3"/>
  <c r="AV672" i="3"/>
  <c r="AZ672" i="3"/>
  <c r="BD672" i="3"/>
  <c r="BH672" i="3"/>
  <c r="X731" i="3"/>
  <c r="AN731" i="3"/>
  <c r="BD731" i="3"/>
  <c r="W733" i="3"/>
  <c r="AM733" i="3"/>
  <c r="BC733" i="3"/>
  <c r="M626" i="3"/>
  <c r="Q626" i="3"/>
  <c r="U626" i="3"/>
  <c r="Y626" i="3"/>
  <c r="AC626" i="3"/>
  <c r="AG626" i="3"/>
  <c r="AK626" i="3"/>
  <c r="AO626" i="3"/>
  <c r="AS626" i="3"/>
  <c r="AW626" i="3"/>
  <c r="BA626" i="3"/>
  <c r="BE626" i="3"/>
  <c r="BI626" i="3"/>
  <c r="N626" i="3"/>
  <c r="R626" i="3"/>
  <c r="V626" i="3"/>
  <c r="Z626" i="3"/>
  <c r="AD626" i="3"/>
  <c r="AH626" i="3"/>
  <c r="AL626" i="3"/>
  <c r="AP626" i="3"/>
  <c r="AT626" i="3"/>
  <c r="AX626" i="3"/>
  <c r="BB626" i="3"/>
  <c r="BF626" i="3"/>
  <c r="O626" i="3"/>
  <c r="S626" i="3"/>
  <c r="W626" i="3"/>
  <c r="AA626" i="3"/>
  <c r="AE626" i="3"/>
  <c r="AI626" i="3"/>
  <c r="AM626" i="3"/>
  <c r="AQ626" i="3"/>
  <c r="AU626" i="3"/>
  <c r="AY626" i="3"/>
  <c r="BC626" i="3"/>
  <c r="BG626" i="3"/>
  <c r="P626" i="3"/>
  <c r="T626" i="3"/>
  <c r="X626" i="3"/>
  <c r="AB626" i="3"/>
  <c r="AF626" i="3"/>
  <c r="AJ626" i="3"/>
  <c r="AN626" i="3"/>
  <c r="AR626" i="3"/>
  <c r="AV626" i="3"/>
  <c r="AZ626" i="3"/>
  <c r="BD626" i="3"/>
  <c r="BH626" i="3"/>
  <c r="O732" i="3"/>
  <c r="S732" i="3"/>
  <c r="W732" i="3"/>
  <c r="AA732" i="3"/>
  <c r="AE732" i="3"/>
  <c r="AI732" i="3"/>
  <c r="AM732" i="3"/>
  <c r="AQ732" i="3"/>
  <c r="AU732" i="3"/>
  <c r="AY732" i="3"/>
  <c r="BC732" i="3"/>
  <c r="BG732" i="3"/>
  <c r="P732" i="3"/>
  <c r="T732" i="3"/>
  <c r="X732" i="3"/>
  <c r="AB732" i="3"/>
  <c r="AF732" i="3"/>
  <c r="AJ732" i="3"/>
  <c r="AN732" i="3"/>
  <c r="AR732" i="3"/>
  <c r="AV732" i="3"/>
  <c r="AZ732" i="3"/>
  <c r="BD732" i="3"/>
  <c r="BH732" i="3"/>
  <c r="M732" i="3"/>
  <c r="Q732" i="3"/>
  <c r="U732" i="3"/>
  <c r="Y732" i="3"/>
  <c r="AC732" i="3"/>
  <c r="AG732" i="3"/>
  <c r="AK732" i="3"/>
  <c r="AO732" i="3"/>
  <c r="AS732" i="3"/>
  <c r="AW732" i="3"/>
  <c r="BA732" i="3"/>
  <c r="BE732" i="3"/>
  <c r="BI732" i="3"/>
  <c r="N732" i="3"/>
  <c r="R732" i="3"/>
  <c r="V732" i="3"/>
  <c r="Z732" i="3"/>
  <c r="AD732" i="3"/>
  <c r="AH732" i="3"/>
  <c r="AL732" i="3"/>
  <c r="AP732" i="3"/>
  <c r="AT732" i="3"/>
  <c r="AX732" i="3"/>
  <c r="BB732" i="3"/>
  <c r="BF732" i="3"/>
  <c r="M731" i="3"/>
  <c r="AC731" i="3"/>
  <c r="AS731" i="3"/>
  <c r="BI731" i="3"/>
  <c r="AB733" i="3"/>
  <c r="AR733" i="3"/>
  <c r="Z734" i="3"/>
  <c r="AP734" i="3"/>
  <c r="BJ547" i="3"/>
  <c r="O553" i="3"/>
  <c r="S553" i="3"/>
  <c r="W553" i="3"/>
  <c r="AA553" i="3"/>
  <c r="AE553" i="3"/>
  <c r="AI553" i="3"/>
  <c r="AM553" i="3"/>
  <c r="AQ553" i="3"/>
  <c r="AU553" i="3"/>
  <c r="AY553" i="3"/>
  <c r="BC553" i="3"/>
  <c r="BG553" i="3"/>
  <c r="P553" i="3"/>
  <c r="T553" i="3"/>
  <c r="X553" i="3"/>
  <c r="AB553" i="3"/>
  <c r="AF553" i="3"/>
  <c r="AJ553" i="3"/>
  <c r="AN553" i="3"/>
  <c r="AR553" i="3"/>
  <c r="AV553" i="3"/>
  <c r="AZ553" i="3"/>
  <c r="BD553" i="3"/>
  <c r="BH553" i="3"/>
  <c r="Q553" i="3"/>
  <c r="Y553" i="3"/>
  <c r="AG553" i="3"/>
  <c r="AO553" i="3"/>
  <c r="AW553" i="3"/>
  <c r="BE553" i="3"/>
  <c r="R553" i="3"/>
  <c r="Z553" i="3"/>
  <c r="AH553" i="3"/>
  <c r="AP553" i="3"/>
  <c r="AX553" i="3"/>
  <c r="BF553" i="3"/>
  <c r="M553" i="3"/>
  <c r="BN553" i="3" s="1"/>
  <c r="U553" i="3"/>
  <c r="AC553" i="3"/>
  <c r="AK553" i="3"/>
  <c r="AS553" i="3"/>
  <c r="BA553" i="3"/>
  <c r="BI553" i="3"/>
  <c r="N553" i="3"/>
  <c r="V553" i="3"/>
  <c r="AD553" i="3"/>
  <c r="AL553" i="3"/>
  <c r="AT553" i="3"/>
  <c r="BB553" i="3"/>
  <c r="O561" i="3"/>
  <c r="S561" i="3"/>
  <c r="W561" i="3"/>
  <c r="AA561" i="3"/>
  <c r="AE561" i="3"/>
  <c r="AI561" i="3"/>
  <c r="AM561" i="3"/>
  <c r="AQ561" i="3"/>
  <c r="AU561" i="3"/>
  <c r="AY561" i="3"/>
  <c r="BC561" i="3"/>
  <c r="BG561" i="3"/>
  <c r="P561" i="3"/>
  <c r="T561" i="3"/>
  <c r="X561" i="3"/>
  <c r="AB561" i="3"/>
  <c r="AF561" i="3"/>
  <c r="AJ561" i="3"/>
  <c r="AN561" i="3"/>
  <c r="AR561" i="3"/>
  <c r="AV561" i="3"/>
  <c r="AZ561" i="3"/>
  <c r="BD561" i="3"/>
  <c r="BH561" i="3"/>
  <c r="M561" i="3"/>
  <c r="U561" i="3"/>
  <c r="AC561" i="3"/>
  <c r="AK561" i="3"/>
  <c r="AS561" i="3"/>
  <c r="BA561" i="3"/>
  <c r="BI561" i="3"/>
  <c r="N561" i="3"/>
  <c r="V561" i="3"/>
  <c r="AD561" i="3"/>
  <c r="AL561" i="3"/>
  <c r="AT561" i="3"/>
  <c r="BB561" i="3"/>
  <c r="Q561" i="3"/>
  <c r="Y561" i="3"/>
  <c r="AG561" i="3"/>
  <c r="AO561" i="3"/>
  <c r="AW561" i="3"/>
  <c r="BE561" i="3"/>
  <c r="R561" i="3"/>
  <c r="Z561" i="3"/>
  <c r="AH561" i="3"/>
  <c r="AP561" i="3"/>
  <c r="AX561" i="3"/>
  <c r="BF561" i="3"/>
  <c r="BK631" i="3"/>
  <c r="BN631" i="3"/>
  <c r="O643" i="3"/>
  <c r="S643" i="3"/>
  <c r="W643" i="3"/>
  <c r="AA643" i="3"/>
  <c r="AE643" i="3"/>
  <c r="AI643" i="3"/>
  <c r="AM643" i="3"/>
  <c r="AQ643" i="3"/>
  <c r="AU643" i="3"/>
  <c r="AY643" i="3"/>
  <c r="BC643" i="3"/>
  <c r="BG643" i="3"/>
  <c r="P643" i="3"/>
  <c r="T643" i="3"/>
  <c r="X643" i="3"/>
  <c r="AB643" i="3"/>
  <c r="AF643" i="3"/>
  <c r="AJ643" i="3"/>
  <c r="AN643" i="3"/>
  <c r="AR643" i="3"/>
  <c r="AV643" i="3"/>
  <c r="AZ643" i="3"/>
  <c r="BD643" i="3"/>
  <c r="BH643" i="3"/>
  <c r="M643" i="3"/>
  <c r="Q643" i="3"/>
  <c r="U643" i="3"/>
  <c r="Y643" i="3"/>
  <c r="AC643" i="3"/>
  <c r="AG643" i="3"/>
  <c r="AK643" i="3"/>
  <c r="AO643" i="3"/>
  <c r="AS643" i="3"/>
  <c r="AW643" i="3"/>
  <c r="BA643" i="3"/>
  <c r="BE643" i="3"/>
  <c r="BI643" i="3"/>
  <c r="N643" i="3"/>
  <c r="R643" i="3"/>
  <c r="V643" i="3"/>
  <c r="Z643" i="3"/>
  <c r="AD643" i="3"/>
  <c r="AH643" i="3"/>
  <c r="AL643" i="3"/>
  <c r="AP643" i="3"/>
  <c r="AT643" i="3"/>
  <c r="AX643" i="3"/>
  <c r="BB643" i="3"/>
  <c r="BF643" i="3"/>
  <c r="M657" i="3"/>
  <c r="Q657" i="3"/>
  <c r="U657" i="3"/>
  <c r="Y657" i="3"/>
  <c r="AC657" i="3"/>
  <c r="AG657" i="3"/>
  <c r="AK657" i="3"/>
  <c r="AO657" i="3"/>
  <c r="AS657" i="3"/>
  <c r="AW657" i="3"/>
  <c r="BA657" i="3"/>
  <c r="BE657" i="3"/>
  <c r="BI657" i="3"/>
  <c r="N657" i="3"/>
  <c r="R657" i="3"/>
  <c r="V657" i="3"/>
  <c r="Z657" i="3"/>
  <c r="AD657" i="3"/>
  <c r="AH657" i="3"/>
  <c r="AL657" i="3"/>
  <c r="AP657" i="3"/>
  <c r="AT657" i="3"/>
  <c r="AX657" i="3"/>
  <c r="BB657" i="3"/>
  <c r="BF657" i="3"/>
  <c r="O657" i="3"/>
  <c r="S657" i="3"/>
  <c r="W657" i="3"/>
  <c r="AA657" i="3"/>
  <c r="AE657" i="3"/>
  <c r="AI657" i="3"/>
  <c r="AM657" i="3"/>
  <c r="AQ657" i="3"/>
  <c r="AU657" i="3"/>
  <c r="AY657" i="3"/>
  <c r="BC657" i="3"/>
  <c r="BG657" i="3"/>
  <c r="P657" i="3"/>
  <c r="T657" i="3"/>
  <c r="X657" i="3"/>
  <c r="AB657" i="3"/>
  <c r="AF657" i="3"/>
  <c r="AJ657" i="3"/>
  <c r="AN657" i="3"/>
  <c r="AR657" i="3"/>
  <c r="AV657" i="3"/>
  <c r="AZ657" i="3"/>
  <c r="BD657" i="3"/>
  <c r="BH657" i="3"/>
  <c r="N665" i="3"/>
  <c r="R665" i="3"/>
  <c r="V665" i="3"/>
  <c r="Z665" i="3"/>
  <c r="AD665" i="3"/>
  <c r="AH665" i="3"/>
  <c r="AL665" i="3"/>
  <c r="AP665" i="3"/>
  <c r="AT665" i="3"/>
  <c r="AX665" i="3"/>
  <c r="BB665" i="3"/>
  <c r="BF665" i="3"/>
  <c r="O665" i="3"/>
  <c r="S665" i="3"/>
  <c r="W665" i="3"/>
  <c r="AA665" i="3"/>
  <c r="AE665" i="3"/>
  <c r="AI665" i="3"/>
  <c r="AM665" i="3"/>
  <c r="AQ665" i="3"/>
  <c r="AU665" i="3"/>
  <c r="AY665" i="3"/>
  <c r="BC665" i="3"/>
  <c r="BG665" i="3"/>
  <c r="P665" i="3"/>
  <c r="T665" i="3"/>
  <c r="X665" i="3"/>
  <c r="AB665" i="3"/>
  <c r="AF665" i="3"/>
  <c r="AJ665" i="3"/>
  <c r="AN665" i="3"/>
  <c r="AR665" i="3"/>
  <c r="AV665" i="3"/>
  <c r="AZ665" i="3"/>
  <c r="BD665" i="3"/>
  <c r="BH665" i="3"/>
  <c r="M665" i="3"/>
  <c r="Q665" i="3"/>
  <c r="U665" i="3"/>
  <c r="Y665" i="3"/>
  <c r="AC665" i="3"/>
  <c r="AG665" i="3"/>
  <c r="AK665" i="3"/>
  <c r="AO665" i="3"/>
  <c r="AS665" i="3"/>
  <c r="AW665" i="3"/>
  <c r="BA665" i="3"/>
  <c r="BE665" i="3"/>
  <c r="BI665" i="3"/>
  <c r="O673" i="3"/>
  <c r="S673" i="3"/>
  <c r="W673" i="3"/>
  <c r="AA673" i="3"/>
  <c r="AE673" i="3"/>
  <c r="AI673" i="3"/>
  <c r="AM673" i="3"/>
  <c r="AQ673" i="3"/>
  <c r="AU673" i="3"/>
  <c r="AY673" i="3"/>
  <c r="BC673" i="3"/>
  <c r="BG673" i="3"/>
  <c r="P673" i="3"/>
  <c r="T673" i="3"/>
  <c r="X673" i="3"/>
  <c r="AB673" i="3"/>
  <c r="AF673" i="3"/>
  <c r="AJ673" i="3"/>
  <c r="AN673" i="3"/>
  <c r="AR673" i="3"/>
  <c r="AV673" i="3"/>
  <c r="AZ673" i="3"/>
  <c r="BD673" i="3"/>
  <c r="BH673" i="3"/>
  <c r="M673" i="3"/>
  <c r="Q673" i="3"/>
  <c r="U673" i="3"/>
  <c r="Y673" i="3"/>
  <c r="AC673" i="3"/>
  <c r="AG673" i="3"/>
  <c r="AK673" i="3"/>
  <c r="AO673" i="3"/>
  <c r="AS673" i="3"/>
  <c r="AW673" i="3"/>
  <c r="BA673" i="3"/>
  <c r="BE673" i="3"/>
  <c r="BI673" i="3"/>
  <c r="N673" i="3"/>
  <c r="R673" i="3"/>
  <c r="V673" i="3"/>
  <c r="Z673" i="3"/>
  <c r="AD673" i="3"/>
  <c r="AH673" i="3"/>
  <c r="AL673" i="3"/>
  <c r="AP673" i="3"/>
  <c r="AT673" i="3"/>
  <c r="AX673" i="3"/>
  <c r="BB673" i="3"/>
  <c r="BF673" i="3"/>
  <c r="N718" i="3"/>
  <c r="R718" i="3"/>
  <c r="V718" i="3"/>
  <c r="Z718" i="3"/>
  <c r="AD718" i="3"/>
  <c r="AH718" i="3"/>
  <c r="AL718" i="3"/>
  <c r="AP718" i="3"/>
  <c r="AT718" i="3"/>
  <c r="AX718" i="3"/>
  <c r="BB718" i="3"/>
  <c r="BF718" i="3"/>
  <c r="O718" i="3"/>
  <c r="S718" i="3"/>
  <c r="W718" i="3"/>
  <c r="AA718" i="3"/>
  <c r="AE718" i="3"/>
  <c r="AI718" i="3"/>
  <c r="AM718" i="3"/>
  <c r="AQ718" i="3"/>
  <c r="AU718" i="3"/>
  <c r="AY718" i="3"/>
  <c r="BC718" i="3"/>
  <c r="BG718" i="3"/>
  <c r="P718" i="3"/>
  <c r="T718" i="3"/>
  <c r="X718" i="3"/>
  <c r="AB718" i="3"/>
  <c r="AF718" i="3"/>
  <c r="AJ718" i="3"/>
  <c r="AN718" i="3"/>
  <c r="AR718" i="3"/>
  <c r="AV718" i="3"/>
  <c r="AZ718" i="3"/>
  <c r="BD718" i="3"/>
  <c r="BH718" i="3"/>
  <c r="M718" i="3"/>
  <c r="Q718" i="3"/>
  <c r="U718" i="3"/>
  <c r="Y718" i="3"/>
  <c r="AC718" i="3"/>
  <c r="AG718" i="3"/>
  <c r="AK718" i="3"/>
  <c r="AO718" i="3"/>
  <c r="AS718" i="3"/>
  <c r="AW718" i="3"/>
  <c r="BA718" i="3"/>
  <c r="BE718" i="3"/>
  <c r="BI718" i="3"/>
  <c r="AV628" i="3"/>
  <c r="AF628" i="3"/>
  <c r="P628" i="3"/>
  <c r="AU628" i="3"/>
  <c r="AE628" i="3"/>
  <c r="O628" i="3"/>
  <c r="AT628" i="3"/>
  <c r="AD628" i="3"/>
  <c r="N628" i="3"/>
  <c r="AW628" i="3"/>
  <c r="AG628" i="3"/>
  <c r="BA714" i="3"/>
  <c r="AK714" i="3"/>
  <c r="U714" i="3"/>
  <c r="BD714" i="3"/>
  <c r="AN714" i="3"/>
  <c r="X714" i="3"/>
  <c r="BC714" i="3"/>
  <c r="AM714" i="3"/>
  <c r="W714" i="3"/>
  <c r="BB714" i="3"/>
  <c r="AL714" i="3"/>
  <c r="E358" i="3"/>
  <c r="F358" i="3"/>
  <c r="G358" i="3"/>
  <c r="H358" i="3"/>
  <c r="L358" i="3" s="1"/>
  <c r="I358" i="3"/>
  <c r="J358" i="3"/>
  <c r="E359" i="3"/>
  <c r="F359" i="3"/>
  <c r="K359" i="3" s="1"/>
  <c r="G359" i="3"/>
  <c r="H359" i="3"/>
  <c r="I359" i="3"/>
  <c r="J359" i="3"/>
  <c r="E360" i="3"/>
  <c r="F360" i="3"/>
  <c r="G360" i="3"/>
  <c r="H360" i="3"/>
  <c r="L360" i="3" s="1"/>
  <c r="I360" i="3"/>
  <c r="J360" i="3"/>
  <c r="E361" i="3"/>
  <c r="F361" i="3"/>
  <c r="G361" i="3"/>
  <c r="H361" i="3"/>
  <c r="I361" i="3"/>
  <c r="L361" i="3" s="1"/>
  <c r="J361" i="3"/>
  <c r="E362" i="3"/>
  <c r="F362" i="3"/>
  <c r="G362" i="3"/>
  <c r="H362" i="3"/>
  <c r="I362" i="3"/>
  <c r="J362" i="3"/>
  <c r="E363" i="3"/>
  <c r="K363" i="3" s="1"/>
  <c r="F363" i="3"/>
  <c r="G363" i="3"/>
  <c r="H363" i="3"/>
  <c r="I363" i="3"/>
  <c r="J363" i="3"/>
  <c r="E364" i="3"/>
  <c r="F364" i="3"/>
  <c r="G364" i="3"/>
  <c r="H364" i="3"/>
  <c r="I364" i="3"/>
  <c r="J364" i="3"/>
  <c r="E365" i="3"/>
  <c r="K365" i="3" s="1"/>
  <c r="P365" i="3" s="1"/>
  <c r="F365" i="3"/>
  <c r="G365" i="3"/>
  <c r="H365" i="3"/>
  <c r="L365" i="3" s="1"/>
  <c r="I365" i="3"/>
  <c r="J365" i="3"/>
  <c r="E366" i="3"/>
  <c r="F366" i="3"/>
  <c r="G366" i="3"/>
  <c r="H366" i="3"/>
  <c r="I366" i="3"/>
  <c r="J366" i="3"/>
  <c r="E367" i="3"/>
  <c r="F367" i="3"/>
  <c r="G367" i="3"/>
  <c r="H367" i="3"/>
  <c r="L367" i="3" s="1"/>
  <c r="I367" i="3"/>
  <c r="J367" i="3"/>
  <c r="E368" i="3"/>
  <c r="F368" i="3"/>
  <c r="G368" i="3"/>
  <c r="H368" i="3"/>
  <c r="I368" i="3"/>
  <c r="J368" i="3"/>
  <c r="E369" i="3"/>
  <c r="F369" i="3"/>
  <c r="G369" i="3"/>
  <c r="H369" i="3"/>
  <c r="L369" i="3" s="1"/>
  <c r="I369" i="3"/>
  <c r="J369" i="3"/>
  <c r="E370" i="3"/>
  <c r="K370" i="3" s="1"/>
  <c r="F370" i="3"/>
  <c r="G370" i="3"/>
  <c r="H370" i="3"/>
  <c r="I370" i="3"/>
  <c r="J370" i="3"/>
  <c r="E371" i="3"/>
  <c r="F371" i="3"/>
  <c r="G371" i="3"/>
  <c r="H371" i="3"/>
  <c r="I371" i="3"/>
  <c r="J371" i="3"/>
  <c r="E372" i="3"/>
  <c r="K372" i="3" s="1"/>
  <c r="F372" i="3"/>
  <c r="G372" i="3"/>
  <c r="H372" i="3"/>
  <c r="I372" i="3"/>
  <c r="J372" i="3"/>
  <c r="E373" i="3"/>
  <c r="F373" i="3"/>
  <c r="G373" i="3"/>
  <c r="H373" i="3"/>
  <c r="I373" i="3"/>
  <c r="J373" i="3"/>
  <c r="L373" i="3"/>
  <c r="E374" i="3"/>
  <c r="F374" i="3"/>
  <c r="G374" i="3"/>
  <c r="H374" i="3"/>
  <c r="L374" i="3" s="1"/>
  <c r="I374" i="3"/>
  <c r="J374" i="3"/>
  <c r="E375" i="3"/>
  <c r="F375" i="3"/>
  <c r="G375" i="3"/>
  <c r="H375" i="3"/>
  <c r="I375" i="3"/>
  <c r="L375" i="3" s="1"/>
  <c r="J375" i="3"/>
  <c r="E376" i="3"/>
  <c r="F376" i="3"/>
  <c r="G376" i="3"/>
  <c r="H376" i="3"/>
  <c r="I376" i="3"/>
  <c r="J376" i="3"/>
  <c r="E377" i="3"/>
  <c r="K377" i="3" s="1"/>
  <c r="F377" i="3"/>
  <c r="G377" i="3"/>
  <c r="H377" i="3"/>
  <c r="L377" i="3" s="1"/>
  <c r="I377" i="3"/>
  <c r="J377" i="3"/>
  <c r="E378" i="3"/>
  <c r="F378" i="3"/>
  <c r="G378" i="3"/>
  <c r="H378" i="3"/>
  <c r="I378" i="3"/>
  <c r="J378" i="3"/>
  <c r="E379" i="3"/>
  <c r="F379" i="3"/>
  <c r="G379" i="3"/>
  <c r="H379" i="3"/>
  <c r="L379" i="3" s="1"/>
  <c r="I379" i="3"/>
  <c r="J379" i="3"/>
  <c r="E380" i="3"/>
  <c r="K380" i="3" s="1"/>
  <c r="F380" i="3"/>
  <c r="G380" i="3"/>
  <c r="H380" i="3"/>
  <c r="I380" i="3"/>
  <c r="J380" i="3"/>
  <c r="E381" i="3"/>
  <c r="F381" i="3"/>
  <c r="G381" i="3"/>
  <c r="H381" i="3"/>
  <c r="I381" i="3"/>
  <c r="J381" i="3"/>
  <c r="L381" i="3"/>
  <c r="E382" i="3"/>
  <c r="F382" i="3"/>
  <c r="G382" i="3"/>
  <c r="H382" i="3"/>
  <c r="L382" i="3" s="1"/>
  <c r="I382" i="3"/>
  <c r="J382" i="3"/>
  <c r="E383" i="3"/>
  <c r="F383" i="3"/>
  <c r="G383" i="3"/>
  <c r="H383" i="3"/>
  <c r="I383" i="3"/>
  <c r="L383" i="3" s="1"/>
  <c r="J383" i="3"/>
  <c r="E384" i="3"/>
  <c r="F384" i="3"/>
  <c r="G384" i="3"/>
  <c r="H384" i="3"/>
  <c r="I384" i="3"/>
  <c r="J384" i="3"/>
  <c r="E385" i="3"/>
  <c r="K385" i="3" s="1"/>
  <c r="F385" i="3"/>
  <c r="G385" i="3"/>
  <c r="H385" i="3"/>
  <c r="L385" i="3" s="1"/>
  <c r="I385" i="3"/>
  <c r="J385" i="3"/>
  <c r="E386" i="3"/>
  <c r="F386" i="3"/>
  <c r="G386" i="3"/>
  <c r="H386" i="3"/>
  <c r="I386" i="3"/>
  <c r="J386" i="3"/>
  <c r="E387" i="3"/>
  <c r="F387" i="3"/>
  <c r="G387" i="3"/>
  <c r="H387" i="3"/>
  <c r="L387" i="3" s="1"/>
  <c r="I387" i="3"/>
  <c r="J387" i="3"/>
  <c r="E388" i="3"/>
  <c r="K388" i="3" s="1"/>
  <c r="F388" i="3"/>
  <c r="G388" i="3"/>
  <c r="H388" i="3"/>
  <c r="I388" i="3"/>
  <c r="J388" i="3"/>
  <c r="E389" i="3"/>
  <c r="F389" i="3"/>
  <c r="G389" i="3"/>
  <c r="H389" i="3"/>
  <c r="I389" i="3"/>
  <c r="J389" i="3"/>
  <c r="L389" i="3"/>
  <c r="E390" i="3"/>
  <c r="F390" i="3"/>
  <c r="G390" i="3"/>
  <c r="H390" i="3"/>
  <c r="L390" i="3" s="1"/>
  <c r="I390" i="3"/>
  <c r="J390" i="3"/>
  <c r="E391" i="3"/>
  <c r="F391" i="3"/>
  <c r="G391" i="3"/>
  <c r="H391" i="3"/>
  <c r="I391" i="3"/>
  <c r="L391" i="3" s="1"/>
  <c r="J391" i="3"/>
  <c r="E392" i="3"/>
  <c r="F392" i="3"/>
  <c r="G392" i="3"/>
  <c r="H392" i="3"/>
  <c r="I392" i="3"/>
  <c r="J392" i="3"/>
  <c r="E393" i="3"/>
  <c r="K393" i="3" s="1"/>
  <c r="O393" i="3" s="1"/>
  <c r="F393" i="3"/>
  <c r="G393" i="3"/>
  <c r="H393" i="3"/>
  <c r="L393" i="3" s="1"/>
  <c r="I393" i="3"/>
  <c r="J393" i="3"/>
  <c r="E394" i="3"/>
  <c r="F394" i="3"/>
  <c r="G394" i="3"/>
  <c r="H394" i="3"/>
  <c r="I394" i="3"/>
  <c r="J394" i="3"/>
  <c r="E395" i="3"/>
  <c r="F395" i="3"/>
  <c r="G395" i="3"/>
  <c r="H395" i="3"/>
  <c r="L395" i="3" s="1"/>
  <c r="I395" i="3"/>
  <c r="J395" i="3"/>
  <c r="E396" i="3"/>
  <c r="K396" i="3" s="1"/>
  <c r="F396" i="3"/>
  <c r="G396" i="3"/>
  <c r="H396" i="3"/>
  <c r="I396" i="3"/>
  <c r="J396" i="3"/>
  <c r="E397" i="3"/>
  <c r="F397" i="3"/>
  <c r="G397" i="3"/>
  <c r="H397" i="3"/>
  <c r="I397" i="3"/>
  <c r="J397" i="3"/>
  <c r="L397" i="3"/>
  <c r="E398" i="3"/>
  <c r="F398" i="3"/>
  <c r="G398" i="3"/>
  <c r="H398" i="3"/>
  <c r="L398" i="3" s="1"/>
  <c r="I398" i="3"/>
  <c r="J398" i="3"/>
  <c r="E399" i="3"/>
  <c r="F399" i="3"/>
  <c r="G399" i="3"/>
  <c r="H399" i="3"/>
  <c r="I399" i="3"/>
  <c r="L399" i="3" s="1"/>
  <c r="J399" i="3"/>
  <c r="E400" i="3"/>
  <c r="F400" i="3"/>
  <c r="G400" i="3"/>
  <c r="H400" i="3"/>
  <c r="I400" i="3"/>
  <c r="J400" i="3"/>
  <c r="E401" i="3"/>
  <c r="K401" i="3" s="1"/>
  <c r="F401" i="3"/>
  <c r="G401" i="3"/>
  <c r="H401" i="3"/>
  <c r="L401" i="3" s="1"/>
  <c r="I401" i="3"/>
  <c r="J401" i="3"/>
  <c r="E402" i="3"/>
  <c r="F402" i="3"/>
  <c r="G402" i="3"/>
  <c r="H402" i="3"/>
  <c r="I402" i="3"/>
  <c r="J402" i="3"/>
  <c r="E403" i="3"/>
  <c r="F403" i="3"/>
  <c r="G403" i="3"/>
  <c r="H403" i="3"/>
  <c r="L403" i="3" s="1"/>
  <c r="I403" i="3"/>
  <c r="J403" i="3"/>
  <c r="E404" i="3"/>
  <c r="F404" i="3"/>
  <c r="G404" i="3"/>
  <c r="H404" i="3"/>
  <c r="I404" i="3"/>
  <c r="J404" i="3"/>
  <c r="E405" i="3"/>
  <c r="F405" i="3"/>
  <c r="G405" i="3"/>
  <c r="H405" i="3"/>
  <c r="I405" i="3"/>
  <c r="J405" i="3"/>
  <c r="L405" i="3"/>
  <c r="E406" i="3"/>
  <c r="F406" i="3"/>
  <c r="G406" i="3"/>
  <c r="H406" i="3"/>
  <c r="L406" i="3" s="1"/>
  <c r="I406" i="3"/>
  <c r="J406" i="3"/>
  <c r="E407" i="3"/>
  <c r="F407" i="3"/>
  <c r="G407" i="3"/>
  <c r="H407" i="3"/>
  <c r="I407" i="3"/>
  <c r="L407" i="3" s="1"/>
  <c r="J407" i="3"/>
  <c r="E408" i="3"/>
  <c r="F408" i="3"/>
  <c r="G408" i="3"/>
  <c r="H408" i="3"/>
  <c r="I408" i="3"/>
  <c r="J408" i="3"/>
  <c r="E409" i="3"/>
  <c r="K409" i="3" s="1"/>
  <c r="F409" i="3"/>
  <c r="G409" i="3"/>
  <c r="H409" i="3"/>
  <c r="L409" i="3" s="1"/>
  <c r="I409" i="3"/>
  <c r="J409" i="3"/>
  <c r="E410" i="3"/>
  <c r="F410" i="3"/>
  <c r="G410" i="3"/>
  <c r="H410" i="3"/>
  <c r="I410" i="3"/>
  <c r="J410" i="3"/>
  <c r="E411" i="3"/>
  <c r="F411" i="3"/>
  <c r="G411" i="3"/>
  <c r="H411" i="3"/>
  <c r="I411" i="3"/>
  <c r="J411" i="3"/>
  <c r="E412" i="3"/>
  <c r="F412" i="3"/>
  <c r="G412" i="3"/>
  <c r="H412" i="3"/>
  <c r="I412" i="3"/>
  <c r="J412" i="3"/>
  <c r="E413" i="3"/>
  <c r="F413" i="3"/>
  <c r="G413" i="3"/>
  <c r="H413" i="3"/>
  <c r="L413" i="3" s="1"/>
  <c r="I413" i="3"/>
  <c r="J413" i="3"/>
  <c r="E414" i="3"/>
  <c r="F414" i="3"/>
  <c r="G414" i="3"/>
  <c r="H414" i="3"/>
  <c r="I414" i="3"/>
  <c r="J414" i="3"/>
  <c r="E415" i="3"/>
  <c r="F415" i="3"/>
  <c r="G415" i="3"/>
  <c r="H415" i="3"/>
  <c r="I415" i="3"/>
  <c r="J415" i="3"/>
  <c r="E416" i="3"/>
  <c r="F416" i="3"/>
  <c r="G416" i="3"/>
  <c r="H416" i="3"/>
  <c r="I416" i="3"/>
  <c r="J416" i="3"/>
  <c r="E417" i="3"/>
  <c r="F417" i="3"/>
  <c r="G417" i="3"/>
  <c r="H417" i="3"/>
  <c r="I417" i="3"/>
  <c r="J417" i="3"/>
  <c r="L417" i="3"/>
  <c r="E418" i="3"/>
  <c r="F418" i="3"/>
  <c r="G418" i="3"/>
  <c r="H418" i="3"/>
  <c r="L418" i="3" s="1"/>
  <c r="I418" i="3"/>
  <c r="J418" i="3"/>
  <c r="E419" i="3"/>
  <c r="F419" i="3"/>
  <c r="G419" i="3"/>
  <c r="H419" i="3"/>
  <c r="I419" i="3"/>
  <c r="J419" i="3"/>
  <c r="E420" i="3"/>
  <c r="F420" i="3"/>
  <c r="G420" i="3"/>
  <c r="H420" i="3"/>
  <c r="L420" i="3" s="1"/>
  <c r="I420" i="3"/>
  <c r="J420" i="3"/>
  <c r="E421" i="3"/>
  <c r="F421" i="3"/>
  <c r="G421" i="3"/>
  <c r="H421" i="3"/>
  <c r="I421" i="3"/>
  <c r="L421" i="3" s="1"/>
  <c r="J421" i="3"/>
  <c r="E422" i="3"/>
  <c r="F422" i="3"/>
  <c r="G422" i="3"/>
  <c r="H422" i="3"/>
  <c r="I422" i="3"/>
  <c r="J422" i="3"/>
  <c r="E423" i="3"/>
  <c r="K423" i="3" s="1"/>
  <c r="F423" i="3"/>
  <c r="G423" i="3"/>
  <c r="H423" i="3"/>
  <c r="I423" i="3"/>
  <c r="L423" i="3" s="1"/>
  <c r="J423" i="3"/>
  <c r="E424" i="3"/>
  <c r="F424" i="3"/>
  <c r="G424" i="3"/>
  <c r="H424" i="3"/>
  <c r="I424" i="3"/>
  <c r="J424" i="3"/>
  <c r="E425" i="3"/>
  <c r="F425" i="3"/>
  <c r="G425" i="3"/>
  <c r="H425" i="3"/>
  <c r="I425" i="3"/>
  <c r="J425" i="3"/>
  <c r="E426" i="3"/>
  <c r="F426" i="3"/>
  <c r="G426" i="3"/>
  <c r="H426" i="3"/>
  <c r="I426" i="3"/>
  <c r="J426" i="3"/>
  <c r="L426" i="3"/>
  <c r="E427" i="3"/>
  <c r="F427" i="3"/>
  <c r="G427" i="3"/>
  <c r="H427" i="3"/>
  <c r="L427" i="3" s="1"/>
  <c r="I427" i="3"/>
  <c r="J427" i="3"/>
  <c r="E428" i="3"/>
  <c r="F428" i="3"/>
  <c r="G428" i="3"/>
  <c r="H428" i="3"/>
  <c r="I428" i="3"/>
  <c r="J428" i="3"/>
  <c r="E429" i="3"/>
  <c r="F429" i="3"/>
  <c r="G429" i="3"/>
  <c r="H429" i="3"/>
  <c r="L429" i="3" s="1"/>
  <c r="I429" i="3"/>
  <c r="J429" i="3"/>
  <c r="E430" i="3"/>
  <c r="F430" i="3"/>
  <c r="G430" i="3"/>
  <c r="H430" i="3"/>
  <c r="I430" i="3"/>
  <c r="J430" i="3"/>
  <c r="E431" i="3"/>
  <c r="F431" i="3"/>
  <c r="G431" i="3"/>
  <c r="H431" i="3"/>
  <c r="I431" i="3"/>
  <c r="J431" i="3"/>
  <c r="E432" i="3"/>
  <c r="F432" i="3"/>
  <c r="G432" i="3"/>
  <c r="H432" i="3"/>
  <c r="I432" i="3"/>
  <c r="J432" i="3"/>
  <c r="E433" i="3"/>
  <c r="F433" i="3"/>
  <c r="G433" i="3"/>
  <c r="H433" i="3"/>
  <c r="I433" i="3"/>
  <c r="J433" i="3"/>
  <c r="L433" i="3" s="1"/>
  <c r="E434" i="3"/>
  <c r="F434" i="3"/>
  <c r="G434" i="3"/>
  <c r="H434" i="3"/>
  <c r="L434" i="3" s="1"/>
  <c r="I434" i="3"/>
  <c r="J434" i="3"/>
  <c r="E435" i="3"/>
  <c r="F435" i="3"/>
  <c r="G435" i="3"/>
  <c r="H435" i="3"/>
  <c r="I435" i="3"/>
  <c r="J435" i="3"/>
  <c r="E436" i="3"/>
  <c r="F436" i="3"/>
  <c r="G436" i="3"/>
  <c r="H436" i="3"/>
  <c r="I436" i="3"/>
  <c r="J436" i="3"/>
  <c r="E437" i="3"/>
  <c r="F437" i="3"/>
  <c r="G437" i="3"/>
  <c r="H437" i="3"/>
  <c r="I437" i="3"/>
  <c r="L437" i="3" s="1"/>
  <c r="J437" i="3"/>
  <c r="E438" i="3"/>
  <c r="F438" i="3"/>
  <c r="G438" i="3"/>
  <c r="H438" i="3"/>
  <c r="I438" i="3"/>
  <c r="J438" i="3"/>
  <c r="E439" i="3"/>
  <c r="K439" i="3" s="1"/>
  <c r="F439" i="3"/>
  <c r="G439" i="3"/>
  <c r="H439" i="3"/>
  <c r="I439" i="3"/>
  <c r="J439" i="3"/>
  <c r="E440" i="3"/>
  <c r="F440" i="3"/>
  <c r="G440" i="3"/>
  <c r="H440" i="3"/>
  <c r="I440" i="3"/>
  <c r="J440" i="3"/>
  <c r="E441" i="3"/>
  <c r="F441" i="3"/>
  <c r="G441" i="3"/>
  <c r="H441" i="3"/>
  <c r="I441" i="3"/>
  <c r="J441" i="3"/>
  <c r="E442" i="3"/>
  <c r="F442" i="3"/>
  <c r="G442" i="3"/>
  <c r="H442" i="3"/>
  <c r="I442" i="3"/>
  <c r="J442" i="3"/>
  <c r="L442" i="3"/>
  <c r="E443" i="3"/>
  <c r="F443" i="3"/>
  <c r="G443" i="3"/>
  <c r="H443" i="3"/>
  <c r="L443" i="3" s="1"/>
  <c r="I443" i="3"/>
  <c r="J443" i="3"/>
  <c r="E444" i="3"/>
  <c r="K444" i="3" s="1"/>
  <c r="F444" i="3"/>
  <c r="G444" i="3"/>
  <c r="H444" i="3"/>
  <c r="I444" i="3"/>
  <c r="J444" i="3"/>
  <c r="E445" i="3"/>
  <c r="F445" i="3"/>
  <c r="G445" i="3"/>
  <c r="H445" i="3"/>
  <c r="I445" i="3"/>
  <c r="J445" i="3"/>
  <c r="E446" i="3"/>
  <c r="K446" i="3" s="1"/>
  <c r="F446" i="3"/>
  <c r="G446" i="3"/>
  <c r="H446" i="3"/>
  <c r="I446" i="3"/>
  <c r="L446" i="3" s="1"/>
  <c r="J446" i="3"/>
  <c r="E447" i="3"/>
  <c r="F447" i="3"/>
  <c r="G447" i="3"/>
  <c r="H447" i="3"/>
  <c r="I447" i="3"/>
  <c r="J447" i="3"/>
  <c r="L447" i="3"/>
  <c r="E448" i="3"/>
  <c r="F448" i="3"/>
  <c r="G448" i="3"/>
  <c r="H448" i="3"/>
  <c r="L448" i="3" s="1"/>
  <c r="I448" i="3"/>
  <c r="J448" i="3"/>
  <c r="E449" i="3"/>
  <c r="F449" i="3"/>
  <c r="G449" i="3"/>
  <c r="H449" i="3"/>
  <c r="I449" i="3"/>
  <c r="J449" i="3"/>
  <c r="E450" i="3"/>
  <c r="F450" i="3"/>
  <c r="G450" i="3"/>
  <c r="H450" i="3"/>
  <c r="I450" i="3"/>
  <c r="J450" i="3"/>
  <c r="E451" i="3"/>
  <c r="F451" i="3"/>
  <c r="G451" i="3"/>
  <c r="H451" i="3"/>
  <c r="L451" i="3" s="1"/>
  <c r="I451" i="3"/>
  <c r="J451" i="3"/>
  <c r="E452" i="3"/>
  <c r="F452" i="3"/>
  <c r="G452" i="3"/>
  <c r="H452" i="3"/>
  <c r="I452" i="3"/>
  <c r="J452" i="3"/>
  <c r="E453" i="3"/>
  <c r="K453" i="3" s="1"/>
  <c r="F453" i="3"/>
  <c r="G453" i="3"/>
  <c r="H453" i="3"/>
  <c r="I453" i="3"/>
  <c r="J453" i="3"/>
  <c r="E454" i="3"/>
  <c r="F454" i="3"/>
  <c r="G454" i="3"/>
  <c r="H454" i="3"/>
  <c r="I454" i="3"/>
  <c r="J454" i="3"/>
  <c r="E455" i="3"/>
  <c r="K455" i="3" s="1"/>
  <c r="F455" i="3"/>
  <c r="G455" i="3"/>
  <c r="H455" i="3"/>
  <c r="L455" i="3" s="1"/>
  <c r="I455" i="3"/>
  <c r="J455" i="3"/>
  <c r="E456" i="3"/>
  <c r="F456" i="3"/>
  <c r="G456" i="3"/>
  <c r="H456" i="3"/>
  <c r="I456" i="3"/>
  <c r="J456" i="3"/>
  <c r="E457" i="3"/>
  <c r="F457" i="3"/>
  <c r="G457" i="3"/>
  <c r="H457" i="3"/>
  <c r="L457" i="3" s="1"/>
  <c r="I457" i="3"/>
  <c r="J457" i="3"/>
  <c r="E458" i="3"/>
  <c r="F458" i="3"/>
  <c r="G458" i="3"/>
  <c r="H458" i="3"/>
  <c r="I458" i="3"/>
  <c r="J458" i="3"/>
  <c r="E459" i="3"/>
  <c r="F459" i="3"/>
  <c r="G459" i="3"/>
  <c r="H459" i="3"/>
  <c r="L459" i="3" s="1"/>
  <c r="I459" i="3"/>
  <c r="J459" i="3"/>
  <c r="E460" i="3"/>
  <c r="K460" i="3" s="1"/>
  <c r="F460" i="3"/>
  <c r="G460" i="3"/>
  <c r="H460" i="3"/>
  <c r="I460" i="3"/>
  <c r="J460" i="3"/>
  <c r="E461" i="3"/>
  <c r="F461" i="3"/>
  <c r="G461" i="3"/>
  <c r="H461" i="3"/>
  <c r="I461" i="3"/>
  <c r="J461" i="3"/>
  <c r="E462" i="3"/>
  <c r="K462" i="3" s="1"/>
  <c r="T462" i="3" s="1"/>
  <c r="F462" i="3"/>
  <c r="G462" i="3"/>
  <c r="H462" i="3"/>
  <c r="I462" i="3"/>
  <c r="L462" i="3" s="1"/>
  <c r="J462" i="3"/>
  <c r="E463" i="3"/>
  <c r="F463" i="3"/>
  <c r="G463" i="3"/>
  <c r="H463" i="3"/>
  <c r="I463" i="3"/>
  <c r="J463" i="3"/>
  <c r="L463" i="3"/>
  <c r="E464" i="3"/>
  <c r="F464" i="3"/>
  <c r="G464" i="3"/>
  <c r="H464" i="3"/>
  <c r="L464" i="3" s="1"/>
  <c r="I464" i="3"/>
  <c r="J464" i="3"/>
  <c r="E465" i="3"/>
  <c r="F465" i="3"/>
  <c r="G465" i="3"/>
  <c r="H465" i="3"/>
  <c r="I465" i="3"/>
  <c r="J465" i="3"/>
  <c r="E466" i="3"/>
  <c r="F466" i="3"/>
  <c r="G466" i="3"/>
  <c r="H466" i="3"/>
  <c r="I466" i="3"/>
  <c r="J466" i="3"/>
  <c r="E467" i="3"/>
  <c r="F467" i="3"/>
  <c r="G467" i="3"/>
  <c r="H467" i="3"/>
  <c r="L467" i="3" s="1"/>
  <c r="I467" i="3"/>
  <c r="J467" i="3"/>
  <c r="E468" i="3"/>
  <c r="F468" i="3"/>
  <c r="G468" i="3"/>
  <c r="H468" i="3"/>
  <c r="I468" i="3"/>
  <c r="J468" i="3"/>
  <c r="E469" i="3"/>
  <c r="K469" i="3" s="1"/>
  <c r="F469" i="3"/>
  <c r="G469" i="3"/>
  <c r="H469" i="3"/>
  <c r="I469" i="3"/>
  <c r="J469" i="3"/>
  <c r="E470" i="3"/>
  <c r="F470" i="3"/>
  <c r="G470" i="3"/>
  <c r="H470" i="3"/>
  <c r="I470" i="3"/>
  <c r="J470" i="3"/>
  <c r="E471" i="3"/>
  <c r="K471" i="3" s="1"/>
  <c r="F471" i="3"/>
  <c r="G471" i="3"/>
  <c r="H471" i="3"/>
  <c r="L471" i="3" s="1"/>
  <c r="I471" i="3"/>
  <c r="J471" i="3"/>
  <c r="E472" i="3"/>
  <c r="F472" i="3"/>
  <c r="G472" i="3"/>
  <c r="H472" i="3"/>
  <c r="I472" i="3"/>
  <c r="J472" i="3"/>
  <c r="E473" i="3"/>
  <c r="F473" i="3"/>
  <c r="G473" i="3"/>
  <c r="H473" i="3"/>
  <c r="L473" i="3" s="1"/>
  <c r="I473" i="3"/>
  <c r="J473" i="3"/>
  <c r="E474" i="3"/>
  <c r="F474" i="3"/>
  <c r="G474" i="3"/>
  <c r="H474" i="3"/>
  <c r="I474" i="3"/>
  <c r="J474" i="3"/>
  <c r="E475" i="3"/>
  <c r="F475" i="3"/>
  <c r="G475" i="3"/>
  <c r="H475" i="3"/>
  <c r="L475" i="3" s="1"/>
  <c r="I475" i="3"/>
  <c r="J475" i="3"/>
  <c r="E476" i="3"/>
  <c r="K476" i="3" s="1"/>
  <c r="F476" i="3"/>
  <c r="G476" i="3"/>
  <c r="H476" i="3"/>
  <c r="I476" i="3"/>
  <c r="J476" i="3"/>
  <c r="E477" i="3"/>
  <c r="F477" i="3"/>
  <c r="G477" i="3"/>
  <c r="H477" i="3"/>
  <c r="I477" i="3"/>
  <c r="J477" i="3"/>
  <c r="E478" i="3"/>
  <c r="F478" i="3"/>
  <c r="G478" i="3"/>
  <c r="H478" i="3"/>
  <c r="I478" i="3"/>
  <c r="L478" i="3" s="1"/>
  <c r="J478" i="3"/>
  <c r="E479" i="3"/>
  <c r="F479" i="3"/>
  <c r="G479" i="3"/>
  <c r="H479" i="3"/>
  <c r="I479" i="3"/>
  <c r="J479" i="3"/>
  <c r="L479" i="3"/>
  <c r="E480" i="3"/>
  <c r="F480" i="3"/>
  <c r="G480" i="3"/>
  <c r="H480" i="3"/>
  <c r="L480" i="3" s="1"/>
  <c r="I480" i="3"/>
  <c r="J480" i="3"/>
  <c r="E481" i="3"/>
  <c r="F481" i="3"/>
  <c r="G481" i="3"/>
  <c r="H481" i="3"/>
  <c r="I481" i="3"/>
  <c r="J481" i="3"/>
  <c r="E482" i="3"/>
  <c r="F482" i="3"/>
  <c r="G482" i="3"/>
  <c r="H482" i="3"/>
  <c r="I482" i="3"/>
  <c r="J482" i="3"/>
  <c r="E483" i="3"/>
  <c r="F483" i="3"/>
  <c r="G483" i="3"/>
  <c r="H483" i="3"/>
  <c r="L483" i="3" s="1"/>
  <c r="I483" i="3"/>
  <c r="J483" i="3"/>
  <c r="E484" i="3"/>
  <c r="F484" i="3"/>
  <c r="G484" i="3"/>
  <c r="H484" i="3"/>
  <c r="I484" i="3"/>
  <c r="J484" i="3"/>
  <c r="E485" i="3"/>
  <c r="K485" i="3" s="1"/>
  <c r="F485" i="3"/>
  <c r="G485" i="3"/>
  <c r="H485" i="3"/>
  <c r="I485" i="3"/>
  <c r="J485" i="3"/>
  <c r="E486" i="3"/>
  <c r="F486" i="3"/>
  <c r="G486" i="3"/>
  <c r="H486" i="3"/>
  <c r="I486" i="3"/>
  <c r="J486" i="3"/>
  <c r="E487" i="3"/>
  <c r="F487" i="3"/>
  <c r="G487" i="3"/>
  <c r="H487" i="3"/>
  <c r="L487" i="3" s="1"/>
  <c r="I487" i="3"/>
  <c r="J487" i="3"/>
  <c r="E488" i="3"/>
  <c r="F488" i="3"/>
  <c r="G488" i="3"/>
  <c r="H488" i="3"/>
  <c r="I488" i="3"/>
  <c r="J488" i="3"/>
  <c r="E489" i="3"/>
  <c r="F489" i="3"/>
  <c r="G489" i="3"/>
  <c r="H489" i="3"/>
  <c r="L489" i="3" s="1"/>
  <c r="I489" i="3"/>
  <c r="J489" i="3"/>
  <c r="E490" i="3"/>
  <c r="F490" i="3"/>
  <c r="G490" i="3"/>
  <c r="H490" i="3"/>
  <c r="I490" i="3"/>
  <c r="J490" i="3"/>
  <c r="E491" i="3"/>
  <c r="F491" i="3"/>
  <c r="G491" i="3"/>
  <c r="H491" i="3"/>
  <c r="L491" i="3" s="1"/>
  <c r="I491" i="3"/>
  <c r="J491" i="3"/>
  <c r="E492" i="3"/>
  <c r="K492" i="3" s="1"/>
  <c r="F492" i="3"/>
  <c r="G492" i="3"/>
  <c r="H492" i="3"/>
  <c r="I492" i="3"/>
  <c r="J492" i="3"/>
  <c r="E493" i="3"/>
  <c r="F493" i="3"/>
  <c r="G493" i="3"/>
  <c r="H493" i="3"/>
  <c r="I493" i="3"/>
  <c r="J493" i="3"/>
  <c r="E494" i="3"/>
  <c r="F494" i="3"/>
  <c r="G494" i="3"/>
  <c r="H494" i="3"/>
  <c r="I494" i="3"/>
  <c r="L494" i="3" s="1"/>
  <c r="J494" i="3"/>
  <c r="E495" i="3"/>
  <c r="F495" i="3"/>
  <c r="G495" i="3"/>
  <c r="H495" i="3"/>
  <c r="I495" i="3"/>
  <c r="J495" i="3"/>
  <c r="L495" i="3"/>
  <c r="E496" i="3"/>
  <c r="F496" i="3"/>
  <c r="G496" i="3"/>
  <c r="H496" i="3"/>
  <c r="L496" i="3" s="1"/>
  <c r="I496" i="3"/>
  <c r="J496" i="3"/>
  <c r="E497" i="3"/>
  <c r="F497" i="3"/>
  <c r="G497" i="3"/>
  <c r="H497" i="3"/>
  <c r="I497" i="3"/>
  <c r="J497" i="3"/>
  <c r="E498" i="3"/>
  <c r="F498" i="3"/>
  <c r="G498" i="3"/>
  <c r="H498" i="3"/>
  <c r="I498" i="3"/>
  <c r="J498" i="3"/>
  <c r="E499" i="3"/>
  <c r="F499" i="3"/>
  <c r="G499" i="3"/>
  <c r="H499" i="3"/>
  <c r="L499" i="3" s="1"/>
  <c r="I499" i="3"/>
  <c r="J499" i="3"/>
  <c r="E500" i="3"/>
  <c r="F500" i="3"/>
  <c r="G500" i="3"/>
  <c r="H500" i="3"/>
  <c r="I500" i="3"/>
  <c r="J500" i="3"/>
  <c r="E501" i="3"/>
  <c r="K501" i="3" s="1"/>
  <c r="F501" i="3"/>
  <c r="G501" i="3"/>
  <c r="H501" i="3"/>
  <c r="I501" i="3"/>
  <c r="J501" i="3"/>
  <c r="E502" i="3"/>
  <c r="F502" i="3"/>
  <c r="G502" i="3"/>
  <c r="H502" i="3"/>
  <c r="I502" i="3"/>
  <c r="J502" i="3"/>
  <c r="E503" i="3"/>
  <c r="F503" i="3"/>
  <c r="G503" i="3"/>
  <c r="H503" i="3"/>
  <c r="L503" i="3" s="1"/>
  <c r="I503" i="3"/>
  <c r="J503" i="3"/>
  <c r="E504" i="3"/>
  <c r="F504" i="3"/>
  <c r="G504" i="3"/>
  <c r="H504" i="3"/>
  <c r="I504" i="3"/>
  <c r="J504" i="3"/>
  <c r="E505" i="3"/>
  <c r="F505" i="3"/>
  <c r="G505" i="3"/>
  <c r="H505" i="3"/>
  <c r="L505" i="3" s="1"/>
  <c r="I505" i="3"/>
  <c r="J505" i="3"/>
  <c r="E506" i="3"/>
  <c r="F506" i="3"/>
  <c r="G506" i="3"/>
  <c r="H506" i="3"/>
  <c r="I506" i="3"/>
  <c r="J506" i="3"/>
  <c r="E507" i="3"/>
  <c r="F507" i="3"/>
  <c r="G507" i="3"/>
  <c r="H507" i="3"/>
  <c r="L507" i="3" s="1"/>
  <c r="I507" i="3"/>
  <c r="J507" i="3"/>
  <c r="E508" i="3"/>
  <c r="K508" i="3" s="1"/>
  <c r="F508" i="3"/>
  <c r="G508" i="3"/>
  <c r="H508" i="3"/>
  <c r="I508" i="3"/>
  <c r="J508" i="3"/>
  <c r="E509" i="3"/>
  <c r="F509" i="3"/>
  <c r="G509" i="3"/>
  <c r="H509" i="3"/>
  <c r="I509" i="3"/>
  <c r="J509" i="3"/>
  <c r="E510" i="3"/>
  <c r="F510" i="3"/>
  <c r="G510" i="3"/>
  <c r="H510" i="3"/>
  <c r="I510" i="3"/>
  <c r="L510" i="3" s="1"/>
  <c r="J510" i="3"/>
  <c r="E511" i="3"/>
  <c r="F511" i="3"/>
  <c r="G511" i="3"/>
  <c r="K511" i="3" s="1"/>
  <c r="P511" i="3" s="1"/>
  <c r="H511" i="3"/>
  <c r="I511" i="3"/>
  <c r="J511" i="3"/>
  <c r="L511" i="3" s="1"/>
  <c r="E512" i="3"/>
  <c r="F512" i="3"/>
  <c r="G512" i="3"/>
  <c r="H512" i="3"/>
  <c r="I512" i="3"/>
  <c r="J512" i="3"/>
  <c r="E513" i="3"/>
  <c r="F513" i="3"/>
  <c r="G513" i="3"/>
  <c r="K513" i="3" s="1"/>
  <c r="O513" i="3" s="1"/>
  <c r="H513" i="3"/>
  <c r="I513" i="3"/>
  <c r="J513" i="3"/>
  <c r="L513" i="3" s="1"/>
  <c r="E514" i="3"/>
  <c r="F514" i="3"/>
  <c r="G514" i="3"/>
  <c r="H514" i="3"/>
  <c r="I514" i="3"/>
  <c r="J514" i="3"/>
  <c r="E515" i="3"/>
  <c r="F515" i="3"/>
  <c r="G515" i="3"/>
  <c r="K515" i="3" s="1"/>
  <c r="O515" i="3" s="1"/>
  <c r="BL515" i="3" s="1"/>
  <c r="H515" i="3"/>
  <c r="I515" i="3"/>
  <c r="J515" i="3"/>
  <c r="L515" i="3" s="1"/>
  <c r="E516" i="3"/>
  <c r="K516" i="3" s="1"/>
  <c r="F516" i="3"/>
  <c r="G516" i="3"/>
  <c r="H516" i="3"/>
  <c r="I516" i="3"/>
  <c r="J516" i="3"/>
  <c r="E517" i="3"/>
  <c r="K517" i="3" s="1"/>
  <c r="F517" i="3"/>
  <c r="G517" i="3"/>
  <c r="H517" i="3"/>
  <c r="I517" i="3"/>
  <c r="J517" i="3"/>
  <c r="L517" i="3" s="1"/>
  <c r="E518" i="3"/>
  <c r="F518" i="3"/>
  <c r="G518" i="3"/>
  <c r="K518" i="3" s="1"/>
  <c r="H518" i="3"/>
  <c r="I518" i="3"/>
  <c r="J518" i="3"/>
  <c r="L518" i="3" s="1"/>
  <c r="E519" i="3"/>
  <c r="F519" i="3"/>
  <c r="G519" i="3"/>
  <c r="K519" i="3" s="1"/>
  <c r="H519" i="3"/>
  <c r="I519" i="3"/>
  <c r="J519" i="3"/>
  <c r="E520" i="3"/>
  <c r="F520" i="3"/>
  <c r="G520" i="3"/>
  <c r="H520" i="3"/>
  <c r="I520" i="3"/>
  <c r="J520" i="3"/>
  <c r="L520" i="3" s="1"/>
  <c r="E521" i="3"/>
  <c r="F521" i="3"/>
  <c r="G521" i="3"/>
  <c r="K521" i="3" s="1"/>
  <c r="H521" i="3"/>
  <c r="I521" i="3"/>
  <c r="J521" i="3"/>
  <c r="E522" i="3"/>
  <c r="F522" i="3"/>
  <c r="G522" i="3"/>
  <c r="H522" i="3"/>
  <c r="I522" i="3"/>
  <c r="J522" i="3"/>
  <c r="L522" i="3" s="1"/>
  <c r="E523" i="3"/>
  <c r="F523" i="3"/>
  <c r="G523" i="3"/>
  <c r="K523" i="3" s="1"/>
  <c r="H523" i="3"/>
  <c r="I523" i="3"/>
  <c r="J523" i="3"/>
  <c r="E524" i="3"/>
  <c r="F524" i="3"/>
  <c r="G524" i="3"/>
  <c r="H524" i="3"/>
  <c r="I524" i="3"/>
  <c r="J524" i="3"/>
  <c r="E525" i="3"/>
  <c r="F525" i="3"/>
  <c r="G525" i="3"/>
  <c r="K525" i="3" s="1"/>
  <c r="H525" i="3"/>
  <c r="I525" i="3"/>
  <c r="J525" i="3"/>
  <c r="E526" i="3"/>
  <c r="F526" i="3"/>
  <c r="G526" i="3"/>
  <c r="H526" i="3"/>
  <c r="I526" i="3"/>
  <c r="J526" i="3"/>
  <c r="E527" i="3"/>
  <c r="F527" i="3"/>
  <c r="G527" i="3"/>
  <c r="K527" i="3" s="1"/>
  <c r="H527" i="3"/>
  <c r="I527" i="3"/>
  <c r="J527" i="3"/>
  <c r="E528" i="3"/>
  <c r="F528" i="3"/>
  <c r="G528" i="3"/>
  <c r="H528" i="3"/>
  <c r="I528" i="3"/>
  <c r="J528" i="3"/>
  <c r="E529" i="3"/>
  <c r="F529" i="3"/>
  <c r="G529" i="3"/>
  <c r="K529" i="3" s="1"/>
  <c r="H529" i="3"/>
  <c r="I529" i="3"/>
  <c r="J529" i="3"/>
  <c r="E530" i="3"/>
  <c r="F530" i="3"/>
  <c r="G530" i="3"/>
  <c r="H530" i="3"/>
  <c r="I530" i="3"/>
  <c r="J530" i="3"/>
  <c r="E531" i="3"/>
  <c r="F531" i="3"/>
  <c r="G531" i="3"/>
  <c r="K531" i="3" s="1"/>
  <c r="H531" i="3"/>
  <c r="I531" i="3"/>
  <c r="J531" i="3"/>
  <c r="E532" i="3"/>
  <c r="K532" i="3" s="1"/>
  <c r="F532" i="3"/>
  <c r="G532" i="3"/>
  <c r="H532" i="3"/>
  <c r="I532" i="3"/>
  <c r="J532" i="3"/>
  <c r="E533" i="3"/>
  <c r="F533" i="3"/>
  <c r="G533" i="3"/>
  <c r="K533" i="3" s="1"/>
  <c r="H533" i="3"/>
  <c r="I533" i="3"/>
  <c r="J533" i="3"/>
  <c r="E534" i="3"/>
  <c r="K534" i="3" s="1"/>
  <c r="F534" i="3"/>
  <c r="G534" i="3"/>
  <c r="H534" i="3"/>
  <c r="I534" i="3"/>
  <c r="L534" i="3" s="1"/>
  <c r="J534" i="3"/>
  <c r="E535" i="3"/>
  <c r="F535" i="3"/>
  <c r="G535" i="3"/>
  <c r="H535" i="3"/>
  <c r="I535" i="3"/>
  <c r="J535" i="3"/>
  <c r="E536" i="3"/>
  <c r="F536" i="3"/>
  <c r="G536" i="3"/>
  <c r="K536" i="3" s="1"/>
  <c r="H536" i="3"/>
  <c r="I536" i="3"/>
  <c r="J536" i="3"/>
  <c r="E537" i="3"/>
  <c r="K537" i="3" s="1"/>
  <c r="F537" i="3"/>
  <c r="G537" i="3"/>
  <c r="H537" i="3"/>
  <c r="I537" i="3"/>
  <c r="J537" i="3"/>
  <c r="E538" i="3"/>
  <c r="F538" i="3"/>
  <c r="G538" i="3"/>
  <c r="K538" i="3" s="1"/>
  <c r="H538" i="3"/>
  <c r="I538" i="3"/>
  <c r="J538" i="3"/>
  <c r="E539" i="3"/>
  <c r="K539" i="3" s="1"/>
  <c r="F539" i="3"/>
  <c r="G539" i="3"/>
  <c r="H539" i="3"/>
  <c r="I539" i="3"/>
  <c r="L539" i="3" s="1"/>
  <c r="J539" i="3"/>
  <c r="E540" i="3"/>
  <c r="F540" i="3"/>
  <c r="G540" i="3"/>
  <c r="H540" i="3"/>
  <c r="I540" i="3"/>
  <c r="J540" i="3"/>
  <c r="E541" i="3"/>
  <c r="F541" i="3"/>
  <c r="G541" i="3"/>
  <c r="K541" i="3" s="1"/>
  <c r="H541" i="3"/>
  <c r="I541" i="3"/>
  <c r="J541" i="3"/>
  <c r="E542" i="3"/>
  <c r="F542" i="3"/>
  <c r="G542" i="3"/>
  <c r="H542" i="3"/>
  <c r="I542" i="3"/>
  <c r="J542" i="3"/>
  <c r="E543" i="3"/>
  <c r="F543" i="3"/>
  <c r="G543" i="3"/>
  <c r="K543" i="3" s="1"/>
  <c r="H543" i="3"/>
  <c r="I543" i="3"/>
  <c r="J543" i="3"/>
  <c r="E544" i="3"/>
  <c r="F544" i="3"/>
  <c r="G544" i="3"/>
  <c r="H544" i="3"/>
  <c r="I544" i="3"/>
  <c r="J544" i="3"/>
  <c r="E545" i="3"/>
  <c r="F545" i="3"/>
  <c r="G545" i="3"/>
  <c r="K545" i="3" s="1"/>
  <c r="N545" i="3" s="1"/>
  <c r="H545" i="3"/>
  <c r="L545" i="3" s="1"/>
  <c r="I545" i="3"/>
  <c r="J545" i="3"/>
  <c r="N534" i="3" l="1"/>
  <c r="R534" i="3"/>
  <c r="V534" i="3"/>
  <c r="Z534" i="3"/>
  <c r="AD534" i="3"/>
  <c r="AH534" i="3"/>
  <c r="AL534" i="3"/>
  <c r="AP534" i="3"/>
  <c r="AT534" i="3"/>
  <c r="AX534" i="3"/>
  <c r="BB534" i="3"/>
  <c r="BF534" i="3"/>
  <c r="O534" i="3"/>
  <c r="S534" i="3"/>
  <c r="W534" i="3"/>
  <c r="AA534" i="3"/>
  <c r="AE534" i="3"/>
  <c r="AI534" i="3"/>
  <c r="AM534" i="3"/>
  <c r="AQ534" i="3"/>
  <c r="AU534" i="3"/>
  <c r="AY534" i="3"/>
  <c r="BC534" i="3"/>
  <c r="BG534" i="3"/>
  <c r="P534" i="3"/>
  <c r="T534" i="3"/>
  <c r="X534" i="3"/>
  <c r="AB534" i="3"/>
  <c r="AF534" i="3"/>
  <c r="AJ534" i="3"/>
  <c r="AN534" i="3"/>
  <c r="AR534" i="3"/>
  <c r="AV534" i="3"/>
  <c r="AZ534" i="3"/>
  <c r="BD534" i="3"/>
  <c r="BH534" i="3"/>
  <c r="M534" i="3"/>
  <c r="Q534" i="3"/>
  <c r="U534" i="3"/>
  <c r="Y534" i="3"/>
  <c r="AC534" i="3"/>
  <c r="AG534" i="3"/>
  <c r="AK534" i="3"/>
  <c r="AO534" i="3"/>
  <c r="AS534" i="3"/>
  <c r="AW534" i="3"/>
  <c r="BA534" i="3"/>
  <c r="BE534" i="3"/>
  <c r="BI534" i="3"/>
  <c r="W385" i="3"/>
  <c r="P455" i="3"/>
  <c r="U409" i="3"/>
  <c r="AB377" i="3"/>
  <c r="O539" i="3"/>
  <c r="S539" i="3"/>
  <c r="W539" i="3"/>
  <c r="AA539" i="3"/>
  <c r="AE539" i="3"/>
  <c r="AI539" i="3"/>
  <c r="AM539" i="3"/>
  <c r="AQ539" i="3"/>
  <c r="AU539" i="3"/>
  <c r="AY539" i="3"/>
  <c r="BC539" i="3"/>
  <c r="BG539" i="3"/>
  <c r="P539" i="3"/>
  <c r="T539" i="3"/>
  <c r="X539" i="3"/>
  <c r="AB539" i="3"/>
  <c r="AF539" i="3"/>
  <c r="AJ539" i="3"/>
  <c r="AN539" i="3"/>
  <c r="AR539" i="3"/>
  <c r="AV539" i="3"/>
  <c r="AZ539" i="3"/>
  <c r="BD539" i="3"/>
  <c r="BH539" i="3"/>
  <c r="M539" i="3"/>
  <c r="BN539" i="3" s="1"/>
  <c r="Q539" i="3"/>
  <c r="U539" i="3"/>
  <c r="Y539" i="3"/>
  <c r="AC539" i="3"/>
  <c r="AG539" i="3"/>
  <c r="AK539" i="3"/>
  <c r="AO539" i="3"/>
  <c r="AS539" i="3"/>
  <c r="AW539" i="3"/>
  <c r="BA539" i="3"/>
  <c r="BE539" i="3"/>
  <c r="BI539" i="3"/>
  <c r="N539" i="3"/>
  <c r="R539" i="3"/>
  <c r="V539" i="3"/>
  <c r="Z539" i="3"/>
  <c r="AD539" i="3"/>
  <c r="AH539" i="3"/>
  <c r="AL539" i="3"/>
  <c r="AP539" i="3"/>
  <c r="AT539" i="3"/>
  <c r="AX539" i="3"/>
  <c r="BB539" i="3"/>
  <c r="BF539" i="3"/>
  <c r="M518" i="3"/>
  <c r="Q518" i="3"/>
  <c r="U518" i="3"/>
  <c r="Y518" i="3"/>
  <c r="AC518" i="3"/>
  <c r="AG518" i="3"/>
  <c r="AK518" i="3"/>
  <c r="AO518" i="3"/>
  <c r="AS518" i="3"/>
  <c r="AW518" i="3"/>
  <c r="BA518" i="3"/>
  <c r="BE518" i="3"/>
  <c r="BI518" i="3"/>
  <c r="N518" i="3"/>
  <c r="R518" i="3"/>
  <c r="V518" i="3"/>
  <c r="Z518" i="3"/>
  <c r="AD518" i="3"/>
  <c r="AH518" i="3"/>
  <c r="AL518" i="3"/>
  <c r="AP518" i="3"/>
  <c r="AT518" i="3"/>
  <c r="AX518" i="3"/>
  <c r="BB518" i="3"/>
  <c r="BF518" i="3"/>
  <c r="O518" i="3"/>
  <c r="S518" i="3"/>
  <c r="W518" i="3"/>
  <c r="AA518" i="3"/>
  <c r="AE518" i="3"/>
  <c r="AI518" i="3"/>
  <c r="AM518" i="3"/>
  <c r="AQ518" i="3"/>
  <c r="AU518" i="3"/>
  <c r="AY518" i="3"/>
  <c r="BC518" i="3"/>
  <c r="BG518" i="3"/>
  <c r="P518" i="3"/>
  <c r="T518" i="3"/>
  <c r="X518" i="3"/>
  <c r="AB518" i="3"/>
  <c r="AF518" i="3"/>
  <c r="AJ518" i="3"/>
  <c r="AN518" i="3"/>
  <c r="AR518" i="3"/>
  <c r="AV518" i="3"/>
  <c r="AZ518" i="3"/>
  <c r="BD518" i="3"/>
  <c r="BH518" i="3"/>
  <c r="N517" i="3"/>
  <c r="R517" i="3"/>
  <c r="V517" i="3"/>
  <c r="Z517" i="3"/>
  <c r="AD517" i="3"/>
  <c r="AH517" i="3"/>
  <c r="AL517" i="3"/>
  <c r="AP517" i="3"/>
  <c r="AT517" i="3"/>
  <c r="AX517" i="3"/>
  <c r="BB517" i="3"/>
  <c r="BF517" i="3"/>
  <c r="O517" i="3"/>
  <c r="S517" i="3"/>
  <c r="W517" i="3"/>
  <c r="AA517" i="3"/>
  <c r="AE517" i="3"/>
  <c r="AI517" i="3"/>
  <c r="AM517" i="3"/>
  <c r="AQ517" i="3"/>
  <c r="AU517" i="3"/>
  <c r="AY517" i="3"/>
  <c r="BC517" i="3"/>
  <c r="BG517" i="3"/>
  <c r="P517" i="3"/>
  <c r="T517" i="3"/>
  <c r="X517" i="3"/>
  <c r="AB517" i="3"/>
  <c r="AF517" i="3"/>
  <c r="AJ517" i="3"/>
  <c r="AN517" i="3"/>
  <c r="AR517" i="3"/>
  <c r="AV517" i="3"/>
  <c r="AZ517" i="3"/>
  <c r="BD517" i="3"/>
  <c r="BH517" i="3"/>
  <c r="M517" i="3"/>
  <c r="BN517" i="3" s="1"/>
  <c r="Q517" i="3"/>
  <c r="U517" i="3"/>
  <c r="Y517" i="3"/>
  <c r="AC517" i="3"/>
  <c r="AG517" i="3"/>
  <c r="AK517" i="3"/>
  <c r="AO517" i="3"/>
  <c r="AS517" i="3"/>
  <c r="AW517" i="3"/>
  <c r="BA517" i="3"/>
  <c r="BE517" i="3"/>
  <c r="BI517" i="3"/>
  <c r="Y401" i="3"/>
  <c r="M471" i="3"/>
  <c r="Q471" i="3"/>
  <c r="U471" i="3"/>
  <c r="Y471" i="3"/>
  <c r="AC471" i="3"/>
  <c r="AG471" i="3"/>
  <c r="AK471" i="3"/>
  <c r="AO471" i="3"/>
  <c r="AS471" i="3"/>
  <c r="AW471" i="3"/>
  <c r="BA471" i="3"/>
  <c r="BE471" i="3"/>
  <c r="BI471" i="3"/>
  <c r="N471" i="3"/>
  <c r="BJ471" i="3" s="1"/>
  <c r="R471" i="3"/>
  <c r="V471" i="3"/>
  <c r="Z471" i="3"/>
  <c r="AD471" i="3"/>
  <c r="AH471" i="3"/>
  <c r="AL471" i="3"/>
  <c r="AP471" i="3"/>
  <c r="AT471" i="3"/>
  <c r="AX471" i="3"/>
  <c r="BB471" i="3"/>
  <c r="BF471" i="3"/>
  <c r="O446" i="3"/>
  <c r="S446" i="3"/>
  <c r="W446" i="3"/>
  <c r="AA446" i="3"/>
  <c r="AE446" i="3"/>
  <c r="AI446" i="3"/>
  <c r="AM446" i="3"/>
  <c r="AQ446" i="3"/>
  <c r="AU446" i="3"/>
  <c r="AY446" i="3"/>
  <c r="BC446" i="3"/>
  <c r="BG446" i="3"/>
  <c r="N446" i="3"/>
  <c r="T446" i="3"/>
  <c r="Y446" i="3"/>
  <c r="AD446" i="3"/>
  <c r="AJ446" i="3"/>
  <c r="AO446" i="3"/>
  <c r="AT446" i="3"/>
  <c r="AZ446" i="3"/>
  <c r="BE446" i="3"/>
  <c r="P446" i="3"/>
  <c r="U446" i="3"/>
  <c r="Z446" i="3"/>
  <c r="AF446" i="3"/>
  <c r="AK446" i="3"/>
  <c r="AP446" i="3"/>
  <c r="AV446" i="3"/>
  <c r="BA446" i="3"/>
  <c r="BF446" i="3"/>
  <c r="O423" i="3"/>
  <c r="S423" i="3"/>
  <c r="W423" i="3"/>
  <c r="AA423" i="3"/>
  <c r="AE423" i="3"/>
  <c r="AI423" i="3"/>
  <c r="AM423" i="3"/>
  <c r="AQ423" i="3"/>
  <c r="AU423" i="3"/>
  <c r="AY423" i="3"/>
  <c r="BC423" i="3"/>
  <c r="BG423" i="3"/>
  <c r="P423" i="3"/>
  <c r="T423" i="3"/>
  <c r="X423" i="3"/>
  <c r="AB423" i="3"/>
  <c r="AF423" i="3"/>
  <c r="AJ423" i="3"/>
  <c r="AN423" i="3"/>
  <c r="AR423" i="3"/>
  <c r="AV423" i="3"/>
  <c r="AZ423" i="3"/>
  <c r="BD423" i="3"/>
  <c r="BH423" i="3"/>
  <c r="Q423" i="3"/>
  <c r="Y423" i="3"/>
  <c r="AG423" i="3"/>
  <c r="AO423" i="3"/>
  <c r="AW423" i="3"/>
  <c r="BE423" i="3"/>
  <c r="R423" i="3"/>
  <c r="Z423" i="3"/>
  <c r="AH423" i="3"/>
  <c r="AP423" i="3"/>
  <c r="AX423" i="3"/>
  <c r="BF423" i="3"/>
  <c r="P396" i="3"/>
  <c r="AF396" i="3"/>
  <c r="AV396" i="3"/>
  <c r="M396" i="3"/>
  <c r="AC396" i="3"/>
  <c r="AS396" i="3"/>
  <c r="AW396" i="3"/>
  <c r="BI396" i="3"/>
  <c r="R396" i="3"/>
  <c r="AP396" i="3"/>
  <c r="AX396" i="3"/>
  <c r="AA396" i="3"/>
  <c r="AI396" i="3"/>
  <c r="BG396" i="3"/>
  <c r="L537" i="3"/>
  <c r="P537" i="3" s="1"/>
  <c r="L535" i="3"/>
  <c r="L501" i="3"/>
  <c r="N501" i="3" s="1"/>
  <c r="K481" i="3"/>
  <c r="L476" i="3"/>
  <c r="R476" i="3" s="1"/>
  <c r="BN476" i="3" s="1"/>
  <c r="L474" i="3"/>
  <c r="K472" i="3"/>
  <c r="L469" i="3"/>
  <c r="T469" i="3" s="1"/>
  <c r="K467" i="3"/>
  <c r="K465" i="3"/>
  <c r="L460" i="3"/>
  <c r="N460" i="3" s="1"/>
  <c r="L458" i="3"/>
  <c r="K458" i="3"/>
  <c r="K456" i="3"/>
  <c r="L453" i="3"/>
  <c r="R453" i="3" s="1"/>
  <c r="K451" i="3"/>
  <c r="K449" i="3"/>
  <c r="L444" i="3"/>
  <c r="M444" i="3" s="1"/>
  <c r="K435" i="3"/>
  <c r="L430" i="3"/>
  <c r="K428" i="3"/>
  <c r="K421" i="3"/>
  <c r="L419" i="3"/>
  <c r="K419" i="3"/>
  <c r="L416" i="3"/>
  <c r="L414" i="3"/>
  <c r="K407" i="3"/>
  <c r="L404" i="3"/>
  <c r="K399" i="3"/>
  <c r="L396" i="3"/>
  <c r="X396" i="3" s="1"/>
  <c r="K394" i="3"/>
  <c r="K391" i="3"/>
  <c r="L388" i="3"/>
  <c r="N388" i="3" s="1"/>
  <c r="K386" i="3"/>
  <c r="K383" i="3"/>
  <c r="L380" i="3"/>
  <c r="U380" i="3" s="1"/>
  <c r="K378" i="3"/>
  <c r="K375" i="3"/>
  <c r="L372" i="3"/>
  <c r="AB372" i="3" s="1"/>
  <c r="L370" i="3"/>
  <c r="Q370" i="3" s="1"/>
  <c r="K368" i="3"/>
  <c r="K366" i="3"/>
  <c r="L363" i="3"/>
  <c r="U363" i="3" s="1"/>
  <c r="K361" i="3"/>
  <c r="BI545" i="3"/>
  <c r="BE545" i="3"/>
  <c r="BA545" i="3"/>
  <c r="AW545" i="3"/>
  <c r="AS545" i="3"/>
  <c r="AO545" i="3"/>
  <c r="AK545" i="3"/>
  <c r="AG545" i="3"/>
  <c r="AC545" i="3"/>
  <c r="Y545" i="3"/>
  <c r="U545" i="3"/>
  <c r="Q545" i="3"/>
  <c r="M545" i="3"/>
  <c r="BF515" i="3"/>
  <c r="BB515" i="3"/>
  <c r="AX515" i="3"/>
  <c r="AT515" i="3"/>
  <c r="AP515" i="3"/>
  <c r="AL515" i="3"/>
  <c r="AH515" i="3"/>
  <c r="AD515" i="3"/>
  <c r="Z515" i="3"/>
  <c r="V515" i="3"/>
  <c r="R515" i="3"/>
  <c r="N515" i="3"/>
  <c r="BJ515" i="3" s="1"/>
  <c r="BF513" i="3"/>
  <c r="BB513" i="3"/>
  <c r="AX513" i="3"/>
  <c r="AT513" i="3"/>
  <c r="AP513" i="3"/>
  <c r="AL513" i="3"/>
  <c r="AH513" i="3"/>
  <c r="AD513" i="3"/>
  <c r="Z513" i="3"/>
  <c r="V513" i="3"/>
  <c r="R513" i="3"/>
  <c r="BL513" i="3" s="1"/>
  <c r="N513" i="3"/>
  <c r="BG511" i="3"/>
  <c r="BC511" i="3"/>
  <c r="AY511" i="3"/>
  <c r="AU511" i="3"/>
  <c r="AQ511" i="3"/>
  <c r="AM511" i="3"/>
  <c r="AI511" i="3"/>
  <c r="AE511" i="3"/>
  <c r="AA511" i="3"/>
  <c r="W511" i="3"/>
  <c r="S511" i="3"/>
  <c r="O511" i="3"/>
  <c r="BB501" i="3"/>
  <c r="AT501" i="3"/>
  <c r="AL501" i="3"/>
  <c r="AD501" i="3"/>
  <c r="V501" i="3"/>
  <c r="BI476" i="3"/>
  <c r="BA476" i="3"/>
  <c r="AS476" i="3"/>
  <c r="AK476" i="3"/>
  <c r="AC476" i="3"/>
  <c r="U476" i="3"/>
  <c r="M476" i="3"/>
  <c r="BG471" i="3"/>
  <c r="AY471" i="3"/>
  <c r="AQ471" i="3"/>
  <c r="AI471" i="3"/>
  <c r="AA471" i="3"/>
  <c r="S471" i="3"/>
  <c r="BM471" i="3" s="1"/>
  <c r="BC469" i="3"/>
  <c r="AU469" i="3"/>
  <c r="AM469" i="3"/>
  <c r="AE469" i="3"/>
  <c r="W469" i="3"/>
  <c r="O469" i="3"/>
  <c r="BC462" i="3"/>
  <c r="AU462" i="3"/>
  <c r="AM462" i="3"/>
  <c r="AE462" i="3"/>
  <c r="W462" i="3"/>
  <c r="O462" i="3"/>
  <c r="BH460" i="3"/>
  <c r="AZ460" i="3"/>
  <c r="AR460" i="3"/>
  <c r="AJ460" i="3"/>
  <c r="AB460" i="3"/>
  <c r="T460" i="3"/>
  <c r="BD455" i="3"/>
  <c r="AV455" i="3"/>
  <c r="AN455" i="3"/>
  <c r="AF455" i="3"/>
  <c r="X455" i="3"/>
  <c r="BD453" i="3"/>
  <c r="AV453" i="3"/>
  <c r="AN453" i="3"/>
  <c r="AF453" i="3"/>
  <c r="X453" i="3"/>
  <c r="M453" i="3"/>
  <c r="BH446" i="3"/>
  <c r="AW446" i="3"/>
  <c r="AL446" i="3"/>
  <c r="AB446" i="3"/>
  <c r="Q446" i="3"/>
  <c r="BD444" i="3"/>
  <c r="AS444" i="3"/>
  <c r="AI444" i="3"/>
  <c r="X444" i="3"/>
  <c r="BI423" i="3"/>
  <c r="AS423" i="3"/>
  <c r="AC423" i="3"/>
  <c r="M423" i="3"/>
  <c r="BH409" i="3"/>
  <c r="AR409" i="3"/>
  <c r="AB409" i="3"/>
  <c r="AV401" i="3"/>
  <c r="AF401" i="3"/>
  <c r="P401" i="3"/>
  <c r="AT396" i="3"/>
  <c r="AD396" i="3"/>
  <c r="N396" i="3"/>
  <c r="BC393" i="3"/>
  <c r="AM393" i="3"/>
  <c r="W393" i="3"/>
  <c r="BB388" i="3"/>
  <c r="AL388" i="3"/>
  <c r="V388" i="3"/>
  <c r="AU385" i="3"/>
  <c r="AE385" i="3"/>
  <c r="O385" i="3"/>
  <c r="BL385" i="3" s="1"/>
  <c r="BI380" i="3"/>
  <c r="AS380" i="3"/>
  <c r="AC380" i="3"/>
  <c r="M380" i="3"/>
  <c r="AZ377" i="3"/>
  <c r="AJ377" i="3"/>
  <c r="T377" i="3"/>
  <c r="AZ372" i="3"/>
  <c r="AJ372" i="3"/>
  <c r="T372" i="3"/>
  <c r="BE370" i="3"/>
  <c r="AO370" i="3"/>
  <c r="Y370" i="3"/>
  <c r="BD365" i="3"/>
  <c r="AN365" i="3"/>
  <c r="X365" i="3"/>
  <c r="BI363" i="3"/>
  <c r="AS363" i="3"/>
  <c r="AC363" i="3"/>
  <c r="M363" i="3"/>
  <c r="BK673" i="3"/>
  <c r="BN673" i="3"/>
  <c r="BM665" i="3"/>
  <c r="BJ657" i="3"/>
  <c r="BM657" i="3"/>
  <c r="BJ553" i="3"/>
  <c r="BK731" i="3"/>
  <c r="BN731" i="3"/>
  <c r="BJ732" i="3"/>
  <c r="BM626" i="3"/>
  <c r="BL626" i="3"/>
  <c r="BL672" i="3"/>
  <c r="BN672" i="3"/>
  <c r="BJ672" i="3"/>
  <c r="BM664" i="3"/>
  <c r="BM656" i="3"/>
  <c r="BK649" i="3"/>
  <c r="BN649" i="3"/>
  <c r="BK548" i="3"/>
  <c r="BN548" i="3"/>
  <c r="BJ721" i="3"/>
  <c r="BK721" i="3"/>
  <c r="BM712" i="3"/>
  <c r="BJ645" i="3"/>
  <c r="BN726" i="3"/>
  <c r="BN655" i="3"/>
  <c r="BK655" i="3"/>
  <c r="BK559" i="3"/>
  <c r="BN559" i="3"/>
  <c r="BJ551" i="3"/>
  <c r="BM551" i="3"/>
  <c r="BM644" i="3"/>
  <c r="BL644" i="3"/>
  <c r="BM733" i="3"/>
  <c r="BK670" i="3"/>
  <c r="BN670" i="3"/>
  <c r="BJ662" i="3"/>
  <c r="BK562" i="3"/>
  <c r="BM562" i="3"/>
  <c r="BN554" i="3"/>
  <c r="BN733" i="3"/>
  <c r="BJ733" i="3"/>
  <c r="BK727" i="3"/>
  <c r="BL727" i="3"/>
  <c r="BN727" i="3"/>
  <c r="BJ717" i="3"/>
  <c r="BK706" i="3"/>
  <c r="BN706" i="3"/>
  <c r="BL702" i="3"/>
  <c r="BJ702" i="3"/>
  <c r="BM698" i="3"/>
  <c r="BM694" i="3"/>
  <c r="BK690" i="3"/>
  <c r="BN690" i="3"/>
  <c r="BJ686" i="3"/>
  <c r="BM686" i="3"/>
  <c r="BM682" i="3"/>
  <c r="BK646" i="3"/>
  <c r="BN646" i="3"/>
  <c r="BJ623" i="3"/>
  <c r="BM623" i="3"/>
  <c r="BM611" i="3"/>
  <c r="BJ611" i="3"/>
  <c r="BL607" i="3"/>
  <c r="BM603" i="3"/>
  <c r="BJ599" i="3"/>
  <c r="BK595" i="3"/>
  <c r="BN595" i="3"/>
  <c r="BL591" i="3"/>
  <c r="BN579" i="3"/>
  <c r="BK579" i="3"/>
  <c r="BL579" i="3"/>
  <c r="BJ579" i="3"/>
  <c r="BL575" i="3"/>
  <c r="P501" i="3"/>
  <c r="T501" i="3"/>
  <c r="X501" i="3"/>
  <c r="AB501" i="3"/>
  <c r="AF501" i="3"/>
  <c r="AJ501" i="3"/>
  <c r="AN501" i="3"/>
  <c r="AR501" i="3"/>
  <c r="AV501" i="3"/>
  <c r="AZ501" i="3"/>
  <c r="BD501" i="3"/>
  <c r="BH501" i="3"/>
  <c r="M501" i="3"/>
  <c r="Q501" i="3"/>
  <c r="U501" i="3"/>
  <c r="Y501" i="3"/>
  <c r="AC501" i="3"/>
  <c r="AG501" i="3"/>
  <c r="AK501" i="3"/>
  <c r="AO501" i="3"/>
  <c r="AS501" i="3"/>
  <c r="AW501" i="3"/>
  <c r="BA501" i="3"/>
  <c r="BE501" i="3"/>
  <c r="BI501" i="3"/>
  <c r="N455" i="3"/>
  <c r="R455" i="3"/>
  <c r="V455" i="3"/>
  <c r="Z455" i="3"/>
  <c r="AD455" i="3"/>
  <c r="AH455" i="3"/>
  <c r="AL455" i="3"/>
  <c r="AP455" i="3"/>
  <c r="AT455" i="3"/>
  <c r="AX455" i="3"/>
  <c r="BB455" i="3"/>
  <c r="BF455" i="3"/>
  <c r="O455" i="3"/>
  <c r="S455" i="3"/>
  <c r="W455" i="3"/>
  <c r="AA455" i="3"/>
  <c r="AE455" i="3"/>
  <c r="AI455" i="3"/>
  <c r="AM455" i="3"/>
  <c r="AQ455" i="3"/>
  <c r="AU455" i="3"/>
  <c r="AY455" i="3"/>
  <c r="BC455" i="3"/>
  <c r="BG455" i="3"/>
  <c r="N444" i="3"/>
  <c r="BJ444" i="3" s="1"/>
  <c r="R444" i="3"/>
  <c r="V444" i="3"/>
  <c r="Z444" i="3"/>
  <c r="AD444" i="3"/>
  <c r="AH444" i="3"/>
  <c r="AL444" i="3"/>
  <c r="AP444" i="3"/>
  <c r="AT444" i="3"/>
  <c r="AX444" i="3"/>
  <c r="BB444" i="3"/>
  <c r="BF444" i="3"/>
  <c r="P444" i="3"/>
  <c r="U444" i="3"/>
  <c r="AA444" i="3"/>
  <c r="AF444" i="3"/>
  <c r="AK444" i="3"/>
  <c r="AQ444" i="3"/>
  <c r="AV444" i="3"/>
  <c r="BA444" i="3"/>
  <c r="BG444" i="3"/>
  <c r="Q444" i="3"/>
  <c r="W444" i="3"/>
  <c r="AB444" i="3"/>
  <c r="AG444" i="3"/>
  <c r="AM444" i="3"/>
  <c r="AR444" i="3"/>
  <c r="AW444" i="3"/>
  <c r="BC444" i="3"/>
  <c r="BH444" i="3"/>
  <c r="L524" i="3"/>
  <c r="L492" i="3"/>
  <c r="AG492" i="3" s="1"/>
  <c r="L490" i="3"/>
  <c r="K488" i="3"/>
  <c r="L538" i="3"/>
  <c r="BI538" i="3" s="1"/>
  <c r="L533" i="3"/>
  <c r="P533" i="3" s="1"/>
  <c r="L523" i="3"/>
  <c r="AY523" i="3" s="1"/>
  <c r="L521" i="3"/>
  <c r="BA521" i="3" s="1"/>
  <c r="L519" i="3"/>
  <c r="P519" i="3" s="1"/>
  <c r="K514" i="3"/>
  <c r="K512" i="3"/>
  <c r="K509" i="3"/>
  <c r="L504" i="3"/>
  <c r="L502" i="3"/>
  <c r="K500" i="3"/>
  <c r="L497" i="3"/>
  <c r="K493" i="3"/>
  <c r="L488" i="3"/>
  <c r="L486" i="3"/>
  <c r="K484" i="3"/>
  <c r="L481" i="3"/>
  <c r="K477" i="3"/>
  <c r="L472" i="3"/>
  <c r="L470" i="3"/>
  <c r="K470" i="3"/>
  <c r="K468" i="3"/>
  <c r="L465" i="3"/>
  <c r="K463" i="3"/>
  <c r="K461" i="3"/>
  <c r="L456" i="3"/>
  <c r="L454" i="3"/>
  <c r="K454" i="3"/>
  <c r="K452" i="3"/>
  <c r="L449" i="3"/>
  <c r="K447" i="3"/>
  <c r="K445" i="3"/>
  <c r="L435" i="3"/>
  <c r="K431" i="3"/>
  <c r="K417" i="3"/>
  <c r="L415" i="3"/>
  <c r="K415" i="3"/>
  <c r="L410" i="3"/>
  <c r="K405" i="3"/>
  <c r="L402" i="3"/>
  <c r="K397" i="3"/>
  <c r="L394" i="3"/>
  <c r="K392" i="3"/>
  <c r="K389" i="3"/>
  <c r="L386" i="3"/>
  <c r="K384" i="3"/>
  <c r="K381" i="3"/>
  <c r="L378" i="3"/>
  <c r="K376" i="3"/>
  <c r="K373" i="3"/>
  <c r="K371" i="3"/>
  <c r="L368" i="3"/>
  <c r="L366" i="3"/>
  <c r="K364" i="3"/>
  <c r="K362" i="3"/>
  <c r="L359" i="3"/>
  <c r="BE359" i="3" s="1"/>
  <c r="K358" i="3"/>
  <c r="BH545" i="3"/>
  <c r="BD545" i="3"/>
  <c r="AZ545" i="3"/>
  <c r="AV545" i="3"/>
  <c r="AR545" i="3"/>
  <c r="AN545" i="3"/>
  <c r="AJ545" i="3"/>
  <c r="AF545" i="3"/>
  <c r="AB545" i="3"/>
  <c r="X545" i="3"/>
  <c r="T545" i="3"/>
  <c r="P545" i="3"/>
  <c r="BH538" i="3"/>
  <c r="BD538" i="3"/>
  <c r="AZ538" i="3"/>
  <c r="AV538" i="3"/>
  <c r="AR538" i="3"/>
  <c r="AN538" i="3"/>
  <c r="AJ538" i="3"/>
  <c r="AF538" i="3"/>
  <c r="AB538" i="3"/>
  <c r="X538" i="3"/>
  <c r="T538" i="3"/>
  <c r="P538" i="3"/>
  <c r="BF533" i="3"/>
  <c r="BB533" i="3"/>
  <c r="AX533" i="3"/>
  <c r="AT533" i="3"/>
  <c r="AP533" i="3"/>
  <c r="AL533" i="3"/>
  <c r="AH533" i="3"/>
  <c r="AD533" i="3"/>
  <c r="Z533" i="3"/>
  <c r="V533" i="3"/>
  <c r="R533" i="3"/>
  <c r="N533" i="3"/>
  <c r="BF523" i="3"/>
  <c r="BB523" i="3"/>
  <c r="AX523" i="3"/>
  <c r="AT523" i="3"/>
  <c r="AP523" i="3"/>
  <c r="AL523" i="3"/>
  <c r="AH523" i="3"/>
  <c r="AD523" i="3"/>
  <c r="Z523" i="3"/>
  <c r="V523" i="3"/>
  <c r="R523" i="3"/>
  <c r="N523" i="3"/>
  <c r="BH521" i="3"/>
  <c r="BD521" i="3"/>
  <c r="AZ521" i="3"/>
  <c r="AV521" i="3"/>
  <c r="AR521" i="3"/>
  <c r="AN521" i="3"/>
  <c r="AJ521" i="3"/>
  <c r="AF521" i="3"/>
  <c r="AB521" i="3"/>
  <c r="X521" i="3"/>
  <c r="T521" i="3"/>
  <c r="P521" i="3"/>
  <c r="BF519" i="3"/>
  <c r="BB519" i="3"/>
  <c r="AX519" i="3"/>
  <c r="AT519" i="3"/>
  <c r="AP519" i="3"/>
  <c r="AL519" i="3"/>
  <c r="AH519" i="3"/>
  <c r="AD519" i="3"/>
  <c r="Z519" i="3"/>
  <c r="V519" i="3"/>
  <c r="R519" i="3"/>
  <c r="N519" i="3"/>
  <c r="BJ519" i="3" s="1"/>
  <c r="BI515" i="3"/>
  <c r="BE515" i="3"/>
  <c r="BA515" i="3"/>
  <c r="AW515" i="3"/>
  <c r="AS515" i="3"/>
  <c r="AO515" i="3"/>
  <c r="AK515" i="3"/>
  <c r="AG515" i="3"/>
  <c r="AC515" i="3"/>
  <c r="Y515" i="3"/>
  <c r="U515" i="3"/>
  <c r="Q515" i="3"/>
  <c r="M515" i="3"/>
  <c r="BI513" i="3"/>
  <c r="BE513" i="3"/>
  <c r="BA513" i="3"/>
  <c r="AW513" i="3"/>
  <c r="AS513" i="3"/>
  <c r="AO513" i="3"/>
  <c r="AK513" i="3"/>
  <c r="AG513" i="3"/>
  <c r="AC513" i="3"/>
  <c r="Y513" i="3"/>
  <c r="U513" i="3"/>
  <c r="Q513" i="3"/>
  <c r="M513" i="3"/>
  <c r="BF511" i="3"/>
  <c r="BB511" i="3"/>
  <c r="AX511" i="3"/>
  <c r="AT511" i="3"/>
  <c r="AP511" i="3"/>
  <c r="AL511" i="3"/>
  <c r="AH511" i="3"/>
  <c r="AD511" i="3"/>
  <c r="Z511" i="3"/>
  <c r="V511" i="3"/>
  <c r="R511" i="3"/>
  <c r="N511" i="3"/>
  <c r="BG501" i="3"/>
  <c r="AY501" i="3"/>
  <c r="AQ501" i="3"/>
  <c r="AI501" i="3"/>
  <c r="AA501" i="3"/>
  <c r="S501" i="3"/>
  <c r="BB492" i="3"/>
  <c r="AT492" i="3"/>
  <c r="AL492" i="3"/>
  <c r="AD492" i="3"/>
  <c r="V492" i="3"/>
  <c r="BF476" i="3"/>
  <c r="AX476" i="3"/>
  <c r="AP476" i="3"/>
  <c r="AH476" i="3"/>
  <c r="Z476" i="3"/>
  <c r="BD471" i="3"/>
  <c r="AV471" i="3"/>
  <c r="AN471" i="3"/>
  <c r="AF471" i="3"/>
  <c r="X471" i="3"/>
  <c r="P471" i="3"/>
  <c r="BH469" i="3"/>
  <c r="AZ469" i="3"/>
  <c r="AR469" i="3"/>
  <c r="AJ469" i="3"/>
  <c r="AB469" i="3"/>
  <c r="BH462" i="3"/>
  <c r="AZ462" i="3"/>
  <c r="AR462" i="3"/>
  <c r="AJ462" i="3"/>
  <c r="AB462" i="3"/>
  <c r="BE460" i="3"/>
  <c r="AW460" i="3"/>
  <c r="AO460" i="3"/>
  <c r="AG460" i="3"/>
  <c r="Y460" i="3"/>
  <c r="Q460" i="3"/>
  <c r="BI455" i="3"/>
  <c r="BA455" i="3"/>
  <c r="AS455" i="3"/>
  <c r="AK455" i="3"/>
  <c r="AC455" i="3"/>
  <c r="U455" i="3"/>
  <c r="M455" i="3"/>
  <c r="BI453" i="3"/>
  <c r="BA453" i="3"/>
  <c r="AS453" i="3"/>
  <c r="AK453" i="3"/>
  <c r="AC453" i="3"/>
  <c r="T453" i="3"/>
  <c r="BD446" i="3"/>
  <c r="AS446" i="3"/>
  <c r="AH446" i="3"/>
  <c r="X446" i="3"/>
  <c r="M446" i="3"/>
  <c r="AZ444" i="3"/>
  <c r="AO444" i="3"/>
  <c r="AE444" i="3"/>
  <c r="T444" i="3"/>
  <c r="BB423" i="3"/>
  <c r="AL423" i="3"/>
  <c r="V423" i="3"/>
  <c r="BA409" i="3"/>
  <c r="AK409" i="3"/>
  <c r="BE401" i="3"/>
  <c r="AO401" i="3"/>
  <c r="BC396" i="3"/>
  <c r="AM396" i="3"/>
  <c r="W396" i="3"/>
  <c r="AV393" i="3"/>
  <c r="AF393" i="3"/>
  <c r="P393" i="3"/>
  <c r="AU388" i="3"/>
  <c r="AE388" i="3"/>
  <c r="O388" i="3"/>
  <c r="BD385" i="3"/>
  <c r="AN385" i="3"/>
  <c r="X385" i="3"/>
  <c r="BB380" i="3"/>
  <c r="AL380" i="3"/>
  <c r="V380" i="3"/>
  <c r="BI377" i="3"/>
  <c r="AS377" i="3"/>
  <c r="AC377" i="3"/>
  <c r="M377" i="3"/>
  <c r="BI372" i="3"/>
  <c r="AS372" i="3"/>
  <c r="AC372" i="3"/>
  <c r="M372" i="3"/>
  <c r="AX370" i="3"/>
  <c r="AH370" i="3"/>
  <c r="R370" i="3"/>
  <c r="AW365" i="3"/>
  <c r="AG365" i="3"/>
  <c r="Q365" i="3"/>
  <c r="BB363" i="3"/>
  <c r="AL363" i="3"/>
  <c r="V363" i="3"/>
  <c r="AX359" i="3"/>
  <c r="AH359" i="3"/>
  <c r="R359" i="3"/>
  <c r="O492" i="3"/>
  <c r="BL492" i="3" s="1"/>
  <c r="S492" i="3"/>
  <c r="BM492" i="3" s="1"/>
  <c r="W492" i="3"/>
  <c r="AA492" i="3"/>
  <c r="AE492" i="3"/>
  <c r="AI492" i="3"/>
  <c r="AM492" i="3"/>
  <c r="AQ492" i="3"/>
  <c r="AU492" i="3"/>
  <c r="AY492" i="3"/>
  <c r="BC492" i="3"/>
  <c r="BG492" i="3"/>
  <c r="P492" i="3"/>
  <c r="T492" i="3"/>
  <c r="X492" i="3"/>
  <c r="AB492" i="3"/>
  <c r="AF492" i="3"/>
  <c r="AJ492" i="3"/>
  <c r="AN492" i="3"/>
  <c r="AR492" i="3"/>
  <c r="AV492" i="3"/>
  <c r="AZ492" i="3"/>
  <c r="BD492" i="3"/>
  <c r="BH492" i="3"/>
  <c r="O476" i="3"/>
  <c r="S476" i="3"/>
  <c r="W476" i="3"/>
  <c r="AA476" i="3"/>
  <c r="AE476" i="3"/>
  <c r="AI476" i="3"/>
  <c r="AM476" i="3"/>
  <c r="AQ476" i="3"/>
  <c r="AU476" i="3"/>
  <c r="AY476" i="3"/>
  <c r="BC476" i="3"/>
  <c r="BG476" i="3"/>
  <c r="P476" i="3"/>
  <c r="T476" i="3"/>
  <c r="X476" i="3"/>
  <c r="AB476" i="3"/>
  <c r="AF476" i="3"/>
  <c r="AJ476" i="3"/>
  <c r="AN476" i="3"/>
  <c r="AR476" i="3"/>
  <c r="AV476" i="3"/>
  <c r="AZ476" i="3"/>
  <c r="BD476" i="3"/>
  <c r="BH476" i="3"/>
  <c r="M469" i="3"/>
  <c r="Q469" i="3"/>
  <c r="U469" i="3"/>
  <c r="Y469" i="3"/>
  <c r="AC469" i="3"/>
  <c r="AG469" i="3"/>
  <c r="AK469" i="3"/>
  <c r="AO469" i="3"/>
  <c r="AS469" i="3"/>
  <c r="AW469" i="3"/>
  <c r="BA469" i="3"/>
  <c r="BE469" i="3"/>
  <c r="BI469" i="3"/>
  <c r="N469" i="3"/>
  <c r="R469" i="3"/>
  <c r="V469" i="3"/>
  <c r="Z469" i="3"/>
  <c r="AD469" i="3"/>
  <c r="AH469" i="3"/>
  <c r="AL469" i="3"/>
  <c r="AP469" i="3"/>
  <c r="AT469" i="3"/>
  <c r="AX469" i="3"/>
  <c r="BB469" i="3"/>
  <c r="BF469" i="3"/>
  <c r="M462" i="3"/>
  <c r="Q462" i="3"/>
  <c r="U462" i="3"/>
  <c r="Y462" i="3"/>
  <c r="AC462" i="3"/>
  <c r="AG462" i="3"/>
  <c r="AK462" i="3"/>
  <c r="AO462" i="3"/>
  <c r="AS462" i="3"/>
  <c r="AW462" i="3"/>
  <c r="BA462" i="3"/>
  <c r="BE462" i="3"/>
  <c r="BI462" i="3"/>
  <c r="N462" i="3"/>
  <c r="R462" i="3"/>
  <c r="V462" i="3"/>
  <c r="Z462" i="3"/>
  <c r="AD462" i="3"/>
  <c r="AH462" i="3"/>
  <c r="AL462" i="3"/>
  <c r="AP462" i="3"/>
  <c r="AT462" i="3"/>
  <c r="AX462" i="3"/>
  <c r="BB462" i="3"/>
  <c r="BF462" i="3"/>
  <c r="N409" i="3"/>
  <c r="R409" i="3"/>
  <c r="V409" i="3"/>
  <c r="Z409" i="3"/>
  <c r="AD409" i="3"/>
  <c r="AH409" i="3"/>
  <c r="AL409" i="3"/>
  <c r="AP409" i="3"/>
  <c r="AT409" i="3"/>
  <c r="AX409" i="3"/>
  <c r="BB409" i="3"/>
  <c r="BF409" i="3"/>
  <c r="O409" i="3"/>
  <c r="S409" i="3"/>
  <c r="W409" i="3"/>
  <c r="AA409" i="3"/>
  <c r="AE409" i="3"/>
  <c r="AI409" i="3"/>
  <c r="AM409" i="3"/>
  <c r="AQ409" i="3"/>
  <c r="AU409" i="3"/>
  <c r="AY409" i="3"/>
  <c r="BC409" i="3"/>
  <c r="BG409" i="3"/>
  <c r="P409" i="3"/>
  <c r="X409" i="3"/>
  <c r="AF409" i="3"/>
  <c r="AN409" i="3"/>
  <c r="AV409" i="3"/>
  <c r="BD409" i="3"/>
  <c r="Q409" i="3"/>
  <c r="Y409" i="3"/>
  <c r="AG409" i="3"/>
  <c r="AO409" i="3"/>
  <c r="AW409" i="3"/>
  <c r="BE409" i="3"/>
  <c r="N401" i="3"/>
  <c r="R401" i="3"/>
  <c r="V401" i="3"/>
  <c r="Z401" i="3"/>
  <c r="AD401" i="3"/>
  <c r="AH401" i="3"/>
  <c r="AL401" i="3"/>
  <c r="AP401" i="3"/>
  <c r="AT401" i="3"/>
  <c r="AX401" i="3"/>
  <c r="BB401" i="3"/>
  <c r="BF401" i="3"/>
  <c r="O401" i="3"/>
  <c r="S401" i="3"/>
  <c r="W401" i="3"/>
  <c r="AA401" i="3"/>
  <c r="AE401" i="3"/>
  <c r="AI401" i="3"/>
  <c r="AM401" i="3"/>
  <c r="AQ401" i="3"/>
  <c r="AU401" i="3"/>
  <c r="AY401" i="3"/>
  <c r="BC401" i="3"/>
  <c r="BG401" i="3"/>
  <c r="T401" i="3"/>
  <c r="AB401" i="3"/>
  <c r="AJ401" i="3"/>
  <c r="AR401" i="3"/>
  <c r="AZ401" i="3"/>
  <c r="BH401" i="3"/>
  <c r="M401" i="3"/>
  <c r="BK401" i="3" s="1"/>
  <c r="U401" i="3"/>
  <c r="AC401" i="3"/>
  <c r="AK401" i="3"/>
  <c r="AS401" i="3"/>
  <c r="BA401" i="3"/>
  <c r="BI401" i="3"/>
  <c r="L544" i="3"/>
  <c r="L542" i="3"/>
  <c r="L540" i="3"/>
  <c r="L532" i="3"/>
  <c r="Z532" i="3" s="1"/>
  <c r="L530" i="3"/>
  <c r="L528" i="3"/>
  <c r="L526" i="3"/>
  <c r="L508" i="3"/>
  <c r="S508" i="3" s="1"/>
  <c r="BM508" i="3" s="1"/>
  <c r="L506" i="3"/>
  <c r="K504" i="3"/>
  <c r="K497" i="3"/>
  <c r="L485" i="3"/>
  <c r="T485" i="3" s="1"/>
  <c r="K544" i="3"/>
  <c r="L543" i="3"/>
  <c r="M543" i="3" s="1"/>
  <c r="K542" i="3"/>
  <c r="L541" i="3"/>
  <c r="BF541" i="3" s="1"/>
  <c r="K540" i="3"/>
  <c r="L536" i="3"/>
  <c r="AW536" i="3" s="1"/>
  <c r="K535" i="3"/>
  <c r="L531" i="3"/>
  <c r="AY531" i="3" s="1"/>
  <c r="K530" i="3"/>
  <c r="L529" i="3"/>
  <c r="AY529" i="3" s="1"/>
  <c r="K528" i="3"/>
  <c r="L527" i="3"/>
  <c r="AX527" i="3" s="1"/>
  <c r="K526" i="3"/>
  <c r="L525" i="3"/>
  <c r="AY525" i="3" s="1"/>
  <c r="K524" i="3"/>
  <c r="K522" i="3"/>
  <c r="K520" i="3"/>
  <c r="L516" i="3"/>
  <c r="AB516" i="3" s="1"/>
  <c r="L514" i="3"/>
  <c r="L512" i="3"/>
  <c r="L509" i="3"/>
  <c r="K505" i="3"/>
  <c r="L500" i="3"/>
  <c r="L498" i="3"/>
  <c r="K496" i="3"/>
  <c r="L493" i="3"/>
  <c r="K489" i="3"/>
  <c r="L484" i="3"/>
  <c r="L482" i="3"/>
  <c r="K480" i="3"/>
  <c r="L477" i="3"/>
  <c r="K473" i="3"/>
  <c r="L468" i="3"/>
  <c r="L466" i="3"/>
  <c r="K466" i="3"/>
  <c r="K464" i="3"/>
  <c r="L461" i="3"/>
  <c r="K459" i="3"/>
  <c r="K457" i="3"/>
  <c r="L452" i="3"/>
  <c r="L450" i="3"/>
  <c r="K450" i="3"/>
  <c r="K448" i="3"/>
  <c r="L445" i="3"/>
  <c r="K443" i="3"/>
  <c r="L441" i="3"/>
  <c r="L438" i="3"/>
  <c r="K436" i="3"/>
  <c r="K427" i="3"/>
  <c r="L425" i="3"/>
  <c r="L422" i="3"/>
  <c r="K413" i="3"/>
  <c r="L411" i="3"/>
  <c r="K411" i="3"/>
  <c r="K403" i="3"/>
  <c r="K398" i="3"/>
  <c r="K395" i="3"/>
  <c r="L392" i="3"/>
  <c r="K390" i="3"/>
  <c r="K387" i="3"/>
  <c r="L384" i="3"/>
  <c r="K382" i="3"/>
  <c r="K379" i="3"/>
  <c r="L376" i="3"/>
  <c r="K374" i="3"/>
  <c r="L371" i="3"/>
  <c r="K369" i="3"/>
  <c r="K367" i="3"/>
  <c r="L364" i="3"/>
  <c r="L362" i="3"/>
  <c r="K360" i="3"/>
  <c r="BG545" i="3"/>
  <c r="BC545" i="3"/>
  <c r="AY545" i="3"/>
  <c r="AU545" i="3"/>
  <c r="AQ545" i="3"/>
  <c r="AM545" i="3"/>
  <c r="AI545" i="3"/>
  <c r="AE545" i="3"/>
  <c r="AA545" i="3"/>
  <c r="W545" i="3"/>
  <c r="S545" i="3"/>
  <c r="O545" i="3"/>
  <c r="BB543" i="3"/>
  <c r="AX543" i="3"/>
  <c r="AL543" i="3"/>
  <c r="AH543" i="3"/>
  <c r="V543" i="3"/>
  <c r="R543" i="3"/>
  <c r="BH541" i="3"/>
  <c r="BD541" i="3"/>
  <c r="AZ541" i="3"/>
  <c r="AV541" i="3"/>
  <c r="AR541" i="3"/>
  <c r="AN541" i="3"/>
  <c r="AJ541" i="3"/>
  <c r="AF541" i="3"/>
  <c r="AB541" i="3"/>
  <c r="X541" i="3"/>
  <c r="T541" i="3"/>
  <c r="P541" i="3"/>
  <c r="BG538" i="3"/>
  <c r="BC538" i="3"/>
  <c r="AY538" i="3"/>
  <c r="AU538" i="3"/>
  <c r="AQ538" i="3"/>
  <c r="AM538" i="3"/>
  <c r="AI538" i="3"/>
  <c r="AE538" i="3"/>
  <c r="AA538" i="3"/>
  <c r="W538" i="3"/>
  <c r="S538" i="3"/>
  <c r="BM538" i="3" s="1"/>
  <c r="O538" i="3"/>
  <c r="BL538" i="3" s="1"/>
  <c r="BG536" i="3"/>
  <c r="BC536" i="3"/>
  <c r="AY536" i="3"/>
  <c r="AU536" i="3"/>
  <c r="AQ536" i="3"/>
  <c r="AM536" i="3"/>
  <c r="AI536" i="3"/>
  <c r="AE536" i="3"/>
  <c r="AA536" i="3"/>
  <c r="W536" i="3"/>
  <c r="S536" i="3"/>
  <c r="O536" i="3"/>
  <c r="BI533" i="3"/>
  <c r="BE533" i="3"/>
  <c r="BA533" i="3"/>
  <c r="AW533" i="3"/>
  <c r="AS533" i="3"/>
  <c r="AO533" i="3"/>
  <c r="AK533" i="3"/>
  <c r="AG533" i="3"/>
  <c r="AC533" i="3"/>
  <c r="Y533" i="3"/>
  <c r="U533" i="3"/>
  <c r="Q533" i="3"/>
  <c r="M533" i="3"/>
  <c r="BI531" i="3"/>
  <c r="BE531" i="3"/>
  <c r="BA531" i="3"/>
  <c r="AW531" i="3"/>
  <c r="AS531" i="3"/>
  <c r="AO531" i="3"/>
  <c r="AK531" i="3"/>
  <c r="AG531" i="3"/>
  <c r="AC531" i="3"/>
  <c r="Y531" i="3"/>
  <c r="U531" i="3"/>
  <c r="Q531" i="3"/>
  <c r="M531" i="3"/>
  <c r="BI529" i="3"/>
  <c r="BE529" i="3"/>
  <c r="BA529" i="3"/>
  <c r="AW529" i="3"/>
  <c r="AS529" i="3"/>
  <c r="AO529" i="3"/>
  <c r="AK529" i="3"/>
  <c r="AG529" i="3"/>
  <c r="AC529" i="3"/>
  <c r="Y529" i="3"/>
  <c r="U529" i="3"/>
  <c r="Q529" i="3"/>
  <c r="M529" i="3"/>
  <c r="BH527" i="3"/>
  <c r="BD527" i="3"/>
  <c r="AZ527" i="3"/>
  <c r="AV527" i="3"/>
  <c r="AR527" i="3"/>
  <c r="AN527" i="3"/>
  <c r="AJ527" i="3"/>
  <c r="AF527" i="3"/>
  <c r="AB527" i="3"/>
  <c r="X527" i="3"/>
  <c r="T527" i="3"/>
  <c r="P527" i="3"/>
  <c r="BI525" i="3"/>
  <c r="BE525" i="3"/>
  <c r="BA525" i="3"/>
  <c r="AW525" i="3"/>
  <c r="AS525" i="3"/>
  <c r="AO525" i="3"/>
  <c r="AK525" i="3"/>
  <c r="AG525" i="3"/>
  <c r="AC525" i="3"/>
  <c r="Y525" i="3"/>
  <c r="U525" i="3"/>
  <c r="Q525" i="3"/>
  <c r="M525" i="3"/>
  <c r="BI523" i="3"/>
  <c r="BE523" i="3"/>
  <c r="BA523" i="3"/>
  <c r="AW523" i="3"/>
  <c r="AS523" i="3"/>
  <c r="AO523" i="3"/>
  <c r="AK523" i="3"/>
  <c r="AG523" i="3"/>
  <c r="AC523" i="3"/>
  <c r="Y523" i="3"/>
  <c r="U523" i="3"/>
  <c r="Q523" i="3"/>
  <c r="M523" i="3"/>
  <c r="BG521" i="3"/>
  <c r="BC521" i="3"/>
  <c r="AY521" i="3"/>
  <c r="AU521" i="3"/>
  <c r="AQ521" i="3"/>
  <c r="AM521" i="3"/>
  <c r="AI521" i="3"/>
  <c r="AE521" i="3"/>
  <c r="AA521" i="3"/>
  <c r="W521" i="3"/>
  <c r="S521" i="3"/>
  <c r="O521" i="3"/>
  <c r="BI519" i="3"/>
  <c r="BE519" i="3"/>
  <c r="BA519" i="3"/>
  <c r="AW519" i="3"/>
  <c r="AS519" i="3"/>
  <c r="AO519" i="3"/>
  <c r="AK519" i="3"/>
  <c r="AG519" i="3"/>
  <c r="AC519" i="3"/>
  <c r="Y519" i="3"/>
  <c r="U519" i="3"/>
  <c r="Q519" i="3"/>
  <c r="M519" i="3"/>
  <c r="BH515" i="3"/>
  <c r="BD515" i="3"/>
  <c r="AZ515" i="3"/>
  <c r="AV515" i="3"/>
  <c r="AR515" i="3"/>
  <c r="AN515" i="3"/>
  <c r="AJ515" i="3"/>
  <c r="AF515" i="3"/>
  <c r="AB515" i="3"/>
  <c r="X515" i="3"/>
  <c r="T515" i="3"/>
  <c r="P515" i="3"/>
  <c r="BH513" i="3"/>
  <c r="BD513" i="3"/>
  <c r="AZ513" i="3"/>
  <c r="AV513" i="3"/>
  <c r="AR513" i="3"/>
  <c r="AN513" i="3"/>
  <c r="AJ513" i="3"/>
  <c r="AF513" i="3"/>
  <c r="AB513" i="3"/>
  <c r="X513" i="3"/>
  <c r="T513" i="3"/>
  <c r="P513" i="3"/>
  <c r="BI511" i="3"/>
  <c r="BE511" i="3"/>
  <c r="BA511" i="3"/>
  <c r="AW511" i="3"/>
  <c r="AS511" i="3"/>
  <c r="AO511" i="3"/>
  <c r="AK511" i="3"/>
  <c r="AG511" i="3"/>
  <c r="AC511" i="3"/>
  <c r="Y511" i="3"/>
  <c r="U511" i="3"/>
  <c r="Q511" i="3"/>
  <c r="M511" i="3"/>
  <c r="BH508" i="3"/>
  <c r="BB508" i="3"/>
  <c r="AW508" i="3"/>
  <c r="AR508" i="3"/>
  <c r="AL508" i="3"/>
  <c r="AG508" i="3"/>
  <c r="AB508" i="3"/>
  <c r="V508" i="3"/>
  <c r="Q508" i="3"/>
  <c r="BF501" i="3"/>
  <c r="AX501" i="3"/>
  <c r="AP501" i="3"/>
  <c r="AH501" i="3"/>
  <c r="Z501" i="3"/>
  <c r="R501" i="3"/>
  <c r="BI492" i="3"/>
  <c r="BA492" i="3"/>
  <c r="AS492" i="3"/>
  <c r="AK492" i="3"/>
  <c r="AC492" i="3"/>
  <c r="U492" i="3"/>
  <c r="M492" i="3"/>
  <c r="BK492" i="3" s="1"/>
  <c r="BH485" i="3"/>
  <c r="AZ485" i="3"/>
  <c r="AR485" i="3"/>
  <c r="AJ485" i="3"/>
  <c r="AB485" i="3"/>
  <c r="BE476" i="3"/>
  <c r="AW476" i="3"/>
  <c r="AO476" i="3"/>
  <c r="AG476" i="3"/>
  <c r="Y476" i="3"/>
  <c r="Q476" i="3"/>
  <c r="BC471" i="3"/>
  <c r="AU471" i="3"/>
  <c r="AM471" i="3"/>
  <c r="AE471" i="3"/>
  <c r="W471" i="3"/>
  <c r="O471" i="3"/>
  <c r="BL471" i="3" s="1"/>
  <c r="BG469" i="3"/>
  <c r="AY469" i="3"/>
  <c r="AQ469" i="3"/>
  <c r="AI469" i="3"/>
  <c r="AA469" i="3"/>
  <c r="S469" i="3"/>
  <c r="BG462" i="3"/>
  <c r="AY462" i="3"/>
  <c r="AQ462" i="3"/>
  <c r="AI462" i="3"/>
  <c r="AA462" i="3"/>
  <c r="S462" i="3"/>
  <c r="BD460" i="3"/>
  <c r="AV460" i="3"/>
  <c r="AN460" i="3"/>
  <c r="AF460" i="3"/>
  <c r="X460" i="3"/>
  <c r="P460" i="3"/>
  <c r="BH455" i="3"/>
  <c r="AZ455" i="3"/>
  <c r="AR455" i="3"/>
  <c r="AJ455" i="3"/>
  <c r="AB455" i="3"/>
  <c r="T455" i="3"/>
  <c r="BH453" i="3"/>
  <c r="AZ453" i="3"/>
  <c r="AR453" i="3"/>
  <c r="AJ453" i="3"/>
  <c r="AB453" i="3"/>
  <c r="BB446" i="3"/>
  <c r="AR446" i="3"/>
  <c r="AG446" i="3"/>
  <c r="V446" i="3"/>
  <c r="BI444" i="3"/>
  <c r="AY444" i="3"/>
  <c r="AN444" i="3"/>
  <c r="AC444" i="3"/>
  <c r="S444" i="3"/>
  <c r="BM444" i="3" s="1"/>
  <c r="BA423" i="3"/>
  <c r="AK423" i="3"/>
  <c r="U423" i="3"/>
  <c r="AZ409" i="3"/>
  <c r="AJ409" i="3"/>
  <c r="T409" i="3"/>
  <c r="BD401" i="3"/>
  <c r="AN401" i="3"/>
  <c r="X401" i="3"/>
  <c r="BB396" i="3"/>
  <c r="AL396" i="3"/>
  <c r="V396" i="3"/>
  <c r="AU393" i="3"/>
  <c r="AE393" i="3"/>
  <c r="AT388" i="3"/>
  <c r="AD388" i="3"/>
  <c r="BC385" i="3"/>
  <c r="AM385" i="3"/>
  <c r="BA380" i="3"/>
  <c r="AK380" i="3"/>
  <c r="BH377" i="3"/>
  <c r="AR377" i="3"/>
  <c r="BH372" i="3"/>
  <c r="AR372" i="3"/>
  <c r="AW370" i="3"/>
  <c r="AG370" i="3"/>
  <c r="AV365" i="3"/>
  <c r="AF365" i="3"/>
  <c r="BA363" i="3"/>
  <c r="AK363" i="3"/>
  <c r="AW359" i="3"/>
  <c r="AG359" i="3"/>
  <c r="N485" i="3"/>
  <c r="R485" i="3"/>
  <c r="V485" i="3"/>
  <c r="Z485" i="3"/>
  <c r="AD485" i="3"/>
  <c r="AH485" i="3"/>
  <c r="AL485" i="3"/>
  <c r="AP485" i="3"/>
  <c r="AT485" i="3"/>
  <c r="AX485" i="3"/>
  <c r="BB485" i="3"/>
  <c r="BF485" i="3"/>
  <c r="O485" i="3"/>
  <c r="S485" i="3"/>
  <c r="W485" i="3"/>
  <c r="AA485" i="3"/>
  <c r="AE485" i="3"/>
  <c r="AI485" i="3"/>
  <c r="AM485" i="3"/>
  <c r="AQ485" i="3"/>
  <c r="AU485" i="3"/>
  <c r="AY485" i="3"/>
  <c r="BC485" i="3"/>
  <c r="BG485" i="3"/>
  <c r="O453" i="3"/>
  <c r="BL453" i="3" s="1"/>
  <c r="S453" i="3"/>
  <c r="BM453" i="3" s="1"/>
  <c r="W453" i="3"/>
  <c r="P453" i="3"/>
  <c r="U453" i="3"/>
  <c r="Z453" i="3"/>
  <c r="AD453" i="3"/>
  <c r="AH453" i="3"/>
  <c r="AL453" i="3"/>
  <c r="AP453" i="3"/>
  <c r="AT453" i="3"/>
  <c r="AX453" i="3"/>
  <c r="BB453" i="3"/>
  <c r="BF453" i="3"/>
  <c r="Q453" i="3"/>
  <c r="V453" i="3"/>
  <c r="AA453" i="3"/>
  <c r="AE453" i="3"/>
  <c r="AI453" i="3"/>
  <c r="AM453" i="3"/>
  <c r="AQ453" i="3"/>
  <c r="AU453" i="3"/>
  <c r="AY453" i="3"/>
  <c r="BC453" i="3"/>
  <c r="BG453" i="3"/>
  <c r="M393" i="3"/>
  <c r="Q393" i="3"/>
  <c r="U393" i="3"/>
  <c r="Y393" i="3"/>
  <c r="AC393" i="3"/>
  <c r="AG393" i="3"/>
  <c r="AK393" i="3"/>
  <c r="AO393" i="3"/>
  <c r="AS393" i="3"/>
  <c r="AW393" i="3"/>
  <c r="BA393" i="3"/>
  <c r="BE393" i="3"/>
  <c r="BI393" i="3"/>
  <c r="N393" i="3"/>
  <c r="R393" i="3"/>
  <c r="V393" i="3"/>
  <c r="Z393" i="3"/>
  <c r="AD393" i="3"/>
  <c r="AH393" i="3"/>
  <c r="AL393" i="3"/>
  <c r="AP393" i="3"/>
  <c r="AT393" i="3"/>
  <c r="AX393" i="3"/>
  <c r="BB393" i="3"/>
  <c r="BF393" i="3"/>
  <c r="S393" i="3"/>
  <c r="AA393" i="3"/>
  <c r="AI393" i="3"/>
  <c r="AQ393" i="3"/>
  <c r="AY393" i="3"/>
  <c r="BG393" i="3"/>
  <c r="T393" i="3"/>
  <c r="AB393" i="3"/>
  <c r="AJ393" i="3"/>
  <c r="AR393" i="3"/>
  <c r="AZ393" i="3"/>
  <c r="BH393" i="3"/>
  <c r="P388" i="3"/>
  <c r="T388" i="3"/>
  <c r="X388" i="3"/>
  <c r="AB388" i="3"/>
  <c r="AF388" i="3"/>
  <c r="AJ388" i="3"/>
  <c r="AN388" i="3"/>
  <c r="AR388" i="3"/>
  <c r="AV388" i="3"/>
  <c r="AZ388" i="3"/>
  <c r="BD388" i="3"/>
  <c r="BH388" i="3"/>
  <c r="M388" i="3"/>
  <c r="Q388" i="3"/>
  <c r="U388" i="3"/>
  <c r="Y388" i="3"/>
  <c r="AC388" i="3"/>
  <c r="AG388" i="3"/>
  <c r="AK388" i="3"/>
  <c r="AO388" i="3"/>
  <c r="AS388" i="3"/>
  <c r="AW388" i="3"/>
  <c r="BA388" i="3"/>
  <c r="BE388" i="3"/>
  <c r="BI388" i="3"/>
  <c r="R388" i="3"/>
  <c r="Z388" i="3"/>
  <c r="AH388" i="3"/>
  <c r="AP388" i="3"/>
  <c r="AX388" i="3"/>
  <c r="BF388" i="3"/>
  <c r="S388" i="3"/>
  <c r="AA388" i="3"/>
  <c r="AI388" i="3"/>
  <c r="AQ388" i="3"/>
  <c r="AY388" i="3"/>
  <c r="BG388" i="3"/>
  <c r="M385" i="3"/>
  <c r="BK385" i="3" s="1"/>
  <c r="Q385" i="3"/>
  <c r="U385" i="3"/>
  <c r="Y385" i="3"/>
  <c r="AC385" i="3"/>
  <c r="AG385" i="3"/>
  <c r="AK385" i="3"/>
  <c r="AO385" i="3"/>
  <c r="AS385" i="3"/>
  <c r="AW385" i="3"/>
  <c r="BA385" i="3"/>
  <c r="BE385" i="3"/>
  <c r="BI385" i="3"/>
  <c r="N385" i="3"/>
  <c r="BJ385" i="3" s="1"/>
  <c r="R385" i="3"/>
  <c r="V385" i="3"/>
  <c r="Z385" i="3"/>
  <c r="AD385" i="3"/>
  <c r="AH385" i="3"/>
  <c r="AL385" i="3"/>
  <c r="AP385" i="3"/>
  <c r="AT385" i="3"/>
  <c r="AX385" i="3"/>
  <c r="BB385" i="3"/>
  <c r="BF385" i="3"/>
  <c r="S385" i="3"/>
  <c r="BM385" i="3" s="1"/>
  <c r="AA385" i="3"/>
  <c r="AI385" i="3"/>
  <c r="AQ385" i="3"/>
  <c r="AY385" i="3"/>
  <c r="BG385" i="3"/>
  <c r="T385" i="3"/>
  <c r="AB385" i="3"/>
  <c r="AJ385" i="3"/>
  <c r="AR385" i="3"/>
  <c r="AZ385" i="3"/>
  <c r="BH385" i="3"/>
  <c r="O380" i="3"/>
  <c r="S380" i="3"/>
  <c r="W380" i="3"/>
  <c r="AA380" i="3"/>
  <c r="AE380" i="3"/>
  <c r="AI380" i="3"/>
  <c r="AM380" i="3"/>
  <c r="AQ380" i="3"/>
  <c r="AU380" i="3"/>
  <c r="AY380" i="3"/>
  <c r="BC380" i="3"/>
  <c r="BG380" i="3"/>
  <c r="P380" i="3"/>
  <c r="T380" i="3"/>
  <c r="X380" i="3"/>
  <c r="AB380" i="3"/>
  <c r="AF380" i="3"/>
  <c r="AJ380" i="3"/>
  <c r="AN380" i="3"/>
  <c r="AR380" i="3"/>
  <c r="AV380" i="3"/>
  <c r="AZ380" i="3"/>
  <c r="BD380" i="3"/>
  <c r="BH380" i="3"/>
  <c r="Q380" i="3"/>
  <c r="Y380" i="3"/>
  <c r="AG380" i="3"/>
  <c r="AO380" i="3"/>
  <c r="AW380" i="3"/>
  <c r="BE380" i="3"/>
  <c r="R380" i="3"/>
  <c r="Z380" i="3"/>
  <c r="AH380" i="3"/>
  <c r="AP380" i="3"/>
  <c r="AX380" i="3"/>
  <c r="BF380" i="3"/>
  <c r="N377" i="3"/>
  <c r="R377" i="3"/>
  <c r="V377" i="3"/>
  <c r="Z377" i="3"/>
  <c r="AD377" i="3"/>
  <c r="AH377" i="3"/>
  <c r="AL377" i="3"/>
  <c r="AP377" i="3"/>
  <c r="AT377" i="3"/>
  <c r="AX377" i="3"/>
  <c r="BB377" i="3"/>
  <c r="BF377" i="3"/>
  <c r="O377" i="3"/>
  <c r="S377" i="3"/>
  <c r="W377" i="3"/>
  <c r="AA377" i="3"/>
  <c r="AE377" i="3"/>
  <c r="AI377" i="3"/>
  <c r="AM377" i="3"/>
  <c r="AQ377" i="3"/>
  <c r="AU377" i="3"/>
  <c r="AY377" i="3"/>
  <c r="BC377" i="3"/>
  <c r="BG377" i="3"/>
  <c r="P377" i="3"/>
  <c r="X377" i="3"/>
  <c r="AF377" i="3"/>
  <c r="AN377" i="3"/>
  <c r="AV377" i="3"/>
  <c r="BD377" i="3"/>
  <c r="Q377" i="3"/>
  <c r="Y377" i="3"/>
  <c r="AG377" i="3"/>
  <c r="AO377" i="3"/>
  <c r="AW377" i="3"/>
  <c r="BE377" i="3"/>
  <c r="N372" i="3"/>
  <c r="BJ372" i="3" s="1"/>
  <c r="R372" i="3"/>
  <c r="V372" i="3"/>
  <c r="Z372" i="3"/>
  <c r="AD372" i="3"/>
  <c r="AH372" i="3"/>
  <c r="AL372" i="3"/>
  <c r="AP372" i="3"/>
  <c r="AT372" i="3"/>
  <c r="AX372" i="3"/>
  <c r="BB372" i="3"/>
  <c r="BF372" i="3"/>
  <c r="O372" i="3"/>
  <c r="BL372" i="3" s="1"/>
  <c r="S372" i="3"/>
  <c r="BM372" i="3" s="1"/>
  <c r="W372" i="3"/>
  <c r="AA372" i="3"/>
  <c r="AE372" i="3"/>
  <c r="AI372" i="3"/>
  <c r="AM372" i="3"/>
  <c r="AQ372" i="3"/>
  <c r="AU372" i="3"/>
  <c r="AY372" i="3"/>
  <c r="BC372" i="3"/>
  <c r="BG372" i="3"/>
  <c r="P372" i="3"/>
  <c r="X372" i="3"/>
  <c r="AF372" i="3"/>
  <c r="AN372" i="3"/>
  <c r="AV372" i="3"/>
  <c r="BD372" i="3"/>
  <c r="Q372" i="3"/>
  <c r="Y372" i="3"/>
  <c r="AG372" i="3"/>
  <c r="AO372" i="3"/>
  <c r="AW372" i="3"/>
  <c r="BE372" i="3"/>
  <c r="O370" i="3"/>
  <c r="S370" i="3"/>
  <c r="W370" i="3"/>
  <c r="AA370" i="3"/>
  <c r="AE370" i="3"/>
  <c r="AI370" i="3"/>
  <c r="AM370" i="3"/>
  <c r="AQ370" i="3"/>
  <c r="AU370" i="3"/>
  <c r="AY370" i="3"/>
  <c r="BC370" i="3"/>
  <c r="BG370" i="3"/>
  <c r="P370" i="3"/>
  <c r="T370" i="3"/>
  <c r="X370" i="3"/>
  <c r="AB370" i="3"/>
  <c r="AF370" i="3"/>
  <c r="AJ370" i="3"/>
  <c r="AN370" i="3"/>
  <c r="AR370" i="3"/>
  <c r="AV370" i="3"/>
  <c r="AZ370" i="3"/>
  <c r="BD370" i="3"/>
  <c r="BH370" i="3"/>
  <c r="M370" i="3"/>
  <c r="U370" i="3"/>
  <c r="AC370" i="3"/>
  <c r="AK370" i="3"/>
  <c r="AS370" i="3"/>
  <c r="BA370" i="3"/>
  <c r="BI370" i="3"/>
  <c r="N370" i="3"/>
  <c r="V370" i="3"/>
  <c r="AD370" i="3"/>
  <c r="AL370" i="3"/>
  <c r="AT370" i="3"/>
  <c r="BB370" i="3"/>
  <c r="N365" i="3"/>
  <c r="BJ365" i="3" s="1"/>
  <c r="R365" i="3"/>
  <c r="V365" i="3"/>
  <c r="Z365" i="3"/>
  <c r="AD365" i="3"/>
  <c r="AH365" i="3"/>
  <c r="AL365" i="3"/>
  <c r="AP365" i="3"/>
  <c r="AT365" i="3"/>
  <c r="AX365" i="3"/>
  <c r="BB365" i="3"/>
  <c r="BF365" i="3"/>
  <c r="O365" i="3"/>
  <c r="BL365" i="3" s="1"/>
  <c r="S365" i="3"/>
  <c r="BM365" i="3" s="1"/>
  <c r="W365" i="3"/>
  <c r="AA365" i="3"/>
  <c r="AE365" i="3"/>
  <c r="AI365" i="3"/>
  <c r="AM365" i="3"/>
  <c r="AQ365" i="3"/>
  <c r="AU365" i="3"/>
  <c r="AY365" i="3"/>
  <c r="BC365" i="3"/>
  <c r="BG365" i="3"/>
  <c r="T365" i="3"/>
  <c r="AB365" i="3"/>
  <c r="AJ365" i="3"/>
  <c r="AR365" i="3"/>
  <c r="AZ365" i="3"/>
  <c r="BH365" i="3"/>
  <c r="M365" i="3"/>
  <c r="BK365" i="3" s="1"/>
  <c r="U365" i="3"/>
  <c r="AC365" i="3"/>
  <c r="AK365" i="3"/>
  <c r="AS365" i="3"/>
  <c r="BA365" i="3"/>
  <c r="BI365" i="3"/>
  <c r="O363" i="3"/>
  <c r="S363" i="3"/>
  <c r="W363" i="3"/>
  <c r="AA363" i="3"/>
  <c r="AE363" i="3"/>
  <c r="AI363" i="3"/>
  <c r="AM363" i="3"/>
  <c r="AQ363" i="3"/>
  <c r="AU363" i="3"/>
  <c r="AY363" i="3"/>
  <c r="BC363" i="3"/>
  <c r="BG363" i="3"/>
  <c r="P363" i="3"/>
  <c r="T363" i="3"/>
  <c r="X363" i="3"/>
  <c r="AB363" i="3"/>
  <c r="AF363" i="3"/>
  <c r="AJ363" i="3"/>
  <c r="AN363" i="3"/>
  <c r="AR363" i="3"/>
  <c r="AV363" i="3"/>
  <c r="AZ363" i="3"/>
  <c r="BD363" i="3"/>
  <c r="BH363" i="3"/>
  <c r="Q363" i="3"/>
  <c r="Y363" i="3"/>
  <c r="AG363" i="3"/>
  <c r="AO363" i="3"/>
  <c r="AW363" i="3"/>
  <c r="BE363" i="3"/>
  <c r="R363" i="3"/>
  <c r="Z363" i="3"/>
  <c r="AH363" i="3"/>
  <c r="AP363" i="3"/>
  <c r="AX363" i="3"/>
  <c r="BF363" i="3"/>
  <c r="O359" i="3"/>
  <c r="S359" i="3"/>
  <c r="W359" i="3"/>
  <c r="AA359" i="3"/>
  <c r="AE359" i="3"/>
  <c r="AI359" i="3"/>
  <c r="AM359" i="3"/>
  <c r="AQ359" i="3"/>
  <c r="AU359" i="3"/>
  <c r="AY359" i="3"/>
  <c r="BC359" i="3"/>
  <c r="BG359" i="3"/>
  <c r="P359" i="3"/>
  <c r="T359" i="3"/>
  <c r="X359" i="3"/>
  <c r="AB359" i="3"/>
  <c r="AF359" i="3"/>
  <c r="AJ359" i="3"/>
  <c r="AN359" i="3"/>
  <c r="AR359" i="3"/>
  <c r="AV359" i="3"/>
  <c r="AZ359" i="3"/>
  <c r="BD359" i="3"/>
  <c r="BH359" i="3"/>
  <c r="M359" i="3"/>
  <c r="U359" i="3"/>
  <c r="AC359" i="3"/>
  <c r="AK359" i="3"/>
  <c r="AS359" i="3"/>
  <c r="BA359" i="3"/>
  <c r="BI359" i="3"/>
  <c r="N359" i="3"/>
  <c r="V359" i="3"/>
  <c r="AD359" i="3"/>
  <c r="AL359" i="3"/>
  <c r="AT359" i="3"/>
  <c r="BB359" i="3"/>
  <c r="BF545" i="3"/>
  <c r="BB545" i="3"/>
  <c r="AX545" i="3"/>
  <c r="AT545" i="3"/>
  <c r="AP545" i="3"/>
  <c r="AL545" i="3"/>
  <c r="AH545" i="3"/>
  <c r="AD545" i="3"/>
  <c r="Z545" i="3"/>
  <c r="V545" i="3"/>
  <c r="R545" i="3"/>
  <c r="BI543" i="3"/>
  <c r="BE543" i="3"/>
  <c r="BA543" i="3"/>
  <c r="AW543" i="3"/>
  <c r="AS543" i="3"/>
  <c r="AO543" i="3"/>
  <c r="AK543" i="3"/>
  <c r="AG543" i="3"/>
  <c r="AC543" i="3"/>
  <c r="Y543" i="3"/>
  <c r="U543" i="3"/>
  <c r="Q543" i="3"/>
  <c r="BG541" i="3"/>
  <c r="BC541" i="3"/>
  <c r="AY541" i="3"/>
  <c r="AU541" i="3"/>
  <c r="AQ541" i="3"/>
  <c r="AM541" i="3"/>
  <c r="AI541" i="3"/>
  <c r="AE541" i="3"/>
  <c r="AA541" i="3"/>
  <c r="W541" i="3"/>
  <c r="S541" i="3"/>
  <c r="BF538" i="3"/>
  <c r="BB538" i="3"/>
  <c r="AX538" i="3"/>
  <c r="AT538" i="3"/>
  <c r="AP538" i="3"/>
  <c r="AL538" i="3"/>
  <c r="AH538" i="3"/>
  <c r="AD538" i="3"/>
  <c r="Z538" i="3"/>
  <c r="V538" i="3"/>
  <c r="R538" i="3"/>
  <c r="BF536" i="3"/>
  <c r="BB536" i="3"/>
  <c r="AX536" i="3"/>
  <c r="AT536" i="3"/>
  <c r="AP536" i="3"/>
  <c r="AL536" i="3"/>
  <c r="AH536" i="3"/>
  <c r="AD536" i="3"/>
  <c r="Z536" i="3"/>
  <c r="V536" i="3"/>
  <c r="R536" i="3"/>
  <c r="BH533" i="3"/>
  <c r="BD533" i="3"/>
  <c r="AZ533" i="3"/>
  <c r="AV533" i="3"/>
  <c r="AR533" i="3"/>
  <c r="AN533" i="3"/>
  <c r="AJ533" i="3"/>
  <c r="AF533" i="3"/>
  <c r="AB533" i="3"/>
  <c r="X533" i="3"/>
  <c r="T533" i="3"/>
  <c r="BH531" i="3"/>
  <c r="BD531" i="3"/>
  <c r="AZ531" i="3"/>
  <c r="AV531" i="3"/>
  <c r="AR531" i="3"/>
  <c r="AN531" i="3"/>
  <c r="AJ531" i="3"/>
  <c r="AF531" i="3"/>
  <c r="AB531" i="3"/>
  <c r="X531" i="3"/>
  <c r="T531" i="3"/>
  <c r="BH529" i="3"/>
  <c r="BD529" i="3"/>
  <c r="AZ529" i="3"/>
  <c r="AV529" i="3"/>
  <c r="AR529" i="3"/>
  <c r="AN529" i="3"/>
  <c r="AJ529" i="3"/>
  <c r="AF529" i="3"/>
  <c r="AB529" i="3"/>
  <c r="X529" i="3"/>
  <c r="T529" i="3"/>
  <c r="BG527" i="3"/>
  <c r="BC527" i="3"/>
  <c r="AY527" i="3"/>
  <c r="AU527" i="3"/>
  <c r="AQ527" i="3"/>
  <c r="AM527" i="3"/>
  <c r="AI527" i="3"/>
  <c r="AE527" i="3"/>
  <c r="AA527" i="3"/>
  <c r="W527" i="3"/>
  <c r="S527" i="3"/>
  <c r="BM527" i="3" s="1"/>
  <c r="BH525" i="3"/>
  <c r="BD525" i="3"/>
  <c r="AZ525" i="3"/>
  <c r="AV525" i="3"/>
  <c r="AR525" i="3"/>
  <c r="AN525" i="3"/>
  <c r="AJ525" i="3"/>
  <c r="AF525" i="3"/>
  <c r="AB525" i="3"/>
  <c r="X525" i="3"/>
  <c r="T525" i="3"/>
  <c r="BH523" i="3"/>
  <c r="BD523" i="3"/>
  <c r="AZ523" i="3"/>
  <c r="AV523" i="3"/>
  <c r="AR523" i="3"/>
  <c r="AN523" i="3"/>
  <c r="AJ523" i="3"/>
  <c r="AF523" i="3"/>
  <c r="AB523" i="3"/>
  <c r="X523" i="3"/>
  <c r="T523" i="3"/>
  <c r="BF521" i="3"/>
  <c r="BB521" i="3"/>
  <c r="AX521" i="3"/>
  <c r="AT521" i="3"/>
  <c r="AP521" i="3"/>
  <c r="AL521" i="3"/>
  <c r="AH521" i="3"/>
  <c r="AD521" i="3"/>
  <c r="Z521" i="3"/>
  <c r="V521" i="3"/>
  <c r="R521" i="3"/>
  <c r="BH519" i="3"/>
  <c r="BD519" i="3"/>
  <c r="AZ519" i="3"/>
  <c r="AV519" i="3"/>
  <c r="AR519" i="3"/>
  <c r="AN519" i="3"/>
  <c r="AJ519" i="3"/>
  <c r="AF519" i="3"/>
  <c r="AB519" i="3"/>
  <c r="X519" i="3"/>
  <c r="T519" i="3"/>
  <c r="BG515" i="3"/>
  <c r="BC515" i="3"/>
  <c r="AY515" i="3"/>
  <c r="AU515" i="3"/>
  <c r="AQ515" i="3"/>
  <c r="AM515" i="3"/>
  <c r="AI515" i="3"/>
  <c r="AE515" i="3"/>
  <c r="AA515" i="3"/>
  <c r="W515" i="3"/>
  <c r="S515" i="3"/>
  <c r="BM515" i="3" s="1"/>
  <c r="BG513" i="3"/>
  <c r="BC513" i="3"/>
  <c r="AY513" i="3"/>
  <c r="AU513" i="3"/>
  <c r="AQ513" i="3"/>
  <c r="AM513" i="3"/>
  <c r="AI513" i="3"/>
  <c r="AE513" i="3"/>
  <c r="AA513" i="3"/>
  <c r="W513" i="3"/>
  <c r="S513" i="3"/>
  <c r="BH511" i="3"/>
  <c r="BD511" i="3"/>
  <c r="AZ511" i="3"/>
  <c r="AV511" i="3"/>
  <c r="AR511" i="3"/>
  <c r="AN511" i="3"/>
  <c r="AJ511" i="3"/>
  <c r="AF511" i="3"/>
  <c r="AB511" i="3"/>
  <c r="X511" i="3"/>
  <c r="T511" i="3"/>
  <c r="BF508" i="3"/>
  <c r="BA508" i="3"/>
  <c r="AV508" i="3"/>
  <c r="AP508" i="3"/>
  <c r="AK508" i="3"/>
  <c r="AF508" i="3"/>
  <c r="Z508" i="3"/>
  <c r="U508" i="3"/>
  <c r="P508" i="3"/>
  <c r="BC501" i="3"/>
  <c r="AU501" i="3"/>
  <c r="AM501" i="3"/>
  <c r="AE501" i="3"/>
  <c r="W501" i="3"/>
  <c r="O501" i="3"/>
  <c r="BL501" i="3" s="1"/>
  <c r="BF492" i="3"/>
  <c r="AX492" i="3"/>
  <c r="AP492" i="3"/>
  <c r="AH492" i="3"/>
  <c r="Z492" i="3"/>
  <c r="R492" i="3"/>
  <c r="BE485" i="3"/>
  <c r="AW485" i="3"/>
  <c r="AO485" i="3"/>
  <c r="AG485" i="3"/>
  <c r="Y485" i="3"/>
  <c r="Q485" i="3"/>
  <c r="BB476" i="3"/>
  <c r="AT476" i="3"/>
  <c r="AL476" i="3"/>
  <c r="AD476" i="3"/>
  <c r="V476" i="3"/>
  <c r="N476" i="3"/>
  <c r="BH471" i="3"/>
  <c r="AZ471" i="3"/>
  <c r="AR471" i="3"/>
  <c r="AJ471" i="3"/>
  <c r="AB471" i="3"/>
  <c r="T471" i="3"/>
  <c r="BD469" i="3"/>
  <c r="AV469" i="3"/>
  <c r="AN469" i="3"/>
  <c r="AF469" i="3"/>
  <c r="X469" i="3"/>
  <c r="P469" i="3"/>
  <c r="BK469" i="3" s="1"/>
  <c r="BD462" i="3"/>
  <c r="AV462" i="3"/>
  <c r="AN462" i="3"/>
  <c r="AF462" i="3"/>
  <c r="X462" i="3"/>
  <c r="P462" i="3"/>
  <c r="BI460" i="3"/>
  <c r="BA460" i="3"/>
  <c r="AS460" i="3"/>
  <c r="AK460" i="3"/>
  <c r="AC460" i="3"/>
  <c r="U460" i="3"/>
  <c r="M460" i="3"/>
  <c r="BE455" i="3"/>
  <c r="AW455" i="3"/>
  <c r="AO455" i="3"/>
  <c r="AG455" i="3"/>
  <c r="Y455" i="3"/>
  <c r="Q455" i="3"/>
  <c r="BE453" i="3"/>
  <c r="AW453" i="3"/>
  <c r="AO453" i="3"/>
  <c r="AG453" i="3"/>
  <c r="Y453" i="3"/>
  <c r="N453" i="3"/>
  <c r="BJ453" i="3" s="1"/>
  <c r="BI446" i="3"/>
  <c r="AX446" i="3"/>
  <c r="AN446" i="3"/>
  <c r="AC446" i="3"/>
  <c r="R446" i="3"/>
  <c r="BL446" i="3" s="1"/>
  <c r="BE444" i="3"/>
  <c r="AU444" i="3"/>
  <c r="AJ444" i="3"/>
  <c r="Y444" i="3"/>
  <c r="O444" i="3"/>
  <c r="BL444" i="3" s="1"/>
  <c r="AT423" i="3"/>
  <c r="AD423" i="3"/>
  <c r="N423" i="3"/>
  <c r="BI409" i="3"/>
  <c r="AS409" i="3"/>
  <c r="AC409" i="3"/>
  <c r="M409" i="3"/>
  <c r="AW401" i="3"/>
  <c r="AG401" i="3"/>
  <c r="Q401" i="3"/>
  <c r="BJ401" i="3" s="1"/>
  <c r="AU396" i="3"/>
  <c r="AE396" i="3"/>
  <c r="O396" i="3"/>
  <c r="BD393" i="3"/>
  <c r="AN393" i="3"/>
  <c r="X393" i="3"/>
  <c r="BC388" i="3"/>
  <c r="AM388" i="3"/>
  <c r="W388" i="3"/>
  <c r="AV385" i="3"/>
  <c r="AF385" i="3"/>
  <c r="P385" i="3"/>
  <c r="AT380" i="3"/>
  <c r="AD380" i="3"/>
  <c r="N380" i="3"/>
  <c r="BA377" i="3"/>
  <c r="AK377" i="3"/>
  <c r="U377" i="3"/>
  <c r="BA372" i="3"/>
  <c r="AK372" i="3"/>
  <c r="U372" i="3"/>
  <c r="BF370" i="3"/>
  <c r="AP370" i="3"/>
  <c r="Z370" i="3"/>
  <c r="BE365" i="3"/>
  <c r="AO365" i="3"/>
  <c r="Y365" i="3"/>
  <c r="AT363" i="3"/>
  <c r="AD363" i="3"/>
  <c r="N363" i="3"/>
  <c r="BF359" i="3"/>
  <c r="AP359" i="3"/>
  <c r="Z359" i="3"/>
  <c r="BK718" i="3"/>
  <c r="BN718" i="3"/>
  <c r="BL718" i="3"/>
  <c r="BJ718" i="3"/>
  <c r="BJ673" i="3"/>
  <c r="BM673" i="3"/>
  <c r="BK643" i="3"/>
  <c r="BN643" i="3"/>
  <c r="BL643" i="3"/>
  <c r="BJ561" i="3"/>
  <c r="BK553" i="3"/>
  <c r="BL553" i="3"/>
  <c r="BM732" i="3"/>
  <c r="BM672" i="3"/>
  <c r="BK656" i="3"/>
  <c r="BN656" i="3"/>
  <c r="BK556" i="3"/>
  <c r="BK729" i="3"/>
  <c r="BN729" i="3"/>
  <c r="BL721" i="3"/>
  <c r="BN721" i="3"/>
  <c r="BL628" i="3"/>
  <c r="BL726" i="3"/>
  <c r="BJ726" i="3"/>
  <c r="BL663" i="3"/>
  <c r="BK629" i="3"/>
  <c r="BN629" i="3"/>
  <c r="BL629" i="3"/>
  <c r="BL662" i="3"/>
  <c r="BJ625" i="3"/>
  <c r="BJ554" i="3"/>
  <c r="BM727" i="3"/>
  <c r="BM717" i="3"/>
  <c r="BK710" i="3"/>
  <c r="BN710" i="3"/>
  <c r="BL710" i="3"/>
  <c r="BJ710" i="3"/>
  <c r="BL706" i="3"/>
  <c r="BJ706" i="3"/>
  <c r="BM702" i="3"/>
  <c r="BK694" i="3"/>
  <c r="BK678" i="3"/>
  <c r="BL678" i="3"/>
  <c r="BJ646" i="3"/>
  <c r="BN615" i="3"/>
  <c r="BL615" i="3"/>
  <c r="BM607" i="3"/>
  <c r="BJ603" i="3"/>
  <c r="BK599" i="3"/>
  <c r="BN599" i="3"/>
  <c r="BL595" i="3"/>
  <c r="BM591" i="3"/>
  <c r="BK583" i="3"/>
  <c r="BM579" i="3"/>
  <c r="BK638" i="3"/>
  <c r="BN638" i="3"/>
  <c r="BJ621" i="3"/>
  <c r="BM621" i="3"/>
  <c r="BM609" i="3"/>
  <c r="BJ601" i="3"/>
  <c r="BK589" i="3"/>
  <c r="BN589" i="3"/>
  <c r="BL581" i="3"/>
  <c r="BJ581" i="3"/>
  <c r="BN569" i="3"/>
  <c r="BK569" i="3"/>
  <c r="BK689" i="3"/>
  <c r="BN689" i="3"/>
  <c r="BL612" i="3"/>
  <c r="BN600" i="3"/>
  <c r="BK600" i="3"/>
  <c r="BJ592" i="3"/>
  <c r="BM592" i="3"/>
  <c r="BL580" i="3"/>
  <c r="BJ714" i="3"/>
  <c r="BL722" i="3"/>
  <c r="BK669" i="3"/>
  <c r="BN669" i="3"/>
  <c r="BL669" i="3"/>
  <c r="BJ669" i="3"/>
  <c r="BJ661" i="3"/>
  <c r="BM661" i="3"/>
  <c r="BL557" i="3"/>
  <c r="BJ557" i="3"/>
  <c r="BK668" i="3"/>
  <c r="BL660" i="3"/>
  <c r="BM647" i="3"/>
  <c r="BK707" i="3"/>
  <c r="BN707" i="3"/>
  <c r="BL703" i="3"/>
  <c r="BJ703" i="3"/>
  <c r="BM699" i="3"/>
  <c r="BL687" i="3"/>
  <c r="BN687" i="3"/>
  <c r="BJ687" i="3"/>
  <c r="BM683" i="3"/>
  <c r="BL683" i="3"/>
  <c r="BK642" i="3"/>
  <c r="BN642" i="3"/>
  <c r="BM622" i="3"/>
  <c r="BL622" i="3"/>
  <c r="BL614" i="3"/>
  <c r="BL606" i="3"/>
  <c r="BN598" i="3"/>
  <c r="BK598" i="3"/>
  <c r="BJ594" i="3"/>
  <c r="BM594" i="3"/>
  <c r="BL590" i="3"/>
  <c r="BK582" i="3"/>
  <c r="BJ578" i="3"/>
  <c r="BL574" i="3"/>
  <c r="BK566" i="3"/>
  <c r="BN566" i="3"/>
  <c r="BJ704" i="3"/>
  <c r="BM696" i="3"/>
  <c r="BK632" i="3"/>
  <c r="BN632" i="3"/>
  <c r="BJ617" i="3"/>
  <c r="BM617" i="3"/>
  <c r="BM605" i="3"/>
  <c r="BM597" i="3"/>
  <c r="BK585" i="3"/>
  <c r="BJ577" i="3"/>
  <c r="BM577" i="3"/>
  <c r="BJ681" i="3"/>
  <c r="BK681" i="3"/>
  <c r="BL616" i="3"/>
  <c r="BJ616" i="3"/>
  <c r="BL604" i="3"/>
  <c r="BK584" i="3"/>
  <c r="BL584" i="3"/>
  <c r="BJ584" i="3"/>
  <c r="BM576" i="3"/>
  <c r="BL576" i="3"/>
  <c r="BK719" i="3"/>
  <c r="BN719" i="3"/>
  <c r="BJ675" i="3"/>
  <c r="BM675" i="3"/>
  <c r="BK648" i="3"/>
  <c r="BN648" i="3"/>
  <c r="BM633" i="3"/>
  <c r="BM563" i="3"/>
  <c r="BK563" i="3"/>
  <c r="BL563" i="3"/>
  <c r="BJ563" i="3"/>
  <c r="BM653" i="3"/>
  <c r="BJ639" i="3"/>
  <c r="BK666" i="3"/>
  <c r="BN666" i="3"/>
  <c r="BJ658" i="3"/>
  <c r="BJ575" i="3"/>
  <c r="BM575" i="3"/>
  <c r="BK567" i="3"/>
  <c r="BM567" i="3"/>
  <c r="BN708" i="3"/>
  <c r="BK708" i="3"/>
  <c r="BK621" i="3"/>
  <c r="BN621" i="3"/>
  <c r="BL621" i="3"/>
  <c r="BJ609" i="3"/>
  <c r="BL609" i="3"/>
  <c r="BM601" i="3"/>
  <c r="BJ589" i="3"/>
  <c r="BN581" i="3"/>
  <c r="BN677" i="3"/>
  <c r="BK677" i="3"/>
  <c r="BJ612" i="3"/>
  <c r="BM612" i="3"/>
  <c r="BM625" i="3"/>
  <c r="BJ628" i="3"/>
  <c r="BJ627" i="3"/>
  <c r="BJ637" i="3"/>
  <c r="BK625" i="3"/>
  <c r="BK550" i="3"/>
  <c r="BM635" i="3"/>
  <c r="BN700" i="3"/>
  <c r="BK700" i="3"/>
  <c r="BL700" i="3"/>
  <c r="BJ684" i="3"/>
  <c r="BJ593" i="3"/>
  <c r="BL709" i="3"/>
  <c r="BJ709" i="3"/>
  <c r="BK634" i="3"/>
  <c r="BN634" i="3"/>
  <c r="BJ620" i="3"/>
  <c r="BL608" i="3"/>
  <c r="BK568" i="3"/>
  <c r="BN592" i="3"/>
  <c r="BK592" i="3"/>
  <c r="BJ580" i="3"/>
  <c r="BM580" i="3"/>
  <c r="BL572" i="3"/>
  <c r="BN714" i="3"/>
  <c r="BJ722" i="3"/>
  <c r="BM722" i="3"/>
  <c r="BM713" i="3"/>
  <c r="BK661" i="3"/>
  <c r="BN661" i="3"/>
  <c r="BL661" i="3"/>
  <c r="BK565" i="3"/>
  <c r="BM565" i="3"/>
  <c r="BN557" i="3"/>
  <c r="BK660" i="3"/>
  <c r="BN660" i="3"/>
  <c r="BJ660" i="3"/>
  <c r="BK640" i="3"/>
  <c r="BN640" i="3"/>
  <c r="BN627" i="3"/>
  <c r="BL627" i="3"/>
  <c r="BL560" i="3"/>
  <c r="BN552" i="3"/>
  <c r="BJ725" i="3"/>
  <c r="BM725" i="3"/>
  <c r="BK647" i="3"/>
  <c r="BN647" i="3"/>
  <c r="BL647" i="3"/>
  <c r="BN703" i="3"/>
  <c r="BK703" i="3"/>
  <c r="BL699" i="3"/>
  <c r="BJ699" i="3"/>
  <c r="BM695" i="3"/>
  <c r="BK691" i="3"/>
  <c r="BN683" i="3"/>
  <c r="BJ683" i="3"/>
  <c r="BM679" i="3"/>
  <c r="BK636" i="3"/>
  <c r="BN636" i="3"/>
  <c r="BJ622" i="3"/>
  <c r="BM618" i="3"/>
  <c r="BL618" i="3"/>
  <c r="BK614" i="3"/>
  <c r="BN614" i="3"/>
  <c r="BK610" i="3"/>
  <c r="BN610" i="3"/>
  <c r="BL610" i="3"/>
  <c r="BJ606" i="3"/>
  <c r="BM606" i="3"/>
  <c r="BL602" i="3"/>
  <c r="BN594" i="3"/>
  <c r="BK594" i="3"/>
  <c r="BJ590" i="3"/>
  <c r="BM590" i="3"/>
  <c r="BN578" i="3"/>
  <c r="BJ574" i="3"/>
  <c r="BM574" i="3"/>
  <c r="BK704" i="3"/>
  <c r="BN704" i="3"/>
  <c r="BL704" i="3"/>
  <c r="BJ696" i="3"/>
  <c r="BM688" i="3"/>
  <c r="BK617" i="3"/>
  <c r="BN617" i="3"/>
  <c r="BL617" i="3"/>
  <c r="BL605" i="3"/>
  <c r="BL597" i="3"/>
  <c r="BN577" i="3"/>
  <c r="BK577" i="3"/>
  <c r="BL577" i="3"/>
  <c r="BM705" i="3"/>
  <c r="BN616" i="3"/>
  <c r="BJ604" i="3"/>
  <c r="BM604" i="3"/>
  <c r="BL596" i="3"/>
  <c r="BN576" i="3"/>
  <c r="BK576" i="3"/>
  <c r="BJ576" i="3"/>
  <c r="BM714" i="3"/>
  <c r="BJ719" i="3"/>
  <c r="BN675" i="3"/>
  <c r="BK675" i="3"/>
  <c r="BM667" i="3"/>
  <c r="BM659" i="3"/>
  <c r="BK633" i="3"/>
  <c r="BN633" i="3"/>
  <c r="BL633" i="3"/>
  <c r="BN653" i="3"/>
  <c r="BL653" i="3"/>
  <c r="BM639" i="3"/>
  <c r="BK658" i="3"/>
  <c r="BN658" i="3"/>
  <c r="BJ640" i="3"/>
  <c r="BM637" i="3"/>
  <c r="BL558" i="3"/>
  <c r="BJ550" i="3"/>
  <c r="BM723" i="3"/>
  <c r="BK635" i="3"/>
  <c r="BN635" i="3"/>
  <c r="BL635" i="3"/>
  <c r="BK684" i="3"/>
  <c r="BN684" i="3"/>
  <c r="BN613" i="3"/>
  <c r="BK613" i="3"/>
  <c r="BM593" i="3"/>
  <c r="BN709" i="3"/>
  <c r="BK709" i="3"/>
  <c r="BM697" i="3"/>
  <c r="BJ685" i="3"/>
  <c r="BM685" i="3"/>
  <c r="BK620" i="3"/>
  <c r="BN620" i="3"/>
  <c r="BJ608" i="3"/>
  <c r="BM608" i="3"/>
  <c r="BL588" i="3"/>
  <c r="BJ568" i="3"/>
  <c r="BM718" i="3"/>
  <c r="BL673" i="3"/>
  <c r="BK665" i="3"/>
  <c r="BN665" i="3"/>
  <c r="BJ665" i="3"/>
  <c r="BK657" i="3"/>
  <c r="BN657" i="3"/>
  <c r="BL657" i="3"/>
  <c r="BJ643" i="3"/>
  <c r="BM561" i="3"/>
  <c r="BK732" i="3"/>
  <c r="BN732" i="3"/>
  <c r="BL732" i="3"/>
  <c r="BJ626" i="3"/>
  <c r="BK672" i="3"/>
  <c r="BL664" i="3"/>
  <c r="BN664" i="3"/>
  <c r="BJ664" i="3"/>
  <c r="BL656" i="3"/>
  <c r="BL564" i="3"/>
  <c r="BJ564" i="3"/>
  <c r="BM564" i="3"/>
  <c r="BM729" i="3"/>
  <c r="BK712" i="3"/>
  <c r="BN712" i="3"/>
  <c r="BL712" i="3"/>
  <c r="BJ712" i="3"/>
  <c r="BM645" i="3"/>
  <c r="BM628" i="3"/>
  <c r="BN715" i="3"/>
  <c r="BK715" i="3"/>
  <c r="BJ671" i="3"/>
  <c r="BM671" i="3"/>
  <c r="BM663" i="3"/>
  <c r="BK641" i="3"/>
  <c r="BN641" i="3"/>
  <c r="BN551" i="3"/>
  <c r="BK551" i="3"/>
  <c r="BN711" i="3"/>
  <c r="BK711" i="3"/>
  <c r="BJ644" i="3"/>
  <c r="BJ629" i="3"/>
  <c r="BK662" i="3"/>
  <c r="BN662" i="3"/>
  <c r="BL562" i="3"/>
  <c r="BM554" i="3"/>
  <c r="BK554" i="3"/>
  <c r="BK546" i="3"/>
  <c r="BN546" i="3"/>
  <c r="BK717" i="3"/>
  <c r="BN717" i="3"/>
  <c r="BL717" i="3"/>
  <c r="BM710" i="3"/>
  <c r="BN702" i="3"/>
  <c r="BK702" i="3"/>
  <c r="BL698" i="3"/>
  <c r="BJ698" i="3"/>
  <c r="BK686" i="3"/>
  <c r="BN686" i="3"/>
  <c r="BL686" i="3"/>
  <c r="BL682" i="3"/>
  <c r="BJ682" i="3"/>
  <c r="BK623" i="3"/>
  <c r="BN623" i="3"/>
  <c r="BL623" i="3"/>
  <c r="BJ619" i="3"/>
  <c r="BM619" i="3"/>
  <c r="BL611" i="3"/>
  <c r="BK607" i="3"/>
  <c r="BN607" i="3"/>
  <c r="BL603" i="3"/>
  <c r="BM599" i="3"/>
  <c r="BJ595" i="3"/>
  <c r="BK591" i="3"/>
  <c r="BN591" i="3"/>
  <c r="BM587" i="3"/>
  <c r="BL587" i="3"/>
  <c r="BN575" i="3"/>
  <c r="BK575" i="3"/>
  <c r="BM571" i="3"/>
  <c r="BK692" i="3"/>
  <c r="BN692" i="3"/>
  <c r="BM680" i="3"/>
  <c r="BL638" i="3"/>
  <c r="BK609" i="3"/>
  <c r="BN609" i="3"/>
  <c r="BL601" i="3"/>
  <c r="BM589" i="3"/>
  <c r="BM701" i="3"/>
  <c r="BM689" i="3"/>
  <c r="BK650" i="3"/>
  <c r="BN650" i="3"/>
  <c r="BL600" i="3"/>
  <c r="BN580" i="3"/>
  <c r="BK580" i="3"/>
  <c r="BJ572" i="3"/>
  <c r="BM572" i="3"/>
  <c r="BK722" i="3"/>
  <c r="BN722" i="3"/>
  <c r="BL713" i="3"/>
  <c r="BJ713" i="3"/>
  <c r="BK557" i="3"/>
  <c r="BM557" i="3"/>
  <c r="BN549" i="3"/>
  <c r="BK549" i="3"/>
  <c r="BM676" i="3"/>
  <c r="BM668" i="3"/>
  <c r="BK654" i="3"/>
  <c r="BN654" i="3"/>
  <c r="BM560" i="3"/>
  <c r="BK560" i="3"/>
  <c r="BJ560" i="3"/>
  <c r="BK552" i="3"/>
  <c r="BL552" i="3"/>
  <c r="BK725" i="3"/>
  <c r="BN725" i="3"/>
  <c r="BL725" i="3"/>
  <c r="BM707" i="3"/>
  <c r="BK699" i="3"/>
  <c r="BN699" i="3"/>
  <c r="BL695" i="3"/>
  <c r="BJ695" i="3"/>
  <c r="BM691" i="3"/>
  <c r="BK687" i="3"/>
  <c r="BK683" i="3"/>
  <c r="BL679" i="3"/>
  <c r="BJ679" i="3"/>
  <c r="BM642" i="3"/>
  <c r="BL642" i="3"/>
  <c r="BK622" i="3"/>
  <c r="BN622" i="3"/>
  <c r="BJ618" i="3"/>
  <c r="BJ614" i="3"/>
  <c r="BM614" i="3"/>
  <c r="BJ610" i="3"/>
  <c r="BN606" i="3"/>
  <c r="BK606" i="3"/>
  <c r="BJ602" i="3"/>
  <c r="BM602" i="3"/>
  <c r="BL598" i="3"/>
  <c r="BN590" i="3"/>
  <c r="BK590" i="3"/>
  <c r="BL586" i="3"/>
  <c r="BJ586" i="3"/>
  <c r="BM586" i="3"/>
  <c r="BL582" i="3"/>
  <c r="BN574" i="3"/>
  <c r="BK574" i="3"/>
  <c r="BN570" i="3"/>
  <c r="BK570" i="3"/>
  <c r="BN696" i="3"/>
  <c r="BK696" i="3"/>
  <c r="BL696" i="3"/>
  <c r="BJ688" i="3"/>
  <c r="BL688" i="3"/>
  <c r="BM632" i="3"/>
  <c r="BL632" i="3"/>
  <c r="BK605" i="3"/>
  <c r="BN605" i="3"/>
  <c r="BL585" i="3"/>
  <c r="BK705" i="3"/>
  <c r="BN705" i="3"/>
  <c r="BL705" i="3"/>
  <c r="BJ705" i="3"/>
  <c r="BJ693" i="3"/>
  <c r="BM693" i="3"/>
  <c r="BM681" i="3"/>
  <c r="BN604" i="3"/>
  <c r="BK604" i="3"/>
  <c r="BJ596" i="3"/>
  <c r="BM596" i="3"/>
  <c r="BK628" i="3"/>
  <c r="BN628" i="3"/>
  <c r="BM736" i="3"/>
  <c r="BM719" i="3"/>
  <c r="BL675" i="3"/>
  <c r="BK667" i="3"/>
  <c r="BL667" i="3"/>
  <c r="BJ667" i="3"/>
  <c r="BN659" i="3"/>
  <c r="BL659" i="3"/>
  <c r="BJ659" i="3"/>
  <c r="BM648" i="3"/>
  <c r="BL648" i="3"/>
  <c r="BN563" i="3"/>
  <c r="BK653" i="3"/>
  <c r="BN639" i="3"/>
  <c r="BL639" i="3"/>
  <c r="BM674" i="3"/>
  <c r="BM666" i="3"/>
  <c r="BM658" i="3"/>
  <c r="BK651" i="3"/>
  <c r="BN651" i="3"/>
  <c r="BN637" i="3"/>
  <c r="BL637" i="3"/>
  <c r="BM627" i="3"/>
  <c r="BN625" i="3"/>
  <c r="BL625" i="3"/>
  <c r="BM558" i="3"/>
  <c r="BL550" i="3"/>
  <c r="BJ723" i="3"/>
  <c r="BM700" i="3"/>
  <c r="BM684" i="3"/>
  <c r="BL613" i="3"/>
  <c r="BM613" i="3"/>
  <c r="BL593" i="3"/>
  <c r="BM573" i="3"/>
  <c r="BN697" i="3"/>
  <c r="BK697" i="3"/>
  <c r="BL697" i="3"/>
  <c r="BJ697" i="3"/>
  <c r="BL685" i="3"/>
  <c r="BM634" i="3"/>
  <c r="BL634" i="3"/>
  <c r="BN608" i="3"/>
  <c r="BK608" i="3"/>
  <c r="BJ588" i="3"/>
  <c r="BM588" i="3"/>
  <c r="BL568" i="3"/>
  <c r="BL665" i="3"/>
  <c r="BM643" i="3"/>
  <c r="BN561" i="3"/>
  <c r="BK561" i="3"/>
  <c r="BL561" i="3"/>
  <c r="BM553" i="3"/>
  <c r="BK626" i="3"/>
  <c r="BN626" i="3"/>
  <c r="BK664" i="3"/>
  <c r="BJ656" i="3"/>
  <c r="BL640" i="3"/>
  <c r="BN564" i="3"/>
  <c r="BK564" i="3"/>
  <c r="BL556" i="3"/>
  <c r="BJ556" i="3"/>
  <c r="BM556" i="3"/>
  <c r="BL729" i="3"/>
  <c r="BJ729" i="3"/>
  <c r="BM721" i="3"/>
  <c r="BK645" i="3"/>
  <c r="BN645" i="3"/>
  <c r="BL645" i="3"/>
  <c r="BK726" i="3"/>
  <c r="BM726" i="3"/>
  <c r="BN671" i="3"/>
  <c r="BK671" i="3"/>
  <c r="BL671" i="3"/>
  <c r="BK663" i="3"/>
  <c r="BN663" i="3"/>
  <c r="BJ663" i="3"/>
  <c r="BL551" i="3"/>
  <c r="BK644" i="3"/>
  <c r="BN644" i="3"/>
  <c r="BM629" i="3"/>
  <c r="BM662" i="3"/>
  <c r="BJ562" i="3"/>
  <c r="BL554" i="3"/>
  <c r="BL546" i="3"/>
  <c r="BJ546" i="3"/>
  <c r="BJ727" i="3"/>
  <c r="BM706" i="3"/>
  <c r="BN698" i="3"/>
  <c r="BK698" i="3"/>
  <c r="BL694" i="3"/>
  <c r="BN694" i="3"/>
  <c r="BJ694" i="3"/>
  <c r="BK682" i="3"/>
  <c r="BN682" i="3"/>
  <c r="BN678" i="3"/>
  <c r="BJ678" i="3"/>
  <c r="BM678" i="3"/>
  <c r="BM646" i="3"/>
  <c r="BL646" i="3"/>
  <c r="BK619" i="3"/>
  <c r="BN619" i="3"/>
  <c r="BL619" i="3"/>
  <c r="BJ615" i="3"/>
  <c r="BK615" i="3"/>
  <c r="BM615" i="3"/>
  <c r="BN611" i="3"/>
  <c r="BK611" i="3"/>
  <c r="BJ607" i="3"/>
  <c r="BK603" i="3"/>
  <c r="BN603" i="3"/>
  <c r="BL599" i="3"/>
  <c r="BM595" i="3"/>
  <c r="BJ591" i="3"/>
  <c r="BK587" i="3"/>
  <c r="BJ587" i="3"/>
  <c r="BL583" i="3"/>
  <c r="BJ583" i="3"/>
  <c r="BM583" i="3"/>
  <c r="BK571" i="3"/>
  <c r="BL571" i="3"/>
  <c r="BJ571" i="3"/>
  <c r="BL567" i="3"/>
  <c r="BJ567" i="3"/>
  <c r="BK680" i="3"/>
  <c r="BN680" i="3"/>
  <c r="BJ680" i="3"/>
  <c r="BL680" i="3"/>
  <c r="BJ638" i="3"/>
  <c r="BM638" i="3"/>
  <c r="BK601" i="3"/>
  <c r="BN601" i="3"/>
  <c r="BL589" i="3"/>
  <c r="BM581" i="3"/>
  <c r="BK701" i="3"/>
  <c r="BN701" i="3"/>
  <c r="BL701" i="3"/>
  <c r="BJ701" i="3"/>
  <c r="BL689" i="3"/>
  <c r="BJ689" i="3"/>
  <c r="BK612" i="3"/>
  <c r="BN612" i="3"/>
  <c r="BJ600" i="3"/>
  <c r="BM600" i="3"/>
  <c r="BL592" i="3"/>
  <c r="BN572" i="3"/>
  <c r="BK572" i="3"/>
  <c r="BL714" i="3"/>
  <c r="BN713" i="3"/>
  <c r="BK713" i="3"/>
  <c r="BM669" i="3"/>
  <c r="BL565" i="3"/>
  <c r="BJ565" i="3"/>
  <c r="BL733" i="3"/>
  <c r="BK676" i="3"/>
  <c r="BL676" i="3"/>
  <c r="BN676" i="3"/>
  <c r="BJ676" i="3"/>
  <c r="BL668" i="3"/>
  <c r="BN668" i="3"/>
  <c r="BJ668" i="3"/>
  <c r="BM660" i="3"/>
  <c r="BK627" i="3"/>
  <c r="BM552" i="3"/>
  <c r="BJ552" i="3"/>
  <c r="BJ647" i="3"/>
  <c r="BL707" i="3"/>
  <c r="BJ707" i="3"/>
  <c r="BM703" i="3"/>
  <c r="BN695" i="3"/>
  <c r="BK695" i="3"/>
  <c r="BL691" i="3"/>
  <c r="BN691" i="3"/>
  <c r="BJ691" i="3"/>
  <c r="BM687" i="3"/>
  <c r="BK679" i="3"/>
  <c r="BN679" i="3"/>
  <c r="BJ642" i="3"/>
  <c r="BK618" i="3"/>
  <c r="BN618" i="3"/>
  <c r="BM610" i="3"/>
  <c r="BN602" i="3"/>
  <c r="BK602" i="3"/>
  <c r="BJ598" i="3"/>
  <c r="BM598" i="3"/>
  <c r="BL594" i="3"/>
  <c r="BK586" i="3"/>
  <c r="BN586" i="3"/>
  <c r="BJ582" i="3"/>
  <c r="BM582" i="3"/>
  <c r="BM578" i="3"/>
  <c r="BL578" i="3"/>
  <c r="BM704" i="3"/>
  <c r="BN688" i="3"/>
  <c r="BK688" i="3"/>
  <c r="BJ632" i="3"/>
  <c r="BJ605" i="3"/>
  <c r="BJ597" i="3"/>
  <c r="BK597" i="3"/>
  <c r="BN597" i="3"/>
  <c r="BJ585" i="3"/>
  <c r="BM585" i="3"/>
  <c r="BK693" i="3"/>
  <c r="BN693" i="3"/>
  <c r="BL693" i="3"/>
  <c r="BL681" i="3"/>
  <c r="BM616" i="3"/>
  <c r="BN596" i="3"/>
  <c r="BK596" i="3"/>
  <c r="BM584" i="3"/>
  <c r="BK714" i="3"/>
  <c r="BK736" i="3"/>
  <c r="BN736" i="3"/>
  <c r="BL736" i="3"/>
  <c r="BJ736" i="3"/>
  <c r="BL719" i="3"/>
  <c r="BK659" i="3"/>
  <c r="BJ648" i="3"/>
  <c r="BJ633" i="3"/>
  <c r="BN555" i="3"/>
  <c r="BK555" i="3"/>
  <c r="BJ653" i="3"/>
  <c r="BK639" i="3"/>
  <c r="BK674" i="3"/>
  <c r="BN674" i="3"/>
  <c r="BL674" i="3"/>
  <c r="BJ674" i="3"/>
  <c r="BL666" i="3"/>
  <c r="BJ666" i="3"/>
  <c r="BL658" i="3"/>
  <c r="BM640" i="3"/>
  <c r="BK637" i="3"/>
  <c r="BN558" i="3"/>
  <c r="BK558" i="3"/>
  <c r="BM550" i="3"/>
  <c r="BK723" i="3"/>
  <c r="BN723" i="3"/>
  <c r="BL723" i="3"/>
  <c r="BJ635" i="3"/>
  <c r="BJ700" i="3"/>
  <c r="BL684" i="3"/>
  <c r="BJ613" i="3"/>
  <c r="BK593" i="3"/>
  <c r="BN593" i="3"/>
  <c r="BK573" i="3"/>
  <c r="BL573" i="3"/>
  <c r="BJ573" i="3"/>
  <c r="BM709" i="3"/>
  <c r="BK685" i="3"/>
  <c r="BJ634" i="3"/>
  <c r="BM620" i="3"/>
  <c r="BL620" i="3"/>
  <c r="BK588" i="3"/>
  <c r="BN588" i="3"/>
  <c r="BM568" i="3"/>
  <c r="BK539" i="3"/>
  <c r="BL518" i="3"/>
  <c r="BK545" i="3"/>
  <c r="BJ518" i="3"/>
  <c r="BK518" i="3"/>
  <c r="BN518" i="3"/>
  <c r="BM517" i="3"/>
  <c r="BL517" i="3"/>
  <c r="BK517" i="3"/>
  <c r="BN492" i="3"/>
  <c r="BM446" i="3"/>
  <c r="BK423" i="3"/>
  <c r="BJ409" i="3"/>
  <c r="BK409" i="3"/>
  <c r="BM409" i="3"/>
  <c r="BN409" i="3"/>
  <c r="BN401" i="3"/>
  <c r="BN393" i="3"/>
  <c r="BN385" i="3"/>
  <c r="BN377" i="3"/>
  <c r="BN365" i="3"/>
  <c r="BN363" i="3"/>
  <c r="K510" i="3"/>
  <c r="K506" i="3"/>
  <c r="K502" i="3"/>
  <c r="K498" i="3"/>
  <c r="K494" i="3"/>
  <c r="K490" i="3"/>
  <c r="K486" i="3"/>
  <c r="K482" i="3"/>
  <c r="K478" i="3"/>
  <c r="K474" i="3"/>
  <c r="L439" i="3"/>
  <c r="BA439" i="3" s="1"/>
  <c r="L436" i="3"/>
  <c r="L431" i="3"/>
  <c r="L428" i="3"/>
  <c r="K507" i="3"/>
  <c r="K503" i="3"/>
  <c r="K499" i="3"/>
  <c r="K495" i="3"/>
  <c r="K491" i="3"/>
  <c r="K487" i="3"/>
  <c r="K483" i="3"/>
  <c r="K479" i="3"/>
  <c r="K475" i="3"/>
  <c r="K440" i="3"/>
  <c r="K432" i="3"/>
  <c r="L424" i="3"/>
  <c r="K424" i="3"/>
  <c r="L412" i="3"/>
  <c r="L440" i="3"/>
  <c r="L432" i="3"/>
  <c r="L408" i="3"/>
  <c r="L400" i="3"/>
  <c r="K420" i="3"/>
  <c r="K416" i="3"/>
  <c r="K412" i="3"/>
  <c r="K408" i="3"/>
  <c r="K404" i="3"/>
  <c r="K400" i="3"/>
  <c r="K441" i="3"/>
  <c r="K437" i="3"/>
  <c r="K433" i="3"/>
  <c r="K429" i="3"/>
  <c r="K425" i="3"/>
  <c r="K442" i="3"/>
  <c r="K438" i="3"/>
  <c r="K434" i="3"/>
  <c r="K430" i="3"/>
  <c r="K426" i="3"/>
  <c r="K422" i="3"/>
  <c r="K418" i="3"/>
  <c r="K414" i="3"/>
  <c r="K410" i="3"/>
  <c r="K406" i="3"/>
  <c r="K402" i="3"/>
  <c r="E324" i="3"/>
  <c r="F324" i="3"/>
  <c r="G324" i="3"/>
  <c r="H324" i="3"/>
  <c r="I324" i="3"/>
  <c r="J324" i="3"/>
  <c r="E325" i="3"/>
  <c r="K325" i="3" s="1"/>
  <c r="F325" i="3"/>
  <c r="G325" i="3"/>
  <c r="H325" i="3"/>
  <c r="I325" i="3"/>
  <c r="J325" i="3"/>
  <c r="E326" i="3"/>
  <c r="K326" i="3" s="1"/>
  <c r="F326" i="3"/>
  <c r="G326" i="3"/>
  <c r="H326" i="3"/>
  <c r="I326" i="3"/>
  <c r="L326" i="3" s="1"/>
  <c r="J326" i="3"/>
  <c r="E327" i="3"/>
  <c r="F327" i="3"/>
  <c r="K327" i="3" s="1"/>
  <c r="G327" i="3"/>
  <c r="H327" i="3"/>
  <c r="I327" i="3"/>
  <c r="J327" i="3"/>
  <c r="E328" i="3"/>
  <c r="F328" i="3"/>
  <c r="G328" i="3"/>
  <c r="H328" i="3"/>
  <c r="I328" i="3"/>
  <c r="J328" i="3"/>
  <c r="K328" i="3"/>
  <c r="E329" i="3"/>
  <c r="K329" i="3" s="1"/>
  <c r="F329" i="3"/>
  <c r="G329" i="3"/>
  <c r="H329" i="3"/>
  <c r="I329" i="3"/>
  <c r="J329" i="3"/>
  <c r="E330" i="3"/>
  <c r="K330" i="3" s="1"/>
  <c r="F330" i="3"/>
  <c r="G330" i="3"/>
  <c r="H330" i="3"/>
  <c r="I330" i="3"/>
  <c r="L330" i="3" s="1"/>
  <c r="J330" i="3"/>
  <c r="E331" i="3"/>
  <c r="F331" i="3"/>
  <c r="K331" i="3" s="1"/>
  <c r="G331" i="3"/>
  <c r="H331" i="3"/>
  <c r="I331" i="3"/>
  <c r="J331" i="3"/>
  <c r="E332" i="3"/>
  <c r="F332" i="3"/>
  <c r="G332" i="3"/>
  <c r="H332" i="3"/>
  <c r="I332" i="3"/>
  <c r="J332" i="3"/>
  <c r="K332" i="3"/>
  <c r="E333" i="3"/>
  <c r="K333" i="3" s="1"/>
  <c r="F333" i="3"/>
  <c r="G333" i="3"/>
  <c r="H333" i="3"/>
  <c r="I333" i="3"/>
  <c r="J333" i="3"/>
  <c r="E334" i="3"/>
  <c r="K334" i="3" s="1"/>
  <c r="F334" i="3"/>
  <c r="G334" i="3"/>
  <c r="H334" i="3"/>
  <c r="I334" i="3"/>
  <c r="L334" i="3" s="1"/>
  <c r="J334" i="3"/>
  <c r="E335" i="3"/>
  <c r="F335" i="3"/>
  <c r="K335" i="3" s="1"/>
  <c r="G335" i="3"/>
  <c r="H335" i="3"/>
  <c r="I335" i="3"/>
  <c r="J335" i="3"/>
  <c r="E336" i="3"/>
  <c r="F336" i="3"/>
  <c r="G336" i="3"/>
  <c r="K336" i="3" s="1"/>
  <c r="H336" i="3"/>
  <c r="I336" i="3"/>
  <c r="J336" i="3"/>
  <c r="E337" i="3"/>
  <c r="K337" i="3" s="1"/>
  <c r="F337" i="3"/>
  <c r="G337" i="3"/>
  <c r="H337" i="3"/>
  <c r="I337" i="3"/>
  <c r="J337" i="3"/>
  <c r="E338" i="3"/>
  <c r="K338" i="3" s="1"/>
  <c r="F338" i="3"/>
  <c r="G338" i="3"/>
  <c r="H338" i="3"/>
  <c r="I338" i="3"/>
  <c r="L338" i="3" s="1"/>
  <c r="J338" i="3"/>
  <c r="E339" i="3"/>
  <c r="F339" i="3"/>
  <c r="K339" i="3" s="1"/>
  <c r="G339" i="3"/>
  <c r="H339" i="3"/>
  <c r="I339" i="3"/>
  <c r="J339" i="3"/>
  <c r="E340" i="3"/>
  <c r="F340" i="3"/>
  <c r="G340" i="3"/>
  <c r="K340" i="3" s="1"/>
  <c r="H340" i="3"/>
  <c r="I340" i="3"/>
  <c r="J340" i="3"/>
  <c r="E341" i="3"/>
  <c r="K341" i="3" s="1"/>
  <c r="F341" i="3"/>
  <c r="G341" i="3"/>
  <c r="H341" i="3"/>
  <c r="I341" i="3"/>
  <c r="J341" i="3"/>
  <c r="E342" i="3"/>
  <c r="K342" i="3" s="1"/>
  <c r="F342" i="3"/>
  <c r="G342" i="3"/>
  <c r="H342" i="3"/>
  <c r="I342" i="3"/>
  <c r="L342" i="3" s="1"/>
  <c r="J342" i="3"/>
  <c r="E343" i="3"/>
  <c r="F343" i="3"/>
  <c r="K343" i="3" s="1"/>
  <c r="G343" i="3"/>
  <c r="H343" i="3"/>
  <c r="I343" i="3"/>
  <c r="J343" i="3"/>
  <c r="E344" i="3"/>
  <c r="F344" i="3"/>
  <c r="G344" i="3"/>
  <c r="K344" i="3" s="1"/>
  <c r="H344" i="3"/>
  <c r="I344" i="3"/>
  <c r="J344" i="3"/>
  <c r="E345" i="3"/>
  <c r="K345" i="3" s="1"/>
  <c r="F345" i="3"/>
  <c r="G345" i="3"/>
  <c r="H345" i="3"/>
  <c r="I345" i="3"/>
  <c r="J345" i="3"/>
  <c r="E346" i="3"/>
  <c r="K346" i="3" s="1"/>
  <c r="F346" i="3"/>
  <c r="G346" i="3"/>
  <c r="H346" i="3"/>
  <c r="I346" i="3"/>
  <c r="L346" i="3" s="1"/>
  <c r="J346" i="3"/>
  <c r="E347" i="3"/>
  <c r="F347" i="3"/>
  <c r="K347" i="3" s="1"/>
  <c r="G347" i="3"/>
  <c r="H347" i="3"/>
  <c r="I347" i="3"/>
  <c r="J347" i="3"/>
  <c r="E348" i="3"/>
  <c r="F348" i="3"/>
  <c r="G348" i="3"/>
  <c r="K348" i="3" s="1"/>
  <c r="H348" i="3"/>
  <c r="I348" i="3"/>
  <c r="J348" i="3"/>
  <c r="E349" i="3"/>
  <c r="K349" i="3" s="1"/>
  <c r="F349" i="3"/>
  <c r="G349" i="3"/>
  <c r="H349" i="3"/>
  <c r="I349" i="3"/>
  <c r="J349" i="3"/>
  <c r="E350" i="3"/>
  <c r="K350" i="3" s="1"/>
  <c r="F350" i="3"/>
  <c r="G350" i="3"/>
  <c r="H350" i="3"/>
  <c r="I350" i="3"/>
  <c r="L350" i="3" s="1"/>
  <c r="J350" i="3"/>
  <c r="E351" i="3"/>
  <c r="F351" i="3"/>
  <c r="K351" i="3" s="1"/>
  <c r="G351" i="3"/>
  <c r="H351" i="3"/>
  <c r="I351" i="3"/>
  <c r="J351" i="3"/>
  <c r="E352" i="3"/>
  <c r="F352" i="3"/>
  <c r="G352" i="3"/>
  <c r="K352" i="3" s="1"/>
  <c r="H352" i="3"/>
  <c r="I352" i="3"/>
  <c r="J352" i="3"/>
  <c r="E353" i="3"/>
  <c r="K353" i="3" s="1"/>
  <c r="F353" i="3"/>
  <c r="G353" i="3"/>
  <c r="H353" i="3"/>
  <c r="I353" i="3"/>
  <c r="J353" i="3"/>
  <c r="E354" i="3"/>
  <c r="K354" i="3" s="1"/>
  <c r="F354" i="3"/>
  <c r="G354" i="3"/>
  <c r="H354" i="3"/>
  <c r="I354" i="3"/>
  <c r="L354" i="3" s="1"/>
  <c r="J354" i="3"/>
  <c r="E355" i="3"/>
  <c r="F355" i="3"/>
  <c r="K355" i="3" s="1"/>
  <c r="G355" i="3"/>
  <c r="H355" i="3"/>
  <c r="I355" i="3"/>
  <c r="J355" i="3"/>
  <c r="E356" i="3"/>
  <c r="F356" i="3"/>
  <c r="G356" i="3"/>
  <c r="K356" i="3" s="1"/>
  <c r="H356" i="3"/>
  <c r="I356" i="3"/>
  <c r="J356" i="3"/>
  <c r="E357" i="3"/>
  <c r="K357" i="3" s="1"/>
  <c r="F357" i="3"/>
  <c r="G357" i="3"/>
  <c r="H357" i="3"/>
  <c r="I357" i="3"/>
  <c r="J357" i="3"/>
  <c r="BN543" i="3" l="1"/>
  <c r="BK543" i="3"/>
  <c r="BK444" i="3"/>
  <c r="BN444" i="3"/>
  <c r="P330" i="3"/>
  <c r="T330" i="3"/>
  <c r="X330" i="3"/>
  <c r="AB330" i="3"/>
  <c r="AF330" i="3"/>
  <c r="AJ330" i="3"/>
  <c r="AN330" i="3"/>
  <c r="AR330" i="3"/>
  <c r="AV330" i="3"/>
  <c r="AZ330" i="3"/>
  <c r="BD330" i="3"/>
  <c r="BH330" i="3"/>
  <c r="M330" i="3"/>
  <c r="Q330" i="3"/>
  <c r="U330" i="3"/>
  <c r="Y330" i="3"/>
  <c r="AC330" i="3"/>
  <c r="AG330" i="3"/>
  <c r="AK330" i="3"/>
  <c r="AO330" i="3"/>
  <c r="AS330" i="3"/>
  <c r="AW330" i="3"/>
  <c r="BA330" i="3"/>
  <c r="BE330" i="3"/>
  <c r="BI330" i="3"/>
  <c r="N330" i="3"/>
  <c r="R330" i="3"/>
  <c r="V330" i="3"/>
  <c r="Z330" i="3"/>
  <c r="AD330" i="3"/>
  <c r="AH330" i="3"/>
  <c r="AL330" i="3"/>
  <c r="AP330" i="3"/>
  <c r="AT330" i="3"/>
  <c r="AX330" i="3"/>
  <c r="BB330" i="3"/>
  <c r="BF330" i="3"/>
  <c r="O330" i="3"/>
  <c r="S330" i="3"/>
  <c r="W330" i="3"/>
  <c r="AA330" i="3"/>
  <c r="AE330" i="3"/>
  <c r="AI330" i="3"/>
  <c r="AM330" i="3"/>
  <c r="AQ330" i="3"/>
  <c r="AU330" i="3"/>
  <c r="AY330" i="3"/>
  <c r="BC330" i="3"/>
  <c r="BG330" i="3"/>
  <c r="P346" i="3"/>
  <c r="T346" i="3"/>
  <c r="X346" i="3"/>
  <c r="AB346" i="3"/>
  <c r="AF346" i="3"/>
  <c r="AJ346" i="3"/>
  <c r="AN346" i="3"/>
  <c r="AR346" i="3"/>
  <c r="AV346" i="3"/>
  <c r="AZ346" i="3"/>
  <c r="BD346" i="3"/>
  <c r="BH346" i="3"/>
  <c r="M346" i="3"/>
  <c r="Q346" i="3"/>
  <c r="U346" i="3"/>
  <c r="Y346" i="3"/>
  <c r="AC346" i="3"/>
  <c r="AG346" i="3"/>
  <c r="AK346" i="3"/>
  <c r="AO346" i="3"/>
  <c r="AS346" i="3"/>
  <c r="AW346" i="3"/>
  <c r="BA346" i="3"/>
  <c r="BE346" i="3"/>
  <c r="BI346" i="3"/>
  <c r="N346" i="3"/>
  <c r="R346" i="3"/>
  <c r="V346" i="3"/>
  <c r="Z346" i="3"/>
  <c r="AD346" i="3"/>
  <c r="AH346" i="3"/>
  <c r="AL346" i="3"/>
  <c r="AP346" i="3"/>
  <c r="AT346" i="3"/>
  <c r="AX346" i="3"/>
  <c r="BB346" i="3"/>
  <c r="BF346" i="3"/>
  <c r="O346" i="3"/>
  <c r="S346" i="3"/>
  <c r="W346" i="3"/>
  <c r="AA346" i="3"/>
  <c r="AE346" i="3"/>
  <c r="AI346" i="3"/>
  <c r="AM346" i="3"/>
  <c r="AQ346" i="3"/>
  <c r="AU346" i="3"/>
  <c r="AY346" i="3"/>
  <c r="BC346" i="3"/>
  <c r="BG346" i="3"/>
  <c r="BJ469" i="3"/>
  <c r="BM469" i="3"/>
  <c r="M354" i="3"/>
  <c r="Q354" i="3"/>
  <c r="U354" i="3"/>
  <c r="Y354" i="3"/>
  <c r="AC354" i="3"/>
  <c r="AG354" i="3"/>
  <c r="AK354" i="3"/>
  <c r="AO354" i="3"/>
  <c r="AS354" i="3"/>
  <c r="AW354" i="3"/>
  <c r="BA354" i="3"/>
  <c r="BE354" i="3"/>
  <c r="BI354" i="3"/>
  <c r="N354" i="3"/>
  <c r="R354" i="3"/>
  <c r="V354" i="3"/>
  <c r="Z354" i="3"/>
  <c r="AD354" i="3"/>
  <c r="AH354" i="3"/>
  <c r="AL354" i="3"/>
  <c r="AP354" i="3"/>
  <c r="AT354" i="3"/>
  <c r="AX354" i="3"/>
  <c r="BB354" i="3"/>
  <c r="BF354" i="3"/>
  <c r="O354" i="3"/>
  <c r="S354" i="3"/>
  <c r="W354" i="3"/>
  <c r="AA354" i="3"/>
  <c r="AE354" i="3"/>
  <c r="AI354" i="3"/>
  <c r="AM354" i="3"/>
  <c r="AQ354" i="3"/>
  <c r="AU354" i="3"/>
  <c r="AY354" i="3"/>
  <c r="BC354" i="3"/>
  <c r="BG354" i="3"/>
  <c r="P354" i="3"/>
  <c r="T354" i="3"/>
  <c r="X354" i="3"/>
  <c r="AB354" i="3"/>
  <c r="AF354" i="3"/>
  <c r="AJ354" i="3"/>
  <c r="AN354" i="3"/>
  <c r="AR354" i="3"/>
  <c r="AV354" i="3"/>
  <c r="AZ354" i="3"/>
  <c r="BD354" i="3"/>
  <c r="BH354" i="3"/>
  <c r="N350" i="3"/>
  <c r="R350" i="3"/>
  <c r="V350" i="3"/>
  <c r="Z350" i="3"/>
  <c r="AD350" i="3"/>
  <c r="AH350" i="3"/>
  <c r="AL350" i="3"/>
  <c r="AP350" i="3"/>
  <c r="AT350" i="3"/>
  <c r="AX350" i="3"/>
  <c r="BB350" i="3"/>
  <c r="BF350" i="3"/>
  <c r="O350" i="3"/>
  <c r="S350" i="3"/>
  <c r="W350" i="3"/>
  <c r="AA350" i="3"/>
  <c r="AE350" i="3"/>
  <c r="AI350" i="3"/>
  <c r="AM350" i="3"/>
  <c r="AQ350" i="3"/>
  <c r="AU350" i="3"/>
  <c r="AY350" i="3"/>
  <c r="BC350" i="3"/>
  <c r="BG350" i="3"/>
  <c r="P350" i="3"/>
  <c r="T350" i="3"/>
  <c r="X350" i="3"/>
  <c r="AB350" i="3"/>
  <c r="AF350" i="3"/>
  <c r="AJ350" i="3"/>
  <c r="AN350" i="3"/>
  <c r="AR350" i="3"/>
  <c r="AV350" i="3"/>
  <c r="AZ350" i="3"/>
  <c r="BD350" i="3"/>
  <c r="BH350" i="3"/>
  <c r="M350" i="3"/>
  <c r="Q350" i="3"/>
  <c r="U350" i="3"/>
  <c r="Y350" i="3"/>
  <c r="AC350" i="3"/>
  <c r="AG350" i="3"/>
  <c r="AK350" i="3"/>
  <c r="AO350" i="3"/>
  <c r="AS350" i="3"/>
  <c r="AW350" i="3"/>
  <c r="BA350" i="3"/>
  <c r="BE350" i="3"/>
  <c r="BI350" i="3"/>
  <c r="N342" i="3"/>
  <c r="R342" i="3"/>
  <c r="V342" i="3"/>
  <c r="Z342" i="3"/>
  <c r="AD342" i="3"/>
  <c r="AH342" i="3"/>
  <c r="AL342" i="3"/>
  <c r="AP342" i="3"/>
  <c r="AT342" i="3"/>
  <c r="AX342" i="3"/>
  <c r="BB342" i="3"/>
  <c r="BF342" i="3"/>
  <c r="O342" i="3"/>
  <c r="S342" i="3"/>
  <c r="W342" i="3"/>
  <c r="AA342" i="3"/>
  <c r="AE342" i="3"/>
  <c r="AI342" i="3"/>
  <c r="AM342" i="3"/>
  <c r="AQ342" i="3"/>
  <c r="AU342" i="3"/>
  <c r="AY342" i="3"/>
  <c r="BC342" i="3"/>
  <c r="BG342" i="3"/>
  <c r="P342" i="3"/>
  <c r="T342" i="3"/>
  <c r="X342" i="3"/>
  <c r="AB342" i="3"/>
  <c r="AF342" i="3"/>
  <c r="AJ342" i="3"/>
  <c r="AN342" i="3"/>
  <c r="AR342" i="3"/>
  <c r="AV342" i="3"/>
  <c r="AZ342" i="3"/>
  <c r="BD342" i="3"/>
  <c r="BH342" i="3"/>
  <c r="M342" i="3"/>
  <c r="Q342" i="3"/>
  <c r="U342" i="3"/>
  <c r="Y342" i="3"/>
  <c r="AC342" i="3"/>
  <c r="AG342" i="3"/>
  <c r="AK342" i="3"/>
  <c r="AO342" i="3"/>
  <c r="AS342" i="3"/>
  <c r="AW342" i="3"/>
  <c r="BA342" i="3"/>
  <c r="BE342" i="3"/>
  <c r="BI342" i="3"/>
  <c r="P338" i="3"/>
  <c r="T338" i="3"/>
  <c r="X338" i="3"/>
  <c r="AB338" i="3"/>
  <c r="AF338" i="3"/>
  <c r="AJ338" i="3"/>
  <c r="AN338" i="3"/>
  <c r="AR338" i="3"/>
  <c r="AV338" i="3"/>
  <c r="AZ338" i="3"/>
  <c r="BD338" i="3"/>
  <c r="BH338" i="3"/>
  <c r="M338" i="3"/>
  <c r="Q338" i="3"/>
  <c r="U338" i="3"/>
  <c r="Y338" i="3"/>
  <c r="AC338" i="3"/>
  <c r="AG338" i="3"/>
  <c r="AK338" i="3"/>
  <c r="AO338" i="3"/>
  <c r="AS338" i="3"/>
  <c r="AW338" i="3"/>
  <c r="BA338" i="3"/>
  <c r="BE338" i="3"/>
  <c r="BI338" i="3"/>
  <c r="N338" i="3"/>
  <c r="R338" i="3"/>
  <c r="V338" i="3"/>
  <c r="Z338" i="3"/>
  <c r="AD338" i="3"/>
  <c r="AH338" i="3"/>
  <c r="AL338" i="3"/>
  <c r="AP338" i="3"/>
  <c r="AT338" i="3"/>
  <c r="AX338" i="3"/>
  <c r="BB338" i="3"/>
  <c r="BF338" i="3"/>
  <c r="O338" i="3"/>
  <c r="S338" i="3"/>
  <c r="W338" i="3"/>
  <c r="AA338" i="3"/>
  <c r="AE338" i="3"/>
  <c r="AI338" i="3"/>
  <c r="AM338" i="3"/>
  <c r="AQ338" i="3"/>
  <c r="AU338" i="3"/>
  <c r="AY338" i="3"/>
  <c r="BC338" i="3"/>
  <c r="BG338" i="3"/>
  <c r="N334" i="3"/>
  <c r="R334" i="3"/>
  <c r="V334" i="3"/>
  <c r="Z334" i="3"/>
  <c r="AD334" i="3"/>
  <c r="AH334" i="3"/>
  <c r="AL334" i="3"/>
  <c r="AP334" i="3"/>
  <c r="AT334" i="3"/>
  <c r="AX334" i="3"/>
  <c r="BB334" i="3"/>
  <c r="BF334" i="3"/>
  <c r="O334" i="3"/>
  <c r="S334" i="3"/>
  <c r="W334" i="3"/>
  <c r="AA334" i="3"/>
  <c r="AE334" i="3"/>
  <c r="AI334" i="3"/>
  <c r="AM334" i="3"/>
  <c r="AQ334" i="3"/>
  <c r="AU334" i="3"/>
  <c r="AY334" i="3"/>
  <c r="BC334" i="3"/>
  <c r="BG334" i="3"/>
  <c r="P334" i="3"/>
  <c r="T334" i="3"/>
  <c r="X334" i="3"/>
  <c r="AB334" i="3"/>
  <c r="AF334" i="3"/>
  <c r="AJ334" i="3"/>
  <c r="AN334" i="3"/>
  <c r="AR334" i="3"/>
  <c r="AV334" i="3"/>
  <c r="AZ334" i="3"/>
  <c r="BD334" i="3"/>
  <c r="BH334" i="3"/>
  <c r="M334" i="3"/>
  <c r="Q334" i="3"/>
  <c r="U334" i="3"/>
  <c r="Y334" i="3"/>
  <c r="AC334" i="3"/>
  <c r="AG334" i="3"/>
  <c r="AK334" i="3"/>
  <c r="AO334" i="3"/>
  <c r="AS334" i="3"/>
  <c r="AW334" i="3"/>
  <c r="BA334" i="3"/>
  <c r="BE334" i="3"/>
  <c r="BI334" i="3"/>
  <c r="N326" i="3"/>
  <c r="R326" i="3"/>
  <c r="V326" i="3"/>
  <c r="Z326" i="3"/>
  <c r="AD326" i="3"/>
  <c r="AH326" i="3"/>
  <c r="AL326" i="3"/>
  <c r="AP326" i="3"/>
  <c r="AT326" i="3"/>
  <c r="AX326" i="3"/>
  <c r="BB326" i="3"/>
  <c r="BF326" i="3"/>
  <c r="O326" i="3"/>
  <c r="S326" i="3"/>
  <c r="W326" i="3"/>
  <c r="AA326" i="3"/>
  <c r="AE326" i="3"/>
  <c r="AI326" i="3"/>
  <c r="AM326" i="3"/>
  <c r="AQ326" i="3"/>
  <c r="AU326" i="3"/>
  <c r="AY326" i="3"/>
  <c r="BC326" i="3"/>
  <c r="BG326" i="3"/>
  <c r="P326" i="3"/>
  <c r="T326" i="3"/>
  <c r="X326" i="3"/>
  <c r="AB326" i="3"/>
  <c r="AF326" i="3"/>
  <c r="AJ326" i="3"/>
  <c r="AN326" i="3"/>
  <c r="AR326" i="3"/>
  <c r="AV326" i="3"/>
  <c r="AZ326" i="3"/>
  <c r="BD326" i="3"/>
  <c r="BH326" i="3"/>
  <c r="M326" i="3"/>
  <c r="Q326" i="3"/>
  <c r="U326" i="3"/>
  <c r="Y326" i="3"/>
  <c r="AC326" i="3"/>
  <c r="AG326" i="3"/>
  <c r="AK326" i="3"/>
  <c r="AO326" i="3"/>
  <c r="AS326" i="3"/>
  <c r="AW326" i="3"/>
  <c r="BA326" i="3"/>
  <c r="BE326" i="3"/>
  <c r="BI326" i="3"/>
  <c r="M410" i="3"/>
  <c r="Q410" i="3"/>
  <c r="U410" i="3"/>
  <c r="Y410" i="3"/>
  <c r="AC410" i="3"/>
  <c r="AG410" i="3"/>
  <c r="AK410" i="3"/>
  <c r="AO410" i="3"/>
  <c r="AS410" i="3"/>
  <c r="AW410" i="3"/>
  <c r="BA410" i="3"/>
  <c r="BE410" i="3"/>
  <c r="BI410" i="3"/>
  <c r="N410" i="3"/>
  <c r="R410" i="3"/>
  <c r="V410" i="3"/>
  <c r="Z410" i="3"/>
  <c r="AD410" i="3"/>
  <c r="AH410" i="3"/>
  <c r="AL410" i="3"/>
  <c r="AP410" i="3"/>
  <c r="AT410" i="3"/>
  <c r="AX410" i="3"/>
  <c r="BB410" i="3"/>
  <c r="BF410" i="3"/>
  <c r="O410" i="3"/>
  <c r="W410" i="3"/>
  <c r="AE410" i="3"/>
  <c r="AM410" i="3"/>
  <c r="AU410" i="3"/>
  <c r="BC410" i="3"/>
  <c r="P410" i="3"/>
  <c r="X410" i="3"/>
  <c r="AF410" i="3"/>
  <c r="AN410" i="3"/>
  <c r="AV410" i="3"/>
  <c r="BD410" i="3"/>
  <c r="AB410" i="3"/>
  <c r="AR410" i="3"/>
  <c r="BH410" i="3"/>
  <c r="S410" i="3"/>
  <c r="AI410" i="3"/>
  <c r="AY410" i="3"/>
  <c r="T410" i="3"/>
  <c r="AJ410" i="3"/>
  <c r="AZ410" i="3"/>
  <c r="AA410" i="3"/>
  <c r="AQ410" i="3"/>
  <c r="BG410" i="3"/>
  <c r="P426" i="3"/>
  <c r="T426" i="3"/>
  <c r="X426" i="3"/>
  <c r="AB426" i="3"/>
  <c r="AF426" i="3"/>
  <c r="AJ426" i="3"/>
  <c r="AN426" i="3"/>
  <c r="AR426" i="3"/>
  <c r="AV426" i="3"/>
  <c r="AZ426" i="3"/>
  <c r="BD426" i="3"/>
  <c r="BH426" i="3"/>
  <c r="M426" i="3"/>
  <c r="Q426" i="3"/>
  <c r="U426" i="3"/>
  <c r="Y426" i="3"/>
  <c r="AC426" i="3"/>
  <c r="AG426" i="3"/>
  <c r="AK426" i="3"/>
  <c r="AO426" i="3"/>
  <c r="AS426" i="3"/>
  <c r="AW426" i="3"/>
  <c r="BA426" i="3"/>
  <c r="BE426" i="3"/>
  <c r="BI426" i="3"/>
  <c r="R426" i="3"/>
  <c r="Z426" i="3"/>
  <c r="AH426" i="3"/>
  <c r="AP426" i="3"/>
  <c r="AX426" i="3"/>
  <c r="BF426" i="3"/>
  <c r="S426" i="3"/>
  <c r="AA426" i="3"/>
  <c r="AI426" i="3"/>
  <c r="AQ426" i="3"/>
  <c r="AY426" i="3"/>
  <c r="BG426" i="3"/>
  <c r="W426" i="3"/>
  <c r="AM426" i="3"/>
  <c r="BC426" i="3"/>
  <c r="N426" i="3"/>
  <c r="AD426" i="3"/>
  <c r="AT426" i="3"/>
  <c r="O426" i="3"/>
  <c r="AE426" i="3"/>
  <c r="AU426" i="3"/>
  <c r="V426" i="3"/>
  <c r="BM426" i="3" s="1"/>
  <c r="AL426" i="3"/>
  <c r="BB426" i="3"/>
  <c r="M442" i="3"/>
  <c r="Q442" i="3"/>
  <c r="U442" i="3"/>
  <c r="Y442" i="3"/>
  <c r="AC442" i="3"/>
  <c r="AG442" i="3"/>
  <c r="AK442" i="3"/>
  <c r="AO442" i="3"/>
  <c r="AS442" i="3"/>
  <c r="AW442" i="3"/>
  <c r="BA442" i="3"/>
  <c r="BE442" i="3"/>
  <c r="BI442" i="3"/>
  <c r="R442" i="3"/>
  <c r="W442" i="3"/>
  <c r="AB442" i="3"/>
  <c r="AH442" i="3"/>
  <c r="AM442" i="3"/>
  <c r="AR442" i="3"/>
  <c r="AX442" i="3"/>
  <c r="BC442" i="3"/>
  <c r="BH442" i="3"/>
  <c r="N442" i="3"/>
  <c r="BJ442" i="3" s="1"/>
  <c r="S442" i="3"/>
  <c r="BM442" i="3" s="1"/>
  <c r="X442" i="3"/>
  <c r="AD442" i="3"/>
  <c r="AI442" i="3"/>
  <c r="AN442" i="3"/>
  <c r="AT442" i="3"/>
  <c r="AY442" i="3"/>
  <c r="BD442" i="3"/>
  <c r="V442" i="3"/>
  <c r="AF442" i="3"/>
  <c r="AQ442" i="3"/>
  <c r="BB442" i="3"/>
  <c r="O442" i="3"/>
  <c r="BL442" i="3" s="1"/>
  <c r="Z442" i="3"/>
  <c r="AJ442" i="3"/>
  <c r="AU442" i="3"/>
  <c r="BF442" i="3"/>
  <c r="P442" i="3"/>
  <c r="AA442" i="3"/>
  <c r="AL442" i="3"/>
  <c r="AV442" i="3"/>
  <c r="BG442" i="3"/>
  <c r="T442" i="3"/>
  <c r="AE442" i="3"/>
  <c r="AP442" i="3"/>
  <c r="AZ442" i="3"/>
  <c r="P437" i="3"/>
  <c r="T437" i="3"/>
  <c r="X437" i="3"/>
  <c r="AB437" i="3"/>
  <c r="AF437" i="3"/>
  <c r="AJ437" i="3"/>
  <c r="AN437" i="3"/>
  <c r="AR437" i="3"/>
  <c r="AV437" i="3"/>
  <c r="AZ437" i="3"/>
  <c r="BD437" i="3"/>
  <c r="BH437" i="3"/>
  <c r="M437" i="3"/>
  <c r="Q437" i="3"/>
  <c r="U437" i="3"/>
  <c r="Y437" i="3"/>
  <c r="AC437" i="3"/>
  <c r="AG437" i="3"/>
  <c r="AK437" i="3"/>
  <c r="AO437" i="3"/>
  <c r="AS437" i="3"/>
  <c r="AW437" i="3"/>
  <c r="BA437" i="3"/>
  <c r="BE437" i="3"/>
  <c r="BI437" i="3"/>
  <c r="N437" i="3"/>
  <c r="V437" i="3"/>
  <c r="AD437" i="3"/>
  <c r="AL437" i="3"/>
  <c r="AT437" i="3"/>
  <c r="BB437" i="3"/>
  <c r="O437" i="3"/>
  <c r="W437" i="3"/>
  <c r="AE437" i="3"/>
  <c r="AM437" i="3"/>
  <c r="AU437" i="3"/>
  <c r="BC437" i="3"/>
  <c r="AA437" i="3"/>
  <c r="AQ437" i="3"/>
  <c r="BG437" i="3"/>
  <c r="R437" i="3"/>
  <c r="AH437" i="3"/>
  <c r="AX437" i="3"/>
  <c r="S437" i="3"/>
  <c r="AI437" i="3"/>
  <c r="AY437" i="3"/>
  <c r="Z437" i="3"/>
  <c r="AP437" i="3"/>
  <c r="BF437" i="3"/>
  <c r="M408" i="3"/>
  <c r="Q408" i="3"/>
  <c r="U408" i="3"/>
  <c r="Y408" i="3"/>
  <c r="AC408" i="3"/>
  <c r="AG408" i="3"/>
  <c r="AK408" i="3"/>
  <c r="AO408" i="3"/>
  <c r="AS408" i="3"/>
  <c r="AW408" i="3"/>
  <c r="BA408" i="3"/>
  <c r="BE408" i="3"/>
  <c r="BI408" i="3"/>
  <c r="N408" i="3"/>
  <c r="R408" i="3"/>
  <c r="V408" i="3"/>
  <c r="Z408" i="3"/>
  <c r="AD408" i="3"/>
  <c r="AH408" i="3"/>
  <c r="AL408" i="3"/>
  <c r="AP408" i="3"/>
  <c r="AT408" i="3"/>
  <c r="AX408" i="3"/>
  <c r="BB408" i="3"/>
  <c r="BF408" i="3"/>
  <c r="S408" i="3"/>
  <c r="AA408" i="3"/>
  <c r="AI408" i="3"/>
  <c r="AQ408" i="3"/>
  <c r="AY408" i="3"/>
  <c r="BG408" i="3"/>
  <c r="T408" i="3"/>
  <c r="AB408" i="3"/>
  <c r="AJ408" i="3"/>
  <c r="AR408" i="3"/>
  <c r="AZ408" i="3"/>
  <c r="BH408" i="3"/>
  <c r="P408" i="3"/>
  <c r="AF408" i="3"/>
  <c r="AV408" i="3"/>
  <c r="W408" i="3"/>
  <c r="AM408" i="3"/>
  <c r="BC408" i="3"/>
  <c r="X408" i="3"/>
  <c r="AN408" i="3"/>
  <c r="BD408" i="3"/>
  <c r="O408" i="3"/>
  <c r="AE408" i="3"/>
  <c r="AU408" i="3"/>
  <c r="N440" i="3"/>
  <c r="R440" i="3"/>
  <c r="V440" i="3"/>
  <c r="Z440" i="3"/>
  <c r="AD440" i="3"/>
  <c r="AH440" i="3"/>
  <c r="AL440" i="3"/>
  <c r="AP440" i="3"/>
  <c r="AT440" i="3"/>
  <c r="AX440" i="3"/>
  <c r="BB440" i="3"/>
  <c r="BF440" i="3"/>
  <c r="Q440" i="3"/>
  <c r="W440" i="3"/>
  <c r="AB440" i="3"/>
  <c r="AG440" i="3"/>
  <c r="AM440" i="3"/>
  <c r="AR440" i="3"/>
  <c r="AW440" i="3"/>
  <c r="BC440" i="3"/>
  <c r="BH440" i="3"/>
  <c r="M440" i="3"/>
  <c r="S440" i="3"/>
  <c r="X440" i="3"/>
  <c r="AC440" i="3"/>
  <c r="AI440" i="3"/>
  <c r="AN440" i="3"/>
  <c r="AS440" i="3"/>
  <c r="AY440" i="3"/>
  <c r="BD440" i="3"/>
  <c r="BI440" i="3"/>
  <c r="P440" i="3"/>
  <c r="AA440" i="3"/>
  <c r="AK440" i="3"/>
  <c r="AV440" i="3"/>
  <c r="BG440" i="3"/>
  <c r="T440" i="3"/>
  <c r="AE440" i="3"/>
  <c r="AO440" i="3"/>
  <c r="AZ440" i="3"/>
  <c r="U440" i="3"/>
  <c r="AF440" i="3"/>
  <c r="AQ440" i="3"/>
  <c r="BA440" i="3"/>
  <c r="O440" i="3"/>
  <c r="Y440" i="3"/>
  <c r="AJ440" i="3"/>
  <c r="AU440" i="3"/>
  <c r="BE440" i="3"/>
  <c r="N487" i="3"/>
  <c r="BJ487" i="3" s="1"/>
  <c r="R487" i="3"/>
  <c r="V487" i="3"/>
  <c r="Z487" i="3"/>
  <c r="AD487" i="3"/>
  <c r="AH487" i="3"/>
  <c r="AL487" i="3"/>
  <c r="AP487" i="3"/>
  <c r="AT487" i="3"/>
  <c r="AX487" i="3"/>
  <c r="BB487" i="3"/>
  <c r="BF487" i="3"/>
  <c r="O487" i="3"/>
  <c r="BL487" i="3" s="1"/>
  <c r="S487" i="3"/>
  <c r="BM487" i="3" s="1"/>
  <c r="W487" i="3"/>
  <c r="AA487" i="3"/>
  <c r="AE487" i="3"/>
  <c r="AI487" i="3"/>
  <c r="AM487" i="3"/>
  <c r="AQ487" i="3"/>
  <c r="AU487" i="3"/>
  <c r="AY487" i="3"/>
  <c r="BC487" i="3"/>
  <c r="BG487" i="3"/>
  <c r="M487" i="3"/>
  <c r="U487" i="3"/>
  <c r="AC487" i="3"/>
  <c r="AK487" i="3"/>
  <c r="AS487" i="3"/>
  <c r="BA487" i="3"/>
  <c r="BI487" i="3"/>
  <c r="P487" i="3"/>
  <c r="X487" i="3"/>
  <c r="AF487" i="3"/>
  <c r="AN487" i="3"/>
  <c r="AV487" i="3"/>
  <c r="BD487" i="3"/>
  <c r="Q487" i="3"/>
  <c r="Y487" i="3"/>
  <c r="AG487" i="3"/>
  <c r="AO487" i="3"/>
  <c r="AW487" i="3"/>
  <c r="BE487" i="3"/>
  <c r="T487" i="3"/>
  <c r="AB487" i="3"/>
  <c r="AJ487" i="3"/>
  <c r="AR487" i="3"/>
  <c r="AZ487" i="3"/>
  <c r="BH487" i="3"/>
  <c r="P503" i="3"/>
  <c r="T503" i="3"/>
  <c r="X503" i="3"/>
  <c r="AB503" i="3"/>
  <c r="AF503" i="3"/>
  <c r="AJ503" i="3"/>
  <c r="AN503" i="3"/>
  <c r="AR503" i="3"/>
  <c r="AV503" i="3"/>
  <c r="AZ503" i="3"/>
  <c r="BD503" i="3"/>
  <c r="BH503" i="3"/>
  <c r="M503" i="3"/>
  <c r="Q503" i="3"/>
  <c r="U503" i="3"/>
  <c r="Y503" i="3"/>
  <c r="AC503" i="3"/>
  <c r="AG503" i="3"/>
  <c r="AK503" i="3"/>
  <c r="AO503" i="3"/>
  <c r="AS503" i="3"/>
  <c r="AW503" i="3"/>
  <c r="BA503" i="3"/>
  <c r="BE503" i="3"/>
  <c r="BI503" i="3"/>
  <c r="S503" i="3"/>
  <c r="AA503" i="3"/>
  <c r="AI503" i="3"/>
  <c r="AQ503" i="3"/>
  <c r="AY503" i="3"/>
  <c r="BG503" i="3"/>
  <c r="N503" i="3"/>
  <c r="V503" i="3"/>
  <c r="AD503" i="3"/>
  <c r="AL503" i="3"/>
  <c r="AT503" i="3"/>
  <c r="BB503" i="3"/>
  <c r="O503" i="3"/>
  <c r="W503" i="3"/>
  <c r="AE503" i="3"/>
  <c r="AM503" i="3"/>
  <c r="AU503" i="3"/>
  <c r="BC503" i="3"/>
  <c r="R503" i="3"/>
  <c r="Z503" i="3"/>
  <c r="AH503" i="3"/>
  <c r="AP503" i="3"/>
  <c r="AX503" i="3"/>
  <c r="BF503" i="3"/>
  <c r="M482" i="3"/>
  <c r="Q482" i="3"/>
  <c r="U482" i="3"/>
  <c r="Y482" i="3"/>
  <c r="AC482" i="3"/>
  <c r="AG482" i="3"/>
  <c r="AK482" i="3"/>
  <c r="AO482" i="3"/>
  <c r="AS482" i="3"/>
  <c r="AW482" i="3"/>
  <c r="BA482" i="3"/>
  <c r="BE482" i="3"/>
  <c r="BI482" i="3"/>
  <c r="N482" i="3"/>
  <c r="R482" i="3"/>
  <c r="V482" i="3"/>
  <c r="Z482" i="3"/>
  <c r="AD482" i="3"/>
  <c r="AH482" i="3"/>
  <c r="AL482" i="3"/>
  <c r="AP482" i="3"/>
  <c r="AT482" i="3"/>
  <c r="AX482" i="3"/>
  <c r="BB482" i="3"/>
  <c r="BF482" i="3"/>
  <c r="P482" i="3"/>
  <c r="X482" i="3"/>
  <c r="AF482" i="3"/>
  <c r="AN482" i="3"/>
  <c r="AV482" i="3"/>
  <c r="BD482" i="3"/>
  <c r="S482" i="3"/>
  <c r="AA482" i="3"/>
  <c r="AI482" i="3"/>
  <c r="AQ482" i="3"/>
  <c r="AY482" i="3"/>
  <c r="BG482" i="3"/>
  <c r="T482" i="3"/>
  <c r="AB482" i="3"/>
  <c r="AJ482" i="3"/>
  <c r="AR482" i="3"/>
  <c r="AZ482" i="3"/>
  <c r="BH482" i="3"/>
  <c r="O482" i="3"/>
  <c r="W482" i="3"/>
  <c r="AE482" i="3"/>
  <c r="AM482" i="3"/>
  <c r="AU482" i="3"/>
  <c r="BC482" i="3"/>
  <c r="N498" i="3"/>
  <c r="R498" i="3"/>
  <c r="V498" i="3"/>
  <c r="Z498" i="3"/>
  <c r="AD498" i="3"/>
  <c r="AH498" i="3"/>
  <c r="AL498" i="3"/>
  <c r="AP498" i="3"/>
  <c r="AT498" i="3"/>
  <c r="AX498" i="3"/>
  <c r="BB498" i="3"/>
  <c r="BF498" i="3"/>
  <c r="O498" i="3"/>
  <c r="S498" i="3"/>
  <c r="W498" i="3"/>
  <c r="AA498" i="3"/>
  <c r="AE498" i="3"/>
  <c r="AI498" i="3"/>
  <c r="AM498" i="3"/>
  <c r="AQ498" i="3"/>
  <c r="AU498" i="3"/>
  <c r="AY498" i="3"/>
  <c r="BC498" i="3"/>
  <c r="BG498" i="3"/>
  <c r="M498" i="3"/>
  <c r="U498" i="3"/>
  <c r="AC498" i="3"/>
  <c r="AK498" i="3"/>
  <c r="AS498" i="3"/>
  <c r="BA498" i="3"/>
  <c r="BI498" i="3"/>
  <c r="P498" i="3"/>
  <c r="X498" i="3"/>
  <c r="AF498" i="3"/>
  <c r="AN498" i="3"/>
  <c r="AV498" i="3"/>
  <c r="BD498" i="3"/>
  <c r="Q498" i="3"/>
  <c r="Y498" i="3"/>
  <c r="AG498" i="3"/>
  <c r="AO498" i="3"/>
  <c r="AW498" i="3"/>
  <c r="BE498" i="3"/>
  <c r="T498" i="3"/>
  <c r="AB498" i="3"/>
  <c r="AJ498" i="3"/>
  <c r="AR498" i="3"/>
  <c r="AZ498" i="3"/>
  <c r="BH498" i="3"/>
  <c r="V439" i="3"/>
  <c r="BK359" i="3"/>
  <c r="BL359" i="3"/>
  <c r="BJ363" i="3"/>
  <c r="BJ377" i="3"/>
  <c r="BK388" i="3"/>
  <c r="BN388" i="3"/>
  <c r="BM393" i="3"/>
  <c r="BJ393" i="3"/>
  <c r="AC439" i="3"/>
  <c r="BK446" i="3"/>
  <c r="BN511" i="3"/>
  <c r="BK511" i="3"/>
  <c r="BM545" i="3"/>
  <c r="N382" i="3"/>
  <c r="BJ382" i="3" s="1"/>
  <c r="R382" i="3"/>
  <c r="V382" i="3"/>
  <c r="Z382" i="3"/>
  <c r="AD382" i="3"/>
  <c r="AH382" i="3"/>
  <c r="AL382" i="3"/>
  <c r="AP382" i="3"/>
  <c r="AT382" i="3"/>
  <c r="AX382" i="3"/>
  <c r="BB382" i="3"/>
  <c r="BF382" i="3"/>
  <c r="O382" i="3"/>
  <c r="BL382" i="3" s="1"/>
  <c r="S382" i="3"/>
  <c r="BM382" i="3" s="1"/>
  <c r="W382" i="3"/>
  <c r="AA382" i="3"/>
  <c r="AE382" i="3"/>
  <c r="AI382" i="3"/>
  <c r="AM382" i="3"/>
  <c r="AQ382" i="3"/>
  <c r="AU382" i="3"/>
  <c r="AY382" i="3"/>
  <c r="BC382" i="3"/>
  <c r="BG382" i="3"/>
  <c r="T382" i="3"/>
  <c r="AB382" i="3"/>
  <c r="AJ382" i="3"/>
  <c r="AR382" i="3"/>
  <c r="AZ382" i="3"/>
  <c r="BH382" i="3"/>
  <c r="M382" i="3"/>
  <c r="U382" i="3"/>
  <c r="AC382" i="3"/>
  <c r="AK382" i="3"/>
  <c r="AS382" i="3"/>
  <c r="BA382" i="3"/>
  <c r="BI382" i="3"/>
  <c r="Y382" i="3"/>
  <c r="AO382" i="3"/>
  <c r="BE382" i="3"/>
  <c r="P382" i="3"/>
  <c r="AF382" i="3"/>
  <c r="AV382" i="3"/>
  <c r="Q382" i="3"/>
  <c r="AG382" i="3"/>
  <c r="AW382" i="3"/>
  <c r="X382" i="3"/>
  <c r="AN382" i="3"/>
  <c r="BD382" i="3"/>
  <c r="O411" i="3"/>
  <c r="S411" i="3"/>
  <c r="W411" i="3"/>
  <c r="AA411" i="3"/>
  <c r="AE411" i="3"/>
  <c r="AI411" i="3"/>
  <c r="AM411" i="3"/>
  <c r="AQ411" i="3"/>
  <c r="AU411" i="3"/>
  <c r="AY411" i="3"/>
  <c r="BC411" i="3"/>
  <c r="BG411" i="3"/>
  <c r="P411" i="3"/>
  <c r="T411" i="3"/>
  <c r="X411" i="3"/>
  <c r="AB411" i="3"/>
  <c r="AF411" i="3"/>
  <c r="AJ411" i="3"/>
  <c r="AN411" i="3"/>
  <c r="AR411" i="3"/>
  <c r="AV411" i="3"/>
  <c r="AZ411" i="3"/>
  <c r="BD411" i="3"/>
  <c r="BH411" i="3"/>
  <c r="M411" i="3"/>
  <c r="U411" i="3"/>
  <c r="AC411" i="3"/>
  <c r="AK411" i="3"/>
  <c r="AS411" i="3"/>
  <c r="BA411" i="3"/>
  <c r="BI411" i="3"/>
  <c r="N411" i="3"/>
  <c r="V411" i="3"/>
  <c r="AD411" i="3"/>
  <c r="AL411" i="3"/>
  <c r="AT411" i="3"/>
  <c r="BB411" i="3"/>
  <c r="Z411" i="3"/>
  <c r="AP411" i="3"/>
  <c r="BF411" i="3"/>
  <c r="Q411" i="3"/>
  <c r="AG411" i="3"/>
  <c r="AW411" i="3"/>
  <c r="R411" i="3"/>
  <c r="AH411" i="3"/>
  <c r="AX411" i="3"/>
  <c r="Y411" i="3"/>
  <c r="AO411" i="3"/>
  <c r="BE411" i="3"/>
  <c r="M450" i="3"/>
  <c r="Q450" i="3"/>
  <c r="U450" i="3"/>
  <c r="Y450" i="3"/>
  <c r="AC450" i="3"/>
  <c r="AG450" i="3"/>
  <c r="AK450" i="3"/>
  <c r="AO450" i="3"/>
  <c r="AS450" i="3"/>
  <c r="AW450" i="3"/>
  <c r="BA450" i="3"/>
  <c r="BE450" i="3"/>
  <c r="BI450" i="3"/>
  <c r="O450" i="3"/>
  <c r="BL450" i="3" s="1"/>
  <c r="T450" i="3"/>
  <c r="Z450" i="3"/>
  <c r="AE450" i="3"/>
  <c r="AJ450" i="3"/>
  <c r="AP450" i="3"/>
  <c r="AU450" i="3"/>
  <c r="AZ450" i="3"/>
  <c r="BF450" i="3"/>
  <c r="P450" i="3"/>
  <c r="V450" i="3"/>
  <c r="AA450" i="3"/>
  <c r="AF450" i="3"/>
  <c r="AL450" i="3"/>
  <c r="AQ450" i="3"/>
  <c r="AV450" i="3"/>
  <c r="BB450" i="3"/>
  <c r="BG450" i="3"/>
  <c r="S450" i="3"/>
  <c r="BM450" i="3" s="1"/>
  <c r="AD450" i="3"/>
  <c r="AN450" i="3"/>
  <c r="AY450" i="3"/>
  <c r="W450" i="3"/>
  <c r="AH450" i="3"/>
  <c r="AR450" i="3"/>
  <c r="BC450" i="3"/>
  <c r="N450" i="3"/>
  <c r="BJ450" i="3" s="1"/>
  <c r="X450" i="3"/>
  <c r="AI450" i="3"/>
  <c r="AT450" i="3"/>
  <c r="BD450" i="3"/>
  <c r="R450" i="3"/>
  <c r="AB450" i="3"/>
  <c r="AM450" i="3"/>
  <c r="AX450" i="3"/>
  <c r="BH450" i="3"/>
  <c r="P459" i="3"/>
  <c r="T459" i="3"/>
  <c r="X459" i="3"/>
  <c r="AB459" i="3"/>
  <c r="AF459" i="3"/>
  <c r="AJ459" i="3"/>
  <c r="AN459" i="3"/>
  <c r="AR459" i="3"/>
  <c r="AV459" i="3"/>
  <c r="AZ459" i="3"/>
  <c r="BD459" i="3"/>
  <c r="BH459" i="3"/>
  <c r="M459" i="3"/>
  <c r="Q459" i="3"/>
  <c r="U459" i="3"/>
  <c r="Y459" i="3"/>
  <c r="AC459" i="3"/>
  <c r="AG459" i="3"/>
  <c r="AK459" i="3"/>
  <c r="AO459" i="3"/>
  <c r="AS459" i="3"/>
  <c r="AW459" i="3"/>
  <c r="BA459" i="3"/>
  <c r="BE459" i="3"/>
  <c r="BI459" i="3"/>
  <c r="O459" i="3"/>
  <c r="W459" i="3"/>
  <c r="AE459" i="3"/>
  <c r="AM459" i="3"/>
  <c r="AU459" i="3"/>
  <c r="BC459" i="3"/>
  <c r="R459" i="3"/>
  <c r="Z459" i="3"/>
  <c r="AH459" i="3"/>
  <c r="AP459" i="3"/>
  <c r="AX459" i="3"/>
  <c r="BF459" i="3"/>
  <c r="S459" i="3"/>
  <c r="AA459" i="3"/>
  <c r="AI459" i="3"/>
  <c r="AQ459" i="3"/>
  <c r="AY459" i="3"/>
  <c r="BG459" i="3"/>
  <c r="N459" i="3"/>
  <c r="V459" i="3"/>
  <c r="AD459" i="3"/>
  <c r="AL459" i="3"/>
  <c r="AT459" i="3"/>
  <c r="BB459" i="3"/>
  <c r="N480" i="3"/>
  <c r="R480" i="3"/>
  <c r="V480" i="3"/>
  <c r="Z480" i="3"/>
  <c r="AD480" i="3"/>
  <c r="AH480" i="3"/>
  <c r="AL480" i="3"/>
  <c r="AP480" i="3"/>
  <c r="AT480" i="3"/>
  <c r="AX480" i="3"/>
  <c r="BB480" i="3"/>
  <c r="BF480" i="3"/>
  <c r="O480" i="3"/>
  <c r="S480" i="3"/>
  <c r="W480" i="3"/>
  <c r="AA480" i="3"/>
  <c r="AE480" i="3"/>
  <c r="AI480" i="3"/>
  <c r="AM480" i="3"/>
  <c r="AQ480" i="3"/>
  <c r="AU480" i="3"/>
  <c r="AY480" i="3"/>
  <c r="BC480" i="3"/>
  <c r="BG480" i="3"/>
  <c r="M480" i="3"/>
  <c r="U480" i="3"/>
  <c r="AC480" i="3"/>
  <c r="AK480" i="3"/>
  <c r="AS480" i="3"/>
  <c r="BA480" i="3"/>
  <c r="BI480" i="3"/>
  <c r="P480" i="3"/>
  <c r="X480" i="3"/>
  <c r="AF480" i="3"/>
  <c r="AN480" i="3"/>
  <c r="AV480" i="3"/>
  <c r="BD480" i="3"/>
  <c r="Q480" i="3"/>
  <c r="Y480" i="3"/>
  <c r="AG480" i="3"/>
  <c r="AO480" i="3"/>
  <c r="AW480" i="3"/>
  <c r="BE480" i="3"/>
  <c r="T480" i="3"/>
  <c r="AB480" i="3"/>
  <c r="AJ480" i="3"/>
  <c r="AR480" i="3"/>
  <c r="AZ480" i="3"/>
  <c r="BH480" i="3"/>
  <c r="P505" i="3"/>
  <c r="T505" i="3"/>
  <c r="X505" i="3"/>
  <c r="AB505" i="3"/>
  <c r="AF505" i="3"/>
  <c r="AJ505" i="3"/>
  <c r="AN505" i="3"/>
  <c r="AR505" i="3"/>
  <c r="AV505" i="3"/>
  <c r="M505" i="3"/>
  <c r="Q505" i="3"/>
  <c r="U505" i="3"/>
  <c r="Y505" i="3"/>
  <c r="AC505" i="3"/>
  <c r="AG505" i="3"/>
  <c r="AK505" i="3"/>
  <c r="AO505" i="3"/>
  <c r="AS505" i="3"/>
  <c r="AW505" i="3"/>
  <c r="BA505" i="3"/>
  <c r="BE505" i="3"/>
  <c r="BI505" i="3"/>
  <c r="O505" i="3"/>
  <c r="W505" i="3"/>
  <c r="AE505" i="3"/>
  <c r="AM505" i="3"/>
  <c r="AU505" i="3"/>
  <c r="BB505" i="3"/>
  <c r="BG505" i="3"/>
  <c r="R505" i="3"/>
  <c r="Z505" i="3"/>
  <c r="AH505" i="3"/>
  <c r="AP505" i="3"/>
  <c r="AX505" i="3"/>
  <c r="BC505" i="3"/>
  <c r="BH505" i="3"/>
  <c r="S505" i="3"/>
  <c r="AA505" i="3"/>
  <c r="AI505" i="3"/>
  <c r="AQ505" i="3"/>
  <c r="AY505" i="3"/>
  <c r="BD505" i="3"/>
  <c r="N505" i="3"/>
  <c r="V505" i="3"/>
  <c r="AD505" i="3"/>
  <c r="AL505" i="3"/>
  <c r="AT505" i="3"/>
  <c r="AZ505" i="3"/>
  <c r="BF505" i="3"/>
  <c r="N504" i="3"/>
  <c r="R504" i="3"/>
  <c r="V504" i="3"/>
  <c r="Z504" i="3"/>
  <c r="AD504" i="3"/>
  <c r="AH504" i="3"/>
  <c r="AL504" i="3"/>
  <c r="AP504" i="3"/>
  <c r="AT504" i="3"/>
  <c r="AX504" i="3"/>
  <c r="BB504" i="3"/>
  <c r="BF504" i="3"/>
  <c r="O504" i="3"/>
  <c r="S504" i="3"/>
  <c r="W504" i="3"/>
  <c r="AA504" i="3"/>
  <c r="AE504" i="3"/>
  <c r="AI504" i="3"/>
  <c r="AM504" i="3"/>
  <c r="AQ504" i="3"/>
  <c r="AU504" i="3"/>
  <c r="AY504" i="3"/>
  <c r="BC504" i="3"/>
  <c r="BG504" i="3"/>
  <c r="Q504" i="3"/>
  <c r="Y504" i="3"/>
  <c r="AG504" i="3"/>
  <c r="AO504" i="3"/>
  <c r="AW504" i="3"/>
  <c r="BE504" i="3"/>
  <c r="T504" i="3"/>
  <c r="AB504" i="3"/>
  <c r="AJ504" i="3"/>
  <c r="AR504" i="3"/>
  <c r="AZ504" i="3"/>
  <c r="BH504" i="3"/>
  <c r="M504" i="3"/>
  <c r="U504" i="3"/>
  <c r="AC504" i="3"/>
  <c r="AK504" i="3"/>
  <c r="AS504" i="3"/>
  <c r="BA504" i="3"/>
  <c r="BI504" i="3"/>
  <c r="P504" i="3"/>
  <c r="X504" i="3"/>
  <c r="AF504" i="3"/>
  <c r="AN504" i="3"/>
  <c r="AV504" i="3"/>
  <c r="BD504" i="3"/>
  <c r="AX439" i="3"/>
  <c r="R439" i="3"/>
  <c r="AG439" i="3"/>
  <c r="BD439" i="3"/>
  <c r="AN439" i="3"/>
  <c r="X439" i="3"/>
  <c r="AY439" i="3"/>
  <c r="AI439" i="3"/>
  <c r="S439" i="3"/>
  <c r="BL462" i="3"/>
  <c r="BK372" i="3"/>
  <c r="BN372" i="3"/>
  <c r="BK377" i="3"/>
  <c r="BI439" i="3"/>
  <c r="AC485" i="3"/>
  <c r="BI485" i="3"/>
  <c r="M508" i="3"/>
  <c r="AH508" i="3"/>
  <c r="BD508" i="3"/>
  <c r="N525" i="3"/>
  <c r="AD525" i="3"/>
  <c r="AT525" i="3"/>
  <c r="M527" i="3"/>
  <c r="AC527" i="3"/>
  <c r="AS527" i="3"/>
  <c r="BI527" i="3"/>
  <c r="Z529" i="3"/>
  <c r="AP529" i="3"/>
  <c r="BF529" i="3"/>
  <c r="Z531" i="3"/>
  <c r="AP531" i="3"/>
  <c r="BF531" i="3"/>
  <c r="AB536" i="3"/>
  <c r="AR536" i="3"/>
  <c r="BH536" i="3"/>
  <c r="Y541" i="3"/>
  <c r="AO541" i="3"/>
  <c r="BE541" i="3"/>
  <c r="W543" i="3"/>
  <c r="AM543" i="3"/>
  <c r="BC543" i="3"/>
  <c r="N362" i="3"/>
  <c r="R362" i="3"/>
  <c r="V362" i="3"/>
  <c r="Z362" i="3"/>
  <c r="AD362" i="3"/>
  <c r="AH362" i="3"/>
  <c r="AL362" i="3"/>
  <c r="AP362" i="3"/>
  <c r="AT362" i="3"/>
  <c r="AX362" i="3"/>
  <c r="BB362" i="3"/>
  <c r="BF362" i="3"/>
  <c r="O362" i="3"/>
  <c r="S362" i="3"/>
  <c r="W362" i="3"/>
  <c r="AA362" i="3"/>
  <c r="AE362" i="3"/>
  <c r="AI362" i="3"/>
  <c r="AM362" i="3"/>
  <c r="AQ362" i="3"/>
  <c r="AU362" i="3"/>
  <c r="AY362" i="3"/>
  <c r="BC362" i="3"/>
  <c r="BG362" i="3"/>
  <c r="T362" i="3"/>
  <c r="AB362" i="3"/>
  <c r="AJ362" i="3"/>
  <c r="AR362" i="3"/>
  <c r="AZ362" i="3"/>
  <c r="BH362" i="3"/>
  <c r="M362" i="3"/>
  <c r="U362" i="3"/>
  <c r="AC362" i="3"/>
  <c r="AK362" i="3"/>
  <c r="AS362" i="3"/>
  <c r="BA362" i="3"/>
  <c r="BI362" i="3"/>
  <c r="Q362" i="3"/>
  <c r="AG362" i="3"/>
  <c r="AW362" i="3"/>
  <c r="X362" i="3"/>
  <c r="AN362" i="3"/>
  <c r="BD362" i="3"/>
  <c r="Y362" i="3"/>
  <c r="AO362" i="3"/>
  <c r="BE362" i="3"/>
  <c r="P362" i="3"/>
  <c r="AF362" i="3"/>
  <c r="AV362" i="3"/>
  <c r="P371" i="3"/>
  <c r="T371" i="3"/>
  <c r="X371" i="3"/>
  <c r="AB371" i="3"/>
  <c r="AF371" i="3"/>
  <c r="AJ371" i="3"/>
  <c r="AN371" i="3"/>
  <c r="AR371" i="3"/>
  <c r="AV371" i="3"/>
  <c r="AZ371" i="3"/>
  <c r="BD371" i="3"/>
  <c r="BH371" i="3"/>
  <c r="M371" i="3"/>
  <c r="Q371" i="3"/>
  <c r="U371" i="3"/>
  <c r="Y371" i="3"/>
  <c r="AC371" i="3"/>
  <c r="AG371" i="3"/>
  <c r="AK371" i="3"/>
  <c r="AO371" i="3"/>
  <c r="AS371" i="3"/>
  <c r="AW371" i="3"/>
  <c r="BA371" i="3"/>
  <c r="BE371" i="3"/>
  <c r="BI371" i="3"/>
  <c r="R371" i="3"/>
  <c r="Z371" i="3"/>
  <c r="AH371" i="3"/>
  <c r="AP371" i="3"/>
  <c r="AX371" i="3"/>
  <c r="BF371" i="3"/>
  <c r="S371" i="3"/>
  <c r="AA371" i="3"/>
  <c r="AI371" i="3"/>
  <c r="AQ371" i="3"/>
  <c r="AY371" i="3"/>
  <c r="BG371" i="3"/>
  <c r="W371" i="3"/>
  <c r="AM371" i="3"/>
  <c r="BC371" i="3"/>
  <c r="N371" i="3"/>
  <c r="AD371" i="3"/>
  <c r="AT371" i="3"/>
  <c r="O371" i="3"/>
  <c r="AE371" i="3"/>
  <c r="AU371" i="3"/>
  <c r="V371" i="3"/>
  <c r="AL371" i="3"/>
  <c r="BB371" i="3"/>
  <c r="P381" i="3"/>
  <c r="T381" i="3"/>
  <c r="X381" i="3"/>
  <c r="AB381" i="3"/>
  <c r="AF381" i="3"/>
  <c r="AJ381" i="3"/>
  <c r="AN381" i="3"/>
  <c r="AR381" i="3"/>
  <c r="AV381" i="3"/>
  <c r="AZ381" i="3"/>
  <c r="BD381" i="3"/>
  <c r="BH381" i="3"/>
  <c r="M381" i="3"/>
  <c r="Q381" i="3"/>
  <c r="U381" i="3"/>
  <c r="Y381" i="3"/>
  <c r="AC381" i="3"/>
  <c r="AG381" i="3"/>
  <c r="AK381" i="3"/>
  <c r="AO381" i="3"/>
  <c r="AS381" i="3"/>
  <c r="AW381" i="3"/>
  <c r="BA381" i="3"/>
  <c r="BE381" i="3"/>
  <c r="BI381" i="3"/>
  <c r="N381" i="3"/>
  <c r="V381" i="3"/>
  <c r="AD381" i="3"/>
  <c r="AL381" i="3"/>
  <c r="AT381" i="3"/>
  <c r="BB381" i="3"/>
  <c r="O381" i="3"/>
  <c r="W381" i="3"/>
  <c r="AE381" i="3"/>
  <c r="AM381" i="3"/>
  <c r="AU381" i="3"/>
  <c r="BC381" i="3"/>
  <c r="AA381" i="3"/>
  <c r="AQ381" i="3"/>
  <c r="BG381" i="3"/>
  <c r="R381" i="3"/>
  <c r="AH381" i="3"/>
  <c r="AX381" i="3"/>
  <c r="S381" i="3"/>
  <c r="AI381" i="3"/>
  <c r="AY381" i="3"/>
  <c r="Z381" i="3"/>
  <c r="AP381" i="3"/>
  <c r="BF381" i="3"/>
  <c r="M392" i="3"/>
  <c r="Q392" i="3"/>
  <c r="U392" i="3"/>
  <c r="Y392" i="3"/>
  <c r="AC392" i="3"/>
  <c r="AG392" i="3"/>
  <c r="AK392" i="3"/>
  <c r="AO392" i="3"/>
  <c r="AS392" i="3"/>
  <c r="AW392" i="3"/>
  <c r="BA392" i="3"/>
  <c r="BE392" i="3"/>
  <c r="BI392" i="3"/>
  <c r="N392" i="3"/>
  <c r="R392" i="3"/>
  <c r="V392" i="3"/>
  <c r="Z392" i="3"/>
  <c r="AD392" i="3"/>
  <c r="AH392" i="3"/>
  <c r="AL392" i="3"/>
  <c r="AP392" i="3"/>
  <c r="AT392" i="3"/>
  <c r="AX392" i="3"/>
  <c r="BB392" i="3"/>
  <c r="BF392" i="3"/>
  <c r="O392" i="3"/>
  <c r="W392" i="3"/>
  <c r="AE392" i="3"/>
  <c r="AM392" i="3"/>
  <c r="AU392" i="3"/>
  <c r="BC392" i="3"/>
  <c r="P392" i="3"/>
  <c r="X392" i="3"/>
  <c r="AF392" i="3"/>
  <c r="AN392" i="3"/>
  <c r="AV392" i="3"/>
  <c r="BD392" i="3"/>
  <c r="AB392" i="3"/>
  <c r="AR392" i="3"/>
  <c r="BH392" i="3"/>
  <c r="S392" i="3"/>
  <c r="AI392" i="3"/>
  <c r="AY392" i="3"/>
  <c r="T392" i="3"/>
  <c r="AJ392" i="3"/>
  <c r="AZ392" i="3"/>
  <c r="AA392" i="3"/>
  <c r="AQ392" i="3"/>
  <c r="BG392" i="3"/>
  <c r="P405" i="3"/>
  <c r="T405" i="3"/>
  <c r="X405" i="3"/>
  <c r="AB405" i="3"/>
  <c r="AF405" i="3"/>
  <c r="AJ405" i="3"/>
  <c r="AN405" i="3"/>
  <c r="AR405" i="3"/>
  <c r="AV405" i="3"/>
  <c r="AZ405" i="3"/>
  <c r="BD405" i="3"/>
  <c r="BH405" i="3"/>
  <c r="M405" i="3"/>
  <c r="Q405" i="3"/>
  <c r="U405" i="3"/>
  <c r="Y405" i="3"/>
  <c r="AC405" i="3"/>
  <c r="AG405" i="3"/>
  <c r="AK405" i="3"/>
  <c r="AO405" i="3"/>
  <c r="AS405" i="3"/>
  <c r="AW405" i="3"/>
  <c r="BA405" i="3"/>
  <c r="BE405" i="3"/>
  <c r="BI405" i="3"/>
  <c r="R405" i="3"/>
  <c r="Z405" i="3"/>
  <c r="AH405" i="3"/>
  <c r="AP405" i="3"/>
  <c r="AX405" i="3"/>
  <c r="BF405" i="3"/>
  <c r="S405" i="3"/>
  <c r="AA405" i="3"/>
  <c r="AI405" i="3"/>
  <c r="AQ405" i="3"/>
  <c r="AY405" i="3"/>
  <c r="BG405" i="3"/>
  <c r="W405" i="3"/>
  <c r="AM405" i="3"/>
  <c r="BC405" i="3"/>
  <c r="N405" i="3"/>
  <c r="AD405" i="3"/>
  <c r="AT405" i="3"/>
  <c r="O405" i="3"/>
  <c r="BL405" i="3" s="1"/>
  <c r="AE405" i="3"/>
  <c r="AU405" i="3"/>
  <c r="V405" i="3"/>
  <c r="AL405" i="3"/>
  <c r="BB405" i="3"/>
  <c r="N417" i="3"/>
  <c r="R417" i="3"/>
  <c r="V417" i="3"/>
  <c r="Z417" i="3"/>
  <c r="AD417" i="3"/>
  <c r="AH417" i="3"/>
  <c r="AL417" i="3"/>
  <c r="AP417" i="3"/>
  <c r="AT417" i="3"/>
  <c r="AX417" i="3"/>
  <c r="BB417" i="3"/>
  <c r="BF417" i="3"/>
  <c r="O417" i="3"/>
  <c r="S417" i="3"/>
  <c r="W417" i="3"/>
  <c r="AA417" i="3"/>
  <c r="AE417" i="3"/>
  <c r="AI417" i="3"/>
  <c r="AM417" i="3"/>
  <c r="AQ417" i="3"/>
  <c r="AU417" i="3"/>
  <c r="AY417" i="3"/>
  <c r="BC417" i="3"/>
  <c r="BG417" i="3"/>
  <c r="P417" i="3"/>
  <c r="X417" i="3"/>
  <c r="AF417" i="3"/>
  <c r="AN417" i="3"/>
  <c r="AV417" i="3"/>
  <c r="BD417" i="3"/>
  <c r="Q417" i="3"/>
  <c r="Y417" i="3"/>
  <c r="AG417" i="3"/>
  <c r="AO417" i="3"/>
  <c r="AW417" i="3"/>
  <c r="BE417" i="3"/>
  <c r="M417" i="3"/>
  <c r="AC417" i="3"/>
  <c r="AS417" i="3"/>
  <c r="BI417" i="3"/>
  <c r="T417" i="3"/>
  <c r="AJ417" i="3"/>
  <c r="AZ417" i="3"/>
  <c r="U417" i="3"/>
  <c r="AK417" i="3"/>
  <c r="BA417" i="3"/>
  <c r="AB417" i="3"/>
  <c r="AR417" i="3"/>
  <c r="BH417" i="3"/>
  <c r="P447" i="3"/>
  <c r="T447" i="3"/>
  <c r="X447" i="3"/>
  <c r="AB447" i="3"/>
  <c r="AF447" i="3"/>
  <c r="AJ447" i="3"/>
  <c r="AN447" i="3"/>
  <c r="AR447" i="3"/>
  <c r="AV447" i="3"/>
  <c r="AZ447" i="3"/>
  <c r="BD447" i="3"/>
  <c r="BH447" i="3"/>
  <c r="Q447" i="3"/>
  <c r="V447" i="3"/>
  <c r="AA447" i="3"/>
  <c r="AG447" i="3"/>
  <c r="AL447" i="3"/>
  <c r="AQ447" i="3"/>
  <c r="AW447" i="3"/>
  <c r="BB447" i="3"/>
  <c r="BG447" i="3"/>
  <c r="M447" i="3"/>
  <c r="R447" i="3"/>
  <c r="W447" i="3"/>
  <c r="AC447" i="3"/>
  <c r="AH447" i="3"/>
  <c r="AM447" i="3"/>
  <c r="AS447" i="3"/>
  <c r="AX447" i="3"/>
  <c r="BC447" i="3"/>
  <c r="BI447" i="3"/>
  <c r="U447" i="3"/>
  <c r="AE447" i="3"/>
  <c r="AP447" i="3"/>
  <c r="BA447" i="3"/>
  <c r="N447" i="3"/>
  <c r="Y447" i="3"/>
  <c r="AI447" i="3"/>
  <c r="AT447" i="3"/>
  <c r="BE447" i="3"/>
  <c r="O447" i="3"/>
  <c r="Z447" i="3"/>
  <c r="AK447" i="3"/>
  <c r="AU447" i="3"/>
  <c r="BF447" i="3"/>
  <c r="S447" i="3"/>
  <c r="AD447" i="3"/>
  <c r="AO447" i="3"/>
  <c r="AY447" i="3"/>
  <c r="N500" i="3"/>
  <c r="R500" i="3"/>
  <c r="V500" i="3"/>
  <c r="Z500" i="3"/>
  <c r="AD500" i="3"/>
  <c r="AH500" i="3"/>
  <c r="AL500" i="3"/>
  <c r="AP500" i="3"/>
  <c r="AT500" i="3"/>
  <c r="AX500" i="3"/>
  <c r="BB500" i="3"/>
  <c r="BF500" i="3"/>
  <c r="O500" i="3"/>
  <c r="S500" i="3"/>
  <c r="W500" i="3"/>
  <c r="AA500" i="3"/>
  <c r="AE500" i="3"/>
  <c r="AI500" i="3"/>
  <c r="AM500" i="3"/>
  <c r="AQ500" i="3"/>
  <c r="AU500" i="3"/>
  <c r="AY500" i="3"/>
  <c r="BC500" i="3"/>
  <c r="BG500" i="3"/>
  <c r="Q500" i="3"/>
  <c r="Y500" i="3"/>
  <c r="AG500" i="3"/>
  <c r="AO500" i="3"/>
  <c r="AW500" i="3"/>
  <c r="BE500" i="3"/>
  <c r="T500" i="3"/>
  <c r="AB500" i="3"/>
  <c r="AJ500" i="3"/>
  <c r="AR500" i="3"/>
  <c r="AZ500" i="3"/>
  <c r="BH500" i="3"/>
  <c r="M500" i="3"/>
  <c r="U500" i="3"/>
  <c r="AC500" i="3"/>
  <c r="AK500" i="3"/>
  <c r="AS500" i="3"/>
  <c r="BA500" i="3"/>
  <c r="BI500" i="3"/>
  <c r="P500" i="3"/>
  <c r="X500" i="3"/>
  <c r="AF500" i="3"/>
  <c r="AN500" i="3"/>
  <c r="AV500" i="3"/>
  <c r="BD500" i="3"/>
  <c r="N512" i="3"/>
  <c r="BJ512" i="3" s="1"/>
  <c r="R512" i="3"/>
  <c r="V512" i="3"/>
  <c r="Z512" i="3"/>
  <c r="AD512" i="3"/>
  <c r="AH512" i="3"/>
  <c r="AL512" i="3"/>
  <c r="AP512" i="3"/>
  <c r="AT512" i="3"/>
  <c r="AX512" i="3"/>
  <c r="BB512" i="3"/>
  <c r="BF512" i="3"/>
  <c r="O512" i="3"/>
  <c r="BL512" i="3" s="1"/>
  <c r="S512" i="3"/>
  <c r="BM512" i="3" s="1"/>
  <c r="W512" i="3"/>
  <c r="AA512" i="3"/>
  <c r="AE512" i="3"/>
  <c r="AI512" i="3"/>
  <c r="AM512" i="3"/>
  <c r="AQ512" i="3"/>
  <c r="AU512" i="3"/>
  <c r="AY512" i="3"/>
  <c r="BC512" i="3"/>
  <c r="BG512" i="3"/>
  <c r="P512" i="3"/>
  <c r="T512" i="3"/>
  <c r="X512" i="3"/>
  <c r="AB512" i="3"/>
  <c r="AF512" i="3"/>
  <c r="AJ512" i="3"/>
  <c r="AN512" i="3"/>
  <c r="AR512" i="3"/>
  <c r="AV512" i="3"/>
  <c r="AZ512" i="3"/>
  <c r="BD512" i="3"/>
  <c r="BH512" i="3"/>
  <c r="M512" i="3"/>
  <c r="Q512" i="3"/>
  <c r="U512" i="3"/>
  <c r="Y512" i="3"/>
  <c r="AC512" i="3"/>
  <c r="AG512" i="3"/>
  <c r="AK512" i="3"/>
  <c r="AO512" i="3"/>
  <c r="AS512" i="3"/>
  <c r="AW512" i="3"/>
  <c r="BA512" i="3"/>
  <c r="BE512" i="3"/>
  <c r="BI512" i="3"/>
  <c r="BN455" i="3"/>
  <c r="BL455" i="3"/>
  <c r="BJ501" i="3"/>
  <c r="Y359" i="3"/>
  <c r="BN469" i="3"/>
  <c r="BL469" i="3"/>
  <c r="BK476" i="3"/>
  <c r="X485" i="3"/>
  <c r="BJ485" i="3" s="1"/>
  <c r="BD485" i="3"/>
  <c r="AO492" i="3"/>
  <c r="N508" i="3"/>
  <c r="BJ508" i="3" s="1"/>
  <c r="AJ508" i="3"/>
  <c r="BE508" i="3"/>
  <c r="AA519" i="3"/>
  <c r="AQ519" i="3"/>
  <c r="BG519" i="3"/>
  <c r="Y521" i="3"/>
  <c r="AO521" i="3"/>
  <c r="BE521" i="3"/>
  <c r="W523" i="3"/>
  <c r="AM523" i="3"/>
  <c r="BC523" i="3"/>
  <c r="W525" i="3"/>
  <c r="AM525" i="3"/>
  <c r="BC525" i="3"/>
  <c r="V527" i="3"/>
  <c r="AL527" i="3"/>
  <c r="BB527" i="3"/>
  <c r="W529" i="3"/>
  <c r="AM529" i="3"/>
  <c r="BC529" i="3"/>
  <c r="W531" i="3"/>
  <c r="AM531" i="3"/>
  <c r="BC531" i="3"/>
  <c r="W533" i="3"/>
  <c r="AM533" i="3"/>
  <c r="BC533" i="3"/>
  <c r="U536" i="3"/>
  <c r="AK536" i="3"/>
  <c r="BA536" i="3"/>
  <c r="Q538" i="3"/>
  <c r="AG538" i="3"/>
  <c r="AW538" i="3"/>
  <c r="N541" i="3"/>
  <c r="AD541" i="3"/>
  <c r="AT541" i="3"/>
  <c r="P543" i="3"/>
  <c r="AF543" i="3"/>
  <c r="AV543" i="3"/>
  <c r="BN545" i="3"/>
  <c r="BL545" i="3"/>
  <c r="P368" i="3"/>
  <c r="T368" i="3"/>
  <c r="X368" i="3"/>
  <c r="AB368" i="3"/>
  <c r="AF368" i="3"/>
  <c r="AJ368" i="3"/>
  <c r="AN368" i="3"/>
  <c r="AR368" i="3"/>
  <c r="AV368" i="3"/>
  <c r="AZ368" i="3"/>
  <c r="BD368" i="3"/>
  <c r="BH368" i="3"/>
  <c r="M368" i="3"/>
  <c r="Q368" i="3"/>
  <c r="U368" i="3"/>
  <c r="Y368" i="3"/>
  <c r="AC368" i="3"/>
  <c r="AG368" i="3"/>
  <c r="AK368" i="3"/>
  <c r="AO368" i="3"/>
  <c r="AS368" i="3"/>
  <c r="AW368" i="3"/>
  <c r="BA368" i="3"/>
  <c r="BE368" i="3"/>
  <c r="BI368" i="3"/>
  <c r="R368" i="3"/>
  <c r="Z368" i="3"/>
  <c r="AH368" i="3"/>
  <c r="AP368" i="3"/>
  <c r="AX368" i="3"/>
  <c r="BF368" i="3"/>
  <c r="S368" i="3"/>
  <c r="AA368" i="3"/>
  <c r="AI368" i="3"/>
  <c r="AQ368" i="3"/>
  <c r="AY368" i="3"/>
  <c r="BG368" i="3"/>
  <c r="O368" i="3"/>
  <c r="AE368" i="3"/>
  <c r="AU368" i="3"/>
  <c r="V368" i="3"/>
  <c r="AL368" i="3"/>
  <c r="BB368" i="3"/>
  <c r="W368" i="3"/>
  <c r="AM368" i="3"/>
  <c r="BC368" i="3"/>
  <c r="N368" i="3"/>
  <c r="AD368" i="3"/>
  <c r="AT368" i="3"/>
  <c r="P378" i="3"/>
  <c r="T378" i="3"/>
  <c r="X378" i="3"/>
  <c r="AB378" i="3"/>
  <c r="AF378" i="3"/>
  <c r="AJ378" i="3"/>
  <c r="AN378" i="3"/>
  <c r="AR378" i="3"/>
  <c r="AV378" i="3"/>
  <c r="AZ378" i="3"/>
  <c r="BD378" i="3"/>
  <c r="BH378" i="3"/>
  <c r="M378" i="3"/>
  <c r="Q378" i="3"/>
  <c r="U378" i="3"/>
  <c r="Y378" i="3"/>
  <c r="AC378" i="3"/>
  <c r="AG378" i="3"/>
  <c r="AK378" i="3"/>
  <c r="AO378" i="3"/>
  <c r="AS378" i="3"/>
  <c r="AW378" i="3"/>
  <c r="BA378" i="3"/>
  <c r="BE378" i="3"/>
  <c r="BI378" i="3"/>
  <c r="N378" i="3"/>
  <c r="V378" i="3"/>
  <c r="AD378" i="3"/>
  <c r="AL378" i="3"/>
  <c r="AT378" i="3"/>
  <c r="BB378" i="3"/>
  <c r="O378" i="3"/>
  <c r="W378" i="3"/>
  <c r="AE378" i="3"/>
  <c r="AM378" i="3"/>
  <c r="AU378" i="3"/>
  <c r="BC378" i="3"/>
  <c r="S378" i="3"/>
  <c r="AI378" i="3"/>
  <c r="AY378" i="3"/>
  <c r="Z378" i="3"/>
  <c r="AP378" i="3"/>
  <c r="BF378" i="3"/>
  <c r="AA378" i="3"/>
  <c r="AQ378" i="3"/>
  <c r="BG378" i="3"/>
  <c r="R378" i="3"/>
  <c r="AH378" i="3"/>
  <c r="AX378" i="3"/>
  <c r="O399" i="3"/>
  <c r="S399" i="3"/>
  <c r="W399" i="3"/>
  <c r="AA399" i="3"/>
  <c r="AE399" i="3"/>
  <c r="AI399" i="3"/>
  <c r="AM399" i="3"/>
  <c r="AQ399" i="3"/>
  <c r="AU399" i="3"/>
  <c r="AY399" i="3"/>
  <c r="BC399" i="3"/>
  <c r="BG399" i="3"/>
  <c r="P399" i="3"/>
  <c r="T399" i="3"/>
  <c r="X399" i="3"/>
  <c r="AB399" i="3"/>
  <c r="AF399" i="3"/>
  <c r="AJ399" i="3"/>
  <c r="AN399" i="3"/>
  <c r="AR399" i="3"/>
  <c r="AV399" i="3"/>
  <c r="AZ399" i="3"/>
  <c r="BD399" i="3"/>
  <c r="BH399" i="3"/>
  <c r="Q399" i="3"/>
  <c r="Y399" i="3"/>
  <c r="AG399" i="3"/>
  <c r="AO399" i="3"/>
  <c r="AW399" i="3"/>
  <c r="BE399" i="3"/>
  <c r="R399" i="3"/>
  <c r="Z399" i="3"/>
  <c r="AH399" i="3"/>
  <c r="AP399" i="3"/>
  <c r="AX399" i="3"/>
  <c r="BF399" i="3"/>
  <c r="V399" i="3"/>
  <c r="AL399" i="3"/>
  <c r="BB399" i="3"/>
  <c r="M399" i="3"/>
  <c r="AC399" i="3"/>
  <c r="AS399" i="3"/>
  <c r="BI399" i="3"/>
  <c r="N399" i="3"/>
  <c r="AD399" i="3"/>
  <c r="AT399" i="3"/>
  <c r="U399" i="3"/>
  <c r="AK399" i="3"/>
  <c r="BA399" i="3"/>
  <c r="O428" i="3"/>
  <c r="S428" i="3"/>
  <c r="W428" i="3"/>
  <c r="AA428" i="3"/>
  <c r="AE428" i="3"/>
  <c r="AI428" i="3"/>
  <c r="AM428" i="3"/>
  <c r="AQ428" i="3"/>
  <c r="AU428" i="3"/>
  <c r="AY428" i="3"/>
  <c r="BC428" i="3"/>
  <c r="BG428" i="3"/>
  <c r="P428" i="3"/>
  <c r="T428" i="3"/>
  <c r="X428" i="3"/>
  <c r="AB428" i="3"/>
  <c r="AF428" i="3"/>
  <c r="AJ428" i="3"/>
  <c r="AN428" i="3"/>
  <c r="AR428" i="3"/>
  <c r="AV428" i="3"/>
  <c r="AZ428" i="3"/>
  <c r="BD428" i="3"/>
  <c r="BH428" i="3"/>
  <c r="M428" i="3"/>
  <c r="U428" i="3"/>
  <c r="AC428" i="3"/>
  <c r="AK428" i="3"/>
  <c r="AS428" i="3"/>
  <c r="BA428" i="3"/>
  <c r="BI428" i="3"/>
  <c r="N428" i="3"/>
  <c r="V428" i="3"/>
  <c r="AD428" i="3"/>
  <c r="AL428" i="3"/>
  <c r="AT428" i="3"/>
  <c r="BB428" i="3"/>
  <c r="R428" i="3"/>
  <c r="AH428" i="3"/>
  <c r="AX428" i="3"/>
  <c r="Y428" i="3"/>
  <c r="AO428" i="3"/>
  <c r="BE428" i="3"/>
  <c r="Z428" i="3"/>
  <c r="AP428" i="3"/>
  <c r="BF428" i="3"/>
  <c r="Q428" i="3"/>
  <c r="AG428" i="3"/>
  <c r="AW428" i="3"/>
  <c r="O449" i="3"/>
  <c r="S449" i="3"/>
  <c r="W449" i="3"/>
  <c r="AA449" i="3"/>
  <c r="AE449" i="3"/>
  <c r="AI449" i="3"/>
  <c r="AM449" i="3"/>
  <c r="AQ449" i="3"/>
  <c r="AU449" i="3"/>
  <c r="AY449" i="3"/>
  <c r="BC449" i="3"/>
  <c r="BG449" i="3"/>
  <c r="Q449" i="3"/>
  <c r="V449" i="3"/>
  <c r="AB449" i="3"/>
  <c r="AG449" i="3"/>
  <c r="AL449" i="3"/>
  <c r="AR449" i="3"/>
  <c r="AW449" i="3"/>
  <c r="BB449" i="3"/>
  <c r="BH449" i="3"/>
  <c r="M449" i="3"/>
  <c r="R449" i="3"/>
  <c r="X449" i="3"/>
  <c r="AC449" i="3"/>
  <c r="AH449" i="3"/>
  <c r="AN449" i="3"/>
  <c r="AS449" i="3"/>
  <c r="AX449" i="3"/>
  <c r="BD449" i="3"/>
  <c r="BI449" i="3"/>
  <c r="P449" i="3"/>
  <c r="BN449" i="3" s="1"/>
  <c r="Z449" i="3"/>
  <c r="AK449" i="3"/>
  <c r="AV449" i="3"/>
  <c r="BF449" i="3"/>
  <c r="T449" i="3"/>
  <c r="AD449" i="3"/>
  <c r="AO449" i="3"/>
  <c r="AZ449" i="3"/>
  <c r="U449" i="3"/>
  <c r="AF449" i="3"/>
  <c r="AP449" i="3"/>
  <c r="BA449" i="3"/>
  <c r="N449" i="3"/>
  <c r="Y449" i="3"/>
  <c r="AJ449" i="3"/>
  <c r="AT449" i="3"/>
  <c r="BE449" i="3"/>
  <c r="O458" i="3"/>
  <c r="S458" i="3"/>
  <c r="W458" i="3"/>
  <c r="AA458" i="3"/>
  <c r="AE458" i="3"/>
  <c r="AI458" i="3"/>
  <c r="AM458" i="3"/>
  <c r="AQ458" i="3"/>
  <c r="AU458" i="3"/>
  <c r="AY458" i="3"/>
  <c r="BC458" i="3"/>
  <c r="BG458" i="3"/>
  <c r="P458" i="3"/>
  <c r="T458" i="3"/>
  <c r="X458" i="3"/>
  <c r="AB458" i="3"/>
  <c r="AF458" i="3"/>
  <c r="AJ458" i="3"/>
  <c r="AN458" i="3"/>
  <c r="AR458" i="3"/>
  <c r="AV458" i="3"/>
  <c r="AZ458" i="3"/>
  <c r="BD458" i="3"/>
  <c r="BH458" i="3"/>
  <c r="R458" i="3"/>
  <c r="Z458" i="3"/>
  <c r="AH458" i="3"/>
  <c r="AP458" i="3"/>
  <c r="AX458" i="3"/>
  <c r="BF458" i="3"/>
  <c r="M458" i="3"/>
  <c r="U458" i="3"/>
  <c r="AC458" i="3"/>
  <c r="AK458" i="3"/>
  <c r="AS458" i="3"/>
  <c r="BA458" i="3"/>
  <c r="BI458" i="3"/>
  <c r="N458" i="3"/>
  <c r="V458" i="3"/>
  <c r="AD458" i="3"/>
  <c r="AL458" i="3"/>
  <c r="AT458" i="3"/>
  <c r="BB458" i="3"/>
  <c r="Q458" i="3"/>
  <c r="Y458" i="3"/>
  <c r="AG458" i="3"/>
  <c r="AO458" i="3"/>
  <c r="AW458" i="3"/>
  <c r="BE458" i="3"/>
  <c r="P467" i="3"/>
  <c r="T467" i="3"/>
  <c r="X467" i="3"/>
  <c r="AB467" i="3"/>
  <c r="AF467" i="3"/>
  <c r="AJ467" i="3"/>
  <c r="AN467" i="3"/>
  <c r="AR467" i="3"/>
  <c r="AV467" i="3"/>
  <c r="AZ467" i="3"/>
  <c r="BD467" i="3"/>
  <c r="BH467" i="3"/>
  <c r="M467" i="3"/>
  <c r="Q467" i="3"/>
  <c r="U467" i="3"/>
  <c r="Y467" i="3"/>
  <c r="AC467" i="3"/>
  <c r="AG467" i="3"/>
  <c r="AK467" i="3"/>
  <c r="AO467" i="3"/>
  <c r="AS467" i="3"/>
  <c r="AW467" i="3"/>
  <c r="BA467" i="3"/>
  <c r="BE467" i="3"/>
  <c r="BI467" i="3"/>
  <c r="S467" i="3"/>
  <c r="AA467" i="3"/>
  <c r="AI467" i="3"/>
  <c r="AQ467" i="3"/>
  <c r="AY467" i="3"/>
  <c r="BG467" i="3"/>
  <c r="N467" i="3"/>
  <c r="V467" i="3"/>
  <c r="AD467" i="3"/>
  <c r="AL467" i="3"/>
  <c r="AT467" i="3"/>
  <c r="BB467" i="3"/>
  <c r="O467" i="3"/>
  <c r="W467" i="3"/>
  <c r="AE467" i="3"/>
  <c r="AM467" i="3"/>
  <c r="AU467" i="3"/>
  <c r="BC467" i="3"/>
  <c r="R467" i="3"/>
  <c r="Z467" i="3"/>
  <c r="AH467" i="3"/>
  <c r="AP467" i="3"/>
  <c r="AX467" i="3"/>
  <c r="BF467" i="3"/>
  <c r="AG396" i="3"/>
  <c r="Q396" i="3"/>
  <c r="AZ396" i="3"/>
  <c r="AJ396" i="3"/>
  <c r="T396" i="3"/>
  <c r="BJ423" i="3"/>
  <c r="BM423" i="3"/>
  <c r="BG460" i="3"/>
  <c r="AQ460" i="3"/>
  <c r="AA460" i="3"/>
  <c r="BF460" i="3"/>
  <c r="AP460" i="3"/>
  <c r="Z460" i="3"/>
  <c r="BN471" i="3"/>
  <c r="BK471" i="3"/>
  <c r="AU508" i="3"/>
  <c r="AE508" i="3"/>
  <c r="O508" i="3"/>
  <c r="BL508" i="3" s="1"/>
  <c r="P523" i="3"/>
  <c r="BA532" i="3"/>
  <c r="AK532" i="3"/>
  <c r="U532" i="3"/>
  <c r="BD532" i="3"/>
  <c r="AN532" i="3"/>
  <c r="X532" i="3"/>
  <c r="BC532" i="3"/>
  <c r="AM532" i="3"/>
  <c r="W532" i="3"/>
  <c r="BB532" i="3"/>
  <c r="AL532" i="3"/>
  <c r="V532" i="3"/>
  <c r="BC537" i="3"/>
  <c r="AM537" i="3"/>
  <c r="W537" i="3"/>
  <c r="BB537" i="3"/>
  <c r="AL537" i="3"/>
  <c r="V537" i="3"/>
  <c r="BE537" i="3"/>
  <c r="AO537" i="3"/>
  <c r="Y537" i="3"/>
  <c r="BH537" i="3"/>
  <c r="AR537" i="3"/>
  <c r="AB537" i="3"/>
  <c r="N538" i="3"/>
  <c r="BJ538" i="3" s="1"/>
  <c r="BJ539" i="3"/>
  <c r="BM539" i="3"/>
  <c r="AY516" i="3"/>
  <c r="AI516" i="3"/>
  <c r="S516" i="3"/>
  <c r="AX516" i="3"/>
  <c r="AH516" i="3"/>
  <c r="R516" i="3"/>
  <c r="BA516" i="3"/>
  <c r="AK516" i="3"/>
  <c r="U516" i="3"/>
  <c r="BD516" i="3"/>
  <c r="AN516" i="3"/>
  <c r="X516" i="3"/>
  <c r="N521" i="3"/>
  <c r="O541" i="3"/>
  <c r="L355" i="3"/>
  <c r="Y355" i="3" s="1"/>
  <c r="L351" i="3"/>
  <c r="W351" i="3" s="1"/>
  <c r="L347" i="3"/>
  <c r="Q347" i="3" s="1"/>
  <c r="L343" i="3"/>
  <c r="O343" i="3" s="1"/>
  <c r="L339" i="3"/>
  <c r="Y339" i="3" s="1"/>
  <c r="L335" i="3"/>
  <c r="W335" i="3" s="1"/>
  <c r="L331" i="3"/>
  <c r="Q331" i="3" s="1"/>
  <c r="L327" i="3"/>
  <c r="S327" i="3" s="1"/>
  <c r="L324" i="3"/>
  <c r="K324" i="3"/>
  <c r="P414" i="3"/>
  <c r="T414" i="3"/>
  <c r="X414" i="3"/>
  <c r="AB414" i="3"/>
  <c r="AF414" i="3"/>
  <c r="AJ414" i="3"/>
  <c r="AN414" i="3"/>
  <c r="AR414" i="3"/>
  <c r="AV414" i="3"/>
  <c r="AZ414" i="3"/>
  <c r="BD414" i="3"/>
  <c r="BH414" i="3"/>
  <c r="M414" i="3"/>
  <c r="Q414" i="3"/>
  <c r="U414" i="3"/>
  <c r="Y414" i="3"/>
  <c r="AC414" i="3"/>
  <c r="AG414" i="3"/>
  <c r="AK414" i="3"/>
  <c r="AO414" i="3"/>
  <c r="AS414" i="3"/>
  <c r="AW414" i="3"/>
  <c r="BA414" i="3"/>
  <c r="BE414" i="3"/>
  <c r="BI414" i="3"/>
  <c r="N414" i="3"/>
  <c r="V414" i="3"/>
  <c r="AD414" i="3"/>
  <c r="AL414" i="3"/>
  <c r="AT414" i="3"/>
  <c r="BB414" i="3"/>
  <c r="O414" i="3"/>
  <c r="W414" i="3"/>
  <c r="AE414" i="3"/>
  <c r="AM414" i="3"/>
  <c r="AU414" i="3"/>
  <c r="BC414" i="3"/>
  <c r="S414" i="3"/>
  <c r="AI414" i="3"/>
  <c r="AY414" i="3"/>
  <c r="Z414" i="3"/>
  <c r="AP414" i="3"/>
  <c r="BF414" i="3"/>
  <c r="AA414" i="3"/>
  <c r="AQ414" i="3"/>
  <c r="BG414" i="3"/>
  <c r="R414" i="3"/>
  <c r="AH414" i="3"/>
  <c r="AX414" i="3"/>
  <c r="N430" i="3"/>
  <c r="R430" i="3"/>
  <c r="V430" i="3"/>
  <c r="Z430" i="3"/>
  <c r="AD430" i="3"/>
  <c r="AH430" i="3"/>
  <c r="AL430" i="3"/>
  <c r="AP430" i="3"/>
  <c r="AT430" i="3"/>
  <c r="AX430" i="3"/>
  <c r="BB430" i="3"/>
  <c r="BF430" i="3"/>
  <c r="O430" i="3"/>
  <c r="S430" i="3"/>
  <c r="W430" i="3"/>
  <c r="AA430" i="3"/>
  <c r="AE430" i="3"/>
  <c r="AI430" i="3"/>
  <c r="AM430" i="3"/>
  <c r="AQ430" i="3"/>
  <c r="AU430" i="3"/>
  <c r="AY430" i="3"/>
  <c r="BC430" i="3"/>
  <c r="BG430" i="3"/>
  <c r="P430" i="3"/>
  <c r="X430" i="3"/>
  <c r="AF430" i="3"/>
  <c r="AN430" i="3"/>
  <c r="AV430" i="3"/>
  <c r="BD430" i="3"/>
  <c r="Q430" i="3"/>
  <c r="Y430" i="3"/>
  <c r="AG430" i="3"/>
  <c r="AO430" i="3"/>
  <c r="AW430" i="3"/>
  <c r="BE430" i="3"/>
  <c r="M430" i="3"/>
  <c r="AC430" i="3"/>
  <c r="AS430" i="3"/>
  <c r="BI430" i="3"/>
  <c r="T430" i="3"/>
  <c r="AJ430" i="3"/>
  <c r="AZ430" i="3"/>
  <c r="U430" i="3"/>
  <c r="AK430" i="3"/>
  <c r="BA430" i="3"/>
  <c r="AB430" i="3"/>
  <c r="AR430" i="3"/>
  <c r="BH430" i="3"/>
  <c r="N425" i="3"/>
  <c r="R425" i="3"/>
  <c r="V425" i="3"/>
  <c r="Z425" i="3"/>
  <c r="AD425" i="3"/>
  <c r="AH425" i="3"/>
  <c r="AL425" i="3"/>
  <c r="AP425" i="3"/>
  <c r="AT425" i="3"/>
  <c r="AX425" i="3"/>
  <c r="BB425" i="3"/>
  <c r="BF425" i="3"/>
  <c r="O425" i="3"/>
  <c r="S425" i="3"/>
  <c r="W425" i="3"/>
  <c r="AA425" i="3"/>
  <c r="AE425" i="3"/>
  <c r="AI425" i="3"/>
  <c r="AM425" i="3"/>
  <c r="AQ425" i="3"/>
  <c r="AU425" i="3"/>
  <c r="AY425" i="3"/>
  <c r="BC425" i="3"/>
  <c r="BG425" i="3"/>
  <c r="T425" i="3"/>
  <c r="AB425" i="3"/>
  <c r="AJ425" i="3"/>
  <c r="AR425" i="3"/>
  <c r="AZ425" i="3"/>
  <c r="BH425" i="3"/>
  <c r="M425" i="3"/>
  <c r="U425" i="3"/>
  <c r="AC425" i="3"/>
  <c r="AK425" i="3"/>
  <c r="AS425" i="3"/>
  <c r="BA425" i="3"/>
  <c r="BI425" i="3"/>
  <c r="Y425" i="3"/>
  <c r="AO425" i="3"/>
  <c r="BE425" i="3"/>
  <c r="P425" i="3"/>
  <c r="AF425" i="3"/>
  <c r="AV425" i="3"/>
  <c r="Q425" i="3"/>
  <c r="AG425" i="3"/>
  <c r="AW425" i="3"/>
  <c r="X425" i="3"/>
  <c r="AN425" i="3"/>
  <c r="BD425" i="3"/>
  <c r="O441" i="3"/>
  <c r="S441" i="3"/>
  <c r="W441" i="3"/>
  <c r="AA441" i="3"/>
  <c r="AE441" i="3"/>
  <c r="AI441" i="3"/>
  <c r="AM441" i="3"/>
  <c r="AQ441" i="3"/>
  <c r="AU441" i="3"/>
  <c r="AY441" i="3"/>
  <c r="BC441" i="3"/>
  <c r="BG441" i="3"/>
  <c r="N441" i="3"/>
  <c r="T441" i="3"/>
  <c r="Y441" i="3"/>
  <c r="AD441" i="3"/>
  <c r="AJ441" i="3"/>
  <c r="AO441" i="3"/>
  <c r="AT441" i="3"/>
  <c r="AZ441" i="3"/>
  <c r="BE441" i="3"/>
  <c r="P441" i="3"/>
  <c r="U441" i="3"/>
  <c r="Z441" i="3"/>
  <c r="AF441" i="3"/>
  <c r="AK441" i="3"/>
  <c r="AP441" i="3"/>
  <c r="AV441" i="3"/>
  <c r="BA441" i="3"/>
  <c r="BF441" i="3"/>
  <c r="R441" i="3"/>
  <c r="AC441" i="3"/>
  <c r="AN441" i="3"/>
  <c r="AX441" i="3"/>
  <c r="BI441" i="3"/>
  <c r="V441" i="3"/>
  <c r="AG441" i="3"/>
  <c r="AR441" i="3"/>
  <c r="BB441" i="3"/>
  <c r="M441" i="3"/>
  <c r="X441" i="3"/>
  <c r="AH441" i="3"/>
  <c r="AS441" i="3"/>
  <c r="BD441" i="3"/>
  <c r="Q441" i="3"/>
  <c r="AB441" i="3"/>
  <c r="AL441" i="3"/>
  <c r="AW441" i="3"/>
  <c r="BH441" i="3"/>
  <c r="P412" i="3"/>
  <c r="T412" i="3"/>
  <c r="X412" i="3"/>
  <c r="AB412" i="3"/>
  <c r="AF412" i="3"/>
  <c r="AJ412" i="3"/>
  <c r="AN412" i="3"/>
  <c r="AR412" i="3"/>
  <c r="AV412" i="3"/>
  <c r="AZ412" i="3"/>
  <c r="BD412" i="3"/>
  <c r="BH412" i="3"/>
  <c r="M412" i="3"/>
  <c r="Q412" i="3"/>
  <c r="U412" i="3"/>
  <c r="Y412" i="3"/>
  <c r="AC412" i="3"/>
  <c r="AG412" i="3"/>
  <c r="AK412" i="3"/>
  <c r="AO412" i="3"/>
  <c r="AS412" i="3"/>
  <c r="AW412" i="3"/>
  <c r="BA412" i="3"/>
  <c r="BE412" i="3"/>
  <c r="BI412" i="3"/>
  <c r="R412" i="3"/>
  <c r="Z412" i="3"/>
  <c r="AH412" i="3"/>
  <c r="AP412" i="3"/>
  <c r="AX412" i="3"/>
  <c r="BF412" i="3"/>
  <c r="S412" i="3"/>
  <c r="AA412" i="3"/>
  <c r="AI412" i="3"/>
  <c r="AQ412" i="3"/>
  <c r="AY412" i="3"/>
  <c r="BG412" i="3"/>
  <c r="W412" i="3"/>
  <c r="AM412" i="3"/>
  <c r="BC412" i="3"/>
  <c r="N412" i="3"/>
  <c r="AD412" i="3"/>
  <c r="AT412" i="3"/>
  <c r="O412" i="3"/>
  <c r="BL412" i="3" s="1"/>
  <c r="AE412" i="3"/>
  <c r="AU412" i="3"/>
  <c r="V412" i="3"/>
  <c r="AL412" i="3"/>
  <c r="BB412" i="3"/>
  <c r="M424" i="3"/>
  <c r="Q424" i="3"/>
  <c r="U424" i="3"/>
  <c r="Y424" i="3"/>
  <c r="AC424" i="3"/>
  <c r="AG424" i="3"/>
  <c r="AK424" i="3"/>
  <c r="AO424" i="3"/>
  <c r="AS424" i="3"/>
  <c r="AW424" i="3"/>
  <c r="BA424" i="3"/>
  <c r="BE424" i="3"/>
  <c r="BI424" i="3"/>
  <c r="N424" i="3"/>
  <c r="R424" i="3"/>
  <c r="V424" i="3"/>
  <c r="Z424" i="3"/>
  <c r="AD424" i="3"/>
  <c r="AH424" i="3"/>
  <c r="AL424" i="3"/>
  <c r="AP424" i="3"/>
  <c r="AT424" i="3"/>
  <c r="AX424" i="3"/>
  <c r="BB424" i="3"/>
  <c r="BF424" i="3"/>
  <c r="O424" i="3"/>
  <c r="W424" i="3"/>
  <c r="AE424" i="3"/>
  <c r="AM424" i="3"/>
  <c r="AU424" i="3"/>
  <c r="BC424" i="3"/>
  <c r="P424" i="3"/>
  <c r="X424" i="3"/>
  <c r="AF424" i="3"/>
  <c r="AN424" i="3"/>
  <c r="AV424" i="3"/>
  <c r="BD424" i="3"/>
  <c r="AB424" i="3"/>
  <c r="AR424" i="3"/>
  <c r="BH424" i="3"/>
  <c r="S424" i="3"/>
  <c r="AI424" i="3"/>
  <c r="AY424" i="3"/>
  <c r="T424" i="3"/>
  <c r="AJ424" i="3"/>
  <c r="AZ424" i="3"/>
  <c r="AA424" i="3"/>
  <c r="AQ424" i="3"/>
  <c r="BG424" i="3"/>
  <c r="M475" i="3"/>
  <c r="Q475" i="3"/>
  <c r="U475" i="3"/>
  <c r="Y475" i="3"/>
  <c r="AC475" i="3"/>
  <c r="AG475" i="3"/>
  <c r="AK475" i="3"/>
  <c r="AO475" i="3"/>
  <c r="AS475" i="3"/>
  <c r="AW475" i="3"/>
  <c r="BA475" i="3"/>
  <c r="BE475" i="3"/>
  <c r="BI475" i="3"/>
  <c r="N475" i="3"/>
  <c r="R475" i="3"/>
  <c r="V475" i="3"/>
  <c r="Z475" i="3"/>
  <c r="AD475" i="3"/>
  <c r="AH475" i="3"/>
  <c r="AL475" i="3"/>
  <c r="AP475" i="3"/>
  <c r="AT475" i="3"/>
  <c r="AX475" i="3"/>
  <c r="BB475" i="3"/>
  <c r="BF475" i="3"/>
  <c r="P475" i="3"/>
  <c r="X475" i="3"/>
  <c r="AF475" i="3"/>
  <c r="AN475" i="3"/>
  <c r="AV475" i="3"/>
  <c r="BD475" i="3"/>
  <c r="S475" i="3"/>
  <c r="AA475" i="3"/>
  <c r="AI475" i="3"/>
  <c r="AQ475" i="3"/>
  <c r="AY475" i="3"/>
  <c r="BG475" i="3"/>
  <c r="T475" i="3"/>
  <c r="AB475" i="3"/>
  <c r="AJ475" i="3"/>
  <c r="AR475" i="3"/>
  <c r="AZ475" i="3"/>
  <c r="BH475" i="3"/>
  <c r="O475" i="3"/>
  <c r="W475" i="3"/>
  <c r="AE475" i="3"/>
  <c r="AM475" i="3"/>
  <c r="AU475" i="3"/>
  <c r="BC475" i="3"/>
  <c r="M491" i="3"/>
  <c r="Q491" i="3"/>
  <c r="U491" i="3"/>
  <c r="Y491" i="3"/>
  <c r="AC491" i="3"/>
  <c r="AG491" i="3"/>
  <c r="AK491" i="3"/>
  <c r="AO491" i="3"/>
  <c r="AS491" i="3"/>
  <c r="AW491" i="3"/>
  <c r="BA491" i="3"/>
  <c r="BE491" i="3"/>
  <c r="BI491" i="3"/>
  <c r="N491" i="3"/>
  <c r="R491" i="3"/>
  <c r="V491" i="3"/>
  <c r="Z491" i="3"/>
  <c r="AD491" i="3"/>
  <c r="AH491" i="3"/>
  <c r="AL491" i="3"/>
  <c r="AP491" i="3"/>
  <c r="AT491" i="3"/>
  <c r="AX491" i="3"/>
  <c r="BB491" i="3"/>
  <c r="BF491" i="3"/>
  <c r="T491" i="3"/>
  <c r="AB491" i="3"/>
  <c r="AJ491" i="3"/>
  <c r="AR491" i="3"/>
  <c r="AZ491" i="3"/>
  <c r="BH491" i="3"/>
  <c r="O491" i="3"/>
  <c r="W491" i="3"/>
  <c r="AE491" i="3"/>
  <c r="AM491" i="3"/>
  <c r="AU491" i="3"/>
  <c r="BC491" i="3"/>
  <c r="P491" i="3"/>
  <c r="X491" i="3"/>
  <c r="AF491" i="3"/>
  <c r="AN491" i="3"/>
  <c r="AV491" i="3"/>
  <c r="BD491" i="3"/>
  <c r="S491" i="3"/>
  <c r="AA491" i="3"/>
  <c r="AI491" i="3"/>
  <c r="AQ491" i="3"/>
  <c r="AY491" i="3"/>
  <c r="BG491" i="3"/>
  <c r="M507" i="3"/>
  <c r="Q507" i="3"/>
  <c r="U507" i="3"/>
  <c r="Y507" i="3"/>
  <c r="AC507" i="3"/>
  <c r="AG507" i="3"/>
  <c r="AK507" i="3"/>
  <c r="AO507" i="3"/>
  <c r="AS507" i="3"/>
  <c r="AW507" i="3"/>
  <c r="BA507" i="3"/>
  <c r="BE507" i="3"/>
  <c r="BI507" i="3"/>
  <c r="R507" i="3"/>
  <c r="W507" i="3"/>
  <c r="AB507" i="3"/>
  <c r="AH507" i="3"/>
  <c r="AM507" i="3"/>
  <c r="AR507" i="3"/>
  <c r="AX507" i="3"/>
  <c r="BC507" i="3"/>
  <c r="BH507" i="3"/>
  <c r="N507" i="3"/>
  <c r="S507" i="3"/>
  <c r="X507" i="3"/>
  <c r="AD507" i="3"/>
  <c r="AI507" i="3"/>
  <c r="AN507" i="3"/>
  <c r="AT507" i="3"/>
  <c r="AY507" i="3"/>
  <c r="BD507" i="3"/>
  <c r="O507" i="3"/>
  <c r="T507" i="3"/>
  <c r="Z507" i="3"/>
  <c r="AE507" i="3"/>
  <c r="AJ507" i="3"/>
  <c r="AP507" i="3"/>
  <c r="AU507" i="3"/>
  <c r="AZ507" i="3"/>
  <c r="BF507" i="3"/>
  <c r="P507" i="3"/>
  <c r="V507" i="3"/>
  <c r="AA507" i="3"/>
  <c r="AF507" i="3"/>
  <c r="AL507" i="3"/>
  <c r="AQ507" i="3"/>
  <c r="AV507" i="3"/>
  <c r="BB507" i="3"/>
  <c r="BG507" i="3"/>
  <c r="P486" i="3"/>
  <c r="T486" i="3"/>
  <c r="X486" i="3"/>
  <c r="AB486" i="3"/>
  <c r="AF486" i="3"/>
  <c r="AJ486" i="3"/>
  <c r="AN486" i="3"/>
  <c r="AR486" i="3"/>
  <c r="AV486" i="3"/>
  <c r="AZ486" i="3"/>
  <c r="BD486" i="3"/>
  <c r="BH486" i="3"/>
  <c r="M486" i="3"/>
  <c r="Q486" i="3"/>
  <c r="U486" i="3"/>
  <c r="Y486" i="3"/>
  <c r="AC486" i="3"/>
  <c r="AG486" i="3"/>
  <c r="AK486" i="3"/>
  <c r="AO486" i="3"/>
  <c r="AS486" i="3"/>
  <c r="AW486" i="3"/>
  <c r="BA486" i="3"/>
  <c r="BE486" i="3"/>
  <c r="BI486" i="3"/>
  <c r="O486" i="3"/>
  <c r="W486" i="3"/>
  <c r="AE486" i="3"/>
  <c r="AM486" i="3"/>
  <c r="AU486" i="3"/>
  <c r="BC486" i="3"/>
  <c r="R486" i="3"/>
  <c r="Z486" i="3"/>
  <c r="AH486" i="3"/>
  <c r="AP486" i="3"/>
  <c r="AX486" i="3"/>
  <c r="BF486" i="3"/>
  <c r="S486" i="3"/>
  <c r="AA486" i="3"/>
  <c r="AI486" i="3"/>
  <c r="AQ486" i="3"/>
  <c r="AY486" i="3"/>
  <c r="BG486" i="3"/>
  <c r="N486" i="3"/>
  <c r="V486" i="3"/>
  <c r="AD486" i="3"/>
  <c r="AL486" i="3"/>
  <c r="AT486" i="3"/>
  <c r="BB486" i="3"/>
  <c r="N502" i="3"/>
  <c r="R502" i="3"/>
  <c r="V502" i="3"/>
  <c r="Z502" i="3"/>
  <c r="AD502" i="3"/>
  <c r="AH502" i="3"/>
  <c r="AL502" i="3"/>
  <c r="AP502" i="3"/>
  <c r="AT502" i="3"/>
  <c r="AX502" i="3"/>
  <c r="BB502" i="3"/>
  <c r="BF502" i="3"/>
  <c r="O502" i="3"/>
  <c r="S502" i="3"/>
  <c r="W502" i="3"/>
  <c r="AA502" i="3"/>
  <c r="AE502" i="3"/>
  <c r="AI502" i="3"/>
  <c r="AM502" i="3"/>
  <c r="AQ502" i="3"/>
  <c r="AU502" i="3"/>
  <c r="AY502" i="3"/>
  <c r="BC502" i="3"/>
  <c r="BG502" i="3"/>
  <c r="M502" i="3"/>
  <c r="U502" i="3"/>
  <c r="AC502" i="3"/>
  <c r="AK502" i="3"/>
  <c r="AS502" i="3"/>
  <c r="BA502" i="3"/>
  <c r="BI502" i="3"/>
  <c r="P502" i="3"/>
  <c r="X502" i="3"/>
  <c r="AF502" i="3"/>
  <c r="AN502" i="3"/>
  <c r="AV502" i="3"/>
  <c r="BD502" i="3"/>
  <c r="Q502" i="3"/>
  <c r="BJ502" i="3" s="1"/>
  <c r="Y502" i="3"/>
  <c r="AG502" i="3"/>
  <c r="AO502" i="3"/>
  <c r="AW502" i="3"/>
  <c r="BE502" i="3"/>
  <c r="T502" i="3"/>
  <c r="AB502" i="3"/>
  <c r="AJ502" i="3"/>
  <c r="AR502" i="3"/>
  <c r="AZ502" i="3"/>
  <c r="BH502" i="3"/>
  <c r="AL439" i="3"/>
  <c r="BJ370" i="3"/>
  <c r="BM370" i="3"/>
  <c r="BM377" i="3"/>
  <c r="BJ380" i="3"/>
  <c r="BM380" i="3"/>
  <c r="BM388" i="3"/>
  <c r="BL393" i="3"/>
  <c r="BK393" i="3"/>
  <c r="AS439" i="3"/>
  <c r="BJ455" i="3"/>
  <c r="BJ511" i="3"/>
  <c r="BN519" i="3"/>
  <c r="BK519" i="3"/>
  <c r="N374" i="3"/>
  <c r="R374" i="3"/>
  <c r="V374" i="3"/>
  <c r="Z374" i="3"/>
  <c r="AD374" i="3"/>
  <c r="AH374" i="3"/>
  <c r="AL374" i="3"/>
  <c r="AP374" i="3"/>
  <c r="AT374" i="3"/>
  <c r="AX374" i="3"/>
  <c r="BB374" i="3"/>
  <c r="BF374" i="3"/>
  <c r="O374" i="3"/>
  <c r="S374" i="3"/>
  <c r="W374" i="3"/>
  <c r="AA374" i="3"/>
  <c r="AE374" i="3"/>
  <c r="AI374" i="3"/>
  <c r="AM374" i="3"/>
  <c r="AQ374" i="3"/>
  <c r="AU374" i="3"/>
  <c r="AY374" i="3"/>
  <c r="BC374" i="3"/>
  <c r="BG374" i="3"/>
  <c r="P374" i="3"/>
  <c r="X374" i="3"/>
  <c r="AF374" i="3"/>
  <c r="AN374" i="3"/>
  <c r="AV374" i="3"/>
  <c r="BD374" i="3"/>
  <c r="Q374" i="3"/>
  <c r="Y374" i="3"/>
  <c r="AG374" i="3"/>
  <c r="AO374" i="3"/>
  <c r="AW374" i="3"/>
  <c r="BE374" i="3"/>
  <c r="M374" i="3"/>
  <c r="AC374" i="3"/>
  <c r="AS374" i="3"/>
  <c r="BI374" i="3"/>
  <c r="T374" i="3"/>
  <c r="AJ374" i="3"/>
  <c r="AZ374" i="3"/>
  <c r="U374" i="3"/>
  <c r="AK374" i="3"/>
  <c r="BA374" i="3"/>
  <c r="AB374" i="3"/>
  <c r="AR374" i="3"/>
  <c r="BH374" i="3"/>
  <c r="O395" i="3"/>
  <c r="S395" i="3"/>
  <c r="W395" i="3"/>
  <c r="AA395" i="3"/>
  <c r="AE395" i="3"/>
  <c r="AI395" i="3"/>
  <c r="AM395" i="3"/>
  <c r="AQ395" i="3"/>
  <c r="AU395" i="3"/>
  <c r="AY395" i="3"/>
  <c r="BC395" i="3"/>
  <c r="BG395" i="3"/>
  <c r="P395" i="3"/>
  <c r="T395" i="3"/>
  <c r="X395" i="3"/>
  <c r="AB395" i="3"/>
  <c r="AF395" i="3"/>
  <c r="AJ395" i="3"/>
  <c r="AN395" i="3"/>
  <c r="AR395" i="3"/>
  <c r="AV395" i="3"/>
  <c r="AZ395" i="3"/>
  <c r="BD395" i="3"/>
  <c r="BH395" i="3"/>
  <c r="M395" i="3"/>
  <c r="U395" i="3"/>
  <c r="AC395" i="3"/>
  <c r="AK395" i="3"/>
  <c r="AS395" i="3"/>
  <c r="BA395" i="3"/>
  <c r="BI395" i="3"/>
  <c r="N395" i="3"/>
  <c r="V395" i="3"/>
  <c r="AD395" i="3"/>
  <c r="AL395" i="3"/>
  <c r="AT395" i="3"/>
  <c r="BB395" i="3"/>
  <c r="R395" i="3"/>
  <c r="AH395" i="3"/>
  <c r="AX395" i="3"/>
  <c r="Y395" i="3"/>
  <c r="AO395" i="3"/>
  <c r="BE395" i="3"/>
  <c r="Z395" i="3"/>
  <c r="AP395" i="3"/>
  <c r="BF395" i="3"/>
  <c r="Q395" i="3"/>
  <c r="AG395" i="3"/>
  <c r="AW395" i="3"/>
  <c r="M427" i="3"/>
  <c r="Q427" i="3"/>
  <c r="U427" i="3"/>
  <c r="Y427" i="3"/>
  <c r="AC427" i="3"/>
  <c r="AG427" i="3"/>
  <c r="AK427" i="3"/>
  <c r="AO427" i="3"/>
  <c r="AS427" i="3"/>
  <c r="AW427" i="3"/>
  <c r="BA427" i="3"/>
  <c r="BE427" i="3"/>
  <c r="BI427" i="3"/>
  <c r="N427" i="3"/>
  <c r="R427" i="3"/>
  <c r="V427" i="3"/>
  <c r="Z427" i="3"/>
  <c r="AD427" i="3"/>
  <c r="AH427" i="3"/>
  <c r="AL427" i="3"/>
  <c r="AP427" i="3"/>
  <c r="AT427" i="3"/>
  <c r="AX427" i="3"/>
  <c r="BB427" i="3"/>
  <c r="BF427" i="3"/>
  <c r="O427" i="3"/>
  <c r="W427" i="3"/>
  <c r="AE427" i="3"/>
  <c r="AM427" i="3"/>
  <c r="AU427" i="3"/>
  <c r="BC427" i="3"/>
  <c r="P427" i="3"/>
  <c r="BN427" i="3" s="1"/>
  <c r="X427" i="3"/>
  <c r="AF427" i="3"/>
  <c r="AN427" i="3"/>
  <c r="AV427" i="3"/>
  <c r="BD427" i="3"/>
  <c r="T427" i="3"/>
  <c r="AJ427" i="3"/>
  <c r="AZ427" i="3"/>
  <c r="AA427" i="3"/>
  <c r="AQ427" i="3"/>
  <c r="BG427" i="3"/>
  <c r="AB427" i="3"/>
  <c r="AR427" i="3"/>
  <c r="BH427" i="3"/>
  <c r="S427" i="3"/>
  <c r="AI427" i="3"/>
  <c r="AY427" i="3"/>
  <c r="P443" i="3"/>
  <c r="T443" i="3"/>
  <c r="X443" i="3"/>
  <c r="AB443" i="3"/>
  <c r="AF443" i="3"/>
  <c r="AJ443" i="3"/>
  <c r="AN443" i="3"/>
  <c r="AR443" i="3"/>
  <c r="AV443" i="3"/>
  <c r="AZ443" i="3"/>
  <c r="BD443" i="3"/>
  <c r="BH443" i="3"/>
  <c r="M443" i="3"/>
  <c r="R443" i="3"/>
  <c r="W443" i="3"/>
  <c r="AC443" i="3"/>
  <c r="AH443" i="3"/>
  <c r="AM443" i="3"/>
  <c r="AS443" i="3"/>
  <c r="AX443" i="3"/>
  <c r="BC443" i="3"/>
  <c r="BI443" i="3"/>
  <c r="N443" i="3"/>
  <c r="S443" i="3"/>
  <c r="Y443" i="3"/>
  <c r="AD443" i="3"/>
  <c r="AI443" i="3"/>
  <c r="AO443" i="3"/>
  <c r="AT443" i="3"/>
  <c r="AY443" i="3"/>
  <c r="BE443" i="3"/>
  <c r="V443" i="3"/>
  <c r="AG443" i="3"/>
  <c r="AQ443" i="3"/>
  <c r="BB443" i="3"/>
  <c r="O443" i="3"/>
  <c r="Z443" i="3"/>
  <c r="AK443" i="3"/>
  <c r="AU443" i="3"/>
  <c r="BF443" i="3"/>
  <c r="Q443" i="3"/>
  <c r="AA443" i="3"/>
  <c r="AL443" i="3"/>
  <c r="AW443" i="3"/>
  <c r="BG443" i="3"/>
  <c r="U443" i="3"/>
  <c r="AE443" i="3"/>
  <c r="AP443" i="3"/>
  <c r="BA443" i="3"/>
  <c r="N496" i="3"/>
  <c r="R496" i="3"/>
  <c r="V496" i="3"/>
  <c r="Z496" i="3"/>
  <c r="AD496" i="3"/>
  <c r="AH496" i="3"/>
  <c r="AL496" i="3"/>
  <c r="AP496" i="3"/>
  <c r="AT496" i="3"/>
  <c r="AX496" i="3"/>
  <c r="BB496" i="3"/>
  <c r="BF496" i="3"/>
  <c r="O496" i="3"/>
  <c r="S496" i="3"/>
  <c r="W496" i="3"/>
  <c r="AA496" i="3"/>
  <c r="AE496" i="3"/>
  <c r="AI496" i="3"/>
  <c r="AM496" i="3"/>
  <c r="AQ496" i="3"/>
  <c r="AU496" i="3"/>
  <c r="AY496" i="3"/>
  <c r="BC496" i="3"/>
  <c r="BG496" i="3"/>
  <c r="Q496" i="3"/>
  <c r="Y496" i="3"/>
  <c r="AG496" i="3"/>
  <c r="AO496" i="3"/>
  <c r="AW496" i="3"/>
  <c r="BE496" i="3"/>
  <c r="T496" i="3"/>
  <c r="AB496" i="3"/>
  <c r="AJ496" i="3"/>
  <c r="AR496" i="3"/>
  <c r="AZ496" i="3"/>
  <c r="BH496" i="3"/>
  <c r="M496" i="3"/>
  <c r="U496" i="3"/>
  <c r="AC496" i="3"/>
  <c r="AK496" i="3"/>
  <c r="AS496" i="3"/>
  <c r="BA496" i="3"/>
  <c r="BI496" i="3"/>
  <c r="P496" i="3"/>
  <c r="X496" i="3"/>
  <c r="AF496" i="3"/>
  <c r="AN496" i="3"/>
  <c r="AV496" i="3"/>
  <c r="BD496" i="3"/>
  <c r="M520" i="3"/>
  <c r="Q520" i="3"/>
  <c r="U520" i="3"/>
  <c r="Y520" i="3"/>
  <c r="AC520" i="3"/>
  <c r="AG520" i="3"/>
  <c r="AK520" i="3"/>
  <c r="AO520" i="3"/>
  <c r="AS520" i="3"/>
  <c r="AW520" i="3"/>
  <c r="BA520" i="3"/>
  <c r="BE520" i="3"/>
  <c r="BI520" i="3"/>
  <c r="N520" i="3"/>
  <c r="R520" i="3"/>
  <c r="V520" i="3"/>
  <c r="Z520" i="3"/>
  <c r="AD520" i="3"/>
  <c r="AH520" i="3"/>
  <c r="AL520" i="3"/>
  <c r="AP520" i="3"/>
  <c r="AT520" i="3"/>
  <c r="AX520" i="3"/>
  <c r="BB520" i="3"/>
  <c r="BF520" i="3"/>
  <c r="O520" i="3"/>
  <c r="S520" i="3"/>
  <c r="W520" i="3"/>
  <c r="AA520" i="3"/>
  <c r="AE520" i="3"/>
  <c r="AI520" i="3"/>
  <c r="AM520" i="3"/>
  <c r="AQ520" i="3"/>
  <c r="AU520" i="3"/>
  <c r="AY520" i="3"/>
  <c r="BC520" i="3"/>
  <c r="BG520" i="3"/>
  <c r="P520" i="3"/>
  <c r="T520" i="3"/>
  <c r="X520" i="3"/>
  <c r="AB520" i="3"/>
  <c r="AF520" i="3"/>
  <c r="AJ520" i="3"/>
  <c r="AN520" i="3"/>
  <c r="AR520" i="3"/>
  <c r="AV520" i="3"/>
  <c r="AZ520" i="3"/>
  <c r="BD520" i="3"/>
  <c r="BH520" i="3"/>
  <c r="N526" i="3"/>
  <c r="R526" i="3"/>
  <c r="V526" i="3"/>
  <c r="Z526" i="3"/>
  <c r="AD526" i="3"/>
  <c r="AH526" i="3"/>
  <c r="AL526" i="3"/>
  <c r="AP526" i="3"/>
  <c r="AT526" i="3"/>
  <c r="AX526" i="3"/>
  <c r="BB526" i="3"/>
  <c r="BF526" i="3"/>
  <c r="O526" i="3"/>
  <c r="S526" i="3"/>
  <c r="W526" i="3"/>
  <c r="AA526" i="3"/>
  <c r="AE526" i="3"/>
  <c r="AI526" i="3"/>
  <c r="AM526" i="3"/>
  <c r="AQ526" i="3"/>
  <c r="AU526" i="3"/>
  <c r="AY526" i="3"/>
  <c r="BC526" i="3"/>
  <c r="BG526" i="3"/>
  <c r="P526" i="3"/>
  <c r="T526" i="3"/>
  <c r="X526" i="3"/>
  <c r="AB526" i="3"/>
  <c r="AF526" i="3"/>
  <c r="AJ526" i="3"/>
  <c r="AN526" i="3"/>
  <c r="AR526" i="3"/>
  <c r="AV526" i="3"/>
  <c r="AZ526" i="3"/>
  <c r="BD526" i="3"/>
  <c r="BH526" i="3"/>
  <c r="M526" i="3"/>
  <c r="Q526" i="3"/>
  <c r="U526" i="3"/>
  <c r="Y526" i="3"/>
  <c r="AC526" i="3"/>
  <c r="AG526" i="3"/>
  <c r="AK526" i="3"/>
  <c r="AO526" i="3"/>
  <c r="AS526" i="3"/>
  <c r="AW526" i="3"/>
  <c r="BA526" i="3"/>
  <c r="BE526" i="3"/>
  <c r="BI526" i="3"/>
  <c r="N530" i="3"/>
  <c r="R530" i="3"/>
  <c r="V530" i="3"/>
  <c r="Z530" i="3"/>
  <c r="AD530" i="3"/>
  <c r="AH530" i="3"/>
  <c r="AL530" i="3"/>
  <c r="AP530" i="3"/>
  <c r="AT530" i="3"/>
  <c r="AX530" i="3"/>
  <c r="BB530" i="3"/>
  <c r="BF530" i="3"/>
  <c r="O530" i="3"/>
  <c r="S530" i="3"/>
  <c r="W530" i="3"/>
  <c r="AA530" i="3"/>
  <c r="AE530" i="3"/>
  <c r="AI530" i="3"/>
  <c r="AM530" i="3"/>
  <c r="AQ530" i="3"/>
  <c r="AU530" i="3"/>
  <c r="AY530" i="3"/>
  <c r="BC530" i="3"/>
  <c r="BG530" i="3"/>
  <c r="P530" i="3"/>
  <c r="T530" i="3"/>
  <c r="X530" i="3"/>
  <c r="AB530" i="3"/>
  <c r="AF530" i="3"/>
  <c r="AJ530" i="3"/>
  <c r="AN530" i="3"/>
  <c r="AR530" i="3"/>
  <c r="AV530" i="3"/>
  <c r="AZ530" i="3"/>
  <c r="BD530" i="3"/>
  <c r="BH530" i="3"/>
  <c r="M530" i="3"/>
  <c r="Q530" i="3"/>
  <c r="U530" i="3"/>
  <c r="Y530" i="3"/>
  <c r="AC530" i="3"/>
  <c r="AG530" i="3"/>
  <c r="AK530" i="3"/>
  <c r="AO530" i="3"/>
  <c r="AS530" i="3"/>
  <c r="AW530" i="3"/>
  <c r="BA530" i="3"/>
  <c r="BE530" i="3"/>
  <c r="BI530" i="3"/>
  <c r="M540" i="3"/>
  <c r="Q540" i="3"/>
  <c r="U540" i="3"/>
  <c r="Y540" i="3"/>
  <c r="AC540" i="3"/>
  <c r="AG540" i="3"/>
  <c r="AK540" i="3"/>
  <c r="AO540" i="3"/>
  <c r="AS540" i="3"/>
  <c r="AW540" i="3"/>
  <c r="BA540" i="3"/>
  <c r="BE540" i="3"/>
  <c r="BI540" i="3"/>
  <c r="N540" i="3"/>
  <c r="R540" i="3"/>
  <c r="V540" i="3"/>
  <c r="Z540" i="3"/>
  <c r="AD540" i="3"/>
  <c r="AH540" i="3"/>
  <c r="AL540" i="3"/>
  <c r="AP540" i="3"/>
  <c r="AT540" i="3"/>
  <c r="AX540" i="3"/>
  <c r="BB540" i="3"/>
  <c r="BF540" i="3"/>
  <c r="O540" i="3"/>
  <c r="S540" i="3"/>
  <c r="W540" i="3"/>
  <c r="AA540" i="3"/>
  <c r="AE540" i="3"/>
  <c r="AI540" i="3"/>
  <c r="AM540" i="3"/>
  <c r="AQ540" i="3"/>
  <c r="AU540" i="3"/>
  <c r="AY540" i="3"/>
  <c r="BC540" i="3"/>
  <c r="BG540" i="3"/>
  <c r="P540" i="3"/>
  <c r="T540" i="3"/>
  <c r="X540" i="3"/>
  <c r="AB540" i="3"/>
  <c r="AF540" i="3"/>
  <c r="AJ540" i="3"/>
  <c r="AN540" i="3"/>
  <c r="AR540" i="3"/>
  <c r="AV540" i="3"/>
  <c r="AZ540" i="3"/>
  <c r="BD540" i="3"/>
  <c r="BH540" i="3"/>
  <c r="M544" i="3"/>
  <c r="BN544" i="3" s="1"/>
  <c r="Q544" i="3"/>
  <c r="U544" i="3"/>
  <c r="Y544" i="3"/>
  <c r="AC544" i="3"/>
  <c r="AG544" i="3"/>
  <c r="AK544" i="3"/>
  <c r="AO544" i="3"/>
  <c r="AS544" i="3"/>
  <c r="AW544" i="3"/>
  <c r="BA544" i="3"/>
  <c r="BE544" i="3"/>
  <c r="BI544" i="3"/>
  <c r="N544" i="3"/>
  <c r="R544" i="3"/>
  <c r="V544" i="3"/>
  <c r="Z544" i="3"/>
  <c r="AD544" i="3"/>
  <c r="AH544" i="3"/>
  <c r="AL544" i="3"/>
  <c r="AP544" i="3"/>
  <c r="AT544" i="3"/>
  <c r="AX544" i="3"/>
  <c r="BB544" i="3"/>
  <c r="BF544" i="3"/>
  <c r="O544" i="3"/>
  <c r="S544" i="3"/>
  <c r="W544" i="3"/>
  <c r="AA544" i="3"/>
  <c r="AE544" i="3"/>
  <c r="AI544" i="3"/>
  <c r="AM544" i="3"/>
  <c r="AQ544" i="3"/>
  <c r="AU544" i="3"/>
  <c r="AY544" i="3"/>
  <c r="BC544" i="3"/>
  <c r="BG544" i="3"/>
  <c r="P544" i="3"/>
  <c r="T544" i="3"/>
  <c r="X544" i="3"/>
  <c r="AB544" i="3"/>
  <c r="AF544" i="3"/>
  <c r="AJ544" i="3"/>
  <c r="AN544" i="3"/>
  <c r="AR544" i="3"/>
  <c r="AV544" i="3"/>
  <c r="AZ544" i="3"/>
  <c r="BD544" i="3"/>
  <c r="BH544" i="3"/>
  <c r="AP439" i="3"/>
  <c r="BE439" i="3"/>
  <c r="Y439" i="3"/>
  <c r="AZ439" i="3"/>
  <c r="AJ439" i="3"/>
  <c r="T439" i="3"/>
  <c r="AU439" i="3"/>
  <c r="AE439" i="3"/>
  <c r="O439" i="3"/>
  <c r="BJ462" i="3"/>
  <c r="BN446" i="3"/>
  <c r="AK485" i="3"/>
  <c r="R508" i="3"/>
  <c r="AN508" i="3"/>
  <c r="BI508" i="3"/>
  <c r="R525" i="3"/>
  <c r="AH525" i="3"/>
  <c r="AX525" i="3"/>
  <c r="Q527" i="3"/>
  <c r="AG527" i="3"/>
  <c r="AW527" i="3"/>
  <c r="N529" i="3"/>
  <c r="AD529" i="3"/>
  <c r="AT529" i="3"/>
  <c r="N531" i="3"/>
  <c r="BN531" i="3" s="1"/>
  <c r="AD531" i="3"/>
  <c r="AT531" i="3"/>
  <c r="P536" i="3"/>
  <c r="AF536" i="3"/>
  <c r="AV536" i="3"/>
  <c r="M541" i="3"/>
  <c r="AC541" i="3"/>
  <c r="AS541" i="3"/>
  <c r="BI541" i="3"/>
  <c r="AA543" i="3"/>
  <c r="AQ543" i="3"/>
  <c r="BG543" i="3"/>
  <c r="M364" i="3"/>
  <c r="Q364" i="3"/>
  <c r="U364" i="3"/>
  <c r="Y364" i="3"/>
  <c r="AC364" i="3"/>
  <c r="AG364" i="3"/>
  <c r="AK364" i="3"/>
  <c r="AO364" i="3"/>
  <c r="AS364" i="3"/>
  <c r="AW364" i="3"/>
  <c r="BA364" i="3"/>
  <c r="BE364" i="3"/>
  <c r="BI364" i="3"/>
  <c r="N364" i="3"/>
  <c r="R364" i="3"/>
  <c r="V364" i="3"/>
  <c r="Z364" i="3"/>
  <c r="AD364" i="3"/>
  <c r="AH364" i="3"/>
  <c r="AL364" i="3"/>
  <c r="AP364" i="3"/>
  <c r="AT364" i="3"/>
  <c r="AX364" i="3"/>
  <c r="BB364" i="3"/>
  <c r="BF364" i="3"/>
  <c r="O364" i="3"/>
  <c r="W364" i="3"/>
  <c r="AE364" i="3"/>
  <c r="AM364" i="3"/>
  <c r="AU364" i="3"/>
  <c r="BC364" i="3"/>
  <c r="P364" i="3"/>
  <c r="X364" i="3"/>
  <c r="AF364" i="3"/>
  <c r="AN364" i="3"/>
  <c r="AV364" i="3"/>
  <c r="BD364" i="3"/>
  <c r="AB364" i="3"/>
  <c r="AR364" i="3"/>
  <c r="BH364" i="3"/>
  <c r="S364" i="3"/>
  <c r="AI364" i="3"/>
  <c r="AY364" i="3"/>
  <c r="T364" i="3"/>
  <c r="AJ364" i="3"/>
  <c r="AZ364" i="3"/>
  <c r="AA364" i="3"/>
  <c r="AQ364" i="3"/>
  <c r="BG364" i="3"/>
  <c r="N373" i="3"/>
  <c r="BJ373" i="3" s="1"/>
  <c r="R373" i="3"/>
  <c r="V373" i="3"/>
  <c r="Z373" i="3"/>
  <c r="AD373" i="3"/>
  <c r="AH373" i="3"/>
  <c r="AL373" i="3"/>
  <c r="AP373" i="3"/>
  <c r="AT373" i="3"/>
  <c r="AX373" i="3"/>
  <c r="BB373" i="3"/>
  <c r="BF373" i="3"/>
  <c r="O373" i="3"/>
  <c r="BL373" i="3" s="1"/>
  <c r="S373" i="3"/>
  <c r="BM373" i="3" s="1"/>
  <c r="W373" i="3"/>
  <c r="AA373" i="3"/>
  <c r="AE373" i="3"/>
  <c r="AI373" i="3"/>
  <c r="AM373" i="3"/>
  <c r="AQ373" i="3"/>
  <c r="AU373" i="3"/>
  <c r="AY373" i="3"/>
  <c r="BC373" i="3"/>
  <c r="BG373" i="3"/>
  <c r="T373" i="3"/>
  <c r="AB373" i="3"/>
  <c r="AJ373" i="3"/>
  <c r="AR373" i="3"/>
  <c r="AZ373" i="3"/>
  <c r="BH373" i="3"/>
  <c r="M373" i="3"/>
  <c r="U373" i="3"/>
  <c r="AC373" i="3"/>
  <c r="AK373" i="3"/>
  <c r="AS373" i="3"/>
  <c r="BA373" i="3"/>
  <c r="BI373" i="3"/>
  <c r="Q373" i="3"/>
  <c r="AG373" i="3"/>
  <c r="AW373" i="3"/>
  <c r="X373" i="3"/>
  <c r="AN373" i="3"/>
  <c r="BD373" i="3"/>
  <c r="Y373" i="3"/>
  <c r="AO373" i="3"/>
  <c r="BE373" i="3"/>
  <c r="P373" i="3"/>
  <c r="AF373" i="3"/>
  <c r="AV373" i="3"/>
  <c r="P384" i="3"/>
  <c r="T384" i="3"/>
  <c r="X384" i="3"/>
  <c r="AB384" i="3"/>
  <c r="AF384" i="3"/>
  <c r="AJ384" i="3"/>
  <c r="AN384" i="3"/>
  <c r="AR384" i="3"/>
  <c r="AV384" i="3"/>
  <c r="AZ384" i="3"/>
  <c r="BD384" i="3"/>
  <c r="BH384" i="3"/>
  <c r="M384" i="3"/>
  <c r="Q384" i="3"/>
  <c r="U384" i="3"/>
  <c r="Y384" i="3"/>
  <c r="AC384" i="3"/>
  <c r="AG384" i="3"/>
  <c r="AK384" i="3"/>
  <c r="AO384" i="3"/>
  <c r="AS384" i="3"/>
  <c r="AW384" i="3"/>
  <c r="BA384" i="3"/>
  <c r="BE384" i="3"/>
  <c r="BI384" i="3"/>
  <c r="N384" i="3"/>
  <c r="V384" i="3"/>
  <c r="AD384" i="3"/>
  <c r="AL384" i="3"/>
  <c r="AT384" i="3"/>
  <c r="BB384" i="3"/>
  <c r="O384" i="3"/>
  <c r="W384" i="3"/>
  <c r="AE384" i="3"/>
  <c r="AM384" i="3"/>
  <c r="AU384" i="3"/>
  <c r="BC384" i="3"/>
  <c r="S384" i="3"/>
  <c r="AI384" i="3"/>
  <c r="AY384" i="3"/>
  <c r="Z384" i="3"/>
  <c r="AP384" i="3"/>
  <c r="BF384" i="3"/>
  <c r="AA384" i="3"/>
  <c r="AQ384" i="3"/>
  <c r="BG384" i="3"/>
  <c r="R384" i="3"/>
  <c r="AH384" i="3"/>
  <c r="AX384" i="3"/>
  <c r="O431" i="3"/>
  <c r="S431" i="3"/>
  <c r="W431" i="3"/>
  <c r="AA431" i="3"/>
  <c r="AE431" i="3"/>
  <c r="AI431" i="3"/>
  <c r="AM431" i="3"/>
  <c r="AQ431" i="3"/>
  <c r="AU431" i="3"/>
  <c r="AY431" i="3"/>
  <c r="BC431" i="3"/>
  <c r="BG431" i="3"/>
  <c r="P431" i="3"/>
  <c r="T431" i="3"/>
  <c r="X431" i="3"/>
  <c r="AB431" i="3"/>
  <c r="AF431" i="3"/>
  <c r="AJ431" i="3"/>
  <c r="AN431" i="3"/>
  <c r="AR431" i="3"/>
  <c r="AV431" i="3"/>
  <c r="AZ431" i="3"/>
  <c r="BD431" i="3"/>
  <c r="BH431" i="3"/>
  <c r="M431" i="3"/>
  <c r="U431" i="3"/>
  <c r="AC431" i="3"/>
  <c r="AK431" i="3"/>
  <c r="AS431" i="3"/>
  <c r="BA431" i="3"/>
  <c r="BI431" i="3"/>
  <c r="N431" i="3"/>
  <c r="V431" i="3"/>
  <c r="AD431" i="3"/>
  <c r="AL431" i="3"/>
  <c r="AT431" i="3"/>
  <c r="BB431" i="3"/>
  <c r="Z431" i="3"/>
  <c r="AP431" i="3"/>
  <c r="BF431" i="3"/>
  <c r="Q431" i="3"/>
  <c r="AG431" i="3"/>
  <c r="AW431" i="3"/>
  <c r="R431" i="3"/>
  <c r="AH431" i="3"/>
  <c r="AX431" i="3"/>
  <c r="Y431" i="3"/>
  <c r="AO431" i="3"/>
  <c r="BE431" i="3"/>
  <c r="O468" i="3"/>
  <c r="S468" i="3"/>
  <c r="W468" i="3"/>
  <c r="AA468" i="3"/>
  <c r="AE468" i="3"/>
  <c r="AI468" i="3"/>
  <c r="AM468" i="3"/>
  <c r="AQ468" i="3"/>
  <c r="AU468" i="3"/>
  <c r="AY468" i="3"/>
  <c r="BC468" i="3"/>
  <c r="BG468" i="3"/>
  <c r="P468" i="3"/>
  <c r="T468" i="3"/>
  <c r="X468" i="3"/>
  <c r="AB468" i="3"/>
  <c r="AF468" i="3"/>
  <c r="AJ468" i="3"/>
  <c r="AN468" i="3"/>
  <c r="AR468" i="3"/>
  <c r="AV468" i="3"/>
  <c r="AZ468" i="3"/>
  <c r="BD468" i="3"/>
  <c r="BH468" i="3"/>
  <c r="R468" i="3"/>
  <c r="Z468" i="3"/>
  <c r="AH468" i="3"/>
  <c r="AP468" i="3"/>
  <c r="AX468" i="3"/>
  <c r="BF468" i="3"/>
  <c r="M468" i="3"/>
  <c r="U468" i="3"/>
  <c r="AC468" i="3"/>
  <c r="AK468" i="3"/>
  <c r="AS468" i="3"/>
  <c r="BA468" i="3"/>
  <c r="BI468" i="3"/>
  <c r="N468" i="3"/>
  <c r="V468" i="3"/>
  <c r="AD468" i="3"/>
  <c r="AL468" i="3"/>
  <c r="AT468" i="3"/>
  <c r="BB468" i="3"/>
  <c r="Q468" i="3"/>
  <c r="Y468" i="3"/>
  <c r="AG468" i="3"/>
  <c r="AO468" i="3"/>
  <c r="AW468" i="3"/>
  <c r="BE468" i="3"/>
  <c r="M477" i="3"/>
  <c r="Q477" i="3"/>
  <c r="U477" i="3"/>
  <c r="Y477" i="3"/>
  <c r="AC477" i="3"/>
  <c r="AG477" i="3"/>
  <c r="AK477" i="3"/>
  <c r="AO477" i="3"/>
  <c r="AS477" i="3"/>
  <c r="AW477" i="3"/>
  <c r="BA477" i="3"/>
  <c r="BE477" i="3"/>
  <c r="BI477" i="3"/>
  <c r="N477" i="3"/>
  <c r="R477" i="3"/>
  <c r="V477" i="3"/>
  <c r="Z477" i="3"/>
  <c r="AD477" i="3"/>
  <c r="AH477" i="3"/>
  <c r="AL477" i="3"/>
  <c r="AP477" i="3"/>
  <c r="AT477" i="3"/>
  <c r="AX477" i="3"/>
  <c r="BB477" i="3"/>
  <c r="BF477" i="3"/>
  <c r="T477" i="3"/>
  <c r="AB477" i="3"/>
  <c r="AJ477" i="3"/>
  <c r="AR477" i="3"/>
  <c r="AZ477" i="3"/>
  <c r="BH477" i="3"/>
  <c r="O477" i="3"/>
  <c r="W477" i="3"/>
  <c r="AE477" i="3"/>
  <c r="AM477" i="3"/>
  <c r="AU477" i="3"/>
  <c r="BC477" i="3"/>
  <c r="P477" i="3"/>
  <c r="X477" i="3"/>
  <c r="AF477" i="3"/>
  <c r="AN477" i="3"/>
  <c r="AV477" i="3"/>
  <c r="BD477" i="3"/>
  <c r="S477" i="3"/>
  <c r="AA477" i="3"/>
  <c r="AI477" i="3"/>
  <c r="AQ477" i="3"/>
  <c r="AY477" i="3"/>
  <c r="BG477" i="3"/>
  <c r="M514" i="3"/>
  <c r="Q514" i="3"/>
  <c r="U514" i="3"/>
  <c r="Y514" i="3"/>
  <c r="AC514" i="3"/>
  <c r="AG514" i="3"/>
  <c r="AK514" i="3"/>
  <c r="AO514" i="3"/>
  <c r="AS514" i="3"/>
  <c r="AW514" i="3"/>
  <c r="BA514" i="3"/>
  <c r="BE514" i="3"/>
  <c r="BI514" i="3"/>
  <c r="N514" i="3"/>
  <c r="R514" i="3"/>
  <c r="V514" i="3"/>
  <c r="Z514" i="3"/>
  <c r="AD514" i="3"/>
  <c r="AH514" i="3"/>
  <c r="AL514" i="3"/>
  <c r="AP514" i="3"/>
  <c r="AT514" i="3"/>
  <c r="AX514" i="3"/>
  <c r="BB514" i="3"/>
  <c r="BF514" i="3"/>
  <c r="O514" i="3"/>
  <c r="S514" i="3"/>
  <c r="W514" i="3"/>
  <c r="AA514" i="3"/>
  <c r="AE514" i="3"/>
  <c r="AI514" i="3"/>
  <c r="AM514" i="3"/>
  <c r="AQ514" i="3"/>
  <c r="AU514" i="3"/>
  <c r="AY514" i="3"/>
  <c r="BC514" i="3"/>
  <c r="BG514" i="3"/>
  <c r="P514" i="3"/>
  <c r="T514" i="3"/>
  <c r="X514" i="3"/>
  <c r="AB514" i="3"/>
  <c r="AF514" i="3"/>
  <c r="AJ514" i="3"/>
  <c r="AN514" i="3"/>
  <c r="AR514" i="3"/>
  <c r="AV514" i="3"/>
  <c r="AZ514" i="3"/>
  <c r="BD514" i="3"/>
  <c r="BH514" i="3"/>
  <c r="BN501" i="3"/>
  <c r="BK501" i="3"/>
  <c r="AO359" i="3"/>
  <c r="BL363" i="3"/>
  <c r="U439" i="3"/>
  <c r="BK453" i="3"/>
  <c r="BN453" i="3"/>
  <c r="AF485" i="3"/>
  <c r="Q492" i="3"/>
  <c r="AW492" i="3"/>
  <c r="T508" i="3"/>
  <c r="AO508" i="3"/>
  <c r="BL511" i="3"/>
  <c r="O519" i="3"/>
  <c r="BL519" i="3" s="1"/>
  <c r="AE519" i="3"/>
  <c r="AU519" i="3"/>
  <c r="M521" i="3"/>
  <c r="BK521" i="3" s="1"/>
  <c r="AC521" i="3"/>
  <c r="AS521" i="3"/>
  <c r="BI521" i="3"/>
  <c r="AA523" i="3"/>
  <c r="AQ523" i="3"/>
  <c r="BG523" i="3"/>
  <c r="AA525" i="3"/>
  <c r="AQ525" i="3"/>
  <c r="BG525" i="3"/>
  <c r="Z527" i="3"/>
  <c r="AP527" i="3"/>
  <c r="BF527" i="3"/>
  <c r="AA529" i="3"/>
  <c r="AQ529" i="3"/>
  <c r="BG529" i="3"/>
  <c r="AA531" i="3"/>
  <c r="AQ531" i="3"/>
  <c r="BG531" i="3"/>
  <c r="AA533" i="3"/>
  <c r="AQ533" i="3"/>
  <c r="BG533" i="3"/>
  <c r="Y536" i="3"/>
  <c r="AO536" i="3"/>
  <c r="BE536" i="3"/>
  <c r="U538" i="3"/>
  <c r="AK538" i="3"/>
  <c r="BA538" i="3"/>
  <c r="R541" i="3"/>
  <c r="AH541" i="3"/>
  <c r="AX541" i="3"/>
  <c r="T543" i="3"/>
  <c r="AJ543" i="3"/>
  <c r="AZ543" i="3"/>
  <c r="BJ545" i="3"/>
  <c r="P361" i="3"/>
  <c r="T361" i="3"/>
  <c r="X361" i="3"/>
  <c r="AB361" i="3"/>
  <c r="AF361" i="3"/>
  <c r="AJ361" i="3"/>
  <c r="AN361" i="3"/>
  <c r="AR361" i="3"/>
  <c r="AV361" i="3"/>
  <c r="AZ361" i="3"/>
  <c r="BD361" i="3"/>
  <c r="BH361" i="3"/>
  <c r="M361" i="3"/>
  <c r="Q361" i="3"/>
  <c r="U361" i="3"/>
  <c r="Y361" i="3"/>
  <c r="AC361" i="3"/>
  <c r="AG361" i="3"/>
  <c r="AK361" i="3"/>
  <c r="AO361" i="3"/>
  <c r="AS361" i="3"/>
  <c r="AW361" i="3"/>
  <c r="BA361" i="3"/>
  <c r="BE361" i="3"/>
  <c r="BI361" i="3"/>
  <c r="N361" i="3"/>
  <c r="V361" i="3"/>
  <c r="AD361" i="3"/>
  <c r="AL361" i="3"/>
  <c r="AT361" i="3"/>
  <c r="BB361" i="3"/>
  <c r="O361" i="3"/>
  <c r="W361" i="3"/>
  <c r="AE361" i="3"/>
  <c r="AM361" i="3"/>
  <c r="AU361" i="3"/>
  <c r="BC361" i="3"/>
  <c r="S361" i="3"/>
  <c r="AI361" i="3"/>
  <c r="AY361" i="3"/>
  <c r="Z361" i="3"/>
  <c r="AP361" i="3"/>
  <c r="BF361" i="3"/>
  <c r="AA361" i="3"/>
  <c r="AQ361" i="3"/>
  <c r="BG361" i="3"/>
  <c r="R361" i="3"/>
  <c r="AH361" i="3"/>
  <c r="AX361" i="3"/>
  <c r="O391" i="3"/>
  <c r="S391" i="3"/>
  <c r="W391" i="3"/>
  <c r="AA391" i="3"/>
  <c r="AE391" i="3"/>
  <c r="AI391" i="3"/>
  <c r="AM391" i="3"/>
  <c r="AQ391" i="3"/>
  <c r="AU391" i="3"/>
  <c r="AY391" i="3"/>
  <c r="BC391" i="3"/>
  <c r="BG391" i="3"/>
  <c r="P391" i="3"/>
  <c r="T391" i="3"/>
  <c r="X391" i="3"/>
  <c r="AB391" i="3"/>
  <c r="AF391" i="3"/>
  <c r="AJ391" i="3"/>
  <c r="AN391" i="3"/>
  <c r="AR391" i="3"/>
  <c r="AV391" i="3"/>
  <c r="AZ391" i="3"/>
  <c r="BD391" i="3"/>
  <c r="BH391" i="3"/>
  <c r="Q391" i="3"/>
  <c r="Y391" i="3"/>
  <c r="AG391" i="3"/>
  <c r="AO391" i="3"/>
  <c r="AW391" i="3"/>
  <c r="BE391" i="3"/>
  <c r="R391" i="3"/>
  <c r="Z391" i="3"/>
  <c r="AH391" i="3"/>
  <c r="AP391" i="3"/>
  <c r="AX391" i="3"/>
  <c r="BF391" i="3"/>
  <c r="N391" i="3"/>
  <c r="AD391" i="3"/>
  <c r="AT391" i="3"/>
  <c r="U391" i="3"/>
  <c r="AK391" i="3"/>
  <c r="BA391" i="3"/>
  <c r="V391" i="3"/>
  <c r="AL391" i="3"/>
  <c r="BB391" i="3"/>
  <c r="M391" i="3"/>
  <c r="AC391" i="3"/>
  <c r="AS391" i="3"/>
  <c r="BI391" i="3"/>
  <c r="M419" i="3"/>
  <c r="Q419" i="3"/>
  <c r="U419" i="3"/>
  <c r="Y419" i="3"/>
  <c r="AC419" i="3"/>
  <c r="AG419" i="3"/>
  <c r="AK419" i="3"/>
  <c r="AO419" i="3"/>
  <c r="AS419" i="3"/>
  <c r="AW419" i="3"/>
  <c r="BA419" i="3"/>
  <c r="BE419" i="3"/>
  <c r="BI419" i="3"/>
  <c r="N419" i="3"/>
  <c r="R419" i="3"/>
  <c r="V419" i="3"/>
  <c r="Z419" i="3"/>
  <c r="AD419" i="3"/>
  <c r="AH419" i="3"/>
  <c r="AL419" i="3"/>
  <c r="AP419" i="3"/>
  <c r="AT419" i="3"/>
  <c r="AX419" i="3"/>
  <c r="BB419" i="3"/>
  <c r="BF419" i="3"/>
  <c r="S419" i="3"/>
  <c r="AA419" i="3"/>
  <c r="AI419" i="3"/>
  <c r="AQ419" i="3"/>
  <c r="AY419" i="3"/>
  <c r="BG419" i="3"/>
  <c r="T419" i="3"/>
  <c r="AB419" i="3"/>
  <c r="AJ419" i="3"/>
  <c r="AR419" i="3"/>
  <c r="AZ419" i="3"/>
  <c r="BH419" i="3"/>
  <c r="X419" i="3"/>
  <c r="AN419" i="3"/>
  <c r="BD419" i="3"/>
  <c r="O419" i="3"/>
  <c r="AE419" i="3"/>
  <c r="AU419" i="3"/>
  <c r="P419" i="3"/>
  <c r="AF419" i="3"/>
  <c r="AV419" i="3"/>
  <c r="W419" i="3"/>
  <c r="AM419" i="3"/>
  <c r="BC419" i="3"/>
  <c r="P451" i="3"/>
  <c r="T451" i="3"/>
  <c r="X451" i="3"/>
  <c r="AB451" i="3"/>
  <c r="AF451" i="3"/>
  <c r="AJ451" i="3"/>
  <c r="AN451" i="3"/>
  <c r="AR451" i="3"/>
  <c r="AV451" i="3"/>
  <c r="AZ451" i="3"/>
  <c r="BD451" i="3"/>
  <c r="BH451" i="3"/>
  <c r="O451" i="3"/>
  <c r="U451" i="3"/>
  <c r="Z451" i="3"/>
  <c r="AE451" i="3"/>
  <c r="AK451" i="3"/>
  <c r="AP451" i="3"/>
  <c r="AU451" i="3"/>
  <c r="BA451" i="3"/>
  <c r="BF451" i="3"/>
  <c r="Q451" i="3"/>
  <c r="V451" i="3"/>
  <c r="AA451" i="3"/>
  <c r="AG451" i="3"/>
  <c r="AL451" i="3"/>
  <c r="AQ451" i="3"/>
  <c r="AW451" i="3"/>
  <c r="BB451" i="3"/>
  <c r="BG451" i="3"/>
  <c r="S451" i="3"/>
  <c r="AD451" i="3"/>
  <c r="AO451" i="3"/>
  <c r="AY451" i="3"/>
  <c r="M451" i="3"/>
  <c r="W451" i="3"/>
  <c r="AH451" i="3"/>
  <c r="AS451" i="3"/>
  <c r="BC451" i="3"/>
  <c r="N451" i="3"/>
  <c r="Y451" i="3"/>
  <c r="AI451" i="3"/>
  <c r="AT451" i="3"/>
  <c r="BE451" i="3"/>
  <c r="R451" i="3"/>
  <c r="AC451" i="3"/>
  <c r="AM451" i="3"/>
  <c r="AX451" i="3"/>
  <c r="BI451" i="3"/>
  <c r="P481" i="3"/>
  <c r="T481" i="3"/>
  <c r="X481" i="3"/>
  <c r="AB481" i="3"/>
  <c r="AF481" i="3"/>
  <c r="AJ481" i="3"/>
  <c r="AN481" i="3"/>
  <c r="AR481" i="3"/>
  <c r="AV481" i="3"/>
  <c r="AZ481" i="3"/>
  <c r="BD481" i="3"/>
  <c r="BH481" i="3"/>
  <c r="M481" i="3"/>
  <c r="Q481" i="3"/>
  <c r="U481" i="3"/>
  <c r="Y481" i="3"/>
  <c r="AC481" i="3"/>
  <c r="AG481" i="3"/>
  <c r="AK481" i="3"/>
  <c r="AO481" i="3"/>
  <c r="AS481" i="3"/>
  <c r="AW481" i="3"/>
  <c r="BA481" i="3"/>
  <c r="BE481" i="3"/>
  <c r="BI481" i="3"/>
  <c r="S481" i="3"/>
  <c r="BM481" i="3" s="1"/>
  <c r="AA481" i="3"/>
  <c r="AI481" i="3"/>
  <c r="AQ481" i="3"/>
  <c r="AY481" i="3"/>
  <c r="BG481" i="3"/>
  <c r="N481" i="3"/>
  <c r="BJ481" i="3" s="1"/>
  <c r="V481" i="3"/>
  <c r="AD481" i="3"/>
  <c r="AL481" i="3"/>
  <c r="AT481" i="3"/>
  <c r="BB481" i="3"/>
  <c r="O481" i="3"/>
  <c r="BL481" i="3" s="1"/>
  <c r="W481" i="3"/>
  <c r="AE481" i="3"/>
  <c r="AM481" i="3"/>
  <c r="AU481" i="3"/>
  <c r="BC481" i="3"/>
  <c r="R481" i="3"/>
  <c r="Z481" i="3"/>
  <c r="AH481" i="3"/>
  <c r="AP481" i="3"/>
  <c r="AX481" i="3"/>
  <c r="BF481" i="3"/>
  <c r="BN396" i="3"/>
  <c r="BN423" i="3"/>
  <c r="BL423" i="3"/>
  <c r="BC460" i="3"/>
  <c r="AM460" i="3"/>
  <c r="W460" i="3"/>
  <c r="BJ460" i="3" s="1"/>
  <c r="BB460" i="3"/>
  <c r="AL460" i="3"/>
  <c r="V460" i="3"/>
  <c r="BG508" i="3"/>
  <c r="AQ508" i="3"/>
  <c r="AA508" i="3"/>
  <c r="O527" i="3"/>
  <c r="BL527" i="3" s="1"/>
  <c r="AW532" i="3"/>
  <c r="AG532" i="3"/>
  <c r="Q532" i="3"/>
  <c r="AZ532" i="3"/>
  <c r="AJ532" i="3"/>
  <c r="T532" i="3"/>
  <c r="AY532" i="3"/>
  <c r="AI532" i="3"/>
  <c r="S532" i="3"/>
  <c r="AX532" i="3"/>
  <c r="AH532" i="3"/>
  <c r="R532" i="3"/>
  <c r="AY537" i="3"/>
  <c r="AI537" i="3"/>
  <c r="S537" i="3"/>
  <c r="AX537" i="3"/>
  <c r="AH537" i="3"/>
  <c r="R537" i="3"/>
  <c r="BA537" i="3"/>
  <c r="AK537" i="3"/>
  <c r="U537" i="3"/>
  <c r="BD537" i="3"/>
  <c r="AN537" i="3"/>
  <c r="X537" i="3"/>
  <c r="BL539" i="3"/>
  <c r="AU516" i="3"/>
  <c r="AE516" i="3"/>
  <c r="O516" i="3"/>
  <c r="AT516" i="3"/>
  <c r="AD516" i="3"/>
  <c r="N516" i="3"/>
  <c r="AW516" i="3"/>
  <c r="AG516" i="3"/>
  <c r="Q516" i="3"/>
  <c r="AZ516" i="3"/>
  <c r="AJ516" i="3"/>
  <c r="T516" i="3"/>
  <c r="P525" i="3"/>
  <c r="Q359" i="3"/>
  <c r="BJ359" i="3" s="1"/>
  <c r="BK455" i="3"/>
  <c r="P531" i="3"/>
  <c r="BJ534" i="3"/>
  <c r="BM534" i="3"/>
  <c r="L356" i="3"/>
  <c r="M356" i="3" s="1"/>
  <c r="L352" i="3"/>
  <c r="U352" i="3" s="1"/>
  <c r="L348" i="3"/>
  <c r="L344" i="3"/>
  <c r="U344" i="3" s="1"/>
  <c r="L340" i="3"/>
  <c r="O340" i="3" s="1"/>
  <c r="L336" i="3"/>
  <c r="Y336" i="3" s="1"/>
  <c r="L332" i="3"/>
  <c r="L328" i="3"/>
  <c r="AV328" i="3" s="1"/>
  <c r="AZ332" i="3"/>
  <c r="AJ332" i="3"/>
  <c r="T332" i="3"/>
  <c r="BF328" i="3"/>
  <c r="BB328" i="3"/>
  <c r="AX328" i="3"/>
  <c r="AT328" i="3"/>
  <c r="AP328" i="3"/>
  <c r="AL328" i="3"/>
  <c r="AH328" i="3"/>
  <c r="AD328" i="3"/>
  <c r="Z328" i="3"/>
  <c r="V328" i="3"/>
  <c r="R328" i="3"/>
  <c r="N328" i="3"/>
  <c r="P402" i="3"/>
  <c r="T402" i="3"/>
  <c r="X402" i="3"/>
  <c r="AB402" i="3"/>
  <c r="AF402" i="3"/>
  <c r="AJ402" i="3"/>
  <c r="AN402" i="3"/>
  <c r="AR402" i="3"/>
  <c r="AV402" i="3"/>
  <c r="AZ402" i="3"/>
  <c r="BD402" i="3"/>
  <c r="BH402" i="3"/>
  <c r="M402" i="3"/>
  <c r="Q402" i="3"/>
  <c r="U402" i="3"/>
  <c r="Y402" i="3"/>
  <c r="AC402" i="3"/>
  <c r="AG402" i="3"/>
  <c r="AK402" i="3"/>
  <c r="AO402" i="3"/>
  <c r="AS402" i="3"/>
  <c r="AW402" i="3"/>
  <c r="BA402" i="3"/>
  <c r="BE402" i="3"/>
  <c r="BI402" i="3"/>
  <c r="R402" i="3"/>
  <c r="Z402" i="3"/>
  <c r="AH402" i="3"/>
  <c r="AP402" i="3"/>
  <c r="AX402" i="3"/>
  <c r="BF402" i="3"/>
  <c r="S402" i="3"/>
  <c r="AA402" i="3"/>
  <c r="AI402" i="3"/>
  <c r="AQ402" i="3"/>
  <c r="AY402" i="3"/>
  <c r="BG402" i="3"/>
  <c r="O402" i="3"/>
  <c r="AE402" i="3"/>
  <c r="AU402" i="3"/>
  <c r="V402" i="3"/>
  <c r="BK402" i="3" s="1"/>
  <c r="AL402" i="3"/>
  <c r="BB402" i="3"/>
  <c r="W402" i="3"/>
  <c r="AM402" i="3"/>
  <c r="BC402" i="3"/>
  <c r="N402" i="3"/>
  <c r="BJ402" i="3" s="1"/>
  <c r="AD402" i="3"/>
  <c r="AT402" i="3"/>
  <c r="P418" i="3"/>
  <c r="T418" i="3"/>
  <c r="X418" i="3"/>
  <c r="AB418" i="3"/>
  <c r="AF418" i="3"/>
  <c r="AJ418" i="3"/>
  <c r="AN418" i="3"/>
  <c r="AR418" i="3"/>
  <c r="AV418" i="3"/>
  <c r="AZ418" i="3"/>
  <c r="BD418" i="3"/>
  <c r="BH418" i="3"/>
  <c r="M418" i="3"/>
  <c r="Q418" i="3"/>
  <c r="U418" i="3"/>
  <c r="Y418" i="3"/>
  <c r="AC418" i="3"/>
  <c r="AG418" i="3"/>
  <c r="AK418" i="3"/>
  <c r="AO418" i="3"/>
  <c r="AS418" i="3"/>
  <c r="AW418" i="3"/>
  <c r="BA418" i="3"/>
  <c r="BE418" i="3"/>
  <c r="BI418" i="3"/>
  <c r="N418" i="3"/>
  <c r="V418" i="3"/>
  <c r="AD418" i="3"/>
  <c r="AL418" i="3"/>
  <c r="AT418" i="3"/>
  <c r="BB418" i="3"/>
  <c r="O418" i="3"/>
  <c r="W418" i="3"/>
  <c r="AE418" i="3"/>
  <c r="AM418" i="3"/>
  <c r="AU418" i="3"/>
  <c r="BC418" i="3"/>
  <c r="AA418" i="3"/>
  <c r="AQ418" i="3"/>
  <c r="BG418" i="3"/>
  <c r="R418" i="3"/>
  <c r="AH418" i="3"/>
  <c r="AX418" i="3"/>
  <c r="S418" i="3"/>
  <c r="AI418" i="3"/>
  <c r="AY418" i="3"/>
  <c r="Z418" i="3"/>
  <c r="AP418" i="3"/>
  <c r="BF418" i="3"/>
  <c r="P434" i="3"/>
  <c r="T434" i="3"/>
  <c r="X434" i="3"/>
  <c r="AB434" i="3"/>
  <c r="AF434" i="3"/>
  <c r="AJ434" i="3"/>
  <c r="AN434" i="3"/>
  <c r="AR434" i="3"/>
  <c r="AV434" i="3"/>
  <c r="AZ434" i="3"/>
  <c r="BD434" i="3"/>
  <c r="BH434" i="3"/>
  <c r="M434" i="3"/>
  <c r="Q434" i="3"/>
  <c r="U434" i="3"/>
  <c r="Y434" i="3"/>
  <c r="AC434" i="3"/>
  <c r="AG434" i="3"/>
  <c r="AK434" i="3"/>
  <c r="AO434" i="3"/>
  <c r="AS434" i="3"/>
  <c r="AW434" i="3"/>
  <c r="BA434" i="3"/>
  <c r="BE434" i="3"/>
  <c r="BI434" i="3"/>
  <c r="N434" i="3"/>
  <c r="V434" i="3"/>
  <c r="AD434" i="3"/>
  <c r="AL434" i="3"/>
  <c r="AT434" i="3"/>
  <c r="BB434" i="3"/>
  <c r="O434" i="3"/>
  <c r="W434" i="3"/>
  <c r="AE434" i="3"/>
  <c r="AM434" i="3"/>
  <c r="AU434" i="3"/>
  <c r="BC434" i="3"/>
  <c r="S434" i="3"/>
  <c r="AI434" i="3"/>
  <c r="AY434" i="3"/>
  <c r="Z434" i="3"/>
  <c r="AP434" i="3"/>
  <c r="BF434" i="3"/>
  <c r="AA434" i="3"/>
  <c r="AQ434" i="3"/>
  <c r="BG434" i="3"/>
  <c r="R434" i="3"/>
  <c r="AH434" i="3"/>
  <c r="AX434" i="3"/>
  <c r="P429" i="3"/>
  <c r="T429" i="3"/>
  <c r="X429" i="3"/>
  <c r="AB429" i="3"/>
  <c r="AF429" i="3"/>
  <c r="AJ429" i="3"/>
  <c r="AN429" i="3"/>
  <c r="AR429" i="3"/>
  <c r="AV429" i="3"/>
  <c r="AZ429" i="3"/>
  <c r="BD429" i="3"/>
  <c r="BH429" i="3"/>
  <c r="M429" i="3"/>
  <c r="Q429" i="3"/>
  <c r="U429" i="3"/>
  <c r="Y429" i="3"/>
  <c r="AC429" i="3"/>
  <c r="AG429" i="3"/>
  <c r="AK429" i="3"/>
  <c r="AO429" i="3"/>
  <c r="AS429" i="3"/>
  <c r="AW429" i="3"/>
  <c r="BA429" i="3"/>
  <c r="BE429" i="3"/>
  <c r="BI429" i="3"/>
  <c r="R429" i="3"/>
  <c r="Z429" i="3"/>
  <c r="AH429" i="3"/>
  <c r="AP429" i="3"/>
  <c r="AX429" i="3"/>
  <c r="BF429" i="3"/>
  <c r="S429" i="3"/>
  <c r="AA429" i="3"/>
  <c r="AI429" i="3"/>
  <c r="AQ429" i="3"/>
  <c r="AY429" i="3"/>
  <c r="BG429" i="3"/>
  <c r="O429" i="3"/>
  <c r="AE429" i="3"/>
  <c r="AU429" i="3"/>
  <c r="V429" i="3"/>
  <c r="AL429" i="3"/>
  <c r="BB429" i="3"/>
  <c r="W429" i="3"/>
  <c r="AM429" i="3"/>
  <c r="BC429" i="3"/>
  <c r="N429" i="3"/>
  <c r="AD429" i="3"/>
  <c r="AT429" i="3"/>
  <c r="M400" i="3"/>
  <c r="Q400" i="3"/>
  <c r="U400" i="3"/>
  <c r="Y400" i="3"/>
  <c r="AC400" i="3"/>
  <c r="AG400" i="3"/>
  <c r="AK400" i="3"/>
  <c r="AO400" i="3"/>
  <c r="AS400" i="3"/>
  <c r="AW400" i="3"/>
  <c r="BA400" i="3"/>
  <c r="BE400" i="3"/>
  <c r="BI400" i="3"/>
  <c r="N400" i="3"/>
  <c r="R400" i="3"/>
  <c r="V400" i="3"/>
  <c r="Z400" i="3"/>
  <c r="AD400" i="3"/>
  <c r="AH400" i="3"/>
  <c r="AL400" i="3"/>
  <c r="AP400" i="3"/>
  <c r="AT400" i="3"/>
  <c r="AX400" i="3"/>
  <c r="BB400" i="3"/>
  <c r="BF400" i="3"/>
  <c r="O400" i="3"/>
  <c r="W400" i="3"/>
  <c r="AE400" i="3"/>
  <c r="AM400" i="3"/>
  <c r="AU400" i="3"/>
  <c r="BC400" i="3"/>
  <c r="P400" i="3"/>
  <c r="X400" i="3"/>
  <c r="AF400" i="3"/>
  <c r="AN400" i="3"/>
  <c r="AV400" i="3"/>
  <c r="BD400" i="3"/>
  <c r="T400" i="3"/>
  <c r="AJ400" i="3"/>
  <c r="AZ400" i="3"/>
  <c r="AA400" i="3"/>
  <c r="AQ400" i="3"/>
  <c r="BG400" i="3"/>
  <c r="AB400" i="3"/>
  <c r="AR400" i="3"/>
  <c r="BH400" i="3"/>
  <c r="S400" i="3"/>
  <c r="BM400" i="3" s="1"/>
  <c r="AI400" i="3"/>
  <c r="AY400" i="3"/>
  <c r="P416" i="3"/>
  <c r="T416" i="3"/>
  <c r="X416" i="3"/>
  <c r="AB416" i="3"/>
  <c r="AF416" i="3"/>
  <c r="AJ416" i="3"/>
  <c r="AN416" i="3"/>
  <c r="AR416" i="3"/>
  <c r="AV416" i="3"/>
  <c r="AZ416" i="3"/>
  <c r="BD416" i="3"/>
  <c r="BH416" i="3"/>
  <c r="M416" i="3"/>
  <c r="Q416" i="3"/>
  <c r="U416" i="3"/>
  <c r="Y416" i="3"/>
  <c r="AC416" i="3"/>
  <c r="AG416" i="3"/>
  <c r="AK416" i="3"/>
  <c r="AO416" i="3"/>
  <c r="AS416" i="3"/>
  <c r="AW416" i="3"/>
  <c r="BA416" i="3"/>
  <c r="BE416" i="3"/>
  <c r="BI416" i="3"/>
  <c r="R416" i="3"/>
  <c r="Z416" i="3"/>
  <c r="AH416" i="3"/>
  <c r="AP416" i="3"/>
  <c r="AX416" i="3"/>
  <c r="BF416" i="3"/>
  <c r="S416" i="3"/>
  <c r="AA416" i="3"/>
  <c r="AI416" i="3"/>
  <c r="AQ416" i="3"/>
  <c r="AY416" i="3"/>
  <c r="BG416" i="3"/>
  <c r="O416" i="3"/>
  <c r="BL416" i="3" s="1"/>
  <c r="AE416" i="3"/>
  <c r="AU416" i="3"/>
  <c r="V416" i="3"/>
  <c r="AL416" i="3"/>
  <c r="BB416" i="3"/>
  <c r="W416" i="3"/>
  <c r="AM416" i="3"/>
  <c r="BC416" i="3"/>
  <c r="N416" i="3"/>
  <c r="AD416" i="3"/>
  <c r="AT416" i="3"/>
  <c r="P479" i="3"/>
  <c r="T479" i="3"/>
  <c r="X479" i="3"/>
  <c r="AB479" i="3"/>
  <c r="AF479" i="3"/>
  <c r="AJ479" i="3"/>
  <c r="AN479" i="3"/>
  <c r="AR479" i="3"/>
  <c r="AV479" i="3"/>
  <c r="AZ479" i="3"/>
  <c r="BD479" i="3"/>
  <c r="BH479" i="3"/>
  <c r="M479" i="3"/>
  <c r="Q479" i="3"/>
  <c r="U479" i="3"/>
  <c r="Y479" i="3"/>
  <c r="AC479" i="3"/>
  <c r="AG479" i="3"/>
  <c r="AK479" i="3"/>
  <c r="AO479" i="3"/>
  <c r="AS479" i="3"/>
  <c r="AW479" i="3"/>
  <c r="BA479" i="3"/>
  <c r="BE479" i="3"/>
  <c r="BI479" i="3"/>
  <c r="O479" i="3"/>
  <c r="W479" i="3"/>
  <c r="AE479" i="3"/>
  <c r="AM479" i="3"/>
  <c r="AU479" i="3"/>
  <c r="BC479" i="3"/>
  <c r="R479" i="3"/>
  <c r="Z479" i="3"/>
  <c r="AH479" i="3"/>
  <c r="AP479" i="3"/>
  <c r="AX479" i="3"/>
  <c r="BF479" i="3"/>
  <c r="S479" i="3"/>
  <c r="AA479" i="3"/>
  <c r="AI479" i="3"/>
  <c r="AQ479" i="3"/>
  <c r="AY479" i="3"/>
  <c r="BG479" i="3"/>
  <c r="N479" i="3"/>
  <c r="V479" i="3"/>
  <c r="AD479" i="3"/>
  <c r="AL479" i="3"/>
  <c r="AT479" i="3"/>
  <c r="BB479" i="3"/>
  <c r="P495" i="3"/>
  <c r="T495" i="3"/>
  <c r="X495" i="3"/>
  <c r="AB495" i="3"/>
  <c r="AF495" i="3"/>
  <c r="AJ495" i="3"/>
  <c r="AN495" i="3"/>
  <c r="AR495" i="3"/>
  <c r="AV495" i="3"/>
  <c r="AZ495" i="3"/>
  <c r="BD495" i="3"/>
  <c r="BH495" i="3"/>
  <c r="M495" i="3"/>
  <c r="Q495" i="3"/>
  <c r="U495" i="3"/>
  <c r="Y495" i="3"/>
  <c r="AC495" i="3"/>
  <c r="AG495" i="3"/>
  <c r="AK495" i="3"/>
  <c r="AO495" i="3"/>
  <c r="AS495" i="3"/>
  <c r="AW495" i="3"/>
  <c r="BA495" i="3"/>
  <c r="BE495" i="3"/>
  <c r="BI495" i="3"/>
  <c r="S495" i="3"/>
  <c r="AA495" i="3"/>
  <c r="AI495" i="3"/>
  <c r="AQ495" i="3"/>
  <c r="AY495" i="3"/>
  <c r="BG495" i="3"/>
  <c r="N495" i="3"/>
  <c r="V495" i="3"/>
  <c r="AD495" i="3"/>
  <c r="AL495" i="3"/>
  <c r="AT495" i="3"/>
  <c r="BB495" i="3"/>
  <c r="O495" i="3"/>
  <c r="W495" i="3"/>
  <c r="AE495" i="3"/>
  <c r="AM495" i="3"/>
  <c r="AU495" i="3"/>
  <c r="BC495" i="3"/>
  <c r="R495" i="3"/>
  <c r="Z495" i="3"/>
  <c r="AH495" i="3"/>
  <c r="AP495" i="3"/>
  <c r="AX495" i="3"/>
  <c r="BF495" i="3"/>
  <c r="O474" i="3"/>
  <c r="S474" i="3"/>
  <c r="W474" i="3"/>
  <c r="AA474" i="3"/>
  <c r="AE474" i="3"/>
  <c r="AI474" i="3"/>
  <c r="AM474" i="3"/>
  <c r="AQ474" i="3"/>
  <c r="AU474" i="3"/>
  <c r="AY474" i="3"/>
  <c r="BC474" i="3"/>
  <c r="BG474" i="3"/>
  <c r="P474" i="3"/>
  <c r="T474" i="3"/>
  <c r="X474" i="3"/>
  <c r="AB474" i="3"/>
  <c r="AF474" i="3"/>
  <c r="AJ474" i="3"/>
  <c r="AN474" i="3"/>
  <c r="AR474" i="3"/>
  <c r="AV474" i="3"/>
  <c r="AZ474" i="3"/>
  <c r="BD474" i="3"/>
  <c r="BH474" i="3"/>
  <c r="R474" i="3"/>
  <c r="Z474" i="3"/>
  <c r="AH474" i="3"/>
  <c r="AP474" i="3"/>
  <c r="AX474" i="3"/>
  <c r="BF474" i="3"/>
  <c r="M474" i="3"/>
  <c r="U474" i="3"/>
  <c r="AC474" i="3"/>
  <c r="AK474" i="3"/>
  <c r="AS474" i="3"/>
  <c r="BA474" i="3"/>
  <c r="BI474" i="3"/>
  <c r="N474" i="3"/>
  <c r="V474" i="3"/>
  <c r="AD474" i="3"/>
  <c r="AL474" i="3"/>
  <c r="AT474" i="3"/>
  <c r="BB474" i="3"/>
  <c r="Q474" i="3"/>
  <c r="Y474" i="3"/>
  <c r="AG474" i="3"/>
  <c r="AO474" i="3"/>
  <c r="AW474" i="3"/>
  <c r="BE474" i="3"/>
  <c r="O490" i="3"/>
  <c r="S490" i="3"/>
  <c r="W490" i="3"/>
  <c r="AA490" i="3"/>
  <c r="AE490" i="3"/>
  <c r="AI490" i="3"/>
  <c r="AM490" i="3"/>
  <c r="AQ490" i="3"/>
  <c r="AU490" i="3"/>
  <c r="AY490" i="3"/>
  <c r="BC490" i="3"/>
  <c r="BG490" i="3"/>
  <c r="P490" i="3"/>
  <c r="T490" i="3"/>
  <c r="X490" i="3"/>
  <c r="AB490" i="3"/>
  <c r="AF490" i="3"/>
  <c r="AJ490" i="3"/>
  <c r="AN490" i="3"/>
  <c r="AR490" i="3"/>
  <c r="AV490" i="3"/>
  <c r="AZ490" i="3"/>
  <c r="BD490" i="3"/>
  <c r="BH490" i="3"/>
  <c r="N490" i="3"/>
  <c r="V490" i="3"/>
  <c r="AD490" i="3"/>
  <c r="AL490" i="3"/>
  <c r="AT490" i="3"/>
  <c r="BB490" i="3"/>
  <c r="Q490" i="3"/>
  <c r="Y490" i="3"/>
  <c r="AG490" i="3"/>
  <c r="AO490" i="3"/>
  <c r="AW490" i="3"/>
  <c r="BE490" i="3"/>
  <c r="R490" i="3"/>
  <c r="Z490" i="3"/>
  <c r="AH490" i="3"/>
  <c r="AP490" i="3"/>
  <c r="AX490" i="3"/>
  <c r="BF490" i="3"/>
  <c r="M490" i="3"/>
  <c r="U490" i="3"/>
  <c r="AC490" i="3"/>
  <c r="AK490" i="3"/>
  <c r="AS490" i="3"/>
  <c r="BA490" i="3"/>
  <c r="BI490" i="3"/>
  <c r="O506" i="3"/>
  <c r="S506" i="3"/>
  <c r="W506" i="3"/>
  <c r="AA506" i="3"/>
  <c r="AE506" i="3"/>
  <c r="AI506" i="3"/>
  <c r="AM506" i="3"/>
  <c r="AQ506" i="3"/>
  <c r="AU506" i="3"/>
  <c r="AY506" i="3"/>
  <c r="BC506" i="3"/>
  <c r="BG506" i="3"/>
  <c r="N506" i="3"/>
  <c r="T506" i="3"/>
  <c r="Y506" i="3"/>
  <c r="AD506" i="3"/>
  <c r="AJ506" i="3"/>
  <c r="AO506" i="3"/>
  <c r="AT506" i="3"/>
  <c r="AZ506" i="3"/>
  <c r="BE506" i="3"/>
  <c r="P506" i="3"/>
  <c r="U506" i="3"/>
  <c r="Z506" i="3"/>
  <c r="AF506" i="3"/>
  <c r="AK506" i="3"/>
  <c r="AP506" i="3"/>
  <c r="AV506" i="3"/>
  <c r="BA506" i="3"/>
  <c r="BF506" i="3"/>
  <c r="Q506" i="3"/>
  <c r="V506" i="3"/>
  <c r="AB506" i="3"/>
  <c r="AG506" i="3"/>
  <c r="AL506" i="3"/>
  <c r="AR506" i="3"/>
  <c r="AW506" i="3"/>
  <c r="BB506" i="3"/>
  <c r="BH506" i="3"/>
  <c r="M506" i="3"/>
  <c r="R506" i="3"/>
  <c r="X506" i="3"/>
  <c r="AC506" i="3"/>
  <c r="AH506" i="3"/>
  <c r="AN506" i="3"/>
  <c r="AS506" i="3"/>
  <c r="AX506" i="3"/>
  <c r="BD506" i="3"/>
  <c r="BI506" i="3"/>
  <c r="BB439" i="3"/>
  <c r="BM513" i="3"/>
  <c r="BN370" i="3"/>
  <c r="BK370" i="3"/>
  <c r="BL370" i="3"/>
  <c r="BL380" i="3"/>
  <c r="BL485" i="3"/>
  <c r="BL409" i="3"/>
  <c r="BG439" i="3"/>
  <c r="Z543" i="3"/>
  <c r="AP543" i="3"/>
  <c r="BF543" i="3"/>
  <c r="N367" i="3"/>
  <c r="R367" i="3"/>
  <c r="V367" i="3"/>
  <c r="Z367" i="3"/>
  <c r="AD367" i="3"/>
  <c r="AH367" i="3"/>
  <c r="AL367" i="3"/>
  <c r="AP367" i="3"/>
  <c r="AT367" i="3"/>
  <c r="AX367" i="3"/>
  <c r="BB367" i="3"/>
  <c r="BF367" i="3"/>
  <c r="O367" i="3"/>
  <c r="S367" i="3"/>
  <c r="W367" i="3"/>
  <c r="AA367" i="3"/>
  <c r="AE367" i="3"/>
  <c r="AI367" i="3"/>
  <c r="AM367" i="3"/>
  <c r="AQ367" i="3"/>
  <c r="AU367" i="3"/>
  <c r="AY367" i="3"/>
  <c r="BC367" i="3"/>
  <c r="BG367" i="3"/>
  <c r="T367" i="3"/>
  <c r="AB367" i="3"/>
  <c r="AJ367" i="3"/>
  <c r="AR367" i="3"/>
  <c r="AZ367" i="3"/>
  <c r="BH367" i="3"/>
  <c r="M367" i="3"/>
  <c r="U367" i="3"/>
  <c r="AC367" i="3"/>
  <c r="AK367" i="3"/>
  <c r="AS367" i="3"/>
  <c r="BA367" i="3"/>
  <c r="BI367" i="3"/>
  <c r="Q367" i="3"/>
  <c r="AG367" i="3"/>
  <c r="AW367" i="3"/>
  <c r="X367" i="3"/>
  <c r="AN367" i="3"/>
  <c r="BD367" i="3"/>
  <c r="Y367" i="3"/>
  <c r="AO367" i="3"/>
  <c r="BE367" i="3"/>
  <c r="P367" i="3"/>
  <c r="AF367" i="3"/>
  <c r="AV367" i="3"/>
  <c r="N387" i="3"/>
  <c r="R387" i="3"/>
  <c r="V387" i="3"/>
  <c r="Z387" i="3"/>
  <c r="AD387" i="3"/>
  <c r="AH387" i="3"/>
  <c r="AL387" i="3"/>
  <c r="AP387" i="3"/>
  <c r="AT387" i="3"/>
  <c r="AX387" i="3"/>
  <c r="BB387" i="3"/>
  <c r="BF387" i="3"/>
  <c r="O387" i="3"/>
  <c r="S387" i="3"/>
  <c r="W387" i="3"/>
  <c r="AA387" i="3"/>
  <c r="AE387" i="3"/>
  <c r="AI387" i="3"/>
  <c r="AM387" i="3"/>
  <c r="AQ387" i="3"/>
  <c r="AU387" i="3"/>
  <c r="AY387" i="3"/>
  <c r="BC387" i="3"/>
  <c r="BG387" i="3"/>
  <c r="T387" i="3"/>
  <c r="AB387" i="3"/>
  <c r="AJ387" i="3"/>
  <c r="AR387" i="3"/>
  <c r="AZ387" i="3"/>
  <c r="BH387" i="3"/>
  <c r="M387" i="3"/>
  <c r="U387" i="3"/>
  <c r="AC387" i="3"/>
  <c r="AK387" i="3"/>
  <c r="AS387" i="3"/>
  <c r="BA387" i="3"/>
  <c r="BI387" i="3"/>
  <c r="Y387" i="3"/>
  <c r="AO387" i="3"/>
  <c r="BE387" i="3"/>
  <c r="P387" i="3"/>
  <c r="AF387" i="3"/>
  <c r="AV387" i="3"/>
  <c r="Q387" i="3"/>
  <c r="AG387" i="3"/>
  <c r="AW387" i="3"/>
  <c r="X387" i="3"/>
  <c r="AN387" i="3"/>
  <c r="BD387" i="3"/>
  <c r="N398" i="3"/>
  <c r="R398" i="3"/>
  <c r="V398" i="3"/>
  <c r="Z398" i="3"/>
  <c r="AD398" i="3"/>
  <c r="AH398" i="3"/>
  <c r="AL398" i="3"/>
  <c r="AP398" i="3"/>
  <c r="AT398" i="3"/>
  <c r="AX398" i="3"/>
  <c r="BB398" i="3"/>
  <c r="BF398" i="3"/>
  <c r="O398" i="3"/>
  <c r="S398" i="3"/>
  <c r="W398" i="3"/>
  <c r="AA398" i="3"/>
  <c r="AE398" i="3"/>
  <c r="AI398" i="3"/>
  <c r="AM398" i="3"/>
  <c r="AQ398" i="3"/>
  <c r="AU398" i="3"/>
  <c r="AY398" i="3"/>
  <c r="BC398" i="3"/>
  <c r="BG398" i="3"/>
  <c r="T398" i="3"/>
  <c r="AB398" i="3"/>
  <c r="AJ398" i="3"/>
  <c r="AR398" i="3"/>
  <c r="AZ398" i="3"/>
  <c r="BH398" i="3"/>
  <c r="M398" i="3"/>
  <c r="U398" i="3"/>
  <c r="AC398" i="3"/>
  <c r="AK398" i="3"/>
  <c r="AS398" i="3"/>
  <c r="BA398" i="3"/>
  <c r="BI398" i="3"/>
  <c r="Y398" i="3"/>
  <c r="AO398" i="3"/>
  <c r="BE398" i="3"/>
  <c r="P398" i="3"/>
  <c r="AF398" i="3"/>
  <c r="AV398" i="3"/>
  <c r="Q398" i="3"/>
  <c r="AG398" i="3"/>
  <c r="AW398" i="3"/>
  <c r="X398" i="3"/>
  <c r="AN398" i="3"/>
  <c r="BD398" i="3"/>
  <c r="N413" i="3"/>
  <c r="R413" i="3"/>
  <c r="V413" i="3"/>
  <c r="Z413" i="3"/>
  <c r="AD413" i="3"/>
  <c r="AH413" i="3"/>
  <c r="AL413" i="3"/>
  <c r="AP413" i="3"/>
  <c r="AT413" i="3"/>
  <c r="AX413" i="3"/>
  <c r="BB413" i="3"/>
  <c r="BF413" i="3"/>
  <c r="O413" i="3"/>
  <c r="S413" i="3"/>
  <c r="W413" i="3"/>
  <c r="AA413" i="3"/>
  <c r="AE413" i="3"/>
  <c r="AI413" i="3"/>
  <c r="AM413" i="3"/>
  <c r="AQ413" i="3"/>
  <c r="AU413" i="3"/>
  <c r="AY413" i="3"/>
  <c r="BC413" i="3"/>
  <c r="BG413" i="3"/>
  <c r="P413" i="3"/>
  <c r="X413" i="3"/>
  <c r="AF413" i="3"/>
  <c r="AN413" i="3"/>
  <c r="AV413" i="3"/>
  <c r="BD413" i="3"/>
  <c r="Q413" i="3"/>
  <c r="Y413" i="3"/>
  <c r="AG413" i="3"/>
  <c r="AO413" i="3"/>
  <c r="AW413" i="3"/>
  <c r="BE413" i="3"/>
  <c r="U413" i="3"/>
  <c r="AK413" i="3"/>
  <c r="BA413" i="3"/>
  <c r="AB413" i="3"/>
  <c r="AR413" i="3"/>
  <c r="BH413" i="3"/>
  <c r="M413" i="3"/>
  <c r="AC413" i="3"/>
  <c r="AS413" i="3"/>
  <c r="BI413" i="3"/>
  <c r="T413" i="3"/>
  <c r="AJ413" i="3"/>
  <c r="AZ413" i="3"/>
  <c r="O436" i="3"/>
  <c r="S436" i="3"/>
  <c r="W436" i="3"/>
  <c r="AA436" i="3"/>
  <c r="AE436" i="3"/>
  <c r="AI436" i="3"/>
  <c r="AM436" i="3"/>
  <c r="AQ436" i="3"/>
  <c r="AU436" i="3"/>
  <c r="AY436" i="3"/>
  <c r="BC436" i="3"/>
  <c r="BG436" i="3"/>
  <c r="P436" i="3"/>
  <c r="T436" i="3"/>
  <c r="X436" i="3"/>
  <c r="AB436" i="3"/>
  <c r="AF436" i="3"/>
  <c r="AJ436" i="3"/>
  <c r="AN436" i="3"/>
  <c r="AR436" i="3"/>
  <c r="AV436" i="3"/>
  <c r="AZ436" i="3"/>
  <c r="BD436" i="3"/>
  <c r="BH436" i="3"/>
  <c r="Q436" i="3"/>
  <c r="Y436" i="3"/>
  <c r="AG436" i="3"/>
  <c r="AO436" i="3"/>
  <c r="AW436" i="3"/>
  <c r="BE436" i="3"/>
  <c r="R436" i="3"/>
  <c r="Z436" i="3"/>
  <c r="AH436" i="3"/>
  <c r="AP436" i="3"/>
  <c r="AX436" i="3"/>
  <c r="BF436" i="3"/>
  <c r="N436" i="3"/>
  <c r="AD436" i="3"/>
  <c r="AT436" i="3"/>
  <c r="U436" i="3"/>
  <c r="AK436" i="3"/>
  <c r="BA436" i="3"/>
  <c r="V436" i="3"/>
  <c r="AL436" i="3"/>
  <c r="BB436" i="3"/>
  <c r="M436" i="3"/>
  <c r="AC436" i="3"/>
  <c r="AS436" i="3"/>
  <c r="BI436" i="3"/>
  <c r="P464" i="3"/>
  <c r="T464" i="3"/>
  <c r="X464" i="3"/>
  <c r="AB464" i="3"/>
  <c r="AF464" i="3"/>
  <c r="AJ464" i="3"/>
  <c r="AN464" i="3"/>
  <c r="AR464" i="3"/>
  <c r="AV464" i="3"/>
  <c r="AZ464" i="3"/>
  <c r="BD464" i="3"/>
  <c r="BH464" i="3"/>
  <c r="M464" i="3"/>
  <c r="Q464" i="3"/>
  <c r="U464" i="3"/>
  <c r="Y464" i="3"/>
  <c r="AC464" i="3"/>
  <c r="AG464" i="3"/>
  <c r="AK464" i="3"/>
  <c r="AO464" i="3"/>
  <c r="AS464" i="3"/>
  <c r="AW464" i="3"/>
  <c r="BA464" i="3"/>
  <c r="BE464" i="3"/>
  <c r="BI464" i="3"/>
  <c r="S464" i="3"/>
  <c r="AA464" i="3"/>
  <c r="AI464" i="3"/>
  <c r="AQ464" i="3"/>
  <c r="AY464" i="3"/>
  <c r="BG464" i="3"/>
  <c r="N464" i="3"/>
  <c r="V464" i="3"/>
  <c r="AD464" i="3"/>
  <c r="AL464" i="3"/>
  <c r="AT464" i="3"/>
  <c r="BB464" i="3"/>
  <c r="O464" i="3"/>
  <c r="W464" i="3"/>
  <c r="AE464" i="3"/>
  <c r="AM464" i="3"/>
  <c r="AU464" i="3"/>
  <c r="BC464" i="3"/>
  <c r="R464" i="3"/>
  <c r="Z464" i="3"/>
  <c r="AH464" i="3"/>
  <c r="AP464" i="3"/>
  <c r="AX464" i="3"/>
  <c r="BF464" i="3"/>
  <c r="M473" i="3"/>
  <c r="Q473" i="3"/>
  <c r="U473" i="3"/>
  <c r="Y473" i="3"/>
  <c r="AC473" i="3"/>
  <c r="AG473" i="3"/>
  <c r="AK473" i="3"/>
  <c r="AO473" i="3"/>
  <c r="AS473" i="3"/>
  <c r="AW473" i="3"/>
  <c r="BA473" i="3"/>
  <c r="BE473" i="3"/>
  <c r="BI473" i="3"/>
  <c r="N473" i="3"/>
  <c r="R473" i="3"/>
  <c r="V473" i="3"/>
  <c r="Z473" i="3"/>
  <c r="AD473" i="3"/>
  <c r="AH473" i="3"/>
  <c r="AL473" i="3"/>
  <c r="AP473" i="3"/>
  <c r="AT473" i="3"/>
  <c r="AX473" i="3"/>
  <c r="BB473" i="3"/>
  <c r="BF473" i="3"/>
  <c r="T473" i="3"/>
  <c r="AB473" i="3"/>
  <c r="AJ473" i="3"/>
  <c r="AR473" i="3"/>
  <c r="AZ473" i="3"/>
  <c r="BH473" i="3"/>
  <c r="O473" i="3"/>
  <c r="W473" i="3"/>
  <c r="AE473" i="3"/>
  <c r="AM473" i="3"/>
  <c r="AU473" i="3"/>
  <c r="BC473" i="3"/>
  <c r="P473" i="3"/>
  <c r="X473" i="3"/>
  <c r="AF473" i="3"/>
  <c r="AN473" i="3"/>
  <c r="AV473" i="3"/>
  <c r="BD473" i="3"/>
  <c r="S473" i="3"/>
  <c r="AA473" i="3"/>
  <c r="AI473" i="3"/>
  <c r="AQ473" i="3"/>
  <c r="AY473" i="3"/>
  <c r="BG473" i="3"/>
  <c r="M522" i="3"/>
  <c r="Q522" i="3"/>
  <c r="U522" i="3"/>
  <c r="Y522" i="3"/>
  <c r="AC522" i="3"/>
  <c r="AG522" i="3"/>
  <c r="AK522" i="3"/>
  <c r="AO522" i="3"/>
  <c r="AS522" i="3"/>
  <c r="AW522" i="3"/>
  <c r="BA522" i="3"/>
  <c r="BE522" i="3"/>
  <c r="BI522" i="3"/>
  <c r="N522" i="3"/>
  <c r="R522" i="3"/>
  <c r="V522" i="3"/>
  <c r="Z522" i="3"/>
  <c r="AD522" i="3"/>
  <c r="AH522" i="3"/>
  <c r="AL522" i="3"/>
  <c r="AP522" i="3"/>
  <c r="AT522" i="3"/>
  <c r="AX522" i="3"/>
  <c r="BB522" i="3"/>
  <c r="BF522" i="3"/>
  <c r="O522" i="3"/>
  <c r="S522" i="3"/>
  <c r="W522" i="3"/>
  <c r="AA522" i="3"/>
  <c r="AE522" i="3"/>
  <c r="AI522" i="3"/>
  <c r="AM522" i="3"/>
  <c r="AQ522" i="3"/>
  <c r="AU522" i="3"/>
  <c r="AY522" i="3"/>
  <c r="BC522" i="3"/>
  <c r="BG522" i="3"/>
  <c r="P522" i="3"/>
  <c r="T522" i="3"/>
  <c r="X522" i="3"/>
  <c r="AB522" i="3"/>
  <c r="AF522" i="3"/>
  <c r="AJ522" i="3"/>
  <c r="AN522" i="3"/>
  <c r="AR522" i="3"/>
  <c r="AV522" i="3"/>
  <c r="AZ522" i="3"/>
  <c r="BD522" i="3"/>
  <c r="BH522" i="3"/>
  <c r="BM401" i="3"/>
  <c r="BL401" i="3"/>
  <c r="AH439" i="3"/>
  <c r="AW439" i="3"/>
  <c r="Q439" i="3"/>
  <c r="AV439" i="3"/>
  <c r="AF439" i="3"/>
  <c r="P439" i="3"/>
  <c r="BN439" i="3" s="1"/>
  <c r="AQ439" i="3"/>
  <c r="AA439" i="3"/>
  <c r="BK462" i="3"/>
  <c r="BN462" i="3"/>
  <c r="BM476" i="3"/>
  <c r="BL388" i="3"/>
  <c r="AD439" i="3"/>
  <c r="M485" i="3"/>
  <c r="AS485" i="3"/>
  <c r="BM501" i="3"/>
  <c r="X508" i="3"/>
  <c r="AS508" i="3"/>
  <c r="BN513" i="3"/>
  <c r="BK513" i="3"/>
  <c r="V525" i="3"/>
  <c r="AL525" i="3"/>
  <c r="BB525" i="3"/>
  <c r="U527" i="3"/>
  <c r="AK527" i="3"/>
  <c r="BA527" i="3"/>
  <c r="R529" i="3"/>
  <c r="AH529" i="3"/>
  <c r="AX529" i="3"/>
  <c r="R531" i="3"/>
  <c r="AH531" i="3"/>
  <c r="AX531" i="3"/>
  <c r="T536" i="3"/>
  <c r="BM536" i="3" s="1"/>
  <c r="AJ536" i="3"/>
  <c r="BL536" i="3" s="1"/>
  <c r="AZ536" i="3"/>
  <c r="Q541" i="3"/>
  <c r="AG541" i="3"/>
  <c r="AW541" i="3"/>
  <c r="O543" i="3"/>
  <c r="BL543" i="3" s="1"/>
  <c r="AE543" i="3"/>
  <c r="AU543" i="3"/>
  <c r="O358" i="3"/>
  <c r="S358" i="3"/>
  <c r="W358" i="3"/>
  <c r="AA358" i="3"/>
  <c r="AE358" i="3"/>
  <c r="AI358" i="3"/>
  <c r="AM358" i="3"/>
  <c r="AQ358" i="3"/>
  <c r="AU358" i="3"/>
  <c r="AY358" i="3"/>
  <c r="BC358" i="3"/>
  <c r="BG358" i="3"/>
  <c r="P358" i="3"/>
  <c r="T358" i="3"/>
  <c r="X358" i="3"/>
  <c r="AB358" i="3"/>
  <c r="AF358" i="3"/>
  <c r="AJ358" i="3"/>
  <c r="AN358" i="3"/>
  <c r="AR358" i="3"/>
  <c r="AV358" i="3"/>
  <c r="AZ358" i="3"/>
  <c r="BD358" i="3"/>
  <c r="BH358" i="3"/>
  <c r="Q358" i="3"/>
  <c r="Y358" i="3"/>
  <c r="AG358" i="3"/>
  <c r="AO358" i="3"/>
  <c r="AW358" i="3"/>
  <c r="BE358" i="3"/>
  <c r="R358" i="3"/>
  <c r="Z358" i="3"/>
  <c r="AH358" i="3"/>
  <c r="AP358" i="3"/>
  <c r="AX358" i="3"/>
  <c r="BF358" i="3"/>
  <c r="N358" i="3"/>
  <c r="AD358" i="3"/>
  <c r="AT358" i="3"/>
  <c r="U358" i="3"/>
  <c r="AK358" i="3"/>
  <c r="BA358" i="3"/>
  <c r="V358" i="3"/>
  <c r="AL358" i="3"/>
  <c r="BB358" i="3"/>
  <c r="M358" i="3"/>
  <c r="AC358" i="3"/>
  <c r="AS358" i="3"/>
  <c r="BI358" i="3"/>
  <c r="M376" i="3"/>
  <c r="Q376" i="3"/>
  <c r="U376" i="3"/>
  <c r="Y376" i="3"/>
  <c r="AC376" i="3"/>
  <c r="AG376" i="3"/>
  <c r="AK376" i="3"/>
  <c r="AO376" i="3"/>
  <c r="AS376" i="3"/>
  <c r="AW376" i="3"/>
  <c r="BA376" i="3"/>
  <c r="BE376" i="3"/>
  <c r="BI376" i="3"/>
  <c r="N376" i="3"/>
  <c r="R376" i="3"/>
  <c r="V376" i="3"/>
  <c r="Z376" i="3"/>
  <c r="AD376" i="3"/>
  <c r="AH376" i="3"/>
  <c r="AL376" i="3"/>
  <c r="AP376" i="3"/>
  <c r="AT376" i="3"/>
  <c r="AX376" i="3"/>
  <c r="BB376" i="3"/>
  <c r="BF376" i="3"/>
  <c r="S376" i="3"/>
  <c r="AA376" i="3"/>
  <c r="AI376" i="3"/>
  <c r="AQ376" i="3"/>
  <c r="AY376" i="3"/>
  <c r="BG376" i="3"/>
  <c r="T376" i="3"/>
  <c r="AB376" i="3"/>
  <c r="AJ376" i="3"/>
  <c r="AR376" i="3"/>
  <c r="AZ376" i="3"/>
  <c r="BH376" i="3"/>
  <c r="X376" i="3"/>
  <c r="AN376" i="3"/>
  <c r="BD376" i="3"/>
  <c r="O376" i="3"/>
  <c r="AE376" i="3"/>
  <c r="AU376" i="3"/>
  <c r="P376" i="3"/>
  <c r="AF376" i="3"/>
  <c r="AV376" i="3"/>
  <c r="W376" i="3"/>
  <c r="AM376" i="3"/>
  <c r="BC376" i="3"/>
  <c r="P397" i="3"/>
  <c r="T397" i="3"/>
  <c r="X397" i="3"/>
  <c r="AB397" i="3"/>
  <c r="AF397" i="3"/>
  <c r="AJ397" i="3"/>
  <c r="AN397" i="3"/>
  <c r="AR397" i="3"/>
  <c r="AV397" i="3"/>
  <c r="AZ397" i="3"/>
  <c r="BD397" i="3"/>
  <c r="BH397" i="3"/>
  <c r="M397" i="3"/>
  <c r="Q397" i="3"/>
  <c r="U397" i="3"/>
  <c r="Y397" i="3"/>
  <c r="AC397" i="3"/>
  <c r="AG397" i="3"/>
  <c r="AK397" i="3"/>
  <c r="AO397" i="3"/>
  <c r="AS397" i="3"/>
  <c r="AW397" i="3"/>
  <c r="BA397" i="3"/>
  <c r="BE397" i="3"/>
  <c r="BI397" i="3"/>
  <c r="N397" i="3"/>
  <c r="V397" i="3"/>
  <c r="AD397" i="3"/>
  <c r="AL397" i="3"/>
  <c r="AT397" i="3"/>
  <c r="BB397" i="3"/>
  <c r="O397" i="3"/>
  <c r="W397" i="3"/>
  <c r="AE397" i="3"/>
  <c r="AM397" i="3"/>
  <c r="AU397" i="3"/>
  <c r="BC397" i="3"/>
  <c r="AA397" i="3"/>
  <c r="AQ397" i="3"/>
  <c r="BG397" i="3"/>
  <c r="R397" i="3"/>
  <c r="AH397" i="3"/>
  <c r="AX397" i="3"/>
  <c r="S397" i="3"/>
  <c r="AI397" i="3"/>
  <c r="AY397" i="3"/>
  <c r="Z397" i="3"/>
  <c r="AP397" i="3"/>
  <c r="BF397" i="3"/>
  <c r="M415" i="3"/>
  <c r="Q415" i="3"/>
  <c r="U415" i="3"/>
  <c r="Y415" i="3"/>
  <c r="AC415" i="3"/>
  <c r="AG415" i="3"/>
  <c r="AK415" i="3"/>
  <c r="AO415" i="3"/>
  <c r="AS415" i="3"/>
  <c r="AW415" i="3"/>
  <c r="BA415" i="3"/>
  <c r="BE415" i="3"/>
  <c r="BI415" i="3"/>
  <c r="N415" i="3"/>
  <c r="R415" i="3"/>
  <c r="V415" i="3"/>
  <c r="Z415" i="3"/>
  <c r="AD415" i="3"/>
  <c r="AH415" i="3"/>
  <c r="AL415" i="3"/>
  <c r="AP415" i="3"/>
  <c r="AT415" i="3"/>
  <c r="AX415" i="3"/>
  <c r="BB415" i="3"/>
  <c r="BF415" i="3"/>
  <c r="S415" i="3"/>
  <c r="AA415" i="3"/>
  <c r="AI415" i="3"/>
  <c r="AQ415" i="3"/>
  <c r="AY415" i="3"/>
  <c r="BG415" i="3"/>
  <c r="T415" i="3"/>
  <c r="AB415" i="3"/>
  <c r="AJ415" i="3"/>
  <c r="AR415" i="3"/>
  <c r="AZ415" i="3"/>
  <c r="BH415" i="3"/>
  <c r="P415" i="3"/>
  <c r="AF415" i="3"/>
  <c r="AV415" i="3"/>
  <c r="W415" i="3"/>
  <c r="AM415" i="3"/>
  <c r="BC415" i="3"/>
  <c r="X415" i="3"/>
  <c r="AN415" i="3"/>
  <c r="BD415" i="3"/>
  <c r="O415" i="3"/>
  <c r="AE415" i="3"/>
  <c r="AU415" i="3"/>
  <c r="N452" i="3"/>
  <c r="R452" i="3"/>
  <c r="V452" i="3"/>
  <c r="Z452" i="3"/>
  <c r="AD452" i="3"/>
  <c r="AH452" i="3"/>
  <c r="AL452" i="3"/>
  <c r="AP452" i="3"/>
  <c r="AT452" i="3"/>
  <c r="AX452" i="3"/>
  <c r="BB452" i="3"/>
  <c r="BF452" i="3"/>
  <c r="M452" i="3"/>
  <c r="S452" i="3"/>
  <c r="X452" i="3"/>
  <c r="AC452" i="3"/>
  <c r="AI452" i="3"/>
  <c r="AN452" i="3"/>
  <c r="AS452" i="3"/>
  <c r="AY452" i="3"/>
  <c r="BD452" i="3"/>
  <c r="BI452" i="3"/>
  <c r="O452" i="3"/>
  <c r="T452" i="3"/>
  <c r="Y452" i="3"/>
  <c r="AE452" i="3"/>
  <c r="AJ452" i="3"/>
  <c r="AO452" i="3"/>
  <c r="AU452" i="3"/>
  <c r="AZ452" i="3"/>
  <c r="BE452" i="3"/>
  <c r="W452" i="3"/>
  <c r="AG452" i="3"/>
  <c r="AR452" i="3"/>
  <c r="BC452" i="3"/>
  <c r="P452" i="3"/>
  <c r="AA452" i="3"/>
  <c r="AK452" i="3"/>
  <c r="AV452" i="3"/>
  <c r="BG452" i="3"/>
  <c r="Q452" i="3"/>
  <c r="AB452" i="3"/>
  <c r="AM452" i="3"/>
  <c r="AW452" i="3"/>
  <c r="BH452" i="3"/>
  <c r="U452" i="3"/>
  <c r="AF452" i="3"/>
  <c r="AQ452" i="3"/>
  <c r="BA452" i="3"/>
  <c r="O461" i="3"/>
  <c r="S461" i="3"/>
  <c r="W461" i="3"/>
  <c r="AA461" i="3"/>
  <c r="AE461" i="3"/>
  <c r="AI461" i="3"/>
  <c r="AM461" i="3"/>
  <c r="AQ461" i="3"/>
  <c r="AU461" i="3"/>
  <c r="AY461" i="3"/>
  <c r="BC461" i="3"/>
  <c r="BG461" i="3"/>
  <c r="P461" i="3"/>
  <c r="T461" i="3"/>
  <c r="X461" i="3"/>
  <c r="AB461" i="3"/>
  <c r="AF461" i="3"/>
  <c r="AJ461" i="3"/>
  <c r="AN461" i="3"/>
  <c r="AR461" i="3"/>
  <c r="AV461" i="3"/>
  <c r="AZ461" i="3"/>
  <c r="BD461" i="3"/>
  <c r="BH461" i="3"/>
  <c r="R461" i="3"/>
  <c r="Z461" i="3"/>
  <c r="AH461" i="3"/>
  <c r="AP461" i="3"/>
  <c r="AX461" i="3"/>
  <c r="BF461" i="3"/>
  <c r="M461" i="3"/>
  <c r="U461" i="3"/>
  <c r="AC461" i="3"/>
  <c r="AK461" i="3"/>
  <c r="AS461" i="3"/>
  <c r="BA461" i="3"/>
  <c r="BI461" i="3"/>
  <c r="N461" i="3"/>
  <c r="V461" i="3"/>
  <c r="AD461" i="3"/>
  <c r="AL461" i="3"/>
  <c r="AT461" i="3"/>
  <c r="BB461" i="3"/>
  <c r="Q461" i="3"/>
  <c r="Y461" i="3"/>
  <c r="AG461" i="3"/>
  <c r="AO461" i="3"/>
  <c r="AW461" i="3"/>
  <c r="BE461" i="3"/>
  <c r="O470" i="3"/>
  <c r="S470" i="3"/>
  <c r="W470" i="3"/>
  <c r="AA470" i="3"/>
  <c r="AE470" i="3"/>
  <c r="AI470" i="3"/>
  <c r="AM470" i="3"/>
  <c r="AQ470" i="3"/>
  <c r="AU470" i="3"/>
  <c r="AY470" i="3"/>
  <c r="BC470" i="3"/>
  <c r="BG470" i="3"/>
  <c r="P470" i="3"/>
  <c r="T470" i="3"/>
  <c r="X470" i="3"/>
  <c r="AB470" i="3"/>
  <c r="AF470" i="3"/>
  <c r="AJ470" i="3"/>
  <c r="AN470" i="3"/>
  <c r="AR470" i="3"/>
  <c r="AV470" i="3"/>
  <c r="AZ470" i="3"/>
  <c r="BD470" i="3"/>
  <c r="BH470" i="3"/>
  <c r="N470" i="3"/>
  <c r="V470" i="3"/>
  <c r="AD470" i="3"/>
  <c r="AL470" i="3"/>
  <c r="AT470" i="3"/>
  <c r="BB470" i="3"/>
  <c r="Q470" i="3"/>
  <c r="BJ470" i="3" s="1"/>
  <c r="Y470" i="3"/>
  <c r="AG470" i="3"/>
  <c r="AO470" i="3"/>
  <c r="AW470" i="3"/>
  <c r="BE470" i="3"/>
  <c r="R470" i="3"/>
  <c r="Z470" i="3"/>
  <c r="AH470" i="3"/>
  <c r="AP470" i="3"/>
  <c r="AX470" i="3"/>
  <c r="BF470" i="3"/>
  <c r="M470" i="3"/>
  <c r="U470" i="3"/>
  <c r="AC470" i="3"/>
  <c r="AK470" i="3"/>
  <c r="AS470" i="3"/>
  <c r="BA470" i="3"/>
  <c r="BI470" i="3"/>
  <c r="P493" i="3"/>
  <c r="T493" i="3"/>
  <c r="X493" i="3"/>
  <c r="AB493" i="3"/>
  <c r="AF493" i="3"/>
  <c r="AJ493" i="3"/>
  <c r="AN493" i="3"/>
  <c r="AR493" i="3"/>
  <c r="AV493" i="3"/>
  <c r="AZ493" i="3"/>
  <c r="BD493" i="3"/>
  <c r="BH493" i="3"/>
  <c r="M493" i="3"/>
  <c r="Q493" i="3"/>
  <c r="U493" i="3"/>
  <c r="Y493" i="3"/>
  <c r="AC493" i="3"/>
  <c r="AG493" i="3"/>
  <c r="AK493" i="3"/>
  <c r="AO493" i="3"/>
  <c r="AS493" i="3"/>
  <c r="AW493" i="3"/>
  <c r="BA493" i="3"/>
  <c r="BE493" i="3"/>
  <c r="BI493" i="3"/>
  <c r="O493" i="3"/>
  <c r="W493" i="3"/>
  <c r="AE493" i="3"/>
  <c r="AM493" i="3"/>
  <c r="AU493" i="3"/>
  <c r="BC493" i="3"/>
  <c r="R493" i="3"/>
  <c r="Z493" i="3"/>
  <c r="AH493" i="3"/>
  <c r="AP493" i="3"/>
  <c r="AX493" i="3"/>
  <c r="BF493" i="3"/>
  <c r="S493" i="3"/>
  <c r="AA493" i="3"/>
  <c r="AI493" i="3"/>
  <c r="AQ493" i="3"/>
  <c r="AY493" i="3"/>
  <c r="BG493" i="3"/>
  <c r="N493" i="3"/>
  <c r="V493" i="3"/>
  <c r="AD493" i="3"/>
  <c r="AL493" i="3"/>
  <c r="AT493" i="3"/>
  <c r="BB493" i="3"/>
  <c r="AK439" i="3"/>
  <c r="AN485" i="3"/>
  <c r="Y492" i="3"/>
  <c r="BE492" i="3"/>
  <c r="Y508" i="3"/>
  <c r="AT508" i="3"/>
  <c r="BM511" i="3"/>
  <c r="S519" i="3"/>
  <c r="BM519" i="3" s="1"/>
  <c r="AI519" i="3"/>
  <c r="AY519" i="3"/>
  <c r="Q521" i="3"/>
  <c r="AG521" i="3"/>
  <c r="AW521" i="3"/>
  <c r="O523" i="3"/>
  <c r="BN523" i="3" s="1"/>
  <c r="AE523" i="3"/>
  <c r="AU523" i="3"/>
  <c r="O525" i="3"/>
  <c r="BL525" i="3" s="1"/>
  <c r="AE525" i="3"/>
  <c r="AU525" i="3"/>
  <c r="N527" i="3"/>
  <c r="BJ527" i="3" s="1"/>
  <c r="AD527" i="3"/>
  <c r="AT527" i="3"/>
  <c r="O529" i="3"/>
  <c r="AE529" i="3"/>
  <c r="AU529" i="3"/>
  <c r="O531" i="3"/>
  <c r="AE531" i="3"/>
  <c r="AU531" i="3"/>
  <c r="O533" i="3"/>
  <c r="AE533" i="3"/>
  <c r="AU533" i="3"/>
  <c r="M536" i="3"/>
  <c r="AC536" i="3"/>
  <c r="AS536" i="3"/>
  <c r="BI536" i="3"/>
  <c r="Y538" i="3"/>
  <c r="AO538" i="3"/>
  <c r="BE538" i="3"/>
  <c r="V541" i="3"/>
  <c r="AL541" i="3"/>
  <c r="BB541" i="3"/>
  <c r="X543" i="3"/>
  <c r="AN543" i="3"/>
  <c r="BD543" i="3"/>
  <c r="N383" i="3"/>
  <c r="R383" i="3"/>
  <c r="V383" i="3"/>
  <c r="Z383" i="3"/>
  <c r="AD383" i="3"/>
  <c r="AH383" i="3"/>
  <c r="AL383" i="3"/>
  <c r="AP383" i="3"/>
  <c r="AT383" i="3"/>
  <c r="AX383" i="3"/>
  <c r="BB383" i="3"/>
  <c r="BF383" i="3"/>
  <c r="O383" i="3"/>
  <c r="S383" i="3"/>
  <c r="W383" i="3"/>
  <c r="AA383" i="3"/>
  <c r="AE383" i="3"/>
  <c r="AI383" i="3"/>
  <c r="AM383" i="3"/>
  <c r="AQ383" i="3"/>
  <c r="AU383" i="3"/>
  <c r="AY383" i="3"/>
  <c r="BC383" i="3"/>
  <c r="BG383" i="3"/>
  <c r="P383" i="3"/>
  <c r="X383" i="3"/>
  <c r="AF383" i="3"/>
  <c r="AN383" i="3"/>
  <c r="AV383" i="3"/>
  <c r="BD383" i="3"/>
  <c r="Q383" i="3"/>
  <c r="Y383" i="3"/>
  <c r="AG383" i="3"/>
  <c r="AO383" i="3"/>
  <c r="AW383" i="3"/>
  <c r="BE383" i="3"/>
  <c r="U383" i="3"/>
  <c r="AK383" i="3"/>
  <c r="BA383" i="3"/>
  <c r="AB383" i="3"/>
  <c r="AR383" i="3"/>
  <c r="BH383" i="3"/>
  <c r="M383" i="3"/>
  <c r="AC383" i="3"/>
  <c r="AS383" i="3"/>
  <c r="BL383" i="3" s="1"/>
  <c r="BI383" i="3"/>
  <c r="T383" i="3"/>
  <c r="AJ383" i="3"/>
  <c r="AZ383" i="3"/>
  <c r="O394" i="3"/>
  <c r="S394" i="3"/>
  <c r="W394" i="3"/>
  <c r="AA394" i="3"/>
  <c r="AE394" i="3"/>
  <c r="AI394" i="3"/>
  <c r="AM394" i="3"/>
  <c r="AQ394" i="3"/>
  <c r="AU394" i="3"/>
  <c r="AY394" i="3"/>
  <c r="BC394" i="3"/>
  <c r="BG394" i="3"/>
  <c r="P394" i="3"/>
  <c r="T394" i="3"/>
  <c r="X394" i="3"/>
  <c r="AB394" i="3"/>
  <c r="AF394" i="3"/>
  <c r="AJ394" i="3"/>
  <c r="AN394" i="3"/>
  <c r="AR394" i="3"/>
  <c r="AV394" i="3"/>
  <c r="AZ394" i="3"/>
  <c r="BD394" i="3"/>
  <c r="BH394" i="3"/>
  <c r="Q394" i="3"/>
  <c r="Y394" i="3"/>
  <c r="AG394" i="3"/>
  <c r="AO394" i="3"/>
  <c r="AW394" i="3"/>
  <c r="BE394" i="3"/>
  <c r="R394" i="3"/>
  <c r="Z394" i="3"/>
  <c r="AH394" i="3"/>
  <c r="AP394" i="3"/>
  <c r="AX394" i="3"/>
  <c r="BF394" i="3"/>
  <c r="V394" i="3"/>
  <c r="AL394" i="3"/>
  <c r="BB394" i="3"/>
  <c r="M394" i="3"/>
  <c r="AC394" i="3"/>
  <c r="AS394" i="3"/>
  <c r="BI394" i="3"/>
  <c r="N394" i="3"/>
  <c r="BJ394" i="3" s="1"/>
  <c r="AD394" i="3"/>
  <c r="AT394" i="3"/>
  <c r="U394" i="3"/>
  <c r="AK394" i="3"/>
  <c r="BA394" i="3"/>
  <c r="O407" i="3"/>
  <c r="S407" i="3"/>
  <c r="W407" i="3"/>
  <c r="AA407" i="3"/>
  <c r="AE407" i="3"/>
  <c r="AI407" i="3"/>
  <c r="AM407" i="3"/>
  <c r="AQ407" i="3"/>
  <c r="AU407" i="3"/>
  <c r="AY407" i="3"/>
  <c r="BC407" i="3"/>
  <c r="BG407" i="3"/>
  <c r="P407" i="3"/>
  <c r="T407" i="3"/>
  <c r="X407" i="3"/>
  <c r="AB407" i="3"/>
  <c r="AF407" i="3"/>
  <c r="AJ407" i="3"/>
  <c r="AN407" i="3"/>
  <c r="AR407" i="3"/>
  <c r="AV407" i="3"/>
  <c r="AZ407" i="3"/>
  <c r="BD407" i="3"/>
  <c r="BH407" i="3"/>
  <c r="M407" i="3"/>
  <c r="U407" i="3"/>
  <c r="AC407" i="3"/>
  <c r="AK407" i="3"/>
  <c r="AS407" i="3"/>
  <c r="BA407" i="3"/>
  <c r="BI407" i="3"/>
  <c r="N407" i="3"/>
  <c r="V407" i="3"/>
  <c r="AD407" i="3"/>
  <c r="AL407" i="3"/>
  <c r="AT407" i="3"/>
  <c r="BB407" i="3"/>
  <c r="R407" i="3"/>
  <c r="AH407" i="3"/>
  <c r="AX407" i="3"/>
  <c r="Y407" i="3"/>
  <c r="AO407" i="3"/>
  <c r="BE407" i="3"/>
  <c r="Z407" i="3"/>
  <c r="AP407" i="3"/>
  <c r="BF407" i="3"/>
  <c r="Q407" i="3"/>
  <c r="BJ407" i="3" s="1"/>
  <c r="AG407" i="3"/>
  <c r="AW407" i="3"/>
  <c r="M435" i="3"/>
  <c r="Q435" i="3"/>
  <c r="U435" i="3"/>
  <c r="Y435" i="3"/>
  <c r="AC435" i="3"/>
  <c r="AG435" i="3"/>
  <c r="AK435" i="3"/>
  <c r="AO435" i="3"/>
  <c r="AS435" i="3"/>
  <c r="AW435" i="3"/>
  <c r="BA435" i="3"/>
  <c r="BE435" i="3"/>
  <c r="BI435" i="3"/>
  <c r="N435" i="3"/>
  <c r="R435" i="3"/>
  <c r="V435" i="3"/>
  <c r="Z435" i="3"/>
  <c r="AD435" i="3"/>
  <c r="AH435" i="3"/>
  <c r="AL435" i="3"/>
  <c r="AP435" i="3"/>
  <c r="AT435" i="3"/>
  <c r="AX435" i="3"/>
  <c r="BB435" i="3"/>
  <c r="BF435" i="3"/>
  <c r="S435" i="3"/>
  <c r="AA435" i="3"/>
  <c r="AI435" i="3"/>
  <c r="AQ435" i="3"/>
  <c r="AY435" i="3"/>
  <c r="BG435" i="3"/>
  <c r="T435" i="3"/>
  <c r="AB435" i="3"/>
  <c r="AJ435" i="3"/>
  <c r="AR435" i="3"/>
  <c r="AZ435" i="3"/>
  <c r="BH435" i="3"/>
  <c r="P435" i="3"/>
  <c r="BN435" i="3" s="1"/>
  <c r="AF435" i="3"/>
  <c r="AV435" i="3"/>
  <c r="W435" i="3"/>
  <c r="AM435" i="3"/>
  <c r="BC435" i="3"/>
  <c r="X435" i="3"/>
  <c r="AN435" i="3"/>
  <c r="BD435" i="3"/>
  <c r="O435" i="3"/>
  <c r="AE435" i="3"/>
  <c r="AU435" i="3"/>
  <c r="P472" i="3"/>
  <c r="T472" i="3"/>
  <c r="X472" i="3"/>
  <c r="AB472" i="3"/>
  <c r="AF472" i="3"/>
  <c r="AJ472" i="3"/>
  <c r="AN472" i="3"/>
  <c r="AR472" i="3"/>
  <c r="AV472" i="3"/>
  <c r="AZ472" i="3"/>
  <c r="BD472" i="3"/>
  <c r="BH472" i="3"/>
  <c r="M472" i="3"/>
  <c r="Q472" i="3"/>
  <c r="U472" i="3"/>
  <c r="Y472" i="3"/>
  <c r="AC472" i="3"/>
  <c r="AG472" i="3"/>
  <c r="AK472" i="3"/>
  <c r="AO472" i="3"/>
  <c r="AS472" i="3"/>
  <c r="AW472" i="3"/>
  <c r="BA472" i="3"/>
  <c r="BE472" i="3"/>
  <c r="BI472" i="3"/>
  <c r="O472" i="3"/>
  <c r="W472" i="3"/>
  <c r="AE472" i="3"/>
  <c r="AM472" i="3"/>
  <c r="AU472" i="3"/>
  <c r="BC472" i="3"/>
  <c r="R472" i="3"/>
  <c r="Z472" i="3"/>
  <c r="AH472" i="3"/>
  <c r="AP472" i="3"/>
  <c r="AX472" i="3"/>
  <c r="BF472" i="3"/>
  <c r="S472" i="3"/>
  <c r="AA472" i="3"/>
  <c r="AI472" i="3"/>
  <c r="AQ472" i="3"/>
  <c r="AY472" i="3"/>
  <c r="BG472" i="3"/>
  <c r="N472" i="3"/>
  <c r="V472" i="3"/>
  <c r="AD472" i="3"/>
  <c r="AL472" i="3"/>
  <c r="AT472" i="3"/>
  <c r="BB472" i="3"/>
  <c r="AY396" i="3"/>
  <c r="S396" i="3"/>
  <c r="AH396" i="3"/>
  <c r="BE396" i="3"/>
  <c r="AO396" i="3"/>
  <c r="Y396" i="3"/>
  <c r="BH396" i="3"/>
  <c r="AR396" i="3"/>
  <c r="AB396" i="3"/>
  <c r="AY460" i="3"/>
  <c r="AI460" i="3"/>
  <c r="S460" i="3"/>
  <c r="BK460" i="3" s="1"/>
  <c r="AX460" i="3"/>
  <c r="AH460" i="3"/>
  <c r="R460" i="3"/>
  <c r="BC508" i="3"/>
  <c r="AM508" i="3"/>
  <c r="W508" i="3"/>
  <c r="N439" i="3"/>
  <c r="BI532" i="3"/>
  <c r="AS532" i="3"/>
  <c r="AC532" i="3"/>
  <c r="M532" i="3"/>
  <c r="AV532" i="3"/>
  <c r="AF532" i="3"/>
  <c r="P532" i="3"/>
  <c r="AU532" i="3"/>
  <c r="AE532" i="3"/>
  <c r="O532" i="3"/>
  <c r="AT532" i="3"/>
  <c r="AD532" i="3"/>
  <c r="N532" i="3"/>
  <c r="N536" i="3"/>
  <c r="AU537" i="3"/>
  <c r="AE537" i="3"/>
  <c r="O537" i="3"/>
  <c r="AT537" i="3"/>
  <c r="AD537" i="3"/>
  <c r="N537" i="3"/>
  <c r="AW537" i="3"/>
  <c r="AG537" i="3"/>
  <c r="Q537" i="3"/>
  <c r="AZ537" i="3"/>
  <c r="AJ537" i="3"/>
  <c r="T537" i="3"/>
  <c r="BG516" i="3"/>
  <c r="AQ516" i="3"/>
  <c r="AA516" i="3"/>
  <c r="BF516" i="3"/>
  <c r="AP516" i="3"/>
  <c r="Z516" i="3"/>
  <c r="BI516" i="3"/>
  <c r="AS516" i="3"/>
  <c r="AC516" i="3"/>
  <c r="M516" i="3"/>
  <c r="AV516" i="3"/>
  <c r="AF516" i="3"/>
  <c r="P516" i="3"/>
  <c r="P529" i="3"/>
  <c r="N492" i="3"/>
  <c r="BJ492" i="3" s="1"/>
  <c r="BN534" i="3"/>
  <c r="BK534" i="3"/>
  <c r="BL534" i="3"/>
  <c r="L357" i="3"/>
  <c r="L353" i="3"/>
  <c r="Y353" i="3" s="1"/>
  <c r="L349" i="3"/>
  <c r="T349" i="3" s="1"/>
  <c r="L345" i="3"/>
  <c r="Z345" i="3" s="1"/>
  <c r="L341" i="3"/>
  <c r="L337" i="3"/>
  <c r="V337" i="3" s="1"/>
  <c r="L333" i="3"/>
  <c r="X333" i="3" s="1"/>
  <c r="L329" i="3"/>
  <c r="V329" i="3" s="1"/>
  <c r="L325" i="3"/>
  <c r="AU332" i="3"/>
  <c r="AE332" i="3"/>
  <c r="BI328" i="3"/>
  <c r="BE328" i="3"/>
  <c r="BA328" i="3"/>
  <c r="AW328" i="3"/>
  <c r="AS328" i="3"/>
  <c r="AO328" i="3"/>
  <c r="AK328" i="3"/>
  <c r="AG328" i="3"/>
  <c r="AC328" i="3"/>
  <c r="Y328" i="3"/>
  <c r="U328" i="3"/>
  <c r="Q328" i="3"/>
  <c r="N406" i="3"/>
  <c r="R406" i="3"/>
  <c r="V406" i="3"/>
  <c r="Z406" i="3"/>
  <c r="AD406" i="3"/>
  <c r="AH406" i="3"/>
  <c r="AL406" i="3"/>
  <c r="AP406" i="3"/>
  <c r="AT406" i="3"/>
  <c r="AX406" i="3"/>
  <c r="BB406" i="3"/>
  <c r="BF406" i="3"/>
  <c r="O406" i="3"/>
  <c r="S406" i="3"/>
  <c r="W406" i="3"/>
  <c r="AA406" i="3"/>
  <c r="AE406" i="3"/>
  <c r="AI406" i="3"/>
  <c r="AM406" i="3"/>
  <c r="AQ406" i="3"/>
  <c r="AU406" i="3"/>
  <c r="AY406" i="3"/>
  <c r="BC406" i="3"/>
  <c r="BG406" i="3"/>
  <c r="P406" i="3"/>
  <c r="X406" i="3"/>
  <c r="AF406" i="3"/>
  <c r="AN406" i="3"/>
  <c r="AV406" i="3"/>
  <c r="BD406" i="3"/>
  <c r="Q406" i="3"/>
  <c r="Y406" i="3"/>
  <c r="AG406" i="3"/>
  <c r="AO406" i="3"/>
  <c r="AW406" i="3"/>
  <c r="BE406" i="3"/>
  <c r="U406" i="3"/>
  <c r="AK406" i="3"/>
  <c r="BA406" i="3"/>
  <c r="AB406" i="3"/>
  <c r="AR406" i="3"/>
  <c r="BH406" i="3"/>
  <c r="M406" i="3"/>
  <c r="AC406" i="3"/>
  <c r="AS406" i="3"/>
  <c r="BI406" i="3"/>
  <c r="T406" i="3"/>
  <c r="AJ406" i="3"/>
  <c r="AZ406" i="3"/>
  <c r="N422" i="3"/>
  <c r="R422" i="3"/>
  <c r="V422" i="3"/>
  <c r="Z422" i="3"/>
  <c r="AD422" i="3"/>
  <c r="AH422" i="3"/>
  <c r="AL422" i="3"/>
  <c r="AP422" i="3"/>
  <c r="AT422" i="3"/>
  <c r="AX422" i="3"/>
  <c r="BB422" i="3"/>
  <c r="BF422" i="3"/>
  <c r="O422" i="3"/>
  <c r="S422" i="3"/>
  <c r="W422" i="3"/>
  <c r="AA422" i="3"/>
  <c r="AE422" i="3"/>
  <c r="AI422" i="3"/>
  <c r="AM422" i="3"/>
  <c r="AQ422" i="3"/>
  <c r="AU422" i="3"/>
  <c r="AY422" i="3"/>
  <c r="BC422" i="3"/>
  <c r="BG422" i="3"/>
  <c r="T422" i="3"/>
  <c r="AB422" i="3"/>
  <c r="AJ422" i="3"/>
  <c r="AR422" i="3"/>
  <c r="AZ422" i="3"/>
  <c r="BH422" i="3"/>
  <c r="M422" i="3"/>
  <c r="U422" i="3"/>
  <c r="AC422" i="3"/>
  <c r="AK422" i="3"/>
  <c r="AS422" i="3"/>
  <c r="BA422" i="3"/>
  <c r="BI422" i="3"/>
  <c r="Q422" i="3"/>
  <c r="AG422" i="3"/>
  <c r="AW422" i="3"/>
  <c r="X422" i="3"/>
  <c r="AN422" i="3"/>
  <c r="BD422" i="3"/>
  <c r="Y422" i="3"/>
  <c r="AO422" i="3"/>
  <c r="BE422" i="3"/>
  <c r="P422" i="3"/>
  <c r="AF422" i="3"/>
  <c r="AV422" i="3"/>
  <c r="N438" i="3"/>
  <c r="R438" i="3"/>
  <c r="V438" i="3"/>
  <c r="Z438" i="3"/>
  <c r="AD438" i="3"/>
  <c r="AH438" i="3"/>
  <c r="AL438" i="3"/>
  <c r="AP438" i="3"/>
  <c r="AT438" i="3"/>
  <c r="AX438" i="3"/>
  <c r="BB438" i="3"/>
  <c r="BF438" i="3"/>
  <c r="O438" i="3"/>
  <c r="S438" i="3"/>
  <c r="W438" i="3"/>
  <c r="AA438" i="3"/>
  <c r="AE438" i="3"/>
  <c r="AI438" i="3"/>
  <c r="AM438" i="3"/>
  <c r="AQ438" i="3"/>
  <c r="AU438" i="3"/>
  <c r="AY438" i="3"/>
  <c r="BC438" i="3"/>
  <c r="BG438" i="3"/>
  <c r="T438" i="3"/>
  <c r="AB438" i="3"/>
  <c r="AJ438" i="3"/>
  <c r="AR438" i="3"/>
  <c r="AZ438" i="3"/>
  <c r="BH438" i="3"/>
  <c r="M438" i="3"/>
  <c r="U438" i="3"/>
  <c r="AC438" i="3"/>
  <c r="AK438" i="3"/>
  <c r="AS438" i="3"/>
  <c r="BA438" i="3"/>
  <c r="BI438" i="3"/>
  <c r="Y438" i="3"/>
  <c r="AO438" i="3"/>
  <c r="BE438" i="3"/>
  <c r="P438" i="3"/>
  <c r="AF438" i="3"/>
  <c r="AV438" i="3"/>
  <c r="Q438" i="3"/>
  <c r="AG438" i="3"/>
  <c r="AW438" i="3"/>
  <c r="X438" i="3"/>
  <c r="AN438" i="3"/>
  <c r="BD438" i="3"/>
  <c r="N433" i="3"/>
  <c r="R433" i="3"/>
  <c r="V433" i="3"/>
  <c r="Z433" i="3"/>
  <c r="AD433" i="3"/>
  <c r="AH433" i="3"/>
  <c r="AL433" i="3"/>
  <c r="AP433" i="3"/>
  <c r="AT433" i="3"/>
  <c r="AX433" i="3"/>
  <c r="BB433" i="3"/>
  <c r="BF433" i="3"/>
  <c r="O433" i="3"/>
  <c r="S433" i="3"/>
  <c r="W433" i="3"/>
  <c r="AA433" i="3"/>
  <c r="AE433" i="3"/>
  <c r="AI433" i="3"/>
  <c r="AM433" i="3"/>
  <c r="AQ433" i="3"/>
  <c r="AU433" i="3"/>
  <c r="AY433" i="3"/>
  <c r="BC433" i="3"/>
  <c r="BG433" i="3"/>
  <c r="P433" i="3"/>
  <c r="X433" i="3"/>
  <c r="AF433" i="3"/>
  <c r="AN433" i="3"/>
  <c r="AV433" i="3"/>
  <c r="BD433" i="3"/>
  <c r="Q433" i="3"/>
  <c r="Y433" i="3"/>
  <c r="AG433" i="3"/>
  <c r="AO433" i="3"/>
  <c r="AW433" i="3"/>
  <c r="BE433" i="3"/>
  <c r="U433" i="3"/>
  <c r="AK433" i="3"/>
  <c r="BA433" i="3"/>
  <c r="AB433" i="3"/>
  <c r="AR433" i="3"/>
  <c r="BH433" i="3"/>
  <c r="M433" i="3"/>
  <c r="AC433" i="3"/>
  <c r="AS433" i="3"/>
  <c r="BI433" i="3"/>
  <c r="T433" i="3"/>
  <c r="AJ433" i="3"/>
  <c r="AZ433" i="3"/>
  <c r="O404" i="3"/>
  <c r="S404" i="3"/>
  <c r="W404" i="3"/>
  <c r="AA404" i="3"/>
  <c r="AE404" i="3"/>
  <c r="AI404" i="3"/>
  <c r="AM404" i="3"/>
  <c r="AQ404" i="3"/>
  <c r="AU404" i="3"/>
  <c r="AY404" i="3"/>
  <c r="BC404" i="3"/>
  <c r="BG404" i="3"/>
  <c r="P404" i="3"/>
  <c r="T404" i="3"/>
  <c r="X404" i="3"/>
  <c r="AB404" i="3"/>
  <c r="AF404" i="3"/>
  <c r="AJ404" i="3"/>
  <c r="AN404" i="3"/>
  <c r="AR404" i="3"/>
  <c r="AV404" i="3"/>
  <c r="AZ404" i="3"/>
  <c r="BD404" i="3"/>
  <c r="BH404" i="3"/>
  <c r="M404" i="3"/>
  <c r="U404" i="3"/>
  <c r="AC404" i="3"/>
  <c r="AK404" i="3"/>
  <c r="AS404" i="3"/>
  <c r="BA404" i="3"/>
  <c r="BI404" i="3"/>
  <c r="N404" i="3"/>
  <c r="V404" i="3"/>
  <c r="BK404" i="3" s="1"/>
  <c r="AD404" i="3"/>
  <c r="AL404" i="3"/>
  <c r="AT404" i="3"/>
  <c r="BB404" i="3"/>
  <c r="Z404" i="3"/>
  <c r="AP404" i="3"/>
  <c r="BF404" i="3"/>
  <c r="Q404" i="3"/>
  <c r="AG404" i="3"/>
  <c r="AW404" i="3"/>
  <c r="R404" i="3"/>
  <c r="AH404" i="3"/>
  <c r="AX404" i="3"/>
  <c r="Y404" i="3"/>
  <c r="AO404" i="3"/>
  <c r="BE404" i="3"/>
  <c r="O420" i="3"/>
  <c r="S420" i="3"/>
  <c r="W420" i="3"/>
  <c r="AA420" i="3"/>
  <c r="AE420" i="3"/>
  <c r="AI420" i="3"/>
  <c r="AM420" i="3"/>
  <c r="AQ420" i="3"/>
  <c r="AU420" i="3"/>
  <c r="AY420" i="3"/>
  <c r="BC420" i="3"/>
  <c r="BG420" i="3"/>
  <c r="P420" i="3"/>
  <c r="T420" i="3"/>
  <c r="X420" i="3"/>
  <c r="AB420" i="3"/>
  <c r="AF420" i="3"/>
  <c r="AJ420" i="3"/>
  <c r="AN420" i="3"/>
  <c r="AR420" i="3"/>
  <c r="AV420" i="3"/>
  <c r="AZ420" i="3"/>
  <c r="BD420" i="3"/>
  <c r="BH420" i="3"/>
  <c r="Q420" i="3"/>
  <c r="Y420" i="3"/>
  <c r="AG420" i="3"/>
  <c r="AO420" i="3"/>
  <c r="AW420" i="3"/>
  <c r="BE420" i="3"/>
  <c r="R420" i="3"/>
  <c r="Z420" i="3"/>
  <c r="AH420" i="3"/>
  <c r="AP420" i="3"/>
  <c r="AX420" i="3"/>
  <c r="BF420" i="3"/>
  <c r="V420" i="3"/>
  <c r="AL420" i="3"/>
  <c r="BB420" i="3"/>
  <c r="M420" i="3"/>
  <c r="AC420" i="3"/>
  <c r="AS420" i="3"/>
  <c r="BI420" i="3"/>
  <c r="N420" i="3"/>
  <c r="BJ420" i="3" s="1"/>
  <c r="AD420" i="3"/>
  <c r="AT420" i="3"/>
  <c r="U420" i="3"/>
  <c r="AK420" i="3"/>
  <c r="BA420" i="3"/>
  <c r="M432" i="3"/>
  <c r="Q432" i="3"/>
  <c r="U432" i="3"/>
  <c r="Y432" i="3"/>
  <c r="AC432" i="3"/>
  <c r="AG432" i="3"/>
  <c r="AK432" i="3"/>
  <c r="AO432" i="3"/>
  <c r="AS432" i="3"/>
  <c r="AW432" i="3"/>
  <c r="BA432" i="3"/>
  <c r="BE432" i="3"/>
  <c r="BI432" i="3"/>
  <c r="N432" i="3"/>
  <c r="R432" i="3"/>
  <c r="V432" i="3"/>
  <c r="Z432" i="3"/>
  <c r="AD432" i="3"/>
  <c r="AH432" i="3"/>
  <c r="AL432" i="3"/>
  <c r="AP432" i="3"/>
  <c r="AT432" i="3"/>
  <c r="AX432" i="3"/>
  <c r="BB432" i="3"/>
  <c r="BF432" i="3"/>
  <c r="S432" i="3"/>
  <c r="AA432" i="3"/>
  <c r="AI432" i="3"/>
  <c r="AQ432" i="3"/>
  <c r="AY432" i="3"/>
  <c r="BG432" i="3"/>
  <c r="T432" i="3"/>
  <c r="AB432" i="3"/>
  <c r="AJ432" i="3"/>
  <c r="AR432" i="3"/>
  <c r="AZ432" i="3"/>
  <c r="BH432" i="3"/>
  <c r="X432" i="3"/>
  <c r="AN432" i="3"/>
  <c r="BD432" i="3"/>
  <c r="O432" i="3"/>
  <c r="AE432" i="3"/>
  <c r="AU432" i="3"/>
  <c r="P432" i="3"/>
  <c r="AF432" i="3"/>
  <c r="AV432" i="3"/>
  <c r="W432" i="3"/>
  <c r="AM432" i="3"/>
  <c r="BC432" i="3"/>
  <c r="O483" i="3"/>
  <c r="BL483" i="3" s="1"/>
  <c r="S483" i="3"/>
  <c r="BM483" i="3" s="1"/>
  <c r="W483" i="3"/>
  <c r="AA483" i="3"/>
  <c r="AE483" i="3"/>
  <c r="AI483" i="3"/>
  <c r="AM483" i="3"/>
  <c r="AQ483" i="3"/>
  <c r="AU483" i="3"/>
  <c r="AY483" i="3"/>
  <c r="BC483" i="3"/>
  <c r="BG483" i="3"/>
  <c r="P483" i="3"/>
  <c r="T483" i="3"/>
  <c r="X483" i="3"/>
  <c r="AB483" i="3"/>
  <c r="AF483" i="3"/>
  <c r="AJ483" i="3"/>
  <c r="AN483" i="3"/>
  <c r="AR483" i="3"/>
  <c r="AV483" i="3"/>
  <c r="AZ483" i="3"/>
  <c r="BD483" i="3"/>
  <c r="BH483" i="3"/>
  <c r="N483" i="3"/>
  <c r="BJ483" i="3" s="1"/>
  <c r="V483" i="3"/>
  <c r="AD483" i="3"/>
  <c r="AL483" i="3"/>
  <c r="AT483" i="3"/>
  <c r="BB483" i="3"/>
  <c r="Q483" i="3"/>
  <c r="Y483" i="3"/>
  <c r="AG483" i="3"/>
  <c r="AO483" i="3"/>
  <c r="AW483" i="3"/>
  <c r="BE483" i="3"/>
  <c r="R483" i="3"/>
  <c r="Z483" i="3"/>
  <c r="AH483" i="3"/>
  <c r="AP483" i="3"/>
  <c r="AX483" i="3"/>
  <c r="BF483" i="3"/>
  <c r="M483" i="3"/>
  <c r="U483" i="3"/>
  <c r="AC483" i="3"/>
  <c r="AK483" i="3"/>
  <c r="AS483" i="3"/>
  <c r="BA483" i="3"/>
  <c r="BI483" i="3"/>
  <c r="P499" i="3"/>
  <c r="T499" i="3"/>
  <c r="X499" i="3"/>
  <c r="AB499" i="3"/>
  <c r="AF499" i="3"/>
  <c r="AJ499" i="3"/>
  <c r="AN499" i="3"/>
  <c r="AR499" i="3"/>
  <c r="AV499" i="3"/>
  <c r="AZ499" i="3"/>
  <c r="BD499" i="3"/>
  <c r="BH499" i="3"/>
  <c r="M499" i="3"/>
  <c r="Q499" i="3"/>
  <c r="U499" i="3"/>
  <c r="Y499" i="3"/>
  <c r="AC499" i="3"/>
  <c r="AG499" i="3"/>
  <c r="AK499" i="3"/>
  <c r="AO499" i="3"/>
  <c r="AS499" i="3"/>
  <c r="AW499" i="3"/>
  <c r="BA499" i="3"/>
  <c r="BE499" i="3"/>
  <c r="BI499" i="3"/>
  <c r="S499" i="3"/>
  <c r="AA499" i="3"/>
  <c r="AI499" i="3"/>
  <c r="AQ499" i="3"/>
  <c r="AY499" i="3"/>
  <c r="BG499" i="3"/>
  <c r="N499" i="3"/>
  <c r="V499" i="3"/>
  <c r="AD499" i="3"/>
  <c r="AL499" i="3"/>
  <c r="AT499" i="3"/>
  <c r="BB499" i="3"/>
  <c r="O499" i="3"/>
  <c r="W499" i="3"/>
  <c r="AE499" i="3"/>
  <c r="AM499" i="3"/>
  <c r="AU499" i="3"/>
  <c r="BC499" i="3"/>
  <c r="R499" i="3"/>
  <c r="Z499" i="3"/>
  <c r="AH499" i="3"/>
  <c r="AP499" i="3"/>
  <c r="AX499" i="3"/>
  <c r="BF499" i="3"/>
  <c r="O478" i="3"/>
  <c r="BL478" i="3" s="1"/>
  <c r="S478" i="3"/>
  <c r="BM478" i="3" s="1"/>
  <c r="W478" i="3"/>
  <c r="AA478" i="3"/>
  <c r="AE478" i="3"/>
  <c r="AI478" i="3"/>
  <c r="AM478" i="3"/>
  <c r="AQ478" i="3"/>
  <c r="AU478" i="3"/>
  <c r="AY478" i="3"/>
  <c r="BC478" i="3"/>
  <c r="BG478" i="3"/>
  <c r="P478" i="3"/>
  <c r="T478" i="3"/>
  <c r="X478" i="3"/>
  <c r="AB478" i="3"/>
  <c r="AF478" i="3"/>
  <c r="AJ478" i="3"/>
  <c r="AN478" i="3"/>
  <c r="AR478" i="3"/>
  <c r="AV478" i="3"/>
  <c r="AZ478" i="3"/>
  <c r="BD478" i="3"/>
  <c r="BH478" i="3"/>
  <c r="R478" i="3"/>
  <c r="Z478" i="3"/>
  <c r="AH478" i="3"/>
  <c r="AP478" i="3"/>
  <c r="AX478" i="3"/>
  <c r="BF478" i="3"/>
  <c r="M478" i="3"/>
  <c r="U478" i="3"/>
  <c r="AC478" i="3"/>
  <c r="AK478" i="3"/>
  <c r="AS478" i="3"/>
  <c r="BA478" i="3"/>
  <c r="BI478" i="3"/>
  <c r="N478" i="3"/>
  <c r="BJ478" i="3" s="1"/>
  <c r="V478" i="3"/>
  <c r="AD478" i="3"/>
  <c r="AL478" i="3"/>
  <c r="AT478" i="3"/>
  <c r="BB478" i="3"/>
  <c r="Q478" i="3"/>
  <c r="Y478" i="3"/>
  <c r="AG478" i="3"/>
  <c r="AO478" i="3"/>
  <c r="AW478" i="3"/>
  <c r="BE478" i="3"/>
  <c r="N494" i="3"/>
  <c r="R494" i="3"/>
  <c r="V494" i="3"/>
  <c r="Z494" i="3"/>
  <c r="AD494" i="3"/>
  <c r="AH494" i="3"/>
  <c r="AL494" i="3"/>
  <c r="AP494" i="3"/>
  <c r="AT494" i="3"/>
  <c r="AX494" i="3"/>
  <c r="BB494" i="3"/>
  <c r="BF494" i="3"/>
  <c r="O494" i="3"/>
  <c r="S494" i="3"/>
  <c r="W494" i="3"/>
  <c r="AA494" i="3"/>
  <c r="AE494" i="3"/>
  <c r="AI494" i="3"/>
  <c r="AM494" i="3"/>
  <c r="AQ494" i="3"/>
  <c r="AU494" i="3"/>
  <c r="AY494" i="3"/>
  <c r="BC494" i="3"/>
  <c r="BG494" i="3"/>
  <c r="M494" i="3"/>
  <c r="U494" i="3"/>
  <c r="AC494" i="3"/>
  <c r="AK494" i="3"/>
  <c r="AS494" i="3"/>
  <c r="BA494" i="3"/>
  <c r="BI494" i="3"/>
  <c r="P494" i="3"/>
  <c r="X494" i="3"/>
  <c r="AF494" i="3"/>
  <c r="AN494" i="3"/>
  <c r="AV494" i="3"/>
  <c r="BD494" i="3"/>
  <c r="Q494" i="3"/>
  <c r="Y494" i="3"/>
  <c r="AG494" i="3"/>
  <c r="AO494" i="3"/>
  <c r="AW494" i="3"/>
  <c r="BE494" i="3"/>
  <c r="T494" i="3"/>
  <c r="AB494" i="3"/>
  <c r="AJ494" i="3"/>
  <c r="AR494" i="3"/>
  <c r="AZ494" i="3"/>
  <c r="BH494" i="3"/>
  <c r="N510" i="3"/>
  <c r="BJ510" i="3" s="1"/>
  <c r="R510" i="3"/>
  <c r="V510" i="3"/>
  <c r="Z510" i="3"/>
  <c r="P510" i="3"/>
  <c r="U510" i="3"/>
  <c r="AA510" i="3"/>
  <c r="AE510" i="3"/>
  <c r="AI510" i="3"/>
  <c r="AM510" i="3"/>
  <c r="AQ510" i="3"/>
  <c r="AU510" i="3"/>
  <c r="AY510" i="3"/>
  <c r="BC510" i="3"/>
  <c r="BG510" i="3"/>
  <c r="Q510" i="3"/>
  <c r="W510" i="3"/>
  <c r="AB510" i="3"/>
  <c r="AF510" i="3"/>
  <c r="AJ510" i="3"/>
  <c r="AN510" i="3"/>
  <c r="AR510" i="3"/>
  <c r="AV510" i="3"/>
  <c r="AZ510" i="3"/>
  <c r="BD510" i="3"/>
  <c r="BH510" i="3"/>
  <c r="M510" i="3"/>
  <c r="S510" i="3"/>
  <c r="BM510" i="3" s="1"/>
  <c r="X510" i="3"/>
  <c r="AC510" i="3"/>
  <c r="AG510" i="3"/>
  <c r="AK510" i="3"/>
  <c r="AO510" i="3"/>
  <c r="AS510" i="3"/>
  <c r="AW510" i="3"/>
  <c r="BA510" i="3"/>
  <c r="BE510" i="3"/>
  <c r="BI510" i="3"/>
  <c r="O510" i="3"/>
  <c r="BL510" i="3" s="1"/>
  <c r="T510" i="3"/>
  <c r="Y510" i="3"/>
  <c r="AD510" i="3"/>
  <c r="AH510" i="3"/>
  <c r="AL510" i="3"/>
  <c r="AP510" i="3"/>
  <c r="AT510" i="3"/>
  <c r="AX510" i="3"/>
  <c r="BB510" i="3"/>
  <c r="BF510" i="3"/>
  <c r="BJ388" i="3"/>
  <c r="BM359" i="3"/>
  <c r="BM363" i="3"/>
  <c r="BL377" i="3"/>
  <c r="M439" i="3"/>
  <c r="BJ476" i="3"/>
  <c r="BJ523" i="3"/>
  <c r="N543" i="3"/>
  <c r="BJ543" i="3" s="1"/>
  <c r="AD543" i="3"/>
  <c r="AT543" i="3"/>
  <c r="O360" i="3"/>
  <c r="S360" i="3"/>
  <c r="W360" i="3"/>
  <c r="AA360" i="3"/>
  <c r="AE360" i="3"/>
  <c r="AI360" i="3"/>
  <c r="AM360" i="3"/>
  <c r="AQ360" i="3"/>
  <c r="AU360" i="3"/>
  <c r="AY360" i="3"/>
  <c r="BC360" i="3"/>
  <c r="BG360" i="3"/>
  <c r="P360" i="3"/>
  <c r="T360" i="3"/>
  <c r="X360" i="3"/>
  <c r="AB360" i="3"/>
  <c r="AF360" i="3"/>
  <c r="AJ360" i="3"/>
  <c r="AN360" i="3"/>
  <c r="AR360" i="3"/>
  <c r="AV360" i="3"/>
  <c r="AZ360" i="3"/>
  <c r="BD360" i="3"/>
  <c r="BH360" i="3"/>
  <c r="Q360" i="3"/>
  <c r="Y360" i="3"/>
  <c r="AG360" i="3"/>
  <c r="AO360" i="3"/>
  <c r="AW360" i="3"/>
  <c r="BE360" i="3"/>
  <c r="R360" i="3"/>
  <c r="Z360" i="3"/>
  <c r="AH360" i="3"/>
  <c r="AP360" i="3"/>
  <c r="AX360" i="3"/>
  <c r="BF360" i="3"/>
  <c r="V360" i="3"/>
  <c r="AL360" i="3"/>
  <c r="BB360" i="3"/>
  <c r="M360" i="3"/>
  <c r="AC360" i="3"/>
  <c r="AS360" i="3"/>
  <c r="BI360" i="3"/>
  <c r="N360" i="3"/>
  <c r="AD360" i="3"/>
  <c r="AT360" i="3"/>
  <c r="U360" i="3"/>
  <c r="AK360" i="3"/>
  <c r="BA360" i="3"/>
  <c r="M369" i="3"/>
  <c r="Q369" i="3"/>
  <c r="U369" i="3"/>
  <c r="Y369" i="3"/>
  <c r="AC369" i="3"/>
  <c r="AG369" i="3"/>
  <c r="AK369" i="3"/>
  <c r="AO369" i="3"/>
  <c r="AS369" i="3"/>
  <c r="AW369" i="3"/>
  <c r="BA369" i="3"/>
  <c r="BE369" i="3"/>
  <c r="BI369" i="3"/>
  <c r="N369" i="3"/>
  <c r="R369" i="3"/>
  <c r="V369" i="3"/>
  <c r="Z369" i="3"/>
  <c r="AD369" i="3"/>
  <c r="AH369" i="3"/>
  <c r="AL369" i="3"/>
  <c r="AP369" i="3"/>
  <c r="AT369" i="3"/>
  <c r="AX369" i="3"/>
  <c r="BB369" i="3"/>
  <c r="BF369" i="3"/>
  <c r="O369" i="3"/>
  <c r="W369" i="3"/>
  <c r="AE369" i="3"/>
  <c r="AM369" i="3"/>
  <c r="AU369" i="3"/>
  <c r="BC369" i="3"/>
  <c r="P369" i="3"/>
  <c r="X369" i="3"/>
  <c r="AF369" i="3"/>
  <c r="AN369" i="3"/>
  <c r="AV369" i="3"/>
  <c r="BD369" i="3"/>
  <c r="AB369" i="3"/>
  <c r="AR369" i="3"/>
  <c r="BH369" i="3"/>
  <c r="S369" i="3"/>
  <c r="AI369" i="3"/>
  <c r="AY369" i="3"/>
  <c r="T369" i="3"/>
  <c r="AJ369" i="3"/>
  <c r="AZ369" i="3"/>
  <c r="AA369" i="3"/>
  <c r="AQ369" i="3"/>
  <c r="BG369" i="3"/>
  <c r="M379" i="3"/>
  <c r="Q379" i="3"/>
  <c r="U379" i="3"/>
  <c r="Y379" i="3"/>
  <c r="AC379" i="3"/>
  <c r="AG379" i="3"/>
  <c r="AK379" i="3"/>
  <c r="AO379" i="3"/>
  <c r="AS379" i="3"/>
  <c r="AW379" i="3"/>
  <c r="BA379" i="3"/>
  <c r="BE379" i="3"/>
  <c r="BI379" i="3"/>
  <c r="N379" i="3"/>
  <c r="R379" i="3"/>
  <c r="V379" i="3"/>
  <c r="Z379" i="3"/>
  <c r="AD379" i="3"/>
  <c r="AH379" i="3"/>
  <c r="AL379" i="3"/>
  <c r="AP379" i="3"/>
  <c r="AT379" i="3"/>
  <c r="AX379" i="3"/>
  <c r="BB379" i="3"/>
  <c r="BF379" i="3"/>
  <c r="S379" i="3"/>
  <c r="AA379" i="3"/>
  <c r="AI379" i="3"/>
  <c r="AQ379" i="3"/>
  <c r="AY379" i="3"/>
  <c r="BG379" i="3"/>
  <c r="T379" i="3"/>
  <c r="AB379" i="3"/>
  <c r="AJ379" i="3"/>
  <c r="AR379" i="3"/>
  <c r="AZ379" i="3"/>
  <c r="BH379" i="3"/>
  <c r="P379" i="3"/>
  <c r="AF379" i="3"/>
  <c r="AV379" i="3"/>
  <c r="W379" i="3"/>
  <c r="AM379" i="3"/>
  <c r="BC379" i="3"/>
  <c r="X379" i="3"/>
  <c r="AN379" i="3"/>
  <c r="BD379" i="3"/>
  <c r="O379" i="3"/>
  <c r="AE379" i="3"/>
  <c r="AU379" i="3"/>
  <c r="O390" i="3"/>
  <c r="S390" i="3"/>
  <c r="W390" i="3"/>
  <c r="AA390" i="3"/>
  <c r="AE390" i="3"/>
  <c r="AI390" i="3"/>
  <c r="AM390" i="3"/>
  <c r="AQ390" i="3"/>
  <c r="AU390" i="3"/>
  <c r="AY390" i="3"/>
  <c r="BC390" i="3"/>
  <c r="BG390" i="3"/>
  <c r="P390" i="3"/>
  <c r="T390" i="3"/>
  <c r="X390" i="3"/>
  <c r="AB390" i="3"/>
  <c r="AF390" i="3"/>
  <c r="AJ390" i="3"/>
  <c r="AN390" i="3"/>
  <c r="AR390" i="3"/>
  <c r="AV390" i="3"/>
  <c r="AZ390" i="3"/>
  <c r="BD390" i="3"/>
  <c r="BH390" i="3"/>
  <c r="M390" i="3"/>
  <c r="U390" i="3"/>
  <c r="AC390" i="3"/>
  <c r="AK390" i="3"/>
  <c r="AS390" i="3"/>
  <c r="BA390" i="3"/>
  <c r="BI390" i="3"/>
  <c r="N390" i="3"/>
  <c r="V390" i="3"/>
  <c r="AD390" i="3"/>
  <c r="AL390" i="3"/>
  <c r="AT390" i="3"/>
  <c r="BB390" i="3"/>
  <c r="R390" i="3"/>
  <c r="AH390" i="3"/>
  <c r="AX390" i="3"/>
  <c r="Y390" i="3"/>
  <c r="AO390" i="3"/>
  <c r="BE390" i="3"/>
  <c r="Z390" i="3"/>
  <c r="AP390" i="3"/>
  <c r="BF390" i="3"/>
  <c r="Q390" i="3"/>
  <c r="AG390" i="3"/>
  <c r="AW390" i="3"/>
  <c r="M403" i="3"/>
  <c r="Q403" i="3"/>
  <c r="U403" i="3"/>
  <c r="Y403" i="3"/>
  <c r="AC403" i="3"/>
  <c r="AG403" i="3"/>
  <c r="AK403" i="3"/>
  <c r="AO403" i="3"/>
  <c r="AS403" i="3"/>
  <c r="AW403" i="3"/>
  <c r="BA403" i="3"/>
  <c r="BE403" i="3"/>
  <c r="BI403" i="3"/>
  <c r="N403" i="3"/>
  <c r="R403" i="3"/>
  <c r="V403" i="3"/>
  <c r="Z403" i="3"/>
  <c r="AD403" i="3"/>
  <c r="AH403" i="3"/>
  <c r="AL403" i="3"/>
  <c r="AP403" i="3"/>
  <c r="AT403" i="3"/>
  <c r="AX403" i="3"/>
  <c r="BB403" i="3"/>
  <c r="BF403" i="3"/>
  <c r="O403" i="3"/>
  <c r="W403" i="3"/>
  <c r="AE403" i="3"/>
  <c r="AM403" i="3"/>
  <c r="AU403" i="3"/>
  <c r="BC403" i="3"/>
  <c r="P403" i="3"/>
  <c r="X403" i="3"/>
  <c r="AF403" i="3"/>
  <c r="AN403" i="3"/>
  <c r="AV403" i="3"/>
  <c r="BD403" i="3"/>
  <c r="AB403" i="3"/>
  <c r="AR403" i="3"/>
  <c r="BH403" i="3"/>
  <c r="S403" i="3"/>
  <c r="AI403" i="3"/>
  <c r="AY403" i="3"/>
  <c r="T403" i="3"/>
  <c r="AJ403" i="3"/>
  <c r="AZ403" i="3"/>
  <c r="AA403" i="3"/>
  <c r="AQ403" i="3"/>
  <c r="BG403" i="3"/>
  <c r="N448" i="3"/>
  <c r="R448" i="3"/>
  <c r="V448" i="3"/>
  <c r="Z448" i="3"/>
  <c r="AD448" i="3"/>
  <c r="AH448" i="3"/>
  <c r="AL448" i="3"/>
  <c r="AP448" i="3"/>
  <c r="AT448" i="3"/>
  <c r="AX448" i="3"/>
  <c r="BB448" i="3"/>
  <c r="BF448" i="3"/>
  <c r="O448" i="3"/>
  <c r="T448" i="3"/>
  <c r="Y448" i="3"/>
  <c r="AE448" i="3"/>
  <c r="AJ448" i="3"/>
  <c r="AO448" i="3"/>
  <c r="AU448" i="3"/>
  <c r="AZ448" i="3"/>
  <c r="BE448" i="3"/>
  <c r="P448" i="3"/>
  <c r="U448" i="3"/>
  <c r="AA448" i="3"/>
  <c r="AF448" i="3"/>
  <c r="AK448" i="3"/>
  <c r="AQ448" i="3"/>
  <c r="AV448" i="3"/>
  <c r="BA448" i="3"/>
  <c r="BG448" i="3"/>
  <c r="M448" i="3"/>
  <c r="X448" i="3"/>
  <c r="AI448" i="3"/>
  <c r="AS448" i="3"/>
  <c r="BD448" i="3"/>
  <c r="Q448" i="3"/>
  <c r="AB448" i="3"/>
  <c r="AM448" i="3"/>
  <c r="AW448" i="3"/>
  <c r="BH448" i="3"/>
  <c r="S448" i="3"/>
  <c r="AC448" i="3"/>
  <c r="AN448" i="3"/>
  <c r="AY448" i="3"/>
  <c r="BI448" i="3"/>
  <c r="W448" i="3"/>
  <c r="AG448" i="3"/>
  <c r="AR448" i="3"/>
  <c r="BC448" i="3"/>
  <c r="M457" i="3"/>
  <c r="Q457" i="3"/>
  <c r="U457" i="3"/>
  <c r="Y457" i="3"/>
  <c r="AC457" i="3"/>
  <c r="AG457" i="3"/>
  <c r="AK457" i="3"/>
  <c r="AO457" i="3"/>
  <c r="AS457" i="3"/>
  <c r="AW457" i="3"/>
  <c r="BA457" i="3"/>
  <c r="BE457" i="3"/>
  <c r="BI457" i="3"/>
  <c r="N457" i="3"/>
  <c r="R457" i="3"/>
  <c r="V457" i="3"/>
  <c r="Z457" i="3"/>
  <c r="AD457" i="3"/>
  <c r="AH457" i="3"/>
  <c r="AL457" i="3"/>
  <c r="AP457" i="3"/>
  <c r="AT457" i="3"/>
  <c r="AX457" i="3"/>
  <c r="BB457" i="3"/>
  <c r="BF457" i="3"/>
  <c r="T457" i="3"/>
  <c r="AB457" i="3"/>
  <c r="AJ457" i="3"/>
  <c r="AR457" i="3"/>
  <c r="AZ457" i="3"/>
  <c r="BH457" i="3"/>
  <c r="O457" i="3"/>
  <c r="W457" i="3"/>
  <c r="AE457" i="3"/>
  <c r="AM457" i="3"/>
  <c r="AU457" i="3"/>
  <c r="BC457" i="3"/>
  <c r="P457" i="3"/>
  <c r="X457" i="3"/>
  <c r="AF457" i="3"/>
  <c r="AN457" i="3"/>
  <c r="AV457" i="3"/>
  <c r="BD457" i="3"/>
  <c r="S457" i="3"/>
  <c r="AA457" i="3"/>
  <c r="AI457" i="3"/>
  <c r="AQ457" i="3"/>
  <c r="AY457" i="3"/>
  <c r="BG457" i="3"/>
  <c r="O466" i="3"/>
  <c r="S466" i="3"/>
  <c r="W466" i="3"/>
  <c r="AA466" i="3"/>
  <c r="AE466" i="3"/>
  <c r="AI466" i="3"/>
  <c r="AM466" i="3"/>
  <c r="AQ466" i="3"/>
  <c r="AU466" i="3"/>
  <c r="AY466" i="3"/>
  <c r="BC466" i="3"/>
  <c r="BG466" i="3"/>
  <c r="P466" i="3"/>
  <c r="T466" i="3"/>
  <c r="X466" i="3"/>
  <c r="AB466" i="3"/>
  <c r="AF466" i="3"/>
  <c r="AJ466" i="3"/>
  <c r="AN466" i="3"/>
  <c r="AR466" i="3"/>
  <c r="AV466" i="3"/>
  <c r="AZ466" i="3"/>
  <c r="BD466" i="3"/>
  <c r="BH466" i="3"/>
  <c r="N466" i="3"/>
  <c r="V466" i="3"/>
  <c r="AD466" i="3"/>
  <c r="AL466" i="3"/>
  <c r="AT466" i="3"/>
  <c r="BB466" i="3"/>
  <c r="Q466" i="3"/>
  <c r="Y466" i="3"/>
  <c r="AG466" i="3"/>
  <c r="AO466" i="3"/>
  <c r="AW466" i="3"/>
  <c r="BE466" i="3"/>
  <c r="R466" i="3"/>
  <c r="Z466" i="3"/>
  <c r="AH466" i="3"/>
  <c r="AP466" i="3"/>
  <c r="AX466" i="3"/>
  <c r="BF466" i="3"/>
  <c r="M466" i="3"/>
  <c r="U466" i="3"/>
  <c r="AC466" i="3"/>
  <c r="AK466" i="3"/>
  <c r="AS466" i="3"/>
  <c r="BA466" i="3"/>
  <c r="BI466" i="3"/>
  <c r="M489" i="3"/>
  <c r="Q489" i="3"/>
  <c r="U489" i="3"/>
  <c r="Y489" i="3"/>
  <c r="AC489" i="3"/>
  <c r="AG489" i="3"/>
  <c r="AK489" i="3"/>
  <c r="AO489" i="3"/>
  <c r="AS489" i="3"/>
  <c r="AW489" i="3"/>
  <c r="BA489" i="3"/>
  <c r="BE489" i="3"/>
  <c r="BI489" i="3"/>
  <c r="N489" i="3"/>
  <c r="R489" i="3"/>
  <c r="V489" i="3"/>
  <c r="Z489" i="3"/>
  <c r="AD489" i="3"/>
  <c r="AH489" i="3"/>
  <c r="AL489" i="3"/>
  <c r="AP489" i="3"/>
  <c r="AT489" i="3"/>
  <c r="AX489" i="3"/>
  <c r="BB489" i="3"/>
  <c r="BF489" i="3"/>
  <c r="P489" i="3"/>
  <c r="X489" i="3"/>
  <c r="AF489" i="3"/>
  <c r="AN489" i="3"/>
  <c r="AV489" i="3"/>
  <c r="BD489" i="3"/>
  <c r="S489" i="3"/>
  <c r="AA489" i="3"/>
  <c r="AI489" i="3"/>
  <c r="AQ489" i="3"/>
  <c r="AY489" i="3"/>
  <c r="BG489" i="3"/>
  <c r="T489" i="3"/>
  <c r="AB489" i="3"/>
  <c r="AJ489" i="3"/>
  <c r="AR489" i="3"/>
  <c r="AZ489" i="3"/>
  <c r="BH489" i="3"/>
  <c r="O489" i="3"/>
  <c r="W489" i="3"/>
  <c r="AE489" i="3"/>
  <c r="AM489" i="3"/>
  <c r="AU489" i="3"/>
  <c r="BC489" i="3"/>
  <c r="N524" i="3"/>
  <c r="R524" i="3"/>
  <c r="V524" i="3"/>
  <c r="Z524" i="3"/>
  <c r="AD524" i="3"/>
  <c r="AH524" i="3"/>
  <c r="AL524" i="3"/>
  <c r="AP524" i="3"/>
  <c r="AT524" i="3"/>
  <c r="AX524" i="3"/>
  <c r="BB524" i="3"/>
  <c r="BF524" i="3"/>
  <c r="O524" i="3"/>
  <c r="S524" i="3"/>
  <c r="W524" i="3"/>
  <c r="AA524" i="3"/>
  <c r="AE524" i="3"/>
  <c r="AI524" i="3"/>
  <c r="AM524" i="3"/>
  <c r="AQ524" i="3"/>
  <c r="AU524" i="3"/>
  <c r="AY524" i="3"/>
  <c r="BC524" i="3"/>
  <c r="BG524" i="3"/>
  <c r="P524" i="3"/>
  <c r="T524" i="3"/>
  <c r="X524" i="3"/>
  <c r="AB524" i="3"/>
  <c r="AF524" i="3"/>
  <c r="AJ524" i="3"/>
  <c r="AN524" i="3"/>
  <c r="AR524" i="3"/>
  <c r="AV524" i="3"/>
  <c r="AZ524" i="3"/>
  <c r="BD524" i="3"/>
  <c r="BH524" i="3"/>
  <c r="M524" i="3"/>
  <c r="Q524" i="3"/>
  <c r="U524" i="3"/>
  <c r="Y524" i="3"/>
  <c r="AC524" i="3"/>
  <c r="AG524" i="3"/>
  <c r="AK524" i="3"/>
  <c r="AO524" i="3"/>
  <c r="AS524" i="3"/>
  <c r="AW524" i="3"/>
  <c r="BA524" i="3"/>
  <c r="BE524" i="3"/>
  <c r="BI524" i="3"/>
  <c r="O528" i="3"/>
  <c r="S528" i="3"/>
  <c r="W528" i="3"/>
  <c r="AA528" i="3"/>
  <c r="AE528" i="3"/>
  <c r="AI528" i="3"/>
  <c r="AM528" i="3"/>
  <c r="AQ528" i="3"/>
  <c r="AU528" i="3"/>
  <c r="AY528" i="3"/>
  <c r="BC528" i="3"/>
  <c r="BG528" i="3"/>
  <c r="P528" i="3"/>
  <c r="T528" i="3"/>
  <c r="X528" i="3"/>
  <c r="AB528" i="3"/>
  <c r="AF528" i="3"/>
  <c r="AJ528" i="3"/>
  <c r="AN528" i="3"/>
  <c r="AR528" i="3"/>
  <c r="AV528" i="3"/>
  <c r="AZ528" i="3"/>
  <c r="BD528" i="3"/>
  <c r="BH528" i="3"/>
  <c r="M528" i="3"/>
  <c r="Q528" i="3"/>
  <c r="U528" i="3"/>
  <c r="Y528" i="3"/>
  <c r="AC528" i="3"/>
  <c r="AG528" i="3"/>
  <c r="AK528" i="3"/>
  <c r="AO528" i="3"/>
  <c r="AS528" i="3"/>
  <c r="AW528" i="3"/>
  <c r="BA528" i="3"/>
  <c r="BE528" i="3"/>
  <c r="BI528" i="3"/>
  <c r="N528" i="3"/>
  <c r="R528" i="3"/>
  <c r="V528" i="3"/>
  <c r="Z528" i="3"/>
  <c r="AD528" i="3"/>
  <c r="AH528" i="3"/>
  <c r="AL528" i="3"/>
  <c r="AP528" i="3"/>
  <c r="AT528" i="3"/>
  <c r="AX528" i="3"/>
  <c r="BB528" i="3"/>
  <c r="BF528" i="3"/>
  <c r="P535" i="3"/>
  <c r="T535" i="3"/>
  <c r="X535" i="3"/>
  <c r="AB535" i="3"/>
  <c r="AF535" i="3"/>
  <c r="AJ535" i="3"/>
  <c r="AN535" i="3"/>
  <c r="AR535" i="3"/>
  <c r="AV535" i="3"/>
  <c r="AZ535" i="3"/>
  <c r="BD535" i="3"/>
  <c r="BH535" i="3"/>
  <c r="M535" i="3"/>
  <c r="Q535" i="3"/>
  <c r="U535" i="3"/>
  <c r="Y535" i="3"/>
  <c r="AC535" i="3"/>
  <c r="AG535" i="3"/>
  <c r="AK535" i="3"/>
  <c r="AO535" i="3"/>
  <c r="AS535" i="3"/>
  <c r="AW535" i="3"/>
  <c r="BA535" i="3"/>
  <c r="BE535" i="3"/>
  <c r="BI535" i="3"/>
  <c r="N535" i="3"/>
  <c r="R535" i="3"/>
  <c r="V535" i="3"/>
  <c r="Z535" i="3"/>
  <c r="AD535" i="3"/>
  <c r="AH535" i="3"/>
  <c r="AL535" i="3"/>
  <c r="AP535" i="3"/>
  <c r="AT535" i="3"/>
  <c r="AX535" i="3"/>
  <c r="BB535" i="3"/>
  <c r="BF535" i="3"/>
  <c r="O535" i="3"/>
  <c r="S535" i="3"/>
  <c r="W535" i="3"/>
  <c r="AA535" i="3"/>
  <c r="AE535" i="3"/>
  <c r="AI535" i="3"/>
  <c r="AM535" i="3"/>
  <c r="AQ535" i="3"/>
  <c r="AU535" i="3"/>
  <c r="AY535" i="3"/>
  <c r="BC535" i="3"/>
  <c r="BG535" i="3"/>
  <c r="M542" i="3"/>
  <c r="Q542" i="3"/>
  <c r="U542" i="3"/>
  <c r="Y542" i="3"/>
  <c r="AC542" i="3"/>
  <c r="AG542" i="3"/>
  <c r="AK542" i="3"/>
  <c r="AO542" i="3"/>
  <c r="AS542" i="3"/>
  <c r="AW542" i="3"/>
  <c r="BA542" i="3"/>
  <c r="BE542" i="3"/>
  <c r="BI542" i="3"/>
  <c r="N542" i="3"/>
  <c r="BJ542" i="3" s="1"/>
  <c r="R542" i="3"/>
  <c r="V542" i="3"/>
  <c r="Z542" i="3"/>
  <c r="AD542" i="3"/>
  <c r="AH542" i="3"/>
  <c r="AL542" i="3"/>
  <c r="AP542" i="3"/>
  <c r="AT542" i="3"/>
  <c r="AX542" i="3"/>
  <c r="BB542" i="3"/>
  <c r="BF542" i="3"/>
  <c r="O542" i="3"/>
  <c r="BL542" i="3" s="1"/>
  <c r="S542" i="3"/>
  <c r="BM542" i="3" s="1"/>
  <c r="W542" i="3"/>
  <c r="AA542" i="3"/>
  <c r="AE542" i="3"/>
  <c r="AI542" i="3"/>
  <c r="AM542" i="3"/>
  <c r="AQ542" i="3"/>
  <c r="AU542" i="3"/>
  <c r="AY542" i="3"/>
  <c r="BC542" i="3"/>
  <c r="BG542" i="3"/>
  <c r="P542" i="3"/>
  <c r="T542" i="3"/>
  <c r="X542" i="3"/>
  <c r="AB542" i="3"/>
  <c r="AF542" i="3"/>
  <c r="AJ542" i="3"/>
  <c r="AN542" i="3"/>
  <c r="AR542" i="3"/>
  <c r="AV542" i="3"/>
  <c r="AZ542" i="3"/>
  <c r="BD542" i="3"/>
  <c r="BH542" i="3"/>
  <c r="P497" i="3"/>
  <c r="T497" i="3"/>
  <c r="X497" i="3"/>
  <c r="AB497" i="3"/>
  <c r="AF497" i="3"/>
  <c r="AJ497" i="3"/>
  <c r="AN497" i="3"/>
  <c r="AR497" i="3"/>
  <c r="AV497" i="3"/>
  <c r="AZ497" i="3"/>
  <c r="BD497" i="3"/>
  <c r="BH497" i="3"/>
  <c r="M497" i="3"/>
  <c r="Q497" i="3"/>
  <c r="U497" i="3"/>
  <c r="Y497" i="3"/>
  <c r="AC497" i="3"/>
  <c r="AG497" i="3"/>
  <c r="AK497" i="3"/>
  <c r="AO497" i="3"/>
  <c r="AS497" i="3"/>
  <c r="AW497" i="3"/>
  <c r="BA497" i="3"/>
  <c r="BE497" i="3"/>
  <c r="BI497" i="3"/>
  <c r="O497" i="3"/>
  <c r="W497" i="3"/>
  <c r="AE497" i="3"/>
  <c r="AM497" i="3"/>
  <c r="AU497" i="3"/>
  <c r="BC497" i="3"/>
  <c r="R497" i="3"/>
  <c r="Z497" i="3"/>
  <c r="AH497" i="3"/>
  <c r="AP497" i="3"/>
  <c r="AX497" i="3"/>
  <c r="BF497" i="3"/>
  <c r="S497" i="3"/>
  <c r="AA497" i="3"/>
  <c r="AI497" i="3"/>
  <c r="AQ497" i="3"/>
  <c r="AY497" i="3"/>
  <c r="BG497" i="3"/>
  <c r="N497" i="3"/>
  <c r="V497" i="3"/>
  <c r="AD497" i="3"/>
  <c r="AL497" i="3"/>
  <c r="AT497" i="3"/>
  <c r="BB497" i="3"/>
  <c r="BF439" i="3"/>
  <c r="Z439" i="3"/>
  <c r="AO439" i="3"/>
  <c r="BH439" i="3"/>
  <c r="AR439" i="3"/>
  <c r="AB439" i="3"/>
  <c r="BC439" i="3"/>
  <c r="AM439" i="3"/>
  <c r="W439" i="3"/>
  <c r="BM462" i="3"/>
  <c r="BL476" i="3"/>
  <c r="AT439" i="3"/>
  <c r="U485" i="3"/>
  <c r="BM485" i="3" s="1"/>
  <c r="BA485" i="3"/>
  <c r="AC508" i="3"/>
  <c r="AX508" i="3"/>
  <c r="BJ513" i="3"/>
  <c r="BN515" i="3"/>
  <c r="BK515" i="3"/>
  <c r="Z525" i="3"/>
  <c r="AP525" i="3"/>
  <c r="BF525" i="3"/>
  <c r="Y527" i="3"/>
  <c r="AO527" i="3"/>
  <c r="BE527" i="3"/>
  <c r="V529" i="3"/>
  <c r="AL529" i="3"/>
  <c r="BB529" i="3"/>
  <c r="V531" i="3"/>
  <c r="AL531" i="3"/>
  <c r="BB531" i="3"/>
  <c r="BJ531" i="3" s="1"/>
  <c r="X536" i="3"/>
  <c r="AN536" i="3"/>
  <c r="BD536" i="3"/>
  <c r="U541" i="3"/>
  <c r="AK541" i="3"/>
  <c r="BA541" i="3"/>
  <c r="S543" i="3"/>
  <c r="BM543" i="3" s="1"/>
  <c r="AI543" i="3"/>
  <c r="AY543" i="3"/>
  <c r="M389" i="3"/>
  <c r="Q389" i="3"/>
  <c r="U389" i="3"/>
  <c r="Y389" i="3"/>
  <c r="AC389" i="3"/>
  <c r="AG389" i="3"/>
  <c r="AK389" i="3"/>
  <c r="AO389" i="3"/>
  <c r="AS389" i="3"/>
  <c r="AW389" i="3"/>
  <c r="BA389" i="3"/>
  <c r="BE389" i="3"/>
  <c r="BI389" i="3"/>
  <c r="N389" i="3"/>
  <c r="R389" i="3"/>
  <c r="V389" i="3"/>
  <c r="Z389" i="3"/>
  <c r="AD389" i="3"/>
  <c r="AH389" i="3"/>
  <c r="AL389" i="3"/>
  <c r="AP389" i="3"/>
  <c r="AT389" i="3"/>
  <c r="AX389" i="3"/>
  <c r="BB389" i="3"/>
  <c r="BF389" i="3"/>
  <c r="O389" i="3"/>
  <c r="W389" i="3"/>
  <c r="AE389" i="3"/>
  <c r="AM389" i="3"/>
  <c r="AU389" i="3"/>
  <c r="BC389" i="3"/>
  <c r="P389" i="3"/>
  <c r="X389" i="3"/>
  <c r="AF389" i="3"/>
  <c r="AN389" i="3"/>
  <c r="AV389" i="3"/>
  <c r="BD389" i="3"/>
  <c r="T389" i="3"/>
  <c r="AJ389" i="3"/>
  <c r="AZ389" i="3"/>
  <c r="AA389" i="3"/>
  <c r="AQ389" i="3"/>
  <c r="BG389" i="3"/>
  <c r="AB389" i="3"/>
  <c r="AR389" i="3"/>
  <c r="BH389" i="3"/>
  <c r="S389" i="3"/>
  <c r="BM389" i="3" s="1"/>
  <c r="AI389" i="3"/>
  <c r="AY389" i="3"/>
  <c r="M445" i="3"/>
  <c r="Q445" i="3"/>
  <c r="U445" i="3"/>
  <c r="Y445" i="3"/>
  <c r="AC445" i="3"/>
  <c r="AG445" i="3"/>
  <c r="AK445" i="3"/>
  <c r="AO445" i="3"/>
  <c r="AS445" i="3"/>
  <c r="AW445" i="3"/>
  <c r="BA445" i="3"/>
  <c r="BE445" i="3"/>
  <c r="BI445" i="3"/>
  <c r="P445" i="3"/>
  <c r="BN445" i="3" s="1"/>
  <c r="V445" i="3"/>
  <c r="AA445" i="3"/>
  <c r="AF445" i="3"/>
  <c r="AL445" i="3"/>
  <c r="AQ445" i="3"/>
  <c r="AV445" i="3"/>
  <c r="BB445" i="3"/>
  <c r="BG445" i="3"/>
  <c r="R445" i="3"/>
  <c r="W445" i="3"/>
  <c r="AB445" i="3"/>
  <c r="AH445" i="3"/>
  <c r="AM445" i="3"/>
  <c r="AR445" i="3"/>
  <c r="AX445" i="3"/>
  <c r="BC445" i="3"/>
  <c r="BH445" i="3"/>
  <c r="O445" i="3"/>
  <c r="Z445" i="3"/>
  <c r="AJ445" i="3"/>
  <c r="AU445" i="3"/>
  <c r="BF445" i="3"/>
  <c r="S445" i="3"/>
  <c r="AD445" i="3"/>
  <c r="AN445" i="3"/>
  <c r="AY445" i="3"/>
  <c r="T445" i="3"/>
  <c r="AE445" i="3"/>
  <c r="AP445" i="3"/>
  <c r="AZ445" i="3"/>
  <c r="N445" i="3"/>
  <c r="X445" i="3"/>
  <c r="AI445" i="3"/>
  <c r="AT445" i="3"/>
  <c r="BD445" i="3"/>
  <c r="M454" i="3"/>
  <c r="Q454" i="3"/>
  <c r="U454" i="3"/>
  <c r="Y454" i="3"/>
  <c r="AC454" i="3"/>
  <c r="AG454" i="3"/>
  <c r="AK454" i="3"/>
  <c r="AO454" i="3"/>
  <c r="AS454" i="3"/>
  <c r="AW454" i="3"/>
  <c r="BA454" i="3"/>
  <c r="BE454" i="3"/>
  <c r="BI454" i="3"/>
  <c r="N454" i="3"/>
  <c r="R454" i="3"/>
  <c r="V454" i="3"/>
  <c r="Z454" i="3"/>
  <c r="AD454" i="3"/>
  <c r="AH454" i="3"/>
  <c r="AL454" i="3"/>
  <c r="AP454" i="3"/>
  <c r="AT454" i="3"/>
  <c r="AX454" i="3"/>
  <c r="BB454" i="3"/>
  <c r="BF454" i="3"/>
  <c r="T454" i="3"/>
  <c r="AB454" i="3"/>
  <c r="AJ454" i="3"/>
  <c r="AR454" i="3"/>
  <c r="AZ454" i="3"/>
  <c r="BH454" i="3"/>
  <c r="O454" i="3"/>
  <c r="W454" i="3"/>
  <c r="AE454" i="3"/>
  <c r="AM454" i="3"/>
  <c r="AU454" i="3"/>
  <c r="BC454" i="3"/>
  <c r="P454" i="3"/>
  <c r="X454" i="3"/>
  <c r="AF454" i="3"/>
  <c r="AN454" i="3"/>
  <c r="AV454" i="3"/>
  <c r="BD454" i="3"/>
  <c r="S454" i="3"/>
  <c r="AA454" i="3"/>
  <c r="AI454" i="3"/>
  <c r="AQ454" i="3"/>
  <c r="AY454" i="3"/>
  <c r="BG454" i="3"/>
  <c r="N463" i="3"/>
  <c r="R463" i="3"/>
  <c r="V463" i="3"/>
  <c r="Z463" i="3"/>
  <c r="AD463" i="3"/>
  <c r="AH463" i="3"/>
  <c r="AL463" i="3"/>
  <c r="AP463" i="3"/>
  <c r="AT463" i="3"/>
  <c r="AX463" i="3"/>
  <c r="BB463" i="3"/>
  <c r="BF463" i="3"/>
  <c r="O463" i="3"/>
  <c r="S463" i="3"/>
  <c r="W463" i="3"/>
  <c r="AA463" i="3"/>
  <c r="AE463" i="3"/>
  <c r="AI463" i="3"/>
  <c r="AM463" i="3"/>
  <c r="AQ463" i="3"/>
  <c r="AU463" i="3"/>
  <c r="AY463" i="3"/>
  <c r="BC463" i="3"/>
  <c r="BG463" i="3"/>
  <c r="M463" i="3"/>
  <c r="U463" i="3"/>
  <c r="AC463" i="3"/>
  <c r="AK463" i="3"/>
  <c r="AS463" i="3"/>
  <c r="BA463" i="3"/>
  <c r="BI463" i="3"/>
  <c r="P463" i="3"/>
  <c r="BK463" i="3" s="1"/>
  <c r="X463" i="3"/>
  <c r="AF463" i="3"/>
  <c r="AN463" i="3"/>
  <c r="AV463" i="3"/>
  <c r="BD463" i="3"/>
  <c r="Q463" i="3"/>
  <c r="Y463" i="3"/>
  <c r="AG463" i="3"/>
  <c r="AO463" i="3"/>
  <c r="AW463" i="3"/>
  <c r="BE463" i="3"/>
  <c r="T463" i="3"/>
  <c r="AB463" i="3"/>
  <c r="AJ463" i="3"/>
  <c r="AR463" i="3"/>
  <c r="AZ463" i="3"/>
  <c r="BH463" i="3"/>
  <c r="P484" i="3"/>
  <c r="T484" i="3"/>
  <c r="X484" i="3"/>
  <c r="AB484" i="3"/>
  <c r="AF484" i="3"/>
  <c r="AJ484" i="3"/>
  <c r="AN484" i="3"/>
  <c r="AR484" i="3"/>
  <c r="AV484" i="3"/>
  <c r="AZ484" i="3"/>
  <c r="BD484" i="3"/>
  <c r="BH484" i="3"/>
  <c r="M484" i="3"/>
  <c r="Q484" i="3"/>
  <c r="U484" i="3"/>
  <c r="Y484" i="3"/>
  <c r="AC484" i="3"/>
  <c r="AG484" i="3"/>
  <c r="AK484" i="3"/>
  <c r="AO484" i="3"/>
  <c r="AS484" i="3"/>
  <c r="AW484" i="3"/>
  <c r="BA484" i="3"/>
  <c r="BE484" i="3"/>
  <c r="BI484" i="3"/>
  <c r="S484" i="3"/>
  <c r="AA484" i="3"/>
  <c r="AI484" i="3"/>
  <c r="AQ484" i="3"/>
  <c r="AY484" i="3"/>
  <c r="BG484" i="3"/>
  <c r="N484" i="3"/>
  <c r="V484" i="3"/>
  <c r="AD484" i="3"/>
  <c r="AL484" i="3"/>
  <c r="AT484" i="3"/>
  <c r="BB484" i="3"/>
  <c r="O484" i="3"/>
  <c r="W484" i="3"/>
  <c r="AE484" i="3"/>
  <c r="AM484" i="3"/>
  <c r="AU484" i="3"/>
  <c r="BC484" i="3"/>
  <c r="R484" i="3"/>
  <c r="Z484" i="3"/>
  <c r="AH484" i="3"/>
  <c r="AP484" i="3"/>
  <c r="AX484" i="3"/>
  <c r="BF484" i="3"/>
  <c r="P509" i="3"/>
  <c r="T509" i="3"/>
  <c r="X509" i="3"/>
  <c r="AB509" i="3"/>
  <c r="AF509" i="3"/>
  <c r="AJ509" i="3"/>
  <c r="AN509" i="3"/>
  <c r="AR509" i="3"/>
  <c r="AV509" i="3"/>
  <c r="AZ509" i="3"/>
  <c r="BD509" i="3"/>
  <c r="BH509" i="3"/>
  <c r="M509" i="3"/>
  <c r="R509" i="3"/>
  <c r="W509" i="3"/>
  <c r="AC509" i="3"/>
  <c r="AH509" i="3"/>
  <c r="AM509" i="3"/>
  <c r="AS509" i="3"/>
  <c r="AX509" i="3"/>
  <c r="BC509" i="3"/>
  <c r="BI509" i="3"/>
  <c r="N509" i="3"/>
  <c r="S509" i="3"/>
  <c r="Y509" i="3"/>
  <c r="AD509" i="3"/>
  <c r="AI509" i="3"/>
  <c r="AO509" i="3"/>
  <c r="AT509" i="3"/>
  <c r="AY509" i="3"/>
  <c r="BE509" i="3"/>
  <c r="O509" i="3"/>
  <c r="U509" i="3"/>
  <c r="Z509" i="3"/>
  <c r="AE509" i="3"/>
  <c r="AK509" i="3"/>
  <c r="AP509" i="3"/>
  <c r="AU509" i="3"/>
  <c r="BA509" i="3"/>
  <c r="BF509" i="3"/>
  <c r="Q509" i="3"/>
  <c r="V509" i="3"/>
  <c r="AA509" i="3"/>
  <c r="AG509" i="3"/>
  <c r="AL509" i="3"/>
  <c r="AQ509" i="3"/>
  <c r="AW509" i="3"/>
  <c r="BB509" i="3"/>
  <c r="BG509" i="3"/>
  <c r="O488" i="3"/>
  <c r="S488" i="3"/>
  <c r="W488" i="3"/>
  <c r="AA488" i="3"/>
  <c r="AE488" i="3"/>
  <c r="AI488" i="3"/>
  <c r="AM488" i="3"/>
  <c r="AQ488" i="3"/>
  <c r="AU488" i="3"/>
  <c r="AY488" i="3"/>
  <c r="BC488" i="3"/>
  <c r="BG488" i="3"/>
  <c r="P488" i="3"/>
  <c r="T488" i="3"/>
  <c r="X488" i="3"/>
  <c r="AB488" i="3"/>
  <c r="AF488" i="3"/>
  <c r="AJ488" i="3"/>
  <c r="AN488" i="3"/>
  <c r="AR488" i="3"/>
  <c r="AV488" i="3"/>
  <c r="AZ488" i="3"/>
  <c r="BD488" i="3"/>
  <c r="BH488" i="3"/>
  <c r="R488" i="3"/>
  <c r="Z488" i="3"/>
  <c r="AH488" i="3"/>
  <c r="AP488" i="3"/>
  <c r="AX488" i="3"/>
  <c r="BF488" i="3"/>
  <c r="M488" i="3"/>
  <c r="U488" i="3"/>
  <c r="AC488" i="3"/>
  <c r="AK488" i="3"/>
  <c r="AS488" i="3"/>
  <c r="BA488" i="3"/>
  <c r="BI488" i="3"/>
  <c r="N488" i="3"/>
  <c r="V488" i="3"/>
  <c r="AD488" i="3"/>
  <c r="AL488" i="3"/>
  <c r="AT488" i="3"/>
  <c r="BB488" i="3"/>
  <c r="Q488" i="3"/>
  <c r="Y488" i="3"/>
  <c r="AG488" i="3"/>
  <c r="AO488" i="3"/>
  <c r="AW488" i="3"/>
  <c r="BE488" i="3"/>
  <c r="BM455" i="3"/>
  <c r="BK363" i="3"/>
  <c r="BN380" i="3"/>
  <c r="BK380" i="3"/>
  <c r="P485" i="3"/>
  <c r="AV485" i="3"/>
  <c r="AD508" i="3"/>
  <c r="AZ508" i="3"/>
  <c r="W519" i="3"/>
  <c r="AM519" i="3"/>
  <c r="BC519" i="3"/>
  <c r="U521" i="3"/>
  <c r="BM521" i="3" s="1"/>
  <c r="AK521" i="3"/>
  <c r="S523" i="3"/>
  <c r="AI523" i="3"/>
  <c r="S525" i="3"/>
  <c r="BM525" i="3" s="1"/>
  <c r="AI525" i="3"/>
  <c r="R527" i="3"/>
  <c r="AH527" i="3"/>
  <c r="S529" i="3"/>
  <c r="BM529" i="3" s="1"/>
  <c r="AI529" i="3"/>
  <c r="S531" i="3"/>
  <c r="AI531" i="3"/>
  <c r="S533" i="3"/>
  <c r="AI533" i="3"/>
  <c r="AY533" i="3"/>
  <c r="BJ533" i="3" s="1"/>
  <c r="Q536" i="3"/>
  <c r="AG536" i="3"/>
  <c r="M538" i="3"/>
  <c r="AC538" i="3"/>
  <c r="AS538" i="3"/>
  <c r="Z541" i="3"/>
  <c r="AP541" i="3"/>
  <c r="AB543" i="3"/>
  <c r="AR543" i="3"/>
  <c r="BH543" i="3"/>
  <c r="N366" i="3"/>
  <c r="BJ366" i="3" s="1"/>
  <c r="R366" i="3"/>
  <c r="V366" i="3"/>
  <c r="Z366" i="3"/>
  <c r="AD366" i="3"/>
  <c r="AH366" i="3"/>
  <c r="AL366" i="3"/>
  <c r="AP366" i="3"/>
  <c r="AT366" i="3"/>
  <c r="AX366" i="3"/>
  <c r="BB366" i="3"/>
  <c r="BF366" i="3"/>
  <c r="O366" i="3"/>
  <c r="BL366" i="3" s="1"/>
  <c r="S366" i="3"/>
  <c r="BM366" i="3" s="1"/>
  <c r="W366" i="3"/>
  <c r="AA366" i="3"/>
  <c r="AE366" i="3"/>
  <c r="AI366" i="3"/>
  <c r="AM366" i="3"/>
  <c r="AQ366" i="3"/>
  <c r="AU366" i="3"/>
  <c r="AY366" i="3"/>
  <c r="BC366" i="3"/>
  <c r="BG366" i="3"/>
  <c r="P366" i="3"/>
  <c r="X366" i="3"/>
  <c r="AF366" i="3"/>
  <c r="AN366" i="3"/>
  <c r="AV366" i="3"/>
  <c r="BD366" i="3"/>
  <c r="Q366" i="3"/>
  <c r="Y366" i="3"/>
  <c r="AG366" i="3"/>
  <c r="AO366" i="3"/>
  <c r="AW366" i="3"/>
  <c r="BE366" i="3"/>
  <c r="U366" i="3"/>
  <c r="AK366" i="3"/>
  <c r="BA366" i="3"/>
  <c r="AB366" i="3"/>
  <c r="AR366" i="3"/>
  <c r="BH366" i="3"/>
  <c r="M366" i="3"/>
  <c r="AC366" i="3"/>
  <c r="AS366" i="3"/>
  <c r="BI366" i="3"/>
  <c r="T366" i="3"/>
  <c r="AJ366" i="3"/>
  <c r="AZ366" i="3"/>
  <c r="O375" i="3"/>
  <c r="S375" i="3"/>
  <c r="W375" i="3"/>
  <c r="AA375" i="3"/>
  <c r="AE375" i="3"/>
  <c r="AI375" i="3"/>
  <c r="AM375" i="3"/>
  <c r="AQ375" i="3"/>
  <c r="AU375" i="3"/>
  <c r="AY375" i="3"/>
  <c r="BC375" i="3"/>
  <c r="BG375" i="3"/>
  <c r="P375" i="3"/>
  <c r="T375" i="3"/>
  <c r="X375" i="3"/>
  <c r="AB375" i="3"/>
  <c r="AF375" i="3"/>
  <c r="AJ375" i="3"/>
  <c r="AN375" i="3"/>
  <c r="AR375" i="3"/>
  <c r="AV375" i="3"/>
  <c r="AZ375" i="3"/>
  <c r="BD375" i="3"/>
  <c r="BH375" i="3"/>
  <c r="M375" i="3"/>
  <c r="U375" i="3"/>
  <c r="AC375" i="3"/>
  <c r="AK375" i="3"/>
  <c r="AS375" i="3"/>
  <c r="BA375" i="3"/>
  <c r="BI375" i="3"/>
  <c r="N375" i="3"/>
  <c r="V375" i="3"/>
  <c r="AD375" i="3"/>
  <c r="AL375" i="3"/>
  <c r="AT375" i="3"/>
  <c r="BB375" i="3"/>
  <c r="Z375" i="3"/>
  <c r="AP375" i="3"/>
  <c r="BF375" i="3"/>
  <c r="Q375" i="3"/>
  <c r="AG375" i="3"/>
  <c r="AW375" i="3"/>
  <c r="R375" i="3"/>
  <c r="AH375" i="3"/>
  <c r="AX375" i="3"/>
  <c r="Y375" i="3"/>
  <c r="AO375" i="3"/>
  <c r="BE375" i="3"/>
  <c r="M386" i="3"/>
  <c r="Q386" i="3"/>
  <c r="U386" i="3"/>
  <c r="Y386" i="3"/>
  <c r="AC386" i="3"/>
  <c r="AG386" i="3"/>
  <c r="AK386" i="3"/>
  <c r="AO386" i="3"/>
  <c r="AS386" i="3"/>
  <c r="AW386" i="3"/>
  <c r="BA386" i="3"/>
  <c r="BE386" i="3"/>
  <c r="BI386" i="3"/>
  <c r="N386" i="3"/>
  <c r="R386" i="3"/>
  <c r="V386" i="3"/>
  <c r="Z386" i="3"/>
  <c r="AD386" i="3"/>
  <c r="AH386" i="3"/>
  <c r="AL386" i="3"/>
  <c r="AP386" i="3"/>
  <c r="AT386" i="3"/>
  <c r="AX386" i="3"/>
  <c r="BB386" i="3"/>
  <c r="BF386" i="3"/>
  <c r="O386" i="3"/>
  <c r="W386" i="3"/>
  <c r="AE386" i="3"/>
  <c r="AM386" i="3"/>
  <c r="AU386" i="3"/>
  <c r="BC386" i="3"/>
  <c r="P386" i="3"/>
  <c r="X386" i="3"/>
  <c r="AF386" i="3"/>
  <c r="AN386" i="3"/>
  <c r="AV386" i="3"/>
  <c r="BD386" i="3"/>
  <c r="AB386" i="3"/>
  <c r="AR386" i="3"/>
  <c r="BH386" i="3"/>
  <c r="S386" i="3"/>
  <c r="AI386" i="3"/>
  <c r="AY386" i="3"/>
  <c r="T386" i="3"/>
  <c r="AJ386" i="3"/>
  <c r="AZ386" i="3"/>
  <c r="AA386" i="3"/>
  <c r="AQ386" i="3"/>
  <c r="BG386" i="3"/>
  <c r="P421" i="3"/>
  <c r="T421" i="3"/>
  <c r="X421" i="3"/>
  <c r="AB421" i="3"/>
  <c r="AF421" i="3"/>
  <c r="AJ421" i="3"/>
  <c r="AN421" i="3"/>
  <c r="AR421" i="3"/>
  <c r="AV421" i="3"/>
  <c r="AZ421" i="3"/>
  <c r="BD421" i="3"/>
  <c r="BH421" i="3"/>
  <c r="M421" i="3"/>
  <c r="Q421" i="3"/>
  <c r="U421" i="3"/>
  <c r="Y421" i="3"/>
  <c r="AC421" i="3"/>
  <c r="AG421" i="3"/>
  <c r="AK421" i="3"/>
  <c r="AO421" i="3"/>
  <c r="AS421" i="3"/>
  <c r="AW421" i="3"/>
  <c r="BA421" i="3"/>
  <c r="BE421" i="3"/>
  <c r="BI421" i="3"/>
  <c r="N421" i="3"/>
  <c r="V421" i="3"/>
  <c r="AD421" i="3"/>
  <c r="AL421" i="3"/>
  <c r="AT421" i="3"/>
  <c r="BB421" i="3"/>
  <c r="O421" i="3"/>
  <c r="W421" i="3"/>
  <c r="AE421" i="3"/>
  <c r="AM421" i="3"/>
  <c r="AU421" i="3"/>
  <c r="BC421" i="3"/>
  <c r="S421" i="3"/>
  <c r="AI421" i="3"/>
  <c r="AY421" i="3"/>
  <c r="Z421" i="3"/>
  <c r="AP421" i="3"/>
  <c r="BF421" i="3"/>
  <c r="AA421" i="3"/>
  <c r="AQ421" i="3"/>
  <c r="BG421" i="3"/>
  <c r="R421" i="3"/>
  <c r="AH421" i="3"/>
  <c r="AX421" i="3"/>
  <c r="P456" i="3"/>
  <c r="T456" i="3"/>
  <c r="X456" i="3"/>
  <c r="AB456" i="3"/>
  <c r="AF456" i="3"/>
  <c r="AJ456" i="3"/>
  <c r="AN456" i="3"/>
  <c r="AR456" i="3"/>
  <c r="AV456" i="3"/>
  <c r="AZ456" i="3"/>
  <c r="BD456" i="3"/>
  <c r="BH456" i="3"/>
  <c r="M456" i="3"/>
  <c r="Q456" i="3"/>
  <c r="U456" i="3"/>
  <c r="Y456" i="3"/>
  <c r="AC456" i="3"/>
  <c r="AG456" i="3"/>
  <c r="AK456" i="3"/>
  <c r="AO456" i="3"/>
  <c r="AS456" i="3"/>
  <c r="AW456" i="3"/>
  <c r="BA456" i="3"/>
  <c r="BE456" i="3"/>
  <c r="BI456" i="3"/>
  <c r="O456" i="3"/>
  <c r="W456" i="3"/>
  <c r="AE456" i="3"/>
  <c r="AM456" i="3"/>
  <c r="AU456" i="3"/>
  <c r="BC456" i="3"/>
  <c r="R456" i="3"/>
  <c r="Z456" i="3"/>
  <c r="AH456" i="3"/>
  <c r="AP456" i="3"/>
  <c r="AX456" i="3"/>
  <c r="BF456" i="3"/>
  <c r="S456" i="3"/>
  <c r="AA456" i="3"/>
  <c r="AI456" i="3"/>
  <c r="AQ456" i="3"/>
  <c r="AY456" i="3"/>
  <c r="BG456" i="3"/>
  <c r="N456" i="3"/>
  <c r="BJ456" i="3" s="1"/>
  <c r="V456" i="3"/>
  <c r="AD456" i="3"/>
  <c r="AL456" i="3"/>
  <c r="AT456" i="3"/>
  <c r="BB456" i="3"/>
  <c r="M465" i="3"/>
  <c r="Q465" i="3"/>
  <c r="U465" i="3"/>
  <c r="Y465" i="3"/>
  <c r="AC465" i="3"/>
  <c r="AG465" i="3"/>
  <c r="AK465" i="3"/>
  <c r="AO465" i="3"/>
  <c r="AS465" i="3"/>
  <c r="AW465" i="3"/>
  <c r="BA465" i="3"/>
  <c r="BE465" i="3"/>
  <c r="BI465" i="3"/>
  <c r="N465" i="3"/>
  <c r="R465" i="3"/>
  <c r="V465" i="3"/>
  <c r="Z465" i="3"/>
  <c r="AD465" i="3"/>
  <c r="AH465" i="3"/>
  <c r="AL465" i="3"/>
  <c r="AP465" i="3"/>
  <c r="AT465" i="3"/>
  <c r="AX465" i="3"/>
  <c r="BB465" i="3"/>
  <c r="BF465" i="3"/>
  <c r="P465" i="3"/>
  <c r="BK465" i="3" s="1"/>
  <c r="X465" i="3"/>
  <c r="AF465" i="3"/>
  <c r="AN465" i="3"/>
  <c r="AV465" i="3"/>
  <c r="BD465" i="3"/>
  <c r="S465" i="3"/>
  <c r="AA465" i="3"/>
  <c r="AI465" i="3"/>
  <c r="AQ465" i="3"/>
  <c r="AY465" i="3"/>
  <c r="BG465" i="3"/>
  <c r="T465" i="3"/>
  <c r="AB465" i="3"/>
  <c r="AJ465" i="3"/>
  <c r="AR465" i="3"/>
  <c r="AZ465" i="3"/>
  <c r="BH465" i="3"/>
  <c r="O465" i="3"/>
  <c r="W465" i="3"/>
  <c r="AE465" i="3"/>
  <c r="AM465" i="3"/>
  <c r="AU465" i="3"/>
  <c r="BC465" i="3"/>
  <c r="AQ396" i="3"/>
  <c r="BF396" i="3"/>
  <c r="Z396" i="3"/>
  <c r="BA396" i="3"/>
  <c r="AK396" i="3"/>
  <c r="U396" i="3"/>
  <c r="BL396" i="3" s="1"/>
  <c r="BD396" i="3"/>
  <c r="AN396" i="3"/>
  <c r="BJ446" i="3"/>
  <c r="AU460" i="3"/>
  <c r="AE460" i="3"/>
  <c r="O460" i="3"/>
  <c r="BN460" i="3" s="1"/>
  <c r="AT460" i="3"/>
  <c r="AD460" i="3"/>
  <c r="AY508" i="3"/>
  <c r="AI508" i="3"/>
  <c r="BE532" i="3"/>
  <c r="AO532" i="3"/>
  <c r="Y532" i="3"/>
  <c r="BH532" i="3"/>
  <c r="AR532" i="3"/>
  <c r="AB532" i="3"/>
  <c r="BG532" i="3"/>
  <c r="AQ532" i="3"/>
  <c r="AA532" i="3"/>
  <c r="BF532" i="3"/>
  <c r="AP532" i="3"/>
  <c r="BJ517" i="3"/>
  <c r="BM518" i="3"/>
  <c r="BG537" i="3"/>
  <c r="AQ537" i="3"/>
  <c r="AA537" i="3"/>
  <c r="BF537" i="3"/>
  <c r="AP537" i="3"/>
  <c r="Z537" i="3"/>
  <c r="BI537" i="3"/>
  <c r="AS537" i="3"/>
  <c r="AC537" i="3"/>
  <c r="M537" i="3"/>
  <c r="AV537" i="3"/>
  <c r="AF537" i="3"/>
  <c r="BC516" i="3"/>
  <c r="AM516" i="3"/>
  <c r="W516" i="3"/>
  <c r="BB516" i="3"/>
  <c r="AL516" i="3"/>
  <c r="V516" i="3"/>
  <c r="BE516" i="3"/>
  <c r="AO516" i="3"/>
  <c r="Y516" i="3"/>
  <c r="BH516" i="3"/>
  <c r="AR516" i="3"/>
  <c r="BJ350" i="3"/>
  <c r="BL350" i="3"/>
  <c r="BN350" i="3"/>
  <c r="BJ346" i="3"/>
  <c r="BL346" i="3"/>
  <c r="BN346" i="3"/>
  <c r="BJ342" i="3"/>
  <c r="BL342" i="3"/>
  <c r="BN342" i="3"/>
  <c r="BJ338" i="3"/>
  <c r="BL338" i="3"/>
  <c r="BN338" i="3"/>
  <c r="BJ334" i="3"/>
  <c r="BL334" i="3"/>
  <c r="BN334" i="3"/>
  <c r="BJ330" i="3"/>
  <c r="BL330" i="3"/>
  <c r="BN330" i="3"/>
  <c r="BJ326" i="3"/>
  <c r="BL326" i="3"/>
  <c r="BN326" i="3"/>
  <c r="E173" i="3"/>
  <c r="F173" i="3"/>
  <c r="G173" i="3"/>
  <c r="H173" i="3"/>
  <c r="L173" i="3" s="1"/>
  <c r="I173" i="3"/>
  <c r="J173" i="3"/>
  <c r="E174" i="3"/>
  <c r="K174" i="3" s="1"/>
  <c r="F174" i="3"/>
  <c r="G174" i="3"/>
  <c r="H174" i="3"/>
  <c r="L174" i="3" s="1"/>
  <c r="I174" i="3"/>
  <c r="J174" i="3"/>
  <c r="E175" i="3"/>
  <c r="F175" i="3"/>
  <c r="G175" i="3"/>
  <c r="H175" i="3"/>
  <c r="I175" i="3"/>
  <c r="L175" i="3" s="1"/>
  <c r="J175" i="3"/>
  <c r="E176" i="3"/>
  <c r="F176" i="3"/>
  <c r="G176" i="3"/>
  <c r="H176" i="3"/>
  <c r="I176" i="3"/>
  <c r="J176" i="3"/>
  <c r="L176" i="3"/>
  <c r="E177" i="3"/>
  <c r="F177" i="3"/>
  <c r="G177" i="3"/>
  <c r="H177" i="3"/>
  <c r="L177" i="3" s="1"/>
  <c r="I177" i="3"/>
  <c r="J177" i="3"/>
  <c r="E178" i="3"/>
  <c r="K178" i="3" s="1"/>
  <c r="T178" i="3" s="1"/>
  <c r="F178" i="3"/>
  <c r="G178" i="3"/>
  <c r="H178" i="3"/>
  <c r="L178" i="3" s="1"/>
  <c r="I178" i="3"/>
  <c r="J178" i="3"/>
  <c r="E179" i="3"/>
  <c r="F179" i="3"/>
  <c r="G179" i="3"/>
  <c r="H179" i="3"/>
  <c r="I179" i="3"/>
  <c r="J179" i="3"/>
  <c r="E180" i="3"/>
  <c r="F180" i="3"/>
  <c r="G180" i="3"/>
  <c r="H180" i="3"/>
  <c r="I180" i="3"/>
  <c r="J180" i="3"/>
  <c r="E181" i="3"/>
  <c r="F181" i="3"/>
  <c r="G181" i="3"/>
  <c r="H181" i="3"/>
  <c r="I181" i="3"/>
  <c r="J181" i="3"/>
  <c r="E182" i="3"/>
  <c r="F182" i="3"/>
  <c r="G182" i="3"/>
  <c r="H182" i="3"/>
  <c r="I182" i="3"/>
  <c r="J182" i="3"/>
  <c r="E183" i="3"/>
  <c r="F183" i="3"/>
  <c r="G183" i="3"/>
  <c r="H183" i="3"/>
  <c r="I183" i="3"/>
  <c r="J183" i="3"/>
  <c r="E184" i="3"/>
  <c r="F184" i="3"/>
  <c r="G184" i="3"/>
  <c r="H184" i="3"/>
  <c r="I184" i="3"/>
  <c r="J184" i="3"/>
  <c r="E185" i="3"/>
  <c r="F185" i="3"/>
  <c r="G185" i="3"/>
  <c r="H185" i="3"/>
  <c r="I185" i="3"/>
  <c r="J185" i="3"/>
  <c r="E186" i="3"/>
  <c r="F186" i="3"/>
  <c r="G186" i="3"/>
  <c r="H186" i="3"/>
  <c r="I186" i="3"/>
  <c r="J186" i="3"/>
  <c r="E187" i="3"/>
  <c r="F187" i="3"/>
  <c r="G187" i="3"/>
  <c r="H187" i="3"/>
  <c r="I187" i="3"/>
  <c r="J187" i="3"/>
  <c r="E188" i="3"/>
  <c r="F188" i="3"/>
  <c r="G188" i="3"/>
  <c r="H188" i="3"/>
  <c r="I188" i="3"/>
  <c r="J188" i="3"/>
  <c r="E189" i="3"/>
  <c r="F189" i="3"/>
  <c r="G189" i="3"/>
  <c r="H189" i="3"/>
  <c r="I189" i="3"/>
  <c r="J189" i="3"/>
  <c r="E190" i="3"/>
  <c r="F190" i="3"/>
  <c r="G190" i="3"/>
  <c r="H190" i="3"/>
  <c r="I190" i="3"/>
  <c r="J190" i="3"/>
  <c r="E191" i="3"/>
  <c r="F191" i="3"/>
  <c r="G191" i="3"/>
  <c r="H191" i="3"/>
  <c r="I191" i="3"/>
  <c r="J191" i="3"/>
  <c r="E192" i="3"/>
  <c r="F192" i="3"/>
  <c r="G192" i="3"/>
  <c r="H192" i="3"/>
  <c r="I192" i="3"/>
  <c r="J192" i="3"/>
  <c r="E193" i="3"/>
  <c r="F193" i="3"/>
  <c r="G193" i="3"/>
  <c r="H193" i="3"/>
  <c r="I193" i="3"/>
  <c r="J193" i="3"/>
  <c r="E194" i="3"/>
  <c r="F194" i="3"/>
  <c r="G194" i="3"/>
  <c r="H194" i="3"/>
  <c r="I194" i="3"/>
  <c r="J194" i="3"/>
  <c r="E195" i="3"/>
  <c r="F195" i="3"/>
  <c r="G195" i="3"/>
  <c r="H195" i="3"/>
  <c r="I195" i="3"/>
  <c r="J195" i="3"/>
  <c r="E196" i="3"/>
  <c r="F196" i="3"/>
  <c r="G196" i="3"/>
  <c r="H196" i="3"/>
  <c r="I196" i="3"/>
  <c r="J196" i="3"/>
  <c r="E197" i="3"/>
  <c r="F197" i="3"/>
  <c r="G197" i="3"/>
  <c r="H197" i="3"/>
  <c r="I197" i="3"/>
  <c r="J197" i="3"/>
  <c r="E198" i="3"/>
  <c r="F198" i="3"/>
  <c r="G198" i="3"/>
  <c r="H198" i="3"/>
  <c r="I198" i="3"/>
  <c r="J198" i="3"/>
  <c r="E199" i="3"/>
  <c r="F199" i="3"/>
  <c r="G199" i="3"/>
  <c r="H199" i="3"/>
  <c r="I199" i="3"/>
  <c r="J199" i="3"/>
  <c r="E200" i="3"/>
  <c r="F200" i="3"/>
  <c r="G200" i="3"/>
  <c r="H200" i="3"/>
  <c r="I200" i="3"/>
  <c r="J200" i="3"/>
  <c r="E201" i="3"/>
  <c r="F201" i="3"/>
  <c r="G201" i="3"/>
  <c r="H201" i="3"/>
  <c r="I201" i="3"/>
  <c r="J201" i="3"/>
  <c r="E202" i="3"/>
  <c r="F202" i="3"/>
  <c r="G202" i="3"/>
  <c r="H202" i="3"/>
  <c r="I202" i="3"/>
  <c r="J202" i="3"/>
  <c r="E203" i="3"/>
  <c r="F203" i="3"/>
  <c r="G203" i="3"/>
  <c r="H203" i="3"/>
  <c r="I203" i="3"/>
  <c r="J203" i="3"/>
  <c r="E204" i="3"/>
  <c r="F204" i="3"/>
  <c r="G204" i="3"/>
  <c r="H204" i="3"/>
  <c r="I204" i="3"/>
  <c r="J204" i="3"/>
  <c r="E205" i="3"/>
  <c r="F205" i="3"/>
  <c r="G205" i="3"/>
  <c r="H205" i="3"/>
  <c r="I205" i="3"/>
  <c r="J205" i="3"/>
  <c r="E206" i="3"/>
  <c r="F206" i="3"/>
  <c r="G206" i="3"/>
  <c r="H206" i="3"/>
  <c r="I206" i="3"/>
  <c r="J206" i="3"/>
  <c r="E207" i="3"/>
  <c r="F207" i="3"/>
  <c r="G207" i="3"/>
  <c r="H207" i="3"/>
  <c r="I207" i="3"/>
  <c r="J207" i="3"/>
  <c r="E208" i="3"/>
  <c r="F208" i="3"/>
  <c r="G208" i="3"/>
  <c r="H208" i="3"/>
  <c r="I208" i="3"/>
  <c r="J208" i="3"/>
  <c r="E209" i="3"/>
  <c r="F209" i="3"/>
  <c r="G209" i="3"/>
  <c r="H209" i="3"/>
  <c r="I209" i="3"/>
  <c r="J209" i="3"/>
  <c r="E210" i="3"/>
  <c r="F210" i="3"/>
  <c r="G210" i="3"/>
  <c r="H210" i="3"/>
  <c r="I210" i="3"/>
  <c r="J210" i="3"/>
  <c r="E211" i="3"/>
  <c r="F211" i="3"/>
  <c r="G211" i="3"/>
  <c r="H211" i="3"/>
  <c r="I211" i="3"/>
  <c r="J211" i="3"/>
  <c r="E212" i="3"/>
  <c r="F212" i="3"/>
  <c r="G212" i="3"/>
  <c r="H212" i="3"/>
  <c r="I212" i="3"/>
  <c r="J212" i="3"/>
  <c r="E213" i="3"/>
  <c r="F213" i="3"/>
  <c r="G213" i="3"/>
  <c r="H213" i="3"/>
  <c r="I213" i="3"/>
  <c r="J213" i="3"/>
  <c r="E214" i="3"/>
  <c r="F214" i="3"/>
  <c r="G214" i="3"/>
  <c r="H214" i="3"/>
  <c r="I214" i="3"/>
  <c r="J214" i="3"/>
  <c r="E215" i="3"/>
  <c r="F215" i="3"/>
  <c r="G215" i="3"/>
  <c r="H215" i="3"/>
  <c r="I215" i="3"/>
  <c r="J215" i="3"/>
  <c r="E216" i="3"/>
  <c r="F216" i="3"/>
  <c r="G216" i="3"/>
  <c r="H216" i="3"/>
  <c r="I216" i="3"/>
  <c r="J216" i="3"/>
  <c r="E217" i="3"/>
  <c r="F217" i="3"/>
  <c r="G217" i="3"/>
  <c r="H217" i="3"/>
  <c r="I217" i="3"/>
  <c r="J217" i="3"/>
  <c r="E218" i="3"/>
  <c r="F218" i="3"/>
  <c r="G218" i="3"/>
  <c r="H218" i="3"/>
  <c r="I218" i="3"/>
  <c r="J218" i="3"/>
  <c r="E219" i="3"/>
  <c r="F219" i="3"/>
  <c r="G219" i="3"/>
  <c r="H219" i="3"/>
  <c r="I219" i="3"/>
  <c r="J219" i="3"/>
  <c r="E220" i="3"/>
  <c r="F220" i="3"/>
  <c r="G220" i="3"/>
  <c r="H220" i="3"/>
  <c r="I220" i="3"/>
  <c r="J220" i="3"/>
  <c r="E221" i="3"/>
  <c r="F221" i="3"/>
  <c r="G221" i="3"/>
  <c r="H221" i="3"/>
  <c r="I221" i="3"/>
  <c r="J221" i="3"/>
  <c r="E222" i="3"/>
  <c r="F222" i="3"/>
  <c r="G222" i="3"/>
  <c r="H222" i="3"/>
  <c r="I222" i="3"/>
  <c r="J222" i="3"/>
  <c r="E223" i="3"/>
  <c r="F223" i="3"/>
  <c r="G223" i="3"/>
  <c r="H223" i="3"/>
  <c r="I223" i="3"/>
  <c r="J223" i="3"/>
  <c r="E224" i="3"/>
  <c r="F224" i="3"/>
  <c r="G224" i="3"/>
  <c r="H224" i="3"/>
  <c r="I224" i="3"/>
  <c r="J224" i="3"/>
  <c r="E225" i="3"/>
  <c r="F225" i="3"/>
  <c r="G225" i="3"/>
  <c r="H225" i="3"/>
  <c r="I225" i="3"/>
  <c r="J225" i="3"/>
  <c r="E226" i="3"/>
  <c r="F226" i="3"/>
  <c r="G226" i="3"/>
  <c r="H226" i="3"/>
  <c r="I226" i="3"/>
  <c r="J226" i="3"/>
  <c r="E227" i="3"/>
  <c r="F227" i="3"/>
  <c r="G227" i="3"/>
  <c r="H227" i="3"/>
  <c r="I227" i="3"/>
  <c r="J227" i="3"/>
  <c r="E228" i="3"/>
  <c r="F228" i="3"/>
  <c r="G228" i="3"/>
  <c r="H228" i="3"/>
  <c r="I228" i="3"/>
  <c r="J228" i="3"/>
  <c r="E229" i="3"/>
  <c r="F229" i="3"/>
  <c r="G229" i="3"/>
  <c r="H229" i="3"/>
  <c r="I229" i="3"/>
  <c r="J229" i="3"/>
  <c r="E230" i="3"/>
  <c r="F230" i="3"/>
  <c r="G230" i="3"/>
  <c r="H230" i="3"/>
  <c r="I230" i="3"/>
  <c r="J230" i="3"/>
  <c r="E231" i="3"/>
  <c r="F231" i="3"/>
  <c r="G231" i="3"/>
  <c r="H231" i="3"/>
  <c r="I231" i="3"/>
  <c r="J231" i="3"/>
  <c r="E232" i="3"/>
  <c r="F232" i="3"/>
  <c r="G232" i="3"/>
  <c r="H232" i="3"/>
  <c r="I232" i="3"/>
  <c r="J232" i="3"/>
  <c r="E233" i="3"/>
  <c r="F233" i="3"/>
  <c r="G233" i="3"/>
  <c r="H233" i="3"/>
  <c r="I233" i="3"/>
  <c r="J233" i="3"/>
  <c r="E234" i="3"/>
  <c r="F234" i="3"/>
  <c r="G234" i="3"/>
  <c r="H234" i="3"/>
  <c r="I234" i="3"/>
  <c r="J234" i="3"/>
  <c r="E235" i="3"/>
  <c r="F235" i="3"/>
  <c r="G235" i="3"/>
  <c r="H235" i="3"/>
  <c r="I235" i="3"/>
  <c r="J235" i="3"/>
  <c r="E236" i="3"/>
  <c r="F236" i="3"/>
  <c r="G236" i="3"/>
  <c r="H236" i="3"/>
  <c r="I236" i="3"/>
  <c r="J236" i="3"/>
  <c r="E237" i="3"/>
  <c r="F237" i="3"/>
  <c r="G237" i="3"/>
  <c r="H237" i="3"/>
  <c r="I237" i="3"/>
  <c r="J237" i="3"/>
  <c r="E238" i="3"/>
  <c r="F238" i="3"/>
  <c r="G238" i="3"/>
  <c r="H238" i="3"/>
  <c r="I238" i="3"/>
  <c r="J238" i="3"/>
  <c r="E239" i="3"/>
  <c r="F239" i="3"/>
  <c r="G239" i="3"/>
  <c r="H239" i="3"/>
  <c r="I239" i="3"/>
  <c r="J239" i="3"/>
  <c r="E240" i="3"/>
  <c r="F240" i="3"/>
  <c r="G240" i="3"/>
  <c r="H240" i="3"/>
  <c r="I240" i="3"/>
  <c r="J240" i="3"/>
  <c r="E241" i="3"/>
  <c r="F241" i="3"/>
  <c r="G241" i="3"/>
  <c r="H241" i="3"/>
  <c r="I241" i="3"/>
  <c r="J241" i="3"/>
  <c r="E242" i="3"/>
  <c r="F242" i="3"/>
  <c r="G242" i="3"/>
  <c r="H242" i="3"/>
  <c r="I242" i="3"/>
  <c r="J242" i="3"/>
  <c r="E243" i="3"/>
  <c r="F243" i="3"/>
  <c r="G243" i="3"/>
  <c r="H243" i="3"/>
  <c r="I243" i="3"/>
  <c r="J243" i="3"/>
  <c r="E244" i="3"/>
  <c r="F244" i="3"/>
  <c r="G244" i="3"/>
  <c r="H244" i="3"/>
  <c r="I244" i="3"/>
  <c r="J244" i="3"/>
  <c r="E245" i="3"/>
  <c r="F245" i="3"/>
  <c r="G245" i="3"/>
  <c r="H245" i="3"/>
  <c r="I245" i="3"/>
  <c r="J245" i="3"/>
  <c r="E246" i="3"/>
  <c r="F246" i="3"/>
  <c r="G246" i="3"/>
  <c r="H246" i="3"/>
  <c r="I246" i="3"/>
  <c r="J246" i="3"/>
  <c r="E247" i="3"/>
  <c r="F247" i="3"/>
  <c r="G247" i="3"/>
  <c r="H247" i="3"/>
  <c r="I247" i="3"/>
  <c r="J247" i="3"/>
  <c r="E248" i="3"/>
  <c r="F248" i="3"/>
  <c r="G248" i="3"/>
  <c r="H248" i="3"/>
  <c r="I248" i="3"/>
  <c r="J248" i="3"/>
  <c r="E249" i="3"/>
  <c r="F249" i="3"/>
  <c r="G249" i="3"/>
  <c r="H249" i="3"/>
  <c r="I249" i="3"/>
  <c r="J249" i="3"/>
  <c r="E250" i="3"/>
  <c r="F250" i="3"/>
  <c r="G250" i="3"/>
  <c r="H250" i="3"/>
  <c r="I250" i="3"/>
  <c r="J250" i="3"/>
  <c r="E251" i="3"/>
  <c r="F251" i="3"/>
  <c r="G251" i="3"/>
  <c r="H251" i="3"/>
  <c r="I251" i="3"/>
  <c r="J251" i="3"/>
  <c r="E252" i="3"/>
  <c r="F252" i="3"/>
  <c r="G252" i="3"/>
  <c r="H252" i="3"/>
  <c r="I252" i="3"/>
  <c r="J252" i="3"/>
  <c r="E253" i="3"/>
  <c r="F253" i="3"/>
  <c r="G253" i="3"/>
  <c r="H253" i="3"/>
  <c r="I253" i="3"/>
  <c r="J253" i="3"/>
  <c r="E254" i="3"/>
  <c r="F254" i="3"/>
  <c r="G254" i="3"/>
  <c r="H254" i="3"/>
  <c r="I254" i="3"/>
  <c r="J254" i="3"/>
  <c r="E255" i="3"/>
  <c r="F255" i="3"/>
  <c r="G255" i="3"/>
  <c r="H255" i="3"/>
  <c r="I255" i="3"/>
  <c r="J255" i="3"/>
  <c r="E256" i="3"/>
  <c r="F256" i="3"/>
  <c r="G256" i="3"/>
  <c r="H256" i="3"/>
  <c r="I256" i="3"/>
  <c r="J256" i="3"/>
  <c r="E257" i="3"/>
  <c r="F257" i="3"/>
  <c r="G257" i="3"/>
  <c r="H257" i="3"/>
  <c r="I257" i="3"/>
  <c r="J257" i="3"/>
  <c r="E258" i="3"/>
  <c r="F258" i="3"/>
  <c r="G258" i="3"/>
  <c r="H258" i="3"/>
  <c r="I258" i="3"/>
  <c r="J258" i="3"/>
  <c r="K258" i="3"/>
  <c r="E259" i="3"/>
  <c r="K259" i="3" s="1"/>
  <c r="N259" i="3" s="1"/>
  <c r="F259" i="3"/>
  <c r="G259" i="3"/>
  <c r="H259" i="3"/>
  <c r="I259" i="3"/>
  <c r="L259" i="3" s="1"/>
  <c r="J259" i="3"/>
  <c r="E260" i="3"/>
  <c r="F260" i="3"/>
  <c r="G260" i="3"/>
  <c r="H260" i="3"/>
  <c r="I260" i="3"/>
  <c r="J260" i="3"/>
  <c r="E261" i="3"/>
  <c r="K261" i="3" s="1"/>
  <c r="P261" i="3" s="1"/>
  <c r="F261" i="3"/>
  <c r="G261" i="3"/>
  <c r="H261" i="3"/>
  <c r="I261" i="3"/>
  <c r="L261" i="3" s="1"/>
  <c r="J261" i="3"/>
  <c r="E262" i="3"/>
  <c r="F262" i="3"/>
  <c r="G262" i="3"/>
  <c r="H262" i="3"/>
  <c r="I262" i="3"/>
  <c r="J262" i="3"/>
  <c r="E263" i="3"/>
  <c r="K263" i="3" s="1"/>
  <c r="N263" i="3" s="1"/>
  <c r="F263" i="3"/>
  <c r="G263" i="3"/>
  <c r="H263" i="3"/>
  <c r="I263" i="3"/>
  <c r="L263" i="3" s="1"/>
  <c r="J263" i="3"/>
  <c r="E264" i="3"/>
  <c r="F264" i="3"/>
  <c r="G264" i="3"/>
  <c r="H264" i="3"/>
  <c r="I264" i="3"/>
  <c r="J264" i="3"/>
  <c r="E265" i="3"/>
  <c r="K265" i="3" s="1"/>
  <c r="P265" i="3" s="1"/>
  <c r="F265" i="3"/>
  <c r="G265" i="3"/>
  <c r="H265" i="3"/>
  <c r="I265" i="3"/>
  <c r="L265" i="3" s="1"/>
  <c r="J265" i="3"/>
  <c r="E266" i="3"/>
  <c r="F266" i="3"/>
  <c r="G266" i="3"/>
  <c r="H266" i="3"/>
  <c r="I266" i="3"/>
  <c r="J266" i="3"/>
  <c r="E267" i="3"/>
  <c r="K267" i="3" s="1"/>
  <c r="N267" i="3" s="1"/>
  <c r="F267" i="3"/>
  <c r="G267" i="3"/>
  <c r="H267" i="3"/>
  <c r="I267" i="3"/>
  <c r="L267" i="3" s="1"/>
  <c r="J267" i="3"/>
  <c r="E268" i="3"/>
  <c r="F268" i="3"/>
  <c r="G268" i="3"/>
  <c r="H268" i="3"/>
  <c r="I268" i="3"/>
  <c r="J268" i="3"/>
  <c r="E269" i="3"/>
  <c r="K269" i="3" s="1"/>
  <c r="M269" i="3" s="1"/>
  <c r="F269" i="3"/>
  <c r="G269" i="3"/>
  <c r="H269" i="3"/>
  <c r="I269" i="3"/>
  <c r="L269" i="3" s="1"/>
  <c r="J269" i="3"/>
  <c r="E270" i="3"/>
  <c r="F270" i="3"/>
  <c r="G270" i="3"/>
  <c r="H270" i="3"/>
  <c r="I270" i="3"/>
  <c r="J270" i="3"/>
  <c r="E271" i="3"/>
  <c r="K271" i="3" s="1"/>
  <c r="O271" i="3" s="1"/>
  <c r="F271" i="3"/>
  <c r="G271" i="3"/>
  <c r="H271" i="3"/>
  <c r="I271" i="3"/>
  <c r="L271" i="3" s="1"/>
  <c r="J271" i="3"/>
  <c r="E272" i="3"/>
  <c r="F272" i="3"/>
  <c r="G272" i="3"/>
  <c r="H272" i="3"/>
  <c r="I272" i="3"/>
  <c r="J272" i="3"/>
  <c r="E273" i="3"/>
  <c r="K273" i="3" s="1"/>
  <c r="M273" i="3" s="1"/>
  <c r="F273" i="3"/>
  <c r="G273" i="3"/>
  <c r="H273" i="3"/>
  <c r="I273" i="3"/>
  <c r="L273" i="3" s="1"/>
  <c r="J273" i="3"/>
  <c r="E274" i="3"/>
  <c r="F274" i="3"/>
  <c r="G274" i="3"/>
  <c r="H274" i="3"/>
  <c r="I274" i="3"/>
  <c r="J274" i="3"/>
  <c r="E275" i="3"/>
  <c r="K275" i="3" s="1"/>
  <c r="M275" i="3" s="1"/>
  <c r="F275" i="3"/>
  <c r="G275" i="3"/>
  <c r="H275" i="3"/>
  <c r="I275" i="3"/>
  <c r="L275" i="3" s="1"/>
  <c r="J275" i="3"/>
  <c r="E276" i="3"/>
  <c r="F276" i="3"/>
  <c r="G276" i="3"/>
  <c r="H276" i="3"/>
  <c r="I276" i="3"/>
  <c r="J276" i="3"/>
  <c r="E277" i="3"/>
  <c r="K277" i="3" s="1"/>
  <c r="O277" i="3" s="1"/>
  <c r="BL277" i="3" s="1"/>
  <c r="F277" i="3"/>
  <c r="G277" i="3"/>
  <c r="H277" i="3"/>
  <c r="I277" i="3"/>
  <c r="L277" i="3" s="1"/>
  <c r="J277" i="3"/>
  <c r="E278" i="3"/>
  <c r="F278" i="3"/>
  <c r="G278" i="3"/>
  <c r="H278" i="3"/>
  <c r="I278" i="3"/>
  <c r="J278" i="3"/>
  <c r="E279" i="3"/>
  <c r="K279" i="3" s="1"/>
  <c r="N279" i="3" s="1"/>
  <c r="F279" i="3"/>
  <c r="G279" i="3"/>
  <c r="H279" i="3"/>
  <c r="I279" i="3"/>
  <c r="L279" i="3" s="1"/>
  <c r="J279" i="3"/>
  <c r="E280" i="3"/>
  <c r="F280" i="3"/>
  <c r="G280" i="3"/>
  <c r="H280" i="3"/>
  <c r="I280" i="3"/>
  <c r="J280" i="3"/>
  <c r="E281" i="3"/>
  <c r="K281" i="3" s="1"/>
  <c r="P281" i="3" s="1"/>
  <c r="F281" i="3"/>
  <c r="G281" i="3"/>
  <c r="H281" i="3"/>
  <c r="I281" i="3"/>
  <c r="L281" i="3" s="1"/>
  <c r="J281" i="3"/>
  <c r="E282" i="3"/>
  <c r="F282" i="3"/>
  <c r="G282" i="3"/>
  <c r="H282" i="3"/>
  <c r="I282" i="3"/>
  <c r="J282" i="3"/>
  <c r="E283" i="3"/>
  <c r="K283" i="3" s="1"/>
  <c r="M283" i="3" s="1"/>
  <c r="F283" i="3"/>
  <c r="G283" i="3"/>
  <c r="H283" i="3"/>
  <c r="I283" i="3"/>
  <c r="L283" i="3" s="1"/>
  <c r="J283" i="3"/>
  <c r="E284" i="3"/>
  <c r="F284" i="3"/>
  <c r="G284" i="3"/>
  <c r="H284" i="3"/>
  <c r="I284" i="3"/>
  <c r="J284" i="3"/>
  <c r="E285" i="3"/>
  <c r="K285" i="3" s="1"/>
  <c r="N285" i="3" s="1"/>
  <c r="BJ285" i="3" s="1"/>
  <c r="F285" i="3"/>
  <c r="G285" i="3"/>
  <c r="H285" i="3"/>
  <c r="I285" i="3"/>
  <c r="L285" i="3" s="1"/>
  <c r="J285" i="3"/>
  <c r="E286" i="3"/>
  <c r="F286" i="3"/>
  <c r="G286" i="3"/>
  <c r="H286" i="3"/>
  <c r="I286" i="3"/>
  <c r="J286" i="3"/>
  <c r="E287" i="3"/>
  <c r="K287" i="3" s="1"/>
  <c r="M287" i="3" s="1"/>
  <c r="F287" i="3"/>
  <c r="G287" i="3"/>
  <c r="H287" i="3"/>
  <c r="I287" i="3"/>
  <c r="L287" i="3" s="1"/>
  <c r="J287" i="3"/>
  <c r="E288" i="3"/>
  <c r="F288" i="3"/>
  <c r="G288" i="3"/>
  <c r="H288" i="3"/>
  <c r="I288" i="3"/>
  <c r="J288" i="3"/>
  <c r="E289" i="3"/>
  <c r="K289" i="3" s="1"/>
  <c r="N289" i="3" s="1"/>
  <c r="F289" i="3"/>
  <c r="G289" i="3"/>
  <c r="H289" i="3"/>
  <c r="I289" i="3"/>
  <c r="L289" i="3" s="1"/>
  <c r="J289" i="3"/>
  <c r="E290" i="3"/>
  <c r="F290" i="3"/>
  <c r="G290" i="3"/>
  <c r="H290" i="3"/>
  <c r="I290" i="3"/>
  <c r="J290" i="3"/>
  <c r="E291" i="3"/>
  <c r="K291" i="3" s="1"/>
  <c r="P291" i="3" s="1"/>
  <c r="F291" i="3"/>
  <c r="G291" i="3"/>
  <c r="H291" i="3"/>
  <c r="I291" i="3"/>
  <c r="L291" i="3" s="1"/>
  <c r="J291" i="3"/>
  <c r="E292" i="3"/>
  <c r="F292" i="3"/>
  <c r="G292" i="3"/>
  <c r="H292" i="3"/>
  <c r="I292" i="3"/>
  <c r="J292" i="3"/>
  <c r="E293" i="3"/>
  <c r="K293" i="3" s="1"/>
  <c r="N293" i="3" s="1"/>
  <c r="F293" i="3"/>
  <c r="G293" i="3"/>
  <c r="H293" i="3"/>
  <c r="I293" i="3"/>
  <c r="L293" i="3" s="1"/>
  <c r="J293" i="3"/>
  <c r="E294" i="3"/>
  <c r="F294" i="3"/>
  <c r="G294" i="3"/>
  <c r="H294" i="3"/>
  <c r="I294" i="3"/>
  <c r="J294" i="3"/>
  <c r="E295" i="3"/>
  <c r="K295" i="3" s="1"/>
  <c r="P295" i="3" s="1"/>
  <c r="F295" i="3"/>
  <c r="G295" i="3"/>
  <c r="H295" i="3"/>
  <c r="I295" i="3"/>
  <c r="L295" i="3" s="1"/>
  <c r="J295" i="3"/>
  <c r="E296" i="3"/>
  <c r="F296" i="3"/>
  <c r="G296" i="3"/>
  <c r="H296" i="3"/>
  <c r="I296" i="3"/>
  <c r="J296" i="3"/>
  <c r="E297" i="3"/>
  <c r="K297" i="3" s="1"/>
  <c r="M297" i="3" s="1"/>
  <c r="F297" i="3"/>
  <c r="G297" i="3"/>
  <c r="H297" i="3"/>
  <c r="I297" i="3"/>
  <c r="L297" i="3" s="1"/>
  <c r="J297" i="3"/>
  <c r="E298" i="3"/>
  <c r="F298" i="3"/>
  <c r="G298" i="3"/>
  <c r="H298" i="3"/>
  <c r="I298" i="3"/>
  <c r="J298" i="3"/>
  <c r="E299" i="3"/>
  <c r="K299" i="3" s="1"/>
  <c r="O299" i="3" s="1"/>
  <c r="F299" i="3"/>
  <c r="G299" i="3"/>
  <c r="H299" i="3"/>
  <c r="I299" i="3"/>
  <c r="L299" i="3" s="1"/>
  <c r="J299" i="3"/>
  <c r="E300" i="3"/>
  <c r="F300" i="3"/>
  <c r="G300" i="3"/>
  <c r="H300" i="3"/>
  <c r="I300" i="3"/>
  <c r="J300" i="3"/>
  <c r="E301" i="3"/>
  <c r="K301" i="3" s="1"/>
  <c r="P301" i="3" s="1"/>
  <c r="F301" i="3"/>
  <c r="G301" i="3"/>
  <c r="H301" i="3"/>
  <c r="I301" i="3"/>
  <c r="L301" i="3" s="1"/>
  <c r="J301" i="3"/>
  <c r="E302" i="3"/>
  <c r="F302" i="3"/>
  <c r="G302" i="3"/>
  <c r="H302" i="3"/>
  <c r="I302" i="3"/>
  <c r="J302" i="3"/>
  <c r="E303" i="3"/>
  <c r="K303" i="3" s="1"/>
  <c r="M303" i="3" s="1"/>
  <c r="F303" i="3"/>
  <c r="G303" i="3"/>
  <c r="H303" i="3"/>
  <c r="I303" i="3"/>
  <c r="L303" i="3" s="1"/>
  <c r="J303" i="3"/>
  <c r="E304" i="3"/>
  <c r="F304" i="3"/>
  <c r="G304" i="3"/>
  <c r="H304" i="3"/>
  <c r="I304" i="3"/>
  <c r="J304" i="3"/>
  <c r="E305" i="3"/>
  <c r="K305" i="3" s="1"/>
  <c r="N305" i="3" s="1"/>
  <c r="F305" i="3"/>
  <c r="G305" i="3"/>
  <c r="H305" i="3"/>
  <c r="I305" i="3"/>
  <c r="L305" i="3" s="1"/>
  <c r="J305" i="3"/>
  <c r="E306" i="3"/>
  <c r="F306" i="3"/>
  <c r="G306" i="3"/>
  <c r="H306" i="3"/>
  <c r="I306" i="3"/>
  <c r="J306" i="3"/>
  <c r="E307" i="3"/>
  <c r="K307" i="3" s="1"/>
  <c r="O307" i="3" s="1"/>
  <c r="BL307" i="3" s="1"/>
  <c r="F307" i="3"/>
  <c r="G307" i="3"/>
  <c r="H307" i="3"/>
  <c r="I307" i="3"/>
  <c r="L307" i="3" s="1"/>
  <c r="J307" i="3"/>
  <c r="E308" i="3"/>
  <c r="F308" i="3"/>
  <c r="G308" i="3"/>
  <c r="H308" i="3"/>
  <c r="I308" i="3"/>
  <c r="J308" i="3"/>
  <c r="E309" i="3"/>
  <c r="K309" i="3" s="1"/>
  <c r="M309" i="3" s="1"/>
  <c r="F309" i="3"/>
  <c r="G309" i="3"/>
  <c r="H309" i="3"/>
  <c r="I309" i="3"/>
  <c r="L309" i="3" s="1"/>
  <c r="J309" i="3"/>
  <c r="E310" i="3"/>
  <c r="F310" i="3"/>
  <c r="G310" i="3"/>
  <c r="H310" i="3"/>
  <c r="I310" i="3"/>
  <c r="J310" i="3"/>
  <c r="E311" i="3"/>
  <c r="K311" i="3" s="1"/>
  <c r="N311" i="3" s="1"/>
  <c r="F311" i="3"/>
  <c r="G311" i="3"/>
  <c r="H311" i="3"/>
  <c r="I311" i="3"/>
  <c r="L311" i="3" s="1"/>
  <c r="J311" i="3"/>
  <c r="E312" i="3"/>
  <c r="F312" i="3"/>
  <c r="G312" i="3"/>
  <c r="H312" i="3"/>
  <c r="I312" i="3"/>
  <c r="J312" i="3"/>
  <c r="E313" i="3"/>
  <c r="K313" i="3" s="1"/>
  <c r="P313" i="3" s="1"/>
  <c r="F313" i="3"/>
  <c r="G313" i="3"/>
  <c r="H313" i="3"/>
  <c r="I313" i="3"/>
  <c r="L313" i="3" s="1"/>
  <c r="J313" i="3"/>
  <c r="E314" i="3"/>
  <c r="F314" i="3"/>
  <c r="G314" i="3"/>
  <c r="H314" i="3"/>
  <c r="I314" i="3"/>
  <c r="J314" i="3"/>
  <c r="E315" i="3"/>
  <c r="K315" i="3" s="1"/>
  <c r="M315" i="3" s="1"/>
  <c r="F315" i="3"/>
  <c r="G315" i="3"/>
  <c r="H315" i="3"/>
  <c r="I315" i="3"/>
  <c r="L315" i="3" s="1"/>
  <c r="J315" i="3"/>
  <c r="E316" i="3"/>
  <c r="F316" i="3"/>
  <c r="G316" i="3"/>
  <c r="H316" i="3"/>
  <c r="I316" i="3"/>
  <c r="J316" i="3"/>
  <c r="E317" i="3"/>
  <c r="K317" i="3" s="1"/>
  <c r="N317" i="3" s="1"/>
  <c r="F317" i="3"/>
  <c r="G317" i="3"/>
  <c r="H317" i="3"/>
  <c r="I317" i="3"/>
  <c r="L317" i="3" s="1"/>
  <c r="J317" i="3"/>
  <c r="E318" i="3"/>
  <c r="F318" i="3"/>
  <c r="G318" i="3"/>
  <c r="H318" i="3"/>
  <c r="I318" i="3"/>
  <c r="J318" i="3"/>
  <c r="E319" i="3"/>
  <c r="K319" i="3" s="1"/>
  <c r="F319" i="3"/>
  <c r="G319" i="3"/>
  <c r="H319" i="3"/>
  <c r="I319" i="3"/>
  <c r="J319" i="3"/>
  <c r="E320" i="3"/>
  <c r="F320" i="3"/>
  <c r="G320" i="3"/>
  <c r="H320" i="3"/>
  <c r="L320" i="3" s="1"/>
  <c r="I320" i="3"/>
  <c r="J320" i="3"/>
  <c r="E321" i="3"/>
  <c r="K321" i="3" s="1"/>
  <c r="F321" i="3"/>
  <c r="G321" i="3"/>
  <c r="H321" i="3"/>
  <c r="I321" i="3"/>
  <c r="J321" i="3"/>
  <c r="E322" i="3"/>
  <c r="F322" i="3"/>
  <c r="G322" i="3"/>
  <c r="H322" i="3"/>
  <c r="L322" i="3" s="1"/>
  <c r="I322" i="3"/>
  <c r="J322" i="3"/>
  <c r="E323" i="3"/>
  <c r="K323" i="3" s="1"/>
  <c r="F323" i="3"/>
  <c r="G323" i="3"/>
  <c r="H323" i="3"/>
  <c r="I323" i="3"/>
  <c r="J323" i="3"/>
  <c r="BK297" i="3" l="1"/>
  <c r="BN297" i="3"/>
  <c r="P321" i="3"/>
  <c r="N174" i="3"/>
  <c r="R174" i="3"/>
  <c r="V174" i="3"/>
  <c r="Z174" i="3"/>
  <c r="AD174" i="3"/>
  <c r="AH174" i="3"/>
  <c r="AL174" i="3"/>
  <c r="AP174" i="3"/>
  <c r="AT174" i="3"/>
  <c r="AX174" i="3"/>
  <c r="BB174" i="3"/>
  <c r="BF174" i="3"/>
  <c r="O174" i="3"/>
  <c r="S174" i="3"/>
  <c r="W174" i="3"/>
  <c r="AA174" i="3"/>
  <c r="AE174" i="3"/>
  <c r="AI174" i="3"/>
  <c r="AM174" i="3"/>
  <c r="AQ174" i="3"/>
  <c r="AU174" i="3"/>
  <c r="AY174" i="3"/>
  <c r="BC174" i="3"/>
  <c r="BG174" i="3"/>
  <c r="BC321" i="3"/>
  <c r="AO317" i="3"/>
  <c r="Q317" i="3"/>
  <c r="BG313" i="3"/>
  <c r="AU313" i="3"/>
  <c r="AI313" i="3"/>
  <c r="AA313" i="3"/>
  <c r="S313" i="3"/>
  <c r="AW311" i="3"/>
  <c r="AK311" i="3"/>
  <c r="U311" i="3"/>
  <c r="AZ309" i="3"/>
  <c r="AT307" i="3"/>
  <c r="AH307" i="3"/>
  <c r="V307" i="3"/>
  <c r="BE305" i="3"/>
  <c r="AG305" i="3"/>
  <c r="Q305" i="3"/>
  <c r="AZ303" i="3"/>
  <c r="AV303" i="3"/>
  <c r="AJ303" i="3"/>
  <c r="AB303" i="3"/>
  <c r="T303" i="3"/>
  <c r="AU301" i="3"/>
  <c r="AI301" i="3"/>
  <c r="W301" i="3"/>
  <c r="BF299" i="3"/>
  <c r="AT299" i="3"/>
  <c r="AH299" i="3"/>
  <c r="V299" i="3"/>
  <c r="BD297" i="3"/>
  <c r="AV297" i="3"/>
  <c r="AR297" i="3"/>
  <c r="AJ297" i="3"/>
  <c r="X297" i="3"/>
  <c r="P297" i="3"/>
  <c r="BG295" i="3"/>
  <c r="AU295" i="3"/>
  <c r="AI295" i="3"/>
  <c r="S295" i="3"/>
  <c r="BA293" i="3"/>
  <c r="AG293" i="3"/>
  <c r="Q293" i="3"/>
  <c r="BG291" i="3"/>
  <c r="AU291" i="3"/>
  <c r="AI291" i="3"/>
  <c r="W291" i="3"/>
  <c r="BE289" i="3"/>
  <c r="AC289" i="3"/>
  <c r="BD287" i="3"/>
  <c r="AN287" i="3"/>
  <c r="AW285" i="3"/>
  <c r="AG285" i="3"/>
  <c r="Q285" i="3"/>
  <c r="AR283" i="3"/>
  <c r="X283" i="3"/>
  <c r="BC281" i="3"/>
  <c r="AM281" i="3"/>
  <c r="W281" i="3"/>
  <c r="BI279" i="3"/>
  <c r="AW279" i="3"/>
  <c r="U279" i="3"/>
  <c r="AP277" i="3"/>
  <c r="V277" i="3"/>
  <c r="AR275" i="3"/>
  <c r="AF275" i="3"/>
  <c r="BH273" i="3"/>
  <c r="AN273" i="3"/>
  <c r="AB273" i="3"/>
  <c r="P273" i="3"/>
  <c r="BF271" i="3"/>
  <c r="AX271" i="3"/>
  <c r="AP271" i="3"/>
  <c r="AD271" i="3"/>
  <c r="V271" i="3"/>
  <c r="N271" i="3"/>
  <c r="BD269" i="3"/>
  <c r="AZ269" i="3"/>
  <c r="AV269" i="3"/>
  <c r="AR269" i="3"/>
  <c r="AN269" i="3"/>
  <c r="AJ269" i="3"/>
  <c r="AF269" i="3"/>
  <c r="AB269" i="3"/>
  <c r="X269" i="3"/>
  <c r="T269" i="3"/>
  <c r="P269" i="3"/>
  <c r="BI267" i="3"/>
  <c r="BE267" i="3"/>
  <c r="BA267" i="3"/>
  <c r="AW267" i="3"/>
  <c r="AS267" i="3"/>
  <c r="AO267" i="3"/>
  <c r="AG267" i="3"/>
  <c r="AC267" i="3"/>
  <c r="Y267" i="3"/>
  <c r="U267" i="3"/>
  <c r="Q267" i="3"/>
  <c r="M267" i="3"/>
  <c r="BG265" i="3"/>
  <c r="BC265" i="3"/>
  <c r="AY265" i="3"/>
  <c r="AU265" i="3"/>
  <c r="AQ265" i="3"/>
  <c r="AM265" i="3"/>
  <c r="AI265" i="3"/>
  <c r="AE265" i="3"/>
  <c r="AA265" i="3"/>
  <c r="W265" i="3"/>
  <c r="S265" i="3"/>
  <c r="O265" i="3"/>
  <c r="BI263" i="3"/>
  <c r="BE263" i="3"/>
  <c r="BA263" i="3"/>
  <c r="AW263" i="3"/>
  <c r="AS263" i="3"/>
  <c r="AO263" i="3"/>
  <c r="AK263" i="3"/>
  <c r="AG263" i="3"/>
  <c r="AC263" i="3"/>
  <c r="Y263" i="3"/>
  <c r="U263" i="3"/>
  <c r="Q263" i="3"/>
  <c r="M263" i="3"/>
  <c r="BG261" i="3"/>
  <c r="BC261" i="3"/>
  <c r="AY261" i="3"/>
  <c r="AU261" i="3"/>
  <c r="AQ261" i="3"/>
  <c r="AM261" i="3"/>
  <c r="AI261" i="3"/>
  <c r="AE261" i="3"/>
  <c r="AA261" i="3"/>
  <c r="W261" i="3"/>
  <c r="S261" i="3"/>
  <c r="O261" i="3"/>
  <c r="BI259" i="3"/>
  <c r="BE259" i="3"/>
  <c r="BA259" i="3"/>
  <c r="AW259" i="3"/>
  <c r="AS259" i="3"/>
  <c r="AO259" i="3"/>
  <c r="AK259" i="3"/>
  <c r="AG259" i="3"/>
  <c r="AC259" i="3"/>
  <c r="Y259" i="3"/>
  <c r="U259" i="3"/>
  <c r="Q259" i="3"/>
  <c r="M259" i="3"/>
  <c r="BH178" i="3"/>
  <c r="AZ178" i="3"/>
  <c r="AR178" i="3"/>
  <c r="AJ178" i="3"/>
  <c r="AB178" i="3"/>
  <c r="BE174" i="3"/>
  <c r="AW174" i="3"/>
  <c r="AO174" i="3"/>
  <c r="AG174" i="3"/>
  <c r="Y174" i="3"/>
  <c r="Q174" i="3"/>
  <c r="BN499" i="3"/>
  <c r="BK499" i="3"/>
  <c r="BL432" i="3"/>
  <c r="BK420" i="3"/>
  <c r="BN420" i="3"/>
  <c r="BN404" i="3"/>
  <c r="BL404" i="3"/>
  <c r="BM433" i="3"/>
  <c r="BK438" i="3"/>
  <c r="BN438" i="3"/>
  <c r="BM438" i="3"/>
  <c r="BL406" i="3"/>
  <c r="BJ406" i="3"/>
  <c r="BL506" i="3"/>
  <c r="BM490" i="3"/>
  <c r="BK474" i="3"/>
  <c r="BN474" i="3"/>
  <c r="BN479" i="3"/>
  <c r="BK479" i="3"/>
  <c r="BM429" i="3"/>
  <c r="BK434" i="3"/>
  <c r="BN434" i="3"/>
  <c r="BJ418" i="3"/>
  <c r="M178" i="3"/>
  <c r="Q178" i="3"/>
  <c r="U178" i="3"/>
  <c r="Y178" i="3"/>
  <c r="AC178" i="3"/>
  <c r="AG178" i="3"/>
  <c r="AK178" i="3"/>
  <c r="AO178" i="3"/>
  <c r="AS178" i="3"/>
  <c r="AW178" i="3"/>
  <c r="BA178" i="3"/>
  <c r="BE178" i="3"/>
  <c r="BI178" i="3"/>
  <c r="N178" i="3"/>
  <c r="R178" i="3"/>
  <c r="V178" i="3"/>
  <c r="Z178" i="3"/>
  <c r="AD178" i="3"/>
  <c r="AH178" i="3"/>
  <c r="AL178" i="3"/>
  <c r="AP178" i="3"/>
  <c r="AT178" i="3"/>
  <c r="AX178" i="3"/>
  <c r="BB178" i="3"/>
  <c r="BF178" i="3"/>
  <c r="AU321" i="3"/>
  <c r="BE317" i="3"/>
  <c r="AW317" i="3"/>
  <c r="AK317" i="3"/>
  <c r="AC317" i="3"/>
  <c r="U317" i="3"/>
  <c r="BH315" i="3"/>
  <c r="AZ315" i="3"/>
  <c r="AR315" i="3"/>
  <c r="AJ315" i="3"/>
  <c r="AB315" i="3"/>
  <c r="T315" i="3"/>
  <c r="AY313" i="3"/>
  <c r="AM313" i="3"/>
  <c r="BI311" i="3"/>
  <c r="BA311" i="3"/>
  <c r="AO311" i="3"/>
  <c r="AC311" i="3"/>
  <c r="Q311" i="3"/>
  <c r="BH309" i="3"/>
  <c r="AV309" i="3"/>
  <c r="AN309" i="3"/>
  <c r="AF309" i="3"/>
  <c r="X309" i="3"/>
  <c r="P309" i="3"/>
  <c r="BF307" i="3"/>
  <c r="AX307" i="3"/>
  <c r="AL307" i="3"/>
  <c r="Z307" i="3"/>
  <c r="R307" i="3"/>
  <c r="AW305" i="3"/>
  <c r="AS305" i="3"/>
  <c r="AK305" i="3"/>
  <c r="Y305" i="3"/>
  <c r="M305" i="3"/>
  <c r="BD303" i="3"/>
  <c r="AR303" i="3"/>
  <c r="AY301" i="3"/>
  <c r="AM301" i="3"/>
  <c r="AA301" i="3"/>
  <c r="O301" i="3"/>
  <c r="AX299" i="3"/>
  <c r="AP299" i="3"/>
  <c r="AD299" i="3"/>
  <c r="R299" i="3"/>
  <c r="BC295" i="3"/>
  <c r="AQ295" i="3"/>
  <c r="AE295" i="3"/>
  <c r="W295" i="3"/>
  <c r="BE293" i="3"/>
  <c r="AS293" i="3"/>
  <c r="AO293" i="3"/>
  <c r="AC293" i="3"/>
  <c r="U293" i="3"/>
  <c r="BC291" i="3"/>
  <c r="AQ291" i="3"/>
  <c r="AE291" i="3"/>
  <c r="O291" i="3"/>
  <c r="BA289" i="3"/>
  <c r="AS289" i="3"/>
  <c r="AG289" i="3"/>
  <c r="U289" i="3"/>
  <c r="M289" i="3"/>
  <c r="AZ287" i="3"/>
  <c r="AR287" i="3"/>
  <c r="AF287" i="3"/>
  <c r="X287" i="3"/>
  <c r="P287" i="3"/>
  <c r="BE285" i="3"/>
  <c r="AS285" i="3"/>
  <c r="AK285" i="3"/>
  <c r="Y285" i="3"/>
  <c r="M285" i="3"/>
  <c r="BH283" i="3"/>
  <c r="AZ283" i="3"/>
  <c r="AN283" i="3"/>
  <c r="AF283" i="3"/>
  <c r="T283" i="3"/>
  <c r="BG281" i="3"/>
  <c r="AU281" i="3"/>
  <c r="AI281" i="3"/>
  <c r="AA281" i="3"/>
  <c r="O281" i="3"/>
  <c r="BE279" i="3"/>
  <c r="AS279" i="3"/>
  <c r="AG279" i="3"/>
  <c r="AC279" i="3"/>
  <c r="Q279" i="3"/>
  <c r="BB277" i="3"/>
  <c r="AT277" i="3"/>
  <c r="AH277" i="3"/>
  <c r="Z277" i="3"/>
  <c r="N277" i="3"/>
  <c r="BJ277" i="3" s="1"/>
  <c r="BD275" i="3"/>
  <c r="AV275" i="3"/>
  <c r="AN275" i="3"/>
  <c r="AB275" i="3"/>
  <c r="T275" i="3"/>
  <c r="AZ273" i="3"/>
  <c r="AV273" i="3"/>
  <c r="AJ273" i="3"/>
  <c r="X273" i="3"/>
  <c r="AL271" i="3"/>
  <c r="L321" i="3"/>
  <c r="AI321" i="3" s="1"/>
  <c r="K215" i="3"/>
  <c r="L213" i="3"/>
  <c r="K213" i="3"/>
  <c r="L211" i="3"/>
  <c r="K211" i="3"/>
  <c r="L209" i="3"/>
  <c r="K209" i="3"/>
  <c r="L207" i="3"/>
  <c r="K207" i="3"/>
  <c r="L205" i="3"/>
  <c r="K205" i="3"/>
  <c r="L203" i="3"/>
  <c r="K203" i="3"/>
  <c r="L201" i="3"/>
  <c r="K201" i="3"/>
  <c r="L199" i="3"/>
  <c r="K199" i="3"/>
  <c r="L197" i="3"/>
  <c r="K197" i="3"/>
  <c r="L195" i="3"/>
  <c r="K195" i="3"/>
  <c r="L193" i="3"/>
  <c r="K193" i="3"/>
  <c r="L191" i="3"/>
  <c r="K191" i="3"/>
  <c r="L189" i="3"/>
  <c r="K189" i="3"/>
  <c r="L187" i="3"/>
  <c r="K187" i="3"/>
  <c r="L185" i="3"/>
  <c r="K185" i="3"/>
  <c r="L183" i="3"/>
  <c r="K183" i="3"/>
  <c r="L181" i="3"/>
  <c r="K181" i="3"/>
  <c r="L179" i="3"/>
  <c r="K179" i="3"/>
  <c r="K175" i="3"/>
  <c r="AY323" i="3"/>
  <c r="AI323" i="3"/>
  <c r="S323" i="3"/>
  <c r="BM323" i="3" s="1"/>
  <c r="BF321" i="3"/>
  <c r="BB321" i="3"/>
  <c r="AX321" i="3"/>
  <c r="AT321" i="3"/>
  <c r="AP321" i="3"/>
  <c r="AL321" i="3"/>
  <c r="AH321" i="3"/>
  <c r="AD321" i="3"/>
  <c r="Z321" i="3"/>
  <c r="V321" i="3"/>
  <c r="R321" i="3"/>
  <c r="N321" i="3"/>
  <c r="BH317" i="3"/>
  <c r="BD317" i="3"/>
  <c r="AZ317" i="3"/>
  <c r="AV317" i="3"/>
  <c r="AR317" i="3"/>
  <c r="AN317" i="3"/>
  <c r="AJ317" i="3"/>
  <c r="AF317" i="3"/>
  <c r="AB317" i="3"/>
  <c r="X317" i="3"/>
  <c r="T317" i="3"/>
  <c r="P317" i="3"/>
  <c r="BG315" i="3"/>
  <c r="BC315" i="3"/>
  <c r="AY315" i="3"/>
  <c r="AU315" i="3"/>
  <c r="AQ315" i="3"/>
  <c r="AM315" i="3"/>
  <c r="AI315" i="3"/>
  <c r="AE315" i="3"/>
  <c r="AA315" i="3"/>
  <c r="W315" i="3"/>
  <c r="S315" i="3"/>
  <c r="O315" i="3"/>
  <c r="BF313" i="3"/>
  <c r="BB313" i="3"/>
  <c r="AX313" i="3"/>
  <c r="AT313" i="3"/>
  <c r="AP313" i="3"/>
  <c r="AL313" i="3"/>
  <c r="AH313" i="3"/>
  <c r="AD313" i="3"/>
  <c r="Z313" i="3"/>
  <c r="V313" i="3"/>
  <c r="R313" i="3"/>
  <c r="N313" i="3"/>
  <c r="BH311" i="3"/>
  <c r="BD311" i="3"/>
  <c r="AZ311" i="3"/>
  <c r="AV311" i="3"/>
  <c r="AR311" i="3"/>
  <c r="AN311" i="3"/>
  <c r="AJ311" i="3"/>
  <c r="AF311" i="3"/>
  <c r="AB311" i="3"/>
  <c r="X311" i="3"/>
  <c r="T311" i="3"/>
  <c r="P311" i="3"/>
  <c r="BG309" i="3"/>
  <c r="BC309" i="3"/>
  <c r="AY309" i="3"/>
  <c r="AU309" i="3"/>
  <c r="AQ309" i="3"/>
  <c r="AM309" i="3"/>
  <c r="AI309" i="3"/>
  <c r="AE309" i="3"/>
  <c r="AA309" i="3"/>
  <c r="W309" i="3"/>
  <c r="S309" i="3"/>
  <c r="O309" i="3"/>
  <c r="BI307" i="3"/>
  <c r="BE307" i="3"/>
  <c r="BA307" i="3"/>
  <c r="AW307" i="3"/>
  <c r="AS307" i="3"/>
  <c r="AO307" i="3"/>
  <c r="AK307" i="3"/>
  <c r="AG307" i="3"/>
  <c r="AC307" i="3"/>
  <c r="Y307" i="3"/>
  <c r="U307" i="3"/>
  <c r="Q307" i="3"/>
  <c r="M307" i="3"/>
  <c r="BH305" i="3"/>
  <c r="BD305" i="3"/>
  <c r="AZ305" i="3"/>
  <c r="AV305" i="3"/>
  <c r="AR305" i="3"/>
  <c r="AN305" i="3"/>
  <c r="AJ305" i="3"/>
  <c r="AF305" i="3"/>
  <c r="AB305" i="3"/>
  <c r="X305" i="3"/>
  <c r="T305" i="3"/>
  <c r="P305" i="3"/>
  <c r="BG303" i="3"/>
  <c r="BC303" i="3"/>
  <c r="AY303" i="3"/>
  <c r="AU303" i="3"/>
  <c r="AQ303" i="3"/>
  <c r="AM303" i="3"/>
  <c r="AI303" i="3"/>
  <c r="AE303" i="3"/>
  <c r="AA303" i="3"/>
  <c r="W303" i="3"/>
  <c r="S303" i="3"/>
  <c r="O303" i="3"/>
  <c r="BF301" i="3"/>
  <c r="BB301" i="3"/>
  <c r="AX301" i="3"/>
  <c r="AT301" i="3"/>
  <c r="AP301" i="3"/>
  <c r="AL301" i="3"/>
  <c r="AH301" i="3"/>
  <c r="AD301" i="3"/>
  <c r="Z301" i="3"/>
  <c r="V301" i="3"/>
  <c r="R301" i="3"/>
  <c r="N301" i="3"/>
  <c r="BI299" i="3"/>
  <c r="BE299" i="3"/>
  <c r="BA299" i="3"/>
  <c r="AW299" i="3"/>
  <c r="AS299" i="3"/>
  <c r="AO299" i="3"/>
  <c r="AK299" i="3"/>
  <c r="AG299" i="3"/>
  <c r="AC299" i="3"/>
  <c r="Y299" i="3"/>
  <c r="U299" i="3"/>
  <c r="Q299" i="3"/>
  <c r="M299" i="3"/>
  <c r="BG297" i="3"/>
  <c r="BC297" i="3"/>
  <c r="AY297" i="3"/>
  <c r="AU297" i="3"/>
  <c r="AQ297" i="3"/>
  <c r="AM297" i="3"/>
  <c r="AI297" i="3"/>
  <c r="AE297" i="3"/>
  <c r="AA297" i="3"/>
  <c r="W297" i="3"/>
  <c r="S297" i="3"/>
  <c r="BM297" i="3" s="1"/>
  <c r="O297" i="3"/>
  <c r="BL297" i="3" s="1"/>
  <c r="BF295" i="3"/>
  <c r="BB295" i="3"/>
  <c r="AX295" i="3"/>
  <c r="AT295" i="3"/>
  <c r="AP295" i="3"/>
  <c r="AL295" i="3"/>
  <c r="AH295" i="3"/>
  <c r="AD295" i="3"/>
  <c r="Z295" i="3"/>
  <c r="V295" i="3"/>
  <c r="R295" i="3"/>
  <c r="N295" i="3"/>
  <c r="BH293" i="3"/>
  <c r="BD293" i="3"/>
  <c r="AZ293" i="3"/>
  <c r="AV293" i="3"/>
  <c r="AR293" i="3"/>
  <c r="AN293" i="3"/>
  <c r="AJ293" i="3"/>
  <c r="AF293" i="3"/>
  <c r="AB293" i="3"/>
  <c r="X293" i="3"/>
  <c r="T293" i="3"/>
  <c r="P293" i="3"/>
  <c r="BF291" i="3"/>
  <c r="BB291" i="3"/>
  <c r="AX291" i="3"/>
  <c r="AT291" i="3"/>
  <c r="AP291" i="3"/>
  <c r="AL291" i="3"/>
  <c r="AH291" i="3"/>
  <c r="AD291" i="3"/>
  <c r="Z291" i="3"/>
  <c r="V291" i="3"/>
  <c r="R291" i="3"/>
  <c r="N291" i="3"/>
  <c r="BH289" i="3"/>
  <c r="BD289" i="3"/>
  <c r="AZ289" i="3"/>
  <c r="AV289" i="3"/>
  <c r="AR289" i="3"/>
  <c r="AN289" i="3"/>
  <c r="AJ289" i="3"/>
  <c r="AF289" i="3"/>
  <c r="AB289" i="3"/>
  <c r="X289" i="3"/>
  <c r="T289" i="3"/>
  <c r="P289" i="3"/>
  <c r="BG287" i="3"/>
  <c r="BC287" i="3"/>
  <c r="AY287" i="3"/>
  <c r="AU287" i="3"/>
  <c r="AQ287" i="3"/>
  <c r="AM287" i="3"/>
  <c r="AI287" i="3"/>
  <c r="AE287" i="3"/>
  <c r="AA287" i="3"/>
  <c r="W287" i="3"/>
  <c r="S287" i="3"/>
  <c r="O287" i="3"/>
  <c r="BH285" i="3"/>
  <c r="BD285" i="3"/>
  <c r="AZ285" i="3"/>
  <c r="AV285" i="3"/>
  <c r="AR285" i="3"/>
  <c r="AN285" i="3"/>
  <c r="AJ285" i="3"/>
  <c r="AF285" i="3"/>
  <c r="AB285" i="3"/>
  <c r="X285" i="3"/>
  <c r="T285" i="3"/>
  <c r="P285" i="3"/>
  <c r="BG283" i="3"/>
  <c r="BC283" i="3"/>
  <c r="AY283" i="3"/>
  <c r="AU283" i="3"/>
  <c r="AQ283" i="3"/>
  <c r="AM283" i="3"/>
  <c r="AI283" i="3"/>
  <c r="AE283" i="3"/>
  <c r="AA283" i="3"/>
  <c r="W283" i="3"/>
  <c r="S283" i="3"/>
  <c r="O283" i="3"/>
  <c r="BF281" i="3"/>
  <c r="BB281" i="3"/>
  <c r="AX281" i="3"/>
  <c r="AT281" i="3"/>
  <c r="AP281" i="3"/>
  <c r="AL281" i="3"/>
  <c r="AH281" i="3"/>
  <c r="AD281" i="3"/>
  <c r="Z281" i="3"/>
  <c r="V281" i="3"/>
  <c r="R281" i="3"/>
  <c r="N281" i="3"/>
  <c r="BH279" i="3"/>
  <c r="BD279" i="3"/>
  <c r="AZ279" i="3"/>
  <c r="AV279" i="3"/>
  <c r="AR279" i="3"/>
  <c r="AN279" i="3"/>
  <c r="AJ279" i="3"/>
  <c r="AF279" i="3"/>
  <c r="AB279" i="3"/>
  <c r="X279" i="3"/>
  <c r="T279" i="3"/>
  <c r="P279" i="3"/>
  <c r="BI277" i="3"/>
  <c r="BE277" i="3"/>
  <c r="BA277" i="3"/>
  <c r="AW277" i="3"/>
  <c r="AS277" i="3"/>
  <c r="AO277" i="3"/>
  <c r="AK277" i="3"/>
  <c r="AG277" i="3"/>
  <c r="AC277" i="3"/>
  <c r="Y277" i="3"/>
  <c r="U277" i="3"/>
  <c r="Q277" i="3"/>
  <c r="M277" i="3"/>
  <c r="BG275" i="3"/>
  <c r="BC275" i="3"/>
  <c r="AY275" i="3"/>
  <c r="AU275" i="3"/>
  <c r="AQ275" i="3"/>
  <c r="AM275" i="3"/>
  <c r="AI275" i="3"/>
  <c r="AE275" i="3"/>
  <c r="AA275" i="3"/>
  <c r="W275" i="3"/>
  <c r="S275" i="3"/>
  <c r="O275" i="3"/>
  <c r="BG273" i="3"/>
  <c r="BC273" i="3"/>
  <c r="AY273" i="3"/>
  <c r="AU273" i="3"/>
  <c r="AQ273" i="3"/>
  <c r="AM273" i="3"/>
  <c r="AI273" i="3"/>
  <c r="AE273" i="3"/>
  <c r="AA273" i="3"/>
  <c r="W273" i="3"/>
  <c r="S273" i="3"/>
  <c r="BM273" i="3" s="1"/>
  <c r="O273" i="3"/>
  <c r="BL273" i="3" s="1"/>
  <c r="BI271" i="3"/>
  <c r="BE271" i="3"/>
  <c r="BA271" i="3"/>
  <c r="AW271" i="3"/>
  <c r="AS271" i="3"/>
  <c r="AO271" i="3"/>
  <c r="AK271" i="3"/>
  <c r="AG271" i="3"/>
  <c r="AC271" i="3"/>
  <c r="Y271" i="3"/>
  <c r="U271" i="3"/>
  <c r="Q271" i="3"/>
  <c r="M271" i="3"/>
  <c r="BG269" i="3"/>
  <c r="BC269" i="3"/>
  <c r="AY269" i="3"/>
  <c r="AU269" i="3"/>
  <c r="AQ269" i="3"/>
  <c r="AM269" i="3"/>
  <c r="AI269" i="3"/>
  <c r="AE269" i="3"/>
  <c r="AA269" i="3"/>
  <c r="W269" i="3"/>
  <c r="S269" i="3"/>
  <c r="O269" i="3"/>
  <c r="BH267" i="3"/>
  <c r="BD267" i="3"/>
  <c r="AZ267" i="3"/>
  <c r="AV267" i="3"/>
  <c r="AR267" i="3"/>
  <c r="AN267" i="3"/>
  <c r="AJ267" i="3"/>
  <c r="AF267" i="3"/>
  <c r="AB267" i="3"/>
  <c r="X267" i="3"/>
  <c r="T267" i="3"/>
  <c r="P267" i="3"/>
  <c r="BF265" i="3"/>
  <c r="BB265" i="3"/>
  <c r="AX265" i="3"/>
  <c r="AT265" i="3"/>
  <c r="AP265" i="3"/>
  <c r="AL265" i="3"/>
  <c r="AH265" i="3"/>
  <c r="AD265" i="3"/>
  <c r="Z265" i="3"/>
  <c r="V265" i="3"/>
  <c r="R265" i="3"/>
  <c r="N265" i="3"/>
  <c r="BH263" i="3"/>
  <c r="BD263" i="3"/>
  <c r="AZ263" i="3"/>
  <c r="AV263" i="3"/>
  <c r="AR263" i="3"/>
  <c r="AN263" i="3"/>
  <c r="AJ263" i="3"/>
  <c r="AF263" i="3"/>
  <c r="AB263" i="3"/>
  <c r="X263" i="3"/>
  <c r="T263" i="3"/>
  <c r="P263" i="3"/>
  <c r="BF261" i="3"/>
  <c r="BB261" i="3"/>
  <c r="AX261" i="3"/>
  <c r="AT261" i="3"/>
  <c r="AP261" i="3"/>
  <c r="AL261" i="3"/>
  <c r="AH261" i="3"/>
  <c r="AD261" i="3"/>
  <c r="Z261" i="3"/>
  <c r="V261" i="3"/>
  <c r="R261" i="3"/>
  <c r="N261" i="3"/>
  <c r="BH259" i="3"/>
  <c r="BD259" i="3"/>
  <c r="AZ259" i="3"/>
  <c r="AV259" i="3"/>
  <c r="AR259" i="3"/>
  <c r="AN259" i="3"/>
  <c r="AJ259" i="3"/>
  <c r="AF259" i="3"/>
  <c r="AB259" i="3"/>
  <c r="X259" i="3"/>
  <c r="T259" i="3"/>
  <c r="P259" i="3"/>
  <c r="BG178" i="3"/>
  <c r="AY178" i="3"/>
  <c r="AQ178" i="3"/>
  <c r="AI178" i="3"/>
  <c r="AA178" i="3"/>
  <c r="S178" i="3"/>
  <c r="BD174" i="3"/>
  <c r="AV174" i="3"/>
  <c r="AN174" i="3"/>
  <c r="AF174" i="3"/>
  <c r="X174" i="3"/>
  <c r="P174" i="3"/>
  <c r="BL456" i="3"/>
  <c r="BK421" i="3"/>
  <c r="BN421" i="3"/>
  <c r="BL386" i="3"/>
  <c r="BM533" i="3"/>
  <c r="BK533" i="3"/>
  <c r="BL488" i="3"/>
  <c r="BJ463" i="3"/>
  <c r="BK454" i="3"/>
  <c r="BN454" i="3"/>
  <c r="BM541" i="3"/>
  <c r="BL521" i="3"/>
  <c r="BN497" i="3"/>
  <c r="BK497" i="3"/>
  <c r="BM535" i="3"/>
  <c r="BK524" i="3"/>
  <c r="BL524" i="3"/>
  <c r="BN524" i="3"/>
  <c r="BJ524" i="3"/>
  <c r="BJ489" i="3"/>
  <c r="BK466" i="3"/>
  <c r="BN466" i="3"/>
  <c r="BM457" i="3"/>
  <c r="BN457" i="3"/>
  <c r="BL457" i="3"/>
  <c r="BM448" i="3"/>
  <c r="BJ448" i="3"/>
  <c r="BL403" i="3"/>
  <c r="BJ403" i="3"/>
  <c r="BL379" i="3"/>
  <c r="BM369" i="3"/>
  <c r="BL369" i="3"/>
  <c r="BK369" i="3"/>
  <c r="BN369" i="3"/>
  <c r="BM360" i="3"/>
  <c r="BL529" i="3"/>
  <c r="BJ396" i="3"/>
  <c r="AB323" i="3"/>
  <c r="AY321" i="3"/>
  <c r="AQ321" i="3"/>
  <c r="AE321" i="3"/>
  <c r="W321" i="3"/>
  <c r="BI317" i="3"/>
  <c r="BA317" i="3"/>
  <c r="AS317" i="3"/>
  <c r="AG317" i="3"/>
  <c r="Y317" i="3"/>
  <c r="M317" i="3"/>
  <c r="BD315" i="3"/>
  <c r="AV315" i="3"/>
  <c r="AN315" i="3"/>
  <c r="AF315" i="3"/>
  <c r="X315" i="3"/>
  <c r="P315" i="3"/>
  <c r="BC313" i="3"/>
  <c r="AQ313" i="3"/>
  <c r="AE313" i="3"/>
  <c r="W313" i="3"/>
  <c r="O313" i="3"/>
  <c r="BE311" i="3"/>
  <c r="AS311" i="3"/>
  <c r="AG311" i="3"/>
  <c r="Y311" i="3"/>
  <c r="M311" i="3"/>
  <c r="BD309" i="3"/>
  <c r="AR309" i="3"/>
  <c r="AJ309" i="3"/>
  <c r="AB309" i="3"/>
  <c r="T309" i="3"/>
  <c r="BB307" i="3"/>
  <c r="AP307" i="3"/>
  <c r="AD307" i="3"/>
  <c r="N307" i="3"/>
  <c r="BJ307" i="3" s="1"/>
  <c r="BI305" i="3"/>
  <c r="BA305" i="3"/>
  <c r="AO305" i="3"/>
  <c r="AC305" i="3"/>
  <c r="U305" i="3"/>
  <c r="BH303" i="3"/>
  <c r="AN303" i="3"/>
  <c r="AF303" i="3"/>
  <c r="X303" i="3"/>
  <c r="P303" i="3"/>
  <c r="BG301" i="3"/>
  <c r="BC301" i="3"/>
  <c r="AQ301" i="3"/>
  <c r="AE301" i="3"/>
  <c r="S301" i="3"/>
  <c r="BB299" i="3"/>
  <c r="AL299" i="3"/>
  <c r="Z299" i="3"/>
  <c r="N299" i="3"/>
  <c r="BH297" i="3"/>
  <c r="AZ297" i="3"/>
  <c r="AN297" i="3"/>
  <c r="AF297" i="3"/>
  <c r="AB297" i="3"/>
  <c r="T297" i="3"/>
  <c r="AY295" i="3"/>
  <c r="AM295" i="3"/>
  <c r="AA295" i="3"/>
  <c r="O295" i="3"/>
  <c r="BI293" i="3"/>
  <c r="AW293" i="3"/>
  <c r="AK293" i="3"/>
  <c r="Y293" i="3"/>
  <c r="M293" i="3"/>
  <c r="AY291" i="3"/>
  <c r="AM291" i="3"/>
  <c r="AA291" i="3"/>
  <c r="S291" i="3"/>
  <c r="BI289" i="3"/>
  <c r="AW289" i="3"/>
  <c r="AO289" i="3"/>
  <c r="AK289" i="3"/>
  <c r="Y289" i="3"/>
  <c r="Q289" i="3"/>
  <c r="BH287" i="3"/>
  <c r="AV287" i="3"/>
  <c r="AJ287" i="3"/>
  <c r="AB287" i="3"/>
  <c r="T287" i="3"/>
  <c r="BI285" i="3"/>
  <c r="BA285" i="3"/>
  <c r="AO285" i="3"/>
  <c r="AC285" i="3"/>
  <c r="U285" i="3"/>
  <c r="BD283" i="3"/>
  <c r="AV283" i="3"/>
  <c r="AJ283" i="3"/>
  <c r="AB283" i="3"/>
  <c r="P283" i="3"/>
  <c r="AY281" i="3"/>
  <c r="AQ281" i="3"/>
  <c r="AE281" i="3"/>
  <c r="S281" i="3"/>
  <c r="BA279" i="3"/>
  <c r="AO279" i="3"/>
  <c r="AK279" i="3"/>
  <c r="Y279" i="3"/>
  <c r="M279" i="3"/>
  <c r="BF277" i="3"/>
  <c r="AX277" i="3"/>
  <c r="AL277" i="3"/>
  <c r="AD277" i="3"/>
  <c r="R277" i="3"/>
  <c r="BH275" i="3"/>
  <c r="AZ275" i="3"/>
  <c r="AJ275" i="3"/>
  <c r="X275" i="3"/>
  <c r="P275" i="3"/>
  <c r="BD273" i="3"/>
  <c r="AR273" i="3"/>
  <c r="AF273" i="3"/>
  <c r="T273" i="3"/>
  <c r="BB271" i="3"/>
  <c r="AT271" i="3"/>
  <c r="AH271" i="3"/>
  <c r="Z271" i="3"/>
  <c r="R271" i="3"/>
  <c r="BH269" i="3"/>
  <c r="AK267" i="3"/>
  <c r="L323" i="3"/>
  <c r="AR323" i="3" s="1"/>
  <c r="L319" i="3"/>
  <c r="R319" i="3" s="1"/>
  <c r="K322" i="3"/>
  <c r="K320" i="3"/>
  <c r="L318" i="3"/>
  <c r="K318" i="3"/>
  <c r="L316" i="3"/>
  <c r="K316" i="3"/>
  <c r="L314" i="3"/>
  <c r="K314" i="3"/>
  <c r="L312" i="3"/>
  <c r="K312" i="3"/>
  <c r="L310" i="3"/>
  <c r="K310" i="3"/>
  <c r="L308" i="3"/>
  <c r="K308" i="3"/>
  <c r="L306" i="3"/>
  <c r="K306" i="3"/>
  <c r="L304" i="3"/>
  <c r="K304" i="3"/>
  <c r="L302" i="3"/>
  <c r="K302" i="3"/>
  <c r="L300" i="3"/>
  <c r="K300" i="3"/>
  <c r="L298" i="3"/>
  <c r="K298" i="3"/>
  <c r="L296" i="3"/>
  <c r="K296" i="3"/>
  <c r="L294" i="3"/>
  <c r="K294" i="3"/>
  <c r="L292" i="3"/>
  <c r="K292" i="3"/>
  <c r="L290" i="3"/>
  <c r="K290" i="3"/>
  <c r="L288" i="3"/>
  <c r="K288" i="3"/>
  <c r="L286" i="3"/>
  <c r="K286" i="3"/>
  <c r="L284" i="3"/>
  <c r="K284" i="3"/>
  <c r="L282" i="3"/>
  <c r="K282" i="3"/>
  <c r="L280" i="3"/>
  <c r="K280" i="3"/>
  <c r="L278" i="3"/>
  <c r="K278" i="3"/>
  <c r="L276" i="3"/>
  <c r="K276" i="3"/>
  <c r="L274" i="3"/>
  <c r="K274" i="3"/>
  <c r="L272" i="3"/>
  <c r="K272" i="3"/>
  <c r="L270" i="3"/>
  <c r="K270" i="3"/>
  <c r="L268" i="3"/>
  <c r="K268" i="3"/>
  <c r="L266" i="3"/>
  <c r="K266" i="3"/>
  <c r="L264" i="3"/>
  <c r="K264" i="3"/>
  <c r="L262" i="3"/>
  <c r="K262" i="3"/>
  <c r="L260" i="3"/>
  <c r="K260" i="3"/>
  <c r="K176" i="3"/>
  <c r="K173" i="3"/>
  <c r="BF323" i="3"/>
  <c r="BB323" i="3"/>
  <c r="AX323" i="3"/>
  <c r="AT323" i="3"/>
  <c r="AP323" i="3"/>
  <c r="AL323" i="3"/>
  <c r="AH323" i="3"/>
  <c r="AD323" i="3"/>
  <c r="Z323" i="3"/>
  <c r="V323" i="3"/>
  <c r="R323" i="3"/>
  <c r="N323" i="3"/>
  <c r="BJ323" i="3" s="1"/>
  <c r="BI321" i="3"/>
  <c r="BE321" i="3"/>
  <c r="BA321" i="3"/>
  <c r="AW321" i="3"/>
  <c r="AS321" i="3"/>
  <c r="AO321" i="3"/>
  <c r="AK321" i="3"/>
  <c r="AG321" i="3"/>
  <c r="AC321" i="3"/>
  <c r="Y321" i="3"/>
  <c r="U321" i="3"/>
  <c r="Q321" i="3"/>
  <c r="M321" i="3"/>
  <c r="AZ319" i="3"/>
  <c r="AJ319" i="3"/>
  <c r="T319" i="3"/>
  <c r="BG317" i="3"/>
  <c r="BC317" i="3"/>
  <c r="AY317" i="3"/>
  <c r="AU317" i="3"/>
  <c r="AQ317" i="3"/>
  <c r="AM317" i="3"/>
  <c r="AI317" i="3"/>
  <c r="AE317" i="3"/>
  <c r="AA317" i="3"/>
  <c r="W317" i="3"/>
  <c r="S317" i="3"/>
  <c r="O317" i="3"/>
  <c r="BF315" i="3"/>
  <c r="BB315" i="3"/>
  <c r="AX315" i="3"/>
  <c r="AT315" i="3"/>
  <c r="AP315" i="3"/>
  <c r="AL315" i="3"/>
  <c r="AH315" i="3"/>
  <c r="AD315" i="3"/>
  <c r="Z315" i="3"/>
  <c r="V315" i="3"/>
  <c r="R315" i="3"/>
  <c r="N315" i="3"/>
  <c r="BN315" i="3" s="1"/>
  <c r="BI313" i="3"/>
  <c r="BE313" i="3"/>
  <c r="BA313" i="3"/>
  <c r="AW313" i="3"/>
  <c r="AS313" i="3"/>
  <c r="AO313" i="3"/>
  <c r="AK313" i="3"/>
  <c r="AG313" i="3"/>
  <c r="AC313" i="3"/>
  <c r="Y313" i="3"/>
  <c r="U313" i="3"/>
  <c r="Q313" i="3"/>
  <c r="M313" i="3"/>
  <c r="BN313" i="3" s="1"/>
  <c r="BG311" i="3"/>
  <c r="BC311" i="3"/>
  <c r="AY311" i="3"/>
  <c r="AU311" i="3"/>
  <c r="AQ311" i="3"/>
  <c r="AM311" i="3"/>
  <c r="AI311" i="3"/>
  <c r="AE311" i="3"/>
  <c r="AA311" i="3"/>
  <c r="W311" i="3"/>
  <c r="S311" i="3"/>
  <c r="O311" i="3"/>
  <c r="BF309" i="3"/>
  <c r="BB309" i="3"/>
  <c r="AX309" i="3"/>
  <c r="AT309" i="3"/>
  <c r="AP309" i="3"/>
  <c r="AL309" i="3"/>
  <c r="AH309" i="3"/>
  <c r="AD309" i="3"/>
  <c r="Z309" i="3"/>
  <c r="V309" i="3"/>
  <c r="R309" i="3"/>
  <c r="N309" i="3"/>
  <c r="BH307" i="3"/>
  <c r="BD307" i="3"/>
  <c r="AZ307" i="3"/>
  <c r="AV307" i="3"/>
  <c r="AR307" i="3"/>
  <c r="AN307" i="3"/>
  <c r="AJ307" i="3"/>
  <c r="AF307" i="3"/>
  <c r="AB307" i="3"/>
  <c r="X307" i="3"/>
  <c r="T307" i="3"/>
  <c r="P307" i="3"/>
  <c r="BG305" i="3"/>
  <c r="BC305" i="3"/>
  <c r="AY305" i="3"/>
  <c r="AU305" i="3"/>
  <c r="AQ305" i="3"/>
  <c r="AM305" i="3"/>
  <c r="AI305" i="3"/>
  <c r="AE305" i="3"/>
  <c r="AA305" i="3"/>
  <c r="W305" i="3"/>
  <c r="S305" i="3"/>
  <c r="O305" i="3"/>
  <c r="BF303" i="3"/>
  <c r="BB303" i="3"/>
  <c r="AX303" i="3"/>
  <c r="AT303" i="3"/>
  <c r="AP303" i="3"/>
  <c r="AL303" i="3"/>
  <c r="AH303" i="3"/>
  <c r="AD303" i="3"/>
  <c r="Z303" i="3"/>
  <c r="V303" i="3"/>
  <c r="R303" i="3"/>
  <c r="N303" i="3"/>
  <c r="BI301" i="3"/>
  <c r="BE301" i="3"/>
  <c r="BA301" i="3"/>
  <c r="AW301" i="3"/>
  <c r="AS301" i="3"/>
  <c r="AO301" i="3"/>
  <c r="AK301" i="3"/>
  <c r="AG301" i="3"/>
  <c r="AC301" i="3"/>
  <c r="Y301" i="3"/>
  <c r="U301" i="3"/>
  <c r="Q301" i="3"/>
  <c r="M301" i="3"/>
  <c r="BH299" i="3"/>
  <c r="BD299" i="3"/>
  <c r="AZ299" i="3"/>
  <c r="AV299" i="3"/>
  <c r="AR299" i="3"/>
  <c r="AN299" i="3"/>
  <c r="AJ299" i="3"/>
  <c r="AF299" i="3"/>
  <c r="AB299" i="3"/>
  <c r="X299" i="3"/>
  <c r="T299" i="3"/>
  <c r="P299" i="3"/>
  <c r="BF297" i="3"/>
  <c r="BB297" i="3"/>
  <c r="AX297" i="3"/>
  <c r="AT297" i="3"/>
  <c r="AP297" i="3"/>
  <c r="AL297" i="3"/>
  <c r="AH297" i="3"/>
  <c r="AD297" i="3"/>
  <c r="Z297" i="3"/>
  <c r="V297" i="3"/>
  <c r="R297" i="3"/>
  <c r="N297" i="3"/>
  <c r="BJ297" i="3" s="1"/>
  <c r="BI295" i="3"/>
  <c r="BE295" i="3"/>
  <c r="BA295" i="3"/>
  <c r="AW295" i="3"/>
  <c r="AS295" i="3"/>
  <c r="AO295" i="3"/>
  <c r="AK295" i="3"/>
  <c r="AG295" i="3"/>
  <c r="AC295" i="3"/>
  <c r="Y295" i="3"/>
  <c r="U295" i="3"/>
  <c r="Q295" i="3"/>
  <c r="M295" i="3"/>
  <c r="BG293" i="3"/>
  <c r="BC293" i="3"/>
  <c r="AY293" i="3"/>
  <c r="AU293" i="3"/>
  <c r="AQ293" i="3"/>
  <c r="AM293" i="3"/>
  <c r="AI293" i="3"/>
  <c r="AE293" i="3"/>
  <c r="AA293" i="3"/>
  <c r="W293" i="3"/>
  <c r="S293" i="3"/>
  <c r="O293" i="3"/>
  <c r="BI291" i="3"/>
  <c r="BE291" i="3"/>
  <c r="BA291" i="3"/>
  <c r="AW291" i="3"/>
  <c r="AS291" i="3"/>
  <c r="AO291" i="3"/>
  <c r="AK291" i="3"/>
  <c r="AG291" i="3"/>
  <c r="AC291" i="3"/>
  <c r="Y291" i="3"/>
  <c r="U291" i="3"/>
  <c r="Q291" i="3"/>
  <c r="BJ291" i="3" s="1"/>
  <c r="M291" i="3"/>
  <c r="BG289" i="3"/>
  <c r="BC289" i="3"/>
  <c r="AY289" i="3"/>
  <c r="AU289" i="3"/>
  <c r="AQ289" i="3"/>
  <c r="AM289" i="3"/>
  <c r="AI289" i="3"/>
  <c r="AE289" i="3"/>
  <c r="AA289" i="3"/>
  <c r="W289" i="3"/>
  <c r="S289" i="3"/>
  <c r="O289" i="3"/>
  <c r="BF287" i="3"/>
  <c r="BB287" i="3"/>
  <c r="AX287" i="3"/>
  <c r="AT287" i="3"/>
  <c r="AP287" i="3"/>
  <c r="AL287" i="3"/>
  <c r="AH287" i="3"/>
  <c r="AD287" i="3"/>
  <c r="Z287" i="3"/>
  <c r="V287" i="3"/>
  <c r="R287" i="3"/>
  <c r="N287" i="3"/>
  <c r="BG285" i="3"/>
  <c r="BC285" i="3"/>
  <c r="AY285" i="3"/>
  <c r="AU285" i="3"/>
  <c r="AQ285" i="3"/>
  <c r="AM285" i="3"/>
  <c r="AI285" i="3"/>
  <c r="AE285" i="3"/>
  <c r="AA285" i="3"/>
  <c r="W285" i="3"/>
  <c r="S285" i="3"/>
  <c r="BM285" i="3" s="1"/>
  <c r="O285" i="3"/>
  <c r="BL285" i="3" s="1"/>
  <c r="BF283" i="3"/>
  <c r="BB283" i="3"/>
  <c r="AX283" i="3"/>
  <c r="AT283" i="3"/>
  <c r="AP283" i="3"/>
  <c r="AL283" i="3"/>
  <c r="AH283" i="3"/>
  <c r="AD283" i="3"/>
  <c r="Z283" i="3"/>
  <c r="V283" i="3"/>
  <c r="R283" i="3"/>
  <c r="N283" i="3"/>
  <c r="BI281" i="3"/>
  <c r="BE281" i="3"/>
  <c r="BA281" i="3"/>
  <c r="AW281" i="3"/>
  <c r="AS281" i="3"/>
  <c r="AO281" i="3"/>
  <c r="AK281" i="3"/>
  <c r="AG281" i="3"/>
  <c r="AC281" i="3"/>
  <c r="Y281" i="3"/>
  <c r="U281" i="3"/>
  <c r="Q281" i="3"/>
  <c r="M281" i="3"/>
  <c r="BG279" i="3"/>
  <c r="BC279" i="3"/>
  <c r="AY279" i="3"/>
  <c r="AU279" i="3"/>
  <c r="AQ279" i="3"/>
  <c r="AM279" i="3"/>
  <c r="AI279" i="3"/>
  <c r="AE279" i="3"/>
  <c r="AA279" i="3"/>
  <c r="W279" i="3"/>
  <c r="S279" i="3"/>
  <c r="O279" i="3"/>
  <c r="BH277" i="3"/>
  <c r="BD277" i="3"/>
  <c r="AZ277" i="3"/>
  <c r="AV277" i="3"/>
  <c r="AR277" i="3"/>
  <c r="AN277" i="3"/>
  <c r="AJ277" i="3"/>
  <c r="AF277" i="3"/>
  <c r="AB277" i="3"/>
  <c r="X277" i="3"/>
  <c r="T277" i="3"/>
  <c r="P277" i="3"/>
  <c r="BF275" i="3"/>
  <c r="BB275" i="3"/>
  <c r="AX275" i="3"/>
  <c r="AT275" i="3"/>
  <c r="AP275" i="3"/>
  <c r="AL275" i="3"/>
  <c r="AH275" i="3"/>
  <c r="AD275" i="3"/>
  <c r="Z275" i="3"/>
  <c r="V275" i="3"/>
  <c r="R275" i="3"/>
  <c r="N275" i="3"/>
  <c r="BF273" i="3"/>
  <c r="BB273" i="3"/>
  <c r="AX273" i="3"/>
  <c r="AT273" i="3"/>
  <c r="AP273" i="3"/>
  <c r="AL273" i="3"/>
  <c r="AH273" i="3"/>
  <c r="AD273" i="3"/>
  <c r="Z273" i="3"/>
  <c r="V273" i="3"/>
  <c r="R273" i="3"/>
  <c r="N273" i="3"/>
  <c r="BJ273" i="3" s="1"/>
  <c r="BH271" i="3"/>
  <c r="BD271" i="3"/>
  <c r="AZ271" i="3"/>
  <c r="AV271" i="3"/>
  <c r="AR271" i="3"/>
  <c r="AN271" i="3"/>
  <c r="AJ271" i="3"/>
  <c r="AF271" i="3"/>
  <c r="AB271" i="3"/>
  <c r="X271" i="3"/>
  <c r="T271" i="3"/>
  <c r="P271" i="3"/>
  <c r="BF269" i="3"/>
  <c r="BB269" i="3"/>
  <c r="AX269" i="3"/>
  <c r="AT269" i="3"/>
  <c r="AP269" i="3"/>
  <c r="AL269" i="3"/>
  <c r="AH269" i="3"/>
  <c r="AD269" i="3"/>
  <c r="Z269" i="3"/>
  <c r="V269" i="3"/>
  <c r="R269" i="3"/>
  <c r="N269" i="3"/>
  <c r="BG267" i="3"/>
  <c r="BC267" i="3"/>
  <c r="AY267" i="3"/>
  <c r="AU267" i="3"/>
  <c r="AQ267" i="3"/>
  <c r="AM267" i="3"/>
  <c r="AI267" i="3"/>
  <c r="AE267" i="3"/>
  <c r="AA267" i="3"/>
  <c r="W267" i="3"/>
  <c r="S267" i="3"/>
  <c r="O267" i="3"/>
  <c r="BI265" i="3"/>
  <c r="BE265" i="3"/>
  <c r="BA265" i="3"/>
  <c r="AW265" i="3"/>
  <c r="AS265" i="3"/>
  <c r="AO265" i="3"/>
  <c r="AK265" i="3"/>
  <c r="AG265" i="3"/>
  <c r="AC265" i="3"/>
  <c r="Y265" i="3"/>
  <c r="U265" i="3"/>
  <c r="Q265" i="3"/>
  <c r="M265" i="3"/>
  <c r="BG263" i="3"/>
  <c r="BC263" i="3"/>
  <c r="AY263" i="3"/>
  <c r="AU263" i="3"/>
  <c r="AQ263" i="3"/>
  <c r="AM263" i="3"/>
  <c r="AI263" i="3"/>
  <c r="AE263" i="3"/>
  <c r="AA263" i="3"/>
  <c r="W263" i="3"/>
  <c r="S263" i="3"/>
  <c r="O263" i="3"/>
  <c r="BI261" i="3"/>
  <c r="BE261" i="3"/>
  <c r="BA261" i="3"/>
  <c r="AW261" i="3"/>
  <c r="AS261" i="3"/>
  <c r="AO261" i="3"/>
  <c r="AK261" i="3"/>
  <c r="AG261" i="3"/>
  <c r="AC261" i="3"/>
  <c r="Y261" i="3"/>
  <c r="U261" i="3"/>
  <c r="Q261" i="3"/>
  <c r="M261" i="3"/>
  <c r="BG259" i="3"/>
  <c r="BC259" i="3"/>
  <c r="AY259" i="3"/>
  <c r="AU259" i="3"/>
  <c r="AQ259" i="3"/>
  <c r="AM259" i="3"/>
  <c r="AI259" i="3"/>
  <c r="AE259" i="3"/>
  <c r="AA259" i="3"/>
  <c r="W259" i="3"/>
  <c r="S259" i="3"/>
  <c r="O259" i="3"/>
  <c r="AW258" i="3"/>
  <c r="AG258" i="3"/>
  <c r="Q258" i="3"/>
  <c r="BD178" i="3"/>
  <c r="AV178" i="3"/>
  <c r="AN178" i="3"/>
  <c r="AF178" i="3"/>
  <c r="X178" i="3"/>
  <c r="P178" i="3"/>
  <c r="BI174" i="3"/>
  <c r="BA174" i="3"/>
  <c r="AS174" i="3"/>
  <c r="AK174" i="3"/>
  <c r="AC174" i="3"/>
  <c r="U174" i="3"/>
  <c r="M174" i="3"/>
  <c r="BJ465" i="3"/>
  <c r="BN481" i="3"/>
  <c r="BK481" i="3"/>
  <c r="BM451" i="3"/>
  <c r="L258" i="3"/>
  <c r="BB258" i="3" s="1"/>
  <c r="L256" i="3"/>
  <c r="K256" i="3"/>
  <c r="L254" i="3"/>
  <c r="K254" i="3"/>
  <c r="L252" i="3"/>
  <c r="K252" i="3"/>
  <c r="L250" i="3"/>
  <c r="K250" i="3"/>
  <c r="L248" i="3"/>
  <c r="K248" i="3"/>
  <c r="L246" i="3"/>
  <c r="K246" i="3"/>
  <c r="L244" i="3"/>
  <c r="K244" i="3"/>
  <c r="L242" i="3"/>
  <c r="K242" i="3"/>
  <c r="L240" i="3"/>
  <c r="K240" i="3"/>
  <c r="L238" i="3"/>
  <c r="K238" i="3"/>
  <c r="L236" i="3"/>
  <c r="K236" i="3"/>
  <c r="L234" i="3"/>
  <c r="K234" i="3"/>
  <c r="L232" i="3"/>
  <c r="K232" i="3"/>
  <c r="L230" i="3"/>
  <c r="K230" i="3"/>
  <c r="L228" i="3"/>
  <c r="K228" i="3"/>
  <c r="L226" i="3"/>
  <c r="K226" i="3"/>
  <c r="L224" i="3"/>
  <c r="K224" i="3"/>
  <c r="L222" i="3"/>
  <c r="K222" i="3"/>
  <c r="L220" i="3"/>
  <c r="K220" i="3"/>
  <c r="L218" i="3"/>
  <c r="K218" i="3"/>
  <c r="L216" i="3"/>
  <c r="K216" i="3"/>
  <c r="L214" i="3"/>
  <c r="K214" i="3"/>
  <c r="L212" i="3"/>
  <c r="K212" i="3"/>
  <c r="L210" i="3"/>
  <c r="K210" i="3"/>
  <c r="L208" i="3"/>
  <c r="K208" i="3"/>
  <c r="L206" i="3"/>
  <c r="K206" i="3"/>
  <c r="L204" i="3"/>
  <c r="K204" i="3"/>
  <c r="L202" i="3"/>
  <c r="K202" i="3"/>
  <c r="L200" i="3"/>
  <c r="K200" i="3"/>
  <c r="L198" i="3"/>
  <c r="K198" i="3"/>
  <c r="L196" i="3"/>
  <c r="K196" i="3"/>
  <c r="L194" i="3"/>
  <c r="K194" i="3"/>
  <c r="L192" i="3"/>
  <c r="K192" i="3"/>
  <c r="L190" i="3"/>
  <c r="K190" i="3"/>
  <c r="L188" i="3"/>
  <c r="K188" i="3"/>
  <c r="L186" i="3"/>
  <c r="K186" i="3"/>
  <c r="L184" i="3"/>
  <c r="K184" i="3"/>
  <c r="L182" i="3"/>
  <c r="K182" i="3"/>
  <c r="L180" i="3"/>
  <c r="K180" i="3"/>
  <c r="K177" i="3"/>
  <c r="BI323" i="3"/>
  <c r="BE323" i="3"/>
  <c r="BA323" i="3"/>
  <c r="AW323" i="3"/>
  <c r="AS323" i="3"/>
  <c r="AO323" i="3"/>
  <c r="AK323" i="3"/>
  <c r="AG323" i="3"/>
  <c r="AC323" i="3"/>
  <c r="Y323" i="3"/>
  <c r="U323" i="3"/>
  <c r="Q323" i="3"/>
  <c r="BH321" i="3"/>
  <c r="BD321" i="3"/>
  <c r="AZ321" i="3"/>
  <c r="AV321" i="3"/>
  <c r="AR321" i="3"/>
  <c r="AN321" i="3"/>
  <c r="AJ321" i="3"/>
  <c r="AF321" i="3"/>
  <c r="AB321" i="3"/>
  <c r="X321" i="3"/>
  <c r="T321" i="3"/>
  <c r="AY319" i="3"/>
  <c r="AI319" i="3"/>
  <c r="S319" i="3"/>
  <c r="BF317" i="3"/>
  <c r="BB317" i="3"/>
  <c r="AX317" i="3"/>
  <c r="AT317" i="3"/>
  <c r="AP317" i="3"/>
  <c r="AL317" i="3"/>
  <c r="AH317" i="3"/>
  <c r="AD317" i="3"/>
  <c r="Z317" i="3"/>
  <c r="V317" i="3"/>
  <c r="R317" i="3"/>
  <c r="BI315" i="3"/>
  <c r="BE315" i="3"/>
  <c r="BA315" i="3"/>
  <c r="AW315" i="3"/>
  <c r="AS315" i="3"/>
  <c r="AO315" i="3"/>
  <c r="AK315" i="3"/>
  <c r="AG315" i="3"/>
  <c r="AC315" i="3"/>
  <c r="Y315" i="3"/>
  <c r="U315" i="3"/>
  <c r="Q315" i="3"/>
  <c r="BH313" i="3"/>
  <c r="BD313" i="3"/>
  <c r="AZ313" i="3"/>
  <c r="AV313" i="3"/>
  <c r="AR313" i="3"/>
  <c r="AN313" i="3"/>
  <c r="AJ313" i="3"/>
  <c r="AF313" i="3"/>
  <c r="AB313" i="3"/>
  <c r="X313" i="3"/>
  <c r="T313" i="3"/>
  <c r="BF311" i="3"/>
  <c r="BB311" i="3"/>
  <c r="AX311" i="3"/>
  <c r="AT311" i="3"/>
  <c r="AP311" i="3"/>
  <c r="AL311" i="3"/>
  <c r="AH311" i="3"/>
  <c r="AD311" i="3"/>
  <c r="Z311" i="3"/>
  <c r="V311" i="3"/>
  <c r="R311" i="3"/>
  <c r="BI309" i="3"/>
  <c r="BE309" i="3"/>
  <c r="BA309" i="3"/>
  <c r="AW309" i="3"/>
  <c r="AS309" i="3"/>
  <c r="AO309" i="3"/>
  <c r="AK309" i="3"/>
  <c r="AG309" i="3"/>
  <c r="AC309" i="3"/>
  <c r="Y309" i="3"/>
  <c r="U309" i="3"/>
  <c r="Q309" i="3"/>
  <c r="BG307" i="3"/>
  <c r="BC307" i="3"/>
  <c r="AY307" i="3"/>
  <c r="AU307" i="3"/>
  <c r="AQ307" i="3"/>
  <c r="AM307" i="3"/>
  <c r="AI307" i="3"/>
  <c r="AE307" i="3"/>
  <c r="AA307" i="3"/>
  <c r="W307" i="3"/>
  <c r="S307" i="3"/>
  <c r="BM307" i="3" s="1"/>
  <c r="BF305" i="3"/>
  <c r="BB305" i="3"/>
  <c r="AX305" i="3"/>
  <c r="AT305" i="3"/>
  <c r="AP305" i="3"/>
  <c r="AL305" i="3"/>
  <c r="AH305" i="3"/>
  <c r="AD305" i="3"/>
  <c r="Z305" i="3"/>
  <c r="V305" i="3"/>
  <c r="R305" i="3"/>
  <c r="BI303" i="3"/>
  <c r="BE303" i="3"/>
  <c r="BA303" i="3"/>
  <c r="AW303" i="3"/>
  <c r="AS303" i="3"/>
  <c r="AO303" i="3"/>
  <c r="AK303" i="3"/>
  <c r="AG303" i="3"/>
  <c r="AC303" i="3"/>
  <c r="Y303" i="3"/>
  <c r="U303" i="3"/>
  <c r="Q303" i="3"/>
  <c r="BH301" i="3"/>
  <c r="BD301" i="3"/>
  <c r="AZ301" i="3"/>
  <c r="AV301" i="3"/>
  <c r="AR301" i="3"/>
  <c r="AN301" i="3"/>
  <c r="AJ301" i="3"/>
  <c r="AF301" i="3"/>
  <c r="AB301" i="3"/>
  <c r="X301" i="3"/>
  <c r="T301" i="3"/>
  <c r="BG299" i="3"/>
  <c r="BC299" i="3"/>
  <c r="AY299" i="3"/>
  <c r="AU299" i="3"/>
  <c r="AQ299" i="3"/>
  <c r="AM299" i="3"/>
  <c r="AI299" i="3"/>
  <c r="AE299" i="3"/>
  <c r="AA299" i="3"/>
  <c r="W299" i="3"/>
  <c r="S299" i="3"/>
  <c r="BI297" i="3"/>
  <c r="BE297" i="3"/>
  <c r="BA297" i="3"/>
  <c r="AW297" i="3"/>
  <c r="AS297" i="3"/>
  <c r="AO297" i="3"/>
  <c r="AK297" i="3"/>
  <c r="AG297" i="3"/>
  <c r="AC297" i="3"/>
  <c r="Y297" i="3"/>
  <c r="U297" i="3"/>
  <c r="Q297" i="3"/>
  <c r="BH295" i="3"/>
  <c r="BD295" i="3"/>
  <c r="AZ295" i="3"/>
  <c r="AV295" i="3"/>
  <c r="AR295" i="3"/>
  <c r="AN295" i="3"/>
  <c r="AJ295" i="3"/>
  <c r="AF295" i="3"/>
  <c r="AB295" i="3"/>
  <c r="X295" i="3"/>
  <c r="T295" i="3"/>
  <c r="BF293" i="3"/>
  <c r="BB293" i="3"/>
  <c r="AX293" i="3"/>
  <c r="AT293" i="3"/>
  <c r="AP293" i="3"/>
  <c r="AL293" i="3"/>
  <c r="AH293" i="3"/>
  <c r="AD293" i="3"/>
  <c r="Z293" i="3"/>
  <c r="V293" i="3"/>
  <c r="R293" i="3"/>
  <c r="BH291" i="3"/>
  <c r="BD291" i="3"/>
  <c r="AZ291" i="3"/>
  <c r="AV291" i="3"/>
  <c r="AR291" i="3"/>
  <c r="AN291" i="3"/>
  <c r="AJ291" i="3"/>
  <c r="AF291" i="3"/>
  <c r="AB291" i="3"/>
  <c r="X291" i="3"/>
  <c r="T291" i="3"/>
  <c r="BF289" i="3"/>
  <c r="BB289" i="3"/>
  <c r="AX289" i="3"/>
  <c r="AT289" i="3"/>
  <c r="AP289" i="3"/>
  <c r="AL289" i="3"/>
  <c r="AH289" i="3"/>
  <c r="AD289" i="3"/>
  <c r="Z289" i="3"/>
  <c r="V289" i="3"/>
  <c r="R289" i="3"/>
  <c r="BI287" i="3"/>
  <c r="BE287" i="3"/>
  <c r="BA287" i="3"/>
  <c r="AW287" i="3"/>
  <c r="AS287" i="3"/>
  <c r="AO287" i="3"/>
  <c r="AK287" i="3"/>
  <c r="AG287" i="3"/>
  <c r="AC287" i="3"/>
  <c r="Y287" i="3"/>
  <c r="U287" i="3"/>
  <c r="Q287" i="3"/>
  <c r="BF285" i="3"/>
  <c r="BB285" i="3"/>
  <c r="AX285" i="3"/>
  <c r="AT285" i="3"/>
  <c r="AP285" i="3"/>
  <c r="AL285" i="3"/>
  <c r="AH285" i="3"/>
  <c r="AD285" i="3"/>
  <c r="Z285" i="3"/>
  <c r="V285" i="3"/>
  <c r="R285" i="3"/>
  <c r="BI283" i="3"/>
  <c r="BE283" i="3"/>
  <c r="BA283" i="3"/>
  <c r="AW283" i="3"/>
  <c r="AS283" i="3"/>
  <c r="AO283" i="3"/>
  <c r="AK283" i="3"/>
  <c r="AG283" i="3"/>
  <c r="AC283" i="3"/>
  <c r="Y283" i="3"/>
  <c r="U283" i="3"/>
  <c r="Q283" i="3"/>
  <c r="BH281" i="3"/>
  <c r="BD281" i="3"/>
  <c r="AZ281" i="3"/>
  <c r="AV281" i="3"/>
  <c r="AR281" i="3"/>
  <c r="AN281" i="3"/>
  <c r="AJ281" i="3"/>
  <c r="AF281" i="3"/>
  <c r="AB281" i="3"/>
  <c r="X281" i="3"/>
  <c r="T281" i="3"/>
  <c r="BF279" i="3"/>
  <c r="BB279" i="3"/>
  <c r="AX279" i="3"/>
  <c r="AT279" i="3"/>
  <c r="AP279" i="3"/>
  <c r="AL279" i="3"/>
  <c r="AH279" i="3"/>
  <c r="AD279" i="3"/>
  <c r="Z279" i="3"/>
  <c r="V279" i="3"/>
  <c r="R279" i="3"/>
  <c r="BG277" i="3"/>
  <c r="BC277" i="3"/>
  <c r="AY277" i="3"/>
  <c r="AU277" i="3"/>
  <c r="AQ277" i="3"/>
  <c r="AM277" i="3"/>
  <c r="AI277" i="3"/>
  <c r="AE277" i="3"/>
  <c r="AA277" i="3"/>
  <c r="W277" i="3"/>
  <c r="S277" i="3"/>
  <c r="BM277" i="3" s="1"/>
  <c r="BI275" i="3"/>
  <c r="BE275" i="3"/>
  <c r="BA275" i="3"/>
  <c r="AW275" i="3"/>
  <c r="AS275" i="3"/>
  <c r="AO275" i="3"/>
  <c r="AK275" i="3"/>
  <c r="AG275" i="3"/>
  <c r="AC275" i="3"/>
  <c r="Y275" i="3"/>
  <c r="U275" i="3"/>
  <c r="Q275" i="3"/>
  <c r="BI273" i="3"/>
  <c r="BE273" i="3"/>
  <c r="BA273" i="3"/>
  <c r="AW273" i="3"/>
  <c r="AS273" i="3"/>
  <c r="AO273" i="3"/>
  <c r="AK273" i="3"/>
  <c r="AG273" i="3"/>
  <c r="AC273" i="3"/>
  <c r="Y273" i="3"/>
  <c r="U273" i="3"/>
  <c r="Q273" i="3"/>
  <c r="BG271" i="3"/>
  <c r="BC271" i="3"/>
  <c r="AY271" i="3"/>
  <c r="AU271" i="3"/>
  <c r="AQ271" i="3"/>
  <c r="AM271" i="3"/>
  <c r="AI271" i="3"/>
  <c r="AE271" i="3"/>
  <c r="AA271" i="3"/>
  <c r="W271" i="3"/>
  <c r="S271" i="3"/>
  <c r="BI269" i="3"/>
  <c r="BE269" i="3"/>
  <c r="BA269" i="3"/>
  <c r="AW269" i="3"/>
  <c r="AS269" i="3"/>
  <c r="AO269" i="3"/>
  <c r="AK269" i="3"/>
  <c r="AG269" i="3"/>
  <c r="AC269" i="3"/>
  <c r="Y269" i="3"/>
  <c r="U269" i="3"/>
  <c r="Q269" i="3"/>
  <c r="BF267" i="3"/>
  <c r="BB267" i="3"/>
  <c r="AX267" i="3"/>
  <c r="AT267" i="3"/>
  <c r="AP267" i="3"/>
  <c r="AL267" i="3"/>
  <c r="AH267" i="3"/>
  <c r="AD267" i="3"/>
  <c r="Z267" i="3"/>
  <c r="V267" i="3"/>
  <c r="R267" i="3"/>
  <c r="BH265" i="3"/>
  <c r="BD265" i="3"/>
  <c r="AZ265" i="3"/>
  <c r="AV265" i="3"/>
  <c r="AR265" i="3"/>
  <c r="AN265" i="3"/>
  <c r="AJ265" i="3"/>
  <c r="AF265" i="3"/>
  <c r="AB265" i="3"/>
  <c r="X265" i="3"/>
  <c r="T265" i="3"/>
  <c r="BF263" i="3"/>
  <c r="BB263" i="3"/>
  <c r="AX263" i="3"/>
  <c r="AT263" i="3"/>
  <c r="AP263" i="3"/>
  <c r="AL263" i="3"/>
  <c r="AH263" i="3"/>
  <c r="AD263" i="3"/>
  <c r="Z263" i="3"/>
  <c r="V263" i="3"/>
  <c r="R263" i="3"/>
  <c r="BH261" i="3"/>
  <c r="BD261" i="3"/>
  <c r="AZ261" i="3"/>
  <c r="AV261" i="3"/>
  <c r="AR261" i="3"/>
  <c r="AN261" i="3"/>
  <c r="AJ261" i="3"/>
  <c r="AF261" i="3"/>
  <c r="AB261" i="3"/>
  <c r="X261" i="3"/>
  <c r="T261" i="3"/>
  <c r="BF259" i="3"/>
  <c r="BB259" i="3"/>
  <c r="AX259" i="3"/>
  <c r="AT259" i="3"/>
  <c r="AP259" i="3"/>
  <c r="AL259" i="3"/>
  <c r="AH259" i="3"/>
  <c r="AD259" i="3"/>
  <c r="Z259" i="3"/>
  <c r="V259" i="3"/>
  <c r="R259" i="3"/>
  <c r="BH258" i="3"/>
  <c r="BD258" i="3"/>
  <c r="AZ258" i="3"/>
  <c r="AV258" i="3"/>
  <c r="AR258" i="3"/>
  <c r="AN258" i="3"/>
  <c r="AJ258" i="3"/>
  <c r="AF258" i="3"/>
  <c r="AB258" i="3"/>
  <c r="X258" i="3"/>
  <c r="T258" i="3"/>
  <c r="BC178" i="3"/>
  <c r="AU178" i="3"/>
  <c r="AM178" i="3"/>
  <c r="AE178" i="3"/>
  <c r="W178" i="3"/>
  <c r="O178" i="3"/>
  <c r="BH174" i="3"/>
  <c r="AZ174" i="3"/>
  <c r="AR174" i="3"/>
  <c r="AJ174" i="3"/>
  <c r="AB174" i="3"/>
  <c r="T174" i="3"/>
  <c r="W325" i="3"/>
  <c r="AM325" i="3"/>
  <c r="BC325" i="3"/>
  <c r="X325" i="3"/>
  <c r="AN325" i="3"/>
  <c r="BD325" i="3"/>
  <c r="U325" i="3"/>
  <c r="AK325" i="3"/>
  <c r="BA325" i="3"/>
  <c r="R325" i="3"/>
  <c r="AH325" i="3"/>
  <c r="AX325" i="3"/>
  <c r="AA325" i="3"/>
  <c r="AQ325" i="3"/>
  <c r="BG325" i="3"/>
  <c r="AB325" i="3"/>
  <c r="AR325" i="3"/>
  <c r="BH325" i="3"/>
  <c r="Y325" i="3"/>
  <c r="AO325" i="3"/>
  <c r="BE325" i="3"/>
  <c r="V325" i="3"/>
  <c r="AL325" i="3"/>
  <c r="BB325" i="3"/>
  <c r="O325" i="3"/>
  <c r="AE325" i="3"/>
  <c r="AU325" i="3"/>
  <c r="P325" i="3"/>
  <c r="AF325" i="3"/>
  <c r="AV325" i="3"/>
  <c r="M325" i="3"/>
  <c r="AC325" i="3"/>
  <c r="AS325" i="3"/>
  <c r="BI325" i="3"/>
  <c r="Z325" i="3"/>
  <c r="AP325" i="3"/>
  <c r="BF325" i="3"/>
  <c r="S325" i="3"/>
  <c r="AI325" i="3"/>
  <c r="AY325" i="3"/>
  <c r="T325" i="3"/>
  <c r="AJ325" i="3"/>
  <c r="AZ325" i="3"/>
  <c r="Q325" i="3"/>
  <c r="AG325" i="3"/>
  <c r="AW325" i="3"/>
  <c r="N325" i="3"/>
  <c r="AD325" i="3"/>
  <c r="AT325" i="3"/>
  <c r="T341" i="3"/>
  <c r="AJ341" i="3"/>
  <c r="AZ341" i="3"/>
  <c r="Q341" i="3"/>
  <c r="AG341" i="3"/>
  <c r="AW341" i="3"/>
  <c r="N341" i="3"/>
  <c r="AD341" i="3"/>
  <c r="AT341" i="3"/>
  <c r="O341" i="3"/>
  <c r="AE341" i="3"/>
  <c r="AU341" i="3"/>
  <c r="X341" i="3"/>
  <c r="AN341" i="3"/>
  <c r="BD341" i="3"/>
  <c r="U341" i="3"/>
  <c r="AK341" i="3"/>
  <c r="BA341" i="3"/>
  <c r="R341" i="3"/>
  <c r="AH341" i="3"/>
  <c r="AX341" i="3"/>
  <c r="S341" i="3"/>
  <c r="AI341" i="3"/>
  <c r="AY341" i="3"/>
  <c r="AB341" i="3"/>
  <c r="AR341" i="3"/>
  <c r="BH341" i="3"/>
  <c r="Y341" i="3"/>
  <c r="AO341" i="3"/>
  <c r="BE341" i="3"/>
  <c r="V341" i="3"/>
  <c r="AL341" i="3"/>
  <c r="BB341" i="3"/>
  <c r="W341" i="3"/>
  <c r="AM341" i="3"/>
  <c r="BC341" i="3"/>
  <c r="P341" i="3"/>
  <c r="AF341" i="3"/>
  <c r="AV341" i="3"/>
  <c r="M341" i="3"/>
  <c r="AC341" i="3"/>
  <c r="AS341" i="3"/>
  <c r="BI341" i="3"/>
  <c r="Z341" i="3"/>
  <c r="AP341" i="3"/>
  <c r="BF341" i="3"/>
  <c r="AA341" i="3"/>
  <c r="AQ341" i="3"/>
  <c r="BG341" i="3"/>
  <c r="Q357" i="3"/>
  <c r="AG357" i="3"/>
  <c r="AW357" i="3"/>
  <c r="N357" i="3"/>
  <c r="BJ357" i="3" s="1"/>
  <c r="AD357" i="3"/>
  <c r="AT357" i="3"/>
  <c r="O357" i="3"/>
  <c r="BL357" i="3" s="1"/>
  <c r="AE357" i="3"/>
  <c r="AU357" i="3"/>
  <c r="P357" i="3"/>
  <c r="AF357" i="3"/>
  <c r="AV357" i="3"/>
  <c r="U357" i="3"/>
  <c r="AK357" i="3"/>
  <c r="BA357" i="3"/>
  <c r="R357" i="3"/>
  <c r="AH357" i="3"/>
  <c r="AX357" i="3"/>
  <c r="S357" i="3"/>
  <c r="BM357" i="3" s="1"/>
  <c r="AI357" i="3"/>
  <c r="AY357" i="3"/>
  <c r="T357" i="3"/>
  <c r="AJ357" i="3"/>
  <c r="AZ357" i="3"/>
  <c r="Y357" i="3"/>
  <c r="AO357" i="3"/>
  <c r="BE357" i="3"/>
  <c r="V357" i="3"/>
  <c r="AL357" i="3"/>
  <c r="BB357" i="3"/>
  <c r="W357" i="3"/>
  <c r="AM357" i="3"/>
  <c r="BC357" i="3"/>
  <c r="X357" i="3"/>
  <c r="AN357" i="3"/>
  <c r="BD357" i="3"/>
  <c r="M357" i="3"/>
  <c r="AC357" i="3"/>
  <c r="AS357" i="3"/>
  <c r="BI357" i="3"/>
  <c r="Z357" i="3"/>
  <c r="AP357" i="3"/>
  <c r="BF357" i="3"/>
  <c r="AA357" i="3"/>
  <c r="AQ357" i="3"/>
  <c r="BG357" i="3"/>
  <c r="AB357" i="3"/>
  <c r="AR357" i="3"/>
  <c r="BH357" i="3"/>
  <c r="BL537" i="3"/>
  <c r="BN472" i="3"/>
  <c r="BK472" i="3"/>
  <c r="BM435" i="3"/>
  <c r="BK394" i="3"/>
  <c r="BN394" i="3"/>
  <c r="BL533" i="3"/>
  <c r="BN533" i="3"/>
  <c r="BM493" i="3"/>
  <c r="BL493" i="3"/>
  <c r="BJ493" i="3"/>
  <c r="BN470" i="3"/>
  <c r="BK470" i="3"/>
  <c r="BK452" i="3"/>
  <c r="BN452" i="3"/>
  <c r="BJ452" i="3"/>
  <c r="BM415" i="3"/>
  <c r="BJ415" i="3"/>
  <c r="BM397" i="3"/>
  <c r="BJ358" i="3"/>
  <c r="BL358" i="3"/>
  <c r="BN485" i="3"/>
  <c r="BK485" i="3"/>
  <c r="BN522" i="3"/>
  <c r="BK522" i="3"/>
  <c r="BJ473" i="3"/>
  <c r="BJ413" i="3"/>
  <c r="BM398" i="3"/>
  <c r="BK387" i="3"/>
  <c r="BN387" i="3"/>
  <c r="AT332" i="3"/>
  <c r="AD332" i="3"/>
  <c r="N332" i="3"/>
  <c r="BE332" i="3"/>
  <c r="AO332" i="3"/>
  <c r="Y332" i="3"/>
  <c r="AV332" i="3"/>
  <c r="AF332" i="3"/>
  <c r="P332" i="3"/>
  <c r="BG332" i="3"/>
  <c r="AQ332" i="3"/>
  <c r="AA332" i="3"/>
  <c r="O332" i="3"/>
  <c r="BF332" i="3"/>
  <c r="AP332" i="3"/>
  <c r="Z332" i="3"/>
  <c r="BA332" i="3"/>
  <c r="AK332" i="3"/>
  <c r="U332" i="3"/>
  <c r="BH332" i="3"/>
  <c r="AR332" i="3"/>
  <c r="AB332" i="3"/>
  <c r="BC332" i="3"/>
  <c r="AM332" i="3"/>
  <c r="W332" i="3"/>
  <c r="BB332" i="3"/>
  <c r="AL332" i="3"/>
  <c r="V332" i="3"/>
  <c r="AW332" i="3"/>
  <c r="AG332" i="3"/>
  <c r="Q332" i="3"/>
  <c r="BD332" i="3"/>
  <c r="AN332" i="3"/>
  <c r="X332" i="3"/>
  <c r="AY332" i="3"/>
  <c r="AI332" i="3"/>
  <c r="S332" i="3"/>
  <c r="AX332" i="3"/>
  <c r="AH332" i="3"/>
  <c r="R332" i="3"/>
  <c r="BI332" i="3"/>
  <c r="AS332" i="3"/>
  <c r="AC332" i="3"/>
  <c r="M332" i="3"/>
  <c r="O348" i="3"/>
  <c r="AE348" i="3"/>
  <c r="AU348" i="3"/>
  <c r="P348" i="3"/>
  <c r="AF348" i="3"/>
  <c r="AV348" i="3"/>
  <c r="M348" i="3"/>
  <c r="AC348" i="3"/>
  <c r="AS348" i="3"/>
  <c r="BI348" i="3"/>
  <c r="Z348" i="3"/>
  <c r="AP348" i="3"/>
  <c r="BF348" i="3"/>
  <c r="S348" i="3"/>
  <c r="AI348" i="3"/>
  <c r="AY348" i="3"/>
  <c r="T348" i="3"/>
  <c r="AJ348" i="3"/>
  <c r="AZ348" i="3"/>
  <c r="Q348" i="3"/>
  <c r="AG348" i="3"/>
  <c r="AW348" i="3"/>
  <c r="N348" i="3"/>
  <c r="AD348" i="3"/>
  <c r="AT348" i="3"/>
  <c r="W348" i="3"/>
  <c r="AM348" i="3"/>
  <c r="BC348" i="3"/>
  <c r="X348" i="3"/>
  <c r="AN348" i="3"/>
  <c r="BD348" i="3"/>
  <c r="U348" i="3"/>
  <c r="AK348" i="3"/>
  <c r="BA348" i="3"/>
  <c r="R348" i="3"/>
  <c r="AH348" i="3"/>
  <c r="AX348" i="3"/>
  <c r="AA348" i="3"/>
  <c r="AQ348" i="3"/>
  <c r="BG348" i="3"/>
  <c r="AB348" i="3"/>
  <c r="AR348" i="3"/>
  <c r="BH348" i="3"/>
  <c r="Y348" i="3"/>
  <c r="AO348" i="3"/>
  <c r="BE348" i="3"/>
  <c r="V348" i="3"/>
  <c r="AL348" i="3"/>
  <c r="BB348" i="3"/>
  <c r="BK525" i="3"/>
  <c r="BJ516" i="3"/>
  <c r="BK361" i="3"/>
  <c r="BN361" i="3"/>
  <c r="BK514" i="3"/>
  <c r="BN514" i="3"/>
  <c r="BJ477" i="3"/>
  <c r="BK468" i="3"/>
  <c r="BK384" i="3"/>
  <c r="BN384" i="3"/>
  <c r="BL540" i="3"/>
  <c r="BJ540" i="3"/>
  <c r="BN520" i="3"/>
  <c r="BK520" i="3"/>
  <c r="BM496" i="3"/>
  <c r="BJ443" i="3"/>
  <c r="BK395" i="3"/>
  <c r="BN395" i="3"/>
  <c r="BL395" i="3"/>
  <c r="BJ374" i="3"/>
  <c r="BM374" i="3"/>
  <c r="BM502" i="3"/>
  <c r="BL507" i="3"/>
  <c r="BM507" i="3"/>
  <c r="BN491" i="3"/>
  <c r="BK491" i="3"/>
  <c r="BJ475" i="3"/>
  <c r="BL424" i="3"/>
  <c r="BM412" i="3"/>
  <c r="BL441" i="3"/>
  <c r="BM425" i="3"/>
  <c r="BM430" i="3"/>
  <c r="BL414" i="3"/>
  <c r="O328" i="3"/>
  <c r="AE328" i="3"/>
  <c r="AU328" i="3"/>
  <c r="BJ521" i="3"/>
  <c r="BK523" i="3"/>
  <c r="BJ467" i="3"/>
  <c r="BL467" i="3"/>
  <c r="BL458" i="3"/>
  <c r="BK449" i="3"/>
  <c r="BK399" i="3"/>
  <c r="BN399" i="3"/>
  <c r="BK378" i="3"/>
  <c r="BN378" i="3"/>
  <c r="BL368" i="3"/>
  <c r="BL447" i="3"/>
  <c r="BN447" i="3"/>
  <c r="BL381" i="3"/>
  <c r="BK381" i="3"/>
  <c r="BN381" i="3"/>
  <c r="BJ371" i="3"/>
  <c r="BK362" i="3"/>
  <c r="BN362" i="3"/>
  <c r="BJ525" i="3"/>
  <c r="BN525" i="3"/>
  <c r="BK508" i="3"/>
  <c r="BN508" i="3"/>
  <c r="BM439" i="3"/>
  <c r="BM504" i="3"/>
  <c r="BL505" i="3"/>
  <c r="BJ505" i="3"/>
  <c r="BK459" i="3"/>
  <c r="BJ498" i="3"/>
  <c r="BM498" i="3"/>
  <c r="BN487" i="3"/>
  <c r="BK487" i="3"/>
  <c r="BK440" i="3"/>
  <c r="BN440" i="3"/>
  <c r="BL440" i="3"/>
  <c r="BL408" i="3"/>
  <c r="BM437" i="3"/>
  <c r="BL437" i="3"/>
  <c r="BK442" i="3"/>
  <c r="BN442" i="3"/>
  <c r="BL426" i="3"/>
  <c r="T328" i="3"/>
  <c r="AJ328" i="3"/>
  <c r="AZ328" i="3"/>
  <c r="BF327" i="3"/>
  <c r="AP327" i="3"/>
  <c r="Z327" i="3"/>
  <c r="BI327" i="3"/>
  <c r="AS327" i="3"/>
  <c r="AC327" i="3"/>
  <c r="M327" i="3"/>
  <c r="AV327" i="3"/>
  <c r="AF327" i="3"/>
  <c r="P327" i="3"/>
  <c r="AU327" i="3"/>
  <c r="AE327" i="3"/>
  <c r="O327" i="3"/>
  <c r="AW329" i="3"/>
  <c r="AG329" i="3"/>
  <c r="Q329" i="3"/>
  <c r="AZ329" i="3"/>
  <c r="AJ329" i="3"/>
  <c r="T329" i="3"/>
  <c r="AY329" i="3"/>
  <c r="AI329" i="3"/>
  <c r="S329" i="3"/>
  <c r="AX329" i="3"/>
  <c r="AH329" i="3"/>
  <c r="R329" i="3"/>
  <c r="BH331" i="3"/>
  <c r="AR331" i="3"/>
  <c r="AB331" i="3"/>
  <c r="BG331" i="3"/>
  <c r="AQ331" i="3"/>
  <c r="AA331" i="3"/>
  <c r="BF331" i="3"/>
  <c r="AP331" i="3"/>
  <c r="Z331" i="3"/>
  <c r="BI331" i="3"/>
  <c r="AS331" i="3"/>
  <c r="AC331" i="3"/>
  <c r="M331" i="3"/>
  <c r="AU333" i="3"/>
  <c r="AE333" i="3"/>
  <c r="O333" i="3"/>
  <c r="AT333" i="3"/>
  <c r="AD333" i="3"/>
  <c r="N333" i="3"/>
  <c r="AW333" i="3"/>
  <c r="AG333" i="3"/>
  <c r="Q333" i="3"/>
  <c r="AZ333" i="3"/>
  <c r="AJ333" i="3"/>
  <c r="T333" i="3"/>
  <c r="AZ336" i="3"/>
  <c r="AJ336" i="3"/>
  <c r="T336" i="3"/>
  <c r="AY336" i="3"/>
  <c r="AI336" i="3"/>
  <c r="S336" i="3"/>
  <c r="AX336" i="3"/>
  <c r="AH336" i="3"/>
  <c r="R336" i="3"/>
  <c r="BA336" i="3"/>
  <c r="AK336" i="3"/>
  <c r="U336" i="3"/>
  <c r="BB340" i="3"/>
  <c r="AL340" i="3"/>
  <c r="V340" i="3"/>
  <c r="BE340" i="3"/>
  <c r="AO340" i="3"/>
  <c r="Y340" i="3"/>
  <c r="BH340" i="3"/>
  <c r="AR340" i="3"/>
  <c r="AB340" i="3"/>
  <c r="BG340" i="3"/>
  <c r="AQ340" i="3"/>
  <c r="AA340" i="3"/>
  <c r="AV344" i="3"/>
  <c r="AF344" i="3"/>
  <c r="P344" i="3"/>
  <c r="AU344" i="3"/>
  <c r="AE344" i="3"/>
  <c r="O344" i="3"/>
  <c r="AT344" i="3"/>
  <c r="AD344" i="3"/>
  <c r="N344" i="3"/>
  <c r="AW344" i="3"/>
  <c r="AG344" i="3"/>
  <c r="Q344" i="3"/>
  <c r="BA345" i="3"/>
  <c r="AK345" i="3"/>
  <c r="U345" i="3"/>
  <c r="BD345" i="3"/>
  <c r="AN345" i="3"/>
  <c r="X345" i="3"/>
  <c r="BC345" i="3"/>
  <c r="AM345" i="3"/>
  <c r="W345" i="3"/>
  <c r="BB345" i="3"/>
  <c r="AL345" i="3"/>
  <c r="V345" i="3"/>
  <c r="BG349" i="3"/>
  <c r="AQ349" i="3"/>
  <c r="AA349" i="3"/>
  <c r="BF349" i="3"/>
  <c r="AP349" i="3"/>
  <c r="Z349" i="3"/>
  <c r="BI349" i="3"/>
  <c r="AS349" i="3"/>
  <c r="AC349" i="3"/>
  <c r="M349" i="3"/>
  <c r="AV349" i="3"/>
  <c r="AF349" i="3"/>
  <c r="P349" i="3"/>
  <c r="AV352" i="3"/>
  <c r="AF352" i="3"/>
  <c r="P352" i="3"/>
  <c r="AU352" i="3"/>
  <c r="AE352" i="3"/>
  <c r="O352" i="3"/>
  <c r="AT352" i="3"/>
  <c r="AD352" i="3"/>
  <c r="N352" i="3"/>
  <c r="AW352" i="3"/>
  <c r="AG352" i="3"/>
  <c r="Q352" i="3"/>
  <c r="AZ353" i="3"/>
  <c r="AJ353" i="3"/>
  <c r="T353" i="3"/>
  <c r="AY353" i="3"/>
  <c r="AI353" i="3"/>
  <c r="S353" i="3"/>
  <c r="AX353" i="3"/>
  <c r="AH353" i="3"/>
  <c r="R353" i="3"/>
  <c r="BA353" i="3"/>
  <c r="AK353" i="3"/>
  <c r="U353" i="3"/>
  <c r="BD356" i="3"/>
  <c r="AN356" i="3"/>
  <c r="X356" i="3"/>
  <c r="BC356" i="3"/>
  <c r="AM356" i="3"/>
  <c r="W356" i="3"/>
  <c r="BB356" i="3"/>
  <c r="AL356" i="3"/>
  <c r="V356" i="3"/>
  <c r="BE356" i="3"/>
  <c r="AO356" i="3"/>
  <c r="Y356" i="3"/>
  <c r="BK342" i="3"/>
  <c r="BM350" i="3"/>
  <c r="BM354" i="3"/>
  <c r="AW337" i="3"/>
  <c r="AG337" i="3"/>
  <c r="Q337" i="3"/>
  <c r="AZ337" i="3"/>
  <c r="AJ337" i="3"/>
  <c r="T337" i="3"/>
  <c r="AY337" i="3"/>
  <c r="AI337" i="3"/>
  <c r="S337" i="3"/>
  <c r="AX337" i="3"/>
  <c r="AH337" i="3"/>
  <c r="R337" i="3"/>
  <c r="BK330" i="3"/>
  <c r="AT335" i="3"/>
  <c r="AD335" i="3"/>
  <c r="N335" i="3"/>
  <c r="AW335" i="3"/>
  <c r="AG335" i="3"/>
  <c r="Q335" i="3"/>
  <c r="AZ335" i="3"/>
  <c r="AJ335" i="3"/>
  <c r="T335" i="3"/>
  <c r="AY335" i="3"/>
  <c r="AI335" i="3"/>
  <c r="S335" i="3"/>
  <c r="AZ339" i="3"/>
  <c r="AJ339" i="3"/>
  <c r="T339" i="3"/>
  <c r="AY339" i="3"/>
  <c r="AI339" i="3"/>
  <c r="S339" i="3"/>
  <c r="AX339" i="3"/>
  <c r="AH339" i="3"/>
  <c r="R339" i="3"/>
  <c r="BA339" i="3"/>
  <c r="AK339" i="3"/>
  <c r="U339" i="3"/>
  <c r="BB343" i="3"/>
  <c r="AL343" i="3"/>
  <c r="V343" i="3"/>
  <c r="BE343" i="3"/>
  <c r="AO343" i="3"/>
  <c r="Y343" i="3"/>
  <c r="BH343" i="3"/>
  <c r="AR343" i="3"/>
  <c r="AB343" i="3"/>
  <c r="BG343" i="3"/>
  <c r="AQ343" i="3"/>
  <c r="AA343" i="3"/>
  <c r="BH347" i="3"/>
  <c r="AR347" i="3"/>
  <c r="AB347" i="3"/>
  <c r="BG347" i="3"/>
  <c r="AQ347" i="3"/>
  <c r="AA347" i="3"/>
  <c r="BF347" i="3"/>
  <c r="AP347" i="3"/>
  <c r="Z347" i="3"/>
  <c r="BI347" i="3"/>
  <c r="AS347" i="3"/>
  <c r="AC347" i="3"/>
  <c r="M347" i="3"/>
  <c r="AT351" i="3"/>
  <c r="AD351" i="3"/>
  <c r="N351" i="3"/>
  <c r="AW351" i="3"/>
  <c r="AG351" i="3"/>
  <c r="Q351" i="3"/>
  <c r="AZ351" i="3"/>
  <c r="AJ351" i="3"/>
  <c r="T351" i="3"/>
  <c r="AY351" i="3"/>
  <c r="AI351" i="3"/>
  <c r="S351" i="3"/>
  <c r="AZ355" i="3"/>
  <c r="AJ355" i="3"/>
  <c r="T355" i="3"/>
  <c r="AY355" i="3"/>
  <c r="AI355" i="3"/>
  <c r="S355" i="3"/>
  <c r="AX355" i="3"/>
  <c r="AH355" i="3"/>
  <c r="R355" i="3"/>
  <c r="BA355" i="3"/>
  <c r="AK355" i="3"/>
  <c r="U355" i="3"/>
  <c r="BL421" i="3"/>
  <c r="BM386" i="3"/>
  <c r="BK386" i="3"/>
  <c r="BN386" i="3"/>
  <c r="BM375" i="3"/>
  <c r="BK366" i="3"/>
  <c r="BN366" i="3"/>
  <c r="BJ536" i="3"/>
  <c r="BJ488" i="3"/>
  <c r="BJ509" i="3"/>
  <c r="BN509" i="3"/>
  <c r="BK509" i="3"/>
  <c r="BL484" i="3"/>
  <c r="BM484" i="3"/>
  <c r="BJ484" i="3"/>
  <c r="BM454" i="3"/>
  <c r="BJ445" i="3"/>
  <c r="BM445" i="3"/>
  <c r="BK445" i="3"/>
  <c r="BJ389" i="3"/>
  <c r="BK542" i="3"/>
  <c r="BN542" i="3"/>
  <c r="BL535" i="3"/>
  <c r="BJ535" i="3"/>
  <c r="BN489" i="3"/>
  <c r="BK489" i="3"/>
  <c r="BM466" i="3"/>
  <c r="BK403" i="3"/>
  <c r="BN403" i="3"/>
  <c r="BM390" i="3"/>
  <c r="BK360" i="3"/>
  <c r="BL360" i="3"/>
  <c r="BJ494" i="3"/>
  <c r="BM494" i="3"/>
  <c r="BK478" i="3"/>
  <c r="BN478" i="3"/>
  <c r="BJ432" i="3"/>
  <c r="BL420" i="3"/>
  <c r="BJ404" i="3"/>
  <c r="BN433" i="3"/>
  <c r="BL433" i="3"/>
  <c r="BL438" i="3"/>
  <c r="BK422" i="3"/>
  <c r="BN422" i="3"/>
  <c r="BM422" i="3"/>
  <c r="BN529" i="3"/>
  <c r="BK529" i="3"/>
  <c r="BK516" i="3"/>
  <c r="BN516" i="3"/>
  <c r="BN532" i="3"/>
  <c r="BK532" i="3"/>
  <c r="BL460" i="3"/>
  <c r="BK435" i="3"/>
  <c r="BM407" i="3"/>
  <c r="BN536" i="3"/>
  <c r="BK536" i="3"/>
  <c r="BN493" i="3"/>
  <c r="BK493" i="3"/>
  <c r="BK415" i="3"/>
  <c r="BN415" i="3"/>
  <c r="BJ397" i="3"/>
  <c r="BM358" i="3"/>
  <c r="BK473" i="3"/>
  <c r="BM436" i="3"/>
  <c r="BL436" i="3"/>
  <c r="BL398" i="3"/>
  <c r="BJ398" i="3"/>
  <c r="BM387" i="3"/>
  <c r="BL367" i="3"/>
  <c r="BK367" i="3"/>
  <c r="BN367" i="3"/>
  <c r="BK506" i="3"/>
  <c r="BN506" i="3"/>
  <c r="BL490" i="3"/>
  <c r="BM474" i="3"/>
  <c r="BK416" i="3"/>
  <c r="BL400" i="3"/>
  <c r="BJ400" i="3"/>
  <c r="BL418" i="3"/>
  <c r="BK418" i="3"/>
  <c r="BN418" i="3"/>
  <c r="BL402" i="3"/>
  <c r="BK531" i="3"/>
  <c r="BM532" i="3"/>
  <c r="BL451" i="3"/>
  <c r="BN451" i="3"/>
  <c r="BM419" i="3"/>
  <c r="BL361" i="3"/>
  <c r="BN477" i="3"/>
  <c r="BK477" i="3"/>
  <c r="BN468" i="3"/>
  <c r="BJ468" i="3"/>
  <c r="BM468" i="3"/>
  <c r="BJ384" i="3"/>
  <c r="BL384" i="3"/>
  <c r="BL364" i="3"/>
  <c r="BN541" i="3"/>
  <c r="BK541" i="3"/>
  <c r="BK544" i="3"/>
  <c r="BN540" i="3"/>
  <c r="BK540" i="3"/>
  <c r="BJ530" i="3"/>
  <c r="BM530" i="3"/>
  <c r="BM526" i="3"/>
  <c r="BK496" i="3"/>
  <c r="BN496" i="3"/>
  <c r="BJ496" i="3"/>
  <c r="BL496" i="3"/>
  <c r="BM443" i="3"/>
  <c r="BM427" i="3"/>
  <c r="BK374" i="3"/>
  <c r="BN374" i="3"/>
  <c r="BL374" i="3"/>
  <c r="BK502" i="3"/>
  <c r="BN502" i="3"/>
  <c r="BL502" i="3"/>
  <c r="BM486" i="3"/>
  <c r="BL486" i="3"/>
  <c r="BJ486" i="3"/>
  <c r="BM491" i="3"/>
  <c r="BL491" i="3"/>
  <c r="BN475" i="3"/>
  <c r="BK475" i="3"/>
  <c r="BJ424" i="3"/>
  <c r="BK441" i="3"/>
  <c r="BN425" i="3"/>
  <c r="BJ425" i="3"/>
  <c r="BL425" i="3"/>
  <c r="BL430" i="3"/>
  <c r="S328" i="3"/>
  <c r="AI328" i="3"/>
  <c r="AY328" i="3"/>
  <c r="O324" i="3"/>
  <c r="S324" i="3"/>
  <c r="W324" i="3"/>
  <c r="AA324" i="3"/>
  <c r="AE324" i="3"/>
  <c r="AI324" i="3"/>
  <c r="AM324" i="3"/>
  <c r="AQ324" i="3"/>
  <c r="AU324" i="3"/>
  <c r="AY324" i="3"/>
  <c r="BC324" i="3"/>
  <c r="BG324" i="3"/>
  <c r="P324" i="3"/>
  <c r="T324" i="3"/>
  <c r="X324" i="3"/>
  <c r="AB324" i="3"/>
  <c r="AF324" i="3"/>
  <c r="AJ324" i="3"/>
  <c r="AN324" i="3"/>
  <c r="AR324" i="3"/>
  <c r="AV324" i="3"/>
  <c r="AZ324" i="3"/>
  <c r="BD324" i="3"/>
  <c r="BH324" i="3"/>
  <c r="M324" i="3"/>
  <c r="Q324" i="3"/>
  <c r="U324" i="3"/>
  <c r="Y324" i="3"/>
  <c r="AC324" i="3"/>
  <c r="AG324" i="3"/>
  <c r="AK324" i="3"/>
  <c r="AO324" i="3"/>
  <c r="AS324" i="3"/>
  <c r="AW324" i="3"/>
  <c r="BA324" i="3"/>
  <c r="BE324" i="3"/>
  <c r="BI324" i="3"/>
  <c r="N324" i="3"/>
  <c r="R324" i="3"/>
  <c r="V324" i="3"/>
  <c r="Z324" i="3"/>
  <c r="AD324" i="3"/>
  <c r="AH324" i="3"/>
  <c r="AL324" i="3"/>
  <c r="AP324" i="3"/>
  <c r="AT324" i="3"/>
  <c r="AX324" i="3"/>
  <c r="BB324" i="3"/>
  <c r="BF324" i="3"/>
  <c r="BJ449" i="3"/>
  <c r="BM449" i="3"/>
  <c r="BL449" i="3"/>
  <c r="BL428" i="3"/>
  <c r="BJ378" i="3"/>
  <c r="BL378" i="3"/>
  <c r="BJ368" i="3"/>
  <c r="BN368" i="3"/>
  <c r="BK368" i="3"/>
  <c r="BJ447" i="3"/>
  <c r="BK417" i="3"/>
  <c r="BN417" i="3"/>
  <c r="BM417" i="3"/>
  <c r="BJ417" i="3"/>
  <c r="BJ405" i="3"/>
  <c r="BM405" i="3"/>
  <c r="BM381" i="3"/>
  <c r="BK371" i="3"/>
  <c r="BN371" i="3"/>
  <c r="BM362" i="3"/>
  <c r="BN527" i="3"/>
  <c r="BK527" i="3"/>
  <c r="BK504" i="3"/>
  <c r="BN504" i="3"/>
  <c r="BJ504" i="3"/>
  <c r="BL504" i="3"/>
  <c r="BN505" i="3"/>
  <c r="BK505" i="3"/>
  <c r="BK450" i="3"/>
  <c r="BN450" i="3"/>
  <c r="BM411" i="3"/>
  <c r="BK382" i="3"/>
  <c r="BN382" i="3"/>
  <c r="BK498" i="3"/>
  <c r="BN498" i="3"/>
  <c r="BL498" i="3"/>
  <c r="BJ482" i="3"/>
  <c r="BJ440" i="3"/>
  <c r="BM408" i="3"/>
  <c r="BJ408" i="3"/>
  <c r="BJ426" i="3"/>
  <c r="BK426" i="3"/>
  <c r="BN426" i="3"/>
  <c r="BL410" i="3"/>
  <c r="BN410" i="3"/>
  <c r="BJ410" i="3"/>
  <c r="X328" i="3"/>
  <c r="AN328" i="3"/>
  <c r="BD328" i="3"/>
  <c r="BB327" i="3"/>
  <c r="AL327" i="3"/>
  <c r="V327" i="3"/>
  <c r="BE327" i="3"/>
  <c r="AO327" i="3"/>
  <c r="Y327" i="3"/>
  <c r="BH327" i="3"/>
  <c r="AR327" i="3"/>
  <c r="AB327" i="3"/>
  <c r="BG327" i="3"/>
  <c r="AQ327" i="3"/>
  <c r="AA327" i="3"/>
  <c r="BI329" i="3"/>
  <c r="AS329" i="3"/>
  <c r="AC329" i="3"/>
  <c r="M329" i="3"/>
  <c r="AV329" i="3"/>
  <c r="AF329" i="3"/>
  <c r="P329" i="3"/>
  <c r="AU329" i="3"/>
  <c r="AE329" i="3"/>
  <c r="O329" i="3"/>
  <c r="AT329" i="3"/>
  <c r="AD329" i="3"/>
  <c r="N329" i="3"/>
  <c r="BD331" i="3"/>
  <c r="AN331" i="3"/>
  <c r="X331" i="3"/>
  <c r="BC331" i="3"/>
  <c r="AM331" i="3"/>
  <c r="W331" i="3"/>
  <c r="BB331" i="3"/>
  <c r="AL331" i="3"/>
  <c r="V331" i="3"/>
  <c r="BE331" i="3"/>
  <c r="AO331" i="3"/>
  <c r="Y331" i="3"/>
  <c r="BG333" i="3"/>
  <c r="AQ333" i="3"/>
  <c r="AA333" i="3"/>
  <c r="BF333" i="3"/>
  <c r="AP333" i="3"/>
  <c r="Z333" i="3"/>
  <c r="BI333" i="3"/>
  <c r="AS333" i="3"/>
  <c r="AC333" i="3"/>
  <c r="M333" i="3"/>
  <c r="AV333" i="3"/>
  <c r="AF333" i="3"/>
  <c r="P333" i="3"/>
  <c r="AV336" i="3"/>
  <c r="AF336" i="3"/>
  <c r="P336" i="3"/>
  <c r="AU336" i="3"/>
  <c r="AE336" i="3"/>
  <c r="O336" i="3"/>
  <c r="AT336" i="3"/>
  <c r="AD336" i="3"/>
  <c r="N336" i="3"/>
  <c r="AW336" i="3"/>
  <c r="AG336" i="3"/>
  <c r="Q336" i="3"/>
  <c r="AX340" i="3"/>
  <c r="AH340" i="3"/>
  <c r="R340" i="3"/>
  <c r="BA340" i="3"/>
  <c r="AK340" i="3"/>
  <c r="U340" i="3"/>
  <c r="BD340" i="3"/>
  <c r="AN340" i="3"/>
  <c r="X340" i="3"/>
  <c r="BC340" i="3"/>
  <c r="AM340" i="3"/>
  <c r="W340" i="3"/>
  <c r="BH344" i="3"/>
  <c r="AR344" i="3"/>
  <c r="AB344" i="3"/>
  <c r="BG344" i="3"/>
  <c r="AQ344" i="3"/>
  <c r="AA344" i="3"/>
  <c r="BF344" i="3"/>
  <c r="AP344" i="3"/>
  <c r="Z344" i="3"/>
  <c r="BI344" i="3"/>
  <c r="AS344" i="3"/>
  <c r="AC344" i="3"/>
  <c r="M344" i="3"/>
  <c r="AW345" i="3"/>
  <c r="AG345" i="3"/>
  <c r="Q345" i="3"/>
  <c r="AZ345" i="3"/>
  <c r="AJ345" i="3"/>
  <c r="T345" i="3"/>
  <c r="AY345" i="3"/>
  <c r="AI345" i="3"/>
  <c r="S345" i="3"/>
  <c r="AX345" i="3"/>
  <c r="AH345" i="3"/>
  <c r="R345" i="3"/>
  <c r="BC349" i="3"/>
  <c r="AM349" i="3"/>
  <c r="W349" i="3"/>
  <c r="BB349" i="3"/>
  <c r="AL349" i="3"/>
  <c r="V349" i="3"/>
  <c r="BE349" i="3"/>
  <c r="AO349" i="3"/>
  <c r="Y349" i="3"/>
  <c r="BH349" i="3"/>
  <c r="AR349" i="3"/>
  <c r="AB349" i="3"/>
  <c r="BH352" i="3"/>
  <c r="AR352" i="3"/>
  <c r="AB352" i="3"/>
  <c r="BG352" i="3"/>
  <c r="AQ352" i="3"/>
  <c r="AA352" i="3"/>
  <c r="BF352" i="3"/>
  <c r="AP352" i="3"/>
  <c r="Z352" i="3"/>
  <c r="BI352" i="3"/>
  <c r="AS352" i="3"/>
  <c r="AC352" i="3"/>
  <c r="M352" i="3"/>
  <c r="AV353" i="3"/>
  <c r="AF353" i="3"/>
  <c r="P353" i="3"/>
  <c r="AU353" i="3"/>
  <c r="AE353" i="3"/>
  <c r="O353" i="3"/>
  <c r="AT353" i="3"/>
  <c r="AD353" i="3"/>
  <c r="N353" i="3"/>
  <c r="AW353" i="3"/>
  <c r="AG353" i="3"/>
  <c r="Q353" i="3"/>
  <c r="AZ356" i="3"/>
  <c r="AJ356" i="3"/>
  <c r="T356" i="3"/>
  <c r="AY356" i="3"/>
  <c r="AI356" i="3"/>
  <c r="S356" i="3"/>
  <c r="AX356" i="3"/>
  <c r="AH356" i="3"/>
  <c r="R356" i="3"/>
  <c r="BA356" i="3"/>
  <c r="AK356" i="3"/>
  <c r="U356" i="3"/>
  <c r="BM334" i="3"/>
  <c r="BM338" i="3"/>
  <c r="BK350" i="3"/>
  <c r="BK354" i="3"/>
  <c r="BL354" i="3"/>
  <c r="BJ354" i="3"/>
  <c r="BI337" i="3"/>
  <c r="AS337" i="3"/>
  <c r="AC337" i="3"/>
  <c r="M337" i="3"/>
  <c r="AV337" i="3"/>
  <c r="AF337" i="3"/>
  <c r="P337" i="3"/>
  <c r="AU337" i="3"/>
  <c r="AE337" i="3"/>
  <c r="O337" i="3"/>
  <c r="AT337" i="3"/>
  <c r="AD337" i="3"/>
  <c r="N337" i="3"/>
  <c r="BM346" i="3"/>
  <c r="BF335" i="3"/>
  <c r="AP335" i="3"/>
  <c r="Z335" i="3"/>
  <c r="BI335" i="3"/>
  <c r="AS335" i="3"/>
  <c r="AC335" i="3"/>
  <c r="M335" i="3"/>
  <c r="AV335" i="3"/>
  <c r="AF335" i="3"/>
  <c r="P335" i="3"/>
  <c r="AU335" i="3"/>
  <c r="AE335" i="3"/>
  <c r="O335" i="3"/>
  <c r="AV339" i="3"/>
  <c r="AF339" i="3"/>
  <c r="P339" i="3"/>
  <c r="AU339" i="3"/>
  <c r="AE339" i="3"/>
  <c r="O339" i="3"/>
  <c r="AT339" i="3"/>
  <c r="AD339" i="3"/>
  <c r="N339" i="3"/>
  <c r="AW339" i="3"/>
  <c r="AG339" i="3"/>
  <c r="Q339" i="3"/>
  <c r="AX343" i="3"/>
  <c r="AH343" i="3"/>
  <c r="R343" i="3"/>
  <c r="BA343" i="3"/>
  <c r="AK343" i="3"/>
  <c r="U343" i="3"/>
  <c r="BD343" i="3"/>
  <c r="AN343" i="3"/>
  <c r="X343" i="3"/>
  <c r="BC343" i="3"/>
  <c r="AM343" i="3"/>
  <c r="W343" i="3"/>
  <c r="BD347" i="3"/>
  <c r="AN347" i="3"/>
  <c r="X347" i="3"/>
  <c r="BC347" i="3"/>
  <c r="AM347" i="3"/>
  <c r="W347" i="3"/>
  <c r="BB347" i="3"/>
  <c r="AL347" i="3"/>
  <c r="V347" i="3"/>
  <c r="BE347" i="3"/>
  <c r="AO347" i="3"/>
  <c r="Y347" i="3"/>
  <c r="BF351" i="3"/>
  <c r="AP351" i="3"/>
  <c r="Z351" i="3"/>
  <c r="BI351" i="3"/>
  <c r="AS351" i="3"/>
  <c r="AC351" i="3"/>
  <c r="M351" i="3"/>
  <c r="AV351" i="3"/>
  <c r="AF351" i="3"/>
  <c r="P351" i="3"/>
  <c r="AU351" i="3"/>
  <c r="AE351" i="3"/>
  <c r="O351" i="3"/>
  <c r="AV355" i="3"/>
  <c r="AF355" i="3"/>
  <c r="P355" i="3"/>
  <c r="AU355" i="3"/>
  <c r="AE355" i="3"/>
  <c r="O355" i="3"/>
  <c r="AT355" i="3"/>
  <c r="AD355" i="3"/>
  <c r="N355" i="3"/>
  <c r="AW355" i="3"/>
  <c r="AG355" i="3"/>
  <c r="Q355" i="3"/>
  <c r="BL375" i="3"/>
  <c r="BJ375" i="3"/>
  <c r="BK375" i="3"/>
  <c r="BN375" i="3"/>
  <c r="BM531" i="3"/>
  <c r="BM523" i="3"/>
  <c r="BK488" i="3"/>
  <c r="BN488" i="3"/>
  <c r="BL509" i="3"/>
  <c r="BM509" i="3"/>
  <c r="BK484" i="3"/>
  <c r="BN484" i="3"/>
  <c r="BM463" i="3"/>
  <c r="BL454" i="3"/>
  <c r="BL445" i="3"/>
  <c r="BK389" i="3"/>
  <c r="BN389" i="3"/>
  <c r="BN535" i="3"/>
  <c r="BK535" i="3"/>
  <c r="BJ528" i="3"/>
  <c r="BM528" i="3"/>
  <c r="BM524" i="3"/>
  <c r="BL489" i="3"/>
  <c r="BM489" i="3"/>
  <c r="BL466" i="3"/>
  <c r="BJ466" i="3"/>
  <c r="BK457" i="3"/>
  <c r="BJ457" i="3"/>
  <c r="BN448" i="3"/>
  <c r="BK448" i="3"/>
  <c r="BM403" i="3"/>
  <c r="BK390" i="3"/>
  <c r="BN390" i="3"/>
  <c r="BL390" i="3"/>
  <c r="BM379" i="3"/>
  <c r="BJ379" i="3"/>
  <c r="BJ360" i="3"/>
  <c r="BN360" i="3"/>
  <c r="BK439" i="3"/>
  <c r="BK494" i="3"/>
  <c r="BN494" i="3"/>
  <c r="BL494" i="3"/>
  <c r="BK432" i="3"/>
  <c r="BN432" i="3"/>
  <c r="BJ438" i="3"/>
  <c r="BL422" i="3"/>
  <c r="BN406" i="3"/>
  <c r="BK406" i="3"/>
  <c r="BJ537" i="3"/>
  <c r="BM396" i="3"/>
  <c r="BJ435" i="3"/>
  <c r="BK407" i="3"/>
  <c r="BN407" i="3"/>
  <c r="BL407" i="3"/>
  <c r="BM394" i="3"/>
  <c r="BK383" i="3"/>
  <c r="BN383" i="3"/>
  <c r="BJ383" i="3"/>
  <c r="BL470" i="3"/>
  <c r="BJ461" i="3"/>
  <c r="BM461" i="3"/>
  <c r="BM452" i="3"/>
  <c r="BK397" i="3"/>
  <c r="BN397" i="3"/>
  <c r="BJ376" i="3"/>
  <c r="BM376" i="3"/>
  <c r="BJ541" i="3"/>
  <c r="BM522" i="3"/>
  <c r="BM473" i="3"/>
  <c r="BN473" i="3"/>
  <c r="BL473" i="3"/>
  <c r="BM464" i="3"/>
  <c r="BK464" i="3"/>
  <c r="BN464" i="3"/>
  <c r="BK436" i="3"/>
  <c r="BN436" i="3"/>
  <c r="BK413" i="3"/>
  <c r="BN413" i="3"/>
  <c r="BJ367" i="3"/>
  <c r="BM367" i="3"/>
  <c r="BJ506" i="3"/>
  <c r="BL474" i="3"/>
  <c r="BL495" i="3"/>
  <c r="BM495" i="3"/>
  <c r="BJ495" i="3"/>
  <c r="BM416" i="3"/>
  <c r="BN400" i="3"/>
  <c r="BL429" i="3"/>
  <c r="BJ429" i="3"/>
  <c r="BL434" i="3"/>
  <c r="BM434" i="3"/>
  <c r="BN402" i="3"/>
  <c r="BL516" i="3"/>
  <c r="BM460" i="3"/>
  <c r="BK396" i="3"/>
  <c r="BJ451" i="3"/>
  <c r="BL419" i="3"/>
  <c r="BK419" i="3"/>
  <c r="BK391" i="3"/>
  <c r="BN391" i="3"/>
  <c r="BM391" i="3"/>
  <c r="BM514" i="3"/>
  <c r="BM477" i="3"/>
  <c r="BL477" i="3"/>
  <c r="BL468" i="3"/>
  <c r="BJ431" i="3"/>
  <c r="BM431" i="3"/>
  <c r="BM364" i="3"/>
  <c r="BJ364" i="3"/>
  <c r="BK364" i="3"/>
  <c r="BN364" i="3"/>
  <c r="BJ529" i="3"/>
  <c r="BJ439" i="3"/>
  <c r="BM544" i="3"/>
  <c r="BN530" i="3"/>
  <c r="BK530" i="3"/>
  <c r="BL530" i="3"/>
  <c r="BJ526" i="3"/>
  <c r="BK443" i="3"/>
  <c r="BN443" i="3"/>
  <c r="BJ427" i="3"/>
  <c r="BL427" i="3"/>
  <c r="BJ395" i="3"/>
  <c r="BK486" i="3"/>
  <c r="BN486" i="3"/>
  <c r="BJ507" i="3"/>
  <c r="BL475" i="3"/>
  <c r="BM475" i="3"/>
  <c r="BK424" i="3"/>
  <c r="BN424" i="3"/>
  <c r="BK430" i="3"/>
  <c r="BN430" i="3"/>
  <c r="BJ430" i="3"/>
  <c r="BM414" i="3"/>
  <c r="W328" i="3"/>
  <c r="AM328" i="3"/>
  <c r="BC328" i="3"/>
  <c r="BM516" i="3"/>
  <c r="BN467" i="3"/>
  <c r="BM467" i="3"/>
  <c r="BM458" i="3"/>
  <c r="BK458" i="3"/>
  <c r="BN458" i="3"/>
  <c r="BM428" i="3"/>
  <c r="BK428" i="3"/>
  <c r="BN428" i="3"/>
  <c r="BM399" i="3"/>
  <c r="BM368" i="3"/>
  <c r="BK512" i="3"/>
  <c r="BN512" i="3"/>
  <c r="BM500" i="3"/>
  <c r="BL417" i="3"/>
  <c r="BK405" i="3"/>
  <c r="BN405" i="3"/>
  <c r="BL392" i="3"/>
  <c r="BJ392" i="3"/>
  <c r="BM371" i="3"/>
  <c r="BL371" i="3"/>
  <c r="BL362" i="3"/>
  <c r="BM505" i="3"/>
  <c r="BJ480" i="3"/>
  <c r="BM480" i="3"/>
  <c r="BK411" i="3"/>
  <c r="BN411" i="3"/>
  <c r="BL411" i="3"/>
  <c r="BN359" i="3"/>
  <c r="BK482" i="3"/>
  <c r="BN482" i="3"/>
  <c r="BL503" i="3"/>
  <c r="BM503" i="3"/>
  <c r="BJ503" i="3"/>
  <c r="BN408" i="3"/>
  <c r="BJ437" i="3"/>
  <c r="BM410" i="3"/>
  <c r="BK410" i="3"/>
  <c r="AB328" i="3"/>
  <c r="AR328" i="3"/>
  <c r="BH328" i="3"/>
  <c r="AX327" i="3"/>
  <c r="AH327" i="3"/>
  <c r="R327" i="3"/>
  <c r="BA327" i="3"/>
  <c r="AK327" i="3"/>
  <c r="U327" i="3"/>
  <c r="BD327" i="3"/>
  <c r="AN327" i="3"/>
  <c r="X327" i="3"/>
  <c r="BC327" i="3"/>
  <c r="AM327" i="3"/>
  <c r="W327" i="3"/>
  <c r="BE329" i="3"/>
  <c r="AO329" i="3"/>
  <c r="Y329" i="3"/>
  <c r="BH329" i="3"/>
  <c r="AR329" i="3"/>
  <c r="AB329" i="3"/>
  <c r="BG329" i="3"/>
  <c r="AQ329" i="3"/>
  <c r="AA329" i="3"/>
  <c r="BF329" i="3"/>
  <c r="AP329" i="3"/>
  <c r="Z329" i="3"/>
  <c r="BM326" i="3"/>
  <c r="AZ331" i="3"/>
  <c r="AJ331" i="3"/>
  <c r="T331" i="3"/>
  <c r="AY331" i="3"/>
  <c r="AI331" i="3"/>
  <c r="S331" i="3"/>
  <c r="AX331" i="3"/>
  <c r="AH331" i="3"/>
  <c r="R331" i="3"/>
  <c r="BA331" i="3"/>
  <c r="AK331" i="3"/>
  <c r="U331" i="3"/>
  <c r="BC333" i="3"/>
  <c r="AM333" i="3"/>
  <c r="W333" i="3"/>
  <c r="BB333" i="3"/>
  <c r="AL333" i="3"/>
  <c r="V333" i="3"/>
  <c r="BE333" i="3"/>
  <c r="AO333" i="3"/>
  <c r="Y333" i="3"/>
  <c r="BH333" i="3"/>
  <c r="AR333" i="3"/>
  <c r="AB333" i="3"/>
  <c r="BH336" i="3"/>
  <c r="AR336" i="3"/>
  <c r="AB336" i="3"/>
  <c r="BG336" i="3"/>
  <c r="AQ336" i="3"/>
  <c r="AA336" i="3"/>
  <c r="BF336" i="3"/>
  <c r="AP336" i="3"/>
  <c r="Z336" i="3"/>
  <c r="BI336" i="3"/>
  <c r="AS336" i="3"/>
  <c r="AC336" i="3"/>
  <c r="M336" i="3"/>
  <c r="AT340" i="3"/>
  <c r="AD340" i="3"/>
  <c r="N340" i="3"/>
  <c r="AW340" i="3"/>
  <c r="AG340" i="3"/>
  <c r="Q340" i="3"/>
  <c r="AZ340" i="3"/>
  <c r="AJ340" i="3"/>
  <c r="T340" i="3"/>
  <c r="AY340" i="3"/>
  <c r="AI340" i="3"/>
  <c r="S340" i="3"/>
  <c r="BD344" i="3"/>
  <c r="AN344" i="3"/>
  <c r="X344" i="3"/>
  <c r="BC344" i="3"/>
  <c r="AM344" i="3"/>
  <c r="W344" i="3"/>
  <c r="BB344" i="3"/>
  <c r="AL344" i="3"/>
  <c r="V344" i="3"/>
  <c r="BE344" i="3"/>
  <c r="AO344" i="3"/>
  <c r="Y344" i="3"/>
  <c r="BI345" i="3"/>
  <c r="AS345" i="3"/>
  <c r="AC345" i="3"/>
  <c r="M345" i="3"/>
  <c r="AV345" i="3"/>
  <c r="AF345" i="3"/>
  <c r="P345" i="3"/>
  <c r="AU345" i="3"/>
  <c r="AE345" i="3"/>
  <c r="O345" i="3"/>
  <c r="AT345" i="3"/>
  <c r="AD345" i="3"/>
  <c r="N345" i="3"/>
  <c r="AY349" i="3"/>
  <c r="AI349" i="3"/>
  <c r="S349" i="3"/>
  <c r="AX349" i="3"/>
  <c r="AH349" i="3"/>
  <c r="R349" i="3"/>
  <c r="BA349" i="3"/>
  <c r="AK349" i="3"/>
  <c r="U349" i="3"/>
  <c r="BD349" i="3"/>
  <c r="AN349" i="3"/>
  <c r="X349" i="3"/>
  <c r="BD352" i="3"/>
  <c r="AN352" i="3"/>
  <c r="X352" i="3"/>
  <c r="BC352" i="3"/>
  <c r="AM352" i="3"/>
  <c r="W352" i="3"/>
  <c r="BB352" i="3"/>
  <c r="AL352" i="3"/>
  <c r="V352" i="3"/>
  <c r="BE352" i="3"/>
  <c r="AO352" i="3"/>
  <c r="Y352" i="3"/>
  <c r="BH353" i="3"/>
  <c r="AR353" i="3"/>
  <c r="AB353" i="3"/>
  <c r="BG353" i="3"/>
  <c r="AQ353" i="3"/>
  <c r="AA353" i="3"/>
  <c r="BF353" i="3"/>
  <c r="AP353" i="3"/>
  <c r="Z353" i="3"/>
  <c r="BI353" i="3"/>
  <c r="AS353" i="3"/>
  <c r="AC353" i="3"/>
  <c r="M353" i="3"/>
  <c r="AV356" i="3"/>
  <c r="AF356" i="3"/>
  <c r="P356" i="3"/>
  <c r="AU356" i="3"/>
  <c r="AE356" i="3"/>
  <c r="O356" i="3"/>
  <c r="AT356" i="3"/>
  <c r="AD356" i="3"/>
  <c r="N356" i="3"/>
  <c r="BJ356" i="3" s="1"/>
  <c r="AW356" i="3"/>
  <c r="AG356" i="3"/>
  <c r="Q356" i="3"/>
  <c r="BK334" i="3"/>
  <c r="BN354" i="3"/>
  <c r="BE337" i="3"/>
  <c r="AO337" i="3"/>
  <c r="Y337" i="3"/>
  <c r="BH337" i="3"/>
  <c r="AR337" i="3"/>
  <c r="AB337" i="3"/>
  <c r="BG337" i="3"/>
  <c r="AQ337" i="3"/>
  <c r="AA337" i="3"/>
  <c r="BF337" i="3"/>
  <c r="AP337" i="3"/>
  <c r="Z337" i="3"/>
  <c r="M328" i="3"/>
  <c r="BM330" i="3"/>
  <c r="BB335" i="3"/>
  <c r="AL335" i="3"/>
  <c r="V335" i="3"/>
  <c r="BE335" i="3"/>
  <c r="AO335" i="3"/>
  <c r="Y335" i="3"/>
  <c r="BH335" i="3"/>
  <c r="AR335" i="3"/>
  <c r="AB335" i="3"/>
  <c r="BG335" i="3"/>
  <c r="AQ335" i="3"/>
  <c r="AA335" i="3"/>
  <c r="BH339" i="3"/>
  <c r="AR339" i="3"/>
  <c r="AB339" i="3"/>
  <c r="BG339" i="3"/>
  <c r="AQ339" i="3"/>
  <c r="AA339" i="3"/>
  <c r="BF339" i="3"/>
  <c r="AP339" i="3"/>
  <c r="Z339" i="3"/>
  <c r="BI339" i="3"/>
  <c r="AS339" i="3"/>
  <c r="AC339" i="3"/>
  <c r="M339" i="3"/>
  <c r="AT343" i="3"/>
  <c r="AD343" i="3"/>
  <c r="N343" i="3"/>
  <c r="AW343" i="3"/>
  <c r="AG343" i="3"/>
  <c r="Q343" i="3"/>
  <c r="AZ343" i="3"/>
  <c r="AJ343" i="3"/>
  <c r="T343" i="3"/>
  <c r="AY343" i="3"/>
  <c r="AI343" i="3"/>
  <c r="S343" i="3"/>
  <c r="AZ347" i="3"/>
  <c r="AJ347" i="3"/>
  <c r="T347" i="3"/>
  <c r="AY347" i="3"/>
  <c r="AI347" i="3"/>
  <c r="S347" i="3"/>
  <c r="AX347" i="3"/>
  <c r="AH347" i="3"/>
  <c r="R347" i="3"/>
  <c r="BA347" i="3"/>
  <c r="AK347" i="3"/>
  <c r="U347" i="3"/>
  <c r="BB351" i="3"/>
  <c r="AL351" i="3"/>
  <c r="V351" i="3"/>
  <c r="BE351" i="3"/>
  <c r="AO351" i="3"/>
  <c r="Y351" i="3"/>
  <c r="BH351" i="3"/>
  <c r="AR351" i="3"/>
  <c r="AB351" i="3"/>
  <c r="BG351" i="3"/>
  <c r="AQ351" i="3"/>
  <c r="AA351" i="3"/>
  <c r="BH355" i="3"/>
  <c r="AR355" i="3"/>
  <c r="AB355" i="3"/>
  <c r="BG355" i="3"/>
  <c r="AQ355" i="3"/>
  <c r="AA355" i="3"/>
  <c r="BF355" i="3"/>
  <c r="AP355" i="3"/>
  <c r="Z355" i="3"/>
  <c r="BI355" i="3"/>
  <c r="AS355" i="3"/>
  <c r="AC355" i="3"/>
  <c r="M355" i="3"/>
  <c r="BN537" i="3"/>
  <c r="BK537" i="3"/>
  <c r="BN465" i="3"/>
  <c r="BL465" i="3"/>
  <c r="BM465" i="3"/>
  <c r="BM456" i="3"/>
  <c r="BK456" i="3"/>
  <c r="BN456" i="3"/>
  <c r="BM421" i="3"/>
  <c r="BJ421" i="3"/>
  <c r="BJ386" i="3"/>
  <c r="BN538" i="3"/>
  <c r="BK538" i="3"/>
  <c r="BM488" i="3"/>
  <c r="BN463" i="3"/>
  <c r="BL463" i="3"/>
  <c r="BJ454" i="3"/>
  <c r="BL389" i="3"/>
  <c r="BM497" i="3"/>
  <c r="BL497" i="3"/>
  <c r="BJ497" i="3"/>
  <c r="BN528" i="3"/>
  <c r="BK528" i="3"/>
  <c r="BL528" i="3"/>
  <c r="BL448" i="3"/>
  <c r="BJ390" i="3"/>
  <c r="BK379" i="3"/>
  <c r="BN379" i="3"/>
  <c r="BJ369" i="3"/>
  <c r="BK510" i="3"/>
  <c r="BN510" i="3"/>
  <c r="BL499" i="3"/>
  <c r="BM499" i="3"/>
  <c r="BJ499" i="3"/>
  <c r="BN483" i="3"/>
  <c r="BK483" i="3"/>
  <c r="BM432" i="3"/>
  <c r="BM420" i="3"/>
  <c r="BM404" i="3"/>
  <c r="BJ433" i="3"/>
  <c r="BK433" i="3"/>
  <c r="BJ422" i="3"/>
  <c r="BM406" i="3"/>
  <c r="BL532" i="3"/>
  <c r="BM472" i="3"/>
  <c r="BL472" i="3"/>
  <c r="BJ472" i="3"/>
  <c r="BL435" i="3"/>
  <c r="BL394" i="3"/>
  <c r="BM383" i="3"/>
  <c r="BL531" i="3"/>
  <c r="BL523" i="3"/>
  <c r="BM470" i="3"/>
  <c r="BK461" i="3"/>
  <c r="BN461" i="3"/>
  <c r="BL461" i="3"/>
  <c r="BL452" i="3"/>
  <c r="BL415" i="3"/>
  <c r="BL397" i="3"/>
  <c r="BL376" i="3"/>
  <c r="BK376" i="3"/>
  <c r="BN376" i="3"/>
  <c r="BN358" i="3"/>
  <c r="BK358" i="3"/>
  <c r="BL522" i="3"/>
  <c r="BJ522" i="3"/>
  <c r="BL464" i="3"/>
  <c r="BJ464" i="3"/>
  <c r="BJ436" i="3"/>
  <c r="BL413" i="3"/>
  <c r="BM413" i="3"/>
  <c r="BN398" i="3"/>
  <c r="BK398" i="3"/>
  <c r="BJ387" i="3"/>
  <c r="BL387" i="3"/>
  <c r="BM506" i="3"/>
  <c r="BK490" i="3"/>
  <c r="BN490" i="3"/>
  <c r="BJ490" i="3"/>
  <c r="BJ474" i="3"/>
  <c r="BN495" i="3"/>
  <c r="BK495" i="3"/>
  <c r="BM479" i="3"/>
  <c r="BL479" i="3"/>
  <c r="BJ479" i="3"/>
  <c r="BN416" i="3"/>
  <c r="BJ416" i="3"/>
  <c r="BK400" i="3"/>
  <c r="BK429" i="3"/>
  <c r="BN429" i="3"/>
  <c r="BJ434" i="3"/>
  <c r="BM418" i="3"/>
  <c r="BM402" i="3"/>
  <c r="BM537" i="3"/>
  <c r="BJ532" i="3"/>
  <c r="BK451" i="3"/>
  <c r="BN419" i="3"/>
  <c r="BJ419" i="3"/>
  <c r="BL391" i="3"/>
  <c r="BJ391" i="3"/>
  <c r="BJ361" i="3"/>
  <c r="BM361" i="3"/>
  <c r="BN521" i="3"/>
  <c r="BL514" i="3"/>
  <c r="BJ514" i="3"/>
  <c r="BK431" i="3"/>
  <c r="BN431" i="3"/>
  <c r="BL431" i="3"/>
  <c r="BM384" i="3"/>
  <c r="BK373" i="3"/>
  <c r="BN373" i="3"/>
  <c r="BL439" i="3"/>
  <c r="BL544" i="3"/>
  <c r="BJ544" i="3"/>
  <c r="BM540" i="3"/>
  <c r="BK526" i="3"/>
  <c r="BN526" i="3"/>
  <c r="BL526" i="3"/>
  <c r="BL520" i="3"/>
  <c r="BJ520" i="3"/>
  <c r="BM520" i="3"/>
  <c r="BL443" i="3"/>
  <c r="BK427" i="3"/>
  <c r="BM395" i="3"/>
  <c r="BN507" i="3"/>
  <c r="BK507" i="3"/>
  <c r="BJ491" i="3"/>
  <c r="BM424" i="3"/>
  <c r="BJ412" i="3"/>
  <c r="BK412" i="3"/>
  <c r="BN412" i="3"/>
  <c r="BN441" i="3"/>
  <c r="BJ441" i="3"/>
  <c r="BM441" i="3"/>
  <c r="BK425" i="3"/>
  <c r="BJ414" i="3"/>
  <c r="BK414" i="3"/>
  <c r="BN414" i="3"/>
  <c r="AA328" i="3"/>
  <c r="AQ328" i="3"/>
  <c r="BG328" i="3"/>
  <c r="BL541" i="3"/>
  <c r="BK467" i="3"/>
  <c r="BJ458" i="3"/>
  <c r="BJ428" i="3"/>
  <c r="BJ399" i="3"/>
  <c r="BL399" i="3"/>
  <c r="BM378" i="3"/>
  <c r="BK500" i="3"/>
  <c r="BN500" i="3"/>
  <c r="BJ500" i="3"/>
  <c r="BL500" i="3"/>
  <c r="BK447" i="3"/>
  <c r="BM447" i="3"/>
  <c r="BM392" i="3"/>
  <c r="BK392" i="3"/>
  <c r="BN392" i="3"/>
  <c r="BJ381" i="3"/>
  <c r="BJ362" i="3"/>
  <c r="BK480" i="3"/>
  <c r="BN480" i="3"/>
  <c r="BL480" i="3"/>
  <c r="BM459" i="3"/>
  <c r="BN459" i="3"/>
  <c r="BL459" i="3"/>
  <c r="BJ459" i="3"/>
  <c r="BJ411" i="3"/>
  <c r="BL482" i="3"/>
  <c r="BM482" i="3"/>
  <c r="BN503" i="3"/>
  <c r="BK503" i="3"/>
  <c r="BM440" i="3"/>
  <c r="BK408" i="3"/>
  <c r="BK437" i="3"/>
  <c r="BN437" i="3"/>
  <c r="P328" i="3"/>
  <c r="AF328" i="3"/>
  <c r="AT327" i="3"/>
  <c r="AD327" i="3"/>
  <c r="N327" i="3"/>
  <c r="AW327" i="3"/>
  <c r="AG327" i="3"/>
  <c r="Q327" i="3"/>
  <c r="AZ327" i="3"/>
  <c r="AJ327" i="3"/>
  <c r="T327" i="3"/>
  <c r="BM327" i="3" s="1"/>
  <c r="AY327" i="3"/>
  <c r="AI327" i="3"/>
  <c r="BA329" i="3"/>
  <c r="AK329" i="3"/>
  <c r="U329" i="3"/>
  <c r="BD329" i="3"/>
  <c r="AN329" i="3"/>
  <c r="X329" i="3"/>
  <c r="BC329" i="3"/>
  <c r="AM329" i="3"/>
  <c r="W329" i="3"/>
  <c r="BB329" i="3"/>
  <c r="AL329" i="3"/>
  <c r="BK326" i="3"/>
  <c r="AV331" i="3"/>
  <c r="AF331" i="3"/>
  <c r="P331" i="3"/>
  <c r="AU331" i="3"/>
  <c r="AE331" i="3"/>
  <c r="O331" i="3"/>
  <c r="AT331" i="3"/>
  <c r="AD331" i="3"/>
  <c r="N331" i="3"/>
  <c r="AW331" i="3"/>
  <c r="AG331" i="3"/>
  <c r="AY333" i="3"/>
  <c r="AI333" i="3"/>
  <c r="S333" i="3"/>
  <c r="AX333" i="3"/>
  <c r="AH333" i="3"/>
  <c r="R333" i="3"/>
  <c r="BA333" i="3"/>
  <c r="AK333" i="3"/>
  <c r="U333" i="3"/>
  <c r="BD333" i="3"/>
  <c r="AN333" i="3"/>
  <c r="BD336" i="3"/>
  <c r="AN336" i="3"/>
  <c r="X336" i="3"/>
  <c r="BC336" i="3"/>
  <c r="AM336" i="3"/>
  <c r="W336" i="3"/>
  <c r="BB336" i="3"/>
  <c r="AL336" i="3"/>
  <c r="V336" i="3"/>
  <c r="BE336" i="3"/>
  <c r="AO336" i="3"/>
  <c r="BF340" i="3"/>
  <c r="AP340" i="3"/>
  <c r="Z340" i="3"/>
  <c r="BI340" i="3"/>
  <c r="AS340" i="3"/>
  <c r="AC340" i="3"/>
  <c r="M340" i="3"/>
  <c r="AV340" i="3"/>
  <c r="AF340" i="3"/>
  <c r="P340" i="3"/>
  <c r="AU340" i="3"/>
  <c r="AE340" i="3"/>
  <c r="AZ344" i="3"/>
  <c r="AJ344" i="3"/>
  <c r="T344" i="3"/>
  <c r="AY344" i="3"/>
  <c r="AI344" i="3"/>
  <c r="S344" i="3"/>
  <c r="BM344" i="3" s="1"/>
  <c r="AX344" i="3"/>
  <c r="AH344" i="3"/>
  <c r="R344" i="3"/>
  <c r="BA344" i="3"/>
  <c r="AK344" i="3"/>
  <c r="BE345" i="3"/>
  <c r="AO345" i="3"/>
  <c r="Y345" i="3"/>
  <c r="BH345" i="3"/>
  <c r="AR345" i="3"/>
  <c r="AB345" i="3"/>
  <c r="BG345" i="3"/>
  <c r="AQ345" i="3"/>
  <c r="AA345" i="3"/>
  <c r="BF345" i="3"/>
  <c r="AP345" i="3"/>
  <c r="AU349" i="3"/>
  <c r="AE349" i="3"/>
  <c r="O349" i="3"/>
  <c r="AT349" i="3"/>
  <c r="AD349" i="3"/>
  <c r="N349" i="3"/>
  <c r="AW349" i="3"/>
  <c r="AG349" i="3"/>
  <c r="Q349" i="3"/>
  <c r="AZ349" i="3"/>
  <c r="AJ349" i="3"/>
  <c r="AZ352" i="3"/>
  <c r="AJ352" i="3"/>
  <c r="T352" i="3"/>
  <c r="AY352" i="3"/>
  <c r="AI352" i="3"/>
  <c r="S352" i="3"/>
  <c r="AX352" i="3"/>
  <c r="AH352" i="3"/>
  <c r="R352" i="3"/>
  <c r="BA352" i="3"/>
  <c r="AK352" i="3"/>
  <c r="BD353" i="3"/>
  <c r="AN353" i="3"/>
  <c r="X353" i="3"/>
  <c r="BC353" i="3"/>
  <c r="AM353" i="3"/>
  <c r="W353" i="3"/>
  <c r="BB353" i="3"/>
  <c r="AL353" i="3"/>
  <c r="V353" i="3"/>
  <c r="BE353" i="3"/>
  <c r="AO353" i="3"/>
  <c r="BH356" i="3"/>
  <c r="AR356" i="3"/>
  <c r="AB356" i="3"/>
  <c r="BG356" i="3"/>
  <c r="AQ356" i="3"/>
  <c r="AA356" i="3"/>
  <c r="BF356" i="3"/>
  <c r="AP356" i="3"/>
  <c r="Z356" i="3"/>
  <c r="BI356" i="3"/>
  <c r="AS356" i="3"/>
  <c r="AC356" i="3"/>
  <c r="BK338" i="3"/>
  <c r="BM342" i="3"/>
  <c r="BA337" i="3"/>
  <c r="AK337" i="3"/>
  <c r="U337" i="3"/>
  <c r="BD337" i="3"/>
  <c r="AN337" i="3"/>
  <c r="X337" i="3"/>
  <c r="BC337" i="3"/>
  <c r="AM337" i="3"/>
  <c r="W337" i="3"/>
  <c r="BB337" i="3"/>
  <c r="AL337" i="3"/>
  <c r="BK346" i="3"/>
  <c r="AX335" i="3"/>
  <c r="AH335" i="3"/>
  <c r="R335" i="3"/>
  <c r="BA335" i="3"/>
  <c r="AK335" i="3"/>
  <c r="U335" i="3"/>
  <c r="BD335" i="3"/>
  <c r="AN335" i="3"/>
  <c r="X335" i="3"/>
  <c r="BC335" i="3"/>
  <c r="AM335" i="3"/>
  <c r="BD339" i="3"/>
  <c r="AN339" i="3"/>
  <c r="X339" i="3"/>
  <c r="BC339" i="3"/>
  <c r="AM339" i="3"/>
  <c r="W339" i="3"/>
  <c r="BB339" i="3"/>
  <c r="AL339" i="3"/>
  <c r="V339" i="3"/>
  <c r="BE339" i="3"/>
  <c r="AO339" i="3"/>
  <c r="BF343" i="3"/>
  <c r="AP343" i="3"/>
  <c r="Z343" i="3"/>
  <c r="BI343" i="3"/>
  <c r="AS343" i="3"/>
  <c r="AC343" i="3"/>
  <c r="M343" i="3"/>
  <c r="AV343" i="3"/>
  <c r="AF343" i="3"/>
  <c r="P343" i="3"/>
  <c r="AU343" i="3"/>
  <c r="AE343" i="3"/>
  <c r="AV347" i="3"/>
  <c r="AF347" i="3"/>
  <c r="P347" i="3"/>
  <c r="AU347" i="3"/>
  <c r="AE347" i="3"/>
  <c r="O347" i="3"/>
  <c r="AT347" i="3"/>
  <c r="AD347" i="3"/>
  <c r="N347" i="3"/>
  <c r="AW347" i="3"/>
  <c r="AG347" i="3"/>
  <c r="AX351" i="3"/>
  <c r="AH351" i="3"/>
  <c r="R351" i="3"/>
  <c r="BA351" i="3"/>
  <c r="AK351" i="3"/>
  <c r="U351" i="3"/>
  <c r="BD351" i="3"/>
  <c r="AN351" i="3"/>
  <c r="X351" i="3"/>
  <c r="BC351" i="3"/>
  <c r="AM351" i="3"/>
  <c r="BD355" i="3"/>
  <c r="AN355" i="3"/>
  <c r="X355" i="3"/>
  <c r="BC355" i="3"/>
  <c r="AM355" i="3"/>
  <c r="W355" i="3"/>
  <c r="BB355" i="3"/>
  <c r="AL355" i="3"/>
  <c r="V355" i="3"/>
  <c r="BE355" i="3"/>
  <c r="AO355" i="3"/>
  <c r="BK305" i="3"/>
  <c r="BK291" i="3"/>
  <c r="BK287" i="3"/>
  <c r="BJ317" i="3"/>
  <c r="BJ313" i="3"/>
  <c r="BN303" i="3"/>
  <c r="BM301" i="3"/>
  <c r="BK299" i="3"/>
  <c r="BM295" i="3"/>
  <c r="BJ281" i="3"/>
  <c r="BM271" i="3"/>
  <c r="BK317" i="3"/>
  <c r="BK295" i="3"/>
  <c r="BM289" i="3"/>
  <c r="BN317" i="3"/>
  <c r="BK315" i="3"/>
  <c r="BL311" i="3"/>
  <c r="BL309" i="3"/>
  <c r="BK303" i="3"/>
  <c r="BN295" i="3"/>
  <c r="BN291" i="3"/>
  <c r="BJ289" i="3"/>
  <c r="BN289" i="3"/>
  <c r="BN287" i="3"/>
  <c r="BM283" i="3"/>
  <c r="BK313" i="3"/>
  <c r="BN283" i="3"/>
  <c r="BJ315" i="3"/>
  <c r="BN305" i="3"/>
  <c r="BN301" i="3"/>
  <c r="BN293" i="3"/>
  <c r="BM275" i="3"/>
  <c r="BM269" i="3"/>
  <c r="BM265" i="3"/>
  <c r="BJ261" i="3"/>
  <c r="BM305" i="3"/>
  <c r="BM303" i="3"/>
  <c r="BM299" i="3"/>
  <c r="BK293" i="3"/>
  <c r="BL291" i="3"/>
  <c r="BM287" i="3"/>
  <c r="BM311" i="3"/>
  <c r="BM309" i="3"/>
  <c r="BL293" i="3"/>
  <c r="BN265" i="3"/>
  <c r="BK265" i="3"/>
  <c r="BM261" i="3"/>
  <c r="BJ311" i="3"/>
  <c r="BJ309" i="3"/>
  <c r="BL301" i="3"/>
  <c r="BM293" i="3"/>
  <c r="BL289" i="3"/>
  <c r="BL283" i="3"/>
  <c r="BM279" i="3"/>
  <c r="BJ279" i="3"/>
  <c r="BK279" i="3"/>
  <c r="BN279" i="3"/>
  <c r="BM267" i="3"/>
  <c r="BJ267" i="3"/>
  <c r="BN267" i="3"/>
  <c r="BK267" i="3"/>
  <c r="BM263" i="3"/>
  <c r="BJ263" i="3"/>
  <c r="BN263" i="3"/>
  <c r="BK263" i="3"/>
  <c r="BM259" i="3"/>
  <c r="BJ259" i="3"/>
  <c r="BN259" i="3"/>
  <c r="BK259" i="3"/>
  <c r="BJ265" i="3"/>
  <c r="BN261" i="3"/>
  <c r="BK261" i="3"/>
  <c r="BM317" i="3"/>
  <c r="BM315" i="3"/>
  <c r="BM313" i="3"/>
  <c r="BK311" i="3"/>
  <c r="BK309" i="3"/>
  <c r="BK301" i="3"/>
  <c r="BL299" i="3"/>
  <c r="BL295" i="3"/>
  <c r="BM291" i="3"/>
  <c r="BK289" i="3"/>
  <c r="BL287" i="3"/>
  <c r="BK283" i="3"/>
  <c r="BL281" i="3"/>
  <c r="BL275" i="3"/>
  <c r="BL271" i="3"/>
  <c r="BL269" i="3"/>
  <c r="BK174" i="3"/>
  <c r="BM174" i="3"/>
  <c r="BL174" i="3"/>
  <c r="BN174" i="3"/>
  <c r="BK281" i="3"/>
  <c r="BN277" i="3"/>
  <c r="BK277" i="3"/>
  <c r="BJ275" i="3"/>
  <c r="BN275" i="3"/>
  <c r="BK275" i="3"/>
  <c r="BN273" i="3"/>
  <c r="BK273" i="3"/>
  <c r="BJ271" i="3"/>
  <c r="BN271" i="3"/>
  <c r="BK271" i="3"/>
  <c r="BJ269" i="3"/>
  <c r="BN269" i="3"/>
  <c r="BK269" i="3"/>
  <c r="BN281" i="3"/>
  <c r="BL279" i="3"/>
  <c r="BL267" i="3"/>
  <c r="BL265" i="3"/>
  <c r="BL263" i="3"/>
  <c r="BL261" i="3"/>
  <c r="BL259" i="3"/>
  <c r="BK178" i="3"/>
  <c r="BM178" i="3"/>
  <c r="BL178" i="3"/>
  <c r="L257" i="3"/>
  <c r="K257" i="3"/>
  <c r="L255" i="3"/>
  <c r="K255" i="3"/>
  <c r="L253" i="3"/>
  <c r="K253" i="3"/>
  <c r="L251" i="3"/>
  <c r="K251" i="3"/>
  <c r="L249" i="3"/>
  <c r="K249" i="3"/>
  <c r="L247" i="3"/>
  <c r="K247" i="3"/>
  <c r="L245" i="3"/>
  <c r="K245" i="3"/>
  <c r="L243" i="3"/>
  <c r="K243" i="3"/>
  <c r="L241" i="3"/>
  <c r="K241" i="3"/>
  <c r="L239" i="3"/>
  <c r="K239" i="3"/>
  <c r="L237" i="3"/>
  <c r="K237" i="3"/>
  <c r="L235" i="3"/>
  <c r="K235" i="3"/>
  <c r="L233" i="3"/>
  <c r="K233" i="3"/>
  <c r="L231" i="3"/>
  <c r="K231" i="3"/>
  <c r="L229" i="3"/>
  <c r="K229" i="3"/>
  <c r="L227" i="3"/>
  <c r="K227" i="3"/>
  <c r="L225" i="3"/>
  <c r="K225" i="3"/>
  <c r="L223" i="3"/>
  <c r="K223" i="3"/>
  <c r="L221" i="3"/>
  <c r="K221" i="3"/>
  <c r="L219" i="3"/>
  <c r="K219" i="3"/>
  <c r="L217" i="3"/>
  <c r="K217" i="3"/>
  <c r="L215" i="3"/>
  <c r="BM343" i="3" l="1"/>
  <c r="BK355" i="3"/>
  <c r="BL335" i="3"/>
  <c r="BJ353" i="3"/>
  <c r="BL340" i="3"/>
  <c r="BJ329" i="3"/>
  <c r="BL324" i="3"/>
  <c r="BJ324" i="3"/>
  <c r="BM355" i="3"/>
  <c r="BJ351" i="3"/>
  <c r="BM335" i="3"/>
  <c r="BM337" i="3"/>
  <c r="BJ344" i="3"/>
  <c r="BN327" i="3"/>
  <c r="BK327" i="3"/>
  <c r="BL348" i="3"/>
  <c r="BM332" i="3"/>
  <c r="BL332" i="3"/>
  <c r="O173" i="3"/>
  <c r="S173" i="3"/>
  <c r="W173" i="3"/>
  <c r="AA173" i="3"/>
  <c r="AE173" i="3"/>
  <c r="AI173" i="3"/>
  <c r="AM173" i="3"/>
  <c r="AQ173" i="3"/>
  <c r="AU173" i="3"/>
  <c r="AY173" i="3"/>
  <c r="BC173" i="3"/>
  <c r="BG173" i="3"/>
  <c r="P173" i="3"/>
  <c r="T173" i="3"/>
  <c r="X173" i="3"/>
  <c r="AB173" i="3"/>
  <c r="AF173" i="3"/>
  <c r="AJ173" i="3"/>
  <c r="AN173" i="3"/>
  <c r="AR173" i="3"/>
  <c r="AV173" i="3"/>
  <c r="AZ173" i="3"/>
  <c r="BD173" i="3"/>
  <c r="BH173" i="3"/>
  <c r="M173" i="3"/>
  <c r="U173" i="3"/>
  <c r="AC173" i="3"/>
  <c r="AK173" i="3"/>
  <c r="AS173" i="3"/>
  <c r="BA173" i="3"/>
  <c r="BI173" i="3"/>
  <c r="N173" i="3"/>
  <c r="V173" i="3"/>
  <c r="AD173" i="3"/>
  <c r="AL173" i="3"/>
  <c r="AT173" i="3"/>
  <c r="BB173" i="3"/>
  <c r="Q173" i="3"/>
  <c r="Y173" i="3"/>
  <c r="AG173" i="3"/>
  <c r="AO173" i="3"/>
  <c r="AW173" i="3"/>
  <c r="BE173" i="3"/>
  <c r="R173" i="3"/>
  <c r="Z173" i="3"/>
  <c r="AH173" i="3"/>
  <c r="AP173" i="3"/>
  <c r="AX173" i="3"/>
  <c r="BF173" i="3"/>
  <c r="O262" i="3"/>
  <c r="S262" i="3"/>
  <c r="W262" i="3"/>
  <c r="AA262" i="3"/>
  <c r="AE262" i="3"/>
  <c r="AI262" i="3"/>
  <c r="AM262" i="3"/>
  <c r="AQ262" i="3"/>
  <c r="AU262" i="3"/>
  <c r="AY262" i="3"/>
  <c r="BC262" i="3"/>
  <c r="BG262" i="3"/>
  <c r="P262" i="3"/>
  <c r="T262" i="3"/>
  <c r="X262" i="3"/>
  <c r="AB262" i="3"/>
  <c r="AF262" i="3"/>
  <c r="AJ262" i="3"/>
  <c r="AN262" i="3"/>
  <c r="AR262" i="3"/>
  <c r="AV262" i="3"/>
  <c r="AZ262" i="3"/>
  <c r="BD262" i="3"/>
  <c r="BH262" i="3"/>
  <c r="M262" i="3"/>
  <c r="Q262" i="3"/>
  <c r="U262" i="3"/>
  <c r="Y262" i="3"/>
  <c r="AC262" i="3"/>
  <c r="AG262" i="3"/>
  <c r="AK262" i="3"/>
  <c r="AO262" i="3"/>
  <c r="AS262" i="3"/>
  <c r="AW262" i="3"/>
  <c r="BA262" i="3"/>
  <c r="BE262" i="3"/>
  <c r="BI262" i="3"/>
  <c r="N262" i="3"/>
  <c r="R262" i="3"/>
  <c r="V262" i="3"/>
  <c r="Z262" i="3"/>
  <c r="AD262" i="3"/>
  <c r="AH262" i="3"/>
  <c r="AL262" i="3"/>
  <c r="AP262" i="3"/>
  <c r="AT262" i="3"/>
  <c r="AX262" i="3"/>
  <c r="BB262" i="3"/>
  <c r="BF262" i="3"/>
  <c r="O266" i="3"/>
  <c r="S266" i="3"/>
  <c r="W266" i="3"/>
  <c r="AA266" i="3"/>
  <c r="AE266" i="3"/>
  <c r="AI266" i="3"/>
  <c r="AM266" i="3"/>
  <c r="AQ266" i="3"/>
  <c r="AU266" i="3"/>
  <c r="AY266" i="3"/>
  <c r="BC266" i="3"/>
  <c r="BG266" i="3"/>
  <c r="P266" i="3"/>
  <c r="T266" i="3"/>
  <c r="X266" i="3"/>
  <c r="AB266" i="3"/>
  <c r="AF266" i="3"/>
  <c r="AJ266" i="3"/>
  <c r="AN266" i="3"/>
  <c r="AR266" i="3"/>
  <c r="AV266" i="3"/>
  <c r="AZ266" i="3"/>
  <c r="BD266" i="3"/>
  <c r="BH266" i="3"/>
  <c r="M266" i="3"/>
  <c r="Q266" i="3"/>
  <c r="U266" i="3"/>
  <c r="Y266" i="3"/>
  <c r="AC266" i="3"/>
  <c r="AG266" i="3"/>
  <c r="AK266" i="3"/>
  <c r="AO266" i="3"/>
  <c r="AS266" i="3"/>
  <c r="AW266" i="3"/>
  <c r="BA266" i="3"/>
  <c r="BE266" i="3"/>
  <c r="BI266" i="3"/>
  <c r="N266" i="3"/>
  <c r="R266" i="3"/>
  <c r="V266" i="3"/>
  <c r="Z266" i="3"/>
  <c r="AD266" i="3"/>
  <c r="AH266" i="3"/>
  <c r="AL266" i="3"/>
  <c r="AP266" i="3"/>
  <c r="AT266" i="3"/>
  <c r="AX266" i="3"/>
  <c r="BB266" i="3"/>
  <c r="BF266" i="3"/>
  <c r="P270" i="3"/>
  <c r="T270" i="3"/>
  <c r="X270" i="3"/>
  <c r="AB270" i="3"/>
  <c r="AF270" i="3"/>
  <c r="AJ270" i="3"/>
  <c r="AN270" i="3"/>
  <c r="AR270" i="3"/>
  <c r="AV270" i="3"/>
  <c r="AZ270" i="3"/>
  <c r="BD270" i="3"/>
  <c r="BH270" i="3"/>
  <c r="M270" i="3"/>
  <c r="Q270" i="3"/>
  <c r="U270" i="3"/>
  <c r="Y270" i="3"/>
  <c r="AC270" i="3"/>
  <c r="AG270" i="3"/>
  <c r="AK270" i="3"/>
  <c r="AO270" i="3"/>
  <c r="AS270" i="3"/>
  <c r="AW270" i="3"/>
  <c r="BA270" i="3"/>
  <c r="BE270" i="3"/>
  <c r="BI270" i="3"/>
  <c r="AI270" i="3"/>
  <c r="AU270" i="3"/>
  <c r="BC270" i="3"/>
  <c r="N270" i="3"/>
  <c r="R270" i="3"/>
  <c r="V270" i="3"/>
  <c r="Z270" i="3"/>
  <c r="AD270" i="3"/>
  <c r="AH270" i="3"/>
  <c r="AL270" i="3"/>
  <c r="AP270" i="3"/>
  <c r="AT270" i="3"/>
  <c r="AX270" i="3"/>
  <c r="BB270" i="3"/>
  <c r="BF270" i="3"/>
  <c r="O270" i="3"/>
  <c r="S270" i="3"/>
  <c r="W270" i="3"/>
  <c r="AA270" i="3"/>
  <c r="AE270" i="3"/>
  <c r="AM270" i="3"/>
  <c r="AQ270" i="3"/>
  <c r="AY270" i="3"/>
  <c r="BG270" i="3"/>
  <c r="M274" i="3"/>
  <c r="Q274" i="3"/>
  <c r="U274" i="3"/>
  <c r="Y274" i="3"/>
  <c r="AC274" i="3"/>
  <c r="AG274" i="3"/>
  <c r="AK274" i="3"/>
  <c r="AO274" i="3"/>
  <c r="AS274" i="3"/>
  <c r="AW274" i="3"/>
  <c r="BA274" i="3"/>
  <c r="BE274" i="3"/>
  <c r="BI274" i="3"/>
  <c r="N274" i="3"/>
  <c r="BJ274" i="3" s="1"/>
  <c r="R274" i="3"/>
  <c r="V274" i="3"/>
  <c r="Z274" i="3"/>
  <c r="AD274" i="3"/>
  <c r="AH274" i="3"/>
  <c r="AL274" i="3"/>
  <c r="AP274" i="3"/>
  <c r="AT274" i="3"/>
  <c r="AX274" i="3"/>
  <c r="BB274" i="3"/>
  <c r="BF274" i="3"/>
  <c r="P274" i="3"/>
  <c r="T274" i="3"/>
  <c r="AB274" i="3"/>
  <c r="AJ274" i="3"/>
  <c r="AR274" i="3"/>
  <c r="BD274" i="3"/>
  <c r="O274" i="3"/>
  <c r="BL274" i="3" s="1"/>
  <c r="S274" i="3"/>
  <c r="BM274" i="3" s="1"/>
  <c r="W274" i="3"/>
  <c r="AA274" i="3"/>
  <c r="AE274" i="3"/>
  <c r="AI274" i="3"/>
  <c r="AM274" i="3"/>
  <c r="AQ274" i="3"/>
  <c r="AU274" i="3"/>
  <c r="AY274" i="3"/>
  <c r="BC274" i="3"/>
  <c r="BG274" i="3"/>
  <c r="AV274" i="3"/>
  <c r="BH274" i="3"/>
  <c r="X274" i="3"/>
  <c r="AF274" i="3"/>
  <c r="AN274" i="3"/>
  <c r="AZ274" i="3"/>
  <c r="O278" i="3"/>
  <c r="S278" i="3"/>
  <c r="W278" i="3"/>
  <c r="AA278" i="3"/>
  <c r="AE278" i="3"/>
  <c r="AI278" i="3"/>
  <c r="AM278" i="3"/>
  <c r="AQ278" i="3"/>
  <c r="AU278" i="3"/>
  <c r="AY278" i="3"/>
  <c r="BC278" i="3"/>
  <c r="BG278" i="3"/>
  <c r="P278" i="3"/>
  <c r="T278" i="3"/>
  <c r="X278" i="3"/>
  <c r="AB278" i="3"/>
  <c r="AF278" i="3"/>
  <c r="AJ278" i="3"/>
  <c r="AN278" i="3"/>
  <c r="AR278" i="3"/>
  <c r="AV278" i="3"/>
  <c r="AZ278" i="3"/>
  <c r="BD278" i="3"/>
  <c r="BH278" i="3"/>
  <c r="N278" i="3"/>
  <c r="V278" i="3"/>
  <c r="AD278" i="3"/>
  <c r="AL278" i="3"/>
  <c r="AT278" i="3"/>
  <c r="BB278" i="3"/>
  <c r="M278" i="3"/>
  <c r="Q278" i="3"/>
  <c r="U278" i="3"/>
  <c r="Y278" i="3"/>
  <c r="AC278" i="3"/>
  <c r="AG278" i="3"/>
  <c r="AK278" i="3"/>
  <c r="AO278" i="3"/>
  <c r="AS278" i="3"/>
  <c r="AW278" i="3"/>
  <c r="BA278" i="3"/>
  <c r="BE278" i="3"/>
  <c r="BI278" i="3"/>
  <c r="R278" i="3"/>
  <c r="Z278" i="3"/>
  <c r="AH278" i="3"/>
  <c r="AP278" i="3"/>
  <c r="AX278" i="3"/>
  <c r="BF278" i="3"/>
  <c r="N282" i="3"/>
  <c r="R282" i="3"/>
  <c r="V282" i="3"/>
  <c r="Z282" i="3"/>
  <c r="AD282" i="3"/>
  <c r="AH282" i="3"/>
  <c r="AL282" i="3"/>
  <c r="AP282" i="3"/>
  <c r="AT282" i="3"/>
  <c r="AX282" i="3"/>
  <c r="BB282" i="3"/>
  <c r="BF282" i="3"/>
  <c r="O282" i="3"/>
  <c r="S282" i="3"/>
  <c r="W282" i="3"/>
  <c r="AA282" i="3"/>
  <c r="AE282" i="3"/>
  <c r="AI282" i="3"/>
  <c r="AM282" i="3"/>
  <c r="AQ282" i="3"/>
  <c r="AU282" i="3"/>
  <c r="AY282" i="3"/>
  <c r="BC282" i="3"/>
  <c r="BG282" i="3"/>
  <c r="M282" i="3"/>
  <c r="Y282" i="3"/>
  <c r="AG282" i="3"/>
  <c r="AS282" i="3"/>
  <c r="BA282" i="3"/>
  <c r="P282" i="3"/>
  <c r="T282" i="3"/>
  <c r="X282" i="3"/>
  <c r="AB282" i="3"/>
  <c r="AF282" i="3"/>
  <c r="AJ282" i="3"/>
  <c r="AN282" i="3"/>
  <c r="AR282" i="3"/>
  <c r="AV282" i="3"/>
  <c r="AZ282" i="3"/>
  <c r="BD282" i="3"/>
  <c r="BH282" i="3"/>
  <c r="Q282" i="3"/>
  <c r="AC282" i="3"/>
  <c r="AK282" i="3"/>
  <c r="AW282" i="3"/>
  <c r="BE282" i="3"/>
  <c r="U282" i="3"/>
  <c r="AO282" i="3"/>
  <c r="BI282" i="3"/>
  <c r="N286" i="3"/>
  <c r="BJ286" i="3" s="1"/>
  <c r="R286" i="3"/>
  <c r="V286" i="3"/>
  <c r="Z286" i="3"/>
  <c r="AD286" i="3"/>
  <c r="AH286" i="3"/>
  <c r="AL286" i="3"/>
  <c r="AP286" i="3"/>
  <c r="AT286" i="3"/>
  <c r="AX286" i="3"/>
  <c r="BB286" i="3"/>
  <c r="BF286" i="3"/>
  <c r="O286" i="3"/>
  <c r="BL286" i="3" s="1"/>
  <c r="S286" i="3"/>
  <c r="BM286" i="3" s="1"/>
  <c r="W286" i="3"/>
  <c r="AA286" i="3"/>
  <c r="AE286" i="3"/>
  <c r="AI286" i="3"/>
  <c r="AM286" i="3"/>
  <c r="AQ286" i="3"/>
  <c r="AU286" i="3"/>
  <c r="AY286" i="3"/>
  <c r="BC286" i="3"/>
  <c r="BG286" i="3"/>
  <c r="U286" i="3"/>
  <c r="AG286" i="3"/>
  <c r="AO286" i="3"/>
  <c r="BA286" i="3"/>
  <c r="BI286" i="3"/>
  <c r="P286" i="3"/>
  <c r="T286" i="3"/>
  <c r="X286" i="3"/>
  <c r="AB286" i="3"/>
  <c r="AF286" i="3"/>
  <c r="AJ286" i="3"/>
  <c r="AN286" i="3"/>
  <c r="AR286" i="3"/>
  <c r="AV286" i="3"/>
  <c r="AZ286" i="3"/>
  <c r="BD286" i="3"/>
  <c r="BH286" i="3"/>
  <c r="M286" i="3"/>
  <c r="Y286" i="3"/>
  <c r="AK286" i="3"/>
  <c r="AS286" i="3"/>
  <c r="BE286" i="3"/>
  <c r="Q286" i="3"/>
  <c r="AC286" i="3"/>
  <c r="AW286" i="3"/>
  <c r="M290" i="3"/>
  <c r="Q290" i="3"/>
  <c r="U290" i="3"/>
  <c r="Y290" i="3"/>
  <c r="AC290" i="3"/>
  <c r="AG290" i="3"/>
  <c r="AK290" i="3"/>
  <c r="AO290" i="3"/>
  <c r="AS290" i="3"/>
  <c r="AW290" i="3"/>
  <c r="BA290" i="3"/>
  <c r="BE290" i="3"/>
  <c r="BI290" i="3"/>
  <c r="N290" i="3"/>
  <c r="R290" i="3"/>
  <c r="V290" i="3"/>
  <c r="Z290" i="3"/>
  <c r="AD290" i="3"/>
  <c r="AH290" i="3"/>
  <c r="AL290" i="3"/>
  <c r="AP290" i="3"/>
  <c r="AT290" i="3"/>
  <c r="AX290" i="3"/>
  <c r="BB290" i="3"/>
  <c r="BF290" i="3"/>
  <c r="T290" i="3"/>
  <c r="AF290" i="3"/>
  <c r="AR290" i="3"/>
  <c r="AV290" i="3"/>
  <c r="BH290" i="3"/>
  <c r="O290" i="3"/>
  <c r="S290" i="3"/>
  <c r="W290" i="3"/>
  <c r="AA290" i="3"/>
  <c r="AE290" i="3"/>
  <c r="AI290" i="3"/>
  <c r="AM290" i="3"/>
  <c r="AQ290" i="3"/>
  <c r="AU290" i="3"/>
  <c r="AY290" i="3"/>
  <c r="BC290" i="3"/>
  <c r="BG290" i="3"/>
  <c r="P290" i="3"/>
  <c r="AB290" i="3"/>
  <c r="AN290" i="3"/>
  <c r="BD290" i="3"/>
  <c r="X290" i="3"/>
  <c r="AJ290" i="3"/>
  <c r="AZ290" i="3"/>
  <c r="M294" i="3"/>
  <c r="Q294" i="3"/>
  <c r="U294" i="3"/>
  <c r="Y294" i="3"/>
  <c r="AC294" i="3"/>
  <c r="AG294" i="3"/>
  <c r="AK294" i="3"/>
  <c r="AO294" i="3"/>
  <c r="AS294" i="3"/>
  <c r="AW294" i="3"/>
  <c r="BA294" i="3"/>
  <c r="BE294" i="3"/>
  <c r="BI294" i="3"/>
  <c r="N294" i="3"/>
  <c r="R294" i="3"/>
  <c r="V294" i="3"/>
  <c r="Z294" i="3"/>
  <c r="AD294" i="3"/>
  <c r="AH294" i="3"/>
  <c r="AL294" i="3"/>
  <c r="AP294" i="3"/>
  <c r="AT294" i="3"/>
  <c r="AX294" i="3"/>
  <c r="BB294" i="3"/>
  <c r="BF294" i="3"/>
  <c r="T294" i="3"/>
  <c r="AF294" i="3"/>
  <c r="AR294" i="3"/>
  <c r="BD294" i="3"/>
  <c r="O294" i="3"/>
  <c r="S294" i="3"/>
  <c r="W294" i="3"/>
  <c r="AA294" i="3"/>
  <c r="AE294" i="3"/>
  <c r="AI294" i="3"/>
  <c r="AM294" i="3"/>
  <c r="AQ294" i="3"/>
  <c r="AU294" i="3"/>
  <c r="AY294" i="3"/>
  <c r="BC294" i="3"/>
  <c r="BG294" i="3"/>
  <c r="P294" i="3"/>
  <c r="AB294" i="3"/>
  <c r="AJ294" i="3"/>
  <c r="AV294" i="3"/>
  <c r="BH294" i="3"/>
  <c r="X294" i="3"/>
  <c r="AN294" i="3"/>
  <c r="AZ294" i="3"/>
  <c r="P298" i="3"/>
  <c r="T298" i="3"/>
  <c r="X298" i="3"/>
  <c r="AB298" i="3"/>
  <c r="AF298" i="3"/>
  <c r="AJ298" i="3"/>
  <c r="AN298" i="3"/>
  <c r="AR298" i="3"/>
  <c r="AV298" i="3"/>
  <c r="AZ298" i="3"/>
  <c r="BD298" i="3"/>
  <c r="BH298" i="3"/>
  <c r="M298" i="3"/>
  <c r="Q298" i="3"/>
  <c r="U298" i="3"/>
  <c r="Y298" i="3"/>
  <c r="AC298" i="3"/>
  <c r="AG298" i="3"/>
  <c r="AK298" i="3"/>
  <c r="AO298" i="3"/>
  <c r="AS298" i="3"/>
  <c r="AW298" i="3"/>
  <c r="BA298" i="3"/>
  <c r="BE298" i="3"/>
  <c r="BI298" i="3"/>
  <c r="S298" i="3"/>
  <c r="AA298" i="3"/>
  <c r="AI298" i="3"/>
  <c r="AU298" i="3"/>
  <c r="AY298" i="3"/>
  <c r="N298" i="3"/>
  <c r="R298" i="3"/>
  <c r="V298" i="3"/>
  <c r="Z298" i="3"/>
  <c r="AD298" i="3"/>
  <c r="AH298" i="3"/>
  <c r="AL298" i="3"/>
  <c r="AP298" i="3"/>
  <c r="AT298" i="3"/>
  <c r="AX298" i="3"/>
  <c r="BB298" i="3"/>
  <c r="BF298" i="3"/>
  <c r="AE298" i="3"/>
  <c r="AQ298" i="3"/>
  <c r="BC298" i="3"/>
  <c r="O298" i="3"/>
  <c r="W298" i="3"/>
  <c r="AM298" i="3"/>
  <c r="BG298" i="3"/>
  <c r="O302" i="3"/>
  <c r="S302" i="3"/>
  <c r="W302" i="3"/>
  <c r="AA302" i="3"/>
  <c r="AE302" i="3"/>
  <c r="AI302" i="3"/>
  <c r="AM302" i="3"/>
  <c r="AQ302" i="3"/>
  <c r="AU302" i="3"/>
  <c r="AY302" i="3"/>
  <c r="BC302" i="3"/>
  <c r="BG302" i="3"/>
  <c r="P302" i="3"/>
  <c r="T302" i="3"/>
  <c r="X302" i="3"/>
  <c r="AB302" i="3"/>
  <c r="AF302" i="3"/>
  <c r="AJ302" i="3"/>
  <c r="AN302" i="3"/>
  <c r="AR302" i="3"/>
  <c r="AV302" i="3"/>
  <c r="AZ302" i="3"/>
  <c r="BD302" i="3"/>
  <c r="BH302" i="3"/>
  <c r="V302" i="3"/>
  <c r="AD302" i="3"/>
  <c r="AP302" i="3"/>
  <c r="BF302" i="3"/>
  <c r="M302" i="3"/>
  <c r="Q302" i="3"/>
  <c r="U302" i="3"/>
  <c r="Y302" i="3"/>
  <c r="AC302" i="3"/>
  <c r="AG302" i="3"/>
  <c r="AK302" i="3"/>
  <c r="AO302" i="3"/>
  <c r="AS302" i="3"/>
  <c r="AW302" i="3"/>
  <c r="BA302" i="3"/>
  <c r="BE302" i="3"/>
  <c r="BI302" i="3"/>
  <c r="N302" i="3"/>
  <c r="Z302" i="3"/>
  <c r="AH302" i="3"/>
  <c r="AT302" i="3"/>
  <c r="AX302" i="3"/>
  <c r="R302" i="3"/>
  <c r="AL302" i="3"/>
  <c r="BB302" i="3"/>
  <c r="M306" i="3"/>
  <c r="Q306" i="3"/>
  <c r="U306" i="3"/>
  <c r="Y306" i="3"/>
  <c r="AC306" i="3"/>
  <c r="AG306" i="3"/>
  <c r="AK306" i="3"/>
  <c r="AO306" i="3"/>
  <c r="AS306" i="3"/>
  <c r="AW306" i="3"/>
  <c r="BA306" i="3"/>
  <c r="BE306" i="3"/>
  <c r="BI306" i="3"/>
  <c r="N306" i="3"/>
  <c r="R306" i="3"/>
  <c r="V306" i="3"/>
  <c r="Z306" i="3"/>
  <c r="AD306" i="3"/>
  <c r="AH306" i="3"/>
  <c r="AL306" i="3"/>
  <c r="AP306" i="3"/>
  <c r="AT306" i="3"/>
  <c r="AX306" i="3"/>
  <c r="BB306" i="3"/>
  <c r="BF306" i="3"/>
  <c r="X306" i="3"/>
  <c r="AF306" i="3"/>
  <c r="AR306" i="3"/>
  <c r="AZ306" i="3"/>
  <c r="O306" i="3"/>
  <c r="S306" i="3"/>
  <c r="W306" i="3"/>
  <c r="AA306" i="3"/>
  <c r="AE306" i="3"/>
  <c r="AI306" i="3"/>
  <c r="AM306" i="3"/>
  <c r="AQ306" i="3"/>
  <c r="AU306" i="3"/>
  <c r="AY306" i="3"/>
  <c r="BC306" i="3"/>
  <c r="BG306" i="3"/>
  <c r="P306" i="3"/>
  <c r="AB306" i="3"/>
  <c r="AN306" i="3"/>
  <c r="AV306" i="3"/>
  <c r="BH306" i="3"/>
  <c r="T306" i="3"/>
  <c r="AJ306" i="3"/>
  <c r="BD306" i="3"/>
  <c r="P310" i="3"/>
  <c r="T310" i="3"/>
  <c r="X310" i="3"/>
  <c r="AB310" i="3"/>
  <c r="AF310" i="3"/>
  <c r="AJ310" i="3"/>
  <c r="AN310" i="3"/>
  <c r="AR310" i="3"/>
  <c r="AV310" i="3"/>
  <c r="AZ310" i="3"/>
  <c r="BD310" i="3"/>
  <c r="BH310" i="3"/>
  <c r="M310" i="3"/>
  <c r="Q310" i="3"/>
  <c r="U310" i="3"/>
  <c r="Y310" i="3"/>
  <c r="AC310" i="3"/>
  <c r="AG310" i="3"/>
  <c r="AK310" i="3"/>
  <c r="AO310" i="3"/>
  <c r="AS310" i="3"/>
  <c r="AW310" i="3"/>
  <c r="BA310" i="3"/>
  <c r="BE310" i="3"/>
  <c r="BI310" i="3"/>
  <c r="S310" i="3"/>
  <c r="AA310" i="3"/>
  <c r="AQ310" i="3"/>
  <c r="AY310" i="3"/>
  <c r="N310" i="3"/>
  <c r="R310" i="3"/>
  <c r="V310" i="3"/>
  <c r="Z310" i="3"/>
  <c r="AD310" i="3"/>
  <c r="AH310" i="3"/>
  <c r="AL310" i="3"/>
  <c r="AP310" i="3"/>
  <c r="AT310" i="3"/>
  <c r="AX310" i="3"/>
  <c r="BB310" i="3"/>
  <c r="BF310" i="3"/>
  <c r="O310" i="3"/>
  <c r="AE310" i="3"/>
  <c r="AM310" i="3"/>
  <c r="AU310" i="3"/>
  <c r="BG310" i="3"/>
  <c r="W310" i="3"/>
  <c r="AI310" i="3"/>
  <c r="BC310" i="3"/>
  <c r="O314" i="3"/>
  <c r="S314" i="3"/>
  <c r="W314" i="3"/>
  <c r="AA314" i="3"/>
  <c r="AE314" i="3"/>
  <c r="AI314" i="3"/>
  <c r="AM314" i="3"/>
  <c r="AQ314" i="3"/>
  <c r="AU314" i="3"/>
  <c r="AY314" i="3"/>
  <c r="BC314" i="3"/>
  <c r="BG314" i="3"/>
  <c r="P314" i="3"/>
  <c r="T314" i="3"/>
  <c r="X314" i="3"/>
  <c r="AB314" i="3"/>
  <c r="AF314" i="3"/>
  <c r="AJ314" i="3"/>
  <c r="AN314" i="3"/>
  <c r="AR314" i="3"/>
  <c r="AV314" i="3"/>
  <c r="AZ314" i="3"/>
  <c r="BD314" i="3"/>
  <c r="BH314" i="3"/>
  <c r="N314" i="3"/>
  <c r="Z314" i="3"/>
  <c r="AH314" i="3"/>
  <c r="AT314" i="3"/>
  <c r="BF314" i="3"/>
  <c r="M314" i="3"/>
  <c r="Q314" i="3"/>
  <c r="U314" i="3"/>
  <c r="Y314" i="3"/>
  <c r="AC314" i="3"/>
  <c r="AG314" i="3"/>
  <c r="AK314" i="3"/>
  <c r="AO314" i="3"/>
  <c r="AS314" i="3"/>
  <c r="AW314" i="3"/>
  <c r="BA314" i="3"/>
  <c r="BE314" i="3"/>
  <c r="BI314" i="3"/>
  <c r="R314" i="3"/>
  <c r="AD314" i="3"/>
  <c r="AL314" i="3"/>
  <c r="AX314" i="3"/>
  <c r="BB314" i="3"/>
  <c r="V314" i="3"/>
  <c r="AP314" i="3"/>
  <c r="M318" i="3"/>
  <c r="Q318" i="3"/>
  <c r="U318" i="3"/>
  <c r="Y318" i="3"/>
  <c r="AC318" i="3"/>
  <c r="AG318" i="3"/>
  <c r="AK318" i="3"/>
  <c r="AO318" i="3"/>
  <c r="AS318" i="3"/>
  <c r="AW318" i="3"/>
  <c r="BA318" i="3"/>
  <c r="BE318" i="3"/>
  <c r="BI318" i="3"/>
  <c r="N318" i="3"/>
  <c r="R318" i="3"/>
  <c r="V318" i="3"/>
  <c r="Z318" i="3"/>
  <c r="AD318" i="3"/>
  <c r="AH318" i="3"/>
  <c r="AL318" i="3"/>
  <c r="AP318" i="3"/>
  <c r="AT318" i="3"/>
  <c r="AX318" i="3"/>
  <c r="BB318" i="3"/>
  <c r="BF318" i="3"/>
  <c r="X318" i="3"/>
  <c r="AF318" i="3"/>
  <c r="AN318" i="3"/>
  <c r="AZ318" i="3"/>
  <c r="BH318" i="3"/>
  <c r="O318" i="3"/>
  <c r="S318" i="3"/>
  <c r="W318" i="3"/>
  <c r="AA318" i="3"/>
  <c r="AE318" i="3"/>
  <c r="AI318" i="3"/>
  <c r="AM318" i="3"/>
  <c r="AQ318" i="3"/>
  <c r="AU318" i="3"/>
  <c r="AY318" i="3"/>
  <c r="BC318" i="3"/>
  <c r="BG318" i="3"/>
  <c r="T318" i="3"/>
  <c r="AJ318" i="3"/>
  <c r="AR318" i="3"/>
  <c r="BD318" i="3"/>
  <c r="P318" i="3"/>
  <c r="AB318" i="3"/>
  <c r="AV318" i="3"/>
  <c r="BM281" i="3"/>
  <c r="BN299" i="3"/>
  <c r="BJ299" i="3"/>
  <c r="AT319" i="3"/>
  <c r="V258" i="3"/>
  <c r="AL258" i="3"/>
  <c r="U319" i="3"/>
  <c r="AK319" i="3"/>
  <c r="BA319" i="3"/>
  <c r="O179" i="3"/>
  <c r="BL179" i="3" s="1"/>
  <c r="S179" i="3"/>
  <c r="BM179" i="3" s="1"/>
  <c r="W179" i="3"/>
  <c r="AA179" i="3"/>
  <c r="AE179" i="3"/>
  <c r="AI179" i="3"/>
  <c r="AM179" i="3"/>
  <c r="AQ179" i="3"/>
  <c r="AU179" i="3"/>
  <c r="AY179" i="3"/>
  <c r="BC179" i="3"/>
  <c r="BG179" i="3"/>
  <c r="P179" i="3"/>
  <c r="T179" i="3"/>
  <c r="X179" i="3"/>
  <c r="AB179" i="3"/>
  <c r="AF179" i="3"/>
  <c r="AJ179" i="3"/>
  <c r="AN179" i="3"/>
  <c r="AR179" i="3"/>
  <c r="AV179" i="3"/>
  <c r="AZ179" i="3"/>
  <c r="BD179" i="3"/>
  <c r="BH179" i="3"/>
  <c r="M179" i="3"/>
  <c r="U179" i="3"/>
  <c r="AC179" i="3"/>
  <c r="AK179" i="3"/>
  <c r="AS179" i="3"/>
  <c r="BA179" i="3"/>
  <c r="BI179" i="3"/>
  <c r="N179" i="3"/>
  <c r="BJ179" i="3" s="1"/>
  <c r="V179" i="3"/>
  <c r="AD179" i="3"/>
  <c r="AL179" i="3"/>
  <c r="AT179" i="3"/>
  <c r="BB179" i="3"/>
  <c r="Q179" i="3"/>
  <c r="Y179" i="3"/>
  <c r="AG179" i="3"/>
  <c r="AO179" i="3"/>
  <c r="AW179" i="3"/>
  <c r="BE179" i="3"/>
  <c r="R179" i="3"/>
  <c r="Z179" i="3"/>
  <c r="AH179" i="3"/>
  <c r="AP179" i="3"/>
  <c r="AX179" i="3"/>
  <c r="BF179" i="3"/>
  <c r="P183" i="3"/>
  <c r="T183" i="3"/>
  <c r="X183" i="3"/>
  <c r="AB183" i="3"/>
  <c r="AF183" i="3"/>
  <c r="AJ183" i="3"/>
  <c r="AN183" i="3"/>
  <c r="AR183" i="3"/>
  <c r="AV183" i="3"/>
  <c r="AZ183" i="3"/>
  <c r="BD183" i="3"/>
  <c r="BH183" i="3"/>
  <c r="M183" i="3"/>
  <c r="Q183" i="3"/>
  <c r="U183" i="3"/>
  <c r="Y183" i="3"/>
  <c r="AC183" i="3"/>
  <c r="AG183" i="3"/>
  <c r="AK183" i="3"/>
  <c r="AO183" i="3"/>
  <c r="AS183" i="3"/>
  <c r="AW183" i="3"/>
  <c r="BA183" i="3"/>
  <c r="BE183" i="3"/>
  <c r="BI183" i="3"/>
  <c r="N183" i="3"/>
  <c r="V183" i="3"/>
  <c r="AD183" i="3"/>
  <c r="AL183" i="3"/>
  <c r="AT183" i="3"/>
  <c r="BB183" i="3"/>
  <c r="O183" i="3"/>
  <c r="W183" i="3"/>
  <c r="AE183" i="3"/>
  <c r="AM183" i="3"/>
  <c r="AU183" i="3"/>
  <c r="BC183" i="3"/>
  <c r="R183" i="3"/>
  <c r="Z183" i="3"/>
  <c r="AH183" i="3"/>
  <c r="AP183" i="3"/>
  <c r="AX183" i="3"/>
  <c r="BF183" i="3"/>
  <c r="S183" i="3"/>
  <c r="AA183" i="3"/>
  <c r="AI183" i="3"/>
  <c r="AQ183" i="3"/>
  <c r="AY183" i="3"/>
  <c r="BG183" i="3"/>
  <c r="P187" i="3"/>
  <c r="T187" i="3"/>
  <c r="X187" i="3"/>
  <c r="AB187" i="3"/>
  <c r="AF187" i="3"/>
  <c r="AJ187" i="3"/>
  <c r="AN187" i="3"/>
  <c r="AR187" i="3"/>
  <c r="AV187" i="3"/>
  <c r="AZ187" i="3"/>
  <c r="BD187" i="3"/>
  <c r="BH187" i="3"/>
  <c r="M187" i="3"/>
  <c r="Q187" i="3"/>
  <c r="U187" i="3"/>
  <c r="Y187" i="3"/>
  <c r="AC187" i="3"/>
  <c r="AG187" i="3"/>
  <c r="AK187" i="3"/>
  <c r="AO187" i="3"/>
  <c r="AS187" i="3"/>
  <c r="AW187" i="3"/>
  <c r="BA187" i="3"/>
  <c r="BE187" i="3"/>
  <c r="BI187" i="3"/>
  <c r="R187" i="3"/>
  <c r="Z187" i="3"/>
  <c r="AH187" i="3"/>
  <c r="AP187" i="3"/>
  <c r="AX187" i="3"/>
  <c r="BF187" i="3"/>
  <c r="S187" i="3"/>
  <c r="AA187" i="3"/>
  <c r="AI187" i="3"/>
  <c r="AQ187" i="3"/>
  <c r="AY187" i="3"/>
  <c r="BG187" i="3"/>
  <c r="N187" i="3"/>
  <c r="V187" i="3"/>
  <c r="AD187" i="3"/>
  <c r="AL187" i="3"/>
  <c r="AT187" i="3"/>
  <c r="BB187" i="3"/>
  <c r="O187" i="3"/>
  <c r="W187" i="3"/>
  <c r="AE187" i="3"/>
  <c r="AM187" i="3"/>
  <c r="AU187" i="3"/>
  <c r="BC187" i="3"/>
  <c r="P191" i="3"/>
  <c r="T191" i="3"/>
  <c r="X191" i="3"/>
  <c r="AB191" i="3"/>
  <c r="AF191" i="3"/>
  <c r="AJ191" i="3"/>
  <c r="AN191" i="3"/>
  <c r="AR191" i="3"/>
  <c r="AV191" i="3"/>
  <c r="AZ191" i="3"/>
  <c r="BD191" i="3"/>
  <c r="BH191" i="3"/>
  <c r="M191" i="3"/>
  <c r="Q191" i="3"/>
  <c r="U191" i="3"/>
  <c r="Y191" i="3"/>
  <c r="AC191" i="3"/>
  <c r="AG191" i="3"/>
  <c r="AK191" i="3"/>
  <c r="AO191" i="3"/>
  <c r="AS191" i="3"/>
  <c r="AW191" i="3"/>
  <c r="BA191" i="3"/>
  <c r="BE191" i="3"/>
  <c r="BI191" i="3"/>
  <c r="R191" i="3"/>
  <c r="Z191" i="3"/>
  <c r="AH191" i="3"/>
  <c r="AP191" i="3"/>
  <c r="AX191" i="3"/>
  <c r="BF191" i="3"/>
  <c r="S191" i="3"/>
  <c r="AA191" i="3"/>
  <c r="AI191" i="3"/>
  <c r="AQ191" i="3"/>
  <c r="AY191" i="3"/>
  <c r="BG191" i="3"/>
  <c r="N191" i="3"/>
  <c r="V191" i="3"/>
  <c r="AD191" i="3"/>
  <c r="AL191" i="3"/>
  <c r="AT191" i="3"/>
  <c r="BB191" i="3"/>
  <c r="O191" i="3"/>
  <c r="W191" i="3"/>
  <c r="AE191" i="3"/>
  <c r="AM191" i="3"/>
  <c r="AU191" i="3"/>
  <c r="BC191" i="3"/>
  <c r="N195" i="3"/>
  <c r="R195" i="3"/>
  <c r="V195" i="3"/>
  <c r="Z195" i="3"/>
  <c r="AD195" i="3"/>
  <c r="AH195" i="3"/>
  <c r="AL195" i="3"/>
  <c r="AP195" i="3"/>
  <c r="AT195" i="3"/>
  <c r="AX195" i="3"/>
  <c r="BB195" i="3"/>
  <c r="BF195" i="3"/>
  <c r="O195" i="3"/>
  <c r="S195" i="3"/>
  <c r="W195" i="3"/>
  <c r="AA195" i="3"/>
  <c r="AE195" i="3"/>
  <c r="AI195" i="3"/>
  <c r="AM195" i="3"/>
  <c r="AQ195" i="3"/>
  <c r="AU195" i="3"/>
  <c r="AY195" i="3"/>
  <c r="BC195" i="3"/>
  <c r="BG195" i="3"/>
  <c r="T195" i="3"/>
  <c r="AB195" i="3"/>
  <c r="AJ195" i="3"/>
  <c r="AR195" i="3"/>
  <c r="AZ195" i="3"/>
  <c r="BH195" i="3"/>
  <c r="M195" i="3"/>
  <c r="U195" i="3"/>
  <c r="AC195" i="3"/>
  <c r="AK195" i="3"/>
  <c r="AS195" i="3"/>
  <c r="BA195" i="3"/>
  <c r="BI195" i="3"/>
  <c r="P195" i="3"/>
  <c r="X195" i="3"/>
  <c r="AF195" i="3"/>
  <c r="AN195" i="3"/>
  <c r="AV195" i="3"/>
  <c r="BD195" i="3"/>
  <c r="Q195" i="3"/>
  <c r="Y195" i="3"/>
  <c r="AG195" i="3"/>
  <c r="AO195" i="3"/>
  <c r="AW195" i="3"/>
  <c r="BE195" i="3"/>
  <c r="P199" i="3"/>
  <c r="T199" i="3"/>
  <c r="X199" i="3"/>
  <c r="AB199" i="3"/>
  <c r="AF199" i="3"/>
  <c r="AJ199" i="3"/>
  <c r="AN199" i="3"/>
  <c r="AR199" i="3"/>
  <c r="AV199" i="3"/>
  <c r="AZ199" i="3"/>
  <c r="BD199" i="3"/>
  <c r="BH199" i="3"/>
  <c r="M199" i="3"/>
  <c r="Q199" i="3"/>
  <c r="U199" i="3"/>
  <c r="Y199" i="3"/>
  <c r="AC199" i="3"/>
  <c r="AG199" i="3"/>
  <c r="AK199" i="3"/>
  <c r="AO199" i="3"/>
  <c r="AS199" i="3"/>
  <c r="AW199" i="3"/>
  <c r="BA199" i="3"/>
  <c r="BE199" i="3"/>
  <c r="BI199" i="3"/>
  <c r="R199" i="3"/>
  <c r="Z199" i="3"/>
  <c r="AH199" i="3"/>
  <c r="AP199" i="3"/>
  <c r="AX199" i="3"/>
  <c r="BF199" i="3"/>
  <c r="S199" i="3"/>
  <c r="BM199" i="3" s="1"/>
  <c r="AA199" i="3"/>
  <c r="AI199" i="3"/>
  <c r="AQ199" i="3"/>
  <c r="AY199" i="3"/>
  <c r="BG199" i="3"/>
  <c r="N199" i="3"/>
  <c r="BJ199" i="3" s="1"/>
  <c r="V199" i="3"/>
  <c r="AD199" i="3"/>
  <c r="AL199" i="3"/>
  <c r="AT199" i="3"/>
  <c r="BB199" i="3"/>
  <c r="O199" i="3"/>
  <c r="BL199" i="3" s="1"/>
  <c r="W199" i="3"/>
  <c r="AE199" i="3"/>
  <c r="AM199" i="3"/>
  <c r="AU199" i="3"/>
  <c r="BC199" i="3"/>
  <c r="M203" i="3"/>
  <c r="Q203" i="3"/>
  <c r="U203" i="3"/>
  <c r="Y203" i="3"/>
  <c r="AC203" i="3"/>
  <c r="AG203" i="3"/>
  <c r="AK203" i="3"/>
  <c r="AO203" i="3"/>
  <c r="AS203" i="3"/>
  <c r="AW203" i="3"/>
  <c r="BA203" i="3"/>
  <c r="BE203" i="3"/>
  <c r="BI203" i="3"/>
  <c r="N203" i="3"/>
  <c r="R203" i="3"/>
  <c r="V203" i="3"/>
  <c r="Z203" i="3"/>
  <c r="AD203" i="3"/>
  <c r="AH203" i="3"/>
  <c r="AL203" i="3"/>
  <c r="AP203" i="3"/>
  <c r="AT203" i="3"/>
  <c r="AX203" i="3"/>
  <c r="BB203" i="3"/>
  <c r="BF203" i="3"/>
  <c r="O203" i="3"/>
  <c r="W203" i="3"/>
  <c r="AE203" i="3"/>
  <c r="AM203" i="3"/>
  <c r="AU203" i="3"/>
  <c r="BC203" i="3"/>
  <c r="P203" i="3"/>
  <c r="X203" i="3"/>
  <c r="AF203" i="3"/>
  <c r="AN203" i="3"/>
  <c r="AV203" i="3"/>
  <c r="BD203" i="3"/>
  <c r="S203" i="3"/>
  <c r="AA203" i="3"/>
  <c r="AI203" i="3"/>
  <c r="AQ203" i="3"/>
  <c r="AY203" i="3"/>
  <c r="BG203" i="3"/>
  <c r="T203" i="3"/>
  <c r="AB203" i="3"/>
  <c r="AJ203" i="3"/>
  <c r="AR203" i="3"/>
  <c r="AZ203" i="3"/>
  <c r="BH203" i="3"/>
  <c r="P207" i="3"/>
  <c r="T207" i="3"/>
  <c r="X207" i="3"/>
  <c r="AB207" i="3"/>
  <c r="AF207" i="3"/>
  <c r="AJ207" i="3"/>
  <c r="AN207" i="3"/>
  <c r="AR207" i="3"/>
  <c r="AV207" i="3"/>
  <c r="AZ207" i="3"/>
  <c r="BD207" i="3"/>
  <c r="BH207" i="3"/>
  <c r="M207" i="3"/>
  <c r="Q207" i="3"/>
  <c r="U207" i="3"/>
  <c r="Y207" i="3"/>
  <c r="AC207" i="3"/>
  <c r="AG207" i="3"/>
  <c r="AK207" i="3"/>
  <c r="AO207" i="3"/>
  <c r="AS207" i="3"/>
  <c r="AW207" i="3"/>
  <c r="BA207" i="3"/>
  <c r="BE207" i="3"/>
  <c r="BI207" i="3"/>
  <c r="R207" i="3"/>
  <c r="Z207" i="3"/>
  <c r="AH207" i="3"/>
  <c r="AP207" i="3"/>
  <c r="AX207" i="3"/>
  <c r="BF207" i="3"/>
  <c r="S207" i="3"/>
  <c r="AA207" i="3"/>
  <c r="AI207" i="3"/>
  <c r="AQ207" i="3"/>
  <c r="AY207" i="3"/>
  <c r="BG207" i="3"/>
  <c r="N207" i="3"/>
  <c r="V207" i="3"/>
  <c r="AD207" i="3"/>
  <c r="AL207" i="3"/>
  <c r="AT207" i="3"/>
  <c r="BB207" i="3"/>
  <c r="O207" i="3"/>
  <c r="W207" i="3"/>
  <c r="AE207" i="3"/>
  <c r="AM207" i="3"/>
  <c r="AU207" i="3"/>
  <c r="BC207" i="3"/>
  <c r="O211" i="3"/>
  <c r="S211" i="3"/>
  <c r="W211" i="3"/>
  <c r="AA211" i="3"/>
  <c r="AE211" i="3"/>
  <c r="AI211" i="3"/>
  <c r="AM211" i="3"/>
  <c r="AQ211" i="3"/>
  <c r="AU211" i="3"/>
  <c r="AY211" i="3"/>
  <c r="BC211" i="3"/>
  <c r="BG211" i="3"/>
  <c r="P211" i="3"/>
  <c r="T211" i="3"/>
  <c r="X211" i="3"/>
  <c r="AB211" i="3"/>
  <c r="AF211" i="3"/>
  <c r="AJ211" i="3"/>
  <c r="AN211" i="3"/>
  <c r="AR211" i="3"/>
  <c r="AV211" i="3"/>
  <c r="AZ211" i="3"/>
  <c r="BD211" i="3"/>
  <c r="M211" i="3"/>
  <c r="U211" i="3"/>
  <c r="AC211" i="3"/>
  <c r="AK211" i="3"/>
  <c r="AS211" i="3"/>
  <c r="BA211" i="3"/>
  <c r="BH211" i="3"/>
  <c r="N211" i="3"/>
  <c r="V211" i="3"/>
  <c r="AD211" i="3"/>
  <c r="AL211" i="3"/>
  <c r="AT211" i="3"/>
  <c r="BB211" i="3"/>
  <c r="BI211" i="3"/>
  <c r="Q211" i="3"/>
  <c r="Y211" i="3"/>
  <c r="AG211" i="3"/>
  <c r="AO211" i="3"/>
  <c r="AW211" i="3"/>
  <c r="BE211" i="3"/>
  <c r="R211" i="3"/>
  <c r="Z211" i="3"/>
  <c r="AH211" i="3"/>
  <c r="AP211" i="3"/>
  <c r="AX211" i="3"/>
  <c r="BF211" i="3"/>
  <c r="M215" i="3"/>
  <c r="Q215" i="3"/>
  <c r="U215" i="3"/>
  <c r="Y215" i="3"/>
  <c r="AC215" i="3"/>
  <c r="AG215" i="3"/>
  <c r="AK215" i="3"/>
  <c r="AO215" i="3"/>
  <c r="AS215" i="3"/>
  <c r="AW215" i="3"/>
  <c r="BA215" i="3"/>
  <c r="BE215" i="3"/>
  <c r="BI215" i="3"/>
  <c r="P215" i="3"/>
  <c r="V215" i="3"/>
  <c r="AA215" i="3"/>
  <c r="AF215" i="3"/>
  <c r="AL215" i="3"/>
  <c r="AQ215" i="3"/>
  <c r="AV215" i="3"/>
  <c r="BB215" i="3"/>
  <c r="BG215" i="3"/>
  <c r="R215" i="3"/>
  <c r="W215" i="3"/>
  <c r="AB215" i="3"/>
  <c r="AH215" i="3"/>
  <c r="AM215" i="3"/>
  <c r="AR215" i="3"/>
  <c r="AX215" i="3"/>
  <c r="BC215" i="3"/>
  <c r="BH215" i="3"/>
  <c r="N215" i="3"/>
  <c r="S215" i="3"/>
  <c r="X215" i="3"/>
  <c r="AD215" i="3"/>
  <c r="AI215" i="3"/>
  <c r="AN215" i="3"/>
  <c r="AT215" i="3"/>
  <c r="AY215" i="3"/>
  <c r="BD215" i="3"/>
  <c r="O215" i="3"/>
  <c r="T215" i="3"/>
  <c r="Z215" i="3"/>
  <c r="AE215" i="3"/>
  <c r="AJ215" i="3"/>
  <c r="AP215" i="3"/>
  <c r="AU215" i="3"/>
  <c r="AZ215" i="3"/>
  <c r="BF215" i="3"/>
  <c r="BK285" i="3"/>
  <c r="BN285" i="3"/>
  <c r="BN309" i="3"/>
  <c r="N319" i="3"/>
  <c r="AX319" i="3"/>
  <c r="BJ174" i="3"/>
  <c r="AL319" i="3"/>
  <c r="BD323" i="3"/>
  <c r="N221" i="3"/>
  <c r="R221" i="3"/>
  <c r="V221" i="3"/>
  <c r="Z221" i="3"/>
  <c r="AD221" i="3"/>
  <c r="AH221" i="3"/>
  <c r="AL221" i="3"/>
  <c r="AP221" i="3"/>
  <c r="AT221" i="3"/>
  <c r="AX221" i="3"/>
  <c r="BB221" i="3"/>
  <c r="BF221" i="3"/>
  <c r="O221" i="3"/>
  <c r="T221" i="3"/>
  <c r="Y221" i="3"/>
  <c r="AE221" i="3"/>
  <c r="AJ221" i="3"/>
  <c r="AO221" i="3"/>
  <c r="AU221" i="3"/>
  <c r="AZ221" i="3"/>
  <c r="BE221" i="3"/>
  <c r="P221" i="3"/>
  <c r="U221" i="3"/>
  <c r="AA221" i="3"/>
  <c r="AF221" i="3"/>
  <c r="AK221" i="3"/>
  <c r="AQ221" i="3"/>
  <c r="AV221" i="3"/>
  <c r="BA221" i="3"/>
  <c r="BG221" i="3"/>
  <c r="Q221" i="3"/>
  <c r="W221" i="3"/>
  <c r="AB221" i="3"/>
  <c r="AG221" i="3"/>
  <c r="AM221" i="3"/>
  <c r="AR221" i="3"/>
  <c r="AW221" i="3"/>
  <c r="BC221" i="3"/>
  <c r="BH221" i="3"/>
  <c r="M221" i="3"/>
  <c r="S221" i="3"/>
  <c r="X221" i="3"/>
  <c r="AC221" i="3"/>
  <c r="AI221" i="3"/>
  <c r="AN221" i="3"/>
  <c r="AS221" i="3"/>
  <c r="AY221" i="3"/>
  <c r="BD221" i="3"/>
  <c r="BI221" i="3"/>
  <c r="P229" i="3"/>
  <c r="T229" i="3"/>
  <c r="X229" i="3"/>
  <c r="AB229" i="3"/>
  <c r="AF229" i="3"/>
  <c r="AJ229" i="3"/>
  <c r="AN229" i="3"/>
  <c r="AR229" i="3"/>
  <c r="AV229" i="3"/>
  <c r="AZ229" i="3"/>
  <c r="BD229" i="3"/>
  <c r="BH229" i="3"/>
  <c r="O229" i="3"/>
  <c r="U229" i="3"/>
  <c r="Z229" i="3"/>
  <c r="AE229" i="3"/>
  <c r="AK229" i="3"/>
  <c r="AP229" i="3"/>
  <c r="AU229" i="3"/>
  <c r="BA229" i="3"/>
  <c r="BF229" i="3"/>
  <c r="Q229" i="3"/>
  <c r="V229" i="3"/>
  <c r="AA229" i="3"/>
  <c r="AG229" i="3"/>
  <c r="AL229" i="3"/>
  <c r="AQ229" i="3"/>
  <c r="AW229" i="3"/>
  <c r="BB229" i="3"/>
  <c r="BG229" i="3"/>
  <c r="M229" i="3"/>
  <c r="R229" i="3"/>
  <c r="W229" i="3"/>
  <c r="AC229" i="3"/>
  <c r="AH229" i="3"/>
  <c r="AM229" i="3"/>
  <c r="AS229" i="3"/>
  <c r="AX229" i="3"/>
  <c r="BC229" i="3"/>
  <c r="BI229" i="3"/>
  <c r="N229" i="3"/>
  <c r="S229" i="3"/>
  <c r="Y229" i="3"/>
  <c r="AD229" i="3"/>
  <c r="AI229" i="3"/>
  <c r="AO229" i="3"/>
  <c r="AT229" i="3"/>
  <c r="AY229" i="3"/>
  <c r="BE229" i="3"/>
  <c r="N241" i="3"/>
  <c r="R241" i="3"/>
  <c r="V241" i="3"/>
  <c r="Z241" i="3"/>
  <c r="AD241" i="3"/>
  <c r="AH241" i="3"/>
  <c r="AL241" i="3"/>
  <c r="AP241" i="3"/>
  <c r="AT241" i="3"/>
  <c r="AX241" i="3"/>
  <c r="BB241" i="3"/>
  <c r="BF241" i="3"/>
  <c r="Q241" i="3"/>
  <c r="W241" i="3"/>
  <c r="AB241" i="3"/>
  <c r="AG241" i="3"/>
  <c r="AM241" i="3"/>
  <c r="AR241" i="3"/>
  <c r="AW241" i="3"/>
  <c r="BC241" i="3"/>
  <c r="BH241" i="3"/>
  <c r="M241" i="3"/>
  <c r="S241" i="3"/>
  <c r="X241" i="3"/>
  <c r="AC241" i="3"/>
  <c r="AI241" i="3"/>
  <c r="AN241" i="3"/>
  <c r="AS241" i="3"/>
  <c r="AY241" i="3"/>
  <c r="BD241" i="3"/>
  <c r="BI241" i="3"/>
  <c r="O241" i="3"/>
  <c r="T241" i="3"/>
  <c r="Y241" i="3"/>
  <c r="AE241" i="3"/>
  <c r="AJ241" i="3"/>
  <c r="AO241" i="3"/>
  <c r="AU241" i="3"/>
  <c r="AZ241" i="3"/>
  <c r="BE241" i="3"/>
  <c r="P241" i="3"/>
  <c r="U241" i="3"/>
  <c r="AA241" i="3"/>
  <c r="AF241" i="3"/>
  <c r="AK241" i="3"/>
  <c r="AQ241" i="3"/>
  <c r="AV241" i="3"/>
  <c r="BA241" i="3"/>
  <c r="BG241" i="3"/>
  <c r="O257" i="3"/>
  <c r="BL257" i="3" s="1"/>
  <c r="S257" i="3"/>
  <c r="BM257" i="3" s="1"/>
  <c r="W257" i="3"/>
  <c r="AA257" i="3"/>
  <c r="AE257" i="3"/>
  <c r="AI257" i="3"/>
  <c r="AM257" i="3"/>
  <c r="AQ257" i="3"/>
  <c r="AU257" i="3"/>
  <c r="AY257" i="3"/>
  <c r="BC257" i="3"/>
  <c r="BG257" i="3"/>
  <c r="P257" i="3"/>
  <c r="T257" i="3"/>
  <c r="X257" i="3"/>
  <c r="AB257" i="3"/>
  <c r="AF257" i="3"/>
  <c r="AJ257" i="3"/>
  <c r="AN257" i="3"/>
  <c r="AR257" i="3"/>
  <c r="AV257" i="3"/>
  <c r="AZ257" i="3"/>
  <c r="BD257" i="3"/>
  <c r="BH257" i="3"/>
  <c r="M257" i="3"/>
  <c r="Q257" i="3"/>
  <c r="U257" i="3"/>
  <c r="Y257" i="3"/>
  <c r="AC257" i="3"/>
  <c r="AG257" i="3"/>
  <c r="AK257" i="3"/>
  <c r="AO257" i="3"/>
  <c r="AS257" i="3"/>
  <c r="AW257" i="3"/>
  <c r="BA257" i="3"/>
  <c r="BE257" i="3"/>
  <c r="BI257" i="3"/>
  <c r="N257" i="3"/>
  <c r="BJ257" i="3" s="1"/>
  <c r="R257" i="3"/>
  <c r="V257" i="3"/>
  <c r="Z257" i="3"/>
  <c r="AD257" i="3"/>
  <c r="AH257" i="3"/>
  <c r="AL257" i="3"/>
  <c r="AP257" i="3"/>
  <c r="AT257" i="3"/>
  <c r="AX257" i="3"/>
  <c r="BB257" i="3"/>
  <c r="BF257" i="3"/>
  <c r="BN343" i="3"/>
  <c r="BK343" i="3"/>
  <c r="BJ340" i="3"/>
  <c r="BL347" i="3"/>
  <c r="BL349" i="3"/>
  <c r="BM333" i="3"/>
  <c r="BL331" i="3"/>
  <c r="BJ343" i="3"/>
  <c r="BN353" i="3"/>
  <c r="BL345" i="3"/>
  <c r="BL355" i="3"/>
  <c r="BN351" i="3"/>
  <c r="BK351" i="3"/>
  <c r="BL343" i="3"/>
  <c r="BL337" i="3"/>
  <c r="BK352" i="3"/>
  <c r="BN352" i="3"/>
  <c r="BM345" i="3"/>
  <c r="BL336" i="3"/>
  <c r="BN329" i="3"/>
  <c r="BK329" i="3"/>
  <c r="BM324" i="3"/>
  <c r="BM328" i="3"/>
  <c r="BJ335" i="3"/>
  <c r="BM353" i="3"/>
  <c r="BK331" i="3"/>
  <c r="BN331" i="3"/>
  <c r="BM329" i="3"/>
  <c r="BJ328" i="3"/>
  <c r="BL328" i="3"/>
  <c r="BK332" i="3"/>
  <c r="BN332" i="3"/>
  <c r="BK341" i="3"/>
  <c r="BN341" i="3"/>
  <c r="BL325" i="3"/>
  <c r="BJ303" i="3"/>
  <c r="W319" i="3"/>
  <c r="AM319" i="3"/>
  <c r="BC319" i="3"/>
  <c r="N182" i="3"/>
  <c r="R182" i="3"/>
  <c r="V182" i="3"/>
  <c r="Z182" i="3"/>
  <c r="AD182" i="3"/>
  <c r="AH182" i="3"/>
  <c r="AL182" i="3"/>
  <c r="AP182" i="3"/>
  <c r="AT182" i="3"/>
  <c r="AX182" i="3"/>
  <c r="BB182" i="3"/>
  <c r="BF182" i="3"/>
  <c r="O182" i="3"/>
  <c r="S182" i="3"/>
  <c r="W182" i="3"/>
  <c r="AA182" i="3"/>
  <c r="AE182" i="3"/>
  <c r="AI182" i="3"/>
  <c r="AM182" i="3"/>
  <c r="AQ182" i="3"/>
  <c r="AU182" i="3"/>
  <c r="AY182" i="3"/>
  <c r="BC182" i="3"/>
  <c r="BG182" i="3"/>
  <c r="P182" i="3"/>
  <c r="X182" i="3"/>
  <c r="AF182" i="3"/>
  <c r="AN182" i="3"/>
  <c r="AV182" i="3"/>
  <c r="BD182" i="3"/>
  <c r="Q182" i="3"/>
  <c r="Y182" i="3"/>
  <c r="AG182" i="3"/>
  <c r="AO182" i="3"/>
  <c r="AW182" i="3"/>
  <c r="BE182" i="3"/>
  <c r="T182" i="3"/>
  <c r="AB182" i="3"/>
  <c r="AJ182" i="3"/>
  <c r="AR182" i="3"/>
  <c r="AZ182" i="3"/>
  <c r="BH182" i="3"/>
  <c r="M182" i="3"/>
  <c r="U182" i="3"/>
  <c r="AC182" i="3"/>
  <c r="AK182" i="3"/>
  <c r="AS182" i="3"/>
  <c r="BA182" i="3"/>
  <c r="BI182" i="3"/>
  <c r="N186" i="3"/>
  <c r="BJ186" i="3" s="1"/>
  <c r="R186" i="3"/>
  <c r="V186" i="3"/>
  <c r="Z186" i="3"/>
  <c r="AD186" i="3"/>
  <c r="AH186" i="3"/>
  <c r="AL186" i="3"/>
  <c r="AP186" i="3"/>
  <c r="AT186" i="3"/>
  <c r="AX186" i="3"/>
  <c r="BB186" i="3"/>
  <c r="BF186" i="3"/>
  <c r="O186" i="3"/>
  <c r="BL186" i="3" s="1"/>
  <c r="S186" i="3"/>
  <c r="BM186" i="3" s="1"/>
  <c r="W186" i="3"/>
  <c r="AA186" i="3"/>
  <c r="AE186" i="3"/>
  <c r="AI186" i="3"/>
  <c r="AM186" i="3"/>
  <c r="AQ186" i="3"/>
  <c r="AU186" i="3"/>
  <c r="AY186" i="3"/>
  <c r="BC186" i="3"/>
  <c r="BG186" i="3"/>
  <c r="P186" i="3"/>
  <c r="X186" i="3"/>
  <c r="AF186" i="3"/>
  <c r="AN186" i="3"/>
  <c r="AV186" i="3"/>
  <c r="BD186" i="3"/>
  <c r="Q186" i="3"/>
  <c r="Y186" i="3"/>
  <c r="AG186" i="3"/>
  <c r="AO186" i="3"/>
  <c r="AW186" i="3"/>
  <c r="BE186" i="3"/>
  <c r="T186" i="3"/>
  <c r="AB186" i="3"/>
  <c r="AJ186" i="3"/>
  <c r="AR186" i="3"/>
  <c r="AZ186" i="3"/>
  <c r="BH186" i="3"/>
  <c r="M186" i="3"/>
  <c r="U186" i="3"/>
  <c r="AC186" i="3"/>
  <c r="AK186" i="3"/>
  <c r="AS186" i="3"/>
  <c r="BA186" i="3"/>
  <c r="BI186" i="3"/>
  <c r="N190" i="3"/>
  <c r="R190" i="3"/>
  <c r="V190" i="3"/>
  <c r="Z190" i="3"/>
  <c r="AD190" i="3"/>
  <c r="AH190" i="3"/>
  <c r="AL190" i="3"/>
  <c r="AP190" i="3"/>
  <c r="AT190" i="3"/>
  <c r="AX190" i="3"/>
  <c r="BB190" i="3"/>
  <c r="BF190" i="3"/>
  <c r="O190" i="3"/>
  <c r="S190" i="3"/>
  <c r="W190" i="3"/>
  <c r="AA190" i="3"/>
  <c r="AE190" i="3"/>
  <c r="AI190" i="3"/>
  <c r="AM190" i="3"/>
  <c r="AQ190" i="3"/>
  <c r="AU190" i="3"/>
  <c r="AY190" i="3"/>
  <c r="BC190" i="3"/>
  <c r="BG190" i="3"/>
  <c r="T190" i="3"/>
  <c r="AB190" i="3"/>
  <c r="AJ190" i="3"/>
  <c r="AR190" i="3"/>
  <c r="AZ190" i="3"/>
  <c r="BH190" i="3"/>
  <c r="M190" i="3"/>
  <c r="U190" i="3"/>
  <c r="AC190" i="3"/>
  <c r="AK190" i="3"/>
  <c r="AS190" i="3"/>
  <c r="BA190" i="3"/>
  <c r="BI190" i="3"/>
  <c r="P190" i="3"/>
  <c r="X190" i="3"/>
  <c r="AF190" i="3"/>
  <c r="AN190" i="3"/>
  <c r="AV190" i="3"/>
  <c r="BD190" i="3"/>
  <c r="Q190" i="3"/>
  <c r="Y190" i="3"/>
  <c r="AG190" i="3"/>
  <c r="AO190" i="3"/>
  <c r="AW190" i="3"/>
  <c r="BE190" i="3"/>
  <c r="P194" i="3"/>
  <c r="T194" i="3"/>
  <c r="X194" i="3"/>
  <c r="AB194" i="3"/>
  <c r="AF194" i="3"/>
  <c r="AJ194" i="3"/>
  <c r="AN194" i="3"/>
  <c r="AR194" i="3"/>
  <c r="AV194" i="3"/>
  <c r="AZ194" i="3"/>
  <c r="BD194" i="3"/>
  <c r="BH194" i="3"/>
  <c r="M194" i="3"/>
  <c r="Q194" i="3"/>
  <c r="U194" i="3"/>
  <c r="Y194" i="3"/>
  <c r="AC194" i="3"/>
  <c r="AG194" i="3"/>
  <c r="AK194" i="3"/>
  <c r="AO194" i="3"/>
  <c r="AS194" i="3"/>
  <c r="AW194" i="3"/>
  <c r="BA194" i="3"/>
  <c r="BE194" i="3"/>
  <c r="BI194" i="3"/>
  <c r="N194" i="3"/>
  <c r="V194" i="3"/>
  <c r="AD194" i="3"/>
  <c r="AL194" i="3"/>
  <c r="AT194" i="3"/>
  <c r="BB194" i="3"/>
  <c r="O194" i="3"/>
  <c r="W194" i="3"/>
  <c r="AE194" i="3"/>
  <c r="AM194" i="3"/>
  <c r="AU194" i="3"/>
  <c r="BC194" i="3"/>
  <c r="R194" i="3"/>
  <c r="Z194" i="3"/>
  <c r="AH194" i="3"/>
  <c r="AP194" i="3"/>
  <c r="AX194" i="3"/>
  <c r="BF194" i="3"/>
  <c r="S194" i="3"/>
  <c r="AA194" i="3"/>
  <c r="AI194" i="3"/>
  <c r="AQ194" i="3"/>
  <c r="AY194" i="3"/>
  <c r="BG194" i="3"/>
  <c r="N198" i="3"/>
  <c r="BJ198" i="3" s="1"/>
  <c r="R198" i="3"/>
  <c r="V198" i="3"/>
  <c r="Z198" i="3"/>
  <c r="AD198" i="3"/>
  <c r="AH198" i="3"/>
  <c r="AL198" i="3"/>
  <c r="AP198" i="3"/>
  <c r="AT198" i="3"/>
  <c r="AX198" i="3"/>
  <c r="BB198" i="3"/>
  <c r="BF198" i="3"/>
  <c r="O198" i="3"/>
  <c r="BL198" i="3" s="1"/>
  <c r="S198" i="3"/>
  <c r="BM198" i="3" s="1"/>
  <c r="W198" i="3"/>
  <c r="AA198" i="3"/>
  <c r="AE198" i="3"/>
  <c r="AI198" i="3"/>
  <c r="AM198" i="3"/>
  <c r="AQ198" i="3"/>
  <c r="AU198" i="3"/>
  <c r="AY198" i="3"/>
  <c r="BC198" i="3"/>
  <c r="BG198" i="3"/>
  <c r="P198" i="3"/>
  <c r="X198" i="3"/>
  <c r="AF198" i="3"/>
  <c r="AN198" i="3"/>
  <c r="AV198" i="3"/>
  <c r="BD198" i="3"/>
  <c r="Q198" i="3"/>
  <c r="Y198" i="3"/>
  <c r="AG198" i="3"/>
  <c r="AO198" i="3"/>
  <c r="AW198" i="3"/>
  <c r="BE198" i="3"/>
  <c r="T198" i="3"/>
  <c r="AB198" i="3"/>
  <c r="AJ198" i="3"/>
  <c r="AR198" i="3"/>
  <c r="AZ198" i="3"/>
  <c r="BH198" i="3"/>
  <c r="M198" i="3"/>
  <c r="U198" i="3"/>
  <c r="AC198" i="3"/>
  <c r="AK198" i="3"/>
  <c r="AS198" i="3"/>
  <c r="BA198" i="3"/>
  <c r="BI198" i="3"/>
  <c r="O202" i="3"/>
  <c r="S202" i="3"/>
  <c r="W202" i="3"/>
  <c r="AA202" i="3"/>
  <c r="AE202" i="3"/>
  <c r="AI202" i="3"/>
  <c r="AM202" i="3"/>
  <c r="AQ202" i="3"/>
  <c r="AU202" i="3"/>
  <c r="AY202" i="3"/>
  <c r="BC202" i="3"/>
  <c r="BG202" i="3"/>
  <c r="P202" i="3"/>
  <c r="T202" i="3"/>
  <c r="X202" i="3"/>
  <c r="AB202" i="3"/>
  <c r="AF202" i="3"/>
  <c r="AJ202" i="3"/>
  <c r="AN202" i="3"/>
  <c r="AR202" i="3"/>
  <c r="AV202" i="3"/>
  <c r="AZ202" i="3"/>
  <c r="BD202" i="3"/>
  <c r="BH202" i="3"/>
  <c r="Q202" i="3"/>
  <c r="Y202" i="3"/>
  <c r="AG202" i="3"/>
  <c r="AO202" i="3"/>
  <c r="AW202" i="3"/>
  <c r="BE202" i="3"/>
  <c r="R202" i="3"/>
  <c r="Z202" i="3"/>
  <c r="AH202" i="3"/>
  <c r="AP202" i="3"/>
  <c r="AX202" i="3"/>
  <c r="BF202" i="3"/>
  <c r="M202" i="3"/>
  <c r="U202" i="3"/>
  <c r="AC202" i="3"/>
  <c r="AK202" i="3"/>
  <c r="AS202" i="3"/>
  <c r="BA202" i="3"/>
  <c r="BI202" i="3"/>
  <c r="N202" i="3"/>
  <c r="V202" i="3"/>
  <c r="AD202" i="3"/>
  <c r="AL202" i="3"/>
  <c r="AT202" i="3"/>
  <c r="BB202" i="3"/>
  <c r="M206" i="3"/>
  <c r="Q206" i="3"/>
  <c r="U206" i="3"/>
  <c r="Y206" i="3"/>
  <c r="AC206" i="3"/>
  <c r="AG206" i="3"/>
  <c r="AK206" i="3"/>
  <c r="AO206" i="3"/>
  <c r="AS206" i="3"/>
  <c r="AW206" i="3"/>
  <c r="BA206" i="3"/>
  <c r="BE206" i="3"/>
  <c r="BI206" i="3"/>
  <c r="N206" i="3"/>
  <c r="R206" i="3"/>
  <c r="V206" i="3"/>
  <c r="Z206" i="3"/>
  <c r="AD206" i="3"/>
  <c r="AH206" i="3"/>
  <c r="AL206" i="3"/>
  <c r="AP206" i="3"/>
  <c r="AT206" i="3"/>
  <c r="AX206" i="3"/>
  <c r="BB206" i="3"/>
  <c r="BF206" i="3"/>
  <c r="S206" i="3"/>
  <c r="AA206" i="3"/>
  <c r="AI206" i="3"/>
  <c r="AQ206" i="3"/>
  <c r="AY206" i="3"/>
  <c r="BG206" i="3"/>
  <c r="T206" i="3"/>
  <c r="AB206" i="3"/>
  <c r="AJ206" i="3"/>
  <c r="AR206" i="3"/>
  <c r="AZ206" i="3"/>
  <c r="BH206" i="3"/>
  <c r="O206" i="3"/>
  <c r="W206" i="3"/>
  <c r="AE206" i="3"/>
  <c r="AM206" i="3"/>
  <c r="AU206" i="3"/>
  <c r="BC206" i="3"/>
  <c r="P206" i="3"/>
  <c r="X206" i="3"/>
  <c r="AF206" i="3"/>
  <c r="AN206" i="3"/>
  <c r="AV206" i="3"/>
  <c r="BD206" i="3"/>
  <c r="M210" i="3"/>
  <c r="Q210" i="3"/>
  <c r="U210" i="3"/>
  <c r="Y210" i="3"/>
  <c r="AC210" i="3"/>
  <c r="AG210" i="3"/>
  <c r="AK210" i="3"/>
  <c r="AO210" i="3"/>
  <c r="AS210" i="3"/>
  <c r="AW210" i="3"/>
  <c r="BA210" i="3"/>
  <c r="BE210" i="3"/>
  <c r="BI210" i="3"/>
  <c r="N210" i="3"/>
  <c r="R210" i="3"/>
  <c r="V210" i="3"/>
  <c r="Z210" i="3"/>
  <c r="AD210" i="3"/>
  <c r="AH210" i="3"/>
  <c r="AL210" i="3"/>
  <c r="AP210" i="3"/>
  <c r="AT210" i="3"/>
  <c r="AX210" i="3"/>
  <c r="BB210" i="3"/>
  <c r="BF210" i="3"/>
  <c r="O210" i="3"/>
  <c r="W210" i="3"/>
  <c r="AE210" i="3"/>
  <c r="AM210" i="3"/>
  <c r="AU210" i="3"/>
  <c r="BC210" i="3"/>
  <c r="P210" i="3"/>
  <c r="X210" i="3"/>
  <c r="AF210" i="3"/>
  <c r="AN210" i="3"/>
  <c r="AV210" i="3"/>
  <c r="BD210" i="3"/>
  <c r="S210" i="3"/>
  <c r="AA210" i="3"/>
  <c r="AI210" i="3"/>
  <c r="AQ210" i="3"/>
  <c r="AY210" i="3"/>
  <c r="BG210" i="3"/>
  <c r="T210" i="3"/>
  <c r="AB210" i="3"/>
  <c r="AJ210" i="3"/>
  <c r="AR210" i="3"/>
  <c r="AZ210" i="3"/>
  <c r="BH210" i="3"/>
  <c r="O214" i="3"/>
  <c r="S214" i="3"/>
  <c r="W214" i="3"/>
  <c r="AA214" i="3"/>
  <c r="AE214" i="3"/>
  <c r="AI214" i="3"/>
  <c r="AM214" i="3"/>
  <c r="AQ214" i="3"/>
  <c r="AU214" i="3"/>
  <c r="AY214" i="3"/>
  <c r="BC214" i="3"/>
  <c r="BG214" i="3"/>
  <c r="M214" i="3"/>
  <c r="R214" i="3"/>
  <c r="X214" i="3"/>
  <c r="AC214" i="3"/>
  <c r="AH214" i="3"/>
  <c r="AN214" i="3"/>
  <c r="AS214" i="3"/>
  <c r="AX214" i="3"/>
  <c r="BD214" i="3"/>
  <c r="BI214" i="3"/>
  <c r="N214" i="3"/>
  <c r="T214" i="3"/>
  <c r="Y214" i="3"/>
  <c r="AD214" i="3"/>
  <c r="AJ214" i="3"/>
  <c r="AO214" i="3"/>
  <c r="AT214" i="3"/>
  <c r="AZ214" i="3"/>
  <c r="BE214" i="3"/>
  <c r="P214" i="3"/>
  <c r="U214" i="3"/>
  <c r="Z214" i="3"/>
  <c r="AF214" i="3"/>
  <c r="AK214" i="3"/>
  <c r="AP214" i="3"/>
  <c r="AV214" i="3"/>
  <c r="BA214" i="3"/>
  <c r="BF214" i="3"/>
  <c r="Q214" i="3"/>
  <c r="V214" i="3"/>
  <c r="AB214" i="3"/>
  <c r="AG214" i="3"/>
  <c r="AL214" i="3"/>
  <c r="AR214" i="3"/>
  <c r="AW214" i="3"/>
  <c r="BB214" i="3"/>
  <c r="BH214" i="3"/>
  <c r="M218" i="3"/>
  <c r="Q218" i="3"/>
  <c r="U218" i="3"/>
  <c r="Y218" i="3"/>
  <c r="AC218" i="3"/>
  <c r="AG218" i="3"/>
  <c r="AK218" i="3"/>
  <c r="AO218" i="3"/>
  <c r="AS218" i="3"/>
  <c r="AW218" i="3"/>
  <c r="BA218" i="3"/>
  <c r="BE218" i="3"/>
  <c r="BI218" i="3"/>
  <c r="R218" i="3"/>
  <c r="W218" i="3"/>
  <c r="AB218" i="3"/>
  <c r="AH218" i="3"/>
  <c r="AM218" i="3"/>
  <c r="AR218" i="3"/>
  <c r="AX218" i="3"/>
  <c r="BC218" i="3"/>
  <c r="BH218" i="3"/>
  <c r="N218" i="3"/>
  <c r="S218" i="3"/>
  <c r="X218" i="3"/>
  <c r="AD218" i="3"/>
  <c r="AI218" i="3"/>
  <c r="AN218" i="3"/>
  <c r="AT218" i="3"/>
  <c r="AY218" i="3"/>
  <c r="BD218" i="3"/>
  <c r="O218" i="3"/>
  <c r="T218" i="3"/>
  <c r="Z218" i="3"/>
  <c r="AE218" i="3"/>
  <c r="AJ218" i="3"/>
  <c r="AP218" i="3"/>
  <c r="AU218" i="3"/>
  <c r="AZ218" i="3"/>
  <c r="BF218" i="3"/>
  <c r="P218" i="3"/>
  <c r="V218" i="3"/>
  <c r="AA218" i="3"/>
  <c r="AF218" i="3"/>
  <c r="AL218" i="3"/>
  <c r="AQ218" i="3"/>
  <c r="AV218" i="3"/>
  <c r="BB218" i="3"/>
  <c r="BG218" i="3"/>
  <c r="M222" i="3"/>
  <c r="Q222" i="3"/>
  <c r="U222" i="3"/>
  <c r="Y222" i="3"/>
  <c r="AC222" i="3"/>
  <c r="AG222" i="3"/>
  <c r="AK222" i="3"/>
  <c r="AO222" i="3"/>
  <c r="AS222" i="3"/>
  <c r="AW222" i="3"/>
  <c r="BA222" i="3"/>
  <c r="BE222" i="3"/>
  <c r="BI222" i="3"/>
  <c r="N222" i="3"/>
  <c r="S222" i="3"/>
  <c r="X222" i="3"/>
  <c r="AD222" i="3"/>
  <c r="AI222" i="3"/>
  <c r="AN222" i="3"/>
  <c r="AT222" i="3"/>
  <c r="AY222" i="3"/>
  <c r="BD222" i="3"/>
  <c r="O222" i="3"/>
  <c r="T222" i="3"/>
  <c r="Z222" i="3"/>
  <c r="AE222" i="3"/>
  <c r="AJ222" i="3"/>
  <c r="AP222" i="3"/>
  <c r="AU222" i="3"/>
  <c r="AZ222" i="3"/>
  <c r="BF222" i="3"/>
  <c r="P222" i="3"/>
  <c r="V222" i="3"/>
  <c r="AA222" i="3"/>
  <c r="AF222" i="3"/>
  <c r="AL222" i="3"/>
  <c r="AQ222" i="3"/>
  <c r="AV222" i="3"/>
  <c r="BB222" i="3"/>
  <c r="BG222" i="3"/>
  <c r="R222" i="3"/>
  <c r="W222" i="3"/>
  <c r="BJ222" i="3" s="1"/>
  <c r="AB222" i="3"/>
  <c r="AH222" i="3"/>
  <c r="AM222" i="3"/>
  <c r="AR222" i="3"/>
  <c r="AX222" i="3"/>
  <c r="BC222" i="3"/>
  <c r="BH222" i="3"/>
  <c r="P226" i="3"/>
  <c r="T226" i="3"/>
  <c r="X226" i="3"/>
  <c r="AB226" i="3"/>
  <c r="AF226" i="3"/>
  <c r="AJ226" i="3"/>
  <c r="AN226" i="3"/>
  <c r="AR226" i="3"/>
  <c r="AV226" i="3"/>
  <c r="AZ226" i="3"/>
  <c r="BD226" i="3"/>
  <c r="BH226" i="3"/>
  <c r="N226" i="3"/>
  <c r="S226" i="3"/>
  <c r="Y226" i="3"/>
  <c r="AD226" i="3"/>
  <c r="AI226" i="3"/>
  <c r="AO226" i="3"/>
  <c r="AT226" i="3"/>
  <c r="AY226" i="3"/>
  <c r="BE226" i="3"/>
  <c r="O226" i="3"/>
  <c r="U226" i="3"/>
  <c r="Z226" i="3"/>
  <c r="AE226" i="3"/>
  <c r="AK226" i="3"/>
  <c r="AP226" i="3"/>
  <c r="AU226" i="3"/>
  <c r="BA226" i="3"/>
  <c r="BF226" i="3"/>
  <c r="Q226" i="3"/>
  <c r="V226" i="3"/>
  <c r="AA226" i="3"/>
  <c r="AG226" i="3"/>
  <c r="AL226" i="3"/>
  <c r="AQ226" i="3"/>
  <c r="AW226" i="3"/>
  <c r="BB226" i="3"/>
  <c r="BG226" i="3"/>
  <c r="M226" i="3"/>
  <c r="R226" i="3"/>
  <c r="W226" i="3"/>
  <c r="AC226" i="3"/>
  <c r="AH226" i="3"/>
  <c r="AM226" i="3"/>
  <c r="AS226" i="3"/>
  <c r="AX226" i="3"/>
  <c r="BC226" i="3"/>
  <c r="BI226" i="3"/>
  <c r="O230" i="3"/>
  <c r="S230" i="3"/>
  <c r="W230" i="3"/>
  <c r="AA230" i="3"/>
  <c r="AE230" i="3"/>
  <c r="AI230" i="3"/>
  <c r="AM230" i="3"/>
  <c r="AQ230" i="3"/>
  <c r="AU230" i="3"/>
  <c r="AY230" i="3"/>
  <c r="BC230" i="3"/>
  <c r="BG230" i="3"/>
  <c r="N230" i="3"/>
  <c r="T230" i="3"/>
  <c r="Y230" i="3"/>
  <c r="AD230" i="3"/>
  <c r="AJ230" i="3"/>
  <c r="AO230" i="3"/>
  <c r="AT230" i="3"/>
  <c r="AZ230" i="3"/>
  <c r="BE230" i="3"/>
  <c r="P230" i="3"/>
  <c r="U230" i="3"/>
  <c r="Z230" i="3"/>
  <c r="AF230" i="3"/>
  <c r="AK230" i="3"/>
  <c r="AP230" i="3"/>
  <c r="AV230" i="3"/>
  <c r="BA230" i="3"/>
  <c r="BF230" i="3"/>
  <c r="Q230" i="3"/>
  <c r="V230" i="3"/>
  <c r="AB230" i="3"/>
  <c r="AG230" i="3"/>
  <c r="AL230" i="3"/>
  <c r="AR230" i="3"/>
  <c r="AW230" i="3"/>
  <c r="BB230" i="3"/>
  <c r="BH230" i="3"/>
  <c r="M230" i="3"/>
  <c r="R230" i="3"/>
  <c r="X230" i="3"/>
  <c r="AC230" i="3"/>
  <c r="AH230" i="3"/>
  <c r="AN230" i="3"/>
  <c r="AS230" i="3"/>
  <c r="AX230" i="3"/>
  <c r="BD230" i="3"/>
  <c r="BI230" i="3"/>
  <c r="N234" i="3"/>
  <c r="R234" i="3"/>
  <c r="V234" i="3"/>
  <c r="Z234" i="3"/>
  <c r="AD234" i="3"/>
  <c r="AH234" i="3"/>
  <c r="AL234" i="3"/>
  <c r="AP234" i="3"/>
  <c r="AT234" i="3"/>
  <c r="AX234" i="3"/>
  <c r="BB234" i="3"/>
  <c r="BF234" i="3"/>
  <c r="O234" i="3"/>
  <c r="T234" i="3"/>
  <c r="Y234" i="3"/>
  <c r="AE234" i="3"/>
  <c r="AJ234" i="3"/>
  <c r="AO234" i="3"/>
  <c r="AU234" i="3"/>
  <c r="AZ234" i="3"/>
  <c r="BE234" i="3"/>
  <c r="P234" i="3"/>
  <c r="U234" i="3"/>
  <c r="AA234" i="3"/>
  <c r="AF234" i="3"/>
  <c r="AK234" i="3"/>
  <c r="AQ234" i="3"/>
  <c r="AV234" i="3"/>
  <c r="BA234" i="3"/>
  <c r="BG234" i="3"/>
  <c r="Q234" i="3"/>
  <c r="W234" i="3"/>
  <c r="AB234" i="3"/>
  <c r="AG234" i="3"/>
  <c r="AM234" i="3"/>
  <c r="AR234" i="3"/>
  <c r="AW234" i="3"/>
  <c r="BC234" i="3"/>
  <c r="BH234" i="3"/>
  <c r="M234" i="3"/>
  <c r="S234" i="3"/>
  <c r="X234" i="3"/>
  <c r="AC234" i="3"/>
  <c r="AI234" i="3"/>
  <c r="AN234" i="3"/>
  <c r="AS234" i="3"/>
  <c r="AY234" i="3"/>
  <c r="BD234" i="3"/>
  <c r="BI234" i="3"/>
  <c r="M238" i="3"/>
  <c r="Q238" i="3"/>
  <c r="U238" i="3"/>
  <c r="Y238" i="3"/>
  <c r="AC238" i="3"/>
  <c r="AG238" i="3"/>
  <c r="AK238" i="3"/>
  <c r="AO238" i="3"/>
  <c r="AS238" i="3"/>
  <c r="AW238" i="3"/>
  <c r="BA238" i="3"/>
  <c r="BE238" i="3"/>
  <c r="BI238" i="3"/>
  <c r="O238" i="3"/>
  <c r="T238" i="3"/>
  <c r="Z238" i="3"/>
  <c r="AE238" i="3"/>
  <c r="AJ238" i="3"/>
  <c r="AP238" i="3"/>
  <c r="AU238" i="3"/>
  <c r="AZ238" i="3"/>
  <c r="BF238" i="3"/>
  <c r="P238" i="3"/>
  <c r="V238" i="3"/>
  <c r="AA238" i="3"/>
  <c r="AF238" i="3"/>
  <c r="AL238" i="3"/>
  <c r="AQ238" i="3"/>
  <c r="AV238" i="3"/>
  <c r="BB238" i="3"/>
  <c r="BG238" i="3"/>
  <c r="R238" i="3"/>
  <c r="W238" i="3"/>
  <c r="AB238" i="3"/>
  <c r="AH238" i="3"/>
  <c r="AM238" i="3"/>
  <c r="AR238" i="3"/>
  <c r="AX238" i="3"/>
  <c r="BC238" i="3"/>
  <c r="BH238" i="3"/>
  <c r="N238" i="3"/>
  <c r="S238" i="3"/>
  <c r="X238" i="3"/>
  <c r="AD238" i="3"/>
  <c r="AI238" i="3"/>
  <c r="AN238" i="3"/>
  <c r="AT238" i="3"/>
  <c r="AY238" i="3"/>
  <c r="BD238" i="3"/>
  <c r="M242" i="3"/>
  <c r="Q242" i="3"/>
  <c r="U242" i="3"/>
  <c r="Y242" i="3"/>
  <c r="AC242" i="3"/>
  <c r="AG242" i="3"/>
  <c r="AK242" i="3"/>
  <c r="AO242" i="3"/>
  <c r="AS242" i="3"/>
  <c r="AW242" i="3"/>
  <c r="BA242" i="3"/>
  <c r="BE242" i="3"/>
  <c r="BI242" i="3"/>
  <c r="P242" i="3"/>
  <c r="V242" i="3"/>
  <c r="AA242" i="3"/>
  <c r="AF242" i="3"/>
  <c r="AL242" i="3"/>
  <c r="AQ242" i="3"/>
  <c r="AV242" i="3"/>
  <c r="BB242" i="3"/>
  <c r="BG242" i="3"/>
  <c r="R242" i="3"/>
  <c r="W242" i="3"/>
  <c r="AB242" i="3"/>
  <c r="AH242" i="3"/>
  <c r="AM242" i="3"/>
  <c r="AR242" i="3"/>
  <c r="AX242" i="3"/>
  <c r="BC242" i="3"/>
  <c r="BH242" i="3"/>
  <c r="N242" i="3"/>
  <c r="S242" i="3"/>
  <c r="X242" i="3"/>
  <c r="AD242" i="3"/>
  <c r="AI242" i="3"/>
  <c r="AN242" i="3"/>
  <c r="AT242" i="3"/>
  <c r="AY242" i="3"/>
  <c r="BD242" i="3"/>
  <c r="O242" i="3"/>
  <c r="T242" i="3"/>
  <c r="Z242" i="3"/>
  <c r="AE242" i="3"/>
  <c r="AJ242" i="3"/>
  <c r="AP242" i="3"/>
  <c r="AU242" i="3"/>
  <c r="AZ242" i="3"/>
  <c r="BF242" i="3"/>
  <c r="O246" i="3"/>
  <c r="S246" i="3"/>
  <c r="W246" i="3"/>
  <c r="P246" i="3"/>
  <c r="U246" i="3"/>
  <c r="Z246" i="3"/>
  <c r="AD246" i="3"/>
  <c r="AH246" i="3"/>
  <c r="AL246" i="3"/>
  <c r="AP246" i="3"/>
  <c r="AT246" i="3"/>
  <c r="AX246" i="3"/>
  <c r="BB246" i="3"/>
  <c r="BF246" i="3"/>
  <c r="Q246" i="3"/>
  <c r="V246" i="3"/>
  <c r="AA246" i="3"/>
  <c r="AE246" i="3"/>
  <c r="AI246" i="3"/>
  <c r="AM246" i="3"/>
  <c r="AQ246" i="3"/>
  <c r="AU246" i="3"/>
  <c r="AY246" i="3"/>
  <c r="BC246" i="3"/>
  <c r="BG246" i="3"/>
  <c r="M246" i="3"/>
  <c r="R246" i="3"/>
  <c r="X246" i="3"/>
  <c r="AB246" i="3"/>
  <c r="AF246" i="3"/>
  <c r="AJ246" i="3"/>
  <c r="AN246" i="3"/>
  <c r="AR246" i="3"/>
  <c r="AV246" i="3"/>
  <c r="AZ246" i="3"/>
  <c r="BD246" i="3"/>
  <c r="BH246" i="3"/>
  <c r="N246" i="3"/>
  <c r="T246" i="3"/>
  <c r="Y246" i="3"/>
  <c r="AC246" i="3"/>
  <c r="AG246" i="3"/>
  <c r="AK246" i="3"/>
  <c r="AO246" i="3"/>
  <c r="AS246" i="3"/>
  <c r="AW246" i="3"/>
  <c r="BA246" i="3"/>
  <c r="BE246" i="3"/>
  <c r="BI246" i="3"/>
  <c r="N250" i="3"/>
  <c r="BJ250" i="3" s="1"/>
  <c r="R250" i="3"/>
  <c r="V250" i="3"/>
  <c r="Z250" i="3"/>
  <c r="AD250" i="3"/>
  <c r="AH250" i="3"/>
  <c r="AL250" i="3"/>
  <c r="AP250" i="3"/>
  <c r="AT250" i="3"/>
  <c r="AX250" i="3"/>
  <c r="BB250" i="3"/>
  <c r="BF250" i="3"/>
  <c r="O250" i="3"/>
  <c r="BL250" i="3" s="1"/>
  <c r="S250" i="3"/>
  <c r="BM250" i="3" s="1"/>
  <c r="W250" i="3"/>
  <c r="AA250" i="3"/>
  <c r="AE250" i="3"/>
  <c r="AI250" i="3"/>
  <c r="AM250" i="3"/>
  <c r="AQ250" i="3"/>
  <c r="AU250" i="3"/>
  <c r="AY250" i="3"/>
  <c r="BC250" i="3"/>
  <c r="BG250" i="3"/>
  <c r="P250" i="3"/>
  <c r="T250" i="3"/>
  <c r="X250" i="3"/>
  <c r="AB250" i="3"/>
  <c r="AF250" i="3"/>
  <c r="AJ250" i="3"/>
  <c r="AN250" i="3"/>
  <c r="AR250" i="3"/>
  <c r="AV250" i="3"/>
  <c r="AZ250" i="3"/>
  <c r="BD250" i="3"/>
  <c r="BH250" i="3"/>
  <c r="M250" i="3"/>
  <c r="Q250" i="3"/>
  <c r="U250" i="3"/>
  <c r="Y250" i="3"/>
  <c r="AC250" i="3"/>
  <c r="AG250" i="3"/>
  <c r="AK250" i="3"/>
  <c r="AO250" i="3"/>
  <c r="AS250" i="3"/>
  <c r="AW250" i="3"/>
  <c r="BA250" i="3"/>
  <c r="BE250" i="3"/>
  <c r="BI250" i="3"/>
  <c r="O254" i="3"/>
  <c r="S254" i="3"/>
  <c r="W254" i="3"/>
  <c r="AA254" i="3"/>
  <c r="AE254" i="3"/>
  <c r="AI254" i="3"/>
  <c r="AM254" i="3"/>
  <c r="AQ254" i="3"/>
  <c r="AU254" i="3"/>
  <c r="AY254" i="3"/>
  <c r="BC254" i="3"/>
  <c r="BG254" i="3"/>
  <c r="P254" i="3"/>
  <c r="T254" i="3"/>
  <c r="X254" i="3"/>
  <c r="AB254" i="3"/>
  <c r="AF254" i="3"/>
  <c r="AJ254" i="3"/>
  <c r="AN254" i="3"/>
  <c r="AR254" i="3"/>
  <c r="AV254" i="3"/>
  <c r="AZ254" i="3"/>
  <c r="BD254" i="3"/>
  <c r="BH254" i="3"/>
  <c r="M254" i="3"/>
  <c r="Q254" i="3"/>
  <c r="U254" i="3"/>
  <c r="Y254" i="3"/>
  <c r="AC254" i="3"/>
  <c r="AG254" i="3"/>
  <c r="AK254" i="3"/>
  <c r="AO254" i="3"/>
  <c r="AS254" i="3"/>
  <c r="AW254" i="3"/>
  <c r="BA254" i="3"/>
  <c r="BE254" i="3"/>
  <c r="BI254" i="3"/>
  <c r="N254" i="3"/>
  <c r="R254" i="3"/>
  <c r="V254" i="3"/>
  <c r="Z254" i="3"/>
  <c r="AD254" i="3"/>
  <c r="AH254" i="3"/>
  <c r="AL254" i="3"/>
  <c r="AP254" i="3"/>
  <c r="AT254" i="3"/>
  <c r="AX254" i="3"/>
  <c r="BB254" i="3"/>
  <c r="BF254" i="3"/>
  <c r="O258" i="3"/>
  <c r="BL258" i="3" s="1"/>
  <c r="S258" i="3"/>
  <c r="BM258" i="3" s="1"/>
  <c r="W258" i="3"/>
  <c r="AA258" i="3"/>
  <c r="AE258" i="3"/>
  <c r="AI258" i="3"/>
  <c r="AM258" i="3"/>
  <c r="AQ258" i="3"/>
  <c r="AU258" i="3"/>
  <c r="AY258" i="3"/>
  <c r="BC258" i="3"/>
  <c r="BG258" i="3"/>
  <c r="U258" i="3"/>
  <c r="AK258" i="3"/>
  <c r="BA258" i="3"/>
  <c r="BJ295" i="3"/>
  <c r="X319" i="3"/>
  <c r="AN319" i="3"/>
  <c r="BD319" i="3"/>
  <c r="P176" i="3"/>
  <c r="T176" i="3"/>
  <c r="X176" i="3"/>
  <c r="AB176" i="3"/>
  <c r="AF176" i="3"/>
  <c r="AJ176" i="3"/>
  <c r="AN176" i="3"/>
  <c r="AR176" i="3"/>
  <c r="AV176" i="3"/>
  <c r="AZ176" i="3"/>
  <c r="BD176" i="3"/>
  <c r="BH176" i="3"/>
  <c r="M176" i="3"/>
  <c r="Q176" i="3"/>
  <c r="U176" i="3"/>
  <c r="Y176" i="3"/>
  <c r="AC176" i="3"/>
  <c r="AG176" i="3"/>
  <c r="AK176" i="3"/>
  <c r="AO176" i="3"/>
  <c r="AS176" i="3"/>
  <c r="AW176" i="3"/>
  <c r="BA176" i="3"/>
  <c r="BE176" i="3"/>
  <c r="BI176" i="3"/>
  <c r="R176" i="3"/>
  <c r="Z176" i="3"/>
  <c r="AH176" i="3"/>
  <c r="AP176" i="3"/>
  <c r="AX176" i="3"/>
  <c r="BF176" i="3"/>
  <c r="S176" i="3"/>
  <c r="AA176" i="3"/>
  <c r="AI176" i="3"/>
  <c r="AQ176" i="3"/>
  <c r="AY176" i="3"/>
  <c r="BG176" i="3"/>
  <c r="N176" i="3"/>
  <c r="V176" i="3"/>
  <c r="AD176" i="3"/>
  <c r="AL176" i="3"/>
  <c r="AT176" i="3"/>
  <c r="BB176" i="3"/>
  <c r="O176" i="3"/>
  <c r="W176" i="3"/>
  <c r="AE176" i="3"/>
  <c r="AM176" i="3"/>
  <c r="AU176" i="3"/>
  <c r="BC176" i="3"/>
  <c r="BL313" i="3"/>
  <c r="BF319" i="3"/>
  <c r="AJ323" i="3"/>
  <c r="BN356" i="3"/>
  <c r="Z258" i="3"/>
  <c r="AP258" i="3"/>
  <c r="BF258" i="3"/>
  <c r="BL303" i="3"/>
  <c r="BK307" i="3"/>
  <c r="BN307" i="3"/>
  <c r="Y319" i="3"/>
  <c r="AO319" i="3"/>
  <c r="BE319" i="3"/>
  <c r="W323" i="3"/>
  <c r="AM323" i="3"/>
  <c r="BC323" i="3"/>
  <c r="V319" i="3"/>
  <c r="S321" i="3"/>
  <c r="BG321" i="3"/>
  <c r="BJ293" i="3"/>
  <c r="BB319" i="3"/>
  <c r="T323" i="3"/>
  <c r="O319" i="3"/>
  <c r="O233" i="3"/>
  <c r="S233" i="3"/>
  <c r="W233" i="3"/>
  <c r="AA233" i="3"/>
  <c r="AE233" i="3"/>
  <c r="AI233" i="3"/>
  <c r="AM233" i="3"/>
  <c r="AQ233" i="3"/>
  <c r="AU233" i="3"/>
  <c r="AY233" i="3"/>
  <c r="BC233" i="3"/>
  <c r="BG233" i="3"/>
  <c r="P233" i="3"/>
  <c r="U233" i="3"/>
  <c r="Z233" i="3"/>
  <c r="AF233" i="3"/>
  <c r="AK233" i="3"/>
  <c r="AP233" i="3"/>
  <c r="AV233" i="3"/>
  <c r="BA233" i="3"/>
  <c r="BF233" i="3"/>
  <c r="Q233" i="3"/>
  <c r="V233" i="3"/>
  <c r="AB233" i="3"/>
  <c r="AG233" i="3"/>
  <c r="AL233" i="3"/>
  <c r="AR233" i="3"/>
  <c r="AW233" i="3"/>
  <c r="BB233" i="3"/>
  <c r="BH233" i="3"/>
  <c r="M233" i="3"/>
  <c r="R233" i="3"/>
  <c r="X233" i="3"/>
  <c r="AC233" i="3"/>
  <c r="AH233" i="3"/>
  <c r="AN233" i="3"/>
  <c r="AS233" i="3"/>
  <c r="AX233" i="3"/>
  <c r="BD233" i="3"/>
  <c r="BI233" i="3"/>
  <c r="N233" i="3"/>
  <c r="T233" i="3"/>
  <c r="Y233" i="3"/>
  <c r="AD233" i="3"/>
  <c r="AJ233" i="3"/>
  <c r="AO233" i="3"/>
  <c r="AT233" i="3"/>
  <c r="AZ233" i="3"/>
  <c r="BE233" i="3"/>
  <c r="O249" i="3"/>
  <c r="S249" i="3"/>
  <c r="W249" i="3"/>
  <c r="AA249" i="3"/>
  <c r="AE249" i="3"/>
  <c r="AI249" i="3"/>
  <c r="AM249" i="3"/>
  <c r="AQ249" i="3"/>
  <c r="AU249" i="3"/>
  <c r="AY249" i="3"/>
  <c r="BC249" i="3"/>
  <c r="BG249" i="3"/>
  <c r="P249" i="3"/>
  <c r="T249" i="3"/>
  <c r="X249" i="3"/>
  <c r="AB249" i="3"/>
  <c r="AF249" i="3"/>
  <c r="AJ249" i="3"/>
  <c r="AN249" i="3"/>
  <c r="AR249" i="3"/>
  <c r="AV249" i="3"/>
  <c r="AZ249" i="3"/>
  <c r="BD249" i="3"/>
  <c r="BH249" i="3"/>
  <c r="M249" i="3"/>
  <c r="Q249" i="3"/>
  <c r="U249" i="3"/>
  <c r="Y249" i="3"/>
  <c r="AC249" i="3"/>
  <c r="AG249" i="3"/>
  <c r="AK249" i="3"/>
  <c r="AO249" i="3"/>
  <c r="AS249" i="3"/>
  <c r="AW249" i="3"/>
  <c r="BA249" i="3"/>
  <c r="BE249" i="3"/>
  <c r="BI249" i="3"/>
  <c r="N249" i="3"/>
  <c r="R249" i="3"/>
  <c r="V249" i="3"/>
  <c r="Z249" i="3"/>
  <c r="AD249" i="3"/>
  <c r="AH249" i="3"/>
  <c r="AL249" i="3"/>
  <c r="AP249" i="3"/>
  <c r="AT249" i="3"/>
  <c r="AX249" i="3"/>
  <c r="BB249" i="3"/>
  <c r="BF249" i="3"/>
  <c r="BK339" i="3"/>
  <c r="BN339" i="3"/>
  <c r="P219" i="3"/>
  <c r="T219" i="3"/>
  <c r="X219" i="3"/>
  <c r="AB219" i="3"/>
  <c r="AF219" i="3"/>
  <c r="AJ219" i="3"/>
  <c r="AN219" i="3"/>
  <c r="AR219" i="3"/>
  <c r="AV219" i="3"/>
  <c r="AZ219" i="3"/>
  <c r="BD219" i="3"/>
  <c r="BH219" i="3"/>
  <c r="Q219" i="3"/>
  <c r="V219" i="3"/>
  <c r="AA219" i="3"/>
  <c r="AG219" i="3"/>
  <c r="AL219" i="3"/>
  <c r="AQ219" i="3"/>
  <c r="AW219" i="3"/>
  <c r="BB219" i="3"/>
  <c r="BG219" i="3"/>
  <c r="M219" i="3"/>
  <c r="R219" i="3"/>
  <c r="W219" i="3"/>
  <c r="AC219" i="3"/>
  <c r="AH219" i="3"/>
  <c r="AM219" i="3"/>
  <c r="AS219" i="3"/>
  <c r="AX219" i="3"/>
  <c r="BC219" i="3"/>
  <c r="BI219" i="3"/>
  <c r="N219" i="3"/>
  <c r="S219" i="3"/>
  <c r="Y219" i="3"/>
  <c r="AD219" i="3"/>
  <c r="AI219" i="3"/>
  <c r="AO219" i="3"/>
  <c r="AT219" i="3"/>
  <c r="AY219" i="3"/>
  <c r="BE219" i="3"/>
  <c r="O219" i="3"/>
  <c r="U219" i="3"/>
  <c r="Z219" i="3"/>
  <c r="AE219" i="3"/>
  <c r="AK219" i="3"/>
  <c r="AP219" i="3"/>
  <c r="AU219" i="3"/>
  <c r="BA219" i="3"/>
  <c r="BF219" i="3"/>
  <c r="O223" i="3"/>
  <c r="S223" i="3"/>
  <c r="W223" i="3"/>
  <c r="AA223" i="3"/>
  <c r="AE223" i="3"/>
  <c r="AI223" i="3"/>
  <c r="AM223" i="3"/>
  <c r="AQ223" i="3"/>
  <c r="AU223" i="3"/>
  <c r="AY223" i="3"/>
  <c r="BC223" i="3"/>
  <c r="BG223" i="3"/>
  <c r="Q223" i="3"/>
  <c r="V223" i="3"/>
  <c r="AB223" i="3"/>
  <c r="AG223" i="3"/>
  <c r="AL223" i="3"/>
  <c r="AR223" i="3"/>
  <c r="AW223" i="3"/>
  <c r="BB223" i="3"/>
  <c r="BH223" i="3"/>
  <c r="M223" i="3"/>
  <c r="R223" i="3"/>
  <c r="X223" i="3"/>
  <c r="AC223" i="3"/>
  <c r="AH223" i="3"/>
  <c r="AN223" i="3"/>
  <c r="AS223" i="3"/>
  <c r="AX223" i="3"/>
  <c r="BD223" i="3"/>
  <c r="BI223" i="3"/>
  <c r="N223" i="3"/>
  <c r="T223" i="3"/>
  <c r="Y223" i="3"/>
  <c r="AD223" i="3"/>
  <c r="AJ223" i="3"/>
  <c r="AO223" i="3"/>
  <c r="AT223" i="3"/>
  <c r="AZ223" i="3"/>
  <c r="BE223" i="3"/>
  <c r="P223" i="3"/>
  <c r="U223" i="3"/>
  <c r="Z223" i="3"/>
  <c r="AF223" i="3"/>
  <c r="AK223" i="3"/>
  <c r="AP223" i="3"/>
  <c r="AV223" i="3"/>
  <c r="BA223" i="3"/>
  <c r="BF223" i="3"/>
  <c r="O227" i="3"/>
  <c r="S227" i="3"/>
  <c r="W227" i="3"/>
  <c r="AA227" i="3"/>
  <c r="AE227" i="3"/>
  <c r="AI227" i="3"/>
  <c r="AM227" i="3"/>
  <c r="AQ227" i="3"/>
  <c r="AU227" i="3"/>
  <c r="AY227" i="3"/>
  <c r="BC227" i="3"/>
  <c r="BG227" i="3"/>
  <c r="M227" i="3"/>
  <c r="R227" i="3"/>
  <c r="X227" i="3"/>
  <c r="AC227" i="3"/>
  <c r="AH227" i="3"/>
  <c r="AN227" i="3"/>
  <c r="AS227" i="3"/>
  <c r="AX227" i="3"/>
  <c r="BD227" i="3"/>
  <c r="BI227" i="3"/>
  <c r="N227" i="3"/>
  <c r="T227" i="3"/>
  <c r="Y227" i="3"/>
  <c r="AD227" i="3"/>
  <c r="AJ227" i="3"/>
  <c r="AO227" i="3"/>
  <c r="AT227" i="3"/>
  <c r="AZ227" i="3"/>
  <c r="BE227" i="3"/>
  <c r="P227" i="3"/>
  <c r="U227" i="3"/>
  <c r="Z227" i="3"/>
  <c r="AF227" i="3"/>
  <c r="AK227" i="3"/>
  <c r="AP227" i="3"/>
  <c r="AV227" i="3"/>
  <c r="BA227" i="3"/>
  <c r="BF227" i="3"/>
  <c r="Q227" i="3"/>
  <c r="V227" i="3"/>
  <c r="AB227" i="3"/>
  <c r="AG227" i="3"/>
  <c r="AL227" i="3"/>
  <c r="AR227" i="3"/>
  <c r="AW227" i="3"/>
  <c r="BB227" i="3"/>
  <c r="BH227" i="3"/>
  <c r="M231" i="3"/>
  <c r="Q231" i="3"/>
  <c r="U231" i="3"/>
  <c r="Y231" i="3"/>
  <c r="AC231" i="3"/>
  <c r="AG231" i="3"/>
  <c r="AK231" i="3"/>
  <c r="AO231" i="3"/>
  <c r="AS231" i="3"/>
  <c r="AW231" i="3"/>
  <c r="BA231" i="3"/>
  <c r="BE231" i="3"/>
  <c r="BI231" i="3"/>
  <c r="R231" i="3"/>
  <c r="W231" i="3"/>
  <c r="AB231" i="3"/>
  <c r="AH231" i="3"/>
  <c r="AM231" i="3"/>
  <c r="AR231" i="3"/>
  <c r="AX231" i="3"/>
  <c r="BC231" i="3"/>
  <c r="BH231" i="3"/>
  <c r="N231" i="3"/>
  <c r="S231" i="3"/>
  <c r="X231" i="3"/>
  <c r="AD231" i="3"/>
  <c r="AI231" i="3"/>
  <c r="AN231" i="3"/>
  <c r="AT231" i="3"/>
  <c r="AY231" i="3"/>
  <c r="BD231" i="3"/>
  <c r="O231" i="3"/>
  <c r="T231" i="3"/>
  <c r="Z231" i="3"/>
  <c r="AE231" i="3"/>
  <c r="AJ231" i="3"/>
  <c r="AP231" i="3"/>
  <c r="AU231" i="3"/>
  <c r="AZ231" i="3"/>
  <c r="BF231" i="3"/>
  <c r="P231" i="3"/>
  <c r="V231" i="3"/>
  <c r="AA231" i="3"/>
  <c r="AF231" i="3"/>
  <c r="AL231" i="3"/>
  <c r="AQ231" i="3"/>
  <c r="AV231" i="3"/>
  <c r="BB231" i="3"/>
  <c r="BG231" i="3"/>
  <c r="M235" i="3"/>
  <c r="Q235" i="3"/>
  <c r="U235" i="3"/>
  <c r="Y235" i="3"/>
  <c r="AC235" i="3"/>
  <c r="AG235" i="3"/>
  <c r="AK235" i="3"/>
  <c r="AO235" i="3"/>
  <c r="AS235" i="3"/>
  <c r="AW235" i="3"/>
  <c r="BA235" i="3"/>
  <c r="BE235" i="3"/>
  <c r="BI235" i="3"/>
  <c r="N235" i="3"/>
  <c r="S235" i="3"/>
  <c r="X235" i="3"/>
  <c r="AD235" i="3"/>
  <c r="AI235" i="3"/>
  <c r="AN235" i="3"/>
  <c r="AT235" i="3"/>
  <c r="AY235" i="3"/>
  <c r="BD235" i="3"/>
  <c r="O235" i="3"/>
  <c r="T235" i="3"/>
  <c r="Z235" i="3"/>
  <c r="AE235" i="3"/>
  <c r="AJ235" i="3"/>
  <c r="AP235" i="3"/>
  <c r="AU235" i="3"/>
  <c r="AZ235" i="3"/>
  <c r="BF235" i="3"/>
  <c r="P235" i="3"/>
  <c r="V235" i="3"/>
  <c r="AA235" i="3"/>
  <c r="AF235" i="3"/>
  <c r="AL235" i="3"/>
  <c r="AQ235" i="3"/>
  <c r="AV235" i="3"/>
  <c r="BB235" i="3"/>
  <c r="BG235" i="3"/>
  <c r="R235" i="3"/>
  <c r="W235" i="3"/>
  <c r="AB235" i="3"/>
  <c r="AH235" i="3"/>
  <c r="AM235" i="3"/>
  <c r="AR235" i="3"/>
  <c r="AX235" i="3"/>
  <c r="BC235" i="3"/>
  <c r="BH235" i="3"/>
  <c r="P239" i="3"/>
  <c r="T239" i="3"/>
  <c r="X239" i="3"/>
  <c r="AB239" i="3"/>
  <c r="AF239" i="3"/>
  <c r="AJ239" i="3"/>
  <c r="AN239" i="3"/>
  <c r="AR239" i="3"/>
  <c r="AV239" i="3"/>
  <c r="AZ239" i="3"/>
  <c r="BD239" i="3"/>
  <c r="BH239" i="3"/>
  <c r="N239" i="3"/>
  <c r="S239" i="3"/>
  <c r="Y239" i="3"/>
  <c r="AD239" i="3"/>
  <c r="AI239" i="3"/>
  <c r="AO239" i="3"/>
  <c r="AT239" i="3"/>
  <c r="AY239" i="3"/>
  <c r="BE239" i="3"/>
  <c r="O239" i="3"/>
  <c r="U239" i="3"/>
  <c r="Z239" i="3"/>
  <c r="AE239" i="3"/>
  <c r="AK239" i="3"/>
  <c r="AP239" i="3"/>
  <c r="AU239" i="3"/>
  <c r="BA239" i="3"/>
  <c r="BF239" i="3"/>
  <c r="Q239" i="3"/>
  <c r="V239" i="3"/>
  <c r="AA239" i="3"/>
  <c r="AG239" i="3"/>
  <c r="AL239" i="3"/>
  <c r="AQ239" i="3"/>
  <c r="AW239" i="3"/>
  <c r="BB239" i="3"/>
  <c r="BG239" i="3"/>
  <c r="M239" i="3"/>
  <c r="R239" i="3"/>
  <c r="W239" i="3"/>
  <c r="AC239" i="3"/>
  <c r="AH239" i="3"/>
  <c r="AM239" i="3"/>
  <c r="AS239" i="3"/>
  <c r="AX239" i="3"/>
  <c r="BC239" i="3"/>
  <c r="BI239" i="3"/>
  <c r="P243" i="3"/>
  <c r="T243" i="3"/>
  <c r="X243" i="3"/>
  <c r="AB243" i="3"/>
  <c r="AF243" i="3"/>
  <c r="AJ243" i="3"/>
  <c r="AN243" i="3"/>
  <c r="AR243" i="3"/>
  <c r="AV243" i="3"/>
  <c r="AZ243" i="3"/>
  <c r="BD243" i="3"/>
  <c r="BH243" i="3"/>
  <c r="O243" i="3"/>
  <c r="U243" i="3"/>
  <c r="Z243" i="3"/>
  <c r="AE243" i="3"/>
  <c r="AK243" i="3"/>
  <c r="AP243" i="3"/>
  <c r="AU243" i="3"/>
  <c r="BA243" i="3"/>
  <c r="BF243" i="3"/>
  <c r="Q243" i="3"/>
  <c r="V243" i="3"/>
  <c r="AA243" i="3"/>
  <c r="AG243" i="3"/>
  <c r="AL243" i="3"/>
  <c r="AQ243" i="3"/>
  <c r="AW243" i="3"/>
  <c r="BB243" i="3"/>
  <c r="BG243" i="3"/>
  <c r="AT243" i="3"/>
  <c r="M243" i="3"/>
  <c r="R243" i="3"/>
  <c r="W243" i="3"/>
  <c r="AC243" i="3"/>
  <c r="AH243" i="3"/>
  <c r="AM243" i="3"/>
  <c r="AS243" i="3"/>
  <c r="AX243" i="3"/>
  <c r="BC243" i="3"/>
  <c r="BI243" i="3"/>
  <c r="N243" i="3"/>
  <c r="S243" i="3"/>
  <c r="Y243" i="3"/>
  <c r="AD243" i="3"/>
  <c r="AI243" i="3"/>
  <c r="AO243" i="3"/>
  <c r="AY243" i="3"/>
  <c r="BE243" i="3"/>
  <c r="M247" i="3"/>
  <c r="Q247" i="3"/>
  <c r="U247" i="3"/>
  <c r="Y247" i="3"/>
  <c r="AC247" i="3"/>
  <c r="AG247" i="3"/>
  <c r="AK247" i="3"/>
  <c r="AO247" i="3"/>
  <c r="AS247" i="3"/>
  <c r="AW247" i="3"/>
  <c r="BA247" i="3"/>
  <c r="BE247" i="3"/>
  <c r="BI247" i="3"/>
  <c r="N247" i="3"/>
  <c r="R247" i="3"/>
  <c r="V247" i="3"/>
  <c r="Z247" i="3"/>
  <c r="AD247" i="3"/>
  <c r="AH247" i="3"/>
  <c r="AL247" i="3"/>
  <c r="AP247" i="3"/>
  <c r="AT247" i="3"/>
  <c r="AX247" i="3"/>
  <c r="BB247" i="3"/>
  <c r="BF247" i="3"/>
  <c r="O247" i="3"/>
  <c r="S247" i="3"/>
  <c r="W247" i="3"/>
  <c r="AA247" i="3"/>
  <c r="AE247" i="3"/>
  <c r="AI247" i="3"/>
  <c r="AM247" i="3"/>
  <c r="AQ247" i="3"/>
  <c r="AU247" i="3"/>
  <c r="AY247" i="3"/>
  <c r="BC247" i="3"/>
  <c r="BG247" i="3"/>
  <c r="P247" i="3"/>
  <c r="T247" i="3"/>
  <c r="X247" i="3"/>
  <c r="AB247" i="3"/>
  <c r="AF247" i="3"/>
  <c r="AJ247" i="3"/>
  <c r="AN247" i="3"/>
  <c r="AR247" i="3"/>
  <c r="AV247" i="3"/>
  <c r="AZ247" i="3"/>
  <c r="BD247" i="3"/>
  <c r="BH247" i="3"/>
  <c r="N251" i="3"/>
  <c r="R251" i="3"/>
  <c r="V251" i="3"/>
  <c r="Z251" i="3"/>
  <c r="AD251" i="3"/>
  <c r="AH251" i="3"/>
  <c r="AL251" i="3"/>
  <c r="AP251" i="3"/>
  <c r="AT251" i="3"/>
  <c r="AX251" i="3"/>
  <c r="BB251" i="3"/>
  <c r="BF251" i="3"/>
  <c r="O251" i="3"/>
  <c r="S251" i="3"/>
  <c r="W251" i="3"/>
  <c r="AA251" i="3"/>
  <c r="AE251" i="3"/>
  <c r="AI251" i="3"/>
  <c r="AM251" i="3"/>
  <c r="AQ251" i="3"/>
  <c r="AU251" i="3"/>
  <c r="AY251" i="3"/>
  <c r="BC251" i="3"/>
  <c r="BG251" i="3"/>
  <c r="P251" i="3"/>
  <c r="T251" i="3"/>
  <c r="X251" i="3"/>
  <c r="AB251" i="3"/>
  <c r="AF251" i="3"/>
  <c r="AJ251" i="3"/>
  <c r="AN251" i="3"/>
  <c r="AR251" i="3"/>
  <c r="AV251" i="3"/>
  <c r="AZ251" i="3"/>
  <c r="BD251" i="3"/>
  <c r="BH251" i="3"/>
  <c r="M251" i="3"/>
  <c r="Q251" i="3"/>
  <c r="U251" i="3"/>
  <c r="Y251" i="3"/>
  <c r="AC251" i="3"/>
  <c r="AG251" i="3"/>
  <c r="AK251" i="3"/>
  <c r="AO251" i="3"/>
  <c r="AS251" i="3"/>
  <c r="AW251" i="3"/>
  <c r="BA251" i="3"/>
  <c r="BE251" i="3"/>
  <c r="BI251" i="3"/>
  <c r="N255" i="3"/>
  <c r="R255" i="3"/>
  <c r="V255" i="3"/>
  <c r="Z255" i="3"/>
  <c r="AD255" i="3"/>
  <c r="AH255" i="3"/>
  <c r="AL255" i="3"/>
  <c r="AP255" i="3"/>
  <c r="AT255" i="3"/>
  <c r="AX255" i="3"/>
  <c r="BB255" i="3"/>
  <c r="BF255" i="3"/>
  <c r="O255" i="3"/>
  <c r="S255" i="3"/>
  <c r="W255" i="3"/>
  <c r="AA255" i="3"/>
  <c r="AE255" i="3"/>
  <c r="AI255" i="3"/>
  <c r="AM255" i="3"/>
  <c r="AQ255" i="3"/>
  <c r="AU255" i="3"/>
  <c r="AY255" i="3"/>
  <c r="BC255" i="3"/>
  <c r="BG255" i="3"/>
  <c r="P255" i="3"/>
  <c r="T255" i="3"/>
  <c r="X255" i="3"/>
  <c r="AB255" i="3"/>
  <c r="AF255" i="3"/>
  <c r="AJ255" i="3"/>
  <c r="AN255" i="3"/>
  <c r="AR255" i="3"/>
  <c r="AV255" i="3"/>
  <c r="AZ255" i="3"/>
  <c r="BD255" i="3"/>
  <c r="BH255" i="3"/>
  <c r="M255" i="3"/>
  <c r="Q255" i="3"/>
  <c r="U255" i="3"/>
  <c r="Y255" i="3"/>
  <c r="AC255" i="3"/>
  <c r="AG255" i="3"/>
  <c r="AK255" i="3"/>
  <c r="AO255" i="3"/>
  <c r="AS255" i="3"/>
  <c r="AW255" i="3"/>
  <c r="BA255" i="3"/>
  <c r="BE255" i="3"/>
  <c r="BI255" i="3"/>
  <c r="BJ347" i="3"/>
  <c r="BJ349" i="3"/>
  <c r="BJ331" i="3"/>
  <c r="BM347" i="3"/>
  <c r="BK328" i="3"/>
  <c r="BN328" i="3"/>
  <c r="BK356" i="3"/>
  <c r="BJ345" i="3"/>
  <c r="BM331" i="3"/>
  <c r="BJ355" i="3"/>
  <c r="BL339" i="3"/>
  <c r="BN335" i="3"/>
  <c r="BK335" i="3"/>
  <c r="BJ337" i="3"/>
  <c r="BM356" i="3"/>
  <c r="BK353" i="3"/>
  <c r="BK344" i="3"/>
  <c r="BN344" i="3"/>
  <c r="BJ336" i="3"/>
  <c r="BK333" i="3"/>
  <c r="BN333" i="3"/>
  <c r="BN324" i="3"/>
  <c r="BK324" i="3"/>
  <c r="BM339" i="3"/>
  <c r="BL352" i="3"/>
  <c r="BL333" i="3"/>
  <c r="BL327" i="3"/>
  <c r="BJ348" i="3"/>
  <c r="BK348" i="3"/>
  <c r="BN348" i="3"/>
  <c r="BJ332" i="3"/>
  <c r="BJ341" i="3"/>
  <c r="BK325" i="3"/>
  <c r="AA319" i="3"/>
  <c r="AQ319" i="3"/>
  <c r="BG319" i="3"/>
  <c r="N177" i="3"/>
  <c r="R177" i="3"/>
  <c r="V177" i="3"/>
  <c r="Z177" i="3"/>
  <c r="AD177" i="3"/>
  <c r="AH177" i="3"/>
  <c r="AL177" i="3"/>
  <c r="AP177" i="3"/>
  <c r="AT177" i="3"/>
  <c r="AX177" i="3"/>
  <c r="BB177" i="3"/>
  <c r="BF177" i="3"/>
  <c r="O177" i="3"/>
  <c r="S177" i="3"/>
  <c r="W177" i="3"/>
  <c r="AA177" i="3"/>
  <c r="AE177" i="3"/>
  <c r="AI177" i="3"/>
  <c r="AM177" i="3"/>
  <c r="AQ177" i="3"/>
  <c r="AU177" i="3"/>
  <c r="AY177" i="3"/>
  <c r="BC177" i="3"/>
  <c r="BG177" i="3"/>
  <c r="P177" i="3"/>
  <c r="X177" i="3"/>
  <c r="AF177" i="3"/>
  <c r="AN177" i="3"/>
  <c r="AV177" i="3"/>
  <c r="BD177" i="3"/>
  <c r="Q177" i="3"/>
  <c r="Y177" i="3"/>
  <c r="AG177" i="3"/>
  <c r="AO177" i="3"/>
  <c r="AW177" i="3"/>
  <c r="BE177" i="3"/>
  <c r="T177" i="3"/>
  <c r="AB177" i="3"/>
  <c r="AJ177" i="3"/>
  <c r="AR177" i="3"/>
  <c r="AZ177" i="3"/>
  <c r="BH177" i="3"/>
  <c r="M177" i="3"/>
  <c r="U177" i="3"/>
  <c r="AC177" i="3"/>
  <c r="AK177" i="3"/>
  <c r="AS177" i="3"/>
  <c r="BA177" i="3"/>
  <c r="BI177" i="3"/>
  <c r="Y258" i="3"/>
  <c r="AO258" i="3"/>
  <c r="BE258" i="3"/>
  <c r="BJ301" i="3"/>
  <c r="AB319" i="3"/>
  <c r="AR319" i="3"/>
  <c r="BH319" i="3"/>
  <c r="M260" i="3"/>
  <c r="Q260" i="3"/>
  <c r="U260" i="3"/>
  <c r="Y260" i="3"/>
  <c r="AC260" i="3"/>
  <c r="AG260" i="3"/>
  <c r="AK260" i="3"/>
  <c r="AO260" i="3"/>
  <c r="AS260" i="3"/>
  <c r="AW260" i="3"/>
  <c r="BA260" i="3"/>
  <c r="BE260" i="3"/>
  <c r="BI260" i="3"/>
  <c r="N260" i="3"/>
  <c r="R260" i="3"/>
  <c r="V260" i="3"/>
  <c r="Z260" i="3"/>
  <c r="AD260" i="3"/>
  <c r="AH260" i="3"/>
  <c r="AL260" i="3"/>
  <c r="AP260" i="3"/>
  <c r="AT260" i="3"/>
  <c r="AX260" i="3"/>
  <c r="BB260" i="3"/>
  <c r="BF260" i="3"/>
  <c r="O260" i="3"/>
  <c r="S260" i="3"/>
  <c r="W260" i="3"/>
  <c r="AA260" i="3"/>
  <c r="AE260" i="3"/>
  <c r="AI260" i="3"/>
  <c r="AM260" i="3"/>
  <c r="AQ260" i="3"/>
  <c r="AU260" i="3"/>
  <c r="AY260" i="3"/>
  <c r="BC260" i="3"/>
  <c r="BG260" i="3"/>
  <c r="P260" i="3"/>
  <c r="T260" i="3"/>
  <c r="X260" i="3"/>
  <c r="AB260" i="3"/>
  <c r="AF260" i="3"/>
  <c r="AJ260" i="3"/>
  <c r="AN260" i="3"/>
  <c r="AR260" i="3"/>
  <c r="AV260" i="3"/>
  <c r="AZ260" i="3"/>
  <c r="BD260" i="3"/>
  <c r="BH260" i="3"/>
  <c r="M264" i="3"/>
  <c r="Q264" i="3"/>
  <c r="U264" i="3"/>
  <c r="Y264" i="3"/>
  <c r="AC264" i="3"/>
  <c r="AG264" i="3"/>
  <c r="AK264" i="3"/>
  <c r="AO264" i="3"/>
  <c r="AS264" i="3"/>
  <c r="AW264" i="3"/>
  <c r="BA264" i="3"/>
  <c r="BE264" i="3"/>
  <c r="BI264" i="3"/>
  <c r="N264" i="3"/>
  <c r="R264" i="3"/>
  <c r="V264" i="3"/>
  <c r="Z264" i="3"/>
  <c r="AD264" i="3"/>
  <c r="AH264" i="3"/>
  <c r="AL264" i="3"/>
  <c r="AP264" i="3"/>
  <c r="AT264" i="3"/>
  <c r="AX264" i="3"/>
  <c r="BB264" i="3"/>
  <c r="BF264" i="3"/>
  <c r="O264" i="3"/>
  <c r="S264" i="3"/>
  <c r="W264" i="3"/>
  <c r="AA264" i="3"/>
  <c r="AE264" i="3"/>
  <c r="AI264" i="3"/>
  <c r="AM264" i="3"/>
  <c r="AQ264" i="3"/>
  <c r="AU264" i="3"/>
  <c r="AY264" i="3"/>
  <c r="BC264" i="3"/>
  <c r="BG264" i="3"/>
  <c r="P264" i="3"/>
  <c r="T264" i="3"/>
  <c r="X264" i="3"/>
  <c r="AB264" i="3"/>
  <c r="AF264" i="3"/>
  <c r="AJ264" i="3"/>
  <c r="AN264" i="3"/>
  <c r="AR264" i="3"/>
  <c r="AV264" i="3"/>
  <c r="AZ264" i="3"/>
  <c r="BD264" i="3"/>
  <c r="BH264" i="3"/>
  <c r="M268" i="3"/>
  <c r="Q268" i="3"/>
  <c r="U268" i="3"/>
  <c r="Y268" i="3"/>
  <c r="AC268" i="3"/>
  <c r="AG268" i="3"/>
  <c r="AK268" i="3"/>
  <c r="AO268" i="3"/>
  <c r="AS268" i="3"/>
  <c r="AW268" i="3"/>
  <c r="BA268" i="3"/>
  <c r="BE268" i="3"/>
  <c r="BI268" i="3"/>
  <c r="N268" i="3"/>
  <c r="BJ268" i="3" s="1"/>
  <c r="R268" i="3"/>
  <c r="V268" i="3"/>
  <c r="Z268" i="3"/>
  <c r="AD268" i="3"/>
  <c r="AH268" i="3"/>
  <c r="AL268" i="3"/>
  <c r="AP268" i="3"/>
  <c r="AT268" i="3"/>
  <c r="AX268" i="3"/>
  <c r="BB268" i="3"/>
  <c r="BF268" i="3"/>
  <c r="O268" i="3"/>
  <c r="BL268" i="3" s="1"/>
  <c r="S268" i="3"/>
  <c r="BM268" i="3" s="1"/>
  <c r="W268" i="3"/>
  <c r="AA268" i="3"/>
  <c r="AE268" i="3"/>
  <c r="AI268" i="3"/>
  <c r="AM268" i="3"/>
  <c r="AQ268" i="3"/>
  <c r="AU268" i="3"/>
  <c r="AY268" i="3"/>
  <c r="BC268" i="3"/>
  <c r="BG268" i="3"/>
  <c r="X268" i="3"/>
  <c r="P268" i="3"/>
  <c r="T268" i="3"/>
  <c r="AB268" i="3"/>
  <c r="AF268" i="3"/>
  <c r="AJ268" i="3"/>
  <c r="AN268" i="3"/>
  <c r="AR268" i="3"/>
  <c r="AV268" i="3"/>
  <c r="AZ268" i="3"/>
  <c r="BD268" i="3"/>
  <c r="BH268" i="3"/>
  <c r="N272" i="3"/>
  <c r="R272" i="3"/>
  <c r="V272" i="3"/>
  <c r="Z272" i="3"/>
  <c r="AD272" i="3"/>
  <c r="AH272" i="3"/>
  <c r="AL272" i="3"/>
  <c r="AP272" i="3"/>
  <c r="AT272" i="3"/>
  <c r="AX272" i="3"/>
  <c r="BB272" i="3"/>
  <c r="BF272" i="3"/>
  <c r="O272" i="3"/>
  <c r="S272" i="3"/>
  <c r="W272" i="3"/>
  <c r="AA272" i="3"/>
  <c r="AE272" i="3"/>
  <c r="AI272" i="3"/>
  <c r="AM272" i="3"/>
  <c r="AQ272" i="3"/>
  <c r="AU272" i="3"/>
  <c r="AY272" i="3"/>
  <c r="BC272" i="3"/>
  <c r="BG272" i="3"/>
  <c r="M272" i="3"/>
  <c r="AC272" i="3"/>
  <c r="AK272" i="3"/>
  <c r="AS272" i="3"/>
  <c r="BE272" i="3"/>
  <c r="P272" i="3"/>
  <c r="T272" i="3"/>
  <c r="X272" i="3"/>
  <c r="AB272" i="3"/>
  <c r="AF272" i="3"/>
  <c r="AJ272" i="3"/>
  <c r="AN272" i="3"/>
  <c r="AR272" i="3"/>
  <c r="AV272" i="3"/>
  <c r="AZ272" i="3"/>
  <c r="BD272" i="3"/>
  <c r="BH272" i="3"/>
  <c r="Q272" i="3"/>
  <c r="Y272" i="3"/>
  <c r="AO272" i="3"/>
  <c r="AW272" i="3"/>
  <c r="BI272" i="3"/>
  <c r="U272" i="3"/>
  <c r="AG272" i="3"/>
  <c r="BA272" i="3"/>
  <c r="P276" i="3"/>
  <c r="T276" i="3"/>
  <c r="X276" i="3"/>
  <c r="AB276" i="3"/>
  <c r="AF276" i="3"/>
  <c r="AJ276" i="3"/>
  <c r="AN276" i="3"/>
  <c r="AR276" i="3"/>
  <c r="AV276" i="3"/>
  <c r="AZ276" i="3"/>
  <c r="BD276" i="3"/>
  <c r="BH276" i="3"/>
  <c r="M276" i="3"/>
  <c r="Q276" i="3"/>
  <c r="U276" i="3"/>
  <c r="Y276" i="3"/>
  <c r="AC276" i="3"/>
  <c r="AG276" i="3"/>
  <c r="AK276" i="3"/>
  <c r="AO276" i="3"/>
  <c r="AS276" i="3"/>
  <c r="AW276" i="3"/>
  <c r="BA276" i="3"/>
  <c r="BE276" i="3"/>
  <c r="BI276" i="3"/>
  <c r="W276" i="3"/>
  <c r="AE276" i="3"/>
  <c r="AU276" i="3"/>
  <c r="BC276" i="3"/>
  <c r="N276" i="3"/>
  <c r="R276" i="3"/>
  <c r="V276" i="3"/>
  <c r="Z276" i="3"/>
  <c r="AD276" i="3"/>
  <c r="AH276" i="3"/>
  <c r="AL276" i="3"/>
  <c r="AP276" i="3"/>
  <c r="AT276" i="3"/>
  <c r="AX276" i="3"/>
  <c r="BB276" i="3"/>
  <c r="BF276" i="3"/>
  <c r="S276" i="3"/>
  <c r="AI276" i="3"/>
  <c r="AQ276" i="3"/>
  <c r="AY276" i="3"/>
  <c r="O276" i="3"/>
  <c r="AA276" i="3"/>
  <c r="AM276" i="3"/>
  <c r="BG276" i="3"/>
  <c r="M280" i="3"/>
  <c r="Q280" i="3"/>
  <c r="U280" i="3"/>
  <c r="Y280" i="3"/>
  <c r="AC280" i="3"/>
  <c r="AG280" i="3"/>
  <c r="AK280" i="3"/>
  <c r="AO280" i="3"/>
  <c r="AS280" i="3"/>
  <c r="AW280" i="3"/>
  <c r="BA280" i="3"/>
  <c r="BE280" i="3"/>
  <c r="BI280" i="3"/>
  <c r="N280" i="3"/>
  <c r="R280" i="3"/>
  <c r="V280" i="3"/>
  <c r="Z280" i="3"/>
  <c r="AD280" i="3"/>
  <c r="AH280" i="3"/>
  <c r="AL280" i="3"/>
  <c r="AP280" i="3"/>
  <c r="AT280" i="3"/>
  <c r="AX280" i="3"/>
  <c r="BB280" i="3"/>
  <c r="BF280" i="3"/>
  <c r="T280" i="3"/>
  <c r="AB280" i="3"/>
  <c r="AJ280" i="3"/>
  <c r="AV280" i="3"/>
  <c r="BD280" i="3"/>
  <c r="O280" i="3"/>
  <c r="BL280" i="3" s="1"/>
  <c r="S280" i="3"/>
  <c r="W280" i="3"/>
  <c r="AA280" i="3"/>
  <c r="AE280" i="3"/>
  <c r="AI280" i="3"/>
  <c r="AM280" i="3"/>
  <c r="AQ280" i="3"/>
  <c r="AU280" i="3"/>
  <c r="AY280" i="3"/>
  <c r="BC280" i="3"/>
  <c r="BG280" i="3"/>
  <c r="P280" i="3"/>
  <c r="BK280" i="3" s="1"/>
  <c r="AF280" i="3"/>
  <c r="AN280" i="3"/>
  <c r="AZ280" i="3"/>
  <c r="X280" i="3"/>
  <c r="AR280" i="3"/>
  <c r="BH280" i="3"/>
  <c r="O284" i="3"/>
  <c r="S284" i="3"/>
  <c r="W284" i="3"/>
  <c r="AA284" i="3"/>
  <c r="AE284" i="3"/>
  <c r="AI284" i="3"/>
  <c r="AM284" i="3"/>
  <c r="AQ284" i="3"/>
  <c r="AU284" i="3"/>
  <c r="AY284" i="3"/>
  <c r="BC284" i="3"/>
  <c r="BG284" i="3"/>
  <c r="P284" i="3"/>
  <c r="T284" i="3"/>
  <c r="X284" i="3"/>
  <c r="AB284" i="3"/>
  <c r="AF284" i="3"/>
  <c r="AJ284" i="3"/>
  <c r="AN284" i="3"/>
  <c r="AR284" i="3"/>
  <c r="AV284" i="3"/>
  <c r="AZ284" i="3"/>
  <c r="BD284" i="3"/>
  <c r="BH284" i="3"/>
  <c r="R284" i="3"/>
  <c r="Z284" i="3"/>
  <c r="AL284" i="3"/>
  <c r="AT284" i="3"/>
  <c r="BF284" i="3"/>
  <c r="M284" i="3"/>
  <c r="Q284" i="3"/>
  <c r="U284" i="3"/>
  <c r="Y284" i="3"/>
  <c r="AC284" i="3"/>
  <c r="AG284" i="3"/>
  <c r="AK284" i="3"/>
  <c r="AO284" i="3"/>
  <c r="AS284" i="3"/>
  <c r="AW284" i="3"/>
  <c r="BA284" i="3"/>
  <c r="BE284" i="3"/>
  <c r="BI284" i="3"/>
  <c r="V284" i="3"/>
  <c r="AD284" i="3"/>
  <c r="AP284" i="3"/>
  <c r="AX284" i="3"/>
  <c r="N284" i="3"/>
  <c r="AH284" i="3"/>
  <c r="BB284" i="3"/>
  <c r="P288" i="3"/>
  <c r="T288" i="3"/>
  <c r="X288" i="3"/>
  <c r="AB288" i="3"/>
  <c r="AF288" i="3"/>
  <c r="AJ288" i="3"/>
  <c r="AN288" i="3"/>
  <c r="AR288" i="3"/>
  <c r="AV288" i="3"/>
  <c r="AZ288" i="3"/>
  <c r="BD288" i="3"/>
  <c r="BH288" i="3"/>
  <c r="M288" i="3"/>
  <c r="Q288" i="3"/>
  <c r="U288" i="3"/>
  <c r="Y288" i="3"/>
  <c r="AC288" i="3"/>
  <c r="AG288" i="3"/>
  <c r="AK288" i="3"/>
  <c r="AO288" i="3"/>
  <c r="AS288" i="3"/>
  <c r="AW288" i="3"/>
  <c r="BA288" i="3"/>
  <c r="BE288" i="3"/>
  <c r="BI288" i="3"/>
  <c r="S288" i="3"/>
  <c r="AE288" i="3"/>
  <c r="AM288" i="3"/>
  <c r="AU288" i="3"/>
  <c r="BG288" i="3"/>
  <c r="N288" i="3"/>
  <c r="R288" i="3"/>
  <c r="V288" i="3"/>
  <c r="Z288" i="3"/>
  <c r="AD288" i="3"/>
  <c r="AH288" i="3"/>
  <c r="AL288" i="3"/>
  <c r="AP288" i="3"/>
  <c r="AT288" i="3"/>
  <c r="AX288" i="3"/>
  <c r="BB288" i="3"/>
  <c r="BF288" i="3"/>
  <c r="O288" i="3"/>
  <c r="AA288" i="3"/>
  <c r="AQ288" i="3"/>
  <c r="AY288" i="3"/>
  <c r="W288" i="3"/>
  <c r="AI288" i="3"/>
  <c r="BC288" i="3"/>
  <c r="O292" i="3"/>
  <c r="S292" i="3"/>
  <c r="W292" i="3"/>
  <c r="AA292" i="3"/>
  <c r="AE292" i="3"/>
  <c r="AI292" i="3"/>
  <c r="AM292" i="3"/>
  <c r="AQ292" i="3"/>
  <c r="AU292" i="3"/>
  <c r="AY292" i="3"/>
  <c r="BC292" i="3"/>
  <c r="BG292" i="3"/>
  <c r="P292" i="3"/>
  <c r="T292" i="3"/>
  <c r="X292" i="3"/>
  <c r="AB292" i="3"/>
  <c r="AF292" i="3"/>
  <c r="AJ292" i="3"/>
  <c r="AN292" i="3"/>
  <c r="AR292" i="3"/>
  <c r="AV292" i="3"/>
  <c r="AZ292" i="3"/>
  <c r="BD292" i="3"/>
  <c r="BH292" i="3"/>
  <c r="R292" i="3"/>
  <c r="AD292" i="3"/>
  <c r="AP292" i="3"/>
  <c r="BB292" i="3"/>
  <c r="M292" i="3"/>
  <c r="Q292" i="3"/>
  <c r="U292" i="3"/>
  <c r="Y292" i="3"/>
  <c r="AC292" i="3"/>
  <c r="AG292" i="3"/>
  <c r="AK292" i="3"/>
  <c r="AO292" i="3"/>
  <c r="AS292" i="3"/>
  <c r="AW292" i="3"/>
  <c r="BA292" i="3"/>
  <c r="BE292" i="3"/>
  <c r="BI292" i="3"/>
  <c r="N292" i="3"/>
  <c r="Z292" i="3"/>
  <c r="AL292" i="3"/>
  <c r="AX292" i="3"/>
  <c r="BF292" i="3"/>
  <c r="V292" i="3"/>
  <c r="AH292" i="3"/>
  <c r="AT292" i="3"/>
  <c r="O296" i="3"/>
  <c r="S296" i="3"/>
  <c r="W296" i="3"/>
  <c r="AA296" i="3"/>
  <c r="AE296" i="3"/>
  <c r="AI296" i="3"/>
  <c r="AM296" i="3"/>
  <c r="AQ296" i="3"/>
  <c r="AU296" i="3"/>
  <c r="AY296" i="3"/>
  <c r="BC296" i="3"/>
  <c r="BG296" i="3"/>
  <c r="P296" i="3"/>
  <c r="T296" i="3"/>
  <c r="X296" i="3"/>
  <c r="AB296" i="3"/>
  <c r="AF296" i="3"/>
  <c r="AJ296" i="3"/>
  <c r="AN296" i="3"/>
  <c r="AR296" i="3"/>
  <c r="AV296" i="3"/>
  <c r="AZ296" i="3"/>
  <c r="BD296" i="3"/>
  <c r="BH296" i="3"/>
  <c r="N296" i="3"/>
  <c r="V296" i="3"/>
  <c r="AH296" i="3"/>
  <c r="AT296" i="3"/>
  <c r="BF296" i="3"/>
  <c r="M296" i="3"/>
  <c r="Q296" i="3"/>
  <c r="U296" i="3"/>
  <c r="Y296" i="3"/>
  <c r="AC296" i="3"/>
  <c r="AG296" i="3"/>
  <c r="AK296" i="3"/>
  <c r="AO296" i="3"/>
  <c r="AS296" i="3"/>
  <c r="AW296" i="3"/>
  <c r="BA296" i="3"/>
  <c r="BE296" i="3"/>
  <c r="BI296" i="3"/>
  <c r="R296" i="3"/>
  <c r="Z296" i="3"/>
  <c r="AL296" i="3"/>
  <c r="AX296" i="3"/>
  <c r="AD296" i="3"/>
  <c r="AP296" i="3"/>
  <c r="BB296" i="3"/>
  <c r="M300" i="3"/>
  <c r="Q300" i="3"/>
  <c r="U300" i="3"/>
  <c r="Y300" i="3"/>
  <c r="AC300" i="3"/>
  <c r="AG300" i="3"/>
  <c r="AK300" i="3"/>
  <c r="AO300" i="3"/>
  <c r="AS300" i="3"/>
  <c r="AW300" i="3"/>
  <c r="BA300" i="3"/>
  <c r="BE300" i="3"/>
  <c r="BI300" i="3"/>
  <c r="N300" i="3"/>
  <c r="R300" i="3"/>
  <c r="V300" i="3"/>
  <c r="Z300" i="3"/>
  <c r="AD300" i="3"/>
  <c r="AH300" i="3"/>
  <c r="AL300" i="3"/>
  <c r="AP300" i="3"/>
  <c r="AT300" i="3"/>
  <c r="AX300" i="3"/>
  <c r="BB300" i="3"/>
  <c r="BF300" i="3"/>
  <c r="O300" i="3"/>
  <c r="S300" i="3"/>
  <c r="W300" i="3"/>
  <c r="AA300" i="3"/>
  <c r="AE300" i="3"/>
  <c r="AI300" i="3"/>
  <c r="AM300" i="3"/>
  <c r="AQ300" i="3"/>
  <c r="AU300" i="3"/>
  <c r="AY300" i="3"/>
  <c r="BC300" i="3"/>
  <c r="BG300" i="3"/>
  <c r="P300" i="3"/>
  <c r="X300" i="3"/>
  <c r="AF300" i="3"/>
  <c r="AJ300" i="3"/>
  <c r="AR300" i="3"/>
  <c r="AZ300" i="3"/>
  <c r="BD300" i="3"/>
  <c r="T300" i="3"/>
  <c r="AB300" i="3"/>
  <c r="AN300" i="3"/>
  <c r="AV300" i="3"/>
  <c r="BH300" i="3"/>
  <c r="O304" i="3"/>
  <c r="S304" i="3"/>
  <c r="W304" i="3"/>
  <c r="AA304" i="3"/>
  <c r="AE304" i="3"/>
  <c r="AI304" i="3"/>
  <c r="AM304" i="3"/>
  <c r="AQ304" i="3"/>
  <c r="AU304" i="3"/>
  <c r="AY304" i="3"/>
  <c r="BC304" i="3"/>
  <c r="BG304" i="3"/>
  <c r="P304" i="3"/>
  <c r="T304" i="3"/>
  <c r="X304" i="3"/>
  <c r="AB304" i="3"/>
  <c r="AF304" i="3"/>
  <c r="AJ304" i="3"/>
  <c r="AN304" i="3"/>
  <c r="AR304" i="3"/>
  <c r="AV304" i="3"/>
  <c r="AZ304" i="3"/>
  <c r="BD304" i="3"/>
  <c r="BH304" i="3"/>
  <c r="R304" i="3"/>
  <c r="AD304" i="3"/>
  <c r="AL304" i="3"/>
  <c r="AX304" i="3"/>
  <c r="BF304" i="3"/>
  <c r="M304" i="3"/>
  <c r="Q304" i="3"/>
  <c r="U304" i="3"/>
  <c r="Y304" i="3"/>
  <c r="AC304" i="3"/>
  <c r="AG304" i="3"/>
  <c r="AK304" i="3"/>
  <c r="AO304" i="3"/>
  <c r="AS304" i="3"/>
  <c r="AW304" i="3"/>
  <c r="BA304" i="3"/>
  <c r="BE304" i="3"/>
  <c r="BI304" i="3"/>
  <c r="V304" i="3"/>
  <c r="AH304" i="3"/>
  <c r="AP304" i="3"/>
  <c r="BB304" i="3"/>
  <c r="N304" i="3"/>
  <c r="Z304" i="3"/>
  <c r="AT304" i="3"/>
  <c r="O308" i="3"/>
  <c r="S308" i="3"/>
  <c r="W308" i="3"/>
  <c r="AA308" i="3"/>
  <c r="AE308" i="3"/>
  <c r="AI308" i="3"/>
  <c r="AM308" i="3"/>
  <c r="AQ308" i="3"/>
  <c r="AU308" i="3"/>
  <c r="AY308" i="3"/>
  <c r="BC308" i="3"/>
  <c r="BG308" i="3"/>
  <c r="P308" i="3"/>
  <c r="T308" i="3"/>
  <c r="X308" i="3"/>
  <c r="AB308" i="3"/>
  <c r="AF308" i="3"/>
  <c r="AJ308" i="3"/>
  <c r="AN308" i="3"/>
  <c r="AR308" i="3"/>
  <c r="AV308" i="3"/>
  <c r="AZ308" i="3"/>
  <c r="BD308" i="3"/>
  <c r="BH308" i="3"/>
  <c r="N308" i="3"/>
  <c r="Z308" i="3"/>
  <c r="AH308" i="3"/>
  <c r="AP308" i="3"/>
  <c r="AX308" i="3"/>
  <c r="BF308" i="3"/>
  <c r="M308" i="3"/>
  <c r="Q308" i="3"/>
  <c r="U308" i="3"/>
  <c r="Y308" i="3"/>
  <c r="AC308" i="3"/>
  <c r="AG308" i="3"/>
  <c r="AK308" i="3"/>
  <c r="AO308" i="3"/>
  <c r="AS308" i="3"/>
  <c r="AW308" i="3"/>
  <c r="BA308" i="3"/>
  <c r="BE308" i="3"/>
  <c r="BI308" i="3"/>
  <c r="R308" i="3"/>
  <c r="V308" i="3"/>
  <c r="AD308" i="3"/>
  <c r="AL308" i="3"/>
  <c r="AT308" i="3"/>
  <c r="BB308" i="3"/>
  <c r="M312" i="3"/>
  <c r="Q312" i="3"/>
  <c r="U312" i="3"/>
  <c r="Y312" i="3"/>
  <c r="AC312" i="3"/>
  <c r="AG312" i="3"/>
  <c r="AK312" i="3"/>
  <c r="AO312" i="3"/>
  <c r="AS312" i="3"/>
  <c r="AW312" i="3"/>
  <c r="BA312" i="3"/>
  <c r="BE312" i="3"/>
  <c r="BI312" i="3"/>
  <c r="N312" i="3"/>
  <c r="BJ312" i="3" s="1"/>
  <c r="R312" i="3"/>
  <c r="V312" i="3"/>
  <c r="Z312" i="3"/>
  <c r="AD312" i="3"/>
  <c r="AH312" i="3"/>
  <c r="AL312" i="3"/>
  <c r="AP312" i="3"/>
  <c r="AT312" i="3"/>
  <c r="AX312" i="3"/>
  <c r="BB312" i="3"/>
  <c r="BF312" i="3"/>
  <c r="P312" i="3"/>
  <c r="AB312" i="3"/>
  <c r="AN312" i="3"/>
  <c r="AV312" i="3"/>
  <c r="BH312" i="3"/>
  <c r="O312" i="3"/>
  <c r="BL312" i="3" s="1"/>
  <c r="S312" i="3"/>
  <c r="BM312" i="3" s="1"/>
  <c r="W312" i="3"/>
  <c r="AA312" i="3"/>
  <c r="AE312" i="3"/>
  <c r="AI312" i="3"/>
  <c r="AM312" i="3"/>
  <c r="AQ312" i="3"/>
  <c r="AU312" i="3"/>
  <c r="AY312" i="3"/>
  <c r="BC312" i="3"/>
  <c r="BG312" i="3"/>
  <c r="X312" i="3"/>
  <c r="AF312" i="3"/>
  <c r="AR312" i="3"/>
  <c r="AZ312" i="3"/>
  <c r="T312" i="3"/>
  <c r="AJ312" i="3"/>
  <c r="BD312" i="3"/>
  <c r="O316" i="3"/>
  <c r="S316" i="3"/>
  <c r="W316" i="3"/>
  <c r="AA316" i="3"/>
  <c r="AE316" i="3"/>
  <c r="AI316" i="3"/>
  <c r="AM316" i="3"/>
  <c r="AQ316" i="3"/>
  <c r="AU316" i="3"/>
  <c r="AY316" i="3"/>
  <c r="BC316" i="3"/>
  <c r="BG316" i="3"/>
  <c r="P316" i="3"/>
  <c r="T316" i="3"/>
  <c r="X316" i="3"/>
  <c r="AB316" i="3"/>
  <c r="AF316" i="3"/>
  <c r="AJ316" i="3"/>
  <c r="AN316" i="3"/>
  <c r="AR316" i="3"/>
  <c r="AV316" i="3"/>
  <c r="AZ316" i="3"/>
  <c r="BD316" i="3"/>
  <c r="BH316" i="3"/>
  <c r="N316" i="3"/>
  <c r="Z316" i="3"/>
  <c r="AH316" i="3"/>
  <c r="AP316" i="3"/>
  <c r="BB316" i="3"/>
  <c r="M316" i="3"/>
  <c r="Q316" i="3"/>
  <c r="U316" i="3"/>
  <c r="Y316" i="3"/>
  <c r="AC316" i="3"/>
  <c r="AG316" i="3"/>
  <c r="AK316" i="3"/>
  <c r="AO316" i="3"/>
  <c r="AS316" i="3"/>
  <c r="AW316" i="3"/>
  <c r="BA316" i="3"/>
  <c r="BE316" i="3"/>
  <c r="BI316" i="3"/>
  <c r="V316" i="3"/>
  <c r="AD316" i="3"/>
  <c r="AL316" i="3"/>
  <c r="AX316" i="3"/>
  <c r="BF316" i="3"/>
  <c r="R316" i="3"/>
  <c r="AT316" i="3"/>
  <c r="M320" i="3"/>
  <c r="Q320" i="3"/>
  <c r="U320" i="3"/>
  <c r="Y320" i="3"/>
  <c r="AC320" i="3"/>
  <c r="AG320" i="3"/>
  <c r="AK320" i="3"/>
  <c r="AO320" i="3"/>
  <c r="AS320" i="3"/>
  <c r="AW320" i="3"/>
  <c r="BA320" i="3"/>
  <c r="BE320" i="3"/>
  <c r="BI320" i="3"/>
  <c r="N320" i="3"/>
  <c r="R320" i="3"/>
  <c r="V320" i="3"/>
  <c r="Z320" i="3"/>
  <c r="AD320" i="3"/>
  <c r="AH320" i="3"/>
  <c r="AL320" i="3"/>
  <c r="AP320" i="3"/>
  <c r="AT320" i="3"/>
  <c r="AX320" i="3"/>
  <c r="BB320" i="3"/>
  <c r="BF320" i="3"/>
  <c r="P320" i="3"/>
  <c r="X320" i="3"/>
  <c r="AF320" i="3"/>
  <c r="AN320" i="3"/>
  <c r="AZ320" i="3"/>
  <c r="BH320" i="3"/>
  <c r="O320" i="3"/>
  <c r="S320" i="3"/>
  <c r="W320" i="3"/>
  <c r="AA320" i="3"/>
  <c r="AE320" i="3"/>
  <c r="AI320" i="3"/>
  <c r="AM320" i="3"/>
  <c r="AQ320" i="3"/>
  <c r="AU320" i="3"/>
  <c r="AY320" i="3"/>
  <c r="BC320" i="3"/>
  <c r="BG320" i="3"/>
  <c r="AB320" i="3"/>
  <c r="AJ320" i="3"/>
  <c r="AV320" i="3"/>
  <c r="BD320" i="3"/>
  <c r="T320" i="3"/>
  <c r="AR320" i="3"/>
  <c r="BL305" i="3"/>
  <c r="Z319" i="3"/>
  <c r="P323" i="3"/>
  <c r="AV323" i="3"/>
  <c r="N258" i="3"/>
  <c r="BJ258" i="3" s="1"/>
  <c r="AD258" i="3"/>
  <c r="AT258" i="3"/>
  <c r="BN311" i="3"/>
  <c r="BL315" i="3"/>
  <c r="M319" i="3"/>
  <c r="AC319" i="3"/>
  <c r="AS319" i="3"/>
  <c r="BI319" i="3"/>
  <c r="AA323" i="3"/>
  <c r="AQ323" i="3"/>
  <c r="BG323" i="3"/>
  <c r="O181" i="3"/>
  <c r="S181" i="3"/>
  <c r="W181" i="3"/>
  <c r="AA181" i="3"/>
  <c r="AE181" i="3"/>
  <c r="AI181" i="3"/>
  <c r="AM181" i="3"/>
  <c r="AQ181" i="3"/>
  <c r="AU181" i="3"/>
  <c r="AY181" i="3"/>
  <c r="BC181" i="3"/>
  <c r="BG181" i="3"/>
  <c r="P181" i="3"/>
  <c r="T181" i="3"/>
  <c r="X181" i="3"/>
  <c r="AB181" i="3"/>
  <c r="AF181" i="3"/>
  <c r="AJ181" i="3"/>
  <c r="AN181" i="3"/>
  <c r="AR181" i="3"/>
  <c r="AV181" i="3"/>
  <c r="AZ181" i="3"/>
  <c r="BD181" i="3"/>
  <c r="BH181" i="3"/>
  <c r="Q181" i="3"/>
  <c r="Y181" i="3"/>
  <c r="AG181" i="3"/>
  <c r="AO181" i="3"/>
  <c r="AW181" i="3"/>
  <c r="BE181" i="3"/>
  <c r="R181" i="3"/>
  <c r="Z181" i="3"/>
  <c r="AH181" i="3"/>
  <c r="AP181" i="3"/>
  <c r="AX181" i="3"/>
  <c r="BF181" i="3"/>
  <c r="M181" i="3"/>
  <c r="U181" i="3"/>
  <c r="AC181" i="3"/>
  <c r="AK181" i="3"/>
  <c r="AS181" i="3"/>
  <c r="BA181" i="3"/>
  <c r="BI181" i="3"/>
  <c r="N181" i="3"/>
  <c r="BJ181" i="3" s="1"/>
  <c r="V181" i="3"/>
  <c r="AD181" i="3"/>
  <c r="AL181" i="3"/>
  <c r="AT181" i="3"/>
  <c r="BB181" i="3"/>
  <c r="O185" i="3"/>
  <c r="S185" i="3"/>
  <c r="W185" i="3"/>
  <c r="AA185" i="3"/>
  <c r="AE185" i="3"/>
  <c r="AI185" i="3"/>
  <c r="AM185" i="3"/>
  <c r="AQ185" i="3"/>
  <c r="AU185" i="3"/>
  <c r="AY185" i="3"/>
  <c r="BC185" i="3"/>
  <c r="BG185" i="3"/>
  <c r="P185" i="3"/>
  <c r="T185" i="3"/>
  <c r="X185" i="3"/>
  <c r="AB185" i="3"/>
  <c r="AF185" i="3"/>
  <c r="AJ185" i="3"/>
  <c r="AN185" i="3"/>
  <c r="AR185" i="3"/>
  <c r="AV185" i="3"/>
  <c r="AZ185" i="3"/>
  <c r="BD185" i="3"/>
  <c r="BH185" i="3"/>
  <c r="Q185" i="3"/>
  <c r="Y185" i="3"/>
  <c r="AG185" i="3"/>
  <c r="AO185" i="3"/>
  <c r="AW185" i="3"/>
  <c r="BE185" i="3"/>
  <c r="R185" i="3"/>
  <c r="Z185" i="3"/>
  <c r="AH185" i="3"/>
  <c r="AP185" i="3"/>
  <c r="AX185" i="3"/>
  <c r="BF185" i="3"/>
  <c r="M185" i="3"/>
  <c r="U185" i="3"/>
  <c r="AC185" i="3"/>
  <c r="AK185" i="3"/>
  <c r="AS185" i="3"/>
  <c r="BA185" i="3"/>
  <c r="BI185" i="3"/>
  <c r="N185" i="3"/>
  <c r="V185" i="3"/>
  <c r="AD185" i="3"/>
  <c r="AL185" i="3"/>
  <c r="AT185" i="3"/>
  <c r="BB185" i="3"/>
  <c r="O189" i="3"/>
  <c r="S189" i="3"/>
  <c r="W189" i="3"/>
  <c r="AA189" i="3"/>
  <c r="AE189" i="3"/>
  <c r="AI189" i="3"/>
  <c r="AM189" i="3"/>
  <c r="AQ189" i="3"/>
  <c r="AU189" i="3"/>
  <c r="AY189" i="3"/>
  <c r="BC189" i="3"/>
  <c r="BG189" i="3"/>
  <c r="P189" i="3"/>
  <c r="T189" i="3"/>
  <c r="X189" i="3"/>
  <c r="AB189" i="3"/>
  <c r="AF189" i="3"/>
  <c r="AJ189" i="3"/>
  <c r="AN189" i="3"/>
  <c r="AR189" i="3"/>
  <c r="AV189" i="3"/>
  <c r="AZ189" i="3"/>
  <c r="BD189" i="3"/>
  <c r="BH189" i="3"/>
  <c r="M189" i="3"/>
  <c r="U189" i="3"/>
  <c r="AC189" i="3"/>
  <c r="AK189" i="3"/>
  <c r="AS189" i="3"/>
  <c r="BA189" i="3"/>
  <c r="BI189" i="3"/>
  <c r="N189" i="3"/>
  <c r="V189" i="3"/>
  <c r="AD189" i="3"/>
  <c r="AL189" i="3"/>
  <c r="AT189" i="3"/>
  <c r="BB189" i="3"/>
  <c r="Q189" i="3"/>
  <c r="Y189" i="3"/>
  <c r="AG189" i="3"/>
  <c r="AO189" i="3"/>
  <c r="AW189" i="3"/>
  <c r="BE189" i="3"/>
  <c r="R189" i="3"/>
  <c r="Z189" i="3"/>
  <c r="AH189" i="3"/>
  <c r="AP189" i="3"/>
  <c r="AX189" i="3"/>
  <c r="BF189" i="3"/>
  <c r="M193" i="3"/>
  <c r="Q193" i="3"/>
  <c r="U193" i="3"/>
  <c r="Y193" i="3"/>
  <c r="AC193" i="3"/>
  <c r="AG193" i="3"/>
  <c r="AK193" i="3"/>
  <c r="AO193" i="3"/>
  <c r="AS193" i="3"/>
  <c r="AW193" i="3"/>
  <c r="BA193" i="3"/>
  <c r="BE193" i="3"/>
  <c r="BI193" i="3"/>
  <c r="N193" i="3"/>
  <c r="R193" i="3"/>
  <c r="V193" i="3"/>
  <c r="Z193" i="3"/>
  <c r="AD193" i="3"/>
  <c r="AH193" i="3"/>
  <c r="AL193" i="3"/>
  <c r="AP193" i="3"/>
  <c r="AT193" i="3"/>
  <c r="AX193" i="3"/>
  <c r="BB193" i="3"/>
  <c r="BF193" i="3"/>
  <c r="O193" i="3"/>
  <c r="W193" i="3"/>
  <c r="AE193" i="3"/>
  <c r="AM193" i="3"/>
  <c r="AU193" i="3"/>
  <c r="BC193" i="3"/>
  <c r="P193" i="3"/>
  <c r="X193" i="3"/>
  <c r="AF193" i="3"/>
  <c r="AN193" i="3"/>
  <c r="AV193" i="3"/>
  <c r="BD193" i="3"/>
  <c r="S193" i="3"/>
  <c r="AA193" i="3"/>
  <c r="AI193" i="3"/>
  <c r="AQ193" i="3"/>
  <c r="AY193" i="3"/>
  <c r="BG193" i="3"/>
  <c r="T193" i="3"/>
  <c r="AB193" i="3"/>
  <c r="BL193" i="3" s="1"/>
  <c r="AJ193" i="3"/>
  <c r="AR193" i="3"/>
  <c r="AZ193" i="3"/>
  <c r="BH193" i="3"/>
  <c r="O197" i="3"/>
  <c r="S197" i="3"/>
  <c r="W197" i="3"/>
  <c r="AA197" i="3"/>
  <c r="AE197" i="3"/>
  <c r="AI197" i="3"/>
  <c r="AM197" i="3"/>
  <c r="AQ197" i="3"/>
  <c r="AU197" i="3"/>
  <c r="AY197" i="3"/>
  <c r="BC197" i="3"/>
  <c r="BG197" i="3"/>
  <c r="P197" i="3"/>
  <c r="T197" i="3"/>
  <c r="X197" i="3"/>
  <c r="AB197" i="3"/>
  <c r="AF197" i="3"/>
  <c r="AJ197" i="3"/>
  <c r="AN197" i="3"/>
  <c r="AR197" i="3"/>
  <c r="AV197" i="3"/>
  <c r="AZ197" i="3"/>
  <c r="BD197" i="3"/>
  <c r="BH197" i="3"/>
  <c r="Q197" i="3"/>
  <c r="Y197" i="3"/>
  <c r="AG197" i="3"/>
  <c r="AO197" i="3"/>
  <c r="AW197" i="3"/>
  <c r="BE197" i="3"/>
  <c r="R197" i="3"/>
  <c r="Z197" i="3"/>
  <c r="AH197" i="3"/>
  <c r="AP197" i="3"/>
  <c r="AX197" i="3"/>
  <c r="BF197" i="3"/>
  <c r="M197" i="3"/>
  <c r="U197" i="3"/>
  <c r="AC197" i="3"/>
  <c r="AK197" i="3"/>
  <c r="AS197" i="3"/>
  <c r="BA197" i="3"/>
  <c r="BI197" i="3"/>
  <c r="N197" i="3"/>
  <c r="BJ197" i="3" s="1"/>
  <c r="V197" i="3"/>
  <c r="AD197" i="3"/>
  <c r="AL197" i="3"/>
  <c r="AT197" i="3"/>
  <c r="BB197" i="3"/>
  <c r="P201" i="3"/>
  <c r="T201" i="3"/>
  <c r="X201" i="3"/>
  <c r="AB201" i="3"/>
  <c r="AF201" i="3"/>
  <c r="AJ201" i="3"/>
  <c r="AN201" i="3"/>
  <c r="AR201" i="3"/>
  <c r="AV201" i="3"/>
  <c r="AZ201" i="3"/>
  <c r="BD201" i="3"/>
  <c r="BH201" i="3"/>
  <c r="M201" i="3"/>
  <c r="Q201" i="3"/>
  <c r="U201" i="3"/>
  <c r="Y201" i="3"/>
  <c r="AC201" i="3"/>
  <c r="AG201" i="3"/>
  <c r="AK201" i="3"/>
  <c r="AO201" i="3"/>
  <c r="AS201" i="3"/>
  <c r="AW201" i="3"/>
  <c r="BA201" i="3"/>
  <c r="BE201" i="3"/>
  <c r="BI201" i="3"/>
  <c r="R201" i="3"/>
  <c r="Z201" i="3"/>
  <c r="AH201" i="3"/>
  <c r="AP201" i="3"/>
  <c r="AX201" i="3"/>
  <c r="BF201" i="3"/>
  <c r="S201" i="3"/>
  <c r="AA201" i="3"/>
  <c r="AI201" i="3"/>
  <c r="AQ201" i="3"/>
  <c r="AY201" i="3"/>
  <c r="BG201" i="3"/>
  <c r="N201" i="3"/>
  <c r="V201" i="3"/>
  <c r="AD201" i="3"/>
  <c r="AL201" i="3"/>
  <c r="AT201" i="3"/>
  <c r="BB201" i="3"/>
  <c r="O201" i="3"/>
  <c r="W201" i="3"/>
  <c r="AE201" i="3"/>
  <c r="AM201" i="3"/>
  <c r="AU201" i="3"/>
  <c r="BC201" i="3"/>
  <c r="N205" i="3"/>
  <c r="R205" i="3"/>
  <c r="V205" i="3"/>
  <c r="Z205" i="3"/>
  <c r="AD205" i="3"/>
  <c r="AH205" i="3"/>
  <c r="AL205" i="3"/>
  <c r="AP205" i="3"/>
  <c r="AT205" i="3"/>
  <c r="AX205" i="3"/>
  <c r="BB205" i="3"/>
  <c r="BF205" i="3"/>
  <c r="O205" i="3"/>
  <c r="S205" i="3"/>
  <c r="W205" i="3"/>
  <c r="AA205" i="3"/>
  <c r="AE205" i="3"/>
  <c r="AI205" i="3"/>
  <c r="AM205" i="3"/>
  <c r="AQ205" i="3"/>
  <c r="AU205" i="3"/>
  <c r="AY205" i="3"/>
  <c r="BC205" i="3"/>
  <c r="BG205" i="3"/>
  <c r="T205" i="3"/>
  <c r="AB205" i="3"/>
  <c r="AJ205" i="3"/>
  <c r="AR205" i="3"/>
  <c r="AZ205" i="3"/>
  <c r="BH205" i="3"/>
  <c r="M205" i="3"/>
  <c r="U205" i="3"/>
  <c r="AC205" i="3"/>
  <c r="AK205" i="3"/>
  <c r="AS205" i="3"/>
  <c r="BA205" i="3"/>
  <c r="BI205" i="3"/>
  <c r="P205" i="3"/>
  <c r="X205" i="3"/>
  <c r="AF205" i="3"/>
  <c r="AN205" i="3"/>
  <c r="AV205" i="3"/>
  <c r="BD205" i="3"/>
  <c r="Q205" i="3"/>
  <c r="Y205" i="3"/>
  <c r="AG205" i="3"/>
  <c r="AO205" i="3"/>
  <c r="AW205" i="3"/>
  <c r="BE205" i="3"/>
  <c r="N209" i="3"/>
  <c r="R209" i="3"/>
  <c r="V209" i="3"/>
  <c r="Z209" i="3"/>
  <c r="AD209" i="3"/>
  <c r="AH209" i="3"/>
  <c r="AL209" i="3"/>
  <c r="AP209" i="3"/>
  <c r="AT209" i="3"/>
  <c r="AX209" i="3"/>
  <c r="BB209" i="3"/>
  <c r="BF209" i="3"/>
  <c r="O209" i="3"/>
  <c r="S209" i="3"/>
  <c r="W209" i="3"/>
  <c r="AA209" i="3"/>
  <c r="AE209" i="3"/>
  <c r="AI209" i="3"/>
  <c r="AM209" i="3"/>
  <c r="AQ209" i="3"/>
  <c r="AU209" i="3"/>
  <c r="AY209" i="3"/>
  <c r="BC209" i="3"/>
  <c r="BG209" i="3"/>
  <c r="P209" i="3"/>
  <c r="X209" i="3"/>
  <c r="AF209" i="3"/>
  <c r="AN209" i="3"/>
  <c r="AV209" i="3"/>
  <c r="BD209" i="3"/>
  <c r="Q209" i="3"/>
  <c r="Y209" i="3"/>
  <c r="AG209" i="3"/>
  <c r="AO209" i="3"/>
  <c r="AW209" i="3"/>
  <c r="BE209" i="3"/>
  <c r="T209" i="3"/>
  <c r="AB209" i="3"/>
  <c r="AJ209" i="3"/>
  <c r="AR209" i="3"/>
  <c r="AZ209" i="3"/>
  <c r="BH209" i="3"/>
  <c r="M209" i="3"/>
  <c r="U209" i="3"/>
  <c r="AC209" i="3"/>
  <c r="AK209" i="3"/>
  <c r="AS209" i="3"/>
  <c r="BA209" i="3"/>
  <c r="BI209" i="3"/>
  <c r="P213" i="3"/>
  <c r="T213" i="3"/>
  <c r="X213" i="3"/>
  <c r="AB213" i="3"/>
  <c r="AF213" i="3"/>
  <c r="AJ213" i="3"/>
  <c r="AN213" i="3"/>
  <c r="AR213" i="3"/>
  <c r="AV213" i="3"/>
  <c r="AZ213" i="3"/>
  <c r="BD213" i="3"/>
  <c r="BH213" i="3"/>
  <c r="N213" i="3"/>
  <c r="S213" i="3"/>
  <c r="Y213" i="3"/>
  <c r="AD213" i="3"/>
  <c r="AI213" i="3"/>
  <c r="AO213" i="3"/>
  <c r="AT213" i="3"/>
  <c r="AY213" i="3"/>
  <c r="BE213" i="3"/>
  <c r="O213" i="3"/>
  <c r="U213" i="3"/>
  <c r="Z213" i="3"/>
  <c r="AE213" i="3"/>
  <c r="AK213" i="3"/>
  <c r="AP213" i="3"/>
  <c r="AU213" i="3"/>
  <c r="BA213" i="3"/>
  <c r="BF213" i="3"/>
  <c r="Q213" i="3"/>
  <c r="V213" i="3"/>
  <c r="AA213" i="3"/>
  <c r="AG213" i="3"/>
  <c r="AL213" i="3"/>
  <c r="AQ213" i="3"/>
  <c r="AW213" i="3"/>
  <c r="BB213" i="3"/>
  <c r="BG213" i="3"/>
  <c r="M213" i="3"/>
  <c r="R213" i="3"/>
  <c r="W213" i="3"/>
  <c r="AC213" i="3"/>
  <c r="AH213" i="3"/>
  <c r="AM213" i="3"/>
  <c r="AS213" i="3"/>
  <c r="AX213" i="3"/>
  <c r="BC213" i="3"/>
  <c r="BI213" i="3"/>
  <c r="AD319" i="3"/>
  <c r="AA321" i="3"/>
  <c r="AN323" i="3"/>
  <c r="BJ305" i="3"/>
  <c r="O321" i="3"/>
  <c r="AF323" i="3"/>
  <c r="M323" i="3"/>
  <c r="N217" i="3"/>
  <c r="R217" i="3"/>
  <c r="V217" i="3"/>
  <c r="Z217" i="3"/>
  <c r="AD217" i="3"/>
  <c r="AH217" i="3"/>
  <c r="AL217" i="3"/>
  <c r="AP217" i="3"/>
  <c r="AT217" i="3"/>
  <c r="AX217" i="3"/>
  <c r="BB217" i="3"/>
  <c r="BF217" i="3"/>
  <c r="M217" i="3"/>
  <c r="S217" i="3"/>
  <c r="X217" i="3"/>
  <c r="AC217" i="3"/>
  <c r="AI217" i="3"/>
  <c r="AN217" i="3"/>
  <c r="AS217" i="3"/>
  <c r="AY217" i="3"/>
  <c r="BD217" i="3"/>
  <c r="BI217" i="3"/>
  <c r="O217" i="3"/>
  <c r="T217" i="3"/>
  <c r="Y217" i="3"/>
  <c r="AE217" i="3"/>
  <c r="AJ217" i="3"/>
  <c r="AO217" i="3"/>
  <c r="AU217" i="3"/>
  <c r="AZ217" i="3"/>
  <c r="BE217" i="3"/>
  <c r="P217" i="3"/>
  <c r="U217" i="3"/>
  <c r="AA217" i="3"/>
  <c r="AF217" i="3"/>
  <c r="AK217" i="3"/>
  <c r="AQ217" i="3"/>
  <c r="AV217" i="3"/>
  <c r="BA217" i="3"/>
  <c r="BG217" i="3"/>
  <c r="Q217" i="3"/>
  <c r="W217" i="3"/>
  <c r="AB217" i="3"/>
  <c r="AG217" i="3"/>
  <c r="AM217" i="3"/>
  <c r="AR217" i="3"/>
  <c r="AW217" i="3"/>
  <c r="BC217" i="3"/>
  <c r="BH217" i="3"/>
  <c r="M225" i="3"/>
  <c r="Q225" i="3"/>
  <c r="U225" i="3"/>
  <c r="Y225" i="3"/>
  <c r="AC225" i="3"/>
  <c r="AG225" i="3"/>
  <c r="AK225" i="3"/>
  <c r="AO225" i="3"/>
  <c r="AS225" i="3"/>
  <c r="AW225" i="3"/>
  <c r="BA225" i="3"/>
  <c r="BE225" i="3"/>
  <c r="BI225" i="3"/>
  <c r="O225" i="3"/>
  <c r="T225" i="3"/>
  <c r="Z225" i="3"/>
  <c r="AE225" i="3"/>
  <c r="AJ225" i="3"/>
  <c r="AP225" i="3"/>
  <c r="AU225" i="3"/>
  <c r="AZ225" i="3"/>
  <c r="BF225" i="3"/>
  <c r="P225" i="3"/>
  <c r="V225" i="3"/>
  <c r="AA225" i="3"/>
  <c r="AF225" i="3"/>
  <c r="AL225" i="3"/>
  <c r="AQ225" i="3"/>
  <c r="AV225" i="3"/>
  <c r="BB225" i="3"/>
  <c r="BG225" i="3"/>
  <c r="R225" i="3"/>
  <c r="W225" i="3"/>
  <c r="AB225" i="3"/>
  <c r="AH225" i="3"/>
  <c r="AM225" i="3"/>
  <c r="AR225" i="3"/>
  <c r="AX225" i="3"/>
  <c r="BC225" i="3"/>
  <c r="BH225" i="3"/>
  <c r="N225" i="3"/>
  <c r="S225" i="3"/>
  <c r="X225" i="3"/>
  <c r="AD225" i="3"/>
  <c r="AI225" i="3"/>
  <c r="AN225" i="3"/>
  <c r="AT225" i="3"/>
  <c r="AY225" i="3"/>
  <c r="BD225" i="3"/>
  <c r="N237" i="3"/>
  <c r="R237" i="3"/>
  <c r="V237" i="3"/>
  <c r="Z237" i="3"/>
  <c r="AD237" i="3"/>
  <c r="AH237" i="3"/>
  <c r="AL237" i="3"/>
  <c r="AP237" i="3"/>
  <c r="AT237" i="3"/>
  <c r="AX237" i="3"/>
  <c r="BB237" i="3"/>
  <c r="BF237" i="3"/>
  <c r="P237" i="3"/>
  <c r="U237" i="3"/>
  <c r="AA237" i="3"/>
  <c r="AF237" i="3"/>
  <c r="AK237" i="3"/>
  <c r="AQ237" i="3"/>
  <c r="AV237" i="3"/>
  <c r="BA237" i="3"/>
  <c r="BG237" i="3"/>
  <c r="Q237" i="3"/>
  <c r="W237" i="3"/>
  <c r="AB237" i="3"/>
  <c r="AG237" i="3"/>
  <c r="AM237" i="3"/>
  <c r="AR237" i="3"/>
  <c r="AW237" i="3"/>
  <c r="BC237" i="3"/>
  <c r="BH237" i="3"/>
  <c r="M237" i="3"/>
  <c r="S237" i="3"/>
  <c r="X237" i="3"/>
  <c r="AC237" i="3"/>
  <c r="AI237" i="3"/>
  <c r="AN237" i="3"/>
  <c r="AS237" i="3"/>
  <c r="AY237" i="3"/>
  <c r="BD237" i="3"/>
  <c r="BI237" i="3"/>
  <c r="O237" i="3"/>
  <c r="T237" i="3"/>
  <c r="Y237" i="3"/>
  <c r="AE237" i="3"/>
  <c r="AJ237" i="3"/>
  <c r="AO237" i="3"/>
  <c r="AU237" i="3"/>
  <c r="AZ237" i="3"/>
  <c r="BE237" i="3"/>
  <c r="P245" i="3"/>
  <c r="T245" i="3"/>
  <c r="X245" i="3"/>
  <c r="AB245" i="3"/>
  <c r="AF245" i="3"/>
  <c r="AJ245" i="3"/>
  <c r="AN245" i="3"/>
  <c r="AR245" i="3"/>
  <c r="AV245" i="3"/>
  <c r="AZ245" i="3"/>
  <c r="BD245" i="3"/>
  <c r="BH245" i="3"/>
  <c r="Q245" i="3"/>
  <c r="V245" i="3"/>
  <c r="AA245" i="3"/>
  <c r="AG245" i="3"/>
  <c r="AL245" i="3"/>
  <c r="AQ245" i="3"/>
  <c r="AW245" i="3"/>
  <c r="BB245" i="3"/>
  <c r="BG245" i="3"/>
  <c r="M245" i="3"/>
  <c r="R245" i="3"/>
  <c r="W245" i="3"/>
  <c r="AC245" i="3"/>
  <c r="AH245" i="3"/>
  <c r="AM245" i="3"/>
  <c r="AS245" i="3"/>
  <c r="AX245" i="3"/>
  <c r="BC245" i="3"/>
  <c r="BI245" i="3"/>
  <c r="N245" i="3"/>
  <c r="S245" i="3"/>
  <c r="Y245" i="3"/>
  <c r="AD245" i="3"/>
  <c r="AI245" i="3"/>
  <c r="AO245" i="3"/>
  <c r="AT245" i="3"/>
  <c r="AY245" i="3"/>
  <c r="BE245" i="3"/>
  <c r="O245" i="3"/>
  <c r="U245" i="3"/>
  <c r="Z245" i="3"/>
  <c r="AE245" i="3"/>
  <c r="AK245" i="3"/>
  <c r="AP245" i="3"/>
  <c r="AU245" i="3"/>
  <c r="BA245" i="3"/>
  <c r="BF245" i="3"/>
  <c r="P253" i="3"/>
  <c r="T253" i="3"/>
  <c r="X253" i="3"/>
  <c r="AB253" i="3"/>
  <c r="AF253" i="3"/>
  <c r="AJ253" i="3"/>
  <c r="AN253" i="3"/>
  <c r="AR253" i="3"/>
  <c r="AV253" i="3"/>
  <c r="AZ253" i="3"/>
  <c r="BD253" i="3"/>
  <c r="BH253" i="3"/>
  <c r="M253" i="3"/>
  <c r="Q253" i="3"/>
  <c r="U253" i="3"/>
  <c r="Y253" i="3"/>
  <c r="AC253" i="3"/>
  <c r="AG253" i="3"/>
  <c r="AK253" i="3"/>
  <c r="AO253" i="3"/>
  <c r="AS253" i="3"/>
  <c r="AW253" i="3"/>
  <c r="BA253" i="3"/>
  <c r="BE253" i="3"/>
  <c r="BI253" i="3"/>
  <c r="N253" i="3"/>
  <c r="R253" i="3"/>
  <c r="V253" i="3"/>
  <c r="Z253" i="3"/>
  <c r="AD253" i="3"/>
  <c r="AH253" i="3"/>
  <c r="AL253" i="3"/>
  <c r="AP253" i="3"/>
  <c r="AT253" i="3"/>
  <c r="AX253" i="3"/>
  <c r="BB253" i="3"/>
  <c r="BF253" i="3"/>
  <c r="O253" i="3"/>
  <c r="S253" i="3"/>
  <c r="W253" i="3"/>
  <c r="AA253" i="3"/>
  <c r="AE253" i="3"/>
  <c r="AI253" i="3"/>
  <c r="AM253" i="3"/>
  <c r="AQ253" i="3"/>
  <c r="AU253" i="3"/>
  <c r="AY253" i="3"/>
  <c r="BC253" i="3"/>
  <c r="BG253" i="3"/>
  <c r="BM352" i="3"/>
  <c r="BK340" i="3"/>
  <c r="BN340" i="3"/>
  <c r="BJ327" i="3"/>
  <c r="BN355" i="3"/>
  <c r="BL356" i="3"/>
  <c r="BM349" i="3"/>
  <c r="BN345" i="3"/>
  <c r="BK345" i="3"/>
  <c r="BM340" i="3"/>
  <c r="BK336" i="3"/>
  <c r="BN336" i="3"/>
  <c r="BL351" i="3"/>
  <c r="BJ339" i="3"/>
  <c r="BN337" i="3"/>
  <c r="BK337" i="3"/>
  <c r="BL353" i="3"/>
  <c r="BL329" i="3"/>
  <c r="BM351" i="3"/>
  <c r="BK347" i="3"/>
  <c r="BN347" i="3"/>
  <c r="BJ352" i="3"/>
  <c r="BK349" i="3"/>
  <c r="BN349" i="3"/>
  <c r="BL344" i="3"/>
  <c r="BM336" i="3"/>
  <c r="BJ333" i="3"/>
  <c r="BM348" i="3"/>
  <c r="BN357" i="3"/>
  <c r="BK357" i="3"/>
  <c r="BM341" i="3"/>
  <c r="BL341" i="3"/>
  <c r="BJ325" i="3"/>
  <c r="BN325" i="3"/>
  <c r="BM325" i="3"/>
  <c r="BJ287" i="3"/>
  <c r="AE319" i="3"/>
  <c r="AU319" i="3"/>
  <c r="M180" i="3"/>
  <c r="Q180" i="3"/>
  <c r="U180" i="3"/>
  <c r="Y180" i="3"/>
  <c r="AC180" i="3"/>
  <c r="AG180" i="3"/>
  <c r="AK180" i="3"/>
  <c r="AO180" i="3"/>
  <c r="AS180" i="3"/>
  <c r="AW180" i="3"/>
  <c r="BA180" i="3"/>
  <c r="BE180" i="3"/>
  <c r="BI180" i="3"/>
  <c r="N180" i="3"/>
  <c r="BJ180" i="3" s="1"/>
  <c r="R180" i="3"/>
  <c r="V180" i="3"/>
  <c r="Z180" i="3"/>
  <c r="AD180" i="3"/>
  <c r="AH180" i="3"/>
  <c r="AL180" i="3"/>
  <c r="AP180" i="3"/>
  <c r="AT180" i="3"/>
  <c r="AX180" i="3"/>
  <c r="BB180" i="3"/>
  <c r="BF180" i="3"/>
  <c r="O180" i="3"/>
  <c r="BL180" i="3" s="1"/>
  <c r="W180" i="3"/>
  <c r="AE180" i="3"/>
  <c r="AM180" i="3"/>
  <c r="AU180" i="3"/>
  <c r="BC180" i="3"/>
  <c r="P180" i="3"/>
  <c r="X180" i="3"/>
  <c r="AF180" i="3"/>
  <c r="AN180" i="3"/>
  <c r="AV180" i="3"/>
  <c r="BD180" i="3"/>
  <c r="S180" i="3"/>
  <c r="BM180" i="3" s="1"/>
  <c r="AA180" i="3"/>
  <c r="AI180" i="3"/>
  <c r="AQ180" i="3"/>
  <c r="AY180" i="3"/>
  <c r="BG180" i="3"/>
  <c r="T180" i="3"/>
  <c r="AB180" i="3"/>
  <c r="AJ180" i="3"/>
  <c r="AR180" i="3"/>
  <c r="AZ180" i="3"/>
  <c r="BH180" i="3"/>
  <c r="O184" i="3"/>
  <c r="BL184" i="3" s="1"/>
  <c r="S184" i="3"/>
  <c r="BM184" i="3" s="1"/>
  <c r="W184" i="3"/>
  <c r="AA184" i="3"/>
  <c r="AE184" i="3"/>
  <c r="AI184" i="3"/>
  <c r="AM184" i="3"/>
  <c r="AQ184" i="3"/>
  <c r="AU184" i="3"/>
  <c r="AY184" i="3"/>
  <c r="BC184" i="3"/>
  <c r="BG184" i="3"/>
  <c r="P184" i="3"/>
  <c r="T184" i="3"/>
  <c r="X184" i="3"/>
  <c r="AB184" i="3"/>
  <c r="AF184" i="3"/>
  <c r="AJ184" i="3"/>
  <c r="AN184" i="3"/>
  <c r="AR184" i="3"/>
  <c r="AV184" i="3"/>
  <c r="AZ184" i="3"/>
  <c r="BD184" i="3"/>
  <c r="BH184" i="3"/>
  <c r="M184" i="3"/>
  <c r="U184" i="3"/>
  <c r="AC184" i="3"/>
  <c r="AK184" i="3"/>
  <c r="AS184" i="3"/>
  <c r="BA184" i="3"/>
  <c r="BI184" i="3"/>
  <c r="N184" i="3"/>
  <c r="BJ184" i="3" s="1"/>
  <c r="V184" i="3"/>
  <c r="AD184" i="3"/>
  <c r="AL184" i="3"/>
  <c r="AT184" i="3"/>
  <c r="BB184" i="3"/>
  <c r="Q184" i="3"/>
  <c r="Y184" i="3"/>
  <c r="AG184" i="3"/>
  <c r="AO184" i="3"/>
  <c r="AW184" i="3"/>
  <c r="BE184" i="3"/>
  <c r="R184" i="3"/>
  <c r="Z184" i="3"/>
  <c r="AH184" i="3"/>
  <c r="AP184" i="3"/>
  <c r="AX184" i="3"/>
  <c r="BF184" i="3"/>
  <c r="O188" i="3"/>
  <c r="BL188" i="3" s="1"/>
  <c r="S188" i="3"/>
  <c r="BM188" i="3" s="1"/>
  <c r="W188" i="3"/>
  <c r="AA188" i="3"/>
  <c r="AE188" i="3"/>
  <c r="AI188" i="3"/>
  <c r="AM188" i="3"/>
  <c r="AQ188" i="3"/>
  <c r="AU188" i="3"/>
  <c r="AY188" i="3"/>
  <c r="BC188" i="3"/>
  <c r="BG188" i="3"/>
  <c r="P188" i="3"/>
  <c r="T188" i="3"/>
  <c r="X188" i="3"/>
  <c r="AB188" i="3"/>
  <c r="AF188" i="3"/>
  <c r="AJ188" i="3"/>
  <c r="AN188" i="3"/>
  <c r="AR188" i="3"/>
  <c r="AV188" i="3"/>
  <c r="AZ188" i="3"/>
  <c r="BD188" i="3"/>
  <c r="BH188" i="3"/>
  <c r="Q188" i="3"/>
  <c r="Y188" i="3"/>
  <c r="AG188" i="3"/>
  <c r="AO188" i="3"/>
  <c r="AW188" i="3"/>
  <c r="BE188" i="3"/>
  <c r="R188" i="3"/>
  <c r="Z188" i="3"/>
  <c r="AH188" i="3"/>
  <c r="AP188" i="3"/>
  <c r="AX188" i="3"/>
  <c r="BF188" i="3"/>
  <c r="M188" i="3"/>
  <c r="U188" i="3"/>
  <c r="AC188" i="3"/>
  <c r="AK188" i="3"/>
  <c r="AS188" i="3"/>
  <c r="BA188" i="3"/>
  <c r="BI188" i="3"/>
  <c r="N188" i="3"/>
  <c r="BJ188" i="3" s="1"/>
  <c r="V188" i="3"/>
  <c r="AD188" i="3"/>
  <c r="AL188" i="3"/>
  <c r="AT188" i="3"/>
  <c r="BB188" i="3"/>
  <c r="O192" i="3"/>
  <c r="S192" i="3"/>
  <c r="W192" i="3"/>
  <c r="AA192" i="3"/>
  <c r="AE192" i="3"/>
  <c r="AI192" i="3"/>
  <c r="AM192" i="3"/>
  <c r="AQ192" i="3"/>
  <c r="AU192" i="3"/>
  <c r="AY192" i="3"/>
  <c r="BC192" i="3"/>
  <c r="BG192" i="3"/>
  <c r="P192" i="3"/>
  <c r="T192" i="3"/>
  <c r="X192" i="3"/>
  <c r="AB192" i="3"/>
  <c r="AF192" i="3"/>
  <c r="AJ192" i="3"/>
  <c r="AN192" i="3"/>
  <c r="AR192" i="3"/>
  <c r="AV192" i="3"/>
  <c r="AZ192" i="3"/>
  <c r="BD192" i="3"/>
  <c r="BH192" i="3"/>
  <c r="Q192" i="3"/>
  <c r="Y192" i="3"/>
  <c r="AG192" i="3"/>
  <c r="AO192" i="3"/>
  <c r="AW192" i="3"/>
  <c r="BE192" i="3"/>
  <c r="R192" i="3"/>
  <c r="Z192" i="3"/>
  <c r="AH192" i="3"/>
  <c r="AP192" i="3"/>
  <c r="AX192" i="3"/>
  <c r="BF192" i="3"/>
  <c r="M192" i="3"/>
  <c r="U192" i="3"/>
  <c r="AC192" i="3"/>
  <c r="AK192" i="3"/>
  <c r="AS192" i="3"/>
  <c r="BA192" i="3"/>
  <c r="BI192" i="3"/>
  <c r="N192" i="3"/>
  <c r="V192" i="3"/>
  <c r="AD192" i="3"/>
  <c r="AL192" i="3"/>
  <c r="AT192" i="3"/>
  <c r="BB192" i="3"/>
  <c r="M196" i="3"/>
  <c r="BK196" i="3" s="1"/>
  <c r="Q196" i="3"/>
  <c r="U196" i="3"/>
  <c r="Y196" i="3"/>
  <c r="AC196" i="3"/>
  <c r="AG196" i="3"/>
  <c r="AK196" i="3"/>
  <c r="AO196" i="3"/>
  <c r="AS196" i="3"/>
  <c r="AW196" i="3"/>
  <c r="BA196" i="3"/>
  <c r="BE196" i="3"/>
  <c r="BI196" i="3"/>
  <c r="N196" i="3"/>
  <c r="R196" i="3"/>
  <c r="V196" i="3"/>
  <c r="Z196" i="3"/>
  <c r="AD196" i="3"/>
  <c r="AH196" i="3"/>
  <c r="AL196" i="3"/>
  <c r="AP196" i="3"/>
  <c r="AT196" i="3"/>
  <c r="AX196" i="3"/>
  <c r="BB196" i="3"/>
  <c r="BF196" i="3"/>
  <c r="S196" i="3"/>
  <c r="AA196" i="3"/>
  <c r="AI196" i="3"/>
  <c r="AQ196" i="3"/>
  <c r="AY196" i="3"/>
  <c r="BG196" i="3"/>
  <c r="T196" i="3"/>
  <c r="AB196" i="3"/>
  <c r="AJ196" i="3"/>
  <c r="AR196" i="3"/>
  <c r="AZ196" i="3"/>
  <c r="BH196" i="3"/>
  <c r="O196" i="3"/>
  <c r="W196" i="3"/>
  <c r="AE196" i="3"/>
  <c r="AM196" i="3"/>
  <c r="AU196" i="3"/>
  <c r="BC196" i="3"/>
  <c r="P196" i="3"/>
  <c r="X196" i="3"/>
  <c r="AF196" i="3"/>
  <c r="AN196" i="3"/>
  <c r="AV196" i="3"/>
  <c r="BD196" i="3"/>
  <c r="N200" i="3"/>
  <c r="R200" i="3"/>
  <c r="V200" i="3"/>
  <c r="Z200" i="3"/>
  <c r="AD200" i="3"/>
  <c r="AH200" i="3"/>
  <c r="AL200" i="3"/>
  <c r="AP200" i="3"/>
  <c r="AT200" i="3"/>
  <c r="AX200" i="3"/>
  <c r="BB200" i="3"/>
  <c r="BF200" i="3"/>
  <c r="O200" i="3"/>
  <c r="S200" i="3"/>
  <c r="W200" i="3"/>
  <c r="AA200" i="3"/>
  <c r="AE200" i="3"/>
  <c r="AI200" i="3"/>
  <c r="AM200" i="3"/>
  <c r="AQ200" i="3"/>
  <c r="AU200" i="3"/>
  <c r="AY200" i="3"/>
  <c r="BC200" i="3"/>
  <c r="BG200" i="3"/>
  <c r="T200" i="3"/>
  <c r="AB200" i="3"/>
  <c r="AJ200" i="3"/>
  <c r="AR200" i="3"/>
  <c r="AZ200" i="3"/>
  <c r="BH200" i="3"/>
  <c r="M200" i="3"/>
  <c r="U200" i="3"/>
  <c r="AC200" i="3"/>
  <c r="AK200" i="3"/>
  <c r="AS200" i="3"/>
  <c r="BA200" i="3"/>
  <c r="BI200" i="3"/>
  <c r="P200" i="3"/>
  <c r="X200" i="3"/>
  <c r="AF200" i="3"/>
  <c r="AN200" i="3"/>
  <c r="AV200" i="3"/>
  <c r="BD200" i="3"/>
  <c r="Q200" i="3"/>
  <c r="Y200" i="3"/>
  <c r="AG200" i="3"/>
  <c r="AO200" i="3"/>
  <c r="AW200" i="3"/>
  <c r="BE200" i="3"/>
  <c r="P204" i="3"/>
  <c r="T204" i="3"/>
  <c r="X204" i="3"/>
  <c r="AB204" i="3"/>
  <c r="AF204" i="3"/>
  <c r="AJ204" i="3"/>
  <c r="AN204" i="3"/>
  <c r="AR204" i="3"/>
  <c r="AV204" i="3"/>
  <c r="AZ204" i="3"/>
  <c r="BD204" i="3"/>
  <c r="BH204" i="3"/>
  <c r="M204" i="3"/>
  <c r="Q204" i="3"/>
  <c r="U204" i="3"/>
  <c r="Y204" i="3"/>
  <c r="AC204" i="3"/>
  <c r="AG204" i="3"/>
  <c r="AK204" i="3"/>
  <c r="AO204" i="3"/>
  <c r="AS204" i="3"/>
  <c r="AW204" i="3"/>
  <c r="BA204" i="3"/>
  <c r="BE204" i="3"/>
  <c r="BI204" i="3"/>
  <c r="N204" i="3"/>
  <c r="V204" i="3"/>
  <c r="AD204" i="3"/>
  <c r="AL204" i="3"/>
  <c r="AT204" i="3"/>
  <c r="BB204" i="3"/>
  <c r="O204" i="3"/>
  <c r="W204" i="3"/>
  <c r="AE204" i="3"/>
  <c r="AM204" i="3"/>
  <c r="AU204" i="3"/>
  <c r="BC204" i="3"/>
  <c r="R204" i="3"/>
  <c r="Z204" i="3"/>
  <c r="AH204" i="3"/>
  <c r="AP204" i="3"/>
  <c r="AX204" i="3"/>
  <c r="BF204" i="3"/>
  <c r="S204" i="3"/>
  <c r="AA204" i="3"/>
  <c r="AI204" i="3"/>
  <c r="AQ204" i="3"/>
  <c r="AY204" i="3"/>
  <c r="BG204" i="3"/>
  <c r="O208" i="3"/>
  <c r="S208" i="3"/>
  <c r="W208" i="3"/>
  <c r="AA208" i="3"/>
  <c r="AE208" i="3"/>
  <c r="AI208" i="3"/>
  <c r="AM208" i="3"/>
  <c r="AQ208" i="3"/>
  <c r="AU208" i="3"/>
  <c r="AY208" i="3"/>
  <c r="BC208" i="3"/>
  <c r="BG208" i="3"/>
  <c r="P208" i="3"/>
  <c r="T208" i="3"/>
  <c r="X208" i="3"/>
  <c r="AB208" i="3"/>
  <c r="AF208" i="3"/>
  <c r="AJ208" i="3"/>
  <c r="AN208" i="3"/>
  <c r="AR208" i="3"/>
  <c r="AV208" i="3"/>
  <c r="AZ208" i="3"/>
  <c r="BD208" i="3"/>
  <c r="BH208" i="3"/>
  <c r="Q208" i="3"/>
  <c r="Y208" i="3"/>
  <c r="AG208" i="3"/>
  <c r="AO208" i="3"/>
  <c r="AW208" i="3"/>
  <c r="BE208" i="3"/>
  <c r="R208" i="3"/>
  <c r="Z208" i="3"/>
  <c r="AH208" i="3"/>
  <c r="AP208" i="3"/>
  <c r="AX208" i="3"/>
  <c r="BF208" i="3"/>
  <c r="M208" i="3"/>
  <c r="U208" i="3"/>
  <c r="AC208" i="3"/>
  <c r="AK208" i="3"/>
  <c r="AS208" i="3"/>
  <c r="BA208" i="3"/>
  <c r="BI208" i="3"/>
  <c r="N208" i="3"/>
  <c r="V208" i="3"/>
  <c r="AD208" i="3"/>
  <c r="AL208" i="3"/>
  <c r="AT208" i="3"/>
  <c r="BB208" i="3"/>
  <c r="N212" i="3"/>
  <c r="R212" i="3"/>
  <c r="V212" i="3"/>
  <c r="Z212" i="3"/>
  <c r="AD212" i="3"/>
  <c r="AH212" i="3"/>
  <c r="AL212" i="3"/>
  <c r="AP212" i="3"/>
  <c r="AT212" i="3"/>
  <c r="AX212" i="3"/>
  <c r="BB212" i="3"/>
  <c r="BF212" i="3"/>
  <c r="P212" i="3"/>
  <c r="U212" i="3"/>
  <c r="AA212" i="3"/>
  <c r="AF212" i="3"/>
  <c r="AK212" i="3"/>
  <c r="AQ212" i="3"/>
  <c r="AV212" i="3"/>
  <c r="BA212" i="3"/>
  <c r="BG212" i="3"/>
  <c r="Q212" i="3"/>
  <c r="W212" i="3"/>
  <c r="AB212" i="3"/>
  <c r="AG212" i="3"/>
  <c r="AM212" i="3"/>
  <c r="AR212" i="3"/>
  <c r="AW212" i="3"/>
  <c r="BC212" i="3"/>
  <c r="BH212" i="3"/>
  <c r="M212" i="3"/>
  <c r="S212" i="3"/>
  <c r="X212" i="3"/>
  <c r="AC212" i="3"/>
  <c r="AI212" i="3"/>
  <c r="AN212" i="3"/>
  <c r="AS212" i="3"/>
  <c r="AY212" i="3"/>
  <c r="BD212" i="3"/>
  <c r="BI212" i="3"/>
  <c r="O212" i="3"/>
  <c r="BL212" i="3" s="1"/>
  <c r="T212" i="3"/>
  <c r="Y212" i="3"/>
  <c r="AE212" i="3"/>
  <c r="AJ212" i="3"/>
  <c r="AO212" i="3"/>
  <c r="AU212" i="3"/>
  <c r="AZ212" i="3"/>
  <c r="BE212" i="3"/>
  <c r="P216" i="3"/>
  <c r="T216" i="3"/>
  <c r="X216" i="3"/>
  <c r="AB216" i="3"/>
  <c r="AF216" i="3"/>
  <c r="AJ216" i="3"/>
  <c r="AN216" i="3"/>
  <c r="AR216" i="3"/>
  <c r="AV216" i="3"/>
  <c r="AZ216" i="3"/>
  <c r="BD216" i="3"/>
  <c r="BH216" i="3"/>
  <c r="O216" i="3"/>
  <c r="U216" i="3"/>
  <c r="Z216" i="3"/>
  <c r="AE216" i="3"/>
  <c r="AK216" i="3"/>
  <c r="AP216" i="3"/>
  <c r="AU216" i="3"/>
  <c r="BA216" i="3"/>
  <c r="BF216" i="3"/>
  <c r="Q216" i="3"/>
  <c r="V216" i="3"/>
  <c r="AA216" i="3"/>
  <c r="AG216" i="3"/>
  <c r="AL216" i="3"/>
  <c r="AQ216" i="3"/>
  <c r="AW216" i="3"/>
  <c r="BB216" i="3"/>
  <c r="BG216" i="3"/>
  <c r="M216" i="3"/>
  <c r="R216" i="3"/>
  <c r="W216" i="3"/>
  <c r="AC216" i="3"/>
  <c r="AH216" i="3"/>
  <c r="AM216" i="3"/>
  <c r="AS216" i="3"/>
  <c r="AX216" i="3"/>
  <c r="BC216" i="3"/>
  <c r="BI216" i="3"/>
  <c r="N216" i="3"/>
  <c r="S216" i="3"/>
  <c r="Y216" i="3"/>
  <c r="AD216" i="3"/>
  <c r="AI216" i="3"/>
  <c r="AO216" i="3"/>
  <c r="AT216" i="3"/>
  <c r="AY216" i="3"/>
  <c r="BE216" i="3"/>
  <c r="O220" i="3"/>
  <c r="S220" i="3"/>
  <c r="W220" i="3"/>
  <c r="AA220" i="3"/>
  <c r="AE220" i="3"/>
  <c r="AI220" i="3"/>
  <c r="AM220" i="3"/>
  <c r="AQ220" i="3"/>
  <c r="AU220" i="3"/>
  <c r="AY220" i="3"/>
  <c r="BC220" i="3"/>
  <c r="BG220" i="3"/>
  <c r="P220" i="3"/>
  <c r="U220" i="3"/>
  <c r="Z220" i="3"/>
  <c r="AF220" i="3"/>
  <c r="AK220" i="3"/>
  <c r="AP220" i="3"/>
  <c r="AV220" i="3"/>
  <c r="BA220" i="3"/>
  <c r="BF220" i="3"/>
  <c r="Q220" i="3"/>
  <c r="V220" i="3"/>
  <c r="AB220" i="3"/>
  <c r="AG220" i="3"/>
  <c r="AL220" i="3"/>
  <c r="AR220" i="3"/>
  <c r="AW220" i="3"/>
  <c r="BB220" i="3"/>
  <c r="BH220" i="3"/>
  <c r="M220" i="3"/>
  <c r="R220" i="3"/>
  <c r="X220" i="3"/>
  <c r="AC220" i="3"/>
  <c r="AH220" i="3"/>
  <c r="AN220" i="3"/>
  <c r="AS220" i="3"/>
  <c r="AX220" i="3"/>
  <c r="BD220" i="3"/>
  <c r="BI220" i="3"/>
  <c r="N220" i="3"/>
  <c r="T220" i="3"/>
  <c r="Y220" i="3"/>
  <c r="AD220" i="3"/>
  <c r="AJ220" i="3"/>
  <c r="AO220" i="3"/>
  <c r="AT220" i="3"/>
  <c r="AZ220" i="3"/>
  <c r="BE220" i="3"/>
  <c r="N224" i="3"/>
  <c r="R224" i="3"/>
  <c r="V224" i="3"/>
  <c r="Z224" i="3"/>
  <c r="AD224" i="3"/>
  <c r="AH224" i="3"/>
  <c r="AL224" i="3"/>
  <c r="AP224" i="3"/>
  <c r="AT224" i="3"/>
  <c r="AX224" i="3"/>
  <c r="BB224" i="3"/>
  <c r="BF224" i="3"/>
  <c r="P224" i="3"/>
  <c r="U224" i="3"/>
  <c r="AA224" i="3"/>
  <c r="AF224" i="3"/>
  <c r="AK224" i="3"/>
  <c r="AQ224" i="3"/>
  <c r="AV224" i="3"/>
  <c r="BA224" i="3"/>
  <c r="BG224" i="3"/>
  <c r="Q224" i="3"/>
  <c r="W224" i="3"/>
  <c r="AB224" i="3"/>
  <c r="AG224" i="3"/>
  <c r="AM224" i="3"/>
  <c r="AR224" i="3"/>
  <c r="AW224" i="3"/>
  <c r="BC224" i="3"/>
  <c r="BH224" i="3"/>
  <c r="M224" i="3"/>
  <c r="S224" i="3"/>
  <c r="X224" i="3"/>
  <c r="AC224" i="3"/>
  <c r="AI224" i="3"/>
  <c r="AN224" i="3"/>
  <c r="AS224" i="3"/>
  <c r="AY224" i="3"/>
  <c r="BD224" i="3"/>
  <c r="BI224" i="3"/>
  <c r="O224" i="3"/>
  <c r="T224" i="3"/>
  <c r="Y224" i="3"/>
  <c r="AE224" i="3"/>
  <c r="AJ224" i="3"/>
  <c r="AO224" i="3"/>
  <c r="AU224" i="3"/>
  <c r="AZ224" i="3"/>
  <c r="BE224" i="3"/>
  <c r="M228" i="3"/>
  <c r="Q228" i="3"/>
  <c r="U228" i="3"/>
  <c r="Y228" i="3"/>
  <c r="AC228" i="3"/>
  <c r="AG228" i="3"/>
  <c r="AK228" i="3"/>
  <c r="AO228" i="3"/>
  <c r="AS228" i="3"/>
  <c r="AW228" i="3"/>
  <c r="BA228" i="3"/>
  <c r="BE228" i="3"/>
  <c r="BI228" i="3"/>
  <c r="P228" i="3"/>
  <c r="V228" i="3"/>
  <c r="AA228" i="3"/>
  <c r="AF228" i="3"/>
  <c r="AL228" i="3"/>
  <c r="AQ228" i="3"/>
  <c r="AV228" i="3"/>
  <c r="BB228" i="3"/>
  <c r="BG228" i="3"/>
  <c r="R228" i="3"/>
  <c r="W228" i="3"/>
  <c r="AB228" i="3"/>
  <c r="AH228" i="3"/>
  <c r="AM228" i="3"/>
  <c r="AR228" i="3"/>
  <c r="AX228" i="3"/>
  <c r="BC228" i="3"/>
  <c r="BH228" i="3"/>
  <c r="N228" i="3"/>
  <c r="S228" i="3"/>
  <c r="X228" i="3"/>
  <c r="AD228" i="3"/>
  <c r="AI228" i="3"/>
  <c r="AN228" i="3"/>
  <c r="AT228" i="3"/>
  <c r="AY228" i="3"/>
  <c r="BD228" i="3"/>
  <c r="O228" i="3"/>
  <c r="T228" i="3"/>
  <c r="Z228" i="3"/>
  <c r="AE228" i="3"/>
  <c r="AJ228" i="3"/>
  <c r="AP228" i="3"/>
  <c r="AU228" i="3"/>
  <c r="AZ228" i="3"/>
  <c r="BF228" i="3"/>
  <c r="P232" i="3"/>
  <c r="T232" i="3"/>
  <c r="X232" i="3"/>
  <c r="AB232" i="3"/>
  <c r="AF232" i="3"/>
  <c r="AJ232" i="3"/>
  <c r="AN232" i="3"/>
  <c r="AR232" i="3"/>
  <c r="AV232" i="3"/>
  <c r="AZ232" i="3"/>
  <c r="BD232" i="3"/>
  <c r="BH232" i="3"/>
  <c r="Q232" i="3"/>
  <c r="V232" i="3"/>
  <c r="AA232" i="3"/>
  <c r="AG232" i="3"/>
  <c r="AL232" i="3"/>
  <c r="AQ232" i="3"/>
  <c r="AW232" i="3"/>
  <c r="BB232" i="3"/>
  <c r="BG232" i="3"/>
  <c r="M232" i="3"/>
  <c r="R232" i="3"/>
  <c r="W232" i="3"/>
  <c r="AC232" i="3"/>
  <c r="AH232" i="3"/>
  <c r="AM232" i="3"/>
  <c r="AS232" i="3"/>
  <c r="AX232" i="3"/>
  <c r="BC232" i="3"/>
  <c r="BI232" i="3"/>
  <c r="N232" i="3"/>
  <c r="S232" i="3"/>
  <c r="Y232" i="3"/>
  <c r="AD232" i="3"/>
  <c r="AI232" i="3"/>
  <c r="AO232" i="3"/>
  <c r="AT232" i="3"/>
  <c r="AY232" i="3"/>
  <c r="BE232" i="3"/>
  <c r="O232" i="3"/>
  <c r="U232" i="3"/>
  <c r="Z232" i="3"/>
  <c r="AE232" i="3"/>
  <c r="AK232" i="3"/>
  <c r="AP232" i="3"/>
  <c r="AU232" i="3"/>
  <c r="BA232" i="3"/>
  <c r="BF232" i="3"/>
  <c r="O236" i="3"/>
  <c r="S236" i="3"/>
  <c r="W236" i="3"/>
  <c r="AA236" i="3"/>
  <c r="AE236" i="3"/>
  <c r="AI236" i="3"/>
  <c r="AM236" i="3"/>
  <c r="AQ236" i="3"/>
  <c r="AU236" i="3"/>
  <c r="AY236" i="3"/>
  <c r="BC236" i="3"/>
  <c r="BG236" i="3"/>
  <c r="Q236" i="3"/>
  <c r="V236" i="3"/>
  <c r="AB236" i="3"/>
  <c r="AG236" i="3"/>
  <c r="AL236" i="3"/>
  <c r="AR236" i="3"/>
  <c r="AW236" i="3"/>
  <c r="BB236" i="3"/>
  <c r="BH236" i="3"/>
  <c r="M236" i="3"/>
  <c r="R236" i="3"/>
  <c r="X236" i="3"/>
  <c r="AC236" i="3"/>
  <c r="AH236" i="3"/>
  <c r="AN236" i="3"/>
  <c r="AS236" i="3"/>
  <c r="AX236" i="3"/>
  <c r="BD236" i="3"/>
  <c r="BI236" i="3"/>
  <c r="N236" i="3"/>
  <c r="T236" i="3"/>
  <c r="Y236" i="3"/>
  <c r="AD236" i="3"/>
  <c r="AJ236" i="3"/>
  <c r="AO236" i="3"/>
  <c r="AT236" i="3"/>
  <c r="AZ236" i="3"/>
  <c r="BE236" i="3"/>
  <c r="P236" i="3"/>
  <c r="U236" i="3"/>
  <c r="Z236" i="3"/>
  <c r="AF236" i="3"/>
  <c r="AK236" i="3"/>
  <c r="AP236" i="3"/>
  <c r="AV236" i="3"/>
  <c r="BA236" i="3"/>
  <c r="BF236" i="3"/>
  <c r="O240" i="3"/>
  <c r="S240" i="3"/>
  <c r="W240" i="3"/>
  <c r="AA240" i="3"/>
  <c r="AE240" i="3"/>
  <c r="AI240" i="3"/>
  <c r="AM240" i="3"/>
  <c r="AQ240" i="3"/>
  <c r="AU240" i="3"/>
  <c r="AY240" i="3"/>
  <c r="BC240" i="3"/>
  <c r="BG240" i="3"/>
  <c r="M240" i="3"/>
  <c r="R240" i="3"/>
  <c r="X240" i="3"/>
  <c r="AC240" i="3"/>
  <c r="AH240" i="3"/>
  <c r="AN240" i="3"/>
  <c r="AS240" i="3"/>
  <c r="AX240" i="3"/>
  <c r="BD240" i="3"/>
  <c r="BI240" i="3"/>
  <c r="N240" i="3"/>
  <c r="T240" i="3"/>
  <c r="Y240" i="3"/>
  <c r="AD240" i="3"/>
  <c r="AJ240" i="3"/>
  <c r="AO240" i="3"/>
  <c r="AT240" i="3"/>
  <c r="AZ240" i="3"/>
  <c r="BE240" i="3"/>
  <c r="P240" i="3"/>
  <c r="U240" i="3"/>
  <c r="Z240" i="3"/>
  <c r="AF240" i="3"/>
  <c r="AK240" i="3"/>
  <c r="AP240" i="3"/>
  <c r="AV240" i="3"/>
  <c r="BA240" i="3"/>
  <c r="BF240" i="3"/>
  <c r="Q240" i="3"/>
  <c r="V240" i="3"/>
  <c r="AB240" i="3"/>
  <c r="AG240" i="3"/>
  <c r="AL240" i="3"/>
  <c r="AR240" i="3"/>
  <c r="AW240" i="3"/>
  <c r="BB240" i="3"/>
  <c r="BH240" i="3"/>
  <c r="O244" i="3"/>
  <c r="BL244" i="3" s="1"/>
  <c r="S244" i="3"/>
  <c r="BM244" i="3" s="1"/>
  <c r="W244" i="3"/>
  <c r="AA244" i="3"/>
  <c r="AE244" i="3"/>
  <c r="AI244" i="3"/>
  <c r="AM244" i="3"/>
  <c r="AQ244" i="3"/>
  <c r="AU244" i="3"/>
  <c r="AY244" i="3"/>
  <c r="BC244" i="3"/>
  <c r="BG244" i="3"/>
  <c r="N244" i="3"/>
  <c r="BJ244" i="3" s="1"/>
  <c r="T244" i="3"/>
  <c r="Y244" i="3"/>
  <c r="AD244" i="3"/>
  <c r="AJ244" i="3"/>
  <c r="AO244" i="3"/>
  <c r="AT244" i="3"/>
  <c r="AZ244" i="3"/>
  <c r="BE244" i="3"/>
  <c r="P244" i="3"/>
  <c r="U244" i="3"/>
  <c r="Z244" i="3"/>
  <c r="AF244" i="3"/>
  <c r="AK244" i="3"/>
  <c r="AP244" i="3"/>
  <c r="AV244" i="3"/>
  <c r="BA244" i="3"/>
  <c r="BF244" i="3"/>
  <c r="Q244" i="3"/>
  <c r="V244" i="3"/>
  <c r="AB244" i="3"/>
  <c r="AG244" i="3"/>
  <c r="AL244" i="3"/>
  <c r="AR244" i="3"/>
  <c r="AW244" i="3"/>
  <c r="BB244" i="3"/>
  <c r="BH244" i="3"/>
  <c r="M244" i="3"/>
  <c r="R244" i="3"/>
  <c r="X244" i="3"/>
  <c r="AC244" i="3"/>
  <c r="AH244" i="3"/>
  <c r="AN244" i="3"/>
  <c r="AS244" i="3"/>
  <c r="AX244" i="3"/>
  <c r="BD244" i="3"/>
  <c r="BI244" i="3"/>
  <c r="P248" i="3"/>
  <c r="T248" i="3"/>
  <c r="X248" i="3"/>
  <c r="AB248" i="3"/>
  <c r="AF248" i="3"/>
  <c r="AJ248" i="3"/>
  <c r="AN248" i="3"/>
  <c r="AR248" i="3"/>
  <c r="AV248" i="3"/>
  <c r="AZ248" i="3"/>
  <c r="BD248" i="3"/>
  <c r="BH248" i="3"/>
  <c r="M248" i="3"/>
  <c r="Q248" i="3"/>
  <c r="U248" i="3"/>
  <c r="Y248" i="3"/>
  <c r="AC248" i="3"/>
  <c r="AG248" i="3"/>
  <c r="AK248" i="3"/>
  <c r="AO248" i="3"/>
  <c r="AS248" i="3"/>
  <c r="AW248" i="3"/>
  <c r="BA248" i="3"/>
  <c r="BE248" i="3"/>
  <c r="BI248" i="3"/>
  <c r="N248" i="3"/>
  <c r="R248" i="3"/>
  <c r="V248" i="3"/>
  <c r="Z248" i="3"/>
  <c r="AD248" i="3"/>
  <c r="AH248" i="3"/>
  <c r="AL248" i="3"/>
  <c r="AP248" i="3"/>
  <c r="AT248" i="3"/>
  <c r="AX248" i="3"/>
  <c r="BB248" i="3"/>
  <c r="BF248" i="3"/>
  <c r="O248" i="3"/>
  <c r="S248" i="3"/>
  <c r="W248" i="3"/>
  <c r="AA248" i="3"/>
  <c r="AE248" i="3"/>
  <c r="AI248" i="3"/>
  <c r="AM248" i="3"/>
  <c r="AQ248" i="3"/>
  <c r="AU248" i="3"/>
  <c r="AY248" i="3"/>
  <c r="BC248" i="3"/>
  <c r="BG248" i="3"/>
  <c r="M252" i="3"/>
  <c r="Q252" i="3"/>
  <c r="U252" i="3"/>
  <c r="Y252" i="3"/>
  <c r="AC252" i="3"/>
  <c r="AG252" i="3"/>
  <c r="AK252" i="3"/>
  <c r="AO252" i="3"/>
  <c r="AS252" i="3"/>
  <c r="AW252" i="3"/>
  <c r="BA252" i="3"/>
  <c r="BE252" i="3"/>
  <c r="BI252" i="3"/>
  <c r="N252" i="3"/>
  <c r="R252" i="3"/>
  <c r="V252" i="3"/>
  <c r="Z252" i="3"/>
  <c r="AD252" i="3"/>
  <c r="AH252" i="3"/>
  <c r="AL252" i="3"/>
  <c r="AP252" i="3"/>
  <c r="AT252" i="3"/>
  <c r="AX252" i="3"/>
  <c r="BB252" i="3"/>
  <c r="BF252" i="3"/>
  <c r="O252" i="3"/>
  <c r="S252" i="3"/>
  <c r="W252" i="3"/>
  <c r="AA252" i="3"/>
  <c r="AE252" i="3"/>
  <c r="AI252" i="3"/>
  <c r="AM252" i="3"/>
  <c r="AQ252" i="3"/>
  <c r="AU252" i="3"/>
  <c r="AY252" i="3"/>
  <c r="BC252" i="3"/>
  <c r="BG252" i="3"/>
  <c r="P252" i="3"/>
  <c r="T252" i="3"/>
  <c r="X252" i="3"/>
  <c r="AB252" i="3"/>
  <c r="AF252" i="3"/>
  <c r="AJ252" i="3"/>
  <c r="AN252" i="3"/>
  <c r="AR252" i="3"/>
  <c r="AV252" i="3"/>
  <c r="AZ252" i="3"/>
  <c r="BD252" i="3"/>
  <c r="BH252" i="3"/>
  <c r="M256" i="3"/>
  <c r="Q256" i="3"/>
  <c r="U256" i="3"/>
  <c r="Y256" i="3"/>
  <c r="AC256" i="3"/>
  <c r="AG256" i="3"/>
  <c r="AK256" i="3"/>
  <c r="AO256" i="3"/>
  <c r="AS256" i="3"/>
  <c r="AW256" i="3"/>
  <c r="BA256" i="3"/>
  <c r="BE256" i="3"/>
  <c r="BI256" i="3"/>
  <c r="N256" i="3"/>
  <c r="BJ256" i="3" s="1"/>
  <c r="R256" i="3"/>
  <c r="V256" i="3"/>
  <c r="Z256" i="3"/>
  <c r="AD256" i="3"/>
  <c r="AH256" i="3"/>
  <c r="AL256" i="3"/>
  <c r="AP256" i="3"/>
  <c r="AT256" i="3"/>
  <c r="AX256" i="3"/>
  <c r="BB256" i="3"/>
  <c r="BF256" i="3"/>
  <c r="O256" i="3"/>
  <c r="BL256" i="3" s="1"/>
  <c r="S256" i="3"/>
  <c r="BM256" i="3" s="1"/>
  <c r="W256" i="3"/>
  <c r="AA256" i="3"/>
  <c r="AE256" i="3"/>
  <c r="AI256" i="3"/>
  <c r="AM256" i="3"/>
  <c r="AQ256" i="3"/>
  <c r="AU256" i="3"/>
  <c r="AY256" i="3"/>
  <c r="BC256" i="3"/>
  <c r="BG256" i="3"/>
  <c r="P256" i="3"/>
  <c r="T256" i="3"/>
  <c r="X256" i="3"/>
  <c r="AB256" i="3"/>
  <c r="AF256" i="3"/>
  <c r="AJ256" i="3"/>
  <c r="AN256" i="3"/>
  <c r="AR256" i="3"/>
  <c r="AV256" i="3"/>
  <c r="AZ256" i="3"/>
  <c r="BD256" i="3"/>
  <c r="BH256" i="3"/>
  <c r="M258" i="3"/>
  <c r="AC258" i="3"/>
  <c r="AS258" i="3"/>
  <c r="BI258" i="3"/>
  <c r="BJ283" i="3"/>
  <c r="BL317" i="3"/>
  <c r="P319" i="3"/>
  <c r="AF319" i="3"/>
  <c r="AV319" i="3"/>
  <c r="BN321" i="3"/>
  <c r="O322" i="3"/>
  <c r="S322" i="3"/>
  <c r="W322" i="3"/>
  <c r="AA322" i="3"/>
  <c r="AE322" i="3"/>
  <c r="AI322" i="3"/>
  <c r="AM322" i="3"/>
  <c r="AQ322" i="3"/>
  <c r="AU322" i="3"/>
  <c r="AY322" i="3"/>
  <c r="BC322" i="3"/>
  <c r="BG322" i="3"/>
  <c r="P322" i="3"/>
  <c r="T322" i="3"/>
  <c r="X322" i="3"/>
  <c r="AB322" i="3"/>
  <c r="AF322" i="3"/>
  <c r="AJ322" i="3"/>
  <c r="AN322" i="3"/>
  <c r="AR322" i="3"/>
  <c r="AV322" i="3"/>
  <c r="AZ322" i="3"/>
  <c r="BD322" i="3"/>
  <c r="BH322" i="3"/>
  <c r="N322" i="3"/>
  <c r="Z322" i="3"/>
  <c r="AH322" i="3"/>
  <c r="AX322" i="3"/>
  <c r="BF322" i="3"/>
  <c r="M322" i="3"/>
  <c r="Q322" i="3"/>
  <c r="U322" i="3"/>
  <c r="Y322" i="3"/>
  <c r="AC322" i="3"/>
  <c r="AG322" i="3"/>
  <c r="AK322" i="3"/>
  <c r="AO322" i="3"/>
  <c r="AS322" i="3"/>
  <c r="AW322" i="3"/>
  <c r="BA322" i="3"/>
  <c r="BE322" i="3"/>
  <c r="BI322" i="3"/>
  <c r="R322" i="3"/>
  <c r="AD322" i="3"/>
  <c r="AL322" i="3"/>
  <c r="AT322" i="3"/>
  <c r="V322" i="3"/>
  <c r="AP322" i="3"/>
  <c r="BB322" i="3"/>
  <c r="AH319" i="3"/>
  <c r="X323" i="3"/>
  <c r="BH323" i="3"/>
  <c r="R258" i="3"/>
  <c r="AH258" i="3"/>
  <c r="AX258" i="3"/>
  <c r="Q319" i="3"/>
  <c r="AG319" i="3"/>
  <c r="AW319" i="3"/>
  <c r="O323" i="3"/>
  <c r="BL323" i="3" s="1"/>
  <c r="AE323" i="3"/>
  <c r="AU323" i="3"/>
  <c r="M175" i="3"/>
  <c r="Q175" i="3"/>
  <c r="U175" i="3"/>
  <c r="Y175" i="3"/>
  <c r="AC175" i="3"/>
  <c r="AG175" i="3"/>
  <c r="AK175" i="3"/>
  <c r="AO175" i="3"/>
  <c r="AS175" i="3"/>
  <c r="AW175" i="3"/>
  <c r="BA175" i="3"/>
  <c r="BE175" i="3"/>
  <c r="BI175" i="3"/>
  <c r="N175" i="3"/>
  <c r="R175" i="3"/>
  <c r="V175" i="3"/>
  <c r="Z175" i="3"/>
  <c r="AD175" i="3"/>
  <c r="AH175" i="3"/>
  <c r="AL175" i="3"/>
  <c r="AP175" i="3"/>
  <c r="AT175" i="3"/>
  <c r="AX175" i="3"/>
  <c r="BB175" i="3"/>
  <c r="BF175" i="3"/>
  <c r="S175" i="3"/>
  <c r="AA175" i="3"/>
  <c r="AI175" i="3"/>
  <c r="AQ175" i="3"/>
  <c r="AY175" i="3"/>
  <c r="BG175" i="3"/>
  <c r="T175" i="3"/>
  <c r="AB175" i="3"/>
  <c r="AJ175" i="3"/>
  <c r="AR175" i="3"/>
  <c r="AZ175" i="3"/>
  <c r="BH175" i="3"/>
  <c r="O175" i="3"/>
  <c r="BL175" i="3" s="1"/>
  <c r="W175" i="3"/>
  <c r="AE175" i="3"/>
  <c r="AM175" i="3"/>
  <c r="AU175" i="3"/>
  <c r="BC175" i="3"/>
  <c r="P175" i="3"/>
  <c r="X175" i="3"/>
  <c r="AF175" i="3"/>
  <c r="AN175" i="3"/>
  <c r="AV175" i="3"/>
  <c r="BD175" i="3"/>
  <c r="AP319" i="3"/>
  <c r="AM321" i="3"/>
  <c r="BJ321" i="3" s="1"/>
  <c r="AZ323" i="3"/>
  <c r="BN178" i="3"/>
  <c r="BJ178" i="3"/>
  <c r="P258" i="3"/>
  <c r="E172" i="3"/>
  <c r="F172" i="3"/>
  <c r="G172" i="3"/>
  <c r="H172" i="3"/>
  <c r="I172" i="3"/>
  <c r="J172" i="3"/>
  <c r="BN235" i="3" l="1"/>
  <c r="BJ235" i="3"/>
  <c r="BJ231" i="3"/>
  <c r="BL223" i="3"/>
  <c r="BK219" i="3"/>
  <c r="BN219" i="3"/>
  <c r="BN249" i="3"/>
  <c r="BK249" i="3"/>
  <c r="BL249" i="3"/>
  <c r="BM233" i="3"/>
  <c r="BJ176" i="3"/>
  <c r="BJ254" i="3"/>
  <c r="BM254" i="3"/>
  <c r="BL242" i="3"/>
  <c r="BM242" i="3"/>
  <c r="BN242" i="3"/>
  <c r="BK242" i="3"/>
  <c r="BM238" i="3"/>
  <c r="BL238" i="3"/>
  <c r="BN230" i="3"/>
  <c r="BK230" i="3"/>
  <c r="BK210" i="3"/>
  <c r="BL206" i="3"/>
  <c r="BM206" i="3"/>
  <c r="BJ206" i="3"/>
  <c r="BK194" i="3"/>
  <c r="BM190" i="3"/>
  <c r="BN186" i="3"/>
  <c r="BK186" i="3"/>
  <c r="BJ241" i="3"/>
  <c r="BM229" i="3"/>
  <c r="BL229" i="3"/>
  <c r="BJ215" i="3"/>
  <c r="BJ207" i="3"/>
  <c r="BL195" i="3"/>
  <c r="BJ195" i="3"/>
  <c r="BJ191" i="3"/>
  <c r="BM183" i="3"/>
  <c r="BL183" i="3"/>
  <c r="BK179" i="3"/>
  <c r="BN179" i="3"/>
  <c r="BL318" i="3"/>
  <c r="BN310" i="3"/>
  <c r="BK310" i="3"/>
  <c r="BJ306" i="3"/>
  <c r="BN294" i="3"/>
  <c r="BK294" i="3"/>
  <c r="BJ290" i="3"/>
  <c r="BJ278" i="3"/>
  <c r="BL278" i="3"/>
  <c r="BK262" i="3"/>
  <c r="BN262" i="3"/>
  <c r="BL262" i="3"/>
  <c r="BM173" i="3"/>
  <c r="BK258" i="3"/>
  <c r="BN258" i="3"/>
  <c r="BM252" i="3"/>
  <c r="BM240" i="3"/>
  <c r="BJ232" i="3"/>
  <c r="BJ212" i="3"/>
  <c r="BM192" i="3"/>
  <c r="BK323" i="3"/>
  <c r="BN323" i="3"/>
  <c r="BM316" i="3"/>
  <c r="BL300" i="3"/>
  <c r="BM264" i="3"/>
  <c r="BN255" i="3"/>
  <c r="BK255" i="3"/>
  <c r="BJ255" i="3"/>
  <c r="BM247" i="3"/>
  <c r="BN243" i="3"/>
  <c r="BK243" i="3"/>
  <c r="BJ239" i="3"/>
  <c r="K172" i="3"/>
  <c r="BK175" i="3"/>
  <c r="BN175" i="3"/>
  <c r="BK322" i="3"/>
  <c r="BM322" i="3"/>
  <c r="BK256" i="3"/>
  <c r="BN256" i="3"/>
  <c r="BL252" i="3"/>
  <c r="BJ252" i="3"/>
  <c r="BM248" i="3"/>
  <c r="BN244" i="3"/>
  <c r="BK244" i="3"/>
  <c r="BN240" i="3"/>
  <c r="BK240" i="3"/>
  <c r="BL240" i="3"/>
  <c r="BN236" i="3"/>
  <c r="BK236" i="3"/>
  <c r="BM236" i="3"/>
  <c r="BL224" i="3"/>
  <c r="BJ220" i="3"/>
  <c r="BM220" i="3"/>
  <c r="BK216" i="3"/>
  <c r="BN216" i="3"/>
  <c r="BM212" i="3"/>
  <c r="BK208" i="3"/>
  <c r="BN208" i="3"/>
  <c r="BJ208" i="3"/>
  <c r="BL208" i="3"/>
  <c r="BN204" i="3"/>
  <c r="BJ204" i="3"/>
  <c r="BK200" i="3"/>
  <c r="BN200" i="3"/>
  <c r="BK192" i="3"/>
  <c r="BN192" i="3"/>
  <c r="BL192" i="3"/>
  <c r="BM253" i="3"/>
  <c r="BJ245" i="3"/>
  <c r="BL237" i="3"/>
  <c r="BJ237" i="3"/>
  <c r="BM225" i="3"/>
  <c r="BL225" i="3"/>
  <c r="BL217" i="3"/>
  <c r="BL205" i="3"/>
  <c r="BJ205" i="3"/>
  <c r="BJ201" i="3"/>
  <c r="BK189" i="3"/>
  <c r="BN189" i="3"/>
  <c r="BL189" i="3"/>
  <c r="BM185" i="3"/>
  <c r="BL320" i="3"/>
  <c r="BN316" i="3"/>
  <c r="BJ316" i="3"/>
  <c r="BK316" i="3"/>
  <c r="BN308" i="3"/>
  <c r="BK308" i="3"/>
  <c r="BN300" i="3"/>
  <c r="BK300" i="3"/>
  <c r="BN296" i="3"/>
  <c r="BK296" i="3"/>
  <c r="BM296" i="3"/>
  <c r="BL284" i="3"/>
  <c r="BJ280" i="3"/>
  <c r="BK268" i="3"/>
  <c r="BN268" i="3"/>
  <c r="BL264" i="3"/>
  <c r="BJ264" i="3"/>
  <c r="BM260" i="3"/>
  <c r="BK177" i="3"/>
  <c r="BN177" i="3"/>
  <c r="BK251" i="3"/>
  <c r="BN251" i="3"/>
  <c r="BL251" i="3"/>
  <c r="BJ251" i="3"/>
  <c r="BL247" i="3"/>
  <c r="BJ247" i="3"/>
  <c r="BM243" i="3"/>
  <c r="BN239" i="3"/>
  <c r="BK239" i="3"/>
  <c r="BK235" i="3"/>
  <c r="BJ227" i="3"/>
  <c r="BJ223" i="3"/>
  <c r="BL219" i="3"/>
  <c r="BM219" i="3"/>
  <c r="BJ233" i="3"/>
  <c r="BL233" i="3"/>
  <c r="BN176" i="3"/>
  <c r="BK176" i="3"/>
  <c r="BN254" i="3"/>
  <c r="BK254" i="3"/>
  <c r="BL254" i="3"/>
  <c r="BJ242" i="3"/>
  <c r="BJ238" i="3"/>
  <c r="BK238" i="3"/>
  <c r="BN238" i="3"/>
  <c r="BJ234" i="3"/>
  <c r="BJ230" i="3"/>
  <c r="BK226" i="3"/>
  <c r="BN226" i="3"/>
  <c r="BN222" i="3"/>
  <c r="BK222" i="3"/>
  <c r="BJ218" i="3"/>
  <c r="BN214" i="3"/>
  <c r="BJ214" i="3"/>
  <c r="BN206" i="3"/>
  <c r="BK206" i="3"/>
  <c r="BM202" i="3"/>
  <c r="BN198" i="3"/>
  <c r="BK198" i="3"/>
  <c r="BM194" i="3"/>
  <c r="BL194" i="3"/>
  <c r="BL190" i="3"/>
  <c r="BJ190" i="3"/>
  <c r="BN182" i="3"/>
  <c r="BK182" i="3"/>
  <c r="BJ182" i="3"/>
  <c r="BL241" i="3"/>
  <c r="BJ229" i="3"/>
  <c r="BN211" i="3"/>
  <c r="BK211" i="3"/>
  <c r="BL211" i="3"/>
  <c r="BN207" i="3"/>
  <c r="BK207" i="3"/>
  <c r="BM203" i="3"/>
  <c r="BJ203" i="3"/>
  <c r="BN191" i="3"/>
  <c r="BK191" i="3"/>
  <c r="BJ187" i="3"/>
  <c r="BN318" i="3"/>
  <c r="BJ318" i="3"/>
  <c r="BN306" i="3"/>
  <c r="BK306" i="3"/>
  <c r="BJ302" i="3"/>
  <c r="BM302" i="3"/>
  <c r="BJ298" i="3"/>
  <c r="BK290" i="3"/>
  <c r="BN290" i="3"/>
  <c r="BK286" i="3"/>
  <c r="BN286" i="3"/>
  <c r="BK274" i="3"/>
  <c r="BN274" i="3"/>
  <c r="BM270" i="3"/>
  <c r="BN173" i="3"/>
  <c r="BK173" i="3"/>
  <c r="BL173" i="3"/>
  <c r="BM175" i="3"/>
  <c r="BL228" i="3"/>
  <c r="BK228" i="3"/>
  <c r="BK220" i="3"/>
  <c r="BN220" i="3"/>
  <c r="BL245" i="3"/>
  <c r="BL213" i="3"/>
  <c r="BL209" i="3"/>
  <c r="BM205" i="3"/>
  <c r="BM189" i="3"/>
  <c r="BJ300" i="3"/>
  <c r="BM284" i="3"/>
  <c r="BJ272" i="3"/>
  <c r="BN322" i="3"/>
  <c r="BJ322" i="3"/>
  <c r="BL322" i="3"/>
  <c r="BN252" i="3"/>
  <c r="BK252" i="3"/>
  <c r="BL248" i="3"/>
  <c r="BJ248" i="3"/>
  <c r="BL236" i="3"/>
  <c r="BK232" i="3"/>
  <c r="BN232" i="3"/>
  <c r="BM224" i="3"/>
  <c r="BL220" i="3"/>
  <c r="BM216" i="3"/>
  <c r="BK212" i="3"/>
  <c r="BK204" i="3"/>
  <c r="BM200" i="3"/>
  <c r="BJ192" i="3"/>
  <c r="BN188" i="3"/>
  <c r="BK188" i="3"/>
  <c r="BL253" i="3"/>
  <c r="BJ253" i="3"/>
  <c r="BM237" i="3"/>
  <c r="BJ225" i="3"/>
  <c r="BN225" i="3"/>
  <c r="BK225" i="3"/>
  <c r="BM217" i="3"/>
  <c r="BL321" i="3"/>
  <c r="BM213" i="3"/>
  <c r="BK209" i="3"/>
  <c r="BN209" i="3"/>
  <c r="BN201" i="3"/>
  <c r="BK201" i="3"/>
  <c r="BM197" i="3"/>
  <c r="BJ189" i="3"/>
  <c r="BK185" i="3"/>
  <c r="BN185" i="3"/>
  <c r="BL185" i="3"/>
  <c r="BM181" i="3"/>
  <c r="BN319" i="3"/>
  <c r="BK319" i="3"/>
  <c r="BL316" i="3"/>
  <c r="BN312" i="3"/>
  <c r="BK312" i="3"/>
  <c r="BM308" i="3"/>
  <c r="BJ296" i="3"/>
  <c r="BL296" i="3"/>
  <c r="BJ292" i="3"/>
  <c r="BM292" i="3"/>
  <c r="BL288" i="3"/>
  <c r="BJ288" i="3"/>
  <c r="BN280" i="3"/>
  <c r="BL276" i="3"/>
  <c r="BM276" i="3"/>
  <c r="BJ276" i="3"/>
  <c r="BK264" i="3"/>
  <c r="BN264" i="3"/>
  <c r="BL260" i="3"/>
  <c r="BJ260" i="3"/>
  <c r="BL177" i="3"/>
  <c r="BM177" i="3"/>
  <c r="BN247" i="3"/>
  <c r="BK247" i="3"/>
  <c r="BJ243" i="3"/>
  <c r="BN231" i="3"/>
  <c r="BK231" i="3"/>
  <c r="BM227" i="3"/>
  <c r="BJ219" i="3"/>
  <c r="BL319" i="3"/>
  <c r="BL176" i="3"/>
  <c r="BM176" i="3"/>
  <c r="BK250" i="3"/>
  <c r="BN250" i="3"/>
  <c r="BJ246" i="3"/>
  <c r="BK246" i="3"/>
  <c r="BN246" i="3"/>
  <c r="BM246" i="3"/>
  <c r="BM234" i="3"/>
  <c r="BL234" i="3"/>
  <c r="BM230" i="3"/>
  <c r="BN218" i="3"/>
  <c r="BK218" i="3"/>
  <c r="BM214" i="3"/>
  <c r="BN202" i="3"/>
  <c r="BK202" i="3"/>
  <c r="BL202" i="3"/>
  <c r="BM182" i="3"/>
  <c r="BM241" i="3"/>
  <c r="BM221" i="3"/>
  <c r="BL221" i="3"/>
  <c r="BJ221" i="3"/>
  <c r="BJ211" i="3"/>
  <c r="BL207" i="3"/>
  <c r="BM207" i="3"/>
  <c r="BL203" i="3"/>
  <c r="BN203" i="3"/>
  <c r="BK203" i="3"/>
  <c r="BK195" i="3"/>
  <c r="BN195" i="3"/>
  <c r="BM191" i="3"/>
  <c r="BL191" i="3"/>
  <c r="BK187" i="3"/>
  <c r="BN187" i="3"/>
  <c r="BJ183" i="3"/>
  <c r="BK318" i="3"/>
  <c r="BK314" i="3"/>
  <c r="BM314" i="3"/>
  <c r="BN302" i="3"/>
  <c r="BK302" i="3"/>
  <c r="BL302" i="3"/>
  <c r="BL298" i="3"/>
  <c r="BM298" i="3"/>
  <c r="BM294" i="3"/>
  <c r="BM290" i="3"/>
  <c r="BK282" i="3"/>
  <c r="BM282" i="3"/>
  <c r="BK278" i="3"/>
  <c r="BN278" i="3"/>
  <c r="BL270" i="3"/>
  <c r="BJ270" i="3"/>
  <c r="BK270" i="3"/>
  <c r="BN270" i="3"/>
  <c r="BJ266" i="3"/>
  <c r="BM266" i="3"/>
  <c r="BJ173" i="3"/>
  <c r="BJ175" i="3"/>
  <c r="BM228" i="3"/>
  <c r="BM208" i="3"/>
  <c r="BN180" i="3"/>
  <c r="BK180" i="3"/>
  <c r="BM245" i="3"/>
  <c r="BN213" i="3"/>
  <c r="BK213" i="3"/>
  <c r="BJ209" i="3"/>
  <c r="BK193" i="3"/>
  <c r="BN193" i="3"/>
  <c r="BM320" i="3"/>
  <c r="BL304" i="3"/>
  <c r="BN288" i="3"/>
  <c r="BK288" i="3"/>
  <c r="BK284" i="3"/>
  <c r="BN284" i="3"/>
  <c r="BK272" i="3"/>
  <c r="BN272" i="3"/>
  <c r="BL272" i="3"/>
  <c r="BL255" i="3"/>
  <c r="BM251" i="3"/>
  <c r="BK248" i="3"/>
  <c r="BN248" i="3"/>
  <c r="BJ240" i="3"/>
  <c r="BJ236" i="3"/>
  <c r="BL232" i="3"/>
  <c r="BM232" i="3"/>
  <c r="BJ228" i="3"/>
  <c r="BN228" i="3"/>
  <c r="BK224" i="3"/>
  <c r="BN224" i="3"/>
  <c r="BJ224" i="3"/>
  <c r="BJ216" i="3"/>
  <c r="BL216" i="3"/>
  <c r="BN212" i="3"/>
  <c r="BM204" i="3"/>
  <c r="BL204" i="3"/>
  <c r="BL200" i="3"/>
  <c r="BJ200" i="3"/>
  <c r="BL196" i="3"/>
  <c r="BM196" i="3"/>
  <c r="BN196" i="3"/>
  <c r="BJ196" i="3"/>
  <c r="BK184" i="3"/>
  <c r="BN184" i="3"/>
  <c r="BN253" i="3"/>
  <c r="BK253" i="3"/>
  <c r="BN245" i="3"/>
  <c r="BK245" i="3"/>
  <c r="BK237" i="3"/>
  <c r="BN237" i="3"/>
  <c r="BK217" i="3"/>
  <c r="BN217" i="3"/>
  <c r="BJ217" i="3"/>
  <c r="BJ213" i="3"/>
  <c r="BM209" i="3"/>
  <c r="BN205" i="3"/>
  <c r="BK205" i="3"/>
  <c r="BM201" i="3"/>
  <c r="BL201" i="3"/>
  <c r="BK197" i="3"/>
  <c r="BN197" i="3"/>
  <c r="BL197" i="3"/>
  <c r="BM193" i="3"/>
  <c r="BJ193" i="3"/>
  <c r="BJ185" i="3"/>
  <c r="BN181" i="3"/>
  <c r="BK181" i="3"/>
  <c r="BL181" i="3"/>
  <c r="BK320" i="3"/>
  <c r="BN320" i="3"/>
  <c r="BJ320" i="3"/>
  <c r="BJ308" i="3"/>
  <c r="BL308" i="3"/>
  <c r="BK304" i="3"/>
  <c r="BN304" i="3"/>
  <c r="BJ304" i="3"/>
  <c r="BM304" i="3"/>
  <c r="BM300" i="3"/>
  <c r="BN292" i="3"/>
  <c r="BK292" i="3"/>
  <c r="BL292" i="3"/>
  <c r="BM288" i="3"/>
  <c r="BJ284" i="3"/>
  <c r="BM280" i="3"/>
  <c r="BK276" i="3"/>
  <c r="BN276" i="3"/>
  <c r="BM272" i="3"/>
  <c r="BK260" i="3"/>
  <c r="BN260" i="3"/>
  <c r="BJ177" i="3"/>
  <c r="BM255" i="3"/>
  <c r="BL243" i="3"/>
  <c r="BL239" i="3"/>
  <c r="BM239" i="3"/>
  <c r="BL235" i="3"/>
  <c r="BM235" i="3"/>
  <c r="BL231" i="3"/>
  <c r="BM231" i="3"/>
  <c r="BK227" i="3"/>
  <c r="BN227" i="3"/>
  <c r="BL227" i="3"/>
  <c r="BK223" i="3"/>
  <c r="BN223" i="3"/>
  <c r="BM223" i="3"/>
  <c r="BJ249" i="3"/>
  <c r="BM249" i="3"/>
  <c r="BN233" i="3"/>
  <c r="BK233" i="3"/>
  <c r="BK321" i="3"/>
  <c r="BM321" i="3"/>
  <c r="BL246" i="3"/>
  <c r="BK234" i="3"/>
  <c r="BN234" i="3"/>
  <c r="BL230" i="3"/>
  <c r="BL226" i="3"/>
  <c r="BM226" i="3"/>
  <c r="BJ226" i="3"/>
  <c r="BL222" i="3"/>
  <c r="BM222" i="3"/>
  <c r="BL218" i="3"/>
  <c r="BM218" i="3"/>
  <c r="BK214" i="3"/>
  <c r="BL214" i="3"/>
  <c r="BM210" i="3"/>
  <c r="BL210" i="3"/>
  <c r="BN210" i="3"/>
  <c r="BJ210" i="3"/>
  <c r="BJ202" i="3"/>
  <c r="BN194" i="3"/>
  <c r="BJ194" i="3"/>
  <c r="BK190" i="3"/>
  <c r="BN190" i="3"/>
  <c r="BL182" i="3"/>
  <c r="BN257" i="3"/>
  <c r="BK257" i="3"/>
  <c r="BK241" i="3"/>
  <c r="BN241" i="3"/>
  <c r="BK229" i="3"/>
  <c r="BN229" i="3"/>
  <c r="BN221" i="3"/>
  <c r="BK221" i="3"/>
  <c r="BJ319" i="3"/>
  <c r="BL215" i="3"/>
  <c r="BM215" i="3"/>
  <c r="BN215" i="3"/>
  <c r="BK215" i="3"/>
  <c r="BM211" i="3"/>
  <c r="BN199" i="3"/>
  <c r="BK199" i="3"/>
  <c r="BM195" i="3"/>
  <c r="BL187" i="3"/>
  <c r="BM187" i="3"/>
  <c r="BK183" i="3"/>
  <c r="BN183" i="3"/>
  <c r="BM319" i="3"/>
  <c r="BM318" i="3"/>
  <c r="BN314" i="3"/>
  <c r="BJ314" i="3"/>
  <c r="BL314" i="3"/>
  <c r="BL310" i="3"/>
  <c r="BJ310" i="3"/>
  <c r="BM310" i="3"/>
  <c r="BM306" i="3"/>
  <c r="BL306" i="3"/>
  <c r="BK298" i="3"/>
  <c r="BN298" i="3"/>
  <c r="BL294" i="3"/>
  <c r="BJ294" i="3"/>
  <c r="BL290" i="3"/>
  <c r="BN282" i="3"/>
  <c r="BL282" i="3"/>
  <c r="BJ282" i="3"/>
  <c r="BM278" i="3"/>
  <c r="BK266" i="3"/>
  <c r="BN266" i="3"/>
  <c r="BL266" i="3"/>
  <c r="BJ262" i="3"/>
  <c r="BM262" i="3"/>
  <c r="L172" i="3"/>
  <c r="M172" i="3" s="1"/>
  <c r="BB172" i="3"/>
  <c r="AO172" i="3"/>
  <c r="E78" i="3"/>
  <c r="F78" i="3"/>
  <c r="G78" i="3"/>
  <c r="H78" i="3"/>
  <c r="I78" i="3"/>
  <c r="L78" i="3" s="1"/>
  <c r="J78" i="3"/>
  <c r="K78" i="3"/>
  <c r="O78" i="3" s="1"/>
  <c r="E79" i="3"/>
  <c r="F79" i="3"/>
  <c r="K79" i="3" s="1"/>
  <c r="G79" i="3"/>
  <c r="H79" i="3"/>
  <c r="I79" i="3"/>
  <c r="J79" i="3"/>
  <c r="E80" i="3"/>
  <c r="K80" i="3" s="1"/>
  <c r="O80" i="3" s="1"/>
  <c r="F80" i="3"/>
  <c r="G80" i="3"/>
  <c r="H80" i="3"/>
  <c r="I80" i="3"/>
  <c r="L80" i="3" s="1"/>
  <c r="J80" i="3"/>
  <c r="E81" i="3"/>
  <c r="F81" i="3"/>
  <c r="G81" i="3"/>
  <c r="H81" i="3"/>
  <c r="I81" i="3"/>
  <c r="L81" i="3" s="1"/>
  <c r="J81" i="3"/>
  <c r="E82" i="3"/>
  <c r="K82" i="3" s="1"/>
  <c r="M82" i="3" s="1"/>
  <c r="F82" i="3"/>
  <c r="G82" i="3"/>
  <c r="H82" i="3"/>
  <c r="I82" i="3"/>
  <c r="L82" i="3" s="1"/>
  <c r="J82" i="3"/>
  <c r="E83" i="3"/>
  <c r="F83" i="3"/>
  <c r="G83" i="3"/>
  <c r="H83" i="3"/>
  <c r="I83" i="3"/>
  <c r="L83" i="3" s="1"/>
  <c r="J83" i="3"/>
  <c r="E84" i="3"/>
  <c r="K84" i="3" s="1"/>
  <c r="M84" i="3" s="1"/>
  <c r="F84" i="3"/>
  <c r="G84" i="3"/>
  <c r="H84" i="3"/>
  <c r="I84" i="3"/>
  <c r="L84" i="3" s="1"/>
  <c r="J84" i="3"/>
  <c r="E85" i="3"/>
  <c r="F85" i="3"/>
  <c r="G85" i="3"/>
  <c r="H85" i="3"/>
  <c r="I85" i="3"/>
  <c r="L85" i="3" s="1"/>
  <c r="J85" i="3"/>
  <c r="E86" i="3"/>
  <c r="K86" i="3" s="1"/>
  <c r="M86" i="3" s="1"/>
  <c r="F86" i="3"/>
  <c r="G86" i="3"/>
  <c r="H86" i="3"/>
  <c r="I86" i="3"/>
  <c r="L86" i="3" s="1"/>
  <c r="J86" i="3"/>
  <c r="E87" i="3"/>
  <c r="F87" i="3"/>
  <c r="G87" i="3"/>
  <c r="H87" i="3"/>
  <c r="I87" i="3"/>
  <c r="L87" i="3" s="1"/>
  <c r="J87" i="3"/>
  <c r="E88" i="3"/>
  <c r="K88" i="3" s="1"/>
  <c r="P88" i="3" s="1"/>
  <c r="F88" i="3"/>
  <c r="G88" i="3"/>
  <c r="H88" i="3"/>
  <c r="I88" i="3"/>
  <c r="L88" i="3" s="1"/>
  <c r="J88" i="3"/>
  <c r="E89" i="3"/>
  <c r="F89" i="3"/>
  <c r="G89" i="3"/>
  <c r="H89" i="3"/>
  <c r="I89" i="3"/>
  <c r="L89" i="3" s="1"/>
  <c r="J89" i="3"/>
  <c r="E90" i="3"/>
  <c r="K90" i="3" s="1"/>
  <c r="N90" i="3" s="1"/>
  <c r="F90" i="3"/>
  <c r="G90" i="3"/>
  <c r="H90" i="3"/>
  <c r="I90" i="3"/>
  <c r="L90" i="3" s="1"/>
  <c r="J90" i="3"/>
  <c r="E91" i="3"/>
  <c r="F91" i="3"/>
  <c r="G91" i="3"/>
  <c r="H91" i="3"/>
  <c r="I91" i="3"/>
  <c r="L91" i="3" s="1"/>
  <c r="J91" i="3"/>
  <c r="E92" i="3"/>
  <c r="K92" i="3" s="1"/>
  <c r="P92" i="3" s="1"/>
  <c r="F92" i="3"/>
  <c r="G92" i="3"/>
  <c r="H92" i="3"/>
  <c r="I92" i="3"/>
  <c r="L92" i="3" s="1"/>
  <c r="J92" i="3"/>
  <c r="E93" i="3"/>
  <c r="F93" i="3"/>
  <c r="G93" i="3"/>
  <c r="H93" i="3"/>
  <c r="I93" i="3"/>
  <c r="L93" i="3" s="1"/>
  <c r="J93" i="3"/>
  <c r="E94" i="3"/>
  <c r="K94" i="3" s="1"/>
  <c r="N94" i="3" s="1"/>
  <c r="F94" i="3"/>
  <c r="G94" i="3"/>
  <c r="H94" i="3"/>
  <c r="I94" i="3"/>
  <c r="L94" i="3" s="1"/>
  <c r="J94" i="3"/>
  <c r="E95" i="3"/>
  <c r="F95" i="3"/>
  <c r="G95" i="3"/>
  <c r="H95" i="3"/>
  <c r="I95" i="3"/>
  <c r="L95" i="3" s="1"/>
  <c r="J95" i="3"/>
  <c r="E96" i="3"/>
  <c r="K96" i="3" s="1"/>
  <c r="P96" i="3" s="1"/>
  <c r="F96" i="3"/>
  <c r="G96" i="3"/>
  <c r="H96" i="3"/>
  <c r="I96" i="3"/>
  <c r="L96" i="3" s="1"/>
  <c r="J96" i="3"/>
  <c r="E97" i="3"/>
  <c r="F97" i="3"/>
  <c r="G97" i="3"/>
  <c r="H97" i="3"/>
  <c r="I97" i="3"/>
  <c r="L97" i="3" s="1"/>
  <c r="J97" i="3"/>
  <c r="E98" i="3"/>
  <c r="K98" i="3" s="1"/>
  <c r="N98" i="3" s="1"/>
  <c r="F98" i="3"/>
  <c r="G98" i="3"/>
  <c r="H98" i="3"/>
  <c r="I98" i="3"/>
  <c r="L98" i="3" s="1"/>
  <c r="J98" i="3"/>
  <c r="E99" i="3"/>
  <c r="F99" i="3"/>
  <c r="G99" i="3"/>
  <c r="H99" i="3"/>
  <c r="I99" i="3"/>
  <c r="L99" i="3" s="1"/>
  <c r="J99" i="3"/>
  <c r="E100" i="3"/>
  <c r="K100" i="3" s="1"/>
  <c r="P100" i="3" s="1"/>
  <c r="F100" i="3"/>
  <c r="G100" i="3"/>
  <c r="H100" i="3"/>
  <c r="I100" i="3"/>
  <c r="L100" i="3" s="1"/>
  <c r="J100" i="3"/>
  <c r="E101" i="3"/>
  <c r="F101" i="3"/>
  <c r="G101" i="3"/>
  <c r="H101" i="3"/>
  <c r="I101" i="3"/>
  <c r="L101" i="3" s="1"/>
  <c r="J101" i="3"/>
  <c r="E102" i="3"/>
  <c r="K102" i="3" s="1"/>
  <c r="O102" i="3" s="1"/>
  <c r="F102" i="3"/>
  <c r="G102" i="3"/>
  <c r="H102" i="3"/>
  <c r="I102" i="3"/>
  <c r="L102" i="3" s="1"/>
  <c r="J102" i="3"/>
  <c r="E103" i="3"/>
  <c r="F103" i="3"/>
  <c r="G103" i="3"/>
  <c r="H103" i="3"/>
  <c r="I103" i="3"/>
  <c r="L103" i="3" s="1"/>
  <c r="J103" i="3"/>
  <c r="E104" i="3"/>
  <c r="K104" i="3" s="1"/>
  <c r="P104" i="3" s="1"/>
  <c r="F104" i="3"/>
  <c r="G104" i="3"/>
  <c r="H104" i="3"/>
  <c r="I104" i="3"/>
  <c r="L104" i="3" s="1"/>
  <c r="J104" i="3"/>
  <c r="E105" i="3"/>
  <c r="F105" i="3"/>
  <c r="G105" i="3"/>
  <c r="H105" i="3"/>
  <c r="I105" i="3"/>
  <c r="L105" i="3" s="1"/>
  <c r="J105" i="3"/>
  <c r="E106" i="3"/>
  <c r="K106" i="3" s="1"/>
  <c r="P106" i="3" s="1"/>
  <c r="F106" i="3"/>
  <c r="G106" i="3"/>
  <c r="H106" i="3"/>
  <c r="I106" i="3"/>
  <c r="L106" i="3" s="1"/>
  <c r="J106" i="3"/>
  <c r="E107" i="3"/>
  <c r="F107" i="3"/>
  <c r="G107" i="3"/>
  <c r="H107" i="3"/>
  <c r="I107" i="3"/>
  <c r="L107" i="3" s="1"/>
  <c r="J107" i="3"/>
  <c r="E108" i="3"/>
  <c r="K108" i="3" s="1"/>
  <c r="N108" i="3" s="1"/>
  <c r="F108" i="3"/>
  <c r="G108" i="3"/>
  <c r="H108" i="3"/>
  <c r="I108" i="3"/>
  <c r="L108" i="3" s="1"/>
  <c r="J108" i="3"/>
  <c r="E109" i="3"/>
  <c r="F109" i="3"/>
  <c r="G109" i="3"/>
  <c r="H109" i="3"/>
  <c r="I109" i="3"/>
  <c r="L109" i="3" s="1"/>
  <c r="J109" i="3"/>
  <c r="E110" i="3"/>
  <c r="K110" i="3" s="1"/>
  <c r="P110" i="3" s="1"/>
  <c r="F110" i="3"/>
  <c r="G110" i="3"/>
  <c r="H110" i="3"/>
  <c r="I110" i="3"/>
  <c r="L110" i="3" s="1"/>
  <c r="J110" i="3"/>
  <c r="E111" i="3"/>
  <c r="F111" i="3"/>
  <c r="G111" i="3"/>
  <c r="H111" i="3"/>
  <c r="I111" i="3"/>
  <c r="L111" i="3" s="1"/>
  <c r="J111" i="3"/>
  <c r="E112" i="3"/>
  <c r="K112" i="3" s="1"/>
  <c r="N112" i="3" s="1"/>
  <c r="F112" i="3"/>
  <c r="G112" i="3"/>
  <c r="H112" i="3"/>
  <c r="I112" i="3"/>
  <c r="L112" i="3" s="1"/>
  <c r="J112" i="3"/>
  <c r="E113" i="3"/>
  <c r="F113" i="3"/>
  <c r="G113" i="3"/>
  <c r="H113" i="3"/>
  <c r="I113" i="3"/>
  <c r="L113" i="3" s="1"/>
  <c r="J113" i="3"/>
  <c r="E114" i="3"/>
  <c r="K114" i="3" s="1"/>
  <c r="P114" i="3" s="1"/>
  <c r="F114" i="3"/>
  <c r="G114" i="3"/>
  <c r="H114" i="3"/>
  <c r="I114" i="3"/>
  <c r="L114" i="3" s="1"/>
  <c r="J114" i="3"/>
  <c r="E115" i="3"/>
  <c r="F115" i="3"/>
  <c r="G115" i="3"/>
  <c r="H115" i="3"/>
  <c r="I115" i="3"/>
  <c r="L115" i="3" s="1"/>
  <c r="J115" i="3"/>
  <c r="E116" i="3"/>
  <c r="K116" i="3" s="1"/>
  <c r="N116" i="3" s="1"/>
  <c r="F116" i="3"/>
  <c r="G116" i="3"/>
  <c r="H116" i="3"/>
  <c r="I116" i="3"/>
  <c r="L116" i="3" s="1"/>
  <c r="J116" i="3"/>
  <c r="E117" i="3"/>
  <c r="F117" i="3"/>
  <c r="G117" i="3"/>
  <c r="H117" i="3"/>
  <c r="I117" i="3"/>
  <c r="L117" i="3" s="1"/>
  <c r="J117" i="3"/>
  <c r="E118" i="3"/>
  <c r="K118" i="3" s="1"/>
  <c r="P118" i="3" s="1"/>
  <c r="F118" i="3"/>
  <c r="G118" i="3"/>
  <c r="H118" i="3"/>
  <c r="I118" i="3"/>
  <c r="L118" i="3" s="1"/>
  <c r="J118" i="3"/>
  <c r="E119" i="3"/>
  <c r="F119" i="3"/>
  <c r="G119" i="3"/>
  <c r="H119" i="3"/>
  <c r="I119" i="3"/>
  <c r="L119" i="3" s="1"/>
  <c r="J119" i="3"/>
  <c r="E120" i="3"/>
  <c r="K120" i="3" s="1"/>
  <c r="O120" i="3" s="1"/>
  <c r="F120" i="3"/>
  <c r="G120" i="3"/>
  <c r="H120" i="3"/>
  <c r="I120" i="3"/>
  <c r="L120" i="3" s="1"/>
  <c r="J120" i="3"/>
  <c r="E121" i="3"/>
  <c r="F121" i="3"/>
  <c r="G121" i="3"/>
  <c r="H121" i="3"/>
  <c r="I121" i="3"/>
  <c r="L121" i="3" s="1"/>
  <c r="J121" i="3"/>
  <c r="E122" i="3"/>
  <c r="K122" i="3" s="1"/>
  <c r="N122" i="3" s="1"/>
  <c r="BJ122" i="3" s="1"/>
  <c r="F122" i="3"/>
  <c r="G122" i="3"/>
  <c r="H122" i="3"/>
  <c r="I122" i="3"/>
  <c r="L122" i="3" s="1"/>
  <c r="J122" i="3"/>
  <c r="E123" i="3"/>
  <c r="F123" i="3"/>
  <c r="G123" i="3"/>
  <c r="H123" i="3"/>
  <c r="I123" i="3"/>
  <c r="L123" i="3" s="1"/>
  <c r="J123" i="3"/>
  <c r="E124" i="3"/>
  <c r="K124" i="3" s="1"/>
  <c r="M124" i="3" s="1"/>
  <c r="F124" i="3"/>
  <c r="G124" i="3"/>
  <c r="H124" i="3"/>
  <c r="I124" i="3"/>
  <c r="L124" i="3" s="1"/>
  <c r="J124" i="3"/>
  <c r="E125" i="3"/>
  <c r="F125" i="3"/>
  <c r="G125" i="3"/>
  <c r="H125" i="3"/>
  <c r="I125" i="3"/>
  <c r="L125" i="3" s="1"/>
  <c r="J125" i="3"/>
  <c r="E126" i="3"/>
  <c r="K126" i="3" s="1"/>
  <c r="P126" i="3" s="1"/>
  <c r="F126" i="3"/>
  <c r="G126" i="3"/>
  <c r="H126" i="3"/>
  <c r="I126" i="3"/>
  <c r="L126" i="3" s="1"/>
  <c r="J126" i="3"/>
  <c r="E127" i="3"/>
  <c r="F127" i="3"/>
  <c r="G127" i="3"/>
  <c r="H127" i="3"/>
  <c r="I127" i="3"/>
  <c r="L127" i="3" s="1"/>
  <c r="J127" i="3"/>
  <c r="E128" i="3"/>
  <c r="K128" i="3" s="1"/>
  <c r="M128" i="3" s="1"/>
  <c r="F128" i="3"/>
  <c r="G128" i="3"/>
  <c r="H128" i="3"/>
  <c r="I128" i="3"/>
  <c r="L128" i="3" s="1"/>
  <c r="J128" i="3"/>
  <c r="E129" i="3"/>
  <c r="F129" i="3"/>
  <c r="G129" i="3"/>
  <c r="H129" i="3"/>
  <c r="I129" i="3"/>
  <c r="L129" i="3" s="1"/>
  <c r="J129" i="3"/>
  <c r="E130" i="3"/>
  <c r="K130" i="3" s="1"/>
  <c r="N130" i="3" s="1"/>
  <c r="BJ130" i="3" s="1"/>
  <c r="F130" i="3"/>
  <c r="G130" i="3"/>
  <c r="H130" i="3"/>
  <c r="I130" i="3"/>
  <c r="L130" i="3" s="1"/>
  <c r="J130" i="3"/>
  <c r="E131" i="3"/>
  <c r="F131" i="3"/>
  <c r="G131" i="3"/>
  <c r="H131" i="3"/>
  <c r="I131" i="3"/>
  <c r="L131" i="3" s="1"/>
  <c r="J131" i="3"/>
  <c r="E132" i="3"/>
  <c r="K132" i="3" s="1"/>
  <c r="O132" i="3" s="1"/>
  <c r="F132" i="3"/>
  <c r="G132" i="3"/>
  <c r="H132" i="3"/>
  <c r="I132" i="3"/>
  <c r="L132" i="3" s="1"/>
  <c r="J132" i="3"/>
  <c r="E133" i="3"/>
  <c r="F133" i="3"/>
  <c r="G133" i="3"/>
  <c r="H133" i="3"/>
  <c r="I133" i="3"/>
  <c r="L133" i="3" s="1"/>
  <c r="J133" i="3"/>
  <c r="E134" i="3"/>
  <c r="K134" i="3" s="1"/>
  <c r="N134" i="3" s="1"/>
  <c r="F134" i="3"/>
  <c r="G134" i="3"/>
  <c r="H134" i="3"/>
  <c r="I134" i="3"/>
  <c r="L134" i="3" s="1"/>
  <c r="J134" i="3"/>
  <c r="E135" i="3"/>
  <c r="F135" i="3"/>
  <c r="G135" i="3"/>
  <c r="H135" i="3"/>
  <c r="I135" i="3"/>
  <c r="J135" i="3"/>
  <c r="E136" i="3"/>
  <c r="K136" i="3" s="1"/>
  <c r="M136" i="3" s="1"/>
  <c r="F136" i="3"/>
  <c r="G136" i="3"/>
  <c r="H136" i="3"/>
  <c r="I136" i="3"/>
  <c r="L136" i="3" s="1"/>
  <c r="J136" i="3"/>
  <c r="E137" i="3"/>
  <c r="F137" i="3"/>
  <c r="G137" i="3"/>
  <c r="H137" i="3"/>
  <c r="I137" i="3"/>
  <c r="J137" i="3"/>
  <c r="E138" i="3"/>
  <c r="K138" i="3" s="1"/>
  <c r="N138" i="3" s="1"/>
  <c r="F138" i="3"/>
  <c r="G138" i="3"/>
  <c r="H138" i="3"/>
  <c r="I138" i="3"/>
  <c r="L138" i="3" s="1"/>
  <c r="J138" i="3"/>
  <c r="E139" i="3"/>
  <c r="F139" i="3"/>
  <c r="G139" i="3"/>
  <c r="H139" i="3"/>
  <c r="I139" i="3"/>
  <c r="J139" i="3"/>
  <c r="E140" i="3"/>
  <c r="K140" i="3" s="1"/>
  <c r="O140" i="3" s="1"/>
  <c r="F140" i="3"/>
  <c r="G140" i="3"/>
  <c r="H140" i="3"/>
  <c r="I140" i="3"/>
  <c r="L140" i="3" s="1"/>
  <c r="J140" i="3"/>
  <c r="E141" i="3"/>
  <c r="F141" i="3"/>
  <c r="G141" i="3"/>
  <c r="H141" i="3"/>
  <c r="I141" i="3"/>
  <c r="J141" i="3"/>
  <c r="E142" i="3"/>
  <c r="K142" i="3" s="1"/>
  <c r="N142" i="3" s="1"/>
  <c r="F142" i="3"/>
  <c r="G142" i="3"/>
  <c r="H142" i="3"/>
  <c r="I142" i="3"/>
  <c r="L142" i="3" s="1"/>
  <c r="J142" i="3"/>
  <c r="E143" i="3"/>
  <c r="F143" i="3"/>
  <c r="G143" i="3"/>
  <c r="H143" i="3"/>
  <c r="I143" i="3"/>
  <c r="J143" i="3"/>
  <c r="E144" i="3"/>
  <c r="K144" i="3" s="1"/>
  <c r="M144" i="3" s="1"/>
  <c r="F144" i="3"/>
  <c r="G144" i="3"/>
  <c r="H144" i="3"/>
  <c r="I144" i="3"/>
  <c r="L144" i="3" s="1"/>
  <c r="J144" i="3"/>
  <c r="E145" i="3"/>
  <c r="F145" i="3"/>
  <c r="G145" i="3"/>
  <c r="H145" i="3"/>
  <c r="I145" i="3"/>
  <c r="J145" i="3"/>
  <c r="E146" i="3"/>
  <c r="K146" i="3" s="1"/>
  <c r="N146" i="3" s="1"/>
  <c r="F146" i="3"/>
  <c r="G146" i="3"/>
  <c r="H146" i="3"/>
  <c r="I146" i="3"/>
  <c r="L146" i="3" s="1"/>
  <c r="J146" i="3"/>
  <c r="E147" i="3"/>
  <c r="F147" i="3"/>
  <c r="G147" i="3"/>
  <c r="K147" i="3" s="1"/>
  <c r="H147" i="3"/>
  <c r="I147" i="3"/>
  <c r="J147" i="3"/>
  <c r="E148" i="3"/>
  <c r="F148" i="3"/>
  <c r="G148" i="3"/>
  <c r="H148" i="3"/>
  <c r="I148" i="3"/>
  <c r="J148" i="3"/>
  <c r="E149" i="3"/>
  <c r="K149" i="3" s="1"/>
  <c r="F149" i="3"/>
  <c r="G149" i="3"/>
  <c r="H149" i="3"/>
  <c r="I149" i="3"/>
  <c r="J149" i="3"/>
  <c r="E150" i="3"/>
  <c r="F150" i="3"/>
  <c r="G150" i="3"/>
  <c r="H150" i="3"/>
  <c r="I150" i="3"/>
  <c r="J150" i="3"/>
  <c r="K150" i="3"/>
  <c r="E151" i="3"/>
  <c r="F151" i="3"/>
  <c r="G151" i="3"/>
  <c r="H151" i="3"/>
  <c r="I151" i="3"/>
  <c r="J151" i="3"/>
  <c r="K151" i="3"/>
  <c r="E152" i="3"/>
  <c r="K152" i="3" s="1"/>
  <c r="P152" i="3" s="1"/>
  <c r="F152" i="3"/>
  <c r="G152" i="3"/>
  <c r="H152" i="3"/>
  <c r="I152" i="3"/>
  <c r="L152" i="3" s="1"/>
  <c r="J152" i="3"/>
  <c r="E153" i="3"/>
  <c r="F153" i="3"/>
  <c r="G153" i="3"/>
  <c r="H153" i="3"/>
  <c r="I153" i="3"/>
  <c r="J153" i="3"/>
  <c r="E154" i="3"/>
  <c r="K154" i="3" s="1"/>
  <c r="F154" i="3"/>
  <c r="G154" i="3"/>
  <c r="H154" i="3"/>
  <c r="I154" i="3"/>
  <c r="J154" i="3"/>
  <c r="E155" i="3"/>
  <c r="K155" i="3" s="1"/>
  <c r="F155" i="3"/>
  <c r="G155" i="3"/>
  <c r="H155" i="3"/>
  <c r="I155" i="3"/>
  <c r="J155" i="3"/>
  <c r="E156" i="3"/>
  <c r="F156" i="3"/>
  <c r="G156" i="3"/>
  <c r="H156" i="3"/>
  <c r="I156" i="3"/>
  <c r="J156" i="3"/>
  <c r="E157" i="3"/>
  <c r="F157" i="3"/>
  <c r="G157" i="3"/>
  <c r="H157" i="3"/>
  <c r="I157" i="3"/>
  <c r="J157" i="3"/>
  <c r="E158" i="3"/>
  <c r="F158" i="3"/>
  <c r="G158" i="3"/>
  <c r="K158" i="3" s="1"/>
  <c r="H158" i="3"/>
  <c r="I158" i="3"/>
  <c r="J158" i="3"/>
  <c r="E159" i="3"/>
  <c r="F159" i="3"/>
  <c r="G159" i="3"/>
  <c r="H159" i="3"/>
  <c r="I159" i="3"/>
  <c r="J159" i="3"/>
  <c r="K159" i="3"/>
  <c r="E160" i="3"/>
  <c r="K160" i="3" s="1"/>
  <c r="P160" i="3" s="1"/>
  <c r="F160" i="3"/>
  <c r="G160" i="3"/>
  <c r="H160" i="3"/>
  <c r="I160" i="3"/>
  <c r="L160" i="3" s="1"/>
  <c r="J160" i="3"/>
  <c r="E161" i="3"/>
  <c r="F161" i="3"/>
  <c r="G161" i="3"/>
  <c r="H161" i="3"/>
  <c r="I161" i="3"/>
  <c r="J161" i="3"/>
  <c r="E162" i="3"/>
  <c r="K162" i="3" s="1"/>
  <c r="F162" i="3"/>
  <c r="G162" i="3"/>
  <c r="H162" i="3"/>
  <c r="I162" i="3"/>
  <c r="J162" i="3"/>
  <c r="E163" i="3"/>
  <c r="K163" i="3" s="1"/>
  <c r="F163" i="3"/>
  <c r="G163" i="3"/>
  <c r="H163" i="3"/>
  <c r="I163" i="3"/>
  <c r="L163" i="3" s="1"/>
  <c r="J163" i="3"/>
  <c r="E164" i="3"/>
  <c r="F164" i="3"/>
  <c r="G164" i="3"/>
  <c r="H164" i="3"/>
  <c r="L164" i="3" s="1"/>
  <c r="I164" i="3"/>
  <c r="J164" i="3"/>
  <c r="E165" i="3"/>
  <c r="F165" i="3"/>
  <c r="G165" i="3"/>
  <c r="H165" i="3"/>
  <c r="I165" i="3"/>
  <c r="J165" i="3"/>
  <c r="L165" i="3"/>
  <c r="E166" i="3"/>
  <c r="F166" i="3"/>
  <c r="G166" i="3"/>
  <c r="H166" i="3"/>
  <c r="I166" i="3"/>
  <c r="J166" i="3"/>
  <c r="E167" i="3"/>
  <c r="F167" i="3"/>
  <c r="G167" i="3"/>
  <c r="H167" i="3"/>
  <c r="I167" i="3"/>
  <c r="J167" i="3"/>
  <c r="E168" i="3"/>
  <c r="F168" i="3"/>
  <c r="G168" i="3"/>
  <c r="H168" i="3"/>
  <c r="I168" i="3"/>
  <c r="J168" i="3"/>
  <c r="E169" i="3"/>
  <c r="F169" i="3"/>
  <c r="G169" i="3"/>
  <c r="H169" i="3"/>
  <c r="I169" i="3"/>
  <c r="J169" i="3"/>
  <c r="E170" i="3"/>
  <c r="F170" i="3"/>
  <c r="G170" i="3"/>
  <c r="H170" i="3"/>
  <c r="I170" i="3"/>
  <c r="J170" i="3"/>
  <c r="E171" i="3"/>
  <c r="F171" i="3"/>
  <c r="G171" i="3"/>
  <c r="H171" i="3"/>
  <c r="I171" i="3"/>
  <c r="J171" i="3"/>
  <c r="P163" i="3" l="1"/>
  <c r="T163" i="3"/>
  <c r="X163" i="3"/>
  <c r="AB163" i="3"/>
  <c r="BL163" i="3" s="1"/>
  <c r="AF163" i="3"/>
  <c r="AJ163" i="3"/>
  <c r="AN163" i="3"/>
  <c r="AR163" i="3"/>
  <c r="AV163" i="3"/>
  <c r="AZ163" i="3"/>
  <c r="BD163" i="3"/>
  <c r="BH163" i="3"/>
  <c r="M163" i="3"/>
  <c r="Q163" i="3"/>
  <c r="U163" i="3"/>
  <c r="Y163" i="3"/>
  <c r="AC163" i="3"/>
  <c r="AG163" i="3"/>
  <c r="AK163" i="3"/>
  <c r="AO163" i="3"/>
  <c r="AS163" i="3"/>
  <c r="AW163" i="3"/>
  <c r="BA163" i="3"/>
  <c r="BE163" i="3"/>
  <c r="BI163" i="3"/>
  <c r="N163" i="3"/>
  <c r="R163" i="3"/>
  <c r="V163" i="3"/>
  <c r="Z163" i="3"/>
  <c r="AD163" i="3"/>
  <c r="AH163" i="3"/>
  <c r="AL163" i="3"/>
  <c r="AP163" i="3"/>
  <c r="AT163" i="3"/>
  <c r="AX163" i="3"/>
  <c r="BB163" i="3"/>
  <c r="BF163" i="3"/>
  <c r="O163" i="3"/>
  <c r="S163" i="3"/>
  <c r="W163" i="3"/>
  <c r="AA163" i="3"/>
  <c r="AE163" i="3"/>
  <c r="AI163" i="3"/>
  <c r="AM163" i="3"/>
  <c r="AQ163" i="3"/>
  <c r="AU163" i="3"/>
  <c r="AY163" i="3"/>
  <c r="BC163" i="3"/>
  <c r="BG163" i="3"/>
  <c r="BK84" i="3"/>
  <c r="R162" i="3"/>
  <c r="AH162" i="3"/>
  <c r="AX162" i="3"/>
  <c r="S162" i="3"/>
  <c r="AI162" i="3"/>
  <c r="AY162" i="3"/>
  <c r="T162" i="3"/>
  <c r="AJ162" i="3"/>
  <c r="AZ162" i="3"/>
  <c r="Q162" i="3"/>
  <c r="AG162" i="3"/>
  <c r="AW162" i="3"/>
  <c r="AA79" i="3"/>
  <c r="AQ79" i="3"/>
  <c r="BG79" i="3"/>
  <c r="AB79" i="3"/>
  <c r="AR79" i="3"/>
  <c r="BH79" i="3"/>
  <c r="Y79" i="3"/>
  <c r="AO79" i="3"/>
  <c r="BE79" i="3"/>
  <c r="V79" i="3"/>
  <c r="AL79" i="3"/>
  <c r="BB79" i="3"/>
  <c r="S155" i="3"/>
  <c r="AI155" i="3"/>
  <c r="AY155" i="3"/>
  <c r="T155" i="3"/>
  <c r="AJ155" i="3"/>
  <c r="AZ155" i="3"/>
  <c r="Q155" i="3"/>
  <c r="AG155" i="3"/>
  <c r="AW155" i="3"/>
  <c r="N155" i="3"/>
  <c r="AD155" i="3"/>
  <c r="AT155" i="3"/>
  <c r="BK86" i="3"/>
  <c r="BN82" i="3"/>
  <c r="BK82" i="3"/>
  <c r="N159" i="3"/>
  <c r="Y154" i="3"/>
  <c r="AO154" i="3"/>
  <c r="BE154" i="3"/>
  <c r="V154" i="3"/>
  <c r="AL154" i="3"/>
  <c r="BB154" i="3"/>
  <c r="W154" i="3"/>
  <c r="AM154" i="3"/>
  <c r="BC154" i="3"/>
  <c r="X154" i="3"/>
  <c r="AN154" i="3"/>
  <c r="BD154" i="3"/>
  <c r="R149" i="3"/>
  <c r="AH149" i="3"/>
  <c r="AX149" i="3"/>
  <c r="S149" i="3"/>
  <c r="AI149" i="3"/>
  <c r="AY149" i="3"/>
  <c r="T149" i="3"/>
  <c r="AJ149" i="3"/>
  <c r="AZ149" i="3"/>
  <c r="Q149" i="3"/>
  <c r="AG149" i="3"/>
  <c r="AW149" i="3"/>
  <c r="BG160" i="3"/>
  <c r="BC160" i="3"/>
  <c r="AY160" i="3"/>
  <c r="AU160" i="3"/>
  <c r="AQ160" i="3"/>
  <c r="AM160" i="3"/>
  <c r="AI160" i="3"/>
  <c r="AE160" i="3"/>
  <c r="AA160" i="3"/>
  <c r="BM160" i="3" s="1"/>
  <c r="W160" i="3"/>
  <c r="S160" i="3"/>
  <c r="O160" i="3"/>
  <c r="BG152" i="3"/>
  <c r="BC152" i="3"/>
  <c r="AY152" i="3"/>
  <c r="AU152" i="3"/>
  <c r="AQ152" i="3"/>
  <c r="AM152" i="3"/>
  <c r="AI152" i="3"/>
  <c r="AE152" i="3"/>
  <c r="AA152" i="3"/>
  <c r="W152" i="3"/>
  <c r="S152" i="3"/>
  <c r="BM152" i="3" s="1"/>
  <c r="O152" i="3"/>
  <c r="BL152" i="3" s="1"/>
  <c r="BG150" i="3"/>
  <c r="AQ150" i="3"/>
  <c r="AA150" i="3"/>
  <c r="BI146" i="3"/>
  <c r="BE146" i="3"/>
  <c r="BA146" i="3"/>
  <c r="AW146" i="3"/>
  <c r="AS146" i="3"/>
  <c r="AO146" i="3"/>
  <c r="AK146" i="3"/>
  <c r="AG146" i="3"/>
  <c r="AC146" i="3"/>
  <c r="Y146" i="3"/>
  <c r="U146" i="3"/>
  <c r="Q146" i="3"/>
  <c r="M146" i="3"/>
  <c r="BH144" i="3"/>
  <c r="BD144" i="3"/>
  <c r="AZ144" i="3"/>
  <c r="AV144" i="3"/>
  <c r="AR144" i="3"/>
  <c r="AN144" i="3"/>
  <c r="AJ144" i="3"/>
  <c r="AF144" i="3"/>
  <c r="AB144" i="3"/>
  <c r="X144" i="3"/>
  <c r="T144" i="3"/>
  <c r="P144" i="3"/>
  <c r="BI142" i="3"/>
  <c r="BE142" i="3"/>
  <c r="BA142" i="3"/>
  <c r="AW142" i="3"/>
  <c r="AS142" i="3"/>
  <c r="AO142" i="3"/>
  <c r="AK142" i="3"/>
  <c r="AG142" i="3"/>
  <c r="AC142" i="3"/>
  <c r="Y142" i="3"/>
  <c r="U142" i="3"/>
  <c r="Q142" i="3"/>
  <c r="BJ142" i="3" s="1"/>
  <c r="M142" i="3"/>
  <c r="BF140" i="3"/>
  <c r="BB140" i="3"/>
  <c r="AX140" i="3"/>
  <c r="AT140" i="3"/>
  <c r="AP140" i="3"/>
  <c r="AL140" i="3"/>
  <c r="AH140" i="3"/>
  <c r="AD140" i="3"/>
  <c r="Z140" i="3"/>
  <c r="V140" i="3"/>
  <c r="R140" i="3"/>
  <c r="BL140" i="3" s="1"/>
  <c r="N140" i="3"/>
  <c r="BI138" i="3"/>
  <c r="BE138" i="3"/>
  <c r="BA138" i="3"/>
  <c r="AW138" i="3"/>
  <c r="AS138" i="3"/>
  <c r="AO138" i="3"/>
  <c r="AK138" i="3"/>
  <c r="AG138" i="3"/>
  <c r="AC138" i="3"/>
  <c r="Y138" i="3"/>
  <c r="U138" i="3"/>
  <c r="Q138" i="3"/>
  <c r="M138" i="3"/>
  <c r="BH136" i="3"/>
  <c r="BD136" i="3"/>
  <c r="AZ136" i="3"/>
  <c r="AV136" i="3"/>
  <c r="AR136" i="3"/>
  <c r="AN136" i="3"/>
  <c r="AJ136" i="3"/>
  <c r="AF136" i="3"/>
  <c r="AB136" i="3"/>
  <c r="X136" i="3"/>
  <c r="T136" i="3"/>
  <c r="P136" i="3"/>
  <c r="BI134" i="3"/>
  <c r="BE134" i="3"/>
  <c r="BA134" i="3"/>
  <c r="AW134" i="3"/>
  <c r="AS134" i="3"/>
  <c r="AO134" i="3"/>
  <c r="AK134" i="3"/>
  <c r="AG134" i="3"/>
  <c r="AC134" i="3"/>
  <c r="Y134" i="3"/>
  <c r="U134" i="3"/>
  <c r="Q134" i="3"/>
  <c r="M134" i="3"/>
  <c r="BF132" i="3"/>
  <c r="BB132" i="3"/>
  <c r="AX132" i="3"/>
  <c r="AT132" i="3"/>
  <c r="AP132" i="3"/>
  <c r="AL132" i="3"/>
  <c r="AH132" i="3"/>
  <c r="AD132" i="3"/>
  <c r="Z132" i="3"/>
  <c r="V132" i="3"/>
  <c r="R132" i="3"/>
  <c r="N132" i="3"/>
  <c r="BN132" i="3" s="1"/>
  <c r="BI130" i="3"/>
  <c r="BE130" i="3"/>
  <c r="BA130" i="3"/>
  <c r="AW130" i="3"/>
  <c r="AS130" i="3"/>
  <c r="AO130" i="3"/>
  <c r="AK130" i="3"/>
  <c r="AG130" i="3"/>
  <c r="AC130" i="3"/>
  <c r="Y130" i="3"/>
  <c r="U130" i="3"/>
  <c r="Q130" i="3"/>
  <c r="M130" i="3"/>
  <c r="BH128" i="3"/>
  <c r="BD128" i="3"/>
  <c r="AZ128" i="3"/>
  <c r="AV128" i="3"/>
  <c r="AR128" i="3"/>
  <c r="AN128" i="3"/>
  <c r="AJ128" i="3"/>
  <c r="AF128" i="3"/>
  <c r="AB128" i="3"/>
  <c r="X128" i="3"/>
  <c r="T128" i="3"/>
  <c r="P128" i="3"/>
  <c r="BG126" i="3"/>
  <c r="BC126" i="3"/>
  <c r="AY126" i="3"/>
  <c r="AU126" i="3"/>
  <c r="AQ126" i="3"/>
  <c r="AM126" i="3"/>
  <c r="AI126" i="3"/>
  <c r="AE126" i="3"/>
  <c r="AA126" i="3"/>
  <c r="W126" i="3"/>
  <c r="S126" i="3"/>
  <c r="O126" i="3"/>
  <c r="BN126" i="3" s="1"/>
  <c r="BH124" i="3"/>
  <c r="BD124" i="3"/>
  <c r="AZ124" i="3"/>
  <c r="AV124" i="3"/>
  <c r="AR124" i="3"/>
  <c r="AN124" i="3"/>
  <c r="AJ124" i="3"/>
  <c r="AF124" i="3"/>
  <c r="AB124" i="3"/>
  <c r="X124" i="3"/>
  <c r="T124" i="3"/>
  <c r="P124" i="3"/>
  <c r="BN124" i="3" s="1"/>
  <c r="BI122" i="3"/>
  <c r="BE122" i="3"/>
  <c r="BA122" i="3"/>
  <c r="AW122" i="3"/>
  <c r="AS122" i="3"/>
  <c r="AO122" i="3"/>
  <c r="AK122" i="3"/>
  <c r="AG122" i="3"/>
  <c r="AC122" i="3"/>
  <c r="Y122" i="3"/>
  <c r="U122" i="3"/>
  <c r="Q122" i="3"/>
  <c r="M122" i="3"/>
  <c r="BF120" i="3"/>
  <c r="BB120" i="3"/>
  <c r="AX120" i="3"/>
  <c r="AT120" i="3"/>
  <c r="AP120" i="3"/>
  <c r="AL120" i="3"/>
  <c r="AH120" i="3"/>
  <c r="AD120" i="3"/>
  <c r="Z120" i="3"/>
  <c r="V120" i="3"/>
  <c r="R120" i="3"/>
  <c r="BL120" i="3" s="1"/>
  <c r="N120" i="3"/>
  <c r="BG118" i="3"/>
  <c r="BC118" i="3"/>
  <c r="AY118" i="3"/>
  <c r="AU118" i="3"/>
  <c r="AQ118" i="3"/>
  <c r="AM118" i="3"/>
  <c r="AI118" i="3"/>
  <c r="AE118" i="3"/>
  <c r="AA118" i="3"/>
  <c r="W118" i="3"/>
  <c r="S118" i="3"/>
  <c r="O118" i="3"/>
  <c r="BI116" i="3"/>
  <c r="BE116" i="3"/>
  <c r="BA116" i="3"/>
  <c r="AW116" i="3"/>
  <c r="AS116" i="3"/>
  <c r="AO116" i="3"/>
  <c r="AK116" i="3"/>
  <c r="AG116" i="3"/>
  <c r="AC116" i="3"/>
  <c r="Y116" i="3"/>
  <c r="U116" i="3"/>
  <c r="Q116" i="3"/>
  <c r="M116" i="3"/>
  <c r="BG114" i="3"/>
  <c r="BC114" i="3"/>
  <c r="AY114" i="3"/>
  <c r="AU114" i="3"/>
  <c r="AQ114" i="3"/>
  <c r="AM114" i="3"/>
  <c r="AI114" i="3"/>
  <c r="AE114" i="3"/>
  <c r="AA114" i="3"/>
  <c r="W114" i="3"/>
  <c r="S114" i="3"/>
  <c r="O114" i="3"/>
  <c r="BI112" i="3"/>
  <c r="BE112" i="3"/>
  <c r="BA112" i="3"/>
  <c r="AW112" i="3"/>
  <c r="AS112" i="3"/>
  <c r="AO112" i="3"/>
  <c r="AK112" i="3"/>
  <c r="AG112" i="3"/>
  <c r="AC112" i="3"/>
  <c r="Y112" i="3"/>
  <c r="U112" i="3"/>
  <c r="Q112" i="3"/>
  <c r="M112" i="3"/>
  <c r="BG110" i="3"/>
  <c r="BC110" i="3"/>
  <c r="AY110" i="3"/>
  <c r="AU110" i="3"/>
  <c r="AQ110" i="3"/>
  <c r="AM110" i="3"/>
  <c r="AI110" i="3"/>
  <c r="AE110" i="3"/>
  <c r="AA110" i="3"/>
  <c r="W110" i="3"/>
  <c r="S110" i="3"/>
  <c r="O110" i="3"/>
  <c r="BI108" i="3"/>
  <c r="BE108" i="3"/>
  <c r="BA108" i="3"/>
  <c r="AW108" i="3"/>
  <c r="AS108" i="3"/>
  <c r="AO108" i="3"/>
  <c r="AK108" i="3"/>
  <c r="AG108" i="3"/>
  <c r="AC108" i="3"/>
  <c r="Y108" i="3"/>
  <c r="U108" i="3"/>
  <c r="Q108" i="3"/>
  <c r="M108" i="3"/>
  <c r="BN108" i="3" s="1"/>
  <c r="BG106" i="3"/>
  <c r="BC106" i="3"/>
  <c r="AY106" i="3"/>
  <c r="AU106" i="3"/>
  <c r="AQ106" i="3"/>
  <c r="AM106" i="3"/>
  <c r="AI106" i="3"/>
  <c r="AE106" i="3"/>
  <c r="AA106" i="3"/>
  <c r="W106" i="3"/>
  <c r="S106" i="3"/>
  <c r="O106" i="3"/>
  <c r="BG104" i="3"/>
  <c r="BC104" i="3"/>
  <c r="AY104" i="3"/>
  <c r="AU104" i="3"/>
  <c r="AQ104" i="3"/>
  <c r="AM104" i="3"/>
  <c r="AI104" i="3"/>
  <c r="AE104" i="3"/>
  <c r="AA104" i="3"/>
  <c r="W104" i="3"/>
  <c r="S104" i="3"/>
  <c r="O104" i="3"/>
  <c r="BF102" i="3"/>
  <c r="BB102" i="3"/>
  <c r="AX102" i="3"/>
  <c r="AT102" i="3"/>
  <c r="AP102" i="3"/>
  <c r="AL102" i="3"/>
  <c r="AH102" i="3"/>
  <c r="AD102" i="3"/>
  <c r="Z102" i="3"/>
  <c r="V102" i="3"/>
  <c r="R102" i="3"/>
  <c r="BL102" i="3" s="1"/>
  <c r="N102" i="3"/>
  <c r="BG100" i="3"/>
  <c r="BC100" i="3"/>
  <c r="AY100" i="3"/>
  <c r="AU100" i="3"/>
  <c r="AQ100" i="3"/>
  <c r="AM100" i="3"/>
  <c r="AI100" i="3"/>
  <c r="AE100" i="3"/>
  <c r="AA100" i="3"/>
  <c r="W100" i="3"/>
  <c r="S100" i="3"/>
  <c r="O100" i="3"/>
  <c r="BI98" i="3"/>
  <c r="BE98" i="3"/>
  <c r="BA98" i="3"/>
  <c r="AW98" i="3"/>
  <c r="AS98" i="3"/>
  <c r="AO98" i="3"/>
  <c r="AK98" i="3"/>
  <c r="AG98" i="3"/>
  <c r="AC98" i="3"/>
  <c r="Y98" i="3"/>
  <c r="U98" i="3"/>
  <c r="Q98" i="3"/>
  <c r="BJ98" i="3" s="1"/>
  <c r="M98" i="3"/>
  <c r="BG96" i="3"/>
  <c r="BC96" i="3"/>
  <c r="AY96" i="3"/>
  <c r="AU96" i="3"/>
  <c r="AQ96" i="3"/>
  <c r="AM96" i="3"/>
  <c r="AI96" i="3"/>
  <c r="AE96" i="3"/>
  <c r="AA96" i="3"/>
  <c r="W96" i="3"/>
  <c r="S96" i="3"/>
  <c r="O96" i="3"/>
  <c r="BI94" i="3"/>
  <c r="BE94" i="3"/>
  <c r="BA94" i="3"/>
  <c r="AW94" i="3"/>
  <c r="AS94" i="3"/>
  <c r="AO94" i="3"/>
  <c r="AK94" i="3"/>
  <c r="AG94" i="3"/>
  <c r="AC94" i="3"/>
  <c r="Y94" i="3"/>
  <c r="U94" i="3"/>
  <c r="Q94" i="3"/>
  <c r="BJ94" i="3" s="1"/>
  <c r="M94" i="3"/>
  <c r="BG92" i="3"/>
  <c r="BC92" i="3"/>
  <c r="AY92" i="3"/>
  <c r="AU92" i="3"/>
  <c r="AQ92" i="3"/>
  <c r="AM92" i="3"/>
  <c r="AI92" i="3"/>
  <c r="AE92" i="3"/>
  <c r="AA92" i="3"/>
  <c r="W92" i="3"/>
  <c r="S92" i="3"/>
  <c r="O92" i="3"/>
  <c r="BI90" i="3"/>
  <c r="BE90" i="3"/>
  <c r="BA90" i="3"/>
  <c r="AW90" i="3"/>
  <c r="AS90" i="3"/>
  <c r="AO90" i="3"/>
  <c r="AK90" i="3"/>
  <c r="AG90" i="3"/>
  <c r="AC90" i="3"/>
  <c r="Y90" i="3"/>
  <c r="U90" i="3"/>
  <c r="Q90" i="3"/>
  <c r="BJ90" i="3" s="1"/>
  <c r="M90" i="3"/>
  <c r="BG88" i="3"/>
  <c r="BC88" i="3"/>
  <c r="AY88" i="3"/>
  <c r="AU88" i="3"/>
  <c r="AQ88" i="3"/>
  <c r="AM88" i="3"/>
  <c r="AI88" i="3"/>
  <c r="AE88" i="3"/>
  <c r="AA88" i="3"/>
  <c r="W88" i="3"/>
  <c r="S88" i="3"/>
  <c r="O88" i="3"/>
  <c r="BH86" i="3"/>
  <c r="BD86" i="3"/>
  <c r="AZ86" i="3"/>
  <c r="AV86" i="3"/>
  <c r="AR86" i="3"/>
  <c r="AN86" i="3"/>
  <c r="AJ86" i="3"/>
  <c r="AF86" i="3"/>
  <c r="AB86" i="3"/>
  <c r="X86" i="3"/>
  <c r="T86" i="3"/>
  <c r="P86" i="3"/>
  <c r="BH84" i="3"/>
  <c r="BD84" i="3"/>
  <c r="AZ84" i="3"/>
  <c r="AV84" i="3"/>
  <c r="AR84" i="3"/>
  <c r="AN84" i="3"/>
  <c r="AJ84" i="3"/>
  <c r="AF84" i="3"/>
  <c r="AB84" i="3"/>
  <c r="X84" i="3"/>
  <c r="T84" i="3"/>
  <c r="P84" i="3"/>
  <c r="BH82" i="3"/>
  <c r="BD82" i="3"/>
  <c r="AZ82" i="3"/>
  <c r="AV82" i="3"/>
  <c r="AR82" i="3"/>
  <c r="AN82" i="3"/>
  <c r="AJ82" i="3"/>
  <c r="AF82" i="3"/>
  <c r="AB82" i="3"/>
  <c r="X82" i="3"/>
  <c r="T82" i="3"/>
  <c r="P82" i="3"/>
  <c r="BF80" i="3"/>
  <c r="BB80" i="3"/>
  <c r="AX80" i="3"/>
  <c r="AT80" i="3"/>
  <c r="AP80" i="3"/>
  <c r="AL80" i="3"/>
  <c r="AH80" i="3"/>
  <c r="AD80" i="3"/>
  <c r="Z80" i="3"/>
  <c r="V80" i="3"/>
  <c r="R80" i="3"/>
  <c r="N80" i="3"/>
  <c r="BF78" i="3"/>
  <c r="BB78" i="3"/>
  <c r="AX78" i="3"/>
  <c r="AT78" i="3"/>
  <c r="AP78" i="3"/>
  <c r="AL78" i="3"/>
  <c r="AH78" i="3"/>
  <c r="AD78" i="3"/>
  <c r="Z78" i="3"/>
  <c r="V78" i="3"/>
  <c r="R78" i="3"/>
  <c r="N78" i="3"/>
  <c r="V172" i="3"/>
  <c r="K171" i="3"/>
  <c r="K169" i="3"/>
  <c r="L167" i="3"/>
  <c r="K167" i="3"/>
  <c r="K164" i="3"/>
  <c r="K161" i="3"/>
  <c r="L155" i="3"/>
  <c r="W155" i="3" s="1"/>
  <c r="K153" i="3"/>
  <c r="BF160" i="3"/>
  <c r="BB160" i="3"/>
  <c r="AX160" i="3"/>
  <c r="AT160" i="3"/>
  <c r="AP160" i="3"/>
  <c r="AL160" i="3"/>
  <c r="AH160" i="3"/>
  <c r="AD160" i="3"/>
  <c r="Z160" i="3"/>
  <c r="V160" i="3"/>
  <c r="R160" i="3"/>
  <c r="N160" i="3"/>
  <c r="BJ160" i="3" s="1"/>
  <c r="AV159" i="3"/>
  <c r="AF159" i="3"/>
  <c r="P159" i="3"/>
  <c r="BF152" i="3"/>
  <c r="BB152" i="3"/>
  <c r="AX152" i="3"/>
  <c r="AT152" i="3"/>
  <c r="AP152" i="3"/>
  <c r="AL152" i="3"/>
  <c r="AH152" i="3"/>
  <c r="AD152" i="3"/>
  <c r="Z152" i="3"/>
  <c r="V152" i="3"/>
  <c r="R152" i="3"/>
  <c r="N152" i="3"/>
  <c r="BJ152" i="3" s="1"/>
  <c r="AZ151" i="3"/>
  <c r="AV151" i="3"/>
  <c r="AJ151" i="3"/>
  <c r="AF151" i="3"/>
  <c r="T151" i="3"/>
  <c r="P151" i="3"/>
  <c r="AX150" i="3"/>
  <c r="AT150" i="3"/>
  <c r="AH150" i="3"/>
  <c r="AD150" i="3"/>
  <c r="R150" i="3"/>
  <c r="N150" i="3"/>
  <c r="BH146" i="3"/>
  <c r="BD146" i="3"/>
  <c r="AZ146" i="3"/>
  <c r="AV146" i="3"/>
  <c r="AR146" i="3"/>
  <c r="AN146" i="3"/>
  <c r="AJ146" i="3"/>
  <c r="AF146" i="3"/>
  <c r="AB146" i="3"/>
  <c r="X146" i="3"/>
  <c r="T146" i="3"/>
  <c r="P146" i="3"/>
  <c r="BG144" i="3"/>
  <c r="BC144" i="3"/>
  <c r="AY144" i="3"/>
  <c r="AU144" i="3"/>
  <c r="AQ144" i="3"/>
  <c r="AM144" i="3"/>
  <c r="AI144" i="3"/>
  <c r="AE144" i="3"/>
  <c r="AA144" i="3"/>
  <c r="W144" i="3"/>
  <c r="S144" i="3"/>
  <c r="BM144" i="3" s="1"/>
  <c r="O144" i="3"/>
  <c r="BN144" i="3" s="1"/>
  <c r="BH142" i="3"/>
  <c r="BD142" i="3"/>
  <c r="AZ142" i="3"/>
  <c r="AV142" i="3"/>
  <c r="AR142" i="3"/>
  <c r="AN142" i="3"/>
  <c r="AJ142" i="3"/>
  <c r="AF142" i="3"/>
  <c r="AB142" i="3"/>
  <c r="X142" i="3"/>
  <c r="T142" i="3"/>
  <c r="BM142" i="3" s="1"/>
  <c r="P142" i="3"/>
  <c r="BK142" i="3" s="1"/>
  <c r="BI140" i="3"/>
  <c r="BE140" i="3"/>
  <c r="BA140" i="3"/>
  <c r="AW140" i="3"/>
  <c r="AS140" i="3"/>
  <c r="AO140" i="3"/>
  <c r="AK140" i="3"/>
  <c r="AG140" i="3"/>
  <c r="AC140" i="3"/>
  <c r="Y140" i="3"/>
  <c r="U140" i="3"/>
  <c r="Q140" i="3"/>
  <c r="BJ140" i="3" s="1"/>
  <c r="M140" i="3"/>
  <c r="BN140" i="3" s="1"/>
  <c r="BH138" i="3"/>
  <c r="BD138" i="3"/>
  <c r="AZ138" i="3"/>
  <c r="AV138" i="3"/>
  <c r="AR138" i="3"/>
  <c r="AN138" i="3"/>
  <c r="AJ138" i="3"/>
  <c r="AF138" i="3"/>
  <c r="AB138" i="3"/>
  <c r="X138" i="3"/>
  <c r="T138" i="3"/>
  <c r="BJ138" i="3" s="1"/>
  <c r="P138" i="3"/>
  <c r="BG136" i="3"/>
  <c r="BC136" i="3"/>
  <c r="AY136" i="3"/>
  <c r="AU136" i="3"/>
  <c r="AQ136" i="3"/>
  <c r="AM136" i="3"/>
  <c r="AI136" i="3"/>
  <c r="AE136" i="3"/>
  <c r="AA136" i="3"/>
  <c r="W136" i="3"/>
  <c r="S136" i="3"/>
  <c r="O136" i="3"/>
  <c r="BH134" i="3"/>
  <c r="BD134" i="3"/>
  <c r="AZ134" i="3"/>
  <c r="AV134" i="3"/>
  <c r="AR134" i="3"/>
  <c r="AN134" i="3"/>
  <c r="AJ134" i="3"/>
  <c r="AF134" i="3"/>
  <c r="AB134" i="3"/>
  <c r="X134" i="3"/>
  <c r="T134" i="3"/>
  <c r="BM134" i="3" s="1"/>
  <c r="P134" i="3"/>
  <c r="BI132" i="3"/>
  <c r="BE132" i="3"/>
  <c r="BA132" i="3"/>
  <c r="AW132" i="3"/>
  <c r="AS132" i="3"/>
  <c r="AO132" i="3"/>
  <c r="AK132" i="3"/>
  <c r="AG132" i="3"/>
  <c r="AC132" i="3"/>
  <c r="Y132" i="3"/>
  <c r="U132" i="3"/>
  <c r="BL132" i="3" s="1"/>
  <c r="Q132" i="3"/>
  <c r="M132" i="3"/>
  <c r="BH130" i="3"/>
  <c r="BD130" i="3"/>
  <c r="AZ130" i="3"/>
  <c r="AV130" i="3"/>
  <c r="AR130" i="3"/>
  <c r="AN130" i="3"/>
  <c r="AJ130" i="3"/>
  <c r="AF130" i="3"/>
  <c r="AB130" i="3"/>
  <c r="X130" i="3"/>
  <c r="T130" i="3"/>
  <c r="P130" i="3"/>
  <c r="BG128" i="3"/>
  <c r="BC128" i="3"/>
  <c r="AY128" i="3"/>
  <c r="AU128" i="3"/>
  <c r="AQ128" i="3"/>
  <c r="AM128" i="3"/>
  <c r="AI128" i="3"/>
  <c r="AE128" i="3"/>
  <c r="AA128" i="3"/>
  <c r="W128" i="3"/>
  <c r="S128" i="3"/>
  <c r="O128" i="3"/>
  <c r="BF126" i="3"/>
  <c r="BB126" i="3"/>
  <c r="AX126" i="3"/>
  <c r="AT126" i="3"/>
  <c r="AP126" i="3"/>
  <c r="AL126" i="3"/>
  <c r="AH126" i="3"/>
  <c r="AD126" i="3"/>
  <c r="Z126" i="3"/>
  <c r="V126" i="3"/>
  <c r="BM126" i="3" s="1"/>
  <c r="R126" i="3"/>
  <c r="N126" i="3"/>
  <c r="BG124" i="3"/>
  <c r="BC124" i="3"/>
  <c r="AY124" i="3"/>
  <c r="AU124" i="3"/>
  <c r="AQ124" i="3"/>
  <c r="AM124" i="3"/>
  <c r="AI124" i="3"/>
  <c r="AE124" i="3"/>
  <c r="AA124" i="3"/>
  <c r="W124" i="3"/>
  <c r="BM124" i="3" s="1"/>
  <c r="S124" i="3"/>
  <c r="O124" i="3"/>
  <c r="BH122" i="3"/>
  <c r="BD122" i="3"/>
  <c r="AZ122" i="3"/>
  <c r="AV122" i="3"/>
  <c r="AR122" i="3"/>
  <c r="AN122" i="3"/>
  <c r="AJ122" i="3"/>
  <c r="AF122" i="3"/>
  <c r="AB122" i="3"/>
  <c r="X122" i="3"/>
  <c r="T122" i="3"/>
  <c r="P122" i="3"/>
  <c r="BI120" i="3"/>
  <c r="BE120" i="3"/>
  <c r="BA120" i="3"/>
  <c r="AW120" i="3"/>
  <c r="AS120" i="3"/>
  <c r="AO120" i="3"/>
  <c r="AK120" i="3"/>
  <c r="AG120" i="3"/>
  <c r="AC120" i="3"/>
  <c r="Y120" i="3"/>
  <c r="U120" i="3"/>
  <c r="Q120" i="3"/>
  <c r="M120" i="3"/>
  <c r="BK120" i="3" s="1"/>
  <c r="BF118" i="3"/>
  <c r="BB118" i="3"/>
  <c r="AX118" i="3"/>
  <c r="AT118" i="3"/>
  <c r="AP118" i="3"/>
  <c r="AL118" i="3"/>
  <c r="AH118" i="3"/>
  <c r="AD118" i="3"/>
  <c r="Z118" i="3"/>
  <c r="V118" i="3"/>
  <c r="R118" i="3"/>
  <c r="N118" i="3"/>
  <c r="BH116" i="3"/>
  <c r="BD116" i="3"/>
  <c r="AZ116" i="3"/>
  <c r="AV116" i="3"/>
  <c r="AR116" i="3"/>
  <c r="AN116" i="3"/>
  <c r="AJ116" i="3"/>
  <c r="AF116" i="3"/>
  <c r="AB116" i="3"/>
  <c r="X116" i="3"/>
  <c r="T116" i="3"/>
  <c r="P116" i="3"/>
  <c r="BF114" i="3"/>
  <c r="BB114" i="3"/>
  <c r="AX114" i="3"/>
  <c r="AT114" i="3"/>
  <c r="AP114" i="3"/>
  <c r="AL114" i="3"/>
  <c r="AH114" i="3"/>
  <c r="AD114" i="3"/>
  <c r="Z114" i="3"/>
  <c r="V114" i="3"/>
  <c r="R114" i="3"/>
  <c r="N114" i="3"/>
  <c r="BH112" i="3"/>
  <c r="BD112" i="3"/>
  <c r="AZ112" i="3"/>
  <c r="AV112" i="3"/>
  <c r="AR112" i="3"/>
  <c r="AN112" i="3"/>
  <c r="AJ112" i="3"/>
  <c r="AF112" i="3"/>
  <c r="AB112" i="3"/>
  <c r="X112" i="3"/>
  <c r="T112" i="3"/>
  <c r="P112" i="3"/>
  <c r="BF110" i="3"/>
  <c r="BB110" i="3"/>
  <c r="AX110" i="3"/>
  <c r="AT110" i="3"/>
  <c r="AP110" i="3"/>
  <c r="AL110" i="3"/>
  <c r="AH110" i="3"/>
  <c r="AD110" i="3"/>
  <c r="Z110" i="3"/>
  <c r="V110" i="3"/>
  <c r="R110" i="3"/>
  <c r="N110" i="3"/>
  <c r="BH108" i="3"/>
  <c r="BD108" i="3"/>
  <c r="AZ108" i="3"/>
  <c r="AV108" i="3"/>
  <c r="AR108" i="3"/>
  <c r="AN108" i="3"/>
  <c r="AJ108" i="3"/>
  <c r="AF108" i="3"/>
  <c r="AB108" i="3"/>
  <c r="X108" i="3"/>
  <c r="T108" i="3"/>
  <c r="P108" i="3"/>
  <c r="BF106" i="3"/>
  <c r="BB106" i="3"/>
  <c r="AX106" i="3"/>
  <c r="AT106" i="3"/>
  <c r="AP106" i="3"/>
  <c r="AL106" i="3"/>
  <c r="AH106" i="3"/>
  <c r="AD106" i="3"/>
  <c r="Z106" i="3"/>
  <c r="V106" i="3"/>
  <c r="R106" i="3"/>
  <c r="N106" i="3"/>
  <c r="BF104" i="3"/>
  <c r="BB104" i="3"/>
  <c r="AX104" i="3"/>
  <c r="AT104" i="3"/>
  <c r="AP104" i="3"/>
  <c r="AL104" i="3"/>
  <c r="AH104" i="3"/>
  <c r="AD104" i="3"/>
  <c r="Z104" i="3"/>
  <c r="V104" i="3"/>
  <c r="R104" i="3"/>
  <c r="N104" i="3"/>
  <c r="BI102" i="3"/>
  <c r="BE102" i="3"/>
  <c r="BA102" i="3"/>
  <c r="AW102" i="3"/>
  <c r="AS102" i="3"/>
  <c r="AO102" i="3"/>
  <c r="AK102" i="3"/>
  <c r="AG102" i="3"/>
  <c r="AC102" i="3"/>
  <c r="Y102" i="3"/>
  <c r="U102" i="3"/>
  <c r="Q102" i="3"/>
  <c r="M102" i="3"/>
  <c r="BF100" i="3"/>
  <c r="BB100" i="3"/>
  <c r="AX100" i="3"/>
  <c r="AT100" i="3"/>
  <c r="AP100" i="3"/>
  <c r="AL100" i="3"/>
  <c r="AH100" i="3"/>
  <c r="AD100" i="3"/>
  <c r="Z100" i="3"/>
  <c r="V100" i="3"/>
  <c r="R100" i="3"/>
  <c r="N100" i="3"/>
  <c r="BH98" i="3"/>
  <c r="BD98" i="3"/>
  <c r="AZ98" i="3"/>
  <c r="AV98" i="3"/>
  <c r="AR98" i="3"/>
  <c r="AN98" i="3"/>
  <c r="AJ98" i="3"/>
  <c r="AF98" i="3"/>
  <c r="AB98" i="3"/>
  <c r="X98" i="3"/>
  <c r="T98" i="3"/>
  <c r="P98" i="3"/>
  <c r="BF96" i="3"/>
  <c r="BB96" i="3"/>
  <c r="AX96" i="3"/>
  <c r="AT96" i="3"/>
  <c r="AP96" i="3"/>
  <c r="AL96" i="3"/>
  <c r="AH96" i="3"/>
  <c r="AD96" i="3"/>
  <c r="Z96" i="3"/>
  <c r="V96" i="3"/>
  <c r="R96" i="3"/>
  <c r="N96" i="3"/>
  <c r="BH94" i="3"/>
  <c r="BD94" i="3"/>
  <c r="AZ94" i="3"/>
  <c r="AV94" i="3"/>
  <c r="AR94" i="3"/>
  <c r="AN94" i="3"/>
  <c r="AJ94" i="3"/>
  <c r="AF94" i="3"/>
  <c r="AB94" i="3"/>
  <c r="X94" i="3"/>
  <c r="T94" i="3"/>
  <c r="P94" i="3"/>
  <c r="BF92" i="3"/>
  <c r="BB92" i="3"/>
  <c r="AX92" i="3"/>
  <c r="AT92" i="3"/>
  <c r="AP92" i="3"/>
  <c r="AL92" i="3"/>
  <c r="AH92" i="3"/>
  <c r="AD92" i="3"/>
  <c r="Z92" i="3"/>
  <c r="V92" i="3"/>
  <c r="R92" i="3"/>
  <c r="N92" i="3"/>
  <c r="BH90" i="3"/>
  <c r="BD90" i="3"/>
  <c r="AZ90" i="3"/>
  <c r="AV90" i="3"/>
  <c r="AR90" i="3"/>
  <c r="AN90" i="3"/>
  <c r="AJ90" i="3"/>
  <c r="AF90" i="3"/>
  <c r="AB90" i="3"/>
  <c r="X90" i="3"/>
  <c r="T90" i="3"/>
  <c r="P90" i="3"/>
  <c r="BF88" i="3"/>
  <c r="BB88" i="3"/>
  <c r="AX88" i="3"/>
  <c r="AT88" i="3"/>
  <c r="AP88" i="3"/>
  <c r="AL88" i="3"/>
  <c r="AH88" i="3"/>
  <c r="AD88" i="3"/>
  <c r="Z88" i="3"/>
  <c r="V88" i="3"/>
  <c r="R88" i="3"/>
  <c r="N88" i="3"/>
  <c r="BG86" i="3"/>
  <c r="BC86" i="3"/>
  <c r="AY86" i="3"/>
  <c r="AU86" i="3"/>
  <c r="AQ86" i="3"/>
  <c r="AM86" i="3"/>
  <c r="AI86" i="3"/>
  <c r="AE86" i="3"/>
  <c r="AA86" i="3"/>
  <c r="W86" i="3"/>
  <c r="S86" i="3"/>
  <c r="O86" i="3"/>
  <c r="BG84" i="3"/>
  <c r="BC84" i="3"/>
  <c r="AY84" i="3"/>
  <c r="AU84" i="3"/>
  <c r="AQ84" i="3"/>
  <c r="AM84" i="3"/>
  <c r="AI84" i="3"/>
  <c r="AE84" i="3"/>
  <c r="AA84" i="3"/>
  <c r="W84" i="3"/>
  <c r="S84" i="3"/>
  <c r="O84" i="3"/>
  <c r="BG82" i="3"/>
  <c r="BC82" i="3"/>
  <c r="AY82" i="3"/>
  <c r="AU82" i="3"/>
  <c r="AQ82" i="3"/>
  <c r="AM82" i="3"/>
  <c r="AI82" i="3"/>
  <c r="AE82" i="3"/>
  <c r="AA82" i="3"/>
  <c r="W82" i="3"/>
  <c r="S82" i="3"/>
  <c r="BM82" i="3" s="1"/>
  <c r="O82" i="3"/>
  <c r="BL82" i="3" s="1"/>
  <c r="BI80" i="3"/>
  <c r="BE80" i="3"/>
  <c r="BA80" i="3"/>
  <c r="AW80" i="3"/>
  <c r="AS80" i="3"/>
  <c r="AO80" i="3"/>
  <c r="AK80" i="3"/>
  <c r="AG80" i="3"/>
  <c r="AC80" i="3"/>
  <c r="Y80" i="3"/>
  <c r="U80" i="3"/>
  <c r="Q80" i="3"/>
  <c r="M80" i="3"/>
  <c r="BI78" i="3"/>
  <c r="BE78" i="3"/>
  <c r="BA78" i="3"/>
  <c r="AW78" i="3"/>
  <c r="AS78" i="3"/>
  <c r="AO78" i="3"/>
  <c r="AK78" i="3"/>
  <c r="AG78" i="3"/>
  <c r="AC78" i="3"/>
  <c r="Y78" i="3"/>
  <c r="U78" i="3"/>
  <c r="Q78" i="3"/>
  <c r="M78" i="3"/>
  <c r="AS172" i="3"/>
  <c r="AA172" i="3"/>
  <c r="X172" i="3"/>
  <c r="AP172" i="3"/>
  <c r="L171" i="3"/>
  <c r="L169" i="3"/>
  <c r="K165" i="3"/>
  <c r="L156" i="3"/>
  <c r="K156" i="3"/>
  <c r="L147" i="3"/>
  <c r="M147" i="3" s="1"/>
  <c r="L145" i="3"/>
  <c r="K145" i="3"/>
  <c r="L143" i="3"/>
  <c r="K143" i="3"/>
  <c r="L141" i="3"/>
  <c r="K141" i="3"/>
  <c r="L139" i="3"/>
  <c r="K139" i="3"/>
  <c r="L137" i="3"/>
  <c r="K137" i="3"/>
  <c r="L135" i="3"/>
  <c r="K135" i="3"/>
  <c r="K133" i="3"/>
  <c r="K131" i="3"/>
  <c r="K129" i="3"/>
  <c r="K127" i="3"/>
  <c r="K125" i="3"/>
  <c r="K123" i="3"/>
  <c r="K121" i="3"/>
  <c r="K119" i="3"/>
  <c r="K117" i="3"/>
  <c r="K115" i="3"/>
  <c r="K113" i="3"/>
  <c r="K111" i="3"/>
  <c r="K109" i="3"/>
  <c r="K107" i="3"/>
  <c r="K105" i="3"/>
  <c r="K103" i="3"/>
  <c r="K101" i="3"/>
  <c r="K99" i="3"/>
  <c r="K97" i="3"/>
  <c r="K95" i="3"/>
  <c r="K93" i="3"/>
  <c r="K91" i="3"/>
  <c r="K89" i="3"/>
  <c r="K87" i="3"/>
  <c r="K85" i="3"/>
  <c r="K83" i="3"/>
  <c r="K81" i="3"/>
  <c r="BI160" i="3"/>
  <c r="BE160" i="3"/>
  <c r="BA160" i="3"/>
  <c r="AW160" i="3"/>
  <c r="AS160" i="3"/>
  <c r="AO160" i="3"/>
  <c r="AK160" i="3"/>
  <c r="AG160" i="3"/>
  <c r="AC160" i="3"/>
  <c r="Y160" i="3"/>
  <c r="U160" i="3"/>
  <c r="Q160" i="3"/>
  <c r="M160" i="3"/>
  <c r="BK160" i="3" s="1"/>
  <c r="AU159" i="3"/>
  <c r="AE159" i="3"/>
  <c r="O159" i="3"/>
  <c r="BI152" i="3"/>
  <c r="BE152" i="3"/>
  <c r="BA152" i="3"/>
  <c r="AW152" i="3"/>
  <c r="AS152" i="3"/>
  <c r="AO152" i="3"/>
  <c r="AK152" i="3"/>
  <c r="AG152" i="3"/>
  <c r="AC152" i="3"/>
  <c r="Y152" i="3"/>
  <c r="U152" i="3"/>
  <c r="Q152" i="3"/>
  <c r="M152" i="3"/>
  <c r="BC151" i="3"/>
  <c r="AY151" i="3"/>
  <c r="AM151" i="3"/>
  <c r="AI151" i="3"/>
  <c r="W151" i="3"/>
  <c r="S151" i="3"/>
  <c r="BE150" i="3"/>
  <c r="BA150" i="3"/>
  <c r="AO150" i="3"/>
  <c r="AK150" i="3"/>
  <c r="Y150" i="3"/>
  <c r="U150" i="3"/>
  <c r="BG146" i="3"/>
  <c r="BC146" i="3"/>
  <c r="AY146" i="3"/>
  <c r="AU146" i="3"/>
  <c r="AQ146" i="3"/>
  <c r="AM146" i="3"/>
  <c r="AI146" i="3"/>
  <c r="AE146" i="3"/>
  <c r="AA146" i="3"/>
  <c r="W146" i="3"/>
  <c r="S146" i="3"/>
  <c r="O146" i="3"/>
  <c r="BF144" i="3"/>
  <c r="BB144" i="3"/>
  <c r="AX144" i="3"/>
  <c r="AT144" i="3"/>
  <c r="AP144" i="3"/>
  <c r="AL144" i="3"/>
  <c r="AH144" i="3"/>
  <c r="AD144" i="3"/>
  <c r="Z144" i="3"/>
  <c r="V144" i="3"/>
  <c r="R144" i="3"/>
  <c r="N144" i="3"/>
  <c r="BG142" i="3"/>
  <c r="BC142" i="3"/>
  <c r="AY142" i="3"/>
  <c r="AU142" i="3"/>
  <c r="AQ142" i="3"/>
  <c r="AM142" i="3"/>
  <c r="AI142" i="3"/>
  <c r="AE142" i="3"/>
  <c r="AA142" i="3"/>
  <c r="W142" i="3"/>
  <c r="S142" i="3"/>
  <c r="O142" i="3"/>
  <c r="BH140" i="3"/>
  <c r="BD140" i="3"/>
  <c r="AZ140" i="3"/>
  <c r="AV140" i="3"/>
  <c r="AR140" i="3"/>
  <c r="AN140" i="3"/>
  <c r="AJ140" i="3"/>
  <c r="AF140" i="3"/>
  <c r="AB140" i="3"/>
  <c r="X140" i="3"/>
  <c r="T140" i="3"/>
  <c r="P140" i="3"/>
  <c r="BG138" i="3"/>
  <c r="BC138" i="3"/>
  <c r="AY138" i="3"/>
  <c r="AU138" i="3"/>
  <c r="AQ138" i="3"/>
  <c r="AM138" i="3"/>
  <c r="AI138" i="3"/>
  <c r="AE138" i="3"/>
  <c r="AA138" i="3"/>
  <c r="W138" i="3"/>
  <c r="S138" i="3"/>
  <c r="O138" i="3"/>
  <c r="BF136" i="3"/>
  <c r="BB136" i="3"/>
  <c r="AX136" i="3"/>
  <c r="AT136" i="3"/>
  <c r="AP136" i="3"/>
  <c r="AL136" i="3"/>
  <c r="AH136" i="3"/>
  <c r="AD136" i="3"/>
  <c r="Z136" i="3"/>
  <c r="V136" i="3"/>
  <c r="R136" i="3"/>
  <c r="N136" i="3"/>
  <c r="BG134" i="3"/>
  <c r="BC134" i="3"/>
  <c r="AY134" i="3"/>
  <c r="AU134" i="3"/>
  <c r="AQ134" i="3"/>
  <c r="AM134" i="3"/>
  <c r="AI134" i="3"/>
  <c r="AE134" i="3"/>
  <c r="AA134" i="3"/>
  <c r="W134" i="3"/>
  <c r="S134" i="3"/>
  <c r="O134" i="3"/>
  <c r="BH132" i="3"/>
  <c r="BD132" i="3"/>
  <c r="AZ132" i="3"/>
  <c r="AV132" i="3"/>
  <c r="AR132" i="3"/>
  <c r="AN132" i="3"/>
  <c r="AJ132" i="3"/>
  <c r="AF132" i="3"/>
  <c r="AB132" i="3"/>
  <c r="X132" i="3"/>
  <c r="T132" i="3"/>
  <c r="P132" i="3"/>
  <c r="BG130" i="3"/>
  <c r="BC130" i="3"/>
  <c r="AY130" i="3"/>
  <c r="AU130" i="3"/>
  <c r="AQ130" i="3"/>
  <c r="AM130" i="3"/>
  <c r="AI130" i="3"/>
  <c r="AE130" i="3"/>
  <c r="AA130" i="3"/>
  <c r="W130" i="3"/>
  <c r="S130" i="3"/>
  <c r="BM130" i="3" s="1"/>
  <c r="O130" i="3"/>
  <c r="BL130" i="3" s="1"/>
  <c r="BF128" i="3"/>
  <c r="BB128" i="3"/>
  <c r="AX128" i="3"/>
  <c r="AT128" i="3"/>
  <c r="AP128" i="3"/>
  <c r="AL128" i="3"/>
  <c r="AH128" i="3"/>
  <c r="AD128" i="3"/>
  <c r="Z128" i="3"/>
  <c r="V128" i="3"/>
  <c r="R128" i="3"/>
  <c r="N128" i="3"/>
  <c r="BI126" i="3"/>
  <c r="BE126" i="3"/>
  <c r="BA126" i="3"/>
  <c r="AW126" i="3"/>
  <c r="AS126" i="3"/>
  <c r="AO126" i="3"/>
  <c r="AK126" i="3"/>
  <c r="AG126" i="3"/>
  <c r="AC126" i="3"/>
  <c r="Y126" i="3"/>
  <c r="BJ126" i="3" s="1"/>
  <c r="U126" i="3"/>
  <c r="Q126" i="3"/>
  <c r="M126" i="3"/>
  <c r="BF124" i="3"/>
  <c r="BB124" i="3"/>
  <c r="AX124" i="3"/>
  <c r="AT124" i="3"/>
  <c r="AP124" i="3"/>
  <c r="AL124" i="3"/>
  <c r="AH124" i="3"/>
  <c r="AD124" i="3"/>
  <c r="Z124" i="3"/>
  <c r="V124" i="3"/>
  <c r="R124" i="3"/>
  <c r="N124" i="3"/>
  <c r="BJ124" i="3" s="1"/>
  <c r="BG122" i="3"/>
  <c r="BC122" i="3"/>
  <c r="AY122" i="3"/>
  <c r="AU122" i="3"/>
  <c r="AQ122" i="3"/>
  <c r="AM122" i="3"/>
  <c r="AI122" i="3"/>
  <c r="AE122" i="3"/>
  <c r="AA122" i="3"/>
  <c r="W122" i="3"/>
  <c r="S122" i="3"/>
  <c r="BM122" i="3" s="1"/>
  <c r="O122" i="3"/>
  <c r="BL122" i="3" s="1"/>
  <c r="BH120" i="3"/>
  <c r="BD120" i="3"/>
  <c r="AZ120" i="3"/>
  <c r="AV120" i="3"/>
  <c r="AR120" i="3"/>
  <c r="AN120" i="3"/>
  <c r="AJ120" i="3"/>
  <c r="AF120" i="3"/>
  <c r="AB120" i="3"/>
  <c r="X120" i="3"/>
  <c r="T120" i="3"/>
  <c r="P120" i="3"/>
  <c r="BI118" i="3"/>
  <c r="BE118" i="3"/>
  <c r="BA118" i="3"/>
  <c r="AW118" i="3"/>
  <c r="AS118" i="3"/>
  <c r="AO118" i="3"/>
  <c r="AK118" i="3"/>
  <c r="AG118" i="3"/>
  <c r="AC118" i="3"/>
  <c r="Y118" i="3"/>
  <c r="U118" i="3"/>
  <c r="Q118" i="3"/>
  <c r="M118" i="3"/>
  <c r="BN118" i="3" s="1"/>
  <c r="BG116" i="3"/>
  <c r="BC116" i="3"/>
  <c r="AY116" i="3"/>
  <c r="AU116" i="3"/>
  <c r="AQ116" i="3"/>
  <c r="AM116" i="3"/>
  <c r="AI116" i="3"/>
  <c r="AE116" i="3"/>
  <c r="AA116" i="3"/>
  <c r="W116" i="3"/>
  <c r="S116" i="3"/>
  <c r="O116" i="3"/>
  <c r="BI114" i="3"/>
  <c r="BE114" i="3"/>
  <c r="BA114" i="3"/>
  <c r="AW114" i="3"/>
  <c r="AS114" i="3"/>
  <c r="AO114" i="3"/>
  <c r="AK114" i="3"/>
  <c r="AG114" i="3"/>
  <c r="AC114" i="3"/>
  <c r="Y114" i="3"/>
  <c r="U114" i="3"/>
  <c r="Q114" i="3"/>
  <c r="M114" i="3"/>
  <c r="BG112" i="3"/>
  <c r="BC112" i="3"/>
  <c r="AY112" i="3"/>
  <c r="AU112" i="3"/>
  <c r="AQ112" i="3"/>
  <c r="AM112" i="3"/>
  <c r="AI112" i="3"/>
  <c r="AE112" i="3"/>
  <c r="AA112" i="3"/>
  <c r="W112" i="3"/>
  <c r="S112" i="3"/>
  <c r="O112" i="3"/>
  <c r="BI110" i="3"/>
  <c r="BE110" i="3"/>
  <c r="BA110" i="3"/>
  <c r="AW110" i="3"/>
  <c r="AS110" i="3"/>
  <c r="AO110" i="3"/>
  <c r="AK110" i="3"/>
  <c r="AG110" i="3"/>
  <c r="AC110" i="3"/>
  <c r="Y110" i="3"/>
  <c r="U110" i="3"/>
  <c r="Q110" i="3"/>
  <c r="M110" i="3"/>
  <c r="BG108" i="3"/>
  <c r="BC108" i="3"/>
  <c r="AY108" i="3"/>
  <c r="AU108" i="3"/>
  <c r="AQ108" i="3"/>
  <c r="AM108" i="3"/>
  <c r="AI108" i="3"/>
  <c r="AE108" i="3"/>
  <c r="AA108" i="3"/>
  <c r="W108" i="3"/>
  <c r="S108" i="3"/>
  <c r="O108" i="3"/>
  <c r="BI106" i="3"/>
  <c r="BE106" i="3"/>
  <c r="BA106" i="3"/>
  <c r="AW106" i="3"/>
  <c r="AS106" i="3"/>
  <c r="AO106" i="3"/>
  <c r="AK106" i="3"/>
  <c r="AG106" i="3"/>
  <c r="AC106" i="3"/>
  <c r="Y106" i="3"/>
  <c r="U106" i="3"/>
  <c r="Q106" i="3"/>
  <c r="M106" i="3"/>
  <c r="BI104" i="3"/>
  <c r="BE104" i="3"/>
  <c r="BA104" i="3"/>
  <c r="AW104" i="3"/>
  <c r="AS104" i="3"/>
  <c r="AO104" i="3"/>
  <c r="AK104" i="3"/>
  <c r="AG104" i="3"/>
  <c r="AC104" i="3"/>
  <c r="Y104" i="3"/>
  <c r="U104" i="3"/>
  <c r="Q104" i="3"/>
  <c r="M104" i="3"/>
  <c r="BH102" i="3"/>
  <c r="BD102" i="3"/>
  <c r="AZ102" i="3"/>
  <c r="AV102" i="3"/>
  <c r="AR102" i="3"/>
  <c r="AN102" i="3"/>
  <c r="AJ102" i="3"/>
  <c r="AF102" i="3"/>
  <c r="AB102" i="3"/>
  <c r="X102" i="3"/>
  <c r="T102" i="3"/>
  <c r="P102" i="3"/>
  <c r="BI100" i="3"/>
  <c r="BE100" i="3"/>
  <c r="BA100" i="3"/>
  <c r="AW100" i="3"/>
  <c r="AS100" i="3"/>
  <c r="AO100" i="3"/>
  <c r="AK100" i="3"/>
  <c r="AG100" i="3"/>
  <c r="AC100" i="3"/>
  <c r="Y100" i="3"/>
  <c r="U100" i="3"/>
  <c r="Q100" i="3"/>
  <c r="M100" i="3"/>
  <c r="BG98" i="3"/>
  <c r="BC98" i="3"/>
  <c r="AY98" i="3"/>
  <c r="AU98" i="3"/>
  <c r="AQ98" i="3"/>
  <c r="AM98" i="3"/>
  <c r="AI98" i="3"/>
  <c r="AE98" i="3"/>
  <c r="AA98" i="3"/>
  <c r="W98" i="3"/>
  <c r="S98" i="3"/>
  <c r="O98" i="3"/>
  <c r="BI96" i="3"/>
  <c r="BE96" i="3"/>
  <c r="BA96" i="3"/>
  <c r="AW96" i="3"/>
  <c r="AS96" i="3"/>
  <c r="AO96" i="3"/>
  <c r="AK96" i="3"/>
  <c r="AG96" i="3"/>
  <c r="AC96" i="3"/>
  <c r="Y96" i="3"/>
  <c r="U96" i="3"/>
  <c r="Q96" i="3"/>
  <c r="M96" i="3"/>
  <c r="BG94" i="3"/>
  <c r="BC94" i="3"/>
  <c r="AY94" i="3"/>
  <c r="AU94" i="3"/>
  <c r="AQ94" i="3"/>
  <c r="AM94" i="3"/>
  <c r="AI94" i="3"/>
  <c r="AE94" i="3"/>
  <c r="AA94" i="3"/>
  <c r="W94" i="3"/>
  <c r="S94" i="3"/>
  <c r="O94" i="3"/>
  <c r="BI92" i="3"/>
  <c r="BE92" i="3"/>
  <c r="BA92" i="3"/>
  <c r="AW92" i="3"/>
  <c r="AS92" i="3"/>
  <c r="AO92" i="3"/>
  <c r="AK92" i="3"/>
  <c r="AG92" i="3"/>
  <c r="AC92" i="3"/>
  <c r="Y92" i="3"/>
  <c r="U92" i="3"/>
  <c r="Q92" i="3"/>
  <c r="M92" i="3"/>
  <c r="BG90" i="3"/>
  <c r="BC90" i="3"/>
  <c r="AY90" i="3"/>
  <c r="AU90" i="3"/>
  <c r="AQ90" i="3"/>
  <c r="AM90" i="3"/>
  <c r="AI90" i="3"/>
  <c r="AE90" i="3"/>
  <c r="AA90" i="3"/>
  <c r="W90" i="3"/>
  <c r="S90" i="3"/>
  <c r="O90" i="3"/>
  <c r="BI88" i="3"/>
  <c r="BE88" i="3"/>
  <c r="BA88" i="3"/>
  <c r="AW88" i="3"/>
  <c r="AS88" i="3"/>
  <c r="AO88" i="3"/>
  <c r="AK88" i="3"/>
  <c r="AG88" i="3"/>
  <c r="AC88" i="3"/>
  <c r="Y88" i="3"/>
  <c r="U88" i="3"/>
  <c r="Q88" i="3"/>
  <c r="M88" i="3"/>
  <c r="BF86" i="3"/>
  <c r="BB86" i="3"/>
  <c r="AX86" i="3"/>
  <c r="AT86" i="3"/>
  <c r="AP86" i="3"/>
  <c r="AL86" i="3"/>
  <c r="AH86" i="3"/>
  <c r="AD86" i="3"/>
  <c r="Z86" i="3"/>
  <c r="V86" i="3"/>
  <c r="R86" i="3"/>
  <c r="N86" i="3"/>
  <c r="BN86" i="3" s="1"/>
  <c r="BF84" i="3"/>
  <c r="BB84" i="3"/>
  <c r="AX84" i="3"/>
  <c r="AT84" i="3"/>
  <c r="AP84" i="3"/>
  <c r="AL84" i="3"/>
  <c r="AH84" i="3"/>
  <c r="AD84" i="3"/>
  <c r="Z84" i="3"/>
  <c r="V84" i="3"/>
  <c r="R84" i="3"/>
  <c r="N84" i="3"/>
  <c r="BN84" i="3" s="1"/>
  <c r="BF82" i="3"/>
  <c r="BB82" i="3"/>
  <c r="AX82" i="3"/>
  <c r="AT82" i="3"/>
  <c r="AP82" i="3"/>
  <c r="AL82" i="3"/>
  <c r="AH82" i="3"/>
  <c r="AD82" i="3"/>
  <c r="Z82" i="3"/>
  <c r="V82" i="3"/>
  <c r="R82" i="3"/>
  <c r="N82" i="3"/>
  <c r="BJ82" i="3" s="1"/>
  <c r="BH80" i="3"/>
  <c r="BD80" i="3"/>
  <c r="AZ80" i="3"/>
  <c r="AV80" i="3"/>
  <c r="AR80" i="3"/>
  <c r="AN80" i="3"/>
  <c r="AJ80" i="3"/>
  <c r="AF80" i="3"/>
  <c r="AB80" i="3"/>
  <c r="X80" i="3"/>
  <c r="T80" i="3"/>
  <c r="P80" i="3"/>
  <c r="BH78" i="3"/>
  <c r="BD78" i="3"/>
  <c r="AZ78" i="3"/>
  <c r="AV78" i="3"/>
  <c r="AR78" i="3"/>
  <c r="AN78" i="3"/>
  <c r="AJ78" i="3"/>
  <c r="AF78" i="3"/>
  <c r="AB78" i="3"/>
  <c r="X78" i="3"/>
  <c r="T78" i="3"/>
  <c r="P78" i="3"/>
  <c r="Y172" i="3"/>
  <c r="BE172" i="3"/>
  <c r="AQ172" i="3"/>
  <c r="AN172" i="3"/>
  <c r="L170" i="3"/>
  <c r="K170" i="3"/>
  <c r="L168" i="3"/>
  <c r="K168" i="3"/>
  <c r="L166" i="3"/>
  <c r="K166" i="3"/>
  <c r="L159" i="3"/>
  <c r="K157" i="3"/>
  <c r="L151" i="3"/>
  <c r="N151" i="3" s="1"/>
  <c r="K148" i="3"/>
  <c r="L79" i="3"/>
  <c r="O79" i="3" s="1"/>
  <c r="BH160" i="3"/>
  <c r="BD160" i="3"/>
  <c r="AZ160" i="3"/>
  <c r="AV160" i="3"/>
  <c r="AR160" i="3"/>
  <c r="AN160" i="3"/>
  <c r="AJ160" i="3"/>
  <c r="AF160" i="3"/>
  <c r="AB160" i="3"/>
  <c r="BL160" i="3" s="1"/>
  <c r="X160" i="3"/>
  <c r="T160" i="3"/>
  <c r="BF159" i="3"/>
  <c r="BB159" i="3"/>
  <c r="AP159" i="3"/>
  <c r="AL159" i="3"/>
  <c r="Z159" i="3"/>
  <c r="V159" i="3"/>
  <c r="BH152" i="3"/>
  <c r="BD152" i="3"/>
  <c r="AZ152" i="3"/>
  <c r="AV152" i="3"/>
  <c r="AR152" i="3"/>
  <c r="AN152" i="3"/>
  <c r="AJ152" i="3"/>
  <c r="AF152" i="3"/>
  <c r="AB152" i="3"/>
  <c r="X152" i="3"/>
  <c r="T152" i="3"/>
  <c r="BF151" i="3"/>
  <c r="BB151" i="3"/>
  <c r="AX151" i="3"/>
  <c r="AT151" i="3"/>
  <c r="AP151" i="3"/>
  <c r="AL151" i="3"/>
  <c r="AH151" i="3"/>
  <c r="AD151" i="3"/>
  <c r="Z151" i="3"/>
  <c r="V151" i="3"/>
  <c r="R151" i="3"/>
  <c r="BH150" i="3"/>
  <c r="AV150" i="3"/>
  <c r="AR150" i="3"/>
  <c r="AF150" i="3"/>
  <c r="AB150" i="3"/>
  <c r="BF146" i="3"/>
  <c r="BB146" i="3"/>
  <c r="AX146" i="3"/>
  <c r="AT146" i="3"/>
  <c r="AP146" i="3"/>
  <c r="AL146" i="3"/>
  <c r="AH146" i="3"/>
  <c r="AD146" i="3"/>
  <c r="Z146" i="3"/>
  <c r="V146" i="3"/>
  <c r="R146" i="3"/>
  <c r="BI144" i="3"/>
  <c r="BE144" i="3"/>
  <c r="BA144" i="3"/>
  <c r="AW144" i="3"/>
  <c r="AS144" i="3"/>
  <c r="AO144" i="3"/>
  <c r="AK144" i="3"/>
  <c r="AG144" i="3"/>
  <c r="AC144" i="3"/>
  <c r="Y144" i="3"/>
  <c r="BJ144" i="3" s="1"/>
  <c r="U144" i="3"/>
  <c r="Q144" i="3"/>
  <c r="BF142" i="3"/>
  <c r="BB142" i="3"/>
  <c r="AX142" i="3"/>
  <c r="AT142" i="3"/>
  <c r="AP142" i="3"/>
  <c r="AL142" i="3"/>
  <c r="AH142" i="3"/>
  <c r="AD142" i="3"/>
  <c r="Z142" i="3"/>
  <c r="V142" i="3"/>
  <c r="R142" i="3"/>
  <c r="BG140" i="3"/>
  <c r="BC140" i="3"/>
  <c r="AY140" i="3"/>
  <c r="AU140" i="3"/>
  <c r="AQ140" i="3"/>
  <c r="AM140" i="3"/>
  <c r="AI140" i="3"/>
  <c r="AE140" i="3"/>
  <c r="AA140" i="3"/>
  <c r="W140" i="3"/>
  <c r="S140" i="3"/>
  <c r="BF138" i="3"/>
  <c r="BB138" i="3"/>
  <c r="AX138" i="3"/>
  <c r="AT138" i="3"/>
  <c r="AP138" i="3"/>
  <c r="AL138" i="3"/>
  <c r="AH138" i="3"/>
  <c r="AD138" i="3"/>
  <c r="Z138" i="3"/>
  <c r="V138" i="3"/>
  <c r="R138" i="3"/>
  <c r="BI136" i="3"/>
  <c r="BE136" i="3"/>
  <c r="BA136" i="3"/>
  <c r="AW136" i="3"/>
  <c r="AS136" i="3"/>
  <c r="AO136" i="3"/>
  <c r="AK136" i="3"/>
  <c r="AG136" i="3"/>
  <c r="AC136" i="3"/>
  <c r="Y136" i="3"/>
  <c r="U136" i="3"/>
  <c r="Q136" i="3"/>
  <c r="BF134" i="3"/>
  <c r="BB134" i="3"/>
  <c r="AX134" i="3"/>
  <c r="AT134" i="3"/>
  <c r="AP134" i="3"/>
  <c r="AL134" i="3"/>
  <c r="AH134" i="3"/>
  <c r="AD134" i="3"/>
  <c r="Z134" i="3"/>
  <c r="V134" i="3"/>
  <c r="R134" i="3"/>
  <c r="BG132" i="3"/>
  <c r="BC132" i="3"/>
  <c r="AY132" i="3"/>
  <c r="AU132" i="3"/>
  <c r="AQ132" i="3"/>
  <c r="AM132" i="3"/>
  <c r="AI132" i="3"/>
  <c r="AE132" i="3"/>
  <c r="AA132" i="3"/>
  <c r="W132" i="3"/>
  <c r="BJ132" i="3" s="1"/>
  <c r="S132" i="3"/>
  <c r="BM132" i="3" s="1"/>
  <c r="BF130" i="3"/>
  <c r="BB130" i="3"/>
  <c r="AX130" i="3"/>
  <c r="AT130" i="3"/>
  <c r="AP130" i="3"/>
  <c r="AL130" i="3"/>
  <c r="AH130" i="3"/>
  <c r="AD130" i="3"/>
  <c r="Z130" i="3"/>
  <c r="V130" i="3"/>
  <c r="R130" i="3"/>
  <c r="BI128" i="3"/>
  <c r="BE128" i="3"/>
  <c r="BA128" i="3"/>
  <c r="AW128" i="3"/>
  <c r="AS128" i="3"/>
  <c r="AO128" i="3"/>
  <c r="AK128" i="3"/>
  <c r="AG128" i="3"/>
  <c r="AC128" i="3"/>
  <c r="Y128" i="3"/>
  <c r="U128" i="3"/>
  <c r="Q128" i="3"/>
  <c r="BH126" i="3"/>
  <c r="BD126" i="3"/>
  <c r="AZ126" i="3"/>
  <c r="AV126" i="3"/>
  <c r="AR126" i="3"/>
  <c r="AN126" i="3"/>
  <c r="AJ126" i="3"/>
  <c r="AF126" i="3"/>
  <c r="AB126" i="3"/>
  <c r="BL126" i="3" s="1"/>
  <c r="X126" i="3"/>
  <c r="T126" i="3"/>
  <c r="BI124" i="3"/>
  <c r="BE124" i="3"/>
  <c r="BA124" i="3"/>
  <c r="AW124" i="3"/>
  <c r="AS124" i="3"/>
  <c r="AO124" i="3"/>
  <c r="AK124" i="3"/>
  <c r="AG124" i="3"/>
  <c r="AC124" i="3"/>
  <c r="Y124" i="3"/>
  <c r="U124" i="3"/>
  <c r="Q124" i="3"/>
  <c r="BF122" i="3"/>
  <c r="BB122" i="3"/>
  <c r="AX122" i="3"/>
  <c r="AT122" i="3"/>
  <c r="AP122" i="3"/>
  <c r="AL122" i="3"/>
  <c r="AH122" i="3"/>
  <c r="AD122" i="3"/>
  <c r="Z122" i="3"/>
  <c r="V122" i="3"/>
  <c r="R122" i="3"/>
  <c r="BG120" i="3"/>
  <c r="BC120" i="3"/>
  <c r="AY120" i="3"/>
  <c r="AU120" i="3"/>
  <c r="AQ120" i="3"/>
  <c r="AM120" i="3"/>
  <c r="AI120" i="3"/>
  <c r="AE120" i="3"/>
  <c r="AA120" i="3"/>
  <c r="W120" i="3"/>
  <c r="BJ120" i="3" s="1"/>
  <c r="S120" i="3"/>
  <c r="BH118" i="3"/>
  <c r="BD118" i="3"/>
  <c r="AZ118" i="3"/>
  <c r="AV118" i="3"/>
  <c r="AR118" i="3"/>
  <c r="AN118" i="3"/>
  <c r="AJ118" i="3"/>
  <c r="AF118" i="3"/>
  <c r="BJ118" i="3" s="1"/>
  <c r="AB118" i="3"/>
  <c r="X118" i="3"/>
  <c r="T118" i="3"/>
  <c r="BF116" i="3"/>
  <c r="BB116" i="3"/>
  <c r="AX116" i="3"/>
  <c r="AT116" i="3"/>
  <c r="AP116" i="3"/>
  <c r="AL116" i="3"/>
  <c r="AH116" i="3"/>
  <c r="AD116" i="3"/>
  <c r="Z116" i="3"/>
  <c r="V116" i="3"/>
  <c r="R116" i="3"/>
  <c r="BH114" i="3"/>
  <c r="BD114" i="3"/>
  <c r="AZ114" i="3"/>
  <c r="AV114" i="3"/>
  <c r="AR114" i="3"/>
  <c r="AN114" i="3"/>
  <c r="AJ114" i="3"/>
  <c r="AF114" i="3"/>
  <c r="AB114" i="3"/>
  <c r="X114" i="3"/>
  <c r="T114" i="3"/>
  <c r="BF112" i="3"/>
  <c r="BB112" i="3"/>
  <c r="AX112" i="3"/>
  <c r="AT112" i="3"/>
  <c r="AP112" i="3"/>
  <c r="AL112" i="3"/>
  <c r="AH112" i="3"/>
  <c r="AD112" i="3"/>
  <c r="Z112" i="3"/>
  <c r="V112" i="3"/>
  <c r="R112" i="3"/>
  <c r="BH110" i="3"/>
  <c r="BD110" i="3"/>
  <c r="AZ110" i="3"/>
  <c r="AV110" i="3"/>
  <c r="AR110" i="3"/>
  <c r="AN110" i="3"/>
  <c r="AJ110" i="3"/>
  <c r="AF110" i="3"/>
  <c r="AB110" i="3"/>
  <c r="X110" i="3"/>
  <c r="T110" i="3"/>
  <c r="BF108" i="3"/>
  <c r="BB108" i="3"/>
  <c r="AX108" i="3"/>
  <c r="AT108" i="3"/>
  <c r="AP108" i="3"/>
  <c r="AL108" i="3"/>
  <c r="AH108" i="3"/>
  <c r="AD108" i="3"/>
  <c r="Z108" i="3"/>
  <c r="V108" i="3"/>
  <c r="R108" i="3"/>
  <c r="BH106" i="3"/>
  <c r="BD106" i="3"/>
  <c r="AZ106" i="3"/>
  <c r="AV106" i="3"/>
  <c r="AR106" i="3"/>
  <c r="AN106" i="3"/>
  <c r="AJ106" i="3"/>
  <c r="AF106" i="3"/>
  <c r="AB106" i="3"/>
  <c r="X106" i="3"/>
  <c r="BM106" i="3" s="1"/>
  <c r="T106" i="3"/>
  <c r="BH104" i="3"/>
  <c r="BD104" i="3"/>
  <c r="AZ104" i="3"/>
  <c r="AV104" i="3"/>
  <c r="AR104" i="3"/>
  <c r="AN104" i="3"/>
  <c r="AJ104" i="3"/>
  <c r="AF104" i="3"/>
  <c r="AB104" i="3"/>
  <c r="X104" i="3"/>
  <c r="T104" i="3"/>
  <c r="BG102" i="3"/>
  <c r="BC102" i="3"/>
  <c r="AY102" i="3"/>
  <c r="AU102" i="3"/>
  <c r="AQ102" i="3"/>
  <c r="AM102" i="3"/>
  <c r="AI102" i="3"/>
  <c r="AE102" i="3"/>
  <c r="AA102" i="3"/>
  <c r="W102" i="3"/>
  <c r="S102" i="3"/>
  <c r="BH100" i="3"/>
  <c r="BD100" i="3"/>
  <c r="AZ100" i="3"/>
  <c r="AV100" i="3"/>
  <c r="AR100" i="3"/>
  <c r="AN100" i="3"/>
  <c r="AJ100" i="3"/>
  <c r="AF100" i="3"/>
  <c r="AB100" i="3"/>
  <c r="X100" i="3"/>
  <c r="T100" i="3"/>
  <c r="BF98" i="3"/>
  <c r="BB98" i="3"/>
  <c r="AX98" i="3"/>
  <c r="AT98" i="3"/>
  <c r="AP98" i="3"/>
  <c r="AL98" i="3"/>
  <c r="AH98" i="3"/>
  <c r="AD98" i="3"/>
  <c r="Z98" i="3"/>
  <c r="V98" i="3"/>
  <c r="R98" i="3"/>
  <c r="BH96" i="3"/>
  <c r="BD96" i="3"/>
  <c r="AZ96" i="3"/>
  <c r="AV96" i="3"/>
  <c r="AR96" i="3"/>
  <c r="AN96" i="3"/>
  <c r="AJ96" i="3"/>
  <c r="AF96" i="3"/>
  <c r="AB96" i="3"/>
  <c r="X96" i="3"/>
  <c r="T96" i="3"/>
  <c r="BF94" i="3"/>
  <c r="BB94" i="3"/>
  <c r="AX94" i="3"/>
  <c r="AT94" i="3"/>
  <c r="AP94" i="3"/>
  <c r="AL94" i="3"/>
  <c r="AH94" i="3"/>
  <c r="AD94" i="3"/>
  <c r="Z94" i="3"/>
  <c r="V94" i="3"/>
  <c r="R94" i="3"/>
  <c r="BH92" i="3"/>
  <c r="BD92" i="3"/>
  <c r="AZ92" i="3"/>
  <c r="AV92" i="3"/>
  <c r="AR92" i="3"/>
  <c r="AN92" i="3"/>
  <c r="AJ92" i="3"/>
  <c r="AF92" i="3"/>
  <c r="AB92" i="3"/>
  <c r="X92" i="3"/>
  <c r="T92" i="3"/>
  <c r="BF90" i="3"/>
  <c r="BB90" i="3"/>
  <c r="AX90" i="3"/>
  <c r="AT90" i="3"/>
  <c r="AP90" i="3"/>
  <c r="AL90" i="3"/>
  <c r="AH90" i="3"/>
  <c r="AD90" i="3"/>
  <c r="Z90" i="3"/>
  <c r="V90" i="3"/>
  <c r="R90" i="3"/>
  <c r="BH88" i="3"/>
  <c r="BD88" i="3"/>
  <c r="AZ88" i="3"/>
  <c r="AV88" i="3"/>
  <c r="AR88" i="3"/>
  <c r="AN88" i="3"/>
  <c r="AJ88" i="3"/>
  <c r="AF88" i="3"/>
  <c r="AB88" i="3"/>
  <c r="X88" i="3"/>
  <c r="T88" i="3"/>
  <c r="BI86" i="3"/>
  <c r="BE86" i="3"/>
  <c r="BA86" i="3"/>
  <c r="AW86" i="3"/>
  <c r="AS86" i="3"/>
  <c r="AO86" i="3"/>
  <c r="AK86" i="3"/>
  <c r="AG86" i="3"/>
  <c r="AC86" i="3"/>
  <c r="Y86" i="3"/>
  <c r="U86" i="3"/>
  <c r="Q86" i="3"/>
  <c r="BI84" i="3"/>
  <c r="BE84" i="3"/>
  <c r="BA84" i="3"/>
  <c r="AW84" i="3"/>
  <c r="AS84" i="3"/>
  <c r="AO84" i="3"/>
  <c r="AK84" i="3"/>
  <c r="AG84" i="3"/>
  <c r="AC84" i="3"/>
  <c r="Y84" i="3"/>
  <c r="U84" i="3"/>
  <c r="Q84" i="3"/>
  <c r="BI82" i="3"/>
  <c r="BE82" i="3"/>
  <c r="BA82" i="3"/>
  <c r="AW82" i="3"/>
  <c r="AS82" i="3"/>
  <c r="AO82" i="3"/>
  <c r="AK82" i="3"/>
  <c r="AG82" i="3"/>
  <c r="AC82" i="3"/>
  <c r="Y82" i="3"/>
  <c r="U82" i="3"/>
  <c r="Q82" i="3"/>
  <c r="BG80" i="3"/>
  <c r="BC80" i="3"/>
  <c r="AY80" i="3"/>
  <c r="AU80" i="3"/>
  <c r="AQ80" i="3"/>
  <c r="AM80" i="3"/>
  <c r="AI80" i="3"/>
  <c r="AE80" i="3"/>
  <c r="AA80" i="3"/>
  <c r="W80" i="3"/>
  <c r="S80" i="3"/>
  <c r="BG78" i="3"/>
  <c r="BC78" i="3"/>
  <c r="AY78" i="3"/>
  <c r="AU78" i="3"/>
  <c r="AQ78" i="3"/>
  <c r="AM78" i="3"/>
  <c r="AI78" i="3"/>
  <c r="AE78" i="3"/>
  <c r="AA78" i="3"/>
  <c r="W78" i="3"/>
  <c r="S78" i="3"/>
  <c r="AC172" i="3"/>
  <c r="BI172" i="3"/>
  <c r="BG172" i="3"/>
  <c r="BD172" i="3"/>
  <c r="BK172" i="3"/>
  <c r="BN172" i="3"/>
  <c r="O172" i="3"/>
  <c r="BL172" i="3" s="1"/>
  <c r="AE172" i="3"/>
  <c r="AU172" i="3"/>
  <c r="Z172" i="3"/>
  <c r="Q172" i="3"/>
  <c r="AG172" i="3"/>
  <c r="AW172" i="3"/>
  <c r="AL172" i="3"/>
  <c r="S172" i="3"/>
  <c r="BM172" i="3" s="1"/>
  <c r="AI172" i="3"/>
  <c r="AY172" i="3"/>
  <c r="P172" i="3"/>
  <c r="AF172" i="3"/>
  <c r="AV172" i="3"/>
  <c r="N172" i="3"/>
  <c r="BJ172" i="3" s="1"/>
  <c r="AD172" i="3"/>
  <c r="BF172" i="3"/>
  <c r="AB172" i="3"/>
  <c r="AR172" i="3"/>
  <c r="BH172" i="3"/>
  <c r="AX172" i="3"/>
  <c r="U172" i="3"/>
  <c r="AK172" i="3"/>
  <c r="BA172" i="3"/>
  <c r="AT172" i="3"/>
  <c r="W172" i="3"/>
  <c r="AM172" i="3"/>
  <c r="BC172" i="3"/>
  <c r="T172" i="3"/>
  <c r="AJ172" i="3"/>
  <c r="AZ172" i="3"/>
  <c r="R172" i="3"/>
  <c r="AH172" i="3"/>
  <c r="BJ146" i="3"/>
  <c r="BJ128" i="3"/>
  <c r="BJ136" i="3"/>
  <c r="BM136" i="3"/>
  <c r="BN136" i="3"/>
  <c r="BJ134" i="3"/>
  <c r="BN163" i="3"/>
  <c r="BK124" i="3"/>
  <c r="BK118" i="3"/>
  <c r="BJ116" i="3"/>
  <c r="L148" i="3"/>
  <c r="L161" i="3"/>
  <c r="L157" i="3"/>
  <c r="L153" i="3"/>
  <c r="L149" i="3"/>
  <c r="V149" i="3" s="1"/>
  <c r="L162" i="3"/>
  <c r="V162" i="3" s="1"/>
  <c r="L158" i="3"/>
  <c r="AB158" i="3" s="1"/>
  <c r="L154" i="3"/>
  <c r="M154" i="3" s="1"/>
  <c r="L150" i="3"/>
  <c r="BC150" i="3" s="1"/>
  <c r="BM88" i="3" l="1"/>
  <c r="O157" i="3"/>
  <c r="BL157" i="3" s="1"/>
  <c r="S157" i="3"/>
  <c r="W157" i="3"/>
  <c r="AA157" i="3"/>
  <c r="AE157" i="3"/>
  <c r="AI157" i="3"/>
  <c r="AM157" i="3"/>
  <c r="AQ157" i="3"/>
  <c r="AU157" i="3"/>
  <c r="AY157" i="3"/>
  <c r="BC157" i="3"/>
  <c r="BG157" i="3"/>
  <c r="P157" i="3"/>
  <c r="T157" i="3"/>
  <c r="X157" i="3"/>
  <c r="AB157" i="3"/>
  <c r="AF157" i="3"/>
  <c r="AJ157" i="3"/>
  <c r="AN157" i="3"/>
  <c r="AR157" i="3"/>
  <c r="AV157" i="3"/>
  <c r="AZ157" i="3"/>
  <c r="BD157" i="3"/>
  <c r="BH157" i="3"/>
  <c r="M157" i="3"/>
  <c r="Q157" i="3"/>
  <c r="U157" i="3"/>
  <c r="Y157" i="3"/>
  <c r="AC157" i="3"/>
  <c r="AG157" i="3"/>
  <c r="AK157" i="3"/>
  <c r="AO157" i="3"/>
  <c r="AS157" i="3"/>
  <c r="AW157" i="3"/>
  <c r="BA157" i="3"/>
  <c r="BE157" i="3"/>
  <c r="BI157" i="3"/>
  <c r="N157" i="3"/>
  <c r="R157" i="3"/>
  <c r="V157" i="3"/>
  <c r="Z157" i="3"/>
  <c r="AD157" i="3"/>
  <c r="AH157" i="3"/>
  <c r="AL157" i="3"/>
  <c r="AP157" i="3"/>
  <c r="AT157" i="3"/>
  <c r="AX157" i="3"/>
  <c r="BB157" i="3"/>
  <c r="BF157" i="3"/>
  <c r="N168" i="3"/>
  <c r="R168" i="3"/>
  <c r="V168" i="3"/>
  <c r="Z168" i="3"/>
  <c r="AD168" i="3"/>
  <c r="AH168" i="3"/>
  <c r="AL168" i="3"/>
  <c r="AP168" i="3"/>
  <c r="AT168" i="3"/>
  <c r="AX168" i="3"/>
  <c r="BB168" i="3"/>
  <c r="BF168" i="3"/>
  <c r="O168" i="3"/>
  <c r="S168" i="3"/>
  <c r="W168" i="3"/>
  <c r="AA168" i="3"/>
  <c r="AE168" i="3"/>
  <c r="AI168" i="3"/>
  <c r="AM168" i="3"/>
  <c r="AQ168" i="3"/>
  <c r="AU168" i="3"/>
  <c r="AY168" i="3"/>
  <c r="BC168" i="3"/>
  <c r="BG168" i="3"/>
  <c r="P168" i="3"/>
  <c r="T168" i="3"/>
  <c r="X168" i="3"/>
  <c r="AB168" i="3"/>
  <c r="AF168" i="3"/>
  <c r="AJ168" i="3"/>
  <c r="AN168" i="3"/>
  <c r="AR168" i="3"/>
  <c r="AV168" i="3"/>
  <c r="AZ168" i="3"/>
  <c r="BD168" i="3"/>
  <c r="BH168" i="3"/>
  <c r="M168" i="3"/>
  <c r="Q168" i="3"/>
  <c r="U168" i="3"/>
  <c r="Y168" i="3"/>
  <c r="AC168" i="3"/>
  <c r="AG168" i="3"/>
  <c r="AK168" i="3"/>
  <c r="AO168" i="3"/>
  <c r="AS168" i="3"/>
  <c r="AW168" i="3"/>
  <c r="BA168" i="3"/>
  <c r="BE168" i="3"/>
  <c r="BI168" i="3"/>
  <c r="BM102" i="3"/>
  <c r="BN104" i="3"/>
  <c r="BK104" i="3"/>
  <c r="M87" i="3"/>
  <c r="Q87" i="3"/>
  <c r="U87" i="3"/>
  <c r="Y87" i="3"/>
  <c r="AC87" i="3"/>
  <c r="AG87" i="3"/>
  <c r="AK87" i="3"/>
  <c r="AO87" i="3"/>
  <c r="AS87" i="3"/>
  <c r="AW87" i="3"/>
  <c r="BA87" i="3"/>
  <c r="BE87" i="3"/>
  <c r="BI87" i="3"/>
  <c r="N87" i="3"/>
  <c r="R87" i="3"/>
  <c r="V87" i="3"/>
  <c r="Z87" i="3"/>
  <c r="AD87" i="3"/>
  <c r="AH87" i="3"/>
  <c r="AL87" i="3"/>
  <c r="AP87" i="3"/>
  <c r="AT87" i="3"/>
  <c r="AX87" i="3"/>
  <c r="BB87" i="3"/>
  <c r="BF87" i="3"/>
  <c r="O87" i="3"/>
  <c r="S87" i="3"/>
  <c r="W87" i="3"/>
  <c r="AA87" i="3"/>
  <c r="AE87" i="3"/>
  <c r="AI87" i="3"/>
  <c r="AM87" i="3"/>
  <c r="AQ87" i="3"/>
  <c r="AU87" i="3"/>
  <c r="AY87" i="3"/>
  <c r="BC87" i="3"/>
  <c r="BG87" i="3"/>
  <c r="P87" i="3"/>
  <c r="T87" i="3"/>
  <c r="X87" i="3"/>
  <c r="AB87" i="3"/>
  <c r="AF87" i="3"/>
  <c r="AJ87" i="3"/>
  <c r="AN87" i="3"/>
  <c r="AR87" i="3"/>
  <c r="AV87" i="3"/>
  <c r="AZ87" i="3"/>
  <c r="BD87" i="3"/>
  <c r="BH87" i="3"/>
  <c r="O103" i="3"/>
  <c r="S103" i="3"/>
  <c r="W103" i="3"/>
  <c r="AA103" i="3"/>
  <c r="AE103" i="3"/>
  <c r="AI103" i="3"/>
  <c r="AM103" i="3"/>
  <c r="AQ103" i="3"/>
  <c r="AU103" i="3"/>
  <c r="AY103" i="3"/>
  <c r="BC103" i="3"/>
  <c r="BG103" i="3"/>
  <c r="P103" i="3"/>
  <c r="T103" i="3"/>
  <c r="X103" i="3"/>
  <c r="AB103" i="3"/>
  <c r="AF103" i="3"/>
  <c r="AJ103" i="3"/>
  <c r="AN103" i="3"/>
  <c r="AR103" i="3"/>
  <c r="AV103" i="3"/>
  <c r="AZ103" i="3"/>
  <c r="BD103" i="3"/>
  <c r="BH103" i="3"/>
  <c r="M103" i="3"/>
  <c r="Q103" i="3"/>
  <c r="U103" i="3"/>
  <c r="Y103" i="3"/>
  <c r="AC103" i="3"/>
  <c r="AG103" i="3"/>
  <c r="AK103" i="3"/>
  <c r="AO103" i="3"/>
  <c r="AS103" i="3"/>
  <c r="AW103" i="3"/>
  <c r="BA103" i="3"/>
  <c r="BE103" i="3"/>
  <c r="BI103" i="3"/>
  <c r="N103" i="3"/>
  <c r="R103" i="3"/>
  <c r="V103" i="3"/>
  <c r="Z103" i="3"/>
  <c r="AD103" i="3"/>
  <c r="AH103" i="3"/>
  <c r="AL103" i="3"/>
  <c r="AP103" i="3"/>
  <c r="AT103" i="3"/>
  <c r="AX103" i="3"/>
  <c r="BB103" i="3"/>
  <c r="BF103" i="3"/>
  <c r="M111" i="3"/>
  <c r="Q111" i="3"/>
  <c r="U111" i="3"/>
  <c r="Y111" i="3"/>
  <c r="AC111" i="3"/>
  <c r="AG111" i="3"/>
  <c r="AK111" i="3"/>
  <c r="AO111" i="3"/>
  <c r="AS111" i="3"/>
  <c r="AW111" i="3"/>
  <c r="BA111" i="3"/>
  <c r="BE111" i="3"/>
  <c r="BI111" i="3"/>
  <c r="N111" i="3"/>
  <c r="R111" i="3"/>
  <c r="V111" i="3"/>
  <c r="Z111" i="3"/>
  <c r="AD111" i="3"/>
  <c r="AH111" i="3"/>
  <c r="AL111" i="3"/>
  <c r="AP111" i="3"/>
  <c r="AT111" i="3"/>
  <c r="AX111" i="3"/>
  <c r="BB111" i="3"/>
  <c r="BF111" i="3"/>
  <c r="O111" i="3"/>
  <c r="S111" i="3"/>
  <c r="W111" i="3"/>
  <c r="AA111" i="3"/>
  <c r="AE111" i="3"/>
  <c r="AI111" i="3"/>
  <c r="AM111" i="3"/>
  <c r="AQ111" i="3"/>
  <c r="AU111" i="3"/>
  <c r="AY111" i="3"/>
  <c r="BC111" i="3"/>
  <c r="BG111" i="3"/>
  <c r="P111" i="3"/>
  <c r="T111" i="3"/>
  <c r="X111" i="3"/>
  <c r="AB111" i="3"/>
  <c r="AF111" i="3"/>
  <c r="AJ111" i="3"/>
  <c r="AN111" i="3"/>
  <c r="AR111" i="3"/>
  <c r="AV111" i="3"/>
  <c r="AZ111" i="3"/>
  <c r="BD111" i="3"/>
  <c r="BH111" i="3"/>
  <c r="O127" i="3"/>
  <c r="S127" i="3"/>
  <c r="W127" i="3"/>
  <c r="AA127" i="3"/>
  <c r="AE127" i="3"/>
  <c r="AI127" i="3"/>
  <c r="AM127" i="3"/>
  <c r="AQ127" i="3"/>
  <c r="AU127" i="3"/>
  <c r="AY127" i="3"/>
  <c r="BC127" i="3"/>
  <c r="BG127" i="3"/>
  <c r="P127" i="3"/>
  <c r="T127" i="3"/>
  <c r="X127" i="3"/>
  <c r="AB127" i="3"/>
  <c r="AF127" i="3"/>
  <c r="AJ127" i="3"/>
  <c r="AN127" i="3"/>
  <c r="AR127" i="3"/>
  <c r="AV127" i="3"/>
  <c r="AZ127" i="3"/>
  <c r="BD127" i="3"/>
  <c r="BH127" i="3"/>
  <c r="M127" i="3"/>
  <c r="Q127" i="3"/>
  <c r="U127" i="3"/>
  <c r="Y127" i="3"/>
  <c r="AC127" i="3"/>
  <c r="AG127" i="3"/>
  <c r="AK127" i="3"/>
  <c r="AO127" i="3"/>
  <c r="AS127" i="3"/>
  <c r="AW127" i="3"/>
  <c r="BA127" i="3"/>
  <c r="BE127" i="3"/>
  <c r="BI127" i="3"/>
  <c r="N127" i="3"/>
  <c r="R127" i="3"/>
  <c r="V127" i="3"/>
  <c r="Z127" i="3"/>
  <c r="AD127" i="3"/>
  <c r="AH127" i="3"/>
  <c r="AL127" i="3"/>
  <c r="AP127" i="3"/>
  <c r="AT127" i="3"/>
  <c r="AX127" i="3"/>
  <c r="BB127" i="3"/>
  <c r="BF127" i="3"/>
  <c r="M139" i="3"/>
  <c r="Q139" i="3"/>
  <c r="U139" i="3"/>
  <c r="Y139" i="3"/>
  <c r="AC139" i="3"/>
  <c r="AG139" i="3"/>
  <c r="AK139" i="3"/>
  <c r="AO139" i="3"/>
  <c r="AS139" i="3"/>
  <c r="AW139" i="3"/>
  <c r="BA139" i="3"/>
  <c r="BE139" i="3"/>
  <c r="BI139" i="3"/>
  <c r="N139" i="3"/>
  <c r="R139" i="3"/>
  <c r="V139" i="3"/>
  <c r="Z139" i="3"/>
  <c r="AD139" i="3"/>
  <c r="AH139" i="3"/>
  <c r="AL139" i="3"/>
  <c r="AP139" i="3"/>
  <c r="AT139" i="3"/>
  <c r="AX139" i="3"/>
  <c r="BB139" i="3"/>
  <c r="BF139" i="3"/>
  <c r="O139" i="3"/>
  <c r="S139" i="3"/>
  <c r="W139" i="3"/>
  <c r="AA139" i="3"/>
  <c r="AE139" i="3"/>
  <c r="AI139" i="3"/>
  <c r="AM139" i="3"/>
  <c r="AQ139" i="3"/>
  <c r="AU139" i="3"/>
  <c r="AY139" i="3"/>
  <c r="BC139" i="3"/>
  <c r="BG139" i="3"/>
  <c r="P139" i="3"/>
  <c r="T139" i="3"/>
  <c r="X139" i="3"/>
  <c r="AB139" i="3"/>
  <c r="AF139" i="3"/>
  <c r="AJ139" i="3"/>
  <c r="AN139" i="3"/>
  <c r="AR139" i="3"/>
  <c r="AV139" i="3"/>
  <c r="AZ139" i="3"/>
  <c r="BD139" i="3"/>
  <c r="BH139" i="3"/>
  <c r="BL84" i="3"/>
  <c r="BJ92" i="3"/>
  <c r="BJ96" i="3"/>
  <c r="BJ100" i="3"/>
  <c r="P167" i="3"/>
  <c r="T167" i="3"/>
  <c r="X167" i="3"/>
  <c r="AB167" i="3"/>
  <c r="AF167" i="3"/>
  <c r="AJ167" i="3"/>
  <c r="AN167" i="3"/>
  <c r="AR167" i="3"/>
  <c r="AV167" i="3"/>
  <c r="AZ167" i="3"/>
  <c r="BD167" i="3"/>
  <c r="BH167" i="3"/>
  <c r="M167" i="3"/>
  <c r="Q167" i="3"/>
  <c r="U167" i="3"/>
  <c r="Y167" i="3"/>
  <c r="AC167" i="3"/>
  <c r="AG167" i="3"/>
  <c r="AK167" i="3"/>
  <c r="AO167" i="3"/>
  <c r="AS167" i="3"/>
  <c r="AW167" i="3"/>
  <c r="BA167" i="3"/>
  <c r="BE167" i="3"/>
  <c r="BI167" i="3"/>
  <c r="N167" i="3"/>
  <c r="R167" i="3"/>
  <c r="V167" i="3"/>
  <c r="Z167" i="3"/>
  <c r="AD167" i="3"/>
  <c r="AH167" i="3"/>
  <c r="AL167" i="3"/>
  <c r="AP167" i="3"/>
  <c r="AT167" i="3"/>
  <c r="AX167" i="3"/>
  <c r="BB167" i="3"/>
  <c r="BF167" i="3"/>
  <c r="O167" i="3"/>
  <c r="S167" i="3"/>
  <c r="BM167" i="3" s="1"/>
  <c r="W167" i="3"/>
  <c r="AA167" i="3"/>
  <c r="AE167" i="3"/>
  <c r="AI167" i="3"/>
  <c r="AM167" i="3"/>
  <c r="AQ167" i="3"/>
  <c r="AU167" i="3"/>
  <c r="AY167" i="3"/>
  <c r="BC167" i="3"/>
  <c r="BG167" i="3"/>
  <c r="BL104" i="3"/>
  <c r="BK128" i="3"/>
  <c r="BK144" i="3"/>
  <c r="X147" i="3"/>
  <c r="W147" i="3"/>
  <c r="AI158" i="3"/>
  <c r="AH158" i="3"/>
  <c r="AK158" i="3"/>
  <c r="BM163" i="3"/>
  <c r="BM96" i="3"/>
  <c r="BM118" i="3"/>
  <c r="BM140" i="3"/>
  <c r="BN120" i="3"/>
  <c r="O81" i="3"/>
  <c r="BL81" i="3" s="1"/>
  <c r="S81" i="3"/>
  <c r="BM81" i="3" s="1"/>
  <c r="W81" i="3"/>
  <c r="AA81" i="3"/>
  <c r="AE81" i="3"/>
  <c r="AI81" i="3"/>
  <c r="AM81" i="3"/>
  <c r="AQ81" i="3"/>
  <c r="AU81" i="3"/>
  <c r="AY81" i="3"/>
  <c r="BC81" i="3"/>
  <c r="BG81" i="3"/>
  <c r="P81" i="3"/>
  <c r="T81" i="3"/>
  <c r="X81" i="3"/>
  <c r="AB81" i="3"/>
  <c r="AF81" i="3"/>
  <c r="AJ81" i="3"/>
  <c r="AN81" i="3"/>
  <c r="AR81" i="3"/>
  <c r="AV81" i="3"/>
  <c r="AZ81" i="3"/>
  <c r="BD81" i="3"/>
  <c r="BH81" i="3"/>
  <c r="M81" i="3"/>
  <c r="Q81" i="3"/>
  <c r="U81" i="3"/>
  <c r="Y81" i="3"/>
  <c r="AC81" i="3"/>
  <c r="AG81" i="3"/>
  <c r="AK81" i="3"/>
  <c r="AO81" i="3"/>
  <c r="AS81" i="3"/>
  <c r="AW81" i="3"/>
  <c r="BA81" i="3"/>
  <c r="BE81" i="3"/>
  <c r="BI81" i="3"/>
  <c r="N81" i="3"/>
  <c r="BJ81" i="3" s="1"/>
  <c r="R81" i="3"/>
  <c r="V81" i="3"/>
  <c r="Z81" i="3"/>
  <c r="AD81" i="3"/>
  <c r="AH81" i="3"/>
  <c r="AL81" i="3"/>
  <c r="AP81" i="3"/>
  <c r="AT81" i="3"/>
  <c r="AX81" i="3"/>
  <c r="BB81" i="3"/>
  <c r="BF81" i="3"/>
  <c r="O105" i="3"/>
  <c r="S105" i="3"/>
  <c r="W105" i="3"/>
  <c r="AA105" i="3"/>
  <c r="AE105" i="3"/>
  <c r="AI105" i="3"/>
  <c r="AM105" i="3"/>
  <c r="AQ105" i="3"/>
  <c r="AU105" i="3"/>
  <c r="AY105" i="3"/>
  <c r="BC105" i="3"/>
  <c r="BG105" i="3"/>
  <c r="P105" i="3"/>
  <c r="T105" i="3"/>
  <c r="X105" i="3"/>
  <c r="AB105" i="3"/>
  <c r="AF105" i="3"/>
  <c r="AJ105" i="3"/>
  <c r="AN105" i="3"/>
  <c r="AR105" i="3"/>
  <c r="AV105" i="3"/>
  <c r="AZ105" i="3"/>
  <c r="BD105" i="3"/>
  <c r="BH105" i="3"/>
  <c r="M105" i="3"/>
  <c r="Q105" i="3"/>
  <c r="U105" i="3"/>
  <c r="Y105" i="3"/>
  <c r="AC105" i="3"/>
  <c r="AG105" i="3"/>
  <c r="AK105" i="3"/>
  <c r="AO105" i="3"/>
  <c r="AS105" i="3"/>
  <c r="AW105" i="3"/>
  <c r="BA105" i="3"/>
  <c r="BE105" i="3"/>
  <c r="BI105" i="3"/>
  <c r="N105" i="3"/>
  <c r="R105" i="3"/>
  <c r="V105" i="3"/>
  <c r="Z105" i="3"/>
  <c r="AD105" i="3"/>
  <c r="AH105" i="3"/>
  <c r="AL105" i="3"/>
  <c r="AP105" i="3"/>
  <c r="AT105" i="3"/>
  <c r="AX105" i="3"/>
  <c r="BB105" i="3"/>
  <c r="BF105" i="3"/>
  <c r="P129" i="3"/>
  <c r="T129" i="3"/>
  <c r="X129" i="3"/>
  <c r="AB129" i="3"/>
  <c r="AF129" i="3"/>
  <c r="AJ129" i="3"/>
  <c r="AN129" i="3"/>
  <c r="AR129" i="3"/>
  <c r="AV129" i="3"/>
  <c r="AZ129" i="3"/>
  <c r="BD129" i="3"/>
  <c r="BH129" i="3"/>
  <c r="M129" i="3"/>
  <c r="Q129" i="3"/>
  <c r="U129" i="3"/>
  <c r="Y129" i="3"/>
  <c r="AC129" i="3"/>
  <c r="AG129" i="3"/>
  <c r="AK129" i="3"/>
  <c r="AO129" i="3"/>
  <c r="AS129" i="3"/>
  <c r="AW129" i="3"/>
  <c r="BA129" i="3"/>
  <c r="BE129" i="3"/>
  <c r="BI129" i="3"/>
  <c r="N129" i="3"/>
  <c r="R129" i="3"/>
  <c r="V129" i="3"/>
  <c r="Z129" i="3"/>
  <c r="AD129" i="3"/>
  <c r="AH129" i="3"/>
  <c r="AL129" i="3"/>
  <c r="AP129" i="3"/>
  <c r="AT129" i="3"/>
  <c r="AX129" i="3"/>
  <c r="BB129" i="3"/>
  <c r="BF129" i="3"/>
  <c r="O129" i="3"/>
  <c r="BL129" i="3" s="1"/>
  <c r="S129" i="3"/>
  <c r="W129" i="3"/>
  <c r="AA129" i="3"/>
  <c r="AE129" i="3"/>
  <c r="AI129" i="3"/>
  <c r="AM129" i="3"/>
  <c r="AQ129" i="3"/>
  <c r="AU129" i="3"/>
  <c r="AY129" i="3"/>
  <c r="BC129" i="3"/>
  <c r="BG129" i="3"/>
  <c r="BL78" i="3"/>
  <c r="BL110" i="3"/>
  <c r="BN112" i="3"/>
  <c r="BL136" i="3"/>
  <c r="O150" i="3"/>
  <c r="AE150" i="3"/>
  <c r="AU150" i="3"/>
  <c r="BI149" i="3"/>
  <c r="AS149" i="3"/>
  <c r="AC149" i="3"/>
  <c r="M149" i="3"/>
  <c r="AV149" i="3"/>
  <c r="AF149" i="3"/>
  <c r="P149" i="3"/>
  <c r="AU149" i="3"/>
  <c r="AE149" i="3"/>
  <c r="O149" i="3"/>
  <c r="AT149" i="3"/>
  <c r="AD149" i="3"/>
  <c r="N149" i="3"/>
  <c r="AZ154" i="3"/>
  <c r="AJ154" i="3"/>
  <c r="T154" i="3"/>
  <c r="AY154" i="3"/>
  <c r="AI154" i="3"/>
  <c r="S154" i="3"/>
  <c r="AX154" i="3"/>
  <c r="AH154" i="3"/>
  <c r="R154" i="3"/>
  <c r="BA154" i="3"/>
  <c r="AK154" i="3"/>
  <c r="U154" i="3"/>
  <c r="BF155" i="3"/>
  <c r="AP155" i="3"/>
  <c r="Z155" i="3"/>
  <c r="BI155" i="3"/>
  <c r="AS155" i="3"/>
  <c r="AC155" i="3"/>
  <c r="M155" i="3"/>
  <c r="AV155" i="3"/>
  <c r="AF155" i="3"/>
  <c r="P155" i="3"/>
  <c r="AU155" i="3"/>
  <c r="AE155" i="3"/>
  <c r="O155" i="3"/>
  <c r="AX79" i="3"/>
  <c r="AH79" i="3"/>
  <c r="R79" i="3"/>
  <c r="BA79" i="3"/>
  <c r="AK79" i="3"/>
  <c r="U79" i="3"/>
  <c r="BD79" i="3"/>
  <c r="AN79" i="3"/>
  <c r="X79" i="3"/>
  <c r="BC79" i="3"/>
  <c r="AM79" i="3"/>
  <c r="W79" i="3"/>
  <c r="BI162" i="3"/>
  <c r="AS162" i="3"/>
  <c r="AC162" i="3"/>
  <c r="M162" i="3"/>
  <c r="AV162" i="3"/>
  <c r="AF162" i="3"/>
  <c r="P162" i="3"/>
  <c r="AU162" i="3"/>
  <c r="AE162" i="3"/>
  <c r="O162" i="3"/>
  <c r="AT162" i="3"/>
  <c r="AD162" i="3"/>
  <c r="N162" i="3"/>
  <c r="AZ147" i="3"/>
  <c r="AJ147" i="3"/>
  <c r="T147" i="3"/>
  <c r="AY147" i="3"/>
  <c r="AI147" i="3"/>
  <c r="S147" i="3"/>
  <c r="AX147" i="3"/>
  <c r="AH147" i="3"/>
  <c r="R147" i="3"/>
  <c r="BA147" i="3"/>
  <c r="AK147" i="3"/>
  <c r="U147" i="3"/>
  <c r="AU158" i="3"/>
  <c r="AE158" i="3"/>
  <c r="O158" i="3"/>
  <c r="AT158" i="3"/>
  <c r="AD158" i="3"/>
  <c r="N158" i="3"/>
  <c r="AW158" i="3"/>
  <c r="AG158" i="3"/>
  <c r="Q158" i="3"/>
  <c r="AZ158" i="3"/>
  <c r="AJ158" i="3"/>
  <c r="T158" i="3"/>
  <c r="BJ84" i="3"/>
  <c r="BN88" i="3"/>
  <c r="BK88" i="3"/>
  <c r="BL116" i="3"/>
  <c r="M95" i="3"/>
  <c r="Q95" i="3"/>
  <c r="U95" i="3"/>
  <c r="Y95" i="3"/>
  <c r="AC95" i="3"/>
  <c r="AG95" i="3"/>
  <c r="AK95" i="3"/>
  <c r="AO95" i="3"/>
  <c r="AS95" i="3"/>
  <c r="AW95" i="3"/>
  <c r="BA95" i="3"/>
  <c r="BE95" i="3"/>
  <c r="BI95" i="3"/>
  <c r="N95" i="3"/>
  <c r="R95" i="3"/>
  <c r="V95" i="3"/>
  <c r="Z95" i="3"/>
  <c r="AD95" i="3"/>
  <c r="AH95" i="3"/>
  <c r="AL95" i="3"/>
  <c r="AP95" i="3"/>
  <c r="AT95" i="3"/>
  <c r="AX95" i="3"/>
  <c r="BB95" i="3"/>
  <c r="BF95" i="3"/>
  <c r="O95" i="3"/>
  <c r="S95" i="3"/>
  <c r="W95" i="3"/>
  <c r="AA95" i="3"/>
  <c r="AE95" i="3"/>
  <c r="AI95" i="3"/>
  <c r="AM95" i="3"/>
  <c r="AQ95" i="3"/>
  <c r="AU95" i="3"/>
  <c r="AY95" i="3"/>
  <c r="BC95" i="3"/>
  <c r="BG95" i="3"/>
  <c r="P95" i="3"/>
  <c r="T95" i="3"/>
  <c r="X95" i="3"/>
  <c r="AB95" i="3"/>
  <c r="AF95" i="3"/>
  <c r="AJ95" i="3"/>
  <c r="AN95" i="3"/>
  <c r="AR95" i="3"/>
  <c r="AV95" i="3"/>
  <c r="AZ95" i="3"/>
  <c r="BD95" i="3"/>
  <c r="BH95" i="3"/>
  <c r="N119" i="3"/>
  <c r="R119" i="3"/>
  <c r="V119" i="3"/>
  <c r="Z119" i="3"/>
  <c r="AD119" i="3"/>
  <c r="AH119" i="3"/>
  <c r="AL119" i="3"/>
  <c r="AP119" i="3"/>
  <c r="AT119" i="3"/>
  <c r="AX119" i="3"/>
  <c r="BB119" i="3"/>
  <c r="BF119" i="3"/>
  <c r="O119" i="3"/>
  <c r="S119" i="3"/>
  <c r="W119" i="3"/>
  <c r="AA119" i="3"/>
  <c r="AE119" i="3"/>
  <c r="AI119" i="3"/>
  <c r="AM119" i="3"/>
  <c r="AQ119" i="3"/>
  <c r="AU119" i="3"/>
  <c r="AY119" i="3"/>
  <c r="BC119" i="3"/>
  <c r="BG119" i="3"/>
  <c r="P119" i="3"/>
  <c r="T119" i="3"/>
  <c r="X119" i="3"/>
  <c r="AB119" i="3"/>
  <c r="AF119" i="3"/>
  <c r="AJ119" i="3"/>
  <c r="AN119" i="3"/>
  <c r="AR119" i="3"/>
  <c r="AV119" i="3"/>
  <c r="AZ119" i="3"/>
  <c r="BD119" i="3"/>
  <c r="BH119" i="3"/>
  <c r="M119" i="3"/>
  <c r="Q119" i="3"/>
  <c r="U119" i="3"/>
  <c r="Y119" i="3"/>
  <c r="AC119" i="3"/>
  <c r="AG119" i="3"/>
  <c r="AK119" i="3"/>
  <c r="AO119" i="3"/>
  <c r="AS119" i="3"/>
  <c r="AW119" i="3"/>
  <c r="BA119" i="3"/>
  <c r="BE119" i="3"/>
  <c r="BI119" i="3"/>
  <c r="P135" i="3"/>
  <c r="T135" i="3"/>
  <c r="X135" i="3"/>
  <c r="AB135" i="3"/>
  <c r="AF135" i="3"/>
  <c r="AJ135" i="3"/>
  <c r="AN135" i="3"/>
  <c r="AR135" i="3"/>
  <c r="AV135" i="3"/>
  <c r="AZ135" i="3"/>
  <c r="BD135" i="3"/>
  <c r="BH135" i="3"/>
  <c r="M135" i="3"/>
  <c r="Q135" i="3"/>
  <c r="U135" i="3"/>
  <c r="Y135" i="3"/>
  <c r="AC135" i="3"/>
  <c r="AG135" i="3"/>
  <c r="AK135" i="3"/>
  <c r="AO135" i="3"/>
  <c r="AS135" i="3"/>
  <c r="AW135" i="3"/>
  <c r="BA135" i="3"/>
  <c r="BE135" i="3"/>
  <c r="BI135" i="3"/>
  <c r="N135" i="3"/>
  <c r="R135" i="3"/>
  <c r="V135" i="3"/>
  <c r="Z135" i="3"/>
  <c r="AD135" i="3"/>
  <c r="AH135" i="3"/>
  <c r="AL135" i="3"/>
  <c r="AP135" i="3"/>
  <c r="AT135" i="3"/>
  <c r="AX135" i="3"/>
  <c r="BB135" i="3"/>
  <c r="BF135" i="3"/>
  <c r="O135" i="3"/>
  <c r="S135" i="3"/>
  <c r="W135" i="3"/>
  <c r="AA135" i="3"/>
  <c r="AE135" i="3"/>
  <c r="AI135" i="3"/>
  <c r="AM135" i="3"/>
  <c r="AQ135" i="3"/>
  <c r="AU135" i="3"/>
  <c r="AY135" i="3"/>
  <c r="BC135" i="3"/>
  <c r="BG135" i="3"/>
  <c r="P143" i="3"/>
  <c r="T143" i="3"/>
  <c r="X143" i="3"/>
  <c r="AB143" i="3"/>
  <c r="AF143" i="3"/>
  <c r="AJ143" i="3"/>
  <c r="AN143" i="3"/>
  <c r="AR143" i="3"/>
  <c r="AV143" i="3"/>
  <c r="AZ143" i="3"/>
  <c r="BD143" i="3"/>
  <c r="BH143" i="3"/>
  <c r="M143" i="3"/>
  <c r="Q143" i="3"/>
  <c r="U143" i="3"/>
  <c r="Y143" i="3"/>
  <c r="AC143" i="3"/>
  <c r="AG143" i="3"/>
  <c r="AK143" i="3"/>
  <c r="AO143" i="3"/>
  <c r="AS143" i="3"/>
  <c r="AW143" i="3"/>
  <c r="BA143" i="3"/>
  <c r="BE143" i="3"/>
  <c r="BI143" i="3"/>
  <c r="N143" i="3"/>
  <c r="R143" i="3"/>
  <c r="V143" i="3"/>
  <c r="Z143" i="3"/>
  <c r="AD143" i="3"/>
  <c r="AH143" i="3"/>
  <c r="AL143" i="3"/>
  <c r="AP143" i="3"/>
  <c r="AT143" i="3"/>
  <c r="AX143" i="3"/>
  <c r="BB143" i="3"/>
  <c r="BF143" i="3"/>
  <c r="O143" i="3"/>
  <c r="S143" i="3"/>
  <c r="W143" i="3"/>
  <c r="AA143" i="3"/>
  <c r="AE143" i="3"/>
  <c r="AI143" i="3"/>
  <c r="AM143" i="3"/>
  <c r="AQ143" i="3"/>
  <c r="AU143" i="3"/>
  <c r="AY143" i="3"/>
  <c r="BC143" i="3"/>
  <c r="BG143" i="3"/>
  <c r="BL86" i="3"/>
  <c r="BJ88" i="3"/>
  <c r="BN102" i="3"/>
  <c r="BK102" i="3"/>
  <c r="BK146" i="3"/>
  <c r="O153" i="3"/>
  <c r="S153" i="3"/>
  <c r="W153" i="3"/>
  <c r="AA153" i="3"/>
  <c r="AE153" i="3"/>
  <c r="AI153" i="3"/>
  <c r="AM153" i="3"/>
  <c r="AQ153" i="3"/>
  <c r="AU153" i="3"/>
  <c r="AY153" i="3"/>
  <c r="BC153" i="3"/>
  <c r="BG153" i="3"/>
  <c r="P153" i="3"/>
  <c r="T153" i="3"/>
  <c r="X153" i="3"/>
  <c r="AB153" i="3"/>
  <c r="AF153" i="3"/>
  <c r="AJ153" i="3"/>
  <c r="AN153" i="3"/>
  <c r="AR153" i="3"/>
  <c r="AV153" i="3"/>
  <c r="AZ153" i="3"/>
  <c r="BD153" i="3"/>
  <c r="BH153" i="3"/>
  <c r="M153" i="3"/>
  <c r="Q153" i="3"/>
  <c r="U153" i="3"/>
  <c r="Y153" i="3"/>
  <c r="AC153" i="3"/>
  <c r="AG153" i="3"/>
  <c r="AK153" i="3"/>
  <c r="AO153" i="3"/>
  <c r="AS153" i="3"/>
  <c r="AW153" i="3"/>
  <c r="BA153" i="3"/>
  <c r="BE153" i="3"/>
  <c r="BI153" i="3"/>
  <c r="N153" i="3"/>
  <c r="R153" i="3"/>
  <c r="V153" i="3"/>
  <c r="Z153" i="3"/>
  <c r="AD153" i="3"/>
  <c r="AH153" i="3"/>
  <c r="AL153" i="3"/>
  <c r="AP153" i="3"/>
  <c r="AT153" i="3"/>
  <c r="AX153" i="3"/>
  <c r="BB153" i="3"/>
  <c r="BF153" i="3"/>
  <c r="BK130" i="3"/>
  <c r="BN130" i="3"/>
  <c r="BK126" i="3"/>
  <c r="BD147" i="3"/>
  <c r="BC147" i="3"/>
  <c r="AM147" i="3"/>
  <c r="AL147" i="3"/>
  <c r="V147" i="3"/>
  <c r="BE147" i="3"/>
  <c r="AO147" i="3"/>
  <c r="Y147" i="3"/>
  <c r="AY158" i="3"/>
  <c r="S158" i="3"/>
  <c r="R158" i="3"/>
  <c r="U158" i="3"/>
  <c r="AN158" i="3"/>
  <c r="BM80" i="3"/>
  <c r="BM110" i="3"/>
  <c r="M159" i="3"/>
  <c r="Q159" i="3"/>
  <c r="U159" i="3"/>
  <c r="Y159" i="3"/>
  <c r="AC159" i="3"/>
  <c r="AG159" i="3"/>
  <c r="AK159" i="3"/>
  <c r="AO159" i="3"/>
  <c r="AS159" i="3"/>
  <c r="AW159" i="3"/>
  <c r="BA159" i="3"/>
  <c r="BE159" i="3"/>
  <c r="BI159" i="3"/>
  <c r="BN106" i="3"/>
  <c r="S159" i="3"/>
  <c r="AY159" i="3"/>
  <c r="O97" i="3"/>
  <c r="S97" i="3"/>
  <c r="W97" i="3"/>
  <c r="AA97" i="3"/>
  <c r="AE97" i="3"/>
  <c r="AI97" i="3"/>
  <c r="AM97" i="3"/>
  <c r="AQ97" i="3"/>
  <c r="AU97" i="3"/>
  <c r="AY97" i="3"/>
  <c r="BC97" i="3"/>
  <c r="BG97" i="3"/>
  <c r="P97" i="3"/>
  <c r="T97" i="3"/>
  <c r="X97" i="3"/>
  <c r="AB97" i="3"/>
  <c r="AF97" i="3"/>
  <c r="AJ97" i="3"/>
  <c r="AN97" i="3"/>
  <c r="AR97" i="3"/>
  <c r="AV97" i="3"/>
  <c r="AZ97" i="3"/>
  <c r="BD97" i="3"/>
  <c r="BH97" i="3"/>
  <c r="M97" i="3"/>
  <c r="Q97" i="3"/>
  <c r="U97" i="3"/>
  <c r="Y97" i="3"/>
  <c r="AC97" i="3"/>
  <c r="AG97" i="3"/>
  <c r="AK97" i="3"/>
  <c r="AO97" i="3"/>
  <c r="AS97" i="3"/>
  <c r="AW97" i="3"/>
  <c r="BA97" i="3"/>
  <c r="BE97" i="3"/>
  <c r="BI97" i="3"/>
  <c r="N97" i="3"/>
  <c r="R97" i="3"/>
  <c r="V97" i="3"/>
  <c r="Z97" i="3"/>
  <c r="AD97" i="3"/>
  <c r="AH97" i="3"/>
  <c r="AL97" i="3"/>
  <c r="AP97" i="3"/>
  <c r="AT97" i="3"/>
  <c r="AX97" i="3"/>
  <c r="BB97" i="3"/>
  <c r="BF97" i="3"/>
  <c r="O113" i="3"/>
  <c r="S113" i="3"/>
  <c r="W113" i="3"/>
  <c r="AA113" i="3"/>
  <c r="AE113" i="3"/>
  <c r="AI113" i="3"/>
  <c r="AM113" i="3"/>
  <c r="AQ113" i="3"/>
  <c r="AU113" i="3"/>
  <c r="AY113" i="3"/>
  <c r="BC113" i="3"/>
  <c r="BG113" i="3"/>
  <c r="P113" i="3"/>
  <c r="T113" i="3"/>
  <c r="X113" i="3"/>
  <c r="AB113" i="3"/>
  <c r="AF113" i="3"/>
  <c r="AJ113" i="3"/>
  <c r="AN113" i="3"/>
  <c r="AR113" i="3"/>
  <c r="AV113" i="3"/>
  <c r="AZ113" i="3"/>
  <c r="BD113" i="3"/>
  <c r="BH113" i="3"/>
  <c r="M113" i="3"/>
  <c r="Q113" i="3"/>
  <c r="U113" i="3"/>
  <c r="Y113" i="3"/>
  <c r="AC113" i="3"/>
  <c r="AG113" i="3"/>
  <c r="AK113" i="3"/>
  <c r="AO113" i="3"/>
  <c r="AS113" i="3"/>
  <c r="AW113" i="3"/>
  <c r="BA113" i="3"/>
  <c r="BE113" i="3"/>
  <c r="BI113" i="3"/>
  <c r="N113" i="3"/>
  <c r="BJ113" i="3" s="1"/>
  <c r="R113" i="3"/>
  <c r="V113" i="3"/>
  <c r="Z113" i="3"/>
  <c r="AD113" i="3"/>
  <c r="AH113" i="3"/>
  <c r="AL113" i="3"/>
  <c r="AP113" i="3"/>
  <c r="AT113" i="3"/>
  <c r="AX113" i="3"/>
  <c r="BB113" i="3"/>
  <c r="BF113" i="3"/>
  <c r="BM84" i="3"/>
  <c r="BK116" i="3"/>
  <c r="AJ159" i="3"/>
  <c r="BK90" i="3"/>
  <c r="BN90" i="3"/>
  <c r="BN160" i="3"/>
  <c r="BK163" i="3"/>
  <c r="BM78" i="3"/>
  <c r="BJ78" i="3"/>
  <c r="T150" i="3"/>
  <c r="AJ150" i="3"/>
  <c r="AZ150" i="3"/>
  <c r="AD159" i="3"/>
  <c r="AT159" i="3"/>
  <c r="O148" i="3"/>
  <c r="BL148" i="3" s="1"/>
  <c r="S148" i="3"/>
  <c r="BM148" i="3" s="1"/>
  <c r="W148" i="3"/>
  <c r="AA148" i="3"/>
  <c r="AE148" i="3"/>
  <c r="AI148" i="3"/>
  <c r="AM148" i="3"/>
  <c r="AQ148" i="3"/>
  <c r="AU148" i="3"/>
  <c r="AY148" i="3"/>
  <c r="BC148" i="3"/>
  <c r="BG148" i="3"/>
  <c r="P148" i="3"/>
  <c r="T148" i="3"/>
  <c r="X148" i="3"/>
  <c r="AB148" i="3"/>
  <c r="AF148" i="3"/>
  <c r="AJ148" i="3"/>
  <c r="AN148" i="3"/>
  <c r="AR148" i="3"/>
  <c r="AV148" i="3"/>
  <c r="AZ148" i="3"/>
  <c r="BD148" i="3"/>
  <c r="BH148" i="3"/>
  <c r="M148" i="3"/>
  <c r="Q148" i="3"/>
  <c r="U148" i="3"/>
  <c r="Y148" i="3"/>
  <c r="AC148" i="3"/>
  <c r="AG148" i="3"/>
  <c r="AK148" i="3"/>
  <c r="AO148" i="3"/>
  <c r="AS148" i="3"/>
  <c r="AW148" i="3"/>
  <c r="BA148" i="3"/>
  <c r="BE148" i="3"/>
  <c r="BI148" i="3"/>
  <c r="N148" i="3"/>
  <c r="BJ148" i="3" s="1"/>
  <c r="R148" i="3"/>
  <c r="V148" i="3"/>
  <c r="Z148" i="3"/>
  <c r="AD148" i="3"/>
  <c r="AH148" i="3"/>
  <c r="AL148" i="3"/>
  <c r="AP148" i="3"/>
  <c r="AT148" i="3"/>
  <c r="AX148" i="3"/>
  <c r="BB148" i="3"/>
  <c r="BF148" i="3"/>
  <c r="O166" i="3"/>
  <c r="S166" i="3"/>
  <c r="W166" i="3"/>
  <c r="AA166" i="3"/>
  <c r="AE166" i="3"/>
  <c r="AI166" i="3"/>
  <c r="AM166" i="3"/>
  <c r="AQ166" i="3"/>
  <c r="AU166" i="3"/>
  <c r="AY166" i="3"/>
  <c r="BC166" i="3"/>
  <c r="BG166" i="3"/>
  <c r="P166" i="3"/>
  <c r="T166" i="3"/>
  <c r="X166" i="3"/>
  <c r="AB166" i="3"/>
  <c r="AF166" i="3"/>
  <c r="AJ166" i="3"/>
  <c r="AN166" i="3"/>
  <c r="AR166" i="3"/>
  <c r="AV166" i="3"/>
  <c r="AZ166" i="3"/>
  <c r="BD166" i="3"/>
  <c r="BH166" i="3"/>
  <c r="M166" i="3"/>
  <c r="Q166" i="3"/>
  <c r="U166" i="3"/>
  <c r="Y166" i="3"/>
  <c r="AC166" i="3"/>
  <c r="AG166" i="3"/>
  <c r="AK166" i="3"/>
  <c r="AO166" i="3"/>
  <c r="AS166" i="3"/>
  <c r="AW166" i="3"/>
  <c r="BA166" i="3"/>
  <c r="BE166" i="3"/>
  <c r="BI166" i="3"/>
  <c r="N166" i="3"/>
  <c r="BJ166" i="3" s="1"/>
  <c r="R166" i="3"/>
  <c r="V166" i="3"/>
  <c r="Z166" i="3"/>
  <c r="AD166" i="3"/>
  <c r="AH166" i="3"/>
  <c r="AL166" i="3"/>
  <c r="AP166" i="3"/>
  <c r="AT166" i="3"/>
  <c r="AX166" i="3"/>
  <c r="BB166" i="3"/>
  <c r="BF166" i="3"/>
  <c r="M170" i="3"/>
  <c r="BN170" i="3" s="1"/>
  <c r="Q170" i="3"/>
  <c r="U170" i="3"/>
  <c r="Y170" i="3"/>
  <c r="AC170" i="3"/>
  <c r="AG170" i="3"/>
  <c r="AK170" i="3"/>
  <c r="AO170" i="3"/>
  <c r="AS170" i="3"/>
  <c r="AW170" i="3"/>
  <c r="BA170" i="3"/>
  <c r="BE170" i="3"/>
  <c r="BI170" i="3"/>
  <c r="N170" i="3"/>
  <c r="R170" i="3"/>
  <c r="V170" i="3"/>
  <c r="Z170" i="3"/>
  <c r="AD170" i="3"/>
  <c r="AH170" i="3"/>
  <c r="AL170" i="3"/>
  <c r="AP170" i="3"/>
  <c r="AT170" i="3"/>
  <c r="AX170" i="3"/>
  <c r="BB170" i="3"/>
  <c r="BF170" i="3"/>
  <c r="O170" i="3"/>
  <c r="S170" i="3"/>
  <c r="W170" i="3"/>
  <c r="AA170" i="3"/>
  <c r="AE170" i="3"/>
  <c r="AI170" i="3"/>
  <c r="AM170" i="3"/>
  <c r="AQ170" i="3"/>
  <c r="AU170" i="3"/>
  <c r="AY170" i="3"/>
  <c r="BC170" i="3"/>
  <c r="BG170" i="3"/>
  <c r="P170" i="3"/>
  <c r="T170" i="3"/>
  <c r="X170" i="3"/>
  <c r="AB170" i="3"/>
  <c r="AF170" i="3"/>
  <c r="AJ170" i="3"/>
  <c r="AN170" i="3"/>
  <c r="AR170" i="3"/>
  <c r="AV170" i="3"/>
  <c r="AZ170" i="3"/>
  <c r="BD170" i="3"/>
  <c r="BH170" i="3"/>
  <c r="BL94" i="3"/>
  <c r="BN96" i="3"/>
  <c r="BK96" i="3"/>
  <c r="BL108" i="3"/>
  <c r="BN110" i="3"/>
  <c r="BM120" i="3"/>
  <c r="BK132" i="3"/>
  <c r="BN134" i="3"/>
  <c r="BL134" i="3"/>
  <c r="BN138" i="3"/>
  <c r="BK140" i="3"/>
  <c r="BN142" i="3"/>
  <c r="BL142" i="3"/>
  <c r="BN146" i="3"/>
  <c r="M150" i="3"/>
  <c r="AC150" i="3"/>
  <c r="AS150" i="3"/>
  <c r="BI150" i="3"/>
  <c r="AA151" i="3"/>
  <c r="AQ151" i="3"/>
  <c r="BG151" i="3"/>
  <c r="W159" i="3"/>
  <c r="AM159" i="3"/>
  <c r="BC159" i="3"/>
  <c r="O83" i="3"/>
  <c r="S83" i="3"/>
  <c r="W83" i="3"/>
  <c r="AA83" i="3"/>
  <c r="AE83" i="3"/>
  <c r="AI83" i="3"/>
  <c r="AM83" i="3"/>
  <c r="AQ83" i="3"/>
  <c r="AU83" i="3"/>
  <c r="AY83" i="3"/>
  <c r="BC83" i="3"/>
  <c r="BG83" i="3"/>
  <c r="P83" i="3"/>
  <c r="T83" i="3"/>
  <c r="X83" i="3"/>
  <c r="AB83" i="3"/>
  <c r="AF83" i="3"/>
  <c r="AJ83" i="3"/>
  <c r="AN83" i="3"/>
  <c r="AR83" i="3"/>
  <c r="AV83" i="3"/>
  <c r="AZ83" i="3"/>
  <c r="BD83" i="3"/>
  <c r="BH83" i="3"/>
  <c r="M83" i="3"/>
  <c r="Q83" i="3"/>
  <c r="U83" i="3"/>
  <c r="Y83" i="3"/>
  <c r="AC83" i="3"/>
  <c r="AG83" i="3"/>
  <c r="AK83" i="3"/>
  <c r="AO83" i="3"/>
  <c r="AS83" i="3"/>
  <c r="AW83" i="3"/>
  <c r="BA83" i="3"/>
  <c r="BE83" i="3"/>
  <c r="BI83" i="3"/>
  <c r="N83" i="3"/>
  <c r="R83" i="3"/>
  <c r="V83" i="3"/>
  <c r="Z83" i="3"/>
  <c r="AD83" i="3"/>
  <c r="AH83" i="3"/>
  <c r="AL83" i="3"/>
  <c r="AP83" i="3"/>
  <c r="AT83" i="3"/>
  <c r="AX83" i="3"/>
  <c r="BB83" i="3"/>
  <c r="BF83" i="3"/>
  <c r="M91" i="3"/>
  <c r="Q91" i="3"/>
  <c r="U91" i="3"/>
  <c r="Y91" i="3"/>
  <c r="AC91" i="3"/>
  <c r="AG91" i="3"/>
  <c r="AK91" i="3"/>
  <c r="AO91" i="3"/>
  <c r="AS91" i="3"/>
  <c r="AW91" i="3"/>
  <c r="BA91" i="3"/>
  <c r="BE91" i="3"/>
  <c r="BI91" i="3"/>
  <c r="N91" i="3"/>
  <c r="R91" i="3"/>
  <c r="V91" i="3"/>
  <c r="Z91" i="3"/>
  <c r="AD91" i="3"/>
  <c r="AH91" i="3"/>
  <c r="AL91" i="3"/>
  <c r="AP91" i="3"/>
  <c r="AT91" i="3"/>
  <c r="AX91" i="3"/>
  <c r="BB91" i="3"/>
  <c r="BF91" i="3"/>
  <c r="O91" i="3"/>
  <c r="S91" i="3"/>
  <c r="W91" i="3"/>
  <c r="AA91" i="3"/>
  <c r="AE91" i="3"/>
  <c r="AI91" i="3"/>
  <c r="AM91" i="3"/>
  <c r="AQ91" i="3"/>
  <c r="AU91" i="3"/>
  <c r="AY91" i="3"/>
  <c r="BC91" i="3"/>
  <c r="BG91" i="3"/>
  <c r="P91" i="3"/>
  <c r="T91" i="3"/>
  <c r="X91" i="3"/>
  <c r="AB91" i="3"/>
  <c r="AF91" i="3"/>
  <c r="AJ91" i="3"/>
  <c r="AN91" i="3"/>
  <c r="AR91" i="3"/>
  <c r="AV91" i="3"/>
  <c r="AZ91" i="3"/>
  <c r="BD91" i="3"/>
  <c r="BH91" i="3"/>
  <c r="M99" i="3"/>
  <c r="Q99" i="3"/>
  <c r="U99" i="3"/>
  <c r="Y99" i="3"/>
  <c r="AC99" i="3"/>
  <c r="AG99" i="3"/>
  <c r="AK99" i="3"/>
  <c r="AO99" i="3"/>
  <c r="AS99" i="3"/>
  <c r="AW99" i="3"/>
  <c r="BA99" i="3"/>
  <c r="BE99" i="3"/>
  <c r="BI99" i="3"/>
  <c r="N99" i="3"/>
  <c r="R99" i="3"/>
  <c r="V99" i="3"/>
  <c r="Z99" i="3"/>
  <c r="AD99" i="3"/>
  <c r="AH99" i="3"/>
  <c r="AL99" i="3"/>
  <c r="AP99" i="3"/>
  <c r="AT99" i="3"/>
  <c r="AX99" i="3"/>
  <c r="BB99" i="3"/>
  <c r="BF99" i="3"/>
  <c r="O99" i="3"/>
  <c r="S99" i="3"/>
  <c r="W99" i="3"/>
  <c r="AA99" i="3"/>
  <c r="AE99" i="3"/>
  <c r="AI99" i="3"/>
  <c r="AM99" i="3"/>
  <c r="AQ99" i="3"/>
  <c r="AU99" i="3"/>
  <c r="AY99" i="3"/>
  <c r="BC99" i="3"/>
  <c r="BG99" i="3"/>
  <c r="P99" i="3"/>
  <c r="T99" i="3"/>
  <c r="X99" i="3"/>
  <c r="AB99" i="3"/>
  <c r="AF99" i="3"/>
  <c r="AJ99" i="3"/>
  <c r="AN99" i="3"/>
  <c r="AR99" i="3"/>
  <c r="AV99" i="3"/>
  <c r="AZ99" i="3"/>
  <c r="BD99" i="3"/>
  <c r="BH99" i="3"/>
  <c r="M107" i="3"/>
  <c r="BN107" i="3" s="1"/>
  <c r="Q107" i="3"/>
  <c r="U107" i="3"/>
  <c r="Y107" i="3"/>
  <c r="AC107" i="3"/>
  <c r="AG107" i="3"/>
  <c r="AK107" i="3"/>
  <c r="AO107" i="3"/>
  <c r="AS107" i="3"/>
  <c r="AW107" i="3"/>
  <c r="BA107" i="3"/>
  <c r="BE107" i="3"/>
  <c r="BI107" i="3"/>
  <c r="N107" i="3"/>
  <c r="R107" i="3"/>
  <c r="V107" i="3"/>
  <c r="Z107" i="3"/>
  <c r="AD107" i="3"/>
  <c r="AH107" i="3"/>
  <c r="AL107" i="3"/>
  <c r="AP107" i="3"/>
  <c r="AT107" i="3"/>
  <c r="AX107" i="3"/>
  <c r="BB107" i="3"/>
  <c r="BF107" i="3"/>
  <c r="O107" i="3"/>
  <c r="S107" i="3"/>
  <c r="W107" i="3"/>
  <c r="AA107" i="3"/>
  <c r="AE107" i="3"/>
  <c r="AI107" i="3"/>
  <c r="AM107" i="3"/>
  <c r="AQ107" i="3"/>
  <c r="AU107" i="3"/>
  <c r="AY107" i="3"/>
  <c r="BC107" i="3"/>
  <c r="BG107" i="3"/>
  <c r="P107" i="3"/>
  <c r="T107" i="3"/>
  <c r="X107" i="3"/>
  <c r="AB107" i="3"/>
  <c r="AF107" i="3"/>
  <c r="AJ107" i="3"/>
  <c r="AN107" i="3"/>
  <c r="AR107" i="3"/>
  <c r="AV107" i="3"/>
  <c r="AZ107" i="3"/>
  <c r="BD107" i="3"/>
  <c r="BH107" i="3"/>
  <c r="M115" i="3"/>
  <c r="Q115" i="3"/>
  <c r="U115" i="3"/>
  <c r="Y115" i="3"/>
  <c r="AC115" i="3"/>
  <c r="AG115" i="3"/>
  <c r="AK115" i="3"/>
  <c r="AO115" i="3"/>
  <c r="AS115" i="3"/>
  <c r="AW115" i="3"/>
  <c r="BA115" i="3"/>
  <c r="BE115" i="3"/>
  <c r="BI115" i="3"/>
  <c r="N115" i="3"/>
  <c r="R115" i="3"/>
  <c r="V115" i="3"/>
  <c r="BK115" i="3" s="1"/>
  <c r="Z115" i="3"/>
  <c r="AD115" i="3"/>
  <c r="AH115" i="3"/>
  <c r="AL115" i="3"/>
  <c r="AP115" i="3"/>
  <c r="AT115" i="3"/>
  <c r="AX115" i="3"/>
  <c r="BB115" i="3"/>
  <c r="BF115" i="3"/>
  <c r="O115" i="3"/>
  <c r="S115" i="3"/>
  <c r="W115" i="3"/>
  <c r="AA115" i="3"/>
  <c r="AE115" i="3"/>
  <c r="AI115" i="3"/>
  <c r="AM115" i="3"/>
  <c r="AQ115" i="3"/>
  <c r="AU115" i="3"/>
  <c r="AY115" i="3"/>
  <c r="BC115" i="3"/>
  <c r="BG115" i="3"/>
  <c r="P115" i="3"/>
  <c r="T115" i="3"/>
  <c r="X115" i="3"/>
  <c r="AB115" i="3"/>
  <c r="AF115" i="3"/>
  <c r="AJ115" i="3"/>
  <c r="AN115" i="3"/>
  <c r="AR115" i="3"/>
  <c r="AV115" i="3"/>
  <c r="AZ115" i="3"/>
  <c r="BD115" i="3"/>
  <c r="BH115" i="3"/>
  <c r="P123" i="3"/>
  <c r="T123" i="3"/>
  <c r="X123" i="3"/>
  <c r="AB123" i="3"/>
  <c r="AF123" i="3"/>
  <c r="AJ123" i="3"/>
  <c r="AN123" i="3"/>
  <c r="AR123" i="3"/>
  <c r="AV123" i="3"/>
  <c r="AZ123" i="3"/>
  <c r="BD123" i="3"/>
  <c r="BH123" i="3"/>
  <c r="M123" i="3"/>
  <c r="Q123" i="3"/>
  <c r="U123" i="3"/>
  <c r="Y123" i="3"/>
  <c r="AC123" i="3"/>
  <c r="AG123" i="3"/>
  <c r="AK123" i="3"/>
  <c r="AO123" i="3"/>
  <c r="AS123" i="3"/>
  <c r="AW123" i="3"/>
  <c r="BA123" i="3"/>
  <c r="BE123" i="3"/>
  <c r="BI123" i="3"/>
  <c r="N123" i="3"/>
  <c r="R123" i="3"/>
  <c r="V123" i="3"/>
  <c r="Z123" i="3"/>
  <c r="AD123" i="3"/>
  <c r="AH123" i="3"/>
  <c r="AL123" i="3"/>
  <c r="AP123" i="3"/>
  <c r="AT123" i="3"/>
  <c r="AX123" i="3"/>
  <c r="BB123" i="3"/>
  <c r="BF123" i="3"/>
  <c r="O123" i="3"/>
  <c r="S123" i="3"/>
  <c r="W123" i="3"/>
  <c r="AA123" i="3"/>
  <c r="AE123" i="3"/>
  <c r="AI123" i="3"/>
  <c r="AM123" i="3"/>
  <c r="AQ123" i="3"/>
  <c r="AU123" i="3"/>
  <c r="AY123" i="3"/>
  <c r="BC123" i="3"/>
  <c r="BG123" i="3"/>
  <c r="M131" i="3"/>
  <c r="Q131" i="3"/>
  <c r="U131" i="3"/>
  <c r="Y131" i="3"/>
  <c r="AC131" i="3"/>
  <c r="AG131" i="3"/>
  <c r="AK131" i="3"/>
  <c r="AO131" i="3"/>
  <c r="AS131" i="3"/>
  <c r="AW131" i="3"/>
  <c r="BA131" i="3"/>
  <c r="BE131" i="3"/>
  <c r="BI131" i="3"/>
  <c r="N131" i="3"/>
  <c r="R131" i="3"/>
  <c r="V131" i="3"/>
  <c r="Z131" i="3"/>
  <c r="AD131" i="3"/>
  <c r="AH131" i="3"/>
  <c r="AL131" i="3"/>
  <c r="AP131" i="3"/>
  <c r="AT131" i="3"/>
  <c r="AX131" i="3"/>
  <c r="BB131" i="3"/>
  <c r="BF131" i="3"/>
  <c r="O131" i="3"/>
  <c r="S131" i="3"/>
  <c r="W131" i="3"/>
  <c r="AA131" i="3"/>
  <c r="AE131" i="3"/>
  <c r="AI131" i="3"/>
  <c r="AM131" i="3"/>
  <c r="AQ131" i="3"/>
  <c r="AU131" i="3"/>
  <c r="AY131" i="3"/>
  <c r="BC131" i="3"/>
  <c r="BG131" i="3"/>
  <c r="P131" i="3"/>
  <c r="T131" i="3"/>
  <c r="X131" i="3"/>
  <c r="AB131" i="3"/>
  <c r="AF131" i="3"/>
  <c r="AJ131" i="3"/>
  <c r="AN131" i="3"/>
  <c r="AR131" i="3"/>
  <c r="AV131" i="3"/>
  <c r="AZ131" i="3"/>
  <c r="BD131" i="3"/>
  <c r="BH131" i="3"/>
  <c r="P137" i="3"/>
  <c r="T137" i="3"/>
  <c r="X137" i="3"/>
  <c r="AB137" i="3"/>
  <c r="AF137" i="3"/>
  <c r="AJ137" i="3"/>
  <c r="AN137" i="3"/>
  <c r="AR137" i="3"/>
  <c r="AV137" i="3"/>
  <c r="AZ137" i="3"/>
  <c r="BD137" i="3"/>
  <c r="BH137" i="3"/>
  <c r="M137" i="3"/>
  <c r="Q137" i="3"/>
  <c r="U137" i="3"/>
  <c r="Y137" i="3"/>
  <c r="AC137" i="3"/>
  <c r="AG137" i="3"/>
  <c r="AK137" i="3"/>
  <c r="AO137" i="3"/>
  <c r="AS137" i="3"/>
  <c r="AW137" i="3"/>
  <c r="BA137" i="3"/>
  <c r="BE137" i="3"/>
  <c r="BI137" i="3"/>
  <c r="N137" i="3"/>
  <c r="R137" i="3"/>
  <c r="V137" i="3"/>
  <c r="Z137" i="3"/>
  <c r="AD137" i="3"/>
  <c r="AH137" i="3"/>
  <c r="AL137" i="3"/>
  <c r="AP137" i="3"/>
  <c r="AT137" i="3"/>
  <c r="AX137" i="3"/>
  <c r="BB137" i="3"/>
  <c r="BF137" i="3"/>
  <c r="O137" i="3"/>
  <c r="S137" i="3"/>
  <c r="W137" i="3"/>
  <c r="AA137" i="3"/>
  <c r="AE137" i="3"/>
  <c r="AI137" i="3"/>
  <c r="AM137" i="3"/>
  <c r="AQ137" i="3"/>
  <c r="AU137" i="3"/>
  <c r="AY137" i="3"/>
  <c r="BC137" i="3"/>
  <c r="BG137" i="3"/>
  <c r="M141" i="3"/>
  <c r="Q141" i="3"/>
  <c r="U141" i="3"/>
  <c r="Y141" i="3"/>
  <c r="AC141" i="3"/>
  <c r="AG141" i="3"/>
  <c r="AK141" i="3"/>
  <c r="AO141" i="3"/>
  <c r="AS141" i="3"/>
  <c r="AW141" i="3"/>
  <c r="BA141" i="3"/>
  <c r="BE141" i="3"/>
  <c r="BI141" i="3"/>
  <c r="N141" i="3"/>
  <c r="R141" i="3"/>
  <c r="V141" i="3"/>
  <c r="Z141" i="3"/>
  <c r="AD141" i="3"/>
  <c r="AH141" i="3"/>
  <c r="AL141" i="3"/>
  <c r="AP141" i="3"/>
  <c r="AT141" i="3"/>
  <c r="AX141" i="3"/>
  <c r="BB141" i="3"/>
  <c r="BF141" i="3"/>
  <c r="O141" i="3"/>
  <c r="S141" i="3"/>
  <c r="W141" i="3"/>
  <c r="AA141" i="3"/>
  <c r="AE141" i="3"/>
  <c r="AI141" i="3"/>
  <c r="AM141" i="3"/>
  <c r="AQ141" i="3"/>
  <c r="AU141" i="3"/>
  <c r="AY141" i="3"/>
  <c r="BC141" i="3"/>
  <c r="BG141" i="3"/>
  <c r="P141" i="3"/>
  <c r="T141" i="3"/>
  <c r="X141" i="3"/>
  <c r="AB141" i="3"/>
  <c r="AF141" i="3"/>
  <c r="AJ141" i="3"/>
  <c r="AN141" i="3"/>
  <c r="AR141" i="3"/>
  <c r="AV141" i="3"/>
  <c r="AZ141" i="3"/>
  <c r="BD141" i="3"/>
  <c r="BH141" i="3"/>
  <c r="P145" i="3"/>
  <c r="T145" i="3"/>
  <c r="X145" i="3"/>
  <c r="AB145" i="3"/>
  <c r="AF145" i="3"/>
  <c r="AJ145" i="3"/>
  <c r="AN145" i="3"/>
  <c r="AR145" i="3"/>
  <c r="AV145" i="3"/>
  <c r="AZ145" i="3"/>
  <c r="BD145" i="3"/>
  <c r="BH145" i="3"/>
  <c r="M145" i="3"/>
  <c r="Q145" i="3"/>
  <c r="U145" i="3"/>
  <c r="Y145" i="3"/>
  <c r="AC145" i="3"/>
  <c r="AG145" i="3"/>
  <c r="AK145" i="3"/>
  <c r="AO145" i="3"/>
  <c r="AS145" i="3"/>
  <c r="AW145" i="3"/>
  <c r="BA145" i="3"/>
  <c r="BE145" i="3"/>
  <c r="BI145" i="3"/>
  <c r="N145" i="3"/>
  <c r="R145" i="3"/>
  <c r="V145" i="3"/>
  <c r="Z145" i="3"/>
  <c r="AD145" i="3"/>
  <c r="AH145" i="3"/>
  <c r="AL145" i="3"/>
  <c r="AP145" i="3"/>
  <c r="AT145" i="3"/>
  <c r="AX145" i="3"/>
  <c r="BB145" i="3"/>
  <c r="BF145" i="3"/>
  <c r="O145" i="3"/>
  <c r="S145" i="3"/>
  <c r="BM145" i="3" s="1"/>
  <c r="W145" i="3"/>
  <c r="AA145" i="3"/>
  <c r="AE145" i="3"/>
  <c r="AI145" i="3"/>
  <c r="AM145" i="3"/>
  <c r="AQ145" i="3"/>
  <c r="AU145" i="3"/>
  <c r="AY145" i="3"/>
  <c r="BC145" i="3"/>
  <c r="BG145" i="3"/>
  <c r="BN78" i="3"/>
  <c r="BK78" i="3"/>
  <c r="BL80" i="3"/>
  <c r="BM90" i="3"/>
  <c r="BJ108" i="3"/>
  <c r="BM112" i="3"/>
  <c r="BJ112" i="3"/>
  <c r="BM116" i="3"/>
  <c r="BL124" i="3"/>
  <c r="BN128" i="3"/>
  <c r="BL138" i="3"/>
  <c r="V150" i="3"/>
  <c r="AL150" i="3"/>
  <c r="BB150" i="3"/>
  <c r="X151" i="3"/>
  <c r="AN151" i="3"/>
  <c r="BD151" i="3"/>
  <c r="X159" i="3"/>
  <c r="AN159" i="3"/>
  <c r="BD159" i="3"/>
  <c r="O161" i="3"/>
  <c r="S161" i="3"/>
  <c r="W161" i="3"/>
  <c r="AA161" i="3"/>
  <c r="AE161" i="3"/>
  <c r="AI161" i="3"/>
  <c r="AM161" i="3"/>
  <c r="AQ161" i="3"/>
  <c r="AU161" i="3"/>
  <c r="AY161" i="3"/>
  <c r="BC161" i="3"/>
  <c r="BG161" i="3"/>
  <c r="P161" i="3"/>
  <c r="T161" i="3"/>
  <c r="X161" i="3"/>
  <c r="AB161" i="3"/>
  <c r="AF161" i="3"/>
  <c r="AJ161" i="3"/>
  <c r="AN161" i="3"/>
  <c r="AR161" i="3"/>
  <c r="AV161" i="3"/>
  <c r="AZ161" i="3"/>
  <c r="BD161" i="3"/>
  <c r="BH161" i="3"/>
  <c r="M161" i="3"/>
  <c r="Q161" i="3"/>
  <c r="U161" i="3"/>
  <c r="Y161" i="3"/>
  <c r="AC161" i="3"/>
  <c r="AG161" i="3"/>
  <c r="AK161" i="3"/>
  <c r="AO161" i="3"/>
  <c r="AS161" i="3"/>
  <c r="AW161" i="3"/>
  <c r="BA161" i="3"/>
  <c r="BE161" i="3"/>
  <c r="BI161" i="3"/>
  <c r="N161" i="3"/>
  <c r="R161" i="3"/>
  <c r="V161" i="3"/>
  <c r="Z161" i="3"/>
  <c r="AD161" i="3"/>
  <c r="AH161" i="3"/>
  <c r="AL161" i="3"/>
  <c r="AP161" i="3"/>
  <c r="AT161" i="3"/>
  <c r="AX161" i="3"/>
  <c r="BB161" i="3"/>
  <c r="BF161" i="3"/>
  <c r="P169" i="3"/>
  <c r="T169" i="3"/>
  <c r="X169" i="3"/>
  <c r="AB169" i="3"/>
  <c r="AF169" i="3"/>
  <c r="AJ169" i="3"/>
  <c r="AN169" i="3"/>
  <c r="AR169" i="3"/>
  <c r="AV169" i="3"/>
  <c r="AZ169" i="3"/>
  <c r="BD169" i="3"/>
  <c r="BH169" i="3"/>
  <c r="M169" i="3"/>
  <c r="Q169" i="3"/>
  <c r="U169" i="3"/>
  <c r="Y169" i="3"/>
  <c r="AC169" i="3"/>
  <c r="AG169" i="3"/>
  <c r="AK169" i="3"/>
  <c r="AO169" i="3"/>
  <c r="AS169" i="3"/>
  <c r="AW169" i="3"/>
  <c r="BA169" i="3"/>
  <c r="BE169" i="3"/>
  <c r="BI169" i="3"/>
  <c r="N169" i="3"/>
  <c r="R169" i="3"/>
  <c r="V169" i="3"/>
  <c r="Z169" i="3"/>
  <c r="AD169" i="3"/>
  <c r="AH169" i="3"/>
  <c r="AL169" i="3"/>
  <c r="AP169" i="3"/>
  <c r="AT169" i="3"/>
  <c r="AX169" i="3"/>
  <c r="BB169" i="3"/>
  <c r="BF169" i="3"/>
  <c r="O169" i="3"/>
  <c r="S169" i="3"/>
  <c r="W169" i="3"/>
  <c r="AA169" i="3"/>
  <c r="AE169" i="3"/>
  <c r="AI169" i="3"/>
  <c r="AM169" i="3"/>
  <c r="AQ169" i="3"/>
  <c r="AU169" i="3"/>
  <c r="AY169" i="3"/>
  <c r="BC169" i="3"/>
  <c r="BG169" i="3"/>
  <c r="BM86" i="3"/>
  <c r="BL92" i="3"/>
  <c r="BK94" i="3"/>
  <c r="BN94" i="3"/>
  <c r="BL114" i="3"/>
  <c r="BN116" i="3"/>
  <c r="BK136" i="3"/>
  <c r="S150" i="3"/>
  <c r="AI150" i="3"/>
  <c r="AY150" i="3"/>
  <c r="BE149" i="3"/>
  <c r="AO149" i="3"/>
  <c r="Y149" i="3"/>
  <c r="BH149" i="3"/>
  <c r="AR149" i="3"/>
  <c r="AB149" i="3"/>
  <c r="BG149" i="3"/>
  <c r="AQ149" i="3"/>
  <c r="AA149" i="3"/>
  <c r="BF149" i="3"/>
  <c r="AP149" i="3"/>
  <c r="Z149" i="3"/>
  <c r="P150" i="3"/>
  <c r="AV154" i="3"/>
  <c r="AF154" i="3"/>
  <c r="P154" i="3"/>
  <c r="AU154" i="3"/>
  <c r="AE154" i="3"/>
  <c r="O154" i="3"/>
  <c r="AT154" i="3"/>
  <c r="AD154" i="3"/>
  <c r="N154" i="3"/>
  <c r="BJ154" i="3" s="1"/>
  <c r="AW154" i="3"/>
  <c r="AG154" i="3"/>
  <c r="Q154" i="3"/>
  <c r="BK110" i="3"/>
  <c r="BB155" i="3"/>
  <c r="AL155" i="3"/>
  <c r="V155" i="3"/>
  <c r="BE155" i="3"/>
  <c r="AO155" i="3"/>
  <c r="Y155" i="3"/>
  <c r="BH155" i="3"/>
  <c r="AR155" i="3"/>
  <c r="AB155" i="3"/>
  <c r="BG155" i="3"/>
  <c r="AQ155" i="3"/>
  <c r="AA155" i="3"/>
  <c r="AT79" i="3"/>
  <c r="AD79" i="3"/>
  <c r="N79" i="3"/>
  <c r="AW79" i="3"/>
  <c r="AG79" i="3"/>
  <c r="Q79" i="3"/>
  <c r="AZ79" i="3"/>
  <c r="AJ79" i="3"/>
  <c r="T79" i="3"/>
  <c r="AY79" i="3"/>
  <c r="AI79" i="3"/>
  <c r="BL79" i="3" s="1"/>
  <c r="S79" i="3"/>
  <c r="BE162" i="3"/>
  <c r="AO162" i="3"/>
  <c r="Y162" i="3"/>
  <c r="BH162" i="3"/>
  <c r="AR162" i="3"/>
  <c r="AB162" i="3"/>
  <c r="BG162" i="3"/>
  <c r="AQ162" i="3"/>
  <c r="AA162" i="3"/>
  <c r="BF162" i="3"/>
  <c r="AP162" i="3"/>
  <c r="Z162" i="3"/>
  <c r="AV147" i="3"/>
  <c r="AF147" i="3"/>
  <c r="P147" i="3"/>
  <c r="BK147" i="3" s="1"/>
  <c r="AU147" i="3"/>
  <c r="AE147" i="3"/>
  <c r="O147" i="3"/>
  <c r="AT147" i="3"/>
  <c r="AD147" i="3"/>
  <c r="N147" i="3"/>
  <c r="AW147" i="3"/>
  <c r="AG147" i="3"/>
  <c r="Q147" i="3"/>
  <c r="BG158" i="3"/>
  <c r="AQ158" i="3"/>
  <c r="AA158" i="3"/>
  <c r="BF158" i="3"/>
  <c r="AP158" i="3"/>
  <c r="Z158" i="3"/>
  <c r="BI158" i="3"/>
  <c r="AS158" i="3"/>
  <c r="AC158" i="3"/>
  <c r="M158" i="3"/>
  <c r="AV158" i="3"/>
  <c r="AF158" i="3"/>
  <c r="P158" i="3"/>
  <c r="BJ163" i="3"/>
  <c r="BM100" i="3"/>
  <c r="BL100" i="3"/>
  <c r="BL106" i="3"/>
  <c r="AN147" i="3"/>
  <c r="BB147" i="3"/>
  <c r="AX158" i="3"/>
  <c r="BA158" i="3"/>
  <c r="BD158" i="3"/>
  <c r="X158" i="3"/>
  <c r="BJ80" i="3"/>
  <c r="BM92" i="3"/>
  <c r="BJ110" i="3"/>
  <c r="BL90" i="3"/>
  <c r="BN92" i="3"/>
  <c r="BK92" i="3"/>
  <c r="BJ102" i="3"/>
  <c r="AI159" i="3"/>
  <c r="O89" i="3"/>
  <c r="S89" i="3"/>
  <c r="W89" i="3"/>
  <c r="AA89" i="3"/>
  <c r="AE89" i="3"/>
  <c r="AI89" i="3"/>
  <c r="AM89" i="3"/>
  <c r="AQ89" i="3"/>
  <c r="AU89" i="3"/>
  <c r="AY89" i="3"/>
  <c r="BC89" i="3"/>
  <c r="BG89" i="3"/>
  <c r="P89" i="3"/>
  <c r="T89" i="3"/>
  <c r="X89" i="3"/>
  <c r="AB89" i="3"/>
  <c r="AF89" i="3"/>
  <c r="AJ89" i="3"/>
  <c r="AN89" i="3"/>
  <c r="AR89" i="3"/>
  <c r="AV89" i="3"/>
  <c r="AZ89" i="3"/>
  <c r="BD89" i="3"/>
  <c r="BH89" i="3"/>
  <c r="M89" i="3"/>
  <c r="Q89" i="3"/>
  <c r="U89" i="3"/>
  <c r="Y89" i="3"/>
  <c r="AC89" i="3"/>
  <c r="AG89" i="3"/>
  <c r="AK89" i="3"/>
  <c r="AO89" i="3"/>
  <c r="AS89" i="3"/>
  <c r="AW89" i="3"/>
  <c r="BA89" i="3"/>
  <c r="BE89" i="3"/>
  <c r="BI89" i="3"/>
  <c r="N89" i="3"/>
  <c r="R89" i="3"/>
  <c r="V89" i="3"/>
  <c r="Z89" i="3"/>
  <c r="AD89" i="3"/>
  <c r="AH89" i="3"/>
  <c r="AL89" i="3"/>
  <c r="AP89" i="3"/>
  <c r="AT89" i="3"/>
  <c r="AX89" i="3"/>
  <c r="BB89" i="3"/>
  <c r="BF89" i="3"/>
  <c r="M121" i="3"/>
  <c r="Q121" i="3"/>
  <c r="U121" i="3"/>
  <c r="Y121" i="3"/>
  <c r="AC121" i="3"/>
  <c r="AG121" i="3"/>
  <c r="AK121" i="3"/>
  <c r="AO121" i="3"/>
  <c r="AS121" i="3"/>
  <c r="AW121" i="3"/>
  <c r="BA121" i="3"/>
  <c r="BE121" i="3"/>
  <c r="BI121" i="3"/>
  <c r="N121" i="3"/>
  <c r="R121" i="3"/>
  <c r="V121" i="3"/>
  <c r="Z121" i="3"/>
  <c r="AD121" i="3"/>
  <c r="AH121" i="3"/>
  <c r="AL121" i="3"/>
  <c r="AP121" i="3"/>
  <c r="AT121" i="3"/>
  <c r="AX121" i="3"/>
  <c r="BB121" i="3"/>
  <c r="BF121" i="3"/>
  <c r="O121" i="3"/>
  <c r="S121" i="3"/>
  <c r="W121" i="3"/>
  <c r="AA121" i="3"/>
  <c r="AE121" i="3"/>
  <c r="AI121" i="3"/>
  <c r="AM121" i="3"/>
  <c r="AQ121" i="3"/>
  <c r="AU121" i="3"/>
  <c r="AY121" i="3"/>
  <c r="BC121" i="3"/>
  <c r="BG121" i="3"/>
  <c r="P121" i="3"/>
  <c r="T121" i="3"/>
  <c r="X121" i="3"/>
  <c r="AB121" i="3"/>
  <c r="AF121" i="3"/>
  <c r="AJ121" i="3"/>
  <c r="AN121" i="3"/>
  <c r="AR121" i="3"/>
  <c r="AV121" i="3"/>
  <c r="AZ121" i="3"/>
  <c r="BD121" i="3"/>
  <c r="BH121" i="3"/>
  <c r="P156" i="3"/>
  <c r="T156" i="3"/>
  <c r="X156" i="3"/>
  <c r="AB156" i="3"/>
  <c r="AF156" i="3"/>
  <c r="AJ156" i="3"/>
  <c r="AN156" i="3"/>
  <c r="AR156" i="3"/>
  <c r="AV156" i="3"/>
  <c r="AZ156" i="3"/>
  <c r="BD156" i="3"/>
  <c r="BH156" i="3"/>
  <c r="M156" i="3"/>
  <c r="Q156" i="3"/>
  <c r="U156" i="3"/>
  <c r="Y156" i="3"/>
  <c r="AC156" i="3"/>
  <c r="AG156" i="3"/>
  <c r="AK156" i="3"/>
  <c r="AO156" i="3"/>
  <c r="AS156" i="3"/>
  <c r="AW156" i="3"/>
  <c r="BA156" i="3"/>
  <c r="BE156" i="3"/>
  <c r="BI156" i="3"/>
  <c r="N156" i="3"/>
  <c r="BJ156" i="3" s="1"/>
  <c r="R156" i="3"/>
  <c r="V156" i="3"/>
  <c r="Z156" i="3"/>
  <c r="AD156" i="3"/>
  <c r="AH156" i="3"/>
  <c r="AL156" i="3"/>
  <c r="AP156" i="3"/>
  <c r="AT156" i="3"/>
  <c r="AX156" i="3"/>
  <c r="BB156" i="3"/>
  <c r="BF156" i="3"/>
  <c r="O156" i="3"/>
  <c r="S156" i="3"/>
  <c r="W156" i="3"/>
  <c r="AA156" i="3"/>
  <c r="AE156" i="3"/>
  <c r="AI156" i="3"/>
  <c r="AM156" i="3"/>
  <c r="AQ156" i="3"/>
  <c r="AU156" i="3"/>
  <c r="AY156" i="3"/>
  <c r="BC156" i="3"/>
  <c r="BG156" i="3"/>
  <c r="BM94" i="3"/>
  <c r="BJ104" i="3"/>
  <c r="BK112" i="3"/>
  <c r="T159" i="3"/>
  <c r="AZ159" i="3"/>
  <c r="BL88" i="3"/>
  <c r="BJ86" i="3"/>
  <c r="BM104" i="3"/>
  <c r="BJ106" i="3"/>
  <c r="BK108" i="3"/>
  <c r="BM114" i="3"/>
  <c r="BJ114" i="3"/>
  <c r="X150" i="3"/>
  <c r="AN150" i="3"/>
  <c r="BD150" i="3"/>
  <c r="R159" i="3"/>
  <c r="BL159" i="3" s="1"/>
  <c r="AH159" i="3"/>
  <c r="AX159" i="3"/>
  <c r="M151" i="3"/>
  <c r="Q151" i="3"/>
  <c r="BJ151" i="3" s="1"/>
  <c r="U151" i="3"/>
  <c r="BM151" i="3" s="1"/>
  <c r="Y151" i="3"/>
  <c r="AC151" i="3"/>
  <c r="AG151" i="3"/>
  <c r="AK151" i="3"/>
  <c r="AO151" i="3"/>
  <c r="AS151" i="3"/>
  <c r="AW151" i="3"/>
  <c r="BA151" i="3"/>
  <c r="BE151" i="3"/>
  <c r="BI151" i="3"/>
  <c r="BL98" i="3"/>
  <c r="BN100" i="3"/>
  <c r="BK100" i="3"/>
  <c r="BL112" i="3"/>
  <c r="BN114" i="3"/>
  <c r="BM138" i="3"/>
  <c r="BM146" i="3"/>
  <c r="Q150" i="3"/>
  <c r="AG150" i="3"/>
  <c r="AW150" i="3"/>
  <c r="O151" i="3"/>
  <c r="AE151" i="3"/>
  <c r="AU151" i="3"/>
  <c r="BN152" i="3"/>
  <c r="BK152" i="3"/>
  <c r="AA159" i="3"/>
  <c r="AQ159" i="3"/>
  <c r="BG159" i="3"/>
  <c r="O85" i="3"/>
  <c r="S85" i="3"/>
  <c r="W85" i="3"/>
  <c r="AA85" i="3"/>
  <c r="AE85" i="3"/>
  <c r="AI85" i="3"/>
  <c r="AM85" i="3"/>
  <c r="AQ85" i="3"/>
  <c r="AU85" i="3"/>
  <c r="AY85" i="3"/>
  <c r="BC85" i="3"/>
  <c r="BG85" i="3"/>
  <c r="P85" i="3"/>
  <c r="T85" i="3"/>
  <c r="X85" i="3"/>
  <c r="AB85" i="3"/>
  <c r="AF85" i="3"/>
  <c r="AJ85" i="3"/>
  <c r="AN85" i="3"/>
  <c r="AR85" i="3"/>
  <c r="AV85" i="3"/>
  <c r="AZ85" i="3"/>
  <c r="BD85" i="3"/>
  <c r="BH85" i="3"/>
  <c r="M85" i="3"/>
  <c r="Q85" i="3"/>
  <c r="U85" i="3"/>
  <c r="Y85" i="3"/>
  <c r="AC85" i="3"/>
  <c r="AG85" i="3"/>
  <c r="AK85" i="3"/>
  <c r="AO85" i="3"/>
  <c r="AS85" i="3"/>
  <c r="AW85" i="3"/>
  <c r="BA85" i="3"/>
  <c r="BE85" i="3"/>
  <c r="BI85" i="3"/>
  <c r="N85" i="3"/>
  <c r="R85" i="3"/>
  <c r="V85" i="3"/>
  <c r="Z85" i="3"/>
  <c r="AD85" i="3"/>
  <c r="AH85" i="3"/>
  <c r="AL85" i="3"/>
  <c r="AP85" i="3"/>
  <c r="AT85" i="3"/>
  <c r="AX85" i="3"/>
  <c r="BB85" i="3"/>
  <c r="BF85" i="3"/>
  <c r="O93" i="3"/>
  <c r="S93" i="3"/>
  <c r="W93" i="3"/>
  <c r="AA93" i="3"/>
  <c r="AE93" i="3"/>
  <c r="AI93" i="3"/>
  <c r="AM93" i="3"/>
  <c r="AQ93" i="3"/>
  <c r="AU93" i="3"/>
  <c r="AY93" i="3"/>
  <c r="BC93" i="3"/>
  <c r="BG93" i="3"/>
  <c r="P93" i="3"/>
  <c r="T93" i="3"/>
  <c r="X93" i="3"/>
  <c r="AB93" i="3"/>
  <c r="AF93" i="3"/>
  <c r="AJ93" i="3"/>
  <c r="AN93" i="3"/>
  <c r="AR93" i="3"/>
  <c r="AV93" i="3"/>
  <c r="AZ93" i="3"/>
  <c r="BD93" i="3"/>
  <c r="BH93" i="3"/>
  <c r="M93" i="3"/>
  <c r="Q93" i="3"/>
  <c r="U93" i="3"/>
  <c r="Y93" i="3"/>
  <c r="AC93" i="3"/>
  <c r="AG93" i="3"/>
  <c r="AK93" i="3"/>
  <c r="AO93" i="3"/>
  <c r="AS93" i="3"/>
  <c r="AW93" i="3"/>
  <c r="BA93" i="3"/>
  <c r="BE93" i="3"/>
  <c r="BI93" i="3"/>
  <c r="N93" i="3"/>
  <c r="R93" i="3"/>
  <c r="V93" i="3"/>
  <c r="Z93" i="3"/>
  <c r="AD93" i="3"/>
  <c r="AH93" i="3"/>
  <c r="AL93" i="3"/>
  <c r="AP93" i="3"/>
  <c r="AT93" i="3"/>
  <c r="AX93" i="3"/>
  <c r="BM93" i="3" s="1"/>
  <c r="BB93" i="3"/>
  <c r="BF93" i="3"/>
  <c r="O101" i="3"/>
  <c r="S101" i="3"/>
  <c r="W101" i="3"/>
  <c r="AA101" i="3"/>
  <c r="AE101" i="3"/>
  <c r="AI101" i="3"/>
  <c r="AM101" i="3"/>
  <c r="AQ101" i="3"/>
  <c r="AU101" i="3"/>
  <c r="AY101" i="3"/>
  <c r="BC101" i="3"/>
  <c r="BG101" i="3"/>
  <c r="P101" i="3"/>
  <c r="T101" i="3"/>
  <c r="X101" i="3"/>
  <c r="AB101" i="3"/>
  <c r="AF101" i="3"/>
  <c r="AJ101" i="3"/>
  <c r="AN101" i="3"/>
  <c r="AR101" i="3"/>
  <c r="AV101" i="3"/>
  <c r="AZ101" i="3"/>
  <c r="BD101" i="3"/>
  <c r="BH101" i="3"/>
  <c r="M101" i="3"/>
  <c r="Q101" i="3"/>
  <c r="U101" i="3"/>
  <c r="Y101" i="3"/>
  <c r="AC101" i="3"/>
  <c r="AG101" i="3"/>
  <c r="AK101" i="3"/>
  <c r="AO101" i="3"/>
  <c r="AS101" i="3"/>
  <c r="AW101" i="3"/>
  <c r="BA101" i="3"/>
  <c r="BE101" i="3"/>
  <c r="BI101" i="3"/>
  <c r="N101" i="3"/>
  <c r="BJ101" i="3" s="1"/>
  <c r="R101" i="3"/>
  <c r="V101" i="3"/>
  <c r="Z101" i="3"/>
  <c r="AD101" i="3"/>
  <c r="AH101" i="3"/>
  <c r="AL101" i="3"/>
  <c r="AP101" i="3"/>
  <c r="AT101" i="3"/>
  <c r="AX101" i="3"/>
  <c r="BB101" i="3"/>
  <c r="BF101" i="3"/>
  <c r="O109" i="3"/>
  <c r="S109" i="3"/>
  <c r="W109" i="3"/>
  <c r="AA109" i="3"/>
  <c r="AE109" i="3"/>
  <c r="AI109" i="3"/>
  <c r="AM109" i="3"/>
  <c r="AQ109" i="3"/>
  <c r="AU109" i="3"/>
  <c r="AY109" i="3"/>
  <c r="BC109" i="3"/>
  <c r="BG109" i="3"/>
  <c r="P109" i="3"/>
  <c r="T109" i="3"/>
  <c r="X109" i="3"/>
  <c r="AB109" i="3"/>
  <c r="AF109" i="3"/>
  <c r="AJ109" i="3"/>
  <c r="AN109" i="3"/>
  <c r="AR109" i="3"/>
  <c r="AV109" i="3"/>
  <c r="AZ109" i="3"/>
  <c r="BD109" i="3"/>
  <c r="BH109" i="3"/>
  <c r="M109" i="3"/>
  <c r="BN109" i="3" s="1"/>
  <c r="Q109" i="3"/>
  <c r="U109" i="3"/>
  <c r="Y109" i="3"/>
  <c r="AC109" i="3"/>
  <c r="AG109" i="3"/>
  <c r="AK109" i="3"/>
  <c r="AO109" i="3"/>
  <c r="AS109" i="3"/>
  <c r="AW109" i="3"/>
  <c r="BA109" i="3"/>
  <c r="BE109" i="3"/>
  <c r="BI109" i="3"/>
  <c r="N109" i="3"/>
  <c r="R109" i="3"/>
  <c r="V109" i="3"/>
  <c r="Z109" i="3"/>
  <c r="AD109" i="3"/>
  <c r="AH109" i="3"/>
  <c r="AL109" i="3"/>
  <c r="AP109" i="3"/>
  <c r="AT109" i="3"/>
  <c r="AX109" i="3"/>
  <c r="BB109" i="3"/>
  <c r="BF109" i="3"/>
  <c r="BL109" i="3" s="1"/>
  <c r="O117" i="3"/>
  <c r="S117" i="3"/>
  <c r="W117" i="3"/>
  <c r="AA117" i="3"/>
  <c r="AE117" i="3"/>
  <c r="AI117" i="3"/>
  <c r="AM117" i="3"/>
  <c r="AQ117" i="3"/>
  <c r="AU117" i="3"/>
  <c r="AY117" i="3"/>
  <c r="BC117" i="3"/>
  <c r="BG117" i="3"/>
  <c r="P117" i="3"/>
  <c r="T117" i="3"/>
  <c r="X117" i="3"/>
  <c r="AB117" i="3"/>
  <c r="AF117" i="3"/>
  <c r="AJ117" i="3"/>
  <c r="AN117" i="3"/>
  <c r="AR117" i="3"/>
  <c r="AV117" i="3"/>
  <c r="AZ117" i="3"/>
  <c r="BD117" i="3"/>
  <c r="BH117" i="3"/>
  <c r="M117" i="3"/>
  <c r="Q117" i="3"/>
  <c r="U117" i="3"/>
  <c r="Y117" i="3"/>
  <c r="AC117" i="3"/>
  <c r="AG117" i="3"/>
  <c r="AK117" i="3"/>
  <c r="AO117" i="3"/>
  <c r="AS117" i="3"/>
  <c r="AW117" i="3"/>
  <c r="BA117" i="3"/>
  <c r="BE117" i="3"/>
  <c r="BI117" i="3"/>
  <c r="N117" i="3"/>
  <c r="R117" i="3"/>
  <c r="V117" i="3"/>
  <c r="BK117" i="3" s="1"/>
  <c r="Z117" i="3"/>
  <c r="AD117" i="3"/>
  <c r="AH117" i="3"/>
  <c r="AL117" i="3"/>
  <c r="AP117" i="3"/>
  <c r="AT117" i="3"/>
  <c r="AX117" i="3"/>
  <c r="BB117" i="3"/>
  <c r="BF117" i="3"/>
  <c r="O125" i="3"/>
  <c r="S125" i="3"/>
  <c r="W125" i="3"/>
  <c r="AA125" i="3"/>
  <c r="AE125" i="3"/>
  <c r="AI125" i="3"/>
  <c r="AM125" i="3"/>
  <c r="AQ125" i="3"/>
  <c r="AU125" i="3"/>
  <c r="AY125" i="3"/>
  <c r="BC125" i="3"/>
  <c r="BG125" i="3"/>
  <c r="P125" i="3"/>
  <c r="T125" i="3"/>
  <c r="X125" i="3"/>
  <c r="AB125" i="3"/>
  <c r="AF125" i="3"/>
  <c r="AJ125" i="3"/>
  <c r="AN125" i="3"/>
  <c r="AR125" i="3"/>
  <c r="AV125" i="3"/>
  <c r="AZ125" i="3"/>
  <c r="BD125" i="3"/>
  <c r="BH125" i="3"/>
  <c r="M125" i="3"/>
  <c r="Q125" i="3"/>
  <c r="U125" i="3"/>
  <c r="Y125" i="3"/>
  <c r="AC125" i="3"/>
  <c r="AG125" i="3"/>
  <c r="AK125" i="3"/>
  <c r="AO125" i="3"/>
  <c r="AS125" i="3"/>
  <c r="AW125" i="3"/>
  <c r="BA125" i="3"/>
  <c r="BE125" i="3"/>
  <c r="BI125" i="3"/>
  <c r="N125" i="3"/>
  <c r="R125" i="3"/>
  <c r="V125" i="3"/>
  <c r="Z125" i="3"/>
  <c r="AD125" i="3"/>
  <c r="AH125" i="3"/>
  <c r="AL125" i="3"/>
  <c r="AP125" i="3"/>
  <c r="AT125" i="3"/>
  <c r="AX125" i="3"/>
  <c r="BB125" i="3"/>
  <c r="BF125" i="3"/>
  <c r="M133" i="3"/>
  <c r="Q133" i="3"/>
  <c r="U133" i="3"/>
  <c r="Y133" i="3"/>
  <c r="AC133" i="3"/>
  <c r="AG133" i="3"/>
  <c r="AK133" i="3"/>
  <c r="AO133" i="3"/>
  <c r="AS133" i="3"/>
  <c r="AW133" i="3"/>
  <c r="BA133" i="3"/>
  <c r="BE133" i="3"/>
  <c r="BI133" i="3"/>
  <c r="N133" i="3"/>
  <c r="R133" i="3"/>
  <c r="V133" i="3"/>
  <c r="Z133" i="3"/>
  <c r="AD133" i="3"/>
  <c r="AH133" i="3"/>
  <c r="AL133" i="3"/>
  <c r="AP133" i="3"/>
  <c r="AT133" i="3"/>
  <c r="AX133" i="3"/>
  <c r="BB133" i="3"/>
  <c r="BF133" i="3"/>
  <c r="O133" i="3"/>
  <c r="S133" i="3"/>
  <c r="W133" i="3"/>
  <c r="AA133" i="3"/>
  <c r="AE133" i="3"/>
  <c r="AI133" i="3"/>
  <c r="AM133" i="3"/>
  <c r="AQ133" i="3"/>
  <c r="AU133" i="3"/>
  <c r="AY133" i="3"/>
  <c r="BC133" i="3"/>
  <c r="BG133" i="3"/>
  <c r="P133" i="3"/>
  <c r="T133" i="3"/>
  <c r="X133" i="3"/>
  <c r="AB133" i="3"/>
  <c r="AF133" i="3"/>
  <c r="AJ133" i="3"/>
  <c r="AN133" i="3"/>
  <c r="AR133" i="3"/>
  <c r="AV133" i="3"/>
  <c r="AZ133" i="3"/>
  <c r="BD133" i="3"/>
  <c r="BH133" i="3"/>
  <c r="O165" i="3"/>
  <c r="S165" i="3"/>
  <c r="W165" i="3"/>
  <c r="AA165" i="3"/>
  <c r="AE165" i="3"/>
  <c r="AI165" i="3"/>
  <c r="AM165" i="3"/>
  <c r="AQ165" i="3"/>
  <c r="AU165" i="3"/>
  <c r="AY165" i="3"/>
  <c r="BC165" i="3"/>
  <c r="BG165" i="3"/>
  <c r="P165" i="3"/>
  <c r="T165" i="3"/>
  <c r="X165" i="3"/>
  <c r="AB165" i="3"/>
  <c r="AF165" i="3"/>
  <c r="AJ165" i="3"/>
  <c r="AN165" i="3"/>
  <c r="AR165" i="3"/>
  <c r="AV165" i="3"/>
  <c r="AZ165" i="3"/>
  <c r="BD165" i="3"/>
  <c r="BH165" i="3"/>
  <c r="M165" i="3"/>
  <c r="Q165" i="3"/>
  <c r="U165" i="3"/>
  <c r="Y165" i="3"/>
  <c r="AC165" i="3"/>
  <c r="AG165" i="3"/>
  <c r="AK165" i="3"/>
  <c r="AO165" i="3"/>
  <c r="AS165" i="3"/>
  <c r="AW165" i="3"/>
  <c r="BA165" i="3"/>
  <c r="BE165" i="3"/>
  <c r="BI165" i="3"/>
  <c r="N165" i="3"/>
  <c r="R165" i="3"/>
  <c r="V165" i="3"/>
  <c r="Z165" i="3"/>
  <c r="AD165" i="3"/>
  <c r="AH165" i="3"/>
  <c r="AL165" i="3"/>
  <c r="AP165" i="3"/>
  <c r="AT165" i="3"/>
  <c r="AX165" i="3"/>
  <c r="BB165" i="3"/>
  <c r="BF165" i="3"/>
  <c r="BN80" i="3"/>
  <c r="BK80" i="3"/>
  <c r="BM98" i="3"/>
  <c r="BK106" i="3"/>
  <c r="BM108" i="3"/>
  <c r="BM128" i="3"/>
  <c r="BK134" i="3"/>
  <c r="BK138" i="3"/>
  <c r="BL146" i="3"/>
  <c r="Z150" i="3"/>
  <c r="AP150" i="3"/>
  <c r="BF150" i="3"/>
  <c r="AB151" i="3"/>
  <c r="AR151" i="3"/>
  <c r="BH151" i="3"/>
  <c r="AB159" i="3"/>
  <c r="AR159" i="3"/>
  <c r="BH159" i="3"/>
  <c r="N164" i="3"/>
  <c r="R164" i="3"/>
  <c r="V164" i="3"/>
  <c r="Z164" i="3"/>
  <c r="AD164" i="3"/>
  <c r="AH164" i="3"/>
  <c r="AL164" i="3"/>
  <c r="AP164" i="3"/>
  <c r="AT164" i="3"/>
  <c r="AX164" i="3"/>
  <c r="BB164" i="3"/>
  <c r="BF164" i="3"/>
  <c r="O164" i="3"/>
  <c r="S164" i="3"/>
  <c r="W164" i="3"/>
  <c r="AA164" i="3"/>
  <c r="AE164" i="3"/>
  <c r="AI164" i="3"/>
  <c r="AM164" i="3"/>
  <c r="AQ164" i="3"/>
  <c r="AU164" i="3"/>
  <c r="AY164" i="3"/>
  <c r="BC164" i="3"/>
  <c r="BG164" i="3"/>
  <c r="P164" i="3"/>
  <c r="T164" i="3"/>
  <c r="X164" i="3"/>
  <c r="AB164" i="3"/>
  <c r="AF164" i="3"/>
  <c r="AJ164" i="3"/>
  <c r="AN164" i="3"/>
  <c r="AR164" i="3"/>
  <c r="AV164" i="3"/>
  <c r="AZ164" i="3"/>
  <c r="BD164" i="3"/>
  <c r="BH164" i="3"/>
  <c r="M164" i="3"/>
  <c r="Q164" i="3"/>
  <c r="U164" i="3"/>
  <c r="Y164" i="3"/>
  <c r="AC164" i="3"/>
  <c r="AG164" i="3"/>
  <c r="AK164" i="3"/>
  <c r="AO164" i="3"/>
  <c r="AS164" i="3"/>
  <c r="AW164" i="3"/>
  <c r="BA164" i="3"/>
  <c r="BE164" i="3"/>
  <c r="BI164" i="3"/>
  <c r="N171" i="3"/>
  <c r="R171" i="3"/>
  <c r="V171" i="3"/>
  <c r="Z171" i="3"/>
  <c r="AD171" i="3"/>
  <c r="AH171" i="3"/>
  <c r="AL171" i="3"/>
  <c r="AP171" i="3"/>
  <c r="AT171" i="3"/>
  <c r="AX171" i="3"/>
  <c r="BB171" i="3"/>
  <c r="BF171" i="3"/>
  <c r="O171" i="3"/>
  <c r="S171" i="3"/>
  <c r="W171" i="3"/>
  <c r="AA171" i="3"/>
  <c r="AE171" i="3"/>
  <c r="AI171" i="3"/>
  <c r="AM171" i="3"/>
  <c r="AQ171" i="3"/>
  <c r="AU171" i="3"/>
  <c r="AY171" i="3"/>
  <c r="BC171" i="3"/>
  <c r="BG171" i="3"/>
  <c r="P171" i="3"/>
  <c r="T171" i="3"/>
  <c r="X171" i="3"/>
  <c r="AB171" i="3"/>
  <c r="AF171" i="3"/>
  <c r="AJ171" i="3"/>
  <c r="AN171" i="3"/>
  <c r="AR171" i="3"/>
  <c r="AV171" i="3"/>
  <c r="AZ171" i="3"/>
  <c r="BD171" i="3"/>
  <c r="BH171" i="3"/>
  <c r="M171" i="3"/>
  <c r="BK171" i="3" s="1"/>
  <c r="Q171" i="3"/>
  <c r="U171" i="3"/>
  <c r="Y171" i="3"/>
  <c r="AC171" i="3"/>
  <c r="AG171" i="3"/>
  <c r="AK171" i="3"/>
  <c r="AO171" i="3"/>
  <c r="AS171" i="3"/>
  <c r="AW171" i="3"/>
  <c r="BA171" i="3"/>
  <c r="BE171" i="3"/>
  <c r="BI171" i="3"/>
  <c r="BL96" i="3"/>
  <c r="BK98" i="3"/>
  <c r="BN98" i="3"/>
  <c r="BL118" i="3"/>
  <c r="BN122" i="3"/>
  <c r="BK122" i="3"/>
  <c r="BL128" i="3"/>
  <c r="BL144" i="3"/>
  <c r="W150" i="3"/>
  <c r="AM150" i="3"/>
  <c r="BA149" i="3"/>
  <c r="AK149" i="3"/>
  <c r="U149" i="3"/>
  <c r="BD149" i="3"/>
  <c r="AN149" i="3"/>
  <c r="X149" i="3"/>
  <c r="BC149" i="3"/>
  <c r="AM149" i="3"/>
  <c r="W149" i="3"/>
  <c r="BB149" i="3"/>
  <c r="AL149" i="3"/>
  <c r="BH154" i="3"/>
  <c r="AR154" i="3"/>
  <c r="AB154" i="3"/>
  <c r="BG154" i="3"/>
  <c r="AQ154" i="3"/>
  <c r="AA154" i="3"/>
  <c r="BF154" i="3"/>
  <c r="AP154" i="3"/>
  <c r="Z154" i="3"/>
  <c r="BI154" i="3"/>
  <c r="AS154" i="3"/>
  <c r="AC154" i="3"/>
  <c r="AX155" i="3"/>
  <c r="AH155" i="3"/>
  <c r="R155" i="3"/>
  <c r="BA155" i="3"/>
  <c r="AK155" i="3"/>
  <c r="U155" i="3"/>
  <c r="BM155" i="3" s="1"/>
  <c r="BD155" i="3"/>
  <c r="AN155" i="3"/>
  <c r="X155" i="3"/>
  <c r="BJ155" i="3" s="1"/>
  <c r="BC155" i="3"/>
  <c r="AM155" i="3"/>
  <c r="BF79" i="3"/>
  <c r="AP79" i="3"/>
  <c r="Z79" i="3"/>
  <c r="BI79" i="3"/>
  <c r="AS79" i="3"/>
  <c r="AC79" i="3"/>
  <c r="M79" i="3"/>
  <c r="AV79" i="3"/>
  <c r="AF79" i="3"/>
  <c r="P79" i="3"/>
  <c r="AU79" i="3"/>
  <c r="AE79" i="3"/>
  <c r="BA162" i="3"/>
  <c r="AK162" i="3"/>
  <c r="U162" i="3"/>
  <c r="BD162" i="3"/>
  <c r="AN162" i="3"/>
  <c r="X162" i="3"/>
  <c r="BC162" i="3"/>
  <c r="AM162" i="3"/>
  <c r="W162" i="3"/>
  <c r="BB162" i="3"/>
  <c r="AL162" i="3"/>
  <c r="BH147" i="3"/>
  <c r="AR147" i="3"/>
  <c r="AB147" i="3"/>
  <c r="BG147" i="3"/>
  <c r="AQ147" i="3"/>
  <c r="AA147" i="3"/>
  <c r="BF147" i="3"/>
  <c r="AP147" i="3"/>
  <c r="Z147" i="3"/>
  <c r="BI147" i="3"/>
  <c r="AS147" i="3"/>
  <c r="AC147" i="3"/>
  <c r="BK114" i="3"/>
  <c r="BC158" i="3"/>
  <c r="AM158" i="3"/>
  <c r="W158" i="3"/>
  <c r="BB158" i="3"/>
  <c r="AL158" i="3"/>
  <c r="V158" i="3"/>
  <c r="BE158" i="3"/>
  <c r="AO158" i="3"/>
  <c r="Y158" i="3"/>
  <c r="BH158" i="3"/>
  <c r="AR158" i="3"/>
  <c r="E30" i="3"/>
  <c r="F30" i="3"/>
  <c r="G30" i="3"/>
  <c r="H30" i="3"/>
  <c r="I30" i="3"/>
  <c r="J30" i="3"/>
  <c r="E31" i="3"/>
  <c r="F31" i="3"/>
  <c r="G31" i="3"/>
  <c r="H31" i="3"/>
  <c r="I31" i="3"/>
  <c r="J31" i="3"/>
  <c r="E32" i="3"/>
  <c r="F32" i="3"/>
  <c r="G32" i="3"/>
  <c r="H32" i="3"/>
  <c r="I32" i="3"/>
  <c r="J32" i="3"/>
  <c r="E33" i="3"/>
  <c r="F33" i="3"/>
  <c r="G33" i="3"/>
  <c r="H33" i="3"/>
  <c r="L33" i="3" s="1"/>
  <c r="I33" i="3"/>
  <c r="J33" i="3"/>
  <c r="E34" i="3"/>
  <c r="F34" i="3"/>
  <c r="G34" i="3"/>
  <c r="H34" i="3"/>
  <c r="I34" i="3"/>
  <c r="J34" i="3"/>
  <c r="E35" i="3"/>
  <c r="F35" i="3"/>
  <c r="G35" i="3"/>
  <c r="H35" i="3"/>
  <c r="I35" i="3"/>
  <c r="J35" i="3"/>
  <c r="E36" i="3"/>
  <c r="F36" i="3"/>
  <c r="G36" i="3"/>
  <c r="H36" i="3"/>
  <c r="I36" i="3"/>
  <c r="J36" i="3"/>
  <c r="E37" i="3"/>
  <c r="F37" i="3"/>
  <c r="G37" i="3"/>
  <c r="H37" i="3"/>
  <c r="L37" i="3" s="1"/>
  <c r="I37" i="3"/>
  <c r="J37" i="3"/>
  <c r="E38" i="3"/>
  <c r="F38" i="3"/>
  <c r="G38" i="3"/>
  <c r="H38" i="3"/>
  <c r="I38" i="3"/>
  <c r="J38" i="3"/>
  <c r="E39" i="3"/>
  <c r="F39" i="3"/>
  <c r="G39" i="3"/>
  <c r="H39" i="3"/>
  <c r="I39" i="3"/>
  <c r="J39" i="3"/>
  <c r="E40" i="3"/>
  <c r="F40" i="3"/>
  <c r="G40" i="3"/>
  <c r="H40" i="3"/>
  <c r="I40" i="3"/>
  <c r="J40" i="3"/>
  <c r="E41" i="3"/>
  <c r="F41" i="3"/>
  <c r="G41" i="3"/>
  <c r="H41" i="3"/>
  <c r="L41" i="3" s="1"/>
  <c r="I41" i="3"/>
  <c r="J41" i="3"/>
  <c r="E42" i="3"/>
  <c r="F42" i="3"/>
  <c r="G42" i="3"/>
  <c r="H42" i="3"/>
  <c r="I42" i="3"/>
  <c r="J42" i="3"/>
  <c r="E43" i="3"/>
  <c r="F43" i="3"/>
  <c r="G43" i="3"/>
  <c r="H43" i="3"/>
  <c r="I43" i="3"/>
  <c r="J43" i="3"/>
  <c r="E44" i="3"/>
  <c r="F44" i="3"/>
  <c r="G44" i="3"/>
  <c r="H44" i="3"/>
  <c r="I44" i="3"/>
  <c r="J44" i="3"/>
  <c r="E45" i="3"/>
  <c r="F45" i="3"/>
  <c r="G45" i="3"/>
  <c r="H45" i="3"/>
  <c r="L45" i="3" s="1"/>
  <c r="I45" i="3"/>
  <c r="J45" i="3"/>
  <c r="E46" i="3"/>
  <c r="F46" i="3"/>
  <c r="G46" i="3"/>
  <c r="H46" i="3"/>
  <c r="I46" i="3"/>
  <c r="J46" i="3"/>
  <c r="E47" i="3"/>
  <c r="F47" i="3"/>
  <c r="G47" i="3"/>
  <c r="H47" i="3"/>
  <c r="L47" i="3" s="1"/>
  <c r="I47" i="3"/>
  <c r="J47" i="3"/>
  <c r="E48" i="3"/>
  <c r="F48" i="3"/>
  <c r="G48" i="3"/>
  <c r="H48" i="3"/>
  <c r="I48" i="3"/>
  <c r="J48" i="3"/>
  <c r="E49" i="3"/>
  <c r="F49" i="3"/>
  <c r="G49" i="3"/>
  <c r="H49" i="3"/>
  <c r="L49" i="3" s="1"/>
  <c r="I49" i="3"/>
  <c r="J49" i="3"/>
  <c r="E50" i="3"/>
  <c r="F50" i="3"/>
  <c r="G50" i="3"/>
  <c r="H50" i="3"/>
  <c r="I50" i="3"/>
  <c r="J50" i="3"/>
  <c r="E51" i="3"/>
  <c r="F51" i="3"/>
  <c r="G51" i="3"/>
  <c r="H51" i="3"/>
  <c r="L51" i="3" s="1"/>
  <c r="I51" i="3"/>
  <c r="J51" i="3"/>
  <c r="E52" i="3"/>
  <c r="F52" i="3"/>
  <c r="G52" i="3"/>
  <c r="H52" i="3"/>
  <c r="I52" i="3"/>
  <c r="J52" i="3"/>
  <c r="E53" i="3"/>
  <c r="F53" i="3"/>
  <c r="G53" i="3"/>
  <c r="H53" i="3"/>
  <c r="L53" i="3" s="1"/>
  <c r="I53" i="3"/>
  <c r="J53" i="3"/>
  <c r="E54" i="3"/>
  <c r="F54" i="3"/>
  <c r="G54" i="3"/>
  <c r="H54" i="3"/>
  <c r="I54" i="3"/>
  <c r="J54" i="3"/>
  <c r="E55" i="3"/>
  <c r="F55" i="3"/>
  <c r="G55" i="3"/>
  <c r="H55" i="3"/>
  <c r="L55" i="3" s="1"/>
  <c r="I55" i="3"/>
  <c r="J55" i="3"/>
  <c r="E56" i="3"/>
  <c r="F56" i="3"/>
  <c r="G56" i="3"/>
  <c r="H56" i="3"/>
  <c r="I56" i="3"/>
  <c r="J56" i="3"/>
  <c r="E57" i="3"/>
  <c r="F57" i="3"/>
  <c r="G57" i="3"/>
  <c r="H57" i="3"/>
  <c r="L57" i="3" s="1"/>
  <c r="I57" i="3"/>
  <c r="J57" i="3"/>
  <c r="E58" i="3"/>
  <c r="F58" i="3"/>
  <c r="G58" i="3"/>
  <c r="H58" i="3"/>
  <c r="I58" i="3"/>
  <c r="J58" i="3"/>
  <c r="E59" i="3"/>
  <c r="F59" i="3"/>
  <c r="G59" i="3"/>
  <c r="H59" i="3"/>
  <c r="L59" i="3" s="1"/>
  <c r="I59" i="3"/>
  <c r="J59" i="3"/>
  <c r="E60" i="3"/>
  <c r="F60" i="3"/>
  <c r="G60" i="3"/>
  <c r="H60" i="3"/>
  <c r="I60" i="3"/>
  <c r="J60" i="3"/>
  <c r="E61" i="3"/>
  <c r="F61" i="3"/>
  <c r="G61" i="3"/>
  <c r="H61" i="3"/>
  <c r="L61" i="3" s="1"/>
  <c r="I61" i="3"/>
  <c r="J61" i="3"/>
  <c r="E62" i="3"/>
  <c r="F62" i="3"/>
  <c r="G62" i="3"/>
  <c r="H62" i="3"/>
  <c r="I62" i="3"/>
  <c r="J62" i="3"/>
  <c r="E63" i="3"/>
  <c r="F63" i="3"/>
  <c r="G63" i="3"/>
  <c r="H63" i="3"/>
  <c r="L63" i="3" s="1"/>
  <c r="I63" i="3"/>
  <c r="J63" i="3"/>
  <c r="E64" i="3"/>
  <c r="F64" i="3"/>
  <c r="G64" i="3"/>
  <c r="H64" i="3"/>
  <c r="I64" i="3"/>
  <c r="J64" i="3"/>
  <c r="E65" i="3"/>
  <c r="F65" i="3"/>
  <c r="G65" i="3"/>
  <c r="H65" i="3"/>
  <c r="L65" i="3" s="1"/>
  <c r="I65" i="3"/>
  <c r="J65" i="3"/>
  <c r="E66" i="3"/>
  <c r="F66" i="3"/>
  <c r="G66" i="3"/>
  <c r="H66" i="3"/>
  <c r="I66" i="3"/>
  <c r="J66" i="3"/>
  <c r="E67" i="3"/>
  <c r="F67" i="3"/>
  <c r="G67" i="3"/>
  <c r="H67" i="3"/>
  <c r="L67" i="3" s="1"/>
  <c r="I67" i="3"/>
  <c r="J67" i="3"/>
  <c r="E68" i="3"/>
  <c r="F68" i="3"/>
  <c r="G68" i="3"/>
  <c r="H68" i="3"/>
  <c r="I68" i="3"/>
  <c r="J68" i="3"/>
  <c r="E69" i="3"/>
  <c r="F69" i="3"/>
  <c r="G69" i="3"/>
  <c r="H69" i="3"/>
  <c r="I69" i="3"/>
  <c r="J69" i="3"/>
  <c r="E70" i="3"/>
  <c r="F70" i="3"/>
  <c r="G70" i="3"/>
  <c r="H70" i="3"/>
  <c r="I70" i="3"/>
  <c r="J70" i="3"/>
  <c r="E71" i="3"/>
  <c r="F71" i="3"/>
  <c r="G71" i="3"/>
  <c r="H71" i="3"/>
  <c r="L71" i="3" s="1"/>
  <c r="I71" i="3"/>
  <c r="J71" i="3"/>
  <c r="E72" i="3"/>
  <c r="F72" i="3"/>
  <c r="G72" i="3"/>
  <c r="H72" i="3"/>
  <c r="I72" i="3"/>
  <c r="J72" i="3"/>
  <c r="E73" i="3"/>
  <c r="F73" i="3"/>
  <c r="G73" i="3"/>
  <c r="H73" i="3"/>
  <c r="I73" i="3"/>
  <c r="J73" i="3"/>
  <c r="E74" i="3"/>
  <c r="F74" i="3"/>
  <c r="G74" i="3"/>
  <c r="H74" i="3"/>
  <c r="I74" i="3"/>
  <c r="J74" i="3"/>
  <c r="E75" i="3"/>
  <c r="F75" i="3"/>
  <c r="G75" i="3"/>
  <c r="H75" i="3"/>
  <c r="I75" i="3"/>
  <c r="J75" i="3"/>
  <c r="E76" i="3"/>
  <c r="F76" i="3"/>
  <c r="G76" i="3"/>
  <c r="H76" i="3"/>
  <c r="I76" i="3"/>
  <c r="J76" i="3"/>
  <c r="L76" i="3" s="1"/>
  <c r="E77" i="3"/>
  <c r="F77" i="3"/>
  <c r="G77" i="3"/>
  <c r="H77" i="3"/>
  <c r="I77" i="3"/>
  <c r="J77" i="3"/>
  <c r="BN165" i="3" l="1"/>
  <c r="BK165" i="3"/>
  <c r="BJ133" i="3"/>
  <c r="BK137" i="3"/>
  <c r="BL131" i="3"/>
  <c r="BL123" i="3"/>
  <c r="BL107" i="3"/>
  <c r="BM99" i="3"/>
  <c r="BN135" i="3"/>
  <c r="BK135" i="3"/>
  <c r="BM119" i="3"/>
  <c r="BK162" i="3"/>
  <c r="BN162" i="3"/>
  <c r="K30" i="3"/>
  <c r="BM162" i="3"/>
  <c r="BN79" i="3"/>
  <c r="BK79" i="3"/>
  <c r="BL171" i="3"/>
  <c r="BK164" i="3"/>
  <c r="BN164" i="3"/>
  <c r="BL164" i="3"/>
  <c r="BJ164" i="3"/>
  <c r="BK133" i="3"/>
  <c r="BN133" i="3"/>
  <c r="BJ125" i="3"/>
  <c r="BM125" i="3"/>
  <c r="BL117" i="3"/>
  <c r="BK109" i="3"/>
  <c r="BL101" i="3"/>
  <c r="BM101" i="3"/>
  <c r="BK101" i="3"/>
  <c r="BN101" i="3"/>
  <c r="BJ93" i="3"/>
  <c r="BN156" i="3"/>
  <c r="BK156" i="3"/>
  <c r="BJ121" i="3"/>
  <c r="BK150" i="3"/>
  <c r="BK161" i="3"/>
  <c r="BN161" i="3"/>
  <c r="BL161" i="3"/>
  <c r="BL145" i="3"/>
  <c r="BN145" i="3"/>
  <c r="BJ145" i="3"/>
  <c r="BM141" i="3"/>
  <c r="BK131" i="3"/>
  <c r="BJ123" i="3"/>
  <c r="BM115" i="3"/>
  <c r="BK107" i="3"/>
  <c r="BN99" i="3"/>
  <c r="BK99" i="3"/>
  <c r="BL91" i="3"/>
  <c r="BJ91" i="3"/>
  <c r="BN166" i="3"/>
  <c r="BK166" i="3"/>
  <c r="BL166" i="3"/>
  <c r="BL113" i="3"/>
  <c r="BN113" i="3"/>
  <c r="BJ97" i="3"/>
  <c r="BJ159" i="3"/>
  <c r="BK153" i="3"/>
  <c r="BL153" i="3"/>
  <c r="BM143" i="3"/>
  <c r="BN119" i="3"/>
  <c r="BJ119" i="3"/>
  <c r="BL95" i="3"/>
  <c r="BJ95" i="3"/>
  <c r="BJ158" i="3"/>
  <c r="BM147" i="3"/>
  <c r="BN149" i="3"/>
  <c r="BJ149" i="3"/>
  <c r="BK129" i="3"/>
  <c r="BM105" i="3"/>
  <c r="BJ105" i="3"/>
  <c r="BL167" i="3"/>
  <c r="BJ167" i="3"/>
  <c r="BM139" i="3"/>
  <c r="BL111" i="3"/>
  <c r="BN111" i="3"/>
  <c r="BJ103" i="3"/>
  <c r="BJ168" i="3"/>
  <c r="BN171" i="3"/>
  <c r="BM121" i="3"/>
  <c r="BM79" i="3"/>
  <c r="BJ161" i="3"/>
  <c r="BL99" i="3"/>
  <c r="BM166" i="3"/>
  <c r="BM113" i="3"/>
  <c r="BM159" i="3"/>
  <c r="BM158" i="3"/>
  <c r="BN153" i="3"/>
  <c r="BJ153" i="3"/>
  <c r="BM153" i="3"/>
  <c r="BL119" i="3"/>
  <c r="BN158" i="3"/>
  <c r="BL158" i="3"/>
  <c r="BL155" i="3"/>
  <c r="BL149" i="3"/>
  <c r="BN129" i="3"/>
  <c r="BJ129" i="3"/>
  <c r="BJ111" i="3"/>
  <c r="L77" i="3"/>
  <c r="L74" i="3"/>
  <c r="L72" i="3"/>
  <c r="L70" i="3"/>
  <c r="L69" i="3"/>
  <c r="L42" i="3"/>
  <c r="L38" i="3"/>
  <c r="L34" i="3"/>
  <c r="L30" i="3"/>
  <c r="BN125" i="3"/>
  <c r="BK125" i="3"/>
  <c r="BL125" i="3"/>
  <c r="BJ117" i="3"/>
  <c r="BM117" i="3"/>
  <c r="BK93" i="3"/>
  <c r="BN93" i="3"/>
  <c r="BL93" i="3"/>
  <c r="BJ85" i="3"/>
  <c r="BM85" i="3"/>
  <c r="BJ150" i="3"/>
  <c r="BK151" i="3"/>
  <c r="BL156" i="3"/>
  <c r="BN121" i="3"/>
  <c r="BJ89" i="3"/>
  <c r="BL147" i="3"/>
  <c r="BL162" i="3"/>
  <c r="BK154" i="3"/>
  <c r="BL169" i="3"/>
  <c r="BM169" i="3"/>
  <c r="BK145" i="3"/>
  <c r="BL141" i="3"/>
  <c r="BJ141" i="3"/>
  <c r="BM137" i="3"/>
  <c r="BN123" i="3"/>
  <c r="BK123" i="3"/>
  <c r="BJ115" i="3"/>
  <c r="BM91" i="3"/>
  <c r="BN91" i="3"/>
  <c r="BK91" i="3"/>
  <c r="BJ83" i="3"/>
  <c r="BM83" i="3"/>
  <c r="BJ170" i="3"/>
  <c r="BM170" i="3"/>
  <c r="BK148" i="3"/>
  <c r="BN148" i="3"/>
  <c r="BK113" i="3"/>
  <c r="BK97" i="3"/>
  <c r="BN97" i="3"/>
  <c r="BL97" i="3"/>
  <c r="BN159" i="3"/>
  <c r="BK159" i="3"/>
  <c r="BL143" i="3"/>
  <c r="BJ143" i="3"/>
  <c r="BM135" i="3"/>
  <c r="BM95" i="3"/>
  <c r="BN95" i="3"/>
  <c r="BK95" i="3"/>
  <c r="BJ79" i="3"/>
  <c r="BN155" i="3"/>
  <c r="BK155" i="3"/>
  <c r="BK149" i="3"/>
  <c r="BL105" i="3"/>
  <c r="BN105" i="3"/>
  <c r="BK167" i="3"/>
  <c r="BN167" i="3"/>
  <c r="BL139" i="3"/>
  <c r="BN139" i="3"/>
  <c r="BJ139" i="3"/>
  <c r="BK111" i="3"/>
  <c r="BL103" i="3"/>
  <c r="BM103" i="3"/>
  <c r="BN103" i="3"/>
  <c r="BL87" i="3"/>
  <c r="BJ87" i="3"/>
  <c r="BM168" i="3"/>
  <c r="BM164" i="3"/>
  <c r="BL165" i="3"/>
  <c r="BL133" i="3"/>
  <c r="BL121" i="3"/>
  <c r="BM150" i="3"/>
  <c r="BN169" i="3"/>
  <c r="BK169" i="3"/>
  <c r="BN131" i="3"/>
  <c r="BJ131" i="3"/>
  <c r="BM107" i="3"/>
  <c r="BJ99" i="3"/>
  <c r="BN150" i="3"/>
  <c r="BL150" i="3"/>
  <c r="BK127" i="3"/>
  <c r="BL127" i="3"/>
  <c r="BN157" i="3"/>
  <c r="BK157" i="3"/>
  <c r="L68" i="3"/>
  <c r="K77" i="3"/>
  <c r="L75" i="3"/>
  <c r="K75" i="3"/>
  <c r="L73" i="3"/>
  <c r="K57" i="3"/>
  <c r="K53" i="3"/>
  <c r="K49" i="3"/>
  <c r="K45" i="3"/>
  <c r="K41" i="3"/>
  <c r="K37" i="3"/>
  <c r="K33" i="3"/>
  <c r="BM149" i="3"/>
  <c r="BJ171" i="3"/>
  <c r="BM171" i="3"/>
  <c r="BJ165" i="3"/>
  <c r="BM165" i="3"/>
  <c r="BM133" i="3"/>
  <c r="BN117" i="3"/>
  <c r="BJ109" i="3"/>
  <c r="BM109" i="3"/>
  <c r="BK85" i="3"/>
  <c r="BN85" i="3"/>
  <c r="BL85" i="3"/>
  <c r="BL151" i="3"/>
  <c r="BM156" i="3"/>
  <c r="BK121" i="3"/>
  <c r="BM89" i="3"/>
  <c r="BK89" i="3"/>
  <c r="BN89" i="3"/>
  <c r="BL89" i="3"/>
  <c r="BK158" i="3"/>
  <c r="BN147" i="3"/>
  <c r="BJ147" i="3"/>
  <c r="BN154" i="3"/>
  <c r="BL154" i="3"/>
  <c r="BJ169" i="3"/>
  <c r="BM161" i="3"/>
  <c r="BK141" i="3"/>
  <c r="BN141" i="3"/>
  <c r="BL137" i="3"/>
  <c r="BN137" i="3"/>
  <c r="BJ137" i="3"/>
  <c r="BM131" i="3"/>
  <c r="BM123" i="3"/>
  <c r="BL115" i="3"/>
  <c r="BN115" i="3"/>
  <c r="BJ107" i="3"/>
  <c r="BK83" i="3"/>
  <c r="BN83" i="3"/>
  <c r="BL83" i="3"/>
  <c r="BK170" i="3"/>
  <c r="BL170" i="3"/>
  <c r="BM97" i="3"/>
  <c r="BN143" i="3"/>
  <c r="BK143" i="3"/>
  <c r="BL135" i="3"/>
  <c r="BJ135" i="3"/>
  <c r="BK119" i="3"/>
  <c r="BJ162" i="3"/>
  <c r="BM154" i="3"/>
  <c r="BM129" i="3"/>
  <c r="BK105" i="3"/>
  <c r="BK81" i="3"/>
  <c r="BN81" i="3"/>
  <c r="BK139" i="3"/>
  <c r="BN127" i="3"/>
  <c r="BJ127" i="3"/>
  <c r="BM127" i="3"/>
  <c r="BM111" i="3"/>
  <c r="BK103" i="3"/>
  <c r="BM87" i="3"/>
  <c r="BN87" i="3"/>
  <c r="BK87" i="3"/>
  <c r="BK168" i="3"/>
  <c r="BL168" i="3"/>
  <c r="BN168" i="3"/>
  <c r="BJ157" i="3"/>
  <c r="BM157" i="3"/>
  <c r="BN151" i="3"/>
  <c r="K73" i="3"/>
  <c r="L64" i="3"/>
  <c r="L60" i="3"/>
  <c r="L56" i="3"/>
  <c r="L52" i="3"/>
  <c r="L48" i="3"/>
  <c r="L44" i="3"/>
  <c r="L40" i="3"/>
  <c r="L36" i="3"/>
  <c r="L32" i="3"/>
  <c r="K74" i="3"/>
  <c r="K67" i="3"/>
  <c r="K63" i="3"/>
  <c r="K59" i="3"/>
  <c r="K55" i="3"/>
  <c r="K51" i="3"/>
  <c r="K47" i="3"/>
  <c r="K43" i="3"/>
  <c r="K39" i="3"/>
  <c r="K35" i="3"/>
  <c r="K31" i="3"/>
  <c r="K76" i="3"/>
  <c r="K68" i="3"/>
  <c r="K64" i="3"/>
  <c r="K60" i="3"/>
  <c r="K56" i="3"/>
  <c r="K52" i="3"/>
  <c r="K48" i="3"/>
  <c r="K44" i="3"/>
  <c r="K40" i="3"/>
  <c r="K36" i="3"/>
  <c r="K32" i="3"/>
  <c r="K69" i="3"/>
  <c r="L66" i="3"/>
  <c r="L62" i="3"/>
  <c r="L58" i="3"/>
  <c r="L54" i="3"/>
  <c r="L50" i="3"/>
  <c r="L46" i="3"/>
  <c r="K70" i="3"/>
  <c r="K65" i="3"/>
  <c r="K61" i="3"/>
  <c r="K71" i="3"/>
  <c r="L43" i="3"/>
  <c r="L39" i="3"/>
  <c r="L35" i="3"/>
  <c r="L31" i="3"/>
  <c r="K72" i="3"/>
  <c r="K66" i="3"/>
  <c r="K62" i="3"/>
  <c r="K58" i="3"/>
  <c r="K54" i="3"/>
  <c r="K50" i="3"/>
  <c r="K46" i="3"/>
  <c r="K42" i="3"/>
  <c r="K38" i="3"/>
  <c r="K34" i="3"/>
  <c r="N50" i="3" l="1"/>
  <c r="R50" i="3"/>
  <c r="V50" i="3"/>
  <c r="Z50" i="3"/>
  <c r="AD50" i="3"/>
  <c r="AH50" i="3"/>
  <c r="AL50" i="3"/>
  <c r="AP50" i="3"/>
  <c r="AT50" i="3"/>
  <c r="AX50" i="3"/>
  <c r="BB50" i="3"/>
  <c r="BF50" i="3"/>
  <c r="AO50" i="3"/>
  <c r="BA50" i="3"/>
  <c r="O50" i="3"/>
  <c r="S50" i="3"/>
  <c r="W50" i="3"/>
  <c r="AA50" i="3"/>
  <c r="AE50" i="3"/>
  <c r="AI50" i="3"/>
  <c r="AM50" i="3"/>
  <c r="AQ50" i="3"/>
  <c r="AU50" i="3"/>
  <c r="AY50" i="3"/>
  <c r="BC50" i="3"/>
  <c r="BG50" i="3"/>
  <c r="M50" i="3"/>
  <c r="U50" i="3"/>
  <c r="AC50" i="3"/>
  <c r="AK50" i="3"/>
  <c r="AW50" i="3"/>
  <c r="BE50" i="3"/>
  <c r="P50" i="3"/>
  <c r="T50" i="3"/>
  <c r="X50" i="3"/>
  <c r="AB50" i="3"/>
  <c r="AF50" i="3"/>
  <c r="AJ50" i="3"/>
  <c r="AN50" i="3"/>
  <c r="AR50" i="3"/>
  <c r="AV50" i="3"/>
  <c r="AZ50" i="3"/>
  <c r="BD50" i="3"/>
  <c r="BH50" i="3"/>
  <c r="Q50" i="3"/>
  <c r="Y50" i="3"/>
  <c r="AG50" i="3"/>
  <c r="AS50" i="3"/>
  <c r="BI50" i="3"/>
  <c r="P65" i="3"/>
  <c r="T65" i="3"/>
  <c r="X65" i="3"/>
  <c r="AB65" i="3"/>
  <c r="AF65" i="3"/>
  <c r="AJ65" i="3"/>
  <c r="AN65" i="3"/>
  <c r="AR65" i="3"/>
  <c r="AV65" i="3"/>
  <c r="AZ65" i="3"/>
  <c r="BD65" i="3"/>
  <c r="BH65" i="3"/>
  <c r="W65" i="3"/>
  <c r="AE65" i="3"/>
  <c r="AQ65" i="3"/>
  <c r="BG65" i="3"/>
  <c r="M65" i="3"/>
  <c r="Q65" i="3"/>
  <c r="U65" i="3"/>
  <c r="Y65" i="3"/>
  <c r="AC65" i="3"/>
  <c r="AG65" i="3"/>
  <c r="AK65" i="3"/>
  <c r="AO65" i="3"/>
  <c r="AS65" i="3"/>
  <c r="AW65" i="3"/>
  <c r="BA65" i="3"/>
  <c r="BE65" i="3"/>
  <c r="BI65" i="3"/>
  <c r="S65" i="3"/>
  <c r="AA65" i="3"/>
  <c r="AM65" i="3"/>
  <c r="AY65" i="3"/>
  <c r="N65" i="3"/>
  <c r="R65" i="3"/>
  <c r="V65" i="3"/>
  <c r="Z65" i="3"/>
  <c r="AD65" i="3"/>
  <c r="AH65" i="3"/>
  <c r="AL65" i="3"/>
  <c r="AP65" i="3"/>
  <c r="AT65" i="3"/>
  <c r="AX65" i="3"/>
  <c r="BB65" i="3"/>
  <c r="BF65" i="3"/>
  <c r="O65" i="3"/>
  <c r="AI65" i="3"/>
  <c r="AU65" i="3"/>
  <c r="BC65" i="3"/>
  <c r="P44" i="3"/>
  <c r="T44" i="3"/>
  <c r="X44" i="3"/>
  <c r="AB44" i="3"/>
  <c r="AF44" i="3"/>
  <c r="AJ44" i="3"/>
  <c r="AN44" i="3"/>
  <c r="AR44" i="3"/>
  <c r="AV44" i="3"/>
  <c r="AZ44" i="3"/>
  <c r="BD44" i="3"/>
  <c r="BH44" i="3"/>
  <c r="O44" i="3"/>
  <c r="AE44" i="3"/>
  <c r="AM44" i="3"/>
  <c r="AY44" i="3"/>
  <c r="BC44" i="3"/>
  <c r="M44" i="3"/>
  <c r="Q44" i="3"/>
  <c r="U44" i="3"/>
  <c r="Y44" i="3"/>
  <c r="AC44" i="3"/>
  <c r="AG44" i="3"/>
  <c r="AK44" i="3"/>
  <c r="AO44" i="3"/>
  <c r="AS44" i="3"/>
  <c r="AW44" i="3"/>
  <c r="BA44" i="3"/>
  <c r="BE44" i="3"/>
  <c r="BI44" i="3"/>
  <c r="S44" i="3"/>
  <c r="AA44" i="3"/>
  <c r="AI44" i="3"/>
  <c r="AU44" i="3"/>
  <c r="BG44" i="3"/>
  <c r="N44" i="3"/>
  <c r="R44" i="3"/>
  <c r="V44" i="3"/>
  <c r="Z44" i="3"/>
  <c r="AD44" i="3"/>
  <c r="AH44" i="3"/>
  <c r="AL44" i="3"/>
  <c r="AP44" i="3"/>
  <c r="AT44" i="3"/>
  <c r="AX44" i="3"/>
  <c r="BB44" i="3"/>
  <c r="BF44" i="3"/>
  <c r="W44" i="3"/>
  <c r="AQ44" i="3"/>
  <c r="P47" i="3"/>
  <c r="T47" i="3"/>
  <c r="X47" i="3"/>
  <c r="AB47" i="3"/>
  <c r="AF47" i="3"/>
  <c r="AJ47" i="3"/>
  <c r="AN47" i="3"/>
  <c r="AR47" i="3"/>
  <c r="AV47" i="3"/>
  <c r="AZ47" i="3"/>
  <c r="BD47" i="3"/>
  <c r="BH47" i="3"/>
  <c r="W47" i="3"/>
  <c r="AE47" i="3"/>
  <c r="AQ47" i="3"/>
  <c r="BC47" i="3"/>
  <c r="M47" i="3"/>
  <c r="Q47" i="3"/>
  <c r="U47" i="3"/>
  <c r="Y47" i="3"/>
  <c r="AC47" i="3"/>
  <c r="AG47" i="3"/>
  <c r="AK47" i="3"/>
  <c r="AO47" i="3"/>
  <c r="AS47" i="3"/>
  <c r="AW47" i="3"/>
  <c r="BA47" i="3"/>
  <c r="BE47" i="3"/>
  <c r="BI47" i="3"/>
  <c r="S47" i="3"/>
  <c r="AA47" i="3"/>
  <c r="AM47" i="3"/>
  <c r="AY47" i="3"/>
  <c r="N47" i="3"/>
  <c r="R47" i="3"/>
  <c r="V47" i="3"/>
  <c r="Z47" i="3"/>
  <c r="AD47" i="3"/>
  <c r="AH47" i="3"/>
  <c r="AL47" i="3"/>
  <c r="AP47" i="3"/>
  <c r="AT47" i="3"/>
  <c r="AX47" i="3"/>
  <c r="BB47" i="3"/>
  <c r="BF47" i="3"/>
  <c r="O47" i="3"/>
  <c r="AI47" i="3"/>
  <c r="AU47" i="3"/>
  <c r="BG47" i="3"/>
  <c r="N33" i="3"/>
  <c r="R33" i="3"/>
  <c r="V33" i="3"/>
  <c r="Z33" i="3"/>
  <c r="AD33" i="3"/>
  <c r="AH33" i="3"/>
  <c r="AL33" i="3"/>
  <c r="AP33" i="3"/>
  <c r="AT33" i="3"/>
  <c r="AX33" i="3"/>
  <c r="BB33" i="3"/>
  <c r="BF33" i="3"/>
  <c r="Q33" i="3"/>
  <c r="AC33" i="3"/>
  <c r="AO33" i="3"/>
  <c r="BA33" i="3"/>
  <c r="BI33" i="3"/>
  <c r="O33" i="3"/>
  <c r="S33" i="3"/>
  <c r="W33" i="3"/>
  <c r="AA33" i="3"/>
  <c r="AE33" i="3"/>
  <c r="AI33" i="3"/>
  <c r="AM33" i="3"/>
  <c r="AQ33" i="3"/>
  <c r="AU33" i="3"/>
  <c r="AY33" i="3"/>
  <c r="BC33" i="3"/>
  <c r="BG33" i="3"/>
  <c r="M33" i="3"/>
  <c r="BK33" i="3" s="1"/>
  <c r="Y33" i="3"/>
  <c r="AG33" i="3"/>
  <c r="AS33" i="3"/>
  <c r="BE33" i="3"/>
  <c r="P33" i="3"/>
  <c r="T33" i="3"/>
  <c r="X33" i="3"/>
  <c r="AB33" i="3"/>
  <c r="AF33" i="3"/>
  <c r="AJ33" i="3"/>
  <c r="AN33" i="3"/>
  <c r="AR33" i="3"/>
  <c r="AV33" i="3"/>
  <c r="AZ33" i="3"/>
  <c r="BD33" i="3"/>
  <c r="BH33" i="3"/>
  <c r="U33" i="3"/>
  <c r="AK33" i="3"/>
  <c r="AW33" i="3"/>
  <c r="M38" i="3"/>
  <c r="Q38" i="3"/>
  <c r="U38" i="3"/>
  <c r="Y38" i="3"/>
  <c r="AC38" i="3"/>
  <c r="AG38" i="3"/>
  <c r="AK38" i="3"/>
  <c r="AO38" i="3"/>
  <c r="AS38" i="3"/>
  <c r="AW38" i="3"/>
  <c r="BA38" i="3"/>
  <c r="BE38" i="3"/>
  <c r="BI38" i="3"/>
  <c r="AV38" i="3"/>
  <c r="BH38" i="3"/>
  <c r="N38" i="3"/>
  <c r="R38" i="3"/>
  <c r="V38" i="3"/>
  <c r="Z38" i="3"/>
  <c r="AD38" i="3"/>
  <c r="AH38" i="3"/>
  <c r="AL38" i="3"/>
  <c r="AP38" i="3"/>
  <c r="AT38" i="3"/>
  <c r="AX38" i="3"/>
  <c r="BB38" i="3"/>
  <c r="BF38" i="3"/>
  <c r="T38" i="3"/>
  <c r="AB38" i="3"/>
  <c r="AF38" i="3"/>
  <c r="AJ38" i="3"/>
  <c r="AR38" i="3"/>
  <c r="BD38" i="3"/>
  <c r="O38" i="3"/>
  <c r="S38" i="3"/>
  <c r="W38" i="3"/>
  <c r="AA38" i="3"/>
  <c r="AE38" i="3"/>
  <c r="AI38" i="3"/>
  <c r="AM38" i="3"/>
  <c r="AQ38" i="3"/>
  <c r="AU38" i="3"/>
  <c r="AY38" i="3"/>
  <c r="BC38" i="3"/>
  <c r="BG38" i="3"/>
  <c r="P38" i="3"/>
  <c r="X38" i="3"/>
  <c r="AN38" i="3"/>
  <c r="AZ38" i="3"/>
  <c r="P70" i="3"/>
  <c r="T70" i="3"/>
  <c r="X70" i="3"/>
  <c r="AB70" i="3"/>
  <c r="AF70" i="3"/>
  <c r="AJ70" i="3"/>
  <c r="AN70" i="3"/>
  <c r="AR70" i="3"/>
  <c r="AV70" i="3"/>
  <c r="AZ70" i="3"/>
  <c r="BD70" i="3"/>
  <c r="BH70" i="3"/>
  <c r="W70" i="3"/>
  <c r="AI70" i="3"/>
  <c r="AU70" i="3"/>
  <c r="BC70" i="3"/>
  <c r="M70" i="3"/>
  <c r="Q70" i="3"/>
  <c r="U70" i="3"/>
  <c r="Y70" i="3"/>
  <c r="AC70" i="3"/>
  <c r="AG70" i="3"/>
  <c r="AK70" i="3"/>
  <c r="AO70" i="3"/>
  <c r="AS70" i="3"/>
  <c r="AW70" i="3"/>
  <c r="BA70" i="3"/>
  <c r="BE70" i="3"/>
  <c r="BI70" i="3"/>
  <c r="O70" i="3"/>
  <c r="AA70" i="3"/>
  <c r="AM70" i="3"/>
  <c r="AY70" i="3"/>
  <c r="N70" i="3"/>
  <c r="R70" i="3"/>
  <c r="V70" i="3"/>
  <c r="Z70" i="3"/>
  <c r="AD70" i="3"/>
  <c r="AH70" i="3"/>
  <c r="AL70" i="3"/>
  <c r="AP70" i="3"/>
  <c r="AT70" i="3"/>
  <c r="AX70" i="3"/>
  <c r="BB70" i="3"/>
  <c r="BF70" i="3"/>
  <c r="S70" i="3"/>
  <c r="AE70" i="3"/>
  <c r="AQ70" i="3"/>
  <c r="BG70" i="3"/>
  <c r="O35" i="3"/>
  <c r="BL35" i="3" s="1"/>
  <c r="S35" i="3"/>
  <c r="BM35" i="3" s="1"/>
  <c r="W35" i="3"/>
  <c r="AA35" i="3"/>
  <c r="AE35" i="3"/>
  <c r="AI35" i="3"/>
  <c r="AM35" i="3"/>
  <c r="AQ35" i="3"/>
  <c r="AU35" i="3"/>
  <c r="AY35" i="3"/>
  <c r="BC35" i="3"/>
  <c r="BG35" i="3"/>
  <c r="N35" i="3"/>
  <c r="BJ35" i="3" s="1"/>
  <c r="AD35" i="3"/>
  <c r="AL35" i="3"/>
  <c r="AT35" i="3"/>
  <c r="BF35" i="3"/>
  <c r="P35" i="3"/>
  <c r="T35" i="3"/>
  <c r="X35" i="3"/>
  <c r="AB35" i="3"/>
  <c r="AF35" i="3"/>
  <c r="AJ35" i="3"/>
  <c r="AN35" i="3"/>
  <c r="AR35" i="3"/>
  <c r="AV35" i="3"/>
  <c r="AZ35" i="3"/>
  <c r="BD35" i="3"/>
  <c r="BH35" i="3"/>
  <c r="V35" i="3"/>
  <c r="AH35" i="3"/>
  <c r="AP35" i="3"/>
  <c r="AX35" i="3"/>
  <c r="M35" i="3"/>
  <c r="Q35" i="3"/>
  <c r="U35" i="3"/>
  <c r="Y35" i="3"/>
  <c r="AC35" i="3"/>
  <c r="AG35" i="3"/>
  <c r="AK35" i="3"/>
  <c r="AO35" i="3"/>
  <c r="AS35" i="3"/>
  <c r="AW35" i="3"/>
  <c r="BA35" i="3"/>
  <c r="BE35" i="3"/>
  <c r="BI35" i="3"/>
  <c r="R35" i="3"/>
  <c r="Z35" i="3"/>
  <c r="BB35" i="3"/>
  <c r="N69" i="3"/>
  <c r="R69" i="3"/>
  <c r="V69" i="3"/>
  <c r="Z69" i="3"/>
  <c r="AD69" i="3"/>
  <c r="AH69" i="3"/>
  <c r="AL69" i="3"/>
  <c r="AP69" i="3"/>
  <c r="AT69" i="3"/>
  <c r="AX69" i="3"/>
  <c r="BB69" i="3"/>
  <c r="BF69" i="3"/>
  <c r="M69" i="3"/>
  <c r="Y69" i="3"/>
  <c r="AK69" i="3"/>
  <c r="AW69" i="3"/>
  <c r="BI69" i="3"/>
  <c r="O69" i="3"/>
  <c r="S69" i="3"/>
  <c r="W69" i="3"/>
  <c r="AA69" i="3"/>
  <c r="AE69" i="3"/>
  <c r="AI69" i="3"/>
  <c r="AM69" i="3"/>
  <c r="AQ69" i="3"/>
  <c r="AU69" i="3"/>
  <c r="AY69" i="3"/>
  <c r="BC69" i="3"/>
  <c r="BG69" i="3"/>
  <c r="Q69" i="3"/>
  <c r="AC69" i="3"/>
  <c r="AO69" i="3"/>
  <c r="BA69" i="3"/>
  <c r="P69" i="3"/>
  <c r="T69" i="3"/>
  <c r="X69" i="3"/>
  <c r="AB69" i="3"/>
  <c r="AF69" i="3"/>
  <c r="AJ69" i="3"/>
  <c r="AN69" i="3"/>
  <c r="AR69" i="3"/>
  <c r="AV69" i="3"/>
  <c r="AZ69" i="3"/>
  <c r="BD69" i="3"/>
  <c r="BH69" i="3"/>
  <c r="U69" i="3"/>
  <c r="AG69" i="3"/>
  <c r="AS69" i="3"/>
  <c r="BE69" i="3"/>
  <c r="M31" i="3"/>
  <c r="Q31" i="3"/>
  <c r="U31" i="3"/>
  <c r="Y31" i="3"/>
  <c r="AC31" i="3"/>
  <c r="AG31" i="3"/>
  <c r="AK31" i="3"/>
  <c r="AO31" i="3"/>
  <c r="AS31" i="3"/>
  <c r="AW31" i="3"/>
  <c r="BA31" i="3"/>
  <c r="BE31" i="3"/>
  <c r="BI31" i="3"/>
  <c r="P31" i="3"/>
  <c r="X31" i="3"/>
  <c r="AF31" i="3"/>
  <c r="AR31" i="3"/>
  <c r="AZ31" i="3"/>
  <c r="N31" i="3"/>
  <c r="R31" i="3"/>
  <c r="V31" i="3"/>
  <c r="Z31" i="3"/>
  <c r="AD31" i="3"/>
  <c r="AH31" i="3"/>
  <c r="AL31" i="3"/>
  <c r="AP31" i="3"/>
  <c r="AT31" i="3"/>
  <c r="AX31" i="3"/>
  <c r="BB31" i="3"/>
  <c r="BF31" i="3"/>
  <c r="AB31" i="3"/>
  <c r="AN31" i="3"/>
  <c r="AV31" i="3"/>
  <c r="BH31" i="3"/>
  <c r="O31" i="3"/>
  <c r="S31" i="3"/>
  <c r="W31" i="3"/>
  <c r="AA31" i="3"/>
  <c r="AE31" i="3"/>
  <c r="AI31" i="3"/>
  <c r="AM31" i="3"/>
  <c r="AQ31" i="3"/>
  <c r="AU31" i="3"/>
  <c r="AY31" i="3"/>
  <c r="BC31" i="3"/>
  <c r="BG31" i="3"/>
  <c r="T31" i="3"/>
  <c r="AJ31" i="3"/>
  <c r="BD31" i="3"/>
  <c r="O49" i="3"/>
  <c r="BL49" i="3" s="1"/>
  <c r="S49" i="3"/>
  <c r="BM49" i="3" s="1"/>
  <c r="W49" i="3"/>
  <c r="AA49" i="3"/>
  <c r="AE49" i="3"/>
  <c r="AI49" i="3"/>
  <c r="AM49" i="3"/>
  <c r="AQ49" i="3"/>
  <c r="AU49" i="3"/>
  <c r="AY49" i="3"/>
  <c r="BC49" i="3"/>
  <c r="BG49" i="3"/>
  <c r="V49" i="3"/>
  <c r="AD49" i="3"/>
  <c r="AP49" i="3"/>
  <c r="AX49" i="3"/>
  <c r="P49" i="3"/>
  <c r="T49" i="3"/>
  <c r="X49" i="3"/>
  <c r="AB49" i="3"/>
  <c r="AF49" i="3"/>
  <c r="AJ49" i="3"/>
  <c r="AN49" i="3"/>
  <c r="AR49" i="3"/>
  <c r="AV49" i="3"/>
  <c r="AZ49" i="3"/>
  <c r="BD49" i="3"/>
  <c r="BH49" i="3"/>
  <c r="R49" i="3"/>
  <c r="Z49" i="3"/>
  <c r="AL49" i="3"/>
  <c r="BB49" i="3"/>
  <c r="M49" i="3"/>
  <c r="Q49" i="3"/>
  <c r="U49" i="3"/>
  <c r="Y49" i="3"/>
  <c r="AC49" i="3"/>
  <c r="AG49" i="3"/>
  <c r="AK49" i="3"/>
  <c r="AO49" i="3"/>
  <c r="AS49" i="3"/>
  <c r="AW49" i="3"/>
  <c r="BA49" i="3"/>
  <c r="BE49" i="3"/>
  <c r="BI49" i="3"/>
  <c r="N49" i="3"/>
  <c r="BJ49" i="3" s="1"/>
  <c r="AH49" i="3"/>
  <c r="AT49" i="3"/>
  <c r="BF49" i="3"/>
  <c r="M72" i="3"/>
  <c r="Q72" i="3"/>
  <c r="U72" i="3"/>
  <c r="Y72" i="3"/>
  <c r="AC72" i="3"/>
  <c r="AG72" i="3"/>
  <c r="AK72" i="3"/>
  <c r="AO72" i="3"/>
  <c r="AS72" i="3"/>
  <c r="AW72" i="3"/>
  <c r="BA72" i="3"/>
  <c r="BE72" i="3"/>
  <c r="BI72" i="3"/>
  <c r="T72" i="3"/>
  <c r="X72" i="3"/>
  <c r="AJ72" i="3"/>
  <c r="AV72" i="3"/>
  <c r="BH72" i="3"/>
  <c r="N72" i="3"/>
  <c r="R72" i="3"/>
  <c r="V72" i="3"/>
  <c r="Z72" i="3"/>
  <c r="AD72" i="3"/>
  <c r="AH72" i="3"/>
  <c r="AL72" i="3"/>
  <c r="AP72" i="3"/>
  <c r="AT72" i="3"/>
  <c r="AX72" i="3"/>
  <c r="BB72" i="3"/>
  <c r="BF72" i="3"/>
  <c r="AF72" i="3"/>
  <c r="AR72" i="3"/>
  <c r="BD72" i="3"/>
  <c r="O72" i="3"/>
  <c r="S72" i="3"/>
  <c r="W72" i="3"/>
  <c r="AA72" i="3"/>
  <c r="AE72" i="3"/>
  <c r="AI72" i="3"/>
  <c r="AM72" i="3"/>
  <c r="AQ72" i="3"/>
  <c r="AU72" i="3"/>
  <c r="AY72" i="3"/>
  <c r="BC72" i="3"/>
  <c r="BG72" i="3"/>
  <c r="P72" i="3"/>
  <c r="AB72" i="3"/>
  <c r="AN72" i="3"/>
  <c r="AZ72" i="3"/>
  <c r="M64" i="3"/>
  <c r="Q64" i="3"/>
  <c r="U64" i="3"/>
  <c r="Y64" i="3"/>
  <c r="AC64" i="3"/>
  <c r="AG64" i="3"/>
  <c r="AK64" i="3"/>
  <c r="AO64" i="3"/>
  <c r="AS64" i="3"/>
  <c r="AW64" i="3"/>
  <c r="BA64" i="3"/>
  <c r="BE64" i="3"/>
  <c r="BI64" i="3"/>
  <c r="P64" i="3"/>
  <c r="AF64" i="3"/>
  <c r="AR64" i="3"/>
  <c r="BD64" i="3"/>
  <c r="N64" i="3"/>
  <c r="R64" i="3"/>
  <c r="V64" i="3"/>
  <c r="Z64" i="3"/>
  <c r="AD64" i="3"/>
  <c r="AH64" i="3"/>
  <c r="AL64" i="3"/>
  <c r="AP64" i="3"/>
  <c r="AT64" i="3"/>
  <c r="AX64" i="3"/>
  <c r="BB64" i="3"/>
  <c r="BF64" i="3"/>
  <c r="T64" i="3"/>
  <c r="AB64" i="3"/>
  <c r="AV64" i="3"/>
  <c r="BH64" i="3"/>
  <c r="O64" i="3"/>
  <c r="S64" i="3"/>
  <c r="W64" i="3"/>
  <c r="AA64" i="3"/>
  <c r="AE64" i="3"/>
  <c r="AI64" i="3"/>
  <c r="AM64" i="3"/>
  <c r="AQ64" i="3"/>
  <c r="AU64" i="3"/>
  <c r="AY64" i="3"/>
  <c r="BC64" i="3"/>
  <c r="BG64" i="3"/>
  <c r="X64" i="3"/>
  <c r="AJ64" i="3"/>
  <c r="AN64" i="3"/>
  <c r="AZ64" i="3"/>
  <c r="M67" i="3"/>
  <c r="Q67" i="3"/>
  <c r="U67" i="3"/>
  <c r="Y67" i="3"/>
  <c r="AC67" i="3"/>
  <c r="AG67" i="3"/>
  <c r="AK67" i="3"/>
  <c r="AO67" i="3"/>
  <c r="AS67" i="3"/>
  <c r="AW67" i="3"/>
  <c r="BA67" i="3"/>
  <c r="BE67" i="3"/>
  <c r="BI67" i="3"/>
  <c r="P67" i="3"/>
  <c r="AF67" i="3"/>
  <c r="AR67" i="3"/>
  <c r="BD67" i="3"/>
  <c r="N67" i="3"/>
  <c r="R67" i="3"/>
  <c r="V67" i="3"/>
  <c r="Z67" i="3"/>
  <c r="AD67" i="3"/>
  <c r="AH67" i="3"/>
  <c r="AL67" i="3"/>
  <c r="AP67" i="3"/>
  <c r="AT67" i="3"/>
  <c r="AX67" i="3"/>
  <c r="BB67" i="3"/>
  <c r="BF67" i="3"/>
  <c r="T67" i="3"/>
  <c r="AB67" i="3"/>
  <c r="AN67" i="3"/>
  <c r="AZ67" i="3"/>
  <c r="O67" i="3"/>
  <c r="S67" i="3"/>
  <c r="W67" i="3"/>
  <c r="AA67" i="3"/>
  <c r="AE67" i="3"/>
  <c r="AI67" i="3"/>
  <c r="AM67" i="3"/>
  <c r="AQ67" i="3"/>
  <c r="AU67" i="3"/>
  <c r="AY67" i="3"/>
  <c r="BC67" i="3"/>
  <c r="BG67" i="3"/>
  <c r="X67" i="3"/>
  <c r="AJ67" i="3"/>
  <c r="AV67" i="3"/>
  <c r="BH67" i="3"/>
  <c r="O37" i="3"/>
  <c r="S37" i="3"/>
  <c r="W37" i="3"/>
  <c r="AA37" i="3"/>
  <c r="AE37" i="3"/>
  <c r="AI37" i="3"/>
  <c r="AM37" i="3"/>
  <c r="AQ37" i="3"/>
  <c r="AU37" i="3"/>
  <c r="AY37" i="3"/>
  <c r="BC37" i="3"/>
  <c r="BG37" i="3"/>
  <c r="N37" i="3"/>
  <c r="AD37" i="3"/>
  <c r="AP37" i="3"/>
  <c r="AX37" i="3"/>
  <c r="P37" i="3"/>
  <c r="T37" i="3"/>
  <c r="X37" i="3"/>
  <c r="AB37" i="3"/>
  <c r="AF37" i="3"/>
  <c r="AJ37" i="3"/>
  <c r="AN37" i="3"/>
  <c r="AR37" i="3"/>
  <c r="AV37" i="3"/>
  <c r="AZ37" i="3"/>
  <c r="BD37" i="3"/>
  <c r="BH37" i="3"/>
  <c r="R37" i="3"/>
  <c r="Z37" i="3"/>
  <c r="AH37" i="3"/>
  <c r="AT37" i="3"/>
  <c r="BF37" i="3"/>
  <c r="M37" i="3"/>
  <c r="Q37" i="3"/>
  <c r="U37" i="3"/>
  <c r="Y37" i="3"/>
  <c r="AC37" i="3"/>
  <c r="AG37" i="3"/>
  <c r="AK37" i="3"/>
  <c r="AO37" i="3"/>
  <c r="AS37" i="3"/>
  <c r="AW37" i="3"/>
  <c r="BA37" i="3"/>
  <c r="BE37" i="3"/>
  <c r="BI37" i="3"/>
  <c r="V37" i="3"/>
  <c r="AL37" i="3"/>
  <c r="BB37" i="3"/>
  <c r="N58" i="3"/>
  <c r="R58" i="3"/>
  <c r="V58" i="3"/>
  <c r="Z58" i="3"/>
  <c r="AD58" i="3"/>
  <c r="AH58" i="3"/>
  <c r="AL58" i="3"/>
  <c r="AP58" i="3"/>
  <c r="AT58" i="3"/>
  <c r="AX58" i="3"/>
  <c r="BB58" i="3"/>
  <c r="BF58" i="3"/>
  <c r="Q58" i="3"/>
  <c r="AC58" i="3"/>
  <c r="AO58" i="3"/>
  <c r="BE58" i="3"/>
  <c r="O58" i="3"/>
  <c r="S58" i="3"/>
  <c r="W58" i="3"/>
  <c r="AA58" i="3"/>
  <c r="AE58" i="3"/>
  <c r="AI58" i="3"/>
  <c r="AM58" i="3"/>
  <c r="AQ58" i="3"/>
  <c r="AU58" i="3"/>
  <c r="AY58" i="3"/>
  <c r="BC58" i="3"/>
  <c r="BG58" i="3"/>
  <c r="M58" i="3"/>
  <c r="Y58" i="3"/>
  <c r="AK58" i="3"/>
  <c r="AS58" i="3"/>
  <c r="BA58" i="3"/>
  <c r="P58" i="3"/>
  <c r="T58" i="3"/>
  <c r="X58" i="3"/>
  <c r="AB58" i="3"/>
  <c r="AF58" i="3"/>
  <c r="AJ58" i="3"/>
  <c r="AN58" i="3"/>
  <c r="AR58" i="3"/>
  <c r="AV58" i="3"/>
  <c r="AZ58" i="3"/>
  <c r="BD58" i="3"/>
  <c r="BH58" i="3"/>
  <c r="U58" i="3"/>
  <c r="AG58" i="3"/>
  <c r="AW58" i="3"/>
  <c r="BI58" i="3"/>
  <c r="P36" i="3"/>
  <c r="T36" i="3"/>
  <c r="X36" i="3"/>
  <c r="AB36" i="3"/>
  <c r="AF36" i="3"/>
  <c r="AJ36" i="3"/>
  <c r="AN36" i="3"/>
  <c r="AR36" i="3"/>
  <c r="AV36" i="3"/>
  <c r="AZ36" i="3"/>
  <c r="BD36" i="3"/>
  <c r="BH36" i="3"/>
  <c r="O36" i="3"/>
  <c r="W36" i="3"/>
  <c r="AE36" i="3"/>
  <c r="AI36" i="3"/>
  <c r="AQ36" i="3"/>
  <c r="AY36" i="3"/>
  <c r="M36" i="3"/>
  <c r="Q36" i="3"/>
  <c r="U36" i="3"/>
  <c r="Y36" i="3"/>
  <c r="AC36" i="3"/>
  <c r="AG36" i="3"/>
  <c r="AK36" i="3"/>
  <c r="AO36" i="3"/>
  <c r="AS36" i="3"/>
  <c r="AW36" i="3"/>
  <c r="BA36" i="3"/>
  <c r="BE36" i="3"/>
  <c r="BI36" i="3"/>
  <c r="BC36" i="3"/>
  <c r="N36" i="3"/>
  <c r="R36" i="3"/>
  <c r="V36" i="3"/>
  <c r="Z36" i="3"/>
  <c r="AD36" i="3"/>
  <c r="AH36" i="3"/>
  <c r="AL36" i="3"/>
  <c r="AP36" i="3"/>
  <c r="AT36" i="3"/>
  <c r="AX36" i="3"/>
  <c r="BB36" i="3"/>
  <c r="BF36" i="3"/>
  <c r="S36" i="3"/>
  <c r="AA36" i="3"/>
  <c r="AM36" i="3"/>
  <c r="AU36" i="3"/>
  <c r="BG36" i="3"/>
  <c r="P39" i="3"/>
  <c r="T39" i="3"/>
  <c r="X39" i="3"/>
  <c r="AB39" i="3"/>
  <c r="AF39" i="3"/>
  <c r="AJ39" i="3"/>
  <c r="AN39" i="3"/>
  <c r="AR39" i="3"/>
  <c r="AV39" i="3"/>
  <c r="AZ39" i="3"/>
  <c r="BD39" i="3"/>
  <c r="BH39" i="3"/>
  <c r="S39" i="3"/>
  <c r="AE39" i="3"/>
  <c r="AM39" i="3"/>
  <c r="AY39" i="3"/>
  <c r="M39" i="3"/>
  <c r="Q39" i="3"/>
  <c r="U39" i="3"/>
  <c r="Y39" i="3"/>
  <c r="AC39" i="3"/>
  <c r="AG39" i="3"/>
  <c r="AK39" i="3"/>
  <c r="AO39" i="3"/>
  <c r="AS39" i="3"/>
  <c r="AW39" i="3"/>
  <c r="BA39" i="3"/>
  <c r="BE39" i="3"/>
  <c r="BI39" i="3"/>
  <c r="O39" i="3"/>
  <c r="AA39" i="3"/>
  <c r="AI39" i="3"/>
  <c r="AU39" i="3"/>
  <c r="BC39" i="3"/>
  <c r="N39" i="3"/>
  <c r="R39" i="3"/>
  <c r="V39" i="3"/>
  <c r="Z39" i="3"/>
  <c r="AD39" i="3"/>
  <c r="AH39" i="3"/>
  <c r="AL39" i="3"/>
  <c r="AP39" i="3"/>
  <c r="AT39" i="3"/>
  <c r="AX39" i="3"/>
  <c r="BB39" i="3"/>
  <c r="BF39" i="3"/>
  <c r="W39" i="3"/>
  <c r="AQ39" i="3"/>
  <c r="BG39" i="3"/>
  <c r="M41" i="3"/>
  <c r="Q41" i="3"/>
  <c r="U41" i="3"/>
  <c r="Y41" i="3"/>
  <c r="AC41" i="3"/>
  <c r="AG41" i="3"/>
  <c r="AK41" i="3"/>
  <c r="AO41" i="3"/>
  <c r="AS41" i="3"/>
  <c r="AW41" i="3"/>
  <c r="BA41" i="3"/>
  <c r="BE41" i="3"/>
  <c r="BI41" i="3"/>
  <c r="P41" i="3"/>
  <c r="AB41" i="3"/>
  <c r="AJ41" i="3"/>
  <c r="AV41" i="3"/>
  <c r="BD41" i="3"/>
  <c r="N41" i="3"/>
  <c r="R41" i="3"/>
  <c r="V41" i="3"/>
  <c r="Z41" i="3"/>
  <c r="AD41" i="3"/>
  <c r="AH41" i="3"/>
  <c r="AL41" i="3"/>
  <c r="AP41" i="3"/>
  <c r="AT41" i="3"/>
  <c r="AX41" i="3"/>
  <c r="BB41" i="3"/>
  <c r="BF41" i="3"/>
  <c r="T41" i="3"/>
  <c r="X41" i="3"/>
  <c r="AN41" i="3"/>
  <c r="AZ41" i="3"/>
  <c r="O41" i="3"/>
  <c r="S41" i="3"/>
  <c r="W41" i="3"/>
  <c r="AA41" i="3"/>
  <c r="AE41" i="3"/>
  <c r="AI41" i="3"/>
  <c r="AM41" i="3"/>
  <c r="AQ41" i="3"/>
  <c r="AU41" i="3"/>
  <c r="AY41" i="3"/>
  <c r="BC41" i="3"/>
  <c r="BG41" i="3"/>
  <c r="AF41" i="3"/>
  <c r="AR41" i="3"/>
  <c r="BH41" i="3"/>
  <c r="P57" i="3"/>
  <c r="T57" i="3"/>
  <c r="X57" i="3"/>
  <c r="AB57" i="3"/>
  <c r="AF57" i="3"/>
  <c r="AJ57" i="3"/>
  <c r="AN57" i="3"/>
  <c r="AR57" i="3"/>
  <c r="AV57" i="3"/>
  <c r="AZ57" i="3"/>
  <c r="BD57" i="3"/>
  <c r="BH57" i="3"/>
  <c r="S57" i="3"/>
  <c r="AA57" i="3"/>
  <c r="AQ57" i="3"/>
  <c r="BC57" i="3"/>
  <c r="M57" i="3"/>
  <c r="Q57" i="3"/>
  <c r="U57" i="3"/>
  <c r="Y57" i="3"/>
  <c r="AC57" i="3"/>
  <c r="AG57" i="3"/>
  <c r="AK57" i="3"/>
  <c r="AO57" i="3"/>
  <c r="AS57" i="3"/>
  <c r="AW57" i="3"/>
  <c r="BA57" i="3"/>
  <c r="BE57" i="3"/>
  <c r="BI57" i="3"/>
  <c r="W57" i="3"/>
  <c r="AE57" i="3"/>
  <c r="AM57" i="3"/>
  <c r="AY57" i="3"/>
  <c r="N57" i="3"/>
  <c r="R57" i="3"/>
  <c r="V57" i="3"/>
  <c r="Z57" i="3"/>
  <c r="AD57" i="3"/>
  <c r="AH57" i="3"/>
  <c r="AL57" i="3"/>
  <c r="AP57" i="3"/>
  <c r="AT57" i="3"/>
  <c r="AX57" i="3"/>
  <c r="BB57" i="3"/>
  <c r="BF57" i="3"/>
  <c r="O57" i="3"/>
  <c r="AI57" i="3"/>
  <c r="AU57" i="3"/>
  <c r="BG57" i="3"/>
  <c r="M77" i="3"/>
  <c r="Q77" i="3"/>
  <c r="U77" i="3"/>
  <c r="Y77" i="3"/>
  <c r="AC77" i="3"/>
  <c r="AG77" i="3"/>
  <c r="AK77" i="3"/>
  <c r="AO77" i="3"/>
  <c r="AS77" i="3"/>
  <c r="AW77" i="3"/>
  <c r="BA77" i="3"/>
  <c r="BE77" i="3"/>
  <c r="BI77" i="3"/>
  <c r="X77" i="3"/>
  <c r="AJ77" i="3"/>
  <c r="AZ77" i="3"/>
  <c r="N77" i="3"/>
  <c r="R77" i="3"/>
  <c r="V77" i="3"/>
  <c r="Z77" i="3"/>
  <c r="AD77" i="3"/>
  <c r="AH77" i="3"/>
  <c r="AL77" i="3"/>
  <c r="AP77" i="3"/>
  <c r="AT77" i="3"/>
  <c r="AX77" i="3"/>
  <c r="BB77" i="3"/>
  <c r="BF77" i="3"/>
  <c r="P77" i="3"/>
  <c r="AB77" i="3"/>
  <c r="AN77" i="3"/>
  <c r="AV77" i="3"/>
  <c r="BD77" i="3"/>
  <c r="O77" i="3"/>
  <c r="S77" i="3"/>
  <c r="W77" i="3"/>
  <c r="AA77" i="3"/>
  <c r="AE77" i="3"/>
  <c r="AI77" i="3"/>
  <c r="AM77" i="3"/>
  <c r="AQ77" i="3"/>
  <c r="AU77" i="3"/>
  <c r="AY77" i="3"/>
  <c r="BC77" i="3"/>
  <c r="BG77" i="3"/>
  <c r="T77" i="3"/>
  <c r="AF77" i="3"/>
  <c r="AR77" i="3"/>
  <c r="BH77" i="3"/>
  <c r="N30" i="3"/>
  <c r="BJ30" i="3" s="1"/>
  <c r="R30" i="3"/>
  <c r="V30" i="3"/>
  <c r="Z30" i="3"/>
  <c r="AD30" i="3"/>
  <c r="AH30" i="3"/>
  <c r="AL30" i="3"/>
  <c r="AP30" i="3"/>
  <c r="AT30" i="3"/>
  <c r="AX30" i="3"/>
  <c r="BB30" i="3"/>
  <c r="BF30" i="3"/>
  <c r="Q30" i="3"/>
  <c r="Y30" i="3"/>
  <c r="AK30" i="3"/>
  <c r="AW30" i="3"/>
  <c r="BE30" i="3"/>
  <c r="O30" i="3"/>
  <c r="BL30" i="3" s="1"/>
  <c r="S30" i="3"/>
  <c r="BM30" i="3" s="1"/>
  <c r="W30" i="3"/>
  <c r="AA30" i="3"/>
  <c r="AE30" i="3"/>
  <c r="AI30" i="3"/>
  <c r="AM30" i="3"/>
  <c r="AQ30" i="3"/>
  <c r="AU30" i="3"/>
  <c r="AY30" i="3"/>
  <c r="BC30" i="3"/>
  <c r="BG30" i="3"/>
  <c r="M30" i="3"/>
  <c r="AG30" i="3"/>
  <c r="AO30" i="3"/>
  <c r="BA30" i="3"/>
  <c r="P30" i="3"/>
  <c r="T30" i="3"/>
  <c r="X30" i="3"/>
  <c r="AB30" i="3"/>
  <c r="AF30" i="3"/>
  <c r="AJ30" i="3"/>
  <c r="AN30" i="3"/>
  <c r="AR30" i="3"/>
  <c r="AV30" i="3"/>
  <c r="AZ30" i="3"/>
  <c r="BD30" i="3"/>
  <c r="BH30" i="3"/>
  <c r="U30" i="3"/>
  <c r="AC30" i="3"/>
  <c r="AS30" i="3"/>
  <c r="BI30" i="3"/>
  <c r="P34" i="3"/>
  <c r="T34" i="3"/>
  <c r="X34" i="3"/>
  <c r="AB34" i="3"/>
  <c r="AF34" i="3"/>
  <c r="AJ34" i="3"/>
  <c r="AN34" i="3"/>
  <c r="AR34" i="3"/>
  <c r="AV34" i="3"/>
  <c r="AZ34" i="3"/>
  <c r="BD34" i="3"/>
  <c r="BH34" i="3"/>
  <c r="W34" i="3"/>
  <c r="AI34" i="3"/>
  <c r="AQ34" i="3"/>
  <c r="BC34" i="3"/>
  <c r="M34" i="3"/>
  <c r="Q34" i="3"/>
  <c r="U34" i="3"/>
  <c r="Y34" i="3"/>
  <c r="AC34" i="3"/>
  <c r="AG34" i="3"/>
  <c r="AK34" i="3"/>
  <c r="AO34" i="3"/>
  <c r="AS34" i="3"/>
  <c r="AW34" i="3"/>
  <c r="BA34" i="3"/>
  <c r="BE34" i="3"/>
  <c r="BI34" i="3"/>
  <c r="O34" i="3"/>
  <c r="AA34" i="3"/>
  <c r="AE34" i="3"/>
  <c r="AM34" i="3"/>
  <c r="AY34" i="3"/>
  <c r="BG34" i="3"/>
  <c r="N34" i="3"/>
  <c r="R34" i="3"/>
  <c r="V34" i="3"/>
  <c r="Z34" i="3"/>
  <c r="AD34" i="3"/>
  <c r="AH34" i="3"/>
  <c r="AL34" i="3"/>
  <c r="AP34" i="3"/>
  <c r="AT34" i="3"/>
  <c r="AX34" i="3"/>
  <c r="BB34" i="3"/>
  <c r="BF34" i="3"/>
  <c r="S34" i="3"/>
  <c r="AU34" i="3"/>
  <c r="N66" i="3"/>
  <c r="R66" i="3"/>
  <c r="V66" i="3"/>
  <c r="Z66" i="3"/>
  <c r="AD66" i="3"/>
  <c r="AH66" i="3"/>
  <c r="AL66" i="3"/>
  <c r="AP66" i="3"/>
  <c r="AT66" i="3"/>
  <c r="AX66" i="3"/>
  <c r="BB66" i="3"/>
  <c r="BF66" i="3"/>
  <c r="Q66" i="3"/>
  <c r="AC66" i="3"/>
  <c r="AK66" i="3"/>
  <c r="AW66" i="3"/>
  <c r="BE66" i="3"/>
  <c r="O66" i="3"/>
  <c r="S66" i="3"/>
  <c r="W66" i="3"/>
  <c r="AA66" i="3"/>
  <c r="AE66" i="3"/>
  <c r="AI66" i="3"/>
  <c r="AM66" i="3"/>
  <c r="AQ66" i="3"/>
  <c r="AU66" i="3"/>
  <c r="AY66" i="3"/>
  <c r="BC66" i="3"/>
  <c r="BG66" i="3"/>
  <c r="M66" i="3"/>
  <c r="Y66" i="3"/>
  <c r="AG66" i="3"/>
  <c r="AS66" i="3"/>
  <c r="BI66" i="3"/>
  <c r="P66" i="3"/>
  <c r="T66" i="3"/>
  <c r="X66" i="3"/>
  <c r="AB66" i="3"/>
  <c r="AF66" i="3"/>
  <c r="AJ66" i="3"/>
  <c r="AN66" i="3"/>
  <c r="AR66" i="3"/>
  <c r="AV66" i="3"/>
  <c r="AZ66" i="3"/>
  <c r="BD66" i="3"/>
  <c r="BH66" i="3"/>
  <c r="U66" i="3"/>
  <c r="AO66" i="3"/>
  <c r="BA66" i="3"/>
  <c r="O60" i="3"/>
  <c r="S60" i="3"/>
  <c r="W60" i="3"/>
  <c r="AA60" i="3"/>
  <c r="AE60" i="3"/>
  <c r="AI60" i="3"/>
  <c r="AM60" i="3"/>
  <c r="AQ60" i="3"/>
  <c r="AU60" i="3"/>
  <c r="AY60" i="3"/>
  <c r="BC60" i="3"/>
  <c r="BG60" i="3"/>
  <c r="V60" i="3"/>
  <c r="AH60" i="3"/>
  <c r="AX60" i="3"/>
  <c r="BF60" i="3"/>
  <c r="P60" i="3"/>
  <c r="T60" i="3"/>
  <c r="X60" i="3"/>
  <c r="AB60" i="3"/>
  <c r="AF60" i="3"/>
  <c r="AJ60" i="3"/>
  <c r="AN60" i="3"/>
  <c r="AR60" i="3"/>
  <c r="AV60" i="3"/>
  <c r="AZ60" i="3"/>
  <c r="BD60" i="3"/>
  <c r="BH60" i="3"/>
  <c r="N60" i="3"/>
  <c r="Z60" i="3"/>
  <c r="AL60" i="3"/>
  <c r="AT60" i="3"/>
  <c r="BB60" i="3"/>
  <c r="M60" i="3"/>
  <c r="Q60" i="3"/>
  <c r="U60" i="3"/>
  <c r="Y60" i="3"/>
  <c r="AC60" i="3"/>
  <c r="AG60" i="3"/>
  <c r="AK60" i="3"/>
  <c r="AO60" i="3"/>
  <c r="AS60" i="3"/>
  <c r="AW60" i="3"/>
  <c r="BA60" i="3"/>
  <c r="BE60" i="3"/>
  <c r="BI60" i="3"/>
  <c r="R60" i="3"/>
  <c r="AD60" i="3"/>
  <c r="AP60" i="3"/>
  <c r="O63" i="3"/>
  <c r="S63" i="3"/>
  <c r="W63" i="3"/>
  <c r="AA63" i="3"/>
  <c r="AE63" i="3"/>
  <c r="AI63" i="3"/>
  <c r="AM63" i="3"/>
  <c r="AQ63" i="3"/>
  <c r="AU63" i="3"/>
  <c r="AY63" i="3"/>
  <c r="BC63" i="3"/>
  <c r="BG63" i="3"/>
  <c r="R63" i="3"/>
  <c r="AH63" i="3"/>
  <c r="AT63" i="3"/>
  <c r="BF63" i="3"/>
  <c r="P63" i="3"/>
  <c r="T63" i="3"/>
  <c r="X63" i="3"/>
  <c r="AB63" i="3"/>
  <c r="AF63" i="3"/>
  <c r="AJ63" i="3"/>
  <c r="AN63" i="3"/>
  <c r="AR63" i="3"/>
  <c r="AV63" i="3"/>
  <c r="AZ63" i="3"/>
  <c r="BD63" i="3"/>
  <c r="BH63" i="3"/>
  <c r="V63" i="3"/>
  <c r="AD63" i="3"/>
  <c r="AP63" i="3"/>
  <c r="BB63" i="3"/>
  <c r="M63" i="3"/>
  <c r="Q63" i="3"/>
  <c r="U63" i="3"/>
  <c r="Y63" i="3"/>
  <c r="AC63" i="3"/>
  <c r="AG63" i="3"/>
  <c r="AK63" i="3"/>
  <c r="AO63" i="3"/>
  <c r="AS63" i="3"/>
  <c r="AW63" i="3"/>
  <c r="BA63" i="3"/>
  <c r="BE63" i="3"/>
  <c r="BI63" i="3"/>
  <c r="N63" i="3"/>
  <c r="Z63" i="3"/>
  <c r="AL63" i="3"/>
  <c r="AX63" i="3"/>
  <c r="P73" i="3"/>
  <c r="T73" i="3"/>
  <c r="X73" i="3"/>
  <c r="AB73" i="3"/>
  <c r="AF73" i="3"/>
  <c r="AJ73" i="3"/>
  <c r="AN73" i="3"/>
  <c r="AR73" i="3"/>
  <c r="AV73" i="3"/>
  <c r="AZ73" i="3"/>
  <c r="BD73" i="3"/>
  <c r="BH73" i="3"/>
  <c r="W73" i="3"/>
  <c r="AE73" i="3"/>
  <c r="AU73" i="3"/>
  <c r="BG73" i="3"/>
  <c r="M73" i="3"/>
  <c r="Q73" i="3"/>
  <c r="U73" i="3"/>
  <c r="Y73" i="3"/>
  <c r="AC73" i="3"/>
  <c r="AG73" i="3"/>
  <c r="AK73" i="3"/>
  <c r="AO73" i="3"/>
  <c r="AS73" i="3"/>
  <c r="AW73" i="3"/>
  <c r="BA73" i="3"/>
  <c r="BE73" i="3"/>
  <c r="BI73" i="3"/>
  <c r="S73" i="3"/>
  <c r="AI73" i="3"/>
  <c r="AQ73" i="3"/>
  <c r="AY73" i="3"/>
  <c r="N73" i="3"/>
  <c r="R73" i="3"/>
  <c r="V73" i="3"/>
  <c r="Z73" i="3"/>
  <c r="AD73" i="3"/>
  <c r="AH73" i="3"/>
  <c r="AL73" i="3"/>
  <c r="AP73" i="3"/>
  <c r="AT73" i="3"/>
  <c r="AX73" i="3"/>
  <c r="BB73" i="3"/>
  <c r="BF73" i="3"/>
  <c r="O73" i="3"/>
  <c r="BL73" i="3" s="1"/>
  <c r="AA73" i="3"/>
  <c r="AM73" i="3"/>
  <c r="BC73" i="3"/>
  <c r="M75" i="3"/>
  <c r="Q75" i="3"/>
  <c r="U75" i="3"/>
  <c r="Y75" i="3"/>
  <c r="AC75" i="3"/>
  <c r="AG75" i="3"/>
  <c r="AK75" i="3"/>
  <c r="AO75" i="3"/>
  <c r="AS75" i="3"/>
  <c r="AW75" i="3"/>
  <c r="BA75" i="3"/>
  <c r="BE75" i="3"/>
  <c r="BI75" i="3"/>
  <c r="X75" i="3"/>
  <c r="AF75" i="3"/>
  <c r="AR75" i="3"/>
  <c r="BD75" i="3"/>
  <c r="N75" i="3"/>
  <c r="R75" i="3"/>
  <c r="V75" i="3"/>
  <c r="Z75" i="3"/>
  <c r="AD75" i="3"/>
  <c r="AH75" i="3"/>
  <c r="AL75" i="3"/>
  <c r="AP75" i="3"/>
  <c r="AT75" i="3"/>
  <c r="AX75" i="3"/>
  <c r="BB75" i="3"/>
  <c r="BF75" i="3"/>
  <c r="T75" i="3"/>
  <c r="AB75" i="3"/>
  <c r="AN75" i="3"/>
  <c r="AZ75" i="3"/>
  <c r="O75" i="3"/>
  <c r="S75" i="3"/>
  <c r="W75" i="3"/>
  <c r="AA75" i="3"/>
  <c r="AE75" i="3"/>
  <c r="AI75" i="3"/>
  <c r="AM75" i="3"/>
  <c r="AQ75" i="3"/>
  <c r="AU75" i="3"/>
  <c r="AY75" i="3"/>
  <c r="BC75" i="3"/>
  <c r="BG75" i="3"/>
  <c r="P75" i="3"/>
  <c r="AJ75" i="3"/>
  <c r="AV75" i="3"/>
  <c r="BH75" i="3"/>
  <c r="P54" i="3"/>
  <c r="T54" i="3"/>
  <c r="X54" i="3"/>
  <c r="AB54" i="3"/>
  <c r="AF54" i="3"/>
  <c r="AJ54" i="3"/>
  <c r="AN54" i="3"/>
  <c r="AR54" i="3"/>
  <c r="AV54" i="3"/>
  <c r="AZ54" i="3"/>
  <c r="BD54" i="3"/>
  <c r="BH54" i="3"/>
  <c r="S54" i="3"/>
  <c r="AE54" i="3"/>
  <c r="AQ54" i="3"/>
  <c r="BC54" i="3"/>
  <c r="M54" i="3"/>
  <c r="Q54" i="3"/>
  <c r="U54" i="3"/>
  <c r="Y54" i="3"/>
  <c r="AC54" i="3"/>
  <c r="AG54" i="3"/>
  <c r="AK54" i="3"/>
  <c r="AO54" i="3"/>
  <c r="AS54" i="3"/>
  <c r="AW54" i="3"/>
  <c r="BA54" i="3"/>
  <c r="BE54" i="3"/>
  <c r="BI54" i="3"/>
  <c r="O54" i="3"/>
  <c r="AI54" i="3"/>
  <c r="AU54" i="3"/>
  <c r="BG54" i="3"/>
  <c r="N54" i="3"/>
  <c r="R54" i="3"/>
  <c r="V54" i="3"/>
  <c r="Z54" i="3"/>
  <c r="AD54" i="3"/>
  <c r="AH54" i="3"/>
  <c r="AL54" i="3"/>
  <c r="AP54" i="3"/>
  <c r="AT54" i="3"/>
  <c r="AX54" i="3"/>
  <c r="BB54" i="3"/>
  <c r="BF54" i="3"/>
  <c r="W54" i="3"/>
  <c r="AA54" i="3"/>
  <c r="AM54" i="3"/>
  <c r="AY54" i="3"/>
  <c r="O32" i="3"/>
  <c r="S32" i="3"/>
  <c r="W32" i="3"/>
  <c r="AA32" i="3"/>
  <c r="AE32" i="3"/>
  <c r="AI32" i="3"/>
  <c r="AM32" i="3"/>
  <c r="AQ32" i="3"/>
  <c r="AU32" i="3"/>
  <c r="AY32" i="3"/>
  <c r="BC32" i="3"/>
  <c r="BG32" i="3"/>
  <c r="N32" i="3"/>
  <c r="V32" i="3"/>
  <c r="AD32" i="3"/>
  <c r="AP32" i="3"/>
  <c r="AX32" i="3"/>
  <c r="BF32" i="3"/>
  <c r="P32" i="3"/>
  <c r="T32" i="3"/>
  <c r="X32" i="3"/>
  <c r="AB32" i="3"/>
  <c r="AF32" i="3"/>
  <c r="AJ32" i="3"/>
  <c r="AN32" i="3"/>
  <c r="AR32" i="3"/>
  <c r="AV32" i="3"/>
  <c r="AZ32" i="3"/>
  <c r="BD32" i="3"/>
  <c r="BH32" i="3"/>
  <c r="R32" i="3"/>
  <c r="Z32" i="3"/>
  <c r="AH32" i="3"/>
  <c r="AT32" i="3"/>
  <c r="M32" i="3"/>
  <c r="Q32" i="3"/>
  <c r="U32" i="3"/>
  <c r="Y32" i="3"/>
  <c r="AC32" i="3"/>
  <c r="AG32" i="3"/>
  <c r="AK32" i="3"/>
  <c r="AO32" i="3"/>
  <c r="AS32" i="3"/>
  <c r="AW32" i="3"/>
  <c r="BA32" i="3"/>
  <c r="BE32" i="3"/>
  <c r="BI32" i="3"/>
  <c r="AL32" i="3"/>
  <c r="BB32" i="3"/>
  <c r="N48" i="3"/>
  <c r="BJ48" i="3" s="1"/>
  <c r="R48" i="3"/>
  <c r="V48" i="3"/>
  <c r="Z48" i="3"/>
  <c r="AD48" i="3"/>
  <c r="AH48" i="3"/>
  <c r="AL48" i="3"/>
  <c r="AP48" i="3"/>
  <c r="AT48" i="3"/>
  <c r="AX48" i="3"/>
  <c r="BB48" i="3"/>
  <c r="BF48" i="3"/>
  <c r="Q48" i="3"/>
  <c r="AC48" i="3"/>
  <c r="AO48" i="3"/>
  <c r="BA48" i="3"/>
  <c r="BI48" i="3"/>
  <c r="O48" i="3"/>
  <c r="BL48" i="3" s="1"/>
  <c r="S48" i="3"/>
  <c r="BM48" i="3" s="1"/>
  <c r="W48" i="3"/>
  <c r="AA48" i="3"/>
  <c r="AE48" i="3"/>
  <c r="AI48" i="3"/>
  <c r="AM48" i="3"/>
  <c r="AQ48" i="3"/>
  <c r="AU48" i="3"/>
  <c r="AY48" i="3"/>
  <c r="BC48" i="3"/>
  <c r="BG48" i="3"/>
  <c r="M48" i="3"/>
  <c r="Y48" i="3"/>
  <c r="AK48" i="3"/>
  <c r="AW48" i="3"/>
  <c r="BE48" i="3"/>
  <c r="P48" i="3"/>
  <c r="T48" i="3"/>
  <c r="X48" i="3"/>
  <c r="AB48" i="3"/>
  <c r="AF48" i="3"/>
  <c r="AJ48" i="3"/>
  <c r="AN48" i="3"/>
  <c r="AR48" i="3"/>
  <c r="AV48" i="3"/>
  <c r="AZ48" i="3"/>
  <c r="BD48" i="3"/>
  <c r="BH48" i="3"/>
  <c r="U48" i="3"/>
  <c r="AG48" i="3"/>
  <c r="AS48" i="3"/>
  <c r="M51" i="3"/>
  <c r="Q51" i="3"/>
  <c r="U51" i="3"/>
  <c r="Y51" i="3"/>
  <c r="AC51" i="3"/>
  <c r="AG51" i="3"/>
  <c r="AK51" i="3"/>
  <c r="AO51" i="3"/>
  <c r="AS51" i="3"/>
  <c r="AW51" i="3"/>
  <c r="BA51" i="3"/>
  <c r="BE51" i="3"/>
  <c r="BI51" i="3"/>
  <c r="P51" i="3"/>
  <c r="AB51" i="3"/>
  <c r="AJ51" i="3"/>
  <c r="AR51" i="3"/>
  <c r="BD51" i="3"/>
  <c r="N51" i="3"/>
  <c r="R51" i="3"/>
  <c r="V51" i="3"/>
  <c r="Z51" i="3"/>
  <c r="AD51" i="3"/>
  <c r="AH51" i="3"/>
  <c r="AL51" i="3"/>
  <c r="AP51" i="3"/>
  <c r="AT51" i="3"/>
  <c r="AX51" i="3"/>
  <c r="BB51" i="3"/>
  <c r="BF51" i="3"/>
  <c r="T51" i="3"/>
  <c r="AF51" i="3"/>
  <c r="AV51" i="3"/>
  <c r="BH51" i="3"/>
  <c r="O51" i="3"/>
  <c r="S51" i="3"/>
  <c r="W51" i="3"/>
  <c r="AA51" i="3"/>
  <c r="AE51" i="3"/>
  <c r="AI51" i="3"/>
  <c r="AM51" i="3"/>
  <c r="AQ51" i="3"/>
  <c r="AU51" i="3"/>
  <c r="AY51" i="3"/>
  <c r="BC51" i="3"/>
  <c r="BG51" i="3"/>
  <c r="X51" i="3"/>
  <c r="AN51" i="3"/>
  <c r="AZ51" i="3"/>
  <c r="N53" i="3"/>
  <c r="R53" i="3"/>
  <c r="V53" i="3"/>
  <c r="Z53" i="3"/>
  <c r="AD53" i="3"/>
  <c r="AH53" i="3"/>
  <c r="AL53" i="3"/>
  <c r="AP53" i="3"/>
  <c r="AT53" i="3"/>
  <c r="AX53" i="3"/>
  <c r="BB53" i="3"/>
  <c r="BF53" i="3"/>
  <c r="M53" i="3"/>
  <c r="Y53" i="3"/>
  <c r="AK53" i="3"/>
  <c r="AS53" i="3"/>
  <c r="BE53" i="3"/>
  <c r="O53" i="3"/>
  <c r="S53" i="3"/>
  <c r="W53" i="3"/>
  <c r="AA53" i="3"/>
  <c r="AE53" i="3"/>
  <c r="AI53" i="3"/>
  <c r="AM53" i="3"/>
  <c r="AQ53" i="3"/>
  <c r="AU53" i="3"/>
  <c r="AY53" i="3"/>
  <c r="BC53" i="3"/>
  <c r="BG53" i="3"/>
  <c r="Q53" i="3"/>
  <c r="AC53" i="3"/>
  <c r="AO53" i="3"/>
  <c r="BA53" i="3"/>
  <c r="P53" i="3"/>
  <c r="T53" i="3"/>
  <c r="X53" i="3"/>
  <c r="AB53" i="3"/>
  <c r="AF53" i="3"/>
  <c r="AJ53" i="3"/>
  <c r="AN53" i="3"/>
  <c r="AR53" i="3"/>
  <c r="AV53" i="3"/>
  <c r="AZ53" i="3"/>
  <c r="BD53" i="3"/>
  <c r="BH53" i="3"/>
  <c r="U53" i="3"/>
  <c r="AG53" i="3"/>
  <c r="AW53" i="3"/>
  <c r="BI53" i="3"/>
  <c r="O42" i="3"/>
  <c r="S42" i="3"/>
  <c r="W42" i="3"/>
  <c r="AA42" i="3"/>
  <c r="AE42" i="3"/>
  <c r="AI42" i="3"/>
  <c r="AM42" i="3"/>
  <c r="AQ42" i="3"/>
  <c r="AU42" i="3"/>
  <c r="AY42" i="3"/>
  <c r="BC42" i="3"/>
  <c r="BG42" i="3"/>
  <c r="R42" i="3"/>
  <c r="Z42" i="3"/>
  <c r="AH42" i="3"/>
  <c r="AT42" i="3"/>
  <c r="BB42" i="3"/>
  <c r="P42" i="3"/>
  <c r="T42" i="3"/>
  <c r="X42" i="3"/>
  <c r="AB42" i="3"/>
  <c r="AF42" i="3"/>
  <c r="AJ42" i="3"/>
  <c r="AN42" i="3"/>
  <c r="AR42" i="3"/>
  <c r="AV42" i="3"/>
  <c r="AZ42" i="3"/>
  <c r="BD42" i="3"/>
  <c r="BH42" i="3"/>
  <c r="N42" i="3"/>
  <c r="AD42" i="3"/>
  <c r="AL42" i="3"/>
  <c r="AX42" i="3"/>
  <c r="M42" i="3"/>
  <c r="Q42" i="3"/>
  <c r="U42" i="3"/>
  <c r="Y42" i="3"/>
  <c r="AC42" i="3"/>
  <c r="AG42" i="3"/>
  <c r="AK42" i="3"/>
  <c r="AO42" i="3"/>
  <c r="AS42" i="3"/>
  <c r="AW42" i="3"/>
  <c r="BA42" i="3"/>
  <c r="BE42" i="3"/>
  <c r="BI42" i="3"/>
  <c r="V42" i="3"/>
  <c r="AP42" i="3"/>
  <c r="BF42" i="3"/>
  <c r="O71" i="3"/>
  <c r="S71" i="3"/>
  <c r="W71" i="3"/>
  <c r="AA71" i="3"/>
  <c r="AE71" i="3"/>
  <c r="AI71" i="3"/>
  <c r="AM71" i="3"/>
  <c r="AQ71" i="3"/>
  <c r="AU71" i="3"/>
  <c r="AY71" i="3"/>
  <c r="BC71" i="3"/>
  <c r="BG71" i="3"/>
  <c r="V71" i="3"/>
  <c r="AH71" i="3"/>
  <c r="AT71" i="3"/>
  <c r="BF71" i="3"/>
  <c r="P71" i="3"/>
  <c r="T71" i="3"/>
  <c r="X71" i="3"/>
  <c r="AB71" i="3"/>
  <c r="AF71" i="3"/>
  <c r="AJ71" i="3"/>
  <c r="AN71" i="3"/>
  <c r="AR71" i="3"/>
  <c r="AV71" i="3"/>
  <c r="AZ71" i="3"/>
  <c r="BD71" i="3"/>
  <c r="BH71" i="3"/>
  <c r="N71" i="3"/>
  <c r="Z71" i="3"/>
  <c r="AL71" i="3"/>
  <c r="AX71" i="3"/>
  <c r="M71" i="3"/>
  <c r="Q71" i="3"/>
  <c r="U71" i="3"/>
  <c r="Y71" i="3"/>
  <c r="AC71" i="3"/>
  <c r="AG71" i="3"/>
  <c r="AK71" i="3"/>
  <c r="AO71" i="3"/>
  <c r="AS71" i="3"/>
  <c r="AW71" i="3"/>
  <c r="BA71" i="3"/>
  <c r="BE71" i="3"/>
  <c r="BI71" i="3"/>
  <c r="R71" i="3"/>
  <c r="AD71" i="3"/>
  <c r="AP71" i="3"/>
  <c r="BB71" i="3"/>
  <c r="O52" i="3"/>
  <c r="S52" i="3"/>
  <c r="W52" i="3"/>
  <c r="AA52" i="3"/>
  <c r="AE52" i="3"/>
  <c r="AI52" i="3"/>
  <c r="AM52" i="3"/>
  <c r="AQ52" i="3"/>
  <c r="AU52" i="3"/>
  <c r="AY52" i="3"/>
  <c r="BC52" i="3"/>
  <c r="BG52" i="3"/>
  <c r="N52" i="3"/>
  <c r="Z52" i="3"/>
  <c r="AL52" i="3"/>
  <c r="AX52" i="3"/>
  <c r="P52" i="3"/>
  <c r="T52" i="3"/>
  <c r="X52" i="3"/>
  <c r="AB52" i="3"/>
  <c r="AF52" i="3"/>
  <c r="AJ52" i="3"/>
  <c r="AN52" i="3"/>
  <c r="AR52" i="3"/>
  <c r="AV52" i="3"/>
  <c r="AZ52" i="3"/>
  <c r="BD52" i="3"/>
  <c r="BH52" i="3"/>
  <c r="R52" i="3"/>
  <c r="AD52" i="3"/>
  <c r="AP52" i="3"/>
  <c r="BB52" i="3"/>
  <c r="M52" i="3"/>
  <c r="Q52" i="3"/>
  <c r="U52" i="3"/>
  <c r="Y52" i="3"/>
  <c r="AC52" i="3"/>
  <c r="AG52" i="3"/>
  <c r="AK52" i="3"/>
  <c r="AO52" i="3"/>
  <c r="AS52" i="3"/>
  <c r="AW52" i="3"/>
  <c r="BA52" i="3"/>
  <c r="BE52" i="3"/>
  <c r="BI52" i="3"/>
  <c r="V52" i="3"/>
  <c r="AH52" i="3"/>
  <c r="AT52" i="3"/>
  <c r="BF52" i="3"/>
  <c r="O68" i="3"/>
  <c r="S68" i="3"/>
  <c r="W68" i="3"/>
  <c r="AA68" i="3"/>
  <c r="AE68" i="3"/>
  <c r="AI68" i="3"/>
  <c r="AM68" i="3"/>
  <c r="AQ68" i="3"/>
  <c r="AU68" i="3"/>
  <c r="AY68" i="3"/>
  <c r="BC68" i="3"/>
  <c r="BG68" i="3"/>
  <c r="R68" i="3"/>
  <c r="Z68" i="3"/>
  <c r="AL68" i="3"/>
  <c r="AX68" i="3"/>
  <c r="P68" i="3"/>
  <c r="T68" i="3"/>
  <c r="X68" i="3"/>
  <c r="AB68" i="3"/>
  <c r="AF68" i="3"/>
  <c r="AJ68" i="3"/>
  <c r="AN68" i="3"/>
  <c r="AR68" i="3"/>
  <c r="AV68" i="3"/>
  <c r="AZ68" i="3"/>
  <c r="BD68" i="3"/>
  <c r="BH68" i="3"/>
  <c r="N68" i="3"/>
  <c r="AD68" i="3"/>
  <c r="AP68" i="3"/>
  <c r="BB68" i="3"/>
  <c r="M68" i="3"/>
  <c r="Q68" i="3"/>
  <c r="U68" i="3"/>
  <c r="Y68" i="3"/>
  <c r="AC68" i="3"/>
  <c r="AG68" i="3"/>
  <c r="AK68" i="3"/>
  <c r="AO68" i="3"/>
  <c r="AS68" i="3"/>
  <c r="AW68" i="3"/>
  <c r="BA68" i="3"/>
  <c r="BE68" i="3"/>
  <c r="BI68" i="3"/>
  <c r="V68" i="3"/>
  <c r="AH68" i="3"/>
  <c r="AT68" i="3"/>
  <c r="BF68" i="3"/>
  <c r="O55" i="3"/>
  <c r="S55" i="3"/>
  <c r="W55" i="3"/>
  <c r="AA55" i="3"/>
  <c r="AE55" i="3"/>
  <c r="AI55" i="3"/>
  <c r="AM55" i="3"/>
  <c r="AQ55" i="3"/>
  <c r="AU55" i="3"/>
  <c r="AY55" i="3"/>
  <c r="BC55" i="3"/>
  <c r="BG55" i="3"/>
  <c r="R55" i="3"/>
  <c r="AD55" i="3"/>
  <c r="AT55" i="3"/>
  <c r="BB55" i="3"/>
  <c r="P55" i="3"/>
  <c r="T55" i="3"/>
  <c r="X55" i="3"/>
  <c r="AB55" i="3"/>
  <c r="AF55" i="3"/>
  <c r="AJ55" i="3"/>
  <c r="AN55" i="3"/>
  <c r="AR55" i="3"/>
  <c r="AV55" i="3"/>
  <c r="AZ55" i="3"/>
  <c r="BD55" i="3"/>
  <c r="BH55" i="3"/>
  <c r="V55" i="3"/>
  <c r="AH55" i="3"/>
  <c r="AL55" i="3"/>
  <c r="AX55" i="3"/>
  <c r="M55" i="3"/>
  <c r="Q55" i="3"/>
  <c r="U55" i="3"/>
  <c r="Y55" i="3"/>
  <c r="AC55" i="3"/>
  <c r="AG55" i="3"/>
  <c r="AK55" i="3"/>
  <c r="AO55" i="3"/>
  <c r="AS55" i="3"/>
  <c r="AW55" i="3"/>
  <c r="BA55" i="3"/>
  <c r="BE55" i="3"/>
  <c r="BI55" i="3"/>
  <c r="N55" i="3"/>
  <c r="Z55" i="3"/>
  <c r="AP55" i="3"/>
  <c r="BF55" i="3"/>
  <c r="N74" i="3"/>
  <c r="R74" i="3"/>
  <c r="V74" i="3"/>
  <c r="Z74" i="3"/>
  <c r="AD74" i="3"/>
  <c r="AH74" i="3"/>
  <c r="AL74" i="3"/>
  <c r="AP74" i="3"/>
  <c r="AT74" i="3"/>
  <c r="AX74" i="3"/>
  <c r="BB74" i="3"/>
  <c r="BF74" i="3"/>
  <c r="Q74" i="3"/>
  <c r="AC74" i="3"/>
  <c r="AO74" i="3"/>
  <c r="BA74" i="3"/>
  <c r="BI74" i="3"/>
  <c r="O74" i="3"/>
  <c r="S74" i="3"/>
  <c r="W74" i="3"/>
  <c r="AA74" i="3"/>
  <c r="AE74" i="3"/>
  <c r="AI74" i="3"/>
  <c r="AM74" i="3"/>
  <c r="AQ74" i="3"/>
  <c r="AU74" i="3"/>
  <c r="AY74" i="3"/>
  <c r="BC74" i="3"/>
  <c r="BG74" i="3"/>
  <c r="M74" i="3"/>
  <c r="Y74" i="3"/>
  <c r="AK74" i="3"/>
  <c r="AW74" i="3"/>
  <c r="BE74" i="3"/>
  <c r="P74" i="3"/>
  <c r="T74" i="3"/>
  <c r="X74" i="3"/>
  <c r="AB74" i="3"/>
  <c r="AF74" i="3"/>
  <c r="AJ74" i="3"/>
  <c r="AN74" i="3"/>
  <c r="AR74" i="3"/>
  <c r="AV74" i="3"/>
  <c r="AZ74" i="3"/>
  <c r="BD74" i="3"/>
  <c r="BH74" i="3"/>
  <c r="U74" i="3"/>
  <c r="AG74" i="3"/>
  <c r="AS74" i="3"/>
  <c r="M46" i="3"/>
  <c r="Q46" i="3"/>
  <c r="U46" i="3"/>
  <c r="Y46" i="3"/>
  <c r="AC46" i="3"/>
  <c r="AG46" i="3"/>
  <c r="AK46" i="3"/>
  <c r="AO46" i="3"/>
  <c r="AS46" i="3"/>
  <c r="AW46" i="3"/>
  <c r="BA46" i="3"/>
  <c r="BE46" i="3"/>
  <c r="BI46" i="3"/>
  <c r="AJ46" i="3"/>
  <c r="AV46" i="3"/>
  <c r="N46" i="3"/>
  <c r="BJ46" i="3" s="1"/>
  <c r="R46" i="3"/>
  <c r="V46" i="3"/>
  <c r="Z46" i="3"/>
  <c r="AD46" i="3"/>
  <c r="AH46" i="3"/>
  <c r="AL46" i="3"/>
  <c r="AP46" i="3"/>
  <c r="AT46" i="3"/>
  <c r="AX46" i="3"/>
  <c r="BB46" i="3"/>
  <c r="BF46" i="3"/>
  <c r="T46" i="3"/>
  <c r="X46" i="3"/>
  <c r="AF46" i="3"/>
  <c r="AR46" i="3"/>
  <c r="AZ46" i="3"/>
  <c r="BH46" i="3"/>
  <c r="O46" i="3"/>
  <c r="BL46" i="3" s="1"/>
  <c r="S46" i="3"/>
  <c r="BM46" i="3" s="1"/>
  <c r="W46" i="3"/>
  <c r="AA46" i="3"/>
  <c r="AE46" i="3"/>
  <c r="AI46" i="3"/>
  <c r="AM46" i="3"/>
  <c r="AQ46" i="3"/>
  <c r="AU46" i="3"/>
  <c r="AY46" i="3"/>
  <c r="BC46" i="3"/>
  <c r="BG46" i="3"/>
  <c r="P46" i="3"/>
  <c r="AB46" i="3"/>
  <c r="AN46" i="3"/>
  <c r="BD46" i="3"/>
  <c r="P62" i="3"/>
  <c r="T62" i="3"/>
  <c r="X62" i="3"/>
  <c r="AB62" i="3"/>
  <c r="AF62" i="3"/>
  <c r="AJ62" i="3"/>
  <c r="AN62" i="3"/>
  <c r="AR62" i="3"/>
  <c r="AV62" i="3"/>
  <c r="AZ62" i="3"/>
  <c r="BD62" i="3"/>
  <c r="BH62" i="3"/>
  <c r="W62" i="3"/>
  <c r="AE62" i="3"/>
  <c r="AQ62" i="3"/>
  <c r="BC62" i="3"/>
  <c r="M62" i="3"/>
  <c r="Q62" i="3"/>
  <c r="U62" i="3"/>
  <c r="Y62" i="3"/>
  <c r="AC62" i="3"/>
  <c r="AG62" i="3"/>
  <c r="AK62" i="3"/>
  <c r="AO62" i="3"/>
  <c r="AS62" i="3"/>
  <c r="AW62" i="3"/>
  <c r="BA62" i="3"/>
  <c r="BE62" i="3"/>
  <c r="BL62" i="3" s="1"/>
  <c r="BI62" i="3"/>
  <c r="S62" i="3"/>
  <c r="AA62" i="3"/>
  <c r="AU62" i="3"/>
  <c r="BG62" i="3"/>
  <c r="N62" i="3"/>
  <c r="R62" i="3"/>
  <c r="V62" i="3"/>
  <c r="Z62" i="3"/>
  <c r="AD62" i="3"/>
  <c r="AH62" i="3"/>
  <c r="AL62" i="3"/>
  <c r="AP62" i="3"/>
  <c r="AT62" i="3"/>
  <c r="AX62" i="3"/>
  <c r="BB62" i="3"/>
  <c r="BF62" i="3"/>
  <c r="O62" i="3"/>
  <c r="AI62" i="3"/>
  <c r="AM62" i="3"/>
  <c r="AY62" i="3"/>
  <c r="N61" i="3"/>
  <c r="R61" i="3"/>
  <c r="V61" i="3"/>
  <c r="Z61" i="3"/>
  <c r="AD61" i="3"/>
  <c r="AH61" i="3"/>
  <c r="AL61" i="3"/>
  <c r="AP61" i="3"/>
  <c r="AT61" i="3"/>
  <c r="AX61" i="3"/>
  <c r="BB61" i="3"/>
  <c r="BF61" i="3"/>
  <c r="U61" i="3"/>
  <c r="AC61" i="3"/>
  <c r="AO61" i="3"/>
  <c r="AS61" i="3"/>
  <c r="BI61" i="3"/>
  <c r="O61" i="3"/>
  <c r="S61" i="3"/>
  <c r="W61" i="3"/>
  <c r="AA61" i="3"/>
  <c r="AE61" i="3"/>
  <c r="AI61" i="3"/>
  <c r="AM61" i="3"/>
  <c r="AQ61" i="3"/>
  <c r="AU61" i="3"/>
  <c r="AY61" i="3"/>
  <c r="BC61" i="3"/>
  <c r="BG61" i="3"/>
  <c r="Q61" i="3"/>
  <c r="Y61" i="3"/>
  <c r="AK61" i="3"/>
  <c r="AW61" i="3"/>
  <c r="BE61" i="3"/>
  <c r="P61" i="3"/>
  <c r="T61" i="3"/>
  <c r="X61" i="3"/>
  <c r="AB61" i="3"/>
  <c r="AF61" i="3"/>
  <c r="AJ61" i="3"/>
  <c r="AN61" i="3"/>
  <c r="AR61" i="3"/>
  <c r="AV61" i="3"/>
  <c r="AZ61" i="3"/>
  <c r="BD61" i="3"/>
  <c r="BH61" i="3"/>
  <c r="M61" i="3"/>
  <c r="BK61" i="3" s="1"/>
  <c r="AG61" i="3"/>
  <c r="BA61" i="3"/>
  <c r="N40" i="3"/>
  <c r="R40" i="3"/>
  <c r="V40" i="3"/>
  <c r="Z40" i="3"/>
  <c r="AD40" i="3"/>
  <c r="AH40" i="3"/>
  <c r="AL40" i="3"/>
  <c r="AP40" i="3"/>
  <c r="AT40" i="3"/>
  <c r="AX40" i="3"/>
  <c r="BB40" i="3"/>
  <c r="BF40" i="3"/>
  <c r="M40" i="3"/>
  <c r="Y40" i="3"/>
  <c r="AK40" i="3"/>
  <c r="AS40" i="3"/>
  <c r="BA40" i="3"/>
  <c r="O40" i="3"/>
  <c r="S40" i="3"/>
  <c r="W40" i="3"/>
  <c r="AA40" i="3"/>
  <c r="AE40" i="3"/>
  <c r="AI40" i="3"/>
  <c r="AM40" i="3"/>
  <c r="AQ40" i="3"/>
  <c r="AU40" i="3"/>
  <c r="AY40" i="3"/>
  <c r="BC40" i="3"/>
  <c r="BG40" i="3"/>
  <c r="Q40" i="3"/>
  <c r="AC40" i="3"/>
  <c r="AG40" i="3"/>
  <c r="AW40" i="3"/>
  <c r="BE40" i="3"/>
  <c r="P40" i="3"/>
  <c r="T40" i="3"/>
  <c r="X40" i="3"/>
  <c r="AB40" i="3"/>
  <c r="AF40" i="3"/>
  <c r="AJ40" i="3"/>
  <c r="AN40" i="3"/>
  <c r="AR40" i="3"/>
  <c r="AV40" i="3"/>
  <c r="AZ40" i="3"/>
  <c r="BD40" i="3"/>
  <c r="BH40" i="3"/>
  <c r="U40" i="3"/>
  <c r="AO40" i="3"/>
  <c r="BI40" i="3"/>
  <c r="M56" i="3"/>
  <c r="Q56" i="3"/>
  <c r="U56" i="3"/>
  <c r="Y56" i="3"/>
  <c r="AC56" i="3"/>
  <c r="AG56" i="3"/>
  <c r="AK56" i="3"/>
  <c r="AO56" i="3"/>
  <c r="AS56" i="3"/>
  <c r="AW56" i="3"/>
  <c r="BA56" i="3"/>
  <c r="BE56" i="3"/>
  <c r="BI56" i="3"/>
  <c r="P56" i="3"/>
  <c r="AF56" i="3"/>
  <c r="AR56" i="3"/>
  <c r="BD56" i="3"/>
  <c r="N56" i="3"/>
  <c r="R56" i="3"/>
  <c r="V56" i="3"/>
  <c r="Z56" i="3"/>
  <c r="AD56" i="3"/>
  <c r="AH56" i="3"/>
  <c r="AL56" i="3"/>
  <c r="AP56" i="3"/>
  <c r="AT56" i="3"/>
  <c r="AX56" i="3"/>
  <c r="BB56" i="3"/>
  <c r="BF56" i="3"/>
  <c r="X56" i="3"/>
  <c r="AB56" i="3"/>
  <c r="AN56" i="3"/>
  <c r="AV56" i="3"/>
  <c r="BH56" i="3"/>
  <c r="O56" i="3"/>
  <c r="S56" i="3"/>
  <c r="W56" i="3"/>
  <c r="AA56" i="3"/>
  <c r="AE56" i="3"/>
  <c r="AI56" i="3"/>
  <c r="AM56" i="3"/>
  <c r="AQ56" i="3"/>
  <c r="AU56" i="3"/>
  <c r="AY56" i="3"/>
  <c r="BC56" i="3"/>
  <c r="BG56" i="3"/>
  <c r="T56" i="3"/>
  <c r="AJ56" i="3"/>
  <c r="AZ56" i="3"/>
  <c r="P76" i="3"/>
  <c r="T76" i="3"/>
  <c r="X76" i="3"/>
  <c r="AB76" i="3"/>
  <c r="AF76" i="3"/>
  <c r="AJ76" i="3"/>
  <c r="AN76" i="3"/>
  <c r="AR76" i="3"/>
  <c r="AV76" i="3"/>
  <c r="AZ76" i="3"/>
  <c r="BD76" i="3"/>
  <c r="BH76" i="3"/>
  <c r="S76" i="3"/>
  <c r="BM76" i="3" s="1"/>
  <c r="AA76" i="3"/>
  <c r="AM76" i="3"/>
  <c r="AY76" i="3"/>
  <c r="M76" i="3"/>
  <c r="Q76" i="3"/>
  <c r="U76" i="3"/>
  <c r="Y76" i="3"/>
  <c r="AC76" i="3"/>
  <c r="AG76" i="3"/>
  <c r="AK76" i="3"/>
  <c r="AO76" i="3"/>
  <c r="AS76" i="3"/>
  <c r="AW76" i="3"/>
  <c r="BA76" i="3"/>
  <c r="BE76" i="3"/>
  <c r="BI76" i="3"/>
  <c r="O76" i="3"/>
  <c r="BL76" i="3" s="1"/>
  <c r="AE76" i="3"/>
  <c r="AQ76" i="3"/>
  <c r="BC76" i="3"/>
  <c r="N76" i="3"/>
  <c r="BJ76" i="3" s="1"/>
  <c r="R76" i="3"/>
  <c r="V76" i="3"/>
  <c r="Z76" i="3"/>
  <c r="AD76" i="3"/>
  <c r="AH76" i="3"/>
  <c r="AL76" i="3"/>
  <c r="AP76" i="3"/>
  <c r="AT76" i="3"/>
  <c r="AX76" i="3"/>
  <c r="BB76" i="3"/>
  <c r="BF76" i="3"/>
  <c r="W76" i="3"/>
  <c r="AI76" i="3"/>
  <c r="AU76" i="3"/>
  <c r="BG76" i="3"/>
  <c r="N43" i="3"/>
  <c r="R43" i="3"/>
  <c r="V43" i="3"/>
  <c r="Z43" i="3"/>
  <c r="AD43" i="3"/>
  <c r="AH43" i="3"/>
  <c r="AL43" i="3"/>
  <c r="AP43" i="3"/>
  <c r="AT43" i="3"/>
  <c r="AX43" i="3"/>
  <c r="BB43" i="3"/>
  <c r="BF43" i="3"/>
  <c r="Q43" i="3"/>
  <c r="AC43" i="3"/>
  <c r="AK43" i="3"/>
  <c r="AS43" i="3"/>
  <c r="BA43" i="3"/>
  <c r="O43" i="3"/>
  <c r="S43" i="3"/>
  <c r="W43" i="3"/>
  <c r="AA43" i="3"/>
  <c r="AE43" i="3"/>
  <c r="AI43" i="3"/>
  <c r="AM43" i="3"/>
  <c r="AQ43" i="3"/>
  <c r="AU43" i="3"/>
  <c r="AY43" i="3"/>
  <c r="BC43" i="3"/>
  <c r="BG43" i="3"/>
  <c r="M43" i="3"/>
  <c r="Y43" i="3"/>
  <c r="AG43" i="3"/>
  <c r="AW43" i="3"/>
  <c r="BI43" i="3"/>
  <c r="P43" i="3"/>
  <c r="T43" i="3"/>
  <c r="X43" i="3"/>
  <c r="AB43" i="3"/>
  <c r="AF43" i="3"/>
  <c r="AJ43" i="3"/>
  <c r="AN43" i="3"/>
  <c r="AR43" i="3"/>
  <c r="AV43" i="3"/>
  <c r="AZ43" i="3"/>
  <c r="BD43" i="3"/>
  <c r="BH43" i="3"/>
  <c r="U43" i="3"/>
  <c r="AO43" i="3"/>
  <c r="BE43" i="3"/>
  <c r="M59" i="3"/>
  <c r="Q59" i="3"/>
  <c r="U59" i="3"/>
  <c r="Y59" i="3"/>
  <c r="AC59" i="3"/>
  <c r="AG59" i="3"/>
  <c r="AK59" i="3"/>
  <c r="AO59" i="3"/>
  <c r="AS59" i="3"/>
  <c r="AW59" i="3"/>
  <c r="BA59" i="3"/>
  <c r="BE59" i="3"/>
  <c r="BI59" i="3"/>
  <c r="T59" i="3"/>
  <c r="AF59" i="3"/>
  <c r="AR59" i="3"/>
  <c r="AZ59" i="3"/>
  <c r="BH59" i="3"/>
  <c r="N59" i="3"/>
  <c r="R59" i="3"/>
  <c r="V59" i="3"/>
  <c r="Z59" i="3"/>
  <c r="AD59" i="3"/>
  <c r="AH59" i="3"/>
  <c r="AL59" i="3"/>
  <c r="AP59" i="3"/>
  <c r="AT59" i="3"/>
  <c r="AX59" i="3"/>
  <c r="BB59" i="3"/>
  <c r="BF59" i="3"/>
  <c r="P59" i="3"/>
  <c r="AB59" i="3"/>
  <c r="AN59" i="3"/>
  <c r="BD59" i="3"/>
  <c r="O59" i="3"/>
  <c r="S59" i="3"/>
  <c r="W59" i="3"/>
  <c r="AA59" i="3"/>
  <c r="AE59" i="3"/>
  <c r="AI59" i="3"/>
  <c r="AM59" i="3"/>
  <c r="AQ59" i="3"/>
  <c r="AU59" i="3"/>
  <c r="AY59" i="3"/>
  <c r="BC59" i="3"/>
  <c r="BG59" i="3"/>
  <c r="X59" i="3"/>
  <c r="AJ59" i="3"/>
  <c r="AV59" i="3"/>
  <c r="O45" i="3"/>
  <c r="S45" i="3"/>
  <c r="W45" i="3"/>
  <c r="AA45" i="3"/>
  <c r="AE45" i="3"/>
  <c r="AI45" i="3"/>
  <c r="AM45" i="3"/>
  <c r="AQ45" i="3"/>
  <c r="AU45" i="3"/>
  <c r="AY45" i="3"/>
  <c r="BC45" i="3"/>
  <c r="BG45" i="3"/>
  <c r="N45" i="3"/>
  <c r="AD45" i="3"/>
  <c r="AL45" i="3"/>
  <c r="AX45" i="3"/>
  <c r="P45" i="3"/>
  <c r="T45" i="3"/>
  <c r="X45" i="3"/>
  <c r="AB45" i="3"/>
  <c r="AF45" i="3"/>
  <c r="AJ45" i="3"/>
  <c r="AN45" i="3"/>
  <c r="AR45" i="3"/>
  <c r="AV45" i="3"/>
  <c r="AZ45" i="3"/>
  <c r="BD45" i="3"/>
  <c r="BH45" i="3"/>
  <c r="R45" i="3"/>
  <c r="Z45" i="3"/>
  <c r="AH45" i="3"/>
  <c r="AT45" i="3"/>
  <c r="BF45" i="3"/>
  <c r="M45" i="3"/>
  <c r="Q45" i="3"/>
  <c r="U45" i="3"/>
  <c r="Y45" i="3"/>
  <c r="AC45" i="3"/>
  <c r="AG45" i="3"/>
  <c r="AK45" i="3"/>
  <c r="AO45" i="3"/>
  <c r="AS45" i="3"/>
  <c r="AW45" i="3"/>
  <c r="BA45" i="3"/>
  <c r="BE45" i="3"/>
  <c r="BI45" i="3"/>
  <c r="V45" i="3"/>
  <c r="AP45" i="3"/>
  <c r="BB45" i="3"/>
  <c r="BJ53" i="3" l="1"/>
  <c r="BK51" i="3"/>
  <c r="BN51" i="3"/>
  <c r="BN48" i="3"/>
  <c r="BK48" i="3"/>
  <c r="BN32" i="3"/>
  <c r="BK32" i="3"/>
  <c r="BL54" i="3"/>
  <c r="BK75" i="3"/>
  <c r="BN75" i="3"/>
  <c r="BN73" i="3"/>
  <c r="BJ60" i="3"/>
  <c r="BL66" i="3"/>
  <c r="BJ66" i="3"/>
  <c r="BJ34" i="3"/>
  <c r="BM77" i="3"/>
  <c r="BN57" i="3"/>
  <c r="BK57" i="3"/>
  <c r="BK58" i="3"/>
  <c r="BN58" i="3"/>
  <c r="BJ58" i="3"/>
  <c r="BK37" i="3"/>
  <c r="BM37" i="3"/>
  <c r="BM67" i="3"/>
  <c r="BN72" i="3"/>
  <c r="BK72" i="3"/>
  <c r="BJ69" i="3"/>
  <c r="BL70" i="3"/>
  <c r="BJ70" i="3"/>
  <c r="BJ33" i="3"/>
  <c r="BK47" i="3"/>
  <c r="BN47" i="3"/>
  <c r="BN44" i="3"/>
  <c r="BK44" i="3"/>
  <c r="BM44" i="3"/>
  <c r="BJ59" i="3"/>
  <c r="BK46" i="3"/>
  <c r="BN46" i="3"/>
  <c r="BM71" i="3"/>
  <c r="BJ42" i="3"/>
  <c r="BK59" i="3"/>
  <c r="BN59" i="3"/>
  <c r="BK43" i="3"/>
  <c r="BN43" i="3"/>
  <c r="BL43" i="3"/>
  <c r="BJ40" i="3"/>
  <c r="BN40" i="3"/>
  <c r="BK40" i="3"/>
  <c r="BL61" i="3"/>
  <c r="BJ74" i="3"/>
  <c r="BJ55" i="3"/>
  <c r="BM55" i="3"/>
  <c r="BJ68" i="3"/>
  <c r="BK71" i="3"/>
  <c r="BN71" i="3"/>
  <c r="BL71" i="3"/>
  <c r="BK42" i="3"/>
  <c r="BN42" i="3"/>
  <c r="BM53" i="3"/>
  <c r="BM51" i="3"/>
  <c r="BK73" i="3"/>
  <c r="BJ73" i="3"/>
  <c r="BJ63" i="3"/>
  <c r="BM63" i="3"/>
  <c r="BK34" i="3"/>
  <c r="BN34" i="3"/>
  <c r="BK30" i="3"/>
  <c r="BN30" i="3"/>
  <c r="BM57" i="3"/>
  <c r="BJ41" i="3"/>
  <c r="BK41" i="3"/>
  <c r="BL39" i="3"/>
  <c r="BJ39" i="3"/>
  <c r="BN36" i="3"/>
  <c r="BK36" i="3"/>
  <c r="BL58" i="3"/>
  <c r="BN37" i="3"/>
  <c r="BL37" i="3"/>
  <c r="BL67" i="3"/>
  <c r="BJ67" i="3"/>
  <c r="BJ64" i="3"/>
  <c r="BK49" i="3"/>
  <c r="BN49" i="3"/>
  <c r="BJ31" i="3"/>
  <c r="BM69" i="3"/>
  <c r="BK70" i="3"/>
  <c r="BN70" i="3"/>
  <c r="BM38" i="3"/>
  <c r="BJ38" i="3"/>
  <c r="BM33" i="3"/>
  <c r="BL44" i="3"/>
  <c r="BL65" i="3"/>
  <c r="BN65" i="3"/>
  <c r="BM65" i="3"/>
  <c r="BK50" i="3"/>
  <c r="BN50" i="3"/>
  <c r="BL45" i="3"/>
  <c r="BL40" i="3"/>
  <c r="BM61" i="3"/>
  <c r="BL74" i="3"/>
  <c r="BN52" i="3"/>
  <c r="BK52" i="3"/>
  <c r="BJ45" i="3"/>
  <c r="BM59" i="3"/>
  <c r="BM56" i="3"/>
  <c r="BL56" i="3"/>
  <c r="BJ56" i="3"/>
  <c r="BM40" i="3"/>
  <c r="BN61" i="3"/>
  <c r="BJ62" i="3"/>
  <c r="BK55" i="3"/>
  <c r="BN55" i="3"/>
  <c r="BL55" i="3"/>
  <c r="BM68" i="3"/>
  <c r="BJ52" i="3"/>
  <c r="BL42" i="3"/>
  <c r="BM42" i="3"/>
  <c r="BL53" i="3"/>
  <c r="BL51" i="3"/>
  <c r="BJ51" i="3"/>
  <c r="BJ32" i="3"/>
  <c r="BL32" i="3"/>
  <c r="BM54" i="3"/>
  <c r="BJ54" i="3"/>
  <c r="BM75" i="3"/>
  <c r="BM73" i="3"/>
  <c r="BK63" i="3"/>
  <c r="BN63" i="3"/>
  <c r="BL63" i="3"/>
  <c r="BN60" i="3"/>
  <c r="BK60" i="3"/>
  <c r="BM60" i="3"/>
  <c r="BM66" i="3"/>
  <c r="BM34" i="3"/>
  <c r="BL34" i="3"/>
  <c r="BL77" i="3"/>
  <c r="BJ77" i="3"/>
  <c r="BM41" i="3"/>
  <c r="BK39" i="3"/>
  <c r="BN39" i="3"/>
  <c r="BM39" i="3"/>
  <c r="BM36" i="3"/>
  <c r="BM58" i="3"/>
  <c r="BK67" i="3"/>
  <c r="BN67" i="3"/>
  <c r="BL64" i="3"/>
  <c r="BM64" i="3"/>
  <c r="BJ72" i="3"/>
  <c r="BK31" i="3"/>
  <c r="BN31" i="3"/>
  <c r="BL69" i="3"/>
  <c r="BM70" i="3"/>
  <c r="BK38" i="3"/>
  <c r="BN38" i="3"/>
  <c r="BL33" i="3"/>
  <c r="BJ44" i="3"/>
  <c r="BK65" i="3"/>
  <c r="BJ65" i="3"/>
  <c r="BM50" i="3"/>
  <c r="BL50" i="3"/>
  <c r="BN45" i="3"/>
  <c r="BM43" i="3"/>
  <c r="BN56" i="3"/>
  <c r="BK56" i="3"/>
  <c r="BM62" i="3"/>
  <c r="BK74" i="3"/>
  <c r="BN74" i="3"/>
  <c r="BL52" i="3"/>
  <c r="BJ71" i="3"/>
  <c r="BK45" i="3"/>
  <c r="BM45" i="3"/>
  <c r="BL59" i="3"/>
  <c r="BJ43" i="3"/>
  <c r="BN76" i="3"/>
  <c r="BK76" i="3"/>
  <c r="BJ61" i="3"/>
  <c r="BK62" i="3"/>
  <c r="BN62" i="3"/>
  <c r="BM74" i="3"/>
  <c r="BN68" i="3"/>
  <c r="BK68" i="3"/>
  <c r="BL68" i="3"/>
  <c r="BM52" i="3"/>
  <c r="BK53" i="3"/>
  <c r="BN53" i="3"/>
  <c r="BM32" i="3"/>
  <c r="BK54" i="3"/>
  <c r="BN54" i="3"/>
  <c r="BL75" i="3"/>
  <c r="BJ75" i="3"/>
  <c r="BL60" i="3"/>
  <c r="BK66" i="3"/>
  <c r="BN66" i="3"/>
  <c r="BN77" i="3"/>
  <c r="BK77" i="3"/>
  <c r="BL57" i="3"/>
  <c r="BJ57" i="3"/>
  <c r="BL41" i="3"/>
  <c r="BN41" i="3"/>
  <c r="BJ36" i="3"/>
  <c r="BL36" i="3"/>
  <c r="BJ37" i="3"/>
  <c r="BN64" i="3"/>
  <c r="BK64" i="3"/>
  <c r="BL72" i="3"/>
  <c r="BM72" i="3"/>
  <c r="BM31" i="3"/>
  <c r="BL31" i="3"/>
  <c r="BK69" i="3"/>
  <c r="BN69" i="3"/>
  <c r="BK35" i="3"/>
  <c r="BN35" i="3"/>
  <c r="BL38" i="3"/>
  <c r="BN33" i="3"/>
  <c r="BL47" i="3"/>
  <c r="BM47" i="3"/>
  <c r="BJ47" i="3"/>
  <c r="BJ50" i="3"/>
  <c r="E17" i="3"/>
  <c r="F17" i="3"/>
  <c r="G17" i="3"/>
  <c r="H17" i="3"/>
  <c r="I17" i="3"/>
  <c r="J17" i="3"/>
  <c r="E18" i="3"/>
  <c r="F18" i="3"/>
  <c r="G18" i="3"/>
  <c r="H18" i="3"/>
  <c r="I18" i="3"/>
  <c r="J18" i="3"/>
  <c r="E19" i="3"/>
  <c r="F19" i="3"/>
  <c r="G19" i="3"/>
  <c r="H19" i="3"/>
  <c r="I19" i="3"/>
  <c r="J19" i="3"/>
  <c r="E20" i="3"/>
  <c r="F20" i="3"/>
  <c r="G20" i="3"/>
  <c r="H20" i="3"/>
  <c r="I20" i="3"/>
  <c r="J20" i="3"/>
  <c r="E21" i="3"/>
  <c r="F21" i="3"/>
  <c r="G21" i="3"/>
  <c r="H21" i="3"/>
  <c r="I21" i="3"/>
  <c r="J21" i="3"/>
  <c r="E22" i="3"/>
  <c r="F22" i="3"/>
  <c r="G22" i="3"/>
  <c r="H22" i="3"/>
  <c r="I22" i="3"/>
  <c r="J22" i="3"/>
  <c r="E23" i="3"/>
  <c r="F23" i="3"/>
  <c r="G23" i="3"/>
  <c r="H23" i="3"/>
  <c r="I23" i="3"/>
  <c r="J23" i="3"/>
  <c r="E24" i="3"/>
  <c r="F24" i="3"/>
  <c r="G24" i="3"/>
  <c r="H24" i="3"/>
  <c r="I24" i="3"/>
  <c r="J24" i="3"/>
  <c r="E25" i="3"/>
  <c r="F25" i="3"/>
  <c r="G25" i="3"/>
  <c r="H25" i="3"/>
  <c r="I25" i="3"/>
  <c r="J25" i="3"/>
  <c r="E26" i="3"/>
  <c r="F26" i="3"/>
  <c r="G26" i="3"/>
  <c r="H26" i="3"/>
  <c r="I26" i="3"/>
  <c r="J26" i="3"/>
  <c r="E27" i="3"/>
  <c r="F27" i="3"/>
  <c r="G27" i="3"/>
  <c r="H27" i="3"/>
  <c r="I27" i="3"/>
  <c r="J27" i="3"/>
  <c r="E28" i="3"/>
  <c r="F28" i="3"/>
  <c r="G28" i="3"/>
  <c r="H28" i="3"/>
  <c r="I28" i="3"/>
  <c r="J28" i="3"/>
  <c r="E29" i="3"/>
  <c r="F29" i="3"/>
  <c r="G29" i="3"/>
  <c r="H29" i="3"/>
  <c r="I29" i="3"/>
  <c r="J29" i="3"/>
  <c r="E9" i="3"/>
  <c r="F9" i="3"/>
  <c r="G9" i="3"/>
  <c r="H9" i="3"/>
  <c r="I9" i="3"/>
  <c r="J9" i="3"/>
  <c r="E10" i="3"/>
  <c r="F10" i="3"/>
  <c r="G10" i="3"/>
  <c r="H10" i="3"/>
  <c r="I10" i="3"/>
  <c r="J10" i="3"/>
  <c r="E11" i="3"/>
  <c r="F11" i="3"/>
  <c r="G11" i="3"/>
  <c r="H11" i="3"/>
  <c r="I11" i="3"/>
  <c r="J11" i="3"/>
  <c r="E12" i="3"/>
  <c r="F12" i="3"/>
  <c r="G12" i="3"/>
  <c r="H12" i="3"/>
  <c r="I12" i="3"/>
  <c r="J12" i="3"/>
  <c r="E13" i="3"/>
  <c r="F13" i="3"/>
  <c r="G13" i="3"/>
  <c r="H13" i="3"/>
  <c r="I13" i="3"/>
  <c r="J13" i="3"/>
  <c r="E14" i="3"/>
  <c r="F14" i="3"/>
  <c r="G14" i="3"/>
  <c r="H14" i="3"/>
  <c r="I14" i="3"/>
  <c r="J14" i="3"/>
  <c r="E15" i="3"/>
  <c r="F15" i="3"/>
  <c r="G15" i="3"/>
  <c r="H15" i="3"/>
  <c r="I15" i="3"/>
  <c r="J15" i="3"/>
  <c r="E16" i="3"/>
  <c r="F16" i="3"/>
  <c r="G16" i="3"/>
  <c r="H16" i="3"/>
  <c r="I16" i="3"/>
  <c r="J16" i="3"/>
  <c r="K17" i="3" l="1"/>
  <c r="K13" i="3"/>
  <c r="K11" i="3"/>
  <c r="K9" i="3"/>
  <c r="L17" i="3"/>
  <c r="L21" i="3"/>
  <c r="L29" i="3"/>
  <c r="L25" i="3"/>
  <c r="K21" i="3"/>
  <c r="K20" i="3"/>
  <c r="K19" i="3"/>
  <c r="K18" i="3"/>
  <c r="K14" i="3"/>
  <c r="K12" i="3"/>
  <c r="K10" i="3"/>
  <c r="K29" i="3"/>
  <c r="K28" i="3"/>
  <c r="K27" i="3"/>
  <c r="K26" i="3"/>
  <c r="L13" i="3"/>
  <c r="L9" i="3"/>
  <c r="L16" i="3"/>
  <c r="L15" i="3"/>
  <c r="L11" i="3"/>
  <c r="K16" i="3"/>
  <c r="K15" i="3"/>
  <c r="L14" i="3"/>
  <c r="L12" i="3"/>
  <c r="L10" i="3"/>
  <c r="L24" i="3"/>
  <c r="L23" i="3"/>
  <c r="L22" i="3"/>
  <c r="L28" i="3"/>
  <c r="L27" i="3"/>
  <c r="L26" i="3"/>
  <c r="K25" i="3"/>
  <c r="K24" i="3"/>
  <c r="K23" i="3"/>
  <c r="K22" i="3"/>
  <c r="L20" i="3"/>
  <c r="L19" i="3"/>
  <c r="L18" i="3"/>
  <c r="BF12" i="3" l="1"/>
  <c r="N13" i="3"/>
  <c r="BD17" i="3"/>
  <c r="AE17" i="3"/>
  <c r="BF17" i="3"/>
  <c r="AU17" i="3"/>
  <c r="Z17" i="3"/>
  <c r="BH17" i="3"/>
  <c r="AP17" i="3"/>
  <c r="BC17" i="3"/>
  <c r="AM17" i="3"/>
  <c r="O17" i="3"/>
  <c r="AB17" i="3"/>
  <c r="W17" i="3"/>
  <c r="AN17" i="3"/>
  <c r="R17" i="3"/>
  <c r="AH17" i="3"/>
  <c r="AX17" i="3"/>
  <c r="BG17" i="3"/>
  <c r="AY17" i="3"/>
  <c r="AQ17" i="3"/>
  <c r="AI17" i="3"/>
  <c r="AA17" i="3"/>
  <c r="S17" i="3"/>
  <c r="AR17" i="3"/>
  <c r="X17" i="3"/>
  <c r="N9" i="3"/>
  <c r="T17" i="3"/>
  <c r="N17" i="3"/>
  <c r="V17" i="3"/>
  <c r="AD17" i="3"/>
  <c r="AL17" i="3"/>
  <c r="AT17" i="3"/>
  <c r="BB17" i="3"/>
  <c r="BI17" i="3"/>
  <c r="BE17" i="3"/>
  <c r="BA17" i="3"/>
  <c r="AW17" i="3"/>
  <c r="AS17" i="3"/>
  <c r="AO17" i="3"/>
  <c r="AK17" i="3"/>
  <c r="AG17" i="3"/>
  <c r="AC17" i="3"/>
  <c r="Y17" i="3"/>
  <c r="U17" i="3"/>
  <c r="Q17" i="3"/>
  <c r="M17" i="3"/>
  <c r="N14" i="3"/>
  <c r="O11" i="3"/>
  <c r="AJ17" i="3"/>
  <c r="AZ17" i="3"/>
  <c r="P17" i="3"/>
  <c r="AF17" i="3"/>
  <c r="AV17" i="3"/>
  <c r="N21" i="3"/>
  <c r="AG21" i="3"/>
  <c r="AJ21" i="3"/>
  <c r="T21" i="3"/>
  <c r="AW21" i="3"/>
  <c r="AP21" i="3"/>
  <c r="Q21" i="3"/>
  <c r="O12" i="3"/>
  <c r="M18" i="3"/>
  <c r="O27" i="3"/>
  <c r="BH21" i="3"/>
  <c r="BI21" i="3"/>
  <c r="AS21" i="3"/>
  <c r="AC21" i="3"/>
  <c r="M21" i="3"/>
  <c r="P21" i="3"/>
  <c r="W29" i="3"/>
  <c r="P20" i="3"/>
  <c r="BB21" i="3"/>
  <c r="AZ21" i="3"/>
  <c r="BE21" i="3"/>
  <c r="AO21" i="3"/>
  <c r="Y21" i="3"/>
  <c r="AB21" i="3"/>
  <c r="BE29" i="3"/>
  <c r="BF21" i="3"/>
  <c r="AR21" i="3"/>
  <c r="BA21" i="3"/>
  <c r="AK21" i="3"/>
  <c r="U21" i="3"/>
  <c r="X21" i="3"/>
  <c r="N10" i="3"/>
  <c r="AZ29" i="3"/>
  <c r="BH29" i="3"/>
  <c r="BC29" i="3"/>
  <c r="AO29" i="3"/>
  <c r="AJ29" i="3"/>
  <c r="AM29" i="3"/>
  <c r="Y29" i="3"/>
  <c r="T29" i="3"/>
  <c r="R29" i="3"/>
  <c r="AT21" i="3"/>
  <c r="AL21" i="3"/>
  <c r="AX21" i="3"/>
  <c r="AH21" i="3"/>
  <c r="BD21" i="3"/>
  <c r="AV21" i="3"/>
  <c r="AN21" i="3"/>
  <c r="AF21" i="3"/>
  <c r="BG21" i="3"/>
  <c r="BC21" i="3"/>
  <c r="AY21" i="3"/>
  <c r="AU21" i="3"/>
  <c r="AQ21" i="3"/>
  <c r="AM21" i="3"/>
  <c r="AI21" i="3"/>
  <c r="AE21" i="3"/>
  <c r="AA21" i="3"/>
  <c r="W21" i="3"/>
  <c r="S21" i="3"/>
  <c r="O21" i="3"/>
  <c r="AD21" i="3"/>
  <c r="Z21" i="3"/>
  <c r="V21" i="3"/>
  <c r="R21" i="3"/>
  <c r="AY29" i="3"/>
  <c r="AI29" i="3"/>
  <c r="S29" i="3"/>
  <c r="BA29" i="3"/>
  <c r="AK29" i="3"/>
  <c r="U29" i="3"/>
  <c r="BF29" i="3"/>
  <c r="AR29" i="3"/>
  <c r="AB29" i="3"/>
  <c r="AU29" i="3"/>
  <c r="AE29" i="3"/>
  <c r="O29" i="3"/>
  <c r="AW29" i="3"/>
  <c r="AG29" i="3"/>
  <c r="Q29" i="3"/>
  <c r="BD29" i="3"/>
  <c r="AV29" i="3"/>
  <c r="AN29" i="3"/>
  <c r="AF29" i="3"/>
  <c r="X29" i="3"/>
  <c r="P29" i="3"/>
  <c r="BG29" i="3"/>
  <c r="AQ29" i="3"/>
  <c r="AA29" i="3"/>
  <c r="BI29" i="3"/>
  <c r="AS29" i="3"/>
  <c r="AC29" i="3"/>
  <c r="M29" i="3"/>
  <c r="BB29" i="3"/>
  <c r="AT29" i="3"/>
  <c r="AL29" i="3"/>
  <c r="AD29" i="3"/>
  <c r="V29" i="3"/>
  <c r="N29" i="3"/>
  <c r="AX29" i="3"/>
  <c r="AP29" i="3"/>
  <c r="AH29" i="3"/>
  <c r="Z29" i="3"/>
  <c r="T18" i="3"/>
  <c r="AJ18" i="3"/>
  <c r="AZ18" i="3"/>
  <c r="BE18" i="3"/>
  <c r="AW18" i="3"/>
  <c r="AO18" i="3"/>
  <c r="AG18" i="3"/>
  <c r="Y18" i="3"/>
  <c r="Q18" i="3"/>
  <c r="BI20" i="3"/>
  <c r="BA20" i="3"/>
  <c r="AS20" i="3"/>
  <c r="AK20" i="3"/>
  <c r="AC20" i="3"/>
  <c r="U20" i="3"/>
  <c r="M20" i="3"/>
  <c r="BB20" i="3"/>
  <c r="AT20" i="3"/>
  <c r="AL20" i="3"/>
  <c r="AD20" i="3"/>
  <c r="V20" i="3"/>
  <c r="N20" i="3"/>
  <c r="AB18" i="3"/>
  <c r="AR18" i="3"/>
  <c r="BH18" i="3"/>
  <c r="BI18" i="3"/>
  <c r="BA18" i="3"/>
  <c r="AS18" i="3"/>
  <c r="AK18" i="3"/>
  <c r="AC18" i="3"/>
  <c r="U18" i="3"/>
  <c r="BE20" i="3"/>
  <c r="AW20" i="3"/>
  <c r="AO20" i="3"/>
  <c r="AG20" i="3"/>
  <c r="Y20" i="3"/>
  <c r="Q20" i="3"/>
  <c r="BF20" i="3"/>
  <c r="AX20" i="3"/>
  <c r="AP20" i="3"/>
  <c r="AH20" i="3"/>
  <c r="Z20" i="3"/>
  <c r="R20" i="3"/>
  <c r="M19" i="3"/>
  <c r="Q19" i="3"/>
  <c r="U19" i="3"/>
  <c r="Y19" i="3"/>
  <c r="AC19" i="3"/>
  <c r="AG19" i="3"/>
  <c r="AK19" i="3"/>
  <c r="AO19" i="3"/>
  <c r="AS19" i="3"/>
  <c r="AW19" i="3"/>
  <c r="BA19" i="3"/>
  <c r="BE19" i="3"/>
  <c r="BI19" i="3"/>
  <c r="P19" i="3"/>
  <c r="T19" i="3"/>
  <c r="X19" i="3"/>
  <c r="AB19" i="3"/>
  <c r="AF19" i="3"/>
  <c r="AJ19" i="3"/>
  <c r="AN19" i="3"/>
  <c r="AR19" i="3"/>
  <c r="AV19" i="3"/>
  <c r="AZ19" i="3"/>
  <c r="BD19" i="3"/>
  <c r="BH19" i="3"/>
  <c r="N22" i="3"/>
  <c r="P22" i="3"/>
  <c r="R22" i="3"/>
  <c r="T22" i="3"/>
  <c r="V22" i="3"/>
  <c r="X22" i="3"/>
  <c r="Z22" i="3"/>
  <c r="AB22" i="3"/>
  <c r="AD22" i="3"/>
  <c r="AF22" i="3"/>
  <c r="AH22" i="3"/>
  <c r="O22" i="3"/>
  <c r="S22" i="3"/>
  <c r="W22" i="3"/>
  <c r="AA22" i="3"/>
  <c r="AE22" i="3"/>
  <c r="AI22" i="3"/>
  <c r="AK22" i="3"/>
  <c r="AM22" i="3"/>
  <c r="AO22" i="3"/>
  <c r="AQ22" i="3"/>
  <c r="AS22" i="3"/>
  <c r="AU22" i="3"/>
  <c r="AW22" i="3"/>
  <c r="AY22" i="3"/>
  <c r="BA22" i="3"/>
  <c r="BC22" i="3"/>
  <c r="BE22" i="3"/>
  <c r="BG22" i="3"/>
  <c r="BI22" i="3"/>
  <c r="Q22" i="3"/>
  <c r="Y22" i="3"/>
  <c r="AG22" i="3"/>
  <c r="AL22" i="3"/>
  <c r="AP22" i="3"/>
  <c r="AT22" i="3"/>
  <c r="AX22" i="3"/>
  <c r="BB22" i="3"/>
  <c r="BF22" i="3"/>
  <c r="U22" i="3"/>
  <c r="AJ22" i="3"/>
  <c r="AR22" i="3"/>
  <c r="AZ22" i="3"/>
  <c r="BH22" i="3"/>
  <c r="M22" i="3"/>
  <c r="AC22" i="3"/>
  <c r="AN22" i="3"/>
  <c r="AV22" i="3"/>
  <c r="BD22" i="3"/>
  <c r="M24" i="3"/>
  <c r="O24" i="3"/>
  <c r="Q24" i="3"/>
  <c r="S24" i="3"/>
  <c r="U24" i="3"/>
  <c r="W24" i="3"/>
  <c r="Y24" i="3"/>
  <c r="AA24" i="3"/>
  <c r="AC24" i="3"/>
  <c r="AE24" i="3"/>
  <c r="AG24" i="3"/>
  <c r="AI24" i="3"/>
  <c r="AK24" i="3"/>
  <c r="AM24" i="3"/>
  <c r="AO24" i="3"/>
  <c r="AQ24" i="3"/>
  <c r="AS24" i="3"/>
  <c r="AU24" i="3"/>
  <c r="AW24" i="3"/>
  <c r="AY24" i="3"/>
  <c r="BA24" i="3"/>
  <c r="BC24" i="3"/>
  <c r="BE24" i="3"/>
  <c r="BG24" i="3"/>
  <c r="BI24" i="3"/>
  <c r="N24" i="3"/>
  <c r="R24" i="3"/>
  <c r="V24" i="3"/>
  <c r="Z24" i="3"/>
  <c r="AD24" i="3"/>
  <c r="AH24" i="3"/>
  <c r="AL24" i="3"/>
  <c r="AP24" i="3"/>
  <c r="AT24" i="3"/>
  <c r="AX24" i="3"/>
  <c r="BB24" i="3"/>
  <c r="BF24" i="3"/>
  <c r="P24" i="3"/>
  <c r="X24" i="3"/>
  <c r="AF24" i="3"/>
  <c r="AN24" i="3"/>
  <c r="AV24" i="3"/>
  <c r="BD24" i="3"/>
  <c r="T24" i="3"/>
  <c r="AB24" i="3"/>
  <c r="AJ24" i="3"/>
  <c r="AR24" i="3"/>
  <c r="AZ24" i="3"/>
  <c r="BH24" i="3"/>
  <c r="N26" i="3"/>
  <c r="R26" i="3"/>
  <c r="V26" i="3"/>
  <c r="Z26" i="3"/>
  <c r="AD26" i="3"/>
  <c r="AH26" i="3"/>
  <c r="AL26" i="3"/>
  <c r="AP26" i="3"/>
  <c r="AT26" i="3"/>
  <c r="AX26" i="3"/>
  <c r="BB26" i="3"/>
  <c r="BF26" i="3"/>
  <c r="O26" i="3"/>
  <c r="W26" i="3"/>
  <c r="AE26" i="3"/>
  <c r="AM26" i="3"/>
  <c r="AU26" i="3"/>
  <c r="BC26" i="3"/>
  <c r="M26" i="3"/>
  <c r="U26" i="3"/>
  <c r="AC26" i="3"/>
  <c r="AK26" i="3"/>
  <c r="AS26" i="3"/>
  <c r="BA26" i="3"/>
  <c r="BI26" i="3"/>
  <c r="P26" i="3"/>
  <c r="T26" i="3"/>
  <c r="X26" i="3"/>
  <c r="AB26" i="3"/>
  <c r="AF26" i="3"/>
  <c r="AJ26" i="3"/>
  <c r="AN26" i="3"/>
  <c r="AR26" i="3"/>
  <c r="AV26" i="3"/>
  <c r="AZ26" i="3"/>
  <c r="BD26" i="3"/>
  <c r="BH26" i="3"/>
  <c r="S26" i="3"/>
  <c r="AA26" i="3"/>
  <c r="AI26" i="3"/>
  <c r="AQ26" i="3"/>
  <c r="AY26" i="3"/>
  <c r="BG26" i="3"/>
  <c r="Q26" i="3"/>
  <c r="Y26" i="3"/>
  <c r="AG26" i="3"/>
  <c r="AO26" i="3"/>
  <c r="AW26" i="3"/>
  <c r="BE26" i="3"/>
  <c r="N28" i="3"/>
  <c r="R28" i="3"/>
  <c r="V28" i="3"/>
  <c r="Z28" i="3"/>
  <c r="AD28" i="3"/>
  <c r="AH28" i="3"/>
  <c r="AL28" i="3"/>
  <c r="AP28" i="3"/>
  <c r="AT28" i="3"/>
  <c r="AX28" i="3"/>
  <c r="BB28" i="3"/>
  <c r="BF28" i="3"/>
  <c r="O28" i="3"/>
  <c r="W28" i="3"/>
  <c r="AE28" i="3"/>
  <c r="AM28" i="3"/>
  <c r="AU28" i="3"/>
  <c r="BC28" i="3"/>
  <c r="M28" i="3"/>
  <c r="U28" i="3"/>
  <c r="AC28" i="3"/>
  <c r="AK28" i="3"/>
  <c r="AS28" i="3"/>
  <c r="BA28" i="3"/>
  <c r="BI28" i="3"/>
  <c r="P28" i="3"/>
  <c r="T28" i="3"/>
  <c r="X28" i="3"/>
  <c r="AB28" i="3"/>
  <c r="AF28" i="3"/>
  <c r="AJ28" i="3"/>
  <c r="AN28" i="3"/>
  <c r="AR28" i="3"/>
  <c r="AV28" i="3"/>
  <c r="AZ28" i="3"/>
  <c r="BD28" i="3"/>
  <c r="BH28" i="3"/>
  <c r="S28" i="3"/>
  <c r="AA28" i="3"/>
  <c r="AI28" i="3"/>
  <c r="AQ28" i="3"/>
  <c r="AY28" i="3"/>
  <c r="BG28" i="3"/>
  <c r="Q28" i="3"/>
  <c r="Y28" i="3"/>
  <c r="AG28" i="3"/>
  <c r="AO28" i="3"/>
  <c r="AW28" i="3"/>
  <c r="BE28" i="3"/>
  <c r="BB19" i="3"/>
  <c r="AT19" i="3"/>
  <c r="AL19" i="3"/>
  <c r="AD19" i="3"/>
  <c r="V19" i="3"/>
  <c r="N19" i="3"/>
  <c r="BC19" i="3"/>
  <c r="AU19" i="3"/>
  <c r="AM19" i="3"/>
  <c r="AE19" i="3"/>
  <c r="W19" i="3"/>
  <c r="O19" i="3"/>
  <c r="BF19" i="3"/>
  <c r="AX19" i="3"/>
  <c r="AP19" i="3"/>
  <c r="AH19" i="3"/>
  <c r="Z19" i="3"/>
  <c r="R19" i="3"/>
  <c r="BG19" i="3"/>
  <c r="AY19" i="3"/>
  <c r="AQ19" i="3"/>
  <c r="AI19" i="3"/>
  <c r="AA19" i="3"/>
  <c r="S19" i="3"/>
  <c r="N18" i="3"/>
  <c r="R18" i="3"/>
  <c r="V18" i="3"/>
  <c r="Z18" i="3"/>
  <c r="AD18" i="3"/>
  <c r="AH18" i="3"/>
  <c r="AL18" i="3"/>
  <c r="AP18" i="3"/>
  <c r="AT18" i="3"/>
  <c r="AX18" i="3"/>
  <c r="BB18" i="3"/>
  <c r="BF18" i="3"/>
  <c r="M23" i="3"/>
  <c r="O23" i="3"/>
  <c r="Q23" i="3"/>
  <c r="S23" i="3"/>
  <c r="U23" i="3"/>
  <c r="W23" i="3"/>
  <c r="Y23" i="3"/>
  <c r="AA23" i="3"/>
  <c r="AC23" i="3"/>
  <c r="AE23" i="3"/>
  <c r="AG23" i="3"/>
  <c r="AI23" i="3"/>
  <c r="AK23" i="3"/>
  <c r="AM23" i="3"/>
  <c r="AO23" i="3"/>
  <c r="AQ23" i="3"/>
  <c r="AS23" i="3"/>
  <c r="AU23" i="3"/>
  <c r="AW23" i="3"/>
  <c r="AY23" i="3"/>
  <c r="BA23" i="3"/>
  <c r="BC23" i="3"/>
  <c r="BE23" i="3"/>
  <c r="BG23" i="3"/>
  <c r="BI23" i="3"/>
  <c r="P23" i="3"/>
  <c r="T23" i="3"/>
  <c r="X23" i="3"/>
  <c r="AB23" i="3"/>
  <c r="AF23" i="3"/>
  <c r="AJ23" i="3"/>
  <c r="AN23" i="3"/>
  <c r="AR23" i="3"/>
  <c r="AV23" i="3"/>
  <c r="AZ23" i="3"/>
  <c r="BD23" i="3"/>
  <c r="BH23" i="3"/>
  <c r="R23" i="3"/>
  <c r="Z23" i="3"/>
  <c r="AH23" i="3"/>
  <c r="AP23" i="3"/>
  <c r="AX23" i="3"/>
  <c r="BF23" i="3"/>
  <c r="N23" i="3"/>
  <c r="V23" i="3"/>
  <c r="AD23" i="3"/>
  <c r="AL23" i="3"/>
  <c r="AT23" i="3"/>
  <c r="BB23" i="3"/>
  <c r="M25" i="3"/>
  <c r="O25" i="3"/>
  <c r="Q25" i="3"/>
  <c r="S25" i="3"/>
  <c r="U25" i="3"/>
  <c r="W25" i="3"/>
  <c r="Y25" i="3"/>
  <c r="AA25" i="3"/>
  <c r="P25" i="3"/>
  <c r="T25" i="3"/>
  <c r="X25" i="3"/>
  <c r="AB25" i="3"/>
  <c r="AD25" i="3"/>
  <c r="AF25" i="3"/>
  <c r="AH25" i="3"/>
  <c r="AJ25" i="3"/>
  <c r="AL25" i="3"/>
  <c r="AN25" i="3"/>
  <c r="AP25" i="3"/>
  <c r="AR25" i="3"/>
  <c r="AT25" i="3"/>
  <c r="AV25" i="3"/>
  <c r="AX25" i="3"/>
  <c r="AZ25" i="3"/>
  <c r="BB25" i="3"/>
  <c r="BD25" i="3"/>
  <c r="BF25" i="3"/>
  <c r="BH25" i="3"/>
  <c r="N25" i="3"/>
  <c r="V25" i="3"/>
  <c r="AC25" i="3"/>
  <c r="AG25" i="3"/>
  <c r="AK25" i="3"/>
  <c r="AO25" i="3"/>
  <c r="AS25" i="3"/>
  <c r="AW25" i="3"/>
  <c r="BA25" i="3"/>
  <c r="BE25" i="3"/>
  <c r="BI25" i="3"/>
  <c r="R25" i="3"/>
  <c r="Z25" i="3"/>
  <c r="AE25" i="3"/>
  <c r="AI25" i="3"/>
  <c r="AM25" i="3"/>
  <c r="AQ25" i="3"/>
  <c r="AU25" i="3"/>
  <c r="AY25" i="3"/>
  <c r="BC25" i="3"/>
  <c r="BG25" i="3"/>
  <c r="P18" i="3"/>
  <c r="X18" i="3"/>
  <c r="AF18" i="3"/>
  <c r="AN18" i="3"/>
  <c r="AV18" i="3"/>
  <c r="BD18" i="3"/>
  <c r="BG18" i="3"/>
  <c r="BC18" i="3"/>
  <c r="AY18" i="3"/>
  <c r="AU18" i="3"/>
  <c r="AQ18" i="3"/>
  <c r="AM18" i="3"/>
  <c r="AI18" i="3"/>
  <c r="AE18" i="3"/>
  <c r="AA18" i="3"/>
  <c r="W18" i="3"/>
  <c r="S18" i="3"/>
  <c r="O18" i="3"/>
  <c r="BG20" i="3"/>
  <c r="BC20" i="3"/>
  <c r="AY20" i="3"/>
  <c r="AU20" i="3"/>
  <c r="AQ20" i="3"/>
  <c r="AM20" i="3"/>
  <c r="AI20" i="3"/>
  <c r="AE20" i="3"/>
  <c r="AA20" i="3"/>
  <c r="W20" i="3"/>
  <c r="S20" i="3"/>
  <c r="O20" i="3"/>
  <c r="BH20" i="3"/>
  <c r="BD20" i="3"/>
  <c r="AZ20" i="3"/>
  <c r="AV20" i="3"/>
  <c r="AR20" i="3"/>
  <c r="AN20" i="3"/>
  <c r="AJ20" i="3"/>
  <c r="AF20" i="3"/>
  <c r="AB20" i="3"/>
  <c r="X20" i="3"/>
  <c r="T20" i="3"/>
  <c r="N16" i="3"/>
  <c r="P16" i="3"/>
  <c r="R16" i="3"/>
  <c r="T16" i="3"/>
  <c r="V16" i="3"/>
  <c r="X16" i="3"/>
  <c r="Z16" i="3"/>
  <c r="AB16" i="3"/>
  <c r="AD16" i="3"/>
  <c r="AF16" i="3"/>
  <c r="AH16" i="3"/>
  <c r="AJ16" i="3"/>
  <c r="AL16" i="3"/>
  <c r="AN16" i="3"/>
  <c r="AP16" i="3"/>
  <c r="AR16" i="3"/>
  <c r="AT16" i="3"/>
  <c r="AV16" i="3"/>
  <c r="AX16" i="3"/>
  <c r="AZ16" i="3"/>
  <c r="BB16" i="3"/>
  <c r="BD16" i="3"/>
  <c r="BF16" i="3"/>
  <c r="BH16" i="3"/>
  <c r="M16" i="3"/>
  <c r="Q16" i="3"/>
  <c r="U16" i="3"/>
  <c r="Y16" i="3"/>
  <c r="AC16" i="3"/>
  <c r="AG16" i="3"/>
  <c r="AK16" i="3"/>
  <c r="AO16" i="3"/>
  <c r="AS16" i="3"/>
  <c r="AW16" i="3"/>
  <c r="BA16" i="3"/>
  <c r="BE16" i="3"/>
  <c r="BI16" i="3"/>
  <c r="O16" i="3"/>
  <c r="S16" i="3"/>
  <c r="W16" i="3"/>
  <c r="AA16" i="3"/>
  <c r="AE16" i="3"/>
  <c r="AI16" i="3"/>
  <c r="AM16" i="3"/>
  <c r="AQ16" i="3"/>
  <c r="AU16" i="3"/>
  <c r="AY16" i="3"/>
  <c r="BC16" i="3"/>
  <c r="BG16" i="3"/>
  <c r="BF27" i="3"/>
  <c r="AX27" i="3"/>
  <c r="AP27" i="3"/>
  <c r="AH27" i="3"/>
  <c r="Z27" i="3"/>
  <c r="R27" i="3"/>
  <c r="BH27" i="3"/>
  <c r="AZ27" i="3"/>
  <c r="AR27" i="3"/>
  <c r="AJ27" i="3"/>
  <c r="AB27" i="3"/>
  <c r="T27" i="3"/>
  <c r="BI27" i="3"/>
  <c r="BE27" i="3"/>
  <c r="BA27" i="3"/>
  <c r="AW27" i="3"/>
  <c r="AS27" i="3"/>
  <c r="AO27" i="3"/>
  <c r="AK27" i="3"/>
  <c r="AG27" i="3"/>
  <c r="AC27" i="3"/>
  <c r="Y27" i="3"/>
  <c r="U27" i="3"/>
  <c r="Q27" i="3"/>
  <c r="M27" i="3"/>
  <c r="BE10" i="3"/>
  <c r="AW10" i="3"/>
  <c r="AO10" i="3"/>
  <c r="AG10" i="3"/>
  <c r="Y10" i="3"/>
  <c r="Q10" i="3"/>
  <c r="BG10" i="3"/>
  <c r="AY10" i="3"/>
  <c r="AQ10" i="3"/>
  <c r="AI10" i="3"/>
  <c r="AA10" i="3"/>
  <c r="S10" i="3"/>
  <c r="BH10" i="3"/>
  <c r="BD10" i="3"/>
  <c r="AZ10" i="3"/>
  <c r="AV10" i="3"/>
  <c r="AR10" i="3"/>
  <c r="AN10" i="3"/>
  <c r="AJ10" i="3"/>
  <c r="AF10" i="3"/>
  <c r="AB10" i="3"/>
  <c r="X10" i="3"/>
  <c r="T10" i="3"/>
  <c r="P10" i="3"/>
  <c r="BH12" i="3"/>
  <c r="AZ12" i="3"/>
  <c r="AR12" i="3"/>
  <c r="AJ12" i="3"/>
  <c r="AB12" i="3"/>
  <c r="T12" i="3"/>
  <c r="AX12" i="3"/>
  <c r="AP12" i="3"/>
  <c r="AH12" i="3"/>
  <c r="Z12" i="3"/>
  <c r="R12" i="3"/>
  <c r="BI12" i="3"/>
  <c r="BE12" i="3"/>
  <c r="BA12" i="3"/>
  <c r="AW12" i="3"/>
  <c r="AS12" i="3"/>
  <c r="AO12" i="3"/>
  <c r="AK12" i="3"/>
  <c r="AG12" i="3"/>
  <c r="AC12" i="3"/>
  <c r="Y12" i="3"/>
  <c r="U12" i="3"/>
  <c r="Q12" i="3"/>
  <c r="M12" i="3"/>
  <c r="BC14" i="3"/>
  <c r="AU14" i="3"/>
  <c r="AM14" i="3"/>
  <c r="AE14" i="3"/>
  <c r="W14" i="3"/>
  <c r="O14" i="3"/>
  <c r="BE14" i="3"/>
  <c r="AW14" i="3"/>
  <c r="AO14" i="3"/>
  <c r="AG14" i="3"/>
  <c r="Y14" i="3"/>
  <c r="Q14" i="3"/>
  <c r="BH14" i="3"/>
  <c r="BD14" i="3"/>
  <c r="AZ14" i="3"/>
  <c r="AV14" i="3"/>
  <c r="AR14" i="3"/>
  <c r="AN14" i="3"/>
  <c r="AJ14" i="3"/>
  <c r="AF14" i="3"/>
  <c r="AB14" i="3"/>
  <c r="X14" i="3"/>
  <c r="T14" i="3"/>
  <c r="P14" i="3"/>
  <c r="BC9" i="3"/>
  <c r="AU9" i="3"/>
  <c r="AM9" i="3"/>
  <c r="AE9" i="3"/>
  <c r="W9" i="3"/>
  <c r="O9" i="3"/>
  <c r="BE9" i="3"/>
  <c r="AW9" i="3"/>
  <c r="AO9" i="3"/>
  <c r="AG9" i="3"/>
  <c r="Y9" i="3"/>
  <c r="Q9" i="3"/>
  <c r="BH9" i="3"/>
  <c r="BD9" i="3"/>
  <c r="AZ9" i="3"/>
  <c r="AV9" i="3"/>
  <c r="AR9" i="3"/>
  <c r="AN9" i="3"/>
  <c r="AJ9" i="3"/>
  <c r="AF9" i="3"/>
  <c r="AB9" i="3"/>
  <c r="X9" i="3"/>
  <c r="T9" i="3"/>
  <c r="P9" i="3"/>
  <c r="BF11" i="3"/>
  <c r="AX11" i="3"/>
  <c r="AP11" i="3"/>
  <c r="AH11" i="3"/>
  <c r="Z11" i="3"/>
  <c r="R11" i="3"/>
  <c r="BH11" i="3"/>
  <c r="AZ11" i="3"/>
  <c r="AR11" i="3"/>
  <c r="AJ11" i="3"/>
  <c r="AB11" i="3"/>
  <c r="T11" i="3"/>
  <c r="BI11" i="3"/>
  <c r="BE11" i="3"/>
  <c r="BA11" i="3"/>
  <c r="AW11" i="3"/>
  <c r="AS11" i="3"/>
  <c r="AO11" i="3"/>
  <c r="AK11" i="3"/>
  <c r="AG11" i="3"/>
  <c r="AC11" i="3"/>
  <c r="Y11" i="3"/>
  <c r="U11" i="3"/>
  <c r="Q11" i="3"/>
  <c r="M11" i="3"/>
  <c r="BE13" i="3"/>
  <c r="AW13" i="3"/>
  <c r="AO13" i="3"/>
  <c r="AG13" i="3"/>
  <c r="Y13" i="3"/>
  <c r="Q13" i="3"/>
  <c r="BG13" i="3"/>
  <c r="AY13" i="3"/>
  <c r="AQ13" i="3"/>
  <c r="AI13" i="3"/>
  <c r="AA13" i="3"/>
  <c r="S13" i="3"/>
  <c r="BH13" i="3"/>
  <c r="BD13" i="3"/>
  <c r="AZ13" i="3"/>
  <c r="AV13" i="3"/>
  <c r="AR13" i="3"/>
  <c r="AN13" i="3"/>
  <c r="AJ13" i="3"/>
  <c r="AF13" i="3"/>
  <c r="AB13" i="3"/>
  <c r="X13" i="3"/>
  <c r="T13" i="3"/>
  <c r="P13" i="3"/>
  <c r="N15" i="3"/>
  <c r="P15" i="3"/>
  <c r="R15" i="3"/>
  <c r="T15" i="3"/>
  <c r="V15" i="3"/>
  <c r="X15" i="3"/>
  <c r="Z15" i="3"/>
  <c r="AB15" i="3"/>
  <c r="AD15" i="3"/>
  <c r="AF15" i="3"/>
  <c r="AH15" i="3"/>
  <c r="AJ15" i="3"/>
  <c r="AL15" i="3"/>
  <c r="AN15" i="3"/>
  <c r="AP15" i="3"/>
  <c r="AR15" i="3"/>
  <c r="AT15" i="3"/>
  <c r="AV15" i="3"/>
  <c r="AX15" i="3"/>
  <c r="AZ15" i="3"/>
  <c r="BB15" i="3"/>
  <c r="BD15" i="3"/>
  <c r="BF15" i="3"/>
  <c r="BH15" i="3"/>
  <c r="O15" i="3"/>
  <c r="S15" i="3"/>
  <c r="W15" i="3"/>
  <c r="AA15" i="3"/>
  <c r="AE15" i="3"/>
  <c r="AI15" i="3"/>
  <c r="AM15" i="3"/>
  <c r="AQ15" i="3"/>
  <c r="AU15" i="3"/>
  <c r="AY15" i="3"/>
  <c r="BC15" i="3"/>
  <c r="BG15" i="3"/>
  <c r="M15" i="3"/>
  <c r="Q15" i="3"/>
  <c r="U15" i="3"/>
  <c r="Y15" i="3"/>
  <c r="AC15" i="3"/>
  <c r="AG15" i="3"/>
  <c r="AK15" i="3"/>
  <c r="AO15" i="3"/>
  <c r="AS15" i="3"/>
  <c r="AW15" i="3"/>
  <c r="BA15" i="3"/>
  <c r="BE15" i="3"/>
  <c r="BI15" i="3"/>
  <c r="BB27" i="3"/>
  <c r="AT27" i="3"/>
  <c r="AL27" i="3"/>
  <c r="AD27" i="3"/>
  <c r="V27" i="3"/>
  <c r="N27" i="3"/>
  <c r="BD27" i="3"/>
  <c r="AV27" i="3"/>
  <c r="AN27" i="3"/>
  <c r="AF27" i="3"/>
  <c r="X27" i="3"/>
  <c r="P27" i="3"/>
  <c r="BG27" i="3"/>
  <c r="BC27" i="3"/>
  <c r="AY27" i="3"/>
  <c r="AU27" i="3"/>
  <c r="AQ27" i="3"/>
  <c r="AM27" i="3"/>
  <c r="AI27" i="3"/>
  <c r="AE27" i="3"/>
  <c r="AA27" i="3"/>
  <c r="W27" i="3"/>
  <c r="S27" i="3"/>
  <c r="BI10" i="3"/>
  <c r="BA10" i="3"/>
  <c r="AS10" i="3"/>
  <c r="AK10" i="3"/>
  <c r="AC10" i="3"/>
  <c r="U10" i="3"/>
  <c r="M10" i="3"/>
  <c r="BC10" i="3"/>
  <c r="AU10" i="3"/>
  <c r="AM10" i="3"/>
  <c r="AE10" i="3"/>
  <c r="W10" i="3"/>
  <c r="O10" i="3"/>
  <c r="BF10" i="3"/>
  <c r="BB10" i="3"/>
  <c r="AX10" i="3"/>
  <c r="AT10" i="3"/>
  <c r="AP10" i="3"/>
  <c r="AL10" i="3"/>
  <c r="AH10" i="3"/>
  <c r="AD10" i="3"/>
  <c r="Z10" i="3"/>
  <c r="V10" i="3"/>
  <c r="R10" i="3"/>
  <c r="BD12" i="3"/>
  <c r="AV12" i="3"/>
  <c r="AN12" i="3"/>
  <c r="AF12" i="3"/>
  <c r="X12" i="3"/>
  <c r="P12" i="3"/>
  <c r="BB12" i="3"/>
  <c r="AT12" i="3"/>
  <c r="AL12" i="3"/>
  <c r="AD12" i="3"/>
  <c r="V12" i="3"/>
  <c r="N12" i="3"/>
  <c r="BG12" i="3"/>
  <c r="BC12" i="3"/>
  <c r="AY12" i="3"/>
  <c r="AU12" i="3"/>
  <c r="AQ12" i="3"/>
  <c r="AM12" i="3"/>
  <c r="AI12" i="3"/>
  <c r="AE12" i="3"/>
  <c r="AA12" i="3"/>
  <c r="W12" i="3"/>
  <c r="S12" i="3"/>
  <c r="BG14" i="3"/>
  <c r="AY14" i="3"/>
  <c r="AQ14" i="3"/>
  <c r="AI14" i="3"/>
  <c r="AA14" i="3"/>
  <c r="S14" i="3"/>
  <c r="BI14" i="3"/>
  <c r="BA14" i="3"/>
  <c r="AS14" i="3"/>
  <c r="AK14" i="3"/>
  <c r="AC14" i="3"/>
  <c r="U14" i="3"/>
  <c r="M14" i="3"/>
  <c r="BF14" i="3"/>
  <c r="BB14" i="3"/>
  <c r="AX14" i="3"/>
  <c r="AT14" i="3"/>
  <c r="AP14" i="3"/>
  <c r="AL14" i="3"/>
  <c r="AH14" i="3"/>
  <c r="AD14" i="3"/>
  <c r="Z14" i="3"/>
  <c r="V14" i="3"/>
  <c r="R14" i="3"/>
  <c r="BG9" i="3"/>
  <c r="AY9" i="3"/>
  <c r="AQ9" i="3"/>
  <c r="AI9" i="3"/>
  <c r="AA9" i="3"/>
  <c r="S9" i="3"/>
  <c r="BI9" i="3"/>
  <c r="BA9" i="3"/>
  <c r="AS9" i="3"/>
  <c r="AK9" i="3"/>
  <c r="AC9" i="3"/>
  <c r="U9" i="3"/>
  <c r="M9" i="3"/>
  <c r="BF9" i="3"/>
  <c r="BB9" i="3"/>
  <c r="AX9" i="3"/>
  <c r="AT9" i="3"/>
  <c r="AP9" i="3"/>
  <c r="AL9" i="3"/>
  <c r="AH9" i="3"/>
  <c r="AD9" i="3"/>
  <c r="Z9" i="3"/>
  <c r="V9" i="3"/>
  <c r="R9" i="3"/>
  <c r="BB11" i="3"/>
  <c r="AT11" i="3"/>
  <c r="AL11" i="3"/>
  <c r="AD11" i="3"/>
  <c r="V11" i="3"/>
  <c r="N11" i="3"/>
  <c r="BD11" i="3"/>
  <c r="AV11" i="3"/>
  <c r="AN11" i="3"/>
  <c r="AF11" i="3"/>
  <c r="X11" i="3"/>
  <c r="P11" i="3"/>
  <c r="BG11" i="3"/>
  <c r="BC11" i="3"/>
  <c r="AY11" i="3"/>
  <c r="AU11" i="3"/>
  <c r="AQ11" i="3"/>
  <c r="AM11" i="3"/>
  <c r="AI11" i="3"/>
  <c r="AE11" i="3"/>
  <c r="AA11" i="3"/>
  <c r="W11" i="3"/>
  <c r="S11" i="3"/>
  <c r="BI13" i="3"/>
  <c r="BA13" i="3"/>
  <c r="AS13" i="3"/>
  <c r="AK13" i="3"/>
  <c r="AC13" i="3"/>
  <c r="U13" i="3"/>
  <c r="M13" i="3"/>
  <c r="BC13" i="3"/>
  <c r="AU13" i="3"/>
  <c r="AM13" i="3"/>
  <c r="AE13" i="3"/>
  <c r="W13" i="3"/>
  <c r="O13" i="3"/>
  <c r="BF13" i="3"/>
  <c r="BB13" i="3"/>
  <c r="AX13" i="3"/>
  <c r="AT13" i="3"/>
  <c r="AP13" i="3"/>
  <c r="AL13" i="3"/>
  <c r="AH13" i="3"/>
  <c r="AD13" i="3"/>
  <c r="Z13" i="3"/>
  <c r="V13" i="3"/>
  <c r="R13" i="3"/>
  <c r="J3" i="3"/>
  <c r="J4" i="3"/>
  <c r="J5" i="3"/>
  <c r="J6" i="3"/>
  <c r="J7" i="3"/>
  <c r="J8" i="3"/>
  <c r="J2" i="3"/>
  <c r="I3" i="3"/>
  <c r="I4" i="3"/>
  <c r="I5" i="3"/>
  <c r="I6" i="3"/>
  <c r="I7" i="3"/>
  <c r="I8" i="3"/>
  <c r="I2" i="3"/>
  <c r="H3" i="3"/>
  <c r="H4" i="3"/>
  <c r="H5" i="3"/>
  <c r="H6" i="3"/>
  <c r="H7" i="3"/>
  <c r="H8" i="3"/>
  <c r="H2" i="3"/>
  <c r="G3" i="3"/>
  <c r="G4" i="3"/>
  <c r="G5" i="3"/>
  <c r="G6" i="3"/>
  <c r="G7" i="3"/>
  <c r="G8" i="3"/>
  <c r="G2" i="3"/>
  <c r="F3" i="3"/>
  <c r="F4" i="3"/>
  <c r="F5" i="3"/>
  <c r="F6" i="3"/>
  <c r="F7" i="3"/>
  <c r="F8" i="3"/>
  <c r="F2" i="3"/>
  <c r="E3" i="3"/>
  <c r="E4" i="3"/>
  <c r="E5" i="3"/>
  <c r="E6" i="3"/>
  <c r="E7" i="3"/>
  <c r="E8" i="3"/>
  <c r="E2" i="3"/>
  <c r="BJ21" i="3" l="1"/>
  <c r="BK17" i="3"/>
  <c r="BN17" i="3"/>
  <c r="BJ17" i="3"/>
  <c r="BL29" i="3"/>
  <c r="BL21" i="3"/>
  <c r="BM17" i="3"/>
  <c r="BN21" i="3"/>
  <c r="BK21" i="3"/>
  <c r="BL17" i="3"/>
  <c r="BJ20" i="3"/>
  <c r="BM21" i="3"/>
  <c r="BN20" i="3"/>
  <c r="BN29" i="3"/>
  <c r="BJ29" i="3"/>
  <c r="BM29" i="3"/>
  <c r="BK29" i="3"/>
  <c r="BN11" i="3"/>
  <c r="BL27" i="3"/>
  <c r="BK18" i="3"/>
  <c r="BM11" i="3"/>
  <c r="BM14" i="3"/>
  <c r="BL10" i="3"/>
  <c r="BM27" i="3"/>
  <c r="BL11" i="3"/>
  <c r="BJ10" i="3"/>
  <c r="BM19" i="3"/>
  <c r="BK22" i="3"/>
  <c r="BN13" i="3"/>
  <c r="BL13" i="3"/>
  <c r="BK11" i="3"/>
  <c r="BM9" i="3"/>
  <c r="BL14" i="3"/>
  <c r="BM12" i="3"/>
  <c r="BM10" i="3"/>
  <c r="BK10" i="3"/>
  <c r="BN10" i="3"/>
  <c r="BJ27" i="3"/>
  <c r="BN15" i="3"/>
  <c r="BL15" i="3"/>
  <c r="BK13" i="3"/>
  <c r="BM13" i="3"/>
  <c r="BJ9" i="3"/>
  <c r="BK12" i="3"/>
  <c r="BN12" i="3"/>
  <c r="BK20" i="3"/>
  <c r="BM20" i="3"/>
  <c r="BJ25" i="3"/>
  <c r="BN25" i="3"/>
  <c r="BK25" i="3"/>
  <c r="BJ23" i="3"/>
  <c r="BM23" i="3"/>
  <c r="BL23" i="3"/>
  <c r="BL18" i="3"/>
  <c r="BK28" i="3"/>
  <c r="BN28" i="3"/>
  <c r="BL28" i="3"/>
  <c r="BJ28" i="3"/>
  <c r="BM26" i="3"/>
  <c r="BK24" i="3"/>
  <c r="BL22" i="3"/>
  <c r="BL19" i="3"/>
  <c r="BK19" i="3"/>
  <c r="BJ14" i="3"/>
  <c r="BK14" i="3"/>
  <c r="BN14" i="3"/>
  <c r="BJ12" i="3"/>
  <c r="BM15" i="3"/>
  <c r="BJ15" i="3"/>
  <c r="BK15" i="3"/>
  <c r="BJ13" i="3"/>
  <c r="BJ11" i="3"/>
  <c r="BK9" i="3"/>
  <c r="BN9" i="3"/>
  <c r="BL9" i="3"/>
  <c r="BL12" i="3"/>
  <c r="BN27" i="3"/>
  <c r="BK27" i="3"/>
  <c r="BK16" i="3"/>
  <c r="BN16" i="3"/>
  <c r="BM16" i="3"/>
  <c r="BL16" i="3"/>
  <c r="BJ16" i="3"/>
  <c r="BL20" i="3"/>
  <c r="BM25" i="3"/>
  <c r="BL25" i="3"/>
  <c r="BN23" i="3"/>
  <c r="BK23" i="3"/>
  <c r="BM18" i="3"/>
  <c r="BJ18" i="3"/>
  <c r="BJ19" i="3"/>
  <c r="BN18" i="3"/>
  <c r="BM28" i="3"/>
  <c r="BN26" i="3"/>
  <c r="BK26" i="3"/>
  <c r="BL26" i="3"/>
  <c r="BJ26" i="3"/>
  <c r="BN24" i="3"/>
  <c r="BJ24" i="3"/>
  <c r="BM24" i="3"/>
  <c r="BL24" i="3"/>
  <c r="BM22" i="3"/>
  <c r="BN22" i="3"/>
  <c r="BJ22" i="3"/>
  <c r="BN19" i="3"/>
  <c r="K2" i="3"/>
  <c r="L5" i="3"/>
  <c r="L7" i="3"/>
  <c r="L3" i="3"/>
  <c r="L6" i="3"/>
  <c r="K7" i="3"/>
  <c r="K3" i="3"/>
  <c r="K8" i="3"/>
  <c r="K4" i="3"/>
  <c r="L8" i="3"/>
  <c r="L4" i="3"/>
  <c r="K6" i="3"/>
  <c r="L2" i="3"/>
  <c r="K5" i="3"/>
  <c r="V7" i="3" l="1"/>
  <c r="BI2" i="3"/>
  <c r="BI7" i="3"/>
  <c r="U7" i="3"/>
  <c r="BA7" i="3"/>
  <c r="N7" i="3"/>
  <c r="BB7" i="3"/>
  <c r="Y3" i="3"/>
  <c r="AK7" i="3"/>
  <c r="AT7" i="3"/>
  <c r="AO3" i="3"/>
  <c r="X3" i="3"/>
  <c r="AC7" i="3"/>
  <c r="AL7" i="3"/>
  <c r="BE3" i="3"/>
  <c r="BD3" i="3"/>
  <c r="AS7" i="3"/>
  <c r="M7" i="3"/>
  <c r="AD7" i="3"/>
  <c r="AN3" i="3"/>
  <c r="AC3" i="3"/>
  <c r="P3" i="3"/>
  <c r="AZ3" i="3"/>
  <c r="AJ3" i="3"/>
  <c r="N3" i="3"/>
  <c r="BA3" i="3"/>
  <c r="AK3" i="3"/>
  <c r="S3" i="3"/>
  <c r="AV3" i="3"/>
  <c r="AF3" i="3"/>
  <c r="T3" i="3"/>
  <c r="AW3" i="3"/>
  <c r="AG3" i="3"/>
  <c r="W3" i="3"/>
  <c r="BH3" i="3"/>
  <c r="AR3" i="3"/>
  <c r="AB3" i="3"/>
  <c r="BI3" i="3"/>
  <c r="AS3" i="3"/>
  <c r="R7" i="3"/>
  <c r="BE7" i="3"/>
  <c r="AW7" i="3"/>
  <c r="AO7" i="3"/>
  <c r="AG7" i="3"/>
  <c r="Y7" i="3"/>
  <c r="Q7" i="3"/>
  <c r="BF7" i="3"/>
  <c r="AX7" i="3"/>
  <c r="AP7" i="3"/>
  <c r="AH7" i="3"/>
  <c r="Z7" i="3"/>
  <c r="P7" i="3"/>
  <c r="BG7" i="3"/>
  <c r="BC7" i="3"/>
  <c r="AY7" i="3"/>
  <c r="AU7" i="3"/>
  <c r="AQ7" i="3"/>
  <c r="AM7" i="3"/>
  <c r="AI7" i="3"/>
  <c r="AE7" i="3"/>
  <c r="AA7" i="3"/>
  <c r="W7" i="3"/>
  <c r="S7" i="3"/>
  <c r="O7" i="3"/>
  <c r="BH7" i="3"/>
  <c r="BD7" i="3"/>
  <c r="AZ7" i="3"/>
  <c r="AV7" i="3"/>
  <c r="AR7" i="3"/>
  <c r="AN7" i="3"/>
  <c r="AJ7" i="3"/>
  <c r="AF7" i="3"/>
  <c r="AB7" i="3"/>
  <c r="X7" i="3"/>
  <c r="T7" i="3"/>
  <c r="M3" i="3"/>
  <c r="U3" i="3"/>
  <c r="V3" i="3"/>
  <c r="BF3" i="3"/>
  <c r="BB3" i="3"/>
  <c r="AX3" i="3"/>
  <c r="AT3" i="3"/>
  <c r="AP3" i="3"/>
  <c r="AL3" i="3"/>
  <c r="AH3" i="3"/>
  <c r="AD3" i="3"/>
  <c r="Z3" i="3"/>
  <c r="O3" i="3"/>
  <c r="Q3" i="3"/>
  <c r="R3" i="3"/>
  <c r="BG3" i="3"/>
  <c r="BC3" i="3"/>
  <c r="AY3" i="3"/>
  <c r="AU3" i="3"/>
  <c r="AQ3" i="3"/>
  <c r="AM3" i="3"/>
  <c r="AI3" i="3"/>
  <c r="AE3" i="3"/>
  <c r="AA3" i="3"/>
  <c r="N6" i="3"/>
  <c r="P6" i="3"/>
  <c r="R6" i="3"/>
  <c r="T6" i="3"/>
  <c r="V6" i="3"/>
  <c r="X6" i="3"/>
  <c r="Z6" i="3"/>
  <c r="AB6" i="3"/>
  <c r="AD6" i="3"/>
  <c r="AF6" i="3"/>
  <c r="AH6" i="3"/>
  <c r="AJ6" i="3"/>
  <c r="AL6" i="3"/>
  <c r="AN6" i="3"/>
  <c r="AP6" i="3"/>
  <c r="AR6" i="3"/>
  <c r="AT6" i="3"/>
  <c r="AV6" i="3"/>
  <c r="AX6" i="3"/>
  <c r="AZ6" i="3"/>
  <c r="BB6" i="3"/>
  <c r="BD6" i="3"/>
  <c r="BF6" i="3"/>
  <c r="BH6" i="3"/>
  <c r="M6" i="3"/>
  <c r="O6" i="3"/>
  <c r="Q6" i="3"/>
  <c r="S6" i="3"/>
  <c r="U6" i="3"/>
  <c r="W6" i="3"/>
  <c r="Y6" i="3"/>
  <c r="AA6" i="3"/>
  <c r="AC6" i="3"/>
  <c r="AE6" i="3"/>
  <c r="AG6" i="3"/>
  <c r="AI6" i="3"/>
  <c r="AK6" i="3"/>
  <c r="AM6" i="3"/>
  <c r="AO6" i="3"/>
  <c r="AQ6" i="3"/>
  <c r="AS6" i="3"/>
  <c r="AU6" i="3"/>
  <c r="AW6" i="3"/>
  <c r="AY6" i="3"/>
  <c r="BA6" i="3"/>
  <c r="BC6" i="3"/>
  <c r="BE6" i="3"/>
  <c r="BG6" i="3"/>
  <c r="BI6" i="3"/>
  <c r="N8" i="3"/>
  <c r="P8" i="3"/>
  <c r="R8" i="3"/>
  <c r="T8" i="3"/>
  <c r="V8" i="3"/>
  <c r="X8" i="3"/>
  <c r="Z8" i="3"/>
  <c r="AB8" i="3"/>
  <c r="AD8" i="3"/>
  <c r="AF8" i="3"/>
  <c r="AH8" i="3"/>
  <c r="AJ8" i="3"/>
  <c r="AL8" i="3"/>
  <c r="AN8" i="3"/>
  <c r="AP8" i="3"/>
  <c r="AR8" i="3"/>
  <c r="AT8" i="3"/>
  <c r="AV8" i="3"/>
  <c r="AX8" i="3"/>
  <c r="AZ8" i="3"/>
  <c r="BB8" i="3"/>
  <c r="BD8" i="3"/>
  <c r="BF8" i="3"/>
  <c r="BH8" i="3"/>
  <c r="M8" i="3"/>
  <c r="O8" i="3"/>
  <c r="Q8" i="3"/>
  <c r="S8" i="3"/>
  <c r="U8" i="3"/>
  <c r="W8" i="3"/>
  <c r="Y8" i="3"/>
  <c r="AA8" i="3"/>
  <c r="AC8" i="3"/>
  <c r="AE8" i="3"/>
  <c r="AG8" i="3"/>
  <c r="AI8" i="3"/>
  <c r="AK8" i="3"/>
  <c r="AM8" i="3"/>
  <c r="AO8" i="3"/>
  <c r="AQ8" i="3"/>
  <c r="AS8" i="3"/>
  <c r="AU8" i="3"/>
  <c r="AW8" i="3"/>
  <c r="AY8" i="3"/>
  <c r="BA8" i="3"/>
  <c r="BC8" i="3"/>
  <c r="BE8" i="3"/>
  <c r="BG8" i="3"/>
  <c r="BI8" i="3"/>
  <c r="T2" i="3"/>
  <c r="X2" i="3"/>
  <c r="AB2" i="3"/>
  <c r="AF2" i="3"/>
  <c r="AJ2" i="3"/>
  <c r="AN2" i="3"/>
  <c r="AR2" i="3"/>
  <c r="AV2" i="3"/>
  <c r="AZ2" i="3"/>
  <c r="BD2" i="3"/>
  <c r="BH2" i="3"/>
  <c r="S2" i="3"/>
  <c r="O2" i="3"/>
  <c r="R2" i="3"/>
  <c r="W2" i="3"/>
  <c r="AA2" i="3"/>
  <c r="AE2" i="3"/>
  <c r="AI2" i="3"/>
  <c r="AM2" i="3"/>
  <c r="AQ2" i="3"/>
  <c r="AU2" i="3"/>
  <c r="AY2" i="3"/>
  <c r="BC2" i="3"/>
  <c r="BG2" i="3"/>
  <c r="N5" i="3"/>
  <c r="P5" i="3"/>
  <c r="R5" i="3"/>
  <c r="T5" i="3"/>
  <c r="V5" i="3"/>
  <c r="X5" i="3"/>
  <c r="Z5" i="3"/>
  <c r="AB5" i="3"/>
  <c r="AD5" i="3"/>
  <c r="AF5" i="3"/>
  <c r="AH5" i="3"/>
  <c r="AJ5" i="3"/>
  <c r="AL5" i="3"/>
  <c r="AN5" i="3"/>
  <c r="AP5" i="3"/>
  <c r="AR5" i="3"/>
  <c r="AT5" i="3"/>
  <c r="AV5" i="3"/>
  <c r="AX5" i="3"/>
  <c r="AZ5" i="3"/>
  <c r="BB5" i="3"/>
  <c r="BD5" i="3"/>
  <c r="BF5" i="3"/>
  <c r="BH5" i="3"/>
  <c r="M5" i="3"/>
  <c r="O5" i="3"/>
  <c r="Q5" i="3"/>
  <c r="S5" i="3"/>
  <c r="U5" i="3"/>
  <c r="W5" i="3"/>
  <c r="Y5" i="3"/>
  <c r="AA5" i="3"/>
  <c r="AC5" i="3"/>
  <c r="AE5" i="3"/>
  <c r="AG5" i="3"/>
  <c r="AI5" i="3"/>
  <c r="AK5" i="3"/>
  <c r="AM5" i="3"/>
  <c r="AO5" i="3"/>
  <c r="AQ5" i="3"/>
  <c r="AS5" i="3"/>
  <c r="AU5" i="3"/>
  <c r="AW5" i="3"/>
  <c r="AY5" i="3"/>
  <c r="BA5" i="3"/>
  <c r="BC5" i="3"/>
  <c r="BE5" i="3"/>
  <c r="BG5" i="3"/>
  <c r="BI5" i="3"/>
  <c r="M4" i="3"/>
  <c r="O4" i="3"/>
  <c r="Q4" i="3"/>
  <c r="S4" i="3"/>
  <c r="U4" i="3"/>
  <c r="W4" i="3"/>
  <c r="Y4" i="3"/>
  <c r="AA4" i="3"/>
  <c r="AC4" i="3"/>
  <c r="AE4" i="3"/>
  <c r="AG4" i="3"/>
  <c r="AI4" i="3"/>
  <c r="AK4" i="3"/>
  <c r="AM4" i="3"/>
  <c r="AO4" i="3"/>
  <c r="AQ4" i="3"/>
  <c r="AS4" i="3"/>
  <c r="AU4" i="3"/>
  <c r="AW4" i="3"/>
  <c r="AY4" i="3"/>
  <c r="BA4" i="3"/>
  <c r="BC4" i="3"/>
  <c r="BE4" i="3"/>
  <c r="BG4" i="3"/>
  <c r="BI4" i="3"/>
  <c r="N4" i="3"/>
  <c r="P4" i="3"/>
  <c r="R4" i="3"/>
  <c r="T4" i="3"/>
  <c r="V4" i="3"/>
  <c r="X4" i="3"/>
  <c r="Z4" i="3"/>
  <c r="AB4" i="3"/>
  <c r="AD4" i="3"/>
  <c r="AF4" i="3"/>
  <c r="AH4" i="3"/>
  <c r="AJ4" i="3"/>
  <c r="AL4" i="3"/>
  <c r="AN4" i="3"/>
  <c r="AP4" i="3"/>
  <c r="AR4" i="3"/>
  <c r="AT4" i="3"/>
  <c r="AV4" i="3"/>
  <c r="AX4" i="3"/>
  <c r="AZ4" i="3"/>
  <c r="BB4" i="3"/>
  <c r="BD4" i="3"/>
  <c r="BF4" i="3"/>
  <c r="BH4" i="3"/>
  <c r="Q2" i="3"/>
  <c r="V2" i="3"/>
  <c r="Z2" i="3"/>
  <c r="AD2" i="3"/>
  <c r="AH2" i="3"/>
  <c r="AL2" i="3"/>
  <c r="AP2" i="3"/>
  <c r="AT2" i="3"/>
  <c r="AX2" i="3"/>
  <c r="BB2" i="3"/>
  <c r="BF2" i="3"/>
  <c r="M2" i="3"/>
  <c r="N2" i="3"/>
  <c r="P2" i="3"/>
  <c r="U2" i="3"/>
  <c r="Y2" i="3"/>
  <c r="AC2" i="3"/>
  <c r="AG2" i="3"/>
  <c r="AK2" i="3"/>
  <c r="AO2" i="3"/>
  <c r="AS2" i="3"/>
  <c r="AW2" i="3"/>
  <c r="BA2" i="3"/>
  <c r="BE2" i="3"/>
  <c r="BN7" i="3" l="1"/>
  <c r="BM7" i="3"/>
  <c r="BK7" i="3"/>
  <c r="BK3" i="3"/>
  <c r="BJ3" i="3"/>
  <c r="BL7" i="3"/>
  <c r="BJ7" i="3"/>
  <c r="BM3" i="3"/>
  <c r="BN3" i="3"/>
  <c r="BL3" i="3"/>
  <c r="BM4" i="3"/>
  <c r="BL4" i="3"/>
  <c r="BJ4" i="3"/>
  <c r="BN4" i="3"/>
  <c r="BK4" i="3"/>
  <c r="BK5" i="3"/>
  <c r="BN5" i="3"/>
  <c r="BL2" i="3"/>
  <c r="BM8" i="3"/>
  <c r="BL6" i="3"/>
  <c r="BJ6" i="3"/>
  <c r="BN6" i="3"/>
  <c r="BK6" i="3"/>
  <c r="BN2" i="3"/>
  <c r="BK2" i="3"/>
  <c r="BJ2" i="3"/>
  <c r="BJ5" i="3"/>
  <c r="BM5" i="3"/>
  <c r="BL5" i="3"/>
  <c r="BM2" i="3"/>
  <c r="BL8" i="3"/>
  <c r="BJ8" i="3"/>
  <c r="BN8" i="3"/>
  <c r="BK8" i="3"/>
  <c r="BM6" i="3"/>
</calcChain>
</file>

<file path=xl/sharedStrings.xml><?xml version="1.0" encoding="utf-8"?>
<sst xmlns="http://schemas.openxmlformats.org/spreadsheetml/2006/main" count="9154" uniqueCount="572">
  <si>
    <t>Div</t>
  </si>
  <si>
    <t>HomeTeam</t>
  </si>
  <si>
    <t>AwayTeam</t>
  </si>
  <si>
    <t>avg_HG</t>
  </si>
  <si>
    <t>home_as</t>
  </si>
  <si>
    <t>away_ds</t>
  </si>
  <si>
    <t>avg_AG</t>
  </si>
  <si>
    <t>home_ds</t>
  </si>
  <si>
    <t>xGH</t>
  </si>
  <si>
    <t>xGA</t>
  </si>
  <si>
    <t>B1</t>
  </si>
  <si>
    <t>Eupen</t>
  </si>
  <si>
    <t>Anderlecht</t>
  </si>
  <si>
    <t>D1</t>
  </si>
  <si>
    <t>Union Berlin</t>
  </si>
  <si>
    <t>Leverkusen</t>
  </si>
  <si>
    <t>D2</t>
  </si>
  <si>
    <t>Greuther Furth</t>
  </si>
  <si>
    <t>Paderborn</t>
  </si>
  <si>
    <t>Wurzburger Kickers</t>
  </si>
  <si>
    <t>Braunschweig</t>
  </si>
  <si>
    <t>F1</t>
  </si>
  <si>
    <t>Montpellier</t>
  </si>
  <si>
    <t>Monaco</t>
  </si>
  <si>
    <t>I1</t>
  </si>
  <si>
    <t>Lazio</t>
  </si>
  <si>
    <t>Roma</t>
  </si>
  <si>
    <t>I2</t>
  </si>
  <si>
    <t>Chievo</t>
  </si>
  <si>
    <t>Virtus Entella</t>
  </si>
  <si>
    <t>Vicenza</t>
  </si>
  <si>
    <t>Frosinone</t>
  </si>
  <si>
    <t>P1</t>
  </si>
  <si>
    <t>Sp Lisbon</t>
  </si>
  <si>
    <t>Rio Ave</t>
  </si>
  <si>
    <t>Porto</t>
  </si>
  <si>
    <t>Benfica</t>
  </si>
  <si>
    <t>SC1</t>
  </si>
  <si>
    <t>Morton</t>
  </si>
  <si>
    <t>Dunfermline</t>
  </si>
  <si>
    <t>T1</t>
  </si>
  <si>
    <t>Genclerbirligi</t>
  </si>
  <si>
    <t>Karagumruk</t>
  </si>
  <si>
    <t>Oostende</t>
  </si>
  <si>
    <t>Kortrijk</t>
  </si>
  <si>
    <t>Mouscron</t>
  </si>
  <si>
    <t>Genk</t>
  </si>
  <si>
    <t>Waasland-Beveren</t>
  </si>
  <si>
    <t>Waregem</t>
  </si>
  <si>
    <t>Charleroi</t>
  </si>
  <si>
    <t>Mechelen</t>
  </si>
  <si>
    <t>Dortmund</t>
  </si>
  <si>
    <t>Mainz</t>
  </si>
  <si>
    <t>FC Koln</t>
  </si>
  <si>
    <t>Hertha</t>
  </si>
  <si>
    <t>Hoffenheim</t>
  </si>
  <si>
    <t>Bielefeld</t>
  </si>
  <si>
    <t>Werder Bremen</t>
  </si>
  <si>
    <t>Augsburg</t>
  </si>
  <si>
    <t>Wolfsburg</t>
  </si>
  <si>
    <t>RB Leipzig</t>
  </si>
  <si>
    <t>Stuttgart</t>
  </si>
  <si>
    <t>Mgladbach</t>
  </si>
  <si>
    <t>Bochum</t>
  </si>
  <si>
    <t>Nurnberg</t>
  </si>
  <si>
    <t>Erzgebirge Aue</t>
  </si>
  <si>
    <t>Fortuna Dusseldorf</t>
  </si>
  <si>
    <t>Hannover</t>
  </si>
  <si>
    <t>St Pauli</t>
  </si>
  <si>
    <t>E0</t>
  </si>
  <si>
    <t>Wolves</t>
  </si>
  <si>
    <t>West Brom</t>
  </si>
  <si>
    <t>Leeds</t>
  </si>
  <si>
    <t>Brighton</t>
  </si>
  <si>
    <t>West Ham</t>
  </si>
  <si>
    <t>Burnley</t>
  </si>
  <si>
    <t>Fulham</t>
  </si>
  <si>
    <t>Chelsea</t>
  </si>
  <si>
    <t>Leicester</t>
  </si>
  <si>
    <t>Southampton</t>
  </si>
  <si>
    <t>E1</t>
  </si>
  <si>
    <t>Middlesbrough</t>
  </si>
  <si>
    <t>Birmingham</t>
  </si>
  <si>
    <t>Blackburn</t>
  </si>
  <si>
    <t>Stoke</t>
  </si>
  <si>
    <t>Bournemouth</t>
  </si>
  <si>
    <t>Luton</t>
  </si>
  <si>
    <t>Bristol City</t>
  </si>
  <si>
    <t>Preston</t>
  </si>
  <si>
    <t>Cardiff</t>
  </si>
  <si>
    <t>Norwich</t>
  </si>
  <si>
    <t>Derby</t>
  </si>
  <si>
    <t>Rotherham</t>
  </si>
  <si>
    <t>Nottm Forest</t>
  </si>
  <si>
    <t>Millwall</t>
  </si>
  <si>
    <t>Watford</t>
  </si>
  <si>
    <t>Huddersfield</t>
  </si>
  <si>
    <t>Barnsley</t>
  </si>
  <si>
    <t>Swansea</t>
  </si>
  <si>
    <t>E2</t>
  </si>
  <si>
    <t>AFC Wimbledon</t>
  </si>
  <si>
    <t>Sunderland</t>
  </si>
  <si>
    <t>Accrington</t>
  </si>
  <si>
    <t>Gillingham</t>
  </si>
  <si>
    <t>Bristol Rvs</t>
  </si>
  <si>
    <t>Charlton</t>
  </si>
  <si>
    <t>Burton</t>
  </si>
  <si>
    <t>Ipswich</t>
  </si>
  <si>
    <t>Fleetwood Town</t>
  </si>
  <si>
    <t>Portsmouth</t>
  </si>
  <si>
    <t>Hull</t>
  </si>
  <si>
    <t>Blackpool</t>
  </si>
  <si>
    <t>Northampton</t>
  </si>
  <si>
    <t>Oxford</t>
  </si>
  <si>
    <t>Peterboro</t>
  </si>
  <si>
    <t>Milton Keynes Dons</t>
  </si>
  <si>
    <t>Plymouth</t>
  </si>
  <si>
    <t>Crewe</t>
  </si>
  <si>
    <t>Rochdale</t>
  </si>
  <si>
    <t>Wigan</t>
  </si>
  <si>
    <t>Swindon</t>
  </si>
  <si>
    <t>Doncaster</t>
  </si>
  <si>
    <t>E3</t>
  </si>
  <si>
    <t>Barrow</t>
  </si>
  <si>
    <t>Scunthorpe</t>
  </si>
  <si>
    <t>Bolton</t>
  </si>
  <si>
    <t>Cheltenham</t>
  </si>
  <si>
    <t>Bradford</t>
  </si>
  <si>
    <t>Crawley Town</t>
  </si>
  <si>
    <t>Colchester</t>
  </si>
  <si>
    <t>Cambridge</t>
  </si>
  <si>
    <t>Forest Green</t>
  </si>
  <si>
    <t>Port Vale</t>
  </si>
  <si>
    <t>Grimsby</t>
  </si>
  <si>
    <t>Southend</t>
  </si>
  <si>
    <t>Harrogate</t>
  </si>
  <si>
    <t>Exeter</t>
  </si>
  <si>
    <t>Leyton Orient</t>
  </si>
  <si>
    <t>Morecambe</t>
  </si>
  <si>
    <t>Newport County</t>
  </si>
  <si>
    <t>Salford</t>
  </si>
  <si>
    <t>Stevenage</t>
  </si>
  <si>
    <t>Tranmere</t>
  </si>
  <si>
    <t>Walsall</t>
  </si>
  <si>
    <t>Oldham</t>
  </si>
  <si>
    <t>EC</t>
  </si>
  <si>
    <t>Maidenhead</t>
  </si>
  <si>
    <t>Yeovil</t>
  </si>
  <si>
    <t>Wrexham</t>
  </si>
  <si>
    <t>Dover Athletic</t>
  </si>
  <si>
    <t>Marseille</t>
  </si>
  <si>
    <t>Nimes</t>
  </si>
  <si>
    <t>Angers</t>
  </si>
  <si>
    <t>Paris SG</t>
  </si>
  <si>
    <t>F2</t>
  </si>
  <si>
    <t>Toulouse</t>
  </si>
  <si>
    <t>Grenoble</t>
  </si>
  <si>
    <t>Troyes</t>
  </si>
  <si>
    <t>Sochaux</t>
  </si>
  <si>
    <t>Ajaccio</t>
  </si>
  <si>
    <t>Caen</t>
  </si>
  <si>
    <t>Amiens</t>
  </si>
  <si>
    <t>Le Havre</t>
  </si>
  <si>
    <t>Auxerre</t>
  </si>
  <si>
    <t>Chateauroux</t>
  </si>
  <si>
    <t>Chambly</t>
  </si>
  <si>
    <t>Niort</t>
  </si>
  <si>
    <t>Clermont</t>
  </si>
  <si>
    <t>Dunkerque</t>
  </si>
  <si>
    <t>Guingamp</t>
  </si>
  <si>
    <t>Nancy</t>
  </si>
  <si>
    <t>Rodez</t>
  </si>
  <si>
    <t>Pau FC</t>
  </si>
  <si>
    <t>Valenciennes</t>
  </si>
  <si>
    <t>Paris FC</t>
  </si>
  <si>
    <t>G1</t>
  </si>
  <si>
    <t>Asteras Tripolis</t>
  </si>
  <si>
    <t>Panetolikos</t>
  </si>
  <si>
    <t>Larisa</t>
  </si>
  <si>
    <t>Apollon</t>
  </si>
  <si>
    <t>Bologna</t>
  </si>
  <si>
    <t>Verona</t>
  </si>
  <si>
    <t>Torino</t>
  </si>
  <si>
    <t>Spezia</t>
  </si>
  <si>
    <t>Sampdoria</t>
  </si>
  <si>
    <t>Udinese</t>
  </si>
  <si>
    <t>Cittadella</t>
  </si>
  <si>
    <t>Ascoli</t>
  </si>
  <si>
    <t>Monza</t>
  </si>
  <si>
    <t>Cosenza</t>
  </si>
  <si>
    <t>Pisa</t>
  </si>
  <si>
    <t>Brescia</t>
  </si>
  <si>
    <t>Pordenone</t>
  </si>
  <si>
    <t>Venezia</t>
  </si>
  <si>
    <t>Reggina</t>
  </si>
  <si>
    <t>Lecce</t>
  </si>
  <si>
    <t>N1</t>
  </si>
  <si>
    <t>FC Emmen</t>
  </si>
  <si>
    <t>Vitesse</t>
  </si>
  <si>
    <t>Sparta Rotterdam</t>
  </si>
  <si>
    <t>PSV Eindhoven</t>
  </si>
  <si>
    <t>Utrecht</t>
  </si>
  <si>
    <t>Heracles</t>
  </si>
  <si>
    <t>Zwolle</t>
  </si>
  <si>
    <t>For Sittard</t>
  </si>
  <si>
    <t>AZ Alkmaar</t>
  </si>
  <si>
    <t>Den Haag</t>
  </si>
  <si>
    <t>Pacos Ferreira</t>
  </si>
  <si>
    <t>Sp Braga</t>
  </si>
  <si>
    <t>Guimaraes</t>
  </si>
  <si>
    <t>Farense</t>
  </si>
  <si>
    <t>Tondela</t>
  </si>
  <si>
    <t>Boavista</t>
  </si>
  <si>
    <t>SC0</t>
  </si>
  <si>
    <t>Celtic</t>
  </si>
  <si>
    <t>Livingston</t>
  </si>
  <si>
    <t>Hamilton</t>
  </si>
  <si>
    <t>Dundee United</t>
  </si>
  <si>
    <t>Hibernian</t>
  </si>
  <si>
    <t>Kilmarnock</t>
  </si>
  <si>
    <t>Ross County</t>
  </si>
  <si>
    <t>Aberdeen</t>
  </si>
  <si>
    <t>St Johnstone</t>
  </si>
  <si>
    <t>St Mirren</t>
  </si>
  <si>
    <t>Alloa</t>
  </si>
  <si>
    <t>Hearts</t>
  </si>
  <si>
    <t>Dundee</t>
  </si>
  <si>
    <t>Ayr</t>
  </si>
  <si>
    <t>Queen of Sth</t>
  </si>
  <si>
    <t>Arbroath</t>
  </si>
  <si>
    <t>Raith Rvs</t>
  </si>
  <si>
    <t>Inverness C</t>
  </si>
  <si>
    <t>Konyaspor</t>
  </si>
  <si>
    <t>Goztep</t>
  </si>
  <si>
    <t>Buyuksehyr</t>
  </si>
  <si>
    <t>Sivasspor</t>
  </si>
  <si>
    <t>Gaziantep</t>
  </si>
  <si>
    <t>Kayserispor</t>
  </si>
  <si>
    <t>Antalyaspor</t>
  </si>
  <si>
    <t>Trabzonspor</t>
  </si>
  <si>
    <t>Gent</t>
  </si>
  <si>
    <t>Antwerp</t>
  </si>
  <si>
    <t>Cercle Brugge</t>
  </si>
  <si>
    <t>Standard</t>
  </si>
  <si>
    <t>Beerschot VA</t>
  </si>
  <si>
    <t>Club Brugge</t>
  </si>
  <si>
    <t>St Truiden</t>
  </si>
  <si>
    <t>Oud-Heverlee Leuven</t>
  </si>
  <si>
    <t>Bayern Munich</t>
  </si>
  <si>
    <t>Freiburg</t>
  </si>
  <si>
    <t>Ein Frankfurt</t>
  </si>
  <si>
    <t>Schalke 04</t>
  </si>
  <si>
    <t>Heidenheim</t>
  </si>
  <si>
    <t>Darmstadt</t>
  </si>
  <si>
    <t>Holstein Kiel</t>
  </si>
  <si>
    <t>Karlsruhe</t>
  </si>
  <si>
    <t>Regensburg</t>
  </si>
  <si>
    <t>Sandhausen</t>
  </si>
  <si>
    <t>Sheffield United</t>
  </si>
  <si>
    <t>Tottenham</t>
  </si>
  <si>
    <t>Liverpool</t>
  </si>
  <si>
    <t>Man United</t>
  </si>
  <si>
    <t>Man City</t>
  </si>
  <si>
    <t>Crystal Palace</t>
  </si>
  <si>
    <t>Brest</t>
  </si>
  <si>
    <t>Rennes</t>
  </si>
  <si>
    <t>Nantes</t>
  </si>
  <si>
    <t>Lens</t>
  </si>
  <si>
    <t>Nice</t>
  </si>
  <si>
    <t>Bordeaux</t>
  </si>
  <si>
    <t>Strasbourg</t>
  </si>
  <si>
    <t>St Etienne</t>
  </si>
  <si>
    <t>Lille</t>
  </si>
  <si>
    <t>Reims</t>
  </si>
  <si>
    <t>Lyon</t>
  </si>
  <si>
    <t>Metz</t>
  </si>
  <si>
    <t>Olympiakos</t>
  </si>
  <si>
    <t>Giannina</t>
  </si>
  <si>
    <t>OFI Crete</t>
  </si>
  <si>
    <t>PAOK</t>
  </si>
  <si>
    <t>Volos NFC</t>
  </si>
  <si>
    <t>Lamia</t>
  </si>
  <si>
    <t>Aris</t>
  </si>
  <si>
    <t>Panathinaikos</t>
  </si>
  <si>
    <t>AEK</t>
  </si>
  <si>
    <t>Atromitos</t>
  </si>
  <si>
    <t>Napoli</t>
  </si>
  <si>
    <t>Fiorentina</t>
  </si>
  <si>
    <t>Crotone</t>
  </si>
  <si>
    <t>Benevento</t>
  </si>
  <si>
    <t>Sassuolo</t>
  </si>
  <si>
    <t>Parma</t>
  </si>
  <si>
    <t>Atalanta</t>
  </si>
  <si>
    <t>Genoa</t>
  </si>
  <si>
    <t>Inter</t>
  </si>
  <si>
    <t>Juventus</t>
  </si>
  <si>
    <t>Pescara</t>
  </si>
  <si>
    <t>Cremonese</t>
  </si>
  <si>
    <t>Empoli</t>
  </si>
  <si>
    <t>Salernitana</t>
  </si>
  <si>
    <t>Waalwijk</t>
  </si>
  <si>
    <t>Willem II</t>
  </si>
  <si>
    <t>Groningen</t>
  </si>
  <si>
    <t>Twente</t>
  </si>
  <si>
    <t>VVV Venlo</t>
  </si>
  <si>
    <t>Heerenveen</t>
  </si>
  <si>
    <t>Ajax</t>
  </si>
  <si>
    <t>Feyenoord</t>
  </si>
  <si>
    <t>Nacional</t>
  </si>
  <si>
    <t>Moreirense</t>
  </si>
  <si>
    <t>Santa Clara</t>
  </si>
  <si>
    <t>Famalicao</t>
  </si>
  <si>
    <t>Gil Vicente</t>
  </si>
  <si>
    <t>Maritimo</t>
  </si>
  <si>
    <t>Motherwell</t>
  </si>
  <si>
    <t>Rangers</t>
  </si>
  <si>
    <t>Denizlispor</t>
  </si>
  <si>
    <t>Hatayspor</t>
  </si>
  <si>
    <t>Yeni Malatyaspor</t>
  </si>
  <si>
    <t>Rizespor</t>
  </si>
  <si>
    <t>Besiktas</t>
  </si>
  <si>
    <t>Galatasaray</t>
  </si>
  <si>
    <t>Hamburg</t>
  </si>
  <si>
    <t>Osnabruck</t>
  </si>
  <si>
    <t>Arsenal</t>
  </si>
  <si>
    <t>Newcastle</t>
  </si>
  <si>
    <t>Cagliari</t>
  </si>
  <si>
    <t>Milan</t>
  </si>
  <si>
    <t>Spal</t>
  </si>
  <si>
    <t>Reggiana</t>
  </si>
  <si>
    <t>Portimonense</t>
  </si>
  <si>
    <t>Belenenses</t>
  </si>
  <si>
    <t>Fenerbahce</t>
  </si>
  <si>
    <t>Ankaragucu</t>
  </si>
  <si>
    <t>Kasimpasa</t>
  </si>
  <si>
    <t>Erzurum BB</t>
  </si>
  <si>
    <t>division</t>
  </si>
  <si>
    <t>SC2</t>
  </si>
  <si>
    <t>Airdrie Utd</t>
  </si>
  <si>
    <t>Alanyaspor</t>
  </si>
  <si>
    <t>SP1</t>
  </si>
  <si>
    <t>Alaves</t>
  </si>
  <si>
    <t>SP2</t>
  </si>
  <si>
    <t>Albacete</t>
  </si>
  <si>
    <t>SC3</t>
  </si>
  <si>
    <t>Albion Rvs</t>
  </si>
  <si>
    <t>Alcorcon</t>
  </si>
  <si>
    <t>Aldershot</t>
  </si>
  <si>
    <t>Almeria</t>
  </si>
  <si>
    <t>Altrincham</t>
  </si>
  <si>
    <t>Annan Athletic</t>
  </si>
  <si>
    <t>Aston Villa</t>
  </si>
  <si>
    <t>Ath Bilbao</t>
  </si>
  <si>
    <t>Ath Madrid</t>
  </si>
  <si>
    <t>Barcelona</t>
  </si>
  <si>
    <t>Barnet</t>
  </si>
  <si>
    <t>Betis</t>
  </si>
  <si>
    <t>Boreham Wood</t>
  </si>
  <si>
    <t>Brechin</t>
  </si>
  <si>
    <t>Brentford</t>
  </si>
  <si>
    <t>Bromley</t>
  </si>
  <si>
    <t>Cadiz</t>
  </si>
  <si>
    <t>Carlisle</t>
  </si>
  <si>
    <t>Cartagena</t>
  </si>
  <si>
    <t>Castellon</t>
  </si>
  <si>
    <t>Celta</t>
  </si>
  <si>
    <t>Chesterfield</t>
  </si>
  <si>
    <t>Clyde</t>
  </si>
  <si>
    <t>Cove Rangers</t>
  </si>
  <si>
    <t>Coventry</t>
  </si>
  <si>
    <t>Cowdenbeath</t>
  </si>
  <si>
    <t>Dag and Red</t>
  </si>
  <si>
    <t>Dijon</t>
  </si>
  <si>
    <t>Dumbarton</t>
  </si>
  <si>
    <t>East Fife</t>
  </si>
  <si>
    <t>Eastleigh</t>
  </si>
  <si>
    <t>Edinburgh City</t>
  </si>
  <si>
    <t>Eibar</t>
  </si>
  <si>
    <t>Elche</t>
  </si>
  <si>
    <t>Elgin</t>
  </si>
  <si>
    <t>Espanol</t>
  </si>
  <si>
    <t>Everton</t>
  </si>
  <si>
    <t>Falkirk</t>
  </si>
  <si>
    <t>Forfar</t>
  </si>
  <si>
    <t>Fuenlabrada</t>
  </si>
  <si>
    <t>Getafe</t>
  </si>
  <si>
    <t>Girona</t>
  </si>
  <si>
    <t>Granada</t>
  </si>
  <si>
    <t>Halifax</t>
  </si>
  <si>
    <t>Hartlepool</t>
  </si>
  <si>
    <t>Huesca</t>
  </si>
  <si>
    <t>Kings Lynn</t>
  </si>
  <si>
    <t>Las Palmas</t>
  </si>
  <si>
    <t>Leganes</t>
  </si>
  <si>
    <t>Levante</t>
  </si>
  <si>
    <t>Lincoln</t>
  </si>
  <si>
    <t>Logrones</t>
  </si>
  <si>
    <t>Lorient</t>
  </si>
  <si>
    <t>Lugo</t>
  </si>
  <si>
    <t>Malaga</t>
  </si>
  <si>
    <t>Mallorca</t>
  </si>
  <si>
    <t>Mansfield</t>
  </si>
  <si>
    <t>Mirandes</t>
  </si>
  <si>
    <t>Montrose</t>
  </si>
  <si>
    <t>Notts County</t>
  </si>
  <si>
    <t>Osasuna</t>
  </si>
  <si>
    <t>Oviedo</t>
  </si>
  <si>
    <t>Partick</t>
  </si>
  <si>
    <t>Peterhead</t>
  </si>
  <si>
    <t>Ponferradina</t>
  </si>
  <si>
    <t>QPR</t>
  </si>
  <si>
    <t>Queens Park</t>
  </si>
  <si>
    <t>Reading</t>
  </si>
  <si>
    <t>Real Madrid</t>
  </si>
  <si>
    <t>Sabadell</t>
  </si>
  <si>
    <t>Sevilla</t>
  </si>
  <si>
    <t>Sheffield Weds</t>
  </si>
  <si>
    <t>Shrewsbury</t>
  </si>
  <si>
    <t>Sociedad</t>
  </si>
  <si>
    <t>Solihull</t>
  </si>
  <si>
    <t>Sp Gijon</t>
  </si>
  <si>
    <t>Stenhousemuir</t>
  </si>
  <si>
    <t>Stirling</t>
  </si>
  <si>
    <t>Stockport</t>
  </si>
  <si>
    <t>Stranraer</t>
  </si>
  <si>
    <t>Sutton</t>
  </si>
  <si>
    <t>Tenerife</t>
  </si>
  <si>
    <t>Torquay</t>
  </si>
  <si>
    <t>Valencia</t>
  </si>
  <si>
    <t>Valladolid</t>
  </si>
  <si>
    <t>Vallecano</t>
  </si>
  <si>
    <t>Villarreal</t>
  </si>
  <si>
    <t>Wealdstone</t>
  </si>
  <si>
    <t>Weymouth</t>
  </si>
  <si>
    <t>Woking</t>
  </si>
  <si>
    <t>Wycombe</t>
  </si>
  <si>
    <t>Zaragoza</t>
  </si>
  <si>
    <t>away_as</t>
  </si>
  <si>
    <t>Date</t>
  </si>
  <si>
    <t>0-0</t>
  </si>
  <si>
    <t>1-0</t>
  </si>
  <si>
    <t>0-1</t>
  </si>
  <si>
    <t>1-1</t>
  </si>
  <si>
    <t>2-0</t>
  </si>
  <si>
    <t>0-2</t>
  </si>
  <si>
    <t>2-2</t>
  </si>
  <si>
    <t>2-1</t>
  </si>
  <si>
    <t>1-2</t>
  </si>
  <si>
    <t>3-3</t>
  </si>
  <si>
    <t>3-1</t>
  </si>
  <si>
    <t>1-3</t>
  </si>
  <si>
    <t>4-4</t>
  </si>
  <si>
    <t>4-1</t>
  </si>
  <si>
    <t>3-0</t>
  </si>
  <si>
    <t>0-3</t>
  </si>
  <si>
    <t>3-2</t>
  </si>
  <si>
    <t>2-3</t>
  </si>
  <si>
    <t>4-0</t>
  </si>
  <si>
    <t>4-2</t>
  </si>
  <si>
    <t>4-3</t>
  </si>
  <si>
    <t>0-4</t>
  </si>
  <si>
    <t>1-4</t>
  </si>
  <si>
    <t>2-4</t>
  </si>
  <si>
    <t>3-4</t>
  </si>
  <si>
    <t>5-5</t>
  </si>
  <si>
    <t>5-0</t>
  </si>
  <si>
    <t>5-1</t>
  </si>
  <si>
    <t>5-2</t>
  </si>
  <si>
    <t>5-3</t>
  </si>
  <si>
    <t>5-4</t>
  </si>
  <si>
    <t>0-5</t>
  </si>
  <si>
    <t>1-5</t>
  </si>
  <si>
    <t>2-5</t>
  </si>
  <si>
    <t>3-5</t>
  </si>
  <si>
    <t>4-5</t>
  </si>
  <si>
    <t>6-6</t>
  </si>
  <si>
    <t>6-1</t>
  </si>
  <si>
    <t>6-0</t>
  </si>
  <si>
    <t>6-2</t>
  </si>
  <si>
    <t>6-3</t>
  </si>
  <si>
    <t>6-4</t>
  </si>
  <si>
    <t>6-5</t>
  </si>
  <si>
    <t>0-6</t>
  </si>
  <si>
    <t>1-6</t>
  </si>
  <si>
    <t>2-6</t>
  </si>
  <si>
    <t>3-6</t>
  </si>
  <si>
    <t>4-6</t>
  </si>
  <si>
    <t>5-6</t>
  </si>
  <si>
    <t>1</t>
  </si>
  <si>
    <t>X</t>
  </si>
  <si>
    <t>2</t>
  </si>
  <si>
    <t>ov25</t>
  </si>
  <si>
    <t>un25</t>
  </si>
  <si>
    <t>Seraing</t>
  </si>
  <si>
    <t>Dresden</t>
  </si>
  <si>
    <t>Ingolstadt</t>
  </si>
  <si>
    <t>Hansa Rostock</t>
  </si>
  <si>
    <t>Bastia</t>
  </si>
  <si>
    <t>Quevilly Rouen</t>
  </si>
  <si>
    <t>St. Gilloise</t>
  </si>
  <si>
    <t>23/07/2021</t>
  </si>
  <si>
    <t>24/07/2021</t>
  </si>
  <si>
    <t>25/07/2021</t>
  </si>
  <si>
    <t>26/07/2021</t>
  </si>
  <si>
    <t>30/01/2021</t>
  </si>
  <si>
    <t>Kelty Hearts</t>
  </si>
  <si>
    <t>30/07/2021</t>
  </si>
  <si>
    <t>31/07/2021</t>
  </si>
  <si>
    <t>Vizela</t>
  </si>
  <si>
    <t>Arouca</t>
  </si>
  <si>
    <t>Estoril</t>
  </si>
  <si>
    <t>Go Ahead Eagles</t>
  </si>
  <si>
    <t>Ibiza</t>
  </si>
  <si>
    <t>Karlsruhe SC</t>
  </si>
  <si>
    <t>Nijmegen</t>
  </si>
  <si>
    <t>Sociedad B</t>
  </si>
  <si>
    <t>Amorebieta</t>
  </si>
  <si>
    <t>Altay</t>
  </si>
  <si>
    <t>Cambuur</t>
  </si>
  <si>
    <t>Burgos</t>
  </si>
  <si>
    <t>Ad. Demirspor</t>
  </si>
  <si>
    <t>Giresunspor</t>
  </si>
  <si>
    <t>Perugia</t>
  </si>
  <si>
    <t>Ternana</t>
  </si>
  <si>
    <t>Alessandria</t>
  </si>
  <si>
    <t>Como</t>
  </si>
  <si>
    <t>27/08/2021</t>
  </si>
  <si>
    <t>28/08/2021</t>
  </si>
  <si>
    <t>29/08/2021</t>
  </si>
  <si>
    <t>30/08/2021</t>
  </si>
  <si>
    <t>Ionikos</t>
  </si>
  <si>
    <t>14/09/2021</t>
  </si>
  <si>
    <t>15/09/2021</t>
  </si>
  <si>
    <t>17/09/2021</t>
  </si>
  <si>
    <t>18/09/2021</t>
  </si>
  <si>
    <t>19/09/2021</t>
  </si>
  <si>
    <t>20/09/2021</t>
  </si>
  <si>
    <t>24/09/2021</t>
  </si>
  <si>
    <t>25/09/2021</t>
  </si>
  <si>
    <t>26/09/2021</t>
  </si>
  <si>
    <t>27/09/2021</t>
  </si>
  <si>
    <t>Greenock Morton</t>
  </si>
  <si>
    <t>Arbroath FC</t>
  </si>
  <si>
    <t>Partick Thistle</t>
  </si>
  <si>
    <t>Ayr United</t>
  </si>
  <si>
    <t>Queens</t>
  </si>
  <si>
    <t>Inverness CT</t>
  </si>
  <si>
    <t>Raith Rovers</t>
  </si>
  <si>
    <t>CD Mirandes</t>
  </si>
  <si>
    <t>Real Sociedad B</t>
  </si>
  <si>
    <t>SD Amorebieta</t>
  </si>
  <si>
    <t>Sporting Gijon</t>
  </si>
  <si>
    <t>UD Ibiza</t>
  </si>
  <si>
    <t>Atakas Hatayspor</t>
  </si>
  <si>
    <t>28/09/2021</t>
  </si>
  <si>
    <t>29/09/2021</t>
  </si>
  <si>
    <t>01/10/2021</t>
  </si>
  <si>
    <t>02/10/2021</t>
  </si>
  <si>
    <t>03/10/2021</t>
  </si>
  <si>
    <t>04/10/2021</t>
  </si>
  <si>
    <t>05/10/2021</t>
  </si>
  <si>
    <t>08/10/2021</t>
  </si>
  <si>
    <t>09/10/2021</t>
  </si>
  <si>
    <t>10/10/2021</t>
  </si>
  <si>
    <t>11/10/2021</t>
  </si>
  <si>
    <t>15/10/2021</t>
  </si>
  <si>
    <t>16/10/2021</t>
  </si>
  <si>
    <t>17/10/2021</t>
  </si>
  <si>
    <t>18/10/2021</t>
  </si>
  <si>
    <t>19/10/2021</t>
  </si>
  <si>
    <t>20/10/2021</t>
  </si>
  <si>
    <t>21/10/2021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</si>
</sst>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0"/>
    <numFmt numFmtId="165" formatCode="0.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1">
    <xf numFmtId="0" fontId="0" fillId="0" borderId="0" xfId="0"/>
    <xf numFmtId="165" fontId="0" fillId="0" borderId="0" xfId="0" applyNumberFormat="1"/>
    <xf numFmtId="0" fontId="16" fillId="0" borderId="0" xfId="0" applyFont="1"/>
    <xf numFmtId="164" fontId="16" fillId="0" borderId="0" xfId="0" applyNumberFormat="1" applyFont="1"/>
    <xf numFmtId="0" fontId="0" fillId="0" borderId="0" xfId="0" applyAlignment="1">
      <alignment horizontal="center"/>
    </xf>
    <xf numFmtId="9" fontId="0" fillId="0" borderId="0" xfId="1" applyFont="1" applyAlignment="1">
      <alignment horizontal="center"/>
    </xf>
    <xf numFmtId="49" fontId="0" fillId="0" borderId="0" xfId="0" applyNumberFormat="1" applyAlignment="1">
      <alignment horizontal="center"/>
    </xf>
    <xf numFmtId="49" fontId="0" fillId="0" borderId="0" xfId="0" applyNumberFormat="1"/>
    <xf numFmtId="9" fontId="0" fillId="0" borderId="0" xfId="0" applyNumberFormat="1"/>
    <xf numFmtId="49" fontId="16" fillId="0" borderId="0" xfId="0" applyNumberFormat="1" applyFont="1" applyAlignment="1">
      <alignment horizontal="center"/>
    </xf>
    <xf numFmtId="0" fontId="0" fillId="0" borderId="0" xfId="0" applyFill="1"/>
    <xf numFmtId="14" fontId="0" fillId="0" borderId="0" xfId="0" applyNumberFormat="1"/>
    <xf numFmtId="164" fontId="16" fillId="0" borderId="0" xfId="0" applyNumberFormat="1" applyFont="1" applyFill="1"/>
    <xf numFmtId="9" fontId="0" fillId="0" borderId="0" xfId="1" applyFont="1" applyFill="1" applyAlignment="1">
      <alignment horizontal="center"/>
    </xf>
    <xf numFmtId="9" fontId="0" fillId="0" borderId="0" xfId="0" applyNumberFormat="1" applyFill="1"/>
    <xf numFmtId="0" fontId="0" fillId="33" borderId="0" xfId="0" applyFill="1"/>
    <xf numFmtId="14" fontId="0" fillId="0" borderId="0" xfId="0" applyNumberFormat="1" applyFill="1"/>
    <xf numFmtId="14" fontId="0" fillId="0" borderId="0" xfId="0" applyNumberFormat="1" applyFill="1" applyAlignment="1">
      <alignment horizontal="right"/>
    </xf>
    <xf numFmtId="0" fontId="0" fillId="0" borderId="0" xfId="0" applyFill="1" applyAlignment="1">
      <alignment horizontal="right"/>
    </xf>
    <xf numFmtId="0" fontId="0" fillId="33" borderId="0" xfId="0" applyFill="1" applyAlignment="1">
      <alignment horizontal="center"/>
    </xf>
    <xf numFmtId="164" fontId="16" fillId="33" borderId="0" xfId="0" applyNumberFormat="1" applyFont="1" applyFill="1"/>
    <xf numFmtId="9" fontId="0" fillId="33" borderId="0" xfId="1" applyFont="1" applyFill="1" applyAlignment="1">
      <alignment horizontal="center"/>
    </xf>
    <xf numFmtId="9" fontId="0" fillId="33" borderId="0" xfId="0" applyNumberFormat="1" applyFill="1"/>
    <xf numFmtId="14" fontId="0" fillId="33" borderId="0" xfId="0" applyNumberFormat="1" applyFill="1"/>
    <xf numFmtId="49" fontId="0" fillId="33" borderId="0" xfId="0" applyNumberFormat="1" applyFill="1"/>
    <xf numFmtId="49" fontId="0" fillId="0" borderId="0" xfId="0" applyNumberFormat="1" applyFill="1"/>
    <xf numFmtId="0" fontId="0" fillId="34" borderId="0" xfId="0" applyFill="1"/>
    <xf numFmtId="49" fontId="0" fillId="34" borderId="0" xfId="0" applyNumberFormat="1" applyFill="1"/>
    <xf numFmtId="164" fontId="16" fillId="34" borderId="0" xfId="0" applyNumberFormat="1" applyFont="1" applyFill="1"/>
    <xf numFmtId="9" fontId="0" fillId="34" borderId="0" xfId="1" applyFont="1" applyFill="1" applyAlignment="1">
      <alignment horizontal="center"/>
    </xf>
    <xf numFmtId="9" fontId="0" fillId="34" borderId="0" xfId="0" applyNumberFormat="1" applyFill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5"/>
  <sheetViews>
    <sheetView zoomScale="80" zoomScaleNormal="80" workbookViewId="0">
      <selection activeCell="J7" sqref="J7"/>
    </sheetView>
  </sheetViews>
  <sheetFormatPr defaultRowHeight="15" x14ac:dyDescent="0.25"/>
  <cols>
    <col min="2" max="2" width="18.85546875" customWidth="1"/>
  </cols>
  <sheetData>
    <row r="1" spans="1:5" x14ac:dyDescent="0.25">
      <c r="A1" t="s">
        <v>336</v>
      </c>
      <c r="B1" t="s">
        <v>1</v>
      </c>
      <c r="C1" t="s">
        <v>3</v>
      </c>
      <c r="D1" t="s">
        <v>4</v>
      </c>
      <c r="E1" t="s">
        <v>7</v>
      </c>
    </row>
    <row r="2" spans="1:5" x14ac:dyDescent="0.25">
      <c r="A2" t="s">
        <v>10</v>
      </c>
      <c r="B2" t="s">
        <v>12</v>
      </c>
      <c r="C2">
        <v>1.5425</v>
      </c>
      <c r="D2">
        <v>0.95340000000000003</v>
      </c>
      <c r="E2">
        <v>0.44800000000000001</v>
      </c>
    </row>
    <row r="3" spans="1:5" x14ac:dyDescent="0.25">
      <c r="A3" t="s">
        <v>10</v>
      </c>
      <c r="B3" t="s">
        <v>241</v>
      </c>
      <c r="C3">
        <v>1.5425</v>
      </c>
      <c r="D3">
        <v>1.1440999999999999</v>
      </c>
      <c r="E3">
        <v>1.0181</v>
      </c>
    </row>
    <row r="4" spans="1:5" x14ac:dyDescent="0.25">
      <c r="A4" t="s">
        <v>10</v>
      </c>
      <c r="B4" t="s">
        <v>244</v>
      </c>
      <c r="C4">
        <v>1.5425</v>
      </c>
      <c r="D4">
        <v>1.2202999999999999</v>
      </c>
      <c r="E4">
        <v>1.181</v>
      </c>
    </row>
    <row r="5" spans="1:5" x14ac:dyDescent="0.25">
      <c r="A5" t="s">
        <v>10</v>
      </c>
      <c r="B5" t="s">
        <v>242</v>
      </c>
      <c r="C5">
        <v>1.5425</v>
      </c>
      <c r="D5">
        <v>0.95340000000000003</v>
      </c>
      <c r="E5">
        <v>1.0589</v>
      </c>
    </row>
    <row r="6" spans="1:5" x14ac:dyDescent="0.25">
      <c r="A6" t="s">
        <v>10</v>
      </c>
      <c r="B6" t="s">
        <v>49</v>
      </c>
      <c r="C6">
        <v>1.5425</v>
      </c>
      <c r="D6">
        <v>0.68640000000000001</v>
      </c>
      <c r="E6">
        <v>0.65159999999999996</v>
      </c>
    </row>
    <row r="7" spans="1:5" x14ac:dyDescent="0.25">
      <c r="A7" t="s">
        <v>10</v>
      </c>
      <c r="B7" t="s">
        <v>245</v>
      </c>
      <c r="C7">
        <v>1.5425</v>
      </c>
      <c r="D7">
        <v>1.2966</v>
      </c>
      <c r="E7">
        <v>0.6109</v>
      </c>
    </row>
    <row r="8" spans="1:5" x14ac:dyDescent="0.25">
      <c r="A8" t="s">
        <v>10</v>
      </c>
      <c r="B8" t="s">
        <v>11</v>
      </c>
      <c r="C8">
        <v>1.5425</v>
      </c>
      <c r="D8">
        <v>0.91520000000000001</v>
      </c>
      <c r="E8">
        <v>1.2218</v>
      </c>
    </row>
    <row r="9" spans="1:5" x14ac:dyDescent="0.25">
      <c r="A9" t="s">
        <v>10</v>
      </c>
      <c r="B9" t="s">
        <v>46</v>
      </c>
      <c r="C9">
        <v>1.5425</v>
      </c>
      <c r="D9">
        <v>1.4491000000000001</v>
      </c>
      <c r="E9">
        <v>0.8145</v>
      </c>
    </row>
    <row r="10" spans="1:5" x14ac:dyDescent="0.25">
      <c r="A10" t="s">
        <v>10</v>
      </c>
      <c r="B10" t="s">
        <v>240</v>
      </c>
      <c r="C10">
        <v>1.5425</v>
      </c>
      <c r="D10">
        <v>1.1059000000000001</v>
      </c>
      <c r="E10">
        <v>0.85519999999999996</v>
      </c>
    </row>
    <row r="11" spans="1:5" x14ac:dyDescent="0.25">
      <c r="A11" t="s">
        <v>10</v>
      </c>
      <c r="B11" t="s">
        <v>44</v>
      </c>
      <c r="C11">
        <v>1.5425</v>
      </c>
      <c r="D11">
        <v>0.91520000000000001</v>
      </c>
      <c r="E11">
        <v>1.4254</v>
      </c>
    </row>
    <row r="12" spans="1:5" x14ac:dyDescent="0.25">
      <c r="A12" t="s">
        <v>10</v>
      </c>
      <c r="B12" t="s">
        <v>50</v>
      </c>
      <c r="C12">
        <v>1.5425</v>
      </c>
      <c r="D12">
        <v>1.1059000000000001</v>
      </c>
      <c r="E12">
        <v>1.2218</v>
      </c>
    </row>
    <row r="13" spans="1:5" x14ac:dyDescent="0.25">
      <c r="A13" t="s">
        <v>10</v>
      </c>
      <c r="B13" t="s">
        <v>45</v>
      </c>
      <c r="C13">
        <v>1.5425</v>
      </c>
      <c r="D13">
        <v>0.64829999999999999</v>
      </c>
      <c r="E13">
        <v>0.89600000000000002</v>
      </c>
    </row>
    <row r="14" spans="1:5" x14ac:dyDescent="0.25">
      <c r="A14" t="s">
        <v>10</v>
      </c>
      <c r="B14" t="s">
        <v>43</v>
      </c>
      <c r="C14">
        <v>1.5425</v>
      </c>
      <c r="D14">
        <v>1.2585</v>
      </c>
      <c r="E14">
        <v>0.85519999999999996</v>
      </c>
    </row>
    <row r="15" spans="1:5" x14ac:dyDescent="0.25">
      <c r="A15" t="s">
        <v>10</v>
      </c>
      <c r="B15" t="s">
        <v>247</v>
      </c>
      <c r="C15">
        <v>1.5425</v>
      </c>
      <c r="D15">
        <v>0.91520000000000001</v>
      </c>
      <c r="E15">
        <v>0.93669999999999998</v>
      </c>
    </row>
    <row r="16" spans="1:5" x14ac:dyDescent="0.25">
      <c r="A16" t="s">
        <v>10</v>
      </c>
      <c r="B16" t="s">
        <v>246</v>
      </c>
      <c r="C16">
        <v>1.5425</v>
      </c>
      <c r="D16">
        <v>0.76270000000000004</v>
      </c>
      <c r="E16">
        <v>0.8145</v>
      </c>
    </row>
    <row r="17" spans="1:5" x14ac:dyDescent="0.25">
      <c r="A17" t="s">
        <v>10</v>
      </c>
      <c r="B17" t="s">
        <v>243</v>
      </c>
      <c r="C17">
        <v>1.5425</v>
      </c>
      <c r="D17">
        <v>0.99150000000000005</v>
      </c>
      <c r="E17">
        <v>0.8145</v>
      </c>
    </row>
    <row r="18" spans="1:5" x14ac:dyDescent="0.25">
      <c r="A18" t="s">
        <v>10</v>
      </c>
      <c r="B18" t="s">
        <v>47</v>
      </c>
      <c r="C18">
        <v>1.5425</v>
      </c>
      <c r="D18">
        <v>0.80079999999999996</v>
      </c>
      <c r="E18">
        <v>1.629</v>
      </c>
    </row>
    <row r="19" spans="1:5" x14ac:dyDescent="0.25">
      <c r="A19" t="s">
        <v>10</v>
      </c>
      <c r="B19" t="s">
        <v>48</v>
      </c>
      <c r="C19">
        <v>1.5425</v>
      </c>
      <c r="D19">
        <v>0.87709999999999999</v>
      </c>
      <c r="E19">
        <v>1.5476000000000001</v>
      </c>
    </row>
    <row r="20" spans="1:5" x14ac:dyDescent="0.25">
      <c r="A20" t="s">
        <v>13</v>
      </c>
      <c r="B20" t="s">
        <v>58</v>
      </c>
      <c r="C20">
        <v>1.4837</v>
      </c>
      <c r="D20">
        <v>0.75329999999999997</v>
      </c>
      <c r="E20">
        <v>1.2063999999999999</v>
      </c>
    </row>
    <row r="21" spans="1:5" x14ac:dyDescent="0.25">
      <c r="A21" t="s">
        <v>13</v>
      </c>
      <c r="B21" t="s">
        <v>248</v>
      </c>
      <c r="C21">
        <v>1.4837</v>
      </c>
      <c r="D21">
        <v>2.1013000000000002</v>
      </c>
      <c r="E21">
        <v>0.91690000000000005</v>
      </c>
    </row>
    <row r="22" spans="1:5" x14ac:dyDescent="0.25">
      <c r="A22" t="s">
        <v>13</v>
      </c>
      <c r="B22" t="s">
        <v>56</v>
      </c>
      <c r="C22">
        <v>1.4837</v>
      </c>
      <c r="D22">
        <v>0.4758</v>
      </c>
      <c r="E22">
        <v>1.0616000000000001</v>
      </c>
    </row>
    <row r="23" spans="1:5" x14ac:dyDescent="0.25">
      <c r="A23" t="s">
        <v>13</v>
      </c>
      <c r="B23" t="s">
        <v>51</v>
      </c>
      <c r="C23">
        <v>1.4837</v>
      </c>
      <c r="D23">
        <v>1.3480000000000001</v>
      </c>
      <c r="E23">
        <v>0.82030000000000003</v>
      </c>
    </row>
    <row r="24" spans="1:5" x14ac:dyDescent="0.25">
      <c r="A24" t="s">
        <v>13</v>
      </c>
      <c r="B24" t="s">
        <v>250</v>
      </c>
      <c r="C24">
        <v>1.4837</v>
      </c>
      <c r="D24">
        <v>1.3083</v>
      </c>
      <c r="E24">
        <v>0.86860000000000004</v>
      </c>
    </row>
    <row r="25" spans="1:5" x14ac:dyDescent="0.25">
      <c r="A25" t="s">
        <v>13</v>
      </c>
      <c r="B25" t="s">
        <v>53</v>
      </c>
      <c r="C25">
        <v>1.4837</v>
      </c>
      <c r="D25">
        <v>0.71360000000000001</v>
      </c>
      <c r="E25">
        <v>1.3028999999999999</v>
      </c>
    </row>
    <row r="26" spans="1:5" x14ac:dyDescent="0.25">
      <c r="A26" t="s">
        <v>13</v>
      </c>
      <c r="B26" t="s">
        <v>249</v>
      </c>
      <c r="C26">
        <v>1.4837</v>
      </c>
      <c r="D26">
        <v>1.2290000000000001</v>
      </c>
      <c r="E26">
        <v>1.0134000000000001</v>
      </c>
    </row>
    <row r="27" spans="1:5" x14ac:dyDescent="0.25">
      <c r="A27" t="s">
        <v>13</v>
      </c>
      <c r="B27" t="s">
        <v>54</v>
      </c>
      <c r="C27">
        <v>1.4837</v>
      </c>
      <c r="D27">
        <v>0.71360000000000001</v>
      </c>
      <c r="E27">
        <v>1.2545999999999999</v>
      </c>
    </row>
    <row r="28" spans="1:5" x14ac:dyDescent="0.25">
      <c r="A28" t="s">
        <v>13</v>
      </c>
      <c r="B28" t="s">
        <v>55</v>
      </c>
      <c r="C28">
        <v>1.4837</v>
      </c>
      <c r="D28">
        <v>1.0307999999999999</v>
      </c>
      <c r="E28">
        <v>1.0134000000000001</v>
      </c>
    </row>
    <row r="29" spans="1:5" x14ac:dyDescent="0.25">
      <c r="A29" t="s">
        <v>13</v>
      </c>
      <c r="B29" t="s">
        <v>15</v>
      </c>
      <c r="C29">
        <v>1.4837</v>
      </c>
      <c r="D29">
        <v>1.3083</v>
      </c>
      <c r="E29">
        <v>1.0134000000000001</v>
      </c>
    </row>
    <row r="30" spans="1:5" x14ac:dyDescent="0.25">
      <c r="A30" t="s">
        <v>13</v>
      </c>
      <c r="B30" t="s">
        <v>52</v>
      </c>
      <c r="C30">
        <v>1.4837</v>
      </c>
      <c r="D30">
        <v>0.55510000000000004</v>
      </c>
      <c r="E30">
        <v>1.0616000000000001</v>
      </c>
    </row>
    <row r="31" spans="1:5" x14ac:dyDescent="0.25">
      <c r="A31" t="s">
        <v>13</v>
      </c>
      <c r="B31" t="s">
        <v>62</v>
      </c>
      <c r="C31">
        <v>1.4837</v>
      </c>
      <c r="D31">
        <v>1.2290000000000001</v>
      </c>
      <c r="E31">
        <v>0.82030000000000003</v>
      </c>
    </row>
    <row r="32" spans="1:5" x14ac:dyDescent="0.25">
      <c r="A32" t="s">
        <v>13</v>
      </c>
      <c r="B32" t="s">
        <v>60</v>
      </c>
      <c r="C32">
        <v>1.4837</v>
      </c>
      <c r="D32">
        <v>1.0705</v>
      </c>
      <c r="E32">
        <v>0.53080000000000005</v>
      </c>
    </row>
    <row r="33" spans="1:5" x14ac:dyDescent="0.25">
      <c r="A33" t="s">
        <v>13</v>
      </c>
      <c r="B33" t="s">
        <v>251</v>
      </c>
      <c r="C33">
        <v>1.4837</v>
      </c>
      <c r="D33">
        <v>0.35680000000000001</v>
      </c>
      <c r="E33">
        <v>1.3994</v>
      </c>
    </row>
    <row r="34" spans="1:5" x14ac:dyDescent="0.25">
      <c r="A34" t="s">
        <v>13</v>
      </c>
      <c r="B34" t="s">
        <v>61</v>
      </c>
      <c r="C34">
        <v>1.4837</v>
      </c>
      <c r="D34">
        <v>0.99119999999999997</v>
      </c>
      <c r="E34">
        <v>1.1099000000000001</v>
      </c>
    </row>
    <row r="35" spans="1:5" x14ac:dyDescent="0.25">
      <c r="A35" t="s">
        <v>13</v>
      </c>
      <c r="B35" t="s">
        <v>14</v>
      </c>
      <c r="C35">
        <v>1.4837</v>
      </c>
      <c r="D35">
        <v>1.1894</v>
      </c>
      <c r="E35">
        <v>0.82030000000000003</v>
      </c>
    </row>
    <row r="36" spans="1:5" x14ac:dyDescent="0.25">
      <c r="A36" t="s">
        <v>13</v>
      </c>
      <c r="B36" t="s">
        <v>57</v>
      </c>
      <c r="C36">
        <v>1.4837</v>
      </c>
      <c r="D36">
        <v>0.55510000000000004</v>
      </c>
      <c r="E36">
        <v>1.1580999999999999</v>
      </c>
    </row>
    <row r="37" spans="1:5" x14ac:dyDescent="0.25">
      <c r="A37" t="s">
        <v>13</v>
      </c>
      <c r="B37" t="s">
        <v>59</v>
      </c>
      <c r="C37">
        <v>1.4837</v>
      </c>
      <c r="D37">
        <v>1.0705</v>
      </c>
      <c r="E37">
        <v>0.62729999999999997</v>
      </c>
    </row>
    <row r="38" spans="1:5" x14ac:dyDescent="0.25">
      <c r="A38" t="s">
        <v>16</v>
      </c>
      <c r="B38" t="s">
        <v>63</v>
      </c>
      <c r="C38">
        <v>1.6373</v>
      </c>
      <c r="D38">
        <v>1.4371</v>
      </c>
      <c r="E38">
        <v>0.70760000000000001</v>
      </c>
    </row>
    <row r="39" spans="1:5" x14ac:dyDescent="0.25">
      <c r="A39" t="s">
        <v>16</v>
      </c>
      <c r="B39" t="s">
        <v>20</v>
      </c>
      <c r="C39">
        <v>1.6373</v>
      </c>
      <c r="D39">
        <v>0.61080000000000001</v>
      </c>
      <c r="E39">
        <v>1.0172000000000001</v>
      </c>
    </row>
    <row r="40" spans="1:5" x14ac:dyDescent="0.25">
      <c r="A40" t="s">
        <v>16</v>
      </c>
      <c r="B40" t="s">
        <v>253</v>
      </c>
      <c r="C40">
        <v>1.6373</v>
      </c>
      <c r="D40">
        <v>1.0419</v>
      </c>
      <c r="E40">
        <v>1.0172000000000001</v>
      </c>
    </row>
    <row r="41" spans="1:5" x14ac:dyDescent="0.25">
      <c r="A41" t="s">
        <v>16</v>
      </c>
      <c r="B41" t="s">
        <v>65</v>
      </c>
      <c r="C41">
        <v>1.6373</v>
      </c>
      <c r="D41">
        <v>1.0419</v>
      </c>
      <c r="E41">
        <v>1.2383</v>
      </c>
    </row>
    <row r="42" spans="1:5" x14ac:dyDescent="0.25">
      <c r="A42" t="s">
        <v>16</v>
      </c>
      <c r="B42" t="s">
        <v>66</v>
      </c>
      <c r="C42">
        <v>1.6373</v>
      </c>
      <c r="D42">
        <v>1.1496999999999999</v>
      </c>
      <c r="E42">
        <v>0.88449999999999995</v>
      </c>
    </row>
    <row r="43" spans="1:5" x14ac:dyDescent="0.25">
      <c r="A43" t="s">
        <v>16</v>
      </c>
      <c r="B43" t="s">
        <v>17</v>
      </c>
      <c r="C43">
        <v>1.6373</v>
      </c>
      <c r="D43">
        <v>1.2215</v>
      </c>
      <c r="E43">
        <v>1.0172000000000001</v>
      </c>
    </row>
    <row r="44" spans="1:5" x14ac:dyDescent="0.25">
      <c r="A44" t="s">
        <v>16</v>
      </c>
      <c r="B44" t="s">
        <v>322</v>
      </c>
      <c r="C44">
        <v>1.6373</v>
      </c>
      <c r="D44">
        <v>1.4371</v>
      </c>
      <c r="E44">
        <v>0.70760000000000001</v>
      </c>
    </row>
    <row r="45" spans="1:5" x14ac:dyDescent="0.25">
      <c r="A45" t="s">
        <v>16</v>
      </c>
      <c r="B45" t="s">
        <v>67</v>
      </c>
      <c r="C45">
        <v>1.6373</v>
      </c>
      <c r="D45">
        <v>1.0778000000000001</v>
      </c>
      <c r="E45">
        <v>0.97289999999999999</v>
      </c>
    </row>
    <row r="46" spans="1:5" x14ac:dyDescent="0.25">
      <c r="A46" t="s">
        <v>16</v>
      </c>
      <c r="B46" t="s">
        <v>252</v>
      </c>
      <c r="C46">
        <v>1.6373</v>
      </c>
      <c r="D46">
        <v>1.006</v>
      </c>
      <c r="E46">
        <v>0.70760000000000001</v>
      </c>
    </row>
    <row r="47" spans="1:5" x14ac:dyDescent="0.25">
      <c r="A47" t="s">
        <v>16</v>
      </c>
      <c r="B47" t="s">
        <v>254</v>
      </c>
      <c r="C47">
        <v>1.6373</v>
      </c>
      <c r="D47">
        <v>1.1136999999999999</v>
      </c>
      <c r="E47">
        <v>0.84030000000000005</v>
      </c>
    </row>
    <row r="48" spans="1:5" x14ac:dyDescent="0.25">
      <c r="A48" t="s">
        <v>16</v>
      </c>
      <c r="B48" t="s">
        <v>255</v>
      </c>
      <c r="C48">
        <v>1.6373</v>
      </c>
      <c r="D48">
        <v>0.68259999999999998</v>
      </c>
      <c r="E48">
        <v>0.79600000000000004</v>
      </c>
    </row>
    <row r="49" spans="1:5" x14ac:dyDescent="0.25">
      <c r="A49" t="s">
        <v>16</v>
      </c>
      <c r="B49" t="s">
        <v>64</v>
      </c>
      <c r="C49">
        <v>1.6373</v>
      </c>
      <c r="D49">
        <v>0.79039999999999999</v>
      </c>
      <c r="E49">
        <v>1.0172000000000001</v>
      </c>
    </row>
    <row r="50" spans="1:5" x14ac:dyDescent="0.25">
      <c r="A50" t="s">
        <v>16</v>
      </c>
      <c r="B50" t="s">
        <v>323</v>
      </c>
      <c r="C50">
        <v>1.6373</v>
      </c>
      <c r="D50">
        <v>0.57479999999999998</v>
      </c>
      <c r="E50">
        <v>1.5036</v>
      </c>
    </row>
    <row r="51" spans="1:5" x14ac:dyDescent="0.25">
      <c r="A51" t="s">
        <v>16</v>
      </c>
      <c r="B51" t="s">
        <v>18</v>
      </c>
      <c r="C51">
        <v>1.6373</v>
      </c>
      <c r="D51">
        <v>1.1496999999999999</v>
      </c>
      <c r="E51">
        <v>1.1497999999999999</v>
      </c>
    </row>
    <row r="52" spans="1:5" x14ac:dyDescent="0.25">
      <c r="A52" t="s">
        <v>16</v>
      </c>
      <c r="B52" t="s">
        <v>256</v>
      </c>
      <c r="C52">
        <v>1.6373</v>
      </c>
      <c r="D52">
        <v>0.82630000000000003</v>
      </c>
      <c r="E52">
        <v>0.92869999999999997</v>
      </c>
    </row>
    <row r="53" spans="1:5" x14ac:dyDescent="0.25">
      <c r="A53" t="s">
        <v>16</v>
      </c>
      <c r="B53" t="s">
        <v>257</v>
      </c>
      <c r="C53">
        <v>1.6373</v>
      </c>
      <c r="D53">
        <v>1.0419</v>
      </c>
      <c r="E53">
        <v>0.92869999999999997</v>
      </c>
    </row>
    <row r="54" spans="1:5" x14ac:dyDescent="0.25">
      <c r="A54" t="s">
        <v>16</v>
      </c>
      <c r="B54" t="s">
        <v>68</v>
      </c>
      <c r="C54">
        <v>1.6373</v>
      </c>
      <c r="D54">
        <v>1.006</v>
      </c>
      <c r="E54">
        <v>1.1055999999999999</v>
      </c>
    </row>
    <row r="55" spans="1:5" x14ac:dyDescent="0.25">
      <c r="A55" t="s">
        <v>16</v>
      </c>
      <c r="B55" t="s">
        <v>19</v>
      </c>
      <c r="C55">
        <v>1.6373</v>
      </c>
      <c r="D55">
        <v>0.79039999999999999</v>
      </c>
      <c r="E55">
        <v>1.4594</v>
      </c>
    </row>
    <row r="56" spans="1:5" x14ac:dyDescent="0.25">
      <c r="A56" t="s">
        <v>69</v>
      </c>
      <c r="B56" t="s">
        <v>324</v>
      </c>
      <c r="C56">
        <v>1.3526</v>
      </c>
      <c r="D56">
        <v>0.93389999999999995</v>
      </c>
      <c r="E56">
        <v>0.82350000000000001</v>
      </c>
    </row>
    <row r="57" spans="1:5" x14ac:dyDescent="0.25">
      <c r="A57" t="s">
        <v>69</v>
      </c>
      <c r="B57" t="s">
        <v>351</v>
      </c>
      <c r="C57">
        <v>1.3526</v>
      </c>
      <c r="D57">
        <v>1.1284000000000001</v>
      </c>
      <c r="E57">
        <v>1.0588</v>
      </c>
    </row>
    <row r="58" spans="1:5" x14ac:dyDescent="0.25">
      <c r="A58" t="s">
        <v>69</v>
      </c>
      <c r="B58" t="s">
        <v>73</v>
      </c>
      <c r="C58">
        <v>1.3526</v>
      </c>
      <c r="D58">
        <v>0.85609999999999997</v>
      </c>
      <c r="E58">
        <v>0.86270000000000002</v>
      </c>
    </row>
    <row r="59" spans="1:5" x14ac:dyDescent="0.25">
      <c r="A59" t="s">
        <v>69</v>
      </c>
      <c r="B59" t="s">
        <v>75</v>
      </c>
      <c r="C59">
        <v>1.3526</v>
      </c>
      <c r="D59">
        <v>0.54479999999999995</v>
      </c>
      <c r="E59">
        <v>1.0588</v>
      </c>
    </row>
    <row r="60" spans="1:5" x14ac:dyDescent="0.25">
      <c r="A60" t="s">
        <v>69</v>
      </c>
      <c r="B60" t="s">
        <v>77</v>
      </c>
      <c r="C60">
        <v>1.3526</v>
      </c>
      <c r="D60">
        <v>1.2062999999999999</v>
      </c>
      <c r="E60">
        <v>0.70589999999999997</v>
      </c>
    </row>
    <row r="61" spans="1:5" x14ac:dyDescent="0.25">
      <c r="A61" t="s">
        <v>69</v>
      </c>
      <c r="B61" t="s">
        <v>263</v>
      </c>
      <c r="C61">
        <v>1.3526</v>
      </c>
      <c r="D61">
        <v>0.7782</v>
      </c>
      <c r="E61">
        <v>1.2548999999999999</v>
      </c>
    </row>
    <row r="62" spans="1:5" x14ac:dyDescent="0.25">
      <c r="A62" t="s">
        <v>69</v>
      </c>
      <c r="B62" t="s">
        <v>381</v>
      </c>
      <c r="C62">
        <v>1.3526</v>
      </c>
      <c r="D62">
        <v>0.93389999999999995</v>
      </c>
      <c r="E62">
        <v>1.0980000000000001</v>
      </c>
    </row>
    <row r="63" spans="1:5" x14ac:dyDescent="0.25">
      <c r="A63" t="s">
        <v>69</v>
      </c>
      <c r="B63" t="s">
        <v>76</v>
      </c>
      <c r="C63">
        <v>1.3526</v>
      </c>
      <c r="D63">
        <v>0.35020000000000001</v>
      </c>
      <c r="E63">
        <v>1.0980000000000001</v>
      </c>
    </row>
    <row r="64" spans="1:5" x14ac:dyDescent="0.25">
      <c r="A64" t="s">
        <v>69</v>
      </c>
      <c r="B64" t="s">
        <v>72</v>
      </c>
      <c r="C64">
        <v>1.3526</v>
      </c>
      <c r="D64">
        <v>1.0894999999999999</v>
      </c>
      <c r="E64">
        <v>0.82350000000000001</v>
      </c>
    </row>
    <row r="65" spans="1:5" x14ac:dyDescent="0.25">
      <c r="A65" t="s">
        <v>69</v>
      </c>
      <c r="B65" t="s">
        <v>78</v>
      </c>
      <c r="C65">
        <v>1.3526</v>
      </c>
      <c r="D65">
        <v>1.323</v>
      </c>
      <c r="E65">
        <v>1.1765000000000001</v>
      </c>
    </row>
    <row r="66" spans="1:5" x14ac:dyDescent="0.25">
      <c r="A66" t="s">
        <v>69</v>
      </c>
      <c r="B66" t="s">
        <v>260</v>
      </c>
      <c r="C66">
        <v>1.3526</v>
      </c>
      <c r="D66">
        <v>1.1284000000000001</v>
      </c>
      <c r="E66">
        <v>0.7843</v>
      </c>
    </row>
    <row r="67" spans="1:5" x14ac:dyDescent="0.25">
      <c r="A67" t="s">
        <v>69</v>
      </c>
      <c r="B67" t="s">
        <v>262</v>
      </c>
      <c r="C67">
        <v>1.3526</v>
      </c>
      <c r="D67">
        <v>1.6732</v>
      </c>
      <c r="E67">
        <v>0.66669999999999996</v>
      </c>
    </row>
    <row r="68" spans="1:5" x14ac:dyDescent="0.25">
      <c r="A68" t="s">
        <v>69</v>
      </c>
      <c r="B68" t="s">
        <v>261</v>
      </c>
      <c r="C68">
        <v>1.3526</v>
      </c>
      <c r="D68">
        <v>1.4785999999999999</v>
      </c>
      <c r="E68">
        <v>1.0980000000000001</v>
      </c>
    </row>
    <row r="69" spans="1:5" x14ac:dyDescent="0.25">
      <c r="A69" t="s">
        <v>69</v>
      </c>
      <c r="B69" t="s">
        <v>325</v>
      </c>
      <c r="C69">
        <v>1.3526</v>
      </c>
      <c r="D69">
        <v>1.0117</v>
      </c>
      <c r="E69">
        <v>1.2941</v>
      </c>
    </row>
    <row r="70" spans="1:5" x14ac:dyDescent="0.25">
      <c r="A70" t="s">
        <v>69</v>
      </c>
      <c r="B70" t="s">
        <v>258</v>
      </c>
      <c r="C70">
        <v>1.3526</v>
      </c>
      <c r="D70">
        <v>0.46689999999999998</v>
      </c>
      <c r="E70">
        <v>1.0588</v>
      </c>
    </row>
    <row r="71" spans="1:5" x14ac:dyDescent="0.25">
      <c r="A71" t="s">
        <v>69</v>
      </c>
      <c r="B71" t="s">
        <v>79</v>
      </c>
      <c r="C71">
        <v>1.3526</v>
      </c>
      <c r="D71">
        <v>1.0894999999999999</v>
      </c>
      <c r="E71">
        <v>0.98040000000000005</v>
      </c>
    </row>
    <row r="72" spans="1:5" x14ac:dyDescent="0.25">
      <c r="A72" t="s">
        <v>69</v>
      </c>
      <c r="B72" t="s">
        <v>259</v>
      </c>
      <c r="C72">
        <v>1.3526</v>
      </c>
      <c r="D72">
        <v>1.3619000000000001</v>
      </c>
      <c r="E72">
        <v>0.7843</v>
      </c>
    </row>
    <row r="73" spans="1:5" x14ac:dyDescent="0.25">
      <c r="A73" t="s">
        <v>69</v>
      </c>
      <c r="B73" t="s">
        <v>71</v>
      </c>
      <c r="C73">
        <v>1.3526</v>
      </c>
      <c r="D73">
        <v>0.5837</v>
      </c>
      <c r="E73">
        <v>1.5294000000000001</v>
      </c>
    </row>
    <row r="74" spans="1:5" x14ac:dyDescent="0.25">
      <c r="A74" t="s">
        <v>69</v>
      </c>
      <c r="B74" t="s">
        <v>74</v>
      </c>
      <c r="C74">
        <v>1.3526</v>
      </c>
      <c r="D74">
        <v>1.2452000000000001</v>
      </c>
      <c r="E74">
        <v>0.86270000000000002</v>
      </c>
    </row>
    <row r="75" spans="1:5" x14ac:dyDescent="0.25">
      <c r="A75" t="s">
        <v>69</v>
      </c>
      <c r="B75" t="s">
        <v>70</v>
      </c>
      <c r="C75">
        <v>1.3526</v>
      </c>
      <c r="D75">
        <v>0.81710000000000005</v>
      </c>
      <c r="E75">
        <v>0.98040000000000005</v>
      </c>
    </row>
    <row r="76" spans="1:5" x14ac:dyDescent="0.25">
      <c r="A76" t="s">
        <v>80</v>
      </c>
      <c r="B76" t="s">
        <v>97</v>
      </c>
      <c r="C76">
        <v>1.2518</v>
      </c>
      <c r="D76">
        <v>1.042</v>
      </c>
      <c r="E76">
        <v>0.90559999999999996</v>
      </c>
    </row>
    <row r="77" spans="1:5" x14ac:dyDescent="0.25">
      <c r="A77" t="s">
        <v>80</v>
      </c>
      <c r="B77" t="s">
        <v>82</v>
      </c>
      <c r="C77">
        <v>1.2518</v>
      </c>
      <c r="D77">
        <v>0.62519999999999998</v>
      </c>
      <c r="E77">
        <v>1.5230999999999999</v>
      </c>
    </row>
    <row r="78" spans="1:5" x14ac:dyDescent="0.25">
      <c r="A78" t="s">
        <v>80</v>
      </c>
      <c r="B78" t="s">
        <v>83</v>
      </c>
      <c r="C78">
        <v>1.2518</v>
      </c>
      <c r="D78">
        <v>1.2850999999999999</v>
      </c>
      <c r="E78">
        <v>1.1526000000000001</v>
      </c>
    </row>
    <row r="79" spans="1:5" x14ac:dyDescent="0.25">
      <c r="A79" t="s">
        <v>80</v>
      </c>
      <c r="B79" t="s">
        <v>85</v>
      </c>
      <c r="C79">
        <v>1.2518</v>
      </c>
      <c r="D79">
        <v>1.3893</v>
      </c>
      <c r="E79">
        <v>0.98799999999999999</v>
      </c>
    </row>
    <row r="80" spans="1:5" x14ac:dyDescent="0.25">
      <c r="A80" t="s">
        <v>80</v>
      </c>
      <c r="B80" t="s">
        <v>359</v>
      </c>
      <c r="C80">
        <v>1.2518</v>
      </c>
      <c r="D80">
        <v>1.3546</v>
      </c>
      <c r="E80">
        <v>0.82330000000000003</v>
      </c>
    </row>
    <row r="81" spans="1:5" x14ac:dyDescent="0.25">
      <c r="A81" t="s">
        <v>80</v>
      </c>
      <c r="B81" t="s">
        <v>87</v>
      </c>
      <c r="C81">
        <v>1.2518</v>
      </c>
      <c r="D81">
        <v>0.62519999999999998</v>
      </c>
      <c r="E81">
        <v>1.2349000000000001</v>
      </c>
    </row>
    <row r="82" spans="1:5" x14ac:dyDescent="0.25">
      <c r="A82" t="s">
        <v>80</v>
      </c>
      <c r="B82" t="s">
        <v>89</v>
      </c>
      <c r="C82">
        <v>1.2518</v>
      </c>
      <c r="D82">
        <v>1.2850999999999999</v>
      </c>
      <c r="E82">
        <v>1.0703</v>
      </c>
    </row>
    <row r="83" spans="1:5" x14ac:dyDescent="0.25">
      <c r="A83" t="s">
        <v>80</v>
      </c>
      <c r="B83" t="s">
        <v>369</v>
      </c>
      <c r="C83">
        <v>1.2518</v>
      </c>
      <c r="D83">
        <v>1.042</v>
      </c>
      <c r="E83">
        <v>0.90559999999999996</v>
      </c>
    </row>
    <row r="84" spans="1:5" x14ac:dyDescent="0.25">
      <c r="A84" t="s">
        <v>80</v>
      </c>
      <c r="B84" t="s">
        <v>91</v>
      </c>
      <c r="C84">
        <v>1.2518</v>
      </c>
      <c r="D84">
        <v>0.69469999999999998</v>
      </c>
      <c r="E84">
        <v>1.0703</v>
      </c>
    </row>
    <row r="85" spans="1:5" x14ac:dyDescent="0.25">
      <c r="A85" t="s">
        <v>80</v>
      </c>
      <c r="B85" t="s">
        <v>96</v>
      </c>
      <c r="C85">
        <v>1.2518</v>
      </c>
      <c r="D85">
        <v>0.97250000000000003</v>
      </c>
      <c r="E85">
        <v>0.94679999999999997</v>
      </c>
    </row>
    <row r="86" spans="1:5" x14ac:dyDescent="0.25">
      <c r="A86" t="s">
        <v>80</v>
      </c>
      <c r="B86" t="s">
        <v>86</v>
      </c>
      <c r="C86">
        <v>1.2518</v>
      </c>
      <c r="D86">
        <v>0.86829999999999996</v>
      </c>
      <c r="E86">
        <v>0.94679999999999997</v>
      </c>
    </row>
    <row r="87" spans="1:5" x14ac:dyDescent="0.25">
      <c r="A87" t="s">
        <v>80</v>
      </c>
      <c r="B87" t="s">
        <v>81</v>
      </c>
      <c r="C87">
        <v>1.2518</v>
      </c>
      <c r="D87">
        <v>1.042</v>
      </c>
      <c r="E87">
        <v>1.0290999999999999</v>
      </c>
    </row>
    <row r="88" spans="1:5" x14ac:dyDescent="0.25">
      <c r="A88" t="s">
        <v>80</v>
      </c>
      <c r="B88" t="s">
        <v>94</v>
      </c>
      <c r="C88">
        <v>1.2518</v>
      </c>
      <c r="D88">
        <v>0.83360000000000001</v>
      </c>
      <c r="E88">
        <v>0.98799999999999999</v>
      </c>
    </row>
    <row r="89" spans="1:5" x14ac:dyDescent="0.25">
      <c r="A89" t="s">
        <v>80</v>
      </c>
      <c r="B89" t="s">
        <v>90</v>
      </c>
      <c r="C89">
        <v>1.2518</v>
      </c>
      <c r="D89">
        <v>1.3546</v>
      </c>
      <c r="E89">
        <v>0.61750000000000005</v>
      </c>
    </row>
    <row r="90" spans="1:5" x14ac:dyDescent="0.25">
      <c r="A90" t="s">
        <v>80</v>
      </c>
      <c r="B90" t="s">
        <v>93</v>
      </c>
      <c r="C90">
        <v>1.2518</v>
      </c>
      <c r="D90">
        <v>0.72940000000000005</v>
      </c>
      <c r="E90">
        <v>0.98799999999999999</v>
      </c>
    </row>
    <row r="91" spans="1:5" x14ac:dyDescent="0.25">
      <c r="A91" t="s">
        <v>80</v>
      </c>
      <c r="B91" t="s">
        <v>88</v>
      </c>
      <c r="C91">
        <v>1.2518</v>
      </c>
      <c r="D91">
        <v>0.72940000000000005</v>
      </c>
      <c r="E91">
        <v>0.98799999999999999</v>
      </c>
    </row>
    <row r="92" spans="1:5" x14ac:dyDescent="0.25">
      <c r="A92" t="s">
        <v>80</v>
      </c>
      <c r="B92" t="s">
        <v>410</v>
      </c>
      <c r="C92">
        <v>1.2518</v>
      </c>
      <c r="D92">
        <v>1.1113999999999999</v>
      </c>
      <c r="E92">
        <v>1.1113999999999999</v>
      </c>
    </row>
    <row r="93" spans="1:5" x14ac:dyDescent="0.25">
      <c r="A93" t="s">
        <v>80</v>
      </c>
      <c r="B93" t="s">
        <v>412</v>
      </c>
      <c r="C93">
        <v>1.2518</v>
      </c>
      <c r="D93">
        <v>1.2850999999999999</v>
      </c>
      <c r="E93">
        <v>1.1113999999999999</v>
      </c>
    </row>
    <row r="94" spans="1:5" x14ac:dyDescent="0.25">
      <c r="A94" t="s">
        <v>80</v>
      </c>
      <c r="B94" t="s">
        <v>92</v>
      </c>
      <c r="C94">
        <v>1.2518</v>
      </c>
      <c r="D94">
        <v>0.90300000000000002</v>
      </c>
      <c r="E94">
        <v>1.4408000000000001</v>
      </c>
    </row>
    <row r="95" spans="1:5" x14ac:dyDescent="0.25">
      <c r="A95" t="s">
        <v>80</v>
      </c>
      <c r="B95" t="s">
        <v>416</v>
      </c>
      <c r="C95">
        <v>1.2518</v>
      </c>
      <c r="D95">
        <v>0.7641</v>
      </c>
      <c r="E95">
        <v>0.69979999999999998</v>
      </c>
    </row>
    <row r="96" spans="1:5" x14ac:dyDescent="0.25">
      <c r="A96" t="s">
        <v>80</v>
      </c>
      <c r="B96" t="s">
        <v>84</v>
      </c>
      <c r="C96">
        <v>1.2518</v>
      </c>
      <c r="D96">
        <v>1.0072000000000001</v>
      </c>
      <c r="E96">
        <v>1.1526000000000001</v>
      </c>
    </row>
    <row r="97" spans="1:5" x14ac:dyDescent="0.25">
      <c r="A97" t="s">
        <v>80</v>
      </c>
      <c r="B97" t="s">
        <v>98</v>
      </c>
      <c r="C97">
        <v>1.2518</v>
      </c>
      <c r="D97">
        <v>0.93779999999999997</v>
      </c>
      <c r="E97">
        <v>0.65859999999999996</v>
      </c>
    </row>
    <row r="98" spans="1:5" x14ac:dyDescent="0.25">
      <c r="A98" t="s">
        <v>80</v>
      </c>
      <c r="B98" t="s">
        <v>95</v>
      </c>
      <c r="C98">
        <v>1.2518</v>
      </c>
      <c r="D98">
        <v>1.5282</v>
      </c>
      <c r="E98">
        <v>0.49399999999999999</v>
      </c>
    </row>
    <row r="99" spans="1:5" x14ac:dyDescent="0.25">
      <c r="A99" t="s">
        <v>80</v>
      </c>
      <c r="B99" t="s">
        <v>435</v>
      </c>
      <c r="C99">
        <v>1.2518</v>
      </c>
      <c r="D99">
        <v>0.59050000000000002</v>
      </c>
      <c r="E99">
        <v>1.1526000000000001</v>
      </c>
    </row>
    <row r="100" spans="1:5" x14ac:dyDescent="0.25">
      <c r="A100" t="s">
        <v>99</v>
      </c>
      <c r="B100" t="s">
        <v>100</v>
      </c>
      <c r="C100">
        <v>1.3478000000000001</v>
      </c>
      <c r="D100">
        <v>1</v>
      </c>
      <c r="E100">
        <v>0.88759999999999994</v>
      </c>
    </row>
    <row r="101" spans="1:5" x14ac:dyDescent="0.25">
      <c r="A101" t="s">
        <v>99</v>
      </c>
      <c r="B101" t="s">
        <v>102</v>
      </c>
      <c r="C101">
        <v>1.3478000000000001</v>
      </c>
      <c r="D101">
        <v>1.0323</v>
      </c>
      <c r="E101">
        <v>1.3313999999999999</v>
      </c>
    </row>
    <row r="102" spans="1:5" x14ac:dyDescent="0.25">
      <c r="A102" t="s">
        <v>99</v>
      </c>
      <c r="B102" t="s">
        <v>111</v>
      </c>
      <c r="C102">
        <v>1.3478000000000001</v>
      </c>
      <c r="D102">
        <v>0.96779999999999999</v>
      </c>
      <c r="E102">
        <v>0.61450000000000005</v>
      </c>
    </row>
    <row r="103" spans="1:5" x14ac:dyDescent="0.25">
      <c r="A103" t="s">
        <v>99</v>
      </c>
      <c r="B103" t="s">
        <v>104</v>
      </c>
      <c r="C103">
        <v>1.3478000000000001</v>
      </c>
      <c r="D103">
        <v>0.7419</v>
      </c>
      <c r="E103">
        <v>1.0924</v>
      </c>
    </row>
    <row r="104" spans="1:5" x14ac:dyDescent="0.25">
      <c r="A104" t="s">
        <v>99</v>
      </c>
      <c r="B104" t="s">
        <v>106</v>
      </c>
      <c r="C104">
        <v>1.3478000000000001</v>
      </c>
      <c r="D104">
        <v>1.0323</v>
      </c>
      <c r="E104">
        <v>1.4338</v>
      </c>
    </row>
    <row r="105" spans="1:5" x14ac:dyDescent="0.25">
      <c r="A105" t="s">
        <v>99</v>
      </c>
      <c r="B105" t="s">
        <v>105</v>
      </c>
      <c r="C105">
        <v>1.3478000000000001</v>
      </c>
      <c r="D105">
        <v>1.1613</v>
      </c>
      <c r="E105">
        <v>1.2630999999999999</v>
      </c>
    </row>
    <row r="106" spans="1:5" x14ac:dyDescent="0.25">
      <c r="A106" t="s">
        <v>99</v>
      </c>
      <c r="B106" t="s">
        <v>117</v>
      </c>
      <c r="C106">
        <v>1.3478000000000001</v>
      </c>
      <c r="D106">
        <v>1.0323</v>
      </c>
      <c r="E106">
        <v>1.0241</v>
      </c>
    </row>
    <row r="107" spans="1:5" x14ac:dyDescent="0.25">
      <c r="A107" t="s">
        <v>99</v>
      </c>
      <c r="B107" t="s">
        <v>121</v>
      </c>
      <c r="C107">
        <v>1.3478000000000001</v>
      </c>
      <c r="D107">
        <v>1.0968</v>
      </c>
      <c r="E107">
        <v>1.0924</v>
      </c>
    </row>
    <row r="108" spans="1:5" x14ac:dyDescent="0.25">
      <c r="A108" t="s">
        <v>99</v>
      </c>
      <c r="B108" t="s">
        <v>108</v>
      </c>
      <c r="C108">
        <v>1.3478000000000001</v>
      </c>
      <c r="D108">
        <v>0.8387</v>
      </c>
      <c r="E108">
        <v>0.58030000000000004</v>
      </c>
    </row>
    <row r="109" spans="1:5" x14ac:dyDescent="0.25">
      <c r="A109" t="s">
        <v>99</v>
      </c>
      <c r="B109" t="s">
        <v>103</v>
      </c>
      <c r="C109">
        <v>1.3478000000000001</v>
      </c>
      <c r="D109">
        <v>1</v>
      </c>
      <c r="E109">
        <v>1.0241</v>
      </c>
    </row>
    <row r="110" spans="1:5" x14ac:dyDescent="0.25">
      <c r="A110" t="s">
        <v>99</v>
      </c>
      <c r="B110" t="s">
        <v>110</v>
      </c>
      <c r="C110">
        <v>1.3478000000000001</v>
      </c>
      <c r="D110">
        <v>1.0323</v>
      </c>
      <c r="E110">
        <v>0.47789999999999999</v>
      </c>
    </row>
    <row r="111" spans="1:5" x14ac:dyDescent="0.25">
      <c r="A111" t="s">
        <v>99</v>
      </c>
      <c r="B111" t="s">
        <v>107</v>
      </c>
      <c r="C111">
        <v>1.3478000000000001</v>
      </c>
      <c r="D111">
        <v>0.80649999999999999</v>
      </c>
      <c r="E111">
        <v>0.61450000000000005</v>
      </c>
    </row>
    <row r="112" spans="1:5" x14ac:dyDescent="0.25">
      <c r="A112" t="s">
        <v>99</v>
      </c>
      <c r="B112" t="s">
        <v>395</v>
      </c>
      <c r="C112">
        <v>1.3478000000000001</v>
      </c>
      <c r="D112">
        <v>1.1291</v>
      </c>
      <c r="E112">
        <v>1.0241</v>
      </c>
    </row>
    <row r="113" spans="1:5" x14ac:dyDescent="0.25">
      <c r="A113" t="s">
        <v>99</v>
      </c>
      <c r="B113" t="s">
        <v>115</v>
      </c>
      <c r="C113">
        <v>1.3478000000000001</v>
      </c>
      <c r="D113">
        <v>1.1613</v>
      </c>
      <c r="E113">
        <v>0.95589999999999997</v>
      </c>
    </row>
    <row r="114" spans="1:5" x14ac:dyDescent="0.25">
      <c r="A114" t="s">
        <v>99</v>
      </c>
      <c r="B114" t="s">
        <v>112</v>
      </c>
      <c r="C114">
        <v>1.3478000000000001</v>
      </c>
      <c r="D114">
        <v>0.6452</v>
      </c>
      <c r="E114">
        <v>0.88759999999999994</v>
      </c>
    </row>
    <row r="115" spans="1:5" x14ac:dyDescent="0.25">
      <c r="A115" t="s">
        <v>99</v>
      </c>
      <c r="B115" t="s">
        <v>113</v>
      </c>
      <c r="C115">
        <v>1.3478000000000001</v>
      </c>
      <c r="D115">
        <v>1.2581</v>
      </c>
      <c r="E115">
        <v>0.71689999999999998</v>
      </c>
    </row>
    <row r="116" spans="1:5" x14ac:dyDescent="0.25">
      <c r="A116" t="s">
        <v>99</v>
      </c>
      <c r="B116" t="s">
        <v>114</v>
      </c>
      <c r="C116">
        <v>1.3478000000000001</v>
      </c>
      <c r="D116">
        <v>1.6775</v>
      </c>
      <c r="E116">
        <v>0.751</v>
      </c>
    </row>
    <row r="117" spans="1:5" x14ac:dyDescent="0.25">
      <c r="A117" t="s">
        <v>99</v>
      </c>
      <c r="B117" t="s">
        <v>116</v>
      </c>
      <c r="C117">
        <v>1.3478000000000001</v>
      </c>
      <c r="D117">
        <v>1</v>
      </c>
      <c r="E117">
        <v>1.3313999999999999</v>
      </c>
    </row>
    <row r="118" spans="1:5" x14ac:dyDescent="0.25">
      <c r="A118" t="s">
        <v>99</v>
      </c>
      <c r="B118" t="s">
        <v>109</v>
      </c>
      <c r="C118">
        <v>1.3478000000000001</v>
      </c>
      <c r="D118">
        <v>0.9355</v>
      </c>
      <c r="E118">
        <v>0.81930000000000003</v>
      </c>
    </row>
    <row r="119" spans="1:5" x14ac:dyDescent="0.25">
      <c r="A119" t="s">
        <v>99</v>
      </c>
      <c r="B119" t="s">
        <v>118</v>
      </c>
      <c r="C119">
        <v>1.3478000000000001</v>
      </c>
      <c r="D119">
        <v>0.871</v>
      </c>
      <c r="E119">
        <v>1.4338</v>
      </c>
    </row>
    <row r="120" spans="1:5" x14ac:dyDescent="0.25">
      <c r="A120" t="s">
        <v>99</v>
      </c>
      <c r="B120" t="s">
        <v>417</v>
      </c>
      <c r="C120">
        <v>1.3478000000000001</v>
      </c>
      <c r="D120">
        <v>0.9032</v>
      </c>
      <c r="E120">
        <v>1.0583</v>
      </c>
    </row>
    <row r="121" spans="1:5" x14ac:dyDescent="0.25">
      <c r="A121" t="s">
        <v>99</v>
      </c>
      <c r="B121" t="s">
        <v>101</v>
      </c>
      <c r="C121">
        <v>1.3478000000000001</v>
      </c>
      <c r="D121">
        <v>1.0323</v>
      </c>
      <c r="E121">
        <v>0.85350000000000004</v>
      </c>
    </row>
    <row r="122" spans="1:5" x14ac:dyDescent="0.25">
      <c r="A122" t="s">
        <v>99</v>
      </c>
      <c r="B122" t="s">
        <v>120</v>
      </c>
      <c r="C122">
        <v>1.3478000000000001</v>
      </c>
      <c r="D122">
        <v>0.80649999999999999</v>
      </c>
      <c r="E122">
        <v>1.2971999999999999</v>
      </c>
    </row>
    <row r="123" spans="1:5" x14ac:dyDescent="0.25">
      <c r="A123" t="s">
        <v>99</v>
      </c>
      <c r="B123" t="s">
        <v>119</v>
      </c>
      <c r="C123">
        <v>1.3478000000000001</v>
      </c>
      <c r="D123">
        <v>0.8387</v>
      </c>
      <c r="E123">
        <v>1.4338</v>
      </c>
    </row>
    <row r="124" spans="1:5" x14ac:dyDescent="0.25">
      <c r="A124" t="s">
        <v>122</v>
      </c>
      <c r="B124" t="s">
        <v>123</v>
      </c>
      <c r="C124">
        <v>1.2608999999999999</v>
      </c>
      <c r="D124">
        <v>1.1033999999999999</v>
      </c>
      <c r="E124">
        <v>1.2653000000000001</v>
      </c>
    </row>
    <row r="125" spans="1:5" x14ac:dyDescent="0.25">
      <c r="A125" t="s">
        <v>122</v>
      </c>
      <c r="B125" t="s">
        <v>125</v>
      </c>
      <c r="C125">
        <v>1.2608999999999999</v>
      </c>
      <c r="D125">
        <v>0.93100000000000005</v>
      </c>
      <c r="E125">
        <v>0.90939999999999999</v>
      </c>
    </row>
    <row r="126" spans="1:5" x14ac:dyDescent="0.25">
      <c r="A126" t="s">
        <v>122</v>
      </c>
      <c r="B126" t="s">
        <v>127</v>
      </c>
      <c r="C126">
        <v>1.2608999999999999</v>
      </c>
      <c r="D126">
        <v>0.75860000000000005</v>
      </c>
      <c r="E126">
        <v>0.75129999999999997</v>
      </c>
    </row>
    <row r="127" spans="1:5" x14ac:dyDescent="0.25">
      <c r="A127" t="s">
        <v>122</v>
      </c>
      <c r="B127" t="s">
        <v>130</v>
      </c>
      <c r="C127">
        <v>1.2608999999999999</v>
      </c>
      <c r="D127">
        <v>1.0345</v>
      </c>
      <c r="E127">
        <v>0.79079999999999995</v>
      </c>
    </row>
    <row r="128" spans="1:5" x14ac:dyDescent="0.25">
      <c r="A128" t="s">
        <v>122</v>
      </c>
      <c r="B128" t="s">
        <v>362</v>
      </c>
      <c r="C128">
        <v>1.2608999999999999</v>
      </c>
      <c r="D128">
        <v>1.3103</v>
      </c>
      <c r="E128">
        <v>0.98850000000000005</v>
      </c>
    </row>
    <row r="129" spans="1:5" x14ac:dyDescent="0.25">
      <c r="A129" t="s">
        <v>122</v>
      </c>
      <c r="B129" t="s">
        <v>126</v>
      </c>
      <c r="C129">
        <v>1.2608999999999999</v>
      </c>
      <c r="D129">
        <v>1.2758</v>
      </c>
      <c r="E129">
        <v>0.83030000000000004</v>
      </c>
    </row>
    <row r="130" spans="1:5" x14ac:dyDescent="0.25">
      <c r="A130" t="s">
        <v>122</v>
      </c>
      <c r="B130" t="s">
        <v>129</v>
      </c>
      <c r="C130">
        <v>1.2608999999999999</v>
      </c>
      <c r="D130">
        <v>1.1033999999999999</v>
      </c>
      <c r="E130">
        <v>1.028</v>
      </c>
    </row>
    <row r="131" spans="1:5" x14ac:dyDescent="0.25">
      <c r="A131" t="s">
        <v>122</v>
      </c>
      <c r="B131" t="s">
        <v>128</v>
      </c>
      <c r="C131">
        <v>1.2608999999999999</v>
      </c>
      <c r="D131">
        <v>1.0345</v>
      </c>
      <c r="E131">
        <v>1.0676000000000001</v>
      </c>
    </row>
    <row r="132" spans="1:5" x14ac:dyDescent="0.25">
      <c r="A132" t="s">
        <v>122</v>
      </c>
      <c r="B132" t="s">
        <v>136</v>
      </c>
      <c r="C132">
        <v>1.2608999999999999</v>
      </c>
      <c r="D132">
        <v>1.3103</v>
      </c>
      <c r="E132">
        <v>0.79079999999999995</v>
      </c>
    </row>
    <row r="133" spans="1:5" x14ac:dyDescent="0.25">
      <c r="A133" t="s">
        <v>122</v>
      </c>
      <c r="B133" t="s">
        <v>131</v>
      </c>
      <c r="C133">
        <v>1.2608999999999999</v>
      </c>
      <c r="D133">
        <v>1.0689</v>
      </c>
      <c r="E133">
        <v>1.0676000000000001</v>
      </c>
    </row>
    <row r="134" spans="1:5" x14ac:dyDescent="0.25">
      <c r="A134" t="s">
        <v>122</v>
      </c>
      <c r="B134" t="s">
        <v>133</v>
      </c>
      <c r="C134">
        <v>1.2608999999999999</v>
      </c>
      <c r="D134">
        <v>0.58620000000000005</v>
      </c>
      <c r="E134">
        <v>1.1861999999999999</v>
      </c>
    </row>
    <row r="135" spans="1:5" x14ac:dyDescent="0.25">
      <c r="A135" t="s">
        <v>122</v>
      </c>
      <c r="B135" t="s">
        <v>135</v>
      </c>
      <c r="C135">
        <v>1.2608999999999999</v>
      </c>
      <c r="D135">
        <v>0.8276</v>
      </c>
      <c r="E135">
        <v>1.1467000000000001</v>
      </c>
    </row>
    <row r="136" spans="1:5" x14ac:dyDescent="0.25">
      <c r="A136" t="s">
        <v>122</v>
      </c>
      <c r="B136" t="s">
        <v>137</v>
      </c>
      <c r="C136">
        <v>1.2608999999999999</v>
      </c>
      <c r="D136">
        <v>1.1033999999999999</v>
      </c>
      <c r="E136">
        <v>0.98850000000000005</v>
      </c>
    </row>
    <row r="137" spans="1:5" x14ac:dyDescent="0.25">
      <c r="A137" t="s">
        <v>122</v>
      </c>
      <c r="B137" t="s">
        <v>401</v>
      </c>
      <c r="C137">
        <v>1.2608999999999999</v>
      </c>
      <c r="D137">
        <v>1.1378999999999999</v>
      </c>
      <c r="E137">
        <v>1.2257</v>
      </c>
    </row>
    <row r="138" spans="1:5" x14ac:dyDescent="0.25">
      <c r="A138" t="s">
        <v>122</v>
      </c>
      <c r="B138" t="s">
        <v>138</v>
      </c>
      <c r="C138">
        <v>1.2608999999999999</v>
      </c>
      <c r="D138">
        <v>1.3103</v>
      </c>
      <c r="E138">
        <v>1.0676000000000001</v>
      </c>
    </row>
    <row r="139" spans="1:5" x14ac:dyDescent="0.25">
      <c r="A139" t="s">
        <v>122</v>
      </c>
      <c r="B139" t="s">
        <v>139</v>
      </c>
      <c r="C139">
        <v>1.2608999999999999</v>
      </c>
      <c r="D139">
        <v>0.93100000000000005</v>
      </c>
      <c r="E139">
        <v>0.67220000000000002</v>
      </c>
    </row>
    <row r="140" spans="1:5" x14ac:dyDescent="0.25">
      <c r="A140" t="s">
        <v>122</v>
      </c>
      <c r="B140" t="s">
        <v>144</v>
      </c>
      <c r="C140">
        <v>1.2608999999999999</v>
      </c>
      <c r="D140">
        <v>1.0689</v>
      </c>
      <c r="E140">
        <v>1.6607000000000001</v>
      </c>
    </row>
    <row r="141" spans="1:5" x14ac:dyDescent="0.25">
      <c r="A141" t="s">
        <v>122</v>
      </c>
      <c r="B141" t="s">
        <v>132</v>
      </c>
      <c r="C141">
        <v>1.2608999999999999</v>
      </c>
      <c r="D141">
        <v>0.93100000000000005</v>
      </c>
      <c r="E141">
        <v>0.98850000000000005</v>
      </c>
    </row>
    <row r="142" spans="1:5" x14ac:dyDescent="0.25">
      <c r="A142" t="s">
        <v>122</v>
      </c>
      <c r="B142" t="s">
        <v>140</v>
      </c>
      <c r="C142">
        <v>1.2608999999999999</v>
      </c>
      <c r="D142">
        <v>1.2413000000000001</v>
      </c>
      <c r="E142">
        <v>0.59309999999999996</v>
      </c>
    </row>
    <row r="143" spans="1:5" x14ac:dyDescent="0.25">
      <c r="A143" t="s">
        <v>122</v>
      </c>
      <c r="B143" t="s">
        <v>124</v>
      </c>
      <c r="C143">
        <v>1.2608999999999999</v>
      </c>
      <c r="D143">
        <v>0.75860000000000005</v>
      </c>
      <c r="E143">
        <v>1.1071</v>
      </c>
    </row>
    <row r="144" spans="1:5" x14ac:dyDescent="0.25">
      <c r="A144" t="s">
        <v>122</v>
      </c>
      <c r="B144" t="s">
        <v>134</v>
      </c>
      <c r="C144">
        <v>1.2608999999999999</v>
      </c>
      <c r="D144">
        <v>0.55169999999999997</v>
      </c>
      <c r="E144">
        <v>1.1467000000000001</v>
      </c>
    </row>
    <row r="145" spans="1:5" x14ac:dyDescent="0.25">
      <c r="A145" t="s">
        <v>122</v>
      </c>
      <c r="B145" t="s">
        <v>141</v>
      </c>
      <c r="C145">
        <v>1.2608999999999999</v>
      </c>
      <c r="D145">
        <v>0.89649999999999996</v>
      </c>
      <c r="E145">
        <v>0.79079999999999995</v>
      </c>
    </row>
    <row r="146" spans="1:5" x14ac:dyDescent="0.25">
      <c r="A146" t="s">
        <v>122</v>
      </c>
      <c r="B146" t="s">
        <v>142</v>
      </c>
      <c r="C146">
        <v>1.2608999999999999</v>
      </c>
      <c r="D146">
        <v>1.0345</v>
      </c>
      <c r="E146">
        <v>0.86990000000000001</v>
      </c>
    </row>
    <row r="147" spans="1:5" x14ac:dyDescent="0.25">
      <c r="A147" t="s">
        <v>122</v>
      </c>
      <c r="B147" t="s">
        <v>143</v>
      </c>
      <c r="C147">
        <v>1.2608999999999999</v>
      </c>
      <c r="D147">
        <v>0.68959999999999999</v>
      </c>
      <c r="E147">
        <v>1.0676000000000001</v>
      </c>
    </row>
    <row r="148" spans="1:5" x14ac:dyDescent="0.25">
      <c r="A148" t="s">
        <v>145</v>
      </c>
      <c r="B148" t="s">
        <v>347</v>
      </c>
      <c r="C148">
        <v>1.4406000000000001</v>
      </c>
      <c r="D148">
        <v>0.99170000000000003</v>
      </c>
      <c r="E148">
        <v>1.2395</v>
      </c>
    </row>
    <row r="149" spans="1:5" x14ac:dyDescent="0.25">
      <c r="A149" t="s">
        <v>145</v>
      </c>
      <c r="B149" t="s">
        <v>349</v>
      </c>
      <c r="C149">
        <v>1.4406000000000001</v>
      </c>
      <c r="D149">
        <v>0.87680000000000002</v>
      </c>
      <c r="E149">
        <v>1.1209</v>
      </c>
    </row>
    <row r="150" spans="1:5" x14ac:dyDescent="0.25">
      <c r="A150" t="s">
        <v>145</v>
      </c>
      <c r="B150" t="s">
        <v>355</v>
      </c>
      <c r="C150">
        <v>1.4406000000000001</v>
      </c>
      <c r="D150">
        <v>0.43840000000000001</v>
      </c>
      <c r="E150">
        <v>1.619</v>
      </c>
    </row>
    <row r="151" spans="1:5" x14ac:dyDescent="0.25">
      <c r="A151" t="s">
        <v>145</v>
      </c>
      <c r="B151" t="s">
        <v>357</v>
      </c>
      <c r="C151">
        <v>1.4406000000000001</v>
      </c>
      <c r="D151">
        <v>0.86770000000000003</v>
      </c>
      <c r="E151">
        <v>0.94650000000000001</v>
      </c>
    </row>
    <row r="152" spans="1:5" x14ac:dyDescent="0.25">
      <c r="A152" t="s">
        <v>145</v>
      </c>
      <c r="B152" t="s">
        <v>360</v>
      </c>
      <c r="C152">
        <v>1.4406000000000001</v>
      </c>
      <c r="D152">
        <v>1.0908</v>
      </c>
      <c r="E152">
        <v>1.0892999999999999</v>
      </c>
    </row>
    <row r="153" spans="1:5" x14ac:dyDescent="0.25">
      <c r="A153" t="s">
        <v>145</v>
      </c>
      <c r="B153" t="s">
        <v>366</v>
      </c>
      <c r="C153">
        <v>1.4406000000000001</v>
      </c>
      <c r="D153">
        <v>1.0578000000000001</v>
      </c>
      <c r="E153">
        <v>0.71360000000000001</v>
      </c>
    </row>
    <row r="154" spans="1:5" x14ac:dyDescent="0.25">
      <c r="A154" t="s">
        <v>145</v>
      </c>
      <c r="B154" t="s">
        <v>371</v>
      </c>
      <c r="C154">
        <v>1.4406000000000001</v>
      </c>
      <c r="D154">
        <v>0.90239999999999998</v>
      </c>
      <c r="E154">
        <v>0.82820000000000005</v>
      </c>
    </row>
    <row r="155" spans="1:5" x14ac:dyDescent="0.25">
      <c r="A155" t="s">
        <v>145</v>
      </c>
      <c r="B155" t="s">
        <v>149</v>
      </c>
      <c r="C155">
        <v>1.4406000000000001</v>
      </c>
      <c r="D155">
        <v>0.69420000000000004</v>
      </c>
      <c r="E155">
        <v>1.5774999999999999</v>
      </c>
    </row>
    <row r="156" spans="1:5" x14ac:dyDescent="0.25">
      <c r="A156" t="s">
        <v>145</v>
      </c>
      <c r="B156" t="s">
        <v>375</v>
      </c>
      <c r="C156">
        <v>1.4406000000000001</v>
      </c>
      <c r="D156">
        <v>0.82640000000000002</v>
      </c>
      <c r="E156">
        <v>0.45069999999999999</v>
      </c>
    </row>
    <row r="157" spans="1:5" x14ac:dyDescent="0.25">
      <c r="A157" t="s">
        <v>145</v>
      </c>
      <c r="B157" t="s">
        <v>388</v>
      </c>
      <c r="C157">
        <v>1.4406000000000001</v>
      </c>
      <c r="D157">
        <v>1.1106</v>
      </c>
      <c r="E157">
        <v>1.1043000000000001</v>
      </c>
    </row>
    <row r="158" spans="1:5" x14ac:dyDescent="0.25">
      <c r="A158" t="s">
        <v>145</v>
      </c>
      <c r="B158" t="s">
        <v>389</v>
      </c>
      <c r="C158">
        <v>1.4406000000000001</v>
      </c>
      <c r="D158">
        <v>1.1106</v>
      </c>
      <c r="E158">
        <v>0.74929999999999997</v>
      </c>
    </row>
    <row r="159" spans="1:5" x14ac:dyDescent="0.25">
      <c r="A159" t="s">
        <v>145</v>
      </c>
      <c r="B159" t="s">
        <v>391</v>
      </c>
      <c r="C159">
        <v>1.4406000000000001</v>
      </c>
      <c r="D159">
        <v>0.86770000000000003</v>
      </c>
      <c r="E159">
        <v>1.3409</v>
      </c>
    </row>
    <row r="160" spans="1:5" x14ac:dyDescent="0.25">
      <c r="A160" t="s">
        <v>145</v>
      </c>
      <c r="B160" t="s">
        <v>146</v>
      </c>
      <c r="C160">
        <v>1.4406000000000001</v>
      </c>
      <c r="D160">
        <v>0.99170000000000003</v>
      </c>
      <c r="E160">
        <v>1.2770999999999999</v>
      </c>
    </row>
    <row r="161" spans="1:5" x14ac:dyDescent="0.25">
      <c r="A161" t="s">
        <v>145</v>
      </c>
      <c r="B161" t="s">
        <v>404</v>
      </c>
      <c r="C161">
        <v>1.4406000000000001</v>
      </c>
      <c r="D161">
        <v>1.0908</v>
      </c>
      <c r="E161">
        <v>0.75119999999999998</v>
      </c>
    </row>
    <row r="162" spans="1:5" x14ac:dyDescent="0.25">
      <c r="A162" t="s">
        <v>145</v>
      </c>
      <c r="B162" t="s">
        <v>419</v>
      </c>
      <c r="C162">
        <v>1.4406000000000001</v>
      </c>
      <c r="D162">
        <v>1.2148000000000001</v>
      </c>
      <c r="E162">
        <v>0.63100000000000001</v>
      </c>
    </row>
    <row r="163" spans="1:5" x14ac:dyDescent="0.25">
      <c r="A163" t="s">
        <v>145</v>
      </c>
      <c r="B163" t="s">
        <v>423</v>
      </c>
      <c r="C163">
        <v>1.4406000000000001</v>
      </c>
      <c r="D163">
        <v>1.0728</v>
      </c>
      <c r="E163">
        <v>0.5736</v>
      </c>
    </row>
    <row r="164" spans="1:5" x14ac:dyDescent="0.25">
      <c r="A164" t="s">
        <v>145</v>
      </c>
      <c r="B164" t="s">
        <v>425</v>
      </c>
      <c r="C164">
        <v>1.4406000000000001</v>
      </c>
      <c r="D164">
        <v>1.4214</v>
      </c>
      <c r="E164">
        <v>0.60099999999999998</v>
      </c>
    </row>
    <row r="165" spans="1:5" x14ac:dyDescent="0.25">
      <c r="A165" t="s">
        <v>145</v>
      </c>
      <c r="B165" t="s">
        <v>427</v>
      </c>
      <c r="C165">
        <v>1.4406000000000001</v>
      </c>
      <c r="D165">
        <v>1.1358999999999999</v>
      </c>
      <c r="E165">
        <v>0.71709999999999996</v>
      </c>
    </row>
    <row r="166" spans="1:5" x14ac:dyDescent="0.25">
      <c r="A166" t="s">
        <v>145</v>
      </c>
      <c r="B166" t="s">
        <v>432</v>
      </c>
      <c r="C166">
        <v>1.4406000000000001</v>
      </c>
      <c r="D166">
        <v>1.0578000000000001</v>
      </c>
      <c r="E166">
        <v>1.9156</v>
      </c>
    </row>
    <row r="167" spans="1:5" x14ac:dyDescent="0.25">
      <c r="A167" t="s">
        <v>145</v>
      </c>
      <c r="B167" t="s">
        <v>433</v>
      </c>
      <c r="C167">
        <v>1.4406000000000001</v>
      </c>
      <c r="D167">
        <v>0.82640000000000002</v>
      </c>
      <c r="E167">
        <v>1.3522000000000001</v>
      </c>
    </row>
    <row r="168" spans="1:5" x14ac:dyDescent="0.25">
      <c r="A168" t="s">
        <v>145</v>
      </c>
      <c r="B168" t="s">
        <v>434</v>
      </c>
      <c r="C168">
        <v>1.4406000000000001</v>
      </c>
      <c r="D168">
        <v>0.86770000000000003</v>
      </c>
      <c r="E168">
        <v>1.262</v>
      </c>
    </row>
    <row r="169" spans="1:5" x14ac:dyDescent="0.25">
      <c r="A169" t="s">
        <v>145</v>
      </c>
      <c r="B169" t="s">
        <v>148</v>
      </c>
      <c r="C169">
        <v>1.4406000000000001</v>
      </c>
      <c r="D169">
        <v>1.1043000000000001</v>
      </c>
      <c r="E169">
        <v>0.64539999999999997</v>
      </c>
    </row>
    <row r="170" spans="1:5" x14ac:dyDescent="0.25">
      <c r="A170" t="s">
        <v>145</v>
      </c>
      <c r="B170" t="s">
        <v>147</v>
      </c>
      <c r="C170">
        <v>1.4406000000000001</v>
      </c>
      <c r="D170">
        <v>1.1238999999999999</v>
      </c>
      <c r="E170">
        <v>0.93899999999999995</v>
      </c>
    </row>
    <row r="171" spans="1:5" x14ac:dyDescent="0.25">
      <c r="A171" t="s">
        <v>21</v>
      </c>
      <c r="B171" t="s">
        <v>152</v>
      </c>
      <c r="C171">
        <v>1.3974</v>
      </c>
      <c r="D171">
        <v>0.75329999999999997</v>
      </c>
      <c r="E171">
        <v>1.0424</v>
      </c>
    </row>
    <row r="172" spans="1:5" x14ac:dyDescent="0.25">
      <c r="A172" t="s">
        <v>21</v>
      </c>
      <c r="B172" t="s">
        <v>269</v>
      </c>
      <c r="C172">
        <v>1.3974</v>
      </c>
      <c r="D172">
        <v>0.71560000000000001</v>
      </c>
      <c r="E172">
        <v>0.81079999999999997</v>
      </c>
    </row>
    <row r="173" spans="1:5" x14ac:dyDescent="0.25">
      <c r="A173" t="s">
        <v>21</v>
      </c>
      <c r="B173" t="s">
        <v>264</v>
      </c>
      <c r="C173">
        <v>1.3974</v>
      </c>
      <c r="D173">
        <v>1.2052</v>
      </c>
      <c r="E173">
        <v>1.2741</v>
      </c>
    </row>
    <row r="174" spans="1:5" x14ac:dyDescent="0.25">
      <c r="A174" t="s">
        <v>21</v>
      </c>
      <c r="B174" t="s">
        <v>372</v>
      </c>
      <c r="C174">
        <v>1.3974</v>
      </c>
      <c r="D174">
        <v>0.30130000000000001</v>
      </c>
      <c r="E174">
        <v>1.1969000000000001</v>
      </c>
    </row>
    <row r="175" spans="1:5" x14ac:dyDescent="0.25">
      <c r="A175" t="s">
        <v>21</v>
      </c>
      <c r="B175" t="s">
        <v>267</v>
      </c>
      <c r="C175">
        <v>1.3974</v>
      </c>
      <c r="D175">
        <v>1.0546</v>
      </c>
      <c r="E175">
        <v>1.0038</v>
      </c>
    </row>
    <row r="176" spans="1:5" x14ac:dyDescent="0.25">
      <c r="A176" t="s">
        <v>21</v>
      </c>
      <c r="B176" t="s">
        <v>272</v>
      </c>
      <c r="C176">
        <v>1.3974</v>
      </c>
      <c r="D176">
        <v>1.0546</v>
      </c>
      <c r="E176">
        <v>0.42470000000000002</v>
      </c>
    </row>
    <row r="177" spans="1:5" x14ac:dyDescent="0.25">
      <c r="A177" t="s">
        <v>21</v>
      </c>
      <c r="B177" t="s">
        <v>397</v>
      </c>
      <c r="C177">
        <v>1.3974</v>
      </c>
      <c r="D177">
        <v>1.1676</v>
      </c>
      <c r="E177">
        <v>1.1196999999999999</v>
      </c>
    </row>
    <row r="178" spans="1:5" x14ac:dyDescent="0.25">
      <c r="A178" t="s">
        <v>21</v>
      </c>
      <c r="B178" t="s">
        <v>274</v>
      </c>
      <c r="C178">
        <v>1.3974</v>
      </c>
      <c r="D178">
        <v>1.5819000000000001</v>
      </c>
      <c r="E178">
        <v>0.88800000000000001</v>
      </c>
    </row>
    <row r="179" spans="1:5" x14ac:dyDescent="0.25">
      <c r="A179" t="s">
        <v>21</v>
      </c>
      <c r="B179" t="s">
        <v>150</v>
      </c>
      <c r="C179">
        <v>1.3974</v>
      </c>
      <c r="D179">
        <v>1.2052</v>
      </c>
      <c r="E179">
        <v>0.88800000000000001</v>
      </c>
    </row>
    <row r="180" spans="1:5" x14ac:dyDescent="0.25">
      <c r="A180" t="s">
        <v>21</v>
      </c>
      <c r="B180" t="s">
        <v>275</v>
      </c>
      <c r="C180">
        <v>1.3974</v>
      </c>
      <c r="D180">
        <v>0.71560000000000001</v>
      </c>
      <c r="E180">
        <v>1.0038</v>
      </c>
    </row>
    <row r="181" spans="1:5" x14ac:dyDescent="0.25">
      <c r="A181" t="s">
        <v>21</v>
      </c>
      <c r="B181" t="s">
        <v>23</v>
      </c>
      <c r="C181">
        <v>1.3974</v>
      </c>
      <c r="D181">
        <v>1.6194999999999999</v>
      </c>
      <c r="E181">
        <v>0.81079999999999997</v>
      </c>
    </row>
    <row r="182" spans="1:5" x14ac:dyDescent="0.25">
      <c r="A182" t="s">
        <v>21</v>
      </c>
      <c r="B182" t="s">
        <v>22</v>
      </c>
      <c r="C182">
        <v>1.3974</v>
      </c>
      <c r="D182">
        <v>1.2806</v>
      </c>
      <c r="E182">
        <v>1.3512999999999999</v>
      </c>
    </row>
    <row r="183" spans="1:5" x14ac:dyDescent="0.25">
      <c r="A183" t="s">
        <v>21</v>
      </c>
      <c r="B183" t="s">
        <v>266</v>
      </c>
      <c r="C183">
        <v>1.3974</v>
      </c>
      <c r="D183">
        <v>0.79090000000000005</v>
      </c>
      <c r="E183">
        <v>1.1196999999999999</v>
      </c>
    </row>
    <row r="184" spans="1:5" x14ac:dyDescent="0.25">
      <c r="A184" t="s">
        <v>21</v>
      </c>
      <c r="B184" t="s">
        <v>268</v>
      </c>
      <c r="C184">
        <v>1.3974</v>
      </c>
      <c r="D184">
        <v>0.94159999999999999</v>
      </c>
      <c r="E184">
        <v>1.1583000000000001</v>
      </c>
    </row>
    <row r="185" spans="1:5" x14ac:dyDescent="0.25">
      <c r="A185" t="s">
        <v>21</v>
      </c>
      <c r="B185" t="s">
        <v>151</v>
      </c>
      <c r="C185">
        <v>1.3974</v>
      </c>
      <c r="D185">
        <v>0.8286</v>
      </c>
      <c r="E185">
        <v>1.5057</v>
      </c>
    </row>
    <row r="186" spans="1:5" x14ac:dyDescent="0.25">
      <c r="A186" t="s">
        <v>21</v>
      </c>
      <c r="B186" t="s">
        <v>153</v>
      </c>
      <c r="C186">
        <v>1.3974</v>
      </c>
      <c r="D186">
        <v>1.6572</v>
      </c>
      <c r="E186">
        <v>0.54049999999999998</v>
      </c>
    </row>
    <row r="187" spans="1:5" x14ac:dyDescent="0.25">
      <c r="A187" t="s">
        <v>21</v>
      </c>
      <c r="B187" t="s">
        <v>273</v>
      </c>
      <c r="C187">
        <v>1.3974</v>
      </c>
      <c r="D187">
        <v>0.60260000000000002</v>
      </c>
      <c r="E187">
        <v>0.81079999999999997</v>
      </c>
    </row>
    <row r="188" spans="1:5" x14ac:dyDescent="0.25">
      <c r="A188" t="s">
        <v>21</v>
      </c>
      <c r="B188" t="s">
        <v>265</v>
      </c>
      <c r="C188">
        <v>1.3974</v>
      </c>
      <c r="D188">
        <v>0.97929999999999995</v>
      </c>
      <c r="E188">
        <v>0.81079999999999997</v>
      </c>
    </row>
    <row r="189" spans="1:5" x14ac:dyDescent="0.25">
      <c r="A189" t="s">
        <v>21</v>
      </c>
      <c r="B189" t="s">
        <v>271</v>
      </c>
      <c r="C189">
        <v>1.3974</v>
      </c>
      <c r="D189">
        <v>0.75329999999999997</v>
      </c>
      <c r="E189">
        <v>1.1196999999999999</v>
      </c>
    </row>
    <row r="190" spans="1:5" x14ac:dyDescent="0.25">
      <c r="A190" t="s">
        <v>21</v>
      </c>
      <c r="B190" t="s">
        <v>270</v>
      </c>
      <c r="C190">
        <v>1.3974</v>
      </c>
      <c r="D190">
        <v>0.79090000000000005</v>
      </c>
      <c r="E190">
        <v>1.1196999999999999</v>
      </c>
    </row>
    <row r="191" spans="1:5" x14ac:dyDescent="0.25">
      <c r="A191" t="s">
        <v>154</v>
      </c>
      <c r="B191" t="s">
        <v>159</v>
      </c>
      <c r="C191">
        <v>1.3447</v>
      </c>
      <c r="D191">
        <v>0.82189999999999996</v>
      </c>
      <c r="E191">
        <v>0.85209999999999997</v>
      </c>
    </row>
    <row r="192" spans="1:5" x14ac:dyDescent="0.25">
      <c r="A192" t="s">
        <v>154</v>
      </c>
      <c r="B192" t="s">
        <v>161</v>
      </c>
      <c r="C192">
        <v>1.3447</v>
      </c>
      <c r="D192">
        <v>0.58709999999999996</v>
      </c>
      <c r="E192">
        <v>0.60150000000000003</v>
      </c>
    </row>
    <row r="193" spans="1:5" x14ac:dyDescent="0.25">
      <c r="A193" t="s">
        <v>154</v>
      </c>
      <c r="B193" t="s">
        <v>163</v>
      </c>
      <c r="C193">
        <v>1.3447</v>
      </c>
      <c r="D193">
        <v>1.4873000000000001</v>
      </c>
      <c r="E193">
        <v>0.90229999999999999</v>
      </c>
    </row>
    <row r="194" spans="1:5" x14ac:dyDescent="0.25">
      <c r="A194" t="s">
        <v>154</v>
      </c>
      <c r="B194" t="s">
        <v>160</v>
      </c>
      <c r="C194">
        <v>1.3447</v>
      </c>
      <c r="D194">
        <v>0.66539999999999999</v>
      </c>
      <c r="E194">
        <v>0.95240000000000002</v>
      </c>
    </row>
    <row r="195" spans="1:5" x14ac:dyDescent="0.25">
      <c r="A195" t="s">
        <v>154</v>
      </c>
      <c r="B195" t="s">
        <v>165</v>
      </c>
      <c r="C195">
        <v>1.3447</v>
      </c>
      <c r="D195">
        <v>0.82189999999999996</v>
      </c>
      <c r="E195">
        <v>1.3533999999999999</v>
      </c>
    </row>
    <row r="196" spans="1:5" x14ac:dyDescent="0.25">
      <c r="A196" t="s">
        <v>154</v>
      </c>
      <c r="B196" t="s">
        <v>164</v>
      </c>
      <c r="C196">
        <v>1.3447</v>
      </c>
      <c r="D196">
        <v>0.82189999999999996</v>
      </c>
      <c r="E196">
        <v>1.5539000000000001</v>
      </c>
    </row>
    <row r="197" spans="1:5" x14ac:dyDescent="0.25">
      <c r="A197" t="s">
        <v>154</v>
      </c>
      <c r="B197" t="s">
        <v>167</v>
      </c>
      <c r="C197">
        <v>1.3447</v>
      </c>
      <c r="D197">
        <v>1.4481999999999999</v>
      </c>
      <c r="E197">
        <v>0.4511</v>
      </c>
    </row>
    <row r="198" spans="1:5" x14ac:dyDescent="0.25">
      <c r="A198" t="s">
        <v>154</v>
      </c>
      <c r="B198" t="s">
        <v>168</v>
      </c>
      <c r="C198">
        <v>1.3447</v>
      </c>
      <c r="D198">
        <v>0.86109999999999998</v>
      </c>
      <c r="E198">
        <v>0.90229999999999999</v>
      </c>
    </row>
    <row r="199" spans="1:5" x14ac:dyDescent="0.25">
      <c r="A199" t="s">
        <v>154</v>
      </c>
      <c r="B199" t="s">
        <v>156</v>
      </c>
      <c r="C199">
        <v>1.3447</v>
      </c>
      <c r="D199">
        <v>1.3698999999999999</v>
      </c>
      <c r="E199">
        <v>0.70179999999999998</v>
      </c>
    </row>
    <row r="200" spans="1:5" x14ac:dyDescent="0.25">
      <c r="A200" t="s">
        <v>154</v>
      </c>
      <c r="B200" t="s">
        <v>169</v>
      </c>
      <c r="C200">
        <v>1.3447</v>
      </c>
      <c r="D200">
        <v>0.74370000000000003</v>
      </c>
      <c r="E200">
        <v>1.1529</v>
      </c>
    </row>
    <row r="201" spans="1:5" x14ac:dyDescent="0.25">
      <c r="A201" t="s">
        <v>154</v>
      </c>
      <c r="B201" t="s">
        <v>162</v>
      </c>
      <c r="C201">
        <v>1.3447</v>
      </c>
      <c r="D201">
        <v>0.62619999999999998</v>
      </c>
      <c r="E201">
        <v>1.1529</v>
      </c>
    </row>
    <row r="202" spans="1:5" x14ac:dyDescent="0.25">
      <c r="A202" t="s">
        <v>154</v>
      </c>
      <c r="B202" t="s">
        <v>170</v>
      </c>
      <c r="C202">
        <v>1.3447</v>
      </c>
      <c r="D202">
        <v>1.0959000000000001</v>
      </c>
      <c r="E202">
        <v>1.4035</v>
      </c>
    </row>
    <row r="203" spans="1:5" x14ac:dyDescent="0.25">
      <c r="A203" t="s">
        <v>154</v>
      </c>
      <c r="B203" t="s">
        <v>166</v>
      </c>
      <c r="C203">
        <v>1.3447</v>
      </c>
      <c r="D203">
        <v>0.66539999999999999</v>
      </c>
      <c r="E203">
        <v>1.2531000000000001</v>
      </c>
    </row>
    <row r="204" spans="1:5" x14ac:dyDescent="0.25">
      <c r="A204" t="s">
        <v>154</v>
      </c>
      <c r="B204" t="s">
        <v>174</v>
      </c>
      <c r="C204">
        <v>1.3447</v>
      </c>
      <c r="D204">
        <v>1.2133</v>
      </c>
      <c r="E204">
        <v>0.90229999999999999</v>
      </c>
    </row>
    <row r="205" spans="1:5" x14ac:dyDescent="0.25">
      <c r="A205" t="s">
        <v>154</v>
      </c>
      <c r="B205" t="s">
        <v>172</v>
      </c>
      <c r="C205">
        <v>1.3447</v>
      </c>
      <c r="D205">
        <v>1.0176000000000001</v>
      </c>
      <c r="E205">
        <v>0.95240000000000002</v>
      </c>
    </row>
    <row r="206" spans="1:5" x14ac:dyDescent="0.25">
      <c r="A206" t="s">
        <v>154</v>
      </c>
      <c r="B206" t="s">
        <v>171</v>
      </c>
      <c r="C206">
        <v>1.3447</v>
      </c>
      <c r="D206">
        <v>0.9002</v>
      </c>
      <c r="E206">
        <v>1.0024999999999999</v>
      </c>
    </row>
    <row r="207" spans="1:5" x14ac:dyDescent="0.25">
      <c r="A207" t="s">
        <v>154</v>
      </c>
      <c r="B207" t="s">
        <v>158</v>
      </c>
      <c r="C207">
        <v>1.3447</v>
      </c>
      <c r="D207">
        <v>0.93940000000000001</v>
      </c>
      <c r="E207">
        <v>1.1028</v>
      </c>
    </row>
    <row r="208" spans="1:5" x14ac:dyDescent="0.25">
      <c r="A208" t="s">
        <v>154</v>
      </c>
      <c r="B208" t="s">
        <v>155</v>
      </c>
      <c r="C208">
        <v>1.3447</v>
      </c>
      <c r="D208">
        <v>1.7222</v>
      </c>
      <c r="E208">
        <v>0.90229999999999999</v>
      </c>
    </row>
    <row r="209" spans="1:5" x14ac:dyDescent="0.25">
      <c r="A209" t="s">
        <v>154</v>
      </c>
      <c r="B209" t="s">
        <v>157</v>
      </c>
      <c r="C209">
        <v>1.3447</v>
      </c>
      <c r="D209">
        <v>1.2524999999999999</v>
      </c>
      <c r="E209">
        <v>0.75190000000000001</v>
      </c>
    </row>
    <row r="210" spans="1:5" x14ac:dyDescent="0.25">
      <c r="A210" t="s">
        <v>154</v>
      </c>
      <c r="B210" t="s">
        <v>173</v>
      </c>
      <c r="C210">
        <v>1.3447</v>
      </c>
      <c r="D210">
        <v>0.93940000000000001</v>
      </c>
      <c r="E210">
        <v>1.1529</v>
      </c>
    </row>
    <row r="211" spans="1:5" x14ac:dyDescent="0.25">
      <c r="A211" t="s">
        <v>175</v>
      </c>
      <c r="B211" t="s">
        <v>284</v>
      </c>
      <c r="C211">
        <v>1.1583000000000001</v>
      </c>
      <c r="D211">
        <v>1.2949999999999999</v>
      </c>
      <c r="E211">
        <v>1.2748999999999999</v>
      </c>
    </row>
    <row r="212" spans="1:5" x14ac:dyDescent="0.25">
      <c r="A212" t="s">
        <v>175</v>
      </c>
      <c r="B212" t="s">
        <v>179</v>
      </c>
      <c r="C212">
        <v>1.1583000000000001</v>
      </c>
      <c r="D212">
        <v>0.76180000000000003</v>
      </c>
      <c r="E212">
        <v>1.3499000000000001</v>
      </c>
    </row>
    <row r="213" spans="1:5" x14ac:dyDescent="0.25">
      <c r="A213" t="s">
        <v>175</v>
      </c>
      <c r="B213" t="s">
        <v>282</v>
      </c>
      <c r="C213">
        <v>1.1583000000000001</v>
      </c>
      <c r="D213">
        <v>0.95930000000000004</v>
      </c>
      <c r="E213">
        <v>0.63749999999999996</v>
      </c>
    </row>
    <row r="214" spans="1:5" x14ac:dyDescent="0.25">
      <c r="A214" t="s">
        <v>175</v>
      </c>
      <c r="B214" t="s">
        <v>176</v>
      </c>
      <c r="C214">
        <v>1.1583000000000001</v>
      </c>
      <c r="D214">
        <v>0.86329999999999996</v>
      </c>
      <c r="E214">
        <v>0.79679999999999995</v>
      </c>
    </row>
    <row r="215" spans="1:5" x14ac:dyDescent="0.25">
      <c r="A215" t="s">
        <v>175</v>
      </c>
      <c r="B215" t="s">
        <v>285</v>
      </c>
      <c r="C215">
        <v>1.1583000000000001</v>
      </c>
      <c r="D215">
        <v>0.91410000000000002</v>
      </c>
      <c r="E215">
        <v>1.0687</v>
      </c>
    </row>
    <row r="216" spans="1:5" x14ac:dyDescent="0.25">
      <c r="A216" t="s">
        <v>175</v>
      </c>
      <c r="B216" t="s">
        <v>277</v>
      </c>
      <c r="C216">
        <v>1.1583000000000001</v>
      </c>
      <c r="D216">
        <v>0.55859999999999999</v>
      </c>
      <c r="E216">
        <v>1.0125</v>
      </c>
    </row>
    <row r="217" spans="1:5" x14ac:dyDescent="0.25">
      <c r="A217" t="s">
        <v>175</v>
      </c>
      <c r="B217" t="s">
        <v>281</v>
      </c>
      <c r="C217">
        <v>1.1583000000000001</v>
      </c>
      <c r="D217">
        <v>0.53959999999999997</v>
      </c>
      <c r="E217">
        <v>1.2549999999999999</v>
      </c>
    </row>
    <row r="218" spans="1:5" x14ac:dyDescent="0.25">
      <c r="A218" t="s">
        <v>175</v>
      </c>
      <c r="B218" t="s">
        <v>178</v>
      </c>
      <c r="C218">
        <v>1.1583000000000001</v>
      </c>
      <c r="D218">
        <v>0.53959999999999997</v>
      </c>
      <c r="E218">
        <v>1.1953</v>
      </c>
    </row>
    <row r="219" spans="1:5" x14ac:dyDescent="0.25">
      <c r="A219" t="s">
        <v>175</v>
      </c>
      <c r="B219" t="s">
        <v>278</v>
      </c>
      <c r="C219">
        <v>1.1583000000000001</v>
      </c>
      <c r="D219">
        <v>0.9173</v>
      </c>
      <c r="E219">
        <v>1.6734</v>
      </c>
    </row>
    <row r="220" spans="1:5" x14ac:dyDescent="0.25">
      <c r="A220" t="s">
        <v>175</v>
      </c>
      <c r="B220" t="s">
        <v>276</v>
      </c>
      <c r="C220">
        <v>1.1583000000000001</v>
      </c>
      <c r="D220">
        <v>2.0623999999999998</v>
      </c>
      <c r="E220">
        <v>0.21249999999999999</v>
      </c>
    </row>
    <row r="221" spans="1:5" x14ac:dyDescent="0.25">
      <c r="A221" t="s">
        <v>175</v>
      </c>
      <c r="B221" t="s">
        <v>279</v>
      </c>
      <c r="C221">
        <v>1.1583000000000001</v>
      </c>
      <c r="D221">
        <v>1.0551999999999999</v>
      </c>
      <c r="E221">
        <v>0.85</v>
      </c>
    </row>
    <row r="222" spans="1:5" x14ac:dyDescent="0.25">
      <c r="A222" t="s">
        <v>175</v>
      </c>
      <c r="B222" t="s">
        <v>283</v>
      </c>
      <c r="C222">
        <v>1.1583000000000001</v>
      </c>
      <c r="D222">
        <v>0.70150000000000001</v>
      </c>
      <c r="E222">
        <v>1.2549999999999999</v>
      </c>
    </row>
    <row r="223" spans="1:5" x14ac:dyDescent="0.25">
      <c r="A223" t="s">
        <v>175</v>
      </c>
      <c r="B223" t="s">
        <v>177</v>
      </c>
      <c r="C223">
        <v>1.1583000000000001</v>
      </c>
      <c r="D223">
        <v>1.7746</v>
      </c>
      <c r="E223">
        <v>0.69059999999999999</v>
      </c>
    </row>
    <row r="224" spans="1:5" x14ac:dyDescent="0.25">
      <c r="A224" t="s">
        <v>175</v>
      </c>
      <c r="B224" t="s">
        <v>280</v>
      </c>
      <c r="C224">
        <v>1.1583000000000001</v>
      </c>
      <c r="D224">
        <v>0.86329999999999996</v>
      </c>
      <c r="E224">
        <v>0.9</v>
      </c>
    </row>
    <row r="225" spans="1:5" x14ac:dyDescent="0.25">
      <c r="A225" t="s">
        <v>24</v>
      </c>
      <c r="B225" t="s">
        <v>292</v>
      </c>
      <c r="C225">
        <v>1.6263000000000001</v>
      </c>
      <c r="D225">
        <v>1.5858000000000001</v>
      </c>
      <c r="E225">
        <v>0.88560000000000005</v>
      </c>
    </row>
    <row r="226" spans="1:5" x14ac:dyDescent="0.25">
      <c r="A226" t="s">
        <v>24</v>
      </c>
      <c r="B226" t="s">
        <v>289</v>
      </c>
      <c r="C226">
        <v>1.6263000000000001</v>
      </c>
      <c r="D226">
        <v>0.6149</v>
      </c>
      <c r="E226">
        <v>1.4391</v>
      </c>
    </row>
    <row r="227" spans="1:5" x14ac:dyDescent="0.25">
      <c r="A227" t="s">
        <v>24</v>
      </c>
      <c r="B227" t="s">
        <v>180</v>
      </c>
      <c r="C227">
        <v>1.6263000000000001</v>
      </c>
      <c r="D227">
        <v>1.0680000000000001</v>
      </c>
      <c r="E227">
        <v>1.2177</v>
      </c>
    </row>
    <row r="228" spans="1:5" x14ac:dyDescent="0.25">
      <c r="A228" t="s">
        <v>24</v>
      </c>
      <c r="B228" t="s">
        <v>326</v>
      </c>
      <c r="C228">
        <v>1.6263000000000001</v>
      </c>
      <c r="D228">
        <v>0.71199999999999997</v>
      </c>
      <c r="E228">
        <v>1.1808000000000001</v>
      </c>
    </row>
    <row r="229" spans="1:5" x14ac:dyDescent="0.25">
      <c r="A229" t="s">
        <v>24</v>
      </c>
      <c r="B229" t="s">
        <v>288</v>
      </c>
      <c r="C229">
        <v>1.6263000000000001</v>
      </c>
      <c r="D229">
        <v>0.74429999999999996</v>
      </c>
      <c r="E229">
        <v>1.2915000000000001</v>
      </c>
    </row>
    <row r="230" spans="1:5" x14ac:dyDescent="0.25">
      <c r="A230" t="s">
        <v>24</v>
      </c>
      <c r="B230" t="s">
        <v>287</v>
      </c>
      <c r="C230">
        <v>1.6263000000000001</v>
      </c>
      <c r="D230">
        <v>0.80910000000000004</v>
      </c>
      <c r="E230">
        <v>0.92249999999999999</v>
      </c>
    </row>
    <row r="231" spans="1:5" x14ac:dyDescent="0.25">
      <c r="A231" t="s">
        <v>24</v>
      </c>
      <c r="B231" t="s">
        <v>293</v>
      </c>
      <c r="C231">
        <v>1.6263000000000001</v>
      </c>
      <c r="D231">
        <v>0.9385</v>
      </c>
      <c r="E231">
        <v>1.107</v>
      </c>
    </row>
    <row r="232" spans="1:5" x14ac:dyDescent="0.25">
      <c r="A232" t="s">
        <v>24</v>
      </c>
      <c r="B232" t="s">
        <v>294</v>
      </c>
      <c r="C232">
        <v>1.6263000000000001</v>
      </c>
      <c r="D232">
        <v>1.7152000000000001</v>
      </c>
      <c r="E232">
        <v>0.66420000000000001</v>
      </c>
    </row>
    <row r="233" spans="1:5" x14ac:dyDescent="0.25">
      <c r="A233" t="s">
        <v>24</v>
      </c>
      <c r="B233" t="s">
        <v>295</v>
      </c>
      <c r="C233">
        <v>1.6263000000000001</v>
      </c>
      <c r="D233">
        <v>1.2945</v>
      </c>
      <c r="E233">
        <v>0.66420000000000001</v>
      </c>
    </row>
    <row r="234" spans="1:5" x14ac:dyDescent="0.25">
      <c r="A234" t="s">
        <v>24</v>
      </c>
      <c r="B234" t="s">
        <v>25</v>
      </c>
      <c r="C234">
        <v>1.6263000000000001</v>
      </c>
      <c r="D234">
        <v>1.1651</v>
      </c>
      <c r="E234">
        <v>0.84870000000000001</v>
      </c>
    </row>
    <row r="235" spans="1:5" x14ac:dyDescent="0.25">
      <c r="A235" t="s">
        <v>24</v>
      </c>
      <c r="B235" t="s">
        <v>327</v>
      </c>
      <c r="C235">
        <v>1.6263000000000001</v>
      </c>
      <c r="D235">
        <v>1.0032000000000001</v>
      </c>
      <c r="E235">
        <v>0.88560000000000005</v>
      </c>
    </row>
    <row r="236" spans="1:5" x14ac:dyDescent="0.25">
      <c r="A236" t="s">
        <v>24</v>
      </c>
      <c r="B236" t="s">
        <v>286</v>
      </c>
      <c r="C236">
        <v>1.6263000000000001</v>
      </c>
      <c r="D236">
        <v>1.6181000000000001</v>
      </c>
      <c r="E236">
        <v>0.73799999999999999</v>
      </c>
    </row>
    <row r="237" spans="1:5" x14ac:dyDescent="0.25">
      <c r="A237" t="s">
        <v>24</v>
      </c>
      <c r="B237" t="s">
        <v>291</v>
      </c>
      <c r="C237">
        <v>1.6263000000000001</v>
      </c>
      <c r="D237">
        <v>0.51780000000000004</v>
      </c>
      <c r="E237">
        <v>1.4391</v>
      </c>
    </row>
    <row r="238" spans="1:5" x14ac:dyDescent="0.25">
      <c r="A238" t="s">
        <v>24</v>
      </c>
      <c r="B238" t="s">
        <v>26</v>
      </c>
      <c r="C238">
        <v>1.6263000000000001</v>
      </c>
      <c r="D238">
        <v>1.3592</v>
      </c>
      <c r="E238">
        <v>0.66420000000000001</v>
      </c>
    </row>
    <row r="239" spans="1:5" x14ac:dyDescent="0.25">
      <c r="A239" t="s">
        <v>24</v>
      </c>
      <c r="B239" t="s">
        <v>184</v>
      </c>
      <c r="C239">
        <v>1.6263000000000001</v>
      </c>
      <c r="D239">
        <v>1.0356000000000001</v>
      </c>
      <c r="E239">
        <v>0.95940000000000003</v>
      </c>
    </row>
    <row r="240" spans="1:5" x14ac:dyDescent="0.25">
      <c r="A240" t="s">
        <v>24</v>
      </c>
      <c r="B240" t="s">
        <v>290</v>
      </c>
      <c r="C240">
        <v>1.6263000000000001</v>
      </c>
      <c r="D240">
        <v>1.0032000000000001</v>
      </c>
      <c r="E240">
        <v>0.99629999999999996</v>
      </c>
    </row>
    <row r="241" spans="1:5" x14ac:dyDescent="0.25">
      <c r="A241" t="s">
        <v>24</v>
      </c>
      <c r="B241" t="s">
        <v>183</v>
      </c>
      <c r="C241">
        <v>1.6263000000000001</v>
      </c>
      <c r="D241">
        <v>0.90620000000000001</v>
      </c>
      <c r="E241">
        <v>1.2177</v>
      </c>
    </row>
    <row r="242" spans="1:5" x14ac:dyDescent="0.25">
      <c r="A242" t="s">
        <v>24</v>
      </c>
      <c r="B242" t="s">
        <v>182</v>
      </c>
      <c r="C242">
        <v>1.6263000000000001</v>
      </c>
      <c r="D242">
        <v>0.80910000000000004</v>
      </c>
      <c r="E242">
        <v>1.3284</v>
      </c>
    </row>
    <row r="243" spans="1:5" x14ac:dyDescent="0.25">
      <c r="A243" t="s">
        <v>24</v>
      </c>
      <c r="B243" t="s">
        <v>185</v>
      </c>
      <c r="C243">
        <v>1.6263000000000001</v>
      </c>
      <c r="D243">
        <v>0.4531</v>
      </c>
      <c r="E243">
        <v>0.70109999999999995</v>
      </c>
    </row>
    <row r="244" spans="1:5" x14ac:dyDescent="0.25">
      <c r="A244" t="s">
        <v>24</v>
      </c>
      <c r="B244" t="s">
        <v>181</v>
      </c>
      <c r="C244">
        <v>1.6263000000000001</v>
      </c>
      <c r="D244">
        <v>0.64729999999999999</v>
      </c>
      <c r="E244">
        <v>0.84870000000000001</v>
      </c>
    </row>
    <row r="245" spans="1:5" x14ac:dyDescent="0.25">
      <c r="A245" t="s">
        <v>27</v>
      </c>
      <c r="B245" t="s">
        <v>187</v>
      </c>
      <c r="C245">
        <v>1.3026</v>
      </c>
      <c r="D245">
        <v>0.72729999999999995</v>
      </c>
      <c r="E245">
        <v>0.90910000000000002</v>
      </c>
    </row>
    <row r="246" spans="1:5" x14ac:dyDescent="0.25">
      <c r="A246" t="s">
        <v>27</v>
      </c>
      <c r="B246" t="s">
        <v>191</v>
      </c>
      <c r="C246">
        <v>1.3026</v>
      </c>
      <c r="D246">
        <v>1.4545999999999999</v>
      </c>
      <c r="E246">
        <v>1.2919</v>
      </c>
    </row>
    <row r="247" spans="1:5" x14ac:dyDescent="0.25">
      <c r="A247" t="s">
        <v>27</v>
      </c>
      <c r="B247" t="s">
        <v>28</v>
      </c>
      <c r="C247">
        <v>1.3026</v>
      </c>
      <c r="D247">
        <v>1.1717</v>
      </c>
      <c r="E247">
        <v>0.66990000000000005</v>
      </c>
    </row>
    <row r="248" spans="1:5" x14ac:dyDescent="0.25">
      <c r="A248" t="s">
        <v>27</v>
      </c>
      <c r="B248" t="s">
        <v>186</v>
      </c>
      <c r="C248">
        <v>1.3026</v>
      </c>
      <c r="D248">
        <v>1.0101</v>
      </c>
      <c r="E248">
        <v>0.66990000000000005</v>
      </c>
    </row>
    <row r="249" spans="1:5" x14ac:dyDescent="0.25">
      <c r="A249" t="s">
        <v>27</v>
      </c>
      <c r="B249" t="s">
        <v>189</v>
      </c>
      <c r="C249">
        <v>1.3026</v>
      </c>
      <c r="D249">
        <v>0.60609999999999997</v>
      </c>
      <c r="E249">
        <v>0.95689999999999997</v>
      </c>
    </row>
    <row r="250" spans="1:5" x14ac:dyDescent="0.25">
      <c r="A250" t="s">
        <v>27</v>
      </c>
      <c r="B250" t="s">
        <v>297</v>
      </c>
      <c r="C250">
        <v>1.3026</v>
      </c>
      <c r="D250">
        <v>1.0909</v>
      </c>
      <c r="E250">
        <v>1.0526</v>
      </c>
    </row>
    <row r="251" spans="1:5" x14ac:dyDescent="0.25">
      <c r="A251" t="s">
        <v>27</v>
      </c>
      <c r="B251" t="s">
        <v>298</v>
      </c>
      <c r="C251">
        <v>1.3026</v>
      </c>
      <c r="D251">
        <v>1.5354000000000001</v>
      </c>
      <c r="E251">
        <v>0.7177</v>
      </c>
    </row>
    <row r="252" spans="1:5" x14ac:dyDescent="0.25">
      <c r="A252" t="s">
        <v>27</v>
      </c>
      <c r="B252" t="s">
        <v>31</v>
      </c>
      <c r="C252">
        <v>1.3026</v>
      </c>
      <c r="D252">
        <v>0.64649999999999996</v>
      </c>
      <c r="E252">
        <v>1.0047999999999999</v>
      </c>
    </row>
    <row r="253" spans="1:5" x14ac:dyDescent="0.25">
      <c r="A253" t="s">
        <v>27</v>
      </c>
      <c r="B253" t="s">
        <v>195</v>
      </c>
      <c r="C253">
        <v>1.3026</v>
      </c>
      <c r="D253">
        <v>1.4545999999999999</v>
      </c>
      <c r="E253">
        <v>1.3396999999999999</v>
      </c>
    </row>
    <row r="254" spans="1:5" x14ac:dyDescent="0.25">
      <c r="A254" t="s">
        <v>27</v>
      </c>
      <c r="B254" t="s">
        <v>188</v>
      </c>
      <c r="C254">
        <v>1.3026</v>
      </c>
      <c r="D254">
        <v>1.0909</v>
      </c>
      <c r="E254">
        <v>0.76559999999999995</v>
      </c>
    </row>
    <row r="255" spans="1:5" x14ac:dyDescent="0.25">
      <c r="A255" t="s">
        <v>27</v>
      </c>
      <c r="B255" t="s">
        <v>296</v>
      </c>
      <c r="C255">
        <v>1.3026</v>
      </c>
      <c r="D255">
        <v>0.72729999999999995</v>
      </c>
      <c r="E255">
        <v>1.3875999999999999</v>
      </c>
    </row>
    <row r="256" spans="1:5" x14ac:dyDescent="0.25">
      <c r="A256" t="s">
        <v>27</v>
      </c>
      <c r="B256" t="s">
        <v>190</v>
      </c>
      <c r="C256">
        <v>1.3026</v>
      </c>
      <c r="D256">
        <v>1.0505</v>
      </c>
      <c r="E256">
        <v>0.90910000000000002</v>
      </c>
    </row>
    <row r="257" spans="1:5" x14ac:dyDescent="0.25">
      <c r="A257" t="s">
        <v>27</v>
      </c>
      <c r="B257" t="s">
        <v>192</v>
      </c>
      <c r="C257">
        <v>1.3026</v>
      </c>
      <c r="D257">
        <v>1.0909</v>
      </c>
      <c r="E257">
        <v>0.90910000000000002</v>
      </c>
    </row>
    <row r="258" spans="1:5" x14ac:dyDescent="0.25">
      <c r="A258" t="s">
        <v>27</v>
      </c>
      <c r="B258" t="s">
        <v>329</v>
      </c>
      <c r="C258">
        <v>1.3026</v>
      </c>
      <c r="D258">
        <v>0.76770000000000005</v>
      </c>
      <c r="E258">
        <v>1.1005</v>
      </c>
    </row>
    <row r="259" spans="1:5" x14ac:dyDescent="0.25">
      <c r="A259" t="s">
        <v>27</v>
      </c>
      <c r="B259" t="s">
        <v>194</v>
      </c>
      <c r="C259">
        <v>1.3026</v>
      </c>
      <c r="D259">
        <v>0.80810000000000004</v>
      </c>
      <c r="E259">
        <v>1.0526</v>
      </c>
    </row>
    <row r="260" spans="1:5" x14ac:dyDescent="0.25">
      <c r="A260" t="s">
        <v>27</v>
      </c>
      <c r="B260" t="s">
        <v>299</v>
      </c>
      <c r="C260">
        <v>1.3026</v>
      </c>
      <c r="D260">
        <v>1.0505</v>
      </c>
      <c r="E260">
        <v>0.622</v>
      </c>
    </row>
    <row r="261" spans="1:5" x14ac:dyDescent="0.25">
      <c r="A261" t="s">
        <v>27</v>
      </c>
      <c r="B261" t="s">
        <v>328</v>
      </c>
      <c r="C261">
        <v>1.3026</v>
      </c>
      <c r="D261">
        <v>1.0101</v>
      </c>
      <c r="E261">
        <v>0.90910000000000002</v>
      </c>
    </row>
    <row r="262" spans="1:5" x14ac:dyDescent="0.25">
      <c r="A262" t="s">
        <v>27</v>
      </c>
      <c r="B262" t="s">
        <v>193</v>
      </c>
      <c r="C262">
        <v>1.3026</v>
      </c>
      <c r="D262">
        <v>1.1313</v>
      </c>
      <c r="E262">
        <v>0.90910000000000002</v>
      </c>
    </row>
    <row r="263" spans="1:5" x14ac:dyDescent="0.25">
      <c r="A263" t="s">
        <v>27</v>
      </c>
      <c r="B263" t="s">
        <v>30</v>
      </c>
      <c r="C263">
        <v>1.3026</v>
      </c>
      <c r="D263">
        <v>0.88890000000000002</v>
      </c>
      <c r="E263">
        <v>1.1483000000000001</v>
      </c>
    </row>
    <row r="264" spans="1:5" x14ac:dyDescent="0.25">
      <c r="A264" t="s">
        <v>27</v>
      </c>
      <c r="B264" t="s">
        <v>29</v>
      </c>
      <c r="C264">
        <v>1.3026</v>
      </c>
      <c r="D264">
        <v>0.68689999999999996</v>
      </c>
      <c r="E264">
        <v>1.6746000000000001</v>
      </c>
    </row>
    <row r="265" spans="1:5" x14ac:dyDescent="0.25">
      <c r="A265" t="s">
        <v>196</v>
      </c>
      <c r="B265" t="s">
        <v>205</v>
      </c>
      <c r="C265">
        <v>1.6077999999999999</v>
      </c>
      <c r="D265">
        <v>1.9391</v>
      </c>
      <c r="E265">
        <v>0.58879999999999999</v>
      </c>
    </row>
    <row r="266" spans="1:5" x14ac:dyDescent="0.25">
      <c r="A266" t="s">
        <v>196</v>
      </c>
      <c r="B266" t="s">
        <v>306</v>
      </c>
      <c r="C266">
        <v>1.6077999999999999</v>
      </c>
      <c r="D266">
        <v>1.4269000000000001</v>
      </c>
      <c r="E266">
        <v>0.75700000000000001</v>
      </c>
    </row>
    <row r="267" spans="1:5" x14ac:dyDescent="0.25">
      <c r="A267" t="s">
        <v>196</v>
      </c>
      <c r="B267" t="s">
        <v>206</v>
      </c>
      <c r="C267">
        <v>1.6077999999999999</v>
      </c>
      <c r="D267">
        <v>0.622</v>
      </c>
      <c r="E267">
        <v>1.5981000000000001</v>
      </c>
    </row>
    <row r="268" spans="1:5" x14ac:dyDescent="0.25">
      <c r="A268" t="s">
        <v>196</v>
      </c>
      <c r="B268" t="s">
        <v>197</v>
      </c>
      <c r="C268">
        <v>1.6077999999999999</v>
      </c>
      <c r="D268">
        <v>0.95120000000000005</v>
      </c>
      <c r="E268">
        <v>1.7242999999999999</v>
      </c>
    </row>
    <row r="269" spans="1:5" x14ac:dyDescent="0.25">
      <c r="A269" t="s">
        <v>196</v>
      </c>
      <c r="B269" t="s">
        <v>307</v>
      </c>
      <c r="C269">
        <v>1.6077999999999999</v>
      </c>
      <c r="D269">
        <v>1.2805</v>
      </c>
      <c r="E269">
        <v>0.54669999999999996</v>
      </c>
    </row>
    <row r="270" spans="1:5" x14ac:dyDescent="0.25">
      <c r="A270" t="s">
        <v>196</v>
      </c>
      <c r="B270" t="s">
        <v>204</v>
      </c>
      <c r="C270">
        <v>1.6077999999999999</v>
      </c>
      <c r="D270">
        <v>0.98780000000000001</v>
      </c>
      <c r="E270">
        <v>1.3877999999999999</v>
      </c>
    </row>
    <row r="271" spans="1:5" x14ac:dyDescent="0.25">
      <c r="A271" t="s">
        <v>196</v>
      </c>
      <c r="B271" t="s">
        <v>302</v>
      </c>
      <c r="C271">
        <v>1.6077999999999999</v>
      </c>
      <c r="D271">
        <v>0.622</v>
      </c>
      <c r="E271">
        <v>0.54669999999999996</v>
      </c>
    </row>
    <row r="272" spans="1:5" x14ac:dyDescent="0.25">
      <c r="A272" t="s">
        <v>196</v>
      </c>
      <c r="B272" t="s">
        <v>305</v>
      </c>
      <c r="C272">
        <v>1.6077999999999999</v>
      </c>
      <c r="D272">
        <v>0.80489999999999995</v>
      </c>
      <c r="E272">
        <v>0.75700000000000001</v>
      </c>
    </row>
    <row r="273" spans="1:5" x14ac:dyDescent="0.25">
      <c r="A273" t="s">
        <v>196</v>
      </c>
      <c r="B273" t="s">
        <v>202</v>
      </c>
      <c r="C273">
        <v>1.6077999999999999</v>
      </c>
      <c r="D273">
        <v>1.0609999999999999</v>
      </c>
      <c r="E273">
        <v>0.67290000000000005</v>
      </c>
    </row>
    <row r="274" spans="1:5" x14ac:dyDescent="0.25">
      <c r="A274" t="s">
        <v>196</v>
      </c>
      <c r="B274" t="s">
        <v>200</v>
      </c>
      <c r="C274">
        <v>1.6077999999999999</v>
      </c>
      <c r="D274">
        <v>1.4269000000000001</v>
      </c>
      <c r="E274">
        <v>0.54669999999999996</v>
      </c>
    </row>
    <row r="275" spans="1:5" x14ac:dyDescent="0.25">
      <c r="A275" t="s">
        <v>196</v>
      </c>
      <c r="B275" t="s">
        <v>199</v>
      </c>
      <c r="C275">
        <v>1.6077999999999999</v>
      </c>
      <c r="D275">
        <v>1.0975999999999999</v>
      </c>
      <c r="E275">
        <v>1.1355</v>
      </c>
    </row>
    <row r="276" spans="1:5" x14ac:dyDescent="0.25">
      <c r="A276" t="s">
        <v>196</v>
      </c>
      <c r="B276" t="s">
        <v>303</v>
      </c>
      <c r="C276">
        <v>1.6077999999999999</v>
      </c>
      <c r="D276">
        <v>0.84150000000000003</v>
      </c>
      <c r="E276">
        <v>1.0513999999999999</v>
      </c>
    </row>
    <row r="277" spans="1:5" x14ac:dyDescent="0.25">
      <c r="A277" t="s">
        <v>196</v>
      </c>
      <c r="B277" t="s">
        <v>201</v>
      </c>
      <c r="C277">
        <v>1.6077999999999999</v>
      </c>
      <c r="D277">
        <v>0.98780000000000001</v>
      </c>
      <c r="E277">
        <v>1.0513999999999999</v>
      </c>
    </row>
    <row r="278" spans="1:5" x14ac:dyDescent="0.25">
      <c r="A278" t="s">
        <v>196</v>
      </c>
      <c r="B278" t="s">
        <v>304</v>
      </c>
      <c r="C278">
        <v>1.6077999999999999</v>
      </c>
      <c r="D278">
        <v>0.95120000000000005</v>
      </c>
      <c r="E278">
        <v>0.50470000000000004</v>
      </c>
    </row>
    <row r="279" spans="1:5" x14ac:dyDescent="0.25">
      <c r="A279" t="s">
        <v>196</v>
      </c>
      <c r="B279" t="s">
        <v>198</v>
      </c>
      <c r="C279">
        <v>1.6077999999999999</v>
      </c>
      <c r="D279">
        <v>0.73170000000000002</v>
      </c>
      <c r="E279">
        <v>1.9346000000000001</v>
      </c>
    </row>
    <row r="280" spans="1:5" x14ac:dyDescent="0.25">
      <c r="A280" t="s">
        <v>196</v>
      </c>
      <c r="B280" t="s">
        <v>300</v>
      </c>
      <c r="C280">
        <v>1.6077999999999999</v>
      </c>
      <c r="D280">
        <v>0.76829999999999998</v>
      </c>
      <c r="E280">
        <v>1.0513999999999999</v>
      </c>
    </row>
    <row r="281" spans="1:5" x14ac:dyDescent="0.25">
      <c r="A281" t="s">
        <v>196</v>
      </c>
      <c r="B281" t="s">
        <v>301</v>
      </c>
      <c r="C281">
        <v>1.6077999999999999</v>
      </c>
      <c r="D281">
        <v>0.80489999999999995</v>
      </c>
      <c r="E281">
        <v>1.3877999999999999</v>
      </c>
    </row>
    <row r="282" spans="1:5" x14ac:dyDescent="0.25">
      <c r="A282" t="s">
        <v>196</v>
      </c>
      <c r="B282" t="s">
        <v>203</v>
      </c>
      <c r="C282">
        <v>1.6077999999999999</v>
      </c>
      <c r="D282">
        <v>0.69510000000000005</v>
      </c>
      <c r="E282">
        <v>0.75700000000000001</v>
      </c>
    </row>
    <row r="283" spans="1:5" x14ac:dyDescent="0.25">
      <c r="A283" t="s">
        <v>32</v>
      </c>
      <c r="B283" t="s">
        <v>331</v>
      </c>
      <c r="C283">
        <v>1.268</v>
      </c>
      <c r="D283">
        <v>0.69589999999999996</v>
      </c>
      <c r="E283">
        <v>0.92300000000000004</v>
      </c>
    </row>
    <row r="284" spans="1:5" x14ac:dyDescent="0.25">
      <c r="A284" t="s">
        <v>32</v>
      </c>
      <c r="B284" t="s">
        <v>36</v>
      </c>
      <c r="C284">
        <v>1.268</v>
      </c>
      <c r="D284">
        <v>1.4380999999999999</v>
      </c>
      <c r="E284">
        <v>0.76919999999999999</v>
      </c>
    </row>
    <row r="285" spans="1:5" x14ac:dyDescent="0.25">
      <c r="A285" t="s">
        <v>32</v>
      </c>
      <c r="B285" t="s">
        <v>212</v>
      </c>
      <c r="C285">
        <v>1.268</v>
      </c>
      <c r="D285">
        <v>0.78859999999999997</v>
      </c>
      <c r="E285">
        <v>1.1282000000000001</v>
      </c>
    </row>
    <row r="286" spans="1:5" x14ac:dyDescent="0.25">
      <c r="A286" t="s">
        <v>32</v>
      </c>
      <c r="B286" t="s">
        <v>311</v>
      </c>
      <c r="C286">
        <v>1.268</v>
      </c>
      <c r="D286">
        <v>0.88139999999999996</v>
      </c>
      <c r="E286">
        <v>1.2306999999999999</v>
      </c>
    </row>
    <row r="287" spans="1:5" x14ac:dyDescent="0.25">
      <c r="A287" t="s">
        <v>32</v>
      </c>
      <c r="B287" t="s">
        <v>210</v>
      </c>
      <c r="C287">
        <v>1.268</v>
      </c>
      <c r="D287">
        <v>0.88139999999999996</v>
      </c>
      <c r="E287">
        <v>1.0256000000000001</v>
      </c>
    </row>
    <row r="288" spans="1:5" x14ac:dyDescent="0.25">
      <c r="A288" t="s">
        <v>32</v>
      </c>
      <c r="B288" t="s">
        <v>312</v>
      </c>
      <c r="C288">
        <v>1.268</v>
      </c>
      <c r="D288">
        <v>0.60309999999999997</v>
      </c>
      <c r="E288">
        <v>1.0256000000000001</v>
      </c>
    </row>
    <row r="289" spans="1:5" x14ac:dyDescent="0.25">
      <c r="A289" t="s">
        <v>32</v>
      </c>
      <c r="B289" t="s">
        <v>209</v>
      </c>
      <c r="C289">
        <v>1.268</v>
      </c>
      <c r="D289">
        <v>0.97419999999999995</v>
      </c>
      <c r="E289">
        <v>1.3846000000000001</v>
      </c>
    </row>
    <row r="290" spans="1:5" x14ac:dyDescent="0.25">
      <c r="A290" t="s">
        <v>32</v>
      </c>
      <c r="B290" t="s">
        <v>313</v>
      </c>
      <c r="C290">
        <v>1.268</v>
      </c>
      <c r="D290">
        <v>0.46389999999999998</v>
      </c>
      <c r="E290">
        <v>1.0769</v>
      </c>
    </row>
    <row r="291" spans="1:5" x14ac:dyDescent="0.25">
      <c r="A291" t="s">
        <v>32</v>
      </c>
      <c r="B291" t="s">
        <v>309</v>
      </c>
      <c r="C291">
        <v>1.268</v>
      </c>
      <c r="D291">
        <v>1.1133999999999999</v>
      </c>
      <c r="E291">
        <v>1.1794</v>
      </c>
    </row>
    <row r="292" spans="1:5" x14ac:dyDescent="0.25">
      <c r="A292" t="s">
        <v>32</v>
      </c>
      <c r="B292" t="s">
        <v>308</v>
      </c>
      <c r="C292">
        <v>1.268</v>
      </c>
      <c r="D292">
        <v>0.88139999999999996</v>
      </c>
      <c r="E292">
        <v>1.5384</v>
      </c>
    </row>
    <row r="293" spans="1:5" x14ac:dyDescent="0.25">
      <c r="A293" t="s">
        <v>32</v>
      </c>
      <c r="B293" t="s">
        <v>207</v>
      </c>
      <c r="C293">
        <v>1.268</v>
      </c>
      <c r="D293">
        <v>1.0669999999999999</v>
      </c>
      <c r="E293">
        <v>0.97430000000000005</v>
      </c>
    </row>
    <row r="294" spans="1:5" x14ac:dyDescent="0.25">
      <c r="A294" t="s">
        <v>32</v>
      </c>
      <c r="B294" t="s">
        <v>330</v>
      </c>
      <c r="C294">
        <v>1.268</v>
      </c>
      <c r="D294">
        <v>0.92779999999999996</v>
      </c>
      <c r="E294">
        <v>0.87180000000000002</v>
      </c>
    </row>
    <row r="295" spans="1:5" x14ac:dyDescent="0.25">
      <c r="A295" t="s">
        <v>32</v>
      </c>
      <c r="B295" t="s">
        <v>35</v>
      </c>
      <c r="C295">
        <v>1.268</v>
      </c>
      <c r="D295">
        <v>1.8555999999999999</v>
      </c>
      <c r="E295">
        <v>0.76919999999999999</v>
      </c>
    </row>
    <row r="296" spans="1:5" x14ac:dyDescent="0.25">
      <c r="A296" t="s">
        <v>32</v>
      </c>
      <c r="B296" t="s">
        <v>34</v>
      </c>
      <c r="C296">
        <v>1.268</v>
      </c>
      <c r="D296">
        <v>0.55669999999999997</v>
      </c>
      <c r="E296">
        <v>0.92300000000000004</v>
      </c>
    </row>
    <row r="297" spans="1:5" x14ac:dyDescent="0.25">
      <c r="A297" t="s">
        <v>32</v>
      </c>
      <c r="B297" t="s">
        <v>310</v>
      </c>
      <c r="C297">
        <v>1.268</v>
      </c>
      <c r="D297">
        <v>1.2061999999999999</v>
      </c>
      <c r="E297">
        <v>0.82050000000000001</v>
      </c>
    </row>
    <row r="298" spans="1:5" x14ac:dyDescent="0.25">
      <c r="A298" t="s">
        <v>32</v>
      </c>
      <c r="B298" t="s">
        <v>208</v>
      </c>
      <c r="C298">
        <v>1.268</v>
      </c>
      <c r="D298">
        <v>1.2525999999999999</v>
      </c>
      <c r="E298">
        <v>0.76919999999999999</v>
      </c>
    </row>
    <row r="299" spans="1:5" x14ac:dyDescent="0.25">
      <c r="A299" t="s">
        <v>32</v>
      </c>
      <c r="B299" t="s">
        <v>33</v>
      </c>
      <c r="C299">
        <v>1.268</v>
      </c>
      <c r="D299">
        <v>1.5772999999999999</v>
      </c>
      <c r="E299">
        <v>0.51280000000000003</v>
      </c>
    </row>
    <row r="300" spans="1:5" x14ac:dyDescent="0.25">
      <c r="A300" t="s">
        <v>32</v>
      </c>
      <c r="B300" t="s">
        <v>211</v>
      </c>
      <c r="C300">
        <v>1.268</v>
      </c>
      <c r="D300">
        <v>0.83499999999999996</v>
      </c>
      <c r="E300">
        <v>1.0769</v>
      </c>
    </row>
    <row r="301" spans="1:5" x14ac:dyDescent="0.25">
      <c r="A301" t="s">
        <v>213</v>
      </c>
      <c r="B301" t="s">
        <v>221</v>
      </c>
      <c r="C301">
        <v>1.2675000000000001</v>
      </c>
      <c r="D301">
        <v>0.95509999999999995</v>
      </c>
      <c r="E301">
        <v>0.82130000000000003</v>
      </c>
    </row>
    <row r="302" spans="1:5" x14ac:dyDescent="0.25">
      <c r="A302" t="s">
        <v>213</v>
      </c>
      <c r="B302" t="s">
        <v>214</v>
      </c>
      <c r="C302">
        <v>1.2675000000000001</v>
      </c>
      <c r="D302">
        <v>1.7024999999999999</v>
      </c>
      <c r="E302">
        <v>0.50190000000000001</v>
      </c>
    </row>
    <row r="303" spans="1:5" x14ac:dyDescent="0.25">
      <c r="A303" t="s">
        <v>213</v>
      </c>
      <c r="B303" t="s">
        <v>217</v>
      </c>
      <c r="C303">
        <v>1.2675000000000001</v>
      </c>
      <c r="D303">
        <v>0.872</v>
      </c>
      <c r="E303">
        <v>1.0951</v>
      </c>
    </row>
    <row r="304" spans="1:5" x14ac:dyDescent="0.25">
      <c r="A304" t="s">
        <v>213</v>
      </c>
      <c r="B304" t="s">
        <v>216</v>
      </c>
      <c r="C304">
        <v>1.2675000000000001</v>
      </c>
      <c r="D304">
        <v>0.53979999999999995</v>
      </c>
      <c r="E304">
        <v>1.3231999999999999</v>
      </c>
    </row>
    <row r="305" spans="1:5" x14ac:dyDescent="0.25">
      <c r="A305" t="s">
        <v>213</v>
      </c>
      <c r="B305" t="s">
        <v>218</v>
      </c>
      <c r="C305">
        <v>1.2675000000000001</v>
      </c>
      <c r="D305">
        <v>0.872</v>
      </c>
      <c r="E305">
        <v>0.95820000000000005</v>
      </c>
    </row>
    <row r="306" spans="1:5" x14ac:dyDescent="0.25">
      <c r="A306" t="s">
        <v>213</v>
      </c>
      <c r="B306" t="s">
        <v>219</v>
      </c>
      <c r="C306">
        <v>1.2675000000000001</v>
      </c>
      <c r="D306">
        <v>1.2457</v>
      </c>
      <c r="E306">
        <v>1.2319</v>
      </c>
    </row>
    <row r="307" spans="1:5" x14ac:dyDescent="0.25">
      <c r="A307" t="s">
        <v>213</v>
      </c>
      <c r="B307" t="s">
        <v>215</v>
      </c>
      <c r="C307">
        <v>1.2675000000000001</v>
      </c>
      <c r="D307">
        <v>0.83050000000000002</v>
      </c>
      <c r="E307">
        <v>1.1407</v>
      </c>
    </row>
    <row r="308" spans="1:5" x14ac:dyDescent="0.25">
      <c r="A308" t="s">
        <v>213</v>
      </c>
      <c r="B308" t="s">
        <v>314</v>
      </c>
      <c r="C308">
        <v>1.2675000000000001</v>
      </c>
      <c r="D308">
        <v>0.83050000000000002</v>
      </c>
      <c r="E308">
        <v>1.4145000000000001</v>
      </c>
    </row>
    <row r="309" spans="1:5" x14ac:dyDescent="0.25">
      <c r="A309" t="s">
        <v>213</v>
      </c>
      <c r="B309" t="s">
        <v>315</v>
      </c>
      <c r="C309">
        <v>1.2675000000000001</v>
      </c>
      <c r="D309">
        <v>2.3668999999999998</v>
      </c>
      <c r="E309">
        <v>0.1825</v>
      </c>
    </row>
    <row r="310" spans="1:5" x14ac:dyDescent="0.25">
      <c r="A310" t="s">
        <v>213</v>
      </c>
      <c r="B310" t="s">
        <v>220</v>
      </c>
      <c r="C310">
        <v>1.2675000000000001</v>
      </c>
      <c r="D310">
        <v>0.78900000000000003</v>
      </c>
      <c r="E310">
        <v>1.597</v>
      </c>
    </row>
    <row r="311" spans="1:5" x14ac:dyDescent="0.25">
      <c r="A311" t="s">
        <v>213</v>
      </c>
      <c r="B311" t="s">
        <v>222</v>
      </c>
      <c r="C311">
        <v>1.2675000000000001</v>
      </c>
      <c r="D311">
        <v>0.37369999999999998</v>
      </c>
      <c r="E311">
        <v>0.68440000000000001</v>
      </c>
    </row>
    <row r="312" spans="1:5" x14ac:dyDescent="0.25">
      <c r="A312" t="s">
        <v>213</v>
      </c>
      <c r="B312" t="s">
        <v>223</v>
      </c>
      <c r="C312">
        <v>1.2675000000000001</v>
      </c>
      <c r="D312">
        <v>0.62290000000000001</v>
      </c>
      <c r="E312">
        <v>1.0494000000000001</v>
      </c>
    </row>
    <row r="313" spans="1:5" x14ac:dyDescent="0.25">
      <c r="A313" t="s">
        <v>37</v>
      </c>
      <c r="B313" t="s">
        <v>224</v>
      </c>
      <c r="C313">
        <v>1.5481</v>
      </c>
      <c r="D313">
        <v>0.83050000000000002</v>
      </c>
      <c r="E313">
        <v>1.6353</v>
      </c>
    </row>
    <row r="314" spans="1:5" x14ac:dyDescent="0.25">
      <c r="A314" t="s">
        <v>37</v>
      </c>
      <c r="B314" t="s">
        <v>229</v>
      </c>
      <c r="C314">
        <v>1.5481</v>
      </c>
      <c r="D314">
        <v>0.73819999999999997</v>
      </c>
      <c r="E314">
        <v>0.62029999999999996</v>
      </c>
    </row>
    <row r="315" spans="1:5" x14ac:dyDescent="0.25">
      <c r="A315" t="s">
        <v>37</v>
      </c>
      <c r="B315" t="s">
        <v>227</v>
      </c>
      <c r="C315">
        <v>1.5481</v>
      </c>
      <c r="D315">
        <v>0.54659999999999997</v>
      </c>
      <c r="E315">
        <v>0.72870000000000001</v>
      </c>
    </row>
    <row r="316" spans="1:5" x14ac:dyDescent="0.25">
      <c r="A316" t="s">
        <v>37</v>
      </c>
      <c r="B316" t="s">
        <v>226</v>
      </c>
      <c r="C316">
        <v>1.5481</v>
      </c>
      <c r="D316">
        <v>1.2422</v>
      </c>
      <c r="E316">
        <v>1.0324</v>
      </c>
    </row>
    <row r="317" spans="1:5" x14ac:dyDescent="0.25">
      <c r="A317" t="s">
        <v>37</v>
      </c>
      <c r="B317" t="s">
        <v>39</v>
      </c>
      <c r="C317">
        <v>1.5481</v>
      </c>
      <c r="D317">
        <v>1.1073</v>
      </c>
      <c r="E317">
        <v>0.73309999999999997</v>
      </c>
    </row>
    <row r="318" spans="1:5" x14ac:dyDescent="0.25">
      <c r="A318" t="s">
        <v>37</v>
      </c>
      <c r="B318" t="s">
        <v>225</v>
      </c>
      <c r="C318">
        <v>1.5481</v>
      </c>
      <c r="D318">
        <v>2.0301</v>
      </c>
      <c r="E318">
        <v>0.9022</v>
      </c>
    </row>
    <row r="319" spans="1:5" x14ac:dyDescent="0.25">
      <c r="A319" t="s">
        <v>37</v>
      </c>
      <c r="B319" t="s">
        <v>231</v>
      </c>
      <c r="C319">
        <v>1.5481</v>
      </c>
      <c r="D319">
        <v>0.79500000000000004</v>
      </c>
      <c r="E319">
        <v>0.78949999999999998</v>
      </c>
    </row>
    <row r="320" spans="1:5" x14ac:dyDescent="0.25">
      <c r="A320" t="s">
        <v>37</v>
      </c>
      <c r="B320" t="s">
        <v>38</v>
      </c>
      <c r="C320">
        <v>1.5481</v>
      </c>
      <c r="D320">
        <v>0.64600000000000002</v>
      </c>
      <c r="E320">
        <v>1.0149999999999999</v>
      </c>
    </row>
    <row r="321" spans="1:5" x14ac:dyDescent="0.25">
      <c r="A321" t="s">
        <v>37</v>
      </c>
      <c r="B321" t="s">
        <v>228</v>
      </c>
      <c r="C321">
        <v>1.5481</v>
      </c>
      <c r="D321">
        <v>0.84470000000000001</v>
      </c>
      <c r="E321">
        <v>1.4575</v>
      </c>
    </row>
    <row r="322" spans="1:5" x14ac:dyDescent="0.25">
      <c r="A322" t="s">
        <v>37</v>
      </c>
      <c r="B322" t="s">
        <v>230</v>
      </c>
      <c r="C322">
        <v>1.5481</v>
      </c>
      <c r="D322">
        <v>1.1924999999999999</v>
      </c>
      <c r="E322">
        <v>1.0931</v>
      </c>
    </row>
    <row r="323" spans="1:5" x14ac:dyDescent="0.25">
      <c r="A323" t="s">
        <v>337</v>
      </c>
      <c r="B323" t="s">
        <v>338</v>
      </c>
      <c r="C323">
        <v>1.4091</v>
      </c>
      <c r="D323">
        <v>1.3548</v>
      </c>
      <c r="E323">
        <v>0.89429999999999998</v>
      </c>
    </row>
    <row r="324" spans="1:5" x14ac:dyDescent="0.25">
      <c r="A324" t="s">
        <v>337</v>
      </c>
      <c r="B324" t="s">
        <v>367</v>
      </c>
      <c r="C324">
        <v>1.4091</v>
      </c>
      <c r="D324">
        <v>0.9677</v>
      </c>
      <c r="E324">
        <v>1.3821000000000001</v>
      </c>
    </row>
    <row r="325" spans="1:5" x14ac:dyDescent="0.25">
      <c r="A325" t="s">
        <v>337</v>
      </c>
      <c r="B325" t="s">
        <v>368</v>
      </c>
      <c r="C325">
        <v>1.4091</v>
      </c>
      <c r="D325">
        <v>1.1613</v>
      </c>
      <c r="E325">
        <v>0.81299999999999994</v>
      </c>
    </row>
    <row r="326" spans="1:5" x14ac:dyDescent="0.25">
      <c r="A326" t="s">
        <v>337</v>
      </c>
      <c r="B326" t="s">
        <v>373</v>
      </c>
      <c r="C326">
        <v>1.4091</v>
      </c>
      <c r="D326">
        <v>0.5161</v>
      </c>
      <c r="E326">
        <v>0.89429999999999998</v>
      </c>
    </row>
    <row r="327" spans="1:5" x14ac:dyDescent="0.25">
      <c r="A327" t="s">
        <v>337</v>
      </c>
      <c r="B327" t="s">
        <v>374</v>
      </c>
      <c r="C327">
        <v>1.4091</v>
      </c>
      <c r="D327">
        <v>1.1613</v>
      </c>
      <c r="E327">
        <v>0.89429999999999998</v>
      </c>
    </row>
    <row r="328" spans="1:5" x14ac:dyDescent="0.25">
      <c r="A328" t="s">
        <v>337</v>
      </c>
      <c r="B328" t="s">
        <v>382</v>
      </c>
      <c r="C328">
        <v>1.4091</v>
      </c>
      <c r="D328">
        <v>0.9032</v>
      </c>
      <c r="E328">
        <v>0.73170000000000002</v>
      </c>
    </row>
    <row r="329" spans="1:5" x14ac:dyDescent="0.25">
      <c r="A329" t="s">
        <v>337</v>
      </c>
      <c r="B329" t="s">
        <v>383</v>
      </c>
      <c r="C329">
        <v>1.4091</v>
      </c>
      <c r="D329">
        <v>0.6452</v>
      </c>
      <c r="E329">
        <v>1.7073</v>
      </c>
    </row>
    <row r="330" spans="1:5" x14ac:dyDescent="0.25">
      <c r="A330" t="s">
        <v>337</v>
      </c>
      <c r="B330" t="s">
        <v>403</v>
      </c>
      <c r="C330">
        <v>1.4091</v>
      </c>
      <c r="D330">
        <v>1.2258</v>
      </c>
      <c r="E330">
        <v>1.1382000000000001</v>
      </c>
    </row>
    <row r="331" spans="1:5" x14ac:dyDescent="0.25">
      <c r="A331" t="s">
        <v>337</v>
      </c>
      <c r="B331" t="s">
        <v>407</v>
      </c>
      <c r="C331">
        <v>1.4091</v>
      </c>
      <c r="D331">
        <v>1.4193</v>
      </c>
      <c r="E331">
        <v>0.56910000000000005</v>
      </c>
    </row>
    <row r="332" spans="1:5" x14ac:dyDescent="0.25">
      <c r="A332" t="s">
        <v>337</v>
      </c>
      <c r="B332" t="s">
        <v>408</v>
      </c>
      <c r="C332">
        <v>1.4091</v>
      </c>
      <c r="D332">
        <v>0.6452</v>
      </c>
      <c r="E332">
        <v>0.97560000000000002</v>
      </c>
    </row>
    <row r="333" spans="1:5" x14ac:dyDescent="0.25">
      <c r="A333" t="s">
        <v>344</v>
      </c>
      <c r="B333" t="s">
        <v>345</v>
      </c>
      <c r="C333">
        <v>1.3090999999999999</v>
      </c>
      <c r="D333">
        <v>0.55559999999999998</v>
      </c>
      <c r="E333">
        <v>1.0739000000000001</v>
      </c>
    </row>
    <row r="334" spans="1:5" x14ac:dyDescent="0.25">
      <c r="A334" t="s">
        <v>344</v>
      </c>
      <c r="B334" t="s">
        <v>350</v>
      </c>
      <c r="C334">
        <v>1.3090999999999999</v>
      </c>
      <c r="D334">
        <v>1.0417000000000001</v>
      </c>
      <c r="E334">
        <v>1.2081</v>
      </c>
    </row>
    <row r="335" spans="1:5" x14ac:dyDescent="0.25">
      <c r="A335" t="s">
        <v>344</v>
      </c>
      <c r="B335" t="s">
        <v>358</v>
      </c>
      <c r="C335">
        <v>1.3090999999999999</v>
      </c>
      <c r="D335">
        <v>0.41670000000000001</v>
      </c>
      <c r="E335">
        <v>1.8121</v>
      </c>
    </row>
    <row r="336" spans="1:5" x14ac:dyDescent="0.25">
      <c r="A336" t="s">
        <v>344</v>
      </c>
      <c r="B336" t="s">
        <v>370</v>
      </c>
      <c r="C336">
        <v>1.3090999999999999</v>
      </c>
      <c r="D336">
        <v>0.625</v>
      </c>
      <c r="E336">
        <v>1.2751999999999999</v>
      </c>
    </row>
    <row r="337" spans="1:5" x14ac:dyDescent="0.25">
      <c r="A337" t="s">
        <v>344</v>
      </c>
      <c r="B337" t="s">
        <v>376</v>
      </c>
      <c r="C337">
        <v>1.3090999999999999</v>
      </c>
      <c r="D337">
        <v>1.25</v>
      </c>
      <c r="E337">
        <v>0.93959999999999999</v>
      </c>
    </row>
    <row r="338" spans="1:5" x14ac:dyDescent="0.25">
      <c r="A338" t="s">
        <v>344</v>
      </c>
      <c r="B338" t="s">
        <v>379</v>
      </c>
      <c r="C338">
        <v>1.3090999999999999</v>
      </c>
      <c r="D338">
        <v>1.5972</v>
      </c>
      <c r="E338">
        <v>1.0066999999999999</v>
      </c>
    </row>
    <row r="339" spans="1:5" x14ac:dyDescent="0.25">
      <c r="A339" t="s">
        <v>344</v>
      </c>
      <c r="B339" t="s">
        <v>411</v>
      </c>
      <c r="C339">
        <v>1.3090999999999999</v>
      </c>
      <c r="D339">
        <v>1.4582999999999999</v>
      </c>
      <c r="E339">
        <v>0.33560000000000001</v>
      </c>
    </row>
    <row r="340" spans="1:5" x14ac:dyDescent="0.25">
      <c r="A340" t="s">
        <v>344</v>
      </c>
      <c r="B340" t="s">
        <v>421</v>
      </c>
      <c r="C340">
        <v>1.3090999999999999</v>
      </c>
      <c r="D340">
        <v>1.0417000000000001</v>
      </c>
      <c r="E340">
        <v>0.87250000000000005</v>
      </c>
    </row>
    <row r="341" spans="1:5" x14ac:dyDescent="0.25">
      <c r="A341" t="s">
        <v>344</v>
      </c>
      <c r="B341" t="s">
        <v>422</v>
      </c>
      <c r="C341">
        <v>1.3090999999999999</v>
      </c>
      <c r="D341">
        <v>0.625</v>
      </c>
      <c r="E341">
        <v>0.60399999999999998</v>
      </c>
    </row>
    <row r="342" spans="1:5" x14ac:dyDescent="0.25">
      <c r="A342" t="s">
        <v>344</v>
      </c>
      <c r="B342" t="s">
        <v>424</v>
      </c>
      <c r="C342">
        <v>1.3090999999999999</v>
      </c>
      <c r="D342">
        <v>1.3889</v>
      </c>
      <c r="E342">
        <v>0.87250000000000005</v>
      </c>
    </row>
    <row r="343" spans="1:5" x14ac:dyDescent="0.25">
      <c r="A343" t="s">
        <v>340</v>
      </c>
      <c r="B343" t="s">
        <v>341</v>
      </c>
      <c r="C343">
        <v>1.3684000000000001</v>
      </c>
      <c r="D343">
        <v>0.80769999999999997</v>
      </c>
      <c r="E343">
        <v>1.1547000000000001</v>
      </c>
    </row>
    <row r="344" spans="1:5" x14ac:dyDescent="0.25">
      <c r="A344" t="s">
        <v>340</v>
      </c>
      <c r="B344" t="s">
        <v>352</v>
      </c>
      <c r="C344">
        <v>1.3684000000000001</v>
      </c>
      <c r="D344">
        <v>1.1153999999999999</v>
      </c>
      <c r="E344">
        <v>0.87760000000000005</v>
      </c>
    </row>
    <row r="345" spans="1:5" x14ac:dyDescent="0.25">
      <c r="A345" t="s">
        <v>340</v>
      </c>
      <c r="B345" t="s">
        <v>353</v>
      </c>
      <c r="C345">
        <v>1.3684000000000001</v>
      </c>
      <c r="D345">
        <v>1.5769</v>
      </c>
      <c r="E345">
        <v>0.5081</v>
      </c>
    </row>
    <row r="346" spans="1:5" x14ac:dyDescent="0.25">
      <c r="A346" t="s">
        <v>340</v>
      </c>
      <c r="B346" t="s">
        <v>354</v>
      </c>
      <c r="C346">
        <v>1.3684000000000001</v>
      </c>
      <c r="D346">
        <v>1.6922999999999999</v>
      </c>
      <c r="E346">
        <v>0.92379999999999995</v>
      </c>
    </row>
    <row r="347" spans="1:5" x14ac:dyDescent="0.25">
      <c r="A347" t="s">
        <v>340</v>
      </c>
      <c r="B347" t="s">
        <v>356</v>
      </c>
      <c r="C347">
        <v>1.3684000000000001</v>
      </c>
      <c r="D347">
        <v>1.0385</v>
      </c>
      <c r="E347">
        <v>0.97</v>
      </c>
    </row>
    <row r="348" spans="1:5" x14ac:dyDescent="0.25">
      <c r="A348" t="s">
        <v>340</v>
      </c>
      <c r="B348" t="s">
        <v>361</v>
      </c>
      <c r="C348">
        <v>1.3684000000000001</v>
      </c>
      <c r="D348">
        <v>0.65390000000000004</v>
      </c>
      <c r="E348">
        <v>1.3855999999999999</v>
      </c>
    </row>
    <row r="349" spans="1:5" x14ac:dyDescent="0.25">
      <c r="A349" t="s">
        <v>340</v>
      </c>
      <c r="B349" t="s">
        <v>365</v>
      </c>
      <c r="C349">
        <v>1.3684000000000001</v>
      </c>
      <c r="D349">
        <v>1.1538999999999999</v>
      </c>
      <c r="E349">
        <v>1.3855999999999999</v>
      </c>
    </row>
    <row r="350" spans="1:5" x14ac:dyDescent="0.25">
      <c r="A350" t="s">
        <v>340</v>
      </c>
      <c r="B350" t="s">
        <v>377</v>
      </c>
      <c r="C350">
        <v>1.3684000000000001</v>
      </c>
      <c r="D350">
        <v>0.46150000000000002</v>
      </c>
      <c r="E350">
        <v>0.97</v>
      </c>
    </row>
    <row r="351" spans="1:5" x14ac:dyDescent="0.25">
      <c r="A351" t="s">
        <v>340</v>
      </c>
      <c r="B351" t="s">
        <v>378</v>
      </c>
      <c r="C351">
        <v>1.3684000000000001</v>
      </c>
      <c r="D351">
        <v>0.69230000000000003</v>
      </c>
      <c r="E351">
        <v>1.0623</v>
      </c>
    </row>
    <row r="352" spans="1:5" x14ac:dyDescent="0.25">
      <c r="A352" t="s">
        <v>340</v>
      </c>
      <c r="B352" t="s">
        <v>385</v>
      </c>
      <c r="C352">
        <v>1.3684000000000001</v>
      </c>
      <c r="D352">
        <v>0.57689999999999997</v>
      </c>
      <c r="E352">
        <v>0.60040000000000004</v>
      </c>
    </row>
    <row r="353" spans="1:5" x14ac:dyDescent="0.25">
      <c r="A353" t="s">
        <v>340</v>
      </c>
      <c r="B353" t="s">
        <v>387</v>
      </c>
      <c r="C353">
        <v>1.3684000000000001</v>
      </c>
      <c r="D353">
        <v>0.96160000000000001</v>
      </c>
      <c r="E353">
        <v>1.1547000000000001</v>
      </c>
    </row>
    <row r="354" spans="1:5" x14ac:dyDescent="0.25">
      <c r="A354" t="s">
        <v>340</v>
      </c>
      <c r="B354" t="s">
        <v>390</v>
      </c>
      <c r="C354">
        <v>1.3684000000000001</v>
      </c>
      <c r="D354">
        <v>0.65390000000000004</v>
      </c>
      <c r="E354">
        <v>0.97</v>
      </c>
    </row>
    <row r="355" spans="1:5" x14ac:dyDescent="0.25">
      <c r="A355" t="s">
        <v>340</v>
      </c>
      <c r="B355" t="s">
        <v>394</v>
      </c>
      <c r="C355">
        <v>1.3684000000000001</v>
      </c>
      <c r="D355">
        <v>1.0385</v>
      </c>
      <c r="E355">
        <v>1.3855999999999999</v>
      </c>
    </row>
    <row r="356" spans="1:5" x14ac:dyDescent="0.25">
      <c r="A356" t="s">
        <v>340</v>
      </c>
      <c r="B356" t="s">
        <v>405</v>
      </c>
      <c r="C356">
        <v>1.3684000000000001</v>
      </c>
      <c r="D356">
        <v>0.80769999999999997</v>
      </c>
      <c r="E356">
        <v>1.0623</v>
      </c>
    </row>
    <row r="357" spans="1:5" x14ac:dyDescent="0.25">
      <c r="A357" t="s">
        <v>340</v>
      </c>
      <c r="B357" t="s">
        <v>413</v>
      </c>
      <c r="C357">
        <v>1.3684000000000001</v>
      </c>
      <c r="D357">
        <v>1.2693000000000001</v>
      </c>
      <c r="E357">
        <v>0.60040000000000004</v>
      </c>
    </row>
    <row r="358" spans="1:5" x14ac:dyDescent="0.25">
      <c r="A358" t="s">
        <v>340</v>
      </c>
      <c r="B358" t="s">
        <v>415</v>
      </c>
      <c r="C358">
        <v>1.3684000000000001</v>
      </c>
      <c r="D358">
        <v>1.0385</v>
      </c>
      <c r="E358">
        <v>0.5081</v>
      </c>
    </row>
    <row r="359" spans="1:5" x14ac:dyDescent="0.25">
      <c r="A359" t="s">
        <v>340</v>
      </c>
      <c r="B359" t="s">
        <v>418</v>
      </c>
      <c r="C359">
        <v>1.3684000000000001</v>
      </c>
      <c r="D359">
        <v>1.3077000000000001</v>
      </c>
      <c r="E359">
        <v>0.97</v>
      </c>
    </row>
    <row r="360" spans="1:5" x14ac:dyDescent="0.25">
      <c r="A360" t="s">
        <v>340</v>
      </c>
      <c r="B360" t="s">
        <v>428</v>
      </c>
      <c r="C360">
        <v>1.3684000000000001</v>
      </c>
      <c r="D360">
        <v>1.3077000000000001</v>
      </c>
      <c r="E360">
        <v>1.0623</v>
      </c>
    </row>
    <row r="361" spans="1:5" x14ac:dyDescent="0.25">
      <c r="A361" t="s">
        <v>340</v>
      </c>
      <c r="B361" t="s">
        <v>429</v>
      </c>
      <c r="C361">
        <v>1.3684000000000001</v>
      </c>
      <c r="D361">
        <v>0.73080000000000001</v>
      </c>
      <c r="E361">
        <v>1.3855999999999999</v>
      </c>
    </row>
    <row r="362" spans="1:5" x14ac:dyDescent="0.25">
      <c r="A362" t="s">
        <v>340</v>
      </c>
      <c r="B362" t="s">
        <v>431</v>
      </c>
      <c r="C362">
        <v>1.3684000000000001</v>
      </c>
      <c r="D362">
        <v>1.1153999999999999</v>
      </c>
      <c r="E362">
        <v>1.0623</v>
      </c>
    </row>
    <row r="363" spans="1:5" x14ac:dyDescent="0.25">
      <c r="A363" t="s">
        <v>342</v>
      </c>
      <c r="B363" t="s">
        <v>343</v>
      </c>
      <c r="C363">
        <v>1.1741999999999999</v>
      </c>
      <c r="D363">
        <v>0.63870000000000005</v>
      </c>
      <c r="E363">
        <v>1.2214</v>
      </c>
    </row>
    <row r="364" spans="1:5" x14ac:dyDescent="0.25">
      <c r="A364" t="s">
        <v>342</v>
      </c>
      <c r="B364" t="s">
        <v>346</v>
      </c>
      <c r="C364">
        <v>1.1741999999999999</v>
      </c>
      <c r="D364">
        <v>0.80910000000000004</v>
      </c>
      <c r="E364">
        <v>1.1632</v>
      </c>
    </row>
    <row r="365" spans="1:5" x14ac:dyDescent="0.25">
      <c r="A365" t="s">
        <v>342</v>
      </c>
      <c r="B365" t="s">
        <v>348</v>
      </c>
      <c r="C365">
        <v>1.1741999999999999</v>
      </c>
      <c r="D365">
        <v>1.3626</v>
      </c>
      <c r="E365">
        <v>0.98870000000000002</v>
      </c>
    </row>
    <row r="366" spans="1:5" x14ac:dyDescent="0.25">
      <c r="A366" t="s">
        <v>342</v>
      </c>
      <c r="B366" t="s">
        <v>363</v>
      </c>
      <c r="C366">
        <v>1.1741999999999999</v>
      </c>
      <c r="D366">
        <v>1.1071</v>
      </c>
      <c r="E366">
        <v>1.2795000000000001</v>
      </c>
    </row>
    <row r="367" spans="1:5" x14ac:dyDescent="0.25">
      <c r="A367" t="s">
        <v>342</v>
      </c>
      <c r="B367" t="s">
        <v>364</v>
      </c>
      <c r="C367">
        <v>1.1741999999999999</v>
      </c>
      <c r="D367">
        <v>0.89419999999999999</v>
      </c>
      <c r="E367">
        <v>1.0468999999999999</v>
      </c>
    </row>
    <row r="368" spans="1:5" x14ac:dyDescent="0.25">
      <c r="A368" t="s">
        <v>342</v>
      </c>
      <c r="B368" t="s">
        <v>380</v>
      </c>
      <c r="C368">
        <v>1.1741999999999999</v>
      </c>
      <c r="D368">
        <v>1.6627000000000001</v>
      </c>
      <c r="E368">
        <v>0.66469999999999996</v>
      </c>
    </row>
    <row r="369" spans="1:5" x14ac:dyDescent="0.25">
      <c r="A369" t="s">
        <v>342</v>
      </c>
      <c r="B369" t="s">
        <v>384</v>
      </c>
      <c r="C369">
        <v>1.1741999999999999</v>
      </c>
      <c r="D369">
        <v>0.89419999999999999</v>
      </c>
      <c r="E369">
        <v>1.1632</v>
      </c>
    </row>
    <row r="370" spans="1:5" x14ac:dyDescent="0.25">
      <c r="A370" t="s">
        <v>342</v>
      </c>
      <c r="B370" t="s">
        <v>386</v>
      </c>
      <c r="C370">
        <v>1.1741999999999999</v>
      </c>
      <c r="D370">
        <v>0.89419999999999999</v>
      </c>
      <c r="E370">
        <v>0.69789999999999996</v>
      </c>
    </row>
    <row r="371" spans="1:5" x14ac:dyDescent="0.25">
      <c r="A371" t="s">
        <v>342</v>
      </c>
      <c r="B371" t="s">
        <v>392</v>
      </c>
      <c r="C371">
        <v>1.1741999999999999</v>
      </c>
      <c r="D371">
        <v>1.32</v>
      </c>
      <c r="E371">
        <v>1.2214</v>
      </c>
    </row>
    <row r="372" spans="1:5" x14ac:dyDescent="0.25">
      <c r="A372" t="s">
        <v>342</v>
      </c>
      <c r="B372" t="s">
        <v>393</v>
      </c>
      <c r="C372">
        <v>1.1741999999999999</v>
      </c>
      <c r="D372">
        <v>1.1496999999999999</v>
      </c>
      <c r="E372">
        <v>0.69789999999999996</v>
      </c>
    </row>
    <row r="373" spans="1:5" x14ac:dyDescent="0.25">
      <c r="A373" t="s">
        <v>342</v>
      </c>
      <c r="B373" t="s">
        <v>396</v>
      </c>
      <c r="C373">
        <v>1.1741999999999999</v>
      </c>
      <c r="D373">
        <v>0.63870000000000005</v>
      </c>
      <c r="E373">
        <v>1.3376999999999999</v>
      </c>
    </row>
    <row r="374" spans="1:5" x14ac:dyDescent="0.25">
      <c r="A374" t="s">
        <v>342</v>
      </c>
      <c r="B374" t="s">
        <v>398</v>
      </c>
      <c r="C374">
        <v>1.1741999999999999</v>
      </c>
      <c r="D374">
        <v>0.76649999999999996</v>
      </c>
      <c r="E374">
        <v>0.87239999999999995</v>
      </c>
    </row>
    <row r="375" spans="1:5" x14ac:dyDescent="0.25">
      <c r="A375" t="s">
        <v>342</v>
      </c>
      <c r="B375" t="s">
        <v>399</v>
      </c>
      <c r="C375">
        <v>1.1741999999999999</v>
      </c>
      <c r="D375">
        <v>0.72389999999999999</v>
      </c>
      <c r="E375">
        <v>1.2795000000000001</v>
      </c>
    </row>
    <row r="376" spans="1:5" x14ac:dyDescent="0.25">
      <c r="A376" t="s">
        <v>342</v>
      </c>
      <c r="B376" t="s">
        <v>400</v>
      </c>
      <c r="C376">
        <v>1.1741999999999999</v>
      </c>
      <c r="D376">
        <v>1.3383</v>
      </c>
      <c r="E376">
        <v>0.66469999999999996</v>
      </c>
    </row>
    <row r="377" spans="1:5" x14ac:dyDescent="0.25">
      <c r="A377" t="s">
        <v>342</v>
      </c>
      <c r="B377" t="s">
        <v>402</v>
      </c>
      <c r="C377">
        <v>1.1741999999999999</v>
      </c>
      <c r="D377">
        <v>0.80910000000000004</v>
      </c>
      <c r="E377">
        <v>0.93059999999999998</v>
      </c>
    </row>
    <row r="378" spans="1:5" x14ac:dyDescent="0.25">
      <c r="A378" t="s">
        <v>342</v>
      </c>
      <c r="B378" t="s">
        <v>406</v>
      </c>
      <c r="C378">
        <v>1.1741999999999999</v>
      </c>
      <c r="D378">
        <v>1.0646</v>
      </c>
      <c r="E378">
        <v>1.2214</v>
      </c>
    </row>
    <row r="379" spans="1:5" x14ac:dyDescent="0.25">
      <c r="A379" t="s">
        <v>342</v>
      </c>
      <c r="B379" t="s">
        <v>409</v>
      </c>
      <c r="C379">
        <v>1.1741999999999999</v>
      </c>
      <c r="D379">
        <v>1.0646</v>
      </c>
      <c r="E379">
        <v>1.2795000000000001</v>
      </c>
    </row>
    <row r="380" spans="1:5" x14ac:dyDescent="0.25">
      <c r="A380" t="s">
        <v>342</v>
      </c>
      <c r="B380" t="s">
        <v>414</v>
      </c>
      <c r="C380">
        <v>1.1741999999999999</v>
      </c>
      <c r="D380">
        <v>0.76649999999999996</v>
      </c>
      <c r="E380">
        <v>1.2214</v>
      </c>
    </row>
    <row r="381" spans="1:5" x14ac:dyDescent="0.25">
      <c r="A381" t="s">
        <v>342</v>
      </c>
      <c r="B381" t="s">
        <v>420</v>
      </c>
      <c r="C381">
        <v>1.1741999999999999</v>
      </c>
      <c r="D381">
        <v>0.93679999999999997</v>
      </c>
      <c r="E381">
        <v>0.58160000000000001</v>
      </c>
    </row>
    <row r="382" spans="1:5" x14ac:dyDescent="0.25">
      <c r="A382" t="s">
        <v>342</v>
      </c>
      <c r="B382" t="s">
        <v>426</v>
      </c>
      <c r="C382">
        <v>1.1741999999999999</v>
      </c>
      <c r="D382">
        <v>0.93679999999999997</v>
      </c>
      <c r="E382">
        <v>0.69789999999999996</v>
      </c>
    </row>
    <row r="383" spans="1:5" x14ac:dyDescent="0.25">
      <c r="A383" t="s">
        <v>342</v>
      </c>
      <c r="B383" t="s">
        <v>430</v>
      </c>
      <c r="C383">
        <v>1.1741999999999999</v>
      </c>
      <c r="D383">
        <v>1.32</v>
      </c>
      <c r="E383">
        <v>1.105</v>
      </c>
    </row>
    <row r="384" spans="1:5" x14ac:dyDescent="0.25">
      <c r="A384" t="s">
        <v>342</v>
      </c>
      <c r="B384" t="s">
        <v>436</v>
      </c>
      <c r="C384">
        <v>1.1741999999999999</v>
      </c>
      <c r="D384">
        <v>0.85160000000000002</v>
      </c>
      <c r="E384">
        <v>0.69789999999999996</v>
      </c>
    </row>
    <row r="385" spans="1:5" x14ac:dyDescent="0.25">
      <c r="A385" t="s">
        <v>40</v>
      </c>
      <c r="B385" t="s">
        <v>339</v>
      </c>
      <c r="C385">
        <v>1.5047999999999999</v>
      </c>
      <c r="D385">
        <v>1.3955</v>
      </c>
      <c r="E385">
        <v>0.875</v>
      </c>
    </row>
    <row r="386" spans="1:5" x14ac:dyDescent="0.25">
      <c r="A386" t="s">
        <v>40</v>
      </c>
      <c r="B386" t="s">
        <v>333</v>
      </c>
      <c r="C386">
        <v>1.5047999999999999</v>
      </c>
      <c r="D386">
        <v>0.8639</v>
      </c>
      <c r="E386">
        <v>1.0417000000000001</v>
      </c>
    </row>
    <row r="387" spans="1:5" x14ac:dyDescent="0.25">
      <c r="A387" t="s">
        <v>40</v>
      </c>
      <c r="B387" t="s">
        <v>238</v>
      </c>
      <c r="C387">
        <v>1.5047999999999999</v>
      </c>
      <c r="D387">
        <v>0.7974</v>
      </c>
      <c r="E387">
        <v>1.1667000000000001</v>
      </c>
    </row>
    <row r="388" spans="1:5" x14ac:dyDescent="0.25">
      <c r="A388" t="s">
        <v>40</v>
      </c>
      <c r="B388" t="s">
        <v>320</v>
      </c>
      <c r="C388">
        <v>1.5047999999999999</v>
      </c>
      <c r="D388">
        <v>1.6281000000000001</v>
      </c>
      <c r="E388">
        <v>0.58330000000000004</v>
      </c>
    </row>
    <row r="389" spans="1:5" x14ac:dyDescent="0.25">
      <c r="A389" t="s">
        <v>40</v>
      </c>
      <c r="B389" t="s">
        <v>234</v>
      </c>
      <c r="C389">
        <v>1.5047999999999999</v>
      </c>
      <c r="D389">
        <v>0.8639</v>
      </c>
      <c r="E389">
        <v>1.1667000000000001</v>
      </c>
    </row>
    <row r="390" spans="1:5" x14ac:dyDescent="0.25">
      <c r="A390" t="s">
        <v>40</v>
      </c>
      <c r="B390" t="s">
        <v>316</v>
      </c>
      <c r="C390">
        <v>1.5047999999999999</v>
      </c>
      <c r="D390">
        <v>0.56489999999999996</v>
      </c>
      <c r="E390">
        <v>1.125</v>
      </c>
    </row>
    <row r="391" spans="1:5" x14ac:dyDescent="0.25">
      <c r="A391" t="s">
        <v>40</v>
      </c>
      <c r="B391" t="s">
        <v>335</v>
      </c>
      <c r="C391">
        <v>1.5047999999999999</v>
      </c>
      <c r="D391">
        <v>0.59809999999999997</v>
      </c>
      <c r="E391">
        <v>1.25</v>
      </c>
    </row>
    <row r="392" spans="1:5" x14ac:dyDescent="0.25">
      <c r="A392" t="s">
        <v>40</v>
      </c>
      <c r="B392" t="s">
        <v>332</v>
      </c>
      <c r="C392">
        <v>1.5047999999999999</v>
      </c>
      <c r="D392">
        <v>1.1296999999999999</v>
      </c>
      <c r="E392">
        <v>1.0417000000000001</v>
      </c>
    </row>
    <row r="393" spans="1:5" x14ac:dyDescent="0.25">
      <c r="A393" t="s">
        <v>40</v>
      </c>
      <c r="B393" t="s">
        <v>321</v>
      </c>
      <c r="C393">
        <v>1.5047999999999999</v>
      </c>
      <c r="D393">
        <v>1.4952000000000001</v>
      </c>
      <c r="E393">
        <v>0.70830000000000004</v>
      </c>
    </row>
    <row r="394" spans="1:5" x14ac:dyDescent="0.25">
      <c r="A394" t="s">
        <v>40</v>
      </c>
      <c r="B394" t="s">
        <v>236</v>
      </c>
      <c r="C394">
        <v>1.5047999999999999</v>
      </c>
      <c r="D394">
        <v>1.2294</v>
      </c>
      <c r="E394">
        <v>1</v>
      </c>
    </row>
    <row r="395" spans="1:5" x14ac:dyDescent="0.25">
      <c r="A395" t="s">
        <v>40</v>
      </c>
      <c r="B395" t="s">
        <v>41</v>
      </c>
      <c r="C395">
        <v>1.5047999999999999</v>
      </c>
      <c r="D395">
        <v>0.89710000000000001</v>
      </c>
      <c r="E395">
        <v>1.4582999999999999</v>
      </c>
    </row>
    <row r="396" spans="1:5" x14ac:dyDescent="0.25">
      <c r="A396" t="s">
        <v>40</v>
      </c>
      <c r="B396" t="s">
        <v>233</v>
      </c>
      <c r="C396">
        <v>1.5047999999999999</v>
      </c>
      <c r="D396">
        <v>1.1629</v>
      </c>
      <c r="E396">
        <v>1.125</v>
      </c>
    </row>
    <row r="397" spans="1:5" x14ac:dyDescent="0.25">
      <c r="A397" t="s">
        <v>40</v>
      </c>
      <c r="B397" t="s">
        <v>317</v>
      </c>
      <c r="C397">
        <v>1.5047999999999999</v>
      </c>
      <c r="D397">
        <v>1.1629</v>
      </c>
      <c r="E397">
        <v>0.95830000000000004</v>
      </c>
    </row>
    <row r="398" spans="1:5" x14ac:dyDescent="0.25">
      <c r="A398" t="s">
        <v>40</v>
      </c>
      <c r="B398" t="s">
        <v>42</v>
      </c>
      <c r="C398">
        <v>1.5047999999999999</v>
      </c>
      <c r="D398">
        <v>1.3955</v>
      </c>
      <c r="E398">
        <v>0.83330000000000004</v>
      </c>
    </row>
    <row r="399" spans="1:5" x14ac:dyDescent="0.25">
      <c r="A399" t="s">
        <v>40</v>
      </c>
      <c r="B399" t="s">
        <v>334</v>
      </c>
      <c r="C399">
        <v>1.5047999999999999</v>
      </c>
      <c r="D399">
        <v>0.8639</v>
      </c>
      <c r="E399">
        <v>1.0417000000000001</v>
      </c>
    </row>
    <row r="400" spans="1:5" x14ac:dyDescent="0.25">
      <c r="A400" t="s">
        <v>40</v>
      </c>
      <c r="B400" t="s">
        <v>237</v>
      </c>
      <c r="C400">
        <v>1.5047999999999999</v>
      </c>
      <c r="D400">
        <v>0.66449999999999998</v>
      </c>
      <c r="E400">
        <v>1.0417000000000001</v>
      </c>
    </row>
    <row r="401" spans="1:5" x14ac:dyDescent="0.25">
      <c r="A401" t="s">
        <v>40</v>
      </c>
      <c r="B401" t="s">
        <v>232</v>
      </c>
      <c r="C401">
        <v>1.5047999999999999</v>
      </c>
      <c r="D401">
        <v>0.89710000000000001</v>
      </c>
      <c r="E401">
        <v>0.79169999999999996</v>
      </c>
    </row>
    <row r="402" spans="1:5" x14ac:dyDescent="0.25">
      <c r="A402" t="s">
        <v>40</v>
      </c>
      <c r="B402" t="s">
        <v>319</v>
      </c>
      <c r="C402">
        <v>1.5047999999999999</v>
      </c>
      <c r="D402">
        <v>0.89710000000000001</v>
      </c>
      <c r="E402">
        <v>1.25</v>
      </c>
    </row>
    <row r="403" spans="1:5" x14ac:dyDescent="0.25">
      <c r="A403" t="s">
        <v>40</v>
      </c>
      <c r="B403" t="s">
        <v>235</v>
      </c>
      <c r="C403">
        <v>1.5047999999999999</v>
      </c>
      <c r="D403">
        <v>0.63129999999999997</v>
      </c>
      <c r="E403">
        <v>0.625</v>
      </c>
    </row>
    <row r="404" spans="1:5" x14ac:dyDescent="0.25">
      <c r="A404" t="s">
        <v>40</v>
      </c>
      <c r="B404" t="s">
        <v>239</v>
      </c>
      <c r="C404">
        <v>1.5047999999999999</v>
      </c>
      <c r="D404">
        <v>0.99680000000000002</v>
      </c>
      <c r="E404">
        <v>1</v>
      </c>
    </row>
    <row r="405" spans="1:5" x14ac:dyDescent="0.25">
      <c r="A405" t="s">
        <v>40</v>
      </c>
      <c r="B405" t="s">
        <v>318</v>
      </c>
      <c r="C405">
        <v>1.5047999999999999</v>
      </c>
      <c r="D405">
        <v>0.8639</v>
      </c>
      <c r="E405">
        <v>0.91669999999999996</v>
      </c>
    </row>
  </sheetData>
  <sortState ref="A2:E405">
    <sortCondition ref="A2:A405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5"/>
  <sheetViews>
    <sheetView topLeftCell="A376" zoomScale="80" zoomScaleNormal="80" workbookViewId="0">
      <selection activeCell="B396" sqref="B396"/>
    </sheetView>
  </sheetViews>
  <sheetFormatPr defaultRowHeight="15" x14ac:dyDescent="0.25"/>
  <sheetData>
    <row r="1" spans="1:5" x14ac:dyDescent="0.25">
      <c r="A1" t="s">
        <v>336</v>
      </c>
      <c r="B1" t="s">
        <v>2</v>
      </c>
      <c r="C1" t="s">
        <v>6</v>
      </c>
      <c r="D1" t="s">
        <v>437</v>
      </c>
      <c r="E1" t="s">
        <v>5</v>
      </c>
    </row>
    <row r="2" spans="1:5" x14ac:dyDescent="0.25">
      <c r="A2" t="s">
        <v>10</v>
      </c>
      <c r="B2" t="s">
        <v>12</v>
      </c>
      <c r="C2">
        <v>1.4443999999999999</v>
      </c>
      <c r="D2">
        <v>1.0589</v>
      </c>
      <c r="E2">
        <v>0.87709999999999999</v>
      </c>
    </row>
    <row r="3" spans="1:5" x14ac:dyDescent="0.25">
      <c r="A3" t="s">
        <v>10</v>
      </c>
      <c r="B3" t="s">
        <v>241</v>
      </c>
      <c r="C3">
        <v>1.4443999999999999</v>
      </c>
      <c r="D3">
        <v>1.0995999999999999</v>
      </c>
      <c r="E3">
        <v>0.87709999999999999</v>
      </c>
    </row>
    <row r="4" spans="1:5" x14ac:dyDescent="0.25">
      <c r="A4" t="s">
        <v>10</v>
      </c>
      <c r="B4" t="s">
        <v>244</v>
      </c>
      <c r="C4">
        <v>1.4443999999999999</v>
      </c>
      <c r="D4">
        <v>1.0589</v>
      </c>
      <c r="E4">
        <v>1.3347</v>
      </c>
    </row>
    <row r="5" spans="1:5" x14ac:dyDescent="0.25">
      <c r="A5" t="s">
        <v>10</v>
      </c>
      <c r="B5" t="s">
        <v>242</v>
      </c>
      <c r="C5">
        <v>1.4443999999999999</v>
      </c>
      <c r="D5">
        <v>0.6109</v>
      </c>
      <c r="E5">
        <v>0.95340000000000003</v>
      </c>
    </row>
    <row r="6" spans="1:5" x14ac:dyDescent="0.25">
      <c r="A6" t="s">
        <v>10</v>
      </c>
      <c r="B6" t="s">
        <v>49</v>
      </c>
      <c r="C6">
        <v>1.4443999999999999</v>
      </c>
      <c r="D6">
        <v>1.1403000000000001</v>
      </c>
      <c r="E6">
        <v>1.2585</v>
      </c>
    </row>
    <row r="7" spans="1:5" x14ac:dyDescent="0.25">
      <c r="A7" t="s">
        <v>10</v>
      </c>
      <c r="B7" t="s">
        <v>245</v>
      </c>
      <c r="C7">
        <v>1.4443999999999999</v>
      </c>
      <c r="D7">
        <v>1.5883</v>
      </c>
      <c r="E7">
        <v>0.41949999999999998</v>
      </c>
    </row>
    <row r="8" spans="1:5" x14ac:dyDescent="0.25">
      <c r="A8" t="s">
        <v>10</v>
      </c>
      <c r="B8" t="s">
        <v>11</v>
      </c>
      <c r="C8">
        <v>1.4443999999999999</v>
      </c>
      <c r="D8">
        <v>0.8145</v>
      </c>
      <c r="E8">
        <v>0.95340000000000003</v>
      </c>
    </row>
    <row r="9" spans="1:5" x14ac:dyDescent="0.25">
      <c r="A9" t="s">
        <v>10</v>
      </c>
      <c r="B9" t="s">
        <v>46</v>
      </c>
      <c r="C9">
        <v>1.4443999999999999</v>
      </c>
      <c r="D9">
        <v>1.181</v>
      </c>
      <c r="E9">
        <v>1.0678000000000001</v>
      </c>
    </row>
    <row r="10" spans="1:5" x14ac:dyDescent="0.25">
      <c r="A10" t="s">
        <v>10</v>
      </c>
      <c r="B10" t="s">
        <v>240</v>
      </c>
      <c r="C10">
        <v>1.4443999999999999</v>
      </c>
      <c r="D10">
        <v>1.0589</v>
      </c>
      <c r="E10">
        <v>0.80079999999999996</v>
      </c>
    </row>
    <row r="11" spans="1:5" x14ac:dyDescent="0.25">
      <c r="A11" t="s">
        <v>10</v>
      </c>
      <c r="B11" t="s">
        <v>44</v>
      </c>
      <c r="C11">
        <v>1.4443999999999999</v>
      </c>
      <c r="D11">
        <v>0.8145</v>
      </c>
      <c r="E11">
        <v>0.83899999999999997</v>
      </c>
    </row>
    <row r="12" spans="1:5" x14ac:dyDescent="0.25">
      <c r="A12" t="s">
        <v>10</v>
      </c>
      <c r="B12" t="s">
        <v>50</v>
      </c>
      <c r="C12">
        <v>1.4443999999999999</v>
      </c>
      <c r="D12">
        <v>1.0181</v>
      </c>
      <c r="E12">
        <v>0.91520000000000001</v>
      </c>
    </row>
    <row r="13" spans="1:5" x14ac:dyDescent="0.25">
      <c r="A13" t="s">
        <v>10</v>
      </c>
      <c r="B13" t="s">
        <v>45</v>
      </c>
      <c r="C13">
        <v>1.4443999999999999</v>
      </c>
      <c r="D13">
        <v>0.6109</v>
      </c>
      <c r="E13">
        <v>1.2202999999999999</v>
      </c>
    </row>
    <row r="14" spans="1:5" x14ac:dyDescent="0.25">
      <c r="A14" t="s">
        <v>10</v>
      </c>
      <c r="B14" t="s">
        <v>43</v>
      </c>
      <c r="C14">
        <v>1.4443999999999999</v>
      </c>
      <c r="D14">
        <v>0.65159999999999996</v>
      </c>
      <c r="E14">
        <v>0.76270000000000004</v>
      </c>
    </row>
    <row r="15" spans="1:5" x14ac:dyDescent="0.25">
      <c r="A15" t="s">
        <v>10</v>
      </c>
      <c r="B15" t="s">
        <v>247</v>
      </c>
      <c r="C15">
        <v>1.4443999999999999</v>
      </c>
      <c r="D15">
        <v>1.2218</v>
      </c>
      <c r="E15">
        <v>1.3729</v>
      </c>
    </row>
    <row r="16" spans="1:5" x14ac:dyDescent="0.25">
      <c r="A16" t="s">
        <v>10</v>
      </c>
      <c r="B16" t="s">
        <v>246</v>
      </c>
      <c r="C16">
        <v>1.4443999999999999</v>
      </c>
      <c r="D16">
        <v>0.85519999999999996</v>
      </c>
      <c r="E16">
        <v>1.2202999999999999</v>
      </c>
    </row>
    <row r="17" spans="1:5" x14ac:dyDescent="0.25">
      <c r="A17" t="s">
        <v>10</v>
      </c>
      <c r="B17" t="s">
        <v>243</v>
      </c>
      <c r="C17">
        <v>1.4443999999999999</v>
      </c>
      <c r="D17">
        <v>1.0589</v>
      </c>
      <c r="E17">
        <v>0.80079999999999996</v>
      </c>
    </row>
    <row r="18" spans="1:5" x14ac:dyDescent="0.25">
      <c r="A18" t="s">
        <v>10</v>
      </c>
      <c r="B18" t="s">
        <v>47</v>
      </c>
      <c r="C18">
        <v>1.4443999999999999</v>
      </c>
      <c r="D18">
        <v>0.93669999999999998</v>
      </c>
      <c r="E18">
        <v>1.1440999999999999</v>
      </c>
    </row>
    <row r="19" spans="1:5" x14ac:dyDescent="0.25">
      <c r="A19" t="s">
        <v>10</v>
      </c>
      <c r="B19" t="s">
        <v>48</v>
      </c>
      <c r="C19">
        <v>1.4443999999999999</v>
      </c>
      <c r="D19">
        <v>1.2218</v>
      </c>
      <c r="E19">
        <v>1.1821999999999999</v>
      </c>
    </row>
    <row r="20" spans="1:5" x14ac:dyDescent="0.25">
      <c r="A20" t="s">
        <v>13</v>
      </c>
      <c r="B20" t="s">
        <v>58</v>
      </c>
      <c r="C20">
        <v>1.2190000000000001</v>
      </c>
      <c r="D20">
        <v>0.57909999999999995</v>
      </c>
      <c r="E20">
        <v>0.87219999999999998</v>
      </c>
    </row>
    <row r="21" spans="1:5" x14ac:dyDescent="0.25">
      <c r="A21" t="s">
        <v>13</v>
      </c>
      <c r="B21" t="s">
        <v>248</v>
      </c>
      <c r="C21">
        <v>1.2190000000000001</v>
      </c>
      <c r="D21">
        <v>1.5924</v>
      </c>
      <c r="E21">
        <v>0.83260000000000001</v>
      </c>
    </row>
    <row r="22" spans="1:5" x14ac:dyDescent="0.25">
      <c r="A22" t="s">
        <v>13</v>
      </c>
      <c r="B22" t="s">
        <v>56</v>
      </c>
      <c r="C22">
        <v>1.2190000000000001</v>
      </c>
      <c r="D22">
        <v>0.53080000000000005</v>
      </c>
      <c r="E22">
        <v>1.1496999999999999</v>
      </c>
    </row>
    <row r="23" spans="1:5" x14ac:dyDescent="0.25">
      <c r="A23" t="s">
        <v>13</v>
      </c>
      <c r="B23" t="s">
        <v>51</v>
      </c>
      <c r="C23">
        <v>1.2190000000000001</v>
      </c>
      <c r="D23">
        <v>1.5442</v>
      </c>
      <c r="E23">
        <v>0.99119999999999997</v>
      </c>
    </row>
    <row r="24" spans="1:5" x14ac:dyDescent="0.25">
      <c r="A24" t="s">
        <v>13</v>
      </c>
      <c r="B24" t="s">
        <v>250</v>
      </c>
      <c r="C24">
        <v>1.2190000000000001</v>
      </c>
      <c r="D24">
        <v>1.3994</v>
      </c>
      <c r="E24">
        <v>1.1496999999999999</v>
      </c>
    </row>
    <row r="25" spans="1:5" x14ac:dyDescent="0.25">
      <c r="A25" t="s">
        <v>13</v>
      </c>
      <c r="B25" t="s">
        <v>53</v>
      </c>
      <c r="C25">
        <v>1.2190000000000001</v>
      </c>
      <c r="D25">
        <v>0.67559999999999998</v>
      </c>
      <c r="E25">
        <v>1.1496999999999999</v>
      </c>
    </row>
    <row r="26" spans="1:5" x14ac:dyDescent="0.25">
      <c r="A26" t="s">
        <v>13</v>
      </c>
      <c r="B26" t="s">
        <v>249</v>
      </c>
      <c r="C26">
        <v>1.2190000000000001</v>
      </c>
      <c r="D26">
        <v>0.67559999999999998</v>
      </c>
      <c r="E26">
        <v>0.87219999999999998</v>
      </c>
    </row>
    <row r="27" spans="1:5" x14ac:dyDescent="0.25">
      <c r="A27" t="s">
        <v>13</v>
      </c>
      <c r="B27" t="s">
        <v>54</v>
      </c>
      <c r="C27">
        <v>1.2190000000000001</v>
      </c>
      <c r="D27">
        <v>0.77210000000000001</v>
      </c>
      <c r="E27">
        <v>0.87219999999999998</v>
      </c>
    </row>
    <row r="28" spans="1:5" x14ac:dyDescent="0.25">
      <c r="A28" t="s">
        <v>13</v>
      </c>
      <c r="B28" t="s">
        <v>55</v>
      </c>
      <c r="C28">
        <v>1.2190000000000001</v>
      </c>
      <c r="D28">
        <v>0.91690000000000005</v>
      </c>
      <c r="E28">
        <v>1.1496999999999999</v>
      </c>
    </row>
    <row r="29" spans="1:5" x14ac:dyDescent="0.25">
      <c r="A29" t="s">
        <v>13</v>
      </c>
      <c r="B29" t="s">
        <v>15</v>
      </c>
      <c r="C29">
        <v>1.2190000000000001</v>
      </c>
      <c r="D29">
        <v>0.86860000000000004</v>
      </c>
      <c r="E29">
        <v>0.55510000000000004</v>
      </c>
    </row>
    <row r="30" spans="1:5" x14ac:dyDescent="0.25">
      <c r="A30" t="s">
        <v>13</v>
      </c>
      <c r="B30" t="s">
        <v>52</v>
      </c>
      <c r="C30">
        <v>1.2190000000000001</v>
      </c>
      <c r="D30">
        <v>0.91690000000000005</v>
      </c>
      <c r="E30">
        <v>1.0705</v>
      </c>
    </row>
    <row r="31" spans="1:5" x14ac:dyDescent="0.25">
      <c r="A31" t="s">
        <v>13</v>
      </c>
      <c r="B31" t="s">
        <v>62</v>
      </c>
      <c r="C31">
        <v>1.2190000000000001</v>
      </c>
      <c r="D31">
        <v>1.3512</v>
      </c>
      <c r="E31">
        <v>1.1496999999999999</v>
      </c>
    </row>
    <row r="32" spans="1:5" x14ac:dyDescent="0.25">
      <c r="A32" t="s">
        <v>13</v>
      </c>
      <c r="B32" t="s">
        <v>60</v>
      </c>
      <c r="C32">
        <v>1.2190000000000001</v>
      </c>
      <c r="D32">
        <v>1.3512</v>
      </c>
      <c r="E32">
        <v>0.55510000000000004</v>
      </c>
    </row>
    <row r="33" spans="1:5" x14ac:dyDescent="0.25">
      <c r="A33" t="s">
        <v>13</v>
      </c>
      <c r="B33" t="s">
        <v>251</v>
      </c>
      <c r="C33">
        <v>1.2190000000000001</v>
      </c>
      <c r="D33">
        <v>0.43430000000000002</v>
      </c>
      <c r="E33">
        <v>1.8633999999999999</v>
      </c>
    </row>
    <row r="34" spans="1:5" x14ac:dyDescent="0.25">
      <c r="A34" t="s">
        <v>13</v>
      </c>
      <c r="B34" t="s">
        <v>61</v>
      </c>
      <c r="C34">
        <v>1.2190000000000001</v>
      </c>
      <c r="D34">
        <v>1.3028999999999999</v>
      </c>
      <c r="E34">
        <v>1.1101000000000001</v>
      </c>
    </row>
    <row r="35" spans="1:5" x14ac:dyDescent="0.25">
      <c r="A35" t="s">
        <v>13</v>
      </c>
      <c r="B35" t="s">
        <v>14</v>
      </c>
      <c r="C35">
        <v>1.2190000000000001</v>
      </c>
      <c r="D35">
        <v>0.82030000000000003</v>
      </c>
      <c r="E35">
        <v>0.83260000000000001</v>
      </c>
    </row>
    <row r="36" spans="1:5" x14ac:dyDescent="0.25">
      <c r="A36" t="s">
        <v>13</v>
      </c>
      <c r="B36" t="s">
        <v>57</v>
      </c>
      <c r="C36">
        <v>1.2190000000000001</v>
      </c>
      <c r="D36">
        <v>0.96509999999999996</v>
      </c>
      <c r="E36">
        <v>1.0705</v>
      </c>
    </row>
    <row r="37" spans="1:5" x14ac:dyDescent="0.25">
      <c r="A37" t="s">
        <v>13</v>
      </c>
      <c r="B37" t="s">
        <v>59</v>
      </c>
      <c r="C37">
        <v>1.2190000000000001</v>
      </c>
      <c r="D37">
        <v>1.3028999999999999</v>
      </c>
      <c r="E37">
        <v>0.75329999999999997</v>
      </c>
    </row>
    <row r="38" spans="1:5" x14ac:dyDescent="0.25">
      <c r="A38" t="s">
        <v>16</v>
      </c>
      <c r="B38" t="s">
        <v>63</v>
      </c>
      <c r="C38">
        <v>1.3301000000000001</v>
      </c>
      <c r="D38">
        <v>1.1497999999999999</v>
      </c>
      <c r="E38">
        <v>0.82630000000000003</v>
      </c>
    </row>
    <row r="39" spans="1:5" x14ac:dyDescent="0.25">
      <c r="A39" t="s">
        <v>16</v>
      </c>
      <c r="B39" t="s">
        <v>20</v>
      </c>
      <c r="C39">
        <v>1.3301000000000001</v>
      </c>
      <c r="D39">
        <v>0.57489999999999997</v>
      </c>
      <c r="E39">
        <v>1.2934000000000001</v>
      </c>
    </row>
    <row r="40" spans="1:5" x14ac:dyDescent="0.25">
      <c r="A40" t="s">
        <v>16</v>
      </c>
      <c r="B40" t="s">
        <v>253</v>
      </c>
      <c r="C40">
        <v>1.3301000000000001</v>
      </c>
      <c r="D40">
        <v>1.5036</v>
      </c>
      <c r="E40">
        <v>1.1496999999999999</v>
      </c>
    </row>
    <row r="41" spans="1:5" x14ac:dyDescent="0.25">
      <c r="A41" t="s">
        <v>16</v>
      </c>
      <c r="B41" t="s">
        <v>65</v>
      </c>
      <c r="C41">
        <v>1.3301000000000001</v>
      </c>
      <c r="D41">
        <v>0.66339999999999999</v>
      </c>
      <c r="E41">
        <v>0.8982</v>
      </c>
    </row>
    <row r="42" spans="1:5" x14ac:dyDescent="0.25">
      <c r="A42" t="s">
        <v>16</v>
      </c>
      <c r="B42" t="s">
        <v>66</v>
      </c>
      <c r="C42">
        <v>1.3301000000000001</v>
      </c>
      <c r="D42">
        <v>1.0172000000000001</v>
      </c>
      <c r="E42">
        <v>0.93410000000000004</v>
      </c>
    </row>
    <row r="43" spans="1:5" x14ac:dyDescent="0.25">
      <c r="A43" t="s">
        <v>16</v>
      </c>
      <c r="B43" t="s">
        <v>17</v>
      </c>
      <c r="C43">
        <v>1.3301000000000001</v>
      </c>
      <c r="D43">
        <v>1.5479000000000001</v>
      </c>
      <c r="E43">
        <v>0.75449999999999995</v>
      </c>
    </row>
    <row r="44" spans="1:5" x14ac:dyDescent="0.25">
      <c r="A44" t="s">
        <v>16</v>
      </c>
      <c r="B44" t="s">
        <v>322</v>
      </c>
      <c r="C44">
        <v>1.3301000000000001</v>
      </c>
      <c r="D44">
        <v>1.371</v>
      </c>
      <c r="E44">
        <v>1.006</v>
      </c>
    </row>
    <row r="45" spans="1:5" x14ac:dyDescent="0.25">
      <c r="A45" t="s">
        <v>16</v>
      </c>
      <c r="B45" t="s">
        <v>67</v>
      </c>
      <c r="C45">
        <v>1.3301000000000001</v>
      </c>
      <c r="D45">
        <v>1.0172000000000001</v>
      </c>
      <c r="E45">
        <v>1.0419</v>
      </c>
    </row>
    <row r="46" spans="1:5" x14ac:dyDescent="0.25">
      <c r="A46" t="s">
        <v>16</v>
      </c>
      <c r="B46" t="s">
        <v>252</v>
      </c>
      <c r="C46">
        <v>1.3301000000000001</v>
      </c>
      <c r="D46">
        <v>0.92869999999999997</v>
      </c>
      <c r="E46">
        <v>1.1856</v>
      </c>
    </row>
    <row r="47" spans="1:5" x14ac:dyDescent="0.25">
      <c r="A47" t="s">
        <v>16</v>
      </c>
      <c r="B47" t="s">
        <v>254</v>
      </c>
      <c r="C47">
        <v>1.3301000000000001</v>
      </c>
      <c r="D47">
        <v>1.1497999999999999</v>
      </c>
      <c r="E47">
        <v>0.57479999999999998</v>
      </c>
    </row>
    <row r="48" spans="1:5" x14ac:dyDescent="0.25">
      <c r="A48" t="s">
        <v>16</v>
      </c>
      <c r="B48" t="s">
        <v>255</v>
      </c>
      <c r="C48">
        <v>1.3301000000000001</v>
      </c>
      <c r="D48">
        <v>1.4152</v>
      </c>
      <c r="E48">
        <v>0.93410000000000004</v>
      </c>
    </row>
    <row r="49" spans="1:5" x14ac:dyDescent="0.25">
      <c r="A49" t="s">
        <v>16</v>
      </c>
      <c r="B49" t="s">
        <v>64</v>
      </c>
      <c r="C49">
        <v>1.3301000000000001</v>
      </c>
      <c r="D49">
        <v>1.0613999999999999</v>
      </c>
      <c r="E49">
        <v>1.006</v>
      </c>
    </row>
    <row r="50" spans="1:5" x14ac:dyDescent="0.25">
      <c r="A50" t="s">
        <v>16</v>
      </c>
      <c r="B50" t="s">
        <v>323</v>
      </c>
      <c r="C50">
        <v>1.3301000000000001</v>
      </c>
      <c r="D50">
        <v>0.84030000000000005</v>
      </c>
      <c r="E50">
        <v>0.86229999999999996</v>
      </c>
    </row>
    <row r="51" spans="1:5" x14ac:dyDescent="0.25">
      <c r="A51" t="s">
        <v>16</v>
      </c>
      <c r="B51" t="s">
        <v>18</v>
      </c>
      <c r="C51">
        <v>1.3301000000000001</v>
      </c>
      <c r="D51">
        <v>0.92869999999999997</v>
      </c>
      <c r="E51">
        <v>0.68259999999999998</v>
      </c>
    </row>
    <row r="52" spans="1:5" x14ac:dyDescent="0.25">
      <c r="A52" t="s">
        <v>16</v>
      </c>
      <c r="B52" t="s">
        <v>256</v>
      </c>
      <c r="C52">
        <v>1.3301000000000001</v>
      </c>
      <c r="D52">
        <v>0.61909999999999998</v>
      </c>
      <c r="E52">
        <v>1.0419</v>
      </c>
    </row>
    <row r="53" spans="1:5" x14ac:dyDescent="0.25">
      <c r="A53" t="s">
        <v>16</v>
      </c>
      <c r="B53" t="s">
        <v>257</v>
      </c>
      <c r="C53">
        <v>1.3301000000000001</v>
      </c>
      <c r="D53">
        <v>0.53069999999999995</v>
      </c>
      <c r="E53">
        <v>1.4012</v>
      </c>
    </row>
    <row r="54" spans="1:5" x14ac:dyDescent="0.25">
      <c r="A54" t="s">
        <v>16</v>
      </c>
      <c r="B54" t="s">
        <v>68</v>
      </c>
      <c r="C54">
        <v>1.3301000000000001</v>
      </c>
      <c r="D54">
        <v>1.0172000000000001</v>
      </c>
      <c r="E54">
        <v>1.1136999999999999</v>
      </c>
    </row>
    <row r="55" spans="1:5" x14ac:dyDescent="0.25">
      <c r="A55" t="s">
        <v>16</v>
      </c>
      <c r="B55" t="s">
        <v>19</v>
      </c>
      <c r="C55">
        <v>1.3301000000000001</v>
      </c>
      <c r="D55">
        <v>0.66339999999999999</v>
      </c>
      <c r="E55">
        <v>1.2934000000000001</v>
      </c>
    </row>
    <row r="56" spans="1:5" x14ac:dyDescent="0.25">
      <c r="A56" t="s">
        <v>69</v>
      </c>
      <c r="B56" t="s">
        <v>324</v>
      </c>
      <c r="C56">
        <v>1.3421000000000001</v>
      </c>
      <c r="D56">
        <v>1.2157</v>
      </c>
      <c r="E56">
        <v>0.70040000000000002</v>
      </c>
    </row>
    <row r="57" spans="1:5" x14ac:dyDescent="0.25">
      <c r="A57" t="s">
        <v>69</v>
      </c>
      <c r="B57" t="s">
        <v>351</v>
      </c>
      <c r="C57">
        <v>1.3421000000000001</v>
      </c>
      <c r="D57">
        <v>1.0196000000000001</v>
      </c>
      <c r="E57">
        <v>0.73929999999999996</v>
      </c>
    </row>
    <row r="58" spans="1:5" x14ac:dyDescent="0.25">
      <c r="A58" t="s">
        <v>69</v>
      </c>
      <c r="B58" t="s">
        <v>73</v>
      </c>
      <c r="C58">
        <v>1.3421000000000001</v>
      </c>
      <c r="D58">
        <v>0.70589999999999997</v>
      </c>
      <c r="E58">
        <v>0.93389999999999995</v>
      </c>
    </row>
    <row r="59" spans="1:5" x14ac:dyDescent="0.25">
      <c r="A59" t="s">
        <v>69</v>
      </c>
      <c r="B59" t="s">
        <v>75</v>
      </c>
      <c r="C59">
        <v>1.3421000000000001</v>
      </c>
      <c r="D59">
        <v>0.74509999999999998</v>
      </c>
      <c r="E59">
        <v>1.0894999999999999</v>
      </c>
    </row>
    <row r="60" spans="1:5" x14ac:dyDescent="0.25">
      <c r="A60" t="s">
        <v>69</v>
      </c>
      <c r="B60" t="s">
        <v>77</v>
      </c>
      <c r="C60">
        <v>1.3421000000000001</v>
      </c>
      <c r="D60">
        <v>1.0588</v>
      </c>
      <c r="E60">
        <v>0.70040000000000002</v>
      </c>
    </row>
    <row r="61" spans="1:5" x14ac:dyDescent="0.25">
      <c r="A61" t="s">
        <v>69</v>
      </c>
      <c r="B61" t="s">
        <v>263</v>
      </c>
      <c r="C61">
        <v>1.3421000000000001</v>
      </c>
      <c r="D61">
        <v>0.82350000000000001</v>
      </c>
      <c r="E61">
        <v>1.323</v>
      </c>
    </row>
    <row r="62" spans="1:5" x14ac:dyDescent="0.25">
      <c r="A62" t="s">
        <v>69</v>
      </c>
      <c r="B62" t="s">
        <v>381</v>
      </c>
      <c r="C62">
        <v>1.3421000000000001</v>
      </c>
      <c r="D62">
        <v>0.90200000000000002</v>
      </c>
      <c r="E62">
        <v>0.7782</v>
      </c>
    </row>
    <row r="63" spans="1:5" x14ac:dyDescent="0.25">
      <c r="A63" t="s">
        <v>69</v>
      </c>
      <c r="B63" t="s">
        <v>76</v>
      </c>
      <c r="C63">
        <v>1.3421000000000001</v>
      </c>
      <c r="D63">
        <v>0.70589999999999997</v>
      </c>
      <c r="E63">
        <v>0.9728</v>
      </c>
    </row>
    <row r="64" spans="1:5" x14ac:dyDescent="0.25">
      <c r="A64" t="s">
        <v>69</v>
      </c>
      <c r="B64" t="s">
        <v>72</v>
      </c>
      <c r="C64">
        <v>1.3421000000000001</v>
      </c>
      <c r="D64">
        <v>1.3332999999999999</v>
      </c>
      <c r="E64">
        <v>1.2841</v>
      </c>
    </row>
    <row r="65" spans="1:5" x14ac:dyDescent="0.25">
      <c r="A65" t="s">
        <v>69</v>
      </c>
      <c r="B65" t="s">
        <v>78</v>
      </c>
      <c r="C65">
        <v>1.3421000000000001</v>
      </c>
      <c r="D65">
        <v>1.3332999999999999</v>
      </c>
      <c r="E65">
        <v>0.7782</v>
      </c>
    </row>
    <row r="66" spans="1:5" x14ac:dyDescent="0.25">
      <c r="A66" t="s">
        <v>69</v>
      </c>
      <c r="B66" t="s">
        <v>260</v>
      </c>
      <c r="C66">
        <v>1.3421000000000001</v>
      </c>
      <c r="D66">
        <v>1.5294000000000001</v>
      </c>
      <c r="E66">
        <v>0.85609999999999997</v>
      </c>
    </row>
    <row r="67" spans="1:5" x14ac:dyDescent="0.25">
      <c r="A67" t="s">
        <v>69</v>
      </c>
      <c r="B67" t="s">
        <v>262</v>
      </c>
      <c r="C67">
        <v>1.3421000000000001</v>
      </c>
      <c r="D67">
        <v>1.5686</v>
      </c>
      <c r="E67">
        <v>0.5837</v>
      </c>
    </row>
    <row r="68" spans="1:5" x14ac:dyDescent="0.25">
      <c r="A68" t="s">
        <v>69</v>
      </c>
      <c r="B68" t="s">
        <v>261</v>
      </c>
      <c r="C68">
        <v>1.3421000000000001</v>
      </c>
      <c r="D68">
        <v>1.3726</v>
      </c>
      <c r="E68">
        <v>0.62260000000000004</v>
      </c>
    </row>
    <row r="69" spans="1:5" x14ac:dyDescent="0.25">
      <c r="A69" t="s">
        <v>69</v>
      </c>
      <c r="B69" t="s">
        <v>325</v>
      </c>
      <c r="C69">
        <v>1.3421000000000001</v>
      </c>
      <c r="D69">
        <v>0.7843</v>
      </c>
      <c r="E69">
        <v>1.1284000000000001</v>
      </c>
    </row>
    <row r="70" spans="1:5" x14ac:dyDescent="0.25">
      <c r="A70" t="s">
        <v>69</v>
      </c>
      <c r="B70" t="s">
        <v>258</v>
      </c>
      <c r="C70">
        <v>1.3421000000000001</v>
      </c>
      <c r="D70">
        <v>0.31369999999999998</v>
      </c>
      <c r="E70">
        <v>1.4008</v>
      </c>
    </row>
    <row r="71" spans="1:5" x14ac:dyDescent="0.25">
      <c r="A71" t="s">
        <v>69</v>
      </c>
      <c r="B71" t="s">
        <v>79</v>
      </c>
      <c r="C71">
        <v>1.3421000000000001</v>
      </c>
      <c r="D71">
        <v>0.74509999999999998</v>
      </c>
      <c r="E71">
        <v>1.6732</v>
      </c>
    </row>
    <row r="72" spans="1:5" x14ac:dyDescent="0.25">
      <c r="A72" t="s">
        <v>69</v>
      </c>
      <c r="B72" t="s">
        <v>259</v>
      </c>
      <c r="C72">
        <v>1.3421000000000001</v>
      </c>
      <c r="D72">
        <v>1.2941</v>
      </c>
      <c r="E72">
        <v>0.9728</v>
      </c>
    </row>
    <row r="73" spans="1:5" x14ac:dyDescent="0.25">
      <c r="A73" t="s">
        <v>69</v>
      </c>
      <c r="B73" t="s">
        <v>71</v>
      </c>
      <c r="C73">
        <v>1.3421000000000001</v>
      </c>
      <c r="D73">
        <v>0.7843</v>
      </c>
      <c r="E73">
        <v>1.4397</v>
      </c>
    </row>
    <row r="74" spans="1:5" x14ac:dyDescent="0.25">
      <c r="A74" t="s">
        <v>69</v>
      </c>
      <c r="B74" t="s">
        <v>74</v>
      </c>
      <c r="C74">
        <v>1.3421000000000001</v>
      </c>
      <c r="D74">
        <v>1.1765000000000001</v>
      </c>
      <c r="E74">
        <v>0.9728</v>
      </c>
    </row>
    <row r="75" spans="1:5" x14ac:dyDescent="0.25">
      <c r="A75" t="s">
        <v>69</v>
      </c>
      <c r="B75" t="s">
        <v>70</v>
      </c>
      <c r="C75">
        <v>1.3421000000000001</v>
      </c>
      <c r="D75">
        <v>0.58819999999999995</v>
      </c>
      <c r="E75">
        <v>1.0506</v>
      </c>
    </row>
    <row r="76" spans="1:5" x14ac:dyDescent="0.25">
      <c r="A76" t="s">
        <v>80</v>
      </c>
      <c r="B76" t="s">
        <v>97</v>
      </c>
      <c r="C76">
        <v>1.0562</v>
      </c>
      <c r="D76">
        <v>1.1526000000000001</v>
      </c>
      <c r="E76">
        <v>0.97250000000000003</v>
      </c>
    </row>
    <row r="77" spans="1:5" x14ac:dyDescent="0.25">
      <c r="A77" t="s">
        <v>80</v>
      </c>
      <c r="B77" t="s">
        <v>82</v>
      </c>
      <c r="C77">
        <v>1.0562</v>
      </c>
      <c r="D77">
        <v>0.78210000000000002</v>
      </c>
      <c r="E77">
        <v>0.83360000000000001</v>
      </c>
    </row>
    <row r="78" spans="1:5" x14ac:dyDescent="0.25">
      <c r="A78" t="s">
        <v>80</v>
      </c>
      <c r="B78" t="s">
        <v>83</v>
      </c>
      <c r="C78">
        <v>1.0562</v>
      </c>
      <c r="D78">
        <v>1.1526000000000001</v>
      </c>
      <c r="E78">
        <v>0.90300000000000002</v>
      </c>
    </row>
    <row r="79" spans="1:5" x14ac:dyDescent="0.25">
      <c r="A79" t="s">
        <v>80</v>
      </c>
      <c r="B79" t="s">
        <v>85</v>
      </c>
      <c r="C79">
        <v>1.0562</v>
      </c>
      <c r="D79">
        <v>1.3584000000000001</v>
      </c>
      <c r="E79">
        <v>0.7641</v>
      </c>
    </row>
    <row r="80" spans="1:5" x14ac:dyDescent="0.25">
      <c r="A80" t="s">
        <v>80</v>
      </c>
      <c r="B80" t="s">
        <v>359</v>
      </c>
      <c r="C80">
        <v>1.0562</v>
      </c>
      <c r="D80">
        <v>1.6466000000000001</v>
      </c>
      <c r="E80">
        <v>0.7641</v>
      </c>
    </row>
    <row r="81" spans="1:5" x14ac:dyDescent="0.25">
      <c r="A81" t="s">
        <v>80</v>
      </c>
      <c r="B81" t="s">
        <v>87</v>
      </c>
      <c r="C81">
        <v>1.0562</v>
      </c>
      <c r="D81">
        <v>1.1526000000000001</v>
      </c>
      <c r="E81">
        <v>1.3198000000000001</v>
      </c>
    </row>
    <row r="82" spans="1:5" x14ac:dyDescent="0.25">
      <c r="A82" t="s">
        <v>80</v>
      </c>
      <c r="B82" t="s">
        <v>89</v>
      </c>
      <c r="C82">
        <v>1.0562</v>
      </c>
      <c r="D82">
        <v>1.1938</v>
      </c>
      <c r="E82">
        <v>0.79879999999999995</v>
      </c>
    </row>
    <row r="83" spans="1:5" x14ac:dyDescent="0.25">
      <c r="A83" t="s">
        <v>80</v>
      </c>
      <c r="B83" t="s">
        <v>369</v>
      </c>
      <c r="C83">
        <v>1.0562</v>
      </c>
      <c r="D83">
        <v>0.78210000000000002</v>
      </c>
      <c r="E83">
        <v>1.3546</v>
      </c>
    </row>
    <row r="84" spans="1:5" x14ac:dyDescent="0.25">
      <c r="A84" t="s">
        <v>80</v>
      </c>
      <c r="B84" t="s">
        <v>91</v>
      </c>
      <c r="C84">
        <v>1.0562</v>
      </c>
      <c r="D84">
        <v>0.65859999999999996</v>
      </c>
      <c r="E84">
        <v>1.1113999999999999</v>
      </c>
    </row>
    <row r="85" spans="1:5" x14ac:dyDescent="0.25">
      <c r="A85" t="s">
        <v>80</v>
      </c>
      <c r="B85" t="s">
        <v>96</v>
      </c>
      <c r="C85">
        <v>1.0562</v>
      </c>
      <c r="D85">
        <v>0.90559999999999996</v>
      </c>
      <c r="E85">
        <v>1.6672</v>
      </c>
    </row>
    <row r="86" spans="1:5" x14ac:dyDescent="0.25">
      <c r="A86" t="s">
        <v>80</v>
      </c>
      <c r="B86" t="s">
        <v>86</v>
      </c>
      <c r="C86">
        <v>1.0562</v>
      </c>
      <c r="D86">
        <v>0.65859999999999996</v>
      </c>
      <c r="E86">
        <v>1.0072000000000001</v>
      </c>
    </row>
    <row r="87" spans="1:5" x14ac:dyDescent="0.25">
      <c r="A87" t="s">
        <v>80</v>
      </c>
      <c r="B87" t="s">
        <v>81</v>
      </c>
      <c r="C87">
        <v>1.0562</v>
      </c>
      <c r="D87">
        <v>1.0290999999999999</v>
      </c>
      <c r="E87">
        <v>0.97250000000000003</v>
      </c>
    </row>
    <row r="88" spans="1:5" x14ac:dyDescent="0.25">
      <c r="A88" t="s">
        <v>80</v>
      </c>
      <c r="B88" t="s">
        <v>94</v>
      </c>
      <c r="C88">
        <v>1.0562</v>
      </c>
      <c r="D88">
        <v>0.94679999999999997</v>
      </c>
      <c r="E88">
        <v>0.97250000000000003</v>
      </c>
    </row>
    <row r="89" spans="1:5" x14ac:dyDescent="0.25">
      <c r="A89" t="s">
        <v>80</v>
      </c>
      <c r="B89" t="s">
        <v>90</v>
      </c>
      <c r="C89">
        <v>1.0562</v>
      </c>
      <c r="D89">
        <v>1.4819</v>
      </c>
      <c r="E89">
        <v>0.72940000000000005</v>
      </c>
    </row>
    <row r="90" spans="1:5" x14ac:dyDescent="0.25">
      <c r="A90" t="s">
        <v>80</v>
      </c>
      <c r="B90" t="s">
        <v>93</v>
      </c>
      <c r="C90">
        <v>1.0562</v>
      </c>
      <c r="D90">
        <v>0.65859999999999996</v>
      </c>
      <c r="E90">
        <v>0.72940000000000005</v>
      </c>
    </row>
    <row r="91" spans="1:5" x14ac:dyDescent="0.25">
      <c r="A91" t="s">
        <v>80</v>
      </c>
      <c r="B91" t="s">
        <v>88</v>
      </c>
      <c r="C91">
        <v>1.0562</v>
      </c>
      <c r="D91">
        <v>1.1526000000000001</v>
      </c>
      <c r="E91">
        <v>1.1113999999999999</v>
      </c>
    </row>
    <row r="92" spans="1:5" x14ac:dyDescent="0.25">
      <c r="A92" t="s">
        <v>80</v>
      </c>
      <c r="B92" t="s">
        <v>410</v>
      </c>
      <c r="C92">
        <v>1.0562</v>
      </c>
      <c r="D92">
        <v>1.0290999999999999</v>
      </c>
      <c r="E92">
        <v>0.97250000000000003</v>
      </c>
    </row>
    <row r="93" spans="1:5" x14ac:dyDescent="0.25">
      <c r="A93" t="s">
        <v>80</v>
      </c>
      <c r="B93" t="s">
        <v>412</v>
      </c>
      <c r="C93">
        <v>1.0562</v>
      </c>
      <c r="D93">
        <v>1.0290999999999999</v>
      </c>
      <c r="E93">
        <v>0.93779999999999997</v>
      </c>
    </row>
    <row r="94" spans="1:5" x14ac:dyDescent="0.25">
      <c r="A94" t="s">
        <v>80</v>
      </c>
      <c r="B94" t="s">
        <v>92</v>
      </c>
      <c r="C94">
        <v>1.0562</v>
      </c>
      <c r="D94">
        <v>0.74099999999999999</v>
      </c>
      <c r="E94">
        <v>0.86829999999999996</v>
      </c>
    </row>
    <row r="95" spans="1:5" x14ac:dyDescent="0.25">
      <c r="A95" t="s">
        <v>80</v>
      </c>
      <c r="B95" t="s">
        <v>416</v>
      </c>
      <c r="C95">
        <v>1.0562</v>
      </c>
      <c r="D95">
        <v>0.74099999999999999</v>
      </c>
      <c r="E95">
        <v>1.5282</v>
      </c>
    </row>
    <row r="96" spans="1:5" x14ac:dyDescent="0.25">
      <c r="A96" t="s">
        <v>80</v>
      </c>
      <c r="B96" t="s">
        <v>84</v>
      </c>
      <c r="C96">
        <v>1.0562</v>
      </c>
      <c r="D96">
        <v>0.86450000000000005</v>
      </c>
      <c r="E96">
        <v>0.83360000000000001</v>
      </c>
    </row>
    <row r="97" spans="1:5" x14ac:dyDescent="0.25">
      <c r="A97" t="s">
        <v>80</v>
      </c>
      <c r="B97" t="s">
        <v>98</v>
      </c>
      <c r="C97">
        <v>1.0562</v>
      </c>
      <c r="D97">
        <v>1.1938</v>
      </c>
      <c r="E97">
        <v>0.79879999999999995</v>
      </c>
    </row>
    <row r="98" spans="1:5" x14ac:dyDescent="0.25">
      <c r="A98" t="s">
        <v>80</v>
      </c>
      <c r="B98" t="s">
        <v>95</v>
      </c>
      <c r="C98">
        <v>1.0562</v>
      </c>
      <c r="D98">
        <v>0.78210000000000002</v>
      </c>
      <c r="E98">
        <v>0.62519999999999998</v>
      </c>
    </row>
    <row r="99" spans="1:5" x14ac:dyDescent="0.25">
      <c r="A99" t="s">
        <v>80</v>
      </c>
      <c r="B99" t="s">
        <v>435</v>
      </c>
      <c r="C99">
        <v>1.0562</v>
      </c>
      <c r="D99">
        <v>0.90559999999999996</v>
      </c>
      <c r="E99">
        <v>1.4239999999999999</v>
      </c>
    </row>
    <row r="100" spans="1:5" x14ac:dyDescent="0.25">
      <c r="A100" t="s">
        <v>99</v>
      </c>
      <c r="B100" t="s">
        <v>100</v>
      </c>
      <c r="C100">
        <v>1.2736000000000001</v>
      </c>
      <c r="D100">
        <v>1.0924</v>
      </c>
      <c r="E100">
        <v>1.3549</v>
      </c>
    </row>
    <row r="101" spans="1:5" x14ac:dyDescent="0.25">
      <c r="A101" t="s">
        <v>99</v>
      </c>
      <c r="B101" t="s">
        <v>102</v>
      </c>
      <c r="C101">
        <v>1.2736000000000001</v>
      </c>
      <c r="D101">
        <v>0.751</v>
      </c>
      <c r="E101">
        <v>1</v>
      </c>
    </row>
    <row r="102" spans="1:5" x14ac:dyDescent="0.25">
      <c r="A102" t="s">
        <v>99</v>
      </c>
      <c r="B102" t="s">
        <v>111</v>
      </c>
      <c r="C102">
        <v>1.2736000000000001</v>
      </c>
      <c r="D102">
        <v>1.0241</v>
      </c>
      <c r="E102">
        <v>0.6129</v>
      </c>
    </row>
    <row r="103" spans="1:5" x14ac:dyDescent="0.25">
      <c r="A103" t="s">
        <v>99</v>
      </c>
      <c r="B103" t="s">
        <v>104</v>
      </c>
      <c r="C103">
        <v>1.2736000000000001</v>
      </c>
      <c r="D103">
        <v>0.58030000000000004</v>
      </c>
      <c r="E103">
        <v>1.2258</v>
      </c>
    </row>
    <row r="104" spans="1:5" x14ac:dyDescent="0.25">
      <c r="A104" t="s">
        <v>99</v>
      </c>
      <c r="B104" t="s">
        <v>106</v>
      </c>
      <c r="C104">
        <v>1.2736000000000001</v>
      </c>
      <c r="D104">
        <v>0.99</v>
      </c>
      <c r="E104">
        <v>1</v>
      </c>
    </row>
    <row r="105" spans="1:5" x14ac:dyDescent="0.25">
      <c r="A105" t="s">
        <v>99</v>
      </c>
      <c r="B105" t="s">
        <v>105</v>
      </c>
      <c r="C105">
        <v>1.2736000000000001</v>
      </c>
      <c r="D105">
        <v>1.1607000000000001</v>
      </c>
      <c r="E105">
        <v>0.6129</v>
      </c>
    </row>
    <row r="106" spans="1:5" x14ac:dyDescent="0.25">
      <c r="A106" t="s">
        <v>99</v>
      </c>
      <c r="B106" t="s">
        <v>117</v>
      </c>
      <c r="C106">
        <v>1.2736000000000001</v>
      </c>
      <c r="D106">
        <v>0.81930000000000003</v>
      </c>
      <c r="E106">
        <v>1</v>
      </c>
    </row>
    <row r="107" spans="1:5" x14ac:dyDescent="0.25">
      <c r="A107" t="s">
        <v>99</v>
      </c>
      <c r="B107" t="s">
        <v>121</v>
      </c>
      <c r="C107">
        <v>1.2736000000000001</v>
      </c>
      <c r="D107">
        <v>0.99</v>
      </c>
      <c r="E107">
        <v>1.1291</v>
      </c>
    </row>
    <row r="108" spans="1:5" x14ac:dyDescent="0.25">
      <c r="A108" t="s">
        <v>99</v>
      </c>
      <c r="B108" t="s">
        <v>108</v>
      </c>
      <c r="C108">
        <v>1.2736000000000001</v>
      </c>
      <c r="D108">
        <v>0.78520000000000001</v>
      </c>
      <c r="E108">
        <v>0.9355</v>
      </c>
    </row>
    <row r="109" spans="1:5" x14ac:dyDescent="0.25">
      <c r="A109" t="s">
        <v>99</v>
      </c>
      <c r="B109" t="s">
        <v>103</v>
      </c>
      <c r="C109">
        <v>1.2736000000000001</v>
      </c>
      <c r="D109">
        <v>1.0924</v>
      </c>
      <c r="E109">
        <v>0.96779999999999999</v>
      </c>
    </row>
    <row r="110" spans="1:5" x14ac:dyDescent="0.25">
      <c r="A110" t="s">
        <v>99</v>
      </c>
      <c r="B110" t="s">
        <v>110</v>
      </c>
      <c r="C110">
        <v>1.2736000000000001</v>
      </c>
      <c r="D110">
        <v>1.6386000000000001</v>
      </c>
      <c r="E110">
        <v>0.7742</v>
      </c>
    </row>
    <row r="111" spans="1:5" x14ac:dyDescent="0.25">
      <c r="A111" t="s">
        <v>99</v>
      </c>
      <c r="B111" t="s">
        <v>107</v>
      </c>
      <c r="C111">
        <v>1.2736000000000001</v>
      </c>
      <c r="D111">
        <v>0.71689999999999998</v>
      </c>
      <c r="E111">
        <v>0.9032</v>
      </c>
    </row>
    <row r="112" spans="1:5" x14ac:dyDescent="0.25">
      <c r="A112" t="s">
        <v>99</v>
      </c>
      <c r="B112" t="s">
        <v>395</v>
      </c>
      <c r="C112">
        <v>1.2736000000000001</v>
      </c>
      <c r="D112">
        <v>1.1607000000000001</v>
      </c>
      <c r="E112">
        <v>0.6452</v>
      </c>
    </row>
    <row r="113" spans="1:5" x14ac:dyDescent="0.25">
      <c r="A113" t="s">
        <v>99</v>
      </c>
      <c r="B113" t="s">
        <v>115</v>
      </c>
      <c r="C113">
        <v>1.2736000000000001</v>
      </c>
      <c r="D113">
        <v>0.95589999999999997</v>
      </c>
      <c r="E113">
        <v>1.0968</v>
      </c>
    </row>
    <row r="114" spans="1:5" x14ac:dyDescent="0.25">
      <c r="A114" t="s">
        <v>99</v>
      </c>
      <c r="B114" t="s">
        <v>112</v>
      </c>
      <c r="C114">
        <v>1.2736000000000001</v>
      </c>
      <c r="D114">
        <v>0.71689999999999998</v>
      </c>
      <c r="E114">
        <v>1.3226</v>
      </c>
    </row>
    <row r="115" spans="1:5" x14ac:dyDescent="0.25">
      <c r="A115" t="s">
        <v>99</v>
      </c>
      <c r="B115" t="s">
        <v>113</v>
      </c>
      <c r="C115">
        <v>1.2736000000000001</v>
      </c>
      <c r="D115">
        <v>1.2971999999999999</v>
      </c>
      <c r="E115">
        <v>1.1291</v>
      </c>
    </row>
    <row r="116" spans="1:5" x14ac:dyDescent="0.25">
      <c r="A116" t="s">
        <v>99</v>
      </c>
      <c r="B116" t="s">
        <v>114</v>
      </c>
      <c r="C116">
        <v>1.2736000000000001</v>
      </c>
      <c r="D116">
        <v>1.0583</v>
      </c>
      <c r="E116">
        <v>0.7742</v>
      </c>
    </row>
    <row r="117" spans="1:5" x14ac:dyDescent="0.25">
      <c r="A117" t="s">
        <v>99</v>
      </c>
      <c r="B117" t="s">
        <v>116</v>
      </c>
      <c r="C117">
        <v>1.2736000000000001</v>
      </c>
      <c r="D117">
        <v>0.751</v>
      </c>
      <c r="E117">
        <v>1.3226</v>
      </c>
    </row>
    <row r="118" spans="1:5" x14ac:dyDescent="0.25">
      <c r="A118" t="s">
        <v>99</v>
      </c>
      <c r="B118" t="s">
        <v>109</v>
      </c>
      <c r="C118">
        <v>1.2736000000000001</v>
      </c>
      <c r="D118">
        <v>1.2290000000000001</v>
      </c>
      <c r="E118">
        <v>0.871</v>
      </c>
    </row>
    <row r="119" spans="1:5" x14ac:dyDescent="0.25">
      <c r="A119" t="s">
        <v>99</v>
      </c>
      <c r="B119" t="s">
        <v>118</v>
      </c>
      <c r="C119">
        <v>1.2736000000000001</v>
      </c>
      <c r="D119">
        <v>1.1607000000000001</v>
      </c>
      <c r="E119">
        <v>1.1613</v>
      </c>
    </row>
    <row r="120" spans="1:5" x14ac:dyDescent="0.25">
      <c r="A120" t="s">
        <v>99</v>
      </c>
      <c r="B120" t="s">
        <v>417</v>
      </c>
      <c r="C120">
        <v>1.2736000000000001</v>
      </c>
      <c r="D120">
        <v>0.751</v>
      </c>
      <c r="E120">
        <v>0.8387</v>
      </c>
    </row>
    <row r="121" spans="1:5" x14ac:dyDescent="0.25">
      <c r="A121" t="s">
        <v>99</v>
      </c>
      <c r="B121" t="s">
        <v>101</v>
      </c>
      <c r="C121">
        <v>1.2736000000000001</v>
      </c>
      <c r="D121">
        <v>1.2971999999999999</v>
      </c>
      <c r="E121">
        <v>0.5484</v>
      </c>
    </row>
    <row r="122" spans="1:5" x14ac:dyDescent="0.25">
      <c r="A122" t="s">
        <v>99</v>
      </c>
      <c r="B122" t="s">
        <v>120</v>
      </c>
      <c r="C122">
        <v>1.2736000000000001</v>
      </c>
      <c r="D122">
        <v>1.0241</v>
      </c>
      <c r="E122">
        <v>1.6452</v>
      </c>
    </row>
    <row r="123" spans="1:5" x14ac:dyDescent="0.25">
      <c r="A123" t="s">
        <v>99</v>
      </c>
      <c r="B123" t="s">
        <v>119</v>
      </c>
      <c r="C123">
        <v>1.2736000000000001</v>
      </c>
      <c r="D123">
        <v>0.95589999999999997</v>
      </c>
      <c r="E123">
        <v>1.1291</v>
      </c>
    </row>
    <row r="124" spans="1:5" x14ac:dyDescent="0.25">
      <c r="A124" t="s">
        <v>122</v>
      </c>
      <c r="B124" t="s">
        <v>123</v>
      </c>
      <c r="C124">
        <v>1.0995999999999999</v>
      </c>
      <c r="D124">
        <v>0.83030000000000004</v>
      </c>
      <c r="E124">
        <v>0.93100000000000005</v>
      </c>
    </row>
    <row r="125" spans="1:5" x14ac:dyDescent="0.25">
      <c r="A125" t="s">
        <v>122</v>
      </c>
      <c r="B125" t="s">
        <v>125</v>
      </c>
      <c r="C125">
        <v>1.0995999999999999</v>
      </c>
      <c r="D125">
        <v>1.2653000000000001</v>
      </c>
      <c r="E125">
        <v>0.93100000000000005</v>
      </c>
    </row>
    <row r="126" spans="1:5" x14ac:dyDescent="0.25">
      <c r="A126" t="s">
        <v>122</v>
      </c>
      <c r="B126" t="s">
        <v>127</v>
      </c>
      <c r="C126">
        <v>1.0995999999999999</v>
      </c>
      <c r="D126">
        <v>1.028</v>
      </c>
      <c r="E126">
        <v>1.1724000000000001</v>
      </c>
    </row>
    <row r="127" spans="1:5" x14ac:dyDescent="0.25">
      <c r="A127" t="s">
        <v>122</v>
      </c>
      <c r="B127" t="s">
        <v>130</v>
      </c>
      <c r="C127">
        <v>1.0995999999999999</v>
      </c>
      <c r="D127">
        <v>1.7001999999999999</v>
      </c>
      <c r="E127">
        <v>1</v>
      </c>
    </row>
    <row r="128" spans="1:5" x14ac:dyDescent="0.25">
      <c r="A128" t="s">
        <v>122</v>
      </c>
      <c r="B128" t="s">
        <v>362</v>
      </c>
      <c r="C128">
        <v>1.0995999999999999</v>
      </c>
      <c r="D128">
        <v>0.86990000000000001</v>
      </c>
      <c r="E128">
        <v>0.89649999999999996</v>
      </c>
    </row>
    <row r="129" spans="1:5" x14ac:dyDescent="0.25">
      <c r="A129" t="s">
        <v>122</v>
      </c>
      <c r="B129" t="s">
        <v>126</v>
      </c>
      <c r="C129">
        <v>1.0995999999999999</v>
      </c>
      <c r="D129">
        <v>0.94899999999999995</v>
      </c>
      <c r="E129">
        <v>0.62070000000000003</v>
      </c>
    </row>
    <row r="130" spans="1:5" x14ac:dyDescent="0.25">
      <c r="A130" t="s">
        <v>122</v>
      </c>
      <c r="B130" t="s">
        <v>129</v>
      </c>
      <c r="C130">
        <v>1.0995999999999999</v>
      </c>
      <c r="D130">
        <v>0.47449999999999998</v>
      </c>
      <c r="E130">
        <v>1.2069000000000001</v>
      </c>
    </row>
    <row r="131" spans="1:5" x14ac:dyDescent="0.25">
      <c r="A131" t="s">
        <v>122</v>
      </c>
      <c r="B131" t="s">
        <v>128</v>
      </c>
      <c r="C131">
        <v>1.0995999999999999</v>
      </c>
      <c r="D131">
        <v>1.028</v>
      </c>
      <c r="E131">
        <v>1.2069000000000001</v>
      </c>
    </row>
    <row r="132" spans="1:5" x14ac:dyDescent="0.25">
      <c r="A132" t="s">
        <v>122</v>
      </c>
      <c r="B132" t="s">
        <v>136</v>
      </c>
      <c r="C132">
        <v>1.0995999999999999</v>
      </c>
      <c r="D132">
        <v>1.3048</v>
      </c>
      <c r="E132">
        <v>1.0345</v>
      </c>
    </row>
    <row r="133" spans="1:5" x14ac:dyDescent="0.25">
      <c r="A133" t="s">
        <v>122</v>
      </c>
      <c r="B133" t="s">
        <v>131</v>
      </c>
      <c r="C133">
        <v>1.0995999999999999</v>
      </c>
      <c r="D133">
        <v>1.1071</v>
      </c>
      <c r="E133">
        <v>0.8276</v>
      </c>
    </row>
    <row r="134" spans="1:5" x14ac:dyDescent="0.25">
      <c r="A134" t="s">
        <v>122</v>
      </c>
      <c r="B134" t="s">
        <v>133</v>
      </c>
      <c r="C134">
        <v>1.0995999999999999</v>
      </c>
      <c r="D134">
        <v>0.79079999999999995</v>
      </c>
      <c r="E134">
        <v>1.3448</v>
      </c>
    </row>
    <row r="135" spans="1:5" x14ac:dyDescent="0.25">
      <c r="A135" t="s">
        <v>122</v>
      </c>
      <c r="B135" t="s">
        <v>135</v>
      </c>
      <c r="C135">
        <v>1.0995999999999999</v>
      </c>
      <c r="D135">
        <v>1.1071</v>
      </c>
      <c r="E135">
        <v>1.1033999999999999</v>
      </c>
    </row>
    <row r="136" spans="1:5" x14ac:dyDescent="0.25">
      <c r="A136" t="s">
        <v>122</v>
      </c>
      <c r="B136" t="s">
        <v>137</v>
      </c>
      <c r="C136">
        <v>1.0995999999999999</v>
      </c>
      <c r="D136">
        <v>0.83030000000000004</v>
      </c>
      <c r="E136">
        <v>1.0345</v>
      </c>
    </row>
    <row r="137" spans="1:5" x14ac:dyDescent="0.25">
      <c r="A137" t="s">
        <v>122</v>
      </c>
      <c r="B137" t="s">
        <v>401</v>
      </c>
      <c r="C137">
        <v>1.0995999999999999</v>
      </c>
      <c r="D137">
        <v>0.94899999999999995</v>
      </c>
      <c r="E137">
        <v>0.8276</v>
      </c>
    </row>
    <row r="138" spans="1:5" x14ac:dyDescent="0.25">
      <c r="A138" t="s">
        <v>122</v>
      </c>
      <c r="B138" t="s">
        <v>138</v>
      </c>
      <c r="C138">
        <v>1.0995999999999999</v>
      </c>
      <c r="D138">
        <v>1.2257</v>
      </c>
      <c r="E138">
        <v>1.0689</v>
      </c>
    </row>
    <row r="139" spans="1:5" x14ac:dyDescent="0.25">
      <c r="A139" t="s">
        <v>122</v>
      </c>
      <c r="B139" t="s">
        <v>139</v>
      </c>
      <c r="C139">
        <v>1.0995999999999999</v>
      </c>
      <c r="D139">
        <v>1.1861999999999999</v>
      </c>
      <c r="E139">
        <v>0.86199999999999999</v>
      </c>
    </row>
    <row r="140" spans="1:5" x14ac:dyDescent="0.25">
      <c r="A140" t="s">
        <v>122</v>
      </c>
      <c r="B140" t="s">
        <v>144</v>
      </c>
      <c r="C140">
        <v>1.0995999999999999</v>
      </c>
      <c r="D140">
        <v>1.6211</v>
      </c>
      <c r="E140">
        <v>1.3448</v>
      </c>
    </row>
    <row r="141" spans="1:5" x14ac:dyDescent="0.25">
      <c r="A141" t="s">
        <v>122</v>
      </c>
      <c r="B141" t="s">
        <v>132</v>
      </c>
      <c r="C141">
        <v>1.0995999999999999</v>
      </c>
      <c r="D141">
        <v>1.1861999999999999</v>
      </c>
      <c r="E141">
        <v>1.1033999999999999</v>
      </c>
    </row>
    <row r="142" spans="1:5" x14ac:dyDescent="0.25">
      <c r="A142" t="s">
        <v>122</v>
      </c>
      <c r="B142" t="s">
        <v>140</v>
      </c>
      <c r="C142">
        <v>1.0995999999999999</v>
      </c>
      <c r="D142">
        <v>0.7117</v>
      </c>
      <c r="E142">
        <v>0.6552</v>
      </c>
    </row>
    <row r="143" spans="1:5" x14ac:dyDescent="0.25">
      <c r="A143" t="s">
        <v>122</v>
      </c>
      <c r="B143" t="s">
        <v>124</v>
      </c>
      <c r="C143">
        <v>1.0995999999999999</v>
      </c>
      <c r="D143">
        <v>0.75129999999999997</v>
      </c>
      <c r="E143">
        <v>1.2413000000000001</v>
      </c>
    </row>
    <row r="144" spans="1:5" x14ac:dyDescent="0.25">
      <c r="A144" t="s">
        <v>122</v>
      </c>
      <c r="B144" t="s">
        <v>134</v>
      </c>
      <c r="C144">
        <v>1.0995999999999999</v>
      </c>
      <c r="D144">
        <v>0.51400000000000001</v>
      </c>
      <c r="E144">
        <v>1</v>
      </c>
    </row>
    <row r="145" spans="1:5" x14ac:dyDescent="0.25">
      <c r="A145" t="s">
        <v>122</v>
      </c>
      <c r="B145" t="s">
        <v>141</v>
      </c>
      <c r="C145">
        <v>1.0995999999999999</v>
      </c>
      <c r="D145">
        <v>0.59309999999999996</v>
      </c>
      <c r="E145">
        <v>0.72409999999999997</v>
      </c>
    </row>
    <row r="146" spans="1:5" x14ac:dyDescent="0.25">
      <c r="A146" t="s">
        <v>122</v>
      </c>
      <c r="B146" t="s">
        <v>142</v>
      </c>
      <c r="C146">
        <v>1.0995999999999999</v>
      </c>
      <c r="D146">
        <v>0.98850000000000005</v>
      </c>
      <c r="E146">
        <v>0.96550000000000002</v>
      </c>
    </row>
    <row r="147" spans="1:5" x14ac:dyDescent="0.25">
      <c r="A147" t="s">
        <v>122</v>
      </c>
      <c r="B147" t="s">
        <v>143</v>
      </c>
      <c r="C147">
        <v>1.0995999999999999</v>
      </c>
      <c r="D147">
        <v>0.98850000000000005</v>
      </c>
      <c r="E147">
        <v>0.89649999999999996</v>
      </c>
    </row>
    <row r="148" spans="1:5" x14ac:dyDescent="0.25">
      <c r="A148" t="s">
        <v>145</v>
      </c>
      <c r="B148" t="s">
        <v>347</v>
      </c>
      <c r="C148">
        <v>1.2678</v>
      </c>
      <c r="D148">
        <v>1.1268</v>
      </c>
      <c r="E148">
        <v>0.95860000000000001</v>
      </c>
    </row>
    <row r="149" spans="1:5" x14ac:dyDescent="0.25">
      <c r="A149" t="s">
        <v>145</v>
      </c>
      <c r="B149" t="s">
        <v>349</v>
      </c>
      <c r="C149">
        <v>1.2678</v>
      </c>
      <c r="D149">
        <v>0.78879999999999995</v>
      </c>
      <c r="E149">
        <v>1.0097</v>
      </c>
    </row>
    <row r="150" spans="1:5" x14ac:dyDescent="0.25">
      <c r="A150" t="s">
        <v>145</v>
      </c>
      <c r="B150" t="s">
        <v>355</v>
      </c>
      <c r="C150">
        <v>1.2678</v>
      </c>
      <c r="D150">
        <v>0.78879999999999995</v>
      </c>
      <c r="E150">
        <v>1.6407</v>
      </c>
    </row>
    <row r="151" spans="1:5" x14ac:dyDescent="0.25">
      <c r="A151" t="s">
        <v>145</v>
      </c>
      <c r="B151" t="s">
        <v>357</v>
      </c>
      <c r="C151">
        <v>1.2678</v>
      </c>
      <c r="D151">
        <v>0.96799999999999997</v>
      </c>
      <c r="E151">
        <v>0.66259999999999997</v>
      </c>
    </row>
    <row r="152" spans="1:5" x14ac:dyDescent="0.25">
      <c r="A152" t="s">
        <v>145</v>
      </c>
      <c r="B152" t="s">
        <v>360</v>
      </c>
      <c r="C152">
        <v>1.2678</v>
      </c>
      <c r="D152">
        <v>1.2395</v>
      </c>
      <c r="E152">
        <v>0.82640000000000002</v>
      </c>
    </row>
    <row r="153" spans="1:5" x14ac:dyDescent="0.25">
      <c r="A153" t="s">
        <v>145</v>
      </c>
      <c r="B153" t="s">
        <v>366</v>
      </c>
      <c r="C153">
        <v>1.2678</v>
      </c>
      <c r="D153">
        <v>1.0254000000000001</v>
      </c>
      <c r="E153">
        <v>0.79830000000000001</v>
      </c>
    </row>
    <row r="154" spans="1:5" x14ac:dyDescent="0.25">
      <c r="A154" t="s">
        <v>145</v>
      </c>
      <c r="B154" t="s">
        <v>371</v>
      </c>
      <c r="C154">
        <v>1.2678</v>
      </c>
      <c r="D154">
        <v>0.96799999999999997</v>
      </c>
      <c r="E154">
        <v>0.82040000000000002</v>
      </c>
    </row>
    <row r="155" spans="1:5" x14ac:dyDescent="0.25">
      <c r="A155" t="s">
        <v>145</v>
      </c>
      <c r="B155" t="s">
        <v>149</v>
      </c>
      <c r="C155">
        <v>1.2678</v>
      </c>
      <c r="D155">
        <v>0.39439999999999997</v>
      </c>
      <c r="E155">
        <v>1.9668000000000001</v>
      </c>
    </row>
    <row r="156" spans="1:5" x14ac:dyDescent="0.25">
      <c r="A156" t="s">
        <v>145</v>
      </c>
      <c r="B156" t="s">
        <v>375</v>
      </c>
      <c r="C156">
        <v>1.2678</v>
      </c>
      <c r="D156">
        <v>0.98599999999999999</v>
      </c>
      <c r="E156">
        <v>0.9718</v>
      </c>
    </row>
    <row r="157" spans="1:5" x14ac:dyDescent="0.25">
      <c r="A157" t="s">
        <v>145</v>
      </c>
      <c r="B157" t="s">
        <v>388</v>
      </c>
      <c r="C157">
        <v>1.2678</v>
      </c>
      <c r="D157">
        <v>1.1268</v>
      </c>
      <c r="E157">
        <v>0.79330000000000001</v>
      </c>
    </row>
    <row r="158" spans="1:5" x14ac:dyDescent="0.25">
      <c r="A158" t="s">
        <v>145</v>
      </c>
      <c r="B158" t="s">
        <v>389</v>
      </c>
      <c r="C158">
        <v>1.2678</v>
      </c>
      <c r="D158">
        <v>1.1268</v>
      </c>
      <c r="E158">
        <v>0.79330000000000001</v>
      </c>
    </row>
    <row r="159" spans="1:5" x14ac:dyDescent="0.25">
      <c r="A159" t="s">
        <v>145</v>
      </c>
      <c r="B159" t="s">
        <v>391</v>
      </c>
      <c r="C159">
        <v>1.2678</v>
      </c>
      <c r="D159">
        <v>0.82630000000000003</v>
      </c>
      <c r="E159">
        <v>1.9501999999999999</v>
      </c>
    </row>
    <row r="160" spans="1:5" x14ac:dyDescent="0.25">
      <c r="A160" t="s">
        <v>145</v>
      </c>
      <c r="B160" t="s">
        <v>146</v>
      </c>
      <c r="C160">
        <v>1.2678</v>
      </c>
      <c r="D160">
        <v>1.1624000000000001</v>
      </c>
      <c r="E160">
        <v>0.84030000000000005</v>
      </c>
    </row>
    <row r="161" spans="1:5" x14ac:dyDescent="0.25">
      <c r="A161" t="s">
        <v>145</v>
      </c>
      <c r="B161" t="s">
        <v>404</v>
      </c>
      <c r="C161">
        <v>1.2678</v>
      </c>
      <c r="D161">
        <v>1.0892999999999999</v>
      </c>
      <c r="E161">
        <v>0.69420000000000004</v>
      </c>
    </row>
    <row r="162" spans="1:5" x14ac:dyDescent="0.25">
      <c r="A162" t="s">
        <v>145</v>
      </c>
      <c r="B162" t="s">
        <v>419</v>
      </c>
      <c r="C162">
        <v>1.2678</v>
      </c>
      <c r="D162">
        <v>0.82630000000000003</v>
      </c>
      <c r="E162">
        <v>1.0246999999999999</v>
      </c>
    </row>
    <row r="163" spans="1:5" x14ac:dyDescent="0.25">
      <c r="A163" t="s">
        <v>145</v>
      </c>
      <c r="B163" t="s">
        <v>423</v>
      </c>
      <c r="C163">
        <v>1.2678</v>
      </c>
      <c r="D163">
        <v>1.4592000000000001</v>
      </c>
      <c r="E163">
        <v>0.55530000000000002</v>
      </c>
    </row>
    <row r="164" spans="1:5" x14ac:dyDescent="0.25">
      <c r="A164" t="s">
        <v>145</v>
      </c>
      <c r="B164" t="s">
        <v>425</v>
      </c>
      <c r="C164">
        <v>1.2678</v>
      </c>
      <c r="D164">
        <v>1.1436999999999999</v>
      </c>
      <c r="E164">
        <v>0.62470000000000003</v>
      </c>
    </row>
    <row r="165" spans="1:5" x14ac:dyDescent="0.25">
      <c r="A165" t="s">
        <v>145</v>
      </c>
      <c r="B165" t="s">
        <v>427</v>
      </c>
      <c r="C165">
        <v>1.2678</v>
      </c>
      <c r="D165">
        <v>1.3409</v>
      </c>
      <c r="E165">
        <v>0.65939999999999999</v>
      </c>
    </row>
    <row r="166" spans="1:5" x14ac:dyDescent="0.25">
      <c r="A166" t="s">
        <v>145</v>
      </c>
      <c r="B166" t="s">
        <v>432</v>
      </c>
      <c r="C166">
        <v>1.2678</v>
      </c>
      <c r="D166">
        <v>0.51270000000000004</v>
      </c>
      <c r="E166">
        <v>1.5966</v>
      </c>
    </row>
    <row r="167" spans="1:5" x14ac:dyDescent="0.25">
      <c r="A167" t="s">
        <v>145</v>
      </c>
      <c r="B167" t="s">
        <v>433</v>
      </c>
      <c r="C167">
        <v>1.2678</v>
      </c>
      <c r="D167">
        <v>0.78879999999999995</v>
      </c>
      <c r="E167">
        <v>1.0759000000000001</v>
      </c>
    </row>
    <row r="168" spans="1:5" x14ac:dyDescent="0.25">
      <c r="A168" t="s">
        <v>145</v>
      </c>
      <c r="B168" t="s">
        <v>434</v>
      </c>
      <c r="C168">
        <v>1.2678</v>
      </c>
      <c r="D168">
        <v>0.71709999999999996</v>
      </c>
      <c r="E168">
        <v>1.0728</v>
      </c>
    </row>
    <row r="169" spans="1:5" x14ac:dyDescent="0.25">
      <c r="A169" t="s">
        <v>145</v>
      </c>
      <c r="B169" t="s">
        <v>148</v>
      </c>
      <c r="C169">
        <v>1.2678</v>
      </c>
      <c r="D169">
        <v>1.2225999999999999</v>
      </c>
      <c r="E169">
        <v>0.86770000000000003</v>
      </c>
    </row>
    <row r="170" spans="1:5" x14ac:dyDescent="0.25">
      <c r="A170" t="s">
        <v>145</v>
      </c>
      <c r="B170" t="s">
        <v>147</v>
      </c>
      <c r="C170">
        <v>1.2678</v>
      </c>
      <c r="D170">
        <v>1.0141</v>
      </c>
      <c r="E170">
        <v>1.4214</v>
      </c>
    </row>
    <row r="171" spans="1:5" x14ac:dyDescent="0.25">
      <c r="A171" t="s">
        <v>21</v>
      </c>
      <c r="B171" t="s">
        <v>152</v>
      </c>
      <c r="C171">
        <v>1.3632</v>
      </c>
      <c r="D171">
        <v>0.7722</v>
      </c>
      <c r="E171">
        <v>1.1676</v>
      </c>
    </row>
    <row r="172" spans="1:5" x14ac:dyDescent="0.25">
      <c r="A172" t="s">
        <v>21</v>
      </c>
      <c r="B172" t="s">
        <v>269</v>
      </c>
      <c r="C172">
        <v>1.3632</v>
      </c>
      <c r="D172">
        <v>0.88800000000000001</v>
      </c>
      <c r="E172">
        <v>1.3182</v>
      </c>
    </row>
    <row r="173" spans="1:5" x14ac:dyDescent="0.25">
      <c r="A173" t="s">
        <v>21</v>
      </c>
      <c r="B173" t="s">
        <v>264</v>
      </c>
      <c r="C173">
        <v>1.3632</v>
      </c>
      <c r="D173">
        <v>0.69499999999999995</v>
      </c>
      <c r="E173">
        <v>1.2428999999999999</v>
      </c>
    </row>
    <row r="174" spans="1:5" x14ac:dyDescent="0.25">
      <c r="A174" t="s">
        <v>21</v>
      </c>
      <c r="B174" t="s">
        <v>372</v>
      </c>
      <c r="C174">
        <v>1.3632</v>
      </c>
      <c r="D174">
        <v>0.65639999999999998</v>
      </c>
      <c r="E174">
        <v>1.5819000000000001</v>
      </c>
    </row>
    <row r="175" spans="1:5" x14ac:dyDescent="0.25">
      <c r="A175" t="s">
        <v>21</v>
      </c>
      <c r="B175" t="s">
        <v>267</v>
      </c>
      <c r="C175">
        <v>1.3632</v>
      </c>
      <c r="D175">
        <v>1.0424</v>
      </c>
      <c r="E175">
        <v>1.0546</v>
      </c>
    </row>
    <row r="176" spans="1:5" x14ac:dyDescent="0.25">
      <c r="A176" t="s">
        <v>21</v>
      </c>
      <c r="B176" t="s">
        <v>272</v>
      </c>
      <c r="C176">
        <v>1.3632</v>
      </c>
      <c r="D176">
        <v>1.3898999999999999</v>
      </c>
      <c r="E176">
        <v>0.45200000000000001</v>
      </c>
    </row>
    <row r="177" spans="1:5" x14ac:dyDescent="0.25">
      <c r="A177" t="s">
        <v>21</v>
      </c>
      <c r="B177" t="s">
        <v>397</v>
      </c>
      <c r="C177">
        <v>1.3632</v>
      </c>
      <c r="D177">
        <v>0.73360000000000003</v>
      </c>
      <c r="E177">
        <v>1.4689000000000001</v>
      </c>
    </row>
    <row r="178" spans="1:5" x14ac:dyDescent="0.25">
      <c r="A178" t="s">
        <v>21</v>
      </c>
      <c r="B178" t="s">
        <v>274</v>
      </c>
      <c r="C178">
        <v>1.3632</v>
      </c>
      <c r="D178">
        <v>1.5057</v>
      </c>
      <c r="E178">
        <v>0.75329999999999997</v>
      </c>
    </row>
    <row r="179" spans="1:5" x14ac:dyDescent="0.25">
      <c r="A179" t="s">
        <v>21</v>
      </c>
      <c r="B179" t="s">
        <v>150</v>
      </c>
      <c r="C179">
        <v>1.3632</v>
      </c>
      <c r="D179">
        <v>0.84940000000000004</v>
      </c>
      <c r="E179">
        <v>0.90390000000000004</v>
      </c>
    </row>
    <row r="180" spans="1:5" x14ac:dyDescent="0.25">
      <c r="A180" t="s">
        <v>21</v>
      </c>
      <c r="B180" t="s">
        <v>275</v>
      </c>
      <c r="C180">
        <v>1.3632</v>
      </c>
      <c r="D180">
        <v>0.96519999999999995</v>
      </c>
      <c r="E180">
        <v>0.8286</v>
      </c>
    </row>
    <row r="181" spans="1:5" x14ac:dyDescent="0.25">
      <c r="A181" t="s">
        <v>21</v>
      </c>
      <c r="B181" t="s">
        <v>23</v>
      </c>
      <c r="C181">
        <v>1.3632</v>
      </c>
      <c r="D181">
        <v>1.2741</v>
      </c>
      <c r="E181">
        <v>0.79090000000000005</v>
      </c>
    </row>
    <row r="182" spans="1:5" x14ac:dyDescent="0.25">
      <c r="A182" t="s">
        <v>21</v>
      </c>
      <c r="B182" t="s">
        <v>22</v>
      </c>
      <c r="C182">
        <v>1.3632</v>
      </c>
      <c r="D182">
        <v>1.0038</v>
      </c>
      <c r="E182">
        <v>1.0168999999999999</v>
      </c>
    </row>
    <row r="183" spans="1:5" x14ac:dyDescent="0.25">
      <c r="A183" t="s">
        <v>21</v>
      </c>
      <c r="B183" t="s">
        <v>266</v>
      </c>
      <c r="C183">
        <v>1.3632</v>
      </c>
      <c r="D183">
        <v>1.0038</v>
      </c>
      <c r="E183">
        <v>0.97929999999999995</v>
      </c>
    </row>
    <row r="184" spans="1:5" x14ac:dyDescent="0.25">
      <c r="A184" t="s">
        <v>21</v>
      </c>
      <c r="B184" t="s">
        <v>268</v>
      </c>
      <c r="C184">
        <v>1.3632</v>
      </c>
      <c r="D184">
        <v>0.96519999999999995</v>
      </c>
      <c r="E184">
        <v>0.86629999999999996</v>
      </c>
    </row>
    <row r="185" spans="1:5" x14ac:dyDescent="0.25">
      <c r="A185" t="s">
        <v>21</v>
      </c>
      <c r="B185" t="s">
        <v>151</v>
      </c>
      <c r="C185">
        <v>1.3632</v>
      </c>
      <c r="D185">
        <v>0.69499999999999995</v>
      </c>
      <c r="E185">
        <v>1.2052</v>
      </c>
    </row>
    <row r="186" spans="1:5" x14ac:dyDescent="0.25">
      <c r="A186" t="s">
        <v>21</v>
      </c>
      <c r="B186" t="s">
        <v>153</v>
      </c>
      <c r="C186">
        <v>1.3632</v>
      </c>
      <c r="D186">
        <v>1.6215999999999999</v>
      </c>
      <c r="E186">
        <v>0.52729999999999999</v>
      </c>
    </row>
    <row r="187" spans="1:5" x14ac:dyDescent="0.25">
      <c r="A187" t="s">
        <v>21</v>
      </c>
      <c r="B187" t="s">
        <v>273</v>
      </c>
      <c r="C187">
        <v>1.3632</v>
      </c>
      <c r="D187">
        <v>1.0038</v>
      </c>
      <c r="E187">
        <v>1.0923</v>
      </c>
    </row>
    <row r="188" spans="1:5" x14ac:dyDescent="0.25">
      <c r="A188" t="s">
        <v>21</v>
      </c>
      <c r="B188" t="s">
        <v>265</v>
      </c>
      <c r="C188">
        <v>1.3632</v>
      </c>
      <c r="D188">
        <v>1.0038</v>
      </c>
      <c r="E188">
        <v>0.71560000000000001</v>
      </c>
    </row>
    <row r="189" spans="1:5" x14ac:dyDescent="0.25">
      <c r="A189" t="s">
        <v>21</v>
      </c>
      <c r="B189" t="s">
        <v>271</v>
      </c>
      <c r="C189">
        <v>1.3632</v>
      </c>
      <c r="D189">
        <v>0.84940000000000004</v>
      </c>
      <c r="E189">
        <v>0.94159999999999999</v>
      </c>
    </row>
    <row r="190" spans="1:5" x14ac:dyDescent="0.25">
      <c r="A190" t="s">
        <v>21</v>
      </c>
      <c r="B190" t="s">
        <v>270</v>
      </c>
      <c r="C190">
        <v>1.3632</v>
      </c>
      <c r="D190">
        <v>1.081</v>
      </c>
      <c r="E190">
        <v>1.0923</v>
      </c>
    </row>
    <row r="191" spans="1:5" x14ac:dyDescent="0.25">
      <c r="A191" t="s">
        <v>154</v>
      </c>
      <c r="B191" t="s">
        <v>159</v>
      </c>
      <c r="C191">
        <v>1.05</v>
      </c>
      <c r="D191">
        <v>0.65159999999999996</v>
      </c>
      <c r="E191">
        <v>1.0176000000000001</v>
      </c>
    </row>
    <row r="192" spans="1:5" x14ac:dyDescent="0.25">
      <c r="A192" t="s">
        <v>154</v>
      </c>
      <c r="B192" t="s">
        <v>161</v>
      </c>
      <c r="C192">
        <v>1.05</v>
      </c>
      <c r="D192">
        <v>0.95240000000000002</v>
      </c>
      <c r="E192">
        <v>1.0959000000000001</v>
      </c>
    </row>
    <row r="193" spans="1:5" x14ac:dyDescent="0.25">
      <c r="A193" t="s">
        <v>154</v>
      </c>
      <c r="B193" t="s">
        <v>163</v>
      </c>
      <c r="C193">
        <v>1.05</v>
      </c>
      <c r="D193">
        <v>1.3032999999999999</v>
      </c>
      <c r="E193">
        <v>0.97850000000000004</v>
      </c>
    </row>
    <row r="194" spans="1:5" x14ac:dyDescent="0.25">
      <c r="A194" t="s">
        <v>154</v>
      </c>
      <c r="B194" t="s">
        <v>160</v>
      </c>
      <c r="C194">
        <v>1.05</v>
      </c>
      <c r="D194">
        <v>0.85209999999999997</v>
      </c>
      <c r="E194">
        <v>1.1741999999999999</v>
      </c>
    </row>
    <row r="195" spans="1:5" x14ac:dyDescent="0.25">
      <c r="A195" t="s">
        <v>154</v>
      </c>
      <c r="B195" t="s">
        <v>165</v>
      </c>
      <c r="C195">
        <v>1.05</v>
      </c>
      <c r="D195">
        <v>1.0024999999999999</v>
      </c>
      <c r="E195">
        <v>1.4481999999999999</v>
      </c>
    </row>
    <row r="196" spans="1:5" x14ac:dyDescent="0.25">
      <c r="A196" t="s">
        <v>154</v>
      </c>
      <c r="B196" t="s">
        <v>164</v>
      </c>
      <c r="C196">
        <v>1.05</v>
      </c>
      <c r="D196">
        <v>0.5514</v>
      </c>
      <c r="E196">
        <v>1.0568</v>
      </c>
    </row>
    <row r="197" spans="1:5" x14ac:dyDescent="0.25">
      <c r="A197" t="s">
        <v>154</v>
      </c>
      <c r="B197" t="s">
        <v>167</v>
      </c>
      <c r="C197">
        <v>1.05</v>
      </c>
      <c r="D197">
        <v>1.2030000000000001</v>
      </c>
      <c r="E197">
        <v>0.62619999999999998</v>
      </c>
    </row>
    <row r="198" spans="1:5" x14ac:dyDescent="0.25">
      <c r="A198" t="s">
        <v>154</v>
      </c>
      <c r="B198" t="s">
        <v>168</v>
      </c>
      <c r="C198">
        <v>1.05</v>
      </c>
      <c r="D198">
        <v>0.60150000000000003</v>
      </c>
      <c r="E198">
        <v>1.1351</v>
      </c>
    </row>
    <row r="199" spans="1:5" x14ac:dyDescent="0.25">
      <c r="A199" t="s">
        <v>154</v>
      </c>
      <c r="B199" t="s">
        <v>156</v>
      </c>
      <c r="C199">
        <v>1.05</v>
      </c>
      <c r="D199">
        <v>0.80200000000000005</v>
      </c>
      <c r="E199">
        <v>0.82189999999999996</v>
      </c>
    </row>
    <row r="200" spans="1:5" x14ac:dyDescent="0.25">
      <c r="A200" t="s">
        <v>154</v>
      </c>
      <c r="B200" t="s">
        <v>169</v>
      </c>
      <c r="C200">
        <v>1.05</v>
      </c>
      <c r="D200">
        <v>1.1028</v>
      </c>
      <c r="E200">
        <v>0.78280000000000005</v>
      </c>
    </row>
    <row r="201" spans="1:5" x14ac:dyDescent="0.25">
      <c r="A201" t="s">
        <v>154</v>
      </c>
      <c r="B201" t="s">
        <v>162</v>
      </c>
      <c r="C201">
        <v>1.05</v>
      </c>
      <c r="D201">
        <v>1.1028</v>
      </c>
      <c r="E201">
        <v>0.97850000000000004</v>
      </c>
    </row>
    <row r="202" spans="1:5" x14ac:dyDescent="0.25">
      <c r="A202" t="s">
        <v>154</v>
      </c>
      <c r="B202" t="s">
        <v>170</v>
      </c>
      <c r="C202">
        <v>1.05</v>
      </c>
      <c r="D202">
        <v>1.2531000000000001</v>
      </c>
      <c r="E202">
        <v>0.97850000000000004</v>
      </c>
    </row>
    <row r="203" spans="1:5" x14ac:dyDescent="0.25">
      <c r="A203" t="s">
        <v>154</v>
      </c>
      <c r="B203" t="s">
        <v>166</v>
      </c>
      <c r="C203">
        <v>1.05</v>
      </c>
      <c r="D203">
        <v>0.85209999999999997</v>
      </c>
      <c r="E203">
        <v>1.2916000000000001</v>
      </c>
    </row>
    <row r="204" spans="1:5" x14ac:dyDescent="0.25">
      <c r="A204" t="s">
        <v>154</v>
      </c>
      <c r="B204" t="s">
        <v>174</v>
      </c>
      <c r="C204">
        <v>1.05</v>
      </c>
      <c r="D204">
        <v>1.1028</v>
      </c>
      <c r="E204">
        <v>0.74370000000000003</v>
      </c>
    </row>
    <row r="205" spans="1:5" x14ac:dyDescent="0.25">
      <c r="A205" t="s">
        <v>154</v>
      </c>
      <c r="B205" t="s">
        <v>172</v>
      </c>
      <c r="C205">
        <v>1.05</v>
      </c>
      <c r="D205">
        <v>0.80200000000000005</v>
      </c>
      <c r="E205">
        <v>1.1741999999999999</v>
      </c>
    </row>
    <row r="206" spans="1:5" x14ac:dyDescent="0.25">
      <c r="A206" t="s">
        <v>154</v>
      </c>
      <c r="B206" t="s">
        <v>171</v>
      </c>
      <c r="C206">
        <v>1.05</v>
      </c>
      <c r="D206">
        <v>0.75190000000000001</v>
      </c>
      <c r="E206">
        <v>0.93940000000000001</v>
      </c>
    </row>
    <row r="207" spans="1:5" x14ac:dyDescent="0.25">
      <c r="A207" t="s">
        <v>154</v>
      </c>
      <c r="B207" t="s">
        <v>158</v>
      </c>
      <c r="C207">
        <v>1.05</v>
      </c>
      <c r="D207">
        <v>1.0526</v>
      </c>
      <c r="E207">
        <v>0.58709999999999996</v>
      </c>
    </row>
    <row r="208" spans="1:5" x14ac:dyDescent="0.25">
      <c r="A208" t="s">
        <v>154</v>
      </c>
      <c r="B208" t="s">
        <v>155</v>
      </c>
      <c r="C208">
        <v>1.05</v>
      </c>
      <c r="D208">
        <v>1.3533999999999999</v>
      </c>
      <c r="E208">
        <v>0.93940000000000001</v>
      </c>
    </row>
    <row r="209" spans="1:5" x14ac:dyDescent="0.25">
      <c r="A209" t="s">
        <v>154</v>
      </c>
      <c r="B209" t="s">
        <v>157</v>
      </c>
      <c r="C209">
        <v>1.05</v>
      </c>
      <c r="D209">
        <v>1.4035</v>
      </c>
      <c r="E209">
        <v>0.82189999999999996</v>
      </c>
    </row>
    <row r="210" spans="1:5" x14ac:dyDescent="0.25">
      <c r="A210" t="s">
        <v>154</v>
      </c>
      <c r="B210" t="s">
        <v>173</v>
      </c>
      <c r="C210">
        <v>1.05</v>
      </c>
      <c r="D210">
        <v>1.3032999999999999</v>
      </c>
      <c r="E210">
        <v>1.409</v>
      </c>
    </row>
    <row r="211" spans="1:5" x14ac:dyDescent="0.25">
      <c r="A211" t="s">
        <v>175</v>
      </c>
      <c r="B211" t="s">
        <v>284</v>
      </c>
      <c r="C211">
        <v>1.0458000000000001</v>
      </c>
      <c r="D211">
        <v>1.3812</v>
      </c>
      <c r="E211">
        <v>1.0072000000000001</v>
      </c>
    </row>
    <row r="212" spans="1:5" x14ac:dyDescent="0.25">
      <c r="A212" t="s">
        <v>175</v>
      </c>
      <c r="B212" t="s">
        <v>179</v>
      </c>
      <c r="C212">
        <v>1.0458000000000001</v>
      </c>
      <c r="D212">
        <v>0.8367</v>
      </c>
      <c r="E212">
        <v>0.86329999999999996</v>
      </c>
    </row>
    <row r="213" spans="1:5" x14ac:dyDescent="0.25">
      <c r="A213" t="s">
        <v>175</v>
      </c>
      <c r="B213" t="s">
        <v>282</v>
      </c>
      <c r="C213">
        <v>1.0458000000000001</v>
      </c>
      <c r="D213">
        <v>1.1155999999999999</v>
      </c>
      <c r="E213">
        <v>0.67149999999999999</v>
      </c>
    </row>
    <row r="214" spans="1:5" x14ac:dyDescent="0.25">
      <c r="A214" t="s">
        <v>175</v>
      </c>
      <c r="B214" t="s">
        <v>176</v>
      </c>
      <c r="C214">
        <v>1.0458000000000001</v>
      </c>
      <c r="D214">
        <v>0.95620000000000005</v>
      </c>
      <c r="E214">
        <v>1.1031</v>
      </c>
    </row>
    <row r="215" spans="1:5" x14ac:dyDescent="0.25">
      <c r="A215" t="s">
        <v>175</v>
      </c>
      <c r="B215" t="s">
        <v>285</v>
      </c>
      <c r="C215">
        <v>1.0458000000000001</v>
      </c>
      <c r="D215">
        <v>0.71719999999999995</v>
      </c>
      <c r="E215">
        <v>1.1331</v>
      </c>
    </row>
    <row r="216" spans="1:5" x14ac:dyDescent="0.25">
      <c r="A216" t="s">
        <v>175</v>
      </c>
      <c r="B216" t="s">
        <v>277</v>
      </c>
      <c r="C216">
        <v>1.0458000000000001</v>
      </c>
      <c r="D216">
        <v>0.95620000000000005</v>
      </c>
      <c r="E216">
        <v>0.97130000000000005</v>
      </c>
    </row>
    <row r="217" spans="1:5" x14ac:dyDescent="0.25">
      <c r="A217" t="s">
        <v>175</v>
      </c>
      <c r="B217" t="s">
        <v>281</v>
      </c>
      <c r="C217">
        <v>1.0458000000000001</v>
      </c>
      <c r="D217">
        <v>0.61870000000000003</v>
      </c>
      <c r="E217">
        <v>1.0665</v>
      </c>
    </row>
    <row r="218" spans="1:5" x14ac:dyDescent="0.25">
      <c r="A218" t="s">
        <v>175</v>
      </c>
      <c r="B218" t="s">
        <v>178</v>
      </c>
      <c r="C218">
        <v>1.0458000000000001</v>
      </c>
      <c r="D218">
        <v>0.84370000000000001</v>
      </c>
      <c r="E218">
        <v>1.3712</v>
      </c>
    </row>
    <row r="219" spans="1:5" x14ac:dyDescent="0.25">
      <c r="A219" t="s">
        <v>175</v>
      </c>
      <c r="B219" t="s">
        <v>278</v>
      </c>
      <c r="C219">
        <v>1.0458000000000001</v>
      </c>
      <c r="D219">
        <v>0.73119999999999996</v>
      </c>
      <c r="E219">
        <v>0.96489999999999998</v>
      </c>
    </row>
    <row r="220" spans="1:5" x14ac:dyDescent="0.25">
      <c r="A220" t="s">
        <v>175</v>
      </c>
      <c r="B220" t="s">
        <v>276</v>
      </c>
      <c r="C220">
        <v>1.0458000000000001</v>
      </c>
      <c r="D220">
        <v>2.0718000000000001</v>
      </c>
      <c r="E220">
        <v>0.71940000000000004</v>
      </c>
    </row>
    <row r="221" spans="1:5" x14ac:dyDescent="0.25">
      <c r="A221" t="s">
        <v>175</v>
      </c>
      <c r="B221" t="s">
        <v>279</v>
      </c>
      <c r="C221">
        <v>1.0458000000000001</v>
      </c>
      <c r="D221">
        <v>1.0093000000000001</v>
      </c>
      <c r="E221">
        <v>0.86329999999999996</v>
      </c>
    </row>
    <row r="222" spans="1:5" x14ac:dyDescent="0.25">
      <c r="A222" t="s">
        <v>175</v>
      </c>
      <c r="B222" t="s">
        <v>283</v>
      </c>
      <c r="C222">
        <v>1.0458000000000001</v>
      </c>
      <c r="D222">
        <v>0.39369999999999999</v>
      </c>
      <c r="E222">
        <v>1.1679999999999999</v>
      </c>
    </row>
    <row r="223" spans="1:5" x14ac:dyDescent="0.25">
      <c r="A223" t="s">
        <v>175</v>
      </c>
      <c r="B223" t="s">
        <v>177</v>
      </c>
      <c r="C223">
        <v>1.0458000000000001</v>
      </c>
      <c r="D223">
        <v>1.2218</v>
      </c>
      <c r="E223">
        <v>1.0072000000000001</v>
      </c>
    </row>
    <row r="224" spans="1:5" x14ac:dyDescent="0.25">
      <c r="A224" t="s">
        <v>175</v>
      </c>
      <c r="B224" t="s">
        <v>280</v>
      </c>
      <c r="C224">
        <v>1.0458000000000001</v>
      </c>
      <c r="D224">
        <v>1.016</v>
      </c>
      <c r="E224">
        <v>1.1331</v>
      </c>
    </row>
    <row r="225" spans="1:5" x14ac:dyDescent="0.25">
      <c r="A225" t="s">
        <v>24</v>
      </c>
      <c r="B225" t="s">
        <v>292</v>
      </c>
      <c r="C225">
        <v>1.4262999999999999</v>
      </c>
      <c r="D225">
        <v>1.5128999999999999</v>
      </c>
      <c r="E225">
        <v>0.74429999999999996</v>
      </c>
    </row>
    <row r="226" spans="1:5" x14ac:dyDescent="0.25">
      <c r="A226" t="s">
        <v>24</v>
      </c>
      <c r="B226" t="s">
        <v>289</v>
      </c>
      <c r="C226">
        <v>1.4262999999999999</v>
      </c>
      <c r="D226">
        <v>0.77490000000000003</v>
      </c>
      <c r="E226">
        <v>1.1651</v>
      </c>
    </row>
    <row r="227" spans="1:5" x14ac:dyDescent="0.25">
      <c r="A227" t="s">
        <v>24</v>
      </c>
      <c r="B227" t="s">
        <v>180</v>
      </c>
      <c r="C227">
        <v>1.4262999999999999</v>
      </c>
      <c r="D227">
        <v>0.66420000000000001</v>
      </c>
      <c r="E227">
        <v>1.0356000000000001</v>
      </c>
    </row>
    <row r="228" spans="1:5" x14ac:dyDescent="0.25">
      <c r="A228" t="s">
        <v>24</v>
      </c>
      <c r="B228" t="s">
        <v>326</v>
      </c>
      <c r="C228">
        <v>1.4262999999999999</v>
      </c>
      <c r="D228">
        <v>0.77490000000000003</v>
      </c>
      <c r="E228">
        <v>0.87380000000000002</v>
      </c>
    </row>
    <row r="229" spans="1:5" x14ac:dyDescent="0.25">
      <c r="A229" t="s">
        <v>24</v>
      </c>
      <c r="B229" t="s">
        <v>288</v>
      </c>
      <c r="C229">
        <v>1.4262999999999999</v>
      </c>
      <c r="D229">
        <v>0.81179999999999997</v>
      </c>
      <c r="E229">
        <v>1.8447</v>
      </c>
    </row>
    <row r="230" spans="1:5" x14ac:dyDescent="0.25">
      <c r="A230" t="s">
        <v>24</v>
      </c>
      <c r="B230" t="s">
        <v>287</v>
      </c>
      <c r="C230">
        <v>1.4262999999999999</v>
      </c>
      <c r="D230">
        <v>0.81179999999999997</v>
      </c>
      <c r="E230">
        <v>1.1003000000000001</v>
      </c>
    </row>
    <row r="231" spans="1:5" x14ac:dyDescent="0.25">
      <c r="A231" t="s">
        <v>24</v>
      </c>
      <c r="B231" t="s">
        <v>293</v>
      </c>
      <c r="C231">
        <v>1.4262999999999999</v>
      </c>
      <c r="D231">
        <v>0.66420000000000001</v>
      </c>
      <c r="E231">
        <v>0.90620000000000001</v>
      </c>
    </row>
    <row r="232" spans="1:5" x14ac:dyDescent="0.25">
      <c r="A232" t="s">
        <v>24</v>
      </c>
      <c r="B232" t="s">
        <v>294</v>
      </c>
      <c r="C232">
        <v>1.4262999999999999</v>
      </c>
      <c r="D232">
        <v>1.3284</v>
      </c>
      <c r="E232">
        <v>0.55020000000000002</v>
      </c>
    </row>
    <row r="233" spans="1:5" x14ac:dyDescent="0.25">
      <c r="A233" t="s">
        <v>24</v>
      </c>
      <c r="B233" t="s">
        <v>295</v>
      </c>
      <c r="C233">
        <v>1.4262999999999999</v>
      </c>
      <c r="D233">
        <v>1.3653</v>
      </c>
      <c r="E233">
        <v>0.64729999999999999</v>
      </c>
    </row>
    <row r="234" spans="1:5" x14ac:dyDescent="0.25">
      <c r="A234" t="s">
        <v>24</v>
      </c>
      <c r="B234" t="s">
        <v>25</v>
      </c>
      <c r="C234">
        <v>1.4262999999999999</v>
      </c>
      <c r="D234">
        <v>0.92249999999999999</v>
      </c>
      <c r="E234">
        <v>1.0356000000000001</v>
      </c>
    </row>
    <row r="235" spans="1:5" x14ac:dyDescent="0.25">
      <c r="A235" t="s">
        <v>24</v>
      </c>
      <c r="B235" t="s">
        <v>327</v>
      </c>
      <c r="C235">
        <v>1.4262999999999999</v>
      </c>
      <c r="D235">
        <v>1.5867</v>
      </c>
      <c r="E235">
        <v>0.55020000000000002</v>
      </c>
    </row>
    <row r="236" spans="1:5" x14ac:dyDescent="0.25">
      <c r="A236" t="s">
        <v>24</v>
      </c>
      <c r="B236" t="s">
        <v>286</v>
      </c>
      <c r="C236">
        <v>1.4262999999999999</v>
      </c>
      <c r="D236">
        <v>1.3284</v>
      </c>
      <c r="E236">
        <v>0.67959999999999998</v>
      </c>
    </row>
    <row r="237" spans="1:5" x14ac:dyDescent="0.25">
      <c r="A237" t="s">
        <v>24</v>
      </c>
      <c r="B237" t="s">
        <v>291</v>
      </c>
      <c r="C237">
        <v>1.4262999999999999</v>
      </c>
      <c r="D237">
        <v>0.84870000000000001</v>
      </c>
      <c r="E237">
        <v>1.4239999999999999</v>
      </c>
    </row>
    <row r="238" spans="1:5" x14ac:dyDescent="0.25">
      <c r="A238" t="s">
        <v>24</v>
      </c>
      <c r="B238" t="s">
        <v>26</v>
      </c>
      <c r="C238">
        <v>1.4262999999999999</v>
      </c>
      <c r="D238">
        <v>0.95940000000000003</v>
      </c>
      <c r="E238">
        <v>1.1974</v>
      </c>
    </row>
    <row r="239" spans="1:5" x14ac:dyDescent="0.25">
      <c r="A239" t="s">
        <v>24</v>
      </c>
      <c r="B239" t="s">
        <v>184</v>
      </c>
      <c r="C239">
        <v>1.4262999999999999</v>
      </c>
      <c r="D239">
        <v>0.73799999999999999</v>
      </c>
      <c r="E239">
        <v>0.90620000000000001</v>
      </c>
    </row>
    <row r="240" spans="1:5" x14ac:dyDescent="0.25">
      <c r="A240" t="s">
        <v>24</v>
      </c>
      <c r="B240" t="s">
        <v>290</v>
      </c>
      <c r="C240">
        <v>1.4262999999999999</v>
      </c>
      <c r="D240">
        <v>1.2177</v>
      </c>
      <c r="E240">
        <v>0.9385</v>
      </c>
    </row>
    <row r="241" spans="1:5" x14ac:dyDescent="0.25">
      <c r="A241" t="s">
        <v>24</v>
      </c>
      <c r="B241" t="s">
        <v>183</v>
      </c>
      <c r="C241">
        <v>1.4262999999999999</v>
      </c>
      <c r="D241">
        <v>0.88560000000000005</v>
      </c>
      <c r="E241">
        <v>1.2621</v>
      </c>
    </row>
    <row r="242" spans="1:5" x14ac:dyDescent="0.25">
      <c r="A242" t="s">
        <v>24</v>
      </c>
      <c r="B242" t="s">
        <v>182</v>
      </c>
      <c r="C242">
        <v>1.4262999999999999</v>
      </c>
      <c r="D242">
        <v>0.92249999999999999</v>
      </c>
      <c r="E242">
        <v>1.0680000000000001</v>
      </c>
    </row>
    <row r="243" spans="1:5" x14ac:dyDescent="0.25">
      <c r="A243" t="s">
        <v>24</v>
      </c>
      <c r="B243" t="s">
        <v>185</v>
      </c>
      <c r="C243">
        <v>1.4262999999999999</v>
      </c>
      <c r="D243">
        <v>1.0331999999999999</v>
      </c>
      <c r="E243">
        <v>1.2621</v>
      </c>
    </row>
    <row r="244" spans="1:5" x14ac:dyDescent="0.25">
      <c r="A244" t="s">
        <v>24</v>
      </c>
      <c r="B244" t="s">
        <v>181</v>
      </c>
      <c r="C244">
        <v>1.4262999999999999</v>
      </c>
      <c r="D244">
        <v>0.84870000000000001</v>
      </c>
      <c r="E244">
        <v>0.80910000000000004</v>
      </c>
    </row>
    <row r="245" spans="1:5" x14ac:dyDescent="0.25">
      <c r="A245" t="s">
        <v>27</v>
      </c>
      <c r="B245" t="s">
        <v>187</v>
      </c>
      <c r="C245">
        <v>1.1000000000000001</v>
      </c>
      <c r="D245">
        <v>0.90910000000000002</v>
      </c>
      <c r="E245">
        <v>1.1717</v>
      </c>
    </row>
    <row r="246" spans="1:5" x14ac:dyDescent="0.25">
      <c r="A246" t="s">
        <v>27</v>
      </c>
      <c r="B246" t="s">
        <v>191</v>
      </c>
      <c r="C246">
        <v>1.1000000000000001</v>
      </c>
      <c r="D246">
        <v>1.1961999999999999</v>
      </c>
      <c r="E246">
        <v>1.0505</v>
      </c>
    </row>
    <row r="247" spans="1:5" x14ac:dyDescent="0.25">
      <c r="A247" t="s">
        <v>27</v>
      </c>
      <c r="B247" t="s">
        <v>28</v>
      </c>
      <c r="C247">
        <v>1.1000000000000001</v>
      </c>
      <c r="D247">
        <v>1.0047999999999999</v>
      </c>
      <c r="E247">
        <v>0.92930000000000001</v>
      </c>
    </row>
    <row r="248" spans="1:5" x14ac:dyDescent="0.25">
      <c r="A248" t="s">
        <v>27</v>
      </c>
      <c r="B248" t="s">
        <v>186</v>
      </c>
      <c r="C248">
        <v>1.1000000000000001</v>
      </c>
      <c r="D248">
        <v>1.1005</v>
      </c>
      <c r="E248">
        <v>0.84850000000000003</v>
      </c>
    </row>
    <row r="249" spans="1:5" x14ac:dyDescent="0.25">
      <c r="A249" t="s">
        <v>27</v>
      </c>
      <c r="B249" t="s">
        <v>189</v>
      </c>
      <c r="C249">
        <v>1.1000000000000001</v>
      </c>
      <c r="D249">
        <v>0.66990000000000005</v>
      </c>
      <c r="E249">
        <v>1.0909</v>
      </c>
    </row>
    <row r="250" spans="1:5" x14ac:dyDescent="0.25">
      <c r="A250" t="s">
        <v>27</v>
      </c>
      <c r="B250" t="s">
        <v>297</v>
      </c>
      <c r="C250">
        <v>1.1000000000000001</v>
      </c>
      <c r="D250">
        <v>0.90910000000000002</v>
      </c>
      <c r="E250">
        <v>0.88890000000000002</v>
      </c>
    </row>
    <row r="251" spans="1:5" x14ac:dyDescent="0.25">
      <c r="A251" t="s">
        <v>27</v>
      </c>
      <c r="B251" t="s">
        <v>298</v>
      </c>
      <c r="C251">
        <v>1.1000000000000001</v>
      </c>
      <c r="D251">
        <v>1.4354</v>
      </c>
      <c r="E251">
        <v>0.80810000000000004</v>
      </c>
    </row>
    <row r="252" spans="1:5" x14ac:dyDescent="0.25">
      <c r="A252" t="s">
        <v>27</v>
      </c>
      <c r="B252" t="s">
        <v>31</v>
      </c>
      <c r="C252">
        <v>1.1000000000000001</v>
      </c>
      <c r="D252">
        <v>1.0526</v>
      </c>
      <c r="E252">
        <v>0.84850000000000003</v>
      </c>
    </row>
    <row r="253" spans="1:5" x14ac:dyDescent="0.25">
      <c r="A253" t="s">
        <v>27</v>
      </c>
      <c r="B253" t="s">
        <v>195</v>
      </c>
      <c r="C253">
        <v>1.1000000000000001</v>
      </c>
      <c r="D253">
        <v>1.5310999999999999</v>
      </c>
      <c r="E253">
        <v>0.76770000000000005</v>
      </c>
    </row>
    <row r="254" spans="1:5" x14ac:dyDescent="0.25">
      <c r="A254" t="s">
        <v>27</v>
      </c>
      <c r="B254" t="s">
        <v>188</v>
      </c>
      <c r="C254">
        <v>1.1000000000000001</v>
      </c>
      <c r="D254">
        <v>1.1483000000000001</v>
      </c>
      <c r="E254">
        <v>0.68689999999999996</v>
      </c>
    </row>
    <row r="255" spans="1:5" x14ac:dyDescent="0.25">
      <c r="A255" t="s">
        <v>27</v>
      </c>
      <c r="B255" t="s">
        <v>296</v>
      </c>
      <c r="C255">
        <v>1.1000000000000001</v>
      </c>
      <c r="D255">
        <v>0.52629999999999999</v>
      </c>
      <c r="E255">
        <v>1.2525999999999999</v>
      </c>
    </row>
    <row r="256" spans="1:5" x14ac:dyDescent="0.25">
      <c r="A256" t="s">
        <v>27</v>
      </c>
      <c r="B256" t="s">
        <v>190</v>
      </c>
      <c r="C256">
        <v>1.1000000000000001</v>
      </c>
      <c r="D256">
        <v>1.3396999999999999</v>
      </c>
      <c r="E256">
        <v>1.6162000000000001</v>
      </c>
    </row>
    <row r="257" spans="1:5" x14ac:dyDescent="0.25">
      <c r="A257" t="s">
        <v>27</v>
      </c>
      <c r="B257" t="s">
        <v>192</v>
      </c>
      <c r="C257">
        <v>1.1000000000000001</v>
      </c>
      <c r="D257">
        <v>0.622</v>
      </c>
      <c r="E257">
        <v>0.80810000000000004</v>
      </c>
    </row>
    <row r="258" spans="1:5" x14ac:dyDescent="0.25">
      <c r="A258" t="s">
        <v>27</v>
      </c>
      <c r="B258" t="s">
        <v>329</v>
      </c>
      <c r="C258">
        <v>1.1000000000000001</v>
      </c>
      <c r="D258">
        <v>0.57420000000000004</v>
      </c>
      <c r="E258">
        <v>1.3737999999999999</v>
      </c>
    </row>
    <row r="259" spans="1:5" x14ac:dyDescent="0.25">
      <c r="A259" t="s">
        <v>27</v>
      </c>
      <c r="B259" t="s">
        <v>194</v>
      </c>
      <c r="C259">
        <v>1.1000000000000001</v>
      </c>
      <c r="D259">
        <v>1.0526</v>
      </c>
      <c r="E259">
        <v>0.92930000000000001</v>
      </c>
    </row>
    <row r="260" spans="1:5" x14ac:dyDescent="0.25">
      <c r="A260" t="s">
        <v>27</v>
      </c>
      <c r="B260" t="s">
        <v>299</v>
      </c>
      <c r="C260">
        <v>1.1000000000000001</v>
      </c>
      <c r="D260">
        <v>0.95689999999999997</v>
      </c>
      <c r="E260">
        <v>0.84850000000000003</v>
      </c>
    </row>
    <row r="261" spans="1:5" x14ac:dyDescent="0.25">
      <c r="A261" t="s">
        <v>27</v>
      </c>
      <c r="B261" t="s">
        <v>328</v>
      </c>
      <c r="C261">
        <v>1.1000000000000001</v>
      </c>
      <c r="D261">
        <v>0.90910000000000002</v>
      </c>
      <c r="E261">
        <v>0.92930000000000001</v>
      </c>
    </row>
    <row r="262" spans="1:5" x14ac:dyDescent="0.25">
      <c r="A262" t="s">
        <v>27</v>
      </c>
      <c r="B262" t="s">
        <v>193</v>
      </c>
      <c r="C262">
        <v>1.1000000000000001</v>
      </c>
      <c r="D262">
        <v>1.1961999999999999</v>
      </c>
      <c r="E262">
        <v>0.80810000000000004</v>
      </c>
    </row>
    <row r="263" spans="1:5" x14ac:dyDescent="0.25">
      <c r="A263" t="s">
        <v>27</v>
      </c>
      <c r="B263" t="s">
        <v>30</v>
      </c>
      <c r="C263">
        <v>1.1000000000000001</v>
      </c>
      <c r="D263">
        <v>1.244</v>
      </c>
      <c r="E263">
        <v>1.1717</v>
      </c>
    </row>
    <row r="264" spans="1:5" x14ac:dyDescent="0.25">
      <c r="A264" t="s">
        <v>27</v>
      </c>
      <c r="B264" t="s">
        <v>29</v>
      </c>
      <c r="C264">
        <v>1.1000000000000001</v>
      </c>
      <c r="D264">
        <v>0.622</v>
      </c>
      <c r="E264">
        <v>1.1717</v>
      </c>
    </row>
    <row r="265" spans="1:5" x14ac:dyDescent="0.25">
      <c r="A265" t="s">
        <v>196</v>
      </c>
      <c r="B265" t="s">
        <v>205</v>
      </c>
      <c r="C265">
        <v>1.3987000000000001</v>
      </c>
      <c r="D265">
        <v>2.0607000000000002</v>
      </c>
      <c r="E265">
        <v>0.32929999999999998</v>
      </c>
    </row>
    <row r="266" spans="1:5" x14ac:dyDescent="0.25">
      <c r="A266" t="s">
        <v>196</v>
      </c>
      <c r="B266" t="s">
        <v>306</v>
      </c>
      <c r="C266">
        <v>1.3987000000000001</v>
      </c>
      <c r="D266">
        <v>1.514</v>
      </c>
      <c r="E266">
        <v>0.84150000000000003</v>
      </c>
    </row>
    <row r="267" spans="1:5" x14ac:dyDescent="0.25">
      <c r="A267" t="s">
        <v>196</v>
      </c>
      <c r="B267" t="s">
        <v>206</v>
      </c>
      <c r="C267">
        <v>1.3987000000000001</v>
      </c>
      <c r="D267">
        <v>0.50470000000000004</v>
      </c>
      <c r="E267">
        <v>1.3903000000000001</v>
      </c>
    </row>
    <row r="268" spans="1:5" x14ac:dyDescent="0.25">
      <c r="A268" t="s">
        <v>196</v>
      </c>
      <c r="B268" t="s">
        <v>197</v>
      </c>
      <c r="C268">
        <v>1.3987000000000001</v>
      </c>
      <c r="D268">
        <v>0.58879999999999999</v>
      </c>
      <c r="E268">
        <v>0.98780000000000001</v>
      </c>
    </row>
    <row r="269" spans="1:5" x14ac:dyDescent="0.25">
      <c r="A269" t="s">
        <v>196</v>
      </c>
      <c r="B269" t="s">
        <v>307</v>
      </c>
      <c r="C269">
        <v>1.3987000000000001</v>
      </c>
      <c r="D269">
        <v>1.2196</v>
      </c>
      <c r="E269">
        <v>0.84150000000000003</v>
      </c>
    </row>
    <row r="270" spans="1:5" x14ac:dyDescent="0.25">
      <c r="A270" t="s">
        <v>196</v>
      </c>
      <c r="B270" t="s">
        <v>204</v>
      </c>
      <c r="C270">
        <v>1.3987000000000001</v>
      </c>
      <c r="D270">
        <v>0.96730000000000005</v>
      </c>
      <c r="E270">
        <v>0.91469999999999996</v>
      </c>
    </row>
    <row r="271" spans="1:5" x14ac:dyDescent="0.25">
      <c r="A271" t="s">
        <v>196</v>
      </c>
      <c r="B271" t="s">
        <v>302</v>
      </c>
      <c r="C271">
        <v>1.3987000000000001</v>
      </c>
      <c r="D271">
        <v>0.96730000000000005</v>
      </c>
      <c r="E271">
        <v>0.87809999999999999</v>
      </c>
    </row>
    <row r="272" spans="1:5" x14ac:dyDescent="0.25">
      <c r="A272" t="s">
        <v>196</v>
      </c>
      <c r="B272" t="s">
        <v>305</v>
      </c>
      <c r="C272">
        <v>1.3987000000000001</v>
      </c>
      <c r="D272">
        <v>0.88319999999999999</v>
      </c>
      <c r="E272">
        <v>1.1342000000000001</v>
      </c>
    </row>
    <row r="273" spans="1:5" x14ac:dyDescent="0.25">
      <c r="A273" t="s">
        <v>196</v>
      </c>
      <c r="B273" t="s">
        <v>202</v>
      </c>
      <c r="C273">
        <v>1.3987000000000001</v>
      </c>
      <c r="D273">
        <v>0.54669999999999996</v>
      </c>
      <c r="E273">
        <v>1.3536999999999999</v>
      </c>
    </row>
    <row r="274" spans="1:5" x14ac:dyDescent="0.25">
      <c r="A274" t="s">
        <v>196</v>
      </c>
      <c r="B274" t="s">
        <v>200</v>
      </c>
      <c r="C274">
        <v>1.3987000000000001</v>
      </c>
      <c r="D274">
        <v>1.472</v>
      </c>
      <c r="E274">
        <v>0.80489999999999995</v>
      </c>
    </row>
    <row r="275" spans="1:5" x14ac:dyDescent="0.25">
      <c r="A275" t="s">
        <v>196</v>
      </c>
      <c r="B275" t="s">
        <v>199</v>
      </c>
      <c r="C275">
        <v>1.3987000000000001</v>
      </c>
      <c r="D275">
        <v>0.79910000000000003</v>
      </c>
      <c r="E275">
        <v>0.76829999999999998</v>
      </c>
    </row>
    <row r="276" spans="1:5" x14ac:dyDescent="0.25">
      <c r="A276" t="s">
        <v>196</v>
      </c>
      <c r="B276" t="s">
        <v>303</v>
      </c>
      <c r="C276">
        <v>1.3987000000000001</v>
      </c>
      <c r="D276">
        <v>1.0513999999999999</v>
      </c>
      <c r="E276">
        <v>0.91469999999999996</v>
      </c>
    </row>
    <row r="277" spans="1:5" x14ac:dyDescent="0.25">
      <c r="A277" t="s">
        <v>196</v>
      </c>
      <c r="B277" t="s">
        <v>201</v>
      </c>
      <c r="C277">
        <v>1.3987000000000001</v>
      </c>
      <c r="D277">
        <v>1.0513999999999999</v>
      </c>
      <c r="E277">
        <v>0.58540000000000003</v>
      </c>
    </row>
    <row r="278" spans="1:5" x14ac:dyDescent="0.25">
      <c r="A278" t="s">
        <v>196</v>
      </c>
      <c r="B278" t="s">
        <v>304</v>
      </c>
      <c r="C278">
        <v>1.3987000000000001</v>
      </c>
      <c r="D278">
        <v>1.0934999999999999</v>
      </c>
      <c r="E278">
        <v>0.95120000000000005</v>
      </c>
    </row>
    <row r="279" spans="1:5" x14ac:dyDescent="0.25">
      <c r="A279" t="s">
        <v>196</v>
      </c>
      <c r="B279" t="s">
        <v>198</v>
      </c>
      <c r="C279">
        <v>1.3987000000000001</v>
      </c>
      <c r="D279">
        <v>0.96730000000000005</v>
      </c>
      <c r="E279">
        <v>1.6464000000000001</v>
      </c>
    </row>
    <row r="280" spans="1:5" x14ac:dyDescent="0.25">
      <c r="A280" t="s">
        <v>196</v>
      </c>
      <c r="B280" t="s">
        <v>300</v>
      </c>
      <c r="C280">
        <v>1.3987000000000001</v>
      </c>
      <c r="D280">
        <v>0.50470000000000004</v>
      </c>
      <c r="E280">
        <v>1.0975999999999999</v>
      </c>
    </row>
    <row r="281" spans="1:5" x14ac:dyDescent="0.25">
      <c r="A281" t="s">
        <v>196</v>
      </c>
      <c r="B281" t="s">
        <v>301</v>
      </c>
      <c r="C281">
        <v>1.3987000000000001</v>
      </c>
      <c r="D281">
        <v>0.75700000000000001</v>
      </c>
      <c r="E281">
        <v>1.2805</v>
      </c>
    </row>
    <row r="282" spans="1:5" x14ac:dyDescent="0.25">
      <c r="A282" t="s">
        <v>196</v>
      </c>
      <c r="B282" t="s">
        <v>203</v>
      </c>
      <c r="C282">
        <v>1.3987000000000001</v>
      </c>
      <c r="D282">
        <v>1.0513999999999999</v>
      </c>
      <c r="E282">
        <v>1.2805</v>
      </c>
    </row>
    <row r="283" spans="1:5" x14ac:dyDescent="0.25">
      <c r="A283" t="s">
        <v>32</v>
      </c>
      <c r="B283" t="s">
        <v>331</v>
      </c>
      <c r="C283">
        <v>1.1471</v>
      </c>
      <c r="D283">
        <v>0.51280000000000003</v>
      </c>
      <c r="E283">
        <v>0.78859999999999997</v>
      </c>
    </row>
    <row r="284" spans="1:5" x14ac:dyDescent="0.25">
      <c r="A284" t="s">
        <v>32</v>
      </c>
      <c r="B284" t="s">
        <v>36</v>
      </c>
      <c r="C284">
        <v>1.1471</v>
      </c>
      <c r="D284">
        <v>1.9486000000000001</v>
      </c>
      <c r="E284">
        <v>0.55669999999999997</v>
      </c>
    </row>
    <row r="285" spans="1:5" x14ac:dyDescent="0.25">
      <c r="A285" t="s">
        <v>32</v>
      </c>
      <c r="B285" t="s">
        <v>212</v>
      </c>
      <c r="C285">
        <v>1.1471</v>
      </c>
      <c r="D285">
        <v>1.1282000000000001</v>
      </c>
      <c r="E285">
        <v>1.2525999999999999</v>
      </c>
    </row>
    <row r="286" spans="1:5" x14ac:dyDescent="0.25">
      <c r="A286" t="s">
        <v>32</v>
      </c>
      <c r="B286" t="s">
        <v>311</v>
      </c>
      <c r="C286">
        <v>1.1471</v>
      </c>
      <c r="D286">
        <v>1.0769</v>
      </c>
      <c r="E286">
        <v>1.1133999999999999</v>
      </c>
    </row>
    <row r="287" spans="1:5" x14ac:dyDescent="0.25">
      <c r="A287" t="s">
        <v>32</v>
      </c>
      <c r="B287" t="s">
        <v>210</v>
      </c>
      <c r="C287">
        <v>1.1471</v>
      </c>
      <c r="D287">
        <v>0.61539999999999995</v>
      </c>
      <c r="E287">
        <v>1.2988999999999999</v>
      </c>
    </row>
    <row r="288" spans="1:5" x14ac:dyDescent="0.25">
      <c r="A288" t="s">
        <v>32</v>
      </c>
      <c r="B288" t="s">
        <v>312</v>
      </c>
      <c r="C288">
        <v>1.1471</v>
      </c>
      <c r="D288">
        <v>1.0256000000000001</v>
      </c>
      <c r="E288">
        <v>1.0206</v>
      </c>
    </row>
    <row r="289" spans="1:5" x14ac:dyDescent="0.25">
      <c r="A289" t="s">
        <v>32</v>
      </c>
      <c r="B289" t="s">
        <v>209</v>
      </c>
      <c r="C289">
        <v>1.1471</v>
      </c>
      <c r="D289">
        <v>0.82050000000000001</v>
      </c>
      <c r="E289">
        <v>0.78859999999999997</v>
      </c>
    </row>
    <row r="290" spans="1:5" x14ac:dyDescent="0.25">
      <c r="A290" t="s">
        <v>32</v>
      </c>
      <c r="B290" t="s">
        <v>313</v>
      </c>
      <c r="C290">
        <v>1.1471</v>
      </c>
      <c r="D290">
        <v>0.87180000000000002</v>
      </c>
      <c r="E290">
        <v>1.2061999999999999</v>
      </c>
    </row>
    <row r="291" spans="1:5" x14ac:dyDescent="0.25">
      <c r="A291" t="s">
        <v>32</v>
      </c>
      <c r="B291" t="s">
        <v>309</v>
      </c>
      <c r="C291">
        <v>1.1471</v>
      </c>
      <c r="D291">
        <v>0.66659999999999997</v>
      </c>
      <c r="E291">
        <v>0.92779999999999996</v>
      </c>
    </row>
    <row r="292" spans="1:5" x14ac:dyDescent="0.25">
      <c r="A292" t="s">
        <v>32</v>
      </c>
      <c r="B292" t="s">
        <v>308</v>
      </c>
      <c r="C292">
        <v>1.1471</v>
      </c>
      <c r="D292">
        <v>0.56410000000000005</v>
      </c>
      <c r="E292">
        <v>1.3452999999999999</v>
      </c>
    </row>
    <row r="293" spans="1:5" x14ac:dyDescent="0.25">
      <c r="A293" t="s">
        <v>32</v>
      </c>
      <c r="B293" t="s">
        <v>207</v>
      </c>
      <c r="C293">
        <v>1.1471</v>
      </c>
      <c r="D293">
        <v>0.87180000000000002</v>
      </c>
      <c r="E293">
        <v>1.0206</v>
      </c>
    </row>
    <row r="294" spans="1:5" x14ac:dyDescent="0.25">
      <c r="A294" t="s">
        <v>32</v>
      </c>
      <c r="B294" t="s">
        <v>330</v>
      </c>
      <c r="C294">
        <v>1.1471</v>
      </c>
      <c r="D294">
        <v>0.71789999999999998</v>
      </c>
      <c r="E294">
        <v>1.1133999999999999</v>
      </c>
    </row>
    <row r="295" spans="1:5" x14ac:dyDescent="0.25">
      <c r="A295" t="s">
        <v>32</v>
      </c>
      <c r="B295" t="s">
        <v>35</v>
      </c>
      <c r="C295">
        <v>1.1471</v>
      </c>
      <c r="D295">
        <v>1.7435</v>
      </c>
      <c r="E295">
        <v>0.64949999999999997</v>
      </c>
    </row>
    <row r="296" spans="1:5" x14ac:dyDescent="0.25">
      <c r="A296" t="s">
        <v>32</v>
      </c>
      <c r="B296" t="s">
        <v>34</v>
      </c>
      <c r="C296">
        <v>1.1471</v>
      </c>
      <c r="D296">
        <v>0.66659999999999997</v>
      </c>
      <c r="E296">
        <v>1.0206</v>
      </c>
    </row>
    <row r="297" spans="1:5" x14ac:dyDescent="0.25">
      <c r="A297" t="s">
        <v>32</v>
      </c>
      <c r="B297" t="s">
        <v>310</v>
      </c>
      <c r="C297">
        <v>1.1471</v>
      </c>
      <c r="D297">
        <v>0.92300000000000004</v>
      </c>
      <c r="E297">
        <v>0.92779999999999996</v>
      </c>
    </row>
    <row r="298" spans="1:5" x14ac:dyDescent="0.25">
      <c r="A298" t="s">
        <v>32</v>
      </c>
      <c r="B298" t="s">
        <v>208</v>
      </c>
      <c r="C298">
        <v>1.1471</v>
      </c>
      <c r="D298">
        <v>1.3332999999999999</v>
      </c>
      <c r="E298">
        <v>0.83499999999999996</v>
      </c>
    </row>
    <row r="299" spans="1:5" x14ac:dyDescent="0.25">
      <c r="A299" t="s">
        <v>32</v>
      </c>
      <c r="B299" t="s">
        <v>33</v>
      </c>
      <c r="C299">
        <v>1.1471</v>
      </c>
      <c r="D299">
        <v>1.5896999999999999</v>
      </c>
      <c r="E299">
        <v>0.46389999999999998</v>
      </c>
    </row>
    <row r="300" spans="1:5" x14ac:dyDescent="0.25">
      <c r="A300" t="s">
        <v>32</v>
      </c>
      <c r="B300" t="s">
        <v>211</v>
      </c>
      <c r="C300">
        <v>1.1471</v>
      </c>
      <c r="D300">
        <v>0.92300000000000004</v>
      </c>
      <c r="E300">
        <v>1.6700999999999999</v>
      </c>
    </row>
    <row r="301" spans="1:5" x14ac:dyDescent="0.25">
      <c r="A301" t="s">
        <v>213</v>
      </c>
      <c r="B301" t="s">
        <v>221</v>
      </c>
      <c r="C301">
        <v>1.1535</v>
      </c>
      <c r="D301">
        <v>0.59319999999999995</v>
      </c>
      <c r="E301">
        <v>0.83050000000000002</v>
      </c>
    </row>
    <row r="302" spans="1:5" x14ac:dyDescent="0.25">
      <c r="A302" t="s">
        <v>213</v>
      </c>
      <c r="B302" t="s">
        <v>214</v>
      </c>
      <c r="C302">
        <v>1.1535</v>
      </c>
      <c r="D302">
        <v>1.6881999999999999</v>
      </c>
      <c r="E302">
        <v>0.74739999999999995</v>
      </c>
    </row>
    <row r="303" spans="1:5" x14ac:dyDescent="0.25">
      <c r="A303" t="s">
        <v>213</v>
      </c>
      <c r="B303" t="s">
        <v>217</v>
      </c>
      <c r="C303">
        <v>1.1535</v>
      </c>
      <c r="D303">
        <v>0.50190000000000001</v>
      </c>
      <c r="E303">
        <v>1.0795999999999999</v>
      </c>
    </row>
    <row r="304" spans="1:5" x14ac:dyDescent="0.25">
      <c r="A304" t="s">
        <v>213</v>
      </c>
      <c r="B304" t="s">
        <v>216</v>
      </c>
      <c r="C304">
        <v>1.1535</v>
      </c>
      <c r="D304">
        <v>0.95820000000000005</v>
      </c>
      <c r="E304">
        <v>1.5779000000000001</v>
      </c>
    </row>
    <row r="305" spans="1:5" x14ac:dyDescent="0.25">
      <c r="A305" t="s">
        <v>213</v>
      </c>
      <c r="B305" t="s">
        <v>218</v>
      </c>
      <c r="C305">
        <v>1.1535</v>
      </c>
      <c r="D305">
        <v>1.2319</v>
      </c>
      <c r="E305">
        <v>0.58130000000000004</v>
      </c>
    </row>
    <row r="306" spans="1:5" x14ac:dyDescent="0.25">
      <c r="A306" t="s">
        <v>213</v>
      </c>
      <c r="B306" t="s">
        <v>219</v>
      </c>
      <c r="C306">
        <v>1.1535</v>
      </c>
      <c r="D306">
        <v>0.59319999999999995</v>
      </c>
      <c r="E306">
        <v>1.1211</v>
      </c>
    </row>
    <row r="307" spans="1:5" x14ac:dyDescent="0.25">
      <c r="A307" t="s">
        <v>213</v>
      </c>
      <c r="B307" t="s">
        <v>215</v>
      </c>
      <c r="C307">
        <v>1.1535</v>
      </c>
      <c r="D307">
        <v>1.0038</v>
      </c>
      <c r="E307">
        <v>1.2041999999999999</v>
      </c>
    </row>
    <row r="308" spans="1:5" x14ac:dyDescent="0.25">
      <c r="A308" t="s">
        <v>213</v>
      </c>
      <c r="B308" t="s">
        <v>314</v>
      </c>
      <c r="C308">
        <v>1.1535</v>
      </c>
      <c r="D308">
        <v>0.8669</v>
      </c>
      <c r="E308">
        <v>0.99660000000000004</v>
      </c>
    </row>
    <row r="309" spans="1:5" x14ac:dyDescent="0.25">
      <c r="A309" t="s">
        <v>213</v>
      </c>
      <c r="B309" t="s">
        <v>315</v>
      </c>
      <c r="C309">
        <v>1.1535</v>
      </c>
      <c r="D309">
        <v>1.597</v>
      </c>
      <c r="E309">
        <v>0.37369999999999998</v>
      </c>
    </row>
    <row r="310" spans="1:5" x14ac:dyDescent="0.25">
      <c r="A310" t="s">
        <v>213</v>
      </c>
      <c r="B310" t="s">
        <v>220</v>
      </c>
      <c r="C310">
        <v>1.1535</v>
      </c>
      <c r="D310">
        <v>0.73</v>
      </c>
      <c r="E310">
        <v>1.2871999999999999</v>
      </c>
    </row>
    <row r="311" spans="1:5" x14ac:dyDescent="0.25">
      <c r="A311" t="s">
        <v>213</v>
      </c>
      <c r="B311" t="s">
        <v>222</v>
      </c>
      <c r="C311">
        <v>1.1535</v>
      </c>
      <c r="D311">
        <v>1.2319</v>
      </c>
      <c r="E311">
        <v>1.2871999999999999</v>
      </c>
    </row>
    <row r="312" spans="1:5" x14ac:dyDescent="0.25">
      <c r="A312" t="s">
        <v>213</v>
      </c>
      <c r="B312" t="s">
        <v>223</v>
      </c>
      <c r="C312">
        <v>1.1535</v>
      </c>
      <c r="D312">
        <v>1.0038</v>
      </c>
      <c r="E312">
        <v>0.91349999999999998</v>
      </c>
    </row>
    <row r="313" spans="1:5" x14ac:dyDescent="0.25">
      <c r="A313" t="s">
        <v>37</v>
      </c>
      <c r="B313" t="s">
        <v>224</v>
      </c>
      <c r="C313">
        <v>1.2666999999999999</v>
      </c>
      <c r="D313">
        <v>0.72870000000000001</v>
      </c>
      <c r="E313">
        <v>1.5403</v>
      </c>
    </row>
    <row r="314" spans="1:5" x14ac:dyDescent="0.25">
      <c r="A314" t="s">
        <v>37</v>
      </c>
      <c r="B314" t="s">
        <v>229</v>
      </c>
      <c r="C314">
        <v>1.2666999999999999</v>
      </c>
      <c r="D314">
        <v>0.72870000000000001</v>
      </c>
      <c r="E314">
        <v>1.1428</v>
      </c>
    </row>
    <row r="315" spans="1:5" x14ac:dyDescent="0.25">
      <c r="A315" t="s">
        <v>37</v>
      </c>
      <c r="B315" t="s">
        <v>227</v>
      </c>
      <c r="C315">
        <v>1.2666999999999999</v>
      </c>
      <c r="D315">
        <v>1.1277999999999999</v>
      </c>
      <c r="E315">
        <v>1.1535</v>
      </c>
    </row>
    <row r="316" spans="1:5" x14ac:dyDescent="0.25">
      <c r="A316" t="s">
        <v>37</v>
      </c>
      <c r="B316" t="s">
        <v>226</v>
      </c>
      <c r="C316">
        <v>1.2666999999999999</v>
      </c>
      <c r="D316">
        <v>1.3532999999999999</v>
      </c>
      <c r="E316">
        <v>1.0611999999999999</v>
      </c>
    </row>
    <row r="317" spans="1:5" x14ac:dyDescent="0.25">
      <c r="A317" t="s">
        <v>37</v>
      </c>
      <c r="B317" t="s">
        <v>39</v>
      </c>
      <c r="C317">
        <v>1.2666999999999999</v>
      </c>
      <c r="D317">
        <v>0.85019999999999996</v>
      </c>
      <c r="E317">
        <v>1.0435000000000001</v>
      </c>
    </row>
    <row r="318" spans="1:5" x14ac:dyDescent="0.25">
      <c r="A318" t="s">
        <v>37</v>
      </c>
      <c r="B318" t="s">
        <v>225</v>
      </c>
      <c r="C318">
        <v>1.2666999999999999</v>
      </c>
      <c r="D318">
        <v>1.1537999999999999</v>
      </c>
      <c r="E318">
        <v>0.39750000000000002</v>
      </c>
    </row>
    <row r="319" spans="1:5" x14ac:dyDescent="0.25">
      <c r="A319" t="s">
        <v>37</v>
      </c>
      <c r="B319" t="s">
        <v>231</v>
      </c>
      <c r="C319">
        <v>1.2666999999999999</v>
      </c>
      <c r="D319">
        <v>1.1277999999999999</v>
      </c>
      <c r="E319">
        <v>0.83050000000000002</v>
      </c>
    </row>
    <row r="320" spans="1:5" x14ac:dyDescent="0.25">
      <c r="A320" t="s">
        <v>37</v>
      </c>
      <c r="B320" t="s">
        <v>38</v>
      </c>
      <c r="C320">
        <v>1.2666999999999999</v>
      </c>
      <c r="D320">
        <v>0.48580000000000001</v>
      </c>
      <c r="E320">
        <v>0.74529999999999996</v>
      </c>
    </row>
    <row r="321" spans="1:5" x14ac:dyDescent="0.25">
      <c r="A321" t="s">
        <v>37</v>
      </c>
      <c r="B321" t="s">
        <v>228</v>
      </c>
      <c r="C321">
        <v>1.2666999999999999</v>
      </c>
      <c r="D321">
        <v>1.1841999999999999</v>
      </c>
      <c r="E321">
        <v>1.2458</v>
      </c>
    </row>
    <row r="322" spans="1:5" x14ac:dyDescent="0.25">
      <c r="A322" t="s">
        <v>37</v>
      </c>
      <c r="B322" t="s">
        <v>230</v>
      </c>
      <c r="C322">
        <v>1.2666999999999999</v>
      </c>
      <c r="D322">
        <v>1.1841999999999999</v>
      </c>
      <c r="E322">
        <v>0.83050000000000002</v>
      </c>
    </row>
    <row r="323" spans="1:5" x14ac:dyDescent="0.25">
      <c r="A323" t="s">
        <v>337</v>
      </c>
      <c r="B323" t="s">
        <v>338</v>
      </c>
      <c r="C323">
        <v>1.1182000000000001</v>
      </c>
      <c r="D323">
        <v>1.1382000000000001</v>
      </c>
      <c r="E323">
        <v>0.8387</v>
      </c>
    </row>
    <row r="324" spans="1:5" x14ac:dyDescent="0.25">
      <c r="A324" t="s">
        <v>337</v>
      </c>
      <c r="B324" t="s">
        <v>367</v>
      </c>
      <c r="C324">
        <v>1.1182000000000001</v>
      </c>
      <c r="D324">
        <v>0.97560000000000002</v>
      </c>
      <c r="E324">
        <v>1.3548</v>
      </c>
    </row>
    <row r="325" spans="1:5" x14ac:dyDescent="0.25">
      <c r="A325" t="s">
        <v>337</v>
      </c>
      <c r="B325" t="s">
        <v>368</v>
      </c>
      <c r="C325">
        <v>1.1182000000000001</v>
      </c>
      <c r="D325">
        <v>0.81299999999999994</v>
      </c>
      <c r="E325">
        <v>0.5161</v>
      </c>
    </row>
    <row r="326" spans="1:5" x14ac:dyDescent="0.25">
      <c r="A326" t="s">
        <v>337</v>
      </c>
      <c r="B326" t="s">
        <v>373</v>
      </c>
      <c r="C326">
        <v>1.1182000000000001</v>
      </c>
      <c r="D326">
        <v>0.48780000000000001</v>
      </c>
      <c r="E326">
        <v>0.8387</v>
      </c>
    </row>
    <row r="327" spans="1:5" x14ac:dyDescent="0.25">
      <c r="A327" t="s">
        <v>337</v>
      </c>
      <c r="B327" t="s">
        <v>374</v>
      </c>
      <c r="C327">
        <v>1.1182000000000001</v>
      </c>
      <c r="D327">
        <v>0.97560000000000002</v>
      </c>
      <c r="E327">
        <v>1.4193</v>
      </c>
    </row>
    <row r="328" spans="1:5" x14ac:dyDescent="0.25">
      <c r="A328" t="s">
        <v>337</v>
      </c>
      <c r="B328" t="s">
        <v>382</v>
      </c>
      <c r="C328">
        <v>1.1182000000000001</v>
      </c>
      <c r="D328">
        <v>1.2195</v>
      </c>
      <c r="E328">
        <v>1.0968</v>
      </c>
    </row>
    <row r="329" spans="1:5" x14ac:dyDescent="0.25">
      <c r="A329" t="s">
        <v>337</v>
      </c>
      <c r="B329" t="s">
        <v>383</v>
      </c>
      <c r="C329">
        <v>1.1182000000000001</v>
      </c>
      <c r="D329">
        <v>0.65039999999999998</v>
      </c>
      <c r="E329">
        <v>1.0323</v>
      </c>
    </row>
    <row r="330" spans="1:5" x14ac:dyDescent="0.25">
      <c r="A330" t="s">
        <v>337</v>
      </c>
      <c r="B330" t="s">
        <v>403</v>
      </c>
      <c r="C330">
        <v>1.1182000000000001</v>
      </c>
      <c r="D330">
        <v>1.1382000000000001</v>
      </c>
      <c r="E330">
        <v>1.2258</v>
      </c>
    </row>
    <row r="331" spans="1:5" x14ac:dyDescent="0.25">
      <c r="A331" t="s">
        <v>337</v>
      </c>
      <c r="B331" t="s">
        <v>407</v>
      </c>
      <c r="C331">
        <v>1.1182000000000001</v>
      </c>
      <c r="D331">
        <v>1.4634</v>
      </c>
      <c r="E331">
        <v>0.7097</v>
      </c>
    </row>
    <row r="332" spans="1:5" x14ac:dyDescent="0.25">
      <c r="A332" t="s">
        <v>337</v>
      </c>
      <c r="B332" t="s">
        <v>408</v>
      </c>
      <c r="C332">
        <v>1.1182000000000001</v>
      </c>
      <c r="D332">
        <v>1.1382000000000001</v>
      </c>
      <c r="E332">
        <v>0.9677</v>
      </c>
    </row>
    <row r="333" spans="1:5" x14ac:dyDescent="0.25">
      <c r="A333" t="s">
        <v>344</v>
      </c>
      <c r="B333" t="s">
        <v>345</v>
      </c>
      <c r="C333">
        <v>1.3545</v>
      </c>
      <c r="D333">
        <v>1.141</v>
      </c>
      <c r="E333">
        <v>1.5278</v>
      </c>
    </row>
    <row r="334" spans="1:5" x14ac:dyDescent="0.25">
      <c r="A334" t="s">
        <v>344</v>
      </c>
      <c r="B334" t="s">
        <v>350</v>
      </c>
      <c r="C334">
        <v>1.3545</v>
      </c>
      <c r="D334">
        <v>0.67120000000000002</v>
      </c>
      <c r="E334">
        <v>0.625</v>
      </c>
    </row>
    <row r="335" spans="1:5" x14ac:dyDescent="0.25">
      <c r="A335" t="s">
        <v>344</v>
      </c>
      <c r="B335" t="s">
        <v>358</v>
      </c>
      <c r="C335">
        <v>1.3545</v>
      </c>
      <c r="D335">
        <v>0.4698</v>
      </c>
      <c r="E335">
        <v>1.3193999999999999</v>
      </c>
    </row>
    <row r="336" spans="1:5" x14ac:dyDescent="0.25">
      <c r="A336" t="s">
        <v>344</v>
      </c>
      <c r="B336" t="s">
        <v>370</v>
      </c>
      <c r="C336">
        <v>1.3545</v>
      </c>
      <c r="D336">
        <v>0.4027</v>
      </c>
      <c r="E336">
        <v>0.90280000000000005</v>
      </c>
    </row>
    <row r="337" spans="1:5" x14ac:dyDescent="0.25">
      <c r="A337" t="s">
        <v>344</v>
      </c>
      <c r="B337" t="s">
        <v>376</v>
      </c>
      <c r="C337">
        <v>1.3545</v>
      </c>
      <c r="D337">
        <v>1.4765999999999999</v>
      </c>
      <c r="E337">
        <v>0.90280000000000005</v>
      </c>
    </row>
    <row r="338" spans="1:5" x14ac:dyDescent="0.25">
      <c r="A338" t="s">
        <v>344</v>
      </c>
      <c r="B338" t="s">
        <v>379</v>
      </c>
      <c r="C338">
        <v>1.3545</v>
      </c>
      <c r="D338">
        <v>1.0739000000000001</v>
      </c>
      <c r="E338">
        <v>0.90280000000000005</v>
      </c>
    </row>
    <row r="339" spans="1:5" x14ac:dyDescent="0.25">
      <c r="A339" t="s">
        <v>344</v>
      </c>
      <c r="B339" t="s">
        <v>411</v>
      </c>
      <c r="C339">
        <v>1.3545</v>
      </c>
      <c r="D339">
        <v>1.4765999999999999</v>
      </c>
      <c r="E339">
        <v>0.55559999999999998</v>
      </c>
    </row>
    <row r="340" spans="1:5" x14ac:dyDescent="0.25">
      <c r="A340" t="s">
        <v>344</v>
      </c>
      <c r="B340" t="s">
        <v>421</v>
      </c>
      <c r="C340">
        <v>1.3545</v>
      </c>
      <c r="D340">
        <v>0.67120000000000002</v>
      </c>
      <c r="E340">
        <v>1.5278</v>
      </c>
    </row>
    <row r="341" spans="1:5" x14ac:dyDescent="0.25">
      <c r="A341" t="s">
        <v>344</v>
      </c>
      <c r="B341" t="s">
        <v>422</v>
      </c>
      <c r="C341">
        <v>1.3545</v>
      </c>
      <c r="D341">
        <v>1.5437000000000001</v>
      </c>
      <c r="E341">
        <v>0.90280000000000005</v>
      </c>
    </row>
    <row r="342" spans="1:5" x14ac:dyDescent="0.25">
      <c r="A342" t="s">
        <v>344</v>
      </c>
      <c r="B342" t="s">
        <v>424</v>
      </c>
      <c r="C342">
        <v>1.3545</v>
      </c>
      <c r="D342">
        <v>1.0739000000000001</v>
      </c>
      <c r="E342">
        <v>0.83330000000000004</v>
      </c>
    </row>
    <row r="343" spans="1:5" x14ac:dyDescent="0.25">
      <c r="A343" t="s">
        <v>340</v>
      </c>
      <c r="B343" t="s">
        <v>341</v>
      </c>
      <c r="C343">
        <v>1.1395</v>
      </c>
      <c r="D343">
        <v>0.69279999999999997</v>
      </c>
      <c r="E343">
        <v>1.2307999999999999</v>
      </c>
    </row>
    <row r="344" spans="1:5" x14ac:dyDescent="0.25">
      <c r="A344" t="s">
        <v>340</v>
      </c>
      <c r="B344" t="s">
        <v>352</v>
      </c>
      <c r="C344">
        <v>1.1395</v>
      </c>
      <c r="D344">
        <v>0.78520000000000001</v>
      </c>
      <c r="E344">
        <v>0.88460000000000005</v>
      </c>
    </row>
    <row r="345" spans="1:5" x14ac:dyDescent="0.25">
      <c r="A345" t="s">
        <v>340</v>
      </c>
      <c r="B345" t="s">
        <v>353</v>
      </c>
      <c r="C345">
        <v>1.1395</v>
      </c>
      <c r="D345">
        <v>1.2009000000000001</v>
      </c>
      <c r="E345">
        <v>0.53849999999999998</v>
      </c>
    </row>
    <row r="346" spans="1:5" x14ac:dyDescent="0.25">
      <c r="A346" t="s">
        <v>340</v>
      </c>
      <c r="B346" t="s">
        <v>354</v>
      </c>
      <c r="C346">
        <v>1.1395</v>
      </c>
      <c r="D346">
        <v>1.8936999999999999</v>
      </c>
      <c r="E346">
        <v>0.69230000000000003</v>
      </c>
    </row>
    <row r="347" spans="1:5" x14ac:dyDescent="0.25">
      <c r="A347" t="s">
        <v>340</v>
      </c>
      <c r="B347" t="s">
        <v>356</v>
      </c>
      <c r="C347">
        <v>1.1395</v>
      </c>
      <c r="D347">
        <v>1.0623</v>
      </c>
      <c r="E347">
        <v>1.1153999999999999</v>
      </c>
    </row>
    <row r="348" spans="1:5" x14ac:dyDescent="0.25">
      <c r="A348" t="s">
        <v>340</v>
      </c>
      <c r="B348" t="s">
        <v>361</v>
      </c>
      <c r="C348">
        <v>1.1395</v>
      </c>
      <c r="D348">
        <v>0.87760000000000005</v>
      </c>
      <c r="E348">
        <v>1.0769</v>
      </c>
    </row>
    <row r="349" spans="1:5" x14ac:dyDescent="0.25">
      <c r="A349" t="s">
        <v>340</v>
      </c>
      <c r="B349" t="s">
        <v>365</v>
      </c>
      <c r="C349">
        <v>1.1395</v>
      </c>
      <c r="D349">
        <v>1.1547000000000001</v>
      </c>
      <c r="E349">
        <v>1.0385</v>
      </c>
    </row>
    <row r="350" spans="1:5" x14ac:dyDescent="0.25">
      <c r="A350" t="s">
        <v>340</v>
      </c>
      <c r="B350" t="s">
        <v>377</v>
      </c>
      <c r="C350">
        <v>1.1395</v>
      </c>
      <c r="D350">
        <v>0.78520000000000001</v>
      </c>
      <c r="E350">
        <v>1.1922999999999999</v>
      </c>
    </row>
    <row r="351" spans="1:5" x14ac:dyDescent="0.25">
      <c r="A351" t="s">
        <v>340</v>
      </c>
      <c r="B351" t="s">
        <v>378</v>
      </c>
      <c r="C351">
        <v>1.1395</v>
      </c>
      <c r="D351">
        <v>0.73899999999999999</v>
      </c>
      <c r="E351">
        <v>1.2307999999999999</v>
      </c>
    </row>
    <row r="352" spans="1:5" x14ac:dyDescent="0.25">
      <c r="A352" t="s">
        <v>340</v>
      </c>
      <c r="B352" t="s">
        <v>385</v>
      </c>
      <c r="C352">
        <v>1.1395</v>
      </c>
      <c r="D352">
        <v>0.60040000000000004</v>
      </c>
      <c r="E352">
        <v>1.1538999999999999</v>
      </c>
    </row>
    <row r="353" spans="1:5" x14ac:dyDescent="0.25">
      <c r="A353" t="s">
        <v>340</v>
      </c>
      <c r="B353" t="s">
        <v>387</v>
      </c>
      <c r="C353">
        <v>1.1395</v>
      </c>
      <c r="D353">
        <v>1.0161</v>
      </c>
      <c r="E353">
        <v>1.5385</v>
      </c>
    </row>
    <row r="354" spans="1:5" x14ac:dyDescent="0.25">
      <c r="A354" t="s">
        <v>340</v>
      </c>
      <c r="B354" t="s">
        <v>390</v>
      </c>
      <c r="C354">
        <v>1.1395</v>
      </c>
      <c r="D354">
        <v>0.78520000000000001</v>
      </c>
      <c r="E354">
        <v>1.2307999999999999</v>
      </c>
    </row>
    <row r="355" spans="1:5" x14ac:dyDescent="0.25">
      <c r="A355" t="s">
        <v>340</v>
      </c>
      <c r="B355" t="s">
        <v>394</v>
      </c>
      <c r="C355">
        <v>1.1395</v>
      </c>
      <c r="D355">
        <v>0.87760000000000005</v>
      </c>
      <c r="E355">
        <v>1.0385</v>
      </c>
    </row>
    <row r="356" spans="1:5" x14ac:dyDescent="0.25">
      <c r="A356" t="s">
        <v>340</v>
      </c>
      <c r="B356" t="s">
        <v>405</v>
      </c>
      <c r="C356">
        <v>1.1395</v>
      </c>
      <c r="D356">
        <v>0.73899999999999999</v>
      </c>
      <c r="E356">
        <v>0.96160000000000001</v>
      </c>
    </row>
    <row r="357" spans="1:5" x14ac:dyDescent="0.25">
      <c r="A357" t="s">
        <v>340</v>
      </c>
      <c r="B357" t="s">
        <v>413</v>
      </c>
      <c r="C357">
        <v>1.1395</v>
      </c>
      <c r="D357">
        <v>1.5704</v>
      </c>
      <c r="E357">
        <v>0.57689999999999997</v>
      </c>
    </row>
    <row r="358" spans="1:5" x14ac:dyDescent="0.25">
      <c r="A358" t="s">
        <v>340</v>
      </c>
      <c r="B358" t="s">
        <v>415</v>
      </c>
      <c r="C358">
        <v>1.1395</v>
      </c>
      <c r="D358">
        <v>1.2009000000000001</v>
      </c>
      <c r="E358">
        <v>0.84619999999999995</v>
      </c>
    </row>
    <row r="359" spans="1:5" x14ac:dyDescent="0.25">
      <c r="A359" t="s">
        <v>340</v>
      </c>
      <c r="B359" t="s">
        <v>418</v>
      </c>
      <c r="C359">
        <v>1.1395</v>
      </c>
      <c r="D359">
        <v>1.1547000000000001</v>
      </c>
      <c r="E359">
        <v>0.65390000000000004</v>
      </c>
    </row>
    <row r="360" spans="1:5" x14ac:dyDescent="0.25">
      <c r="A360" t="s">
        <v>340</v>
      </c>
      <c r="B360" t="s">
        <v>428</v>
      </c>
      <c r="C360">
        <v>1.1395</v>
      </c>
      <c r="D360">
        <v>0.73899999999999999</v>
      </c>
      <c r="E360">
        <v>1.1538999999999999</v>
      </c>
    </row>
    <row r="361" spans="1:5" x14ac:dyDescent="0.25">
      <c r="A361" t="s">
        <v>340</v>
      </c>
      <c r="B361" t="s">
        <v>429</v>
      </c>
      <c r="C361">
        <v>1.1395</v>
      </c>
      <c r="D361">
        <v>0.69279999999999997</v>
      </c>
      <c r="E361">
        <v>1.0385</v>
      </c>
    </row>
    <row r="362" spans="1:5" x14ac:dyDescent="0.25">
      <c r="A362" t="s">
        <v>340</v>
      </c>
      <c r="B362" t="s">
        <v>431</v>
      </c>
      <c r="C362">
        <v>1.1395</v>
      </c>
      <c r="D362">
        <v>1.4318</v>
      </c>
      <c r="E362">
        <v>0.80769999999999997</v>
      </c>
    </row>
    <row r="363" spans="1:5" x14ac:dyDescent="0.25">
      <c r="A363" t="s">
        <v>342</v>
      </c>
      <c r="B363" t="s">
        <v>343</v>
      </c>
      <c r="C363">
        <v>0.85970000000000002</v>
      </c>
      <c r="D363">
        <v>0.69789999999999996</v>
      </c>
      <c r="E363">
        <v>1.1496999999999999</v>
      </c>
    </row>
    <row r="364" spans="1:5" x14ac:dyDescent="0.25">
      <c r="A364" t="s">
        <v>342</v>
      </c>
      <c r="B364" t="s">
        <v>346</v>
      </c>
      <c r="C364">
        <v>0.85970000000000002</v>
      </c>
      <c r="D364">
        <v>0.69789999999999996</v>
      </c>
      <c r="E364">
        <v>0.76649999999999996</v>
      </c>
    </row>
    <row r="365" spans="1:5" x14ac:dyDescent="0.25">
      <c r="A365" t="s">
        <v>342</v>
      </c>
      <c r="B365" t="s">
        <v>348</v>
      </c>
      <c r="C365">
        <v>0.85970000000000002</v>
      </c>
      <c r="D365">
        <v>1.454</v>
      </c>
      <c r="E365">
        <v>0.93679999999999997</v>
      </c>
    </row>
    <row r="366" spans="1:5" x14ac:dyDescent="0.25">
      <c r="A366" t="s">
        <v>342</v>
      </c>
      <c r="B366" t="s">
        <v>363</v>
      </c>
      <c r="C366">
        <v>0.85970000000000002</v>
      </c>
      <c r="D366">
        <v>0.93059999999999998</v>
      </c>
      <c r="E366">
        <v>1.1496999999999999</v>
      </c>
    </row>
    <row r="367" spans="1:5" x14ac:dyDescent="0.25">
      <c r="A367" t="s">
        <v>342</v>
      </c>
      <c r="B367" t="s">
        <v>364</v>
      </c>
      <c r="C367">
        <v>0.85970000000000002</v>
      </c>
      <c r="D367">
        <v>0.81420000000000003</v>
      </c>
      <c r="E367">
        <v>1.32</v>
      </c>
    </row>
    <row r="368" spans="1:5" x14ac:dyDescent="0.25">
      <c r="A368" t="s">
        <v>342</v>
      </c>
      <c r="B368" t="s">
        <v>380</v>
      </c>
      <c r="C368">
        <v>0.85970000000000002</v>
      </c>
      <c r="D368">
        <v>1.7447999999999999</v>
      </c>
      <c r="E368">
        <v>0.63870000000000005</v>
      </c>
    </row>
    <row r="369" spans="1:5" x14ac:dyDescent="0.25">
      <c r="A369" t="s">
        <v>342</v>
      </c>
      <c r="B369" t="s">
        <v>384</v>
      </c>
      <c r="C369">
        <v>0.85970000000000002</v>
      </c>
      <c r="D369">
        <v>1.2795000000000001</v>
      </c>
      <c r="E369">
        <v>1.0646</v>
      </c>
    </row>
    <row r="370" spans="1:5" x14ac:dyDescent="0.25">
      <c r="A370" t="s">
        <v>342</v>
      </c>
      <c r="B370" t="s">
        <v>386</v>
      </c>
      <c r="C370">
        <v>0.85970000000000002</v>
      </c>
      <c r="D370">
        <v>1.3957999999999999</v>
      </c>
      <c r="E370">
        <v>0.97940000000000005</v>
      </c>
    </row>
    <row r="371" spans="1:5" x14ac:dyDescent="0.25">
      <c r="A371" t="s">
        <v>342</v>
      </c>
      <c r="B371" t="s">
        <v>392</v>
      </c>
      <c r="C371">
        <v>0.85970000000000002</v>
      </c>
      <c r="D371">
        <v>0.63980000000000004</v>
      </c>
      <c r="E371">
        <v>1.2775000000000001</v>
      </c>
    </row>
    <row r="372" spans="1:5" x14ac:dyDescent="0.25">
      <c r="A372" t="s">
        <v>342</v>
      </c>
      <c r="B372" t="s">
        <v>393</v>
      </c>
      <c r="C372">
        <v>0.85970000000000002</v>
      </c>
      <c r="D372">
        <v>1.0468999999999999</v>
      </c>
      <c r="E372">
        <v>0.85160000000000002</v>
      </c>
    </row>
    <row r="373" spans="1:5" x14ac:dyDescent="0.25">
      <c r="A373" t="s">
        <v>342</v>
      </c>
      <c r="B373" t="s">
        <v>396</v>
      </c>
      <c r="C373">
        <v>0.85970000000000002</v>
      </c>
      <c r="D373">
        <v>0.69789999999999996</v>
      </c>
      <c r="E373">
        <v>1.1496999999999999</v>
      </c>
    </row>
    <row r="374" spans="1:5" x14ac:dyDescent="0.25">
      <c r="A374" t="s">
        <v>342</v>
      </c>
      <c r="B374" t="s">
        <v>398</v>
      </c>
      <c r="C374">
        <v>0.85970000000000002</v>
      </c>
      <c r="D374">
        <v>0.98870000000000002</v>
      </c>
      <c r="E374">
        <v>1.5754999999999999</v>
      </c>
    </row>
    <row r="375" spans="1:5" x14ac:dyDescent="0.25">
      <c r="A375" t="s">
        <v>342</v>
      </c>
      <c r="B375" t="s">
        <v>399</v>
      </c>
      <c r="C375">
        <v>0.85970000000000002</v>
      </c>
      <c r="D375">
        <v>0.98870000000000002</v>
      </c>
      <c r="E375">
        <v>1.022</v>
      </c>
    </row>
    <row r="376" spans="1:5" x14ac:dyDescent="0.25">
      <c r="A376" t="s">
        <v>342</v>
      </c>
      <c r="B376" t="s">
        <v>400</v>
      </c>
      <c r="C376">
        <v>0.85970000000000002</v>
      </c>
      <c r="D376">
        <v>1.105</v>
      </c>
      <c r="E376">
        <v>0.59619999999999995</v>
      </c>
    </row>
    <row r="377" spans="1:5" x14ac:dyDescent="0.25">
      <c r="A377" t="s">
        <v>342</v>
      </c>
      <c r="B377" t="s">
        <v>402</v>
      </c>
      <c r="C377">
        <v>0.85970000000000002</v>
      </c>
      <c r="D377">
        <v>1.0468999999999999</v>
      </c>
      <c r="E377">
        <v>0.93679999999999997</v>
      </c>
    </row>
    <row r="378" spans="1:5" x14ac:dyDescent="0.25">
      <c r="A378" t="s">
        <v>342</v>
      </c>
      <c r="B378" t="s">
        <v>406</v>
      </c>
      <c r="C378">
        <v>0.85970000000000002</v>
      </c>
      <c r="D378">
        <v>0.98870000000000002</v>
      </c>
      <c r="E378">
        <v>0.93679999999999997</v>
      </c>
    </row>
    <row r="379" spans="1:5" x14ac:dyDescent="0.25">
      <c r="A379" t="s">
        <v>342</v>
      </c>
      <c r="B379" t="s">
        <v>409</v>
      </c>
      <c r="C379">
        <v>0.85970000000000002</v>
      </c>
      <c r="D379">
        <v>1.0468999999999999</v>
      </c>
      <c r="E379">
        <v>1.022</v>
      </c>
    </row>
    <row r="380" spans="1:5" x14ac:dyDescent="0.25">
      <c r="A380" t="s">
        <v>342</v>
      </c>
      <c r="B380" t="s">
        <v>414</v>
      </c>
      <c r="C380">
        <v>0.85970000000000002</v>
      </c>
      <c r="D380">
        <v>1.0468999999999999</v>
      </c>
      <c r="E380">
        <v>1.1496999999999999</v>
      </c>
    </row>
    <row r="381" spans="1:5" x14ac:dyDescent="0.25">
      <c r="A381" t="s">
        <v>342</v>
      </c>
      <c r="B381" t="s">
        <v>420</v>
      </c>
      <c r="C381">
        <v>0.85970000000000002</v>
      </c>
      <c r="D381">
        <v>0.87239999999999995</v>
      </c>
      <c r="E381">
        <v>0.68130000000000002</v>
      </c>
    </row>
    <row r="382" spans="1:5" x14ac:dyDescent="0.25">
      <c r="A382" t="s">
        <v>342</v>
      </c>
      <c r="B382" t="s">
        <v>426</v>
      </c>
      <c r="C382">
        <v>0.85970000000000002</v>
      </c>
      <c r="D382">
        <v>0.66469999999999996</v>
      </c>
      <c r="E382">
        <v>0.89219999999999999</v>
      </c>
    </row>
    <row r="383" spans="1:5" x14ac:dyDescent="0.25">
      <c r="A383" t="s">
        <v>342</v>
      </c>
      <c r="B383" t="s">
        <v>430</v>
      </c>
      <c r="C383">
        <v>0.85970000000000002</v>
      </c>
      <c r="D383">
        <v>1.105</v>
      </c>
      <c r="E383">
        <v>0.85160000000000002</v>
      </c>
    </row>
    <row r="384" spans="1:5" x14ac:dyDescent="0.25">
      <c r="A384" t="s">
        <v>342</v>
      </c>
      <c r="B384" t="s">
        <v>436</v>
      </c>
      <c r="C384">
        <v>0.85970000000000002</v>
      </c>
      <c r="D384">
        <v>0.77549999999999997</v>
      </c>
      <c r="E384">
        <v>1.0544</v>
      </c>
    </row>
    <row r="385" spans="1:5" x14ac:dyDescent="0.25">
      <c r="A385" t="s">
        <v>40</v>
      </c>
      <c r="B385" t="s">
        <v>339</v>
      </c>
      <c r="C385">
        <v>1.2</v>
      </c>
      <c r="D385">
        <v>0.66669999999999996</v>
      </c>
      <c r="E385">
        <v>0.7974</v>
      </c>
    </row>
    <row r="386" spans="1:5" x14ac:dyDescent="0.25">
      <c r="A386" t="s">
        <v>40</v>
      </c>
      <c r="B386" t="s">
        <v>333</v>
      </c>
      <c r="C386">
        <v>1.2</v>
      </c>
      <c r="D386">
        <v>0.83330000000000004</v>
      </c>
      <c r="E386">
        <v>1.3290999999999999</v>
      </c>
    </row>
    <row r="387" spans="1:5" x14ac:dyDescent="0.25">
      <c r="A387" t="s">
        <v>40</v>
      </c>
      <c r="B387" t="s">
        <v>238</v>
      </c>
      <c r="C387">
        <v>1.2</v>
      </c>
      <c r="D387">
        <v>0.70830000000000004</v>
      </c>
      <c r="E387">
        <v>0.89710000000000001</v>
      </c>
    </row>
    <row r="388" spans="1:5" x14ac:dyDescent="0.25">
      <c r="A388" t="s">
        <v>40</v>
      </c>
      <c r="B388" t="s">
        <v>320</v>
      </c>
      <c r="C388">
        <v>1.2</v>
      </c>
      <c r="D388">
        <v>1.6667000000000001</v>
      </c>
      <c r="E388">
        <v>0.99680000000000002</v>
      </c>
    </row>
    <row r="389" spans="1:5" x14ac:dyDescent="0.25">
      <c r="A389" t="s">
        <v>40</v>
      </c>
      <c r="B389" t="s">
        <v>234</v>
      </c>
      <c r="C389">
        <v>1.2</v>
      </c>
      <c r="D389">
        <v>0.70830000000000004</v>
      </c>
      <c r="E389">
        <v>0.89710000000000001</v>
      </c>
    </row>
    <row r="390" spans="1:5" x14ac:dyDescent="0.25">
      <c r="A390" t="s">
        <v>40</v>
      </c>
      <c r="B390" t="s">
        <v>316</v>
      </c>
      <c r="C390">
        <v>1.2</v>
      </c>
      <c r="D390">
        <v>0.875</v>
      </c>
      <c r="E390">
        <v>1.6614</v>
      </c>
    </row>
    <row r="391" spans="1:5" x14ac:dyDescent="0.25">
      <c r="A391" t="s">
        <v>40</v>
      </c>
      <c r="B391" t="s">
        <v>335</v>
      </c>
      <c r="C391">
        <v>1.2</v>
      </c>
      <c r="D391">
        <v>1.0832999999999999</v>
      </c>
      <c r="E391">
        <v>1.2625999999999999</v>
      </c>
    </row>
    <row r="392" spans="1:5" x14ac:dyDescent="0.25">
      <c r="A392" t="s">
        <v>40</v>
      </c>
      <c r="B392" t="s">
        <v>332</v>
      </c>
      <c r="C392">
        <v>1.2</v>
      </c>
      <c r="D392">
        <v>1.5832999999999999</v>
      </c>
      <c r="E392">
        <v>0.53159999999999996</v>
      </c>
    </row>
    <row r="393" spans="1:5" x14ac:dyDescent="0.25">
      <c r="A393" t="s">
        <v>40</v>
      </c>
      <c r="B393" t="s">
        <v>321</v>
      </c>
      <c r="C393">
        <v>1.2</v>
      </c>
      <c r="D393">
        <v>1.4582999999999999</v>
      </c>
      <c r="E393">
        <v>0.63129999999999997</v>
      </c>
    </row>
    <row r="394" spans="1:5" x14ac:dyDescent="0.25">
      <c r="A394" t="s">
        <v>40</v>
      </c>
      <c r="B394" t="s">
        <v>236</v>
      </c>
      <c r="C394">
        <v>1.2</v>
      </c>
      <c r="D394">
        <v>0.91669999999999996</v>
      </c>
      <c r="E394">
        <v>0.89710000000000001</v>
      </c>
    </row>
    <row r="395" spans="1:5" x14ac:dyDescent="0.25">
      <c r="A395" t="s">
        <v>40</v>
      </c>
      <c r="B395" t="s">
        <v>41</v>
      </c>
      <c r="C395">
        <v>1.2</v>
      </c>
      <c r="D395">
        <v>0.70830000000000004</v>
      </c>
      <c r="E395">
        <v>1.3623000000000001</v>
      </c>
    </row>
    <row r="396" spans="1:5" x14ac:dyDescent="0.25">
      <c r="A396" t="s">
        <v>40</v>
      </c>
      <c r="B396" t="s">
        <v>233</v>
      </c>
      <c r="C396">
        <v>1.2</v>
      </c>
      <c r="D396">
        <v>1</v>
      </c>
      <c r="E396">
        <v>1.0632999999999999</v>
      </c>
    </row>
    <row r="397" spans="1:5" x14ac:dyDescent="0.25">
      <c r="A397" t="s">
        <v>40</v>
      </c>
      <c r="B397" t="s">
        <v>317</v>
      </c>
      <c r="C397">
        <v>1.2</v>
      </c>
      <c r="D397">
        <v>1.125</v>
      </c>
      <c r="E397">
        <v>0.99680000000000002</v>
      </c>
    </row>
    <row r="398" spans="1:5" x14ac:dyDescent="0.25">
      <c r="A398" t="s">
        <v>40</v>
      </c>
      <c r="B398" t="s">
        <v>42</v>
      </c>
      <c r="C398">
        <v>1.2</v>
      </c>
      <c r="D398">
        <v>0.91669999999999996</v>
      </c>
      <c r="E398">
        <v>1.0632999999999999</v>
      </c>
    </row>
    <row r="399" spans="1:5" x14ac:dyDescent="0.25">
      <c r="A399" t="s">
        <v>40</v>
      </c>
      <c r="B399" t="s">
        <v>334</v>
      </c>
      <c r="C399">
        <v>1.2</v>
      </c>
      <c r="D399">
        <v>0.875</v>
      </c>
      <c r="E399">
        <v>1.0632999999999999</v>
      </c>
    </row>
    <row r="400" spans="1:5" x14ac:dyDescent="0.25">
      <c r="A400" t="s">
        <v>40</v>
      </c>
      <c r="B400" t="s">
        <v>237</v>
      </c>
      <c r="C400">
        <v>1.2</v>
      </c>
      <c r="D400">
        <v>0.625</v>
      </c>
      <c r="E400">
        <v>0.89710000000000001</v>
      </c>
    </row>
    <row r="401" spans="1:5" x14ac:dyDescent="0.25">
      <c r="A401" t="s">
        <v>40</v>
      </c>
      <c r="B401" t="s">
        <v>232</v>
      </c>
      <c r="C401">
        <v>1.2</v>
      </c>
      <c r="D401">
        <v>0.91669999999999996</v>
      </c>
      <c r="E401">
        <v>0.96360000000000001</v>
      </c>
    </row>
    <row r="402" spans="1:5" x14ac:dyDescent="0.25">
      <c r="A402" t="s">
        <v>40</v>
      </c>
      <c r="B402" t="s">
        <v>319</v>
      </c>
      <c r="C402">
        <v>1.2</v>
      </c>
      <c r="D402">
        <v>1.0832999999999999</v>
      </c>
      <c r="E402">
        <v>1.2959000000000001</v>
      </c>
    </row>
    <row r="403" spans="1:5" x14ac:dyDescent="0.25">
      <c r="A403" t="s">
        <v>40</v>
      </c>
      <c r="B403" t="s">
        <v>235</v>
      </c>
      <c r="C403">
        <v>1.2</v>
      </c>
      <c r="D403">
        <v>1.4582999999999999</v>
      </c>
      <c r="E403">
        <v>0.9304</v>
      </c>
    </row>
    <row r="404" spans="1:5" x14ac:dyDescent="0.25">
      <c r="A404" t="s">
        <v>40</v>
      </c>
      <c r="B404" t="s">
        <v>239</v>
      </c>
      <c r="C404">
        <v>1.2</v>
      </c>
      <c r="D404">
        <v>0.83330000000000004</v>
      </c>
      <c r="E404">
        <v>0.432</v>
      </c>
    </row>
    <row r="405" spans="1:5" x14ac:dyDescent="0.25">
      <c r="A405" t="s">
        <v>40</v>
      </c>
      <c r="B405" t="s">
        <v>318</v>
      </c>
      <c r="C405">
        <v>1.2</v>
      </c>
      <c r="D405">
        <v>0.95830000000000004</v>
      </c>
      <c r="E405">
        <v>1.03</v>
      </c>
    </row>
  </sheetData>
  <sortState ref="A2:E405">
    <sortCondition ref="A2:A405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J2200"/>
  <sheetViews>
    <sheetView tabSelected="1" zoomScale="80" zoomScaleNormal="80" workbookViewId="0">
      <pane xSplit="12" ySplit="1" topLeftCell="BJ2056" activePane="bottomRight" state="frozen"/>
      <selection pane="topRight" activeCell="M1" sqref="M1"/>
      <selection pane="bottomLeft" activeCell="A2" sqref="A2"/>
      <selection pane="bottomRight" activeCell="BJ2047" sqref="BJ2047:BL2093"/>
    </sheetView>
  </sheetViews>
  <sheetFormatPr defaultRowHeight="15" x14ac:dyDescent="0.25"/>
  <cols>
    <col min="2" max="2" width="13.140625" customWidth="1"/>
    <col min="3" max="3" width="14.140625" customWidth="1"/>
    <col min="4" max="4" width="12" style="4" customWidth="1"/>
    <col min="11" max="12" width="9.140625" style="2"/>
    <col min="13" max="14" width="9.140625" style="4"/>
  </cols>
  <sheetData>
    <row r="1" spans="1:88" x14ac:dyDescent="0.25">
      <c r="A1" t="s">
        <v>0</v>
      </c>
      <c r="B1" t="s">
        <v>1</v>
      </c>
      <c r="C1" t="s">
        <v>2</v>
      </c>
      <c r="D1" s="4" t="s">
        <v>438</v>
      </c>
      <c r="E1" t="s">
        <v>3</v>
      </c>
      <c r="F1" t="s">
        <v>4</v>
      </c>
      <c r="G1" t="s">
        <v>5</v>
      </c>
      <c r="H1" t="s">
        <v>6</v>
      </c>
      <c r="I1" t="s">
        <v>437</v>
      </c>
      <c r="J1" t="s">
        <v>7</v>
      </c>
      <c r="K1" s="2" t="s">
        <v>8</v>
      </c>
      <c r="L1" s="2" t="s">
        <v>9</v>
      </c>
      <c r="M1" s="4" t="s">
        <v>439</v>
      </c>
      <c r="N1" s="6" t="s">
        <v>440</v>
      </c>
      <c r="O1" s="4" t="s">
        <v>441</v>
      </c>
      <c r="P1" s="6" t="s">
        <v>442</v>
      </c>
      <c r="Q1" s="6" t="s">
        <v>443</v>
      </c>
      <c r="R1" s="6" t="s">
        <v>444</v>
      </c>
      <c r="S1" s="6" t="s">
        <v>445</v>
      </c>
      <c r="T1" s="6" t="s">
        <v>446</v>
      </c>
      <c r="U1" s="6" t="s">
        <v>447</v>
      </c>
      <c r="V1" s="6" t="s">
        <v>448</v>
      </c>
      <c r="W1" s="6" t="s">
        <v>453</v>
      </c>
      <c r="X1" s="6" t="s">
        <v>449</v>
      </c>
      <c r="Y1" s="6" t="s">
        <v>455</v>
      </c>
      <c r="Z1" s="6" t="s">
        <v>454</v>
      </c>
      <c r="AA1" s="6" t="s">
        <v>450</v>
      </c>
      <c r="AB1" s="6" t="s">
        <v>456</v>
      </c>
      <c r="AC1" s="6" t="s">
        <v>451</v>
      </c>
      <c r="AD1" s="6" t="s">
        <v>457</v>
      </c>
      <c r="AE1" s="6" t="s">
        <v>452</v>
      </c>
      <c r="AF1" s="6" t="s">
        <v>458</v>
      </c>
      <c r="AG1" s="6" t="s">
        <v>459</v>
      </c>
      <c r="AH1" s="6" t="s">
        <v>460</v>
      </c>
      <c r="AI1" s="6" t="s">
        <v>461</v>
      </c>
      <c r="AJ1" s="6" t="s">
        <v>462</v>
      </c>
      <c r="AK1" s="6" t="s">
        <v>463</v>
      </c>
      <c r="AL1" s="7" t="s">
        <v>464</v>
      </c>
      <c r="AM1" s="7" t="s">
        <v>465</v>
      </c>
      <c r="AN1" s="7" t="s">
        <v>466</v>
      </c>
      <c r="AO1" s="7" t="s">
        <v>467</v>
      </c>
      <c r="AP1" s="7" t="s">
        <v>468</v>
      </c>
      <c r="AQ1" s="7" t="s">
        <v>469</v>
      </c>
      <c r="AR1" s="7" t="s">
        <v>470</v>
      </c>
      <c r="AS1" s="7" t="s">
        <v>471</v>
      </c>
      <c r="AT1" s="7" t="s">
        <v>472</v>
      </c>
      <c r="AU1" s="7" t="s">
        <v>473</v>
      </c>
      <c r="AV1" s="7" t="s">
        <v>474</v>
      </c>
      <c r="AW1" s="6" t="s">
        <v>475</v>
      </c>
      <c r="AX1" s="6" t="s">
        <v>477</v>
      </c>
      <c r="AY1" s="6" t="s">
        <v>476</v>
      </c>
      <c r="AZ1" s="6" t="s">
        <v>478</v>
      </c>
      <c r="BA1" s="6" t="s">
        <v>479</v>
      </c>
      <c r="BB1" s="6" t="s">
        <v>480</v>
      </c>
      <c r="BC1" s="6" t="s">
        <v>481</v>
      </c>
      <c r="BD1" s="6" t="s">
        <v>482</v>
      </c>
      <c r="BE1" s="6" t="s">
        <v>483</v>
      </c>
      <c r="BF1" s="6" t="s">
        <v>484</v>
      </c>
      <c r="BG1" s="6" t="s">
        <v>485</v>
      </c>
      <c r="BH1" s="6" t="s">
        <v>486</v>
      </c>
      <c r="BI1" s="6" t="s">
        <v>487</v>
      </c>
      <c r="BJ1" s="9" t="s">
        <v>488</v>
      </c>
      <c r="BK1" s="9" t="s">
        <v>489</v>
      </c>
      <c r="BL1" s="9" t="s">
        <v>490</v>
      </c>
      <c r="BM1" s="9" t="s">
        <v>491</v>
      </c>
      <c r="BN1" s="9" t="s">
        <v>492</v>
      </c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</row>
    <row r="2" spans="1:88" x14ac:dyDescent="0.25">
      <c r="A2" t="s">
        <v>10</v>
      </c>
      <c r="B2" t="s">
        <v>243</v>
      </c>
      <c r="C2" t="s">
        <v>46</v>
      </c>
      <c r="D2" t="s">
        <v>500</v>
      </c>
      <c r="E2" s="1">
        <f>VLOOKUP(A2,home!$A$2:$E$405,3,FALSE)</f>
        <v>1.5425</v>
      </c>
      <c r="F2">
        <f>VLOOKUP(B2,home!$B$2:$E$405,3,FALSE)</f>
        <v>0.99150000000000005</v>
      </c>
      <c r="G2">
        <f>VLOOKUP(C2,away!$B$2:$E$405,4,FALSE)</f>
        <v>1.0678000000000001</v>
      </c>
      <c r="H2">
        <f>VLOOKUP(A2,away!$A$2:$E$405,3,FALSE)</f>
        <v>1.4443999999999999</v>
      </c>
      <c r="I2">
        <f>VLOOKUP(C2,away!$B$2:$E$405,3,FALSE)</f>
        <v>1.181</v>
      </c>
      <c r="J2">
        <f>VLOOKUP(B2,home!$B$2:$E$405,4,FALSE)</f>
        <v>0.8145</v>
      </c>
      <c r="K2" s="3">
        <f>E2*F2*G2</f>
        <v>1.6330813072500001</v>
      </c>
      <c r="L2" s="3">
        <f>H2*I2*J2</f>
        <v>1.3894037477999999</v>
      </c>
      <c r="M2" s="5">
        <f>_xlfn.POISSON.DIST(0,$K2,FALSE) * _xlfn.POISSON.DIST(0,$L2,FALSE)</f>
        <v>4.8680095209060734E-2</v>
      </c>
      <c r="N2" s="5">
        <f>_xlfn.POISSON.DIST(1,K2,FALSE) * _xlfn.POISSON.DIST(0,L2,FALSE)</f>
        <v>7.9498553521067369E-2</v>
      </c>
      <c r="O2" s="5">
        <f>_xlfn.POISSON.DIST(0,K2,FALSE) * _xlfn.POISSON.DIST(1,L2,FALSE)</f>
        <v>6.7636306726729795E-2</v>
      </c>
      <c r="P2" s="5">
        <f>_xlfn.POISSON.DIST(1,K2,FALSE) * _xlfn.POISSON.DIST(1,L2,FALSE)</f>
        <v>0.11045558820684986</v>
      </c>
      <c r="Q2" s="5">
        <f>_xlfn.POISSON.DIST(2,K2,FALSE) * _xlfn.POISSON.DIST(0,L2,FALSE)</f>
        <v>6.4913800854334403E-2</v>
      </c>
      <c r="R2" s="5">
        <f>_xlfn.POISSON.DIST(0,K2,FALSE) * _xlfn.POISSON.DIST(2,L2,FALSE)</f>
        <v>4.6987069026734371E-2</v>
      </c>
      <c r="S2" s="5">
        <f>_xlfn.POISSON.DIST(2,K2,FALSE) * _xlfn.POISSON.DIST(2,L2,FALSE)</f>
        <v>6.2656188909067462E-2</v>
      </c>
      <c r="T2" s="5">
        <f>_xlfn.POISSON.DIST(2,K2,FALSE) * _xlfn.POISSON.DIST(1,L2,FALSE)</f>
        <v>9.0191478190955049E-2</v>
      </c>
      <c r="U2" s="5">
        <f>_xlfn.POISSON.DIST(1,K2,FALSE) * _xlfn.POISSON.DIST(2,L2,FALSE)</f>
        <v>7.673370411002535E-2</v>
      </c>
      <c r="V2" s="5">
        <f>_xlfn.POISSON.DIST(3,K2,FALSE) * _xlfn.POISSON.DIST(3,L2,FALSE)</f>
        <v>1.5796386070297697E-2</v>
      </c>
      <c r="W2" s="5">
        <f>_xlfn.POISSON.DIST(3,K2,FALSE) * _xlfn.POISSON.DIST(0,L2,FALSE)</f>
        <v>3.5336504919254205E-2</v>
      </c>
      <c r="X2" s="5">
        <f>_xlfn.POISSON.DIST(3,K2,FALSE) * _xlfn.POISSON.DIST(1,L2,FALSE)</f>
        <v>4.9096672368964922E-2</v>
      </c>
      <c r="Y2" s="5">
        <f>_xlfn.POISSON.DIST(3,K2,FALSE) * _xlfn.POISSON.DIST(2,L2,FALSE)</f>
        <v>3.4107550296974286E-2</v>
      </c>
      <c r="Z2" s="5">
        <f>_xlfn.POISSON.DIST(0,K2,FALSE) * _xlfn.POISSON.DIST(3,L2,FALSE)</f>
        <v>2.1761336601294017E-2</v>
      </c>
      <c r="AA2" s="5">
        <f>_xlfn.POISSON.DIST(1,K2,FALSE) * _xlfn.POISSON.DIST(3,L2,FALSE)</f>
        <v>3.5538032024348506E-2</v>
      </c>
      <c r="AB2" s="5">
        <f>_xlfn.POISSON.DIST(2,K2,FALSE) * _xlfn.POISSON.DIST(3,L2,FALSE)</f>
        <v>2.9018247897707714E-2</v>
      </c>
      <c r="AC2" s="5">
        <f>_xlfn.POISSON.DIST(4,K2,FALSE) * _xlfn.POISSON.DIST(4,L2,FALSE)</f>
        <v>2.240134170141865E-3</v>
      </c>
      <c r="AD2" s="5">
        <f>_xlfn.POISSON.DIST(4,K2,FALSE) * _xlfn.POISSON.DIST(0,L2,FALSE)</f>
        <v>1.4426846411795423E-2</v>
      </c>
      <c r="AE2" s="5">
        <f>_xlfn.POISSON.DIST(4,K2,FALSE) * _xlfn.POISSON.DIST(1,L2,FALSE)</f>
        <v>2.0044714473483542E-2</v>
      </c>
      <c r="AF2" s="5">
        <f>_xlfn.POISSON.DIST(4,K2,FALSE) * _xlfn.POISSON.DIST(2,L2,FALSE)</f>
        <v>1.3925100706519469E-2</v>
      </c>
      <c r="AG2" s="5">
        <f>_xlfn.POISSON.DIST(4,K2,FALSE) * _xlfn.POISSON.DIST(3,L2,FALSE)</f>
        <v>6.4491957033768607E-3</v>
      </c>
      <c r="AH2" s="5">
        <f>_xlfn.POISSON.DIST(0,K2,FALSE) * _xlfn.POISSON.DIST(4,L2,FALSE)</f>
        <v>7.5588206577437986E-3</v>
      </c>
      <c r="AI2" s="5">
        <f>_xlfn.POISSON.DIST(1,K2,FALSE) * _xlfn.POISSON.DIST(4,L2,FALSE)</f>
        <v>1.2344168721016548E-2</v>
      </c>
      <c r="AJ2" s="5">
        <f>_xlfn.POISSON.DIST(2,K2,FALSE) * _xlfn.POISSON.DIST(4,L2,FALSE)</f>
        <v>1.0079515595916133E-2</v>
      </c>
      <c r="AK2" s="5">
        <f>_xlfn.POISSON.DIST(3,K2,FALSE) * _xlfn.POISSON.DIST(4,L2,FALSE)</f>
        <v>5.4868895019418284E-3</v>
      </c>
      <c r="AL2" s="5">
        <f>_xlfn.POISSON.DIST(5,K2,FALSE) * _xlfn.POISSON.DIST(5,L2,FALSE)</f>
        <v>2.0331540960439896E-4</v>
      </c>
      <c r="AM2" s="5">
        <f>_xlfn.POISSON.DIST(5,K2,FALSE) * _xlfn.POISSON.DIST(0,L2,FALSE)</f>
        <v>4.7120426395339653E-3</v>
      </c>
      <c r="AN2" s="5">
        <f>_xlfn.POISSON.DIST(5,K2,FALSE) * _xlfn.POISSON.DIST(1,L2,FALSE)</f>
        <v>6.5469297031618958E-3</v>
      </c>
      <c r="AO2" s="5">
        <f>_xlfn.POISSON.DIST(5,K2,FALSE) * _xlfn.POISSON.DIST(2,L2,FALSE)</f>
        <v>4.5481643330781401E-3</v>
      </c>
      <c r="AP2" s="5">
        <f>_xlfn.POISSON.DIST(5,K2,FALSE) * _xlfn.POISSON.DIST(3,L2,FALSE)</f>
        <v>2.1064121899963522E-3</v>
      </c>
      <c r="AQ2" s="5">
        <f>_xlfn.POISSON.DIST(5,K2,FALSE) * _xlfn.POISSON.DIST(4,L2,FALSE)</f>
        <v>7.3166424779813372E-4</v>
      </c>
      <c r="AR2" s="5">
        <f>_xlfn.POISSON.DIST(0,K2,FALSE) * _xlfn.POISSON.DIST(5,L2,FALSE)</f>
        <v>2.1004507501634589E-3</v>
      </c>
      <c r="AS2" s="5">
        <f>_xlfn.POISSON.DIST(1,K2,FALSE) * _xlfn.POISSON.DIST(5,L2,FALSE)</f>
        <v>3.4302068568911842E-3</v>
      </c>
      <c r="AT2" s="5">
        <f>_xlfn.POISSON.DIST(2,K2,FALSE) * _xlfn.POISSON.DIST(5,L2,FALSE)</f>
        <v>2.8009033489948851E-3</v>
      </c>
      <c r="AU2" s="5">
        <f>_xlfn.POISSON.DIST(3,K2,FALSE) * _xlfn.POISSON.DIST(5,L2,FALSE)</f>
        <v>1.5247009675524903E-3</v>
      </c>
      <c r="AV2" s="5">
        <f>_xlfn.POISSON.DIST(4,K2,FALSE) * _xlfn.POISSON.DIST(5,L2,FALSE)</f>
        <v>6.224901623139899E-4</v>
      </c>
      <c r="AW2" s="5">
        <f>_xlfn.POISSON.DIST(6,K2,FALSE) * _xlfn.POISSON.DIST(6,L2,FALSE)</f>
        <v>1.2814570914985153E-5</v>
      </c>
      <c r="AX2" s="5">
        <f>_xlfn.POISSON.DIST(6,K2,FALSE) * _xlfn.POISSON.DIST(0,L2,FALSE)</f>
        <v>1.2825247922646464E-3</v>
      </c>
      <c r="AY2" s="5">
        <f>_xlfn.POISSON.DIST(6,K2,FALSE) * _xlfn.POISSON.DIST(1,L2,FALSE)</f>
        <v>1.781944753018916E-3</v>
      </c>
      <c r="AZ2" s="5">
        <f>_xlfn.POISSON.DIST(6,K2,FALSE) * _xlfn.POISSON.DIST(2,L2,FALSE)</f>
        <v>1.2379203591085138E-3</v>
      </c>
      <c r="BA2" s="5">
        <f>_xlfn.POISSON.DIST(6,K2,FALSE) * _xlfn.POISSON.DIST(3,L2,FALSE)</f>
        <v>5.7332372880776375E-4</v>
      </c>
      <c r="BB2" s="5">
        <f>_xlfn.POISSON.DIST(6,K2,FALSE) * _xlfn.POISSON.DIST(4,L2,FALSE)</f>
        <v>1.9914453437704427E-4</v>
      </c>
      <c r="BC2" s="5">
        <f>_xlfn.POISSON.DIST(6,K2,FALSE) * _xlfn.POISSON.DIST(5,L2,FALSE)</f>
        <v>5.5338432483470244E-5</v>
      </c>
      <c r="BD2" s="5">
        <f>_xlfn.POISSON.DIST(0,K2,FALSE) * _xlfn.POISSON.DIST(6,L2,FALSE)</f>
        <v>4.8639569072440582E-4</v>
      </c>
      <c r="BE2" s="5">
        <f>_xlfn.POISSON.DIST(1,K2,FALSE) * _xlfn.POISSON.DIST(6,L2,FALSE)</f>
        <v>7.9432371044897937E-4</v>
      </c>
      <c r="BF2" s="5">
        <f>_xlfn.POISSON.DIST(2,K2,FALSE) * _xlfn.POISSON.DIST(6,L2,FALSE)</f>
        <v>6.4859760171984495E-4</v>
      </c>
      <c r="BG2" s="5">
        <f>_xlfn.POISSON.DIST(3,K2,FALSE) * _xlfn.POISSON.DIST(6,L2,FALSE)</f>
        <v>3.530708730986198E-4</v>
      </c>
      <c r="BH2" s="5">
        <f>_xlfn.POISSON.DIST(4,K2,FALSE) * _xlfn.POISSON.DIST(6,L2,FALSE)</f>
        <v>1.4414836074794817E-4</v>
      </c>
      <c r="BI2" s="5">
        <f>_xlfn.POISSON.DIST(5,K2,FALSE) * _xlfn.POISSON.DIST(6,L2,FALSE)</f>
        <v>4.7081198681640732E-5</v>
      </c>
      <c r="BJ2" s="8">
        <f>SUM(N2,Q2,T2,W2,X2,Y2,AD2,AE2,AF2,AG2,AM2,AN2,AO2,AP2,AQ2,AX2,AY2,AZ2,BA2,BB2,BC2)</f>
        <v>0.43176582716035433</v>
      </c>
      <c r="BK2" s="8">
        <f>SUM(M2,P2,S2,V2,AC2,AL2,AY2)</f>
        <v>0.24181365272804095</v>
      </c>
      <c r="BL2" s="8">
        <f>SUM(O2,R2,U2,AA2,AB2,AH2,AI2,AJ2,AK2,AR2,AS2,AT2,AU2,AV2,BD2,BE2,BF2,BG2,BH2,BI2)</f>
        <v>0.30433512378350147</v>
      </c>
      <c r="BM2" s="8">
        <f>SUM(S2:BI2)</f>
        <v>0.57973539654631046</v>
      </c>
      <c r="BN2" s="8">
        <f>SUM(M2:R2)</f>
        <v>0.41817141354477655</v>
      </c>
    </row>
    <row r="3" spans="1:88" x14ac:dyDescent="0.25">
      <c r="A3" t="s">
        <v>16</v>
      </c>
      <c r="B3" t="s">
        <v>251</v>
      </c>
      <c r="C3" t="s">
        <v>322</v>
      </c>
      <c r="D3" t="s">
        <v>501</v>
      </c>
      <c r="E3">
        <f>VLOOKUP(A3,home!$A$2:$E$405,3,FALSE)</f>
        <v>1.6373</v>
      </c>
      <c r="F3">
        <f>VLOOKUP(B3,home!$B$2:$E$405,3,FALSE)</f>
        <v>0.35680000000000001</v>
      </c>
      <c r="G3">
        <f>VLOOKUP(C3,away!$B$2:$E$405,4,FALSE)</f>
        <v>1.006</v>
      </c>
      <c r="H3">
        <f>VLOOKUP(A3,away!$A$2:$E$405,3,FALSE)</f>
        <v>1.3301000000000001</v>
      </c>
      <c r="I3">
        <f>VLOOKUP(C3,away!$B$2:$E$405,3,FALSE)</f>
        <v>1.371</v>
      </c>
      <c r="J3">
        <f>VLOOKUP(B3,home!$B$2:$E$405,4,FALSE)</f>
        <v>1.3994</v>
      </c>
      <c r="K3" s="3">
        <f t="shared" ref="K3:K8" si="0">E3*F3*G3</f>
        <v>0.58769377184000005</v>
      </c>
      <c r="L3" s="3">
        <f t="shared" ref="L3:L8" si="1">H3*I3*J3</f>
        <v>2.5518997997400001</v>
      </c>
      <c r="M3" s="5">
        <f>_xlfn.POISSON.DIST(0,K3,FALSE) * _xlfn.POISSON.DIST(0,L3,FALSE)</f>
        <v>4.3300392836428878E-2</v>
      </c>
      <c r="N3" s="5">
        <f>_xlfn.POISSON.DIST(1,K3,FALSE) * _xlfn.POISSON.DIST(0,L3,FALSE)</f>
        <v>2.5447371188194602E-2</v>
      </c>
      <c r="O3" s="5">
        <f>_xlfn.POISSON.DIST(0,K3,FALSE) * _xlfn.POISSON.DIST(1,L3,FALSE)</f>
        <v>0.1104982638079462</v>
      </c>
      <c r="P3" s="5">
        <f>_xlfn.POISSON.DIST(1,K3,FALSE) * _xlfn.POISSON.DIST(1,L3,FALSE)</f>
        <v>6.493914143906325E-2</v>
      </c>
      <c r="Q3" s="5">
        <f>_xlfn.POISSON.DIST(2,K3,FALSE) * _xlfn.POISSON.DIST(0,L3,FALSE)</f>
        <v>7.4776307785013136E-3</v>
      </c>
      <c r="R3" s="5">
        <f>_xlfn.POISSON.DIST(0,K3,FALSE) * _xlfn.POISSON.DIST(2,L3,FALSE)</f>
        <v>0.14099024864155782</v>
      </c>
      <c r="S3" s="5">
        <f>_xlfn.POISSON.DIST(2,K3,FALSE) * _xlfn.POISSON.DIST(2,L3,FALSE)</f>
        <v>2.4347885865453386E-2</v>
      </c>
      <c r="T3" s="5">
        <f>_xlfn.POISSON.DIST(2,K3,FALSE) * _xlfn.POISSON.DIST(1,L3,FALSE)</f>
        <v>1.9082164486187166E-2</v>
      </c>
      <c r="U3" s="5">
        <f>_xlfn.POISSON.DIST(1,K3,FALSE) * _xlfn.POISSON.DIST(2,L3,FALSE)</f>
        <v>8.2859091016816544E-2</v>
      </c>
      <c r="V3" s="5">
        <f>_xlfn.POISSON.DIST(3,K3,FALSE) * _xlfn.POISSON.DIST(3,L3,FALSE)</f>
        <v>4.0572657412953133E-3</v>
      </c>
      <c r="W3" s="5">
        <f>_xlfn.POISSON.DIST(3,K3,FALSE) * _xlfn.POISSON.DIST(0,L3,FALSE)</f>
        <v>1.4648523455481044E-3</v>
      </c>
      <c r="X3" s="5">
        <f>_xlfn.POISSON.DIST(3,K3,FALSE) * _xlfn.POISSON.DIST(1,L3,FALSE)</f>
        <v>3.7381564072528775E-3</v>
      </c>
      <c r="Y3" s="5">
        <f>_xlfn.POISSON.DIST(3,K3,FALSE) * _xlfn.POISSON.DIST(2,L3,FALSE)</f>
        <v>4.7697002935327085E-3</v>
      </c>
      <c r="Z3" s="5">
        <f>_xlfn.POISSON.DIST(0,K3,FALSE) * _xlfn.POISSON.DIST(3,L3,FALSE)</f>
        <v>0.11993099575789475</v>
      </c>
      <c r="AA3" s="5">
        <f>_xlfn.POISSON.DIST(1,K3,FALSE) * _xlfn.POISSON.DIST(3,L3,FALSE)</f>
        <v>7.0482699257484197E-2</v>
      </c>
      <c r="AB3" s="5">
        <f>_xlfn.POISSON.DIST(2,K3,FALSE) * _xlfn.POISSON.DIST(3,L3,FALSE)</f>
        <v>2.0711121688047628E-2</v>
      </c>
      <c r="AC3" s="5">
        <f>_xlfn.POISSON.DIST(4,K3,FALSE) * _xlfn.POISSON.DIST(4,L3,FALSE)</f>
        <v>3.8030162166360708E-4</v>
      </c>
      <c r="AD3" s="5">
        <f>_xlfn.POISSON.DIST(4,K3,FALSE) * _xlfn.POISSON.DIST(0,L3,FALSE)</f>
        <v>2.1522115003595911E-4</v>
      </c>
      <c r="AE3" s="5">
        <f>_xlfn.POISSON.DIST(4,K3,FALSE) * _xlfn.POISSON.DIST(1,L3,FALSE)</f>
        <v>5.4922280967657669E-4</v>
      </c>
      <c r="AF3" s="5">
        <f>_xlfn.POISSON.DIST(4,K3,FALSE) * _xlfn.POISSON.DIST(2,L3,FALSE)</f>
        <v>7.0078078901314813E-4</v>
      </c>
      <c r="AG3" s="5">
        <f>_xlfn.POISSON.DIST(4,K3,FALSE) * _xlfn.POISSON.DIST(3,L3,FALSE)</f>
        <v>5.9610745171476403E-4</v>
      </c>
      <c r="AH3" s="5">
        <f>_xlfn.POISSON.DIST(0,K3,FALSE) * _xlfn.POISSON.DIST(4,L3,FALSE)</f>
        <v>7.6512971014297604E-2</v>
      </c>
      <c r="AI3" s="5">
        <f>_xlfn.POISSON.DIST(1,K3,FALSE) * _xlfn.POISSON.DIST(4,L3,FALSE)</f>
        <v>4.4966196530077149E-2</v>
      </c>
      <c r="AJ3" s="5">
        <f>_xlfn.POISSON.DIST(2,K3,FALSE) * _xlfn.POISSON.DIST(4,L3,FALSE)</f>
        <v>1.321317682202988E-2</v>
      </c>
      <c r="AK3" s="5">
        <f>_xlfn.POISSON.DIST(3,K3,FALSE) * _xlfn.POISSON.DIST(4,L3,FALSE)</f>
        <v>2.5884339081758685E-3</v>
      </c>
      <c r="AL3" s="5">
        <f>_xlfn.POISSON.DIST(5,K3,FALSE) * _xlfn.POISSON.DIST(5,L3,FALSE)</f>
        <v>2.2814075513828442E-5</v>
      </c>
      <c r="AM3" s="5">
        <f>_xlfn.POISSON.DIST(5,K3,FALSE) * _xlfn.POISSON.DIST(0,L3,FALSE)</f>
        <v>2.5296825888875091E-5</v>
      </c>
      <c r="AN3" s="5">
        <f>_xlfn.POISSON.DIST(5,K3,FALSE) * _xlfn.POISSON.DIST(1,L3,FALSE)</f>
        <v>6.4554964919878E-5</v>
      </c>
      <c r="AO3" s="5">
        <f>_xlfn.POISSON.DIST(5,K3,FALSE) * _xlfn.POISSON.DIST(2,L3,FALSE)</f>
        <v>8.2368901025629699E-5</v>
      </c>
      <c r="AP3" s="5">
        <f>_xlfn.POISSON.DIST(5,K3,FALSE) * _xlfn.POISSON.DIST(3,L3,FALSE)</f>
        <v>7.0065727344036116E-5</v>
      </c>
      <c r="AQ3" s="5">
        <f>_xlfn.POISSON.DIST(5,K3,FALSE) * _xlfn.POISSON.DIST(4,L3,FALSE)</f>
        <v>4.4700178894470806E-5</v>
      </c>
      <c r="AR3" s="5">
        <f>_xlfn.POISSON.DIST(0,K3,FALSE) * _xlfn.POISSON.DIST(5,L3,FALSE)</f>
        <v>3.9050687081779695E-2</v>
      </c>
      <c r="AS3" s="5">
        <f>_xlfn.POISSON.DIST(1,K3,FALSE) * _xlfn.POISSON.DIST(5,L3,FALSE)</f>
        <v>2.2949845584034671E-2</v>
      </c>
      <c r="AT3" s="5">
        <f>_xlfn.POISSON.DIST(2,K3,FALSE) * _xlfn.POISSON.DIST(5,L3,FALSE)</f>
        <v>6.7437406572134519E-3</v>
      </c>
      <c r="AU3" s="5">
        <f>_xlfn.POISSON.DIST(3,K3,FALSE) * _xlfn.POISSON.DIST(5,L3,FALSE)</f>
        <v>1.3210847943828448E-3</v>
      </c>
      <c r="AV3" s="5">
        <f>_xlfn.POISSON.DIST(4,K3,FALSE) * _xlfn.POISSON.DIST(5,L3,FALSE)</f>
        <v>1.940983264328312E-4</v>
      </c>
      <c r="AW3" s="5">
        <f>_xlfn.POISSON.DIST(6,K3,FALSE) * _xlfn.POISSON.DIST(6,L3,FALSE)</f>
        <v>9.5041893486238352E-7</v>
      </c>
      <c r="AX3" s="5">
        <f>_xlfn.POISSON.DIST(6,K3,FALSE) * _xlfn.POISSON.DIST(0,L3,FALSE)</f>
        <v>2.4777978370354584E-6</v>
      </c>
      <c r="AY3" s="5">
        <f>_xlfn.POISSON.DIST(6,K3,FALSE) * _xlfn.POISSON.DIST(1,L3,FALSE)</f>
        <v>6.3230918041269923E-6</v>
      </c>
      <c r="AZ3" s="5">
        <f>_xlfn.POISSON.DIST(6,K3,FALSE) * _xlfn.POISSON.DIST(2,L3,FALSE)</f>
        <v>8.0679483543446553E-6</v>
      </c>
      <c r="BA3" s="5">
        <f>_xlfn.POISSON.DIST(6,K3,FALSE) * _xlfn.POISSON.DIST(3,L3,FALSE)</f>
        <v>6.8628652632549297E-6</v>
      </c>
      <c r="BB3" s="5">
        <f>_xlfn.POISSON.DIST(6,K3,FALSE) * _xlfn.POISSON.DIST(4,L3,FALSE)</f>
        <v>4.3783361227357146E-6</v>
      </c>
      <c r="BC3" s="5">
        <f>_xlfn.POISSON.DIST(6,K3,FALSE) * _xlfn.POISSON.DIST(5,L3,FALSE)</f>
        <v>2.2346150149607355E-6</v>
      </c>
      <c r="BD3" s="5">
        <f>_xlfn.POISSON.DIST(0,K3,FALSE) * _xlfn.POISSON.DIST(6,L3,FALSE)</f>
        <v>1.6608906757283843E-2</v>
      </c>
      <c r="BE3" s="5">
        <f>_xlfn.POISSON.DIST(1,K3,FALSE) * _xlfn.POISSON.DIST(6,L3,FALSE)</f>
        <v>9.7609510583270033E-3</v>
      </c>
      <c r="BF3" s="5">
        <f>_xlfn.POISSON.DIST(2,K3,FALSE) * _xlfn.POISSON.DIST(6,L3,FALSE)</f>
        <v>2.8682250721069184E-3</v>
      </c>
      <c r="BG3" s="5">
        <f>_xlfn.POISSON.DIST(3,K3,FALSE) * _xlfn.POISSON.DIST(6,L3,FALSE)</f>
        <v>5.618793370375237E-4</v>
      </c>
      <c r="BH3" s="5">
        <f>_xlfn.POISSON.DIST(4,K3,FALSE) * _xlfn.POISSON.DIST(6,L3,FALSE)</f>
        <v>8.2553246725635223E-5</v>
      </c>
      <c r="BI3" s="5">
        <f>_xlfn.POISSON.DIST(5,K3,FALSE) * _xlfn.POISSON.DIST(6,L3,FALSE)</f>
        <v>9.7032057891653445E-6</v>
      </c>
      <c r="BJ3" s="8">
        <f>SUM(N3,Q3,T3,W3,X3,Y3,AD3,AE3,AF3,AG3,AM3,AN3,AO3,AP3,AQ3,AX3,AY3,AZ3,BA3,BB3,BC3)</f>
        <v>6.4358538952126565E-2</v>
      </c>
      <c r="BK3" s="8">
        <f>SUM(M3,P3,S3,V3,AC3,AL3,AY3)</f>
        <v>0.13705412467122238</v>
      </c>
      <c r="BL3" s="8">
        <f>SUM(O3,R3,U3,AA3,AB3,AH3,AI3,AJ3,AK3,AR3,AS3,AT3,AU3,AV3,BD3,BE3,BF3,BG3,BH3,BI3)</f>
        <v>0.66297387780754657</v>
      </c>
      <c r="BM3" s="8">
        <f>SUM(S3:BI3)</f>
        <v>0.59165911582422914</v>
      </c>
      <c r="BN3" s="8">
        <f>SUM(M3:R3)</f>
        <v>0.39265304869169204</v>
      </c>
    </row>
    <row r="4" spans="1:88" x14ac:dyDescent="0.25">
      <c r="A4" t="s">
        <v>10</v>
      </c>
      <c r="B4" t="s">
        <v>247</v>
      </c>
      <c r="C4" t="s">
        <v>48</v>
      </c>
      <c r="D4" t="s">
        <v>501</v>
      </c>
      <c r="E4">
        <f>VLOOKUP(A4,home!$A$2:$E$405,3,FALSE)</f>
        <v>1.5425</v>
      </c>
      <c r="F4">
        <f>VLOOKUP(B4,home!$B$2:$E$405,3,FALSE)</f>
        <v>0.91520000000000001</v>
      </c>
      <c r="G4">
        <f>VLOOKUP(C4,away!$B$2:$E$405,4,FALSE)</f>
        <v>1.1821999999999999</v>
      </c>
      <c r="H4">
        <f>VLOOKUP(A4,away!$A$2:$E$405,3,FALSE)</f>
        <v>1.4443999999999999</v>
      </c>
      <c r="I4">
        <f>VLOOKUP(C4,away!$B$2:$E$405,3,FALSE)</f>
        <v>1.2218</v>
      </c>
      <c r="J4">
        <f>VLOOKUP(B4,home!$B$2:$E$405,4,FALSE)</f>
        <v>0.93669999999999998</v>
      </c>
      <c r="K4" s="3">
        <f t="shared" si="0"/>
        <v>1.6689070112</v>
      </c>
      <c r="L4" s="3">
        <f t="shared" si="1"/>
        <v>1.6530581106639999</v>
      </c>
      <c r="M4" s="5">
        <f t="shared" ref="M4:M8" si="2">_xlfn.POISSON.DIST(0,K4,FALSE) * _xlfn.POISSON.DIST(0,L4,FALSE)</f>
        <v>3.6081856793984297E-2</v>
      </c>
      <c r="N4" s="5">
        <f t="shared" ref="N4:N8" si="3">_xlfn.POISSON.DIST(1,K4,FALSE) * _xlfn.POISSON.DIST(0,L4,FALSE)</f>
        <v>6.0217263780594756E-2</v>
      </c>
      <c r="O4" s="5">
        <f t="shared" ref="O4:O8" si="4">_xlfn.POISSON.DIST(0,K4,FALSE) * _xlfn.POISSON.DIST(1,L4,FALSE)</f>
        <v>5.96454060211127E-2</v>
      </c>
      <c r="P4" s="5">
        <f t="shared" ref="P4:P8" si="5">_xlfn.POISSON.DIST(1,K4,FALSE) * _xlfn.POISSON.DIST(1,L4,FALSE)</f>
        <v>9.9542636294505688E-2</v>
      </c>
      <c r="Q4" s="5">
        <f t="shared" ref="Q4:Q8" si="6">_xlfn.POISSON.DIST(2,K4,FALSE) * _xlfn.POISSON.DIST(0,L4,FALSE)</f>
        <v>5.0248506859357209E-2</v>
      </c>
      <c r="R4" s="5">
        <f t="shared" ref="R4:R8" si="7">_xlfn.POISSON.DIST(0,K4,FALSE) * _xlfn.POISSON.DIST(2,L4,FALSE)</f>
        <v>4.9298661093523863E-2</v>
      </c>
      <c r="S4" s="5">
        <f t="shared" ref="S4:S8" si="8">_xlfn.POISSON.DIST(2,K4,FALSE) * _xlfn.POISSON.DIST(2,L4,FALSE)</f>
        <v>6.8654562991560503E-2</v>
      </c>
      <c r="T4" s="5">
        <f t="shared" ref="T4:T8" si="9">_xlfn.POISSON.DIST(2,K4,FALSE) * _xlfn.POISSON.DIST(1,L4,FALSE)</f>
        <v>8.3063701812616061E-2</v>
      </c>
      <c r="U4" s="5">
        <f t="shared" ref="U4:U8" si="10">_xlfn.POISSON.DIST(1,K4,FALSE) * _xlfn.POISSON.DIST(2,L4,FALSE)</f>
        <v>8.2274881141754644E-2</v>
      </c>
      <c r="V4" s="5">
        <f t="shared" ref="V4:V8" si="11">_xlfn.POISSON.DIST(3,K4,FALSE) * _xlfn.POISSON.DIST(3,L4,FALSE)</f>
        <v>2.1044914108148231E-2</v>
      </c>
      <c r="W4" s="5">
        <f t="shared" ref="W4:W8" si="12">_xlfn.POISSON.DIST(3,K4,FALSE) * _xlfn.POISSON.DIST(0,L4,FALSE)</f>
        <v>2.7953361799970849E-2</v>
      </c>
      <c r="X4" s="5">
        <f t="shared" ref="X4:X8" si="13">_xlfn.POISSON.DIST(3,K4,FALSE) * _xlfn.POISSON.DIST(1,L4,FALSE)</f>
        <v>4.6208531443767041E-2</v>
      </c>
      <c r="Y4" s="5">
        <f t="shared" ref="Y4:Y8" si="14">_xlfn.POISSON.DIST(3,K4,FALSE) * _xlfn.POISSON.DIST(2,L4,FALSE)</f>
        <v>3.8192693842495795E-2</v>
      </c>
      <c r="Z4" s="5">
        <f t="shared" ref="Z4:Z8" si="15">_xlfn.POISSON.DIST(0,K4,FALSE) * _xlfn.POISSON.DIST(3,L4,FALSE)</f>
        <v>2.7164517188508472E-2</v>
      </c>
      <c r="AA4" s="5">
        <f t="shared" ref="AA4:AA8" si="16">_xlfn.POISSON.DIST(1,K4,FALSE) * _xlfn.POISSON.DIST(3,L4,FALSE)</f>
        <v>4.5335053191764701E-2</v>
      </c>
      <c r="AB4" s="5">
        <f t="shared" ref="AB4:AB8" si="17">_xlfn.POISSON.DIST(2,K4,FALSE) * _xlfn.POISSON.DIST(3,L4,FALSE)</f>
        <v>3.7829994062430532E-2</v>
      </c>
      <c r="AC4" s="5">
        <f t="shared" ref="AC4:AC8" si="18">_xlfn.POISSON.DIST(4,K4,FALSE) * _xlfn.POISSON.DIST(4,L4,FALSE)</f>
        <v>3.6286696712933813E-3</v>
      </c>
      <c r="AD4" s="5">
        <f t="shared" ref="AD4:AD8" si="19">_xlfn.POISSON.DIST(4,K4,FALSE) * _xlfn.POISSON.DIST(0,L4,FALSE)</f>
        <v>1.1662890373645403E-2</v>
      </c>
      <c r="AE4" s="5">
        <f t="shared" ref="AE4:AE8" si="20">_xlfn.POISSON.DIST(4,K4,FALSE) * _xlfn.POISSON.DIST(1,L4,FALSE)</f>
        <v>1.9279435525939623E-2</v>
      </c>
      <c r="AF4" s="5">
        <f t="shared" ref="AF4:AF8" si="21">_xlfn.POISSON.DIST(4,K4,FALSE) * _xlfn.POISSON.DIST(2,L4,FALSE)</f>
        <v>1.5935013632589076E-2</v>
      </c>
      <c r="AG4" s="5">
        <f t="shared" ref="AG4:AG8" si="22">_xlfn.POISSON.DIST(4,K4,FALSE) * _xlfn.POISSON.DIST(3,L4,FALSE)</f>
        <v>8.7805011762975959E-3</v>
      </c>
      <c r="AH4" s="5">
        <f t="shared" ref="AH4:AH8" si="23">_xlfn.POISSON.DIST(0,K4,FALSE) * _xlfn.POISSON.DIST(4,L4,FALSE)</f>
        <v>1.1226131365183885E-2</v>
      </c>
      <c r="AI4" s="5">
        <f t="shared" ref="AI4:AI8" si="24">_xlfn.POISSON.DIST(1,K4,FALSE) * _xlfn.POISSON.DIST(4,L4,FALSE)</f>
        <v>1.8735369344007616E-2</v>
      </c>
      <c r="AJ4" s="5">
        <f t="shared" ref="AJ4:AJ8" si="25">_xlfn.POISSON.DIST(2,K4,FALSE) * _xlfn.POISSON.DIST(4,L4,FALSE)</f>
        <v>1.5633794627817929E-2</v>
      </c>
      <c r="AK4" s="5">
        <f t="shared" ref="AK4:AK8" si="26">_xlfn.POISSON.DIST(3,K4,FALSE) * _xlfn.POISSON.DIST(4,L4,FALSE)</f>
        <v>8.6971164886754139E-3</v>
      </c>
      <c r="AL4" s="5">
        <f t="shared" ref="AL4:AL8" si="27">_xlfn.POISSON.DIST(5,K4,FALSE) * _xlfn.POISSON.DIST(5,L4,FALSE)</f>
        <v>4.0043099487350331E-4</v>
      </c>
      <c r="AM4" s="5">
        <f t="shared" ref="AM4:AM8" si="28">_xlfn.POISSON.DIST(5,K4,FALSE) * _xlfn.POISSON.DIST(0,L4,FALSE)</f>
        <v>3.8928559030867566E-3</v>
      </c>
      <c r="AN4" s="5">
        <f t="shared" ref="AN4:AN8" si="29">_xlfn.POISSON.DIST(5,K4,FALSE) * _xlfn.POISSON.DIST(1,L4,FALSE)</f>
        <v>6.4351170242437934E-3</v>
      </c>
      <c r="AO4" s="5">
        <f t="shared" ref="AO4:AO8" si="30">_xlfn.POISSON.DIST(5,K4,FALSE) * _xlfn.POISSON.DIST(2,L4,FALSE)</f>
        <v>5.3188111949990938E-3</v>
      </c>
      <c r="AP4" s="5">
        <f t="shared" ref="AP4:AP8" si="31">_xlfn.POISSON.DIST(5,K4,FALSE) * _xlfn.POISSON.DIST(3,L4,FALSE)</f>
        <v>2.9307679949945784E-3</v>
      </c>
      <c r="AQ4" s="5">
        <f t="shared" ref="AQ4:AQ8" si="32">_xlfn.POISSON.DIST(5,K4,FALSE) * _xlfn.POISSON.DIST(4,L4,FALSE)</f>
        <v>1.2111824511500636E-3</v>
      </c>
      <c r="AR4" s="5">
        <f t="shared" ref="AR4:AR8" si="33">_xlfn.POISSON.DIST(0,K4,FALSE) * _xlfn.POISSON.DIST(5,L4,FALSE)</f>
        <v>3.7114895009193486E-3</v>
      </c>
      <c r="AS4" s="5">
        <f t="shared" ref="AS4:AS8" si="34">_xlfn.POISSON.DIST(1,K4,FALSE) * _xlfn.POISSON.DIST(5,L4,FALSE)</f>
        <v>6.1941308500794903E-3</v>
      </c>
      <c r="AT4" s="5">
        <f t="shared" ref="AT4:AT8" si="35">_xlfn.POISSON.DIST(2,K4,FALSE) * _xlfn.POISSON.DIST(5,L4,FALSE)</f>
        <v>5.1687142019939394E-3</v>
      </c>
      <c r="AU4" s="5">
        <f t="shared" ref="AU4:AU8" si="36">_xlfn.POISSON.DIST(3,K4,FALSE) * _xlfn.POISSON.DIST(5,L4,FALSE)</f>
        <v>2.8753677901989E-3</v>
      </c>
      <c r="AV4" s="5">
        <f t="shared" ref="AV4:AV8" si="37">_xlfn.POISSON.DIST(4,K4,FALSE) * _xlfn.POISSON.DIST(5,L4,FALSE)</f>
        <v>1.1996803662103989E-3</v>
      </c>
      <c r="AW4" s="5">
        <f t="shared" ref="AW4:AW8" si="38">_xlfn.POISSON.DIST(6,K4,FALSE) * _xlfn.POISSON.DIST(6,L4,FALSE)</f>
        <v>3.0686364919361348E-5</v>
      </c>
      <c r="AX4" s="5">
        <f t="shared" ref="AX4:AX8" si="39">_xlfn.POISSON.DIST(6,K4,FALSE) * _xlfn.POISSON.DIST(0,L4,FALSE)</f>
        <v>1.0828024183754672E-3</v>
      </c>
      <c r="AY4" s="5">
        <f t="shared" ref="AY4:AY8" si="40">_xlfn.POISSON.DIST(6,K4,FALSE) * _xlfn.POISSON.DIST(1,L4,FALSE)</f>
        <v>1.7899353199421601E-3</v>
      </c>
      <c r="AZ4" s="5">
        <f t="shared" ref="AZ4:AZ8" si="41">_xlfn.POISSON.DIST(6,K4,FALSE) * _xlfn.POISSON.DIST(2,L4,FALSE)</f>
        <v>1.4794335490971749E-3</v>
      </c>
      <c r="BA4" s="5">
        <f t="shared" ref="BA4:BA8" si="42">_xlfn.POISSON.DIST(6,K4,FALSE) * _xlfn.POISSON.DIST(3,L4,FALSE)</f>
        <v>8.1519654250783739E-4</v>
      </c>
      <c r="BB4" s="5">
        <f t="shared" ref="BB4:BB8" si="43">_xlfn.POISSON.DIST(6,K4,FALSE) * _xlfn.POISSON.DIST(4,L4,FALSE)</f>
        <v>3.3689181409445751E-4</v>
      </c>
      <c r="BC4" s="5">
        <f t="shared" ref="BC4:BC8" si="44">_xlfn.POISSON.DIST(6,K4,FALSE) * _xlfn.POISSON.DIST(5,L4,FALSE)</f>
        <v>1.1138034914103029E-4</v>
      </c>
      <c r="BD4" s="5">
        <f t="shared" ref="BD4:BD8" si="45">_xlfn.POISSON.DIST(0,K4,FALSE) * _xlfn.POISSON.DIST(6,L4,FALSE)</f>
        <v>1.0225513036898346E-3</v>
      </c>
      <c r="BE4" s="5">
        <f t="shared" ref="BE4:BE8" si="46">_xlfn.POISSON.DIST(1,K4,FALSE) * _xlfn.POISSON.DIST(6,L4,FALSE)</f>
        <v>1.7065430400396654E-3</v>
      </c>
      <c r="BF4" s="5">
        <f t="shared" ref="BF4:BF8" si="47">_xlfn.POISSON.DIST(2,K4,FALSE) * _xlfn.POISSON.DIST(6,L4,FALSE)</f>
        <v>1.4240308222183801E-3</v>
      </c>
      <c r="BG4" s="5">
        <f t="shared" ref="BG4:BG8" si="48">_xlfn.POISSON.DIST(3,K4,FALSE) * _xlfn.POISSON.DIST(6,L4,FALSE)</f>
        <v>7.9219167445505195E-4</v>
      </c>
      <c r="BH4" s="5">
        <f t="shared" ref="BH4:BH8" si="49">_xlfn.POISSON.DIST(4,K4,FALSE) * _xlfn.POISSON.DIST(6,L4,FALSE)</f>
        <v>3.3052355992807607E-4</v>
      </c>
      <c r="BI4" s="5">
        <f t="shared" ref="BI4:BI8" si="50">_xlfn.POISSON.DIST(5,K4,FALSE) * _xlfn.POISSON.DIST(6,L4,FALSE)</f>
        <v>1.1032261730614981E-4</v>
      </c>
      <c r="BJ4" s="8">
        <f t="shared" ref="BJ4:BJ8" si="51">SUM(N4,Q4,T4,W4,X4,Y4,AD4,AE4,AF4,AG4,AM4,AN4,AO4,AP4,AQ4,AX4,AY4,AZ4,BA4,BB4,BC4)</f>
        <v>0.38694627480890592</v>
      </c>
      <c r="BK4" s="8">
        <f t="shared" ref="BK4:BK8" si="52">SUM(M4,P4,S4,V4,AC4,AL4,AY4)</f>
        <v>0.23114300617430775</v>
      </c>
      <c r="BL4" s="8">
        <f t="shared" ref="BL4:BL8" si="53">SUM(O4,R4,U4,AA4,AB4,AH4,AI4,AJ4,AK4,AR4,AS4,AT4,AU4,AV4,BD4,BE4,BF4,BG4,BH4,BI4)</f>
        <v>0.35321195306331049</v>
      </c>
      <c r="BM4" s="8">
        <f t="shared" ref="BM4:BM8" si="54">SUM(S4:BI4)</f>
        <v>0.64167217143693167</v>
      </c>
      <c r="BN4" s="8">
        <f t="shared" ref="BN4:BN8" si="55">SUM(M4:R4)</f>
        <v>0.35503433084307856</v>
      </c>
    </row>
    <row r="5" spans="1:88" x14ac:dyDescent="0.25">
      <c r="A5" t="s">
        <v>10</v>
      </c>
      <c r="B5" t="s">
        <v>244</v>
      </c>
      <c r="C5" t="s">
        <v>242</v>
      </c>
      <c r="D5" t="s">
        <v>501</v>
      </c>
      <c r="E5">
        <f>VLOOKUP(A5,home!$A$2:$E$405,3,FALSE)</f>
        <v>1.5425</v>
      </c>
      <c r="F5">
        <f>VLOOKUP(B5,home!$B$2:$E$405,3,FALSE)</f>
        <v>1.2202999999999999</v>
      </c>
      <c r="G5">
        <f>VLOOKUP(C5,away!$B$2:$E$405,4,FALSE)</f>
        <v>0.95340000000000003</v>
      </c>
      <c r="H5">
        <f>VLOOKUP(A5,away!$A$2:$E$405,3,FALSE)</f>
        <v>1.4443999999999999</v>
      </c>
      <c r="I5">
        <f>VLOOKUP(C5,away!$B$2:$E$405,3,FALSE)</f>
        <v>0.6109</v>
      </c>
      <c r="J5">
        <f>VLOOKUP(B5,home!$B$2:$E$405,4,FALSE)</f>
        <v>1.181</v>
      </c>
      <c r="K5" s="3">
        <f t="shared" si="0"/>
        <v>1.79459697585</v>
      </c>
      <c r="L5" s="3">
        <f t="shared" si="1"/>
        <v>1.04209545676</v>
      </c>
      <c r="M5" s="5">
        <f t="shared" si="2"/>
        <v>5.8619232733081436E-2</v>
      </c>
      <c r="N5" s="5">
        <f t="shared" si="3"/>
        <v>0.10519789778943527</v>
      </c>
      <c r="O5" s="5">
        <f t="shared" si="4"/>
        <v>6.1086836109901239E-2</v>
      </c>
      <c r="P5" s="5">
        <f t="shared" si="5"/>
        <v>0.10962625134707334</v>
      </c>
      <c r="Q5" s="5">
        <f t="shared" si="6"/>
        <v>9.4393914619348984E-2</v>
      </c>
      <c r="R5" s="5">
        <f t="shared" si="7"/>
        <v>3.1829157188985401E-2</v>
      </c>
      <c r="S5" s="5">
        <f t="shared" si="8"/>
        <v>5.125414656625768E-2</v>
      </c>
      <c r="T5" s="5">
        <f t="shared" si="9"/>
        <v>9.8367469570614915E-2</v>
      </c>
      <c r="U5" s="5">
        <f t="shared" si="10"/>
        <v>5.7120509235207478E-2</v>
      </c>
      <c r="V5" s="5">
        <f t="shared" si="11"/>
        <v>1.0650277680169712E-2</v>
      </c>
      <c r="W5" s="5">
        <f t="shared" si="12"/>
        <v>5.6466344571508911E-2</v>
      </c>
      <c r="X5" s="5">
        <f t="shared" si="13"/>
        <v>5.8843321137814118E-2</v>
      </c>
      <c r="Y5" s="5">
        <f t="shared" si="14"/>
        <v>3.0660178809192886E-2</v>
      </c>
      <c r="Z5" s="5">
        <f t="shared" si="15"/>
        <v>1.1056340033047193E-2</v>
      </c>
      <c r="AA5" s="5">
        <f t="shared" si="16"/>
        <v>1.9841674387275781E-2</v>
      </c>
      <c r="AB5" s="5">
        <f t="shared" si="17"/>
        <v>1.7803904425602764E-2</v>
      </c>
      <c r="AC5" s="5">
        <f t="shared" si="18"/>
        <v>1.2448452959103536E-3</v>
      </c>
      <c r="AD5" s="5">
        <f t="shared" si="19"/>
        <v>2.53335828013335E-2</v>
      </c>
      <c r="AE5" s="5">
        <f t="shared" si="20"/>
        <v>2.6400011540722912E-2</v>
      </c>
      <c r="AF5" s="5">
        <f t="shared" si="21"/>
        <v>1.3755666042499457E-2</v>
      </c>
      <c r="AG5" s="5">
        <f t="shared" si="22"/>
        <v>4.7782390291988318E-3</v>
      </c>
      <c r="AH5" s="5">
        <f t="shared" si="23"/>
        <v>2.8804404292080464E-3</v>
      </c>
      <c r="AI5" s="5">
        <f t="shared" si="24"/>
        <v>5.1692296833728358E-3</v>
      </c>
      <c r="AJ5" s="5">
        <f t="shared" si="25"/>
        <v>4.6383419786274731E-3</v>
      </c>
      <c r="AK5" s="5">
        <f t="shared" si="26"/>
        <v>2.7746514959343218E-3</v>
      </c>
      <c r="AL5" s="5">
        <f t="shared" si="27"/>
        <v>9.3121466750741374E-5</v>
      </c>
      <c r="AM5" s="5">
        <f t="shared" si="28"/>
        <v>9.0927142165437291E-3</v>
      </c>
      <c r="AN5" s="5">
        <f t="shared" si="29"/>
        <v>9.4754761746772814E-3</v>
      </c>
      <c r="AO5" s="5">
        <f t="shared" si="30"/>
        <v>4.9371753361344105E-3</v>
      </c>
      <c r="AP5" s="5">
        <f t="shared" si="31"/>
        <v>1.7150026623377317E-3</v>
      </c>
      <c r="AQ5" s="5">
        <f t="shared" si="32"/>
        <v>4.4679912068836355E-4</v>
      </c>
      <c r="AR5" s="5">
        <f t="shared" si="33"/>
        <v>6.0033877694910635E-4</v>
      </c>
      <c r="AS5" s="5">
        <f t="shared" si="34"/>
        <v>1.0773661535983538E-3</v>
      </c>
      <c r="AT5" s="5">
        <f t="shared" si="35"/>
        <v>9.6671902056537644E-4</v>
      </c>
      <c r="AU5" s="5">
        <f t="shared" si="36"/>
        <v>5.7829034360109925E-4</v>
      </c>
      <c r="AV5" s="5">
        <f t="shared" si="37"/>
        <v>2.5944952544744763E-4</v>
      </c>
      <c r="AW5" s="5">
        <f t="shared" si="38"/>
        <v>4.8375085008878182E-6</v>
      </c>
      <c r="AX5" s="5">
        <f t="shared" si="39"/>
        <v>2.7196262392129474E-3</v>
      </c>
      <c r="AY5" s="5">
        <f t="shared" si="40"/>
        <v>2.834110147969097E-3</v>
      </c>
      <c r="AZ5" s="5">
        <f t="shared" si="41"/>
        <v>1.4767066545780039E-3</v>
      </c>
      <c r="BA5" s="5">
        <f t="shared" si="42"/>
        <v>5.1295643190099886E-4</v>
      </c>
      <c r="BB5" s="5">
        <f t="shared" si="43"/>
        <v>1.3363739179996279E-4</v>
      </c>
      <c r="BC5" s="5">
        <f t="shared" si="44"/>
        <v>2.7852583769599477E-5</v>
      </c>
      <c r="BD5" s="5">
        <f t="shared" si="45"/>
        <v>1.0426838532925304E-4</v>
      </c>
      <c r="BE5" s="5">
        <f t="shared" si="46"/>
        <v>1.8711972898864001E-4</v>
      </c>
      <c r="BF5" s="5">
        <f t="shared" si="47"/>
        <v>1.679022498824425E-4</v>
      </c>
      <c r="BG5" s="5">
        <f t="shared" si="48"/>
        <v>1.0043895662581408E-4</v>
      </c>
      <c r="BH5" s="5">
        <f t="shared" si="49"/>
        <v>4.5061861954553835E-5</v>
      </c>
      <c r="BI5" s="5">
        <f t="shared" si="50"/>
        <v>1.6173576237962487E-5</v>
      </c>
      <c r="BJ5" s="8">
        <f t="shared" si="51"/>
        <v>0.54756868287128169</v>
      </c>
      <c r="BK5" s="8">
        <f t="shared" si="52"/>
        <v>0.23432198523721237</v>
      </c>
      <c r="BL5" s="8">
        <f t="shared" si="53"/>
        <v>0.20724787351329535</v>
      </c>
      <c r="BM5" s="8">
        <f t="shared" si="54"/>
        <v>0.5366123192275426</v>
      </c>
      <c r="BN5" s="8">
        <f t="shared" si="55"/>
        <v>0.46075328978782565</v>
      </c>
    </row>
    <row r="6" spans="1:88" x14ac:dyDescent="0.25">
      <c r="A6" t="s">
        <v>10</v>
      </c>
      <c r="B6" t="s">
        <v>44</v>
      </c>
      <c r="C6" t="s">
        <v>493</v>
      </c>
      <c r="D6" t="s">
        <v>501</v>
      </c>
      <c r="E6">
        <f>VLOOKUP(A6,home!$A$2:$E$405,3,FALSE)</f>
        <v>1.5425</v>
      </c>
      <c r="F6">
        <f>VLOOKUP(B6,home!$B$2:$E$405,3,FALSE)</f>
        <v>0.91520000000000001</v>
      </c>
      <c r="G6" t="e">
        <f>VLOOKUP(C6,away!$B$2:$E$405,4,FALSE)</f>
        <v>#N/A</v>
      </c>
      <c r="H6">
        <f>VLOOKUP(A6,away!$A$2:$E$405,3,FALSE)</f>
        <v>1.4443999999999999</v>
      </c>
      <c r="I6" t="e">
        <f>VLOOKUP(C6,away!$B$2:$E$405,3,FALSE)</f>
        <v>#N/A</v>
      </c>
      <c r="J6">
        <f>VLOOKUP(B6,home!$B$2:$E$405,4,FALSE)</f>
        <v>1.4254</v>
      </c>
      <c r="K6" s="3" t="e">
        <f t="shared" si="0"/>
        <v>#N/A</v>
      </c>
      <c r="L6" s="3" t="e">
        <f t="shared" si="1"/>
        <v>#N/A</v>
      </c>
      <c r="M6" s="5" t="e">
        <f t="shared" si="2"/>
        <v>#N/A</v>
      </c>
      <c r="N6" s="5" t="e">
        <f t="shared" si="3"/>
        <v>#N/A</v>
      </c>
      <c r="O6" s="5" t="e">
        <f t="shared" si="4"/>
        <v>#N/A</v>
      </c>
      <c r="P6" s="5" t="e">
        <f t="shared" si="5"/>
        <v>#N/A</v>
      </c>
      <c r="Q6" s="5" t="e">
        <f t="shared" si="6"/>
        <v>#N/A</v>
      </c>
      <c r="R6" s="5" t="e">
        <f t="shared" si="7"/>
        <v>#N/A</v>
      </c>
      <c r="S6" s="5" t="e">
        <f t="shared" si="8"/>
        <v>#N/A</v>
      </c>
      <c r="T6" s="5" t="e">
        <f t="shared" si="9"/>
        <v>#N/A</v>
      </c>
      <c r="U6" s="5" t="e">
        <f t="shared" si="10"/>
        <v>#N/A</v>
      </c>
      <c r="V6" s="5" t="e">
        <f t="shared" si="11"/>
        <v>#N/A</v>
      </c>
      <c r="W6" s="5" t="e">
        <f t="shared" si="12"/>
        <v>#N/A</v>
      </c>
      <c r="X6" s="5" t="e">
        <f t="shared" si="13"/>
        <v>#N/A</v>
      </c>
      <c r="Y6" s="5" t="e">
        <f t="shared" si="14"/>
        <v>#N/A</v>
      </c>
      <c r="Z6" s="5" t="e">
        <f t="shared" si="15"/>
        <v>#N/A</v>
      </c>
      <c r="AA6" s="5" t="e">
        <f t="shared" si="16"/>
        <v>#N/A</v>
      </c>
      <c r="AB6" s="5" t="e">
        <f t="shared" si="17"/>
        <v>#N/A</v>
      </c>
      <c r="AC6" s="5" t="e">
        <f t="shared" si="18"/>
        <v>#N/A</v>
      </c>
      <c r="AD6" s="5" t="e">
        <f t="shared" si="19"/>
        <v>#N/A</v>
      </c>
      <c r="AE6" s="5" t="e">
        <f t="shared" si="20"/>
        <v>#N/A</v>
      </c>
      <c r="AF6" s="5" t="e">
        <f t="shared" si="21"/>
        <v>#N/A</v>
      </c>
      <c r="AG6" s="5" t="e">
        <f t="shared" si="22"/>
        <v>#N/A</v>
      </c>
      <c r="AH6" s="5" t="e">
        <f t="shared" si="23"/>
        <v>#N/A</v>
      </c>
      <c r="AI6" s="5" t="e">
        <f t="shared" si="24"/>
        <v>#N/A</v>
      </c>
      <c r="AJ6" s="5" t="e">
        <f t="shared" si="25"/>
        <v>#N/A</v>
      </c>
      <c r="AK6" s="5" t="e">
        <f t="shared" si="26"/>
        <v>#N/A</v>
      </c>
      <c r="AL6" s="5" t="e">
        <f t="shared" si="27"/>
        <v>#N/A</v>
      </c>
      <c r="AM6" s="5" t="e">
        <f t="shared" si="28"/>
        <v>#N/A</v>
      </c>
      <c r="AN6" s="5" t="e">
        <f t="shared" si="29"/>
        <v>#N/A</v>
      </c>
      <c r="AO6" s="5" t="e">
        <f t="shared" si="30"/>
        <v>#N/A</v>
      </c>
      <c r="AP6" s="5" t="e">
        <f t="shared" si="31"/>
        <v>#N/A</v>
      </c>
      <c r="AQ6" s="5" t="e">
        <f t="shared" si="32"/>
        <v>#N/A</v>
      </c>
      <c r="AR6" s="5" t="e">
        <f t="shared" si="33"/>
        <v>#N/A</v>
      </c>
      <c r="AS6" s="5" t="e">
        <f t="shared" si="34"/>
        <v>#N/A</v>
      </c>
      <c r="AT6" s="5" t="e">
        <f t="shared" si="35"/>
        <v>#N/A</v>
      </c>
      <c r="AU6" s="5" t="e">
        <f t="shared" si="36"/>
        <v>#N/A</v>
      </c>
      <c r="AV6" s="5" t="e">
        <f t="shared" si="37"/>
        <v>#N/A</v>
      </c>
      <c r="AW6" s="5" t="e">
        <f t="shared" si="38"/>
        <v>#N/A</v>
      </c>
      <c r="AX6" s="5" t="e">
        <f t="shared" si="39"/>
        <v>#N/A</v>
      </c>
      <c r="AY6" s="5" t="e">
        <f t="shared" si="40"/>
        <v>#N/A</v>
      </c>
      <c r="AZ6" s="5" t="e">
        <f t="shared" si="41"/>
        <v>#N/A</v>
      </c>
      <c r="BA6" s="5" t="e">
        <f t="shared" si="42"/>
        <v>#N/A</v>
      </c>
      <c r="BB6" s="5" t="e">
        <f t="shared" si="43"/>
        <v>#N/A</v>
      </c>
      <c r="BC6" s="5" t="e">
        <f t="shared" si="44"/>
        <v>#N/A</v>
      </c>
      <c r="BD6" s="5" t="e">
        <f t="shared" si="45"/>
        <v>#N/A</v>
      </c>
      <c r="BE6" s="5" t="e">
        <f t="shared" si="46"/>
        <v>#N/A</v>
      </c>
      <c r="BF6" s="5" t="e">
        <f t="shared" si="47"/>
        <v>#N/A</v>
      </c>
      <c r="BG6" s="5" t="e">
        <f t="shared" si="48"/>
        <v>#N/A</v>
      </c>
      <c r="BH6" s="5" t="e">
        <f t="shared" si="49"/>
        <v>#N/A</v>
      </c>
      <c r="BI6" s="5" t="e">
        <f t="shared" si="50"/>
        <v>#N/A</v>
      </c>
      <c r="BJ6" s="8" t="e">
        <f t="shared" si="51"/>
        <v>#N/A</v>
      </c>
      <c r="BK6" s="8" t="e">
        <f t="shared" si="52"/>
        <v>#N/A</v>
      </c>
      <c r="BL6" s="8" t="e">
        <f t="shared" si="53"/>
        <v>#N/A</v>
      </c>
      <c r="BM6" s="8" t="e">
        <f t="shared" si="54"/>
        <v>#N/A</v>
      </c>
      <c r="BN6" s="8" t="e">
        <f t="shared" si="55"/>
        <v>#N/A</v>
      </c>
    </row>
    <row r="7" spans="1:88" x14ac:dyDescent="0.25">
      <c r="A7" t="s">
        <v>10</v>
      </c>
      <c r="B7" t="s">
        <v>43</v>
      </c>
      <c r="C7" t="s">
        <v>49</v>
      </c>
      <c r="D7" t="s">
        <v>501</v>
      </c>
      <c r="E7">
        <f>VLOOKUP(A7,home!$A$2:$E$405,3,FALSE)</f>
        <v>1.5425</v>
      </c>
      <c r="F7">
        <f>VLOOKUP(B7,home!$B$2:$E$405,3,FALSE)</f>
        <v>1.2585</v>
      </c>
      <c r="G7">
        <f>VLOOKUP(C7,away!$B$2:$E$405,4,FALSE)</f>
        <v>1.2585</v>
      </c>
      <c r="H7">
        <f>VLOOKUP(A7,away!$A$2:$E$405,3,FALSE)</f>
        <v>1.4443999999999999</v>
      </c>
      <c r="I7">
        <f>VLOOKUP(C7,away!$B$2:$E$405,3,FALSE)</f>
        <v>1.1403000000000001</v>
      </c>
      <c r="J7">
        <f>VLOOKUP(B7,home!$B$2:$E$405,4,FALSE)</f>
        <v>0.85519999999999996</v>
      </c>
      <c r="K7" s="3">
        <f t="shared" si="0"/>
        <v>2.4430458206250001</v>
      </c>
      <c r="L7" s="3">
        <f t="shared" si="1"/>
        <v>1.408556578464</v>
      </c>
      <c r="M7" s="5">
        <f t="shared" si="2"/>
        <v>2.1245665113314636E-2</v>
      </c>
      <c r="N7" s="5">
        <f t="shared" si="3"/>
        <v>5.1904133361481683E-2</v>
      </c>
      <c r="O7" s="5">
        <f t="shared" si="4"/>
        <v>2.9925721359202434E-2</v>
      </c>
      <c r="P7" s="5">
        <f t="shared" si="5"/>
        <v>7.3109908495787801E-2</v>
      </c>
      <c r="Q7" s="5">
        <f t="shared" si="6"/>
        <v>6.3402088040965254E-2</v>
      </c>
      <c r="R7" s="5">
        <f t="shared" si="7"/>
        <v>2.1076035842892617E-2</v>
      </c>
      <c r="S7" s="5">
        <f t="shared" si="8"/>
        <v>6.2895874190739331E-2</v>
      </c>
      <c r="T7" s="5">
        <f t="shared" si="9"/>
        <v>8.9305428198455314E-2</v>
      </c>
      <c r="U7" s="5">
        <f t="shared" si="10"/>
        <v>5.1489721281321503E-2</v>
      </c>
      <c r="V7" s="5">
        <f t="shared" si="11"/>
        <v>2.4048365120457105E-2</v>
      </c>
      <c r="W7" s="5">
        <f t="shared" si="12"/>
        <v>5.1631402069126142E-2</v>
      </c>
      <c r="X7" s="5">
        <f t="shared" si="13"/>
        <v>7.2725751039787415E-2</v>
      </c>
      <c r="Y7" s="5">
        <f t="shared" si="14"/>
        <v>5.1219167525413833E-2</v>
      </c>
      <c r="Z7" s="5">
        <f t="shared" si="15"/>
        <v>9.8955963114831479E-3</v>
      </c>
      <c r="AA7" s="5">
        <f t="shared" si="16"/>
        <v>2.417539521136107E-2</v>
      </c>
      <c r="AB7" s="5">
        <f t="shared" si="17"/>
        <v>2.9530799116536655E-2</v>
      </c>
      <c r="AC7" s="5">
        <f t="shared" si="18"/>
        <v>5.1721544255399288E-3</v>
      </c>
      <c r="AD7" s="5">
        <f t="shared" si="19"/>
        <v>3.1534470259496898E-2</v>
      </c>
      <c r="AE7" s="5">
        <f t="shared" si="20"/>
        <v>4.4418085532391724E-2</v>
      </c>
      <c r="AF7" s="5">
        <f t="shared" si="21"/>
        <v>3.1282693289713497E-2</v>
      </c>
      <c r="AG7" s="5">
        <f t="shared" si="22"/>
        <v>1.4687814475099188E-2</v>
      </c>
      <c r="AH7" s="5">
        <f t="shared" si="23"/>
        <v>3.4846268205909188E-3</v>
      </c>
      <c r="AI7" s="5">
        <f t="shared" si="24"/>
        <v>8.5131029904824251E-3</v>
      </c>
      <c r="AJ7" s="5">
        <f t="shared" si="25"/>
        <v>1.0398950340724142E-2</v>
      </c>
      <c r="AK7" s="5">
        <f t="shared" si="26"/>
        <v>8.4683707229310113E-3</v>
      </c>
      <c r="AL7" s="5">
        <f t="shared" si="27"/>
        <v>7.1193014624019687E-4</v>
      </c>
      <c r="AM7" s="5">
        <f t="shared" si="28"/>
        <v>1.5408031154617467E-2</v>
      </c>
      <c r="AN7" s="5">
        <f t="shared" si="29"/>
        <v>2.1703083644014697E-2</v>
      </c>
      <c r="AO7" s="5">
        <f t="shared" si="30"/>
        <v>1.5285010619865674E-2</v>
      </c>
      <c r="AP7" s="5">
        <f t="shared" si="31"/>
        <v>7.1766007535012969E-3</v>
      </c>
      <c r="AQ7" s="5">
        <f t="shared" si="32"/>
        <v>2.5271620505884869E-3</v>
      </c>
      <c r="AR7" s="5">
        <f t="shared" si="33"/>
        <v>9.816588063270861E-4</v>
      </c>
      <c r="AS7" s="5">
        <f t="shared" si="34"/>
        <v>2.3982374440771142E-3</v>
      </c>
      <c r="AT7" s="5">
        <f t="shared" si="35"/>
        <v>2.9295019823094887E-3</v>
      </c>
      <c r="AU7" s="5">
        <f t="shared" si="36"/>
        <v>2.3856358581312827E-3</v>
      </c>
      <c r="AV7" s="5">
        <f t="shared" si="37"/>
        <v>1.4570544281851915E-3</v>
      </c>
      <c r="AW7" s="5">
        <f t="shared" si="38"/>
        <v>6.8051984002654481E-5</v>
      </c>
      <c r="AX7" s="5">
        <f t="shared" si="39"/>
        <v>6.2737543527246588E-3</v>
      </c>
      <c r="AY7" s="5">
        <f t="shared" si="40"/>
        <v>8.8369379651974736E-3</v>
      </c>
      <c r="AZ7" s="5">
        <f t="shared" si="41"/>
        <v>6.2236635521785892E-3</v>
      </c>
      <c r="BA7" s="5">
        <f t="shared" si="42"/>
        <v>2.9221274128559249E-3</v>
      </c>
      <c r="BB7" s="5">
        <f t="shared" si="43"/>
        <v>1.0289954476220501E-3</v>
      </c>
      <c r="BC7" s="5">
        <f t="shared" si="44"/>
        <v>2.8987966139150937E-4</v>
      </c>
      <c r="BD7" s="5">
        <f t="shared" si="45"/>
        <v>2.3045366157652228E-4</v>
      </c>
      <c r="BE7" s="5">
        <f t="shared" si="46"/>
        <v>5.6300885476225082E-4</v>
      </c>
      <c r="BF7" s="5">
        <f t="shared" si="47"/>
        <v>6.8772821480089254E-4</v>
      </c>
      <c r="BG7" s="5">
        <f t="shared" si="48"/>
        <v>5.6005051363173749E-4</v>
      </c>
      <c r="BH7" s="5">
        <f t="shared" si="49"/>
        <v>3.4205726666672521E-4</v>
      </c>
      <c r="BI7" s="5">
        <f t="shared" si="50"/>
        <v>1.6713231514891099E-4</v>
      </c>
      <c r="BJ7" s="8">
        <f t="shared" si="51"/>
        <v>0.58978628040648873</v>
      </c>
      <c r="BK7" s="8">
        <f t="shared" si="52"/>
        <v>0.19602083545727644</v>
      </c>
      <c r="BL7" s="8">
        <f t="shared" si="53"/>
        <v>0.19976524303166002</v>
      </c>
      <c r="BM7" s="8">
        <f t="shared" si="54"/>
        <v>0.7260355170120687</v>
      </c>
      <c r="BN7" s="8">
        <f t="shared" si="55"/>
        <v>0.26066355221364446</v>
      </c>
    </row>
    <row r="8" spans="1:88" x14ac:dyDescent="0.25">
      <c r="A8" t="s">
        <v>16</v>
      </c>
      <c r="B8" t="s">
        <v>253</v>
      </c>
      <c r="C8" t="s">
        <v>256</v>
      </c>
      <c r="D8" t="s">
        <v>501</v>
      </c>
      <c r="E8">
        <f>VLOOKUP(A8,home!$A$2:$E$405,3,FALSE)</f>
        <v>1.6373</v>
      </c>
      <c r="F8">
        <f>VLOOKUP(B8,home!$B$2:$E$405,3,FALSE)</f>
        <v>1.0419</v>
      </c>
      <c r="G8">
        <f>VLOOKUP(C8,away!$B$2:$E$405,4,FALSE)</f>
        <v>1.0419</v>
      </c>
      <c r="H8">
        <f>VLOOKUP(A8,away!$A$2:$E$405,3,FALSE)</f>
        <v>1.3301000000000001</v>
      </c>
      <c r="I8">
        <f>VLOOKUP(C8,away!$B$2:$E$405,3,FALSE)</f>
        <v>0.61909999999999998</v>
      </c>
      <c r="J8">
        <f>VLOOKUP(B8,home!$B$2:$E$405,4,FALSE)</f>
        <v>1.0172000000000001</v>
      </c>
      <c r="K8" s="3">
        <f t="shared" si="0"/>
        <v>1.7773802002530001</v>
      </c>
      <c r="L8" s="3">
        <f t="shared" si="1"/>
        <v>0.83762850645200004</v>
      </c>
      <c r="M8" s="5">
        <f t="shared" si="2"/>
        <v>7.316715164840383E-2</v>
      </c>
      <c r="N8" s="5">
        <f t="shared" si="3"/>
        <v>0.1300458466487816</v>
      </c>
      <c r="O8" s="5">
        <f t="shared" si="4"/>
        <v>6.128689195659949E-2</v>
      </c>
      <c r="P8" s="5">
        <f t="shared" si="5"/>
        <v>0.10893010829870478</v>
      </c>
      <c r="Q8" s="5">
        <f t="shared" si="6"/>
        <v>0.11557045647934125</v>
      </c>
      <c r="R8" s="5">
        <f t="shared" si="7"/>
        <v>2.5667823887345762E-2</v>
      </c>
      <c r="S8" s="5">
        <f t="shared" si="8"/>
        <v>4.0543359371795401E-2</v>
      </c>
      <c r="T8" s="5">
        <f t="shared" si="9"/>
        <v>9.6805108850766472E-2</v>
      </c>
      <c r="U8" s="5">
        <f t="shared" si="10"/>
        <v>4.5621481960949346E-2</v>
      </c>
      <c r="V8" s="5">
        <f t="shared" si="11"/>
        <v>6.7067019795158589E-3</v>
      </c>
      <c r="W8" s="5">
        <f t="shared" si="12"/>
        <v>6.8470880360194081E-2</v>
      </c>
      <c r="X8" s="5">
        <f t="shared" si="13"/>
        <v>5.7353161251562944E-2</v>
      </c>
      <c r="Y8" s="5">
        <f t="shared" si="14"/>
        <v>2.4020321399723696E-2</v>
      </c>
      <c r="Z8" s="5">
        <f t="shared" si="15"/>
        <v>7.1667003288768015E-3</v>
      </c>
      <c r="AA8" s="5">
        <f t="shared" si="16"/>
        <v>1.273795126569229E-2</v>
      </c>
      <c r="AB8" s="5">
        <f t="shared" si="17"/>
        <v>1.1320091185714563E-2</v>
      </c>
      <c r="AC8" s="5">
        <f t="shared" si="18"/>
        <v>6.2405204768871967E-4</v>
      </c>
      <c r="AD8" s="5">
        <f t="shared" si="19"/>
        <v>3.0424696761525229E-2</v>
      </c>
      <c r="AE8" s="5">
        <f t="shared" si="20"/>
        <v>2.5484593307611381E-2</v>
      </c>
      <c r="AF8" s="5">
        <f t="shared" si="21"/>
        <v>1.0673310914895578E-2</v>
      </c>
      <c r="AG8" s="5">
        <f t="shared" si="22"/>
        <v>2.9800898268472712E-3</v>
      </c>
      <c r="AH8" s="5">
        <f t="shared" si="23"/>
        <v>1.5007581231665328E-3</v>
      </c>
      <c r="AI8" s="5">
        <f t="shared" si="24"/>
        <v>2.6674177734850482E-3</v>
      </c>
      <c r="AJ8" s="5">
        <f t="shared" si="25"/>
        <v>2.3705077681976344E-3</v>
      </c>
      <c r="AK8" s="5">
        <f t="shared" si="26"/>
        <v>1.404431190580135E-3</v>
      </c>
      <c r="AL8" s="5">
        <f t="shared" si="27"/>
        <v>3.7163156201800128E-5</v>
      </c>
      <c r="AM8" s="5">
        <f t="shared" si="28"/>
        <v>1.0815250724527301E-2</v>
      </c>
      <c r="AN8" s="5">
        <f t="shared" si="29"/>
        <v>9.0591623112897153E-3</v>
      </c>
      <c r="AO8" s="5">
        <f t="shared" si="30"/>
        <v>3.7941062982559262E-3</v>
      </c>
      <c r="AP8" s="5">
        <f t="shared" si="31"/>
        <v>1.059350530642746E-3</v>
      </c>
      <c r="AQ8" s="5">
        <f t="shared" si="32"/>
        <v>2.2183555069785424E-4</v>
      </c>
      <c r="AR8" s="5">
        <f t="shared" si="33"/>
        <v>2.5141555705073801E-4</v>
      </c>
      <c r="AS8" s="5">
        <f t="shared" si="34"/>
        <v>4.4686103313756024E-4</v>
      </c>
      <c r="AT8" s="5">
        <f t="shared" si="35"/>
        <v>3.9712097628164975E-4</v>
      </c>
      <c r="AU8" s="5">
        <f t="shared" si="36"/>
        <v>2.3527832011604861E-4</v>
      </c>
      <c r="AV8" s="5">
        <f t="shared" si="37"/>
        <v>1.0454475693076295E-4</v>
      </c>
      <c r="AW8" s="5">
        <f t="shared" si="38"/>
        <v>1.5368867869213808E-6</v>
      </c>
      <c r="AX8" s="5">
        <f t="shared" si="39"/>
        <v>3.2038020830911259E-3</v>
      </c>
      <c r="AY8" s="5">
        <f t="shared" si="40"/>
        <v>2.6835959538274259E-3</v>
      </c>
      <c r="AZ8" s="5">
        <f t="shared" si="41"/>
        <v>1.1239282353625486E-3</v>
      </c>
      <c r="BA8" s="5">
        <f t="shared" si="42"/>
        <v>3.1381144304865456E-4</v>
      </c>
      <c r="BB8" s="5">
        <f t="shared" si="43"/>
        <v>6.5714352587097839E-5</v>
      </c>
      <c r="BC8" s="5">
        <f t="shared" si="44"/>
        <v>1.1008843001998181E-5</v>
      </c>
      <c r="BD8" s="5">
        <f t="shared" si="45"/>
        <v>3.5098806258534533E-5</v>
      </c>
      <c r="BE8" s="5">
        <f t="shared" si="46"/>
        <v>6.2383923296435362E-5</v>
      </c>
      <c r="BF8" s="5">
        <f t="shared" si="47"/>
        <v>5.5439975040593054E-5</v>
      </c>
      <c r="BG8" s="5">
        <f t="shared" si="48"/>
        <v>3.2845971313223545E-5</v>
      </c>
      <c r="BH8" s="5">
        <f t="shared" si="49"/>
        <v>1.4594944767550386E-5</v>
      </c>
      <c r="BI8" s="5">
        <f t="shared" si="50"/>
        <v>5.188153170726035E-6</v>
      </c>
      <c r="BJ8" s="8">
        <f t="shared" si="51"/>
        <v>0.59418003212758186</v>
      </c>
      <c r="BK8" s="8">
        <f t="shared" si="52"/>
        <v>0.23269213245613785</v>
      </c>
      <c r="BL8" s="8">
        <f t="shared" si="53"/>
        <v>0.16621812752909465</v>
      </c>
      <c r="BM8" s="8">
        <f t="shared" si="54"/>
        <v>0.48290665445547404</v>
      </c>
      <c r="BN8" s="8">
        <f t="shared" si="55"/>
        <v>0.51466827891917677</v>
      </c>
    </row>
    <row r="9" spans="1:88" x14ac:dyDescent="0.25">
      <c r="A9" t="s">
        <v>16</v>
      </c>
      <c r="B9" t="s">
        <v>494</v>
      </c>
      <c r="C9" t="s">
        <v>495</v>
      </c>
      <c r="D9" t="s">
        <v>501</v>
      </c>
      <c r="E9">
        <f>VLOOKUP(A9,home!$A$2:$E$405,3,FALSE)</f>
        <v>1.6373</v>
      </c>
      <c r="F9" t="e">
        <f>VLOOKUP(B9,home!$B$2:$E$405,3,FALSE)</f>
        <v>#N/A</v>
      </c>
      <c r="G9" t="e">
        <f>VLOOKUP(C9,away!$B$2:$E$405,4,FALSE)</f>
        <v>#N/A</v>
      </c>
      <c r="H9">
        <f>VLOOKUP(A9,away!$A$2:$E$405,3,FALSE)</f>
        <v>1.3301000000000001</v>
      </c>
      <c r="I9" t="e">
        <f>VLOOKUP(C9,away!$B$2:$E$405,3,FALSE)</f>
        <v>#N/A</v>
      </c>
      <c r="J9" t="e">
        <f>VLOOKUP(B9,home!$B$2:$E$405,4,FALSE)</f>
        <v>#N/A</v>
      </c>
      <c r="K9" s="3" t="e">
        <f t="shared" ref="K9:K17" si="56">E9*F9*G9</f>
        <v>#N/A</v>
      </c>
      <c r="L9" s="3" t="e">
        <f t="shared" ref="L9:L17" si="57">H9*I9*J9</f>
        <v>#N/A</v>
      </c>
      <c r="M9" s="5" t="e">
        <f t="shared" ref="M9:M19" si="58">_xlfn.POISSON.DIST(0,K9,FALSE) * _xlfn.POISSON.DIST(0,L9,FALSE)</f>
        <v>#N/A</v>
      </c>
      <c r="N9" s="5" t="e">
        <f t="shared" ref="N9:N19" si="59">_xlfn.POISSON.DIST(1,K9,FALSE) * _xlfn.POISSON.DIST(0,L9,FALSE)</f>
        <v>#N/A</v>
      </c>
      <c r="O9" s="5" t="e">
        <f t="shared" ref="O9:O19" si="60">_xlfn.POISSON.DIST(0,K9,FALSE) * _xlfn.POISSON.DIST(1,L9,FALSE)</f>
        <v>#N/A</v>
      </c>
      <c r="P9" s="5" t="e">
        <f t="shared" ref="P9:P19" si="61">_xlfn.POISSON.DIST(1,K9,FALSE) * _xlfn.POISSON.DIST(1,L9,FALSE)</f>
        <v>#N/A</v>
      </c>
      <c r="Q9" s="5" t="e">
        <f t="shared" ref="Q9:Q19" si="62">_xlfn.POISSON.DIST(2,K9,FALSE) * _xlfn.POISSON.DIST(0,L9,FALSE)</f>
        <v>#N/A</v>
      </c>
      <c r="R9" s="5" t="e">
        <f t="shared" ref="R9:R19" si="63">_xlfn.POISSON.DIST(0,K9,FALSE) * _xlfn.POISSON.DIST(2,L9,FALSE)</f>
        <v>#N/A</v>
      </c>
      <c r="S9" s="5" t="e">
        <f t="shared" ref="S9:S19" si="64">_xlfn.POISSON.DIST(2,K9,FALSE) * _xlfn.POISSON.DIST(2,L9,FALSE)</f>
        <v>#N/A</v>
      </c>
      <c r="T9" s="5" t="e">
        <f t="shared" ref="T9:T19" si="65">_xlfn.POISSON.DIST(2,K9,FALSE) * _xlfn.POISSON.DIST(1,L9,FALSE)</f>
        <v>#N/A</v>
      </c>
      <c r="U9" s="5" t="e">
        <f t="shared" ref="U9:U19" si="66">_xlfn.POISSON.DIST(1,K9,FALSE) * _xlfn.POISSON.DIST(2,L9,FALSE)</f>
        <v>#N/A</v>
      </c>
      <c r="V9" s="5" t="e">
        <f t="shared" ref="V9:V19" si="67">_xlfn.POISSON.DIST(3,K9,FALSE) * _xlfn.POISSON.DIST(3,L9,FALSE)</f>
        <v>#N/A</v>
      </c>
      <c r="W9" s="5" t="e">
        <f t="shared" ref="W9:W19" si="68">_xlfn.POISSON.DIST(3,K9,FALSE) * _xlfn.POISSON.DIST(0,L9,FALSE)</f>
        <v>#N/A</v>
      </c>
      <c r="X9" s="5" t="e">
        <f t="shared" ref="X9:X19" si="69">_xlfn.POISSON.DIST(3,K9,FALSE) * _xlfn.POISSON.DIST(1,L9,FALSE)</f>
        <v>#N/A</v>
      </c>
      <c r="Y9" s="5" t="e">
        <f t="shared" ref="Y9:Y19" si="70">_xlfn.POISSON.DIST(3,K9,FALSE) * _xlfn.POISSON.DIST(2,L9,FALSE)</f>
        <v>#N/A</v>
      </c>
      <c r="Z9" s="5" t="e">
        <f t="shared" ref="Z9:Z19" si="71">_xlfn.POISSON.DIST(0,K9,FALSE) * _xlfn.POISSON.DIST(3,L9,FALSE)</f>
        <v>#N/A</v>
      </c>
      <c r="AA9" s="5" t="e">
        <f t="shared" ref="AA9:AA19" si="72">_xlfn.POISSON.DIST(1,K9,FALSE) * _xlfn.POISSON.DIST(3,L9,FALSE)</f>
        <v>#N/A</v>
      </c>
      <c r="AB9" s="5" t="e">
        <f t="shared" ref="AB9:AB19" si="73">_xlfn.POISSON.DIST(2,K9,FALSE) * _xlfn.POISSON.DIST(3,L9,FALSE)</f>
        <v>#N/A</v>
      </c>
      <c r="AC9" s="5" t="e">
        <f t="shared" ref="AC9:AC19" si="74">_xlfn.POISSON.DIST(4,K9,FALSE) * _xlfn.POISSON.DIST(4,L9,FALSE)</f>
        <v>#N/A</v>
      </c>
      <c r="AD9" s="5" t="e">
        <f t="shared" ref="AD9:AD19" si="75">_xlfn.POISSON.DIST(4,K9,FALSE) * _xlfn.POISSON.DIST(0,L9,FALSE)</f>
        <v>#N/A</v>
      </c>
      <c r="AE9" s="5" t="e">
        <f t="shared" ref="AE9:AE19" si="76">_xlfn.POISSON.DIST(4,K9,FALSE) * _xlfn.POISSON.DIST(1,L9,FALSE)</f>
        <v>#N/A</v>
      </c>
      <c r="AF9" s="5" t="e">
        <f t="shared" ref="AF9:AF19" si="77">_xlfn.POISSON.DIST(4,K9,FALSE) * _xlfn.POISSON.DIST(2,L9,FALSE)</f>
        <v>#N/A</v>
      </c>
      <c r="AG9" s="5" t="e">
        <f t="shared" ref="AG9:AG19" si="78">_xlfn.POISSON.DIST(4,K9,FALSE) * _xlfn.POISSON.DIST(3,L9,FALSE)</f>
        <v>#N/A</v>
      </c>
      <c r="AH9" s="5" t="e">
        <f t="shared" ref="AH9:AH19" si="79">_xlfn.POISSON.DIST(0,K9,FALSE) * _xlfn.POISSON.DIST(4,L9,FALSE)</f>
        <v>#N/A</v>
      </c>
      <c r="AI9" s="5" t="e">
        <f t="shared" ref="AI9:AI19" si="80">_xlfn.POISSON.DIST(1,K9,FALSE) * _xlfn.POISSON.DIST(4,L9,FALSE)</f>
        <v>#N/A</v>
      </c>
      <c r="AJ9" s="5" t="e">
        <f t="shared" ref="AJ9:AJ19" si="81">_xlfn.POISSON.DIST(2,K9,FALSE) * _xlfn.POISSON.DIST(4,L9,FALSE)</f>
        <v>#N/A</v>
      </c>
      <c r="AK9" s="5" t="e">
        <f t="shared" ref="AK9:AK19" si="82">_xlfn.POISSON.DIST(3,K9,FALSE) * _xlfn.POISSON.DIST(4,L9,FALSE)</f>
        <v>#N/A</v>
      </c>
      <c r="AL9" s="5" t="e">
        <f t="shared" ref="AL9:AL19" si="83">_xlfn.POISSON.DIST(5,K9,FALSE) * _xlfn.POISSON.DIST(5,L9,FALSE)</f>
        <v>#N/A</v>
      </c>
      <c r="AM9" s="5" t="e">
        <f t="shared" ref="AM9:AM19" si="84">_xlfn.POISSON.DIST(5,K9,FALSE) * _xlfn.POISSON.DIST(0,L9,FALSE)</f>
        <v>#N/A</v>
      </c>
      <c r="AN9" s="5" t="e">
        <f t="shared" ref="AN9:AN19" si="85">_xlfn.POISSON.DIST(5,K9,FALSE) * _xlfn.POISSON.DIST(1,L9,FALSE)</f>
        <v>#N/A</v>
      </c>
      <c r="AO9" s="5" t="e">
        <f t="shared" ref="AO9:AO19" si="86">_xlfn.POISSON.DIST(5,K9,FALSE) * _xlfn.POISSON.DIST(2,L9,FALSE)</f>
        <v>#N/A</v>
      </c>
      <c r="AP9" s="5" t="e">
        <f t="shared" ref="AP9:AP19" si="87">_xlfn.POISSON.DIST(5,K9,FALSE) * _xlfn.POISSON.DIST(3,L9,FALSE)</f>
        <v>#N/A</v>
      </c>
      <c r="AQ9" s="5" t="e">
        <f t="shared" ref="AQ9:AQ19" si="88">_xlfn.POISSON.DIST(5,K9,FALSE) * _xlfn.POISSON.DIST(4,L9,FALSE)</f>
        <v>#N/A</v>
      </c>
      <c r="AR9" s="5" t="e">
        <f t="shared" ref="AR9:AR19" si="89">_xlfn.POISSON.DIST(0,K9,FALSE) * _xlfn.POISSON.DIST(5,L9,FALSE)</f>
        <v>#N/A</v>
      </c>
      <c r="AS9" s="5" t="e">
        <f t="shared" ref="AS9:AS19" si="90">_xlfn.POISSON.DIST(1,K9,FALSE) * _xlfn.POISSON.DIST(5,L9,FALSE)</f>
        <v>#N/A</v>
      </c>
      <c r="AT9" s="5" t="e">
        <f t="shared" ref="AT9:AT19" si="91">_xlfn.POISSON.DIST(2,K9,FALSE) * _xlfn.POISSON.DIST(5,L9,FALSE)</f>
        <v>#N/A</v>
      </c>
      <c r="AU9" s="5" t="e">
        <f t="shared" ref="AU9:AU19" si="92">_xlfn.POISSON.DIST(3,K9,FALSE) * _xlfn.POISSON.DIST(5,L9,FALSE)</f>
        <v>#N/A</v>
      </c>
      <c r="AV9" s="5" t="e">
        <f t="shared" ref="AV9:AV19" si="93">_xlfn.POISSON.DIST(4,K9,FALSE) * _xlfn.POISSON.DIST(5,L9,FALSE)</f>
        <v>#N/A</v>
      </c>
      <c r="AW9" s="5" t="e">
        <f t="shared" ref="AW9:AW19" si="94">_xlfn.POISSON.DIST(6,K9,FALSE) * _xlfn.POISSON.DIST(6,L9,FALSE)</f>
        <v>#N/A</v>
      </c>
      <c r="AX9" s="5" t="e">
        <f t="shared" ref="AX9:AX19" si="95">_xlfn.POISSON.DIST(6,K9,FALSE) * _xlfn.POISSON.DIST(0,L9,FALSE)</f>
        <v>#N/A</v>
      </c>
      <c r="AY9" s="5" t="e">
        <f t="shared" ref="AY9:AY19" si="96">_xlfn.POISSON.DIST(6,K9,FALSE) * _xlfn.POISSON.DIST(1,L9,FALSE)</f>
        <v>#N/A</v>
      </c>
      <c r="AZ9" s="5" t="e">
        <f t="shared" ref="AZ9:AZ19" si="97">_xlfn.POISSON.DIST(6,K9,FALSE) * _xlfn.POISSON.DIST(2,L9,FALSE)</f>
        <v>#N/A</v>
      </c>
      <c r="BA9" s="5" t="e">
        <f t="shared" ref="BA9:BA19" si="98">_xlfn.POISSON.DIST(6,K9,FALSE) * _xlfn.POISSON.DIST(3,L9,FALSE)</f>
        <v>#N/A</v>
      </c>
      <c r="BB9" s="5" t="e">
        <f t="shared" ref="BB9:BB19" si="99">_xlfn.POISSON.DIST(6,K9,FALSE) * _xlfn.POISSON.DIST(4,L9,FALSE)</f>
        <v>#N/A</v>
      </c>
      <c r="BC9" s="5" t="e">
        <f t="shared" ref="BC9:BC19" si="100">_xlfn.POISSON.DIST(6,K9,FALSE) * _xlfn.POISSON.DIST(5,L9,FALSE)</f>
        <v>#N/A</v>
      </c>
      <c r="BD9" s="5" t="e">
        <f t="shared" ref="BD9:BD19" si="101">_xlfn.POISSON.DIST(0,K9,FALSE) * _xlfn.POISSON.DIST(6,L9,FALSE)</f>
        <v>#N/A</v>
      </c>
      <c r="BE9" s="5" t="e">
        <f t="shared" ref="BE9:BE19" si="102">_xlfn.POISSON.DIST(1,K9,FALSE) * _xlfn.POISSON.DIST(6,L9,FALSE)</f>
        <v>#N/A</v>
      </c>
      <c r="BF9" s="5" t="e">
        <f t="shared" ref="BF9:BF19" si="103">_xlfn.POISSON.DIST(2,K9,FALSE) * _xlfn.POISSON.DIST(6,L9,FALSE)</f>
        <v>#N/A</v>
      </c>
      <c r="BG9" s="5" t="e">
        <f t="shared" ref="BG9:BG19" si="104">_xlfn.POISSON.DIST(3,K9,FALSE) * _xlfn.POISSON.DIST(6,L9,FALSE)</f>
        <v>#N/A</v>
      </c>
      <c r="BH9" s="5" t="e">
        <f t="shared" ref="BH9:BH19" si="105">_xlfn.POISSON.DIST(4,K9,FALSE) * _xlfn.POISSON.DIST(6,L9,FALSE)</f>
        <v>#N/A</v>
      </c>
      <c r="BI9" s="5" t="e">
        <f t="shared" ref="BI9:BI19" si="106">_xlfn.POISSON.DIST(5,K9,FALSE) * _xlfn.POISSON.DIST(6,L9,FALSE)</f>
        <v>#N/A</v>
      </c>
      <c r="BJ9" s="8" t="e">
        <f t="shared" ref="BJ9:BJ19" si="107">SUM(N9,Q9,T9,W9,X9,Y9,AD9,AE9,AF9,AG9,AM9,AN9,AO9,AP9,AQ9,AX9,AY9,AZ9,BA9,BB9,BC9)</f>
        <v>#N/A</v>
      </c>
      <c r="BK9" s="8" t="e">
        <f t="shared" ref="BK9:BK19" si="108">SUM(M9,P9,S9,V9,AC9,AL9,AY9)</f>
        <v>#N/A</v>
      </c>
      <c r="BL9" s="8" t="e">
        <f t="shared" ref="BL9:BL19" si="109">SUM(O9,R9,U9,AA9,AB9,AH9,AI9,AJ9,AK9,AR9,AS9,AT9,AU9,AV9,BD9,BE9,BF9,BG9,BH9,BI9)</f>
        <v>#N/A</v>
      </c>
      <c r="BM9" s="8" t="e">
        <f t="shared" ref="BM9:BM19" si="110">SUM(S9:BI9)</f>
        <v>#N/A</v>
      </c>
      <c r="BN9" s="8" t="e">
        <f t="shared" ref="BN9:BN19" si="111">SUM(M9:R9)</f>
        <v>#N/A</v>
      </c>
    </row>
    <row r="10" spans="1:88" x14ac:dyDescent="0.25">
      <c r="A10" t="s">
        <v>16</v>
      </c>
      <c r="B10" t="s">
        <v>496</v>
      </c>
      <c r="C10" t="s">
        <v>255</v>
      </c>
      <c r="D10" t="s">
        <v>501</v>
      </c>
      <c r="E10">
        <f>VLOOKUP(A10,home!$A$2:$E$405,3,FALSE)</f>
        <v>1.6373</v>
      </c>
      <c r="F10" t="e">
        <f>VLOOKUP(B10,home!$B$2:$E$405,3,FALSE)</f>
        <v>#N/A</v>
      </c>
      <c r="G10">
        <f>VLOOKUP(C10,away!$B$2:$E$405,4,FALSE)</f>
        <v>0.93410000000000004</v>
      </c>
      <c r="H10">
        <f>VLOOKUP(A10,away!$A$2:$E$405,3,FALSE)</f>
        <v>1.3301000000000001</v>
      </c>
      <c r="I10">
        <f>VLOOKUP(C10,away!$B$2:$E$405,3,FALSE)</f>
        <v>1.4152</v>
      </c>
      <c r="J10" t="e">
        <f>VLOOKUP(B10,home!$B$2:$E$405,4,FALSE)</f>
        <v>#N/A</v>
      </c>
      <c r="K10" s="3" t="e">
        <f t="shared" si="56"/>
        <v>#N/A</v>
      </c>
      <c r="L10" s="3" t="e">
        <f t="shared" si="57"/>
        <v>#N/A</v>
      </c>
      <c r="M10" s="5" t="e">
        <f t="shared" si="58"/>
        <v>#N/A</v>
      </c>
      <c r="N10" s="5" t="e">
        <f t="shared" si="59"/>
        <v>#N/A</v>
      </c>
      <c r="O10" s="5" t="e">
        <f t="shared" si="60"/>
        <v>#N/A</v>
      </c>
      <c r="P10" s="5" t="e">
        <f t="shared" si="61"/>
        <v>#N/A</v>
      </c>
      <c r="Q10" s="5" t="e">
        <f t="shared" si="62"/>
        <v>#N/A</v>
      </c>
      <c r="R10" s="5" t="e">
        <f t="shared" si="63"/>
        <v>#N/A</v>
      </c>
      <c r="S10" s="5" t="e">
        <f t="shared" si="64"/>
        <v>#N/A</v>
      </c>
      <c r="T10" s="5" t="e">
        <f t="shared" si="65"/>
        <v>#N/A</v>
      </c>
      <c r="U10" s="5" t="e">
        <f t="shared" si="66"/>
        <v>#N/A</v>
      </c>
      <c r="V10" s="5" t="e">
        <f t="shared" si="67"/>
        <v>#N/A</v>
      </c>
      <c r="W10" s="5" t="e">
        <f t="shared" si="68"/>
        <v>#N/A</v>
      </c>
      <c r="X10" s="5" t="e">
        <f t="shared" si="69"/>
        <v>#N/A</v>
      </c>
      <c r="Y10" s="5" t="e">
        <f t="shared" si="70"/>
        <v>#N/A</v>
      </c>
      <c r="Z10" s="5" t="e">
        <f t="shared" si="71"/>
        <v>#N/A</v>
      </c>
      <c r="AA10" s="5" t="e">
        <f t="shared" si="72"/>
        <v>#N/A</v>
      </c>
      <c r="AB10" s="5" t="e">
        <f t="shared" si="73"/>
        <v>#N/A</v>
      </c>
      <c r="AC10" s="5" t="e">
        <f t="shared" si="74"/>
        <v>#N/A</v>
      </c>
      <c r="AD10" s="5" t="e">
        <f t="shared" si="75"/>
        <v>#N/A</v>
      </c>
      <c r="AE10" s="5" t="e">
        <f t="shared" si="76"/>
        <v>#N/A</v>
      </c>
      <c r="AF10" s="5" t="e">
        <f t="shared" si="77"/>
        <v>#N/A</v>
      </c>
      <c r="AG10" s="5" t="e">
        <f t="shared" si="78"/>
        <v>#N/A</v>
      </c>
      <c r="AH10" s="5" t="e">
        <f t="shared" si="79"/>
        <v>#N/A</v>
      </c>
      <c r="AI10" s="5" t="e">
        <f t="shared" si="80"/>
        <v>#N/A</v>
      </c>
      <c r="AJ10" s="5" t="e">
        <f t="shared" si="81"/>
        <v>#N/A</v>
      </c>
      <c r="AK10" s="5" t="e">
        <f t="shared" si="82"/>
        <v>#N/A</v>
      </c>
      <c r="AL10" s="5" t="e">
        <f t="shared" si="83"/>
        <v>#N/A</v>
      </c>
      <c r="AM10" s="5" t="e">
        <f t="shared" si="84"/>
        <v>#N/A</v>
      </c>
      <c r="AN10" s="5" t="e">
        <f t="shared" si="85"/>
        <v>#N/A</v>
      </c>
      <c r="AO10" s="5" t="e">
        <f t="shared" si="86"/>
        <v>#N/A</v>
      </c>
      <c r="AP10" s="5" t="e">
        <f t="shared" si="87"/>
        <v>#N/A</v>
      </c>
      <c r="AQ10" s="5" t="e">
        <f t="shared" si="88"/>
        <v>#N/A</v>
      </c>
      <c r="AR10" s="5" t="e">
        <f t="shared" si="89"/>
        <v>#N/A</v>
      </c>
      <c r="AS10" s="5" t="e">
        <f t="shared" si="90"/>
        <v>#N/A</v>
      </c>
      <c r="AT10" s="5" t="e">
        <f t="shared" si="91"/>
        <v>#N/A</v>
      </c>
      <c r="AU10" s="5" t="e">
        <f t="shared" si="92"/>
        <v>#N/A</v>
      </c>
      <c r="AV10" s="5" t="e">
        <f t="shared" si="93"/>
        <v>#N/A</v>
      </c>
      <c r="AW10" s="5" t="e">
        <f t="shared" si="94"/>
        <v>#N/A</v>
      </c>
      <c r="AX10" s="5" t="e">
        <f t="shared" si="95"/>
        <v>#N/A</v>
      </c>
      <c r="AY10" s="5" t="e">
        <f t="shared" si="96"/>
        <v>#N/A</v>
      </c>
      <c r="AZ10" s="5" t="e">
        <f t="shared" si="97"/>
        <v>#N/A</v>
      </c>
      <c r="BA10" s="5" t="e">
        <f t="shared" si="98"/>
        <v>#N/A</v>
      </c>
      <c r="BB10" s="5" t="e">
        <f t="shared" si="99"/>
        <v>#N/A</v>
      </c>
      <c r="BC10" s="5" t="e">
        <f t="shared" si="100"/>
        <v>#N/A</v>
      </c>
      <c r="BD10" s="5" t="e">
        <f t="shared" si="101"/>
        <v>#N/A</v>
      </c>
      <c r="BE10" s="5" t="e">
        <f t="shared" si="102"/>
        <v>#N/A</v>
      </c>
      <c r="BF10" s="5" t="e">
        <f t="shared" si="103"/>
        <v>#N/A</v>
      </c>
      <c r="BG10" s="5" t="e">
        <f t="shared" si="104"/>
        <v>#N/A</v>
      </c>
      <c r="BH10" s="5" t="e">
        <f t="shared" si="105"/>
        <v>#N/A</v>
      </c>
      <c r="BI10" s="5" t="e">
        <f t="shared" si="106"/>
        <v>#N/A</v>
      </c>
      <c r="BJ10" s="8" t="e">
        <f t="shared" si="107"/>
        <v>#N/A</v>
      </c>
      <c r="BK10" s="8" t="e">
        <f t="shared" si="108"/>
        <v>#N/A</v>
      </c>
      <c r="BL10" s="8" t="e">
        <f t="shared" si="109"/>
        <v>#N/A</v>
      </c>
      <c r="BM10" s="8" t="e">
        <f t="shared" si="110"/>
        <v>#N/A</v>
      </c>
      <c r="BN10" s="8" t="e">
        <f t="shared" si="111"/>
        <v>#N/A</v>
      </c>
    </row>
    <row r="11" spans="1:88" x14ac:dyDescent="0.25">
      <c r="A11" t="s">
        <v>16</v>
      </c>
      <c r="B11" t="s">
        <v>252</v>
      </c>
      <c r="C11" t="s">
        <v>18</v>
      </c>
      <c r="D11" t="s">
        <v>501</v>
      </c>
      <c r="E11">
        <f>VLOOKUP(A11,home!$A$2:$E$405,3,FALSE)</f>
        <v>1.6373</v>
      </c>
      <c r="F11">
        <f>VLOOKUP(B11,home!$B$2:$E$405,3,FALSE)</f>
        <v>1.006</v>
      </c>
      <c r="G11">
        <f>VLOOKUP(C11,away!$B$2:$E$405,4,FALSE)</f>
        <v>0.68259999999999998</v>
      </c>
      <c r="H11">
        <f>VLOOKUP(A11,away!$A$2:$E$405,3,FALSE)</f>
        <v>1.3301000000000001</v>
      </c>
      <c r="I11">
        <f>VLOOKUP(C11,away!$B$2:$E$405,3,FALSE)</f>
        <v>0.92869999999999997</v>
      </c>
      <c r="J11">
        <f>VLOOKUP(B11,home!$B$2:$E$405,4,FALSE)</f>
        <v>0.70760000000000001</v>
      </c>
      <c r="K11" s="3">
        <f t="shared" si="56"/>
        <v>1.1243267058799999</v>
      </c>
      <c r="L11" s="3">
        <f t="shared" si="57"/>
        <v>0.87407271441200007</v>
      </c>
      <c r="M11" s="5">
        <f t="shared" si="58"/>
        <v>0.13555207159197721</v>
      </c>
      <c r="N11" s="5">
        <f t="shared" si="59"/>
        <v>0.15240481412821766</v>
      </c>
      <c r="O11" s="5">
        <f t="shared" si="60"/>
        <v>0.11848236716056929</v>
      </c>
      <c r="P11" s="5">
        <f t="shared" si="61"/>
        <v>0.13321288957450755</v>
      </c>
      <c r="Q11" s="5">
        <f t="shared" si="62"/>
        <v>8.5676401314516315E-2</v>
      </c>
      <c r="R11" s="5">
        <f t="shared" si="63"/>
        <v>5.1781102136998998E-2</v>
      </c>
      <c r="S11" s="5">
        <f t="shared" si="64"/>
        <v>3.2728518532357559E-2</v>
      </c>
      <c r="T11" s="5">
        <f t="shared" si="65"/>
        <v>7.488740465803112E-2</v>
      </c>
      <c r="U11" s="5">
        <f t="shared" si="66"/>
        <v>5.821887599252791E-2</v>
      </c>
      <c r="V11" s="5">
        <f t="shared" si="67"/>
        <v>3.573748018409493E-3</v>
      </c>
      <c r="W11" s="5">
        <f t="shared" si="68"/>
        <v>3.2109422020534344E-2</v>
      </c>
      <c r="X11" s="5">
        <f t="shared" si="69"/>
        <v>2.8065969663688902E-2</v>
      </c>
      <c r="Y11" s="5">
        <f t="shared" si="70"/>
        <v>1.2265849143272702E-2</v>
      </c>
      <c r="Z11" s="5">
        <f t="shared" si="71"/>
        <v>1.5086816166710581E-2</v>
      </c>
      <c r="AA11" s="5">
        <f t="shared" si="72"/>
        <v>1.6962510322934835E-2</v>
      </c>
      <c r="AB11" s="5">
        <f t="shared" si="73"/>
        <v>9.5357016774204086E-3</v>
      </c>
      <c r="AC11" s="5">
        <f t="shared" si="74"/>
        <v>2.1950480659957498E-4</v>
      </c>
      <c r="AD11" s="5">
        <f t="shared" si="75"/>
        <v>9.0253701720145341E-3</v>
      </c>
      <c r="AE11" s="5">
        <f t="shared" si="76"/>
        <v>7.8888298048258448E-3</v>
      </c>
      <c r="AF11" s="5">
        <f t="shared" si="77"/>
        <v>3.4477054405192067E-3</v>
      </c>
      <c r="AG11" s="5">
        <f t="shared" si="78"/>
        <v>1.0045150842958814E-3</v>
      </c>
      <c r="AH11" s="5">
        <f t="shared" si="79"/>
        <v>3.29674358966789E-3</v>
      </c>
      <c r="AI11" s="5">
        <f t="shared" si="80"/>
        <v>3.7066168603023049E-3</v>
      </c>
      <c r="AJ11" s="5">
        <f t="shared" si="81"/>
        <v>2.0837241622514791E-3</v>
      </c>
      <c r="AK11" s="5">
        <f t="shared" si="82"/>
        <v>7.8092890776892282E-4</v>
      </c>
      <c r="AL11" s="5">
        <f t="shared" si="83"/>
        <v>8.6286750823374191E-6</v>
      </c>
      <c r="AM11" s="5">
        <f t="shared" si="84"/>
        <v>2.0294929429697395E-3</v>
      </c>
      <c r="AN11" s="5">
        <f t="shared" si="85"/>
        <v>1.7739244055415587E-3</v>
      </c>
      <c r="AO11" s="5">
        <f t="shared" si="86"/>
        <v>7.7526946015670189E-4</v>
      </c>
      <c r="AP11" s="5">
        <f t="shared" si="87"/>
        <v>2.258806271466315E-4</v>
      </c>
      <c r="AQ11" s="5">
        <f t="shared" si="88"/>
        <v>4.9359023225785261E-5</v>
      </c>
      <c r="AR11" s="5">
        <f t="shared" si="89"/>
        <v>5.7631872362827496E-4</v>
      </c>
      <c r="AS11" s="5">
        <f t="shared" si="90"/>
        <v>6.4797053207394447E-4</v>
      </c>
      <c r="AT11" s="5">
        <f t="shared" si="91"/>
        <v>3.6426528691700438E-4</v>
      </c>
      <c r="AU11" s="5">
        <f t="shared" si="92"/>
        <v>1.3651773003527622E-4</v>
      </c>
      <c r="AV11" s="5">
        <f t="shared" si="93"/>
        <v>3.8372632426194338E-5</v>
      </c>
      <c r="AW11" s="5">
        <f t="shared" si="94"/>
        <v>2.3554923855257526E-7</v>
      </c>
      <c r="AX11" s="5">
        <f t="shared" si="95"/>
        <v>3.8030218586264554E-4</v>
      </c>
      <c r="AY11" s="5">
        <f t="shared" si="96"/>
        <v>3.3241176389377952E-4</v>
      </c>
      <c r="AZ11" s="5">
        <f t="shared" si="97"/>
        <v>1.4527602638455837E-4</v>
      </c>
      <c r="BA11" s="5">
        <f t="shared" si="98"/>
        <v>4.2327270240313434E-5</v>
      </c>
      <c r="BB11" s="5">
        <f t="shared" si="99"/>
        <v>9.2492779981502557E-6</v>
      </c>
      <c r="BC11" s="5">
        <f t="shared" si="100"/>
        <v>1.6169083052388774E-6</v>
      </c>
      <c r="BD11" s="5">
        <f t="shared" si="101"/>
        <v>8.3957411854704213E-5</v>
      </c>
      <c r="BE11" s="5">
        <f t="shared" si="102"/>
        <v>9.4395560304810043E-5</v>
      </c>
      <c r="BF11" s="5">
        <f t="shared" si="103"/>
        <v>5.306572468360198E-5</v>
      </c>
      <c r="BG11" s="5">
        <f t="shared" si="104"/>
        <v>1.9887737142883075E-5</v>
      </c>
      <c r="BH11" s="5">
        <f t="shared" si="105"/>
        <v>5.5900784973162663E-6</v>
      </c>
      <c r="BI11" s="5">
        <f t="shared" si="106"/>
        <v>1.2570149084996419E-6</v>
      </c>
      <c r="BJ11" s="8">
        <f t="shared" si="107"/>
        <v>0.41254139132164169</v>
      </c>
      <c r="BK11" s="8">
        <f t="shared" si="108"/>
        <v>0.3056277729628275</v>
      </c>
      <c r="BL11" s="8">
        <f t="shared" si="109"/>
        <v>0.26687016924291462</v>
      </c>
      <c r="BM11" s="8">
        <f t="shared" si="110"/>
        <v>0.32268432757265214</v>
      </c>
      <c r="BN11" s="8">
        <f t="shared" si="111"/>
        <v>0.67710964590678702</v>
      </c>
    </row>
    <row r="12" spans="1:88" x14ac:dyDescent="0.25">
      <c r="A12" t="s">
        <v>16</v>
      </c>
      <c r="B12" t="s">
        <v>57</v>
      </c>
      <c r="C12" t="s">
        <v>67</v>
      </c>
      <c r="D12" t="s">
        <v>501</v>
      </c>
      <c r="E12">
        <f>VLOOKUP(A12,home!$A$2:$E$405,3,FALSE)</f>
        <v>1.6373</v>
      </c>
      <c r="F12">
        <f>VLOOKUP(B12,home!$B$2:$E$405,3,FALSE)</f>
        <v>0.55510000000000004</v>
      </c>
      <c r="G12">
        <f>VLOOKUP(C12,away!$B$2:$E$405,4,FALSE)</f>
        <v>1.0419</v>
      </c>
      <c r="H12">
        <f>VLOOKUP(A12,away!$A$2:$E$405,3,FALSE)</f>
        <v>1.3301000000000001</v>
      </c>
      <c r="I12">
        <f>VLOOKUP(C12,away!$B$2:$E$405,3,FALSE)</f>
        <v>1.0172000000000001</v>
      </c>
      <c r="J12">
        <f>VLOOKUP(B12,home!$B$2:$E$405,4,FALSE)</f>
        <v>1.1580999999999999</v>
      </c>
      <c r="K12" s="3">
        <f t="shared" si="56"/>
        <v>0.94694668313700014</v>
      </c>
      <c r="L12" s="3">
        <f t="shared" si="57"/>
        <v>1.5668834975320001</v>
      </c>
      <c r="M12" s="5">
        <f t="shared" si="58"/>
        <v>8.0957562555674073E-2</v>
      </c>
      <c r="N12" s="5">
        <f t="shared" si="59"/>
        <v>7.6662495336951755E-2</v>
      </c>
      <c r="O12" s="5">
        <f t="shared" si="60"/>
        <v>0.12685106876890029</v>
      </c>
      <c r="P12" s="5">
        <f t="shared" si="61"/>
        <v>0.12012119882309361</v>
      </c>
      <c r="Q12" s="5">
        <f t="shared" si="62"/>
        <v>3.6297647840166099E-2</v>
      </c>
      <c r="R12" s="5">
        <f t="shared" si="63"/>
        <v>9.9380423149143374E-2</v>
      </c>
      <c r="S12" s="5">
        <f t="shared" si="64"/>
        <v>4.4557611269405419E-2</v>
      </c>
      <c r="T12" s="5">
        <f t="shared" si="65"/>
        <v>5.687418539998431E-2</v>
      </c>
      <c r="U12" s="5">
        <f t="shared" si="66"/>
        <v>9.4107962069832865E-2</v>
      </c>
      <c r="V12" s="5">
        <f t="shared" si="67"/>
        <v>7.3458427043779344E-3</v>
      </c>
      <c r="W12" s="5">
        <f t="shared" si="68"/>
        <v>1.1457312409306732E-2</v>
      </c>
      <c r="X12" s="5">
        <f t="shared" si="69"/>
        <v>1.7952273740211317E-2</v>
      </c>
      <c r="Y12" s="5">
        <f t="shared" si="70"/>
        <v>1.4064560733357096E-2</v>
      </c>
      <c r="Z12" s="5">
        <f t="shared" si="71"/>
        <v>5.1905848336713314E-2</v>
      </c>
      <c r="AA12" s="5">
        <f t="shared" si="72"/>
        <v>4.9152070917862847E-2</v>
      </c>
      <c r="AB12" s="5">
        <f t="shared" si="73"/>
        <v>2.3272195262492412E-2</v>
      </c>
      <c r="AC12" s="5">
        <f t="shared" si="74"/>
        <v>6.8121448768987565E-4</v>
      </c>
      <c r="AD12" s="5">
        <f t="shared" si="75"/>
        <v>2.7123659959143497E-3</v>
      </c>
      <c r="AE12" s="5">
        <f t="shared" si="76"/>
        <v>4.2499615182651426E-3</v>
      </c>
      <c r="AF12" s="5">
        <f t="shared" si="77"/>
        <v>3.3295972840578485E-3</v>
      </c>
      <c r="AG12" s="5">
        <f t="shared" si="78"/>
        <v>1.7390303459392036E-3</v>
      </c>
      <c r="AH12" s="5">
        <f t="shared" si="79"/>
        <v>2.0332604296048721E-2</v>
      </c>
      <c r="AI12" s="5">
        <f t="shared" si="80"/>
        <v>1.9253892197680453E-2</v>
      </c>
      <c r="AJ12" s="5">
        <f t="shared" si="81"/>
        <v>9.1162046770354357E-3</v>
      </c>
      <c r="AK12" s="5">
        <f t="shared" si="82"/>
        <v>2.8775199272389048E-3</v>
      </c>
      <c r="AL12" s="5">
        <f t="shared" si="83"/>
        <v>4.0430219652769054E-5</v>
      </c>
      <c r="AM12" s="5">
        <f t="shared" si="84"/>
        <v>5.1369319665693603E-4</v>
      </c>
      <c r="AN12" s="5">
        <f t="shared" si="85"/>
        <v>8.0489739263621353E-4</v>
      </c>
      <c r="AO12" s="5">
        <f t="shared" si="86"/>
        <v>6.30590220864109E-4</v>
      </c>
      <c r="AP12" s="5">
        <f t="shared" si="87"/>
        <v>3.2935380359234387E-4</v>
      </c>
      <c r="AQ12" s="5">
        <f t="shared" si="88"/>
        <v>1.2901475992455974E-4</v>
      </c>
      <c r="AR12" s="5">
        <f t="shared" si="89"/>
        <v>6.3717644266653908E-3</v>
      </c>
      <c r="AS12" s="5">
        <f t="shared" si="90"/>
        <v>6.0337211895611208E-3</v>
      </c>
      <c r="AT12" s="5">
        <f t="shared" si="91"/>
        <v>2.856806133714169E-3</v>
      </c>
      <c r="AU12" s="5">
        <f t="shared" si="92"/>
        <v>9.0174769756202339E-4</v>
      </c>
      <c r="AV12" s="5">
        <f t="shared" si="93"/>
        <v>2.1347674780819616E-4</v>
      </c>
      <c r="AW12" s="5">
        <f t="shared" si="94"/>
        <v>1.6663484958663837E-6</v>
      </c>
      <c r="AX12" s="5">
        <f t="shared" si="95"/>
        <v>8.1073344787388013E-5</v>
      </c>
      <c r="AY12" s="5">
        <f t="shared" si="96"/>
        <v>1.2703248603708028E-4</v>
      </c>
      <c r="AZ12" s="5">
        <f t="shared" si="97"/>
        <v>9.9522553010982669E-5</v>
      </c>
      <c r="BA12" s="5">
        <f t="shared" si="98"/>
        <v>5.1980081981720817E-5</v>
      </c>
      <c r="BB12" s="5">
        <f t="shared" si="99"/>
        <v>2.0361683164379695E-5</v>
      </c>
      <c r="BC12" s="5">
        <f t="shared" si="100"/>
        <v>6.3808770664483326E-6</v>
      </c>
      <c r="BD12" s="5">
        <f t="shared" si="101"/>
        <v>1.6639687550505761E-3</v>
      </c>
      <c r="BE12" s="5">
        <f t="shared" si="102"/>
        <v>1.5756896934387464E-3</v>
      </c>
      <c r="BF12" s="5">
        <f t="shared" si="103"/>
        <v>7.4604706442748863E-4</v>
      </c>
      <c r="BG12" s="5">
        <f t="shared" si="104"/>
        <v>2.3548893104123546E-4</v>
      </c>
      <c r="BH12" s="5">
        <f t="shared" si="105"/>
        <v>5.5748865541243904E-5</v>
      </c>
      <c r="BI12" s="5">
        <f t="shared" si="106"/>
        <v>1.0558240662586308E-5</v>
      </c>
      <c r="BJ12" s="8">
        <f t="shared" si="107"/>
        <v>0.22813333100387601</v>
      </c>
      <c r="BK12" s="8">
        <f t="shared" si="108"/>
        <v>0.25383089254593072</v>
      </c>
      <c r="BL12" s="8">
        <f t="shared" si="109"/>
        <v>0.46500895901170808</v>
      </c>
      <c r="BM12" s="8">
        <f t="shared" si="110"/>
        <v>0.45848326828675773</v>
      </c>
      <c r="BN12" s="8">
        <f t="shared" si="111"/>
        <v>0.54027039647392927</v>
      </c>
    </row>
    <row r="13" spans="1:88" x14ac:dyDescent="0.25">
      <c r="A13" t="s">
        <v>154</v>
      </c>
      <c r="B13" t="s">
        <v>497</v>
      </c>
      <c r="C13" t="s">
        <v>151</v>
      </c>
      <c r="D13" t="s">
        <v>501</v>
      </c>
      <c r="E13">
        <f>VLOOKUP(A13,home!$A$2:$E$405,3,FALSE)</f>
        <v>1.3447</v>
      </c>
      <c r="F13" t="e">
        <f>VLOOKUP(B13,home!$B$2:$E$405,3,FALSE)</f>
        <v>#N/A</v>
      </c>
      <c r="G13">
        <f>VLOOKUP(C13,away!$B$2:$E$405,4,FALSE)</f>
        <v>1.2052</v>
      </c>
      <c r="H13">
        <f>VLOOKUP(A13,away!$A$2:$E$405,3,FALSE)</f>
        <v>1.05</v>
      </c>
      <c r="I13">
        <f>VLOOKUP(C13,away!$B$2:$E$405,3,FALSE)</f>
        <v>0.69499999999999995</v>
      </c>
      <c r="J13" t="e">
        <f>VLOOKUP(B13,home!$B$2:$E$405,4,FALSE)</f>
        <v>#N/A</v>
      </c>
      <c r="K13" s="3" t="e">
        <f t="shared" si="56"/>
        <v>#N/A</v>
      </c>
      <c r="L13" s="3" t="e">
        <f t="shared" si="57"/>
        <v>#N/A</v>
      </c>
      <c r="M13" s="5" t="e">
        <f t="shared" si="58"/>
        <v>#N/A</v>
      </c>
      <c r="N13" s="5" t="e">
        <f t="shared" si="59"/>
        <v>#N/A</v>
      </c>
      <c r="O13" s="5" t="e">
        <f t="shared" si="60"/>
        <v>#N/A</v>
      </c>
      <c r="P13" s="5" t="e">
        <f t="shared" si="61"/>
        <v>#N/A</v>
      </c>
      <c r="Q13" s="5" t="e">
        <f t="shared" si="62"/>
        <v>#N/A</v>
      </c>
      <c r="R13" s="5" t="e">
        <f t="shared" si="63"/>
        <v>#N/A</v>
      </c>
      <c r="S13" s="5" t="e">
        <f t="shared" si="64"/>
        <v>#N/A</v>
      </c>
      <c r="T13" s="5" t="e">
        <f t="shared" si="65"/>
        <v>#N/A</v>
      </c>
      <c r="U13" s="5" t="e">
        <f t="shared" si="66"/>
        <v>#N/A</v>
      </c>
      <c r="V13" s="5" t="e">
        <f t="shared" si="67"/>
        <v>#N/A</v>
      </c>
      <c r="W13" s="5" t="e">
        <f t="shared" si="68"/>
        <v>#N/A</v>
      </c>
      <c r="X13" s="5" t="e">
        <f t="shared" si="69"/>
        <v>#N/A</v>
      </c>
      <c r="Y13" s="5" t="e">
        <f t="shared" si="70"/>
        <v>#N/A</v>
      </c>
      <c r="Z13" s="5" t="e">
        <f t="shared" si="71"/>
        <v>#N/A</v>
      </c>
      <c r="AA13" s="5" t="e">
        <f t="shared" si="72"/>
        <v>#N/A</v>
      </c>
      <c r="AB13" s="5" t="e">
        <f t="shared" si="73"/>
        <v>#N/A</v>
      </c>
      <c r="AC13" s="5" t="e">
        <f t="shared" si="74"/>
        <v>#N/A</v>
      </c>
      <c r="AD13" s="5" t="e">
        <f t="shared" si="75"/>
        <v>#N/A</v>
      </c>
      <c r="AE13" s="5" t="e">
        <f t="shared" si="76"/>
        <v>#N/A</v>
      </c>
      <c r="AF13" s="5" t="e">
        <f t="shared" si="77"/>
        <v>#N/A</v>
      </c>
      <c r="AG13" s="5" t="e">
        <f t="shared" si="78"/>
        <v>#N/A</v>
      </c>
      <c r="AH13" s="5" t="e">
        <f t="shared" si="79"/>
        <v>#N/A</v>
      </c>
      <c r="AI13" s="5" t="e">
        <f t="shared" si="80"/>
        <v>#N/A</v>
      </c>
      <c r="AJ13" s="5" t="e">
        <f t="shared" si="81"/>
        <v>#N/A</v>
      </c>
      <c r="AK13" s="5" t="e">
        <f t="shared" si="82"/>
        <v>#N/A</v>
      </c>
      <c r="AL13" s="5" t="e">
        <f t="shared" si="83"/>
        <v>#N/A</v>
      </c>
      <c r="AM13" s="5" t="e">
        <f t="shared" si="84"/>
        <v>#N/A</v>
      </c>
      <c r="AN13" s="5" t="e">
        <f t="shared" si="85"/>
        <v>#N/A</v>
      </c>
      <c r="AO13" s="5" t="e">
        <f t="shared" si="86"/>
        <v>#N/A</v>
      </c>
      <c r="AP13" s="5" t="e">
        <f t="shared" si="87"/>
        <v>#N/A</v>
      </c>
      <c r="AQ13" s="5" t="e">
        <f t="shared" si="88"/>
        <v>#N/A</v>
      </c>
      <c r="AR13" s="5" t="e">
        <f t="shared" si="89"/>
        <v>#N/A</v>
      </c>
      <c r="AS13" s="5" t="e">
        <f t="shared" si="90"/>
        <v>#N/A</v>
      </c>
      <c r="AT13" s="5" t="e">
        <f t="shared" si="91"/>
        <v>#N/A</v>
      </c>
      <c r="AU13" s="5" t="e">
        <f t="shared" si="92"/>
        <v>#N/A</v>
      </c>
      <c r="AV13" s="5" t="e">
        <f t="shared" si="93"/>
        <v>#N/A</v>
      </c>
      <c r="AW13" s="5" t="e">
        <f t="shared" si="94"/>
        <v>#N/A</v>
      </c>
      <c r="AX13" s="5" t="e">
        <f t="shared" si="95"/>
        <v>#N/A</v>
      </c>
      <c r="AY13" s="5" t="e">
        <f t="shared" si="96"/>
        <v>#N/A</v>
      </c>
      <c r="AZ13" s="5" t="e">
        <f t="shared" si="97"/>
        <v>#N/A</v>
      </c>
      <c r="BA13" s="5" t="e">
        <f t="shared" si="98"/>
        <v>#N/A</v>
      </c>
      <c r="BB13" s="5" t="e">
        <f t="shared" si="99"/>
        <v>#N/A</v>
      </c>
      <c r="BC13" s="5" t="e">
        <f t="shared" si="100"/>
        <v>#N/A</v>
      </c>
      <c r="BD13" s="5" t="e">
        <f t="shared" si="101"/>
        <v>#N/A</v>
      </c>
      <c r="BE13" s="5" t="e">
        <f t="shared" si="102"/>
        <v>#N/A</v>
      </c>
      <c r="BF13" s="5" t="e">
        <f t="shared" si="103"/>
        <v>#N/A</v>
      </c>
      <c r="BG13" s="5" t="e">
        <f t="shared" si="104"/>
        <v>#N/A</v>
      </c>
      <c r="BH13" s="5" t="e">
        <f t="shared" si="105"/>
        <v>#N/A</v>
      </c>
      <c r="BI13" s="5" t="e">
        <f t="shared" si="106"/>
        <v>#N/A</v>
      </c>
      <c r="BJ13" s="8" t="e">
        <f t="shared" si="107"/>
        <v>#N/A</v>
      </c>
      <c r="BK13" s="8" t="e">
        <f t="shared" si="108"/>
        <v>#N/A</v>
      </c>
      <c r="BL13" s="8" t="e">
        <f t="shared" si="109"/>
        <v>#N/A</v>
      </c>
      <c r="BM13" s="8" t="e">
        <f t="shared" si="110"/>
        <v>#N/A</v>
      </c>
      <c r="BN13" s="8" t="e">
        <f t="shared" si="111"/>
        <v>#N/A</v>
      </c>
    </row>
    <row r="14" spans="1:88" x14ac:dyDescent="0.25">
      <c r="A14" t="s">
        <v>154</v>
      </c>
      <c r="B14" t="s">
        <v>161</v>
      </c>
      <c r="C14" t="s">
        <v>163</v>
      </c>
      <c r="D14" t="s">
        <v>501</v>
      </c>
      <c r="E14">
        <f>VLOOKUP(A14,home!$A$2:$E$405,3,FALSE)</f>
        <v>1.3447</v>
      </c>
      <c r="F14">
        <f>VLOOKUP(B14,home!$B$2:$E$405,3,FALSE)</f>
        <v>0.58709999999999996</v>
      </c>
      <c r="G14">
        <f>VLOOKUP(C14,away!$B$2:$E$405,4,FALSE)</f>
        <v>0.97850000000000004</v>
      </c>
      <c r="H14">
        <f>VLOOKUP(A14,away!$A$2:$E$405,3,FALSE)</f>
        <v>1.05</v>
      </c>
      <c r="I14">
        <f>VLOOKUP(C14,away!$B$2:$E$405,3,FALSE)</f>
        <v>1.3032999999999999</v>
      </c>
      <c r="J14">
        <f>VLOOKUP(B14,home!$B$2:$E$405,4,FALSE)</f>
        <v>0.60150000000000003</v>
      </c>
      <c r="K14" s="3">
        <f t="shared" si="56"/>
        <v>0.77249969254499995</v>
      </c>
      <c r="L14" s="3">
        <f t="shared" si="57"/>
        <v>0.82313169750000004</v>
      </c>
      <c r="M14" s="5">
        <f t="shared" si="58"/>
        <v>0.20278045451417734</v>
      </c>
      <c r="N14" s="5">
        <f t="shared" si="59"/>
        <v>0.15664783876633737</v>
      </c>
      <c r="O14" s="5">
        <f t="shared" si="60"/>
        <v>0.16691501974407635</v>
      </c>
      <c r="P14" s="5">
        <f t="shared" si="61"/>
        <v>0.12894180143344161</v>
      </c>
      <c r="Q14" s="5">
        <f t="shared" si="62"/>
        <v>6.0505203642417162E-2</v>
      </c>
      <c r="R14" s="5">
        <f t="shared" si="63"/>
        <v>6.8696521770093791E-2</v>
      </c>
      <c r="S14" s="5">
        <f t="shared" si="64"/>
        <v>2.0497523043744179E-2</v>
      </c>
      <c r="T14" s="5">
        <f t="shared" si="65"/>
        <v>4.980375098176603E-2</v>
      </c>
      <c r="U14" s="5">
        <f t="shared" si="66"/>
        <v>5.3068041946308354E-2</v>
      </c>
      <c r="V14" s="5">
        <f t="shared" si="67"/>
        <v>1.4481932374245945E-3</v>
      </c>
      <c r="W14" s="5">
        <f t="shared" si="68"/>
        <v>1.5580083737046621E-2</v>
      </c>
      <c r="X14" s="5">
        <f t="shared" si="69"/>
        <v>1.2824460773667333E-2</v>
      </c>
      <c r="Y14" s="5">
        <f t="shared" si="70"/>
        <v>5.2781100830754761E-3</v>
      </c>
      <c r="Z14" s="5">
        <f t="shared" si="71"/>
        <v>1.8848761525654338E-2</v>
      </c>
      <c r="AA14" s="5">
        <f t="shared" si="72"/>
        <v>1.4560662483422001E-2</v>
      </c>
      <c r="AB14" s="5">
        <f t="shared" si="73"/>
        <v>5.6240536458475043E-3</v>
      </c>
      <c r="AC14" s="5">
        <f t="shared" si="74"/>
        <v>5.7553822588766664E-5</v>
      </c>
      <c r="AD14" s="5">
        <f t="shared" si="75"/>
        <v>3.0089024741734673E-3</v>
      </c>
      <c r="AE14" s="5">
        <f t="shared" si="76"/>
        <v>2.4767230011783561E-3</v>
      </c>
      <c r="AF14" s="5">
        <f t="shared" si="77"/>
        <v>1.0193346040986173E-3</v>
      </c>
      <c r="AG14" s="5">
        <f t="shared" si="78"/>
        <v>2.7968220766406179E-4</v>
      </c>
      <c r="AH14" s="5">
        <f t="shared" si="79"/>
        <v>3.8787532675961349E-3</v>
      </c>
      <c r="AI14" s="5">
        <f t="shared" si="80"/>
        <v>2.9963357066759284E-3</v>
      </c>
      <c r="AJ14" s="5">
        <f t="shared" si="81"/>
        <v>1.1573342060843799E-3</v>
      </c>
      <c r="AK14" s="5">
        <f t="shared" si="82"/>
        <v>2.9801343945733166E-4</v>
      </c>
      <c r="AL14" s="5">
        <f t="shared" si="83"/>
        <v>1.4638676260502087E-6</v>
      </c>
      <c r="AM14" s="5">
        <f t="shared" si="84"/>
        <v>4.6487524723937867E-4</v>
      </c>
      <c r="AN14" s="5">
        <f t="shared" si="85"/>
        <v>3.8265355138588199E-4</v>
      </c>
      <c r="AO14" s="5">
        <f t="shared" si="86"/>
        <v>1.5748713365333224E-4</v>
      </c>
      <c r="AP14" s="5">
        <f t="shared" si="87"/>
        <v>4.321088388615892E-5</v>
      </c>
      <c r="AQ14" s="5">
        <f t="shared" si="88"/>
        <v>8.8920620509223453E-6</v>
      </c>
      <c r="AR14" s="5">
        <f t="shared" si="89"/>
        <v>6.3854495226801596E-4</v>
      </c>
      <c r="AS14" s="5">
        <f t="shared" si="90"/>
        <v>4.9327577930320405E-4</v>
      </c>
      <c r="AT14" s="5">
        <f t="shared" si="91"/>
        <v>1.9052769392581014E-4</v>
      </c>
      <c r="AU14" s="5">
        <f t="shared" si="92"/>
        <v>4.90608616596654E-5</v>
      </c>
      <c r="AV14" s="5">
        <f t="shared" si="93"/>
        <v>9.4748751370210738E-6</v>
      </c>
      <c r="AW14" s="5">
        <f t="shared" si="94"/>
        <v>2.5856333860516346E-8</v>
      </c>
      <c r="AX14" s="5">
        <f t="shared" si="95"/>
        <v>5.9852664260700138E-5</v>
      </c>
      <c r="AY14" s="5">
        <f t="shared" si="96"/>
        <v>4.9266625132807694E-5</v>
      </c>
      <c r="AZ14" s="5">
        <f t="shared" si="97"/>
        <v>2.0276460387832079E-5</v>
      </c>
      <c r="BA14" s="5">
        <f t="shared" si="98"/>
        <v>5.5633990861092429E-6</v>
      </c>
      <c r="BB14" s="5">
        <f t="shared" si="99"/>
        <v>1.1448525334047622E-6</v>
      </c>
      <c r="BC14" s="5">
        <f t="shared" si="100"/>
        <v>1.8847288184172754E-7</v>
      </c>
      <c r="BD14" s="5">
        <f t="shared" si="101"/>
        <v>8.7601098415071384E-5</v>
      </c>
      <c r="BE14" s="5">
        <f t="shared" si="102"/>
        <v>6.7671821592246937E-5</v>
      </c>
      <c r="BF14" s="5">
        <f t="shared" si="103"/>
        <v>2.613823068698542E-5</v>
      </c>
      <c r="BG14" s="5">
        <f t="shared" si="104"/>
        <v>6.7305917231221728E-6</v>
      </c>
      <c r="BH14" s="5">
        <f t="shared" si="105"/>
        <v>1.2998450091894499E-6</v>
      </c>
      <c r="BI14" s="5">
        <f t="shared" si="106"/>
        <v>2.0082597399100055E-7</v>
      </c>
      <c r="BJ14" s="8">
        <f t="shared" si="107"/>
        <v>0.30861750162392276</v>
      </c>
      <c r="BK14" s="8">
        <f t="shared" si="108"/>
        <v>0.35377625654413541</v>
      </c>
      <c r="BL14" s="8">
        <f t="shared" si="109"/>
        <v>0.31876526278525608</v>
      </c>
      <c r="BM14" s="8">
        <f t="shared" si="110"/>
        <v>0.215471701839626</v>
      </c>
      <c r="BN14" s="8">
        <f t="shared" si="111"/>
        <v>0.78448683987054368</v>
      </c>
    </row>
    <row r="15" spans="1:88" x14ac:dyDescent="0.25">
      <c r="A15" t="s">
        <v>154</v>
      </c>
      <c r="B15" t="s">
        <v>160</v>
      </c>
      <c r="C15" t="s">
        <v>171</v>
      </c>
      <c r="D15" t="s">
        <v>501</v>
      </c>
      <c r="E15">
        <f>VLOOKUP(A15,home!$A$2:$E$405,3,FALSE)</f>
        <v>1.3447</v>
      </c>
      <c r="F15">
        <f>VLOOKUP(B15,home!$B$2:$E$405,3,FALSE)</f>
        <v>0.66539999999999999</v>
      </c>
      <c r="G15">
        <f>VLOOKUP(C15,away!$B$2:$E$405,4,FALSE)</f>
        <v>0.93940000000000001</v>
      </c>
      <c r="H15">
        <f>VLOOKUP(A15,away!$A$2:$E$405,3,FALSE)</f>
        <v>1.05</v>
      </c>
      <c r="I15">
        <f>VLOOKUP(C15,away!$B$2:$E$405,3,FALSE)</f>
        <v>0.75190000000000001</v>
      </c>
      <c r="J15">
        <f>VLOOKUP(B15,home!$B$2:$E$405,4,FALSE)</f>
        <v>0.95240000000000002</v>
      </c>
      <c r="K15" s="3">
        <f t="shared" si="56"/>
        <v>0.84054071917200002</v>
      </c>
      <c r="L15" s="3">
        <f t="shared" si="57"/>
        <v>0.75191503800000004</v>
      </c>
      <c r="M15" s="5">
        <f t="shared" si="58"/>
        <v>0.20342543435910085</v>
      </c>
      <c r="N15" s="5">
        <f t="shared" si="59"/>
        <v>0.1709873608940751</v>
      </c>
      <c r="O15" s="5">
        <f t="shared" si="60"/>
        <v>0.15295864320628982</v>
      </c>
      <c r="P15" s="5">
        <f t="shared" si="61"/>
        <v>0.12856796796418818</v>
      </c>
      <c r="Q15" s="5">
        <f t="shared" si="62"/>
        <v>7.1860919647614083E-2</v>
      </c>
      <c r="R15" s="5">
        <f t="shared" si="63"/>
        <v>5.7505952009442918E-2</v>
      </c>
      <c r="S15" s="5">
        <f t="shared" si="64"/>
        <v>2.0314227715081453E-2</v>
      </c>
      <c r="T15" s="5">
        <f t="shared" si="65"/>
        <v>5.4033306127550695E-2</v>
      </c>
      <c r="U15" s="5">
        <f t="shared" si="66"/>
        <v>4.8336094258687665E-2</v>
      </c>
      <c r="V15" s="5">
        <f t="shared" si="67"/>
        <v>1.4265445366959686E-3</v>
      </c>
      <c r="W15" s="5">
        <f t="shared" si="68"/>
        <v>2.0134009693655617E-2</v>
      </c>
      <c r="X15" s="5">
        <f t="shared" si="69"/>
        <v>1.5139064663897431E-2</v>
      </c>
      <c r="Y15" s="5">
        <f t="shared" si="70"/>
        <v>5.6916451910194463E-3</v>
      </c>
      <c r="Z15" s="5">
        <f t="shared" si="71"/>
        <v>1.4413196696802154E-2</v>
      </c>
      <c r="AA15" s="5">
        <f t="shared" si="72"/>
        <v>1.2114878717097577E-2</v>
      </c>
      <c r="AB15" s="5">
        <f t="shared" si="73"/>
        <v>5.0915244347753763E-3</v>
      </c>
      <c r="AC15" s="5">
        <f t="shared" si="74"/>
        <v>5.6349865022793316E-5</v>
      </c>
      <c r="AD15" s="5">
        <f t="shared" si="75"/>
        <v>4.2308637469303271E-3</v>
      </c>
      <c r="AE15" s="5">
        <f t="shared" si="76"/>
        <v>3.1812500750459396E-3</v>
      </c>
      <c r="AF15" s="5">
        <f t="shared" si="77"/>
        <v>1.196014885532835E-3</v>
      </c>
      <c r="AG15" s="5">
        <f t="shared" si="78"/>
        <v>2.9976719270132922E-4</v>
      </c>
      <c r="AH15" s="5">
        <f t="shared" si="79"/>
        <v>2.709374835494366E-3</v>
      </c>
      <c r="AI15" s="5">
        <f t="shared" si="80"/>
        <v>2.2773398727329538E-3</v>
      </c>
      <c r="AJ15" s="5">
        <f t="shared" si="81"/>
        <v>9.5709844721301378E-4</v>
      </c>
      <c r="AK15" s="5">
        <f t="shared" si="82"/>
        <v>2.6816007237961037E-4</v>
      </c>
      <c r="AL15" s="5">
        <f t="shared" si="83"/>
        <v>1.4245588638140137E-6</v>
      </c>
      <c r="AM15" s="5">
        <f t="shared" si="84"/>
        <v>7.1124265131271216E-4</v>
      </c>
      <c r="AN15" s="5">
        <f t="shared" si="85"/>
        <v>5.3479404518901876E-4</v>
      </c>
      <c r="AO15" s="5">
        <f t="shared" si="86"/>
        <v>2.0105984240523732E-4</v>
      </c>
      <c r="AP15" s="5">
        <f t="shared" si="87"/>
        <v>5.0393306347469362E-5</v>
      </c>
      <c r="AQ15" s="5">
        <f t="shared" si="88"/>
        <v>9.4728712143007665E-6</v>
      </c>
      <c r="AR15" s="5">
        <f t="shared" si="89"/>
        <v>4.0744393647739813E-4</v>
      </c>
      <c r="AS15" s="5">
        <f t="shared" si="90"/>
        <v>3.4247321938898293E-4</v>
      </c>
      <c r="AT15" s="5">
        <f t="shared" si="91"/>
        <v>1.439313430611829E-4</v>
      </c>
      <c r="AU15" s="5">
        <f t="shared" si="92"/>
        <v>4.0326718202679511E-5</v>
      </c>
      <c r="AV15" s="5">
        <f t="shared" si="93"/>
        <v>8.4740621799817044E-6</v>
      </c>
      <c r="AW15" s="5">
        <f t="shared" si="94"/>
        <v>2.5009524025210371E-8</v>
      </c>
      <c r="AX15" s="5">
        <f t="shared" si="95"/>
        <v>9.9638068273364498E-5</v>
      </c>
      <c r="AY15" s="5">
        <f t="shared" si="96"/>
        <v>7.4919361892013473E-5</v>
      </c>
      <c r="AZ15" s="5">
        <f t="shared" si="97"/>
        <v>2.8166497421984524E-5</v>
      </c>
      <c r="BA15" s="5">
        <f t="shared" si="98"/>
        <v>7.0596043264594679E-6</v>
      </c>
      <c r="BB15" s="5">
        <f t="shared" si="99"/>
        <v>1.3270556638486836E-6</v>
      </c>
      <c r="BC15" s="5">
        <f t="shared" si="100"/>
        <v>1.9956662198217971E-7</v>
      </c>
      <c r="BD15" s="5">
        <f t="shared" si="101"/>
        <v>5.1060537163212053E-5</v>
      </c>
      <c r="BE15" s="5">
        <f t="shared" si="102"/>
        <v>4.2918460628474889E-5</v>
      </c>
      <c r="BF15" s="5">
        <f t="shared" si="103"/>
        <v>1.8037356881206723E-5</v>
      </c>
      <c r="BG15" s="5">
        <f t="shared" si="104"/>
        <v>5.0537109749638403E-6</v>
      </c>
      <c r="BH15" s="5">
        <f t="shared" si="105"/>
        <v>1.061962464345884E-6</v>
      </c>
      <c r="BI15" s="5">
        <f t="shared" si="106"/>
        <v>1.7852453870299178E-7</v>
      </c>
      <c r="BJ15" s="8">
        <f t="shared" si="107"/>
        <v>0.34847247498869122</v>
      </c>
      <c r="BK15" s="8">
        <f t="shared" si="108"/>
        <v>0.35386686836084508</v>
      </c>
      <c r="BL15" s="8">
        <f t="shared" si="109"/>
        <v>0.28328002568607452</v>
      </c>
      <c r="BM15" s="8">
        <f t="shared" si="110"/>
        <v>0.21465139329933394</v>
      </c>
      <c r="BN15" s="8">
        <f t="shared" si="111"/>
        <v>0.78530627808071096</v>
      </c>
    </row>
    <row r="16" spans="1:88" x14ac:dyDescent="0.25">
      <c r="A16" t="s">
        <v>154</v>
      </c>
      <c r="B16" t="s">
        <v>168</v>
      </c>
      <c r="C16" t="s">
        <v>498</v>
      </c>
      <c r="D16" t="s">
        <v>501</v>
      </c>
      <c r="E16">
        <f>VLOOKUP(A16,home!$A$2:$E$405,3,FALSE)</f>
        <v>1.3447</v>
      </c>
      <c r="F16">
        <f>VLOOKUP(B16,home!$B$2:$E$405,3,FALSE)</f>
        <v>0.86109999999999998</v>
      </c>
      <c r="G16" t="e">
        <f>VLOOKUP(C16,away!$B$2:$E$405,4,FALSE)</f>
        <v>#N/A</v>
      </c>
      <c r="H16">
        <f>VLOOKUP(A16,away!$A$2:$E$405,3,FALSE)</f>
        <v>1.05</v>
      </c>
      <c r="I16" t="e">
        <f>VLOOKUP(C16,away!$B$2:$E$405,3,FALSE)</f>
        <v>#N/A</v>
      </c>
      <c r="J16">
        <f>VLOOKUP(B16,home!$B$2:$E$405,4,FALSE)</f>
        <v>0.90229999999999999</v>
      </c>
      <c r="K16" s="3" t="e">
        <f t="shared" si="56"/>
        <v>#N/A</v>
      </c>
      <c r="L16" s="3" t="e">
        <f t="shared" si="57"/>
        <v>#N/A</v>
      </c>
      <c r="M16" s="5" t="e">
        <f t="shared" si="58"/>
        <v>#N/A</v>
      </c>
      <c r="N16" s="5" t="e">
        <f t="shared" si="59"/>
        <v>#N/A</v>
      </c>
      <c r="O16" s="5" t="e">
        <f t="shared" si="60"/>
        <v>#N/A</v>
      </c>
      <c r="P16" s="5" t="e">
        <f t="shared" si="61"/>
        <v>#N/A</v>
      </c>
      <c r="Q16" s="5" t="e">
        <f t="shared" si="62"/>
        <v>#N/A</v>
      </c>
      <c r="R16" s="5" t="e">
        <f t="shared" si="63"/>
        <v>#N/A</v>
      </c>
      <c r="S16" s="5" t="e">
        <f t="shared" si="64"/>
        <v>#N/A</v>
      </c>
      <c r="T16" s="5" t="e">
        <f t="shared" si="65"/>
        <v>#N/A</v>
      </c>
      <c r="U16" s="5" t="e">
        <f t="shared" si="66"/>
        <v>#N/A</v>
      </c>
      <c r="V16" s="5" t="e">
        <f t="shared" si="67"/>
        <v>#N/A</v>
      </c>
      <c r="W16" s="5" t="e">
        <f t="shared" si="68"/>
        <v>#N/A</v>
      </c>
      <c r="X16" s="5" t="e">
        <f t="shared" si="69"/>
        <v>#N/A</v>
      </c>
      <c r="Y16" s="5" t="e">
        <f t="shared" si="70"/>
        <v>#N/A</v>
      </c>
      <c r="Z16" s="5" t="e">
        <f t="shared" si="71"/>
        <v>#N/A</v>
      </c>
      <c r="AA16" s="5" t="e">
        <f t="shared" si="72"/>
        <v>#N/A</v>
      </c>
      <c r="AB16" s="5" t="e">
        <f t="shared" si="73"/>
        <v>#N/A</v>
      </c>
      <c r="AC16" s="5" t="e">
        <f t="shared" si="74"/>
        <v>#N/A</v>
      </c>
      <c r="AD16" s="5" t="e">
        <f t="shared" si="75"/>
        <v>#N/A</v>
      </c>
      <c r="AE16" s="5" t="e">
        <f t="shared" si="76"/>
        <v>#N/A</v>
      </c>
      <c r="AF16" s="5" t="e">
        <f t="shared" si="77"/>
        <v>#N/A</v>
      </c>
      <c r="AG16" s="5" t="e">
        <f t="shared" si="78"/>
        <v>#N/A</v>
      </c>
      <c r="AH16" s="5" t="e">
        <f t="shared" si="79"/>
        <v>#N/A</v>
      </c>
      <c r="AI16" s="5" t="e">
        <f t="shared" si="80"/>
        <v>#N/A</v>
      </c>
      <c r="AJ16" s="5" t="e">
        <f t="shared" si="81"/>
        <v>#N/A</v>
      </c>
      <c r="AK16" s="5" t="e">
        <f t="shared" si="82"/>
        <v>#N/A</v>
      </c>
      <c r="AL16" s="5" t="e">
        <f t="shared" si="83"/>
        <v>#N/A</v>
      </c>
      <c r="AM16" s="5" t="e">
        <f t="shared" si="84"/>
        <v>#N/A</v>
      </c>
      <c r="AN16" s="5" t="e">
        <f t="shared" si="85"/>
        <v>#N/A</v>
      </c>
      <c r="AO16" s="5" t="e">
        <f t="shared" si="86"/>
        <v>#N/A</v>
      </c>
      <c r="AP16" s="5" t="e">
        <f t="shared" si="87"/>
        <v>#N/A</v>
      </c>
      <c r="AQ16" s="5" t="e">
        <f t="shared" si="88"/>
        <v>#N/A</v>
      </c>
      <c r="AR16" s="5" t="e">
        <f t="shared" si="89"/>
        <v>#N/A</v>
      </c>
      <c r="AS16" s="5" t="e">
        <f t="shared" si="90"/>
        <v>#N/A</v>
      </c>
      <c r="AT16" s="5" t="e">
        <f t="shared" si="91"/>
        <v>#N/A</v>
      </c>
      <c r="AU16" s="5" t="e">
        <f t="shared" si="92"/>
        <v>#N/A</v>
      </c>
      <c r="AV16" s="5" t="e">
        <f t="shared" si="93"/>
        <v>#N/A</v>
      </c>
      <c r="AW16" s="5" t="e">
        <f t="shared" si="94"/>
        <v>#N/A</v>
      </c>
      <c r="AX16" s="5" t="e">
        <f t="shared" si="95"/>
        <v>#N/A</v>
      </c>
      <c r="AY16" s="5" t="e">
        <f t="shared" si="96"/>
        <v>#N/A</v>
      </c>
      <c r="AZ16" s="5" t="e">
        <f t="shared" si="97"/>
        <v>#N/A</v>
      </c>
      <c r="BA16" s="5" t="e">
        <f t="shared" si="98"/>
        <v>#N/A</v>
      </c>
      <c r="BB16" s="5" t="e">
        <f t="shared" si="99"/>
        <v>#N/A</v>
      </c>
      <c r="BC16" s="5" t="e">
        <f t="shared" si="100"/>
        <v>#N/A</v>
      </c>
      <c r="BD16" s="5" t="e">
        <f t="shared" si="101"/>
        <v>#N/A</v>
      </c>
      <c r="BE16" s="5" t="e">
        <f t="shared" si="102"/>
        <v>#N/A</v>
      </c>
      <c r="BF16" s="5" t="e">
        <f t="shared" si="103"/>
        <v>#N/A</v>
      </c>
      <c r="BG16" s="5" t="e">
        <f t="shared" si="104"/>
        <v>#N/A</v>
      </c>
      <c r="BH16" s="5" t="e">
        <f t="shared" si="105"/>
        <v>#N/A</v>
      </c>
      <c r="BI16" s="5" t="e">
        <f t="shared" si="106"/>
        <v>#N/A</v>
      </c>
      <c r="BJ16" s="8" t="e">
        <f t="shared" si="107"/>
        <v>#N/A</v>
      </c>
      <c r="BK16" s="8" t="e">
        <f t="shared" si="108"/>
        <v>#N/A</v>
      </c>
      <c r="BL16" s="8" t="e">
        <f t="shared" si="109"/>
        <v>#N/A</v>
      </c>
      <c r="BM16" s="8" t="e">
        <f t="shared" si="110"/>
        <v>#N/A</v>
      </c>
      <c r="BN16" s="8" t="e">
        <f t="shared" si="111"/>
        <v>#N/A</v>
      </c>
    </row>
    <row r="17" spans="1:66" x14ac:dyDescent="0.25">
      <c r="A17" t="s">
        <v>154</v>
      </c>
      <c r="B17" t="s">
        <v>156</v>
      </c>
      <c r="C17" t="s">
        <v>174</v>
      </c>
      <c r="D17" t="s">
        <v>501</v>
      </c>
      <c r="E17">
        <f>VLOOKUP(A17,home!$A$2:$E$405,3,FALSE)</f>
        <v>1.3447</v>
      </c>
      <c r="F17">
        <f>VLOOKUP(B17,home!$B$2:$E$405,3,FALSE)</f>
        <v>1.3698999999999999</v>
      </c>
      <c r="G17">
        <f>VLOOKUP(C17,away!$B$2:$E$405,4,FALSE)</f>
        <v>0.74370000000000003</v>
      </c>
      <c r="H17">
        <f>VLOOKUP(A17,away!$A$2:$E$405,3,FALSE)</f>
        <v>1.05</v>
      </c>
      <c r="I17">
        <f>VLOOKUP(C17,away!$B$2:$E$405,3,FALSE)</f>
        <v>1.1028</v>
      </c>
      <c r="J17">
        <f>VLOOKUP(B17,home!$B$2:$E$405,4,FALSE)</f>
        <v>0.70179999999999998</v>
      </c>
      <c r="K17" s="3">
        <f t="shared" si="56"/>
        <v>1.3699731389609999</v>
      </c>
      <c r="L17" s="3">
        <f t="shared" si="57"/>
        <v>0.81264229199999993</v>
      </c>
      <c r="M17" s="5">
        <f t="shared" si="58"/>
        <v>0.1127462646136016</v>
      </c>
      <c r="N17" s="5">
        <f t="shared" si="59"/>
        <v>0.1544593540388233</v>
      </c>
      <c r="O17" s="5">
        <f t="shared" si="60"/>
        <v>9.16223828900357E-2</v>
      </c>
      <c r="P17" s="5">
        <f t="shared" si="61"/>
        <v>0.12552020348694881</v>
      </c>
      <c r="Q17" s="5">
        <f t="shared" si="62"/>
        <v>0.1058025830472276</v>
      </c>
      <c r="R17" s="5">
        <f t="shared" si="63"/>
        <v>3.7228111615130087E-2</v>
      </c>
      <c r="S17" s="5">
        <f t="shared" si="64"/>
        <v>3.4935351378160714E-2</v>
      </c>
      <c r="T17" s="5">
        <f t="shared" si="65"/>
        <v>8.5979653587019381E-2</v>
      </c>
      <c r="U17" s="5">
        <f t="shared" si="66"/>
        <v>5.1001512926970222E-2</v>
      </c>
      <c r="V17" s="5">
        <f t="shared" si="67"/>
        <v>4.3214956353574228E-3</v>
      </c>
      <c r="W17" s="5">
        <f t="shared" si="68"/>
        <v>4.831556560246409E-2</v>
      </c>
      <c r="X17" s="5">
        <f t="shared" si="69"/>
        <v>3.9263271970462782E-2</v>
      </c>
      <c r="Y17" s="5">
        <f t="shared" si="70"/>
        <v>1.595349766274811E-2</v>
      </c>
      <c r="Z17" s="5">
        <f t="shared" si="71"/>
        <v>1.0084379316583713E-2</v>
      </c>
      <c r="AA17" s="5">
        <f t="shared" si="72"/>
        <v>1.3815328786813573E-2</v>
      </c>
      <c r="AB17" s="5">
        <f t="shared" si="73"/>
        <v>9.4633146719246292E-3</v>
      </c>
      <c r="AC17" s="5">
        <f t="shared" si="74"/>
        <v>3.0069455813959265E-4</v>
      </c>
      <c r="AD17" s="5">
        <f t="shared" si="75"/>
        <v>1.6547756767270955E-2</v>
      </c>
      <c r="AE17" s="5">
        <f t="shared" si="76"/>
        <v>1.3447406986813579E-2</v>
      </c>
      <c r="AF17" s="5">
        <f t="shared" si="77"/>
        <v>5.4639658176104987E-3</v>
      </c>
      <c r="AG17" s="5">
        <f t="shared" si="78"/>
        <v>1.4800832351442167E-3</v>
      </c>
      <c r="AH17" s="5">
        <f t="shared" si="79"/>
        <v>2.0487482803064946E-3</v>
      </c>
      <c r="AI17" s="5">
        <f t="shared" si="80"/>
        <v>2.8067301125124389E-3</v>
      </c>
      <c r="AJ17" s="5">
        <f t="shared" si="81"/>
        <v>1.9225724312275138E-3</v>
      </c>
      <c r="AK17" s="5">
        <f t="shared" si="82"/>
        <v>8.7795752949621267E-4</v>
      </c>
      <c r="AL17" s="5">
        <f t="shared" si="83"/>
        <v>1.3390507350093272E-5</v>
      </c>
      <c r="AM17" s="5">
        <f t="shared" si="84"/>
        <v>4.5339964562442622E-3</v>
      </c>
      <c r="AN17" s="5">
        <f t="shared" si="85"/>
        <v>3.6845172721222154E-3</v>
      </c>
      <c r="AO17" s="5">
        <f t="shared" si="86"/>
        <v>1.4970972804654919E-3</v>
      </c>
      <c r="AP17" s="5">
        <f t="shared" si="87"/>
        <v>4.0553485511481477E-4</v>
      </c>
      <c r="AQ17" s="5">
        <f t="shared" si="88"/>
        <v>8.238869353659771E-5</v>
      </c>
      <c r="AR17" s="5">
        <f t="shared" si="89"/>
        <v>3.3297989964786571E-4</v>
      </c>
      <c r="AS17" s="5">
        <f t="shared" si="90"/>
        <v>4.5617351833150531E-4</v>
      </c>
      <c r="AT17" s="5">
        <f t="shared" si="91"/>
        <v>3.1247273340974786E-4</v>
      </c>
      <c r="AU17" s="5">
        <f t="shared" si="92"/>
        <v>1.4269308380969199E-4</v>
      </c>
      <c r="AV17" s="5">
        <f t="shared" si="93"/>
        <v>4.8871422983697174E-5</v>
      </c>
      <c r="AW17" s="5">
        <f t="shared" si="94"/>
        <v>4.1410073740394801E-7</v>
      </c>
      <c r="AX17" s="5">
        <f t="shared" si="95"/>
        <v>1.0352422261998336E-3</v>
      </c>
      <c r="AY17" s="5">
        <f t="shared" si="96"/>
        <v>8.4128161547421525E-4</v>
      </c>
      <c r="AZ17" s="5">
        <f t="shared" si="97"/>
        <v>3.4183051010821435E-4</v>
      </c>
      <c r="BA17" s="5">
        <f t="shared" si="98"/>
        <v>9.2595309736622842E-5</v>
      </c>
      <c r="BB17" s="5">
        <f t="shared" si="99"/>
        <v>1.8811716183204768E-5</v>
      </c>
      <c r="BC17" s="5">
        <f t="shared" si="100"/>
        <v>3.057439231114603E-6</v>
      </c>
      <c r="BD17" s="5">
        <f t="shared" si="101"/>
        <v>4.5098924806628583E-5</v>
      </c>
      <c r="BE17" s="5">
        <f t="shared" si="102"/>
        <v>6.1784315581103069E-5</v>
      </c>
      <c r="BF17" s="5">
        <f t="shared" si="103"/>
        <v>4.2321426377600405E-5</v>
      </c>
      <c r="BG17" s="5">
        <f t="shared" si="104"/>
        <v>1.9326405779942695E-5</v>
      </c>
      <c r="BH17" s="5">
        <f t="shared" si="105"/>
        <v>6.6191641977955237E-6</v>
      </c>
      <c r="BI17" s="5">
        <f t="shared" si="106"/>
        <v>1.8136154306704401E-6</v>
      </c>
      <c r="BJ17" s="8">
        <f t="shared" si="107"/>
        <v>0.49924949209000097</v>
      </c>
      <c r="BK17" s="8">
        <f t="shared" si="108"/>
        <v>0.27867868179503247</v>
      </c>
      <c r="BL17" s="8">
        <f t="shared" si="109"/>
        <v>0.21225681375477315</v>
      </c>
      <c r="BM17" s="8">
        <f t="shared" si="110"/>
        <v>0.37204959974988649</v>
      </c>
      <c r="BN17" s="8">
        <f t="shared" si="111"/>
        <v>0.62737889969176708</v>
      </c>
    </row>
    <row r="18" spans="1:66" x14ac:dyDescent="0.25">
      <c r="A18" t="s">
        <v>154</v>
      </c>
      <c r="B18" t="s">
        <v>162</v>
      </c>
      <c r="C18" t="s">
        <v>169</v>
      </c>
      <c r="D18" t="s">
        <v>501</v>
      </c>
      <c r="E18">
        <f>VLOOKUP(A18,home!$A$2:$E$405,3,FALSE)</f>
        <v>1.3447</v>
      </c>
      <c r="F18">
        <f>VLOOKUP(B18,home!$B$2:$E$405,3,FALSE)</f>
        <v>0.62619999999999998</v>
      </c>
      <c r="G18">
        <f>VLOOKUP(C18,away!$B$2:$E$405,4,FALSE)</f>
        <v>0.78280000000000005</v>
      </c>
      <c r="H18">
        <f>VLOOKUP(A18,away!$A$2:$E$405,3,FALSE)</f>
        <v>1.05</v>
      </c>
      <c r="I18">
        <f>VLOOKUP(C18,away!$B$2:$E$405,3,FALSE)</f>
        <v>1.1028</v>
      </c>
      <c r="J18">
        <f>VLOOKUP(B18,home!$B$2:$E$405,4,FALSE)</f>
        <v>1.1529</v>
      </c>
      <c r="K18" s="3">
        <f t="shared" ref="K18:K29" si="112">E18*F18*G18</f>
        <v>0.65915763239199998</v>
      </c>
      <c r="L18" s="3">
        <f t="shared" ref="L18:L29" si="113">H18*I18*J18</f>
        <v>1.3349890259999999</v>
      </c>
      <c r="M18" s="5">
        <f t="shared" si="58"/>
        <v>0.1361297698133159</v>
      </c>
      <c r="N18" s="5">
        <f t="shared" si="59"/>
        <v>8.9730976768213261E-2</v>
      </c>
      <c r="O18" s="5">
        <f t="shared" si="60"/>
        <v>0.18173174881268278</v>
      </c>
      <c r="P18" s="5">
        <f t="shared" si="61"/>
        <v>0.11978986927782563</v>
      </c>
      <c r="Q18" s="5">
        <f t="shared" si="62"/>
        <v>2.95734290993785E-2</v>
      </c>
      <c r="R18" s="5">
        <f t="shared" si="63"/>
        <v>0.12130494517036003</v>
      </c>
      <c r="S18" s="5">
        <f t="shared" si="64"/>
        <v>2.635281908078807E-2</v>
      </c>
      <c r="T18" s="5">
        <f t="shared" si="65"/>
        <v>3.948020330885936E-2</v>
      </c>
      <c r="U18" s="5">
        <f t="shared" si="66"/>
        <v>7.9959080455935888E-2</v>
      </c>
      <c r="V18" s="5">
        <f t="shared" si="67"/>
        <v>2.5766269911414747E-3</v>
      </c>
      <c r="W18" s="5">
        <f t="shared" si="68"/>
        <v>6.4978505022863352E-3</v>
      </c>
      <c r="X18" s="5">
        <f t="shared" si="69"/>
        <v>8.6745591131408457E-3</v>
      </c>
      <c r="Y18" s="5">
        <f t="shared" si="70"/>
        <v>5.7902206107156608E-3</v>
      </c>
      <c r="Z18" s="5">
        <f t="shared" si="71"/>
        <v>5.3980256867320768E-2</v>
      </c>
      <c r="AA18" s="5">
        <f t="shared" si="72"/>
        <v>3.5581498312575156E-2</v>
      </c>
      <c r="AB18" s="5">
        <f t="shared" si="73"/>
        <v>1.1726908092338492E-2</v>
      </c>
      <c r="AC18" s="5">
        <f t="shared" si="74"/>
        <v>1.4170936437609899E-4</v>
      </c>
      <c r="AD18" s="5">
        <f t="shared" si="75"/>
        <v>1.0707769381810572E-3</v>
      </c>
      <c r="AE18" s="5">
        <f t="shared" si="76"/>
        <v>1.4294754617655916E-3</v>
      </c>
      <c r="AF18" s="5">
        <f t="shared" si="77"/>
        <v>9.5416702719667375E-4</v>
      </c>
      <c r="AG18" s="5">
        <f t="shared" si="78"/>
        <v>4.246008367595343E-4</v>
      </c>
      <c r="AH18" s="5">
        <f t="shared" si="79"/>
        <v>1.80157626346336E-2</v>
      </c>
      <c r="AI18" s="5">
        <f t="shared" si="80"/>
        <v>1.1875227443981343E-2</v>
      </c>
      <c r="AJ18" s="5">
        <f t="shared" si="81"/>
        <v>3.9138234030456224E-3</v>
      </c>
      <c r="AK18" s="5">
        <f t="shared" si="82"/>
        <v>8.599421893173174E-4</v>
      </c>
      <c r="AL18" s="5">
        <f t="shared" si="83"/>
        <v>4.9879894037391245E-6</v>
      </c>
      <c r="AM18" s="5">
        <f t="shared" si="84"/>
        <v>1.4116215827827616E-4</v>
      </c>
      <c r="AN18" s="5">
        <f t="shared" si="85"/>
        <v>1.8844993218797374E-4</v>
      </c>
      <c r="AO18" s="5">
        <f t="shared" si="86"/>
        <v>1.2578929571069455E-4</v>
      </c>
      <c r="AP18" s="5">
        <f t="shared" si="87"/>
        <v>5.597577645401536E-5</v>
      </c>
      <c r="AQ18" s="5">
        <f t="shared" si="88"/>
        <v>1.8681761821984934E-5</v>
      </c>
      <c r="AR18" s="5">
        <f t="shared" si="89"/>
        <v>4.8101690824513352E-3</v>
      </c>
      <c r="AS18" s="5">
        <f t="shared" si="90"/>
        <v>3.1706596637938208E-3</v>
      </c>
      <c r="AT18" s="5">
        <f t="shared" si="91"/>
        <v>1.0449822585535749E-3</v>
      </c>
      <c r="AU18" s="5">
        <f t="shared" si="92"/>
        <v>2.2960267714660634E-4</v>
      </c>
      <c r="AV18" s="5">
        <f t="shared" si="93"/>
        <v>3.7836089264705452E-5</v>
      </c>
      <c r="AW18" s="5">
        <f t="shared" si="94"/>
        <v>1.219242245943574E-7</v>
      </c>
      <c r="AX18" s="5">
        <f t="shared" si="95"/>
        <v>1.5508019005675534E-5</v>
      </c>
      <c r="AY18" s="5">
        <f t="shared" si="96"/>
        <v>2.070303518757627E-5</v>
      </c>
      <c r="AZ18" s="5">
        <f t="shared" si="97"/>
        <v>1.3819162390153087E-5</v>
      </c>
      <c r="BA18" s="5">
        <f t="shared" si="98"/>
        <v>6.1494767131220997E-6</v>
      </c>
      <c r="BB18" s="5">
        <f t="shared" si="99"/>
        <v>2.0523709819151392E-6</v>
      </c>
      <c r="BC18" s="5">
        <f t="shared" si="100"/>
        <v>5.4797854762751037E-7</v>
      </c>
      <c r="BD18" s="5">
        <f t="shared" si="101"/>
        <v>1.0702538230461698E-3</v>
      </c>
      <c r="BE18" s="5">
        <f t="shared" si="102"/>
        <v>7.0546597605759982E-4</v>
      </c>
      <c r="BF18" s="5">
        <f t="shared" si="103"/>
        <v>2.3250664125561943E-4</v>
      </c>
      <c r="BG18" s="5">
        <f t="shared" si="104"/>
        <v>5.1086175721823396E-5</v>
      </c>
      <c r="BH18" s="5">
        <f t="shared" si="105"/>
        <v>8.4184606591896944E-6</v>
      </c>
      <c r="BI18" s="5">
        <f t="shared" si="106"/>
        <v>1.1098185192993354E-6</v>
      </c>
      <c r="BJ18" s="8">
        <f t="shared" si="107"/>
        <v>0.18421509863377586</v>
      </c>
      <c r="BK18" s="8">
        <f t="shared" si="108"/>
        <v>0.28501648555203846</v>
      </c>
      <c r="BL18" s="8">
        <f t="shared" si="109"/>
        <v>0.47633102718134007</v>
      </c>
      <c r="BM18" s="8">
        <f t="shared" si="110"/>
        <v>0.32126154818173608</v>
      </c>
      <c r="BN18" s="8">
        <f t="shared" si="111"/>
        <v>0.67826073894177619</v>
      </c>
    </row>
    <row r="19" spans="1:66" x14ac:dyDescent="0.25">
      <c r="A19" t="s">
        <v>154</v>
      </c>
      <c r="B19" t="s">
        <v>172</v>
      </c>
      <c r="C19" t="s">
        <v>170</v>
      </c>
      <c r="D19" t="s">
        <v>501</v>
      </c>
      <c r="E19">
        <f>VLOOKUP(A19,home!$A$2:$E$405,3,FALSE)</f>
        <v>1.3447</v>
      </c>
      <c r="F19">
        <f>VLOOKUP(B19,home!$B$2:$E$405,3,FALSE)</f>
        <v>1.0176000000000001</v>
      </c>
      <c r="G19">
        <f>VLOOKUP(C19,away!$B$2:$E$405,4,FALSE)</f>
        <v>0.97850000000000004</v>
      </c>
      <c r="H19">
        <f>VLOOKUP(A19,away!$A$2:$E$405,3,FALSE)</f>
        <v>1.05</v>
      </c>
      <c r="I19">
        <f>VLOOKUP(C19,away!$B$2:$E$405,3,FALSE)</f>
        <v>1.2531000000000001</v>
      </c>
      <c r="J19">
        <f>VLOOKUP(B19,home!$B$2:$E$405,4,FALSE)</f>
        <v>0.95240000000000002</v>
      </c>
      <c r="K19" s="3">
        <f t="shared" si="112"/>
        <v>1.33894683552</v>
      </c>
      <c r="L19" s="3">
        <f t="shared" si="113"/>
        <v>1.2531250620000003</v>
      </c>
      <c r="M19" s="5">
        <f t="shared" si="58"/>
        <v>7.4864767160663384E-2</v>
      </c>
      <c r="N19" s="5">
        <f t="shared" si="59"/>
        <v>0.10023994308171186</v>
      </c>
      <c r="O19" s="5">
        <f t="shared" si="60"/>
        <v>9.3814915989821876E-2</v>
      </c>
      <c r="P19" s="5">
        <f t="shared" si="61"/>
        <v>0.12561318488914666</v>
      </c>
      <c r="Q19" s="5">
        <f t="shared" si="62"/>
        <v>6.710797729098153E-2</v>
      </c>
      <c r="R19" s="5">
        <f t="shared" si="63"/>
        <v>5.8780911208135209E-2</v>
      </c>
      <c r="S19" s="5">
        <f t="shared" si="64"/>
        <v>5.2690580684413159E-2</v>
      </c>
      <c r="T19" s="5">
        <f t="shared" si="65"/>
        <v>8.4094688203455822E-2</v>
      </c>
      <c r="U19" s="5">
        <f t="shared" si="66"/>
        <v>7.8704515051114726E-2</v>
      </c>
      <c r="V19" s="5">
        <f t="shared" si="67"/>
        <v>9.8230922894518586E-3</v>
      </c>
      <c r="W19" s="5">
        <f t="shared" si="68"/>
        <v>2.9951337943969258E-2</v>
      </c>
      <c r="X19" s="5">
        <f t="shared" si="69"/>
        <v>3.7532772218019435E-2</v>
      </c>
      <c r="Y19" s="5">
        <f t="shared" si="70"/>
        <v>2.3516628756368754E-2</v>
      </c>
      <c r="Z19" s="5">
        <f t="shared" si="71"/>
        <v>2.4553277667370303E-2</v>
      </c>
      <c r="AA19" s="5">
        <f t="shared" si="72"/>
        <v>3.2875533434369358E-2</v>
      </c>
      <c r="AB19" s="5">
        <f t="shared" si="73"/>
        <v>2.2009295728990411E-2</v>
      </c>
      <c r="AC19" s="5">
        <f t="shared" si="74"/>
        <v>1.0301156628274469E-3</v>
      </c>
      <c r="AD19" s="5">
        <f t="shared" si="75"/>
        <v>1.0025812289916933E-2</v>
      </c>
      <c r="AE19" s="5">
        <f t="shared" si="76"/>
        <v>1.256359664740252E-2</v>
      </c>
      <c r="AF19" s="5">
        <f t="shared" si="77"/>
        <v>7.871878913859643E-3</v>
      </c>
      <c r="AG19" s="5">
        <f t="shared" si="78"/>
        <v>3.2881495839956186E-3</v>
      </c>
      <c r="AH19" s="5">
        <f t="shared" si="79"/>
        <v>7.6920818998066631E-3</v>
      </c>
      <c r="AI19" s="5">
        <f t="shared" si="80"/>
        <v>1.0299288718306801E-2</v>
      </c>
      <c r="AJ19" s="5">
        <f t="shared" si="81"/>
        <v>6.8951000187418661E-3</v>
      </c>
      <c r="AK19" s="5">
        <f t="shared" si="82"/>
        <v>3.077390783562773E-3</v>
      </c>
      <c r="AL19" s="5">
        <f t="shared" si="83"/>
        <v>6.9135917532079998E-5</v>
      </c>
      <c r="AM19" s="5">
        <f t="shared" si="84"/>
        <v>2.6848059278203606E-3</v>
      </c>
      <c r="AN19" s="5">
        <f t="shared" si="85"/>
        <v>3.364397594757857E-3</v>
      </c>
      <c r="AO19" s="5">
        <f t="shared" si="86"/>
        <v>2.1080054722617965E-3</v>
      </c>
      <c r="AP19" s="5">
        <f t="shared" si="87"/>
        <v>8.805314960414676E-4</v>
      </c>
      <c r="AQ19" s="5">
        <f t="shared" si="88"/>
        <v>2.7585402139247944E-4</v>
      </c>
      <c r="AR19" s="5">
        <f t="shared" si="89"/>
        <v>1.9278281215208599E-3</v>
      </c>
      <c r="AS19" s="5">
        <f t="shared" si="90"/>
        <v>2.5812593627368213E-3</v>
      </c>
      <c r="AT19" s="5">
        <f t="shared" si="91"/>
        <v>1.7280845276964197E-3</v>
      </c>
      <c r="AU19" s="5">
        <f t="shared" si="92"/>
        <v>7.7127110329006533E-4</v>
      </c>
      <c r="AV19" s="5">
        <f t="shared" si="93"/>
        <v>2.5817275076956298E-4</v>
      </c>
      <c r="AW19" s="5">
        <f t="shared" si="94"/>
        <v>3.2222481210690669E-6</v>
      </c>
      <c r="AX19" s="5">
        <f t="shared" si="95"/>
        <v>5.9913540017340146E-4</v>
      </c>
      <c r="AY19" s="5">
        <f t="shared" si="96"/>
        <v>7.5079158548868857E-4</v>
      </c>
      <c r="AZ19" s="5">
        <f t="shared" si="97"/>
        <v>4.7041787605729587E-4</v>
      </c>
      <c r="BA19" s="5">
        <f t="shared" si="98"/>
        <v>1.9649747670006905E-4</v>
      </c>
      <c r="BB19" s="5">
        <f t="shared" si="99"/>
        <v>6.1558978168154449E-5</v>
      </c>
      <c r="BC19" s="5">
        <f t="shared" si="100"/>
        <v>1.5428219666725031E-5</v>
      </c>
      <c r="BD19" s="5">
        <f t="shared" si="101"/>
        <v>4.0263495571769468E-4</v>
      </c>
      <c r="BE19" s="5">
        <f t="shared" si="102"/>
        <v>5.3910679982794262E-4</v>
      </c>
      <c r="BF19" s="5">
        <f t="shared" si="103"/>
        <v>3.6091767181846901E-4</v>
      </c>
      <c r="BG19" s="5">
        <f t="shared" si="104"/>
        <v>1.6108319152152839E-4</v>
      </c>
      <c r="BH19" s="5">
        <f t="shared" si="105"/>
        <v>5.3920457385803127E-5</v>
      </c>
      <c r="BI19" s="5">
        <f t="shared" si="106"/>
        <v>1.4439325157302422E-5</v>
      </c>
      <c r="BJ19" s="8">
        <f t="shared" si="107"/>
        <v>0.38760020897820968</v>
      </c>
      <c r="BK19" s="8">
        <f t="shared" si="108"/>
        <v>0.26484166818952337</v>
      </c>
      <c r="BL19" s="8">
        <f t="shared" si="109"/>
        <v>0.32294775110029217</v>
      </c>
      <c r="BM19" s="8">
        <f t="shared" si="110"/>
        <v>0.47877363697756736</v>
      </c>
      <c r="BN19" s="8">
        <f t="shared" si="111"/>
        <v>0.52042169962046048</v>
      </c>
    </row>
    <row r="20" spans="1:66" x14ac:dyDescent="0.25">
      <c r="A20" t="s">
        <v>154</v>
      </c>
      <c r="B20" t="s">
        <v>155</v>
      </c>
      <c r="C20" t="s">
        <v>159</v>
      </c>
      <c r="D20" t="s">
        <v>501</v>
      </c>
      <c r="E20">
        <f>VLOOKUP(A20,home!$A$2:$E$405,3,FALSE)</f>
        <v>1.3447</v>
      </c>
      <c r="F20">
        <f>VLOOKUP(B20,home!$B$2:$E$405,3,FALSE)</f>
        <v>1.7222</v>
      </c>
      <c r="G20">
        <f>VLOOKUP(C20,away!$B$2:$E$405,4,FALSE)</f>
        <v>1.0176000000000001</v>
      </c>
      <c r="H20">
        <f>VLOOKUP(A20,away!$A$2:$E$405,3,FALSE)</f>
        <v>1.05</v>
      </c>
      <c r="I20">
        <f>VLOOKUP(C20,away!$B$2:$E$405,3,FALSE)</f>
        <v>0.65159999999999996</v>
      </c>
      <c r="J20">
        <f>VLOOKUP(B20,home!$B$2:$E$405,4,FALSE)</f>
        <v>0.90229999999999999</v>
      </c>
      <c r="K20" s="3">
        <f t="shared" si="112"/>
        <v>2.3566011651840002</v>
      </c>
      <c r="L20" s="3">
        <f t="shared" si="113"/>
        <v>0.61733561400000003</v>
      </c>
      <c r="M20" s="5">
        <f t="shared" ref="M20:M29" si="114">_xlfn.POISSON.DIST(0,K20,FALSE) * _xlfn.POISSON.DIST(0,L20,FALSE)</f>
        <v>5.1101737561811855E-2</v>
      </c>
      <c r="N20" s="5">
        <f t="shared" ref="N20:N29" si="115">_xlfn.POISSON.DIST(1,K20,FALSE) * _xlfn.POISSON.DIST(0,L20,FALSE)</f>
        <v>0.1204264142810928</v>
      </c>
      <c r="O20" s="5">
        <f t="shared" ref="O20:O29" si="116">_xlfn.POISSON.DIST(0,K20,FALSE) * _xlfn.POISSON.DIST(1,L20,FALSE)</f>
        <v>3.1546922534187991E-2</v>
      </c>
      <c r="P20" s="5">
        <f t="shared" ref="P20:P29" si="117">_xlfn.POISSON.DIST(1,K20,FALSE) * _xlfn.POISSON.DIST(1,L20,FALSE)</f>
        <v>7.4343514402036806E-2</v>
      </c>
      <c r="Q20" s="5">
        <f t="shared" ref="Q20:Q29" si="118">_xlfn.POISSON.DIST(2,K20,FALSE) * _xlfn.POISSON.DIST(0,L20,FALSE)</f>
        <v>0.14189851410687726</v>
      </c>
      <c r="R20" s="5">
        <f t="shared" ref="R20:R29" si="119">_xlfn.POISSON.DIST(0,K20,FALSE) * _xlfn.POISSON.DIST(2,L20,FALSE)</f>
        <v>9.7375193962266886E-3</v>
      </c>
      <c r="S20" s="5">
        <f t="shared" ref="S20:S29" si="120">_xlfn.POISSON.DIST(2,K20,FALSE) * _xlfn.POISSON.DIST(2,L20,FALSE)</f>
        <v>2.703899317983334E-2</v>
      </c>
      <c r="T20" s="5">
        <f t="shared" ref="T20:T29" si="121">_xlfn.POISSON.DIST(2,K20,FALSE) * _xlfn.POISSON.DIST(1,L20,FALSE)</f>
        <v>8.7599006331856757E-2</v>
      </c>
      <c r="U20" s="5">
        <f t="shared" ref="U20:U29" si="122">_xlfn.POISSON.DIST(1,K20,FALSE) * _xlfn.POISSON.DIST(2,L20,FALSE)</f>
        <v>2.2947449555149615E-2</v>
      </c>
      <c r="V20" s="5">
        <f t="shared" ref="V20:V29" si="123">_xlfn.POISSON.DIST(3,K20,FALSE) * _xlfn.POISSON.DIST(3,L20,FALSE)</f>
        <v>4.3707445725848799E-3</v>
      </c>
      <c r="W20" s="5">
        <f t="shared" ref="W20:W29" si="124">_xlfn.POISSON.DIST(3,K20,FALSE) * _xlfn.POISSON.DIST(0,L20,FALSE)</f>
        <v>0.11146606789404838</v>
      </c>
      <c r="X20" s="5">
        <f t="shared" ref="X20:X29" si="125">_xlfn.POISSON.DIST(3,K20,FALSE) * _xlfn.POISSON.DIST(1,L20,FALSE)</f>
        <v>6.8811973463538068E-2</v>
      </c>
      <c r="Y20" s="5">
        <f t="shared" ref="Y20:Y29" si="126">_xlfn.POISSON.DIST(3,K20,FALSE) * _xlfn.POISSON.DIST(2,L20,FALSE)</f>
        <v>2.1240040944332485E-2</v>
      </c>
      <c r="Z20" s="5">
        <f t="shared" ref="Z20:Z29" si="127">_xlfn.POISSON.DIST(0,K20,FALSE) * _xlfn.POISSON.DIST(3,L20,FALSE)</f>
        <v>2.0037725051021715E-3</v>
      </c>
      <c r="AA20" s="5">
        <f t="shared" ref="AA20:AA29" si="128">_xlfn.POISSON.DIST(1,K20,FALSE) * _xlfn.POISSON.DIST(3,L20,FALSE)</f>
        <v>4.7220926202874393E-3</v>
      </c>
      <c r="AB20" s="5">
        <f t="shared" ref="AB20:AB29" si="129">_xlfn.POISSON.DIST(2,K20,FALSE) * _xlfn.POISSON.DIST(3,L20,FALSE)</f>
        <v>5.5640444855380765E-3</v>
      </c>
      <c r="AC20" s="5">
        <f t="shared" ref="AC20:AC29" si="130">_xlfn.POISSON.DIST(4,K20,FALSE) * _xlfn.POISSON.DIST(4,L20,FALSE)</f>
        <v>3.9741372747667097E-4</v>
      </c>
      <c r="AD20" s="5">
        <f t="shared" ref="AD20:AD29" si="131">_xlfn.POISSON.DIST(4,K20,FALSE) * _xlfn.POISSON.DIST(0,L20,FALSE)</f>
        <v>6.5670266369398336E-2</v>
      </c>
      <c r="AE20" s="5">
        <f t="shared" ref="AE20:AE29" si="132">_xlfn.POISSON.DIST(4,K20,FALSE) * _xlfn.POISSON.DIST(1,L20,FALSE)</f>
        <v>4.0540594210696078E-2</v>
      </c>
      <c r="AF20" s="5">
        <f t="shared" ref="AF20:AF29" si="133">_xlfn.POISSON.DIST(4,K20,FALSE) * _xlfn.POISSON.DIST(2,L20,FALSE)</f>
        <v>1.2513576309492454E-2</v>
      </c>
      <c r="AG20" s="5">
        <f t="shared" ref="AG20:AG29" si="134">_xlfn.POISSON.DIST(4,K20,FALSE) * _xlfn.POISSON.DIST(3,L20,FALSE)</f>
        <v>2.5750254381187933E-3</v>
      </c>
      <c r="AH20" s="5">
        <f t="shared" ref="AH20:AH29" si="135">_xlfn.POISSON.DIST(0,K20,FALSE) * _xlfn.POISSON.DIST(4,L20,FALSE)</f>
        <v>3.0925003243839166E-4</v>
      </c>
      <c r="AI20" s="5">
        <f t="shared" ref="AI20:AI29" si="136">_xlfn.POISSON.DIST(1,K20,FALSE) * _xlfn.POISSON.DIST(4,L20,FALSE)</f>
        <v>7.2877898677750359E-4</v>
      </c>
      <c r="AJ20" s="5">
        <f t="shared" ref="AJ20:AJ29" si="137">_xlfn.POISSON.DIST(2,K20,FALSE) * _xlfn.POISSON.DIST(4,L20,FALSE)</f>
        <v>8.5872070470074046E-4</v>
      </c>
      <c r="AK20" s="5">
        <f t="shared" ref="AK20:AK29" si="138">_xlfn.POISSON.DIST(3,K20,FALSE) * _xlfn.POISSON.DIST(4,L20,FALSE)</f>
        <v>6.745540710884633E-4</v>
      </c>
      <c r="AL20" s="5">
        <f t="shared" ref="AL20:AL29" si="139">_xlfn.POISSON.DIST(5,K20,FALSE) * _xlfn.POISSON.DIST(5,L20,FALSE)</f>
        <v>2.3126519435071407E-5</v>
      </c>
      <c r="AM20" s="5">
        <f t="shared" ref="AM20:AM29" si="140">_xlfn.POISSON.DIST(5,K20,FALSE) * _xlfn.POISSON.DIST(0,L20,FALSE)</f>
        <v>3.0951725248813535E-2</v>
      </c>
      <c r="AN20" s="5">
        <f t="shared" ref="AN20:AN29" si="141">_xlfn.POISSON.DIST(5,K20,FALSE) * _xlfn.POISSON.DIST(1,L20,FALSE)</f>
        <v>1.9107602310835612E-2</v>
      </c>
      <c r="AO20" s="5">
        <f t="shared" ref="AO20:AO29" si="142">_xlfn.POISSON.DIST(5,K20,FALSE) * _xlfn.POISSON.DIST(2,L20,FALSE)</f>
        <v>5.8979017023137606E-3</v>
      </c>
      <c r="AP20" s="5">
        <f t="shared" ref="AP20:AP29" si="143">_xlfn.POISSON.DIST(5,K20,FALSE) * _xlfn.POISSON.DIST(3,L20,FALSE)</f>
        <v>1.2136615895698372E-3</v>
      </c>
      <c r="AQ20" s="5">
        <f t="shared" ref="AQ20:AQ29" si="144">_xlfn.POISSON.DIST(5,K20,FALSE) * _xlfn.POISSON.DIST(4,L20,FALSE)</f>
        <v>1.873091306463278E-4</v>
      </c>
      <c r="AR20" s="5">
        <f t="shared" ref="AR20:AR29" si="145">_xlfn.POISSON.DIST(0,K20,FALSE) * _xlfn.POISSON.DIST(5,L20,FALSE)</f>
        <v>3.8182211730974904E-5</v>
      </c>
      <c r="AS20" s="5">
        <f t="shared" ref="AS20:AS29" si="146">_xlfn.POISSON.DIST(1,K20,FALSE) * _xlfn.POISSON.DIST(5,L20,FALSE)</f>
        <v>8.9980244654517662E-5</v>
      </c>
      <c r="AT20" s="5">
        <f t="shared" ref="AT20:AT29" si="147">_xlfn.POISSON.DIST(2,K20,FALSE) * _xlfn.POISSON.DIST(5,L20,FALSE)</f>
        <v>1.0602377469818891E-4</v>
      </c>
      <c r="AU20" s="5">
        <f t="shared" ref="AU20:AU29" si="148">_xlfn.POISSON.DIST(3,K20,FALSE) * _xlfn.POISSON.DIST(5,L20,FALSE)</f>
        <v>8.3285250330319272E-5</v>
      </c>
      <c r="AV20" s="5">
        <f t="shared" ref="AV20:AV29" si="149">_xlfn.POISSON.DIST(4,K20,FALSE) * _xlfn.POISSON.DIST(5,L20,FALSE)</f>
        <v>4.9067529492767892E-5</v>
      </c>
      <c r="AW20" s="5">
        <f t="shared" ref="AW20:AW29" si="150">_xlfn.POISSON.DIST(6,K20,FALSE) * _xlfn.POISSON.DIST(6,L20,FALSE)</f>
        <v>9.3457722918291126E-7</v>
      </c>
      <c r="AX20" s="5">
        <f t="shared" ref="AX20:AX29" si="151">_xlfn.POISSON.DIST(6,K20,FALSE) * _xlfn.POISSON.DIST(0,L20,FALSE)</f>
        <v>1.2156811964301508E-2</v>
      </c>
      <c r="AY20" s="5">
        <f t="shared" ref="AY20:AY29" si="152">_xlfn.POISSON.DIST(6,K20,FALSE) * _xlfn.POISSON.DIST(1,L20,FALSE)</f>
        <v>7.504832978264619E-3</v>
      </c>
      <c r="AZ20" s="5">
        <f t="shared" ref="AZ20:AZ29" si="153">_xlfn.POISSON.DIST(6,K20,FALSE) * _xlfn.POISSON.DIST(2,L20,FALSE)</f>
        <v>2.3165003373022187E-3</v>
      </c>
      <c r="BA20" s="5">
        <f t="shared" ref="BA20:BA29" si="154">_xlfn.POISSON.DIST(6,K20,FALSE) * _xlfn.POISSON.DIST(3,L20,FALSE)</f>
        <v>4.7668605268655752E-4</v>
      </c>
      <c r="BB20" s="5">
        <f t="shared" ref="BB20:BB29" si="155">_xlfn.POISSON.DIST(6,K20,FALSE) * _xlfn.POISSON.DIST(4,L20,FALSE)</f>
        <v>7.3568819255123062E-5</v>
      </c>
      <c r="BC20" s="5">
        <f t="shared" ref="BC20:BC29" si="156">_xlfn.POISSON.DIST(6,K20,FALSE) * _xlfn.POISSON.DIST(5,L20,FALSE)</f>
        <v>9.0833304412232878E-6</v>
      </c>
      <c r="BD20" s="5">
        <f t="shared" ref="BD20:BD29" si="157">_xlfn.POISSON.DIST(0,K20,FALSE) * _xlfn.POISSON.DIST(6,L20,FALSE)</f>
        <v>3.9285398538032314E-6</v>
      </c>
      <c r="BE20" s="5">
        <f t="shared" ref="BE20:BE29" si="158">_xlfn.POISSON.DIST(1,K20,FALSE) * _xlfn.POISSON.DIST(6,L20,FALSE)</f>
        <v>9.2580015969444769E-6</v>
      </c>
      <c r="BF20" s="5">
        <f t="shared" ref="BF20:BF29" si="159">_xlfn.POISSON.DIST(2,K20,FALSE) * _xlfn.POISSON.DIST(6,L20,FALSE)</f>
        <v>1.0908708675317349E-5</v>
      </c>
      <c r="BG20" s="5">
        <f t="shared" ref="BG20:BG29" si="160">_xlfn.POISSON.DIST(3,K20,FALSE) * _xlfn.POISSON.DIST(6,L20,FALSE)</f>
        <v>8.5691585249685567E-6</v>
      </c>
      <c r="BH20" s="5">
        <f t="shared" ref="BH20:BH29" si="161">_xlfn.POISSON.DIST(4,K20,FALSE) * _xlfn.POISSON.DIST(6,L20,FALSE)</f>
        <v>5.0485222411468278E-6</v>
      </c>
      <c r="BI20" s="5">
        <f t="shared" ref="BI20:BI29" si="162">_xlfn.POISSON.DIST(5,K20,FALSE) * _xlfn.POISSON.DIST(6,L20,FALSE)</f>
        <v>2.3794706791887895E-6</v>
      </c>
      <c r="BJ20" s="8">
        <f t="shared" ref="BJ20:BJ29" si="163">SUM(N20,Q20,T20,W20,X20,Y20,AD20,AE20,AF20,AG20,AM20,AN20,AO20,AP20,AQ20,AX20,AY20,AZ20,BA20,BB20,BC20)</f>
        <v>0.75263716281388193</v>
      </c>
      <c r="BK20" s="8">
        <f t="shared" ref="BK20:BK29" si="164">SUM(M20,P20,S20,V20,AC20,AL20,AY20)</f>
        <v>0.16478036294144321</v>
      </c>
      <c r="BL20" s="8">
        <f t="shared" ref="BL20:BL29" si="165">SUM(O20,R20,U20,AA20,AB20,AH20,AI20,AJ20,AK20,AR20,AS20,AT20,AU20,AV20,BD20,BE20,BF20,BG20,BH20,BI20)</f>
        <v>7.7495963798873052E-2</v>
      </c>
      <c r="BM20" s="8">
        <f t="shared" ref="BM20:BM29" si="166">SUM(S20:BI20)</f>
        <v>0.56035874137603137</v>
      </c>
      <c r="BN20" s="8">
        <f t="shared" ref="BN20:BN29" si="167">SUM(M20:R20)</f>
        <v>0.4290546222822334</v>
      </c>
    </row>
    <row r="21" spans="1:66" x14ac:dyDescent="0.25">
      <c r="A21" t="s">
        <v>154</v>
      </c>
      <c r="B21" t="s">
        <v>173</v>
      </c>
      <c r="C21" t="s">
        <v>166</v>
      </c>
      <c r="D21" t="s">
        <v>502</v>
      </c>
      <c r="E21">
        <f>VLOOKUP(A21,home!$A$2:$E$405,3,FALSE)</f>
        <v>1.3447</v>
      </c>
      <c r="F21">
        <f>VLOOKUP(B21,home!$B$2:$E$405,3,FALSE)</f>
        <v>0.93940000000000001</v>
      </c>
      <c r="G21">
        <f>VLOOKUP(C21,away!$B$2:$E$405,4,FALSE)</f>
        <v>1.2916000000000001</v>
      </c>
      <c r="H21">
        <f>VLOOKUP(A21,away!$A$2:$E$405,3,FALSE)</f>
        <v>1.05</v>
      </c>
      <c r="I21">
        <f>VLOOKUP(C21,away!$B$2:$E$405,3,FALSE)</f>
        <v>0.85209999999999997</v>
      </c>
      <c r="J21">
        <f>VLOOKUP(B21,home!$B$2:$E$405,4,FALSE)</f>
        <v>1.1529</v>
      </c>
      <c r="K21" s="3">
        <f t="shared" si="112"/>
        <v>1.6315635600880003</v>
      </c>
      <c r="L21" s="3">
        <f t="shared" si="113"/>
        <v>1.0315053944999999</v>
      </c>
      <c r="M21" s="5">
        <f t="shared" si="114"/>
        <v>6.9733882894936622E-2</v>
      </c>
      <c r="N21" s="5">
        <f t="shared" si="115"/>
        <v>0.11377526223482251</v>
      </c>
      <c r="O21" s="5">
        <f t="shared" si="116"/>
        <v>7.1930876385558382E-2</v>
      </c>
      <c r="P21" s="5">
        <f t="shared" si="117"/>
        <v>0.11735979675587151</v>
      </c>
      <c r="Q21" s="5">
        <f t="shared" si="118"/>
        <v>9.2815785950896429E-2</v>
      </c>
      <c r="R21" s="5">
        <f t="shared" si="119"/>
        <v>3.7098543511408066E-2</v>
      </c>
      <c r="S21" s="5">
        <f t="shared" si="120"/>
        <v>4.9378154932698988E-2</v>
      </c>
      <c r="T21" s="5">
        <f t="shared" si="121"/>
        <v>9.5739983903106951E-2</v>
      </c>
      <c r="U21" s="5">
        <f t="shared" si="122"/>
        <v>6.0528631725552527E-2</v>
      </c>
      <c r="V21" s="5">
        <f t="shared" si="123"/>
        <v>9.2335317997619976E-3</v>
      </c>
      <c r="W21" s="5">
        <f t="shared" si="124"/>
        <v>5.0478284719470114E-2</v>
      </c>
      <c r="X21" s="5">
        <f t="shared" si="125"/>
        <v>5.2068622993240332E-2</v>
      </c>
      <c r="Y21" s="5">
        <f t="shared" si="126"/>
        <v>2.6854532750857068E-2</v>
      </c>
      <c r="Z21" s="5">
        <f t="shared" si="127"/>
        <v>1.2755782586703466E-2</v>
      </c>
      <c r="AA21" s="5">
        <f t="shared" si="128"/>
        <v>2.0811870048870428E-2</v>
      </c>
      <c r="AB21" s="5">
        <f t="shared" si="129"/>
        <v>1.6977944394511932E-2</v>
      </c>
      <c r="AC21" s="5">
        <f t="shared" si="130"/>
        <v>9.7123285909627365E-4</v>
      </c>
      <c r="AD21" s="5">
        <f t="shared" si="131"/>
        <v>2.0589632481008598E-2</v>
      </c>
      <c r="AE21" s="5">
        <f t="shared" si="132"/>
        <v>2.123831697493278E-2</v>
      </c>
      <c r="AF21" s="5">
        <f t="shared" si="133"/>
        <v>1.0953719264872042E-2</v>
      </c>
      <c r="AG21" s="5">
        <f t="shared" si="134"/>
        <v>3.7662735038513622E-3</v>
      </c>
      <c r="AH21" s="5">
        <f t="shared" si="135"/>
        <v>3.2894146373134451E-3</v>
      </c>
      <c r="AI21" s="5">
        <f t="shared" si="136"/>
        <v>5.3668890562607032E-3</v>
      </c>
      <c r="AJ21" s="5">
        <f t="shared" si="137"/>
        <v>4.3782103076150207E-3</v>
      </c>
      <c r="AK21" s="5">
        <f t="shared" si="138"/>
        <v>2.3811094654354473E-3</v>
      </c>
      <c r="AL21" s="5">
        <f t="shared" si="139"/>
        <v>6.5382099039512463E-5</v>
      </c>
      <c r="AM21" s="5">
        <f t="shared" si="140"/>
        <v>6.718658814323584E-3</v>
      </c>
      <c r="AN21" s="5">
        <f t="shared" si="141"/>
        <v>6.9303328107797489E-3</v>
      </c>
      <c r="AO21" s="5">
        <f t="shared" si="142"/>
        <v>3.5743378399998292E-3</v>
      </c>
      <c r="AP21" s="5">
        <f t="shared" si="143"/>
        <v>1.2289829212417673E-3</v>
      </c>
      <c r="AQ21" s="5">
        <f t="shared" si="144"/>
        <v>3.1692562825231271E-4</v>
      </c>
      <c r="AR21" s="5">
        <f t="shared" si="145"/>
        <v>6.786097886272162E-4</v>
      </c>
      <c r="AS21" s="5">
        <f t="shared" si="146"/>
        <v>1.1071950026431863E-3</v>
      </c>
      <c r="AT21" s="5">
        <f t="shared" si="147"/>
        <v>9.0322951011208015E-4</v>
      </c>
      <c r="AU21" s="5">
        <f t="shared" si="148"/>
        <v>4.9122545169833518E-4</v>
      </c>
      <c r="AV21" s="5">
        <f t="shared" si="149"/>
        <v>2.0036638669469303E-4</v>
      </c>
      <c r="AW21" s="5">
        <f t="shared" si="150"/>
        <v>3.0565524949208929E-6</v>
      </c>
      <c r="AX21" s="5">
        <f t="shared" si="151"/>
        <v>1.8269864823524003E-3</v>
      </c>
      <c r="AY21" s="5">
        <f t="shared" si="152"/>
        <v>1.8845464122250796E-3</v>
      </c>
      <c r="AZ21" s="5">
        <f t="shared" si="153"/>
        <v>9.7195989519789508E-4</v>
      </c>
      <c r="BA21" s="5">
        <f t="shared" si="154"/>
        <v>3.3419395837809449E-4</v>
      </c>
      <c r="BB21" s="5">
        <f t="shared" si="155"/>
        <v>8.6180717719078185E-5</v>
      </c>
      <c r="BC21" s="5">
        <f t="shared" si="156"/>
        <v>1.7779175045822184E-5</v>
      </c>
      <c r="BD21" s="5">
        <f t="shared" si="157"/>
        <v>1.1666494295491298E-4</v>
      </c>
      <c r="BE21" s="5">
        <f t="shared" si="158"/>
        <v>1.903462696649813E-4</v>
      </c>
      <c r="BF21" s="5">
        <f t="shared" si="159"/>
        <v>1.5528101869203374E-4</v>
      </c>
      <c r="BG21" s="5">
        <f t="shared" si="160"/>
        <v>8.4450283890421946E-5</v>
      </c>
      <c r="BH21" s="5">
        <f t="shared" si="161"/>
        <v>3.4446501458674791E-5</v>
      </c>
      <c r="BI21" s="5">
        <f t="shared" si="162"/>
        <v>1.124033131049839E-5</v>
      </c>
      <c r="BJ21" s="8">
        <f t="shared" si="163"/>
        <v>0.51217129943257389</v>
      </c>
      <c r="BK21" s="8">
        <f t="shared" si="164"/>
        <v>0.24862652775362998</v>
      </c>
      <c r="BL21" s="8">
        <f t="shared" si="165"/>
        <v>0.22673654502027299</v>
      </c>
      <c r="BM21" s="8">
        <f t="shared" si="166"/>
        <v>0.49569451719995661</v>
      </c>
      <c r="BN21" s="8">
        <f t="shared" si="167"/>
        <v>0.50271414773349354</v>
      </c>
    </row>
    <row r="22" spans="1:66" x14ac:dyDescent="0.25">
      <c r="A22" t="s">
        <v>10</v>
      </c>
      <c r="B22" t="s">
        <v>50</v>
      </c>
      <c r="C22" t="s">
        <v>241</v>
      </c>
      <c r="D22" t="s">
        <v>502</v>
      </c>
      <c r="E22">
        <f>VLOOKUP(A22,home!$A$2:$E$405,3,FALSE)</f>
        <v>1.5425</v>
      </c>
      <c r="F22">
        <f>VLOOKUP(B22,home!$B$2:$E$405,3,FALSE)</f>
        <v>1.1059000000000001</v>
      </c>
      <c r="G22">
        <f>VLOOKUP(C22,away!$B$2:$E$405,4,FALSE)</f>
        <v>0.87709999999999999</v>
      </c>
      <c r="H22">
        <f>VLOOKUP(A22,away!$A$2:$E$405,3,FALSE)</f>
        <v>1.4443999999999999</v>
      </c>
      <c r="I22">
        <f>VLOOKUP(C22,away!$B$2:$E$405,3,FALSE)</f>
        <v>1.0995999999999999</v>
      </c>
      <c r="J22">
        <f>VLOOKUP(B22,home!$B$2:$E$405,4,FALSE)</f>
        <v>1.2218</v>
      </c>
      <c r="K22" s="3">
        <f t="shared" si="112"/>
        <v>1.4962016928250002</v>
      </c>
      <c r="L22" s="3">
        <f t="shared" si="113"/>
        <v>1.9405388048319996</v>
      </c>
      <c r="M22" s="5">
        <f t="shared" si="114"/>
        <v>3.2169370763341025E-2</v>
      </c>
      <c r="N22" s="5">
        <f t="shared" si="115"/>
        <v>4.81318669932259E-2</v>
      </c>
      <c r="O22" s="5">
        <f t="shared" si="116"/>
        <v>6.2425912293291259E-2</v>
      </c>
      <c r="P22" s="5">
        <f t="shared" si="117"/>
        <v>9.3401755649367368E-2</v>
      </c>
      <c r="Q22" s="5">
        <f t="shared" si="118"/>
        <v>3.6007490437046173E-2</v>
      </c>
      <c r="R22" s="5">
        <f t="shared" si="119"/>
        <v>6.0569952616085332E-2</v>
      </c>
      <c r="S22" s="5">
        <f t="shared" si="120"/>
        <v>6.77965386901936E-2</v>
      </c>
      <c r="T22" s="5">
        <f t="shared" si="121"/>
        <v>6.9873932457705248E-2</v>
      </c>
      <c r="U22" s="5">
        <f t="shared" si="122"/>
        <v>9.0624865638516919E-2</v>
      </c>
      <c r="V22" s="5">
        <f t="shared" si="123"/>
        <v>2.1871445451081783E-2</v>
      </c>
      <c r="W22" s="5">
        <f t="shared" si="124"/>
        <v>1.7958156048762833E-2</v>
      </c>
      <c r="X22" s="5">
        <f t="shared" si="125"/>
        <v>3.4848498675852775E-2</v>
      </c>
      <c r="Y22" s="5">
        <f t="shared" si="126"/>
        <v>3.3812431985314431E-2</v>
      </c>
      <c r="Z22" s="5">
        <f t="shared" si="127"/>
        <v>3.9179447819449688E-2</v>
      </c>
      <c r="AA22" s="5">
        <f t="shared" si="128"/>
        <v>5.8620356151409383E-2</v>
      </c>
      <c r="AB22" s="5">
        <f t="shared" si="129"/>
        <v>4.3853938053871569E-2</v>
      </c>
      <c r="AC22" s="5">
        <f t="shared" si="130"/>
        <v>3.9688983558864429E-3</v>
      </c>
      <c r="AD22" s="5">
        <f t="shared" si="131"/>
        <v>6.7172558700436162E-3</v>
      </c>
      <c r="AE22" s="5">
        <f t="shared" si="132"/>
        <v>1.3035095677805173E-2</v>
      </c>
      <c r="AF22" s="5">
        <f t="shared" si="133"/>
        <v>1.2647554493739409E-2</v>
      </c>
      <c r="AG22" s="5">
        <f t="shared" si="134"/>
        <v>8.1810234271095517E-3</v>
      </c>
      <c r="AH22" s="5">
        <f t="shared" si="135"/>
        <v>1.9007309711383164E-2</v>
      </c>
      <c r="AI22" s="5">
        <f t="shared" si="136"/>
        <v>2.8438768966220555E-2</v>
      </c>
      <c r="AJ22" s="5">
        <f t="shared" si="137"/>
        <v>2.1275067134559136E-2</v>
      </c>
      <c r="AK22" s="5">
        <f t="shared" si="138"/>
        <v>1.0610597153897637E-2</v>
      </c>
      <c r="AL22" s="5">
        <f t="shared" si="139"/>
        <v>4.6093792404061461E-4</v>
      </c>
      <c r="AM22" s="5">
        <f t="shared" si="140"/>
        <v>2.0100739207795856E-3</v>
      </c>
      <c r="AN22" s="5">
        <f t="shared" si="141"/>
        <v>3.9006264438535888E-3</v>
      </c>
      <c r="AO22" s="5">
        <f t="shared" si="142"/>
        <v>3.7846584887258681E-3</v>
      </c>
      <c r="AP22" s="5">
        <f t="shared" si="143"/>
        <v>2.4480922201364592E-3</v>
      </c>
      <c r="AQ22" s="5">
        <f t="shared" si="144"/>
        <v>1.1876544877455313E-3</v>
      </c>
      <c r="AR22" s="5">
        <f t="shared" si="145"/>
        <v>7.3768844140798262E-3</v>
      </c>
      <c r="AS22" s="5">
        <f t="shared" si="146"/>
        <v>1.1037306948120594E-2</v>
      </c>
      <c r="AT22" s="5">
        <f t="shared" si="147"/>
        <v>8.2570186700035852E-3</v>
      </c>
      <c r="AU22" s="5">
        <f t="shared" si="148"/>
        <v>4.1180551039156658E-3</v>
      </c>
      <c r="AV22" s="5">
        <f t="shared" si="149"/>
        <v>1.5403602544063128E-3</v>
      </c>
      <c r="AW22" s="5">
        <f t="shared" si="150"/>
        <v>3.7175123010547572E-5</v>
      </c>
      <c r="AX22" s="5">
        <f t="shared" si="151"/>
        <v>5.0124600049563338E-4</v>
      </c>
      <c r="AY22" s="5">
        <f t="shared" si="152"/>
        <v>9.7268731472861629E-4</v>
      </c>
      <c r="AZ22" s="5">
        <f t="shared" si="153"/>
        <v>9.4376873959935821E-4</v>
      </c>
      <c r="BA22" s="5">
        <f t="shared" si="154"/>
        <v>6.1047328732664701E-4</v>
      </c>
      <c r="BB22" s="5">
        <f t="shared" si="155"/>
        <v>2.9616177584267859E-4</v>
      </c>
      <c r="BC22" s="5">
        <f t="shared" si="156"/>
        <v>1.1494268370613478E-4</v>
      </c>
      <c r="BD22" s="5">
        <f t="shared" si="157"/>
        <v>2.3858550773803795E-3</v>
      </c>
      <c r="BE22" s="5">
        <f t="shared" si="158"/>
        <v>3.5697204056116452E-3</v>
      </c>
      <c r="BF22" s="5">
        <f t="shared" si="159"/>
        <v>2.6705108568940449E-3</v>
      </c>
      <c r="BG22" s="5">
        <f t="shared" si="160"/>
        <v>1.3318742882641374E-3</v>
      </c>
      <c r="BH22" s="5">
        <f t="shared" si="161"/>
        <v>4.981881411827236E-4</v>
      </c>
      <c r="BI22" s="5">
        <f t="shared" si="162"/>
        <v>1.4907798803658626E-4</v>
      </c>
      <c r="BJ22" s="8">
        <f t="shared" si="163"/>
        <v>0.29798369142954523</v>
      </c>
      <c r="BK22" s="8">
        <f t="shared" si="164"/>
        <v>0.22064163414863941</v>
      </c>
      <c r="BL22" s="8">
        <f t="shared" si="165"/>
        <v>0.4383616198671304</v>
      </c>
      <c r="BM22" s="8">
        <f t="shared" si="166"/>
        <v>0.66252453232068975</v>
      </c>
      <c r="BN22" s="8">
        <f t="shared" si="167"/>
        <v>0.33270634875235705</v>
      </c>
    </row>
    <row r="23" spans="1:66" x14ac:dyDescent="0.25">
      <c r="A23" t="s">
        <v>10</v>
      </c>
      <c r="B23" t="s">
        <v>245</v>
      </c>
      <c r="C23" t="s">
        <v>11</v>
      </c>
      <c r="D23" t="s">
        <v>502</v>
      </c>
      <c r="E23">
        <f>VLOOKUP(A23,home!$A$2:$E$405,3,FALSE)</f>
        <v>1.5425</v>
      </c>
      <c r="F23">
        <f>VLOOKUP(B23,home!$B$2:$E$405,3,FALSE)</f>
        <v>1.2966</v>
      </c>
      <c r="G23">
        <f>VLOOKUP(C23,away!$B$2:$E$405,4,FALSE)</f>
        <v>0.95340000000000003</v>
      </c>
      <c r="H23">
        <f>VLOOKUP(A23,away!$A$2:$E$405,3,FALSE)</f>
        <v>1.4443999999999999</v>
      </c>
      <c r="I23">
        <f>VLOOKUP(C23,away!$B$2:$E$405,3,FALSE)</f>
        <v>0.8145</v>
      </c>
      <c r="J23">
        <f>VLOOKUP(B23,home!$B$2:$E$405,4,FALSE)</f>
        <v>0.6109</v>
      </c>
      <c r="K23" s="3">
        <f t="shared" si="112"/>
        <v>1.9068052437</v>
      </c>
      <c r="L23" s="3">
        <f t="shared" si="113"/>
        <v>0.71870173541999993</v>
      </c>
      <c r="M23" s="5">
        <f t="shared" si="114"/>
        <v>7.2403040897920892E-2</v>
      </c>
      <c r="N23" s="5">
        <f t="shared" si="115"/>
        <v>0.13805849804398113</v>
      </c>
      <c r="O23" s="5">
        <f t="shared" si="116"/>
        <v>5.2036191143020973E-2</v>
      </c>
      <c r="P23" s="5">
        <f t="shared" si="117"/>
        <v>9.9222882133687906E-2</v>
      </c>
      <c r="Q23" s="5">
        <f t="shared" si="118"/>
        <v>0.13162533400380472</v>
      </c>
      <c r="R23" s="5">
        <f t="shared" si="119"/>
        <v>1.8699250439567997E-2</v>
      </c>
      <c r="S23" s="5">
        <f t="shared" si="120"/>
        <v>3.3994360653981974E-2</v>
      </c>
      <c r="T23" s="5">
        <f t="shared" si="121"/>
        <v>9.4599355973771587E-2</v>
      </c>
      <c r="U23" s="5">
        <f t="shared" si="122"/>
        <v>3.5655828791427792E-2</v>
      </c>
      <c r="V23" s="5">
        <f t="shared" si="123"/>
        <v>5.1762995319118649E-3</v>
      </c>
      <c r="W23" s="5">
        <f t="shared" si="124"/>
        <v>8.3661292360739575E-2</v>
      </c>
      <c r="X23" s="5">
        <f t="shared" si="125"/>
        <v>6.0127516007143521E-2</v>
      </c>
      <c r="Y23" s="5">
        <f t="shared" si="126"/>
        <v>2.1606875050413931E-2</v>
      </c>
      <c r="Z23" s="5">
        <f t="shared" si="127"/>
        <v>4.4797279139902396E-3</v>
      </c>
      <c r="AA23" s="5">
        <f t="shared" si="128"/>
        <v>8.5419686767458525E-3</v>
      </c>
      <c r="AB23" s="5">
        <f t="shared" si="129"/>
        <v>8.1439353321700724E-3</v>
      </c>
      <c r="AC23" s="5">
        <f t="shared" si="130"/>
        <v>4.4335789627578988E-4</v>
      </c>
      <c r="AD23" s="5">
        <f t="shared" si="131"/>
        <v>3.988144774204426E-2</v>
      </c>
      <c r="AE23" s="5">
        <f t="shared" si="132"/>
        <v>2.8662865703269248E-2</v>
      </c>
      <c r="AF23" s="5">
        <f t="shared" si="133"/>
        <v>1.0300025661525001E-2</v>
      </c>
      <c r="AG23" s="5">
        <f t="shared" si="134"/>
        <v>2.4675487726028506E-3</v>
      </c>
      <c r="AH23" s="5">
        <f t="shared" si="135"/>
        <v>8.0489705649855025E-4</v>
      </c>
      <c r="AI23" s="5">
        <f t="shared" si="136"/>
        <v>1.5347819279701311E-3</v>
      </c>
      <c r="AJ23" s="5">
        <f t="shared" si="137"/>
        <v>1.4632651140947209E-3</v>
      </c>
      <c r="AK23" s="5">
        <f t="shared" si="138"/>
        <v>9.300538641596976E-4</v>
      </c>
      <c r="AL23" s="5">
        <f t="shared" si="139"/>
        <v>2.4303536282258988E-5</v>
      </c>
      <c r="AM23" s="5">
        <f t="shared" si="140"/>
        <v>1.520923073617551E-2</v>
      </c>
      <c r="AN23" s="5">
        <f t="shared" si="141"/>
        <v>1.0930900524492543E-2</v>
      </c>
      <c r="AO23" s="5">
        <f t="shared" si="142"/>
        <v>3.9280285883280877E-3</v>
      </c>
      <c r="AP23" s="5">
        <f t="shared" si="143"/>
        <v>9.4102698773692337E-4</v>
      </c>
      <c r="AQ23" s="5">
        <f t="shared" si="144"/>
        <v>1.6907943229089542E-4</v>
      </c>
      <c r="AR23" s="5">
        <f t="shared" si="145"/>
        <v>1.1569618226799158E-4</v>
      </c>
      <c r="AS23" s="5">
        <f t="shared" si="146"/>
        <v>2.2061008702467733E-4</v>
      </c>
      <c r="AT23" s="5">
        <f t="shared" si="147"/>
        <v>2.1033023537588407E-4</v>
      </c>
      <c r="AU23" s="5">
        <f t="shared" si="148"/>
        <v>1.3368626524113032E-4</v>
      </c>
      <c r="AV23" s="5">
        <f t="shared" si="149"/>
        <v>6.3728417893114112E-5</v>
      </c>
      <c r="AW23" s="5">
        <f t="shared" si="150"/>
        <v>9.251709773435911E-7</v>
      </c>
      <c r="AX23" s="5">
        <f t="shared" si="151"/>
        <v>4.8335068200637769E-3</v>
      </c>
      <c r="AY23" s="5">
        <f t="shared" si="152"/>
        <v>3.4738497397442418E-3</v>
      </c>
      <c r="AZ23" s="5">
        <f t="shared" si="153"/>
        <v>1.2483309182712505E-3</v>
      </c>
      <c r="BA23" s="5">
        <f t="shared" si="154"/>
        <v>2.9905919911333006E-4</v>
      </c>
      <c r="BB23" s="5">
        <f t="shared" si="155"/>
        <v>5.3733591349016394E-5</v>
      </c>
      <c r="BC23" s="5">
        <f t="shared" si="156"/>
        <v>7.7236850705774373E-6</v>
      </c>
      <c r="BD23" s="5">
        <f t="shared" si="157"/>
        <v>1.3858507829579024E-5</v>
      </c>
      <c r="BE23" s="5">
        <f t="shared" si="158"/>
        <v>2.6425475399298793E-5</v>
      </c>
      <c r="BF23" s="5">
        <f t="shared" si="159"/>
        <v>2.5194117529324146E-5</v>
      </c>
      <c r="BG23" s="5">
        <f t="shared" si="160"/>
        <v>1.6013425138436456E-5</v>
      </c>
      <c r="BH23" s="5">
        <f t="shared" si="161"/>
        <v>7.6336207558920113E-6</v>
      </c>
      <c r="BI23" s="5">
        <f t="shared" si="162"/>
        <v>2.91116561715041E-6</v>
      </c>
      <c r="BJ23" s="8">
        <f t="shared" si="163"/>
        <v>0.65208522954193204</v>
      </c>
      <c r="BK23" s="8">
        <f t="shared" si="164"/>
        <v>0.21473809438980493</v>
      </c>
      <c r="BL23" s="8">
        <f t="shared" si="165"/>
        <v>0.12864625984572833</v>
      </c>
      <c r="BM23" s="8">
        <f t="shared" si="166"/>
        <v>0.48443119046070476</v>
      </c>
      <c r="BN23" s="8">
        <f t="shared" si="167"/>
        <v>0.51204519666198367</v>
      </c>
    </row>
    <row r="24" spans="1:66" x14ac:dyDescent="0.25">
      <c r="A24" t="s">
        <v>10</v>
      </c>
      <c r="B24" t="s">
        <v>12</v>
      </c>
      <c r="C24" t="s">
        <v>499</v>
      </c>
      <c r="D24" t="s">
        <v>502</v>
      </c>
      <c r="E24">
        <f>VLOOKUP(A24,home!$A$2:$E$405,3,FALSE)</f>
        <v>1.5425</v>
      </c>
      <c r="F24">
        <f>VLOOKUP(B24,home!$B$2:$E$405,3,FALSE)</f>
        <v>0.95340000000000003</v>
      </c>
      <c r="G24" t="e">
        <f>VLOOKUP(C24,away!$B$2:$E$405,4,FALSE)</f>
        <v>#N/A</v>
      </c>
      <c r="H24">
        <f>VLOOKUP(A24,away!$A$2:$E$405,3,FALSE)</f>
        <v>1.4443999999999999</v>
      </c>
      <c r="I24" t="e">
        <f>VLOOKUP(C24,away!$B$2:$E$405,3,FALSE)</f>
        <v>#N/A</v>
      </c>
      <c r="J24">
        <f>VLOOKUP(B24,home!$B$2:$E$405,4,FALSE)</f>
        <v>0.44800000000000001</v>
      </c>
      <c r="K24" s="3" t="e">
        <f t="shared" si="112"/>
        <v>#N/A</v>
      </c>
      <c r="L24" s="3" t="e">
        <f t="shared" si="113"/>
        <v>#N/A</v>
      </c>
      <c r="M24" s="5" t="e">
        <f t="shared" si="114"/>
        <v>#N/A</v>
      </c>
      <c r="N24" s="5" t="e">
        <f t="shared" si="115"/>
        <v>#N/A</v>
      </c>
      <c r="O24" s="5" t="e">
        <f t="shared" si="116"/>
        <v>#N/A</v>
      </c>
      <c r="P24" s="5" t="e">
        <f t="shared" si="117"/>
        <v>#N/A</v>
      </c>
      <c r="Q24" s="5" t="e">
        <f t="shared" si="118"/>
        <v>#N/A</v>
      </c>
      <c r="R24" s="5" t="e">
        <f t="shared" si="119"/>
        <v>#N/A</v>
      </c>
      <c r="S24" s="5" t="e">
        <f t="shared" si="120"/>
        <v>#N/A</v>
      </c>
      <c r="T24" s="5" t="e">
        <f t="shared" si="121"/>
        <v>#N/A</v>
      </c>
      <c r="U24" s="5" t="e">
        <f t="shared" si="122"/>
        <v>#N/A</v>
      </c>
      <c r="V24" s="5" t="e">
        <f t="shared" si="123"/>
        <v>#N/A</v>
      </c>
      <c r="W24" s="5" t="e">
        <f t="shared" si="124"/>
        <v>#N/A</v>
      </c>
      <c r="X24" s="5" t="e">
        <f t="shared" si="125"/>
        <v>#N/A</v>
      </c>
      <c r="Y24" s="5" t="e">
        <f t="shared" si="126"/>
        <v>#N/A</v>
      </c>
      <c r="Z24" s="5" t="e">
        <f t="shared" si="127"/>
        <v>#N/A</v>
      </c>
      <c r="AA24" s="5" t="e">
        <f t="shared" si="128"/>
        <v>#N/A</v>
      </c>
      <c r="AB24" s="5" t="e">
        <f t="shared" si="129"/>
        <v>#N/A</v>
      </c>
      <c r="AC24" s="5" t="e">
        <f t="shared" si="130"/>
        <v>#N/A</v>
      </c>
      <c r="AD24" s="5" t="e">
        <f t="shared" si="131"/>
        <v>#N/A</v>
      </c>
      <c r="AE24" s="5" t="e">
        <f t="shared" si="132"/>
        <v>#N/A</v>
      </c>
      <c r="AF24" s="5" t="e">
        <f t="shared" si="133"/>
        <v>#N/A</v>
      </c>
      <c r="AG24" s="5" t="e">
        <f t="shared" si="134"/>
        <v>#N/A</v>
      </c>
      <c r="AH24" s="5" t="e">
        <f t="shared" si="135"/>
        <v>#N/A</v>
      </c>
      <c r="AI24" s="5" t="e">
        <f t="shared" si="136"/>
        <v>#N/A</v>
      </c>
      <c r="AJ24" s="5" t="e">
        <f t="shared" si="137"/>
        <v>#N/A</v>
      </c>
      <c r="AK24" s="5" t="e">
        <f t="shared" si="138"/>
        <v>#N/A</v>
      </c>
      <c r="AL24" s="5" t="e">
        <f t="shared" si="139"/>
        <v>#N/A</v>
      </c>
      <c r="AM24" s="5" t="e">
        <f t="shared" si="140"/>
        <v>#N/A</v>
      </c>
      <c r="AN24" s="5" t="e">
        <f t="shared" si="141"/>
        <v>#N/A</v>
      </c>
      <c r="AO24" s="5" t="e">
        <f t="shared" si="142"/>
        <v>#N/A</v>
      </c>
      <c r="AP24" s="5" t="e">
        <f t="shared" si="143"/>
        <v>#N/A</v>
      </c>
      <c r="AQ24" s="5" t="e">
        <f t="shared" si="144"/>
        <v>#N/A</v>
      </c>
      <c r="AR24" s="5" t="e">
        <f t="shared" si="145"/>
        <v>#N/A</v>
      </c>
      <c r="AS24" s="5" t="e">
        <f t="shared" si="146"/>
        <v>#N/A</v>
      </c>
      <c r="AT24" s="5" t="e">
        <f t="shared" si="147"/>
        <v>#N/A</v>
      </c>
      <c r="AU24" s="5" t="e">
        <f t="shared" si="148"/>
        <v>#N/A</v>
      </c>
      <c r="AV24" s="5" t="e">
        <f t="shared" si="149"/>
        <v>#N/A</v>
      </c>
      <c r="AW24" s="5" t="e">
        <f t="shared" si="150"/>
        <v>#N/A</v>
      </c>
      <c r="AX24" s="5" t="e">
        <f t="shared" si="151"/>
        <v>#N/A</v>
      </c>
      <c r="AY24" s="5" t="e">
        <f t="shared" si="152"/>
        <v>#N/A</v>
      </c>
      <c r="AZ24" s="5" t="e">
        <f t="shared" si="153"/>
        <v>#N/A</v>
      </c>
      <c r="BA24" s="5" t="e">
        <f t="shared" si="154"/>
        <v>#N/A</v>
      </c>
      <c r="BB24" s="5" t="e">
        <f t="shared" si="155"/>
        <v>#N/A</v>
      </c>
      <c r="BC24" s="5" t="e">
        <f t="shared" si="156"/>
        <v>#N/A</v>
      </c>
      <c r="BD24" s="5" t="e">
        <f t="shared" si="157"/>
        <v>#N/A</v>
      </c>
      <c r="BE24" s="5" t="e">
        <f t="shared" si="158"/>
        <v>#N/A</v>
      </c>
      <c r="BF24" s="5" t="e">
        <f t="shared" si="159"/>
        <v>#N/A</v>
      </c>
      <c r="BG24" s="5" t="e">
        <f t="shared" si="160"/>
        <v>#N/A</v>
      </c>
      <c r="BH24" s="5" t="e">
        <f t="shared" si="161"/>
        <v>#N/A</v>
      </c>
      <c r="BI24" s="5" t="e">
        <f t="shared" si="162"/>
        <v>#N/A</v>
      </c>
      <c r="BJ24" s="8" t="e">
        <f t="shared" si="163"/>
        <v>#N/A</v>
      </c>
      <c r="BK24" s="8" t="e">
        <f t="shared" si="164"/>
        <v>#N/A</v>
      </c>
      <c r="BL24" s="8" t="e">
        <f t="shared" si="165"/>
        <v>#N/A</v>
      </c>
      <c r="BM24" s="8" t="e">
        <f t="shared" si="166"/>
        <v>#N/A</v>
      </c>
      <c r="BN24" s="8" t="e">
        <f t="shared" si="167"/>
        <v>#N/A</v>
      </c>
    </row>
    <row r="25" spans="1:66" x14ac:dyDescent="0.25">
      <c r="A25" t="s">
        <v>10</v>
      </c>
      <c r="B25" t="s">
        <v>246</v>
      </c>
      <c r="C25" t="s">
        <v>240</v>
      </c>
      <c r="D25" t="s">
        <v>502</v>
      </c>
      <c r="E25">
        <f>VLOOKUP(A25,home!$A$2:$E$405,3,FALSE)</f>
        <v>1.5425</v>
      </c>
      <c r="F25">
        <f>VLOOKUP(B25,home!$B$2:$E$405,3,FALSE)</f>
        <v>0.76270000000000004</v>
      </c>
      <c r="G25">
        <f>VLOOKUP(C25,away!$B$2:$E$405,4,FALSE)</f>
        <v>0.80079999999999996</v>
      </c>
      <c r="H25">
        <f>VLOOKUP(A25,away!$A$2:$E$405,3,FALSE)</f>
        <v>1.4443999999999999</v>
      </c>
      <c r="I25">
        <f>VLOOKUP(C25,away!$B$2:$E$405,3,FALSE)</f>
        <v>1.0589</v>
      </c>
      <c r="J25">
        <f>VLOOKUP(B25,home!$B$2:$E$405,4,FALSE)</f>
        <v>0.8145</v>
      </c>
      <c r="K25" s="3">
        <f t="shared" si="112"/>
        <v>0.94211297179999998</v>
      </c>
      <c r="L25" s="3">
        <f t="shared" si="113"/>
        <v>1.2457575178199998</v>
      </c>
      <c r="M25" s="5">
        <f t="shared" si="114"/>
        <v>0.11215533043627497</v>
      </c>
      <c r="N25" s="5">
        <f t="shared" si="115"/>
        <v>0.10566299166052999</v>
      </c>
      <c r="O25" s="5">
        <f t="shared" si="116"/>
        <v>0.13971834605457578</v>
      </c>
      <c r="P25" s="5">
        <f t="shared" si="117"/>
        <v>0.13163046621645716</v>
      </c>
      <c r="Q25" s="5">
        <f t="shared" si="118"/>
        <v>4.9773237541290268E-2</v>
      </c>
      <c r="R25" s="5">
        <f t="shared" si="119"/>
        <v>8.7027589987432069E-2</v>
      </c>
      <c r="S25" s="5">
        <f t="shared" si="120"/>
        <v>3.8621837163162288E-2</v>
      </c>
      <c r="T25" s="5">
        <f t="shared" si="121"/>
        <v>6.2005384853302987E-2</v>
      </c>
      <c r="U25" s="5">
        <f t="shared" si="122"/>
        <v>8.1989821431651538E-2</v>
      </c>
      <c r="V25" s="5">
        <f t="shared" si="123"/>
        <v>5.0364777453906929E-3</v>
      </c>
      <c r="W25" s="5">
        <f t="shared" si="124"/>
        <v>1.5630670912044099E-2</v>
      </c>
      <c r="X25" s="5">
        <f t="shared" si="125"/>
        <v>1.9472025797249326E-2</v>
      </c>
      <c r="Y25" s="5">
        <f t="shared" si="126"/>
        <v>1.2128711262054167E-2</v>
      </c>
      <c r="Z25" s="5">
        <f t="shared" si="127"/>
        <v>3.6138424828200025E-2</v>
      </c>
      <c r="AA25" s="5">
        <f t="shared" si="128"/>
        <v>3.4046478811066427E-2</v>
      </c>
      <c r="AB25" s="5">
        <f t="shared" si="129"/>
        <v>1.6037814666009762E-2</v>
      </c>
      <c r="AC25" s="5">
        <f t="shared" si="130"/>
        <v>3.6943959280387765E-4</v>
      </c>
      <c r="AD25" s="5">
        <f t="shared" si="131"/>
        <v>3.6814644560434207E-3</v>
      </c>
      <c r="AE25" s="5">
        <f t="shared" si="132"/>
        <v>4.5862120227032066E-3</v>
      </c>
      <c r="AF25" s="5">
        <f t="shared" si="133"/>
        <v>2.8566540527994949E-3</v>
      </c>
      <c r="AG25" s="5">
        <f t="shared" si="134"/>
        <v>1.1862327540286474E-3</v>
      </c>
      <c r="AH25" s="5">
        <f t="shared" si="135"/>
        <v>1.1254928602975781E-2</v>
      </c>
      <c r="AI25" s="5">
        <f t="shared" si="136"/>
        <v>1.0603414233546335E-2</v>
      </c>
      <c r="AJ25" s="5">
        <f t="shared" si="137"/>
        <v>4.9948070473963789E-3</v>
      </c>
      <c r="AK25" s="5">
        <f t="shared" si="138"/>
        <v>1.5685575036633952E-3</v>
      </c>
      <c r="AL25" s="5">
        <f t="shared" si="139"/>
        <v>1.7343627146539615E-5</v>
      </c>
      <c r="AM25" s="5">
        <f t="shared" si="140"/>
        <v>6.9367108385182748E-4</v>
      </c>
      <c r="AN25" s="5">
        <f t="shared" si="141"/>
        <v>8.6414596760276134E-4</v>
      </c>
      <c r="AO25" s="5">
        <f t="shared" si="142"/>
        <v>5.3825816781748919E-4</v>
      </c>
      <c r="AP25" s="5">
        <f t="shared" si="143"/>
        <v>2.2351305302888548E-4</v>
      </c>
      <c r="AQ25" s="5">
        <f t="shared" si="144"/>
        <v>6.9610766535408613E-5</v>
      </c>
      <c r="AR25" s="5">
        <f t="shared" si="145"/>
        <v>2.8041823839368837E-3</v>
      </c>
      <c r="AS25" s="5">
        <f t="shared" si="146"/>
        <v>2.6418565991999858E-3</v>
      </c>
      <c r="AT25" s="5">
        <f t="shared" si="147"/>
        <v>1.2444636858708702E-3</v>
      </c>
      <c r="AU25" s="5">
        <f t="shared" si="148"/>
        <v>3.9080846046432902E-4</v>
      </c>
      <c r="AV25" s="5">
        <f t="shared" si="149"/>
        <v>9.2046430023157944E-5</v>
      </c>
      <c r="AW25" s="5">
        <f t="shared" si="150"/>
        <v>5.6542359558711216E-7</v>
      </c>
      <c r="AX25" s="5">
        <f t="shared" si="151"/>
        <v>1.0891942104322865E-4</v>
      </c>
      <c r="AY25" s="5">
        <f t="shared" si="152"/>
        <v>1.3568718760120397E-4</v>
      </c>
      <c r="AZ25" s="5">
        <f t="shared" si="153"/>
        <v>8.4516667013026289E-5</v>
      </c>
      <c r="BA25" s="5">
        <f t="shared" si="154"/>
        <v>3.5095757770855703E-5</v>
      </c>
      <c r="BB25" s="5">
        <f t="shared" si="155"/>
        <v>1.0930201021658296E-5</v>
      </c>
      <c r="BC25" s="5">
        <f t="shared" si="156"/>
        <v>2.7232760188029308E-6</v>
      </c>
      <c r="BD25" s="5">
        <f t="shared" si="157"/>
        <v>5.8222188102129743E-4</v>
      </c>
      <c r="BE25" s="5">
        <f t="shared" si="158"/>
        <v>5.4851878657596052E-4</v>
      </c>
      <c r="BF25" s="5">
        <f t="shared" si="159"/>
        <v>2.5838333205460408E-4</v>
      </c>
      <c r="BG25" s="5">
        <f t="shared" si="160"/>
        <v>8.1142096275183074E-5</v>
      </c>
      <c r="BH25" s="5">
        <f t="shared" si="161"/>
        <v>1.9111255364973607E-5</v>
      </c>
      <c r="BI25" s="5">
        <f t="shared" si="162"/>
        <v>3.6009923173447957E-6</v>
      </c>
      <c r="BJ25" s="8">
        <f t="shared" si="163"/>
        <v>0.2797506568613507</v>
      </c>
      <c r="BK25" s="8">
        <f t="shared" si="164"/>
        <v>0.28796658196883679</v>
      </c>
      <c r="BL25" s="8">
        <f t="shared" si="165"/>
        <v>0.39590809424142204</v>
      </c>
      <c r="BM25" s="8">
        <f t="shared" si="166"/>
        <v>0.37366067423924371</v>
      </c>
      <c r="BN25" s="8">
        <f t="shared" si="167"/>
        <v>0.62596796189656023</v>
      </c>
    </row>
    <row r="26" spans="1:66" x14ac:dyDescent="0.25">
      <c r="A26" t="s">
        <v>16</v>
      </c>
      <c r="B26" t="s">
        <v>64</v>
      </c>
      <c r="C26" t="s">
        <v>65</v>
      </c>
      <c r="D26" t="s">
        <v>502</v>
      </c>
      <c r="E26">
        <f>VLOOKUP(A26,home!$A$2:$E$405,3,FALSE)</f>
        <v>1.6373</v>
      </c>
      <c r="F26">
        <f>VLOOKUP(B26,home!$B$2:$E$405,3,FALSE)</f>
        <v>0.79039999999999999</v>
      </c>
      <c r="G26">
        <f>VLOOKUP(C26,away!$B$2:$E$405,4,FALSE)</f>
        <v>0.8982</v>
      </c>
      <c r="H26">
        <f>VLOOKUP(A26,away!$A$2:$E$405,3,FALSE)</f>
        <v>1.3301000000000001</v>
      </c>
      <c r="I26">
        <f>VLOOKUP(C26,away!$B$2:$E$405,3,FALSE)</f>
        <v>0.66339999999999999</v>
      </c>
      <c r="J26">
        <f>VLOOKUP(B26,home!$B$2:$E$405,4,FALSE)</f>
        <v>1.0172000000000001</v>
      </c>
      <c r="K26" s="3">
        <f t="shared" si="112"/>
        <v>1.1623803085440001</v>
      </c>
      <c r="L26" s="3">
        <f t="shared" si="113"/>
        <v>0.89756541944800006</v>
      </c>
      <c r="M26" s="5">
        <f t="shared" si="114"/>
        <v>0.12746088726540258</v>
      </c>
      <c r="N26" s="5">
        <f t="shared" si="115"/>
        <v>0.14815802546685067</v>
      </c>
      <c r="O26" s="5">
        <f t="shared" si="116"/>
        <v>0.11440448474158531</v>
      </c>
      <c r="P26" s="5">
        <f t="shared" si="117"/>
        <v>0.13298152027274127</v>
      </c>
      <c r="Q26" s="5">
        <f t="shared" si="118"/>
        <v>8.6107985677713869E-2</v>
      </c>
      <c r="R26" s="5">
        <f t="shared" si="119"/>
        <v>5.134275466690668E-2</v>
      </c>
      <c r="S26" s="5">
        <f t="shared" si="120"/>
        <v>3.4685316243772919E-2</v>
      </c>
      <c r="T26" s="5">
        <f t="shared" si="121"/>
        <v>7.7287550282639617E-2</v>
      </c>
      <c r="U26" s="5">
        <f t="shared" si="122"/>
        <v>5.9679807011217882E-2</v>
      </c>
      <c r="V26" s="5">
        <f t="shared" si="123"/>
        <v>4.0208466074018656E-3</v>
      </c>
      <c r="W26" s="5">
        <f t="shared" si="124"/>
        <v>3.3363408986721126E-2</v>
      </c>
      <c r="X26" s="5">
        <f t="shared" si="125"/>
        <v>2.9945842181381514E-2</v>
      </c>
      <c r="Y26" s="5">
        <f t="shared" si="126"/>
        <v>1.3439176199127658E-2</v>
      </c>
      <c r="Z26" s="5">
        <f t="shared" si="127"/>
        <v>1.5361160376072618E-2</v>
      </c>
      <c r="AA26" s="5">
        <f t="shared" si="128"/>
        <v>1.7855510337533156E-2</v>
      </c>
      <c r="AB26" s="5">
        <f t="shared" si="129"/>
        <v>1.037744680767619E-2</v>
      </c>
      <c r="AC26" s="5">
        <f t="shared" si="130"/>
        <v>2.621874375089821E-4</v>
      </c>
      <c r="AD26" s="5">
        <f t="shared" si="131"/>
        <v>9.6952424080161467E-3</v>
      </c>
      <c r="AE26" s="5">
        <f t="shared" si="132"/>
        <v>8.7021143186010487E-3</v>
      </c>
      <c r="AF26" s="5">
        <f t="shared" si="133"/>
        <v>3.9053584442297995E-3</v>
      </c>
      <c r="AG26" s="5">
        <f t="shared" si="134"/>
        <v>1.1684382300299696E-3</v>
      </c>
      <c r="AH26" s="5">
        <f t="shared" si="135"/>
        <v>3.446911589039404E-3</v>
      </c>
      <c r="AI26" s="5">
        <f t="shared" si="136"/>
        <v>4.0066221563915122E-3</v>
      </c>
      <c r="AJ26" s="5">
        <f t="shared" si="137"/>
        <v>2.328609349182797E-3</v>
      </c>
      <c r="AK26" s="5">
        <f t="shared" si="138"/>
        <v>9.022432179271807E-4</v>
      </c>
      <c r="AL26" s="5">
        <f t="shared" si="139"/>
        <v>1.0941735864041075E-5</v>
      </c>
      <c r="AM26" s="5">
        <f t="shared" si="140"/>
        <v>2.253911772327736E-3</v>
      </c>
      <c r="AN26" s="5">
        <f t="shared" si="141"/>
        <v>2.0230332653281293E-3</v>
      </c>
      <c r="AO26" s="5">
        <f t="shared" si="142"/>
        <v>9.0790235067574987E-4</v>
      </c>
      <c r="AP26" s="5">
        <f t="shared" si="143"/>
        <v>2.7163391806736824E-4</v>
      </c>
      <c r="AQ26" s="5">
        <f t="shared" si="144"/>
        <v>6.0952302901610256E-5</v>
      </c>
      <c r="AR26" s="5">
        <f t="shared" si="145"/>
        <v>6.1876572924326524E-4</v>
      </c>
      <c r="AS26" s="5">
        <f t="shared" si="146"/>
        <v>7.1924109927423978E-4</v>
      </c>
      <c r="AT26" s="5">
        <f t="shared" si="147"/>
        <v>4.180158454459584E-4</v>
      </c>
      <c r="AU26" s="5">
        <f t="shared" si="148"/>
        <v>1.619644624685847E-4</v>
      </c>
      <c r="AV26" s="5">
        <f t="shared" si="149"/>
        <v>4.7066075464349179E-5</v>
      </c>
      <c r="AW26" s="5">
        <f t="shared" si="150"/>
        <v>3.171013435398277E-7</v>
      </c>
      <c r="AX26" s="5">
        <f t="shared" si="151"/>
        <v>4.3665044355821074E-4</v>
      </c>
      <c r="AY26" s="5">
        <f t="shared" si="152"/>
        <v>3.919223385244807E-4</v>
      </c>
      <c r="AZ26" s="5">
        <f t="shared" si="153"/>
        <v>1.758879690843833E-4</v>
      </c>
      <c r="BA26" s="5">
        <f t="shared" si="154"/>
        <v>5.2623652915693788E-5</v>
      </c>
      <c r="BB26" s="5">
        <f t="shared" si="155"/>
        <v>1.1808292775540166E-5</v>
      </c>
      <c r="BC26" s="5">
        <f t="shared" si="156"/>
        <v>2.1197430516085002E-6</v>
      </c>
      <c r="BD26" s="5">
        <f t="shared" si="157"/>
        <v>9.2563786884713125E-5</v>
      </c>
      <c r="BE26" s="5">
        <f t="shared" si="158"/>
        <v>1.0759432315905389E-4</v>
      </c>
      <c r="BF26" s="5">
        <f t="shared" si="159"/>
        <v>6.2532761275601982E-5</v>
      </c>
      <c r="BG26" s="5">
        <f t="shared" si="160"/>
        <v>2.4228950115214171E-5</v>
      </c>
      <c r="BH26" s="5">
        <f t="shared" si="161"/>
        <v>7.0408136276549623E-6</v>
      </c>
      <c r="BI26" s="5">
        <f t="shared" si="162"/>
        <v>1.6368206233828747E-6</v>
      </c>
      <c r="BJ26" s="8">
        <f t="shared" si="163"/>
        <v>0.41836158824452202</v>
      </c>
      <c r="BK26" s="8">
        <f t="shared" si="164"/>
        <v>0.29981362190121613</v>
      </c>
      <c r="BL26" s="8">
        <f t="shared" si="165"/>
        <v>0.26660504054504219</v>
      </c>
      <c r="BM26" s="8">
        <f t="shared" si="166"/>
        <v>0.33929414773847161</v>
      </c>
      <c r="BN26" s="8">
        <f t="shared" si="167"/>
        <v>0.66045565809120033</v>
      </c>
    </row>
    <row r="27" spans="1:66" x14ac:dyDescent="0.25">
      <c r="A27" t="s">
        <v>16</v>
      </c>
      <c r="B27" t="s">
        <v>257</v>
      </c>
      <c r="C27" t="s">
        <v>66</v>
      </c>
      <c r="D27" t="s">
        <v>502</v>
      </c>
      <c r="E27">
        <f>VLOOKUP(A27,home!$A$2:$E$405,3,FALSE)</f>
        <v>1.6373</v>
      </c>
      <c r="F27">
        <f>VLOOKUP(B27,home!$B$2:$E$405,3,FALSE)</f>
        <v>1.0419</v>
      </c>
      <c r="G27">
        <f>VLOOKUP(C27,away!$B$2:$E$405,4,FALSE)</f>
        <v>0.93410000000000004</v>
      </c>
      <c r="H27">
        <f>VLOOKUP(A27,away!$A$2:$E$405,3,FALSE)</f>
        <v>1.3301000000000001</v>
      </c>
      <c r="I27">
        <f>VLOOKUP(C27,away!$B$2:$E$405,3,FALSE)</f>
        <v>1.0172000000000001</v>
      </c>
      <c r="J27">
        <f>VLOOKUP(B27,home!$B$2:$E$405,4,FALSE)</f>
        <v>0.92869999999999997</v>
      </c>
      <c r="K27" s="3">
        <f t="shared" si="112"/>
        <v>1.5934838708670001</v>
      </c>
      <c r="L27" s="3">
        <f t="shared" si="113"/>
        <v>1.2565104085640002</v>
      </c>
      <c r="M27" s="5">
        <f t="shared" si="114"/>
        <v>5.7844651778213754E-2</v>
      </c>
      <c r="N27" s="5">
        <f t="shared" si="115"/>
        <v>9.2174519624501738E-2</v>
      </c>
      <c r="O27" s="5">
        <f t="shared" si="116"/>
        <v>7.2682407039085684E-2</v>
      </c>
      <c r="P27" s="5">
        <f t="shared" si="117"/>
        <v>0.11581824331257314</v>
      </c>
      <c r="Q27" s="5">
        <f t="shared" si="118"/>
        <v>7.3439305163278665E-2</v>
      </c>
      <c r="R27" s="5">
        <f t="shared" si="119"/>
        <v>4.5663100482048261E-2</v>
      </c>
      <c r="S27" s="5">
        <f t="shared" si="120"/>
        <v>5.7973663388282817E-2</v>
      </c>
      <c r="T27" s="5">
        <f t="shared" si="121"/>
        <v>9.2277251335367572E-2</v>
      </c>
      <c r="U27" s="5">
        <f t="shared" si="122"/>
        <v>7.2763414111923025E-2</v>
      </c>
      <c r="V27" s="5">
        <f t="shared" si="123"/>
        <v>1.2897394900952481E-2</v>
      </c>
      <c r="W27" s="5">
        <f t="shared" si="124"/>
        <v>3.9008116088454711E-2</v>
      </c>
      <c r="X27" s="5">
        <f t="shared" si="125"/>
        <v>4.9014103883616184E-2</v>
      </c>
      <c r="Y27" s="5">
        <f t="shared" si="126"/>
        <v>3.0793365848100461E-2</v>
      </c>
      <c r="Z27" s="5">
        <f t="shared" si="127"/>
        <v>1.9125387014332487E-2</v>
      </c>
      <c r="AA27" s="5">
        <f t="shared" si="128"/>
        <v>3.0475995731427983E-2</v>
      </c>
      <c r="AB27" s="5">
        <f t="shared" si="129"/>
        <v>2.4281503823321025E-2</v>
      </c>
      <c r="AC27" s="5">
        <f t="shared" si="130"/>
        <v>1.6139711870685994E-3</v>
      </c>
      <c r="AD27" s="5">
        <f t="shared" si="131"/>
        <v>1.5539700954965034E-2</v>
      </c>
      <c r="AE27" s="5">
        <f t="shared" si="132"/>
        <v>1.9525795995885501E-2</v>
      </c>
      <c r="AF27" s="5">
        <f t="shared" si="133"/>
        <v>1.2267182952163705E-2</v>
      </c>
      <c r="AG27" s="5">
        <f t="shared" si="134"/>
        <v>5.1379476877175187E-3</v>
      </c>
      <c r="AH27" s="5">
        <f t="shared" si="135"/>
        <v>6.0078119628308819E-3</v>
      </c>
      <c r="AI27" s="5">
        <f t="shared" si="136"/>
        <v>9.5733514619728219E-3</v>
      </c>
      <c r="AJ27" s="5">
        <f t="shared" si="137"/>
        <v>7.627490572397355E-3</v>
      </c>
      <c r="AK27" s="5">
        <f t="shared" si="138"/>
        <v>4.0514277341017618E-3</v>
      </c>
      <c r="AL27" s="5">
        <f t="shared" si="139"/>
        <v>1.2926160113132317E-4</v>
      </c>
      <c r="AM27" s="5">
        <f t="shared" si="140"/>
        <v>4.9524525659666602E-3</v>
      </c>
      <c r="AN27" s="5">
        <f t="shared" si="141"/>
        <v>6.2228081970565991E-3</v>
      </c>
      <c r="AO27" s="5">
        <f t="shared" si="142"/>
        <v>3.9095116350494983E-3</v>
      </c>
      <c r="AP27" s="5">
        <f t="shared" si="143"/>
        <v>1.6374473539472528E-3</v>
      </c>
      <c r="AQ27" s="5">
        <f t="shared" si="144"/>
        <v>5.1436741092757577E-4</v>
      </c>
      <c r="AR27" s="5">
        <f t="shared" si="145"/>
        <v>1.5097756527984655E-3</v>
      </c>
      <c r="AS27" s="5">
        <f t="shared" si="146"/>
        <v>2.4058031513620503E-3</v>
      </c>
      <c r="AT27" s="5">
        <f t="shared" si="147"/>
        <v>1.9168042590882142E-3</v>
      </c>
      <c r="AU27" s="5">
        <f t="shared" si="148"/>
        <v>1.0181322234887465E-3</v>
      </c>
      <c r="AV27" s="5">
        <f t="shared" si="149"/>
        <v>4.0559431913481846E-4</v>
      </c>
      <c r="AW27" s="5">
        <f t="shared" si="150"/>
        <v>7.1892037603105356E-6</v>
      </c>
      <c r="AX27" s="5">
        <f t="shared" si="151"/>
        <v>1.3152755475169605E-3</v>
      </c>
      <c r="AY27" s="5">
        <f t="shared" si="152"/>
        <v>1.6526574155847752E-3</v>
      </c>
      <c r="AZ27" s="5">
        <f t="shared" si="153"/>
        <v>1.0382906222363754E-3</v>
      </c>
      <c r="BA27" s="5">
        <f t="shared" si="154"/>
        <v>4.34874324651466E-4</v>
      </c>
      <c r="BB27" s="5">
        <f t="shared" si="155"/>
        <v>1.3660602883545174E-4</v>
      </c>
      <c r="BC27" s="5">
        <f t="shared" si="156"/>
        <v>3.4329379420867849E-5</v>
      </c>
      <c r="BD27" s="5">
        <f t="shared" si="157"/>
        <v>3.1617480372296314E-4</v>
      </c>
      <c r="BE27" s="5">
        <f t="shared" si="158"/>
        <v>5.0381945010708124E-4</v>
      </c>
      <c r="BF27" s="5">
        <f t="shared" si="159"/>
        <v>4.014140837873577E-4</v>
      </c>
      <c r="BG27" s="5">
        <f t="shared" si="160"/>
        <v>2.1321562268466967E-4</v>
      </c>
      <c r="BH27" s="5">
        <f t="shared" si="161"/>
        <v>8.493891394122132E-5</v>
      </c>
      <c r="BI27" s="5">
        <f t="shared" si="162"/>
        <v>2.7069757874859266E-5</v>
      </c>
      <c r="BJ27" s="8">
        <f t="shared" si="163"/>
        <v>0.45102591001524472</v>
      </c>
      <c r="BK27" s="8">
        <f t="shared" si="164"/>
        <v>0.2479298435838069</v>
      </c>
      <c r="BL27" s="8">
        <f t="shared" si="165"/>
        <v>0.28192924515709933</v>
      </c>
      <c r="BM27" s="8">
        <f t="shared" si="166"/>
        <v>0.54074269015895726</v>
      </c>
      <c r="BN27" s="8">
        <f t="shared" si="167"/>
        <v>0.45762222739970121</v>
      </c>
    </row>
    <row r="28" spans="1:66" x14ac:dyDescent="0.25">
      <c r="A28" t="s">
        <v>16</v>
      </c>
      <c r="B28" t="s">
        <v>68</v>
      </c>
      <c r="C28" t="s">
        <v>254</v>
      </c>
      <c r="D28" t="s">
        <v>503</v>
      </c>
      <c r="E28">
        <f>VLOOKUP(A28,home!$A$2:$E$405,3,FALSE)</f>
        <v>1.6373</v>
      </c>
      <c r="F28">
        <f>VLOOKUP(B28,home!$B$2:$E$405,3,FALSE)</f>
        <v>1.006</v>
      </c>
      <c r="G28">
        <f>VLOOKUP(C28,away!$B$2:$E$405,4,FALSE)</f>
        <v>0.57479999999999998</v>
      </c>
      <c r="H28">
        <f>VLOOKUP(A28,away!$A$2:$E$405,3,FALSE)</f>
        <v>1.3301000000000001</v>
      </c>
      <c r="I28">
        <f>VLOOKUP(C28,away!$B$2:$E$405,3,FALSE)</f>
        <v>1.1497999999999999</v>
      </c>
      <c r="J28">
        <f>VLOOKUP(B28,home!$B$2:$E$405,4,FALSE)</f>
        <v>1.1055999999999999</v>
      </c>
      <c r="K28" s="3">
        <f t="shared" si="112"/>
        <v>0.94676676023999995</v>
      </c>
      <c r="L28" s="3">
        <f t="shared" si="113"/>
        <v>1.6908482322879999</v>
      </c>
      <c r="M28" s="5">
        <f t="shared" si="114"/>
        <v>7.153166983969049E-2</v>
      </c>
      <c r="N28" s="5">
        <f t="shared" si="115"/>
        <v>6.7723807308681078E-2</v>
      </c>
      <c r="O28" s="5">
        <f t="shared" si="116"/>
        <v>0.12094919750104949</v>
      </c>
      <c r="P28" s="5">
        <f t="shared" si="117"/>
        <v>0.11451067987169651</v>
      </c>
      <c r="Q28" s="5">
        <f t="shared" si="118"/>
        <v>3.2059324818379004E-2</v>
      </c>
      <c r="R28" s="5">
        <f t="shared" si="119"/>
        <v>0.1022533683956509</v>
      </c>
      <c r="S28" s="5">
        <f t="shared" si="120"/>
        <v>4.5828287785204119E-2</v>
      </c>
      <c r="T28" s="5">
        <f t="shared" si="121"/>
        <v>5.4207452697502934E-2</v>
      </c>
      <c r="U28" s="5">
        <f t="shared" si="122"/>
        <v>9.6810090319577588E-2</v>
      </c>
      <c r="V28" s="5">
        <f t="shared" si="123"/>
        <v>8.1515228824137007E-3</v>
      </c>
      <c r="W28" s="5">
        <f t="shared" si="124"/>
        <v>1.0117567697926173E-2</v>
      </c>
      <c r="X28" s="5">
        <f t="shared" si="125"/>
        <v>1.7107271457092635E-2</v>
      </c>
      <c r="Y28" s="5">
        <f t="shared" si="126"/>
        <v>1.4462899851248026E-2</v>
      </c>
      <c r="Z28" s="5">
        <f t="shared" si="127"/>
        <v>5.7631642399093318E-2</v>
      </c>
      <c r="AA28" s="5">
        <f t="shared" si="128"/>
        <v>5.4563723361499797E-2</v>
      </c>
      <c r="AB28" s="5">
        <f t="shared" si="129"/>
        <v>2.5829559796799378E-2</v>
      </c>
      <c r="AC28" s="5">
        <f t="shared" si="130"/>
        <v>8.1557968427376881E-4</v>
      </c>
      <c r="AD28" s="5">
        <f t="shared" si="131"/>
        <v>2.3947441977186087E-3</v>
      </c>
      <c r="AE28" s="5">
        <f t="shared" si="132"/>
        <v>4.0491489934944532E-3</v>
      </c>
      <c r="AF28" s="5">
        <f t="shared" si="133"/>
        <v>3.4232482089604169E-3</v>
      </c>
      <c r="AG28" s="5">
        <f t="shared" si="134"/>
        <v>1.9293977276012609E-3</v>
      </c>
      <c r="AH28" s="5">
        <f t="shared" si="135"/>
        <v>2.4361590168590266E-2</v>
      </c>
      <c r="AI28" s="5">
        <f t="shared" si="136"/>
        <v>2.3064743798210836E-2</v>
      </c>
      <c r="AJ28" s="5">
        <f t="shared" si="137"/>
        <v>1.0918466380798852E-2</v>
      </c>
      <c r="AK28" s="5">
        <f t="shared" si="138"/>
        <v>3.4457470140460962E-3</v>
      </c>
      <c r="AL28" s="5">
        <f t="shared" si="139"/>
        <v>5.2224467481346311E-5</v>
      </c>
      <c r="AM28" s="5">
        <f t="shared" si="140"/>
        <v>4.5345284113551722E-4</v>
      </c>
      <c r="AN28" s="5">
        <f t="shared" si="141"/>
        <v>7.6671993485996051E-4</v>
      </c>
      <c r="AO28" s="5">
        <f t="shared" si="142"/>
        <v>6.482035232589676E-4</v>
      </c>
      <c r="AP28" s="5">
        <f t="shared" si="143"/>
        <v>3.6533792715509291E-4</v>
      </c>
      <c r="AQ28" s="5">
        <f t="shared" si="144"/>
        <v>1.5443274707948771E-4</v>
      </c>
      <c r="AR28" s="5">
        <f t="shared" si="145"/>
        <v>8.2383503344571132E-3</v>
      </c>
      <c r="AS28" s="5">
        <f t="shared" si="146"/>
        <v>7.7997962558760802E-3</v>
      </c>
      <c r="AT28" s="5">
        <f t="shared" si="147"/>
        <v>3.6922939158539388E-3</v>
      </c>
      <c r="AU28" s="5">
        <f t="shared" si="148"/>
        <v>1.1652470495222991E-3</v>
      </c>
      <c r="AV28" s="5">
        <f t="shared" si="149"/>
        <v>2.7580429348886141E-4</v>
      </c>
      <c r="AW28" s="5">
        <f t="shared" si="150"/>
        <v>2.322304423041889E-6</v>
      </c>
      <c r="AX28" s="5">
        <f t="shared" si="151"/>
        <v>7.1552346220582811E-5</v>
      </c>
      <c r="AY28" s="5">
        <f t="shared" si="152"/>
        <v>1.2098415812313139E-4</v>
      </c>
      <c r="AZ28" s="5">
        <f t="shared" si="153"/>
        <v>1.0228292494867433E-4</v>
      </c>
      <c r="BA28" s="5">
        <f t="shared" si="154"/>
        <v>5.7648300947570718E-5</v>
      </c>
      <c r="BB28" s="5">
        <f t="shared" si="155"/>
        <v>2.436863193790164E-5</v>
      </c>
      <c r="BC28" s="5">
        <f t="shared" si="156"/>
        <v>8.2407316470955774E-6</v>
      </c>
      <c r="BD28" s="5">
        <f t="shared" si="157"/>
        <v>2.3216333499976776E-3</v>
      </c>
      <c r="BE28" s="5">
        <f t="shared" si="158"/>
        <v>2.1980452852424386E-3</v>
      </c>
      <c r="BF28" s="5">
        <f t="shared" si="159"/>
        <v>1.040518106784895E-3</v>
      </c>
      <c r="BG28" s="5">
        <f t="shared" si="160"/>
        <v>3.2837598564393116E-4</v>
      </c>
      <c r="BH28" s="5">
        <f t="shared" si="161"/>
        <v>7.7723867017180342E-5</v>
      </c>
      <c r="BI28" s="5">
        <f t="shared" si="162"/>
        <v>1.4717274753836092E-5</v>
      </c>
      <c r="BJ28" s="8">
        <f t="shared" si="163"/>
        <v>0.21024808702591863</v>
      </c>
      <c r="BK28" s="8">
        <f t="shared" si="164"/>
        <v>0.24101094868888306</v>
      </c>
      <c r="BL28" s="8">
        <f t="shared" si="165"/>
        <v>0.48934899245486141</v>
      </c>
      <c r="BM28" s="8">
        <f t="shared" si="166"/>
        <v>0.48909296097990862</v>
      </c>
      <c r="BN28" s="8">
        <f t="shared" si="167"/>
        <v>0.50902804773514743</v>
      </c>
    </row>
    <row r="29" spans="1:66" s="15" customFormat="1" x14ac:dyDescent="0.25">
      <c r="A29" s="15" t="s">
        <v>154</v>
      </c>
      <c r="B29" s="15" t="s">
        <v>372</v>
      </c>
      <c r="C29" s="15" t="s">
        <v>158</v>
      </c>
      <c r="D29" s="19" t="s">
        <v>504</v>
      </c>
      <c r="E29" s="15">
        <f>VLOOKUP(A29,home!$A$2:$E$405,3,FALSE)</f>
        <v>1.3447</v>
      </c>
      <c r="F29" s="15">
        <f>VLOOKUP(B29,home!$B$2:$E$405,3,FALSE)</f>
        <v>0.30130000000000001</v>
      </c>
      <c r="G29" s="15">
        <f>VLOOKUP(C29,away!$B$2:$E$405,4,FALSE)</f>
        <v>0.58709999999999996</v>
      </c>
      <c r="H29" s="15">
        <f>VLOOKUP(A29,away!$A$2:$E$405,3,FALSE)</f>
        <v>1.05</v>
      </c>
      <c r="I29" s="15">
        <f>VLOOKUP(C29,away!$B$2:$E$405,3,FALSE)</f>
        <v>1.0526</v>
      </c>
      <c r="J29" s="15">
        <f>VLOOKUP(B29,home!$B$2:$E$405,4,FALSE)</f>
        <v>1.1969000000000001</v>
      </c>
      <c r="K29" s="20">
        <f t="shared" si="112"/>
        <v>0.237868326381</v>
      </c>
      <c r="L29" s="20">
        <f t="shared" si="113"/>
        <v>1.322849787</v>
      </c>
      <c r="M29" s="21">
        <f t="shared" si="114"/>
        <v>0.20998522384543936</v>
      </c>
      <c r="N29" s="21">
        <f t="shared" si="115"/>
        <v>4.9948833760854315E-2</v>
      </c>
      <c r="O29" s="21">
        <f t="shared" si="116"/>
        <v>0.27777890863708682</v>
      </c>
      <c r="P29" s="21">
        <f t="shared" si="117"/>
        <v>6.6074804101444548E-2</v>
      </c>
      <c r="Q29" s="21">
        <f t="shared" si="118"/>
        <v>5.9406227456886007E-3</v>
      </c>
      <c r="R29" s="21">
        <f t="shared" si="119"/>
        <v>0.18372988506183136</v>
      </c>
      <c r="S29" s="21">
        <f t="shared" si="120"/>
        <v>5.1978416112957049E-3</v>
      </c>
      <c r="T29" s="21">
        <f t="shared" si="121"/>
        <v>7.8585515337815225E-3</v>
      </c>
      <c r="U29" s="21">
        <f t="shared" si="122"/>
        <v>4.3703520265831318E-2</v>
      </c>
      <c r="V29" s="21">
        <f t="shared" si="123"/>
        <v>1.8173044111665477E-4</v>
      </c>
      <c r="W29" s="21">
        <f t="shared" si="124"/>
        <v>4.7102866339261647E-4</v>
      </c>
      <c r="X29" s="21">
        <f t="shared" si="125"/>
        <v>6.2310016703981744E-4</v>
      </c>
      <c r="Y29" s="21">
        <f t="shared" si="126"/>
        <v>4.1213396162414345E-4</v>
      </c>
      <c r="Z29" s="21">
        <f t="shared" si="127"/>
        <v>8.1015679773192698E-2</v>
      </c>
      <c r="AA29" s="21">
        <f t="shared" si="128"/>
        <v>1.9271064158268382E-2</v>
      </c>
      <c r="AB29" s="21">
        <f t="shared" si="129"/>
        <v>2.2919878894540864E-3</v>
      </c>
      <c r="AC29" s="21">
        <f t="shared" si="130"/>
        <v>3.5740024572188635E-6</v>
      </c>
      <c r="AD29" s="21">
        <f t="shared" si="131"/>
        <v>2.801069995967025E-5</v>
      </c>
      <c r="AE29" s="21">
        <f t="shared" si="132"/>
        <v>3.7053948475370698E-5</v>
      </c>
      <c r="AF29" s="21">
        <f t="shared" si="133"/>
        <v>2.4508403924076552E-5</v>
      </c>
      <c r="AG29" s="21">
        <f t="shared" si="134"/>
        <v>1.0806978970224877E-5</v>
      </c>
      <c r="AH29" s="21">
        <f t="shared" si="135"/>
        <v>2.6792893682907035E-2</v>
      </c>
      <c r="AI29" s="21">
        <f t="shared" si="136"/>
        <v>6.373180779257164E-3</v>
      </c>
      <c r="AJ29" s="21">
        <f t="shared" si="137"/>
        <v>7.5798892284272923E-4</v>
      </c>
      <c r="AK29" s="21">
        <f t="shared" si="138"/>
        <v>6.0100518830645686E-5</v>
      </c>
      <c r="AL29" s="21">
        <f t="shared" si="139"/>
        <v>4.498440564420633E-8</v>
      </c>
      <c r="AM29" s="21">
        <f t="shared" si="140"/>
        <v>1.3325716640334208E-6</v>
      </c>
      <c r="AN29" s="21">
        <f t="shared" si="141"/>
        <v>1.7627921419288464E-6</v>
      </c>
      <c r="AO29" s="21">
        <f t="shared" si="142"/>
        <v>1.1659546047379241E-6</v>
      </c>
      <c r="AP29" s="21">
        <f t="shared" si="143"/>
        <v>5.1412760017641075E-7</v>
      </c>
      <c r="AQ29" s="21">
        <f t="shared" si="144"/>
        <v>1.7002839659604647E-7</v>
      </c>
      <c r="AR29" s="21">
        <f t="shared" si="145"/>
        <v>7.0885947403094441E-3</v>
      </c>
      <c r="AS29" s="21">
        <f t="shared" si="146"/>
        <v>1.686152167270567E-3</v>
      </c>
      <c r="AT29" s="21">
        <f t="shared" si="147"/>
        <v>2.0054109702617281E-4</v>
      </c>
      <c r="AU29" s="21">
        <f t="shared" si="148"/>
        <v>1.5900791706741829E-5</v>
      </c>
      <c r="AV29" s="21">
        <f t="shared" si="149"/>
        <v>9.4557367785389022E-7</v>
      </c>
      <c r="AW29" s="21">
        <f t="shared" si="150"/>
        <v>3.9319377601495958E-10</v>
      </c>
      <c r="AX29" s="21">
        <f t="shared" si="151"/>
        <v>5.2829431917729055E-8</v>
      </c>
      <c r="AY29" s="21">
        <f t="shared" si="152"/>
        <v>6.9885402759698883E-8</v>
      </c>
      <c r="AZ29" s="21">
        <f t="shared" si="153"/>
        <v>4.6223945077538445E-8</v>
      </c>
      <c r="BA29" s="21">
        <f t="shared" si="154"/>
        <v>2.0382445300040474E-8</v>
      </c>
      <c r="BB29" s="21">
        <f t="shared" si="155"/>
        <v>6.7407283559244214E-9</v>
      </c>
      <c r="BC29" s="21">
        <f t="shared" si="156"/>
        <v>1.7833942139718964E-9</v>
      </c>
      <c r="BD29" s="21">
        <f t="shared" si="157"/>
        <v>1.5628576737246127E-3</v>
      </c>
      <c r="BE29" s="21">
        <f t="shared" si="158"/>
        <v>3.7175433922057656E-4</v>
      </c>
      <c r="BF29" s="21">
        <f t="shared" si="159"/>
        <v>4.4214291247636536E-5</v>
      </c>
      <c r="BG29" s="21">
        <f t="shared" si="160"/>
        <v>3.505726487065802E-6</v>
      </c>
      <c r="BH29" s="21">
        <f t="shared" si="161"/>
        <v>2.0847532305697104E-7</v>
      </c>
      <c r="BI29" s="21">
        <f t="shared" si="162"/>
        <v>9.9179352374599964E-9</v>
      </c>
      <c r="BJ29" s="22">
        <f t="shared" si="163"/>
        <v>6.5359794183465422E-2</v>
      </c>
      <c r="BK29" s="22">
        <f t="shared" si="164"/>
        <v>0.28144328887156184</v>
      </c>
      <c r="BL29" s="22">
        <f t="shared" si="165"/>
        <v>0.57173421471023855</v>
      </c>
      <c r="BM29" s="22">
        <f t="shared" si="166"/>
        <v>0.20609462989390448</v>
      </c>
      <c r="BN29" s="22">
        <f t="shared" si="167"/>
        <v>0.79345827815234493</v>
      </c>
    </row>
    <row r="30" spans="1:66" x14ac:dyDescent="0.25">
      <c r="A30" t="s">
        <v>10</v>
      </c>
      <c r="B30" t="s">
        <v>499</v>
      </c>
      <c r="C30" t="s">
        <v>245</v>
      </c>
      <c r="D30" s="11">
        <v>44204</v>
      </c>
      <c r="E30">
        <f>VLOOKUP(A30,home!$A$2:$E$405,3,FALSE)</f>
        <v>1.5425</v>
      </c>
      <c r="F30" t="e">
        <f>VLOOKUP(B30,home!$B$2:$E$405,3,FALSE)</f>
        <v>#N/A</v>
      </c>
      <c r="G30">
        <f>VLOOKUP(C30,away!$B$2:$E$405,4,FALSE)</f>
        <v>0.41949999999999998</v>
      </c>
      <c r="H30">
        <f>VLOOKUP(A30,away!$A$2:$E$405,3,FALSE)</f>
        <v>1.4443999999999999</v>
      </c>
      <c r="I30">
        <f>VLOOKUP(C30,away!$B$2:$E$405,3,FALSE)</f>
        <v>1.5883</v>
      </c>
      <c r="J30" t="e">
        <f>VLOOKUP(B30,home!$B$2:$E$405,4,FALSE)</f>
        <v>#N/A</v>
      </c>
      <c r="K30" s="3" t="e">
        <f t="shared" ref="K30:K77" si="168">E30*F30*G30</f>
        <v>#N/A</v>
      </c>
      <c r="L30" s="3" t="e">
        <f t="shared" ref="L30:L77" si="169">H30*I30*J30</f>
        <v>#N/A</v>
      </c>
      <c r="M30" s="5" t="e">
        <f t="shared" ref="M30:M77" si="170">_xlfn.POISSON.DIST(0,K30,FALSE) * _xlfn.POISSON.DIST(0,L30,FALSE)</f>
        <v>#N/A</v>
      </c>
      <c r="N30" s="5" t="e">
        <f t="shared" ref="N30:N77" si="171">_xlfn.POISSON.DIST(1,K30,FALSE) * _xlfn.POISSON.DIST(0,L30,FALSE)</f>
        <v>#N/A</v>
      </c>
      <c r="O30" s="5" t="e">
        <f t="shared" ref="O30:O77" si="172">_xlfn.POISSON.DIST(0,K30,FALSE) * _xlfn.POISSON.DIST(1,L30,FALSE)</f>
        <v>#N/A</v>
      </c>
      <c r="P30" s="5" t="e">
        <f t="shared" ref="P30:P77" si="173">_xlfn.POISSON.DIST(1,K30,FALSE) * _xlfn.POISSON.DIST(1,L30,FALSE)</f>
        <v>#N/A</v>
      </c>
      <c r="Q30" s="5" t="e">
        <f t="shared" ref="Q30:Q77" si="174">_xlfn.POISSON.DIST(2,K30,FALSE) * _xlfn.POISSON.DIST(0,L30,FALSE)</f>
        <v>#N/A</v>
      </c>
      <c r="R30" s="5" t="e">
        <f t="shared" ref="R30:R77" si="175">_xlfn.POISSON.DIST(0,K30,FALSE) * _xlfn.POISSON.DIST(2,L30,FALSE)</f>
        <v>#N/A</v>
      </c>
      <c r="S30" s="5" t="e">
        <f t="shared" ref="S30:S77" si="176">_xlfn.POISSON.DIST(2,K30,FALSE) * _xlfn.POISSON.DIST(2,L30,FALSE)</f>
        <v>#N/A</v>
      </c>
      <c r="T30" s="5" t="e">
        <f t="shared" ref="T30:T77" si="177">_xlfn.POISSON.DIST(2,K30,FALSE) * _xlfn.POISSON.DIST(1,L30,FALSE)</f>
        <v>#N/A</v>
      </c>
      <c r="U30" s="5" t="e">
        <f t="shared" ref="U30:U77" si="178">_xlfn.POISSON.DIST(1,K30,FALSE) * _xlfn.POISSON.DIST(2,L30,FALSE)</f>
        <v>#N/A</v>
      </c>
      <c r="V30" s="5" t="e">
        <f t="shared" ref="V30:V77" si="179">_xlfn.POISSON.DIST(3,K30,FALSE) * _xlfn.POISSON.DIST(3,L30,FALSE)</f>
        <v>#N/A</v>
      </c>
      <c r="W30" s="5" t="e">
        <f t="shared" ref="W30:W77" si="180">_xlfn.POISSON.DIST(3,K30,FALSE) * _xlfn.POISSON.DIST(0,L30,FALSE)</f>
        <v>#N/A</v>
      </c>
      <c r="X30" s="5" t="e">
        <f t="shared" ref="X30:X77" si="181">_xlfn.POISSON.DIST(3,K30,FALSE) * _xlfn.POISSON.DIST(1,L30,FALSE)</f>
        <v>#N/A</v>
      </c>
      <c r="Y30" s="5" t="e">
        <f t="shared" ref="Y30:Y77" si="182">_xlfn.POISSON.DIST(3,K30,FALSE) * _xlfn.POISSON.DIST(2,L30,FALSE)</f>
        <v>#N/A</v>
      </c>
      <c r="Z30" s="5" t="e">
        <f t="shared" ref="Z30:Z77" si="183">_xlfn.POISSON.DIST(0,K30,FALSE) * _xlfn.POISSON.DIST(3,L30,FALSE)</f>
        <v>#N/A</v>
      </c>
      <c r="AA30" s="5" t="e">
        <f t="shared" ref="AA30:AA77" si="184">_xlfn.POISSON.DIST(1,K30,FALSE) * _xlfn.POISSON.DIST(3,L30,FALSE)</f>
        <v>#N/A</v>
      </c>
      <c r="AB30" s="5" t="e">
        <f t="shared" ref="AB30:AB77" si="185">_xlfn.POISSON.DIST(2,K30,FALSE) * _xlfn.POISSON.DIST(3,L30,FALSE)</f>
        <v>#N/A</v>
      </c>
      <c r="AC30" s="5" t="e">
        <f t="shared" ref="AC30:AC77" si="186">_xlfn.POISSON.DIST(4,K30,FALSE) * _xlfn.POISSON.DIST(4,L30,FALSE)</f>
        <v>#N/A</v>
      </c>
      <c r="AD30" s="5" t="e">
        <f t="shared" ref="AD30:AD77" si="187">_xlfn.POISSON.DIST(4,K30,FALSE) * _xlfn.POISSON.DIST(0,L30,FALSE)</f>
        <v>#N/A</v>
      </c>
      <c r="AE30" s="5" t="e">
        <f t="shared" ref="AE30:AE77" si="188">_xlfn.POISSON.DIST(4,K30,FALSE) * _xlfn.POISSON.DIST(1,L30,FALSE)</f>
        <v>#N/A</v>
      </c>
      <c r="AF30" s="5" t="e">
        <f t="shared" ref="AF30:AF77" si="189">_xlfn.POISSON.DIST(4,K30,FALSE) * _xlfn.POISSON.DIST(2,L30,FALSE)</f>
        <v>#N/A</v>
      </c>
      <c r="AG30" s="5" t="e">
        <f t="shared" ref="AG30:AG77" si="190">_xlfn.POISSON.DIST(4,K30,FALSE) * _xlfn.POISSON.DIST(3,L30,FALSE)</f>
        <v>#N/A</v>
      </c>
      <c r="AH30" s="5" t="e">
        <f t="shared" ref="AH30:AH77" si="191">_xlfn.POISSON.DIST(0,K30,FALSE) * _xlfn.POISSON.DIST(4,L30,FALSE)</f>
        <v>#N/A</v>
      </c>
      <c r="AI30" s="5" t="e">
        <f t="shared" ref="AI30:AI77" si="192">_xlfn.POISSON.DIST(1,K30,FALSE) * _xlfn.POISSON.DIST(4,L30,FALSE)</f>
        <v>#N/A</v>
      </c>
      <c r="AJ30" s="5" t="e">
        <f t="shared" ref="AJ30:AJ77" si="193">_xlfn.POISSON.DIST(2,K30,FALSE) * _xlfn.POISSON.DIST(4,L30,FALSE)</f>
        <v>#N/A</v>
      </c>
      <c r="AK30" s="5" t="e">
        <f t="shared" ref="AK30:AK77" si="194">_xlfn.POISSON.DIST(3,K30,FALSE) * _xlfn.POISSON.DIST(4,L30,FALSE)</f>
        <v>#N/A</v>
      </c>
      <c r="AL30" s="5" t="e">
        <f t="shared" ref="AL30:AL77" si="195">_xlfn.POISSON.DIST(5,K30,FALSE) * _xlfn.POISSON.DIST(5,L30,FALSE)</f>
        <v>#N/A</v>
      </c>
      <c r="AM30" s="5" t="e">
        <f t="shared" ref="AM30:AM77" si="196">_xlfn.POISSON.DIST(5,K30,FALSE) * _xlfn.POISSON.DIST(0,L30,FALSE)</f>
        <v>#N/A</v>
      </c>
      <c r="AN30" s="5" t="e">
        <f t="shared" ref="AN30:AN77" si="197">_xlfn.POISSON.DIST(5,K30,FALSE) * _xlfn.POISSON.DIST(1,L30,FALSE)</f>
        <v>#N/A</v>
      </c>
      <c r="AO30" s="5" t="e">
        <f t="shared" ref="AO30:AO77" si="198">_xlfn.POISSON.DIST(5,K30,FALSE) * _xlfn.POISSON.DIST(2,L30,FALSE)</f>
        <v>#N/A</v>
      </c>
      <c r="AP30" s="5" t="e">
        <f t="shared" ref="AP30:AP77" si="199">_xlfn.POISSON.DIST(5,K30,FALSE) * _xlfn.POISSON.DIST(3,L30,FALSE)</f>
        <v>#N/A</v>
      </c>
      <c r="AQ30" s="5" t="e">
        <f t="shared" ref="AQ30:AQ77" si="200">_xlfn.POISSON.DIST(5,K30,FALSE) * _xlfn.POISSON.DIST(4,L30,FALSE)</f>
        <v>#N/A</v>
      </c>
      <c r="AR30" s="5" t="e">
        <f t="shared" ref="AR30:AR77" si="201">_xlfn.POISSON.DIST(0,K30,FALSE) * _xlfn.POISSON.DIST(5,L30,FALSE)</f>
        <v>#N/A</v>
      </c>
      <c r="AS30" s="5" t="e">
        <f t="shared" ref="AS30:AS77" si="202">_xlfn.POISSON.DIST(1,K30,FALSE) * _xlfn.POISSON.DIST(5,L30,FALSE)</f>
        <v>#N/A</v>
      </c>
      <c r="AT30" s="5" t="e">
        <f t="shared" ref="AT30:AT77" si="203">_xlfn.POISSON.DIST(2,K30,FALSE) * _xlfn.POISSON.DIST(5,L30,FALSE)</f>
        <v>#N/A</v>
      </c>
      <c r="AU30" s="5" t="e">
        <f t="shared" ref="AU30:AU77" si="204">_xlfn.POISSON.DIST(3,K30,FALSE) * _xlfn.POISSON.DIST(5,L30,FALSE)</f>
        <v>#N/A</v>
      </c>
      <c r="AV30" s="5" t="e">
        <f t="shared" ref="AV30:AV77" si="205">_xlfn.POISSON.DIST(4,K30,FALSE) * _xlfn.POISSON.DIST(5,L30,FALSE)</f>
        <v>#N/A</v>
      </c>
      <c r="AW30" s="5" t="e">
        <f t="shared" ref="AW30:AW77" si="206">_xlfn.POISSON.DIST(6,K30,FALSE) * _xlfn.POISSON.DIST(6,L30,FALSE)</f>
        <v>#N/A</v>
      </c>
      <c r="AX30" s="5" t="e">
        <f t="shared" ref="AX30:AX77" si="207">_xlfn.POISSON.DIST(6,K30,FALSE) * _xlfn.POISSON.DIST(0,L30,FALSE)</f>
        <v>#N/A</v>
      </c>
      <c r="AY30" s="5" t="e">
        <f t="shared" ref="AY30:AY77" si="208">_xlfn.POISSON.DIST(6,K30,FALSE) * _xlfn.POISSON.DIST(1,L30,FALSE)</f>
        <v>#N/A</v>
      </c>
      <c r="AZ30" s="5" t="e">
        <f t="shared" ref="AZ30:AZ77" si="209">_xlfn.POISSON.DIST(6,K30,FALSE) * _xlfn.POISSON.DIST(2,L30,FALSE)</f>
        <v>#N/A</v>
      </c>
      <c r="BA30" s="5" t="e">
        <f t="shared" ref="BA30:BA77" si="210">_xlfn.POISSON.DIST(6,K30,FALSE) * _xlfn.POISSON.DIST(3,L30,FALSE)</f>
        <v>#N/A</v>
      </c>
      <c r="BB30" s="5" t="e">
        <f t="shared" ref="BB30:BB77" si="211">_xlfn.POISSON.DIST(6,K30,FALSE) * _xlfn.POISSON.DIST(4,L30,FALSE)</f>
        <v>#N/A</v>
      </c>
      <c r="BC30" s="5" t="e">
        <f t="shared" ref="BC30:BC77" si="212">_xlfn.POISSON.DIST(6,K30,FALSE) * _xlfn.POISSON.DIST(5,L30,FALSE)</f>
        <v>#N/A</v>
      </c>
      <c r="BD30" s="5" t="e">
        <f t="shared" ref="BD30:BD77" si="213">_xlfn.POISSON.DIST(0,K30,FALSE) * _xlfn.POISSON.DIST(6,L30,FALSE)</f>
        <v>#N/A</v>
      </c>
      <c r="BE30" s="5" t="e">
        <f t="shared" ref="BE30:BE77" si="214">_xlfn.POISSON.DIST(1,K30,FALSE) * _xlfn.POISSON.DIST(6,L30,FALSE)</f>
        <v>#N/A</v>
      </c>
      <c r="BF30" s="5" t="e">
        <f t="shared" ref="BF30:BF77" si="215">_xlfn.POISSON.DIST(2,K30,FALSE) * _xlfn.POISSON.DIST(6,L30,FALSE)</f>
        <v>#N/A</v>
      </c>
      <c r="BG30" s="5" t="e">
        <f t="shared" ref="BG30:BG77" si="216">_xlfn.POISSON.DIST(3,K30,FALSE) * _xlfn.POISSON.DIST(6,L30,FALSE)</f>
        <v>#N/A</v>
      </c>
      <c r="BH30" s="5" t="e">
        <f t="shared" ref="BH30:BH77" si="217">_xlfn.POISSON.DIST(4,K30,FALSE) * _xlfn.POISSON.DIST(6,L30,FALSE)</f>
        <v>#N/A</v>
      </c>
      <c r="BI30" s="5" t="e">
        <f t="shared" ref="BI30:BI77" si="218">_xlfn.POISSON.DIST(5,K30,FALSE) * _xlfn.POISSON.DIST(6,L30,FALSE)</f>
        <v>#N/A</v>
      </c>
      <c r="BJ30" s="8" t="e">
        <f t="shared" ref="BJ30:BJ77" si="219">SUM(N30,Q30,T30,W30,X30,Y30,AD30,AE30,AF30,AG30,AM30,AN30,AO30,AP30,AQ30,AX30,AY30,AZ30,BA30,BB30,BC30)</f>
        <v>#N/A</v>
      </c>
      <c r="BK30" s="8" t="e">
        <f t="shared" ref="BK30:BK77" si="220">SUM(M30,P30,S30,V30,AC30,AL30,AY30)</f>
        <v>#N/A</v>
      </c>
      <c r="BL30" s="8" t="e">
        <f t="shared" ref="BL30:BL77" si="221">SUM(O30,R30,U30,AA30,AB30,AH30,AI30,AJ30,AK30,AR30,AS30,AT30,AU30,AV30,BD30,BE30,BF30,BG30,BH30,BI30)</f>
        <v>#N/A</v>
      </c>
      <c r="BM30" s="8" t="e">
        <f t="shared" ref="BM30:BM77" si="222">SUM(S30:BI30)</f>
        <v>#N/A</v>
      </c>
      <c r="BN30" s="8" t="e">
        <f t="shared" ref="BN30:BN77" si="223">SUM(M30:R30)</f>
        <v>#N/A</v>
      </c>
    </row>
    <row r="31" spans="1:66" x14ac:dyDescent="0.25">
      <c r="A31" t="s">
        <v>10</v>
      </c>
      <c r="B31" t="s">
        <v>48</v>
      </c>
      <c r="C31" t="s">
        <v>243</v>
      </c>
      <c r="D31" s="11">
        <v>44204</v>
      </c>
      <c r="E31">
        <f>VLOOKUP(A31,home!$A$2:$E$405,3,FALSE)</f>
        <v>1.5425</v>
      </c>
      <c r="F31">
        <f>VLOOKUP(B31,home!$B$2:$E$405,3,FALSE)</f>
        <v>0.87709999999999999</v>
      </c>
      <c r="G31">
        <f>VLOOKUP(C31,away!$B$2:$E$405,4,FALSE)</f>
        <v>0.80079999999999996</v>
      </c>
      <c r="H31">
        <f>VLOOKUP(A31,away!$A$2:$E$405,3,FALSE)</f>
        <v>1.4443999999999999</v>
      </c>
      <c r="I31">
        <f>VLOOKUP(C31,away!$B$2:$E$405,3,FALSE)</f>
        <v>1.0589</v>
      </c>
      <c r="J31">
        <f>VLOOKUP(B31,home!$B$2:$E$405,4,FALSE)</f>
        <v>1.5476000000000001</v>
      </c>
      <c r="K31" s="3">
        <f t="shared" si="168"/>
        <v>1.0834237413999999</v>
      </c>
      <c r="L31" s="3">
        <f t="shared" si="169"/>
        <v>2.367015757616</v>
      </c>
      <c r="M31" s="5">
        <f t="shared" si="170"/>
        <v>3.1731687267652173E-2</v>
      </c>
      <c r="N31" s="5">
        <f t="shared" si="171"/>
        <v>3.4378863340454459E-2</v>
      </c>
      <c r="O31" s="5">
        <f t="shared" si="172"/>
        <v>7.5109403778275685E-2</v>
      </c>
      <c r="P31" s="5">
        <f t="shared" si="173"/>
        <v>8.1375311255782734E-2</v>
      </c>
      <c r="Q31" s="5">
        <f t="shared" si="174"/>
        <v>1.8623438372697233E-2</v>
      </c>
      <c r="R31" s="5">
        <f t="shared" si="175"/>
        <v>8.8892571144160659E-2</v>
      </c>
      <c r="S31" s="5">
        <f t="shared" si="176"/>
        <v>5.2171361280920932E-2</v>
      </c>
      <c r="T31" s="5">
        <f t="shared" si="177"/>
        <v>4.4081972089164825E-2</v>
      </c>
      <c r="U31" s="5">
        <f t="shared" si="178"/>
        <v>9.6308322011672207E-2</v>
      </c>
      <c r="V31" s="5">
        <f t="shared" si="179"/>
        <v>1.4865829811146007E-2</v>
      </c>
      <c r="W31" s="5">
        <f t="shared" si="180"/>
        <v>6.7256917598266536E-3</v>
      </c>
      <c r="X31" s="5">
        <f t="shared" si="181"/>
        <v>1.5919818376377775E-2</v>
      </c>
      <c r="Y31" s="5">
        <f t="shared" si="182"/>
        <v>1.884123047763548E-2</v>
      </c>
      <c r="Z31" s="5">
        <f t="shared" si="183"/>
        <v>7.0136705544409872E-2</v>
      </c>
      <c r="AA31" s="5">
        <f t="shared" si="184"/>
        <v>7.598777193039466E-2</v>
      </c>
      <c r="AB31" s="5">
        <f t="shared" si="185"/>
        <v>4.1163478082739034E-2</v>
      </c>
      <c r="AC31" s="5">
        <f t="shared" si="186"/>
        <v>2.3826961944888067E-3</v>
      </c>
      <c r="AD31" s="5">
        <f t="shared" si="187"/>
        <v>1.8216935324836354E-3</v>
      </c>
      <c r="AE31" s="5">
        <f t="shared" si="188"/>
        <v>4.3119772969359193E-3</v>
      </c>
      <c r="AF31" s="5">
        <f t="shared" si="189"/>
        <v>5.1032591041648839E-3</v>
      </c>
      <c r="AG31" s="5">
        <f t="shared" si="190"/>
        <v>4.0264982382518643E-3</v>
      </c>
      <c r="AH31" s="5">
        <f t="shared" si="191"/>
        <v>4.1503671802722915E-2</v>
      </c>
      <c r="AI31" s="5">
        <f t="shared" si="192"/>
        <v>4.4966063386343735E-2</v>
      </c>
      <c r="AJ31" s="5">
        <f t="shared" si="193"/>
        <v>2.4358650315031039E-2</v>
      </c>
      <c r="AK31" s="5">
        <f t="shared" si="194"/>
        <v>8.796913353255071E-3</v>
      </c>
      <c r="AL31" s="5">
        <f t="shared" si="195"/>
        <v>2.4441517126907162E-4</v>
      </c>
      <c r="AM31" s="5">
        <f t="shared" si="196"/>
        <v>3.9473320452952057E-4</v>
      </c>
      <c r="AN31" s="5">
        <f t="shared" si="197"/>
        <v>9.343397151756346E-4</v>
      </c>
      <c r="AO31" s="5">
        <f t="shared" si="198"/>
        <v>1.1057984143935864E-3</v>
      </c>
      <c r="AP31" s="5">
        <f t="shared" si="199"/>
        <v>8.7248075720546892E-4</v>
      </c>
      <c r="AQ31" s="5">
        <f t="shared" si="200"/>
        <v>5.1629392513052115E-4</v>
      </c>
      <c r="AR31" s="5">
        <f t="shared" si="201"/>
        <v>1.9647969031193591E-2</v>
      </c>
      <c r="AS31" s="5">
        <f t="shared" si="202"/>
        <v>2.128707611868709E-2</v>
      </c>
      <c r="AT31" s="5">
        <f t="shared" si="203"/>
        <v>1.1531461825987277E-2</v>
      </c>
      <c r="AU31" s="5">
        <f t="shared" si="204"/>
        <v>4.16448650510747E-3</v>
      </c>
      <c r="AV31" s="5">
        <f t="shared" si="205"/>
        <v>1.1279758875933361E-3</v>
      </c>
      <c r="AW31" s="5">
        <f t="shared" si="206"/>
        <v>1.7411057763011008E-5</v>
      </c>
      <c r="AX31" s="5">
        <f t="shared" si="207"/>
        <v>7.1277220884364065E-5</v>
      </c>
      <c r="AY31" s="5">
        <f t="shared" si="208"/>
        <v>1.6871430499236598E-4</v>
      </c>
      <c r="AZ31" s="5">
        <f t="shared" si="209"/>
        <v>1.9967470922608105E-4</v>
      </c>
      <c r="BA31" s="5">
        <f t="shared" si="210"/>
        <v>1.5754439437850893E-4</v>
      </c>
      <c r="BB31" s="5">
        <f t="shared" si="211"/>
        <v>9.3227516004500054E-5</v>
      </c>
      <c r="BC31" s="5">
        <f t="shared" si="212"/>
        <v>4.4134199885209873E-5</v>
      </c>
      <c r="BD31" s="5">
        <f t="shared" si="213"/>
        <v>7.7511753836644022E-3</v>
      </c>
      <c r="BE31" s="5">
        <f t="shared" si="214"/>
        <v>8.3978074344172662E-3</v>
      </c>
      <c r="BF31" s="5">
        <f t="shared" si="215"/>
        <v>4.549191975076544E-3</v>
      </c>
      <c r="BG31" s="5">
        <f t="shared" si="216"/>
        <v>1.6429008633280946E-3</v>
      </c>
      <c r="BH31" s="5">
        <f t="shared" si="217"/>
        <v>4.4498945002405352E-4</v>
      </c>
      <c r="BI31" s="5">
        <f t="shared" si="218"/>
        <v>9.6422426965717698E-5</v>
      </c>
      <c r="BJ31" s="8">
        <f t="shared" si="219"/>
        <v>0.15839266094979854</v>
      </c>
      <c r="BK31" s="8">
        <f t="shared" si="220"/>
        <v>0.18294001528625212</v>
      </c>
      <c r="BL31" s="8">
        <f t="shared" si="221"/>
        <v>0.57772830270663988</v>
      </c>
      <c r="BM31" s="8">
        <f t="shared" si="222"/>
        <v>0.65893510608084804</v>
      </c>
      <c r="BN31" s="8">
        <f t="shared" si="223"/>
        <v>0.33011127515902294</v>
      </c>
    </row>
    <row r="32" spans="1:66" x14ac:dyDescent="0.25">
      <c r="A32" t="s">
        <v>10</v>
      </c>
      <c r="B32" t="s">
        <v>240</v>
      </c>
      <c r="C32" t="s">
        <v>244</v>
      </c>
      <c r="D32" s="11">
        <v>44204</v>
      </c>
      <c r="E32">
        <f>VLOOKUP(A32,home!$A$2:$E$405,3,FALSE)</f>
        <v>1.5425</v>
      </c>
      <c r="F32">
        <f>VLOOKUP(B32,home!$B$2:$E$405,3,FALSE)</f>
        <v>1.1059000000000001</v>
      </c>
      <c r="G32">
        <f>VLOOKUP(C32,away!$B$2:$E$405,4,FALSE)</f>
        <v>1.3347</v>
      </c>
      <c r="H32">
        <f>VLOOKUP(A32,away!$A$2:$E$405,3,FALSE)</f>
        <v>1.4443999999999999</v>
      </c>
      <c r="I32">
        <f>VLOOKUP(C32,away!$B$2:$E$405,3,FALSE)</f>
        <v>1.0589</v>
      </c>
      <c r="J32">
        <f>VLOOKUP(B32,home!$B$2:$E$405,4,FALSE)</f>
        <v>0.85519999999999996</v>
      </c>
      <c r="K32" s="3">
        <f t="shared" si="168"/>
        <v>2.2767989960250001</v>
      </c>
      <c r="L32" s="3">
        <f t="shared" si="169"/>
        <v>1.3080071568319998</v>
      </c>
      <c r="M32" s="5">
        <f t="shared" si="170"/>
        <v>2.7742044825117017E-2</v>
      </c>
      <c r="N32" s="5">
        <f t="shared" si="171"/>
        <v>6.3163059805506974E-2</v>
      </c>
      <c r="O32" s="5">
        <f t="shared" si="172"/>
        <v>3.6286793176407192E-2</v>
      </c>
      <c r="P32" s="5">
        <f t="shared" si="173"/>
        <v>8.2617734273010737E-2</v>
      </c>
      <c r="Q32" s="5">
        <f t="shared" si="174"/>
        <v>7.1904795575522679E-2</v>
      </c>
      <c r="R32" s="5">
        <f t="shared" si="175"/>
        <v>2.3731692586611602E-2</v>
      </c>
      <c r="S32" s="5">
        <f t="shared" si="176"/>
        <v>6.1510336201190834E-2</v>
      </c>
      <c r="T32" s="5">
        <f t="shared" si="177"/>
        <v>9.4051987223325556E-2</v>
      </c>
      <c r="U32" s="5">
        <f t="shared" si="178"/>
        <v>5.4032293855171235E-2</v>
      </c>
      <c r="V32" s="5">
        <f t="shared" si="179"/>
        <v>2.035356098717853E-2</v>
      </c>
      <c r="W32" s="5">
        <f t="shared" si="180"/>
        <v>5.4570922125244302E-2</v>
      </c>
      <c r="X32" s="5">
        <f t="shared" si="181"/>
        <v>7.1379156694741264E-2</v>
      </c>
      <c r="Y32" s="5">
        <f t="shared" si="182"/>
        <v>4.6682223902677171E-2</v>
      </c>
      <c r="Z32" s="5">
        <f t="shared" si="183"/>
        <v>1.0347074582341629E-2</v>
      </c>
      <c r="AA32" s="5">
        <f t="shared" si="184"/>
        <v>2.3558209020871222E-2</v>
      </c>
      <c r="AB32" s="5">
        <f t="shared" si="185"/>
        <v>2.6818653323433351E-2</v>
      </c>
      <c r="AC32" s="5">
        <f t="shared" si="186"/>
        <v>3.7883947987356523E-3</v>
      </c>
      <c r="AD32" s="5">
        <f t="shared" si="187"/>
        <v>3.106175517672868E-2</v>
      </c>
      <c r="AE32" s="5">
        <f t="shared" si="188"/>
        <v>4.0628998074924531E-2</v>
      </c>
      <c r="AF32" s="5">
        <f t="shared" si="189"/>
        <v>2.6571510128457421E-2</v>
      </c>
      <c r="AG32" s="5">
        <f t="shared" si="190"/>
        <v>1.1585241805285425E-2</v>
      </c>
      <c r="AH32" s="5">
        <f t="shared" si="191"/>
        <v>3.3835119014943302E-3</v>
      </c>
      <c r="AI32" s="5">
        <f t="shared" si="192"/>
        <v>7.7035765003609317E-3</v>
      </c>
      <c r="AJ32" s="5">
        <f t="shared" si="193"/>
        <v>8.7697476209117782E-3</v>
      </c>
      <c r="AK32" s="5">
        <f t="shared" si="194"/>
        <v>6.6556508595615226E-3</v>
      </c>
      <c r="AL32" s="5">
        <f t="shared" si="195"/>
        <v>4.5128410220118343E-4</v>
      </c>
      <c r="AM32" s="5">
        <f t="shared" si="196"/>
        <v>1.4144274600230038E-2</v>
      </c>
      <c r="AN32" s="5">
        <f t="shared" si="197"/>
        <v>1.850081240529796E-2</v>
      </c>
      <c r="AO32" s="5">
        <f t="shared" si="198"/>
        <v>1.2099597516667992E-2</v>
      </c>
      <c r="AP32" s="5">
        <f t="shared" si="199"/>
        <v>5.2754533821961413E-3</v>
      </c>
      <c r="AQ32" s="5">
        <f t="shared" si="200"/>
        <v>1.7250826948615326E-3</v>
      </c>
      <c r="AR32" s="5">
        <f t="shared" si="201"/>
        <v>8.851315564761663E-4</v>
      </c>
      <c r="AS32" s="5">
        <f t="shared" si="202"/>
        <v>2.0152666391349814E-3</v>
      </c>
      <c r="AT32" s="5">
        <f t="shared" si="203"/>
        <v>2.2941785303526013E-3</v>
      </c>
      <c r="AU32" s="5">
        <f t="shared" si="204"/>
        <v>1.7411277915363045E-3</v>
      </c>
      <c r="AV32" s="5">
        <f t="shared" si="205"/>
        <v>9.9104950193027114E-4</v>
      </c>
      <c r="AW32" s="5">
        <f t="shared" si="206"/>
        <v>3.7332093530802631E-5</v>
      </c>
      <c r="AX32" s="5">
        <f t="shared" si="207"/>
        <v>5.3672783682176079E-3</v>
      </c>
      <c r="AY32" s="5">
        <f t="shared" si="208"/>
        <v>7.0204385183382078E-3</v>
      </c>
      <c r="AZ32" s="5">
        <f t="shared" si="209"/>
        <v>4.5913919130427094E-3</v>
      </c>
      <c r="BA32" s="5">
        <f t="shared" si="210"/>
        <v>2.0018578273601436E-3</v>
      </c>
      <c r="BB32" s="5">
        <f t="shared" si="211"/>
        <v>6.5461109128680617E-4</v>
      </c>
      <c r="BC32" s="5">
        <f t="shared" si="212"/>
        <v>1.712471984689496E-4</v>
      </c>
      <c r="BD32" s="5">
        <f t="shared" si="213"/>
        <v>1.9295973510144535E-4</v>
      </c>
      <c r="BE32" s="5">
        <f t="shared" si="214"/>
        <v>4.3933053115222082E-4</v>
      </c>
      <c r="BF32" s="5">
        <f t="shared" si="215"/>
        <v>5.0013365612525324E-4</v>
      </c>
      <c r="BG32" s="5">
        <f t="shared" si="216"/>
        <v>3.7956793538142979E-4</v>
      </c>
      <c r="BH32" s="5">
        <f t="shared" si="217"/>
        <v>2.1604997354993043E-4</v>
      </c>
      <c r="BI32" s="5">
        <f t="shared" si="218"/>
        <v>9.8380472573941855E-5</v>
      </c>
      <c r="BJ32" s="8">
        <f t="shared" si="219"/>
        <v>0.58315169602838213</v>
      </c>
      <c r="BK32" s="8">
        <f t="shared" si="220"/>
        <v>0.20348379370577216</v>
      </c>
      <c r="BL32" s="8">
        <f t="shared" si="221"/>
        <v>0.20069330516813774</v>
      </c>
      <c r="BM32" s="8">
        <f t="shared" si="222"/>
        <v>0.68524664281765013</v>
      </c>
      <c r="BN32" s="8">
        <f t="shared" si="223"/>
        <v>0.30544612024217616</v>
      </c>
    </row>
    <row r="33" spans="1:66" x14ac:dyDescent="0.25">
      <c r="A33" t="s">
        <v>10</v>
      </c>
      <c r="B33" t="s">
        <v>241</v>
      </c>
      <c r="C33" t="s">
        <v>44</v>
      </c>
      <c r="D33" s="11">
        <v>44204</v>
      </c>
      <c r="E33">
        <f>VLOOKUP(A33,home!$A$2:$E$405,3,FALSE)</f>
        <v>1.5425</v>
      </c>
      <c r="F33">
        <f>VLOOKUP(B33,home!$B$2:$E$405,3,FALSE)</f>
        <v>1.1440999999999999</v>
      </c>
      <c r="G33">
        <f>VLOOKUP(C33,away!$B$2:$E$405,4,FALSE)</f>
        <v>0.83899999999999997</v>
      </c>
      <c r="H33">
        <f>VLOOKUP(A33,away!$A$2:$E$405,3,FALSE)</f>
        <v>1.4443999999999999</v>
      </c>
      <c r="I33">
        <f>VLOOKUP(C33,away!$B$2:$E$405,3,FALSE)</f>
        <v>0.8145</v>
      </c>
      <c r="J33">
        <f>VLOOKUP(B33,home!$B$2:$E$405,4,FALSE)</f>
        <v>1.0181</v>
      </c>
      <c r="K33" s="3">
        <f t="shared" si="168"/>
        <v>1.4806455957499998</v>
      </c>
      <c r="L33" s="3">
        <f t="shared" si="169"/>
        <v>1.1977577947799998</v>
      </c>
      <c r="M33" s="5">
        <f t="shared" si="170"/>
        <v>6.8672710171307882E-2</v>
      </c>
      <c r="N33" s="5">
        <f t="shared" si="171"/>
        <v>0.10167994586336322</v>
      </c>
      <c r="O33" s="5">
        <f t="shared" si="172"/>
        <v>8.22532738963518E-2</v>
      </c>
      <c r="P33" s="5">
        <f t="shared" si="173"/>
        <v>0.1217879477306517</v>
      </c>
      <c r="Q33" s="5">
        <f t="shared" si="174"/>
        <v>7.5275982009343601E-2</v>
      </c>
      <c r="R33" s="5">
        <f t="shared" si="175"/>
        <v>4.9259749977764833E-2</v>
      </c>
      <c r="S33" s="5">
        <f t="shared" si="176"/>
        <v>5.3996355231371938E-2</v>
      </c>
      <c r="T33" s="5">
        <f t="shared" si="177"/>
        <v>9.0162394211410327E-2</v>
      </c>
      <c r="U33" s="5">
        <f t="shared" si="178"/>
        <v>7.2936231852323646E-2</v>
      </c>
      <c r="V33" s="5">
        <f t="shared" si="179"/>
        <v>1.0640010618093927E-2</v>
      </c>
      <c r="W33" s="5">
        <f t="shared" si="180"/>
        <v>3.7152350409296923E-2</v>
      </c>
      <c r="X33" s="5">
        <f t="shared" si="181"/>
        <v>4.4499517297133306E-2</v>
      </c>
      <c r="Y33" s="5">
        <f t="shared" si="182"/>
        <v>2.6649821853294429E-2</v>
      </c>
      <c r="Z33" s="5">
        <f t="shared" si="183"/>
        <v>1.9667083168260584E-2</v>
      </c>
      <c r="AA33" s="5">
        <f t="shared" si="184"/>
        <v>2.9119980074333984E-2</v>
      </c>
      <c r="AB33" s="5">
        <f t="shared" si="185"/>
        <v>2.1558185122695188E-2</v>
      </c>
      <c r="AC33" s="5">
        <f t="shared" si="186"/>
        <v>1.1793486213241547E-3</v>
      </c>
      <c r="AD33" s="5">
        <f t="shared" si="187"/>
        <v>1.3752366001321556E-2</v>
      </c>
      <c r="AE33" s="5">
        <f t="shared" si="188"/>
        <v>1.647200357475035E-2</v>
      </c>
      <c r="AF33" s="5">
        <f t="shared" si="189"/>
        <v>9.8647353386506278E-3</v>
      </c>
      <c r="AG33" s="5">
        <f t="shared" si="190"/>
        <v>3.938521215103504E-3</v>
      </c>
      <c r="AH33" s="5">
        <f t="shared" si="191"/>
        <v>5.8891005413426629E-3</v>
      </c>
      <c r="AI33" s="5">
        <f t="shared" si="192"/>
        <v>8.7196707794679525E-3</v>
      </c>
      <c r="AJ33" s="5">
        <f t="shared" si="193"/>
        <v>6.4553710680045973E-3</v>
      </c>
      <c r="AK33" s="5">
        <f t="shared" si="194"/>
        <v>3.1860389135909915E-3</v>
      </c>
      <c r="AL33" s="5">
        <f t="shared" si="195"/>
        <v>8.3660859105020368E-5</v>
      </c>
      <c r="AM33" s="5">
        <f t="shared" si="196"/>
        <v>4.072476030199757E-3</v>
      </c>
      <c r="AN33" s="5">
        <f t="shared" si="197"/>
        <v>4.8778399092264686E-3</v>
      </c>
      <c r="AO33" s="5">
        <f t="shared" si="198"/>
        <v>2.9212353864824852E-3</v>
      </c>
      <c r="AP33" s="5">
        <f t="shared" si="199"/>
        <v>1.1663108181821874E-3</v>
      </c>
      <c r="AQ33" s="5">
        <f t="shared" si="200"/>
        <v>3.4923946840348852E-4</v>
      </c>
      <c r="AR33" s="5">
        <f t="shared" si="201"/>
        <v>1.410743215527258E-3</v>
      </c>
      <c r="AS33" s="5">
        <f t="shared" si="202"/>
        <v>2.0888107288046273E-3</v>
      </c>
      <c r="AT33" s="5">
        <f t="shared" si="203"/>
        <v>1.5463942029799596E-3</v>
      </c>
      <c r="AU33" s="5">
        <f t="shared" si="204"/>
        <v>7.6322058864520246E-4</v>
      </c>
      <c r="AV33" s="5">
        <f t="shared" si="205"/>
        <v>2.8251480079081049E-4</v>
      </c>
      <c r="AW33" s="5">
        <f t="shared" si="206"/>
        <v>4.1213542348461087E-6</v>
      </c>
      <c r="AX33" s="5">
        <f t="shared" si="207"/>
        <v>1.0049822829854532E-3</v>
      </c>
      <c r="AY33" s="5">
        <f t="shared" si="208"/>
        <v>1.203725363061626E-3</v>
      </c>
      <c r="AZ33" s="5">
        <f t="shared" si="209"/>
        <v>7.2088571819072412E-4</v>
      </c>
      <c r="BA33" s="5">
        <f t="shared" si="210"/>
        <v>2.8781549603617272E-4</v>
      </c>
      <c r="BB33" s="5">
        <f t="shared" si="211"/>
        <v>8.6183313458949509E-5</v>
      </c>
      <c r="BC33" s="5">
        <f t="shared" si="212"/>
        <v>2.0645347095084966E-5</v>
      </c>
      <c r="BD33" s="5">
        <f t="shared" si="213"/>
        <v>2.8162144713846256E-4</v>
      </c>
      <c r="BE33" s="5">
        <f t="shared" si="214"/>
        <v>4.1698155537430587E-4</v>
      </c>
      <c r="BF33" s="5">
        <f t="shared" si="215"/>
        <v>3.0870095173697544E-4</v>
      </c>
      <c r="BG33" s="5">
        <f t="shared" si="216"/>
        <v>1.5235890153106189E-4</v>
      </c>
      <c r="BH33" s="5">
        <f t="shared" si="217"/>
        <v>5.6397384131318702E-5</v>
      </c>
      <c r="BI33" s="5">
        <f t="shared" si="218"/>
        <v>1.6700907685171582E-5</v>
      </c>
      <c r="BJ33" s="8">
        <f t="shared" si="219"/>
        <v>0.43615897690699029</v>
      </c>
      <c r="BK33" s="8">
        <f t="shared" si="220"/>
        <v>0.2575637585949162</v>
      </c>
      <c r="BL33" s="8">
        <f t="shared" si="221"/>
        <v>0.28670204691022072</v>
      </c>
      <c r="BM33" s="8">
        <f t="shared" si="222"/>
        <v>0.499962651922778</v>
      </c>
      <c r="BN33" s="8">
        <f t="shared" si="223"/>
        <v>0.49892960964878302</v>
      </c>
    </row>
    <row r="34" spans="1:66" x14ac:dyDescent="0.25">
      <c r="A34" t="s">
        <v>16</v>
      </c>
      <c r="B34" t="s">
        <v>65</v>
      </c>
      <c r="C34" t="s">
        <v>68</v>
      </c>
      <c r="D34" s="11">
        <v>44204</v>
      </c>
      <c r="E34">
        <f>VLOOKUP(A34,home!$A$2:$E$405,3,FALSE)</f>
        <v>1.6373</v>
      </c>
      <c r="F34">
        <f>VLOOKUP(B34,home!$B$2:$E$405,3,FALSE)</f>
        <v>1.0419</v>
      </c>
      <c r="G34">
        <f>VLOOKUP(C34,away!$B$2:$E$405,4,FALSE)</f>
        <v>1.1136999999999999</v>
      </c>
      <c r="H34">
        <f>VLOOKUP(A34,away!$A$2:$E$405,3,FALSE)</f>
        <v>1.3301000000000001</v>
      </c>
      <c r="I34">
        <f>VLOOKUP(C34,away!$B$2:$E$405,3,FALSE)</f>
        <v>1.0172000000000001</v>
      </c>
      <c r="J34">
        <f>VLOOKUP(B34,home!$B$2:$E$405,4,FALSE)</f>
        <v>1.2383</v>
      </c>
      <c r="K34" s="3">
        <f t="shared" si="168"/>
        <v>1.8998640263189999</v>
      </c>
      <c r="L34" s="3">
        <f t="shared" si="169"/>
        <v>1.6753923106760003</v>
      </c>
      <c r="M34" s="5">
        <f t="shared" si="170"/>
        <v>2.8008245304514536E-2</v>
      </c>
      <c r="N34" s="5">
        <f t="shared" si="171"/>
        <v>5.3211857694365206E-2</v>
      </c>
      <c r="O34" s="5">
        <f t="shared" si="172"/>
        <v>4.6924798818710846E-2</v>
      </c>
      <c r="P34" s="5">
        <f t="shared" si="173"/>
        <v>8.9150737217925033E-2</v>
      </c>
      <c r="Q34" s="5">
        <f t="shared" si="174"/>
        <v>5.0547647103565185E-2</v>
      </c>
      <c r="R34" s="5">
        <f t="shared" si="175"/>
        <v>3.9308723560443209E-2</v>
      </c>
      <c r="S34" s="5">
        <f t="shared" si="176"/>
        <v>7.094209098149433E-2</v>
      </c>
      <c r="T34" s="5">
        <f t="shared" si="177"/>
        <v>8.4687139280077109E-2</v>
      </c>
      <c r="U34" s="5">
        <f t="shared" si="178"/>
        <v>7.4681229813004166E-2</v>
      </c>
      <c r="V34" s="5">
        <f t="shared" si="179"/>
        <v>2.5089991425417471E-2</v>
      </c>
      <c r="W34" s="5">
        <f t="shared" si="180"/>
        <v>3.2011218782377095E-2</v>
      </c>
      <c r="X34" s="5">
        <f t="shared" si="181"/>
        <v>5.363134980336174E-2</v>
      </c>
      <c r="Y34" s="5">
        <f t="shared" si="182"/>
        <v>4.4926775535863543E-2</v>
      </c>
      <c r="Z34" s="5">
        <f t="shared" si="183"/>
        <v>2.1952511065218356E-2</v>
      </c>
      <c r="AA34" s="5">
        <f t="shared" si="184"/>
        <v>4.1706786060178143E-2</v>
      </c>
      <c r="AB34" s="5">
        <f t="shared" si="185"/>
        <v>3.9618611244557601E-2</v>
      </c>
      <c r="AC34" s="5">
        <f t="shared" si="186"/>
        <v>4.9913677384290801E-3</v>
      </c>
      <c r="AD34" s="5">
        <f t="shared" si="187"/>
        <v>1.5204240750816335E-2</v>
      </c>
      <c r="AE34" s="5">
        <f t="shared" si="188"/>
        <v>2.5473068043584388E-2</v>
      </c>
      <c r="AF34" s="5">
        <f t="shared" si="189"/>
        <v>2.1338691164773917E-2</v>
      </c>
      <c r="AG34" s="5">
        <f t="shared" si="190"/>
        <v>1.1916893032450705E-2</v>
      </c>
      <c r="AH34" s="5">
        <f t="shared" si="191"/>
        <v>9.1947670596741627E-3</v>
      </c>
      <c r="AI34" s="5">
        <f t="shared" si="192"/>
        <v>1.7468807167057867E-2</v>
      </c>
      <c r="AJ34" s="5">
        <f t="shared" si="193"/>
        <v>1.6594179159698387E-2</v>
      </c>
      <c r="AK34" s="5">
        <f t="shared" si="194"/>
        <v>1.0508894677267806E-2</v>
      </c>
      <c r="AL34" s="5">
        <f t="shared" si="195"/>
        <v>6.3550445059118888E-4</v>
      </c>
      <c r="AM34" s="5">
        <f t="shared" si="196"/>
        <v>5.7771980099938641E-3</v>
      </c>
      <c r="AN34" s="5">
        <f t="shared" si="197"/>
        <v>9.6790731231964112E-3</v>
      </c>
      <c r="AO34" s="5">
        <f t="shared" si="198"/>
        <v>8.1081223425370046E-3</v>
      </c>
      <c r="AP34" s="5">
        <f t="shared" si="199"/>
        <v>4.5280952755689238E-3</v>
      </c>
      <c r="AQ34" s="5">
        <f t="shared" si="200"/>
        <v>1.8965840016741255E-3</v>
      </c>
      <c r="AR34" s="5">
        <f t="shared" si="201"/>
        <v>3.0809684060470102E-3</v>
      </c>
      <c r="AS34" s="5">
        <f t="shared" si="202"/>
        <v>5.8534210408741037E-3</v>
      </c>
      <c r="AT34" s="5">
        <f t="shared" si="203"/>
        <v>5.560352033227715E-3</v>
      </c>
      <c r="AU34" s="5">
        <f t="shared" si="204"/>
        <v>3.5213042671996811E-3</v>
      </c>
      <c r="AV34" s="5">
        <f t="shared" si="205"/>
        <v>1.6724998257440656E-3</v>
      </c>
      <c r="AW34" s="5">
        <f t="shared" si="206"/>
        <v>5.6189495529201765E-5</v>
      </c>
      <c r="AX34" s="5">
        <f t="shared" si="207"/>
        <v>1.8293151120181768E-3</v>
      </c>
      <c r="AY34" s="5">
        <f t="shared" si="208"/>
        <v>3.0648204724786593E-3</v>
      </c>
      <c r="AZ34" s="5">
        <f t="shared" si="209"/>
        <v>2.5673883265965665E-3</v>
      </c>
      <c r="BA34" s="5">
        <f t="shared" si="210"/>
        <v>1.4337942202997367E-3</v>
      </c>
      <c r="BB34" s="5">
        <f t="shared" si="211"/>
        <v>6.0054195294546766E-4</v>
      </c>
      <c r="BC34" s="5">
        <f t="shared" si="212"/>
        <v>2.0122867404063672E-4</v>
      </c>
      <c r="BD34" s="5">
        <f t="shared" si="213"/>
        <v>8.6030512948781035E-4</v>
      </c>
      <c r="BE34" s="5">
        <f t="shared" si="214"/>
        <v>1.6344627671715998E-3</v>
      </c>
      <c r="BF34" s="5">
        <f t="shared" si="215"/>
        <v>1.5526285068535653E-3</v>
      </c>
      <c r="BG34" s="5">
        <f t="shared" si="216"/>
        <v>9.8326101546949052E-4</v>
      </c>
      <c r="BH34" s="5">
        <f t="shared" si="217"/>
        <v>4.6701555794309368E-4</v>
      </c>
      <c r="BI34" s="5">
        <f t="shared" si="218"/>
        <v>1.7745321165347594E-4</v>
      </c>
      <c r="BJ34" s="8">
        <f t="shared" si="219"/>
        <v>0.43263504270258479</v>
      </c>
      <c r="BK34" s="8">
        <f t="shared" si="220"/>
        <v>0.2218827575908503</v>
      </c>
      <c r="BL34" s="8">
        <f t="shared" si="221"/>
        <v>0.32137046932226371</v>
      </c>
      <c r="BM34" s="8">
        <f t="shared" si="222"/>
        <v>0.68768014000444377</v>
      </c>
      <c r="BN34" s="8">
        <f t="shared" si="223"/>
        <v>0.30715200969952405</v>
      </c>
    </row>
    <row r="35" spans="1:66" x14ac:dyDescent="0.25">
      <c r="A35" t="s">
        <v>16</v>
      </c>
      <c r="B35" t="s">
        <v>322</v>
      </c>
      <c r="C35" t="s">
        <v>494</v>
      </c>
      <c r="D35" s="11">
        <v>44204</v>
      </c>
      <c r="E35">
        <f>VLOOKUP(A35,home!$A$2:$E$405,3,FALSE)</f>
        <v>1.6373</v>
      </c>
      <c r="F35">
        <f>VLOOKUP(B35,home!$B$2:$E$405,3,FALSE)</f>
        <v>1.4371</v>
      </c>
      <c r="G35" t="e">
        <f>VLOOKUP(C35,away!$B$2:$E$405,4,FALSE)</f>
        <v>#N/A</v>
      </c>
      <c r="H35">
        <f>VLOOKUP(A35,away!$A$2:$E$405,3,FALSE)</f>
        <v>1.3301000000000001</v>
      </c>
      <c r="I35" t="e">
        <f>VLOOKUP(C35,away!$B$2:$E$405,3,FALSE)</f>
        <v>#N/A</v>
      </c>
      <c r="J35">
        <f>VLOOKUP(B35,home!$B$2:$E$405,4,FALSE)</f>
        <v>0.70760000000000001</v>
      </c>
      <c r="K35" s="3" t="e">
        <f t="shared" si="168"/>
        <v>#N/A</v>
      </c>
      <c r="L35" s="3" t="e">
        <f t="shared" si="169"/>
        <v>#N/A</v>
      </c>
      <c r="M35" s="5" t="e">
        <f t="shared" si="170"/>
        <v>#N/A</v>
      </c>
      <c r="N35" s="5" t="e">
        <f t="shared" si="171"/>
        <v>#N/A</v>
      </c>
      <c r="O35" s="5" t="e">
        <f t="shared" si="172"/>
        <v>#N/A</v>
      </c>
      <c r="P35" s="5" t="e">
        <f t="shared" si="173"/>
        <v>#N/A</v>
      </c>
      <c r="Q35" s="5" t="e">
        <f t="shared" si="174"/>
        <v>#N/A</v>
      </c>
      <c r="R35" s="5" t="e">
        <f t="shared" si="175"/>
        <v>#N/A</v>
      </c>
      <c r="S35" s="5" t="e">
        <f t="shared" si="176"/>
        <v>#N/A</v>
      </c>
      <c r="T35" s="5" t="e">
        <f t="shared" si="177"/>
        <v>#N/A</v>
      </c>
      <c r="U35" s="5" t="e">
        <f t="shared" si="178"/>
        <v>#N/A</v>
      </c>
      <c r="V35" s="5" t="e">
        <f t="shared" si="179"/>
        <v>#N/A</v>
      </c>
      <c r="W35" s="5" t="e">
        <f t="shared" si="180"/>
        <v>#N/A</v>
      </c>
      <c r="X35" s="5" t="e">
        <f t="shared" si="181"/>
        <v>#N/A</v>
      </c>
      <c r="Y35" s="5" t="e">
        <f t="shared" si="182"/>
        <v>#N/A</v>
      </c>
      <c r="Z35" s="5" t="e">
        <f t="shared" si="183"/>
        <v>#N/A</v>
      </c>
      <c r="AA35" s="5" t="e">
        <f t="shared" si="184"/>
        <v>#N/A</v>
      </c>
      <c r="AB35" s="5" t="e">
        <f t="shared" si="185"/>
        <v>#N/A</v>
      </c>
      <c r="AC35" s="5" t="e">
        <f t="shared" si="186"/>
        <v>#N/A</v>
      </c>
      <c r="AD35" s="5" t="e">
        <f t="shared" si="187"/>
        <v>#N/A</v>
      </c>
      <c r="AE35" s="5" t="e">
        <f t="shared" si="188"/>
        <v>#N/A</v>
      </c>
      <c r="AF35" s="5" t="e">
        <f t="shared" si="189"/>
        <v>#N/A</v>
      </c>
      <c r="AG35" s="5" t="e">
        <f t="shared" si="190"/>
        <v>#N/A</v>
      </c>
      <c r="AH35" s="5" t="e">
        <f t="shared" si="191"/>
        <v>#N/A</v>
      </c>
      <c r="AI35" s="5" t="e">
        <f t="shared" si="192"/>
        <v>#N/A</v>
      </c>
      <c r="AJ35" s="5" t="e">
        <f t="shared" si="193"/>
        <v>#N/A</v>
      </c>
      <c r="AK35" s="5" t="e">
        <f t="shared" si="194"/>
        <v>#N/A</v>
      </c>
      <c r="AL35" s="5" t="e">
        <f t="shared" si="195"/>
        <v>#N/A</v>
      </c>
      <c r="AM35" s="5" t="e">
        <f t="shared" si="196"/>
        <v>#N/A</v>
      </c>
      <c r="AN35" s="5" t="e">
        <f t="shared" si="197"/>
        <v>#N/A</v>
      </c>
      <c r="AO35" s="5" t="e">
        <f t="shared" si="198"/>
        <v>#N/A</v>
      </c>
      <c r="AP35" s="5" t="e">
        <f t="shared" si="199"/>
        <v>#N/A</v>
      </c>
      <c r="AQ35" s="5" t="e">
        <f t="shared" si="200"/>
        <v>#N/A</v>
      </c>
      <c r="AR35" s="5" t="e">
        <f t="shared" si="201"/>
        <v>#N/A</v>
      </c>
      <c r="AS35" s="5" t="e">
        <f t="shared" si="202"/>
        <v>#N/A</v>
      </c>
      <c r="AT35" s="5" t="e">
        <f t="shared" si="203"/>
        <v>#N/A</v>
      </c>
      <c r="AU35" s="5" t="e">
        <f t="shared" si="204"/>
        <v>#N/A</v>
      </c>
      <c r="AV35" s="5" t="e">
        <f t="shared" si="205"/>
        <v>#N/A</v>
      </c>
      <c r="AW35" s="5" t="e">
        <f t="shared" si="206"/>
        <v>#N/A</v>
      </c>
      <c r="AX35" s="5" t="e">
        <f t="shared" si="207"/>
        <v>#N/A</v>
      </c>
      <c r="AY35" s="5" t="e">
        <f t="shared" si="208"/>
        <v>#N/A</v>
      </c>
      <c r="AZ35" s="5" t="e">
        <f t="shared" si="209"/>
        <v>#N/A</v>
      </c>
      <c r="BA35" s="5" t="e">
        <f t="shared" si="210"/>
        <v>#N/A</v>
      </c>
      <c r="BB35" s="5" t="e">
        <f t="shared" si="211"/>
        <v>#N/A</v>
      </c>
      <c r="BC35" s="5" t="e">
        <f t="shared" si="212"/>
        <v>#N/A</v>
      </c>
      <c r="BD35" s="5" t="e">
        <f t="shared" si="213"/>
        <v>#N/A</v>
      </c>
      <c r="BE35" s="5" t="e">
        <f t="shared" si="214"/>
        <v>#N/A</v>
      </c>
      <c r="BF35" s="5" t="e">
        <f t="shared" si="215"/>
        <v>#N/A</v>
      </c>
      <c r="BG35" s="5" t="e">
        <f t="shared" si="216"/>
        <v>#N/A</v>
      </c>
      <c r="BH35" s="5" t="e">
        <f t="shared" si="217"/>
        <v>#N/A</v>
      </c>
      <c r="BI35" s="5" t="e">
        <f t="shared" si="218"/>
        <v>#N/A</v>
      </c>
      <c r="BJ35" s="8" t="e">
        <f t="shared" si="219"/>
        <v>#N/A</v>
      </c>
      <c r="BK35" s="8" t="e">
        <f t="shared" si="220"/>
        <v>#N/A</v>
      </c>
      <c r="BL35" s="8" t="e">
        <f t="shared" si="221"/>
        <v>#N/A</v>
      </c>
      <c r="BM35" s="8" t="e">
        <f t="shared" si="222"/>
        <v>#N/A</v>
      </c>
      <c r="BN35" s="8" t="e">
        <f t="shared" si="223"/>
        <v>#N/A</v>
      </c>
    </row>
    <row r="36" spans="1:66" x14ac:dyDescent="0.25">
      <c r="A36" t="s">
        <v>16</v>
      </c>
      <c r="B36" t="s">
        <v>254</v>
      </c>
      <c r="C36" t="s">
        <v>251</v>
      </c>
      <c r="D36" s="11">
        <v>44204</v>
      </c>
      <c r="E36">
        <f>VLOOKUP(A36,home!$A$2:$E$405,3,FALSE)</f>
        <v>1.6373</v>
      </c>
      <c r="F36">
        <f>VLOOKUP(B36,home!$B$2:$E$405,3,FALSE)</f>
        <v>1.1136999999999999</v>
      </c>
      <c r="G36">
        <f>VLOOKUP(C36,away!$B$2:$E$405,4,FALSE)</f>
        <v>1.8633999999999999</v>
      </c>
      <c r="H36">
        <f>VLOOKUP(A36,away!$A$2:$E$405,3,FALSE)</f>
        <v>1.3301000000000001</v>
      </c>
      <c r="I36">
        <f>VLOOKUP(C36,away!$B$2:$E$405,3,FALSE)</f>
        <v>0.43430000000000002</v>
      </c>
      <c r="J36">
        <f>VLOOKUP(B36,home!$B$2:$E$405,4,FALSE)</f>
        <v>0.84030000000000005</v>
      </c>
      <c r="K36" s="3">
        <f t="shared" si="168"/>
        <v>3.3978372460339998</v>
      </c>
      <c r="L36" s="3">
        <f t="shared" si="169"/>
        <v>0.48540973992900005</v>
      </c>
      <c r="M36" s="5">
        <f t="shared" si="170"/>
        <v>2.0583880984473137E-2</v>
      </c>
      <c r="N36" s="5">
        <f t="shared" si="171"/>
        <v>6.9940677476973828E-2</v>
      </c>
      <c r="O36" s="5">
        <f t="shared" si="172"/>
        <v>9.991616315402593E-3</v>
      </c>
      <c r="P36" s="5">
        <f t="shared" si="173"/>
        <v>3.3949886064555929E-2</v>
      </c>
      <c r="Q36" s="5">
        <f t="shared" si="174"/>
        <v>0.11882351947205649</v>
      </c>
      <c r="R36" s="5">
        <f t="shared" si="175"/>
        <v>2.4250139385649629E-3</v>
      </c>
      <c r="S36" s="5">
        <f t="shared" si="176"/>
        <v>1.3998754227467552E-2</v>
      </c>
      <c r="T36" s="5">
        <f t="shared" si="177"/>
        <v>5.7678093684379407E-2</v>
      </c>
      <c r="U36" s="5">
        <f t="shared" si="178"/>
        <v>8.239802682607638E-3</v>
      </c>
      <c r="V36" s="5">
        <f t="shared" si="179"/>
        <v>2.5654168231428816E-3</v>
      </c>
      <c r="W36" s="5">
        <f t="shared" si="180"/>
        <v>0.1345809933889999</v>
      </c>
      <c r="X36" s="5">
        <f t="shared" si="181"/>
        <v>6.5326925000340916E-2</v>
      </c>
      <c r="Y36" s="5">
        <f t="shared" si="182"/>
        <v>1.5855162837388383E-2</v>
      </c>
      <c r="Z36" s="5">
        <f t="shared" si="183"/>
        <v>3.9237512841433969E-4</v>
      </c>
      <c r="AA36" s="5">
        <f t="shared" si="184"/>
        <v>1.3332268257436172E-3</v>
      </c>
      <c r="AB36" s="5">
        <f t="shared" si="185"/>
        <v>2.2650438829616721E-3</v>
      </c>
      <c r="AC36" s="5">
        <f t="shared" si="186"/>
        <v>2.6445331458476519E-4</v>
      </c>
      <c r="AD36" s="5">
        <f t="shared" si="187"/>
        <v>0.11432107798634986</v>
      </c>
      <c r="AE36" s="5">
        <f t="shared" si="188"/>
        <v>5.5492564733757015E-2</v>
      </c>
      <c r="AF36" s="5">
        <f t="shared" si="189"/>
        <v>1.3468315707703096E-2</v>
      </c>
      <c r="AG36" s="5">
        <f t="shared" si="190"/>
        <v>2.1792172083192757E-3</v>
      </c>
      <c r="AH36" s="5">
        <f t="shared" si="191"/>
        <v>4.7615677259553144E-5</v>
      </c>
      <c r="AI36" s="5">
        <f t="shared" si="192"/>
        <v>1.6179032168764382E-4</v>
      </c>
      <c r="AJ36" s="5">
        <f t="shared" si="193"/>
        <v>2.7486859053904935E-4</v>
      </c>
      <c r="AK36" s="5">
        <f t="shared" si="194"/>
        <v>3.1131957823281678E-4</v>
      </c>
      <c r="AL36" s="5">
        <f t="shared" si="195"/>
        <v>1.7446972038595369E-5</v>
      </c>
      <c r="AM36" s="5">
        <f t="shared" si="196"/>
        <v>7.7688883357755409E-2</v>
      </c>
      <c r="AN36" s="5">
        <f t="shared" si="197"/>
        <v>3.7710940666062467E-2</v>
      </c>
      <c r="AO36" s="5">
        <f t="shared" si="198"/>
        <v>9.1526289505956659E-3</v>
      </c>
      <c r="AP36" s="5">
        <f t="shared" si="199"/>
        <v>1.4809250795250934E-3</v>
      </c>
      <c r="AQ36" s="5">
        <f t="shared" si="200"/>
        <v>1.7971386442665227E-4</v>
      </c>
      <c r="AR36" s="5">
        <f t="shared" si="201"/>
        <v>4.6226227030205781E-6</v>
      </c>
      <c r="AS36" s="5">
        <f t="shared" si="202"/>
        <v>1.5706919594685687E-5</v>
      </c>
      <c r="AT36" s="5">
        <f t="shared" si="203"/>
        <v>2.6684778209642147E-5</v>
      </c>
      <c r="AU36" s="5">
        <f t="shared" si="204"/>
        <v>3.0223511100959517E-5</v>
      </c>
      <c r="AV36" s="5">
        <f t="shared" si="205"/>
        <v>2.5673642931190583E-5</v>
      </c>
      <c r="AW36" s="5">
        <f t="shared" si="206"/>
        <v>7.9933462030665825E-7</v>
      </c>
      <c r="AX36" s="5">
        <f t="shared" si="207"/>
        <v>4.399569691262871E-2</v>
      </c>
      <c r="AY36" s="5">
        <f t="shared" si="208"/>
        <v>2.1355939796354209E-2</v>
      </c>
      <c r="AZ36" s="5">
        <f t="shared" si="209"/>
        <v>5.1831905912438393E-3</v>
      </c>
      <c r="BA36" s="5">
        <f t="shared" si="210"/>
        <v>8.3865706563270427E-4</v>
      </c>
      <c r="BB36" s="5">
        <f t="shared" si="211"/>
        <v>1.0177307702959729E-4</v>
      </c>
      <c r="BC36" s="5">
        <f t="shared" si="212"/>
        <v>9.8803285705421817E-6</v>
      </c>
      <c r="BD36" s="5">
        <f t="shared" si="213"/>
        <v>3.7397768067718507E-7</v>
      </c>
      <c r="BE36" s="5">
        <f t="shared" si="214"/>
        <v>1.2707152925903493E-6</v>
      </c>
      <c r="BF36" s="5">
        <f t="shared" si="215"/>
        <v>2.1588418751342407E-6</v>
      </c>
      <c r="BG36" s="5">
        <f t="shared" si="216"/>
        <v>2.4451311105430011E-6</v>
      </c>
      <c r="BH36" s="5">
        <f t="shared" si="217"/>
        <v>2.0770393897098719E-6</v>
      </c>
      <c r="BI36" s="5">
        <f t="shared" si="218"/>
        <v>1.4114883599671858E-6</v>
      </c>
      <c r="BJ36" s="8">
        <f t="shared" si="219"/>
        <v>0.84536477718609293</v>
      </c>
      <c r="BK36" s="8">
        <f t="shared" si="220"/>
        <v>9.2735778182617065E-2</v>
      </c>
      <c r="BL36" s="8">
        <f t="shared" si="221"/>
        <v>2.5162946481247669E-2</v>
      </c>
      <c r="BM36" s="8">
        <f t="shared" si="222"/>
        <v>0.68658614226461123</v>
      </c>
      <c r="BN36" s="8">
        <f t="shared" si="223"/>
        <v>0.25571459425202697</v>
      </c>
    </row>
    <row r="37" spans="1:66" x14ac:dyDescent="0.25">
      <c r="A37" t="s">
        <v>213</v>
      </c>
      <c r="B37" t="s">
        <v>221</v>
      </c>
      <c r="C37" t="s">
        <v>217</v>
      </c>
      <c r="D37" s="11">
        <v>44204</v>
      </c>
      <c r="E37">
        <f>VLOOKUP(A37,home!$A$2:$E$405,3,FALSE)</f>
        <v>1.2675000000000001</v>
      </c>
      <c r="F37">
        <f>VLOOKUP(B37,home!$B$2:$E$405,3,FALSE)</f>
        <v>0.95509999999999995</v>
      </c>
      <c r="G37">
        <f>VLOOKUP(C37,away!$B$2:$E$405,4,FALSE)</f>
        <v>1.0795999999999999</v>
      </c>
      <c r="H37">
        <f>VLOOKUP(A37,away!$A$2:$E$405,3,FALSE)</f>
        <v>1.1535</v>
      </c>
      <c r="I37">
        <f>VLOOKUP(C37,away!$B$2:$E$405,3,FALSE)</f>
        <v>0.50190000000000001</v>
      </c>
      <c r="J37">
        <f>VLOOKUP(B37,home!$B$2:$E$405,4,FALSE)</f>
        <v>0.82130000000000003</v>
      </c>
      <c r="K37" s="3">
        <f t="shared" si="168"/>
        <v>1.3069521542999998</v>
      </c>
      <c r="L37" s="3">
        <f t="shared" si="169"/>
        <v>0.47548477714499998</v>
      </c>
      <c r="M37" s="5">
        <f t="shared" si="170"/>
        <v>0.16822768799837204</v>
      </c>
      <c r="N37" s="5">
        <f t="shared" si="171"/>
        <v>0.21986553924238056</v>
      </c>
      <c r="O37" s="5">
        <f t="shared" si="172"/>
        <v>7.9989704737524508E-2</v>
      </c>
      <c r="P37" s="5">
        <f t="shared" si="173"/>
        <v>0.10454271692852858</v>
      </c>
      <c r="Q37" s="5">
        <f t="shared" si="174"/>
        <v>0.14367687008458022</v>
      </c>
      <c r="R37" s="5">
        <f t="shared" si="175"/>
        <v>1.9016943465508095E-2</v>
      </c>
      <c r="S37" s="5">
        <f t="shared" si="176"/>
        <v>1.6241648138955903E-2</v>
      </c>
      <c r="T37" s="5">
        <f t="shared" si="177"/>
        <v>6.8316164553057737E-2</v>
      </c>
      <c r="U37" s="5">
        <f t="shared" si="178"/>
        <v>2.4854235230447112E-2</v>
      </c>
      <c r="V37" s="5">
        <f t="shared" si="179"/>
        <v>1.1214602754202065E-3</v>
      </c>
      <c r="W37" s="5">
        <f t="shared" si="180"/>
        <v>6.2592931626707773E-2</v>
      </c>
      <c r="X37" s="5">
        <f t="shared" si="181"/>
        <v>2.9761986145377367E-2</v>
      </c>
      <c r="Y37" s="5">
        <f t="shared" si="182"/>
        <v>7.0756856748636666E-3</v>
      </c>
      <c r="Z37" s="5">
        <f t="shared" si="183"/>
        <v>3.0140890418920599E-3</v>
      </c>
      <c r="AA37" s="5">
        <f t="shared" si="184"/>
        <v>3.9392701665528504E-3</v>
      </c>
      <c r="AB37" s="5">
        <f t="shared" si="185"/>
        <v>2.5742188152729838E-3</v>
      </c>
      <c r="AC37" s="5">
        <f t="shared" si="186"/>
        <v>4.3557226486767027E-5</v>
      </c>
      <c r="AD37" s="5">
        <f t="shared" si="187"/>
        <v>2.0451491708369584E-2</v>
      </c>
      <c r="AE37" s="5">
        <f t="shared" si="188"/>
        <v>9.724372977236927E-3</v>
      </c>
      <c r="AF37" s="5">
        <f t="shared" si="189"/>
        <v>2.3118956589781798E-3</v>
      </c>
      <c r="AG37" s="5">
        <f t="shared" si="190"/>
        <v>3.6642373073057761E-4</v>
      </c>
      <c r="AH37" s="5">
        <f t="shared" si="191"/>
        <v>3.5828836409480808E-4</v>
      </c>
      <c r="AI37" s="5">
        <f t="shared" si="192"/>
        <v>4.682657493143322E-4</v>
      </c>
      <c r="AJ37" s="5">
        <f t="shared" si="193"/>
        <v>3.0600046492563506E-4</v>
      </c>
      <c r="AK37" s="5">
        <f t="shared" si="194"/>
        <v>1.3330932228378676E-4</v>
      </c>
      <c r="AL37" s="5">
        <f t="shared" si="195"/>
        <v>1.0827208892847544E-6</v>
      </c>
      <c r="AM37" s="5">
        <f t="shared" si="196"/>
        <v>5.3458242293804364E-3</v>
      </c>
      <c r="AN37" s="5">
        <f t="shared" si="197"/>
        <v>2.5418580423632983E-3</v>
      </c>
      <c r="AO37" s="5">
        <f t="shared" si="198"/>
        <v>6.0430740240366931E-4</v>
      </c>
      <c r="AP37" s="5">
        <f t="shared" si="199"/>
        <v>9.5779656852994189E-5</v>
      </c>
      <c r="AQ37" s="5">
        <f t="shared" si="200"/>
        <v>1.1385442198442624E-5</v>
      </c>
      <c r="AR37" s="5">
        <f t="shared" si="201"/>
        <v>3.4072132591053298E-5</v>
      </c>
      <c r="AS37" s="5">
        <f t="shared" si="202"/>
        <v>4.4530647091472347E-5</v>
      </c>
      <c r="AT37" s="5">
        <f t="shared" si="203"/>
        <v>2.9099712574286402E-5</v>
      </c>
      <c r="AU37" s="5">
        <f t="shared" si="204"/>
        <v>1.2677310679491469E-5</v>
      </c>
      <c r="AV37" s="5">
        <f t="shared" si="205"/>
        <v>4.1421596258229436E-6</v>
      </c>
      <c r="AW37" s="5">
        <f t="shared" si="206"/>
        <v>1.869004389690202E-8</v>
      </c>
      <c r="AX37" s="5">
        <f t="shared" si="207"/>
        <v>1.1644560821829832E-3</v>
      </c>
      <c r="AY37" s="5">
        <f t="shared" si="208"/>
        <v>5.5368114073191558E-4</v>
      </c>
      <c r="AZ37" s="5">
        <f t="shared" si="209"/>
        <v>1.3163347690515212E-4</v>
      </c>
      <c r="BA37" s="5">
        <f t="shared" si="210"/>
        <v>2.0863238143689251E-5</v>
      </c>
      <c r="BB37" s="5">
        <f t="shared" si="211"/>
        <v>2.4800380348187858E-6</v>
      </c>
      <c r="BC37" s="5">
        <f t="shared" si="212"/>
        <v>2.3584406645938689E-7</v>
      </c>
      <c r="BD37" s="5">
        <f t="shared" si="213"/>
        <v>2.7001300619853105E-6</v>
      </c>
      <c r="BE37" s="5">
        <f t="shared" si="214"/>
        <v>3.5289408014018937E-6</v>
      </c>
      <c r="BF37" s="5">
        <f t="shared" si="215"/>
        <v>2.3060783913946863E-6</v>
      </c>
      <c r="BG37" s="5">
        <f t="shared" si="216"/>
        <v>1.004644707205988E-6</v>
      </c>
      <c r="BH37" s="5">
        <f t="shared" si="217"/>
        <v>3.2825564109723972E-7</v>
      </c>
      <c r="BI37" s="5">
        <f t="shared" si="218"/>
        <v>8.5802883458632901E-8</v>
      </c>
      <c r="BJ37" s="8">
        <f t="shared" si="219"/>
        <v>0.57461586599554659</v>
      </c>
      <c r="BK37" s="8">
        <f t="shared" si="220"/>
        <v>0.29073183442938466</v>
      </c>
      <c r="BL37" s="8">
        <f t="shared" si="221"/>
        <v>0.13177471213097275</v>
      </c>
      <c r="BM37" s="8">
        <f t="shared" si="222"/>
        <v>0.26426337669021399</v>
      </c>
      <c r="BN37" s="8">
        <f t="shared" si="223"/>
        <v>0.73531946245689395</v>
      </c>
    </row>
    <row r="38" spans="1:66" x14ac:dyDescent="0.25">
      <c r="A38" t="s">
        <v>213</v>
      </c>
      <c r="B38" t="s">
        <v>314</v>
      </c>
      <c r="C38" t="s">
        <v>218</v>
      </c>
      <c r="D38" s="11">
        <v>44204</v>
      </c>
      <c r="E38">
        <f>VLOOKUP(A38,home!$A$2:$E$405,3,FALSE)</f>
        <v>1.2675000000000001</v>
      </c>
      <c r="F38">
        <f>VLOOKUP(B38,home!$B$2:$E$405,3,FALSE)</f>
        <v>0.83050000000000002</v>
      </c>
      <c r="G38">
        <f>VLOOKUP(C38,away!$B$2:$E$405,4,FALSE)</f>
        <v>0.58130000000000004</v>
      </c>
      <c r="H38">
        <f>VLOOKUP(A38,away!$A$2:$E$405,3,FALSE)</f>
        <v>1.1535</v>
      </c>
      <c r="I38">
        <f>VLOOKUP(C38,away!$B$2:$E$405,3,FALSE)</f>
        <v>1.2319</v>
      </c>
      <c r="J38">
        <f>VLOOKUP(B38,home!$B$2:$E$405,4,FALSE)</f>
        <v>1.4145000000000001</v>
      </c>
      <c r="K38" s="3">
        <f t="shared" si="168"/>
        <v>0.61191053137500007</v>
      </c>
      <c r="L38" s="3">
        <f t="shared" si="169"/>
        <v>2.009999761425</v>
      </c>
      <c r="M38" s="5">
        <f t="shared" si="170"/>
        <v>7.2663920794991524E-2</v>
      </c>
      <c r="N38" s="5">
        <f t="shared" si="171"/>
        <v>4.4463818385454185E-2</v>
      </c>
      <c r="O38" s="5">
        <f t="shared" si="172"/>
        <v>0.14605446346213807</v>
      </c>
      <c r="P38" s="5">
        <f t="shared" si="173"/>
        <v>8.9372264346807451E-2</v>
      </c>
      <c r="Q38" s="5">
        <f t="shared" si="174"/>
        <v>1.3603939367602381E-2</v>
      </c>
      <c r="R38" s="5">
        <f t="shared" si="175"/>
        <v>0.14678471835697696</v>
      </c>
      <c r="S38" s="5">
        <f t="shared" si="176"/>
        <v>2.7480631195950313E-2</v>
      </c>
      <c r="T38" s="5">
        <f t="shared" si="177"/>
        <v>2.7343914883320952E-2</v>
      </c>
      <c r="U38" s="5">
        <f t="shared" si="178"/>
        <v>8.9819115007547509E-2</v>
      </c>
      <c r="V38" s="5">
        <f t="shared" si="179"/>
        <v>3.7555031266491546E-3</v>
      </c>
      <c r="W38" s="5">
        <f t="shared" si="180"/>
        <v>2.7747979224076189E-3</v>
      </c>
      <c r="X38" s="5">
        <f t="shared" si="181"/>
        <v>5.5773431620418992E-3</v>
      </c>
      <c r="Y38" s="5">
        <f t="shared" si="182"/>
        <v>5.6052292125447871E-3</v>
      </c>
      <c r="Z38" s="5">
        <f t="shared" si="183"/>
        <v>9.8345749626119847E-2</v>
      </c>
      <c r="AA38" s="5">
        <f t="shared" si="184"/>
        <v>6.0178799912191716E-2</v>
      </c>
      <c r="AB38" s="5">
        <f t="shared" si="185"/>
        <v>1.8412020715889515E-2</v>
      </c>
      <c r="AC38" s="5">
        <f t="shared" si="186"/>
        <v>2.8869022490636472E-4</v>
      </c>
      <c r="AD38" s="5">
        <f t="shared" si="187"/>
        <v>4.244820177896729E-4</v>
      </c>
      <c r="AE38" s="5">
        <f t="shared" si="188"/>
        <v>8.5320875448644526E-4</v>
      </c>
      <c r="AF38" s="5">
        <f t="shared" si="189"/>
        <v>8.5747469648173827E-4</v>
      </c>
      <c r="AG38" s="5">
        <f t="shared" si="190"/>
        <v>5.7450797845208946E-4</v>
      </c>
      <c r="AH38" s="5">
        <f t="shared" si="191"/>
        <v>4.9418733321415921E-2</v>
      </c>
      <c r="AI38" s="5">
        <f t="shared" si="192"/>
        <v>3.0239843366587041E-2</v>
      </c>
      <c r="AJ38" s="5">
        <f t="shared" si="193"/>
        <v>9.2520393115725214E-3</v>
      </c>
      <c r="AK38" s="5">
        <f t="shared" si="194"/>
        <v>1.8871400971489107E-3</v>
      </c>
      <c r="AL38" s="5">
        <f t="shared" si="195"/>
        <v>1.4202866463792182E-5</v>
      </c>
      <c r="AM38" s="5">
        <f t="shared" si="196"/>
        <v>5.1949003412962228E-5</v>
      </c>
      <c r="AN38" s="5">
        <f t="shared" si="197"/>
        <v>1.044174844663206E-4</v>
      </c>
      <c r="AO38" s="5">
        <f t="shared" si="198"/>
        <v>1.0493955943295153E-4</v>
      </c>
      <c r="AP38" s="5">
        <f t="shared" si="199"/>
        <v>7.0309496474759071E-5</v>
      </c>
      <c r="AQ38" s="5">
        <f t="shared" si="200"/>
        <v>3.5330517785044403E-5</v>
      </c>
      <c r="AR38" s="5">
        <f t="shared" si="201"/>
        <v>1.9866328437194321E-2</v>
      </c>
      <c r="AS38" s="5">
        <f t="shared" si="202"/>
        <v>1.2156415590473854E-2</v>
      </c>
      <c r="AT38" s="5">
        <f t="shared" si="203"/>
        <v>3.7193193617910945E-3</v>
      </c>
      <c r="AU38" s="5">
        <f t="shared" si="204"/>
        <v>7.5863022900897166E-4</v>
      </c>
      <c r="AV38" s="5">
        <f t="shared" si="205"/>
        <v>1.1605345663750443E-4</v>
      </c>
      <c r="AW38" s="5">
        <f t="shared" si="206"/>
        <v>4.852409414454452E-7</v>
      </c>
      <c r="AX38" s="5">
        <f t="shared" si="207"/>
        <v>5.298023713804566E-6</v>
      </c>
      <c r="AY38" s="5">
        <f t="shared" si="208"/>
        <v>1.0649026400771171E-5</v>
      </c>
      <c r="AZ38" s="5">
        <f t="shared" si="209"/>
        <v>1.0702270262479292E-5</v>
      </c>
      <c r="BA38" s="5">
        <f t="shared" si="210"/>
        <v>7.1705202247630834E-6</v>
      </c>
      <c r="BB38" s="5">
        <f t="shared" si="211"/>
        <v>3.6031859852667336E-6</v>
      </c>
      <c r="BC38" s="5">
        <f t="shared" si="212"/>
        <v>1.4484805941512063E-6</v>
      </c>
      <c r="BD38" s="5">
        <f t="shared" si="213"/>
        <v>6.6552192365252226E-3</v>
      </c>
      <c r="BE38" s="5">
        <f t="shared" si="214"/>
        <v>4.0723987394392716E-3</v>
      </c>
      <c r="BF38" s="5">
        <f t="shared" si="215"/>
        <v>1.2459718383105822E-3</v>
      </c>
      <c r="BG38" s="5">
        <f t="shared" si="216"/>
        <v>2.5414109655297139E-4</v>
      </c>
      <c r="BH38" s="5">
        <f t="shared" si="217"/>
        <v>3.8877903358988464E-5</v>
      </c>
      <c r="BI38" s="5">
        <f t="shared" si="218"/>
        <v>4.75795970062891E-6</v>
      </c>
      <c r="BJ38" s="8">
        <f t="shared" si="219"/>
        <v>0.10248453394933507</v>
      </c>
      <c r="BK38" s="8">
        <f t="shared" si="220"/>
        <v>0.19358586158216934</v>
      </c>
      <c r="BL38" s="8">
        <f t="shared" si="221"/>
        <v>0.60093498740046158</v>
      </c>
      <c r="BM38" s="8">
        <f t="shared" si="222"/>
        <v>0.48239784405865593</v>
      </c>
      <c r="BN38" s="8">
        <f t="shared" si="223"/>
        <v>0.51294312471397063</v>
      </c>
    </row>
    <row r="39" spans="1:66" x14ac:dyDescent="0.25">
      <c r="A39" t="s">
        <v>154</v>
      </c>
      <c r="B39" t="s">
        <v>163</v>
      </c>
      <c r="C39" t="s">
        <v>156</v>
      </c>
      <c r="D39" s="11">
        <v>44235</v>
      </c>
      <c r="E39">
        <f>VLOOKUP(A39,home!$A$2:$E$405,3,FALSE)</f>
        <v>1.3447</v>
      </c>
      <c r="F39">
        <f>VLOOKUP(B39,home!$B$2:$E$405,3,FALSE)</f>
        <v>1.4873000000000001</v>
      </c>
      <c r="G39">
        <f>VLOOKUP(C39,away!$B$2:$E$405,4,FALSE)</f>
        <v>0.82189999999999996</v>
      </c>
      <c r="H39">
        <f>VLOOKUP(A39,away!$A$2:$E$405,3,FALSE)</f>
        <v>1.05</v>
      </c>
      <c r="I39">
        <f>VLOOKUP(C39,away!$B$2:$E$405,3,FALSE)</f>
        <v>0.80200000000000005</v>
      </c>
      <c r="J39">
        <f>VLOOKUP(B39,home!$B$2:$E$405,4,FALSE)</f>
        <v>0.90229999999999999</v>
      </c>
      <c r="K39" s="3">
        <f t="shared" si="168"/>
        <v>1.6437772415890002</v>
      </c>
      <c r="L39" s="3">
        <f t="shared" si="169"/>
        <v>0.75982683000000006</v>
      </c>
      <c r="M39" s="5">
        <f t="shared" si="170"/>
        <v>9.0391587766975839E-2</v>
      </c>
      <c r="N39" s="5">
        <f t="shared" si="171"/>
        <v>0.14858363480244954</v>
      </c>
      <c r="O39" s="5">
        <f t="shared" si="172"/>
        <v>6.868195359164804E-2</v>
      </c>
      <c r="P39" s="5">
        <f t="shared" si="173"/>
        <v>0.11289783222182294</v>
      </c>
      <c r="Q39" s="5">
        <f t="shared" si="174"/>
        <v>0.12211919868041898</v>
      </c>
      <c r="R39" s="5">
        <f t="shared" si="175"/>
        <v>2.6093195537874522E-2</v>
      </c>
      <c r="S39" s="5">
        <f t="shared" si="176"/>
        <v>3.5251954399908074E-2</v>
      </c>
      <c r="T39" s="5">
        <f t="shared" si="177"/>
        <v>9.2789443615482942E-2</v>
      </c>
      <c r="U39" s="5">
        <f t="shared" si="178"/>
        <v>4.289140098548979E-2</v>
      </c>
      <c r="V39" s="5">
        <f t="shared" si="179"/>
        <v>4.8921332561659269E-3</v>
      </c>
      <c r="W39" s="5">
        <f t="shared" si="180"/>
        <v>6.6912253183986026E-2</v>
      </c>
      <c r="X39" s="5">
        <f t="shared" si="181"/>
        <v>5.0841725224945511E-2</v>
      </c>
      <c r="Y39" s="5">
        <f t="shared" si="182"/>
        <v>1.9315453454700694E-2</v>
      </c>
      <c r="Z39" s="5">
        <f t="shared" si="183"/>
        <v>6.6087700167044485E-3</v>
      </c>
      <c r="AA39" s="5">
        <f t="shared" si="184"/>
        <v>1.0863345748354529E-2</v>
      </c>
      <c r="AB39" s="5">
        <f t="shared" si="185"/>
        <v>8.9284602543289026E-3</v>
      </c>
      <c r="AC39" s="5">
        <f t="shared" si="186"/>
        <v>3.8188788719563073E-4</v>
      </c>
      <c r="AD39" s="5">
        <f t="shared" si="187"/>
        <v>2.7497209741819347E-2</v>
      </c>
      <c r="AE39" s="5">
        <f t="shared" si="188"/>
        <v>2.0893117711971717E-2</v>
      </c>
      <c r="AF39" s="5">
        <f t="shared" si="189"/>
        <v>7.937575699952161E-3</v>
      </c>
      <c r="AG39" s="5">
        <f t="shared" si="190"/>
        <v>2.0103943273265608E-3</v>
      </c>
      <c r="AH39" s="5">
        <f t="shared" si="191"/>
        <v>1.2553801929978969E-3</v>
      </c>
      <c r="AI39" s="5">
        <f t="shared" si="192"/>
        <v>2.0635653907915496E-3</v>
      </c>
      <c r="AJ39" s="5">
        <f t="shared" si="193"/>
        <v>1.6960209129569309E-3</v>
      </c>
      <c r="AK39" s="5">
        <f t="shared" si="194"/>
        <v>9.2929352599253336E-4</v>
      </c>
      <c r="AL39" s="5">
        <f t="shared" si="195"/>
        <v>1.9078905761586989E-5</v>
      </c>
      <c r="AM39" s="5">
        <f t="shared" si="196"/>
        <v>9.039857516160401E-3</v>
      </c>
      <c r="AN39" s="5">
        <f t="shared" si="197"/>
        <v>6.868726280155832E-3</v>
      </c>
      <c r="AO39" s="5">
        <f t="shared" si="198"/>
        <v>2.6095212577942491E-3</v>
      </c>
      <c r="AP39" s="5">
        <f t="shared" si="199"/>
        <v>6.6092808837580578E-4</v>
      </c>
      <c r="AQ39" s="5">
        <f t="shared" si="200"/>
        <v>1.2554772356213707E-4</v>
      </c>
      <c r="AR39" s="5">
        <f t="shared" si="201"/>
        <v>1.9077431049807612E-4</v>
      </c>
      <c r="AS39" s="5">
        <f t="shared" si="202"/>
        <v>3.1359046987657096E-4</v>
      </c>
      <c r="AT39" s="5">
        <f t="shared" si="203"/>
        <v>2.5773643878115421E-4</v>
      </c>
      <c r="AU39" s="5">
        <f t="shared" si="204"/>
        <v>1.4122043079888588E-4</v>
      </c>
      <c r="AV39" s="5">
        <f t="shared" si="205"/>
        <v>5.8033732548650759E-5</v>
      </c>
      <c r="AW39" s="5">
        <f t="shared" si="206"/>
        <v>6.6192464330260453E-7</v>
      </c>
      <c r="AX39" s="5">
        <f t="shared" si="207"/>
        <v>2.476585342045287E-3</v>
      </c>
      <c r="AY39" s="5">
        <f t="shared" si="208"/>
        <v>1.8817759896707362E-3</v>
      </c>
      <c r="AZ39" s="5">
        <f t="shared" si="209"/>
        <v>7.149119425008142E-4</v>
      </c>
      <c r="BA39" s="5">
        <f t="shared" si="210"/>
        <v>1.8106975833317868E-4</v>
      </c>
      <c r="BB39" s="5">
        <f t="shared" si="211"/>
        <v>3.4395415120791303E-5</v>
      </c>
      <c r="BC39" s="5">
        <f t="shared" si="212"/>
        <v>5.2269118475529865E-6</v>
      </c>
      <c r="BD39" s="5">
        <f t="shared" si="213"/>
        <v>2.4159239931864805E-5</v>
      </c>
      <c r="BE39" s="5">
        <f t="shared" si="214"/>
        <v>3.9712408774087552E-5</v>
      </c>
      <c r="BF39" s="5">
        <f t="shared" si="215"/>
        <v>3.263917687576223E-5</v>
      </c>
      <c r="BG39" s="5">
        <f t="shared" si="216"/>
        <v>1.7883845377525298E-5</v>
      </c>
      <c r="BH39" s="5">
        <f t="shared" si="217"/>
        <v>7.349264505918185E-6</v>
      </c>
      <c r="BI39" s="5">
        <f t="shared" si="218"/>
        <v>2.4161107474492288E-6</v>
      </c>
      <c r="BJ39" s="8">
        <f t="shared" si="219"/>
        <v>0.58349855266862005</v>
      </c>
      <c r="BK39" s="8">
        <f t="shared" si="220"/>
        <v>0.24571625042750073</v>
      </c>
      <c r="BL39" s="8">
        <f t="shared" si="221"/>
        <v>0.16448813156915065</v>
      </c>
      <c r="BM39" s="8">
        <f t="shared" si="222"/>
        <v>0.42966318801575892</v>
      </c>
      <c r="BN39" s="8">
        <f t="shared" si="223"/>
        <v>0.56876740260118974</v>
      </c>
    </row>
    <row r="40" spans="1:66" x14ac:dyDescent="0.25">
      <c r="A40" t="s">
        <v>37</v>
      </c>
      <c r="B40" t="s">
        <v>219</v>
      </c>
      <c r="C40" t="s">
        <v>227</v>
      </c>
      <c r="D40" s="11">
        <v>44235</v>
      </c>
      <c r="E40">
        <f>VLOOKUP(A40,home!$A$2:$E$405,3,FALSE)</f>
        <v>1.5481</v>
      </c>
      <c r="F40">
        <f>VLOOKUP(B40,home!$B$2:$E$405,3,FALSE)</f>
        <v>1.2457</v>
      </c>
      <c r="G40">
        <f>VLOOKUP(C40,away!$B$2:$E$405,4,FALSE)</f>
        <v>1.1535</v>
      </c>
      <c r="H40">
        <f>VLOOKUP(A40,away!$A$2:$E$405,3,FALSE)</f>
        <v>1.2666999999999999</v>
      </c>
      <c r="I40">
        <f>VLOOKUP(C40,away!$B$2:$E$405,3,FALSE)</f>
        <v>1.1277999999999999</v>
      </c>
      <c r="J40">
        <f>VLOOKUP(B40,home!$B$2:$E$405,4,FALSE)</f>
        <v>1.2319</v>
      </c>
      <c r="K40" s="3">
        <f t="shared" si="168"/>
        <v>2.2244880340950002</v>
      </c>
      <c r="L40" s="3">
        <f t="shared" si="169"/>
        <v>1.7598729498939998</v>
      </c>
      <c r="M40" s="5">
        <f t="shared" si="170"/>
        <v>1.860432898918531E-2</v>
      </c>
      <c r="N40" s="5">
        <f t="shared" si="171"/>
        <v>4.1385107218809447E-2</v>
      </c>
      <c r="O40" s="5">
        <f t="shared" si="172"/>
        <v>3.2741255338996002E-2</v>
      </c>
      <c r="P40" s="5">
        <f t="shared" si="173"/>
        <v>7.2832530722845637E-2</v>
      </c>
      <c r="Q40" s="5">
        <f t="shared" si="174"/>
        <v>4.6030337898990123E-2</v>
      </c>
      <c r="R40" s="5">
        <f t="shared" si="175"/>
        <v>2.8810224808335786E-2</v>
      </c>
      <c r="S40" s="5">
        <f t="shared" si="176"/>
        <v>7.128149494907618E-2</v>
      </c>
      <c r="T40" s="5">
        <f t="shared" si="177"/>
        <v>8.1007546542913325E-2</v>
      </c>
      <c r="U40" s="5">
        <f t="shared" si="178"/>
        <v>6.4088000345729867E-2</v>
      </c>
      <c r="V40" s="5">
        <f t="shared" si="179"/>
        <v>3.1005995515385715E-2</v>
      </c>
      <c r="W40" s="5">
        <f t="shared" si="180"/>
        <v>3.4131311953884372E-2</v>
      </c>
      <c r="X40" s="5">
        <f t="shared" si="181"/>
        <v>6.0066772652034826E-2</v>
      </c>
      <c r="Y40" s="5">
        <f t="shared" si="182"/>
        <v>5.2854944188874382E-2</v>
      </c>
      <c r="Z40" s="5">
        <f t="shared" si="183"/>
        <v>1.6900778440185074E-2</v>
      </c>
      <c r="AA40" s="5">
        <f t="shared" si="184"/>
        <v>3.7595579407082462E-2</v>
      </c>
      <c r="AB40" s="5">
        <f t="shared" si="185"/>
        <v>4.1815458262961673E-2</v>
      </c>
      <c r="AC40" s="5">
        <f t="shared" si="186"/>
        <v>7.5864235760648123E-3</v>
      </c>
      <c r="AD40" s="5">
        <f t="shared" si="187"/>
        <v>1.8981173757344851E-2</v>
      </c>
      <c r="AE40" s="5">
        <f t="shared" si="188"/>
        <v>3.3404454252789061E-2</v>
      </c>
      <c r="AF40" s="5">
        <f t="shared" si="189"/>
        <v>2.9393797722727526E-2</v>
      </c>
      <c r="AG40" s="5">
        <f t="shared" si="190"/>
        <v>1.7243116502294684E-2</v>
      </c>
      <c r="AH40" s="5">
        <f t="shared" si="191"/>
        <v>7.4358057022583541E-3</v>
      </c>
      <c r="AI40" s="5">
        <f t="shared" si="192"/>
        <v>1.6540860808529075E-2</v>
      </c>
      <c r="AJ40" s="5">
        <f t="shared" si="193"/>
        <v>1.8397473471101943E-2</v>
      </c>
      <c r="AK40" s="5">
        <f t="shared" si="194"/>
        <v>1.3641653198015493E-2</v>
      </c>
      <c r="AL40" s="5">
        <f t="shared" si="195"/>
        <v>1.1879781926054989E-3</v>
      </c>
      <c r="AM40" s="5">
        <f t="shared" si="196"/>
        <v>8.4446787792583373E-3</v>
      </c>
      <c r="AN40" s="5">
        <f t="shared" si="197"/>
        <v>1.486156175416063E-2</v>
      </c>
      <c r="AO40" s="5">
        <f t="shared" si="198"/>
        <v>1.3077230262163259E-2</v>
      </c>
      <c r="AP40" s="5">
        <f t="shared" si="199"/>
        <v>7.671421265972117E-3</v>
      </c>
      <c r="AQ40" s="5">
        <f t="shared" si="200"/>
        <v>3.3751816933064774E-3</v>
      </c>
      <c r="AR40" s="5">
        <f t="shared" si="201"/>
        <v>2.6172146632144067E-3</v>
      </c>
      <c r="AS40" s="5">
        <f t="shared" si="202"/>
        <v>5.821962700978422E-3</v>
      </c>
      <c r="AT40" s="5">
        <f t="shared" si="203"/>
        <v>6.4754431816369555E-3</v>
      </c>
      <c r="AU40" s="5">
        <f t="shared" si="204"/>
        <v>4.801515291004488E-3</v>
      </c>
      <c r="AV40" s="5">
        <f t="shared" si="205"/>
        <v>2.6702283275909133E-3</v>
      </c>
      <c r="AW40" s="5">
        <f t="shared" si="206"/>
        <v>1.291865670698152E-4</v>
      </c>
      <c r="AX40" s="5">
        <f t="shared" si="207"/>
        <v>3.1308478160393528E-3</v>
      </c>
      <c r="AY40" s="5">
        <f t="shared" si="208"/>
        <v>5.5098943816823624E-3</v>
      </c>
      <c r="AZ40" s="5">
        <f t="shared" si="209"/>
        <v>4.8483570395478582E-3</v>
      </c>
      <c r="BA40" s="5">
        <f t="shared" si="210"/>
        <v>2.844164135109478E-3</v>
      </c>
      <c r="BB40" s="5">
        <f t="shared" si="211"/>
        <v>1.2513418816094582E-3</v>
      </c>
      <c r="BC40" s="5">
        <f t="shared" si="212"/>
        <v>4.4044054570278906E-4</v>
      </c>
      <c r="BD40" s="5">
        <f t="shared" si="213"/>
        <v>7.6766088164282893E-4</v>
      </c>
      <c r="BE40" s="5">
        <f t="shared" si="214"/>
        <v>1.7076524454572909E-3</v>
      </c>
      <c r="BF40" s="5">
        <f t="shared" si="215"/>
        <v>1.8993262156564049E-3</v>
      </c>
      <c r="BG40" s="5">
        <f t="shared" si="216"/>
        <v>1.4083428131902041E-3</v>
      </c>
      <c r="BH40" s="5">
        <f t="shared" si="217"/>
        <v>7.8321043396132456E-4</v>
      </c>
      <c r="BI40" s="5">
        <f t="shared" si="218"/>
        <v>3.48448447705064E-4</v>
      </c>
      <c r="BJ40" s="8">
        <f t="shared" si="219"/>
        <v>0.47995368224521473</v>
      </c>
      <c r="BK40" s="8">
        <f t="shared" si="220"/>
        <v>0.20800864632684551</v>
      </c>
      <c r="BL40" s="8">
        <f t="shared" si="221"/>
        <v>0.2903673167450489</v>
      </c>
      <c r="BM40" s="8">
        <f t="shared" si="222"/>
        <v>0.7494459309655197</v>
      </c>
      <c r="BN40" s="8">
        <f t="shared" si="223"/>
        <v>0.2404037849771623</v>
      </c>
    </row>
    <row r="41" spans="1:66" x14ac:dyDescent="0.25">
      <c r="A41" t="s">
        <v>10</v>
      </c>
      <c r="B41" t="s">
        <v>46</v>
      </c>
      <c r="C41" t="s">
        <v>43</v>
      </c>
      <c r="D41" t="s">
        <v>506</v>
      </c>
      <c r="E41">
        <f>VLOOKUP(A41,home!$A$2:$E$405,3,FALSE)</f>
        <v>1.5425</v>
      </c>
      <c r="F41">
        <f>VLOOKUP(B41,home!$B$2:$E$405,3,FALSE)</f>
        <v>1.4491000000000001</v>
      </c>
      <c r="G41">
        <f>VLOOKUP(C41,away!$B$2:$E$405,4,FALSE)</f>
        <v>0.76270000000000004</v>
      </c>
      <c r="H41">
        <f>VLOOKUP(A41,away!$A$2:$E$405,3,FALSE)</f>
        <v>1.4443999999999999</v>
      </c>
      <c r="I41">
        <f>VLOOKUP(C41,away!$B$2:$E$405,3,FALSE)</f>
        <v>0.65159999999999996</v>
      </c>
      <c r="J41">
        <f>VLOOKUP(B41,home!$B$2:$E$405,4,FALSE)</f>
        <v>0.8145</v>
      </c>
      <c r="K41" s="3">
        <f t="shared" si="168"/>
        <v>1.7048150692249999</v>
      </c>
      <c r="L41" s="3">
        <f t="shared" si="169"/>
        <v>0.76658381207999993</v>
      </c>
      <c r="M41" s="5">
        <f t="shared" si="170"/>
        <v>8.4466617545784259E-2</v>
      </c>
      <c r="N41" s="5">
        <f t="shared" si="171"/>
        <v>0.14399996243851779</v>
      </c>
      <c r="O41" s="5">
        <f t="shared" si="172"/>
        <v>6.4750741671750711E-2</v>
      </c>
      <c r="P41" s="5">
        <f t="shared" si="173"/>
        <v>0.11038804014549577</v>
      </c>
      <c r="Q41" s="5">
        <f t="shared" si="174"/>
        <v>0.12274665296650958</v>
      </c>
      <c r="R41" s="5">
        <f t="shared" si="175"/>
        <v>2.4818435192868981E-2</v>
      </c>
      <c r="S41" s="5">
        <f t="shared" si="176"/>
        <v>3.6066080782027742E-2</v>
      </c>
      <c r="T41" s="5">
        <f t="shared" si="177"/>
        <v>9.4095597151127738E-2</v>
      </c>
      <c r="U41" s="5">
        <f t="shared" si="178"/>
        <v>4.2310842311387105E-2</v>
      </c>
      <c r="V41" s="5">
        <f t="shared" si="179"/>
        <v>5.23713008225366E-3</v>
      </c>
      <c r="W41" s="5">
        <f t="shared" si="180"/>
        <v>6.9753447891412385E-2</v>
      </c>
      <c r="X41" s="5">
        <f t="shared" si="181"/>
        <v>5.3471863990322534E-2</v>
      </c>
      <c r="Y41" s="5">
        <f t="shared" si="182"/>
        <v>2.049533266836236E-2</v>
      </c>
      <c r="Z41" s="5">
        <f t="shared" si="183"/>
        <v>6.3418035533366456E-3</v>
      </c>
      <c r="AA41" s="5">
        <f t="shared" si="184"/>
        <v>1.0811602263792965E-2</v>
      </c>
      <c r="AB41" s="5">
        <f t="shared" si="185"/>
        <v>9.2158912308906854E-3</v>
      </c>
      <c r="AC41" s="5">
        <f t="shared" si="186"/>
        <v>4.2776997481700245E-4</v>
      </c>
      <c r="AD41" s="5">
        <f t="shared" si="187"/>
        <v>2.972918227392014E-2</v>
      </c>
      <c r="AE41" s="5">
        <f t="shared" si="188"/>
        <v>2.278990987756286E-2</v>
      </c>
      <c r="AF41" s="5">
        <f t="shared" si="189"/>
        <v>8.7351879954508903E-3</v>
      </c>
      <c r="AG41" s="5">
        <f t="shared" si="190"/>
        <v>2.2320845709293997E-3</v>
      </c>
      <c r="AH41" s="5">
        <f t="shared" si="191"/>
        <v>1.2153809858448234E-3</v>
      </c>
      <c r="AI41" s="5">
        <f t="shared" si="192"/>
        <v>2.0719998195177915E-3</v>
      </c>
      <c r="AJ41" s="5">
        <f t="shared" si="193"/>
        <v>1.7661882578727057E-3</v>
      </c>
      <c r="AK41" s="5">
        <f t="shared" si="194"/>
        <v>1.0036747857032134E-3</v>
      </c>
      <c r="AL41" s="5">
        <f t="shared" si="195"/>
        <v>2.2361823179454988E-5</v>
      </c>
      <c r="AM41" s="5">
        <f t="shared" si="196"/>
        <v>1.0136551587263154E-2</v>
      </c>
      <c r="AN41" s="5">
        <f t="shared" si="197"/>
        <v>7.7705163571097618E-3</v>
      </c>
      <c r="AO41" s="5">
        <f t="shared" si="198"/>
        <v>2.9783760254315974E-3</v>
      </c>
      <c r="AP41" s="5">
        <f t="shared" si="199"/>
        <v>7.6105828246101118E-4</v>
      </c>
      <c r="AQ41" s="5">
        <f t="shared" si="200"/>
        <v>1.4585373984600479E-4</v>
      </c>
      <c r="AR41" s="5">
        <f t="shared" si="201"/>
        <v>1.8633827785169467E-4</v>
      </c>
      <c r="AS41" s="5">
        <f t="shared" si="202"/>
        <v>3.1767230405500412E-4</v>
      </c>
      <c r="AT41" s="5">
        <f t="shared" si="203"/>
        <v>2.7078626551419859E-4</v>
      </c>
      <c r="AU41" s="5">
        <f t="shared" si="204"/>
        <v>1.5388016866258928E-4</v>
      </c>
      <c r="AV41" s="5">
        <f t="shared" si="205"/>
        <v>6.5584307597716667E-5</v>
      </c>
      <c r="AW41" s="5">
        <f t="shared" si="206"/>
        <v>8.1178613206511353E-7</v>
      </c>
      <c r="AX41" s="5">
        <f t="shared" si="207"/>
        <v>2.8801576493238047E-3</v>
      </c>
      <c r="AY41" s="5">
        <f t="shared" si="208"/>
        <v>2.2078822302100138E-3</v>
      </c>
      <c r="AZ41" s="5">
        <f t="shared" si="209"/>
        <v>8.4626338832904219E-4</v>
      </c>
      <c r="BA41" s="5">
        <f t="shared" si="210"/>
        <v>2.1624393808300488E-4</v>
      </c>
      <c r="BB41" s="5">
        <f t="shared" si="211"/>
        <v>4.1442275598715325E-5</v>
      </c>
      <c r="BC41" s="5">
        <f t="shared" si="212"/>
        <v>6.3537955219466332E-6</v>
      </c>
      <c r="BD41" s="5">
        <f t="shared" si="213"/>
        <v>2.3807317895329046E-5</v>
      </c>
      <c r="BE41" s="5">
        <f t="shared" si="214"/>
        <v>4.058707430578697E-5</v>
      </c>
      <c r="BF41" s="5">
        <f t="shared" si="215"/>
        <v>3.4596727946130219E-5</v>
      </c>
      <c r="BG41" s="5">
        <f t="shared" si="216"/>
        <v>1.9660341049480166E-5</v>
      </c>
      <c r="BH41" s="5">
        <f t="shared" si="217"/>
        <v>8.3793114218141556E-6</v>
      </c>
      <c r="BI41" s="5">
        <f t="shared" si="218"/>
        <v>2.857035276327584E-6</v>
      </c>
      <c r="BJ41" s="8">
        <f t="shared" si="219"/>
        <v>0.59603992109329385</v>
      </c>
      <c r="BK41" s="8">
        <f t="shared" si="220"/>
        <v>0.2388158825837679</v>
      </c>
      <c r="BL41" s="8">
        <f t="shared" si="221"/>
        <v>0.15908890565120498</v>
      </c>
      <c r="BM41" s="8">
        <f t="shared" si="222"/>
        <v>0.44690899247659821</v>
      </c>
      <c r="BN41" s="8">
        <f t="shared" si="223"/>
        <v>0.55117044996092701</v>
      </c>
    </row>
    <row r="42" spans="1:66" x14ac:dyDescent="0.25">
      <c r="A42" t="s">
        <v>16</v>
      </c>
      <c r="B42" t="s">
        <v>255</v>
      </c>
      <c r="C42" t="s">
        <v>253</v>
      </c>
      <c r="D42" t="s">
        <v>506</v>
      </c>
      <c r="E42">
        <f>VLOOKUP(A42,home!$A$2:$E$405,3,FALSE)</f>
        <v>1.6373</v>
      </c>
      <c r="F42">
        <f>VLOOKUP(B42,home!$B$2:$E$405,3,FALSE)</f>
        <v>0.68259999999999998</v>
      </c>
      <c r="G42">
        <f>VLOOKUP(C42,away!$B$2:$E$405,4,FALSE)</f>
        <v>1.1496999999999999</v>
      </c>
      <c r="H42">
        <f>VLOOKUP(A42,away!$A$2:$E$405,3,FALSE)</f>
        <v>1.3301000000000001</v>
      </c>
      <c r="I42">
        <f>VLOOKUP(C42,away!$B$2:$E$405,3,FALSE)</f>
        <v>1.5036</v>
      </c>
      <c r="J42">
        <f>VLOOKUP(B42,home!$B$2:$E$405,4,FALSE)</f>
        <v>0.79600000000000004</v>
      </c>
      <c r="K42" s="3">
        <f t="shared" si="168"/>
        <v>1.2849288407059998</v>
      </c>
      <c r="L42" s="3">
        <f t="shared" si="169"/>
        <v>1.5919509345600003</v>
      </c>
      <c r="M42" s="5">
        <f t="shared" si="170"/>
        <v>5.6310189452476234E-2</v>
      </c>
      <c r="N42" s="5">
        <f t="shared" si="171"/>
        <v>7.235458645310551E-2</v>
      </c>
      <c r="O42" s="5">
        <f t="shared" si="172"/>
        <v>8.964305872412022E-2</v>
      </c>
      <c r="P42" s="5">
        <f t="shared" si="173"/>
        <v>0.11518495152372364</v>
      </c>
      <c r="Q42" s="5">
        <f t="shared" si="174"/>
        <v>4.6485247445475449E-2</v>
      </c>
      <c r="R42" s="5">
        <f t="shared" si="175"/>
        <v>7.135367555634009E-2</v>
      </c>
      <c r="S42" s="5">
        <f t="shared" si="176"/>
        <v>5.8903962082741353E-2</v>
      </c>
      <c r="T42" s="5">
        <f t="shared" si="177"/>
        <v>7.4002233114077498E-2</v>
      </c>
      <c r="U42" s="5">
        <f t="shared" si="178"/>
        <v>9.1684395612720113E-2</v>
      </c>
      <c r="V42" s="5">
        <f t="shared" si="179"/>
        <v>1.3387847411764683E-2</v>
      </c>
      <c r="W42" s="5">
        <f t="shared" si="180"/>
        <v>1.9910078370015436E-2</v>
      </c>
      <c r="X42" s="5">
        <f t="shared" si="181"/>
        <v>3.169586786830892E-2</v>
      </c>
      <c r="Y42" s="5">
        <f t="shared" si="182"/>
        <v>2.522913323732234E-2</v>
      </c>
      <c r="Z42" s="5">
        <f t="shared" si="183"/>
        <v>3.786385016206887E-2</v>
      </c>
      <c r="AA42" s="5">
        <f t="shared" si="184"/>
        <v>4.8652353093412835E-2</v>
      </c>
      <c r="AB42" s="5">
        <f t="shared" si="185"/>
        <v>3.1257405828968958E-2</v>
      </c>
      <c r="AC42" s="5">
        <f t="shared" si="186"/>
        <v>1.7115891570039276E-3</v>
      </c>
      <c r="AD42" s="5">
        <f t="shared" si="187"/>
        <v>6.3957584795873807E-3</v>
      </c>
      <c r="AE42" s="5">
        <f t="shared" si="188"/>
        <v>1.0181733688799178E-2</v>
      </c>
      <c r="AF42" s="5">
        <f t="shared" si="189"/>
        <v>8.1044102306624469E-3</v>
      </c>
      <c r="AG42" s="5">
        <f t="shared" si="190"/>
        <v>4.3006078135869007E-3</v>
      </c>
      <c r="AH42" s="5">
        <f t="shared" si="191"/>
        <v>1.5069347912886347E-2</v>
      </c>
      <c r="AI42" s="5">
        <f t="shared" si="192"/>
        <v>1.9363039743900433E-2</v>
      </c>
      <c r="AJ42" s="5">
        <f t="shared" si="193"/>
        <v>1.244006410533709E-2</v>
      </c>
      <c r="AK42" s="5">
        <f t="shared" si="194"/>
        <v>5.3281990497263693E-3</v>
      </c>
      <c r="AL42" s="5">
        <f t="shared" si="195"/>
        <v>1.4004521454818788E-4</v>
      </c>
      <c r="AM42" s="5">
        <f t="shared" si="196"/>
        <v>1.6436189057223579E-3</v>
      </c>
      <c r="AN42" s="5">
        <f t="shared" si="197"/>
        <v>2.6165606530251925E-3</v>
      </c>
      <c r="AO42" s="5">
        <f t="shared" si="198"/>
        <v>2.0827180884581903E-3</v>
      </c>
      <c r="AP42" s="5">
        <f t="shared" si="199"/>
        <v>1.1051950024486773E-3</v>
      </c>
      <c r="AQ42" s="5">
        <f t="shared" si="200"/>
        <v>4.3985405425480366E-4</v>
      </c>
      <c r="AR42" s="5">
        <f t="shared" si="201"/>
        <v>4.7979324986258398E-3</v>
      </c>
      <c r="AS42" s="5">
        <f t="shared" si="202"/>
        <v>6.1650018432449407E-3</v>
      </c>
      <c r="AT42" s="5">
        <f t="shared" si="203"/>
        <v>3.9607943356955366E-3</v>
      </c>
      <c r="AU42" s="5">
        <f t="shared" si="204"/>
        <v>1.696446291346719E-3</v>
      </c>
      <c r="AV42" s="5">
        <f t="shared" si="205"/>
        <v>5.449531916150328E-4</v>
      </c>
      <c r="AW42" s="5">
        <f t="shared" si="206"/>
        <v>7.9574611657079316E-6</v>
      </c>
      <c r="AX42" s="5">
        <f t="shared" si="207"/>
        <v>3.5198888918204865E-4</v>
      </c>
      <c r="AY42" s="5">
        <f t="shared" si="208"/>
        <v>5.6034904108809877E-4</v>
      </c>
      <c r="AZ42" s="5">
        <f t="shared" si="209"/>
        <v>4.4602408981999947E-4</v>
      </c>
      <c r="BA42" s="5">
        <f t="shared" si="210"/>
        <v>2.3668282220840712E-4</v>
      </c>
      <c r="BB42" s="5">
        <f t="shared" si="211"/>
        <v>9.4196860002243075E-5</v>
      </c>
      <c r="BC42" s="5">
        <f t="shared" si="212"/>
        <v>2.9991355862637658E-5</v>
      </c>
      <c r="BD42" s="5">
        <f t="shared" si="213"/>
        <v>1.2730121875238675E-3</v>
      </c>
      <c r="BE42" s="5">
        <f t="shared" si="214"/>
        <v>1.6357300743196519E-3</v>
      </c>
      <c r="BF42" s="5">
        <f t="shared" si="215"/>
        <v>1.0508983740517446E-3</v>
      </c>
      <c r="BG42" s="5">
        <f t="shared" si="216"/>
        <v>4.5010987649004279E-4</v>
      </c>
      <c r="BH42" s="5">
        <f t="shared" si="217"/>
        <v>1.445897904471678E-4</v>
      </c>
      <c r="BI42" s="5">
        <f t="shared" si="218"/>
        <v>3.7157518363440588E-5</v>
      </c>
      <c r="BJ42" s="8">
        <f t="shared" si="219"/>
        <v>0.3082668364630135</v>
      </c>
      <c r="BK42" s="8">
        <f t="shared" si="220"/>
        <v>0.24619893388334613</v>
      </c>
      <c r="BL42" s="8">
        <f t="shared" si="221"/>
        <v>0.40654816560913631</v>
      </c>
      <c r="BM42" s="8">
        <f t="shared" si="222"/>
        <v>0.54699368538240156</v>
      </c>
      <c r="BN42" s="8">
        <f t="shared" si="223"/>
        <v>0.45133170915524112</v>
      </c>
    </row>
    <row r="43" spans="1:66" x14ac:dyDescent="0.25">
      <c r="A43" t="s">
        <v>16</v>
      </c>
      <c r="B43" t="s">
        <v>18</v>
      </c>
      <c r="C43" t="s">
        <v>64</v>
      </c>
      <c r="D43" t="s">
        <v>506</v>
      </c>
      <c r="E43">
        <f>VLOOKUP(A43,home!$A$2:$E$405,3,FALSE)</f>
        <v>1.6373</v>
      </c>
      <c r="F43">
        <f>VLOOKUP(B43,home!$B$2:$E$405,3,FALSE)</f>
        <v>1.1496999999999999</v>
      </c>
      <c r="G43">
        <f>VLOOKUP(C43,away!$B$2:$E$405,4,FALSE)</f>
        <v>1.006</v>
      </c>
      <c r="H43">
        <f>VLOOKUP(A43,away!$A$2:$E$405,3,FALSE)</f>
        <v>1.3301000000000001</v>
      </c>
      <c r="I43">
        <f>VLOOKUP(C43,away!$B$2:$E$405,3,FALSE)</f>
        <v>1.0613999999999999</v>
      </c>
      <c r="J43">
        <f>VLOOKUP(B43,home!$B$2:$E$405,4,FALSE)</f>
        <v>1.1497999999999999</v>
      </c>
      <c r="K43" s="3">
        <f t="shared" si="168"/>
        <v>1.8936982328599998</v>
      </c>
      <c r="L43" s="3">
        <f t="shared" si="169"/>
        <v>1.6232510073719999</v>
      </c>
      <c r="M43" s="5">
        <f t="shared" si="170"/>
        <v>2.9689873817010121E-2</v>
      </c>
      <c r="N43" s="5">
        <f t="shared" si="171"/>
        <v>5.622366158110844E-2</v>
      </c>
      <c r="O43" s="5">
        <f t="shared" si="172"/>
        <v>4.8194117582209248E-2</v>
      </c>
      <c r="P43" s="5">
        <f t="shared" si="173"/>
        <v>9.126511529967668E-2</v>
      </c>
      <c r="Q43" s="5">
        <f t="shared" si="174"/>
        <v>5.323532429053187E-2</v>
      </c>
      <c r="R43" s="5">
        <f t="shared" si="175"/>
        <v>3.9115574957362897E-2</v>
      </c>
      <c r="S43" s="5">
        <f t="shared" si="176"/>
        <v>7.0136044716794937E-2</v>
      </c>
      <c r="T43" s="5">
        <f t="shared" si="177"/>
        <v>8.6414293782380969E-2</v>
      </c>
      <c r="U43" s="5">
        <f t="shared" si="178"/>
        <v>7.4073095174060966E-2</v>
      </c>
      <c r="V43" s="5">
        <f t="shared" si="179"/>
        <v>2.3954947090689668E-2</v>
      </c>
      <c r="W43" s="5">
        <f t="shared" si="180"/>
        <v>3.3603879844903074E-2</v>
      </c>
      <c r="X43" s="5">
        <f t="shared" si="181"/>
        <v>5.4547531809846561E-2</v>
      </c>
      <c r="Y43" s="5">
        <f t="shared" si="182"/>
        <v>4.427216797999483E-2</v>
      </c>
      <c r="Z43" s="5">
        <f t="shared" si="183"/>
        <v>2.1164798817824765E-2</v>
      </c>
      <c r="AA43" s="5">
        <f t="shared" si="184"/>
        <v>4.0079742120152161E-2</v>
      </c>
      <c r="AB43" s="5">
        <f t="shared" si="185"/>
        <v>3.7949468413208336E-2</v>
      </c>
      <c r="AC43" s="5">
        <f t="shared" si="186"/>
        <v>4.6022657036708381E-3</v>
      </c>
      <c r="AD43" s="5">
        <f t="shared" si="187"/>
        <v>1.590890196988318E-2</v>
      </c>
      <c r="AE43" s="5">
        <f t="shared" si="188"/>
        <v>2.582414114879527E-2</v>
      </c>
      <c r="AF43" s="5">
        <f t="shared" si="189"/>
        <v>2.0959531567149321E-2</v>
      </c>
      <c r="AG43" s="5">
        <f t="shared" si="190"/>
        <v>1.1340860243473456E-2</v>
      </c>
      <c r="AH43" s="5">
        <f t="shared" si="191"/>
        <v>8.5889452504649393E-3</v>
      </c>
      <c r="AI43" s="5">
        <f t="shared" si="192"/>
        <v>1.6264870442936744E-2</v>
      </c>
      <c r="AJ43" s="5">
        <f t="shared" si="193"/>
        <v>1.5400378207743081E-2</v>
      </c>
      <c r="AK43" s="5">
        <f t="shared" si="194"/>
        <v>9.7212229991262399E-3</v>
      </c>
      <c r="AL43" s="5">
        <f t="shared" si="195"/>
        <v>5.6588493797453886E-4</v>
      </c>
      <c r="AM43" s="5">
        <f t="shared" si="196"/>
        <v>6.0253319094221505E-3</v>
      </c>
      <c r="AN43" s="5">
        <f t="shared" si="197"/>
        <v>9.7806260917201616E-3</v>
      </c>
      <c r="AO43" s="5">
        <f t="shared" si="198"/>
        <v>7.938205578056811E-3</v>
      </c>
      <c r="AP43" s="5">
        <f t="shared" si="199"/>
        <v>4.2952334004355821E-3</v>
      </c>
      <c r="AQ43" s="5">
        <f t="shared" si="200"/>
        <v>1.7430604860387297E-3</v>
      </c>
      <c r="AR43" s="5">
        <f t="shared" si="201"/>
        <v>2.7884028060160319E-3</v>
      </c>
      <c r="AS43" s="5">
        <f t="shared" si="202"/>
        <v>5.2803934662544235E-3</v>
      </c>
      <c r="AT43" s="5">
        <f t="shared" si="203"/>
        <v>4.9997358879257476E-3</v>
      </c>
      <c r="AU43" s="5">
        <f t="shared" si="204"/>
        <v>3.1559970052439028E-3</v>
      </c>
      <c r="AV43" s="5">
        <f t="shared" si="205"/>
        <v>1.4941264879354578E-3</v>
      </c>
      <c r="AW43" s="5">
        <f t="shared" si="206"/>
        <v>4.8319461852088769E-5</v>
      </c>
      <c r="AX43" s="5">
        <f t="shared" si="207"/>
        <v>1.9016933982112789E-3</v>
      </c>
      <c r="AY43" s="5">
        <f t="shared" si="208"/>
        <v>3.0869257243591403E-3</v>
      </c>
      <c r="AZ43" s="5">
        <f t="shared" si="209"/>
        <v>2.5054276458742583E-3</v>
      </c>
      <c r="BA43" s="5">
        <f t="shared" si="210"/>
        <v>1.3556459833543493E-3</v>
      </c>
      <c r="BB43" s="5">
        <f t="shared" si="211"/>
        <v>5.5013842702993814E-4</v>
      </c>
      <c r="BC43" s="5">
        <f t="shared" si="212"/>
        <v>1.7860255117407883E-4</v>
      </c>
      <c r="BD43" s="5">
        <f t="shared" si="213"/>
        <v>7.5437961063740588E-4</v>
      </c>
      <c r="BE43" s="5">
        <f t="shared" si="214"/>
        <v>1.4285673355696701E-3</v>
      </c>
      <c r="BF43" s="5">
        <f t="shared" si="215"/>
        <v>1.3526377194449017E-3</v>
      </c>
      <c r="BG43" s="5">
        <f t="shared" si="216"/>
        <v>8.5382921967086338E-4</v>
      </c>
      <c r="BH43" s="5">
        <f t="shared" si="217"/>
        <v>4.042237211137367E-4</v>
      </c>
      <c r="BI43" s="5">
        <f t="shared" si="218"/>
        <v>1.5309554927063533E-4</v>
      </c>
      <c r="BJ43" s="8">
        <f t="shared" si="219"/>
        <v>0.44169118541374353</v>
      </c>
      <c r="BK43" s="8">
        <f t="shared" si="220"/>
        <v>0.22330105729017596</v>
      </c>
      <c r="BL43" s="8">
        <f t="shared" si="221"/>
        <v>0.31205280395634744</v>
      </c>
      <c r="BM43" s="8">
        <f t="shared" si="222"/>
        <v>0.67744757168768521</v>
      </c>
      <c r="BN43" s="8">
        <f t="shared" si="223"/>
        <v>0.31772366752789927</v>
      </c>
    </row>
    <row r="44" spans="1:66" x14ac:dyDescent="0.25">
      <c r="A44" t="s">
        <v>10</v>
      </c>
      <c r="B44" t="s">
        <v>49</v>
      </c>
      <c r="C44" t="s">
        <v>246</v>
      </c>
      <c r="D44" t="s">
        <v>507</v>
      </c>
      <c r="E44">
        <f>VLOOKUP(A44,home!$A$2:$E$405,3,FALSE)</f>
        <v>1.5425</v>
      </c>
      <c r="F44">
        <f>VLOOKUP(B44,home!$B$2:$E$405,3,FALSE)</f>
        <v>0.68640000000000001</v>
      </c>
      <c r="G44">
        <f>VLOOKUP(C44,away!$B$2:$E$405,4,FALSE)</f>
        <v>1.2202999999999999</v>
      </c>
      <c r="H44">
        <f>VLOOKUP(A44,away!$A$2:$E$405,3,FALSE)</f>
        <v>1.4443999999999999</v>
      </c>
      <c r="I44">
        <f>VLOOKUP(C44,away!$B$2:$E$405,3,FALSE)</f>
        <v>0.85519999999999996</v>
      </c>
      <c r="J44">
        <f>VLOOKUP(B44,home!$B$2:$E$405,4,FALSE)</f>
        <v>0.65159999999999996</v>
      </c>
      <c r="K44" s="3">
        <f t="shared" si="168"/>
        <v>1.2920194716</v>
      </c>
      <c r="L44" s="3">
        <f t="shared" si="169"/>
        <v>0.80488947340799988</v>
      </c>
      <c r="M44" s="5">
        <f t="shared" si="170"/>
        <v>0.12283553342244861</v>
      </c>
      <c r="N44" s="5">
        <f t="shared" si="171"/>
        <v>0.15870590098617621</v>
      </c>
      <c r="O44" s="5">
        <f t="shared" si="172"/>
        <v>9.8869027812185428E-2</v>
      </c>
      <c r="P44" s="5">
        <f t="shared" si="173"/>
        <v>0.12774070907150553</v>
      </c>
      <c r="Q44" s="5">
        <f t="shared" si="174"/>
        <v>0.10252555716598066</v>
      </c>
      <c r="R44" s="5">
        <f t="shared" si="175"/>
        <v>3.9789319866055405E-2</v>
      </c>
      <c r="S44" s="5">
        <f t="shared" si="176"/>
        <v>3.3210440618131637E-2</v>
      </c>
      <c r="T44" s="5">
        <f t="shared" si="177"/>
        <v>8.2521741718187963E-2</v>
      </c>
      <c r="U44" s="5">
        <f t="shared" si="178"/>
        <v>5.1408576028664291E-2</v>
      </c>
      <c r="V44" s="5">
        <f t="shared" si="179"/>
        <v>3.837403210742607E-3</v>
      </c>
      <c r="W44" s="5">
        <f t="shared" si="180"/>
        <v>4.4155005398361986E-2</v>
      </c>
      <c r="X44" s="5">
        <f t="shared" si="181"/>
        <v>3.5539899043414973E-2</v>
      </c>
      <c r="Y44" s="5">
        <f t="shared" si="182"/>
        <v>1.4302845313013875E-2</v>
      </c>
      <c r="Z44" s="5">
        <f t="shared" si="183"/>
        <v>1.0675334904750604E-2</v>
      </c>
      <c r="AA44" s="5">
        <f t="shared" si="184"/>
        <v>1.3792740562788912E-2</v>
      </c>
      <c r="AB44" s="5">
        <f t="shared" si="185"/>
        <v>8.9102446869252106E-3</v>
      </c>
      <c r="AC44" s="5">
        <f t="shared" si="186"/>
        <v>2.4941510890403928E-4</v>
      </c>
      <c r="AD44" s="5">
        <f t="shared" si="187"/>
        <v>1.4262281685821703E-2</v>
      </c>
      <c r="AE44" s="5">
        <f t="shared" si="188"/>
        <v>1.1479560395697593E-2</v>
      </c>
      <c r="AF44" s="5">
        <f t="shared" si="189"/>
        <v>4.6198886609241816E-3</v>
      </c>
      <c r="AG44" s="5">
        <f t="shared" si="190"/>
        <v>1.2394999171649519E-3</v>
      </c>
      <c r="AH44" s="5">
        <f t="shared" si="191"/>
        <v>2.1481161724846878E-3</v>
      </c>
      <c r="AI44" s="5">
        <f t="shared" si="192"/>
        <v>2.7754079221090811E-3</v>
      </c>
      <c r="AJ44" s="5">
        <f t="shared" si="193"/>
        <v>1.7929405384989145E-3</v>
      </c>
      <c r="AK44" s="5">
        <f t="shared" si="194"/>
        <v>7.7217136238719587E-4</v>
      </c>
      <c r="AL44" s="5">
        <f t="shared" si="195"/>
        <v>1.0374998822197852E-5</v>
      </c>
      <c r="AM44" s="5">
        <f t="shared" si="196"/>
        <v>3.6854291295051389E-3</v>
      </c>
      <c r="AN44" s="5">
        <f t="shared" si="197"/>
        <v>2.9663631113298946E-3</v>
      </c>
      <c r="AO44" s="5">
        <f t="shared" si="198"/>
        <v>1.1937972213076171E-3</v>
      </c>
      <c r="AP44" s="5">
        <f t="shared" si="199"/>
        <v>3.2029160560474062E-4</v>
      </c>
      <c r="AQ44" s="5">
        <f t="shared" si="200"/>
        <v>6.4449835443050588E-5</v>
      </c>
      <c r="AR44" s="5">
        <f t="shared" si="201"/>
        <v>3.4579921897808191E-4</v>
      </c>
      <c r="AS44" s="5">
        <f t="shared" si="202"/>
        <v>4.4677932418375413E-4</v>
      </c>
      <c r="AT44" s="5">
        <f t="shared" si="203"/>
        <v>2.8862379317684962E-4</v>
      </c>
      <c r="AU44" s="5">
        <f t="shared" si="204"/>
        <v>1.2430252025051367E-4</v>
      </c>
      <c r="AV44" s="5">
        <f t="shared" si="205"/>
        <v>4.015031913315425E-5</v>
      </c>
      <c r="AW44" s="5">
        <f t="shared" si="206"/>
        <v>2.9970284231953503E-7</v>
      </c>
      <c r="AX44" s="5">
        <f t="shared" si="207"/>
        <v>7.9360769942041253E-4</v>
      </c>
      <c r="AY44" s="5">
        <f t="shared" si="208"/>
        <v>6.3876648327903011E-4</v>
      </c>
      <c r="AZ44" s="5">
        <f t="shared" si="209"/>
        <v>2.5706820917856921E-4</v>
      </c>
      <c r="BA44" s="5">
        <f t="shared" si="210"/>
        <v>6.8970498505225393E-5</v>
      </c>
      <c r="BB44" s="5">
        <f t="shared" si="211"/>
        <v>1.3878407055639522E-5</v>
      </c>
      <c r="BC44" s="5">
        <f t="shared" si="212"/>
        <v>2.2341167493511146E-6</v>
      </c>
      <c r="BD44" s="5">
        <f t="shared" si="213"/>
        <v>4.6388358544694311E-5</v>
      </c>
      <c r="BE44" s="5">
        <f t="shared" si="214"/>
        <v>5.9934662495307297E-5</v>
      </c>
      <c r="BF44" s="5">
        <f t="shared" si="215"/>
        <v>3.8718375483855642E-5</v>
      </c>
      <c r="BG44" s="5">
        <f t="shared" si="216"/>
        <v>1.6674965011287191E-5</v>
      </c>
      <c r="BH44" s="5">
        <f t="shared" si="217"/>
        <v>5.3860948707079419E-6</v>
      </c>
      <c r="BI44" s="5">
        <f t="shared" si="218"/>
        <v>1.3917878897679075E-6</v>
      </c>
      <c r="BJ44" s="8">
        <f t="shared" si="219"/>
        <v>0.47935703660212292</v>
      </c>
      <c r="BK44" s="8">
        <f t="shared" si="220"/>
        <v>0.28852264291383362</v>
      </c>
      <c r="BL44" s="8">
        <f t="shared" si="221"/>
        <v>0.22167269437211717</v>
      </c>
      <c r="BM44" s="8">
        <f t="shared" si="222"/>
        <v>0.34912319368803574</v>
      </c>
      <c r="BN44" s="8">
        <f t="shared" si="223"/>
        <v>0.65046604832435184</v>
      </c>
    </row>
    <row r="45" spans="1:66" x14ac:dyDescent="0.25">
      <c r="A45" t="s">
        <v>10</v>
      </c>
      <c r="B45" t="s">
        <v>242</v>
      </c>
      <c r="C45" t="s">
        <v>247</v>
      </c>
      <c r="D45" t="s">
        <v>507</v>
      </c>
      <c r="E45">
        <f>VLOOKUP(A45,home!$A$2:$E$405,3,FALSE)</f>
        <v>1.5425</v>
      </c>
      <c r="F45">
        <f>VLOOKUP(B45,home!$B$2:$E$405,3,FALSE)</f>
        <v>0.95340000000000003</v>
      </c>
      <c r="G45">
        <f>VLOOKUP(C45,away!$B$2:$E$405,4,FALSE)</f>
        <v>1.3729</v>
      </c>
      <c r="H45">
        <f>VLOOKUP(A45,away!$A$2:$E$405,3,FALSE)</f>
        <v>1.4443999999999999</v>
      </c>
      <c r="I45">
        <f>VLOOKUP(C45,away!$B$2:$E$405,3,FALSE)</f>
        <v>1.2218</v>
      </c>
      <c r="J45">
        <f>VLOOKUP(B45,home!$B$2:$E$405,4,FALSE)</f>
        <v>1.0589</v>
      </c>
      <c r="K45" s="3">
        <f t="shared" si="168"/>
        <v>2.0190135115499999</v>
      </c>
      <c r="L45" s="3">
        <f t="shared" si="169"/>
        <v>1.8687127504879999</v>
      </c>
      <c r="M45" s="5">
        <f t="shared" si="170"/>
        <v>2.0491886287485783E-2</v>
      </c>
      <c r="N45" s="5">
        <f t="shared" si="171"/>
        <v>4.1373395291579955E-2</v>
      </c>
      <c r="O45" s="5">
        <f t="shared" si="172"/>
        <v>3.8293449186974887E-2</v>
      </c>
      <c r="P45" s="5">
        <f t="shared" si="173"/>
        <v>7.7314991312355641E-2</v>
      </c>
      <c r="Q45" s="5">
        <f t="shared" si="174"/>
        <v>4.1766722056199551E-2</v>
      </c>
      <c r="R45" s="5">
        <f t="shared" si="175"/>
        <v>3.5779728377932161E-2</v>
      </c>
      <c r="S45" s="5">
        <f t="shared" si="176"/>
        <v>7.2926520742994091E-2</v>
      </c>
      <c r="T45" s="5">
        <f t="shared" si="177"/>
        <v>7.8050006052508475E-2</v>
      </c>
      <c r="U45" s="5">
        <f t="shared" si="178"/>
        <v>7.2239755034633979E-2</v>
      </c>
      <c r="V45" s="5">
        <f t="shared" si="179"/>
        <v>3.0572063924790133E-2</v>
      </c>
      <c r="W45" s="5">
        <f t="shared" si="180"/>
        <v>2.810919205487343E-2</v>
      </c>
      <c r="X45" s="5">
        <f t="shared" si="181"/>
        <v>5.2528005598857966E-2</v>
      </c>
      <c r="Y45" s="5">
        <f t="shared" si="182"/>
        <v>4.9079876910145474E-2</v>
      </c>
      <c r="Z45" s="5">
        <f t="shared" si="183"/>
        <v>2.2287344876279713E-2</v>
      </c>
      <c r="AA45" s="5">
        <f t="shared" si="184"/>
        <v>4.499845044178339E-2</v>
      </c>
      <c r="AB45" s="5">
        <f t="shared" si="185"/>
        <v>4.5426239720386875E-2</v>
      </c>
      <c r="AC45" s="5">
        <f t="shared" si="186"/>
        <v>7.2091913098716555E-3</v>
      </c>
      <c r="AD45" s="5">
        <f t="shared" si="187"/>
        <v>1.4188209639385836E-2</v>
      </c>
      <c r="AE45" s="5">
        <f t="shared" si="188"/>
        <v>2.6513688259717061E-2</v>
      </c>
      <c r="AF45" s="5">
        <f t="shared" si="189"/>
        <v>2.4773233656698639E-2</v>
      </c>
      <c r="AG45" s="5">
        <f t="shared" si="190"/>
        <v>1.5431352535030394E-2</v>
      </c>
      <c r="AH45" s="5">
        <f t="shared" si="191"/>
        <v>1.0412161386206825E-2</v>
      </c>
      <c r="AI45" s="5">
        <f t="shared" si="192"/>
        <v>2.1022294523190752E-2</v>
      </c>
      <c r="AJ45" s="5">
        <f t="shared" si="193"/>
        <v>2.122214834305285E-2</v>
      </c>
      <c r="AK45" s="5">
        <f t="shared" si="194"/>
        <v>1.4282601416247383E-2</v>
      </c>
      <c r="AL45" s="5">
        <f t="shared" si="195"/>
        <v>1.0879985486396593E-3</v>
      </c>
      <c r="AM45" s="5">
        <f t="shared" si="196"/>
        <v>5.7292373933247901E-3</v>
      </c>
      <c r="AN45" s="5">
        <f t="shared" si="197"/>
        <v>1.0706298967478668E-2</v>
      </c>
      <c r="AO45" s="5">
        <f t="shared" si="198"/>
        <v>1.0003498695531949E-2</v>
      </c>
      <c r="AP45" s="5">
        <f t="shared" si="199"/>
        <v>6.2312218539435403E-3</v>
      </c>
      <c r="AQ45" s="5">
        <f t="shared" si="200"/>
        <v>2.9110909323959424E-3</v>
      </c>
      <c r="AR45" s="5">
        <f t="shared" si="201"/>
        <v>3.8914677485086986E-3</v>
      </c>
      <c r="AS45" s="5">
        <f t="shared" si="202"/>
        <v>7.8569259640001183E-3</v>
      </c>
      <c r="AT45" s="5">
        <f t="shared" si="203"/>
        <v>7.931619840282126E-3</v>
      </c>
      <c r="AU45" s="5">
        <f t="shared" si="204"/>
        <v>5.3380158753358886E-3</v>
      </c>
      <c r="AV45" s="5">
        <f t="shared" si="205"/>
        <v>2.694381544292889E-3</v>
      </c>
      <c r="AW45" s="5">
        <f t="shared" si="206"/>
        <v>1.1402697139601991E-4</v>
      </c>
      <c r="AX45" s="5">
        <f t="shared" si="207"/>
        <v>1.92790128466671E-3</v>
      </c>
      <c r="AY45" s="5">
        <f t="shared" si="208"/>
        <v>3.6026937123388759E-3</v>
      </c>
      <c r="AZ45" s="5">
        <f t="shared" si="209"/>
        <v>3.3661998381753029E-3</v>
      </c>
      <c r="BA45" s="5">
        <f t="shared" si="210"/>
        <v>2.0968201860962761E-3</v>
      </c>
      <c r="BB45" s="5">
        <f t="shared" si="211"/>
        <v>9.7958865430968324E-4</v>
      </c>
      <c r="BC45" s="5">
        <f t="shared" si="212"/>
        <v>3.6611396170837716E-4</v>
      </c>
      <c r="BD45" s="5">
        <f t="shared" si="213"/>
        <v>1.2120058999585052E-3</v>
      </c>
      <c r="BE45" s="5">
        <f t="shared" si="214"/>
        <v>2.4470562880945391E-3</v>
      </c>
      <c r="BF45" s="5">
        <f t="shared" si="215"/>
        <v>2.4703198545931323E-3</v>
      </c>
      <c r="BG45" s="5">
        <f t="shared" si="216"/>
        <v>1.6625363880912554E-3</v>
      </c>
      <c r="BH45" s="5">
        <f t="shared" si="217"/>
        <v>8.391708577499444E-4</v>
      </c>
      <c r="BI45" s="5">
        <f t="shared" si="218"/>
        <v>3.3885946005922808E-4</v>
      </c>
      <c r="BJ45" s="8">
        <f t="shared" si="219"/>
        <v>0.41973434753496697</v>
      </c>
      <c r="BK45" s="8">
        <f t="shared" si="220"/>
        <v>0.21320534583847586</v>
      </c>
      <c r="BL45" s="8">
        <f t="shared" si="221"/>
        <v>0.34035918815137545</v>
      </c>
      <c r="BM45" s="8">
        <f t="shared" si="222"/>
        <v>0.73707738714762672</v>
      </c>
      <c r="BN45" s="8">
        <f t="shared" si="223"/>
        <v>0.25502017251252795</v>
      </c>
    </row>
    <row r="46" spans="1:66" x14ac:dyDescent="0.25">
      <c r="A46" t="s">
        <v>10</v>
      </c>
      <c r="B46" t="s">
        <v>493</v>
      </c>
      <c r="C46" t="s">
        <v>50</v>
      </c>
      <c r="D46" t="s">
        <v>507</v>
      </c>
      <c r="E46">
        <f>VLOOKUP(A46,home!$A$2:$E$405,3,FALSE)</f>
        <v>1.5425</v>
      </c>
      <c r="F46" t="e">
        <f>VLOOKUP(B46,home!$B$2:$E$405,3,FALSE)</f>
        <v>#N/A</v>
      </c>
      <c r="G46">
        <f>VLOOKUP(C46,away!$B$2:$E$405,4,FALSE)</f>
        <v>0.91520000000000001</v>
      </c>
      <c r="H46">
        <f>VLOOKUP(A46,away!$A$2:$E$405,3,FALSE)</f>
        <v>1.4443999999999999</v>
      </c>
      <c r="I46">
        <f>VLOOKUP(C46,away!$B$2:$E$405,3,FALSE)</f>
        <v>1.0181</v>
      </c>
      <c r="J46" t="e">
        <f>VLOOKUP(B46,home!$B$2:$E$405,4,FALSE)</f>
        <v>#N/A</v>
      </c>
      <c r="K46" s="3" t="e">
        <f t="shared" si="168"/>
        <v>#N/A</v>
      </c>
      <c r="L46" s="3" t="e">
        <f t="shared" si="169"/>
        <v>#N/A</v>
      </c>
      <c r="M46" s="5" t="e">
        <f t="shared" si="170"/>
        <v>#N/A</v>
      </c>
      <c r="N46" s="5" t="e">
        <f t="shared" si="171"/>
        <v>#N/A</v>
      </c>
      <c r="O46" s="5" t="e">
        <f t="shared" si="172"/>
        <v>#N/A</v>
      </c>
      <c r="P46" s="5" t="e">
        <f t="shared" si="173"/>
        <v>#N/A</v>
      </c>
      <c r="Q46" s="5" t="e">
        <f t="shared" si="174"/>
        <v>#N/A</v>
      </c>
      <c r="R46" s="5" t="e">
        <f t="shared" si="175"/>
        <v>#N/A</v>
      </c>
      <c r="S46" s="5" t="e">
        <f t="shared" si="176"/>
        <v>#N/A</v>
      </c>
      <c r="T46" s="5" t="e">
        <f t="shared" si="177"/>
        <v>#N/A</v>
      </c>
      <c r="U46" s="5" t="e">
        <f t="shared" si="178"/>
        <v>#N/A</v>
      </c>
      <c r="V46" s="5" t="e">
        <f t="shared" si="179"/>
        <v>#N/A</v>
      </c>
      <c r="W46" s="5" t="e">
        <f t="shared" si="180"/>
        <v>#N/A</v>
      </c>
      <c r="X46" s="5" t="e">
        <f t="shared" si="181"/>
        <v>#N/A</v>
      </c>
      <c r="Y46" s="5" t="e">
        <f t="shared" si="182"/>
        <v>#N/A</v>
      </c>
      <c r="Z46" s="5" t="e">
        <f t="shared" si="183"/>
        <v>#N/A</v>
      </c>
      <c r="AA46" s="5" t="e">
        <f t="shared" si="184"/>
        <v>#N/A</v>
      </c>
      <c r="AB46" s="5" t="e">
        <f t="shared" si="185"/>
        <v>#N/A</v>
      </c>
      <c r="AC46" s="5" t="e">
        <f t="shared" si="186"/>
        <v>#N/A</v>
      </c>
      <c r="AD46" s="5" t="e">
        <f t="shared" si="187"/>
        <v>#N/A</v>
      </c>
      <c r="AE46" s="5" t="e">
        <f t="shared" si="188"/>
        <v>#N/A</v>
      </c>
      <c r="AF46" s="5" t="e">
        <f t="shared" si="189"/>
        <v>#N/A</v>
      </c>
      <c r="AG46" s="5" t="e">
        <f t="shared" si="190"/>
        <v>#N/A</v>
      </c>
      <c r="AH46" s="5" t="e">
        <f t="shared" si="191"/>
        <v>#N/A</v>
      </c>
      <c r="AI46" s="5" t="e">
        <f t="shared" si="192"/>
        <v>#N/A</v>
      </c>
      <c r="AJ46" s="5" t="e">
        <f t="shared" si="193"/>
        <v>#N/A</v>
      </c>
      <c r="AK46" s="5" t="e">
        <f t="shared" si="194"/>
        <v>#N/A</v>
      </c>
      <c r="AL46" s="5" t="e">
        <f t="shared" si="195"/>
        <v>#N/A</v>
      </c>
      <c r="AM46" s="5" t="e">
        <f t="shared" si="196"/>
        <v>#N/A</v>
      </c>
      <c r="AN46" s="5" t="e">
        <f t="shared" si="197"/>
        <v>#N/A</v>
      </c>
      <c r="AO46" s="5" t="e">
        <f t="shared" si="198"/>
        <v>#N/A</v>
      </c>
      <c r="AP46" s="5" t="e">
        <f t="shared" si="199"/>
        <v>#N/A</v>
      </c>
      <c r="AQ46" s="5" t="e">
        <f t="shared" si="200"/>
        <v>#N/A</v>
      </c>
      <c r="AR46" s="5" t="e">
        <f t="shared" si="201"/>
        <v>#N/A</v>
      </c>
      <c r="AS46" s="5" t="e">
        <f t="shared" si="202"/>
        <v>#N/A</v>
      </c>
      <c r="AT46" s="5" t="e">
        <f t="shared" si="203"/>
        <v>#N/A</v>
      </c>
      <c r="AU46" s="5" t="e">
        <f t="shared" si="204"/>
        <v>#N/A</v>
      </c>
      <c r="AV46" s="5" t="e">
        <f t="shared" si="205"/>
        <v>#N/A</v>
      </c>
      <c r="AW46" s="5" t="e">
        <f t="shared" si="206"/>
        <v>#N/A</v>
      </c>
      <c r="AX46" s="5" t="e">
        <f t="shared" si="207"/>
        <v>#N/A</v>
      </c>
      <c r="AY46" s="5" t="e">
        <f t="shared" si="208"/>
        <v>#N/A</v>
      </c>
      <c r="AZ46" s="5" t="e">
        <f t="shared" si="209"/>
        <v>#N/A</v>
      </c>
      <c r="BA46" s="5" t="e">
        <f t="shared" si="210"/>
        <v>#N/A</v>
      </c>
      <c r="BB46" s="5" t="e">
        <f t="shared" si="211"/>
        <v>#N/A</v>
      </c>
      <c r="BC46" s="5" t="e">
        <f t="shared" si="212"/>
        <v>#N/A</v>
      </c>
      <c r="BD46" s="5" t="e">
        <f t="shared" si="213"/>
        <v>#N/A</v>
      </c>
      <c r="BE46" s="5" t="e">
        <f t="shared" si="214"/>
        <v>#N/A</v>
      </c>
      <c r="BF46" s="5" t="e">
        <f t="shared" si="215"/>
        <v>#N/A</v>
      </c>
      <c r="BG46" s="5" t="e">
        <f t="shared" si="216"/>
        <v>#N/A</v>
      </c>
      <c r="BH46" s="5" t="e">
        <f t="shared" si="217"/>
        <v>#N/A</v>
      </c>
      <c r="BI46" s="5" t="e">
        <f t="shared" si="218"/>
        <v>#N/A</v>
      </c>
      <c r="BJ46" s="8" t="e">
        <f t="shared" si="219"/>
        <v>#N/A</v>
      </c>
      <c r="BK46" s="8" t="e">
        <f t="shared" si="220"/>
        <v>#N/A</v>
      </c>
      <c r="BL46" s="8" t="e">
        <f t="shared" si="221"/>
        <v>#N/A</v>
      </c>
      <c r="BM46" s="8" t="e">
        <f t="shared" si="222"/>
        <v>#N/A</v>
      </c>
      <c r="BN46" s="8" t="e">
        <f t="shared" si="223"/>
        <v>#N/A</v>
      </c>
    </row>
    <row r="47" spans="1:66" x14ac:dyDescent="0.25">
      <c r="A47" t="s">
        <v>10</v>
      </c>
      <c r="B47" t="s">
        <v>11</v>
      </c>
      <c r="C47" t="s">
        <v>12</v>
      </c>
      <c r="D47" t="s">
        <v>507</v>
      </c>
      <c r="E47">
        <f>VLOOKUP(A47,home!$A$2:$E$405,3,FALSE)</f>
        <v>1.5425</v>
      </c>
      <c r="F47">
        <f>VLOOKUP(B47,home!$B$2:$E$405,3,FALSE)</f>
        <v>0.91520000000000001</v>
      </c>
      <c r="G47">
        <f>VLOOKUP(C47,away!$B$2:$E$405,4,FALSE)</f>
        <v>0.87709999999999999</v>
      </c>
      <c r="H47">
        <f>VLOOKUP(A47,away!$A$2:$E$405,3,FALSE)</f>
        <v>1.4443999999999999</v>
      </c>
      <c r="I47">
        <f>VLOOKUP(C47,away!$B$2:$E$405,3,FALSE)</f>
        <v>1.0589</v>
      </c>
      <c r="J47">
        <f>VLOOKUP(B47,home!$B$2:$E$405,4,FALSE)</f>
        <v>1.2218</v>
      </c>
      <c r="K47" s="3">
        <f t="shared" si="168"/>
        <v>1.2381985616</v>
      </c>
      <c r="L47" s="3">
        <f t="shared" si="169"/>
        <v>1.8687127504879999</v>
      </c>
      <c r="M47" s="5">
        <f t="shared" si="170"/>
        <v>4.4738926737503938E-2</v>
      </c>
      <c r="N47" s="5">
        <f t="shared" si="171"/>
        <v>5.5395674733905151E-2</v>
      </c>
      <c r="O47" s="5">
        <f t="shared" si="172"/>
        <v>8.360420283752211E-2</v>
      </c>
      <c r="P47" s="5">
        <f t="shared" si="173"/>
        <v>0.1035186036971345</v>
      </c>
      <c r="Q47" s="5">
        <f t="shared" si="174"/>
        <v>3.4295422387191417E-2</v>
      </c>
      <c r="R47" s="5">
        <f t="shared" si="175"/>
        <v>7.8116119918431315E-2</v>
      </c>
      <c r="S47" s="5">
        <f t="shared" si="176"/>
        <v>5.9881305234917796E-2</v>
      </c>
      <c r="T47" s="5">
        <f t="shared" si="177"/>
        <v>6.4088293098316193E-2</v>
      </c>
      <c r="U47" s="5">
        <f t="shared" si="178"/>
        <v>9.6723267320774756E-2</v>
      </c>
      <c r="V47" s="5">
        <f t="shared" si="179"/>
        <v>1.5395067332280661E-2</v>
      </c>
      <c r="W47" s="5">
        <f t="shared" si="180"/>
        <v>1.4154847556428291E-2</v>
      </c>
      <c r="X47" s="5">
        <f t="shared" si="181"/>
        <v>2.6451344109911453E-2</v>
      </c>
      <c r="Y47" s="5">
        <f t="shared" si="182"/>
        <v>2.4714982002868601E-2</v>
      </c>
      <c r="Z47" s="5">
        <f t="shared" si="183"/>
        <v>4.865886310340739E-2</v>
      </c>
      <c r="AA47" s="5">
        <f t="shared" si="184"/>
        <v>6.0249334303730334E-2</v>
      </c>
      <c r="AB47" s="5">
        <f t="shared" si="185"/>
        <v>3.7300319536118218E-2</v>
      </c>
      <c r="AC47" s="5">
        <f t="shared" si="186"/>
        <v>2.2263551987562399E-3</v>
      </c>
      <c r="AD47" s="5">
        <f t="shared" si="187"/>
        <v>4.3816279710091931E-3</v>
      </c>
      <c r="AE47" s="5">
        <f t="shared" si="188"/>
        <v>8.1880040573197449E-3</v>
      </c>
      <c r="AF47" s="5">
        <f t="shared" si="189"/>
        <v>7.6505137914804431E-3</v>
      </c>
      <c r="AG47" s="5">
        <f t="shared" si="190"/>
        <v>4.7655375566412637E-3</v>
      </c>
      <c r="AH47" s="5">
        <f t="shared" si="191"/>
        <v>2.273235947639687E-2</v>
      </c>
      <c r="AI47" s="5">
        <f t="shared" si="192"/>
        <v>2.8147174805448733E-2</v>
      </c>
      <c r="AJ47" s="5">
        <f t="shared" si="193"/>
        <v>1.7425895678605193E-2</v>
      </c>
      <c r="AK47" s="5">
        <f t="shared" si="194"/>
        <v>7.1922396546135383E-3</v>
      </c>
      <c r="AL47" s="5">
        <f t="shared" si="195"/>
        <v>2.0605696051792277E-4</v>
      </c>
      <c r="AM47" s="5">
        <f t="shared" si="196"/>
        <v>1.0850650902339818E-3</v>
      </c>
      <c r="AN47" s="5">
        <f t="shared" si="197"/>
        <v>2.0276749692296537E-3</v>
      </c>
      <c r="AO47" s="5">
        <f t="shared" si="198"/>
        <v>1.8945710344224092E-3</v>
      </c>
      <c r="AP47" s="5">
        <f t="shared" si="199"/>
        <v>1.1801363495767979E-3</v>
      </c>
      <c r="AQ47" s="5">
        <f t="shared" si="200"/>
        <v>5.5133396094213152E-4</v>
      </c>
      <c r="AR47" s="5">
        <f t="shared" si="201"/>
        <v>8.4960500004439068E-3</v>
      </c>
      <c r="AS47" s="5">
        <f t="shared" si="202"/>
        <v>1.0519796889831323E-2</v>
      </c>
      <c r="AT47" s="5">
        <f t="shared" si="203"/>
        <v>6.5127986886566501E-3</v>
      </c>
      <c r="AU47" s="5">
        <f t="shared" si="204"/>
        <v>2.6880459894283448E-3</v>
      </c>
      <c r="AV47" s="5">
        <f t="shared" si="205"/>
        <v>8.3208366940620588E-4</v>
      </c>
      <c r="AW47" s="5">
        <f t="shared" si="206"/>
        <v>1.3243953054352922E-5</v>
      </c>
      <c r="AX47" s="5">
        <f t="shared" si="207"/>
        <v>2.2392100566168174E-4</v>
      </c>
      <c r="AY47" s="5">
        <f t="shared" si="208"/>
        <v>4.1844403838208025E-4</v>
      </c>
      <c r="AZ47" s="5">
        <f t="shared" si="209"/>
        <v>3.9097585494514181E-4</v>
      </c>
      <c r="BA47" s="5">
        <f t="shared" si="210"/>
        <v>2.43540521756311E-4</v>
      </c>
      <c r="BB47" s="5">
        <f t="shared" si="211"/>
        <v>1.1377681956662964E-4</v>
      </c>
      <c r="BC47" s="5">
        <f t="shared" si="212"/>
        <v>4.2523238686826657E-5</v>
      </c>
      <c r="BD47" s="5">
        <f t="shared" si="213"/>
        <v>2.6461128274355163E-3</v>
      </c>
      <c r="BE47" s="5">
        <f t="shared" si="214"/>
        <v>3.2764130967619649E-3</v>
      </c>
      <c r="BF47" s="5">
        <f t="shared" si="215"/>
        <v>2.0284249918090334E-3</v>
      </c>
      <c r="BG47" s="5">
        <f t="shared" si="216"/>
        <v>8.3719763572381281E-4</v>
      </c>
      <c r="BH47" s="5">
        <f t="shared" si="217"/>
        <v>2.5915422708203633E-4</v>
      </c>
      <c r="BI47" s="5">
        <f t="shared" si="218"/>
        <v>6.4176878241107405E-5</v>
      </c>
      <c r="BJ47" s="8">
        <f t="shared" si="219"/>
        <v>0.25225821014847544</v>
      </c>
      <c r="BK47" s="8">
        <f t="shared" si="220"/>
        <v>0.22638475919949316</v>
      </c>
      <c r="BL47" s="8">
        <f t="shared" si="221"/>
        <v>0.46965116842646099</v>
      </c>
      <c r="BM47" s="8">
        <f t="shared" si="222"/>
        <v>0.59687885048082068</v>
      </c>
      <c r="BN47" s="8">
        <f t="shared" si="223"/>
        <v>0.39966895031168842</v>
      </c>
    </row>
    <row r="48" spans="1:66" x14ac:dyDescent="0.25">
      <c r="A48" t="s">
        <v>16</v>
      </c>
      <c r="B48" t="s">
        <v>67</v>
      </c>
      <c r="C48" t="s">
        <v>496</v>
      </c>
      <c r="D48" t="s">
        <v>507</v>
      </c>
      <c r="E48">
        <f>VLOOKUP(A48,home!$A$2:$E$405,3,FALSE)</f>
        <v>1.6373</v>
      </c>
      <c r="F48">
        <f>VLOOKUP(B48,home!$B$2:$E$405,3,FALSE)</f>
        <v>1.0778000000000001</v>
      </c>
      <c r="G48" t="e">
        <f>VLOOKUP(C48,away!$B$2:$E$405,4,FALSE)</f>
        <v>#N/A</v>
      </c>
      <c r="H48">
        <f>VLOOKUP(A48,away!$A$2:$E$405,3,FALSE)</f>
        <v>1.3301000000000001</v>
      </c>
      <c r="I48" t="e">
        <f>VLOOKUP(C48,away!$B$2:$E$405,3,FALSE)</f>
        <v>#N/A</v>
      </c>
      <c r="J48">
        <f>VLOOKUP(B48,home!$B$2:$E$405,4,FALSE)</f>
        <v>0.97289999999999999</v>
      </c>
      <c r="K48" s="3" t="e">
        <f t="shared" si="168"/>
        <v>#N/A</v>
      </c>
      <c r="L48" s="3" t="e">
        <f t="shared" si="169"/>
        <v>#N/A</v>
      </c>
      <c r="M48" s="5" t="e">
        <f t="shared" si="170"/>
        <v>#N/A</v>
      </c>
      <c r="N48" s="5" t="e">
        <f t="shared" si="171"/>
        <v>#N/A</v>
      </c>
      <c r="O48" s="5" t="e">
        <f t="shared" si="172"/>
        <v>#N/A</v>
      </c>
      <c r="P48" s="5" t="e">
        <f t="shared" si="173"/>
        <v>#N/A</v>
      </c>
      <c r="Q48" s="5" t="e">
        <f t="shared" si="174"/>
        <v>#N/A</v>
      </c>
      <c r="R48" s="5" t="e">
        <f t="shared" si="175"/>
        <v>#N/A</v>
      </c>
      <c r="S48" s="5" t="e">
        <f t="shared" si="176"/>
        <v>#N/A</v>
      </c>
      <c r="T48" s="5" t="e">
        <f t="shared" si="177"/>
        <v>#N/A</v>
      </c>
      <c r="U48" s="5" t="e">
        <f t="shared" si="178"/>
        <v>#N/A</v>
      </c>
      <c r="V48" s="5" t="e">
        <f t="shared" si="179"/>
        <v>#N/A</v>
      </c>
      <c r="W48" s="5" t="e">
        <f t="shared" si="180"/>
        <v>#N/A</v>
      </c>
      <c r="X48" s="5" t="e">
        <f t="shared" si="181"/>
        <v>#N/A</v>
      </c>
      <c r="Y48" s="5" t="e">
        <f t="shared" si="182"/>
        <v>#N/A</v>
      </c>
      <c r="Z48" s="5" t="e">
        <f t="shared" si="183"/>
        <v>#N/A</v>
      </c>
      <c r="AA48" s="5" t="e">
        <f t="shared" si="184"/>
        <v>#N/A</v>
      </c>
      <c r="AB48" s="5" t="e">
        <f t="shared" si="185"/>
        <v>#N/A</v>
      </c>
      <c r="AC48" s="5" t="e">
        <f t="shared" si="186"/>
        <v>#N/A</v>
      </c>
      <c r="AD48" s="5" t="e">
        <f t="shared" si="187"/>
        <v>#N/A</v>
      </c>
      <c r="AE48" s="5" t="e">
        <f t="shared" si="188"/>
        <v>#N/A</v>
      </c>
      <c r="AF48" s="5" t="e">
        <f t="shared" si="189"/>
        <v>#N/A</v>
      </c>
      <c r="AG48" s="5" t="e">
        <f t="shared" si="190"/>
        <v>#N/A</v>
      </c>
      <c r="AH48" s="5" t="e">
        <f t="shared" si="191"/>
        <v>#N/A</v>
      </c>
      <c r="AI48" s="5" t="e">
        <f t="shared" si="192"/>
        <v>#N/A</v>
      </c>
      <c r="AJ48" s="5" t="e">
        <f t="shared" si="193"/>
        <v>#N/A</v>
      </c>
      <c r="AK48" s="5" t="e">
        <f t="shared" si="194"/>
        <v>#N/A</v>
      </c>
      <c r="AL48" s="5" t="e">
        <f t="shared" si="195"/>
        <v>#N/A</v>
      </c>
      <c r="AM48" s="5" t="e">
        <f t="shared" si="196"/>
        <v>#N/A</v>
      </c>
      <c r="AN48" s="5" t="e">
        <f t="shared" si="197"/>
        <v>#N/A</v>
      </c>
      <c r="AO48" s="5" t="e">
        <f t="shared" si="198"/>
        <v>#N/A</v>
      </c>
      <c r="AP48" s="5" t="e">
        <f t="shared" si="199"/>
        <v>#N/A</v>
      </c>
      <c r="AQ48" s="5" t="e">
        <f t="shared" si="200"/>
        <v>#N/A</v>
      </c>
      <c r="AR48" s="5" t="e">
        <f t="shared" si="201"/>
        <v>#N/A</v>
      </c>
      <c r="AS48" s="5" t="e">
        <f t="shared" si="202"/>
        <v>#N/A</v>
      </c>
      <c r="AT48" s="5" t="e">
        <f t="shared" si="203"/>
        <v>#N/A</v>
      </c>
      <c r="AU48" s="5" t="e">
        <f t="shared" si="204"/>
        <v>#N/A</v>
      </c>
      <c r="AV48" s="5" t="e">
        <f t="shared" si="205"/>
        <v>#N/A</v>
      </c>
      <c r="AW48" s="5" t="e">
        <f t="shared" si="206"/>
        <v>#N/A</v>
      </c>
      <c r="AX48" s="5" t="e">
        <f t="shared" si="207"/>
        <v>#N/A</v>
      </c>
      <c r="AY48" s="5" t="e">
        <f t="shared" si="208"/>
        <v>#N/A</v>
      </c>
      <c r="AZ48" s="5" t="e">
        <f t="shared" si="209"/>
        <v>#N/A</v>
      </c>
      <c r="BA48" s="5" t="e">
        <f t="shared" si="210"/>
        <v>#N/A</v>
      </c>
      <c r="BB48" s="5" t="e">
        <f t="shared" si="211"/>
        <v>#N/A</v>
      </c>
      <c r="BC48" s="5" t="e">
        <f t="shared" si="212"/>
        <v>#N/A</v>
      </c>
      <c r="BD48" s="5" t="e">
        <f t="shared" si="213"/>
        <v>#N/A</v>
      </c>
      <c r="BE48" s="5" t="e">
        <f t="shared" si="214"/>
        <v>#N/A</v>
      </c>
      <c r="BF48" s="5" t="e">
        <f t="shared" si="215"/>
        <v>#N/A</v>
      </c>
      <c r="BG48" s="5" t="e">
        <f t="shared" si="216"/>
        <v>#N/A</v>
      </c>
      <c r="BH48" s="5" t="e">
        <f t="shared" si="217"/>
        <v>#N/A</v>
      </c>
      <c r="BI48" s="5" t="e">
        <f t="shared" si="218"/>
        <v>#N/A</v>
      </c>
      <c r="BJ48" s="8" t="e">
        <f t="shared" si="219"/>
        <v>#N/A</v>
      </c>
      <c r="BK48" s="8" t="e">
        <f t="shared" si="220"/>
        <v>#N/A</v>
      </c>
      <c r="BL48" s="8" t="e">
        <f t="shared" si="221"/>
        <v>#N/A</v>
      </c>
      <c r="BM48" s="8" t="e">
        <f t="shared" si="222"/>
        <v>#N/A</v>
      </c>
      <c r="BN48" s="8" t="e">
        <f t="shared" si="223"/>
        <v>#N/A</v>
      </c>
    </row>
    <row r="49" spans="1:66" x14ac:dyDescent="0.25">
      <c r="A49" t="s">
        <v>16</v>
      </c>
      <c r="B49" t="s">
        <v>495</v>
      </c>
      <c r="C49" t="s">
        <v>252</v>
      </c>
      <c r="D49" t="s">
        <v>507</v>
      </c>
      <c r="E49">
        <f>VLOOKUP(A49,home!$A$2:$E$405,3,FALSE)</f>
        <v>1.6373</v>
      </c>
      <c r="F49" t="e">
        <f>VLOOKUP(B49,home!$B$2:$E$405,3,FALSE)</f>
        <v>#N/A</v>
      </c>
      <c r="G49">
        <f>VLOOKUP(C49,away!$B$2:$E$405,4,FALSE)</f>
        <v>1.1856</v>
      </c>
      <c r="H49">
        <f>VLOOKUP(A49,away!$A$2:$E$405,3,FALSE)</f>
        <v>1.3301000000000001</v>
      </c>
      <c r="I49">
        <f>VLOOKUP(C49,away!$B$2:$E$405,3,FALSE)</f>
        <v>0.92869999999999997</v>
      </c>
      <c r="J49" t="e">
        <f>VLOOKUP(B49,home!$B$2:$E$405,4,FALSE)</f>
        <v>#N/A</v>
      </c>
      <c r="K49" s="3" t="e">
        <f t="shared" si="168"/>
        <v>#N/A</v>
      </c>
      <c r="L49" s="3" t="e">
        <f t="shared" si="169"/>
        <v>#N/A</v>
      </c>
      <c r="M49" s="5" t="e">
        <f t="shared" si="170"/>
        <v>#N/A</v>
      </c>
      <c r="N49" s="5" t="e">
        <f t="shared" si="171"/>
        <v>#N/A</v>
      </c>
      <c r="O49" s="5" t="e">
        <f t="shared" si="172"/>
        <v>#N/A</v>
      </c>
      <c r="P49" s="5" t="e">
        <f t="shared" si="173"/>
        <v>#N/A</v>
      </c>
      <c r="Q49" s="5" t="e">
        <f t="shared" si="174"/>
        <v>#N/A</v>
      </c>
      <c r="R49" s="5" t="e">
        <f t="shared" si="175"/>
        <v>#N/A</v>
      </c>
      <c r="S49" s="5" t="e">
        <f t="shared" si="176"/>
        <v>#N/A</v>
      </c>
      <c r="T49" s="5" t="e">
        <f t="shared" si="177"/>
        <v>#N/A</v>
      </c>
      <c r="U49" s="5" t="e">
        <f t="shared" si="178"/>
        <v>#N/A</v>
      </c>
      <c r="V49" s="5" t="e">
        <f t="shared" si="179"/>
        <v>#N/A</v>
      </c>
      <c r="W49" s="5" t="e">
        <f t="shared" si="180"/>
        <v>#N/A</v>
      </c>
      <c r="X49" s="5" t="e">
        <f t="shared" si="181"/>
        <v>#N/A</v>
      </c>
      <c r="Y49" s="5" t="e">
        <f t="shared" si="182"/>
        <v>#N/A</v>
      </c>
      <c r="Z49" s="5" t="e">
        <f t="shared" si="183"/>
        <v>#N/A</v>
      </c>
      <c r="AA49" s="5" t="e">
        <f t="shared" si="184"/>
        <v>#N/A</v>
      </c>
      <c r="AB49" s="5" t="e">
        <f t="shared" si="185"/>
        <v>#N/A</v>
      </c>
      <c r="AC49" s="5" t="e">
        <f t="shared" si="186"/>
        <v>#N/A</v>
      </c>
      <c r="AD49" s="5" t="e">
        <f t="shared" si="187"/>
        <v>#N/A</v>
      </c>
      <c r="AE49" s="5" t="e">
        <f t="shared" si="188"/>
        <v>#N/A</v>
      </c>
      <c r="AF49" s="5" t="e">
        <f t="shared" si="189"/>
        <v>#N/A</v>
      </c>
      <c r="AG49" s="5" t="e">
        <f t="shared" si="190"/>
        <v>#N/A</v>
      </c>
      <c r="AH49" s="5" t="e">
        <f t="shared" si="191"/>
        <v>#N/A</v>
      </c>
      <c r="AI49" s="5" t="e">
        <f t="shared" si="192"/>
        <v>#N/A</v>
      </c>
      <c r="AJ49" s="5" t="e">
        <f t="shared" si="193"/>
        <v>#N/A</v>
      </c>
      <c r="AK49" s="5" t="e">
        <f t="shared" si="194"/>
        <v>#N/A</v>
      </c>
      <c r="AL49" s="5" t="e">
        <f t="shared" si="195"/>
        <v>#N/A</v>
      </c>
      <c r="AM49" s="5" t="e">
        <f t="shared" si="196"/>
        <v>#N/A</v>
      </c>
      <c r="AN49" s="5" t="e">
        <f t="shared" si="197"/>
        <v>#N/A</v>
      </c>
      <c r="AO49" s="5" t="e">
        <f t="shared" si="198"/>
        <v>#N/A</v>
      </c>
      <c r="AP49" s="5" t="e">
        <f t="shared" si="199"/>
        <v>#N/A</v>
      </c>
      <c r="AQ49" s="5" t="e">
        <f t="shared" si="200"/>
        <v>#N/A</v>
      </c>
      <c r="AR49" s="5" t="e">
        <f t="shared" si="201"/>
        <v>#N/A</v>
      </c>
      <c r="AS49" s="5" t="e">
        <f t="shared" si="202"/>
        <v>#N/A</v>
      </c>
      <c r="AT49" s="5" t="e">
        <f t="shared" si="203"/>
        <v>#N/A</v>
      </c>
      <c r="AU49" s="5" t="e">
        <f t="shared" si="204"/>
        <v>#N/A</v>
      </c>
      <c r="AV49" s="5" t="e">
        <f t="shared" si="205"/>
        <v>#N/A</v>
      </c>
      <c r="AW49" s="5" t="e">
        <f t="shared" si="206"/>
        <v>#N/A</v>
      </c>
      <c r="AX49" s="5" t="e">
        <f t="shared" si="207"/>
        <v>#N/A</v>
      </c>
      <c r="AY49" s="5" t="e">
        <f t="shared" si="208"/>
        <v>#N/A</v>
      </c>
      <c r="AZ49" s="5" t="e">
        <f t="shared" si="209"/>
        <v>#N/A</v>
      </c>
      <c r="BA49" s="5" t="e">
        <f t="shared" si="210"/>
        <v>#N/A</v>
      </c>
      <c r="BB49" s="5" t="e">
        <f t="shared" si="211"/>
        <v>#N/A</v>
      </c>
      <c r="BC49" s="5" t="e">
        <f t="shared" si="212"/>
        <v>#N/A</v>
      </c>
      <c r="BD49" s="5" t="e">
        <f t="shared" si="213"/>
        <v>#N/A</v>
      </c>
      <c r="BE49" s="5" t="e">
        <f t="shared" si="214"/>
        <v>#N/A</v>
      </c>
      <c r="BF49" s="5" t="e">
        <f t="shared" si="215"/>
        <v>#N/A</v>
      </c>
      <c r="BG49" s="5" t="e">
        <f t="shared" si="216"/>
        <v>#N/A</v>
      </c>
      <c r="BH49" s="5" t="e">
        <f t="shared" si="217"/>
        <v>#N/A</v>
      </c>
      <c r="BI49" s="5" t="e">
        <f t="shared" si="218"/>
        <v>#N/A</v>
      </c>
      <c r="BJ49" s="8" t="e">
        <f t="shared" si="219"/>
        <v>#N/A</v>
      </c>
      <c r="BK49" s="8" t="e">
        <f t="shared" si="220"/>
        <v>#N/A</v>
      </c>
      <c r="BL49" s="8" t="e">
        <f t="shared" si="221"/>
        <v>#N/A</v>
      </c>
      <c r="BM49" s="8" t="e">
        <f t="shared" si="222"/>
        <v>#N/A</v>
      </c>
      <c r="BN49" s="8" t="e">
        <f t="shared" si="223"/>
        <v>#N/A</v>
      </c>
    </row>
    <row r="50" spans="1:66" x14ac:dyDescent="0.25">
      <c r="A50" t="s">
        <v>16</v>
      </c>
      <c r="B50" t="s">
        <v>256</v>
      </c>
      <c r="C50" t="s">
        <v>257</v>
      </c>
      <c r="D50" t="s">
        <v>507</v>
      </c>
      <c r="E50">
        <f>VLOOKUP(A50,home!$A$2:$E$405,3,FALSE)</f>
        <v>1.6373</v>
      </c>
      <c r="F50">
        <f>VLOOKUP(B50,home!$B$2:$E$405,3,FALSE)</f>
        <v>0.82630000000000003</v>
      </c>
      <c r="G50">
        <f>VLOOKUP(C50,away!$B$2:$E$405,4,FALSE)</f>
        <v>1.4012</v>
      </c>
      <c r="H50">
        <f>VLOOKUP(A50,away!$A$2:$E$405,3,FALSE)</f>
        <v>1.3301000000000001</v>
      </c>
      <c r="I50">
        <f>VLOOKUP(C50,away!$B$2:$E$405,3,FALSE)</f>
        <v>0.53069999999999995</v>
      </c>
      <c r="J50">
        <f>VLOOKUP(B50,home!$B$2:$E$405,4,FALSE)</f>
        <v>0.92869999999999997</v>
      </c>
      <c r="K50" s="3">
        <f t="shared" si="168"/>
        <v>1.895684867188</v>
      </c>
      <c r="L50" s="3">
        <f t="shared" si="169"/>
        <v>0.65555453580899992</v>
      </c>
      <c r="M50" s="5">
        <f t="shared" si="170"/>
        <v>7.7984951296928159E-2</v>
      </c>
      <c r="N50" s="5">
        <f t="shared" si="171"/>
        <v>0.14783489204197989</v>
      </c>
      <c r="O50" s="5">
        <f t="shared" si="172"/>
        <v>5.1123388547545209E-2</v>
      </c>
      <c r="P50" s="5">
        <f t="shared" si="173"/>
        <v>9.691383402895376E-2</v>
      </c>
      <c r="Q50" s="5">
        <f t="shared" si="174"/>
        <v>0.14012418384317651</v>
      </c>
      <c r="R50" s="5">
        <f t="shared" si="175"/>
        <v>1.6757084624134569E-2</v>
      </c>
      <c r="S50" s="5">
        <f t="shared" si="176"/>
        <v>3.0109306571310116E-2</v>
      </c>
      <c r="T50" s="5">
        <f t="shared" si="177"/>
        <v>9.1859044294928555E-2</v>
      </c>
      <c r="U50" s="5">
        <f t="shared" si="178"/>
        <v>3.1766151740160613E-2</v>
      </c>
      <c r="V50" s="5">
        <f t="shared" si="179"/>
        <v>4.1575091536549605E-3</v>
      </c>
      <c r="W50" s="5">
        <f t="shared" si="180"/>
        <v>8.8543764946192982E-2</v>
      </c>
      <c r="X50" s="5">
        <f t="shared" si="181"/>
        <v>5.8045266728082745E-2</v>
      </c>
      <c r="Y50" s="5">
        <f t="shared" si="182"/>
        <v>1.9025918942918933E-2</v>
      </c>
      <c r="Z50" s="5">
        <f t="shared" si="183"/>
        <v>3.6617276107622225E-3</v>
      </c>
      <c r="AA50" s="5">
        <f t="shared" si="184"/>
        <v>6.9414816194864155E-3</v>
      </c>
      <c r="AB50" s="5">
        <f t="shared" si="185"/>
        <v>6.5794308309620256E-3</v>
      </c>
      <c r="AC50" s="5">
        <f t="shared" si="186"/>
        <v>3.2291498663396945E-4</v>
      </c>
      <c r="AD50" s="5">
        <f t="shared" si="187"/>
        <v>4.1962768823087367E-2</v>
      </c>
      <c r="AE50" s="5">
        <f t="shared" si="188"/>
        <v>2.7508883437079416E-2</v>
      </c>
      <c r="AF50" s="5">
        <f t="shared" si="189"/>
        <v>9.0167866561092387E-3</v>
      </c>
      <c r="AG50" s="5">
        <f t="shared" si="190"/>
        <v>1.9703317969448257E-3</v>
      </c>
      <c r="AH50" s="5">
        <f t="shared" si="191"/>
        <v>6.0011553603305662E-4</v>
      </c>
      <c r="AI50" s="5">
        <f t="shared" si="192"/>
        <v>1.1376299402222803E-3</v>
      </c>
      <c r="AJ50" s="5">
        <f t="shared" si="193"/>
        <v>1.0782939310696831E-3</v>
      </c>
      <c r="AK50" s="5">
        <f t="shared" si="194"/>
        <v>6.8136849583648625E-4</v>
      </c>
      <c r="AL50" s="5">
        <f t="shared" si="195"/>
        <v>1.6051778657115873E-5</v>
      </c>
      <c r="AM50" s="5">
        <f t="shared" si="196"/>
        <v>1.590963716864701E-2</v>
      </c>
      <c r="AN50" s="5">
        <f t="shared" si="197"/>
        <v>1.0429634808982003E-2</v>
      </c>
      <c r="AO50" s="5">
        <f t="shared" si="198"/>
        <v>3.4185972029297912E-3</v>
      </c>
      <c r="AP50" s="5">
        <f t="shared" si="199"/>
        <v>7.4702563416152842E-4</v>
      </c>
      <c r="AQ50" s="5">
        <f t="shared" si="200"/>
        <v>1.2242901071004609E-4</v>
      </c>
      <c r="AR50" s="5">
        <f t="shared" si="201"/>
        <v>7.8681692331183933E-5</v>
      </c>
      <c r="AS50" s="5">
        <f t="shared" si="202"/>
        <v>1.4915569347696749E-4</v>
      </c>
      <c r="AT50" s="5">
        <f t="shared" si="203"/>
        <v>1.413760954896096E-4</v>
      </c>
      <c r="AU50" s="5">
        <f t="shared" si="204"/>
        <v>8.9334841600592854E-5</v>
      </c>
      <c r="AV50" s="5">
        <f t="shared" si="205"/>
        <v>4.2337676833720253E-5</v>
      </c>
      <c r="AW50" s="5">
        <f t="shared" si="206"/>
        <v>5.5410954534396252E-7</v>
      </c>
      <c r="AX50" s="5">
        <f t="shared" si="207"/>
        <v>5.0266097371759778E-3</v>
      </c>
      <c r="AY50" s="5">
        <f t="shared" si="208"/>
        <v>3.2952168129473979E-3</v>
      </c>
      <c r="AZ50" s="5">
        <f t="shared" si="209"/>
        <v>1.0800971641008715E-3</v>
      </c>
      <c r="BA50" s="5">
        <f t="shared" si="210"/>
        <v>2.3602086501358803E-4</v>
      </c>
      <c r="BB50" s="5">
        <f t="shared" si="211"/>
        <v>3.8681137151305325E-5</v>
      </c>
      <c r="BC50" s="5">
        <f t="shared" si="212"/>
        <v>5.0715189819576451E-6</v>
      </c>
      <c r="BD50" s="5">
        <f t="shared" si="213"/>
        <v>8.5966900488059702E-6</v>
      </c>
      <c r="BE50" s="5">
        <f t="shared" si="214"/>
        <v>1.6296615233427146E-5</v>
      </c>
      <c r="BF50" s="5">
        <f t="shared" si="215"/>
        <v>1.5446623442196642E-5</v>
      </c>
      <c r="BG50" s="5">
        <f t="shared" si="216"/>
        <v>9.7606434361745292E-6</v>
      </c>
      <c r="BH50" s="5">
        <f t="shared" si="217"/>
        <v>4.6257760139934874E-6</v>
      </c>
      <c r="BI50" s="5">
        <f t="shared" si="218"/>
        <v>1.7538027177457344E-6</v>
      </c>
      <c r="BJ50" s="8">
        <f t="shared" si="219"/>
        <v>0.66620086257130207</v>
      </c>
      <c r="BK50" s="8">
        <f t="shared" si="220"/>
        <v>0.2127997846290855</v>
      </c>
      <c r="BL50" s="8">
        <f t="shared" si="221"/>
        <v>0.11722231141607481</v>
      </c>
      <c r="BM50" s="8">
        <f t="shared" si="222"/>
        <v>0.4658516891411042</v>
      </c>
      <c r="BN50" s="8">
        <f t="shared" si="223"/>
        <v>0.53073833438271811</v>
      </c>
    </row>
    <row r="51" spans="1:66" x14ac:dyDescent="0.25">
      <c r="A51" t="s">
        <v>16</v>
      </c>
      <c r="B51" t="s">
        <v>66</v>
      </c>
      <c r="C51" t="s">
        <v>57</v>
      </c>
      <c r="D51" t="s">
        <v>507</v>
      </c>
      <c r="E51">
        <f>VLOOKUP(A51,home!$A$2:$E$405,3,FALSE)</f>
        <v>1.6373</v>
      </c>
      <c r="F51">
        <f>VLOOKUP(B51,home!$B$2:$E$405,3,FALSE)</f>
        <v>1.1496999999999999</v>
      </c>
      <c r="G51">
        <f>VLOOKUP(C51,away!$B$2:$E$405,4,FALSE)</f>
        <v>1.0705</v>
      </c>
      <c r="H51">
        <f>VLOOKUP(A51,away!$A$2:$E$405,3,FALSE)</f>
        <v>1.3301000000000001</v>
      </c>
      <c r="I51">
        <f>VLOOKUP(C51,away!$B$2:$E$405,3,FALSE)</f>
        <v>0.96509999999999996</v>
      </c>
      <c r="J51">
        <f>VLOOKUP(B51,home!$B$2:$E$405,4,FALSE)</f>
        <v>0.88449999999999995</v>
      </c>
      <c r="K51" s="3">
        <f t="shared" si="168"/>
        <v>2.0151132786049999</v>
      </c>
      <c r="L51" s="3">
        <f t="shared" si="169"/>
        <v>1.135414526595</v>
      </c>
      <c r="M51" s="5">
        <f t="shared" si="170"/>
        <v>4.2829515259435666E-2</v>
      </c>
      <c r="N51" s="5">
        <f t="shared" si="171"/>
        <v>8.6306324915504273E-2</v>
      </c>
      <c r="O51" s="5">
        <f t="shared" si="172"/>
        <v>4.8629253792585474E-2</v>
      </c>
      <c r="P51" s="5">
        <f t="shared" si="173"/>
        <v>9.799345504609154E-2</v>
      </c>
      <c r="Q51" s="5">
        <f t="shared" si="174"/>
        <v>8.6958510682415113E-2</v>
      </c>
      <c r="R51" s="5">
        <f t="shared" si="175"/>
        <v>2.760718058678828E-2</v>
      </c>
      <c r="S51" s="5">
        <f t="shared" si="176"/>
        <v>5.6051984091477755E-2</v>
      </c>
      <c r="T51" s="5">
        <f t="shared" si="177"/>
        <v>9.8733956239880613E-2</v>
      </c>
      <c r="U51" s="5">
        <f t="shared" si="178"/>
        <v>5.5631596185283232E-2</v>
      </c>
      <c r="V51" s="5">
        <f t="shared" si="179"/>
        <v>1.4249590758047196E-2</v>
      </c>
      <c r="W51" s="5">
        <f t="shared" si="180"/>
        <v>5.8410416521283148E-2</v>
      </c>
      <c r="X51" s="5">
        <f t="shared" si="181"/>
        <v>6.6320035422729476E-2</v>
      </c>
      <c r="Y51" s="5">
        <f t="shared" si="182"/>
        <v>3.7650365811631017E-2</v>
      </c>
      <c r="Z51" s="5">
        <f t="shared" si="183"/>
        <v>1.0448531292190292E-2</v>
      </c>
      <c r="AA51" s="5">
        <f t="shared" si="184"/>
        <v>2.1054974148812515E-2</v>
      </c>
      <c r="AB51" s="5">
        <f t="shared" si="185"/>
        <v>2.1214078993978553E-2</v>
      </c>
      <c r="AC51" s="5">
        <f t="shared" si="186"/>
        <v>2.0376815831844347E-3</v>
      </c>
      <c r="AD51" s="5">
        <f t="shared" si="187"/>
        <v>2.9425901485221641E-2</v>
      </c>
      <c r="AE51" s="5">
        <f t="shared" si="188"/>
        <v>3.3410596004474033E-2</v>
      </c>
      <c r="AF51" s="5">
        <f t="shared" si="189"/>
        <v>1.8967438022838345E-2</v>
      </c>
      <c r="AG51" s="5">
        <f t="shared" si="190"/>
        <v>7.1786348878069986E-3</v>
      </c>
      <c r="AH51" s="5">
        <f t="shared" si="191"/>
        <v>2.9658535526838224E-3</v>
      </c>
      <c r="AI51" s="5">
        <f t="shared" si="192"/>
        <v>5.9765308764109844E-3</v>
      </c>
      <c r="AJ51" s="5">
        <f t="shared" si="193"/>
        <v>6.0216933645242769E-3</v>
      </c>
      <c r="AK51" s="5">
        <f t="shared" si="194"/>
        <v>4.0447980861801633E-3</v>
      </c>
      <c r="AL51" s="5">
        <f t="shared" si="195"/>
        <v>1.8648771288723968E-4</v>
      </c>
      <c r="AM51" s="5">
        <f t="shared" si="196"/>
        <v>1.1859304963558534E-2</v>
      </c>
      <c r="AN51" s="5">
        <f t="shared" si="197"/>
        <v>1.3465227130944547E-2</v>
      </c>
      <c r="AO51" s="5">
        <f t="shared" si="198"/>
        <v>7.644307244187778E-3</v>
      </c>
      <c r="AP51" s="5">
        <f t="shared" si="199"/>
        <v>2.8931524969353973E-3</v>
      </c>
      <c r="AQ51" s="5">
        <f t="shared" si="200"/>
        <v>8.2123184316876198E-4</v>
      </c>
      <c r="AR51" s="5">
        <f t="shared" si="201"/>
        <v>6.7349464149411972E-4</v>
      </c>
      <c r="AS51" s="5">
        <f t="shared" si="202"/>
        <v>1.3571679951441145E-3</v>
      </c>
      <c r="AT51" s="5">
        <f t="shared" si="203"/>
        <v>1.3674236241563158E-3</v>
      </c>
      <c r="AU51" s="5">
        <f t="shared" si="204"/>
        <v>9.185045008385217E-4</v>
      </c>
      <c r="AV51" s="5">
        <f t="shared" si="205"/>
        <v>4.6272265402454068E-4</v>
      </c>
      <c r="AW51" s="5">
        <f t="shared" si="206"/>
        <v>1.1852272640833261E-5</v>
      </c>
      <c r="AX51" s="5">
        <f t="shared" si="207"/>
        <v>3.9829738178488363E-3</v>
      </c>
      <c r="AY51" s="5">
        <f t="shared" si="208"/>
        <v>4.5223263318331158E-3</v>
      </c>
      <c r="AZ51" s="5">
        <f t="shared" si="209"/>
        <v>2.5673575055832005E-3</v>
      </c>
      <c r="BA51" s="5">
        <f t="shared" si="210"/>
        <v>9.716716689339562E-4</v>
      </c>
      <c r="BB51" s="5">
        <f t="shared" si="211"/>
        <v>2.758125319971055E-4</v>
      </c>
      <c r="BC51" s="5">
        <f t="shared" si="212"/>
        <v>6.2632311089292313E-5</v>
      </c>
      <c r="BD51" s="5">
        <f t="shared" si="213"/>
        <v>1.2744926658938579E-4</v>
      </c>
      <c r="BE51" s="5">
        <f t="shared" si="214"/>
        <v>2.5682470945273983E-4</v>
      </c>
      <c r="BF51" s="5">
        <f t="shared" si="215"/>
        <v>2.5876544114604362E-4</v>
      </c>
      <c r="BG51" s="5">
        <f t="shared" si="216"/>
        <v>1.7381389216582438E-4</v>
      </c>
      <c r="BH51" s="5">
        <f t="shared" si="217"/>
        <v>8.7563670527342582E-5</v>
      </c>
      <c r="BI51" s="5">
        <f t="shared" si="218"/>
        <v>3.5290143040608237E-5</v>
      </c>
      <c r="BJ51" s="8">
        <f t="shared" si="219"/>
        <v>0.57242817783986533</v>
      </c>
      <c r="BK51" s="8">
        <f t="shared" si="220"/>
        <v>0.21787104078295694</v>
      </c>
      <c r="BL51" s="8">
        <f t="shared" si="221"/>
        <v>0.19886498012582687</v>
      </c>
      <c r="BM51" s="8">
        <f t="shared" si="222"/>
        <v>0.60477801569882683</v>
      </c>
      <c r="BN51" s="8">
        <f t="shared" si="223"/>
        <v>0.39032424028282037</v>
      </c>
    </row>
    <row r="52" spans="1:66" x14ac:dyDescent="0.25">
      <c r="A52" t="s">
        <v>154</v>
      </c>
      <c r="B52" t="s">
        <v>151</v>
      </c>
      <c r="C52" t="s">
        <v>372</v>
      </c>
      <c r="D52" t="s">
        <v>507</v>
      </c>
      <c r="E52">
        <f>VLOOKUP(A52,home!$A$2:$E$405,3,FALSE)</f>
        <v>1.3447</v>
      </c>
      <c r="F52">
        <f>VLOOKUP(B52,home!$B$2:$E$405,3,FALSE)</f>
        <v>0.8286</v>
      </c>
      <c r="G52">
        <f>VLOOKUP(C52,away!$B$2:$E$405,4,FALSE)</f>
        <v>1.5819000000000001</v>
      </c>
      <c r="H52">
        <f>VLOOKUP(A52,away!$A$2:$E$405,3,FALSE)</f>
        <v>1.05</v>
      </c>
      <c r="I52">
        <f>VLOOKUP(C52,away!$B$2:$E$405,3,FALSE)</f>
        <v>0.65639999999999998</v>
      </c>
      <c r="J52">
        <f>VLOOKUP(B52,home!$B$2:$E$405,4,FALSE)</f>
        <v>1.5057</v>
      </c>
      <c r="K52" s="3">
        <f t="shared" si="168"/>
        <v>1.7625821185980002</v>
      </c>
      <c r="L52" s="3">
        <f t="shared" si="169"/>
        <v>1.0377585540000001</v>
      </c>
      <c r="M52" s="5">
        <f t="shared" si="170"/>
        <v>6.0789349831539823E-2</v>
      </c>
      <c r="N52" s="5">
        <f t="shared" si="171"/>
        <v>0.10714622101427043</v>
      </c>
      <c r="O52" s="5">
        <f t="shared" si="172"/>
        <v>6.3084667779778905E-2</v>
      </c>
      <c r="P52" s="5">
        <f t="shared" si="173"/>
        <v>0.11119190738633368</v>
      </c>
      <c r="Q52" s="5">
        <f t="shared" si="174"/>
        <v>9.4427006617551199E-2</v>
      </c>
      <c r="R52" s="5">
        <f t="shared" si="175"/>
        <v>3.2733326807356876E-2</v>
      </c>
      <c r="S52" s="5">
        <f t="shared" si="176"/>
        <v>5.0846243225471585E-2</v>
      </c>
      <c r="T52" s="5">
        <f t="shared" si="177"/>
        <v>9.7992433845978347E-2</v>
      </c>
      <c r="U52" s="5">
        <f t="shared" si="178"/>
        <v>5.7695176512871787E-2</v>
      </c>
      <c r="V52" s="5">
        <f t="shared" si="179"/>
        <v>1.0333847373187009E-2</v>
      </c>
      <c r="W52" s="5">
        <f t="shared" si="180"/>
        <v>5.5478451125610263E-2</v>
      </c>
      <c r="X52" s="5">
        <f t="shared" si="181"/>
        <v>5.7573237218272975E-2</v>
      </c>
      <c r="Y52" s="5">
        <f t="shared" si="182"/>
        <v>2.9873559702366978E-2</v>
      </c>
      <c r="Z52" s="5">
        <f t="shared" si="183"/>
        <v>1.132309663173737E-2</v>
      </c>
      <c r="AA52" s="5">
        <f t="shared" si="184"/>
        <v>1.9957887650257532E-2</v>
      </c>
      <c r="AB52" s="5">
        <f t="shared" si="185"/>
        <v>1.7588707948665898E-2</v>
      </c>
      <c r="AC52" s="5">
        <f t="shared" si="186"/>
        <v>1.1813749070027802E-3</v>
      </c>
      <c r="AD52" s="5">
        <f t="shared" si="187"/>
        <v>2.444633148037843E-2</v>
      </c>
      <c r="AE52" s="5">
        <f t="shared" si="188"/>
        <v>2.5369389607682199E-2</v>
      </c>
      <c r="AF52" s="5">
        <f t="shared" si="189"/>
        <v>1.3163650537565455E-2</v>
      </c>
      <c r="AG52" s="5">
        <f t="shared" si="190"/>
        <v>4.5535636490750837E-3</v>
      </c>
      <c r="AH52" s="5">
        <f t="shared" si="191"/>
        <v>2.9376600968385102E-3</v>
      </c>
      <c r="AI52" s="5">
        <f t="shared" si="192"/>
        <v>5.1778671572064268E-3</v>
      </c>
      <c r="AJ52" s="5">
        <f t="shared" si="193"/>
        <v>4.5632080318839556E-3</v>
      </c>
      <c r="AK52" s="5">
        <f t="shared" si="194"/>
        <v>2.6810096268138116E-3</v>
      </c>
      <c r="AL52" s="5">
        <f t="shared" si="195"/>
        <v>8.6435752059869927E-5</v>
      </c>
      <c r="AM52" s="5">
        <f t="shared" si="196"/>
        <v>8.6177333465268808E-3</v>
      </c>
      <c r="AN52" s="5">
        <f t="shared" si="197"/>
        <v>8.9431264964493148E-3</v>
      </c>
      <c r="AO52" s="5">
        <f t="shared" si="198"/>
        <v>4.6404030105971642E-3</v>
      </c>
      <c r="AP52" s="5">
        <f t="shared" si="199"/>
        <v>1.6052059727515201E-3</v>
      </c>
      <c r="AQ52" s="5">
        <f t="shared" si="200"/>
        <v>4.1645405728869513E-4</v>
      </c>
      <c r="AR52" s="5">
        <f t="shared" si="201"/>
        <v>6.0971637884772679E-4</v>
      </c>
      <c r="AS52" s="5">
        <f t="shared" si="202"/>
        <v>1.074675186773327E-3</v>
      </c>
      <c r="AT52" s="5">
        <f t="shared" si="203"/>
        <v>9.4710163375381657E-4</v>
      </c>
      <c r="AU52" s="5">
        <f t="shared" si="204"/>
        <v>5.5644813471647644E-4</v>
      </c>
      <c r="AV52" s="5">
        <f t="shared" si="205"/>
        <v>2.4519638304461804E-4</v>
      </c>
      <c r="AW52" s="5">
        <f t="shared" si="206"/>
        <v>4.3917397466931819E-6</v>
      </c>
      <c r="AX52" s="5">
        <f t="shared" si="207"/>
        <v>2.5315771165723296E-3</v>
      </c>
      <c r="AY52" s="5">
        <f t="shared" si="208"/>
        <v>2.6271658078335898E-3</v>
      </c>
      <c r="AZ52" s="5">
        <f t="shared" si="209"/>
        <v>1.3631818949278143E-3</v>
      </c>
      <c r="BA52" s="5">
        <f t="shared" si="210"/>
        <v>4.7155122403975621E-4</v>
      </c>
      <c r="BB52" s="5">
        <f t="shared" si="211"/>
        <v>1.2233907909910683E-4</v>
      </c>
      <c r="BC52" s="5">
        <f t="shared" si="212"/>
        <v>2.539168516471616E-5</v>
      </c>
      <c r="BD52" s="5">
        <f t="shared" si="213"/>
        <v>1.0545639794385551E-4</v>
      </c>
      <c r="BE52" s="5">
        <f t="shared" si="214"/>
        <v>1.8587556130759462E-4</v>
      </c>
      <c r="BF52" s="5">
        <f t="shared" si="215"/>
        <v>1.6381047032256634E-4</v>
      </c>
      <c r="BG52" s="5">
        <f t="shared" si="216"/>
        <v>9.6243135276561281E-5</v>
      </c>
      <c r="BH52" s="5">
        <f t="shared" si="217"/>
        <v>4.240910731906882E-5</v>
      </c>
      <c r="BI52" s="5">
        <f t="shared" si="218"/>
        <v>1.4949906845258854E-5</v>
      </c>
      <c r="BJ52" s="8">
        <f t="shared" si="219"/>
        <v>0.54138797449000242</v>
      </c>
      <c r="BK52" s="8">
        <f t="shared" si="220"/>
        <v>0.23705632428342838</v>
      </c>
      <c r="BL52" s="8">
        <f t="shared" si="221"/>
        <v>0.21046139390782451</v>
      </c>
      <c r="BM52" s="8">
        <f t="shared" si="222"/>
        <v>0.52823353580807486</v>
      </c>
      <c r="BN52" s="8">
        <f t="shared" si="223"/>
        <v>0.46937247943683091</v>
      </c>
    </row>
    <row r="53" spans="1:66" x14ac:dyDescent="0.25">
      <c r="A53" t="s">
        <v>154</v>
      </c>
      <c r="B53" t="s">
        <v>159</v>
      </c>
      <c r="C53" t="s">
        <v>161</v>
      </c>
      <c r="D53" t="s">
        <v>507</v>
      </c>
      <c r="E53">
        <f>VLOOKUP(A53,home!$A$2:$E$405,3,FALSE)</f>
        <v>1.3447</v>
      </c>
      <c r="F53">
        <f>VLOOKUP(B53,home!$B$2:$E$405,3,FALSE)</f>
        <v>0.82189999999999996</v>
      </c>
      <c r="G53">
        <f>VLOOKUP(C53,away!$B$2:$E$405,4,FALSE)</f>
        <v>1.0959000000000001</v>
      </c>
      <c r="H53">
        <f>VLOOKUP(A53,away!$A$2:$E$405,3,FALSE)</f>
        <v>1.05</v>
      </c>
      <c r="I53">
        <f>VLOOKUP(C53,away!$B$2:$E$405,3,FALSE)</f>
        <v>0.95240000000000002</v>
      </c>
      <c r="J53">
        <f>VLOOKUP(B53,home!$B$2:$E$405,4,FALSE)</f>
        <v>0.85209999999999997</v>
      </c>
      <c r="K53" s="3">
        <f t="shared" si="168"/>
        <v>1.2111984663869999</v>
      </c>
      <c r="L53" s="3">
        <f t="shared" si="169"/>
        <v>0.85211704200000005</v>
      </c>
      <c r="M53" s="5">
        <f t="shared" si="170"/>
        <v>0.12703209494011167</v>
      </c>
      <c r="N53" s="5">
        <f t="shared" si="171"/>
        <v>0.15386107857339101</v>
      </c>
      <c r="O53" s="5">
        <f t="shared" si="172"/>
        <v>0.10824621297943111</v>
      </c>
      <c r="P53" s="5">
        <f t="shared" si="173"/>
        <v>0.13110764715288753</v>
      </c>
      <c r="Q53" s="5">
        <f t="shared" si="174"/>
        <v>9.3178151202370468E-2</v>
      </c>
      <c r="R53" s="5">
        <f t="shared" si="175"/>
        <v>4.6119221405867418E-2</v>
      </c>
      <c r="S53" s="5">
        <f t="shared" si="176"/>
        <v>3.382848867853E-2</v>
      </c>
      <c r="T53" s="5">
        <f t="shared" si="177"/>
        <v>7.9398690581592671E-2</v>
      </c>
      <c r="U53" s="5">
        <f t="shared" si="178"/>
        <v>5.5859530237749123E-2</v>
      </c>
      <c r="V53" s="5">
        <f t="shared" si="179"/>
        <v>3.8793114619061816E-3</v>
      </c>
      <c r="W53" s="5">
        <f t="shared" si="180"/>
        <v>3.7619077945695717E-2</v>
      </c>
      <c r="X53" s="5">
        <f t="shared" si="181"/>
        <v>3.205585742185367E-2</v>
      </c>
      <c r="Y53" s="5">
        <f t="shared" si="182"/>
        <v>1.3657671202541848E-2</v>
      </c>
      <c r="Z53" s="5">
        <f t="shared" si="183"/>
        <v>1.3099658174570279E-2</v>
      </c>
      <c r="AA53" s="5">
        <f t="shared" si="184"/>
        <v>1.5866285891233449E-2</v>
      </c>
      <c r="AB53" s="5">
        <f t="shared" si="185"/>
        <v>9.6086105693598267E-3</v>
      </c>
      <c r="AC53" s="5">
        <f t="shared" si="186"/>
        <v>2.5023567793218263E-4</v>
      </c>
      <c r="AD53" s="5">
        <f t="shared" si="187"/>
        <v>1.1391042378679913E-2</v>
      </c>
      <c r="AE53" s="5">
        <f t="shared" si="188"/>
        <v>9.7065013370173699E-3</v>
      </c>
      <c r="AF53" s="5">
        <f t="shared" si="189"/>
        <v>4.1355376037341433E-3</v>
      </c>
      <c r="AG53" s="5">
        <f t="shared" si="190"/>
        <v>1.1746540233245691E-3</v>
      </c>
      <c r="AH53" s="5">
        <f t="shared" si="191"/>
        <v>2.790610493731486E-3</v>
      </c>
      <c r="AI53" s="5">
        <f t="shared" si="192"/>
        <v>3.3799831502910444E-3</v>
      </c>
      <c r="AJ53" s="5">
        <f t="shared" si="193"/>
        <v>2.0469152040232075E-3</v>
      </c>
      <c r="AK53" s="5">
        <f t="shared" si="194"/>
        <v>8.2640685197904755E-4</v>
      </c>
      <c r="AL53" s="5">
        <f t="shared" si="195"/>
        <v>1.0330558110645411E-5</v>
      </c>
      <c r="AM53" s="5">
        <f t="shared" si="196"/>
        <v>2.7593626119212862E-3</v>
      </c>
      <c r="AN53" s="5">
        <f t="shared" si="197"/>
        <v>2.3512999066757603E-3</v>
      </c>
      <c r="AO53" s="5">
        <f t="shared" si="198"/>
        <v>1.0017913606657125E-3</v>
      </c>
      <c r="AP53" s="5">
        <f t="shared" si="199"/>
        <v>2.8454783031720742E-4</v>
      </c>
      <c r="AQ53" s="5">
        <f t="shared" si="200"/>
        <v>6.0617013869354157E-5</v>
      </c>
      <c r="AR53" s="5">
        <f t="shared" si="201"/>
        <v>4.7558535185852679E-4</v>
      </c>
      <c r="AS53" s="5">
        <f t="shared" si="202"/>
        <v>5.7602824880716944E-4</v>
      </c>
      <c r="AT53" s="5">
        <f t="shared" si="203"/>
        <v>3.4884226577541652E-4</v>
      </c>
      <c r="AU53" s="5">
        <f t="shared" si="204"/>
        <v>1.4083907243938362E-4</v>
      </c>
      <c r="AV53" s="5">
        <f t="shared" si="205"/>
        <v>4.2646017136487241E-5</v>
      </c>
      <c r="AW53" s="5">
        <f t="shared" si="206"/>
        <v>2.9616644174787905E-7</v>
      </c>
      <c r="AX53" s="5">
        <f t="shared" si="207"/>
        <v>5.5702262729411466E-4</v>
      </c>
      <c r="AY53" s="5">
        <f t="shared" si="208"/>
        <v>4.7464847349692942E-4</v>
      </c>
      <c r="AZ53" s="5">
        <f t="shared" si="209"/>
        <v>2.0222802661300945E-4</v>
      </c>
      <c r="BA53" s="5">
        <f t="shared" si="210"/>
        <v>5.7440649282324973E-5</v>
      </c>
      <c r="BB53" s="5">
        <f t="shared" si="211"/>
        <v>1.2236539039253542E-5</v>
      </c>
      <c r="BC53" s="5">
        <f t="shared" si="212"/>
        <v>2.0853926900892505E-6</v>
      </c>
      <c r="BD53" s="5">
        <f t="shared" si="213"/>
        <v>6.7542397207369492E-5</v>
      </c>
      <c r="BE53" s="5">
        <f t="shared" si="214"/>
        <v>8.1807247913667512E-5</v>
      </c>
      <c r="BF53" s="5">
        <f t="shared" si="215"/>
        <v>4.9542406606187611E-5</v>
      </c>
      <c r="BG53" s="5">
        <f t="shared" si="216"/>
        <v>2.0001895634178543E-5</v>
      </c>
      <c r="BH53" s="5">
        <f t="shared" si="217"/>
        <v>6.0565663292374681E-6</v>
      </c>
      <c r="BI53" s="5">
        <f t="shared" si="218"/>
        <v>1.4671407699087123E-6</v>
      </c>
      <c r="BJ53" s="8">
        <f t="shared" si="219"/>
        <v>0.44394154270206643</v>
      </c>
      <c r="BK53" s="8">
        <f t="shared" si="220"/>
        <v>0.29658275694297515</v>
      </c>
      <c r="BL53" s="8">
        <f t="shared" si="221"/>
        <v>0.24655413539414325</v>
      </c>
      <c r="BM53" s="8">
        <f t="shared" si="222"/>
        <v>0.34015933465264081</v>
      </c>
      <c r="BN53" s="8">
        <f t="shared" si="223"/>
        <v>0.6595444062540593</v>
      </c>
    </row>
    <row r="54" spans="1:66" x14ac:dyDescent="0.25">
      <c r="A54" t="s">
        <v>154</v>
      </c>
      <c r="B54" t="s">
        <v>169</v>
      </c>
      <c r="C54" t="s">
        <v>173</v>
      </c>
      <c r="D54" t="s">
        <v>507</v>
      </c>
      <c r="E54">
        <f>VLOOKUP(A54,home!$A$2:$E$405,3,FALSE)</f>
        <v>1.3447</v>
      </c>
      <c r="F54">
        <f>VLOOKUP(B54,home!$B$2:$E$405,3,FALSE)</f>
        <v>0.74370000000000003</v>
      </c>
      <c r="G54">
        <f>VLOOKUP(C54,away!$B$2:$E$405,4,FALSE)</f>
        <v>1.409</v>
      </c>
      <c r="H54">
        <f>VLOOKUP(A54,away!$A$2:$E$405,3,FALSE)</f>
        <v>1.05</v>
      </c>
      <c r="I54">
        <f>VLOOKUP(C54,away!$B$2:$E$405,3,FALSE)</f>
        <v>1.3032999999999999</v>
      </c>
      <c r="J54">
        <f>VLOOKUP(B54,home!$B$2:$E$405,4,FALSE)</f>
        <v>1.1529</v>
      </c>
      <c r="K54" s="3">
        <f t="shared" si="168"/>
        <v>1.4090752265100002</v>
      </c>
      <c r="L54" s="3">
        <f t="shared" si="169"/>
        <v>1.5777032985000001</v>
      </c>
      <c r="M54" s="5">
        <f t="shared" si="170"/>
        <v>5.0449697662759502E-2</v>
      </c>
      <c r="N54" s="5">
        <f t="shared" si="171"/>
        <v>7.1087419161513871E-2</v>
      </c>
      <c r="O54" s="5">
        <f t="shared" si="172"/>
        <v>7.95946544108634E-2</v>
      </c>
      <c r="P54" s="5">
        <f t="shared" si="173"/>
        <v>0.11215485569297252</v>
      </c>
      <c r="Q54" s="5">
        <f t="shared" si="174"/>
        <v>5.0083760628510748E-2</v>
      </c>
      <c r="R54" s="5">
        <f t="shared" si="175"/>
        <v>6.2788374403493399E-2</v>
      </c>
      <c r="S54" s="5">
        <f t="shared" si="176"/>
        <v>6.2332938740268899E-2</v>
      </c>
      <c r="T54" s="5">
        <f t="shared" si="177"/>
        <v>7.9017314344885847E-2</v>
      </c>
      <c r="U54" s="5">
        <f t="shared" si="178"/>
        <v>8.8473542884797154E-2</v>
      </c>
      <c r="V54" s="5">
        <f t="shared" si="179"/>
        <v>1.5396946690820677E-2</v>
      </c>
      <c r="W54" s="5">
        <f t="shared" si="180"/>
        <v>2.3523928784030469E-2</v>
      </c>
      <c r="X54" s="5">
        <f t="shared" si="181"/>
        <v>3.7113780036243965E-2</v>
      </c>
      <c r="Y54" s="5">
        <f t="shared" si="182"/>
        <v>2.9277266591492785E-2</v>
      </c>
      <c r="Z54" s="5">
        <f t="shared" si="183"/>
        <v>3.3020475134614841E-2</v>
      </c>
      <c r="AA54" s="5">
        <f t="shared" si="184"/>
        <v>4.6528333479775238E-2</v>
      </c>
      <c r="AB54" s="5">
        <f t="shared" si="185"/>
        <v>3.2780961018573564E-2</v>
      </c>
      <c r="AC54" s="5">
        <f t="shared" si="186"/>
        <v>2.1393120452435437E-3</v>
      </c>
      <c r="AD54" s="5">
        <f t="shared" si="187"/>
        <v>8.2867463199407122E-3</v>
      </c>
      <c r="AE54" s="5">
        <f t="shared" si="188"/>
        <v>1.3074027002803197E-2</v>
      </c>
      <c r="AF54" s="5">
        <f t="shared" si="189"/>
        <v>1.0313467763500339E-2</v>
      </c>
      <c r="AG54" s="5">
        <f t="shared" si="190"/>
        <v>5.423864036482636E-3</v>
      </c>
      <c r="AH54" s="5">
        <f t="shared" si="191"/>
        <v>1.3024128134479762E-2</v>
      </c>
      <c r="AI54" s="5">
        <f t="shared" si="192"/>
        <v>1.8351976301187335E-2</v>
      </c>
      <c r="AJ54" s="5">
        <f t="shared" si="193"/>
        <v>1.2929657581750853E-2</v>
      </c>
      <c r="AK54" s="5">
        <f t="shared" si="194"/>
        <v>6.0729533952341075E-3</v>
      </c>
      <c r="AL54" s="5">
        <f t="shared" si="195"/>
        <v>1.902364095978638E-4</v>
      </c>
      <c r="AM54" s="5">
        <f t="shared" si="196"/>
        <v>2.3353297895602741E-3</v>
      </c>
      <c r="AN54" s="5">
        <f t="shared" si="197"/>
        <v>3.6844575120745554E-3</v>
      </c>
      <c r="AO54" s="5">
        <f t="shared" si="198"/>
        <v>2.9064903849915654E-3</v>
      </c>
      <c r="AP54" s="5">
        <f t="shared" si="199"/>
        <v>1.528526489153243E-3</v>
      </c>
      <c r="AQ54" s="5">
        <f t="shared" si="200"/>
        <v>6.0289032094542369E-4</v>
      </c>
      <c r="AR54" s="5">
        <f t="shared" si="201"/>
        <v>4.109641983571076E-3</v>
      </c>
      <c r="AS54" s="5">
        <f t="shared" si="202"/>
        <v>5.7907947088754195E-3</v>
      </c>
      <c r="AT54" s="5">
        <f t="shared" si="203"/>
        <v>4.0798326830407726E-3</v>
      </c>
      <c r="AU54" s="5">
        <f t="shared" si="204"/>
        <v>1.9162637206595258E-3</v>
      </c>
      <c r="AV54" s="5">
        <f t="shared" si="205"/>
        <v>6.7503993406030425E-4</v>
      </c>
      <c r="AW54" s="5">
        <f t="shared" si="206"/>
        <v>1.1747640639230658E-5</v>
      </c>
      <c r="AX54" s="5">
        <f t="shared" si="207"/>
        <v>5.4844255870003177E-4</v>
      </c>
      <c r="AY54" s="5">
        <f t="shared" si="208"/>
        <v>8.6527963389882009E-4</v>
      </c>
      <c r="AZ54" s="5">
        <f t="shared" si="209"/>
        <v>6.8257726626352064E-4</v>
      </c>
      <c r="BA54" s="5">
        <f t="shared" si="210"/>
        <v>3.5896813482168982E-4</v>
      </c>
      <c r="BB54" s="5">
        <f t="shared" si="211"/>
        <v>1.4158630259114314E-4</v>
      </c>
      <c r="BC54" s="5">
        <f t="shared" si="212"/>
        <v>4.4676235324093142E-5</v>
      </c>
      <c r="BD54" s="5">
        <f t="shared" si="213"/>
        <v>1.0806326188556945E-3</v>
      </c>
      <c r="BE54" s="5">
        <f t="shared" si="214"/>
        <v>1.5226926521881826E-3</v>
      </c>
      <c r="BF54" s="5">
        <f t="shared" si="215"/>
        <v>1.0727942468935884E-3</v>
      </c>
      <c r="BG54" s="5">
        <f t="shared" si="216"/>
        <v>5.038825988134026E-4</v>
      </c>
      <c r="BH54" s="5">
        <f t="shared" si="217"/>
        <v>1.7750212176436073E-4</v>
      </c>
      <c r="BI54" s="5">
        <f t="shared" si="218"/>
        <v>5.0022768486224448E-5</v>
      </c>
      <c r="BJ54" s="8">
        <f t="shared" si="219"/>
        <v>0.34090079929772887</v>
      </c>
      <c r="BK54" s="8">
        <f t="shared" si="220"/>
        <v>0.24352926687556184</v>
      </c>
      <c r="BL54" s="8">
        <f t="shared" si="221"/>
        <v>0.3815236816473635</v>
      </c>
      <c r="BM54" s="8">
        <f t="shared" si="222"/>
        <v>0.57196192900189591</v>
      </c>
      <c r="BN54" s="8">
        <f t="shared" si="223"/>
        <v>0.42615876196011337</v>
      </c>
    </row>
    <row r="55" spans="1:66" x14ac:dyDescent="0.25">
      <c r="A55" t="s">
        <v>154</v>
      </c>
      <c r="B55" t="s">
        <v>170</v>
      </c>
      <c r="C55" t="s">
        <v>155</v>
      </c>
      <c r="D55" t="s">
        <v>507</v>
      </c>
      <c r="E55">
        <f>VLOOKUP(A55,home!$A$2:$E$405,3,FALSE)</f>
        <v>1.3447</v>
      </c>
      <c r="F55">
        <f>VLOOKUP(B55,home!$B$2:$E$405,3,FALSE)</f>
        <v>1.0959000000000001</v>
      </c>
      <c r="G55">
        <f>VLOOKUP(C55,away!$B$2:$E$405,4,FALSE)</f>
        <v>0.93940000000000001</v>
      </c>
      <c r="H55">
        <f>VLOOKUP(A55,away!$A$2:$E$405,3,FALSE)</f>
        <v>1.05</v>
      </c>
      <c r="I55">
        <f>VLOOKUP(C55,away!$B$2:$E$405,3,FALSE)</f>
        <v>1.3533999999999999</v>
      </c>
      <c r="J55">
        <f>VLOOKUP(B55,home!$B$2:$E$405,4,FALSE)</f>
        <v>1.4035</v>
      </c>
      <c r="K55" s="3">
        <f t="shared" si="168"/>
        <v>1.3843531321620002</v>
      </c>
      <c r="L55" s="3">
        <f t="shared" si="169"/>
        <v>1.994471745</v>
      </c>
      <c r="M55" s="5">
        <f t="shared" si="170"/>
        <v>3.4087488193742903E-2</v>
      </c>
      <c r="N55" s="5">
        <f t="shared" si="171"/>
        <v>4.7189121048543184E-2</v>
      </c>
      <c r="O55" s="5">
        <f t="shared" si="172"/>
        <v>6.7986532060441293E-2</v>
      </c>
      <c r="P55" s="5">
        <f t="shared" si="173"/>
        <v>9.411736860270413E-2</v>
      </c>
      <c r="Q55" s="5">
        <f t="shared" si="174"/>
        <v>3.2663203763761271E-2</v>
      </c>
      <c r="R55" s="5">
        <f t="shared" si="175"/>
        <v>6.7798608617543415E-2</v>
      </c>
      <c r="S55" s="5">
        <f t="shared" si="176"/>
        <v>6.4965765608415202E-2</v>
      </c>
      <c r="T55" s="5">
        <f t="shared" si="177"/>
        <v>6.5145837007999502E-2</v>
      </c>
      <c r="U55" s="5">
        <f t="shared" si="178"/>
        <v>9.3857216195921786E-2</v>
      </c>
      <c r="V55" s="5">
        <f t="shared" si="179"/>
        <v>1.9930437276808519E-2</v>
      </c>
      <c r="W55" s="5">
        <f t="shared" si="180"/>
        <v>1.5072469478936186E-2</v>
      </c>
      <c r="X55" s="5">
        <f t="shared" si="181"/>
        <v>3.006161450311309E-2</v>
      </c>
      <c r="Y55" s="5">
        <f t="shared" si="182"/>
        <v>2.9978520367770645E-2</v>
      </c>
      <c r="Z55" s="5">
        <f t="shared" si="183"/>
        <v>4.5074136412667956E-2</v>
      </c>
      <c r="AA55" s="5">
        <f t="shared" si="184"/>
        <v>6.2398521922374134E-2</v>
      </c>
      <c r="AB55" s="5">
        <f t="shared" si="185"/>
        <v>4.3190794632758947E-2</v>
      </c>
      <c r="AC55" s="5">
        <f t="shared" si="186"/>
        <v>3.4393123602511149E-3</v>
      </c>
      <c r="AD55" s="5">
        <f t="shared" si="187"/>
        <v>5.2164050831453625E-3</v>
      </c>
      <c r="AE55" s="5">
        <f t="shared" si="188"/>
        <v>1.04039725488078E-2</v>
      </c>
      <c r="AF55" s="5">
        <f t="shared" si="189"/>
        <v>1.0375214642176398E-2</v>
      </c>
      <c r="AG55" s="5">
        <f t="shared" si="190"/>
        <v>6.8976908173770373E-3</v>
      </c>
      <c r="AH55" s="5">
        <f t="shared" si="191"/>
        <v>2.247477287633548E-2</v>
      </c>
      <c r="AI55" s="5">
        <f t="shared" si="192"/>
        <v>3.1113022225984579E-2</v>
      </c>
      <c r="AJ55" s="5">
        <f t="shared" si="193"/>
        <v>2.153570488478385E-2</v>
      </c>
      <c r="AK55" s="5">
        <f t="shared" si="194"/>
        <v>9.9376735035223377E-3</v>
      </c>
      <c r="AL55" s="5">
        <f t="shared" si="195"/>
        <v>3.7984497691326974E-4</v>
      </c>
      <c r="AM55" s="5">
        <f t="shared" si="196"/>
        <v>1.4442693430956127E-3</v>
      </c>
      <c r="AN55" s="5">
        <f t="shared" si="197"/>
        <v>2.8805543969739095E-3</v>
      </c>
      <c r="AO55" s="5">
        <f t="shared" si="198"/>
        <v>2.8725921773499891E-3</v>
      </c>
      <c r="AP55" s="5">
        <f t="shared" si="199"/>
        <v>1.909767977544194E-3</v>
      </c>
      <c r="AQ55" s="5">
        <f t="shared" si="200"/>
        <v>9.5224456767942255E-4</v>
      </c>
      <c r="AR55" s="5">
        <f t="shared" si="201"/>
        <v>8.9650598954286991E-3</v>
      </c>
      <c r="AS55" s="5">
        <f t="shared" si="202"/>
        <v>1.2410808746256651E-2</v>
      </c>
      <c r="AT55" s="5">
        <f t="shared" si="203"/>
        <v>8.5904709802719741E-3</v>
      </c>
      <c r="AU55" s="5">
        <f t="shared" si="204"/>
        <v>3.9640818027620924E-3</v>
      </c>
      <c r="AV55" s="5">
        <f t="shared" si="205"/>
        <v>1.371922264950022E-3</v>
      </c>
      <c r="AW55" s="5">
        <f t="shared" si="206"/>
        <v>2.9132560881804121E-5</v>
      </c>
      <c r="AX55" s="5">
        <f t="shared" si="207"/>
        <v>3.3322979813332738E-4</v>
      </c>
      <c r="AY55" s="5">
        <f t="shared" si="208"/>
        <v>6.6461741696897513E-4</v>
      </c>
      <c r="AZ55" s="5">
        <f t="shared" si="209"/>
        <v>6.6278032968975235E-4</v>
      </c>
      <c r="BA55" s="5">
        <f t="shared" si="210"/>
        <v>4.4063221356933192E-4</v>
      </c>
      <c r="BB55" s="5">
        <f t="shared" si="211"/>
        <v>2.1970712497520957E-4</v>
      </c>
      <c r="BC55" s="5">
        <f t="shared" si="212"/>
        <v>8.763993058764788E-5</v>
      </c>
      <c r="BD55" s="5">
        <f t="shared" si="213"/>
        <v>2.9800931089441957E-3</v>
      </c>
      <c r="BE55" s="5">
        <f t="shared" si="214"/>
        <v>4.1255012295012888E-3</v>
      </c>
      <c r="BF55" s="5">
        <f t="shared" si="215"/>
        <v>2.8555752743991475E-3</v>
      </c>
      <c r="BG55" s="5">
        <f t="shared" si="216"/>
        <v>1.3177081917462744E-3</v>
      </c>
      <c r="BH55" s="5">
        <f t="shared" si="217"/>
        <v>4.5604336562986991E-4</v>
      </c>
      <c r="BI55" s="5">
        <f t="shared" si="218"/>
        <v>1.2626501232228216E-4</v>
      </c>
      <c r="BJ55" s="8">
        <f t="shared" si="219"/>
        <v>0.26547208453819787</v>
      </c>
      <c r="BK55" s="8">
        <f t="shared" si="220"/>
        <v>0.21758483443580406</v>
      </c>
      <c r="BL55" s="8">
        <f t="shared" si="221"/>
        <v>0.46745637679187824</v>
      </c>
      <c r="BM55" s="8">
        <f t="shared" si="222"/>
        <v>0.65110962503572489</v>
      </c>
      <c r="BN55" s="8">
        <f t="shared" si="223"/>
        <v>0.34384232228673617</v>
      </c>
    </row>
    <row r="56" spans="1:66" x14ac:dyDescent="0.25">
      <c r="A56" t="s">
        <v>154</v>
      </c>
      <c r="B56" t="s">
        <v>166</v>
      </c>
      <c r="C56" t="s">
        <v>160</v>
      </c>
      <c r="D56" t="s">
        <v>507</v>
      </c>
      <c r="E56">
        <f>VLOOKUP(A56,home!$A$2:$E$405,3,FALSE)</f>
        <v>1.3447</v>
      </c>
      <c r="F56">
        <f>VLOOKUP(B56,home!$B$2:$E$405,3,FALSE)</f>
        <v>0.66539999999999999</v>
      </c>
      <c r="G56">
        <f>VLOOKUP(C56,away!$B$2:$E$405,4,FALSE)</f>
        <v>1.1741999999999999</v>
      </c>
      <c r="H56">
        <f>VLOOKUP(A56,away!$A$2:$E$405,3,FALSE)</f>
        <v>1.05</v>
      </c>
      <c r="I56">
        <f>VLOOKUP(C56,away!$B$2:$E$405,3,FALSE)</f>
        <v>0.85209999999999997</v>
      </c>
      <c r="J56">
        <f>VLOOKUP(B56,home!$B$2:$E$405,4,FALSE)</f>
        <v>1.2531000000000001</v>
      </c>
      <c r="K56" s="3">
        <f t="shared" si="168"/>
        <v>1.0506311607959999</v>
      </c>
      <c r="L56" s="3">
        <f t="shared" si="169"/>
        <v>1.1211548355000001</v>
      </c>
      <c r="M56" s="5">
        <f t="shared" si="170"/>
        <v>0.11397387810248302</v>
      </c>
      <c r="N56" s="5">
        <f t="shared" si="171"/>
        <v>0.11974450785123354</v>
      </c>
      <c r="O56" s="5">
        <f t="shared" si="172"/>
        <v>0.12778236455528644</v>
      </c>
      <c r="P56" s="5">
        <f t="shared" si="173"/>
        <v>0.13425213400197822</v>
      </c>
      <c r="Q56" s="5">
        <f t="shared" si="174"/>
        <v>6.2903655641343606E-2</v>
      </c>
      <c r="R56" s="5">
        <f t="shared" si="175"/>
        <v>7.1631907956391613E-2</v>
      </c>
      <c r="S56" s="5">
        <f t="shared" si="176"/>
        <v>3.9534575343392775E-2</v>
      </c>
      <c r="T56" s="5">
        <f t="shared" si="177"/>
        <v>7.0524737692919254E-2</v>
      </c>
      <c r="U56" s="5">
        <f t="shared" si="178"/>
        <v>7.5258714606255939E-2</v>
      </c>
      <c r="V56" s="5">
        <f t="shared" si="179"/>
        <v>5.1742861269589262E-3</v>
      </c>
      <c r="W56" s="5">
        <f t="shared" si="180"/>
        <v>2.202951358159223E-2</v>
      </c>
      <c r="X56" s="5">
        <f t="shared" si="181"/>
        <v>2.4698495675715058E-2</v>
      </c>
      <c r="Y56" s="5">
        <f t="shared" si="182"/>
        <v>1.3845418928201892E-2</v>
      </c>
      <c r="Z56" s="5">
        <f t="shared" si="183"/>
        <v>2.6770153327133124E-2</v>
      </c>
      <c r="AA56" s="5">
        <f t="shared" si="184"/>
        <v>2.8125557264772776E-2</v>
      </c>
      <c r="AB56" s="5">
        <f t="shared" si="185"/>
        <v>1.4774793438561293E-2</v>
      </c>
      <c r="AC56" s="5">
        <f t="shared" si="186"/>
        <v>3.8093101136760216E-4</v>
      </c>
      <c r="AD56" s="5">
        <f t="shared" si="187"/>
        <v>5.7862233564998714E-3</v>
      </c>
      <c r="AE56" s="5">
        <f t="shared" si="188"/>
        <v>6.4872522954228726E-3</v>
      </c>
      <c r="AF56" s="5">
        <f t="shared" si="189"/>
        <v>3.6366071400609147E-3</v>
      </c>
      <c r="AG56" s="5">
        <f t="shared" si="190"/>
        <v>1.3590665599643734E-3</v>
      </c>
      <c r="AH56" s="5">
        <f t="shared" si="191"/>
        <v>7.5033717124479331E-3</v>
      </c>
      <c r="AI56" s="5">
        <f t="shared" si="192"/>
        <v>7.8832761321330422E-3</v>
      </c>
      <c r="AJ56" s="5">
        <f t="shared" si="193"/>
        <v>4.1412077767891686E-3</v>
      </c>
      <c r="AK56" s="5">
        <f t="shared" si="194"/>
        <v>1.4502939778751423E-3</v>
      </c>
      <c r="AL56" s="5">
        <f t="shared" si="195"/>
        <v>1.7948253419137876E-5</v>
      </c>
      <c r="AM56" s="5">
        <f t="shared" si="196"/>
        <v>1.2158373123328779E-3</v>
      </c>
      <c r="AN56" s="5">
        <f t="shared" si="197"/>
        <v>1.3631418819033301E-3</v>
      </c>
      <c r="AO56" s="5">
        <f t="shared" si="198"/>
        <v>7.6414655618424444E-4</v>
      </c>
      <c r="AP56" s="5">
        <f t="shared" si="199"/>
        <v>2.8557553549887933E-4</v>
      </c>
      <c r="AQ56" s="5">
        <f t="shared" si="200"/>
        <v>8.0043598131267652E-5</v>
      </c>
      <c r="AR56" s="5">
        <f t="shared" si="201"/>
        <v>1.6824882955929811E-3</v>
      </c>
      <c r="AS56" s="5">
        <f t="shared" si="202"/>
        <v>1.7676746310245372E-3</v>
      </c>
      <c r="AT56" s="5">
        <f t="shared" si="203"/>
        <v>9.285870247514751E-4</v>
      </c>
      <c r="AU56" s="5">
        <f t="shared" si="204"/>
        <v>3.2520082123824878E-4</v>
      </c>
      <c r="AV56" s="5">
        <f t="shared" si="205"/>
        <v>8.5416529077338428E-5</v>
      </c>
      <c r="AW56" s="5">
        <f t="shared" si="206"/>
        <v>5.8726695470442887E-7</v>
      </c>
      <c r="AX56" s="5">
        <f t="shared" si="207"/>
        <v>2.1289942779922997E-4</v>
      </c>
      <c r="AY56" s="5">
        <f t="shared" si="208"/>
        <v>2.3869322295228985E-4</v>
      </c>
      <c r="AZ56" s="5">
        <f t="shared" si="209"/>
        <v>1.3380603055701971E-4</v>
      </c>
      <c r="BA56" s="5">
        <f t="shared" si="210"/>
        <v>5.0005759392687797E-5</v>
      </c>
      <c r="BB56" s="5">
        <f t="shared" si="211"/>
        <v>1.4016049736490374E-5</v>
      </c>
      <c r="BC56" s="5">
        <f t="shared" si="212"/>
        <v>3.142832387334933E-6</v>
      </c>
      <c r="BD56" s="5">
        <f t="shared" si="213"/>
        <v>3.1438831471270438E-4</v>
      </c>
      <c r="BE56" s="5">
        <f t="shared" si="214"/>
        <v>3.3030616002730677E-4</v>
      </c>
      <c r="BF56" s="5">
        <f t="shared" si="215"/>
        <v>1.7351497216377929E-4</v>
      </c>
      <c r="BG56" s="5">
        <f t="shared" si="216"/>
        <v>6.0766745539972362E-5</v>
      </c>
      <c r="BH56" s="5">
        <f t="shared" si="217"/>
        <v>1.5960859101114073E-5</v>
      </c>
      <c r="BI56" s="5">
        <f t="shared" si="218"/>
        <v>3.3537951849409772E-6</v>
      </c>
      <c r="BJ56" s="8">
        <f t="shared" si="219"/>
        <v>0.33537678692982925</v>
      </c>
      <c r="BK56" s="8">
        <f t="shared" si="220"/>
        <v>0.29357244606255201</v>
      </c>
      <c r="BL56" s="8">
        <f t="shared" si="221"/>
        <v>0.34423914556892776</v>
      </c>
      <c r="BM56" s="8">
        <f t="shared" si="222"/>
        <v>0.36943197782372805</v>
      </c>
      <c r="BN56" s="8">
        <f t="shared" si="223"/>
        <v>0.63028844810871643</v>
      </c>
    </row>
    <row r="57" spans="1:66" x14ac:dyDescent="0.25">
      <c r="A57" t="s">
        <v>154</v>
      </c>
      <c r="B57" t="s">
        <v>174</v>
      </c>
      <c r="C57" t="s">
        <v>168</v>
      </c>
      <c r="D57" t="s">
        <v>507</v>
      </c>
      <c r="E57">
        <f>VLOOKUP(A57,home!$A$2:$E$405,3,FALSE)</f>
        <v>1.3447</v>
      </c>
      <c r="F57">
        <f>VLOOKUP(B57,home!$B$2:$E$405,3,FALSE)</f>
        <v>1.2133</v>
      </c>
      <c r="G57">
        <f>VLOOKUP(C57,away!$B$2:$E$405,4,FALSE)</f>
        <v>1.1351</v>
      </c>
      <c r="H57">
        <f>VLOOKUP(A57,away!$A$2:$E$405,3,FALSE)</f>
        <v>1.05</v>
      </c>
      <c r="I57">
        <f>VLOOKUP(C57,away!$B$2:$E$405,3,FALSE)</f>
        <v>0.60150000000000003</v>
      </c>
      <c r="J57">
        <f>VLOOKUP(B57,home!$B$2:$E$405,4,FALSE)</f>
        <v>0.90229999999999999</v>
      </c>
      <c r="K57" s="3">
        <f t="shared" si="168"/>
        <v>1.8519434713009999</v>
      </c>
      <c r="L57" s="3">
        <f t="shared" si="169"/>
        <v>0.56987012250000013</v>
      </c>
      <c r="M57" s="5">
        <f t="shared" si="170"/>
        <v>8.8760495913867546E-2</v>
      </c>
      <c r="N57" s="5">
        <f t="shared" si="171"/>
        <v>0.16437942091712607</v>
      </c>
      <c r="O57" s="5">
        <f t="shared" si="172"/>
        <v>5.0581954679596461E-2</v>
      </c>
      <c r="P57" s="5">
        <f t="shared" si="173"/>
        <v>9.367492073452173E-2</v>
      </c>
      <c r="Q57" s="5">
        <f t="shared" si="174"/>
        <v>0.15221069769185533</v>
      </c>
      <c r="R57" s="5">
        <f t="shared" si="175"/>
        <v>1.4412572354775544E-2</v>
      </c>
      <c r="S57" s="5">
        <f t="shared" si="176"/>
        <v>2.4715360939212491E-2</v>
      </c>
      <c r="T57" s="5">
        <f t="shared" si="177"/>
        <v>8.6740328939468092E-2</v>
      </c>
      <c r="U57" s="5">
        <f t="shared" si="178"/>
        <v>2.6691269277079845E-2</v>
      </c>
      <c r="V57" s="5">
        <f t="shared" si="179"/>
        <v>2.8981980641884821E-3</v>
      </c>
      <c r="W57" s="5">
        <f t="shared" si="180"/>
        <v>9.3961869284200569E-2</v>
      </c>
      <c r="X57" s="5">
        <f t="shared" si="181"/>
        <v>5.3546061959316382E-2</v>
      </c>
      <c r="Y57" s="5">
        <f t="shared" si="182"/>
        <v>1.5257150444074111E-2</v>
      </c>
      <c r="Z57" s="5">
        <f t="shared" si="183"/>
        <v>2.7377647911186855E-3</v>
      </c>
      <c r="AA57" s="5">
        <f t="shared" si="184"/>
        <v>5.0701856308699948E-3</v>
      </c>
      <c r="AB57" s="5">
        <f t="shared" si="185"/>
        <v>4.6948485886869149E-3</v>
      </c>
      <c r="AC57" s="5">
        <f t="shared" si="186"/>
        <v>1.9116645807672327E-4</v>
      </c>
      <c r="AD57" s="5">
        <f t="shared" si="187"/>
        <v>4.3503017593028319E-2</v>
      </c>
      <c r="AE57" s="5">
        <f t="shared" si="188"/>
        <v>2.4791069964858713E-2</v>
      </c>
      <c r="AF57" s="5">
        <f t="shared" si="189"/>
        <v>7.0638450388900535E-3</v>
      </c>
      <c r="AG57" s="5">
        <f t="shared" si="190"/>
        <v>1.3418247458777646E-3</v>
      </c>
      <c r="AH57" s="5">
        <f t="shared" si="191"/>
        <v>3.9004258922274807E-4</v>
      </c>
      <c r="AI57" s="5">
        <f t="shared" si="192"/>
        <v>7.2233682664040605E-4</v>
      </c>
      <c r="AJ57" s="5">
        <f t="shared" si="193"/>
        <v>6.6886348508849109E-4</v>
      </c>
      <c r="AK57" s="5">
        <f t="shared" si="194"/>
        <v>4.1289912146708833E-4</v>
      </c>
      <c r="AL57" s="5">
        <f t="shared" si="195"/>
        <v>8.0700327879256599E-6</v>
      </c>
      <c r="AM57" s="5">
        <f t="shared" si="196"/>
        <v>1.6113025882660257E-2</v>
      </c>
      <c r="AN57" s="5">
        <f t="shared" si="197"/>
        <v>9.1823320335972739E-3</v>
      </c>
      <c r="AO57" s="5">
        <f t="shared" si="198"/>
        <v>2.616368340410877E-3</v>
      </c>
      <c r="AP57" s="5">
        <f t="shared" si="199"/>
        <v>4.9699671555168961E-4</v>
      </c>
      <c r="AQ57" s="5">
        <f t="shared" si="200"/>
        <v>7.0805894793384756E-5</v>
      </c>
      <c r="AR57" s="5">
        <f t="shared" si="201"/>
        <v>4.4454723620116943E-5</v>
      </c>
      <c r="AS57" s="5">
        <f t="shared" si="202"/>
        <v>8.232763517676592E-5</v>
      </c>
      <c r="AT57" s="5">
        <f t="shared" si="203"/>
        <v>7.6233063236631101E-5</v>
      </c>
      <c r="AU57" s="5">
        <f t="shared" si="204"/>
        <v>4.7059774586118422E-5</v>
      </c>
      <c r="AV57" s="5">
        <f t="shared" si="205"/>
        <v>2.1788010576414692E-5</v>
      </c>
      <c r="AW57" s="5">
        <f t="shared" si="206"/>
        <v>2.3657912038416044E-7</v>
      </c>
      <c r="AX57" s="5">
        <f t="shared" si="207"/>
        <v>4.9734021810494489E-3</v>
      </c>
      <c r="AY57" s="5">
        <f t="shared" si="208"/>
        <v>2.8341933101564175E-3</v>
      </c>
      <c r="AZ57" s="5">
        <f t="shared" si="209"/>
        <v>8.075610444237592E-4</v>
      </c>
      <c r="BA57" s="5">
        <f t="shared" si="210"/>
        <v>1.534016371039986E-4</v>
      </c>
      <c r="BB57" s="5">
        <f t="shared" si="211"/>
        <v>2.185475243203906E-5</v>
      </c>
      <c r="BC57" s="5">
        <f t="shared" si="212"/>
        <v>2.4908740891306553E-6</v>
      </c>
      <c r="BD57" s="5">
        <f t="shared" si="213"/>
        <v>4.222236465849948E-6</v>
      </c>
      <c r="BE57" s="5">
        <f t="shared" si="214"/>
        <v>7.819343257219819E-6</v>
      </c>
      <c r="BF57" s="5">
        <f t="shared" si="215"/>
        <v>7.2404908475348699E-6</v>
      </c>
      <c r="BG57" s="5">
        <f t="shared" si="216"/>
        <v>4.4696599180356154E-6</v>
      </c>
      <c r="BH57" s="5">
        <f t="shared" si="217"/>
        <v>2.069389376035456E-6</v>
      </c>
      <c r="BI57" s="5">
        <f t="shared" si="218"/>
        <v>7.6647842890570214E-7</v>
      </c>
      <c r="BJ57" s="8">
        <f t="shared" si="219"/>
        <v>0.68006771924496368</v>
      </c>
      <c r="BK57" s="8">
        <f t="shared" si="220"/>
        <v>0.21308240545281132</v>
      </c>
      <c r="BL57" s="8">
        <f t="shared" si="221"/>
        <v>0.10394342335891714</v>
      </c>
      <c r="BM57" s="8">
        <f t="shared" si="222"/>
        <v>0.43297729382503208</v>
      </c>
      <c r="BN57" s="8">
        <f t="shared" si="223"/>
        <v>0.56402006229174273</v>
      </c>
    </row>
    <row r="58" spans="1:66" x14ac:dyDescent="0.25">
      <c r="A58" t="s">
        <v>154</v>
      </c>
      <c r="B58" t="s">
        <v>171</v>
      </c>
      <c r="C58" t="s">
        <v>172</v>
      </c>
      <c r="D58" t="s">
        <v>507</v>
      </c>
      <c r="E58">
        <f>VLOOKUP(A58,home!$A$2:$E$405,3,FALSE)</f>
        <v>1.3447</v>
      </c>
      <c r="F58">
        <f>VLOOKUP(B58,home!$B$2:$E$405,3,FALSE)</f>
        <v>0.9002</v>
      </c>
      <c r="G58">
        <f>VLOOKUP(C58,away!$B$2:$E$405,4,FALSE)</f>
        <v>1.1741999999999999</v>
      </c>
      <c r="H58">
        <f>VLOOKUP(A58,away!$A$2:$E$405,3,FALSE)</f>
        <v>1.05</v>
      </c>
      <c r="I58">
        <f>VLOOKUP(C58,away!$B$2:$E$405,3,FALSE)</f>
        <v>0.80200000000000005</v>
      </c>
      <c r="J58">
        <f>VLOOKUP(B58,home!$B$2:$E$405,4,FALSE)</f>
        <v>1.0024999999999999</v>
      </c>
      <c r="K58" s="3">
        <f t="shared" si="168"/>
        <v>1.4213678553479998</v>
      </c>
      <c r="L58" s="3">
        <f t="shared" si="169"/>
        <v>0.84420525000000002</v>
      </c>
      <c r="M58" s="5">
        <f t="shared" si="170"/>
        <v>0.10377054604093555</v>
      </c>
      <c r="N58" s="5">
        <f t="shared" si="171"/>
        <v>0.14749611847449545</v>
      </c>
      <c r="O58" s="5">
        <f t="shared" si="172"/>
        <v>8.7603639763124519E-2</v>
      </c>
      <c r="P58" s="5">
        <f t="shared" si="173"/>
        <v>0.12451699757079107</v>
      </c>
      <c r="Q58" s="5">
        <f t="shared" si="174"/>
        <v>0.10482312079412406</v>
      </c>
      <c r="R58" s="5">
        <f t="shared" si="175"/>
        <v>3.6977726303569228E-2</v>
      </c>
      <c r="S58" s="5">
        <f t="shared" si="176"/>
        <v>3.7352802109011145E-2</v>
      </c>
      <c r="T58" s="5">
        <f t="shared" si="177"/>
        <v>8.8492228895783717E-2</v>
      </c>
      <c r="U58" s="5">
        <f t="shared" si="178"/>
        <v>5.2558951531749519E-2</v>
      </c>
      <c r="V58" s="5">
        <f t="shared" si="179"/>
        <v>4.9800673450732828E-3</v>
      </c>
      <c r="W58" s="5">
        <f t="shared" si="180"/>
        <v>4.9664071464676149E-2</v>
      </c>
      <c r="X58" s="5">
        <f t="shared" si="181"/>
        <v>4.1926669866854803E-2</v>
      </c>
      <c r="Y58" s="5">
        <f t="shared" si="182"/>
        <v>1.7697357408307808E-2</v>
      </c>
      <c r="Z58" s="5">
        <f t="shared" si="183"/>
        <v>1.0405596892845415E-2</v>
      </c>
      <c r="AA58" s="5">
        <f t="shared" si="184"/>
        <v>1.4790180939199499E-2</v>
      </c>
      <c r="AB58" s="5">
        <f t="shared" si="185"/>
        <v>1.0511143880879431E-2</v>
      </c>
      <c r="AC58" s="5">
        <f t="shared" si="186"/>
        <v>3.7348208208344037E-4</v>
      </c>
      <c r="AD58" s="5">
        <f t="shared" si="187"/>
        <v>1.764772868639914E-2</v>
      </c>
      <c r="AE58" s="5">
        <f t="shared" si="188"/>
        <v>1.4898305207633761E-2</v>
      </c>
      <c r="AF58" s="5">
        <f t="shared" si="189"/>
        <v>6.288613736193379E-3</v>
      </c>
      <c r="AG58" s="5">
        <f t="shared" si="190"/>
        <v>1.7696269104388557E-3</v>
      </c>
      <c r="AH58" s="5">
        <f t="shared" si="191"/>
        <v>2.1961148815809466E-3</v>
      </c>
      <c r="AI58" s="5">
        <f t="shared" si="192"/>
        <v>3.1214870993305369E-3</v>
      </c>
      <c r="AJ58" s="5">
        <f t="shared" si="193"/>
        <v>2.218390711935947E-3</v>
      </c>
      <c r="AK58" s="5">
        <f t="shared" si="194"/>
        <v>1.0510497495161066E-3</v>
      </c>
      <c r="AL58" s="5">
        <f t="shared" si="195"/>
        <v>1.7926037505545135E-5</v>
      </c>
      <c r="AM58" s="5">
        <f t="shared" si="196"/>
        <v>5.0167828549501029E-3</v>
      </c>
      <c r="AN58" s="5">
        <f t="shared" si="197"/>
        <v>4.2351944242588662E-3</v>
      </c>
      <c r="AO58" s="5">
        <f t="shared" si="198"/>
        <v>1.7876866838650305E-3</v>
      </c>
      <c r="AP58" s="5">
        <f t="shared" si="199"/>
        <v>5.0305816129131648E-4</v>
      </c>
      <c r="AQ58" s="5">
        <f t="shared" si="200"/>
        <v>1.0617108520436903E-4</v>
      </c>
      <c r="AR58" s="5">
        <f t="shared" si="201"/>
        <v>3.7079434252675276E-4</v>
      </c>
      <c r="AS58" s="5">
        <f t="shared" si="202"/>
        <v>5.270351594124222E-4</v>
      </c>
      <c r="AT58" s="5">
        <f t="shared" si="203"/>
        <v>3.7455541711351294E-4</v>
      </c>
      <c r="AU58" s="5">
        <f t="shared" si="204"/>
        <v>1.7746034331053646E-4</v>
      </c>
      <c r="AV58" s="5">
        <f t="shared" si="205"/>
        <v>6.3059106895154275E-5</v>
      </c>
      <c r="AW58" s="5">
        <f t="shared" si="206"/>
        <v>5.9749783796265409E-7</v>
      </c>
      <c r="AX58" s="5">
        <f t="shared" si="207"/>
        <v>1.1884489812145058E-3</v>
      </c>
      <c r="AY58" s="5">
        <f t="shared" si="208"/>
        <v>1.0032948692984373E-3</v>
      </c>
      <c r="AZ58" s="5">
        <f t="shared" si="209"/>
        <v>4.2349339797990223E-4</v>
      </c>
      <c r="BA58" s="5">
        <f t="shared" si="210"/>
        <v>1.1917178330499098E-4</v>
      </c>
      <c r="BB58" s="5">
        <f t="shared" si="211"/>
        <v>2.5151361279483933E-5</v>
      </c>
      <c r="BC58" s="5">
        <f t="shared" si="212"/>
        <v>4.2465822473574113E-6</v>
      </c>
      <c r="BD58" s="5">
        <f t="shared" si="213"/>
        <v>5.217108843856381E-5</v>
      </c>
      <c r="BE58" s="5">
        <f t="shared" si="214"/>
        <v>7.4154308085092277E-5</v>
      </c>
      <c r="BF58" s="5">
        <f t="shared" si="215"/>
        <v>5.2700274923861231E-5</v>
      </c>
      <c r="BG58" s="5">
        <f t="shared" si="216"/>
        <v>2.4968825581592871E-5</v>
      </c>
      <c r="BH58" s="5">
        <f t="shared" si="217"/>
        <v>8.8724715168667372E-6</v>
      </c>
      <c r="BI58" s="5">
        <f t="shared" si="218"/>
        <v>2.5222091623130174E-6</v>
      </c>
      <c r="BJ58" s="8">
        <f t="shared" si="219"/>
        <v>0.50511654162980146</v>
      </c>
      <c r="BK58" s="8">
        <f t="shared" si="220"/>
        <v>0.27201511605469847</v>
      </c>
      <c r="BL58" s="8">
        <f t="shared" si="221"/>
        <v>0.2127569784078524</v>
      </c>
      <c r="BM58" s="8">
        <f t="shared" si="222"/>
        <v>0.39410338666669747</v>
      </c>
      <c r="BN58" s="8">
        <f t="shared" si="223"/>
        <v>0.60518814894703987</v>
      </c>
    </row>
    <row r="59" spans="1:66" x14ac:dyDescent="0.25">
      <c r="A59" t="s">
        <v>154</v>
      </c>
      <c r="B59" t="s">
        <v>158</v>
      </c>
      <c r="C59" t="s">
        <v>162</v>
      </c>
      <c r="D59" t="s">
        <v>507</v>
      </c>
      <c r="E59">
        <f>VLOOKUP(A59,home!$A$2:$E$405,3,FALSE)</f>
        <v>1.3447</v>
      </c>
      <c r="F59">
        <f>VLOOKUP(B59,home!$B$2:$E$405,3,FALSE)</f>
        <v>0.93940000000000001</v>
      </c>
      <c r="G59">
        <f>VLOOKUP(C59,away!$B$2:$E$405,4,FALSE)</f>
        <v>0.97850000000000004</v>
      </c>
      <c r="H59">
        <f>VLOOKUP(A59,away!$A$2:$E$405,3,FALSE)</f>
        <v>1.05</v>
      </c>
      <c r="I59">
        <f>VLOOKUP(C59,away!$B$2:$E$405,3,FALSE)</f>
        <v>1.1028</v>
      </c>
      <c r="J59">
        <f>VLOOKUP(B59,home!$B$2:$E$405,4,FALSE)</f>
        <v>1.1028</v>
      </c>
      <c r="K59" s="3">
        <f t="shared" si="168"/>
        <v>1.2360521396300002</v>
      </c>
      <c r="L59" s="3">
        <f t="shared" si="169"/>
        <v>1.276976232</v>
      </c>
      <c r="M59" s="5">
        <f t="shared" si="170"/>
        <v>8.1022501091780164E-2</v>
      </c>
      <c r="N59" s="5">
        <f t="shared" si="171"/>
        <v>0.1001480358326689</v>
      </c>
      <c r="O59" s="5">
        <f t="shared" si="172"/>
        <v>0.10346380815139732</v>
      </c>
      <c r="P59" s="5">
        <f t="shared" si="173"/>
        <v>0.12788666143980248</v>
      </c>
      <c r="Q59" s="5">
        <f t="shared" si="174"/>
        <v>6.1894096985356167E-2</v>
      </c>
      <c r="R59" s="5">
        <f t="shared" si="175"/>
        <v>6.6060411940771127E-2</v>
      </c>
      <c r="S59" s="5">
        <f t="shared" si="176"/>
        <v>5.0464370865607323E-2</v>
      </c>
      <c r="T59" s="5">
        <f t="shared" si="177"/>
        <v>7.9037290751402672E-2</v>
      </c>
      <c r="U59" s="5">
        <f t="shared" si="178"/>
        <v>8.1654113524229355E-2</v>
      </c>
      <c r="V59" s="5">
        <f t="shared" si="179"/>
        <v>8.8503808265859314E-3</v>
      </c>
      <c r="W59" s="5">
        <f t="shared" si="180"/>
        <v>2.5501443669738746E-2</v>
      </c>
      <c r="X59" s="5">
        <f t="shared" si="181"/>
        <v>3.2564737447943234E-2</v>
      </c>
      <c r="Y59" s="5">
        <f t="shared" si="182"/>
        <v>2.0792197861171927E-2</v>
      </c>
      <c r="Z59" s="5">
        <f t="shared" si="183"/>
        <v>2.8119191974831249E-2</v>
      </c>
      <c r="AA59" s="5">
        <f t="shared" si="184"/>
        <v>3.4756787405156891E-2</v>
      </c>
      <c r="AB59" s="5">
        <f t="shared" si="185"/>
        <v>2.1480600719404615E-2</v>
      </c>
      <c r="AC59" s="5">
        <f t="shared" si="186"/>
        <v>8.7309515962484736E-4</v>
      </c>
      <c r="AD59" s="5">
        <f t="shared" si="187"/>
        <v>7.8802785029086289E-3</v>
      </c>
      <c r="AE59" s="5">
        <f t="shared" si="188"/>
        <v>1.0062928349754861E-2</v>
      </c>
      <c r="AF59" s="5">
        <f t="shared" si="189"/>
        <v>6.4250601634779714E-3</v>
      </c>
      <c r="AG59" s="5">
        <f t="shared" si="190"/>
        <v>2.734883039310469E-3</v>
      </c>
      <c r="AH59" s="5">
        <f t="shared" si="191"/>
        <v>8.9768849537261598E-3</v>
      </c>
      <c r="AI59" s="5">
        <f t="shared" si="192"/>
        <v>1.1095897854265574E-2</v>
      </c>
      <c r="AJ59" s="5">
        <f t="shared" si="193"/>
        <v>6.8575541419404465E-3</v>
      </c>
      <c r="AK59" s="5">
        <f t="shared" si="194"/>
        <v>2.8254314899246865E-3</v>
      </c>
      <c r="AL59" s="5">
        <f t="shared" si="195"/>
        <v>5.5124057430510877E-5</v>
      </c>
      <c r="AM59" s="5">
        <f t="shared" si="196"/>
        <v>1.9480870208800987E-3</v>
      </c>
      <c r="AN59" s="5">
        <f t="shared" si="197"/>
        <v>2.4876608235315737E-3</v>
      </c>
      <c r="AO59" s="5">
        <f t="shared" si="198"/>
        <v>1.5883418724636832E-3</v>
      </c>
      <c r="AP59" s="5">
        <f t="shared" si="199"/>
        <v>6.7609160647549979E-4</v>
      </c>
      <c r="AQ59" s="5">
        <f t="shared" si="200"/>
        <v>2.1583822803097758E-4</v>
      </c>
      <c r="AR59" s="5">
        <f t="shared" si="201"/>
        <v>2.2926537446613438E-3</v>
      </c>
      <c r="AS59" s="5">
        <f t="shared" si="202"/>
        <v>2.833839566519386E-3</v>
      </c>
      <c r="AT59" s="5">
        <f t="shared" si="203"/>
        <v>1.7513867297822201E-3</v>
      </c>
      <c r="AU59" s="5">
        <f t="shared" si="204"/>
        <v>7.2160177155563404E-4</v>
      </c>
      <c r="AV59" s="5">
        <f t="shared" si="205"/>
        <v>2.2298435342303511E-4</v>
      </c>
      <c r="AW59" s="5">
        <f t="shared" si="206"/>
        <v>2.416897766673192E-6</v>
      </c>
      <c r="AX59" s="5">
        <f t="shared" si="207"/>
        <v>4.0132285505738049E-4</v>
      </c>
      <c r="AY59" s="5">
        <f t="shared" si="208"/>
        <v>5.1247974726665582E-4</v>
      </c>
      <c r="AZ59" s="5">
        <f t="shared" si="209"/>
        <v>3.2721222832044329E-4</v>
      </c>
      <c r="BA59" s="5">
        <f t="shared" si="210"/>
        <v>1.3928074612832116E-4</v>
      </c>
      <c r="BB59" s="5">
        <f t="shared" si="211"/>
        <v>4.4464550595273022E-5</v>
      </c>
      <c r="BC59" s="5">
        <f t="shared" si="212"/>
        <v>1.1356034855345014E-5</v>
      </c>
      <c r="BD59" s="5">
        <f t="shared" si="213"/>
        <v>4.879440566897225E-4</v>
      </c>
      <c r="BE59" s="5">
        <f t="shared" si="214"/>
        <v>6.0312429529107362E-4</v>
      </c>
      <c r="BF59" s="5">
        <f t="shared" si="215"/>
        <v>3.7274653782868385E-4</v>
      </c>
      <c r="BG59" s="5">
        <f t="shared" si="216"/>
        <v>1.5357805187427316E-4</v>
      </c>
      <c r="BH59" s="5">
        <f t="shared" si="217"/>
        <v>4.7457619904850647E-5</v>
      </c>
      <c r="BI59" s="5">
        <f t="shared" si="218"/>
        <v>1.1732018525027572E-5</v>
      </c>
      <c r="BJ59" s="8">
        <f t="shared" si="219"/>
        <v>0.3553930883173389</v>
      </c>
      <c r="BK59" s="8">
        <f t="shared" si="220"/>
        <v>0.26966461318809798</v>
      </c>
      <c r="BL59" s="8">
        <f t="shared" si="221"/>
        <v>0.3466705389268715</v>
      </c>
      <c r="BM59" s="8">
        <f t="shared" si="222"/>
        <v>0.45886185411586344</v>
      </c>
      <c r="BN59" s="8">
        <f t="shared" si="223"/>
        <v>0.54047551544177619</v>
      </c>
    </row>
    <row r="60" spans="1:66" x14ac:dyDescent="0.25">
      <c r="A60" t="s">
        <v>213</v>
      </c>
      <c r="B60" t="s">
        <v>315</v>
      </c>
      <c r="C60" t="s">
        <v>215</v>
      </c>
      <c r="D60" t="s">
        <v>507</v>
      </c>
      <c r="E60">
        <f>VLOOKUP(A60,home!$A$2:$E$405,3,FALSE)</f>
        <v>1.2675000000000001</v>
      </c>
      <c r="F60">
        <f>VLOOKUP(B60,home!$B$2:$E$405,3,FALSE)</f>
        <v>2.3668999999999998</v>
      </c>
      <c r="G60">
        <f>VLOOKUP(C60,away!$B$2:$E$405,4,FALSE)</f>
        <v>1.2041999999999999</v>
      </c>
      <c r="H60">
        <f>VLOOKUP(A60,away!$A$2:$E$405,3,FALSE)</f>
        <v>1.1535</v>
      </c>
      <c r="I60">
        <f>VLOOKUP(C60,away!$B$2:$E$405,3,FALSE)</f>
        <v>1.0038</v>
      </c>
      <c r="J60">
        <f>VLOOKUP(B60,home!$B$2:$E$405,4,FALSE)</f>
        <v>0.1825</v>
      </c>
      <c r="K60" s="3">
        <f t="shared" si="168"/>
        <v>3.6126550921499998</v>
      </c>
      <c r="L60" s="3">
        <f t="shared" si="169"/>
        <v>0.21131370224999999</v>
      </c>
      <c r="M60" s="5">
        <f t="shared" si="170"/>
        <v>2.1840946428632636E-2</v>
      </c>
      <c r="N60" s="5">
        <f t="shared" si="171"/>
        <v>7.8903806332775051E-2</v>
      </c>
      <c r="O60" s="5">
        <f t="shared" si="172"/>
        <v>4.6152912504782775E-3</v>
      </c>
      <c r="P60" s="5">
        <f t="shared" si="173"/>
        <v>1.6673455437795689E-2</v>
      </c>
      <c r="Q60" s="5">
        <f t="shared" si="174"/>
        <v>0.14252611886905861</v>
      </c>
      <c r="R60" s="5">
        <f t="shared" si="175"/>
        <v>4.8763714055029831E-4</v>
      </c>
      <c r="S60" s="5">
        <f t="shared" si="176"/>
        <v>3.1821436532588395E-3</v>
      </c>
      <c r="T60" s="5">
        <f t="shared" si="177"/>
        <v>3.0117721845544353E-2</v>
      </c>
      <c r="U60" s="5">
        <f t="shared" si="178"/>
        <v>1.7616647989305006E-3</v>
      </c>
      <c r="V60" s="5">
        <f t="shared" si="179"/>
        <v>2.699177415464191E-4</v>
      </c>
      <c r="W60" s="5">
        <f t="shared" si="180"/>
        <v>0.17163256969889362</v>
      </c>
      <c r="X60" s="5">
        <f t="shared" si="181"/>
        <v>3.6268313729754371E-2</v>
      </c>
      <c r="Y60" s="5">
        <f t="shared" si="182"/>
        <v>3.8319958242994502E-3</v>
      </c>
      <c r="Z60" s="5">
        <f t="shared" si="183"/>
        <v>3.4348136508095711E-5</v>
      </c>
      <c r="AA60" s="5">
        <f t="shared" si="184"/>
        <v>1.2408797026183531E-4</v>
      </c>
      <c r="AB60" s="5">
        <f t="shared" si="185"/>
        <v>2.2414351882048852E-4</v>
      </c>
      <c r="AC60" s="5">
        <f t="shared" si="186"/>
        <v>1.2878509667181654E-5</v>
      </c>
      <c r="AD60" s="5">
        <f t="shared" si="187"/>
        <v>0.15501231922537442</v>
      </c>
      <c r="AE60" s="5">
        <f t="shared" si="188"/>
        <v>3.2756227069872718E-2</v>
      </c>
      <c r="AF60" s="5">
        <f t="shared" si="189"/>
        <v>3.4609198069382357E-3</v>
      </c>
      <c r="AG60" s="5">
        <f t="shared" si="190"/>
        <v>2.437799258648246E-4</v>
      </c>
      <c r="AH60" s="5">
        <f t="shared" si="191"/>
        <v>1.8145579727285228E-6</v>
      </c>
      <c r="AI60" s="5">
        <f t="shared" si="192"/>
        <v>6.5553721001790788E-6</v>
      </c>
      <c r="AJ60" s="5">
        <f t="shared" si="193"/>
        <v>1.1841149199324996E-5</v>
      </c>
      <c r="AK60" s="5">
        <f t="shared" si="194"/>
        <v>1.4259329317283114E-5</v>
      </c>
      <c r="AL60" s="5">
        <f t="shared" si="195"/>
        <v>3.9325998576595116E-7</v>
      </c>
      <c r="AM60" s="5">
        <f t="shared" si="196"/>
        <v>0.112001208879106</v>
      </c>
      <c r="AN60" s="5">
        <f t="shared" si="197"/>
        <v>2.3667390104719459E-2</v>
      </c>
      <c r="AO60" s="5">
        <f t="shared" si="198"/>
        <v>2.5006219128116411E-3</v>
      </c>
      <c r="AP60" s="5">
        <f t="shared" si="199"/>
        <v>1.7613855810790155E-4</v>
      </c>
      <c r="AQ60" s="5">
        <f t="shared" si="200"/>
        <v>9.3051227056893558E-6</v>
      </c>
      <c r="AR60" s="5">
        <f t="shared" si="201"/>
        <v>7.6688192632903772E-8</v>
      </c>
      <c r="AS60" s="5">
        <f t="shared" si="202"/>
        <v>2.7704798962303992E-7</v>
      </c>
      <c r="AT60" s="5">
        <f t="shared" si="203"/>
        <v>5.0043941524079775E-7</v>
      </c>
      <c r="AU60" s="5">
        <f t="shared" si="204"/>
        <v>6.0263833392741223E-7</v>
      </c>
      <c r="AV60" s="5">
        <f t="shared" si="205"/>
        <v>5.4428111144691428E-7</v>
      </c>
      <c r="AW60" s="5">
        <f t="shared" si="206"/>
        <v>8.3393349550558564E-9</v>
      </c>
      <c r="AX60" s="5">
        <f t="shared" si="207"/>
        <v>6.7436956264009681E-2</v>
      </c>
      <c r="AY60" s="5">
        <f t="shared" si="208"/>
        <v>1.4250352896619212E-2</v>
      </c>
      <c r="AZ60" s="5">
        <f t="shared" si="209"/>
        <v>1.5056474144768083E-3</v>
      </c>
      <c r="BA60" s="5">
        <f t="shared" si="210"/>
        <v>1.0605464314541153E-4</v>
      </c>
      <c r="BB60" s="5">
        <f t="shared" si="211"/>
        <v>5.6026998209648734E-6</v>
      </c>
      <c r="BC60" s="5">
        <f t="shared" si="212"/>
        <v>2.3678544835270002E-7</v>
      </c>
      <c r="BD60" s="5">
        <f t="shared" si="213"/>
        <v>2.7008776506866753E-9</v>
      </c>
      <c r="BE60" s="5">
        <f t="shared" si="214"/>
        <v>9.7573393980273462E-9</v>
      </c>
      <c r="BF60" s="5">
        <f t="shared" si="215"/>
        <v>1.7624950931059653E-8</v>
      </c>
      <c r="BG60" s="5">
        <f t="shared" si="216"/>
        <v>2.1224289576662183E-8</v>
      </c>
      <c r="BH60" s="5">
        <f t="shared" si="217"/>
        <v>1.9169009454098698E-8</v>
      </c>
      <c r="BI60" s="5">
        <f t="shared" si="218"/>
        <v>1.3850203923164224E-8</v>
      </c>
      <c r="BJ60" s="8">
        <f t="shared" si="219"/>
        <v>0.87641328760934667</v>
      </c>
      <c r="BK60" s="8">
        <f t="shared" si="220"/>
        <v>5.6230087927505737E-2</v>
      </c>
      <c r="BL60" s="8">
        <f t="shared" si="221"/>
        <v>7.2493805093447206E-3</v>
      </c>
      <c r="BM60" s="8">
        <f t="shared" si="222"/>
        <v>0.66062950416613053</v>
      </c>
      <c r="BN60" s="8">
        <f t="shared" si="223"/>
        <v>0.26504725545929053</v>
      </c>
    </row>
    <row r="61" spans="1:66" x14ac:dyDescent="0.25">
      <c r="A61" t="s">
        <v>213</v>
      </c>
      <c r="B61" t="s">
        <v>226</v>
      </c>
      <c r="C61" t="s">
        <v>223</v>
      </c>
      <c r="D61" t="s">
        <v>507</v>
      </c>
      <c r="E61">
        <f>VLOOKUP(A61,home!$A$2:$E$405,3,FALSE)</f>
        <v>1.2675000000000001</v>
      </c>
      <c r="F61">
        <f>VLOOKUP(B61,home!$B$2:$E$405,3,FALSE)</f>
        <v>1.2422</v>
      </c>
      <c r="G61">
        <f>VLOOKUP(C61,away!$B$2:$E$405,4,FALSE)</f>
        <v>0.91349999999999998</v>
      </c>
      <c r="H61">
        <f>VLOOKUP(A61,away!$A$2:$E$405,3,FALSE)</f>
        <v>1.1535</v>
      </c>
      <c r="I61">
        <f>VLOOKUP(C61,away!$B$2:$E$405,3,FALSE)</f>
        <v>1.0038</v>
      </c>
      <c r="J61">
        <f>VLOOKUP(B61,home!$B$2:$E$405,4,FALSE)</f>
        <v>1.0324</v>
      </c>
      <c r="K61" s="3">
        <f t="shared" si="168"/>
        <v>1.4382952447499999</v>
      </c>
      <c r="L61" s="3">
        <f t="shared" si="169"/>
        <v>1.1953987189199999</v>
      </c>
      <c r="M61" s="5">
        <f t="shared" si="170"/>
        <v>7.181269818145683E-2</v>
      </c>
      <c r="N61" s="5">
        <f t="shared" si="171"/>
        <v>0.10328786230705635</v>
      </c>
      <c r="O61" s="5">
        <f t="shared" si="172"/>
        <v>8.5844807408302096E-2</v>
      </c>
      <c r="P61" s="5">
        <f t="shared" si="173"/>
        <v>0.1234701782818405</v>
      </c>
      <c r="Q61" s="5">
        <f t="shared" si="174"/>
        <v>7.4279220598315945E-2</v>
      </c>
      <c r="R61" s="5">
        <f t="shared" si="175"/>
        <v>5.1309386400909235E-2</v>
      </c>
      <c r="S61" s="5">
        <f t="shared" si="176"/>
        <v>5.3071689655876025E-2</v>
      </c>
      <c r="T61" s="5">
        <f t="shared" si="177"/>
        <v>8.879328514560296E-2</v>
      </c>
      <c r="U61" s="5">
        <f t="shared" si="178"/>
        <v>7.3798046471468079E-2</v>
      </c>
      <c r="V61" s="5">
        <f t="shared" si="179"/>
        <v>1.0138675795148114E-2</v>
      </c>
      <c r="W61" s="5">
        <f t="shared" si="180"/>
        <v>3.561181659009801E-2</v>
      </c>
      <c r="X61" s="5">
        <f t="shared" si="181"/>
        <v>4.2570319930217163E-2</v>
      </c>
      <c r="Y61" s="5">
        <f t="shared" si="182"/>
        <v>2.5444252954298072E-2</v>
      </c>
      <c r="Z61" s="5">
        <f t="shared" si="183"/>
        <v>2.0445058257406057E-2</v>
      </c>
      <c r="AA61" s="5">
        <f t="shared" si="184"/>
        <v>2.9406030070263857E-2</v>
      </c>
      <c r="AB61" s="5">
        <f t="shared" si="185"/>
        <v>2.1147276608518006E-2</v>
      </c>
      <c r="AC61" s="5">
        <f t="shared" si="186"/>
        <v>1.0894870785992487E-3</v>
      </c>
      <c r="AD61" s="5">
        <f t="shared" si="187"/>
        <v>1.2805076614611794E-2</v>
      </c>
      <c r="AE61" s="5">
        <f t="shared" si="188"/>
        <v>1.5307172180779387E-2</v>
      </c>
      <c r="AF61" s="5">
        <f t="shared" si="189"/>
        <v>9.1490870075957732E-3</v>
      </c>
      <c r="AG61" s="5">
        <f t="shared" si="190"/>
        <v>3.6456022960558677E-3</v>
      </c>
      <c r="AH61" s="5">
        <f t="shared" si="191"/>
        <v>6.1099991122869918E-3</v>
      </c>
      <c r="AI61" s="5">
        <f t="shared" si="192"/>
        <v>8.7879826686291032E-3</v>
      </c>
      <c r="AJ61" s="5">
        <f t="shared" si="193"/>
        <v>6.3198568416173266E-3</v>
      </c>
      <c r="AK61" s="5">
        <f t="shared" si="194"/>
        <v>3.0299400142663169E-3</v>
      </c>
      <c r="AL61" s="5">
        <f t="shared" si="195"/>
        <v>7.4927786999734637E-5</v>
      </c>
      <c r="AM61" s="5">
        <f t="shared" si="196"/>
        <v>3.6834961606911107E-3</v>
      </c>
      <c r="AN61" s="5">
        <f t="shared" si="197"/>
        <v>4.4032465916368918E-3</v>
      </c>
      <c r="AO61" s="5">
        <f t="shared" si="198"/>
        <v>2.6318176673657992E-3</v>
      </c>
      <c r="AP61" s="5">
        <f t="shared" si="199"/>
        <v>1.0486904893333663E-3</v>
      </c>
      <c r="AQ61" s="5">
        <f t="shared" si="200"/>
        <v>3.1340081687317352E-4</v>
      </c>
      <c r="AR61" s="5">
        <f t="shared" si="201"/>
        <v>1.4607770222860418E-3</v>
      </c>
      <c r="AS61" s="5">
        <f t="shared" si="202"/>
        <v>2.1010286447940788E-3</v>
      </c>
      <c r="AT61" s="5">
        <f t="shared" si="203"/>
        <v>1.5109497544454303E-3</v>
      </c>
      <c r="AU61" s="5">
        <f t="shared" si="204"/>
        <v>7.2439728229168048E-4</v>
      </c>
      <c r="AV61" s="5">
        <f t="shared" si="205"/>
        <v>2.6047429160748709E-4</v>
      </c>
      <c r="AW61" s="5">
        <f t="shared" si="206"/>
        <v>3.5785017650842413E-6</v>
      </c>
      <c r="AX61" s="5">
        <f t="shared" si="207"/>
        <v>8.8299250199615036E-4</v>
      </c>
      <c r="AY61" s="5">
        <f t="shared" si="208"/>
        <v>1.0555281057021636E-3</v>
      </c>
      <c r="AZ61" s="5">
        <f t="shared" si="209"/>
        <v>6.308884726702105E-4</v>
      </c>
      <c r="BA61" s="5">
        <f t="shared" si="210"/>
        <v>2.5138775733712167E-4</v>
      </c>
      <c r="BB61" s="5">
        <f t="shared" si="211"/>
        <v>7.5127150768241778E-5</v>
      </c>
      <c r="BC61" s="5">
        <f t="shared" si="212"/>
        <v>1.7961379956893185E-5</v>
      </c>
      <c r="BD61" s="5">
        <f t="shared" si="213"/>
        <v>2.9103516351141733E-4</v>
      </c>
      <c r="BE61" s="5">
        <f t="shared" si="214"/>
        <v>4.1859449173351035E-4</v>
      </c>
      <c r="BF61" s="5">
        <f t="shared" si="215"/>
        <v>3.0103123346942554E-4</v>
      </c>
      <c r="BG61" s="5">
        <f t="shared" si="216"/>
        <v>1.4432393054010053E-4</v>
      </c>
      <c r="BH61" s="5">
        <f t="shared" si="217"/>
        <v>5.1895105749864022E-5</v>
      </c>
      <c r="BI61" s="5">
        <f t="shared" si="218"/>
        <v>1.4928096765165549E-5</v>
      </c>
      <c r="BJ61" s="8">
        <f t="shared" si="219"/>
        <v>0.42588823271896242</v>
      </c>
      <c r="BK61" s="8">
        <f t="shared" si="220"/>
        <v>0.26071318488562262</v>
      </c>
      <c r="BL61" s="8">
        <f t="shared" si="221"/>
        <v>0.29303276061345523</v>
      </c>
      <c r="BM61" s="8">
        <f t="shared" si="222"/>
        <v>0.48902313369362832</v>
      </c>
      <c r="BN61" s="8">
        <f t="shared" si="223"/>
        <v>0.51000415317788095</v>
      </c>
    </row>
    <row r="62" spans="1:66" x14ac:dyDescent="0.25">
      <c r="A62" t="s">
        <v>213</v>
      </c>
      <c r="B62" t="s">
        <v>220</v>
      </c>
      <c r="C62" t="s">
        <v>222</v>
      </c>
      <c r="D62" t="s">
        <v>507</v>
      </c>
      <c r="E62">
        <f>VLOOKUP(A62,home!$A$2:$E$405,3,FALSE)</f>
        <v>1.2675000000000001</v>
      </c>
      <c r="F62">
        <f>VLOOKUP(B62,home!$B$2:$E$405,3,FALSE)</f>
        <v>0.78900000000000003</v>
      </c>
      <c r="G62">
        <f>VLOOKUP(C62,away!$B$2:$E$405,4,FALSE)</f>
        <v>1.2871999999999999</v>
      </c>
      <c r="H62">
        <f>VLOOKUP(A62,away!$A$2:$E$405,3,FALSE)</f>
        <v>1.1535</v>
      </c>
      <c r="I62">
        <f>VLOOKUP(C62,away!$B$2:$E$405,3,FALSE)</f>
        <v>1.2319</v>
      </c>
      <c r="J62">
        <f>VLOOKUP(B62,home!$B$2:$E$405,4,FALSE)</f>
        <v>1.597</v>
      </c>
      <c r="K62" s="3">
        <f t="shared" si="168"/>
        <v>1.2872740139999999</v>
      </c>
      <c r="L62" s="3">
        <f t="shared" si="169"/>
        <v>2.2693316500499998</v>
      </c>
      <c r="M62" s="5">
        <f t="shared" si="170"/>
        <v>2.8535519654003479E-2</v>
      </c>
      <c r="N62" s="5">
        <f t="shared" si="171"/>
        <v>3.6733032926584953E-2</v>
      </c>
      <c r="O62" s="5">
        <f t="shared" si="172"/>
        <v>6.4756557901453904E-2</v>
      </c>
      <c r="P62" s="5">
        <f t="shared" si="173"/>
        <v>8.3359434222627996E-2</v>
      </c>
      <c r="Q62" s="5">
        <f t="shared" si="174"/>
        <v>2.3642739370899592E-2</v>
      </c>
      <c r="R62" s="5">
        <f t="shared" si="175"/>
        <v>7.3477053197032391E-2</v>
      </c>
      <c r="S62" s="5">
        <f t="shared" si="176"/>
        <v>6.0878471446916015E-2</v>
      </c>
      <c r="T62" s="5">
        <f t="shared" si="177"/>
        <v>5.3653216748265661E-2</v>
      </c>
      <c r="U62" s="5">
        <f t="shared" si="178"/>
        <v>9.4585101205835437E-2</v>
      </c>
      <c r="V62" s="5">
        <f t="shared" si="179"/>
        <v>1.9760148434441679E-2</v>
      </c>
      <c r="W62" s="5">
        <f t="shared" si="180"/>
        <v>1.014489467064458E-2</v>
      </c>
      <c r="X62" s="5">
        <f t="shared" si="181"/>
        <v>2.3022130562517312E-2</v>
      </c>
      <c r="Y62" s="5">
        <f t="shared" si="182"/>
        <v>2.6122424768551977E-2</v>
      </c>
      <c r="Z62" s="5">
        <f t="shared" si="183"/>
        <v>5.5581267457477712E-2</v>
      </c>
      <c r="AA62" s="5">
        <f t="shared" si="184"/>
        <v>7.1548321263194908E-2</v>
      </c>
      <c r="AB62" s="5">
        <f t="shared" si="185"/>
        <v>4.6051147353717237E-2</v>
      </c>
      <c r="AC62" s="5">
        <f t="shared" si="186"/>
        <v>3.6077729037849978E-3</v>
      </c>
      <c r="AD62" s="5">
        <f t="shared" si="187"/>
        <v>3.2648148210719652E-3</v>
      </c>
      <c r="AE62" s="5">
        <f t="shared" si="188"/>
        <v>7.4089476050109371E-3</v>
      </c>
      <c r="AF62" s="5">
        <f t="shared" si="189"/>
        <v>8.4066796468067351E-3</v>
      </c>
      <c r="AG62" s="5">
        <f t="shared" si="190"/>
        <v>6.3591813981098916E-3</v>
      </c>
      <c r="AH62" s="5">
        <f t="shared" si="191"/>
        <v>3.1533082347787074E-2</v>
      </c>
      <c r="AI62" s="5">
        <f t="shared" si="192"/>
        <v>4.0591717487628416E-2</v>
      </c>
      <c r="AJ62" s="5">
        <f t="shared" si="193"/>
        <v>2.6126331552726714E-2</v>
      </c>
      <c r="AK62" s="5">
        <f t="shared" si="194"/>
        <v>1.1210582562991117E-2</v>
      </c>
      <c r="AL62" s="5">
        <f t="shared" si="195"/>
        <v>4.2156850368912241E-4</v>
      </c>
      <c r="AM62" s="5">
        <f t="shared" si="196"/>
        <v>8.4054225593760011E-4</v>
      </c>
      <c r="AN62" s="5">
        <f t="shared" si="197"/>
        <v>1.9074691446036231E-3</v>
      </c>
      <c r="AO62" s="5">
        <f t="shared" si="198"/>
        <v>2.1643400506714014E-3</v>
      </c>
      <c r="AP62" s="5">
        <f t="shared" si="199"/>
        <v>1.6372017928198105E-3</v>
      </c>
      <c r="AQ62" s="5">
        <f t="shared" si="200"/>
        <v>9.2883846149114985E-4</v>
      </c>
      <c r="AR62" s="5">
        <f t="shared" si="201"/>
        <v>1.4311804359093216E-2</v>
      </c>
      <c r="AS62" s="5">
        <f t="shared" si="202"/>
        <v>1.8423213844912623E-2</v>
      </c>
      <c r="AT62" s="5">
        <f t="shared" si="203"/>
        <v>1.1857862218460524E-2</v>
      </c>
      <c r="AU62" s="5">
        <f t="shared" si="204"/>
        <v>5.0881059651388724E-3</v>
      </c>
      <c r="AV62" s="5">
        <f t="shared" si="205"/>
        <v>1.6374466473504158E-3</v>
      </c>
      <c r="AW62" s="5">
        <f t="shared" si="206"/>
        <v>3.4208547004363607E-5</v>
      </c>
      <c r="AX62" s="5">
        <f t="shared" si="207"/>
        <v>1.8033470062290137E-4</v>
      </c>
      <c r="AY62" s="5">
        <f t="shared" si="208"/>
        <v>4.0923924372584147E-4</v>
      </c>
      <c r="AZ62" s="5">
        <f t="shared" si="209"/>
        <v>4.6434978411478902E-4</v>
      </c>
      <c r="BA62" s="5">
        <f t="shared" si="210"/>
        <v>3.5125455392852513E-4</v>
      </c>
      <c r="BB62" s="5">
        <f t="shared" si="211"/>
        <v>1.9927826911354921E-4</v>
      </c>
      <c r="BC62" s="5">
        <f t="shared" si="212"/>
        <v>9.0445696653311609E-5</v>
      </c>
      <c r="BD62" s="5">
        <f t="shared" si="213"/>
        <v>5.4130384335689717E-3</v>
      </c>
      <c r="BE62" s="5">
        <f t="shared" si="214"/>
        <v>6.9680637123166024E-3</v>
      </c>
      <c r="BF62" s="5">
        <f t="shared" si="215"/>
        <v>4.4849036723807675E-3</v>
      </c>
      <c r="BG62" s="5">
        <f t="shared" si="216"/>
        <v>1.9244333175829763E-3</v>
      </c>
      <c r="BH62" s="5">
        <f t="shared" si="217"/>
        <v>6.1931825035009395E-4</v>
      </c>
      <c r="BI62" s="5">
        <f t="shared" si="218"/>
        <v>1.5944645801432446E-4</v>
      </c>
      <c r="BJ62" s="8">
        <f t="shared" si="219"/>
        <v>0.20793135647214614</v>
      </c>
      <c r="BK62" s="8">
        <f t="shared" si="220"/>
        <v>0.19697215440918917</v>
      </c>
      <c r="BL62" s="8">
        <f t="shared" si="221"/>
        <v>0.53076753175153668</v>
      </c>
      <c r="BM62" s="8">
        <f t="shared" si="222"/>
        <v>0.68037294212102573</v>
      </c>
      <c r="BN62" s="8">
        <f t="shared" si="223"/>
        <v>0.31050433727260229</v>
      </c>
    </row>
    <row r="63" spans="1:66" x14ac:dyDescent="0.25">
      <c r="A63" t="s">
        <v>213</v>
      </c>
      <c r="B63" t="s">
        <v>225</v>
      </c>
      <c r="C63" t="s">
        <v>214</v>
      </c>
      <c r="D63" t="s">
        <v>507</v>
      </c>
      <c r="E63">
        <f>VLOOKUP(A63,home!$A$2:$E$405,3,FALSE)</f>
        <v>1.2675000000000001</v>
      </c>
      <c r="F63">
        <f>VLOOKUP(B63,home!$B$2:$E$405,3,FALSE)</f>
        <v>2.0301</v>
      </c>
      <c r="G63">
        <f>VLOOKUP(C63,away!$B$2:$E$405,4,FALSE)</f>
        <v>0.74739999999999995</v>
      </c>
      <c r="H63">
        <f>VLOOKUP(A63,away!$A$2:$E$405,3,FALSE)</f>
        <v>1.1535</v>
      </c>
      <c r="I63">
        <f>VLOOKUP(C63,away!$B$2:$E$405,3,FALSE)</f>
        <v>1.6881999999999999</v>
      </c>
      <c r="J63">
        <f>VLOOKUP(B63,home!$B$2:$E$405,4,FALSE)</f>
        <v>0.9022</v>
      </c>
      <c r="K63" s="3">
        <f t="shared" si="168"/>
        <v>1.9231736179499999</v>
      </c>
      <c r="L63" s="3">
        <f t="shared" si="169"/>
        <v>1.7568889751399999</v>
      </c>
      <c r="M63" s="5">
        <f t="shared" si="170"/>
        <v>2.5221396100702745E-2</v>
      </c>
      <c r="N63" s="5">
        <f t="shared" si="171"/>
        <v>4.8505123588738513E-2</v>
      </c>
      <c r="O63" s="5">
        <f t="shared" si="172"/>
        <v>4.4311192746963629E-2</v>
      </c>
      <c r="P63" s="5">
        <f t="shared" si="173"/>
        <v>8.5218116870857827E-2</v>
      </c>
      <c r="Q63" s="5">
        <f t="shared" si="174"/>
        <v>4.6641887010633078E-2</v>
      </c>
      <c r="R63" s="5">
        <f t="shared" si="175"/>
        <v>3.8924923006221968E-2</v>
      </c>
      <c r="S63" s="5">
        <f t="shared" si="176"/>
        <v>7.1983797150040038E-2</v>
      </c>
      <c r="T63" s="5">
        <f t="shared" si="177"/>
        <v>8.1944617068706815E-2</v>
      </c>
      <c r="U63" s="5">
        <f t="shared" si="178"/>
        <v>7.4859385006301085E-2</v>
      </c>
      <c r="V63" s="5">
        <f t="shared" si="179"/>
        <v>2.7024337298764609E-2</v>
      </c>
      <c r="W63" s="5">
        <f t="shared" si="180"/>
        <v>2.9900148863418109E-2</v>
      </c>
      <c r="X63" s="5">
        <f t="shared" si="181"/>
        <v>5.2531241893184068E-2</v>
      </c>
      <c r="Y63" s="5">
        <f t="shared" si="182"/>
        <v>4.6145779866273801E-2</v>
      </c>
      <c r="Z63" s="5">
        <f t="shared" si="183"/>
        <v>2.2795589362601572E-2</v>
      </c>
      <c r="AA63" s="5">
        <f t="shared" si="184"/>
        <v>4.3839876067776999E-2</v>
      </c>
      <c r="AB63" s="5">
        <f t="shared" si="185"/>
        <v>4.2155846533873165E-2</v>
      </c>
      <c r="AC63" s="5">
        <f t="shared" si="186"/>
        <v>5.706868696642645E-3</v>
      </c>
      <c r="AD63" s="5">
        <f t="shared" si="187"/>
        <v>1.4375794366725848E-2</v>
      </c>
      <c r="AE63" s="5">
        <f t="shared" si="188"/>
        <v>2.5256674631780357E-2</v>
      </c>
      <c r="AF63" s="5">
        <f t="shared" si="189"/>
        <v>2.2186586604636516E-2</v>
      </c>
      <c r="AG63" s="5">
        <f t="shared" si="190"/>
        <v>1.2993123133891567E-2</v>
      </c>
      <c r="AH63" s="5">
        <f t="shared" si="191"/>
        <v>1.001232990824334E-2</v>
      </c>
      <c r="AI63" s="5">
        <f t="shared" si="192"/>
        <v>1.9255448733745333E-2</v>
      </c>
      <c r="AJ63" s="5">
        <f t="shared" si="193"/>
        <v>1.8515785503263885E-2</v>
      </c>
      <c r="AK63" s="5">
        <f t="shared" si="194"/>
        <v>1.1869690065166057E-2</v>
      </c>
      <c r="AL63" s="5">
        <f t="shared" si="195"/>
        <v>7.7129529486051282E-4</v>
      </c>
      <c r="AM63" s="5">
        <f t="shared" si="196"/>
        <v>5.5294296926322742E-3</v>
      </c>
      <c r="AN63" s="5">
        <f t="shared" si="197"/>
        <v>9.7145940657973988E-3</v>
      </c>
      <c r="AO63" s="5">
        <f t="shared" si="198"/>
        <v>8.5337316060799598E-3</v>
      </c>
      <c r="AP63" s="5">
        <f t="shared" si="199"/>
        <v>4.9976063251752157E-3</v>
      </c>
      <c r="AQ63" s="5">
        <f t="shared" si="200"/>
        <v>2.1950598636975662E-3</v>
      </c>
      <c r="AR63" s="5">
        <f t="shared" si="201"/>
        <v>3.518110406251441E-3</v>
      </c>
      <c r="AS63" s="5">
        <f t="shared" si="202"/>
        <v>6.7659371183381271E-3</v>
      </c>
      <c r="AT63" s="5">
        <f t="shared" si="203"/>
        <v>6.5060358833482681E-3</v>
      </c>
      <c r="AU63" s="5">
        <f t="shared" si="204"/>
        <v>4.1707455227638045E-3</v>
      </c>
      <c r="AV63" s="5">
        <f t="shared" si="205"/>
        <v>2.0052669391406081E-3</v>
      </c>
      <c r="AW63" s="5">
        <f t="shared" si="206"/>
        <v>7.2390402529803858E-5</v>
      </c>
      <c r="AX63" s="5">
        <f t="shared" si="207"/>
        <v>1.7723422178632941E-3</v>
      </c>
      <c r="AY63" s="5">
        <f t="shared" si="208"/>
        <v>3.1138085027391967E-3</v>
      </c>
      <c r="AZ63" s="5">
        <f t="shared" si="209"/>
        <v>2.7353079145798426E-3</v>
      </c>
      <c r="BA63" s="5">
        <f t="shared" si="210"/>
        <v>1.6018774395795035E-3</v>
      </c>
      <c r="BB63" s="5">
        <f t="shared" si="211"/>
        <v>7.0358020328068025E-4</v>
      </c>
      <c r="BC63" s="5">
        <f t="shared" si="212"/>
        <v>2.4722246045411734E-4</v>
      </c>
      <c r="BD63" s="5">
        <f t="shared" si="213"/>
        <v>1.0301548976780765E-3</v>
      </c>
      <c r="BE63" s="5">
        <f t="shared" si="214"/>
        <v>1.9811667216164583E-3</v>
      </c>
      <c r="BF63" s="5">
        <f t="shared" si="215"/>
        <v>1.9050637858866327E-3</v>
      </c>
      <c r="BG63" s="5">
        <f t="shared" si="216"/>
        <v>1.2212561378430399E-3</v>
      </c>
      <c r="BH63" s="5">
        <f t="shared" si="217"/>
        <v>5.871718962648109E-4</v>
      </c>
      <c r="BI63" s="5">
        <f t="shared" si="218"/>
        <v>2.258467000196316E-4</v>
      </c>
      <c r="BJ63" s="8">
        <f t="shared" si="219"/>
        <v>0.42162553731986774</v>
      </c>
      <c r="BK63" s="8">
        <f t="shared" si="220"/>
        <v>0.21903961991460758</v>
      </c>
      <c r="BL63" s="8">
        <f t="shared" si="221"/>
        <v>0.33366123358070643</v>
      </c>
      <c r="BM63" s="8">
        <f t="shared" si="222"/>
        <v>0.70525792275345633</v>
      </c>
      <c r="BN63" s="8">
        <f t="shared" si="223"/>
        <v>0.28882263932411778</v>
      </c>
    </row>
    <row r="64" spans="1:66" x14ac:dyDescent="0.25">
      <c r="A64" t="s">
        <v>37</v>
      </c>
      <c r="B64" t="s">
        <v>229</v>
      </c>
      <c r="C64" t="s">
        <v>231</v>
      </c>
      <c r="D64" t="s">
        <v>507</v>
      </c>
      <c r="E64">
        <f>VLOOKUP(A64,home!$A$2:$E$405,3,FALSE)</f>
        <v>1.5481</v>
      </c>
      <c r="F64">
        <f>VLOOKUP(B64,home!$B$2:$E$405,3,FALSE)</f>
        <v>0.73819999999999997</v>
      </c>
      <c r="G64">
        <f>VLOOKUP(C64,away!$B$2:$E$405,4,FALSE)</f>
        <v>0.83050000000000002</v>
      </c>
      <c r="H64">
        <f>VLOOKUP(A64,away!$A$2:$E$405,3,FALSE)</f>
        <v>1.2666999999999999</v>
      </c>
      <c r="I64">
        <f>VLOOKUP(C64,away!$B$2:$E$405,3,FALSE)</f>
        <v>1.1277999999999999</v>
      </c>
      <c r="J64">
        <f>VLOOKUP(B64,home!$B$2:$E$405,4,FALSE)</f>
        <v>0.62029999999999996</v>
      </c>
      <c r="K64" s="3">
        <f t="shared" si="168"/>
        <v>0.94910156230999998</v>
      </c>
      <c r="L64" s="3">
        <f t="shared" si="169"/>
        <v>0.88615081647799987</v>
      </c>
      <c r="M64" s="5">
        <f t="shared" si="170"/>
        <v>0.15957322378886096</v>
      </c>
      <c r="N64" s="5">
        <f t="shared" si="171"/>
        <v>0.15145119600085119</v>
      </c>
      <c r="O64" s="5">
        <f t="shared" si="172"/>
        <v>0.14140594254852573</v>
      </c>
      <c r="P64" s="5">
        <f t="shared" si="173"/>
        <v>0.13420860099272389</v>
      </c>
      <c r="Q64" s="5">
        <f t="shared" si="174"/>
        <v>7.1871283369062941E-2</v>
      </c>
      <c r="R64" s="5">
        <f t="shared" si="175"/>
        <v>6.2653495722108599E-2</v>
      </c>
      <c r="S64" s="5">
        <f t="shared" si="176"/>
        <v>2.8218939482379322E-2</v>
      </c>
      <c r="T64" s="5">
        <f t="shared" si="177"/>
        <v>6.3688796438816822E-2</v>
      </c>
      <c r="U64" s="5">
        <f t="shared" si="178"/>
        <v>5.9464530674036169E-2</v>
      </c>
      <c r="V64" s="5">
        <f t="shared" si="179"/>
        <v>2.6370508782430878E-3</v>
      </c>
      <c r="W64" s="5">
        <f t="shared" si="180"/>
        <v>2.2737715776934116E-2</v>
      </c>
      <c r="X64" s="5">
        <f t="shared" si="181"/>
        <v>2.0149045400574869E-2</v>
      </c>
      <c r="Y64" s="5">
        <f t="shared" si="182"/>
        <v>8.9275465164858521E-3</v>
      </c>
      <c r="Z64" s="5">
        <f t="shared" si="183"/>
        <v>1.8506815463115805E-2</v>
      </c>
      <c r="AA64" s="5">
        <f t="shared" si="184"/>
        <v>1.7564847469426079E-2</v>
      </c>
      <c r="AB64" s="5">
        <f t="shared" si="185"/>
        <v>8.3354120874845703E-3</v>
      </c>
      <c r="AC64" s="5">
        <f t="shared" si="186"/>
        <v>1.3861775362134082E-4</v>
      </c>
      <c r="AD64" s="5">
        <f t="shared" si="187"/>
        <v>5.3951003918122258E-3</v>
      </c>
      <c r="AE64" s="5">
        <f t="shared" si="188"/>
        <v>4.7808726171851808E-3</v>
      </c>
      <c r="AF64" s="5">
        <f t="shared" si="189"/>
        <v>2.1182870865979796E-3</v>
      </c>
      <c r="AG64" s="5">
        <f t="shared" si="190"/>
        <v>6.2570727710786799E-4</v>
      </c>
      <c r="AH64" s="5">
        <f t="shared" si="191"/>
        <v>4.099957408261936E-3</v>
      </c>
      <c r="AI64" s="5">
        <f t="shared" si="192"/>
        <v>3.8912759815858621E-3</v>
      </c>
      <c r="AJ64" s="5">
        <f t="shared" si="193"/>
        <v>1.84660805675126E-3</v>
      </c>
      <c r="AK64" s="5">
        <f t="shared" si="194"/>
        <v>5.8420619721228468E-4</v>
      </c>
      <c r="AL64" s="5">
        <f t="shared" si="195"/>
        <v>4.6633625227474739E-6</v>
      </c>
      <c r="AM64" s="5">
        <f t="shared" si="196"/>
        <v>1.0240996421376557E-3</v>
      </c>
      <c r="AN64" s="5">
        <f t="shared" si="197"/>
        <v>9.0750673403511121E-4</v>
      </c>
      <c r="AO64" s="5">
        <f t="shared" si="198"/>
        <v>4.0209391666224835E-4</v>
      </c>
      <c r="AP64" s="5">
        <f t="shared" si="199"/>
        <v>1.1877195085036277E-4</v>
      </c>
      <c r="AQ64" s="5">
        <f t="shared" si="200"/>
        <v>2.6312465305183457E-5</v>
      </c>
      <c r="AR64" s="5">
        <f t="shared" si="201"/>
        <v>7.2663612097126796E-4</v>
      </c>
      <c r="AS64" s="5">
        <f t="shared" si="202"/>
        <v>6.8965147764470862E-4</v>
      </c>
      <c r="AT64" s="5">
        <f t="shared" si="203"/>
        <v>3.2727464744099644E-4</v>
      </c>
      <c r="AU64" s="5">
        <f t="shared" si="204"/>
        <v>1.0353895973023472E-4</v>
      </c>
      <c r="AV64" s="5">
        <f t="shared" si="205"/>
        <v>2.4567247109979482E-5</v>
      </c>
      <c r="AW64" s="5">
        <f t="shared" si="206"/>
        <v>1.0894743443367195E-7</v>
      </c>
      <c r="AX64" s="5">
        <f t="shared" si="207"/>
        <v>1.6199576171899342E-4</v>
      </c>
      <c r="AY64" s="5">
        <f t="shared" si="208"/>
        <v>1.4355267651326153E-4</v>
      </c>
      <c r="AZ64" s="5">
        <f t="shared" si="209"/>
        <v>6.3604660749914442E-5</v>
      </c>
      <c r="BA64" s="5">
        <f t="shared" si="210"/>
        <v>1.8787774018447631E-5</v>
      </c>
      <c r="BB64" s="5">
        <f t="shared" si="211"/>
        <v>4.1622003215628792E-6</v>
      </c>
      <c r="BC64" s="5">
        <f t="shared" si="212"/>
        <v>7.3766744265958805E-7</v>
      </c>
      <c r="BD64" s="5">
        <f t="shared" si="213"/>
        <v>1.0731819864684923E-4</v>
      </c>
      <c r="BE64" s="5">
        <f t="shared" si="214"/>
        <v>1.0185587000001954E-4</v>
      </c>
      <c r="BF64" s="5">
        <f t="shared" si="215"/>
        <v>4.8335782673731398E-5</v>
      </c>
      <c r="BG64" s="5">
        <f t="shared" si="216"/>
        <v>1.5291855617038364E-5</v>
      </c>
      <c r="BH64" s="5">
        <f t="shared" si="217"/>
        <v>3.6283810141875147E-6</v>
      </c>
      <c r="BI64" s="5">
        <f t="shared" si="218"/>
        <v>6.8874041784426287E-7</v>
      </c>
      <c r="BJ64" s="8">
        <f t="shared" si="219"/>
        <v>0.35461717632518447</v>
      </c>
      <c r="BK64" s="8">
        <f t="shared" si="220"/>
        <v>0.32492464893486461</v>
      </c>
      <c r="BL64" s="8">
        <f t="shared" si="221"/>
        <v>0.30199506342665933</v>
      </c>
      <c r="BM64" s="8">
        <f t="shared" si="222"/>
        <v>0.27873651799861204</v>
      </c>
      <c r="BN64" s="8">
        <f t="shared" si="223"/>
        <v>0.72116374242213332</v>
      </c>
    </row>
    <row r="65" spans="1:66" x14ac:dyDescent="0.25">
      <c r="A65" t="s">
        <v>37</v>
      </c>
      <c r="B65" t="s">
        <v>38</v>
      </c>
      <c r="C65" t="s">
        <v>39</v>
      </c>
      <c r="D65" t="s">
        <v>507</v>
      </c>
      <c r="E65">
        <f>VLOOKUP(A65,home!$A$2:$E$405,3,FALSE)</f>
        <v>1.5481</v>
      </c>
      <c r="F65">
        <f>VLOOKUP(B65,home!$B$2:$E$405,3,FALSE)</f>
        <v>0.64600000000000002</v>
      </c>
      <c r="G65">
        <f>VLOOKUP(C65,away!$B$2:$E$405,4,FALSE)</f>
        <v>1.0435000000000001</v>
      </c>
      <c r="H65">
        <f>VLOOKUP(A65,away!$A$2:$E$405,3,FALSE)</f>
        <v>1.2666999999999999</v>
      </c>
      <c r="I65">
        <f>VLOOKUP(C65,away!$B$2:$E$405,3,FALSE)</f>
        <v>0.85019999999999996</v>
      </c>
      <c r="J65">
        <f>VLOOKUP(B65,home!$B$2:$E$405,4,FALSE)</f>
        <v>1.0149999999999999</v>
      </c>
      <c r="K65" s="3">
        <f t="shared" si="168"/>
        <v>1.0435757581</v>
      </c>
      <c r="L65" s="3">
        <f t="shared" si="169"/>
        <v>1.0931025650999999</v>
      </c>
      <c r="M65" s="5">
        <f t="shared" si="170"/>
        <v>0.11804630417803937</v>
      </c>
      <c r="N65" s="5">
        <f t="shared" si="171"/>
        <v>0.12319026137350063</v>
      </c>
      <c r="O65" s="5">
        <f t="shared" si="172"/>
        <v>0.12903671789758966</v>
      </c>
      <c r="P65" s="5">
        <f t="shared" si="173"/>
        <v>0.13465959070271297</v>
      </c>
      <c r="Q65" s="5">
        <f t="shared" si="174"/>
        <v>6.4279185201694025E-2</v>
      </c>
      <c r="R65" s="5">
        <f t="shared" si="175"/>
        <v>7.0525183662970142E-2</v>
      </c>
      <c r="S65" s="5">
        <f t="shared" si="176"/>
        <v>3.8402738430661457E-2</v>
      </c>
      <c r="T65" s="5">
        <f t="shared" si="177"/>
        <v>7.0263742226509704E-2</v>
      </c>
      <c r="U65" s="5">
        <f t="shared" si="178"/>
        <v>7.3598372006225807E-2</v>
      </c>
      <c r="V65" s="5">
        <f t="shared" si="179"/>
        <v>4.8674845339943748E-3</v>
      </c>
      <c r="W65" s="5">
        <f t="shared" si="180"/>
        <v>2.2360066475636053E-2</v>
      </c>
      <c r="X65" s="5">
        <f t="shared" si="181"/>
        <v>2.4441846020324287E-2</v>
      </c>
      <c r="Y65" s="5">
        <f t="shared" si="182"/>
        <v>1.3358722290297846E-2</v>
      </c>
      <c r="Z65" s="5">
        <f t="shared" si="183"/>
        <v>2.569708638871376E-2</v>
      </c>
      <c r="AA65" s="5">
        <f t="shared" si="184"/>
        <v>2.6816856409063155E-2</v>
      </c>
      <c r="AB65" s="5">
        <f t="shared" si="185"/>
        <v>1.3992710628473463E-2</v>
      </c>
      <c r="AC65" s="5">
        <f t="shared" si="186"/>
        <v>3.4703197596030951E-4</v>
      </c>
      <c r="AD65" s="5">
        <f t="shared" si="187"/>
        <v>5.8336058308695706E-3</v>
      </c>
      <c r="AE65" s="5">
        <f t="shared" si="188"/>
        <v>6.3767294975058441E-3</v>
      </c>
      <c r="AF65" s="5">
        <f t="shared" si="189"/>
        <v>3.4852096853362348E-3</v>
      </c>
      <c r="AG65" s="5">
        <f t="shared" si="190"/>
        <v>1.2698972156508009E-3</v>
      </c>
      <c r="AH65" s="5">
        <f t="shared" si="191"/>
        <v>7.0223877617748261E-3</v>
      </c>
      <c r="AI65" s="5">
        <f t="shared" si="192"/>
        <v>7.328393632166327E-3</v>
      </c>
      <c r="AJ65" s="5">
        <f t="shared" si="193"/>
        <v>3.8238669701715937E-3</v>
      </c>
      <c r="AK65" s="5">
        <f t="shared" si="194"/>
        <v>1.3301649574234571E-3</v>
      </c>
      <c r="AL65" s="5">
        <f t="shared" si="195"/>
        <v>1.5834865536523128E-5</v>
      </c>
      <c r="AM65" s="5">
        <f t="shared" si="196"/>
        <v>1.2175619254812592E-3</v>
      </c>
      <c r="AN65" s="5">
        <f t="shared" si="197"/>
        <v>1.3309200639116591E-3</v>
      </c>
      <c r="AO65" s="5">
        <f t="shared" si="198"/>
        <v>7.274160679024451E-4</v>
      </c>
      <c r="AP65" s="5">
        <f t="shared" si="199"/>
        <v>2.6504678990637285E-4</v>
      </c>
      <c r="AQ65" s="5">
        <f t="shared" si="200"/>
        <v>7.243083147954423E-5</v>
      </c>
      <c r="AR65" s="5">
        <f t="shared" si="201"/>
        <v>1.5352380151045825E-3</v>
      </c>
      <c r="AS65" s="5">
        <f t="shared" si="202"/>
        <v>1.6021371754767039E-3</v>
      </c>
      <c r="AT65" s="5">
        <f t="shared" si="203"/>
        <v>8.3597575873914701E-4</v>
      </c>
      <c r="AU65" s="5">
        <f t="shared" si="204"/>
        <v>2.9080134539314273E-4</v>
      </c>
      <c r="AV65" s="5">
        <f t="shared" si="205"/>
        <v>7.5868308618787196E-5</v>
      </c>
      <c r="AW65" s="5">
        <f t="shared" si="206"/>
        <v>5.0176085252404741E-7</v>
      </c>
      <c r="AX65" s="5">
        <f t="shared" si="207"/>
        <v>2.1176968490296667E-4</v>
      </c>
      <c r="AY65" s="5">
        <f t="shared" si="208"/>
        <v>2.314859857778516E-4</v>
      </c>
      <c r="AZ65" s="5">
        <f t="shared" si="209"/>
        <v>1.265189624192358E-4</v>
      </c>
      <c r="BA65" s="5">
        <f t="shared" si="210"/>
        <v>4.6099400784752391E-5</v>
      </c>
      <c r="BB65" s="5">
        <f t="shared" si="211"/>
        <v>1.2597843311846446E-5</v>
      </c>
      <c r="BC65" s="5">
        <f t="shared" si="212"/>
        <v>2.7541469677814466E-6</v>
      </c>
      <c r="BD65" s="5">
        <f t="shared" si="213"/>
        <v>2.7969543539164179E-4</v>
      </c>
      <c r="BE65" s="5">
        <f t="shared" si="214"/>
        <v>2.9188337602594215E-4</v>
      </c>
      <c r="BF65" s="5">
        <f t="shared" si="215"/>
        <v>1.5230120770652999E-4</v>
      </c>
      <c r="BG65" s="5">
        <f t="shared" si="216"/>
        <v>5.2979282763962536E-5</v>
      </c>
      <c r="BH65" s="5">
        <f t="shared" si="217"/>
        <v>1.3821973793499113E-5</v>
      </c>
      <c r="BI65" s="5">
        <f t="shared" si="218"/>
        <v>2.8848553559978354E-6</v>
      </c>
      <c r="BJ65" s="8">
        <f t="shared" si="219"/>
        <v>0.33910386752017063</v>
      </c>
      <c r="BK65" s="8">
        <f t="shared" si="220"/>
        <v>0.29657047067268283</v>
      </c>
      <c r="BL65" s="8">
        <f t="shared" si="221"/>
        <v>0.33860824066022843</v>
      </c>
      <c r="BM65" s="8">
        <f t="shared" si="222"/>
        <v>0.36001143800036356</v>
      </c>
      <c r="BN65" s="8">
        <f t="shared" si="223"/>
        <v>0.63973724301650681</v>
      </c>
    </row>
    <row r="66" spans="1:66" x14ac:dyDescent="0.25">
      <c r="A66" t="s">
        <v>37</v>
      </c>
      <c r="B66" t="s">
        <v>407</v>
      </c>
      <c r="C66" t="s">
        <v>228</v>
      </c>
      <c r="D66" t="s">
        <v>507</v>
      </c>
      <c r="E66">
        <f>VLOOKUP(A66,home!$A$2:$E$405,3,FALSE)</f>
        <v>1.5481</v>
      </c>
      <c r="F66">
        <f>VLOOKUP(B66,home!$B$2:$E$405,3,FALSE)</f>
        <v>1.4193</v>
      </c>
      <c r="G66">
        <f>VLOOKUP(C66,away!$B$2:$E$405,4,FALSE)</f>
        <v>1.2458</v>
      </c>
      <c r="H66">
        <f>VLOOKUP(A66,away!$A$2:$E$405,3,FALSE)</f>
        <v>1.2666999999999999</v>
      </c>
      <c r="I66">
        <f>VLOOKUP(C66,away!$B$2:$E$405,3,FALSE)</f>
        <v>1.1841999999999999</v>
      </c>
      <c r="J66">
        <f>VLOOKUP(B66,home!$B$2:$E$405,4,FALSE)</f>
        <v>0.56910000000000005</v>
      </c>
      <c r="K66" s="3">
        <f t="shared" si="168"/>
        <v>2.7372945955140002</v>
      </c>
      <c r="L66" s="3">
        <f t="shared" si="169"/>
        <v>0.85366487627400001</v>
      </c>
      <c r="M66" s="5">
        <f t="shared" si="170"/>
        <v>2.7571863303070265E-2</v>
      </c>
      <c r="N66" s="5">
        <f t="shared" si="171"/>
        <v>7.5472312407745032E-2</v>
      </c>
      <c r="O66" s="5">
        <f t="shared" si="172"/>
        <v>2.353713127525912E-2</v>
      </c>
      <c r="P66" s="5">
        <f t="shared" si="173"/>
        <v>6.4428062233670341E-2</v>
      </c>
      <c r="Q66" s="5">
        <f t="shared" si="174"/>
        <v>0.10329497643233237</v>
      </c>
      <c r="R66" s="5">
        <f t="shared" si="175"/>
        <v>1.0046411128969486E-2</v>
      </c>
      <c r="S66" s="5">
        <f t="shared" si="176"/>
        <v>3.7637782742121269E-2</v>
      </c>
      <c r="T66" s="5">
        <f t="shared" si="177"/>
        <v>8.8179293275832765E-2</v>
      </c>
      <c r="U66" s="5">
        <f t="shared" si="178"/>
        <v>2.7499986887639882E-2</v>
      </c>
      <c r="V66" s="5">
        <f t="shared" si="179"/>
        <v>9.7721578705552824E-3</v>
      </c>
      <c r="W66" s="5">
        <f t="shared" si="180"/>
        <v>9.4249593577323126E-2</v>
      </c>
      <c r="X66" s="5">
        <f t="shared" si="181"/>
        <v>8.0457567640060332E-2</v>
      </c>
      <c r="Y66" s="5">
        <f t="shared" si="182"/>
        <v>3.4341899762379544E-2</v>
      </c>
      <c r="Z66" s="5">
        <f t="shared" si="183"/>
        <v>2.8587561044698243E-3</v>
      </c>
      <c r="AA66" s="5">
        <f t="shared" si="184"/>
        <v>7.8252576346579082E-3</v>
      </c>
      <c r="AB66" s="5">
        <f t="shared" si="185"/>
        <v>1.0710017715926881E-2</v>
      </c>
      <c r="AC66" s="5">
        <f t="shared" si="186"/>
        <v>1.4271822793603093E-3</v>
      </c>
      <c r="AD66" s="5">
        <f t="shared" si="187"/>
        <v>6.4497225782149406E-2</v>
      </c>
      <c r="AE66" s="5">
        <f t="shared" si="188"/>
        <v>5.5059016267334816E-2</v>
      </c>
      <c r="AF66" s="5">
        <f t="shared" si="189"/>
        <v>2.3500974154811265E-2</v>
      </c>
      <c r="AG66" s="5">
        <f t="shared" si="190"/>
        <v>6.6873187313951444E-3</v>
      </c>
      <c r="AH66" s="5">
        <f t="shared" si="191"/>
        <v>6.1010491905494357E-4</v>
      </c>
      <c r="AI66" s="5">
        <f t="shared" si="192"/>
        <v>1.6700368976256038E-3</v>
      </c>
      <c r="AJ66" s="5">
        <f t="shared" si="193"/>
        <v>2.2856914870897668E-3</v>
      </c>
      <c r="AK66" s="5">
        <f t="shared" si="194"/>
        <v>2.0855369848743924E-3</v>
      </c>
      <c r="AL66" s="5">
        <f t="shared" si="195"/>
        <v>1.3339771447826436E-4</v>
      </c>
      <c r="AM66" s="5">
        <f t="shared" si="196"/>
        <v>3.5309581511824777E-2</v>
      </c>
      <c r="AN66" s="5">
        <f t="shared" si="197"/>
        <v>3.0142549532578614E-2</v>
      </c>
      <c r="AO66" s="5">
        <f t="shared" si="198"/>
        <v>1.2865817908655819E-2</v>
      </c>
      <c r="AP66" s="5">
        <f t="shared" si="199"/>
        <v>3.6610322843854946E-3</v>
      </c>
      <c r="AQ66" s="5">
        <f t="shared" si="200"/>
        <v>7.8132366802126558E-4</v>
      </c>
      <c r="AR66" s="5">
        <f t="shared" si="201"/>
        <v>1.0416502804783949E-4</v>
      </c>
      <c r="AS66" s="5">
        <f t="shared" si="202"/>
        <v>2.851303683169153E-4</v>
      </c>
      <c r="AT66" s="5">
        <f t="shared" si="203"/>
        <v>3.9024290810540436E-4</v>
      </c>
      <c r="AU66" s="5">
        <f t="shared" si="204"/>
        <v>3.5606993443152996E-4</v>
      </c>
      <c r="AV66" s="5">
        <f t="shared" si="205"/>
        <v>2.4366707678611282E-4</v>
      </c>
      <c r="AW66" s="5">
        <f t="shared" si="206"/>
        <v>8.6587428275496314E-6</v>
      </c>
      <c r="AX66" s="5">
        <f t="shared" si="207"/>
        <v>1.6108787773696481E-2</v>
      </c>
      <c r="AY66" s="5">
        <f t="shared" si="208"/>
        <v>1.3751506321756729E-2</v>
      </c>
      <c r="AZ66" s="5">
        <f t="shared" si="209"/>
        <v>5.869588971371794E-3</v>
      </c>
      <c r="BA66" s="5">
        <f t="shared" si="210"/>
        <v>1.6702206476751124E-3</v>
      </c>
      <c r="BB66" s="5">
        <f t="shared" si="211"/>
        <v>3.5645217563696368E-4</v>
      </c>
      <c r="BC66" s="5">
        <f t="shared" si="212"/>
        <v>6.0858140482545368E-5</v>
      </c>
      <c r="BD66" s="5">
        <f t="shared" si="213"/>
        <v>1.4820337630089435E-5</v>
      </c>
      <c r="BE66" s="5">
        <f t="shared" si="214"/>
        <v>4.0567630098536572E-5</v>
      </c>
      <c r="BF66" s="5">
        <f t="shared" si="215"/>
        <v>5.552277731076764E-5</v>
      </c>
      <c r="BG66" s="5">
        <f t="shared" si="216"/>
        <v>5.0660732753563866E-5</v>
      </c>
      <c r="BH66" s="5">
        <f t="shared" si="217"/>
        <v>3.4668337492777364E-5</v>
      </c>
      <c r="BI66" s="5">
        <f t="shared" si="218"/>
        <v>1.8979490570886979E-5</v>
      </c>
      <c r="BJ66" s="8">
        <f t="shared" si="219"/>
        <v>0.74631789696744932</v>
      </c>
      <c r="BK66" s="8">
        <f t="shared" si="220"/>
        <v>0.15472195246501244</v>
      </c>
      <c r="BL66" s="8">
        <f t="shared" si="221"/>
        <v>8.7864669552642397E-2</v>
      </c>
      <c r="BM66" s="8">
        <f t="shared" si="222"/>
        <v>0.67366967072959827</v>
      </c>
      <c r="BN66" s="8">
        <f t="shared" si="223"/>
        <v>0.30435075678104662</v>
      </c>
    </row>
    <row r="67" spans="1:66" x14ac:dyDescent="0.25">
      <c r="A67" t="s">
        <v>37</v>
      </c>
      <c r="B67" t="s">
        <v>230</v>
      </c>
      <c r="C67" t="s">
        <v>216</v>
      </c>
      <c r="D67" t="s">
        <v>507</v>
      </c>
      <c r="E67">
        <f>VLOOKUP(A67,home!$A$2:$E$405,3,FALSE)</f>
        <v>1.5481</v>
      </c>
      <c r="F67">
        <f>VLOOKUP(B67,home!$B$2:$E$405,3,FALSE)</f>
        <v>1.1924999999999999</v>
      </c>
      <c r="G67">
        <f>VLOOKUP(C67,away!$B$2:$E$405,4,FALSE)</f>
        <v>1.5779000000000001</v>
      </c>
      <c r="H67">
        <f>VLOOKUP(A67,away!$A$2:$E$405,3,FALSE)</f>
        <v>1.2666999999999999</v>
      </c>
      <c r="I67">
        <f>VLOOKUP(C67,away!$B$2:$E$405,3,FALSE)</f>
        <v>0.95820000000000005</v>
      </c>
      <c r="J67">
        <f>VLOOKUP(B67,home!$B$2:$E$405,4,FALSE)</f>
        <v>1.0931</v>
      </c>
      <c r="K67" s="3">
        <f t="shared" si="168"/>
        <v>2.912975785575</v>
      </c>
      <c r="L67" s="3">
        <f t="shared" si="169"/>
        <v>1.326752245614</v>
      </c>
      <c r="M67" s="5">
        <f t="shared" si="170"/>
        <v>1.4411510791627027E-2</v>
      </c>
      <c r="N67" s="5">
        <f t="shared" si="171"/>
        <v>4.1980381969562323E-2</v>
      </c>
      <c r="O67" s="5">
        <f t="shared" si="172"/>
        <v>1.912050430548155E-2</v>
      </c>
      <c r="P67" s="5">
        <f t="shared" si="173"/>
        <v>5.5697566049850288E-2</v>
      </c>
      <c r="Q67" s="5">
        <f t="shared" si="174"/>
        <v>6.1143918073262193E-2</v>
      </c>
      <c r="R67" s="5">
        <f t="shared" si="175"/>
        <v>1.2684086012284901E-2</v>
      </c>
      <c r="S67" s="5">
        <f t="shared" si="176"/>
        <v>5.3814948840752365E-2</v>
      </c>
      <c r="T67" s="5">
        <f t="shared" si="177"/>
        <v>8.1122830609339058E-2</v>
      </c>
      <c r="U67" s="5">
        <f t="shared" si="178"/>
        <v>3.6948435415936481E-2</v>
      </c>
      <c r="V67" s="5">
        <f t="shared" si="179"/>
        <v>2.3109317967848642E-2</v>
      </c>
      <c r="W67" s="5">
        <f t="shared" si="180"/>
        <v>5.9370250927531461E-2</v>
      </c>
      <c r="X67" s="5">
        <f t="shared" si="181"/>
        <v>7.8769613740769032E-2</v>
      </c>
      <c r="Y67" s="5">
        <f t="shared" si="182"/>
        <v>5.2253880958356355E-2</v>
      </c>
      <c r="Z67" s="5">
        <f t="shared" si="183"/>
        <v>5.6095465334533735E-3</v>
      </c>
      <c r="AA67" s="5">
        <f t="shared" si="184"/>
        <v>1.6340473220005858E-2</v>
      </c>
      <c r="AB67" s="5">
        <f t="shared" si="185"/>
        <v>2.3799701407356912E-2</v>
      </c>
      <c r="AC67" s="5">
        <f t="shared" si="186"/>
        <v>5.5820516603516694E-3</v>
      </c>
      <c r="AD67" s="5">
        <f t="shared" si="187"/>
        <v>4.323602583385272E-2</v>
      </c>
      <c r="AE67" s="5">
        <f t="shared" si="188"/>
        <v>5.7363494366489014E-2</v>
      </c>
      <c r="AF67" s="5">
        <f t="shared" si="189"/>
        <v>3.8053572483502669E-2</v>
      </c>
      <c r="AG67" s="5">
        <f t="shared" si="190"/>
        <v>1.6829220915374095E-2</v>
      </c>
      <c r="AH67" s="5">
        <f t="shared" si="191"/>
        <v>1.8606196150338732E-3</v>
      </c>
      <c r="AI67" s="5">
        <f t="shared" si="192"/>
        <v>5.4199398847595507E-3</v>
      </c>
      <c r="AJ67" s="5">
        <f t="shared" si="193"/>
        <v>7.8940768217883647E-3</v>
      </c>
      <c r="AK67" s="5">
        <f t="shared" si="194"/>
        <v>7.6650848771127869E-3</v>
      </c>
      <c r="AL67" s="5">
        <f t="shared" si="195"/>
        <v>8.6293989725698384E-4</v>
      </c>
      <c r="AM67" s="5">
        <f t="shared" si="196"/>
        <v>2.5189099263701612E-2</v>
      </c>
      <c r="AN67" s="5">
        <f t="shared" si="197"/>
        <v>3.3419694013110068E-2</v>
      </c>
      <c r="AO67" s="5">
        <f t="shared" si="198"/>
        <v>2.2169827039813267E-2</v>
      </c>
      <c r="AP67" s="5">
        <f t="shared" si="199"/>
        <v>9.8046226033154105E-3</v>
      </c>
      <c r="AQ67" s="5">
        <f t="shared" si="200"/>
        <v>3.2520762640866263E-3</v>
      </c>
      <c r="AR67" s="5">
        <f t="shared" si="201"/>
        <v>4.937162504959295E-4</v>
      </c>
      <c r="AS67" s="5">
        <f t="shared" si="202"/>
        <v>1.4381834826395236E-3</v>
      </c>
      <c r="AT67" s="5">
        <f t="shared" si="203"/>
        <v>2.0946968300714283E-3</v>
      </c>
      <c r="AU67" s="5">
        <f t="shared" si="204"/>
        <v>2.0339337147062602E-3</v>
      </c>
      <c r="AV67" s="5">
        <f t="shared" si="205"/>
        <v>1.4811999151009871E-3</v>
      </c>
      <c r="AW67" s="5">
        <f t="shared" si="206"/>
        <v>9.2641324122902694E-5</v>
      </c>
      <c r="AX67" s="5">
        <f t="shared" si="207"/>
        <v>1.2229206035934642E-2</v>
      </c>
      <c r="AY67" s="5">
        <f t="shared" si="208"/>
        <v>1.622512657025257E-2</v>
      </c>
      <c r="AZ67" s="5">
        <f t="shared" si="209"/>
        <v>1.0763361556226987E-2</v>
      </c>
      <c r="BA67" s="5">
        <f t="shared" si="210"/>
        <v>4.7601047050265183E-3</v>
      </c>
      <c r="BB67" s="5">
        <f t="shared" si="211"/>
        <v>1.5788699016879252E-3</v>
      </c>
      <c r="BC67" s="5">
        <f t="shared" si="212"/>
        <v>4.1895383751936203E-4</v>
      </c>
      <c r="BD67" s="5">
        <f t="shared" si="213"/>
        <v>1.0917319067359972E-4</v>
      </c>
      <c r="BE67" s="5">
        <f t="shared" si="214"/>
        <v>3.180188608661584E-4</v>
      </c>
      <c r="BF67" s="5">
        <f t="shared" si="215"/>
        <v>4.6319062052963222E-4</v>
      </c>
      <c r="BG67" s="5">
        <f t="shared" si="216"/>
        <v>4.4975435390275906E-4</v>
      </c>
      <c r="BH67" s="5">
        <f t="shared" si="217"/>
        <v>3.2753088559391664E-4</v>
      </c>
      <c r="BI67" s="5">
        <f t="shared" si="218"/>
        <v>1.9081790775260285E-4</v>
      </c>
      <c r="BJ67" s="8">
        <f t="shared" si="219"/>
        <v>0.66993413166871396</v>
      </c>
      <c r="BK67" s="8">
        <f t="shared" si="220"/>
        <v>0.16970346177793955</v>
      </c>
      <c r="BL67" s="8">
        <f t="shared" si="221"/>
        <v>0.14113313757209309</v>
      </c>
      <c r="BM67" s="8">
        <f t="shared" si="222"/>
        <v>0.76520982510400193</v>
      </c>
      <c r="BN67" s="8">
        <f t="shared" si="223"/>
        <v>0.20503796720206829</v>
      </c>
    </row>
    <row r="68" spans="1:66" x14ac:dyDescent="0.25">
      <c r="A68" t="s">
        <v>337</v>
      </c>
      <c r="B68" t="s">
        <v>338</v>
      </c>
      <c r="C68" t="s">
        <v>403</v>
      </c>
      <c r="D68" t="s">
        <v>507</v>
      </c>
      <c r="E68">
        <f>VLOOKUP(A68,home!$A$2:$E$405,3,FALSE)</f>
        <v>1.4091</v>
      </c>
      <c r="F68">
        <f>VLOOKUP(B68,home!$B$2:$E$405,3,FALSE)</f>
        <v>1.3548</v>
      </c>
      <c r="G68">
        <f>VLOOKUP(C68,away!$B$2:$E$405,4,FALSE)</f>
        <v>1.2258</v>
      </c>
      <c r="H68">
        <f>VLOOKUP(A68,away!$A$2:$E$405,3,FALSE)</f>
        <v>1.1182000000000001</v>
      </c>
      <c r="I68">
        <f>VLOOKUP(C68,away!$B$2:$E$405,3,FALSE)</f>
        <v>1.1382000000000001</v>
      </c>
      <c r="J68">
        <f>VLOOKUP(B68,home!$B$2:$E$405,4,FALSE)</f>
        <v>0.89429999999999998</v>
      </c>
      <c r="K68" s="3">
        <f t="shared" si="168"/>
        <v>2.3401118719439999</v>
      </c>
      <c r="L68" s="3">
        <f t="shared" si="169"/>
        <v>1.1382071251320003</v>
      </c>
      <c r="M68" s="5">
        <f t="shared" si="170"/>
        <v>3.0859241932519842E-2</v>
      </c>
      <c r="N68" s="5">
        <f t="shared" si="171"/>
        <v>7.2214078405481788E-2</v>
      </c>
      <c r="O68" s="5">
        <f t="shared" si="172"/>
        <v>3.5124209043766279E-2</v>
      </c>
      <c r="P68" s="5">
        <f t="shared" si="173"/>
        <v>8.2194578575960284E-2</v>
      </c>
      <c r="Q68" s="5">
        <f t="shared" si="174"/>
        <v>8.449451109908139E-2</v>
      </c>
      <c r="R68" s="5">
        <f t="shared" si="175"/>
        <v>1.9989312499120317E-2</v>
      </c>
      <c r="S68" s="5">
        <f t="shared" si="176"/>
        <v>5.473197269437953E-2</v>
      </c>
      <c r="T68" s="5">
        <f t="shared" si="177"/>
        <v>9.6172254567519308E-2</v>
      </c>
      <c r="U68" s="5">
        <f t="shared" si="178"/>
        <v>4.6777227491190038E-2</v>
      </c>
      <c r="V68" s="5">
        <f t="shared" si="179"/>
        <v>1.6197817892980627E-2</v>
      </c>
      <c r="W68" s="5">
        <f t="shared" si="180"/>
        <v>6.5908869512354806E-2</v>
      </c>
      <c r="X68" s="5">
        <f t="shared" si="181"/>
        <v>7.5017944888357516E-2</v>
      </c>
      <c r="Y68" s="5">
        <f t="shared" si="182"/>
        <v>4.2692979692344125E-2</v>
      </c>
      <c r="Z68" s="5">
        <f t="shared" si="183"/>
        <v>7.5839926376629644E-3</v>
      </c>
      <c r="AA68" s="5">
        <f t="shared" si="184"/>
        <v>1.7747391208130993E-2</v>
      </c>
      <c r="AB68" s="5">
        <f t="shared" si="185"/>
        <v>2.0765440431090954E-2</v>
      </c>
      <c r="AC68" s="5">
        <f t="shared" si="186"/>
        <v>2.6964628993378552E-3</v>
      </c>
      <c r="AD68" s="5">
        <f t="shared" si="187"/>
        <v>3.8558532003067379E-2</v>
      </c>
      <c r="AE68" s="5">
        <f t="shared" si="188"/>
        <v>4.3887595860521544E-2</v>
      </c>
      <c r="AF68" s="5">
        <f t="shared" si="189"/>
        <v>2.4976587156679657E-2</v>
      </c>
      <c r="AG68" s="5">
        <f t="shared" si="190"/>
        <v>9.4761764877377315E-3</v>
      </c>
      <c r="AH68" s="5">
        <f t="shared" si="191"/>
        <v>2.1580386142841554E-3</v>
      </c>
      <c r="AI68" s="5">
        <f t="shared" si="192"/>
        <v>5.0500517813999298E-3</v>
      </c>
      <c r="AJ68" s="5">
        <f t="shared" si="193"/>
        <v>5.9088430637929618E-3</v>
      </c>
      <c r="AK68" s="5">
        <f t="shared" si="194"/>
        <v>4.6091179343452898E-3</v>
      </c>
      <c r="AL68" s="5">
        <f t="shared" si="195"/>
        <v>2.8728460944236697E-4</v>
      </c>
      <c r="AM68" s="5">
        <f t="shared" si="196"/>
        <v>1.8046255701022119E-2</v>
      </c>
      <c r="AN68" s="5">
        <f t="shared" si="197"/>
        <v>2.0540376820857353E-2</v>
      </c>
      <c r="AO68" s="5">
        <f t="shared" si="198"/>
        <v>1.1689601625198016E-2</v>
      </c>
      <c r="AP68" s="5">
        <f t="shared" si="199"/>
        <v>4.4350626199183302E-3</v>
      </c>
      <c r="AQ68" s="5">
        <f t="shared" si="200"/>
        <v>1.2620049685994103E-3</v>
      </c>
      <c r="AR68" s="5">
        <f t="shared" si="201"/>
        <v>4.9125898541764273E-4</v>
      </c>
      <c r="AS68" s="5">
        <f t="shared" si="202"/>
        <v>1.14960098397499E-3</v>
      </c>
      <c r="AT68" s="5">
        <f t="shared" si="203"/>
        <v>1.3450974552991892E-3</v>
      </c>
      <c r="AU68" s="5">
        <f t="shared" si="204"/>
        <v>1.049226174689099E-3</v>
      </c>
      <c r="AV68" s="5">
        <f t="shared" si="205"/>
        <v>6.138266569360876E-4</v>
      </c>
      <c r="AW68" s="5">
        <f t="shared" si="206"/>
        <v>2.1255326448709291E-5</v>
      </c>
      <c r="AX68" s="5">
        <f t="shared" si="207"/>
        <v>7.0383762016831544E-3</v>
      </c>
      <c r="AY68" s="5">
        <f t="shared" si="208"/>
        <v>8.01112994211527E-3</v>
      </c>
      <c r="AZ68" s="5">
        <f t="shared" si="209"/>
        <v>4.5591625902369559E-3</v>
      </c>
      <c r="BA68" s="5">
        <f t="shared" si="210"/>
        <v>1.7297571149476564E-3</v>
      </c>
      <c r="BB68" s="5">
        <f t="shared" si="211"/>
        <v>4.9220546824529888E-4</v>
      </c>
      <c r="BC68" s="5">
        <f t="shared" si="212"/>
        <v>1.1204635419714632E-4</v>
      </c>
      <c r="BD68" s="5">
        <f t="shared" si="213"/>
        <v>9.3192412914579724E-5</v>
      </c>
      <c r="BE68" s="5">
        <f t="shared" si="214"/>
        <v>2.1808067183651537E-4</v>
      </c>
      <c r="BF68" s="5">
        <f t="shared" si="215"/>
        <v>2.5516658460307659E-4</v>
      </c>
      <c r="BG68" s="5">
        <f t="shared" si="216"/>
        <v>1.9903945131768754E-4</v>
      </c>
      <c r="BH68" s="5">
        <f t="shared" si="217"/>
        <v>1.1644364575343515E-4</v>
      </c>
      <c r="BI68" s="5">
        <f t="shared" si="218"/>
        <v>5.4498231568011002E-5</v>
      </c>
      <c r="BJ68" s="8">
        <f t="shared" si="219"/>
        <v>0.63131550908016576</v>
      </c>
      <c r="BK68" s="8">
        <f t="shared" si="220"/>
        <v>0.19497848854673577</v>
      </c>
      <c r="BL68" s="8">
        <f t="shared" si="221"/>
        <v>0.16371506332143124</v>
      </c>
      <c r="BM68" s="8">
        <f t="shared" si="222"/>
        <v>0.66472724741439937</v>
      </c>
      <c r="BN68" s="8">
        <f t="shared" si="223"/>
        <v>0.32487593155592992</v>
      </c>
    </row>
    <row r="69" spans="1:66" x14ac:dyDescent="0.25">
      <c r="A69" t="s">
        <v>337</v>
      </c>
      <c r="B69" t="s">
        <v>367</v>
      </c>
      <c r="C69" t="s">
        <v>373</v>
      </c>
      <c r="D69" t="s">
        <v>507</v>
      </c>
      <c r="E69">
        <f>VLOOKUP(A69,home!$A$2:$E$405,3,FALSE)</f>
        <v>1.4091</v>
      </c>
      <c r="F69">
        <f>VLOOKUP(B69,home!$B$2:$E$405,3,FALSE)</f>
        <v>0.9677</v>
      </c>
      <c r="G69">
        <f>VLOOKUP(C69,away!$B$2:$E$405,4,FALSE)</f>
        <v>0.8387</v>
      </c>
      <c r="H69">
        <f>VLOOKUP(A69,away!$A$2:$E$405,3,FALSE)</f>
        <v>1.1182000000000001</v>
      </c>
      <c r="I69">
        <f>VLOOKUP(C69,away!$B$2:$E$405,3,FALSE)</f>
        <v>0.48780000000000001</v>
      </c>
      <c r="J69">
        <f>VLOOKUP(B69,home!$B$2:$E$405,4,FALSE)</f>
        <v>1.3821000000000001</v>
      </c>
      <c r="K69" s="3">
        <f t="shared" si="168"/>
        <v>1.1436396369090001</v>
      </c>
      <c r="L69" s="3">
        <f t="shared" si="169"/>
        <v>0.75387744651600008</v>
      </c>
      <c r="M69" s="5">
        <f t="shared" si="170"/>
        <v>0.14994044704411064</v>
      </c>
      <c r="N69" s="5">
        <f t="shared" si="171"/>
        <v>0.17147783841549985</v>
      </c>
      <c r="O69" s="5">
        <f t="shared" si="172"/>
        <v>0.11303672134708165</v>
      </c>
      <c r="P69" s="5">
        <f t="shared" si="173"/>
        <v>0.12927327495876029</v>
      </c>
      <c r="Q69" s="5">
        <f t="shared" si="174"/>
        <v>9.8054426431721201E-2</v>
      </c>
      <c r="R69" s="5">
        <f t="shared" si="175"/>
        <v>4.2607917425839262E-2</v>
      </c>
      <c r="S69" s="5">
        <f t="shared" si="176"/>
        <v>2.786369513365345E-2</v>
      </c>
      <c r="T69" s="5">
        <f t="shared" si="177"/>
        <v>7.3921020617936969E-2</v>
      </c>
      <c r="U69" s="5">
        <f t="shared" si="178"/>
        <v>4.8728103214335475E-2</v>
      </c>
      <c r="V69" s="5">
        <f t="shared" si="179"/>
        <v>2.6692309390453309E-3</v>
      </c>
      <c r="W69" s="5">
        <f t="shared" si="180"/>
        <v>3.7379642880564626E-2</v>
      </c>
      <c r="X69" s="5">
        <f t="shared" si="181"/>
        <v>2.8179669726480044E-2</v>
      </c>
      <c r="Y69" s="5">
        <f t="shared" si="182"/>
        <v>1.06220087285315E-2</v>
      </c>
      <c r="Z69" s="5">
        <f t="shared" si="183"/>
        <v>1.0707049330118765E-2</v>
      </c>
      <c r="AA69" s="5">
        <f t="shared" si="184"/>
        <v>1.2245006008263778E-2</v>
      </c>
      <c r="AB69" s="5">
        <f t="shared" si="185"/>
        <v>7.0019371126196555E-3</v>
      </c>
      <c r="AC69" s="5">
        <f t="shared" si="186"/>
        <v>1.4383219801347393E-4</v>
      </c>
      <c r="AD69" s="5">
        <f t="shared" si="187"/>
        <v>1.0687210302929262E-2</v>
      </c>
      <c r="AE69" s="5">
        <f t="shared" si="188"/>
        <v>8.0568468135518E-3</v>
      </c>
      <c r="AF69" s="5">
        <f t="shared" si="189"/>
        <v>3.0369375513855006E-3</v>
      </c>
      <c r="AG69" s="5">
        <f t="shared" si="190"/>
        <v>7.6315957548901843E-4</v>
      </c>
      <c r="AH69" s="5">
        <f t="shared" si="191"/>
        <v>2.0179507521776957E-3</v>
      </c>
      <c r="AI69" s="5">
        <f t="shared" si="192"/>
        <v>2.3078084655207436E-3</v>
      </c>
      <c r="AJ69" s="5">
        <f t="shared" si="193"/>
        <v>1.3196506177818299E-3</v>
      </c>
      <c r="AK69" s="5">
        <f t="shared" si="194"/>
        <v>5.0306825112224969E-4</v>
      </c>
      <c r="AL69" s="5">
        <f t="shared" si="195"/>
        <v>4.9602784700911651E-6</v>
      </c>
      <c r="AM69" s="5">
        <f t="shared" si="196"/>
        <v>2.444463462082427E-3</v>
      </c>
      <c r="AN69" s="5">
        <f t="shared" si="197"/>
        <v>1.8428258728963613E-3</v>
      </c>
      <c r="AO69" s="5">
        <f t="shared" si="198"/>
        <v>6.9463243171636365E-4</v>
      </c>
      <c r="AP69" s="5">
        <f t="shared" si="199"/>
        <v>1.7455590796317739E-4</v>
      </c>
      <c r="AQ69" s="5">
        <f t="shared" si="200"/>
        <v>3.289844054239052E-5</v>
      </c>
      <c r="AR69" s="5">
        <f t="shared" si="201"/>
        <v>3.0425751204935268E-4</v>
      </c>
      <c r="AS69" s="5">
        <f t="shared" si="202"/>
        <v>3.4796095060695743E-4</v>
      </c>
      <c r="AT69" s="5">
        <f t="shared" si="203"/>
        <v>1.9897096760532564E-4</v>
      </c>
      <c r="AU69" s="5">
        <f t="shared" si="204"/>
        <v>7.5850361715862328E-5</v>
      </c>
      <c r="AV69" s="5">
        <f t="shared" si="205"/>
        <v>2.1686370033036295E-5</v>
      </c>
      <c r="AW69" s="5">
        <f t="shared" si="206"/>
        <v>1.1879372688312684E-7</v>
      </c>
      <c r="AX69" s="5">
        <f t="shared" si="207"/>
        <v>4.6593088436887677E-4</v>
      </c>
      <c r="AY69" s="5">
        <f t="shared" si="208"/>
        <v>3.5125478536095054E-4</v>
      </c>
      <c r="AZ69" s="5">
        <f t="shared" si="209"/>
        <v>1.324015303322195E-4</v>
      </c>
      <c r="BA69" s="5">
        <f t="shared" si="210"/>
        <v>3.3271509200554796E-5</v>
      </c>
      <c r="BB69" s="5">
        <f t="shared" si="211"/>
        <v>6.2706600994619618E-6</v>
      </c>
      <c r="BC69" s="5">
        <f t="shared" si="212"/>
        <v>9.454618447504306E-7</v>
      </c>
      <c r="BD69" s="5">
        <f t="shared" si="213"/>
        <v>3.8228812711179503E-5</v>
      </c>
      <c r="BE69" s="5">
        <f t="shared" si="214"/>
        <v>4.3719985488475492E-5</v>
      </c>
      <c r="BF69" s="5">
        <f t="shared" si="215"/>
        <v>2.4999954164853434E-5</v>
      </c>
      <c r="BG69" s="5">
        <f t="shared" si="216"/>
        <v>9.5303128346115398E-6</v>
      </c>
      <c r="BH69" s="5">
        <f t="shared" si="217"/>
        <v>2.7248108774510829E-6</v>
      </c>
      <c r="BI69" s="5">
        <f t="shared" si="218"/>
        <v>6.2324034450676948E-7</v>
      </c>
      <c r="BJ69" s="8">
        <f t="shared" si="219"/>
        <v>0.44835821199049725</v>
      </c>
      <c r="BK69" s="8">
        <f t="shared" si="220"/>
        <v>0.31024669533741417</v>
      </c>
      <c r="BL69" s="8">
        <f t="shared" si="221"/>
        <v>0.23083671647317391</v>
      </c>
      <c r="BM69" s="8">
        <f t="shared" si="222"/>
        <v>0.29540691151655718</v>
      </c>
      <c r="BN69" s="8">
        <f t="shared" si="223"/>
        <v>0.70439062562301291</v>
      </c>
    </row>
    <row r="70" spans="1:66" x14ac:dyDescent="0.25">
      <c r="A70" t="s">
        <v>337</v>
      </c>
      <c r="B70" t="s">
        <v>368</v>
      </c>
      <c r="C70" t="s">
        <v>382</v>
      </c>
      <c r="D70" t="s">
        <v>507</v>
      </c>
      <c r="E70">
        <f>VLOOKUP(A70,home!$A$2:$E$405,3,FALSE)</f>
        <v>1.4091</v>
      </c>
      <c r="F70">
        <f>VLOOKUP(B70,home!$B$2:$E$405,3,FALSE)</f>
        <v>1.1613</v>
      </c>
      <c r="G70">
        <f>VLOOKUP(C70,away!$B$2:$E$405,4,FALSE)</f>
        <v>1.0968</v>
      </c>
      <c r="H70">
        <f>VLOOKUP(A70,away!$A$2:$E$405,3,FALSE)</f>
        <v>1.1182000000000001</v>
      </c>
      <c r="I70">
        <f>VLOOKUP(C70,away!$B$2:$E$405,3,FALSE)</f>
        <v>1.2195</v>
      </c>
      <c r="J70">
        <f>VLOOKUP(B70,home!$B$2:$E$405,4,FALSE)</f>
        <v>0.81299999999999994</v>
      </c>
      <c r="K70" s="3">
        <f t="shared" si="168"/>
        <v>1.794790171944</v>
      </c>
      <c r="L70" s="3">
        <f t="shared" si="169"/>
        <v>1.1086433037000001</v>
      </c>
      <c r="M70" s="5">
        <f t="shared" si="170"/>
        <v>5.4834623127247378E-2</v>
      </c>
      <c r="N70" s="5">
        <f t="shared" si="171"/>
        <v>9.8416642671036753E-2</v>
      </c>
      <c r="O70" s="5">
        <f t="shared" si="172"/>
        <v>6.0792037740935966E-2</v>
      </c>
      <c r="P70" s="5">
        <f t="shared" si="173"/>
        <v>0.10910895186988058</v>
      </c>
      <c r="Q70" s="5">
        <f t="shared" si="174"/>
        <v>8.8318611510850645E-2</v>
      </c>
      <c r="R70" s="5">
        <f t="shared" si="175"/>
        <v>3.3698342779883171E-2</v>
      </c>
      <c r="S70" s="5">
        <f t="shared" si="176"/>
        <v>5.4275759999836824E-2</v>
      </c>
      <c r="T70" s="5">
        <f t="shared" si="177"/>
        <v>9.7913837243586321E-2</v>
      </c>
      <c r="U70" s="5">
        <f t="shared" si="178"/>
        <v>6.0481454432134353E-2</v>
      </c>
      <c r="V70" s="5">
        <f t="shared" si="179"/>
        <v>1.1999659557715446E-2</v>
      </c>
      <c r="W70" s="5">
        <f t="shared" si="180"/>
        <v>5.2837791979805003E-2</v>
      </c>
      <c r="X70" s="5">
        <f t="shared" si="181"/>
        <v>5.8578264260704387E-2</v>
      </c>
      <c r="Y70" s="5">
        <f t="shared" si="182"/>
        <v>3.2471200207499475E-2</v>
      </c>
      <c r="Z70" s="5">
        <f t="shared" si="183"/>
        <v>1.2453147356234904E-2</v>
      </c>
      <c r="AA70" s="5">
        <f t="shared" si="184"/>
        <v>2.2350786484740811E-2</v>
      </c>
      <c r="AB70" s="5">
        <f t="shared" si="185"/>
        <v>2.0057485959015801E-2</v>
      </c>
      <c r="AC70" s="5">
        <f t="shared" si="186"/>
        <v>1.4922942413813528E-3</v>
      </c>
      <c r="AD70" s="5">
        <f t="shared" si="187"/>
        <v>2.3708187438143877E-2</v>
      </c>
      <c r="AE70" s="5">
        <f t="shared" si="188"/>
        <v>2.6283923246162671E-2</v>
      </c>
      <c r="AF70" s="5">
        <f t="shared" si="189"/>
        <v>1.4569747750911508E-2</v>
      </c>
      <c r="AG70" s="5">
        <f t="shared" si="190"/>
        <v>5.3842177602153917E-3</v>
      </c>
      <c r="AH70" s="5">
        <f t="shared" si="191"/>
        <v>3.4515246066197987E-3</v>
      </c>
      <c r="AI70" s="5">
        <f t="shared" si="192"/>
        <v>6.1947624421840953E-3</v>
      </c>
      <c r="AJ70" s="5">
        <f t="shared" si="193"/>
        <v>5.5591493743799144E-3</v>
      </c>
      <c r="AK70" s="5">
        <f t="shared" si="194"/>
        <v>3.325835553835236E-3</v>
      </c>
      <c r="AL70" s="5">
        <f t="shared" si="195"/>
        <v>1.1877361511593663E-4</v>
      </c>
      <c r="AM70" s="5">
        <f t="shared" si="196"/>
        <v>8.5102443617173593E-3</v>
      </c>
      <c r="AN70" s="5">
        <f t="shared" si="197"/>
        <v>9.4348254244686312E-3</v>
      </c>
      <c r="AO70" s="5">
        <f t="shared" si="198"/>
        <v>5.2299280142078294E-3</v>
      </c>
      <c r="AP70" s="5">
        <f t="shared" si="199"/>
        <v>1.9327082239281826E-3</v>
      </c>
      <c r="AQ70" s="5">
        <f t="shared" si="200"/>
        <v>5.3567100761597538E-4</v>
      </c>
      <c r="AR70" s="5">
        <f t="shared" si="201"/>
        <v>7.6530192853696381E-4</v>
      </c>
      <c r="AS70" s="5">
        <f t="shared" si="202"/>
        <v>1.3735563799079319E-3</v>
      </c>
      <c r="AT70" s="5">
        <f t="shared" si="203"/>
        <v>1.2326227456348679E-3</v>
      </c>
      <c r="AU70" s="5">
        <f t="shared" si="204"/>
        <v>7.3743306319336342E-4</v>
      </c>
      <c r="AV70" s="5">
        <f t="shared" si="205"/>
        <v>3.3088440357150183E-4</v>
      </c>
      <c r="AW70" s="5">
        <f t="shared" si="206"/>
        <v>6.5648226106582724E-6</v>
      </c>
      <c r="AX70" s="5">
        <f t="shared" si="207"/>
        <v>2.5456838235420253E-3</v>
      </c>
      <c r="AY70" s="5">
        <f t="shared" si="208"/>
        <v>2.822255324307279E-3</v>
      </c>
      <c r="AZ70" s="5">
        <f t="shared" si="209"/>
        <v>1.5644372333124684E-3</v>
      </c>
      <c r="BA70" s="5">
        <f t="shared" si="210"/>
        <v>5.7813428759027419E-4</v>
      </c>
      <c r="BB70" s="5">
        <f t="shared" si="211"/>
        <v>1.60236176644082E-4</v>
      </c>
      <c r="BC70" s="5">
        <f t="shared" si="212"/>
        <v>3.5528952849390389E-5</v>
      </c>
      <c r="BD70" s="5">
        <f t="shared" si="213"/>
        <v>1.4140780973019996E-4</v>
      </c>
      <c r="BE70" s="5">
        <f t="shared" si="214"/>
        <v>2.5379734713988996E-4</v>
      </c>
      <c r="BF70" s="5">
        <f t="shared" si="215"/>
        <v>2.2775649215606717E-4</v>
      </c>
      <c r="BG70" s="5">
        <f t="shared" si="216"/>
        <v>1.3625837123938339E-4</v>
      </c>
      <c r="BH70" s="5">
        <f t="shared" si="217"/>
        <v>6.1138796386385558E-5</v>
      </c>
      <c r="BI70" s="5">
        <f t="shared" si="218"/>
        <v>2.194626217575401E-5</v>
      </c>
      <c r="BJ70" s="8">
        <f t="shared" si="219"/>
        <v>0.53183207689909962</v>
      </c>
      <c r="BK70" s="8">
        <f t="shared" si="220"/>
        <v>0.23465231773548484</v>
      </c>
      <c r="BL70" s="8">
        <f t="shared" si="221"/>
        <v>0.22119348297340147</v>
      </c>
      <c r="BM70" s="8">
        <f t="shared" si="222"/>
        <v>0.55214612476268976</v>
      </c>
      <c r="BN70" s="8">
        <f t="shared" si="223"/>
        <v>0.44516920969983448</v>
      </c>
    </row>
    <row r="71" spans="1:66" x14ac:dyDescent="0.25">
      <c r="A71" t="s">
        <v>337</v>
      </c>
      <c r="B71" t="s">
        <v>374</v>
      </c>
      <c r="C71" t="s">
        <v>411</v>
      </c>
      <c r="D71" t="s">
        <v>507</v>
      </c>
      <c r="E71">
        <f>VLOOKUP(A71,home!$A$2:$E$405,3,FALSE)</f>
        <v>1.4091</v>
      </c>
      <c r="F71">
        <f>VLOOKUP(B71,home!$B$2:$E$405,3,FALSE)</f>
        <v>1.1613</v>
      </c>
      <c r="G71">
        <f>VLOOKUP(C71,away!$B$2:$E$405,4,FALSE)</f>
        <v>0.55559999999999998</v>
      </c>
      <c r="H71">
        <f>VLOOKUP(A71,away!$A$2:$E$405,3,FALSE)</f>
        <v>1.1182000000000001</v>
      </c>
      <c r="I71">
        <f>VLOOKUP(C71,away!$B$2:$E$405,3,FALSE)</f>
        <v>1.4765999999999999</v>
      </c>
      <c r="J71">
        <f>VLOOKUP(B71,home!$B$2:$E$405,4,FALSE)</f>
        <v>0.89429999999999998</v>
      </c>
      <c r="K71" s="3">
        <f t="shared" si="168"/>
        <v>0.90917707834799999</v>
      </c>
      <c r="L71" s="3">
        <f t="shared" si="169"/>
        <v>1.4766092435160001</v>
      </c>
      <c r="M71" s="5">
        <f t="shared" si="170"/>
        <v>9.2016596463147471E-2</v>
      </c>
      <c r="N71" s="5">
        <f t="shared" si="171"/>
        <v>8.3659380331891325E-2</v>
      </c>
      <c r="O71" s="5">
        <f t="shared" si="172"/>
        <v>0.13587255689436523</v>
      </c>
      <c r="P71" s="5">
        <f t="shared" si="173"/>
        <v>0.12353221430489138</v>
      </c>
      <c r="Q71" s="5">
        <f t="shared" si="174"/>
        <v>3.8030595493276545E-2</v>
      </c>
      <c r="R71" s="5">
        <f t="shared" si="175"/>
        <v>0.10031533672518668</v>
      </c>
      <c r="S71" s="5">
        <f t="shared" si="176"/>
        <v>4.1460477124855698E-2</v>
      </c>
      <c r="T71" s="5">
        <f t="shared" si="177"/>
        <v>5.6156328841790074E-2</v>
      </c>
      <c r="U71" s="5">
        <f t="shared" si="178"/>
        <v>9.1204404757301044E-2</v>
      </c>
      <c r="V71" s="5">
        <f t="shared" si="179"/>
        <v>6.1845178445269289E-3</v>
      </c>
      <c r="W71" s="5">
        <f t="shared" si="180"/>
        <v>1.1525515232803929E-2</v>
      </c>
      <c r="X71" s="5">
        <f t="shared" si="181"/>
        <v>1.7018682329042745E-2</v>
      </c>
      <c r="Y71" s="5">
        <f t="shared" si="182"/>
        <v>1.2564971819763465E-2</v>
      </c>
      <c r="Z71" s="5">
        <f t="shared" si="183"/>
        <v>4.9375517824943572E-2</v>
      </c>
      <c r="AA71" s="5">
        <f t="shared" si="184"/>
        <v>4.4891089038001784E-2</v>
      </c>
      <c r="AB71" s="5">
        <f t="shared" si="185"/>
        <v>2.0406974587715197E-2</v>
      </c>
      <c r="AC71" s="5">
        <f t="shared" si="186"/>
        <v>5.1891942127017647E-4</v>
      </c>
      <c r="AD71" s="5">
        <f t="shared" si="187"/>
        <v>2.6196835664540111E-3</v>
      </c>
      <c r="AE71" s="5">
        <f t="shared" si="188"/>
        <v>3.8682489693129545E-3</v>
      </c>
      <c r="AF71" s="5">
        <f t="shared" si="189"/>
        <v>2.8559460921543751E-3</v>
      </c>
      <c r="AG71" s="5">
        <f t="shared" si="190"/>
        <v>1.4057054662195158E-3</v>
      </c>
      <c r="AH71" s="5">
        <f t="shared" si="191"/>
        <v>1.8227086505925177E-2</v>
      </c>
      <c r="AI71" s="5">
        <f t="shared" si="192"/>
        <v>1.6571649256253308E-2</v>
      </c>
      <c r="AJ71" s="5">
        <f t="shared" si="193"/>
        <v>7.5332818271040946E-3</v>
      </c>
      <c r="AK71" s="5">
        <f t="shared" si="194"/>
        <v>2.2830290539795281E-3</v>
      </c>
      <c r="AL71" s="5">
        <f t="shared" si="195"/>
        <v>2.7865957933356466E-5</v>
      </c>
      <c r="AM71" s="5">
        <f t="shared" si="196"/>
        <v>4.7635125022898539E-4</v>
      </c>
      <c r="AN71" s="5">
        <f t="shared" si="197"/>
        <v>7.0338465924852289E-4</v>
      </c>
      <c r="AO71" s="5">
        <f t="shared" si="198"/>
        <v>5.1931214479686055E-4</v>
      </c>
      <c r="AP71" s="5">
        <f t="shared" si="199"/>
        <v>2.5560703775905454E-4</v>
      </c>
      <c r="AQ71" s="5">
        <f t="shared" si="200"/>
        <v>9.4357928665690806E-5</v>
      </c>
      <c r="AR71" s="5">
        <f t="shared" si="201"/>
        <v>5.3828568834029707E-3</v>
      </c>
      <c r="AS71" s="5">
        <f t="shared" si="202"/>
        <v>4.8939700944177333E-3</v>
      </c>
      <c r="AT71" s="5">
        <f t="shared" si="203"/>
        <v>2.2247427159826005E-3</v>
      </c>
      <c r="AU71" s="5">
        <f t="shared" si="204"/>
        <v>6.7422836086435177E-4</v>
      </c>
      <c r="AV71" s="5">
        <f t="shared" si="205"/>
        <v>1.5324824281750306E-4</v>
      </c>
      <c r="AW71" s="5">
        <f t="shared" si="206"/>
        <v>1.0391674556391128E-6</v>
      </c>
      <c r="AX71" s="5">
        <f t="shared" si="207"/>
        <v>7.2181272991767638E-5</v>
      </c>
      <c r="AY71" s="5">
        <f t="shared" si="208"/>
        <v>1.065835349083959E-4</v>
      </c>
      <c r="AZ71" s="5">
        <f t="shared" si="209"/>
        <v>7.8691116426173846E-5</v>
      </c>
      <c r="BA71" s="5">
        <f t="shared" si="210"/>
        <v>3.8732009965827345E-5</v>
      </c>
      <c r="BB71" s="5">
        <f t="shared" si="211"/>
        <v>1.4298010983873624E-5</v>
      </c>
      <c r="BC71" s="5">
        <f t="shared" si="212"/>
        <v>4.2225150365362165E-6</v>
      </c>
      <c r="BD71" s="5">
        <f t="shared" si="213"/>
        <v>1.3247293717594257E-3</v>
      </c>
      <c r="BE71" s="5">
        <f t="shared" si="214"/>
        <v>1.204413579818016E-3</v>
      </c>
      <c r="BF71" s="5">
        <f t="shared" si="215"/>
        <v>5.4751260981079973E-4</v>
      </c>
      <c r="BG71" s="5">
        <f t="shared" si="216"/>
        <v>1.659286383154905E-4</v>
      </c>
      <c r="BH71" s="5">
        <f t="shared" si="217"/>
        <v>3.7714628649484911E-5</v>
      </c>
      <c r="BI71" s="5">
        <f t="shared" si="218"/>
        <v>6.8578551773036947E-6</v>
      </c>
      <c r="BJ71" s="8">
        <f t="shared" si="219"/>
        <v>0.23206877962372061</v>
      </c>
      <c r="BK71" s="8">
        <f t="shared" si="220"/>
        <v>0.2638471746515334</v>
      </c>
      <c r="BL71" s="8">
        <f t="shared" si="221"/>
        <v>0.45392161162684763</v>
      </c>
      <c r="BM71" s="8">
        <f t="shared" si="222"/>
        <v>0.4256808591468339</v>
      </c>
      <c r="BN71" s="8">
        <f t="shared" si="223"/>
        <v>0.57342668021275867</v>
      </c>
    </row>
    <row r="72" spans="1:66" x14ac:dyDescent="0.25">
      <c r="A72" t="s">
        <v>337</v>
      </c>
      <c r="B72" t="s">
        <v>408</v>
      </c>
      <c r="C72" t="s">
        <v>224</v>
      </c>
      <c r="D72" t="s">
        <v>507</v>
      </c>
      <c r="E72">
        <f>VLOOKUP(A72,home!$A$2:$E$405,3,FALSE)</f>
        <v>1.4091</v>
      </c>
      <c r="F72">
        <f>VLOOKUP(B72,home!$B$2:$E$405,3,FALSE)</f>
        <v>0.6452</v>
      </c>
      <c r="G72">
        <f>VLOOKUP(C72,away!$B$2:$E$405,4,FALSE)</f>
        <v>1.5403</v>
      </c>
      <c r="H72">
        <f>VLOOKUP(A72,away!$A$2:$E$405,3,FALSE)</f>
        <v>1.1182000000000001</v>
      </c>
      <c r="I72">
        <f>VLOOKUP(C72,away!$B$2:$E$405,3,FALSE)</f>
        <v>0.72870000000000001</v>
      </c>
      <c r="J72">
        <f>VLOOKUP(B72,home!$B$2:$E$405,4,FALSE)</f>
        <v>0.97560000000000002</v>
      </c>
      <c r="K72" s="3">
        <f t="shared" si="168"/>
        <v>1.4003657781959999</v>
      </c>
      <c r="L72" s="3">
        <f t="shared" si="169"/>
        <v>0.79495043090400008</v>
      </c>
      <c r="M72" s="5">
        <f t="shared" si="170"/>
        <v>0.11132335448108585</v>
      </c>
      <c r="N72" s="5">
        <f t="shared" si="171"/>
        <v>0.15589341592929493</v>
      </c>
      <c r="O72" s="5">
        <f t="shared" si="172"/>
        <v>8.8496548614417941E-2</v>
      </c>
      <c r="P72" s="5">
        <f t="shared" si="173"/>
        <v>0.12392753816808949</v>
      </c>
      <c r="Q72" s="5">
        <f t="shared" si="174"/>
        <v>0.10915390235672991</v>
      </c>
      <c r="R72" s="5">
        <f t="shared" si="175"/>
        <v>3.517518472727417E-2</v>
      </c>
      <c r="S72" s="5">
        <f t="shared" si="176"/>
        <v>3.4489696227696452E-2</v>
      </c>
      <c r="T72" s="5">
        <f t="shared" si="177"/>
        <v>8.677194171333559E-2</v>
      </c>
      <c r="U72" s="5">
        <f t="shared" si="178"/>
        <v>4.9258124933797331E-2</v>
      </c>
      <c r="V72" s="5">
        <f t="shared" si="179"/>
        <v>4.2660741321104137E-3</v>
      </c>
      <c r="W72" s="5">
        <f t="shared" si="180"/>
        <v>5.0951796472304071E-2</v>
      </c>
      <c r="X72" s="5">
        <f t="shared" si="181"/>
        <v>4.0504152560991033E-2</v>
      </c>
      <c r="Y72" s="5">
        <f t="shared" si="182"/>
        <v>1.609939676588059E-2</v>
      </c>
      <c r="Z72" s="5">
        <f t="shared" si="183"/>
        <v>9.3208427520248011E-3</v>
      </c>
      <c r="AA72" s="5">
        <f t="shared" si="184"/>
        <v>1.3052589213881754E-2</v>
      </c>
      <c r="AB72" s="5">
        <f t="shared" si="185"/>
        <v>9.139199625985122E-3</v>
      </c>
      <c r="AC72" s="5">
        <f t="shared" si="186"/>
        <v>2.9681780796321928E-4</v>
      </c>
      <c r="AD72" s="5">
        <f t="shared" si="187"/>
        <v>1.7837788029355595E-2</v>
      </c>
      <c r="AE72" s="5">
        <f t="shared" si="188"/>
        <v>1.4180157280310444E-2</v>
      </c>
      <c r="AF72" s="5">
        <f t="shared" si="189"/>
        <v>5.6362610701346412E-3</v>
      </c>
      <c r="AG72" s="5">
        <f t="shared" si="190"/>
        <v>1.493516055463658E-3</v>
      </c>
      <c r="AH72" s="5">
        <f t="shared" si="191"/>
        <v>1.8524019905276352E-3</v>
      </c>
      <c r="AI72" s="5">
        <f t="shared" si="192"/>
        <v>2.5940403549970506E-3</v>
      </c>
      <c r="AJ72" s="5">
        <f t="shared" si="193"/>
        <v>1.8163026701986369E-3</v>
      </c>
      <c r="AK72" s="5">
        <f t="shared" si="194"/>
        <v>8.478293673973952E-4</v>
      </c>
      <c r="AL72" s="5">
        <f t="shared" si="195"/>
        <v>1.3216957177329827E-5</v>
      </c>
      <c r="AM72" s="5">
        <f t="shared" si="196"/>
        <v>4.9958855830047636E-3</v>
      </c>
      <c r="AN72" s="5">
        <f t="shared" si="197"/>
        <v>3.9714813969567182E-3</v>
      </c>
      <c r="AO72" s="5">
        <f t="shared" si="198"/>
        <v>1.5785654239189818E-3</v>
      </c>
      <c r="AP72" s="5">
        <f t="shared" si="199"/>
        <v>4.1829375465151676E-4</v>
      </c>
      <c r="AQ72" s="5">
        <f t="shared" si="200"/>
        <v>8.3130700126168817E-5</v>
      </c>
      <c r="AR72" s="5">
        <f t="shared" si="201"/>
        <v>2.9451355211547432E-4</v>
      </c>
      <c r="AS72" s="5">
        <f t="shared" si="202"/>
        <v>4.1242669959745427E-4</v>
      </c>
      <c r="AT72" s="5">
        <f t="shared" si="203"/>
        <v>2.8877411806529858E-4</v>
      </c>
      <c r="AU72" s="5">
        <f t="shared" si="204"/>
        <v>1.3479646418912506E-4</v>
      </c>
      <c r="AV72" s="5">
        <f t="shared" si="205"/>
        <v>4.7191088868068404E-5</v>
      </c>
      <c r="AW72" s="5">
        <f t="shared" si="206"/>
        <v>4.0870553590248085E-7</v>
      </c>
      <c r="AX72" s="5">
        <f t="shared" si="207"/>
        <v>1.1660112003704394E-3</v>
      </c>
      <c r="AY72" s="5">
        <f t="shared" si="208"/>
        <v>9.2692110617337124E-4</v>
      </c>
      <c r="AZ72" s="5">
        <f t="shared" si="209"/>
        <v>3.6842816638326694E-4</v>
      </c>
      <c r="BA72" s="5">
        <f t="shared" si="210"/>
        <v>9.762737654118291E-5</v>
      </c>
      <c r="BB72" s="5">
        <f t="shared" si="211"/>
        <v>1.94022312623601E-5</v>
      </c>
      <c r="BC72" s="5">
        <f t="shared" si="212"/>
        <v>3.0847624205024457E-6</v>
      </c>
      <c r="BD72" s="5">
        <f t="shared" si="213"/>
        <v>3.9020612526877319E-5</v>
      </c>
      <c r="BE72" s="5">
        <f t="shared" si="214"/>
        <v>5.4643130426885138E-5</v>
      </c>
      <c r="BF72" s="5">
        <f t="shared" si="215"/>
        <v>3.8260184931655272E-5</v>
      </c>
      <c r="BG72" s="5">
        <f t="shared" si="216"/>
        <v>1.7859417881913429E-5</v>
      </c>
      <c r="BH72" s="5">
        <f t="shared" si="217"/>
        <v>6.2524294050833213E-6</v>
      </c>
      <c r="BI72" s="5">
        <f t="shared" si="218"/>
        <v>1.75113763389301E-6</v>
      </c>
      <c r="BJ72" s="8">
        <f t="shared" si="219"/>
        <v>0.51215115993560978</v>
      </c>
      <c r="BK72" s="8">
        <f t="shared" si="220"/>
        <v>0.27524361888029608</v>
      </c>
      <c r="BL72" s="8">
        <f t="shared" si="221"/>
        <v>0.20356771033411877</v>
      </c>
      <c r="BM72" s="8">
        <f t="shared" si="222"/>
        <v>0.37538687522451974</v>
      </c>
      <c r="BN72" s="8">
        <f t="shared" si="223"/>
        <v>0.62396994427689234</v>
      </c>
    </row>
    <row r="73" spans="1:66" x14ac:dyDescent="0.25">
      <c r="A73" t="s">
        <v>344</v>
      </c>
      <c r="B73" t="s">
        <v>345</v>
      </c>
      <c r="C73" t="s">
        <v>376</v>
      </c>
      <c r="D73" t="s">
        <v>507</v>
      </c>
      <c r="E73">
        <f>VLOOKUP(A73,home!$A$2:$E$405,3,FALSE)</f>
        <v>1.3090999999999999</v>
      </c>
      <c r="F73">
        <f>VLOOKUP(B73,home!$B$2:$E$405,3,FALSE)</f>
        <v>0.55559999999999998</v>
      </c>
      <c r="G73">
        <f>VLOOKUP(C73,away!$B$2:$E$405,4,FALSE)</f>
        <v>0.90280000000000005</v>
      </c>
      <c r="H73">
        <f>VLOOKUP(A73,away!$A$2:$E$405,3,FALSE)</f>
        <v>1.3545</v>
      </c>
      <c r="I73">
        <f>VLOOKUP(C73,away!$B$2:$E$405,3,FALSE)</f>
        <v>1.4765999999999999</v>
      </c>
      <c r="J73">
        <f>VLOOKUP(B73,home!$B$2:$E$405,4,FALSE)</f>
        <v>1.0739000000000001</v>
      </c>
      <c r="K73" s="3">
        <f t="shared" si="168"/>
        <v>0.6566389046879999</v>
      </c>
      <c r="L73" s="3">
        <f t="shared" si="169"/>
        <v>2.14785874233</v>
      </c>
      <c r="M73" s="5">
        <f t="shared" si="170"/>
        <v>6.0537174565488301E-2</v>
      </c>
      <c r="N73" s="5">
        <f t="shared" si="171"/>
        <v>3.9751063999588485E-2</v>
      </c>
      <c r="O73" s="5">
        <f t="shared" si="172"/>
        <v>0.13002529962644135</v>
      </c>
      <c r="P73" s="5">
        <f t="shared" si="173"/>
        <v>8.5379670328435464E-2</v>
      </c>
      <c r="Q73" s="5">
        <f t="shared" si="174"/>
        <v>1.3051047562436184E-2</v>
      </c>
      <c r="R73" s="5">
        <f t="shared" si="175"/>
        <v>0.1396379882633649</v>
      </c>
      <c r="S73" s="5">
        <f t="shared" si="176"/>
        <v>3.0104180438362039E-2</v>
      </c>
      <c r="T73" s="5">
        <f t="shared" si="177"/>
        <v>2.8031806603543191E-2</v>
      </c>
      <c r="U73" s="5">
        <f t="shared" si="178"/>
        <v>9.169173566609172E-2</v>
      </c>
      <c r="V73" s="5">
        <f t="shared" si="179"/>
        <v>4.7175512306346715E-3</v>
      </c>
      <c r="W73" s="5">
        <f t="shared" si="180"/>
        <v>2.8566085254763626E-3</v>
      </c>
      <c r="X73" s="5">
        <f t="shared" si="181"/>
        <v>6.1355915948588151E-3</v>
      </c>
      <c r="Y73" s="5">
        <f t="shared" si="182"/>
        <v>6.5891920231919889E-3</v>
      </c>
      <c r="Z73" s="5">
        <f t="shared" si="183"/>
        <v>9.9974224617614085E-2</v>
      </c>
      <c r="AA73" s="5">
        <f t="shared" si="184"/>
        <v>6.5646965349942188E-2</v>
      </c>
      <c r="AB73" s="5">
        <f t="shared" si="185"/>
        <v>2.1553175711738561E-2</v>
      </c>
      <c r="AC73" s="5">
        <f t="shared" si="186"/>
        <v>4.1584259147386363E-4</v>
      </c>
      <c r="AD73" s="5">
        <f t="shared" si="187"/>
        <v>4.6894007332280019E-4</v>
      </c>
      <c r="AE73" s="5">
        <f t="shared" si="188"/>
        <v>1.0072170361152474E-3</v>
      </c>
      <c r="AF73" s="5">
        <f t="shared" si="189"/>
        <v>1.0816799582219231E-3</v>
      </c>
      <c r="AG73" s="5">
        <f t="shared" si="190"/>
        <v>7.7443191822336899E-4</v>
      </c>
      <c r="AH73" s="5">
        <f t="shared" si="191"/>
        <v>5.3682628088151371E-2</v>
      </c>
      <c r="AI73" s="5">
        <f t="shared" si="192"/>
        <v>3.5250102108576979E-2</v>
      </c>
      <c r="AJ73" s="5">
        <f t="shared" si="193"/>
        <v>1.1573294219358069E-2</v>
      </c>
      <c r="AK73" s="5">
        <f t="shared" si="194"/>
        <v>2.533158413277082E-3</v>
      </c>
      <c r="AL73" s="5">
        <f t="shared" si="195"/>
        <v>2.3459636907997723E-5</v>
      </c>
      <c r="AM73" s="5">
        <f t="shared" si="196"/>
        <v>6.1584859222198801E-5</v>
      </c>
      <c r="AN73" s="5">
        <f t="shared" si="197"/>
        <v>1.3227557827556201E-4</v>
      </c>
      <c r="AO73" s="5">
        <f t="shared" si="198"/>
        <v>1.4205462859796108E-4</v>
      </c>
      <c r="AP73" s="5">
        <f t="shared" si="199"/>
        <v>1.0170442530752398E-4</v>
      </c>
      <c r="AQ73" s="5">
        <f t="shared" si="200"/>
        <v>5.4611684757603467E-5</v>
      </c>
      <c r="AR73" s="5">
        <f t="shared" si="201"/>
        <v>2.3060540410077188E-2</v>
      </c>
      <c r="AS73" s="5">
        <f t="shared" si="202"/>
        <v>1.5142447996386445E-2</v>
      </c>
      <c r="AT73" s="5">
        <f t="shared" si="203"/>
        <v>4.9715602333210967E-3</v>
      </c>
      <c r="AU73" s="5">
        <f t="shared" si="204"/>
        <v>1.0881732887327944E-3</v>
      </c>
      <c r="AV73" s="5">
        <f t="shared" si="205"/>
        <v>1.7863422910606013E-4</v>
      </c>
      <c r="AW73" s="5">
        <f t="shared" si="206"/>
        <v>9.1907533566780598E-7</v>
      </c>
      <c r="AX73" s="5">
        <f t="shared" si="207"/>
        <v>6.7398357508382125E-6</v>
      </c>
      <c r="AY73" s="5">
        <f t="shared" si="208"/>
        <v>1.4476215139306133E-5</v>
      </c>
      <c r="AZ73" s="5">
        <f t="shared" si="209"/>
        <v>1.5546432621404293E-5</v>
      </c>
      <c r="BA73" s="5">
        <f t="shared" si="210"/>
        <v>1.1130513739309171E-5</v>
      </c>
      <c r="BB73" s="5">
        <f t="shared" si="211"/>
        <v>5.9766928103998443E-6</v>
      </c>
      <c r="BC73" s="5">
        <f t="shared" si="212"/>
        <v>2.5674183806076326E-6</v>
      </c>
      <c r="BD73" s="5">
        <f t="shared" si="213"/>
        <v>8.255130553773091E-3</v>
      </c>
      <c r="BE73" s="5">
        <f t="shared" si="214"/>
        <v>5.4206398848860044E-3</v>
      </c>
      <c r="BF73" s="5">
        <f t="shared" si="215"/>
        <v>1.7797015183598159E-3</v>
      </c>
      <c r="BG73" s="5">
        <f t="shared" si="216"/>
        <v>3.8954041856245332E-4</v>
      </c>
      <c r="BH73" s="5">
        <f t="shared" si="217"/>
        <v>6.3946848444138582E-5</v>
      </c>
      <c r="BI73" s="5">
        <f t="shared" si="218"/>
        <v>8.3979977041217415E-6</v>
      </c>
      <c r="BJ73" s="8">
        <f t="shared" si="219"/>
        <v>0.10029624757958105</v>
      </c>
      <c r="BK73" s="8">
        <f t="shared" si="220"/>
        <v>0.18119235500644165</v>
      </c>
      <c r="BL73" s="8">
        <f t="shared" si="221"/>
        <v>0.61195306082629541</v>
      </c>
      <c r="BM73" s="8">
        <f t="shared" si="222"/>
        <v>0.52502008654437393</v>
      </c>
      <c r="BN73" s="8">
        <f t="shared" si="223"/>
        <v>0.46838224434575471</v>
      </c>
    </row>
    <row r="74" spans="1:66" x14ac:dyDescent="0.25">
      <c r="A74" t="s">
        <v>344</v>
      </c>
      <c r="B74" t="s">
        <v>350</v>
      </c>
      <c r="C74" t="s">
        <v>383</v>
      </c>
      <c r="D74" t="s">
        <v>507</v>
      </c>
      <c r="E74">
        <f>VLOOKUP(A74,home!$A$2:$E$405,3,FALSE)</f>
        <v>1.3090999999999999</v>
      </c>
      <c r="F74">
        <f>VLOOKUP(B74,home!$B$2:$E$405,3,FALSE)</f>
        <v>1.0417000000000001</v>
      </c>
      <c r="G74">
        <f>VLOOKUP(C74,away!$B$2:$E$405,4,FALSE)</f>
        <v>1.0323</v>
      </c>
      <c r="H74">
        <f>VLOOKUP(A74,away!$A$2:$E$405,3,FALSE)</f>
        <v>1.3545</v>
      </c>
      <c r="I74">
        <f>VLOOKUP(C74,away!$B$2:$E$405,3,FALSE)</f>
        <v>0.65039999999999998</v>
      </c>
      <c r="J74">
        <f>VLOOKUP(B74,home!$B$2:$E$405,4,FALSE)</f>
        <v>1.2081</v>
      </c>
      <c r="K74" s="3">
        <f t="shared" si="168"/>
        <v>1.4077366398810001</v>
      </c>
      <c r="L74" s="3">
        <f t="shared" si="169"/>
        <v>1.0642959910800001</v>
      </c>
      <c r="M74" s="5">
        <f t="shared" si="170"/>
        <v>8.4413103814916485E-2</v>
      </c>
      <c r="N74" s="5">
        <f t="shared" si="171"/>
        <v>0.11883141912633655</v>
      </c>
      <c r="O74" s="5">
        <f t="shared" si="172"/>
        <v>8.9840527984835453E-2</v>
      </c>
      <c r="P74" s="5">
        <f t="shared" si="173"/>
        <v>0.1264718029905072</v>
      </c>
      <c r="Q74" s="5">
        <f t="shared" si="174"/>
        <v>8.3641671336599929E-2</v>
      </c>
      <c r="R74" s="5">
        <f t="shared" si="175"/>
        <v>4.7808456885385466E-2</v>
      </c>
      <c r="S74" s="5">
        <f t="shared" si="176"/>
        <v>4.7371546089397587E-2</v>
      </c>
      <c r="T74" s="5">
        <f t="shared" si="177"/>
        <v>8.9019495490774245E-2</v>
      </c>
      <c r="U74" s="5">
        <f t="shared" si="178"/>
        <v>6.7301716453728191E-2</v>
      </c>
      <c r="V74" s="5">
        <f t="shared" si="179"/>
        <v>7.8860384540272426E-3</v>
      </c>
      <c r="W74" s="5">
        <f t="shared" si="180"/>
        <v>3.924848178713871E-2</v>
      </c>
      <c r="X74" s="5">
        <f t="shared" si="181"/>
        <v>4.1772001822028122E-2</v>
      </c>
      <c r="Y74" s="5">
        <f t="shared" si="182"/>
        <v>2.2228887039285494E-2</v>
      </c>
      <c r="Z74" s="5">
        <f t="shared" si="183"/>
        <v>1.6960783000945594E-2</v>
      </c>
      <c r="AA74" s="5">
        <f t="shared" si="184"/>
        <v>2.3876315671501936E-2</v>
      </c>
      <c r="AB74" s="5">
        <f t="shared" si="185"/>
        <v>1.6805782198069105E-2</v>
      </c>
      <c r="AC74" s="5">
        <f t="shared" si="186"/>
        <v>7.3845281172229551E-4</v>
      </c>
      <c r="AD74" s="5">
        <f t="shared" si="187"/>
        <v>1.3812881467864321E-2</v>
      </c>
      <c r="AE74" s="5">
        <f t="shared" si="188"/>
        <v>1.4700994371511221E-2</v>
      </c>
      <c r="AF74" s="5">
        <f t="shared" si="189"/>
        <v>7.8231046872445191E-3</v>
      </c>
      <c r="AG74" s="5">
        <f t="shared" si="190"/>
        <v>2.7753663188111667E-3</v>
      </c>
      <c r="AH74" s="5">
        <f t="shared" si="191"/>
        <v>4.5128233383710517E-3</v>
      </c>
      <c r="AI74" s="5">
        <f t="shared" si="192"/>
        <v>6.3528667627350214E-3</v>
      </c>
      <c r="AJ74" s="5">
        <f t="shared" si="193"/>
        <v>4.4715816550921442E-3</v>
      </c>
      <c r="AK74" s="5">
        <f t="shared" si="194"/>
        <v>2.0982697780309784E-3</v>
      </c>
      <c r="AL74" s="5">
        <f t="shared" si="195"/>
        <v>4.4255431586404909E-5</v>
      </c>
      <c r="AM74" s="5">
        <f t="shared" si="196"/>
        <v>3.8889798689291702E-3</v>
      </c>
      <c r="AN74" s="5">
        <f t="shared" si="197"/>
        <v>4.1390256838921393E-3</v>
      </c>
      <c r="AO74" s="5">
        <f t="shared" si="198"/>
        <v>2.2025742211717798E-3</v>
      </c>
      <c r="AP74" s="5">
        <f t="shared" si="199"/>
        <v>7.8139697121642636E-4</v>
      </c>
      <c r="AQ74" s="5">
        <f t="shared" si="200"/>
        <v>2.0790941597692418E-4</v>
      </c>
      <c r="AR74" s="5">
        <f t="shared" si="201"/>
        <v>9.605959574961148E-4</v>
      </c>
      <c r="AS74" s="5">
        <f t="shared" si="202"/>
        <v>1.3522661254888526E-3</v>
      </c>
      <c r="AT74" s="5">
        <f t="shared" si="203"/>
        <v>9.5181728586028833E-4</v>
      </c>
      <c r="AU74" s="5">
        <f t="shared" si="204"/>
        <v>4.466360225925385E-4</v>
      </c>
      <c r="AV74" s="5">
        <f t="shared" si="205"/>
        <v>1.5718647342355865E-4</v>
      </c>
      <c r="AW74" s="5">
        <f t="shared" si="206"/>
        <v>1.8418231201032725E-6</v>
      </c>
      <c r="AX74" s="5">
        <f t="shared" si="207"/>
        <v>9.1244324220853413E-4</v>
      </c>
      <c r="AY74" s="5">
        <f t="shared" si="208"/>
        <v>9.7110968477058025E-4</v>
      </c>
      <c r="AZ74" s="5">
        <f t="shared" si="209"/>
        <v>5.1677407220014561E-4</v>
      </c>
      <c r="BA74" s="5">
        <f t="shared" si="210"/>
        <v>1.8333352444556718E-4</v>
      </c>
      <c r="BB74" s="5">
        <f t="shared" si="211"/>
        <v>4.8780283774496079E-5</v>
      </c>
      <c r="BC74" s="5">
        <f t="shared" si="212"/>
        <v>1.0383332092988192E-5</v>
      </c>
      <c r="BD74" s="5">
        <f t="shared" si="213"/>
        <v>1.703930711017948E-4</v>
      </c>
      <c r="BE74" s="5">
        <f t="shared" si="214"/>
        <v>2.3986856937184493E-4</v>
      </c>
      <c r="BF74" s="5">
        <f t="shared" si="215"/>
        <v>1.6883588693029182E-4</v>
      </c>
      <c r="BG74" s="5">
        <f t="shared" si="216"/>
        <v>7.9225488052859141E-5</v>
      </c>
      <c r="BH74" s="5">
        <f t="shared" si="217"/>
        <v>2.7882155586116065E-5</v>
      </c>
      <c r="BI74" s="5">
        <f t="shared" si="218"/>
        <v>7.8501464034876567E-6</v>
      </c>
      <c r="BJ74" s="8">
        <f t="shared" si="219"/>
        <v>0.44771701374827289</v>
      </c>
      <c r="BK74" s="8">
        <f t="shared" si="220"/>
        <v>0.26789630927692781</v>
      </c>
      <c r="BL74" s="8">
        <f t="shared" si="221"/>
        <v>0.26763089791005701</v>
      </c>
      <c r="BM74" s="8">
        <f t="shared" si="222"/>
        <v>0.44822875393597178</v>
      </c>
      <c r="BN74" s="8">
        <f t="shared" si="223"/>
        <v>0.55100698213858113</v>
      </c>
    </row>
    <row r="75" spans="1:66" x14ac:dyDescent="0.25">
      <c r="A75" t="s">
        <v>344</v>
      </c>
      <c r="B75" t="s">
        <v>379</v>
      </c>
      <c r="C75" t="s">
        <v>424</v>
      </c>
      <c r="D75" t="s">
        <v>507</v>
      </c>
      <c r="E75">
        <f>VLOOKUP(A75,home!$A$2:$E$405,3,FALSE)</f>
        <v>1.3090999999999999</v>
      </c>
      <c r="F75">
        <f>VLOOKUP(B75,home!$B$2:$E$405,3,FALSE)</f>
        <v>1.5972</v>
      </c>
      <c r="G75">
        <f>VLOOKUP(C75,away!$B$2:$E$405,4,FALSE)</f>
        <v>0.83330000000000004</v>
      </c>
      <c r="H75">
        <f>VLOOKUP(A75,away!$A$2:$E$405,3,FALSE)</f>
        <v>1.3545</v>
      </c>
      <c r="I75">
        <f>VLOOKUP(C75,away!$B$2:$E$405,3,FALSE)</f>
        <v>1.0739000000000001</v>
      </c>
      <c r="J75">
        <f>VLOOKUP(B75,home!$B$2:$E$405,4,FALSE)</f>
        <v>1.0066999999999999</v>
      </c>
      <c r="K75" s="3">
        <f t="shared" si="168"/>
        <v>1.742342403516</v>
      </c>
      <c r="L75" s="3">
        <f t="shared" si="169"/>
        <v>1.4643433535850001</v>
      </c>
      <c r="M75" s="5">
        <f t="shared" si="170"/>
        <v>4.0490586778734593E-2</v>
      </c>
      <c r="N75" s="5">
        <f t="shared" si="171"/>
        <v>7.0548466287833608E-2</v>
      </c>
      <c r="O75" s="5">
        <f t="shared" si="172"/>
        <v>5.929212163219668E-2</v>
      </c>
      <c r="P75" s="5">
        <f t="shared" si="173"/>
        <v>0.10330717771420458</v>
      </c>
      <c r="Q75" s="5">
        <f t="shared" si="174"/>
        <v>6.1459792158155752E-2</v>
      </c>
      <c r="R75" s="5">
        <f t="shared" si="175"/>
        <v>4.341201211603031E-2</v>
      </c>
      <c r="S75" s="5">
        <f t="shared" si="176"/>
        <v>6.5894160941619859E-2</v>
      </c>
      <c r="T75" s="5">
        <f t="shared" si="177"/>
        <v>8.9998238159510885E-2</v>
      </c>
      <c r="U75" s="5">
        <f t="shared" si="178"/>
        <v>7.5638589531709974E-2</v>
      </c>
      <c r="V75" s="5">
        <f t="shared" si="179"/>
        <v>1.8680171083614514E-2</v>
      </c>
      <c r="W75" s="5">
        <f t="shared" si="180"/>
        <v>3.5694667329478298E-2</v>
      </c>
      <c r="X75" s="5">
        <f t="shared" si="181"/>
        <v>5.2269248862349189E-2</v>
      </c>
      <c r="Y75" s="5">
        <f t="shared" si="182"/>
        <v>3.8270063584230685E-2</v>
      </c>
      <c r="Z75" s="5">
        <f t="shared" si="183"/>
        <v>2.1190030469286823E-2</v>
      </c>
      <c r="AA75" s="5">
        <f t="shared" si="184"/>
        <v>3.692028861843448E-2</v>
      </c>
      <c r="AB75" s="5">
        <f t="shared" si="185"/>
        <v>3.2163892204973774E-2</v>
      </c>
      <c r="AC75" s="5">
        <f t="shared" si="186"/>
        <v>2.9787722088535978E-3</v>
      </c>
      <c r="AD75" s="5">
        <f t="shared" si="187"/>
        <v>1.554808311688682E-2</v>
      </c>
      <c r="AE75" s="5">
        <f t="shared" si="188"/>
        <v>2.276773217320037E-2</v>
      </c>
      <c r="AF75" s="5">
        <f t="shared" si="189"/>
        <v>1.6669888642014668E-2</v>
      </c>
      <c r="AG75" s="5">
        <f t="shared" si="190"/>
        <v>8.1368135459787515E-3</v>
      </c>
      <c r="AH75" s="5">
        <f t="shared" si="191"/>
        <v>7.7573700699909562E-3</v>
      </c>
      <c r="AI75" s="5">
        <f t="shared" si="192"/>
        <v>1.3515994812711124E-2</v>
      </c>
      <c r="AJ75" s="5">
        <f t="shared" si="193"/>
        <v>1.1774745443944443E-2</v>
      </c>
      <c r="AK75" s="5">
        <f t="shared" si="194"/>
        <v>6.8385460925304105E-3</v>
      </c>
      <c r="AL75" s="5">
        <f t="shared" si="195"/>
        <v>3.0400008933611106E-4</v>
      </c>
      <c r="AM75" s="5">
        <f t="shared" si="196"/>
        <v>5.4180169015886209E-3</v>
      </c>
      <c r="AN75" s="5">
        <f t="shared" si="197"/>
        <v>7.9338370394524925E-3</v>
      </c>
      <c r="AO75" s="5">
        <f t="shared" si="198"/>
        <v>5.8089307685743764E-3</v>
      </c>
      <c r="AP75" s="5">
        <f t="shared" si="199"/>
        <v>2.8354230541324309E-3</v>
      </c>
      <c r="AQ75" s="5">
        <f t="shared" si="200"/>
        <v>1.0380082259801276E-3</v>
      </c>
      <c r="AR75" s="5">
        <f t="shared" si="201"/>
        <v>2.2718906606580907E-3</v>
      </c>
      <c r="AS75" s="5">
        <f t="shared" si="202"/>
        <v>3.9584114342165709E-3</v>
      </c>
      <c r="AT75" s="5">
        <f t="shared" si="203"/>
        <v>3.4484540461990586E-3</v>
      </c>
      <c r="AU75" s="5">
        <f t="shared" si="204"/>
        <v>2.0027959037563141E-3</v>
      </c>
      <c r="AV75" s="5">
        <f t="shared" si="205"/>
        <v>8.723890571756943E-4</v>
      </c>
      <c r="AW75" s="5">
        <f t="shared" si="206"/>
        <v>2.1545056485596126E-5</v>
      </c>
      <c r="AX75" s="5">
        <f t="shared" si="207"/>
        <v>1.5733400984340375E-3</v>
      </c>
      <c r="AY75" s="5">
        <f t="shared" si="208"/>
        <v>2.3039101160706528E-3</v>
      </c>
      <c r="AZ75" s="5">
        <f t="shared" si="209"/>
        <v>1.6868577328626533E-3</v>
      </c>
      <c r="BA75" s="5">
        <f t="shared" si="210"/>
        <v>8.2337963652029584E-4</v>
      </c>
      <c r="BB75" s="5">
        <f t="shared" si="211"/>
        <v>3.0142762455393233E-4</v>
      </c>
      <c r="BC75" s="5">
        <f t="shared" si="212"/>
        <v>8.8278707720493047E-5</v>
      </c>
      <c r="BD75" s="5">
        <f t="shared" si="213"/>
        <v>5.5447133150108479E-4</v>
      </c>
      <c r="BE75" s="5">
        <f t="shared" si="214"/>
        <v>9.6607891240831686E-4</v>
      </c>
      <c r="BF75" s="5">
        <f t="shared" si="215"/>
        <v>8.4162012711581501E-4</v>
      </c>
      <c r="BG75" s="5">
        <f t="shared" si="216"/>
        <v>4.8879681170880347E-4</v>
      </c>
      <c r="BH75" s="5">
        <f t="shared" si="217"/>
        <v>2.1291285293591867E-4</v>
      </c>
      <c r="BI75" s="5">
        <f t="shared" si="218"/>
        <v>7.4193418384763384E-5</v>
      </c>
      <c r="BJ75" s="8">
        <f t="shared" si="219"/>
        <v>0.44117440376552908</v>
      </c>
      <c r="BK75" s="8">
        <f t="shared" si="220"/>
        <v>0.23395877893243394</v>
      </c>
      <c r="BL75" s="8">
        <f t="shared" si="221"/>
        <v>0.3030055750785825</v>
      </c>
      <c r="BM75" s="8">
        <f t="shared" si="222"/>
        <v>0.6185362664990921</v>
      </c>
      <c r="BN75" s="8">
        <f t="shared" si="223"/>
        <v>0.37851015668715549</v>
      </c>
    </row>
    <row r="76" spans="1:66" x14ac:dyDescent="0.25">
      <c r="A76" t="s">
        <v>344</v>
      </c>
      <c r="B76" t="s">
        <v>505</v>
      </c>
      <c r="C76" t="s">
        <v>370</v>
      </c>
      <c r="D76" t="s">
        <v>507</v>
      </c>
      <c r="E76">
        <f>VLOOKUP(A76,home!$A$2:$E$405,3,FALSE)</f>
        <v>1.3090999999999999</v>
      </c>
      <c r="F76" t="e">
        <f>VLOOKUP(B76,home!$B$2:$E$405,3,FALSE)</f>
        <v>#N/A</v>
      </c>
      <c r="G76">
        <f>VLOOKUP(C76,away!$B$2:$E$405,4,FALSE)</f>
        <v>0.90280000000000005</v>
      </c>
      <c r="H76">
        <f>VLOOKUP(A76,away!$A$2:$E$405,3,FALSE)</f>
        <v>1.3545</v>
      </c>
      <c r="I76">
        <f>VLOOKUP(C76,away!$B$2:$E$405,3,FALSE)</f>
        <v>0.4027</v>
      </c>
      <c r="J76" t="e">
        <f>VLOOKUP(B76,home!$B$2:$E$405,4,FALSE)</f>
        <v>#N/A</v>
      </c>
      <c r="K76" s="3" t="e">
        <f t="shared" si="168"/>
        <v>#N/A</v>
      </c>
      <c r="L76" s="3" t="e">
        <f t="shared" si="169"/>
        <v>#N/A</v>
      </c>
      <c r="M76" s="5" t="e">
        <f t="shared" si="170"/>
        <v>#N/A</v>
      </c>
      <c r="N76" s="5" t="e">
        <f t="shared" si="171"/>
        <v>#N/A</v>
      </c>
      <c r="O76" s="5" t="e">
        <f t="shared" si="172"/>
        <v>#N/A</v>
      </c>
      <c r="P76" s="5" t="e">
        <f t="shared" si="173"/>
        <v>#N/A</v>
      </c>
      <c r="Q76" s="5" t="e">
        <f t="shared" si="174"/>
        <v>#N/A</v>
      </c>
      <c r="R76" s="5" t="e">
        <f t="shared" si="175"/>
        <v>#N/A</v>
      </c>
      <c r="S76" s="5" t="e">
        <f t="shared" si="176"/>
        <v>#N/A</v>
      </c>
      <c r="T76" s="5" t="e">
        <f t="shared" si="177"/>
        <v>#N/A</v>
      </c>
      <c r="U76" s="5" t="e">
        <f t="shared" si="178"/>
        <v>#N/A</v>
      </c>
      <c r="V76" s="5" t="e">
        <f t="shared" si="179"/>
        <v>#N/A</v>
      </c>
      <c r="W76" s="5" t="e">
        <f t="shared" si="180"/>
        <v>#N/A</v>
      </c>
      <c r="X76" s="5" t="e">
        <f t="shared" si="181"/>
        <v>#N/A</v>
      </c>
      <c r="Y76" s="5" t="e">
        <f t="shared" si="182"/>
        <v>#N/A</v>
      </c>
      <c r="Z76" s="5" t="e">
        <f t="shared" si="183"/>
        <v>#N/A</v>
      </c>
      <c r="AA76" s="5" t="e">
        <f t="shared" si="184"/>
        <v>#N/A</v>
      </c>
      <c r="AB76" s="5" t="e">
        <f t="shared" si="185"/>
        <v>#N/A</v>
      </c>
      <c r="AC76" s="5" t="e">
        <f t="shared" si="186"/>
        <v>#N/A</v>
      </c>
      <c r="AD76" s="5" t="e">
        <f t="shared" si="187"/>
        <v>#N/A</v>
      </c>
      <c r="AE76" s="5" t="e">
        <f t="shared" si="188"/>
        <v>#N/A</v>
      </c>
      <c r="AF76" s="5" t="e">
        <f t="shared" si="189"/>
        <v>#N/A</v>
      </c>
      <c r="AG76" s="5" t="e">
        <f t="shared" si="190"/>
        <v>#N/A</v>
      </c>
      <c r="AH76" s="5" t="e">
        <f t="shared" si="191"/>
        <v>#N/A</v>
      </c>
      <c r="AI76" s="5" t="e">
        <f t="shared" si="192"/>
        <v>#N/A</v>
      </c>
      <c r="AJ76" s="5" t="e">
        <f t="shared" si="193"/>
        <v>#N/A</v>
      </c>
      <c r="AK76" s="5" t="e">
        <f t="shared" si="194"/>
        <v>#N/A</v>
      </c>
      <c r="AL76" s="5" t="e">
        <f t="shared" si="195"/>
        <v>#N/A</v>
      </c>
      <c r="AM76" s="5" t="e">
        <f t="shared" si="196"/>
        <v>#N/A</v>
      </c>
      <c r="AN76" s="5" t="e">
        <f t="shared" si="197"/>
        <v>#N/A</v>
      </c>
      <c r="AO76" s="5" t="e">
        <f t="shared" si="198"/>
        <v>#N/A</v>
      </c>
      <c r="AP76" s="5" t="e">
        <f t="shared" si="199"/>
        <v>#N/A</v>
      </c>
      <c r="AQ76" s="5" t="e">
        <f t="shared" si="200"/>
        <v>#N/A</v>
      </c>
      <c r="AR76" s="5" t="e">
        <f t="shared" si="201"/>
        <v>#N/A</v>
      </c>
      <c r="AS76" s="5" t="e">
        <f t="shared" si="202"/>
        <v>#N/A</v>
      </c>
      <c r="AT76" s="5" t="e">
        <f t="shared" si="203"/>
        <v>#N/A</v>
      </c>
      <c r="AU76" s="5" t="e">
        <f t="shared" si="204"/>
        <v>#N/A</v>
      </c>
      <c r="AV76" s="5" t="e">
        <f t="shared" si="205"/>
        <v>#N/A</v>
      </c>
      <c r="AW76" s="5" t="e">
        <f t="shared" si="206"/>
        <v>#N/A</v>
      </c>
      <c r="AX76" s="5" t="e">
        <f t="shared" si="207"/>
        <v>#N/A</v>
      </c>
      <c r="AY76" s="5" t="e">
        <f t="shared" si="208"/>
        <v>#N/A</v>
      </c>
      <c r="AZ76" s="5" t="e">
        <f t="shared" si="209"/>
        <v>#N/A</v>
      </c>
      <c r="BA76" s="5" t="e">
        <f t="shared" si="210"/>
        <v>#N/A</v>
      </c>
      <c r="BB76" s="5" t="e">
        <f t="shared" si="211"/>
        <v>#N/A</v>
      </c>
      <c r="BC76" s="5" t="e">
        <f t="shared" si="212"/>
        <v>#N/A</v>
      </c>
      <c r="BD76" s="5" t="e">
        <f t="shared" si="213"/>
        <v>#N/A</v>
      </c>
      <c r="BE76" s="5" t="e">
        <f t="shared" si="214"/>
        <v>#N/A</v>
      </c>
      <c r="BF76" s="5" t="e">
        <f t="shared" si="215"/>
        <v>#N/A</v>
      </c>
      <c r="BG76" s="5" t="e">
        <f t="shared" si="216"/>
        <v>#N/A</v>
      </c>
      <c r="BH76" s="5" t="e">
        <f t="shared" si="217"/>
        <v>#N/A</v>
      </c>
      <c r="BI76" s="5" t="e">
        <f t="shared" si="218"/>
        <v>#N/A</v>
      </c>
      <c r="BJ76" s="8" t="e">
        <f t="shared" si="219"/>
        <v>#N/A</v>
      </c>
      <c r="BK76" s="8" t="e">
        <f t="shared" si="220"/>
        <v>#N/A</v>
      </c>
      <c r="BL76" s="8" t="e">
        <f t="shared" si="221"/>
        <v>#N/A</v>
      </c>
      <c r="BM76" s="8" t="e">
        <f t="shared" si="222"/>
        <v>#N/A</v>
      </c>
      <c r="BN76" s="8" t="e">
        <f t="shared" si="223"/>
        <v>#N/A</v>
      </c>
    </row>
    <row r="77" spans="1:66" s="15" customFormat="1" x14ac:dyDescent="0.25">
      <c r="A77" s="15" t="s">
        <v>344</v>
      </c>
      <c r="B77" s="15" t="s">
        <v>421</v>
      </c>
      <c r="C77" s="15" t="s">
        <v>422</v>
      </c>
      <c r="D77" s="15" t="s">
        <v>507</v>
      </c>
      <c r="E77" s="15">
        <f>VLOOKUP(A77,home!$A$2:$E$405,3,FALSE)</f>
        <v>1.3090999999999999</v>
      </c>
      <c r="F77" s="15">
        <f>VLOOKUP(B77,home!$B$2:$E$405,3,FALSE)</f>
        <v>1.0417000000000001</v>
      </c>
      <c r="G77" s="15">
        <f>VLOOKUP(C77,away!$B$2:$E$405,4,FALSE)</f>
        <v>0.90280000000000005</v>
      </c>
      <c r="H77" s="15">
        <f>VLOOKUP(A77,away!$A$2:$E$405,3,FALSE)</f>
        <v>1.3545</v>
      </c>
      <c r="I77" s="15">
        <f>VLOOKUP(C77,away!$B$2:$E$405,3,FALSE)</f>
        <v>1.5437000000000001</v>
      </c>
      <c r="J77" s="15">
        <f>VLOOKUP(B77,home!$B$2:$E$405,4,FALSE)</f>
        <v>0.87250000000000005</v>
      </c>
      <c r="K77" s="20">
        <f t="shared" si="168"/>
        <v>1.2311388535159999</v>
      </c>
      <c r="L77" s="20">
        <f t="shared" si="169"/>
        <v>1.8243465896250002</v>
      </c>
      <c r="M77" s="21">
        <f t="shared" si="170"/>
        <v>4.7099850920199762E-2</v>
      </c>
      <c r="N77" s="21">
        <f t="shared" si="171"/>
        <v>5.7986456462669242E-2</v>
      </c>
      <c r="O77" s="21">
        <f t="shared" si="172"/>
        <v>8.5926452398112363E-2</v>
      </c>
      <c r="P77" s="21">
        <f t="shared" si="173"/>
        <v>0.10578739409210919</v>
      </c>
      <c r="Q77" s="21">
        <f t="shared" si="174"/>
        <v>3.5694689764453037E-2</v>
      </c>
      <c r="R77" s="21">
        <f t="shared" si="175"/>
        <v>7.8379815195535607E-2</v>
      </c>
      <c r="S77" s="21">
        <f t="shared" si="176"/>
        <v>5.9400255681062782E-2</v>
      </c>
      <c r="T77" s="21">
        <f t="shared" si="177"/>
        <v>6.5119485539502309E-2</v>
      </c>
      <c r="U77" s="21">
        <f t="shared" si="178"/>
        <v>9.6496435818627657E-2</v>
      </c>
      <c r="V77" s="21">
        <f t="shared" si="179"/>
        <v>1.4823822001171124E-2</v>
      </c>
      <c r="W77" s="21">
        <f t="shared" si="180"/>
        <v>1.4648373144406004E-2</v>
      </c>
      <c r="X77" s="21">
        <f t="shared" si="181"/>
        <v>2.6723709589551534E-2</v>
      </c>
      <c r="Y77" s="21">
        <f t="shared" si="182"/>
        <v>2.4376654225913629E-2</v>
      </c>
      <c r="Z77" s="21">
        <f t="shared" si="183"/>
        <v>4.7663982849137712E-2</v>
      </c>
      <c r="AA77" s="21">
        <f t="shared" si="184"/>
        <v>5.8680981198893679E-2</v>
      </c>
      <c r="AB77" s="21">
        <f t="shared" si="185"/>
        <v>3.6122217958199969E-2</v>
      </c>
      <c r="AC77" s="21">
        <f t="shared" si="186"/>
        <v>2.0809162202101391E-3</v>
      </c>
      <c r="AD77" s="21">
        <f t="shared" si="187"/>
        <v>4.5085453297196466E-3</v>
      </c>
      <c r="AE77" s="21">
        <f t="shared" si="188"/>
        <v>8.2251492964437595E-3</v>
      </c>
      <c r="AF77" s="21">
        <f t="shared" si="189"/>
        <v>7.5027615340618218E-3</v>
      </c>
      <c r="AG77" s="21">
        <f t="shared" si="190"/>
        <v>4.5625458058117727E-3</v>
      </c>
      <c r="AH77" s="21">
        <f t="shared" si="191"/>
        <v>2.1738906139692222E-2</v>
      </c>
      <c r="AI77" s="21">
        <f t="shared" si="192"/>
        <v>2.6763611981512614E-2</v>
      </c>
      <c r="AJ77" s="21">
        <f t="shared" si="193"/>
        <v>1.6474861285433264E-2</v>
      </c>
      <c r="AK77" s="21">
        <f t="shared" si="194"/>
        <v>6.7609472782611474E-3</v>
      </c>
      <c r="AL77" s="21">
        <f t="shared" si="195"/>
        <v>1.8695150830349872E-4</v>
      </c>
      <c r="AM77" s="21">
        <f t="shared" si="196"/>
        <v>1.1101290656511909E-3</v>
      </c>
      <c r="AN77" s="21">
        <f t="shared" si="197"/>
        <v>2.0252601749643382E-3</v>
      </c>
      <c r="AO77" s="21">
        <f t="shared" si="198"/>
        <v>1.8473882466497611E-3</v>
      </c>
      <c r="AP77" s="21">
        <f t="shared" si="199"/>
        <v>1.1234254824962666E-3</v>
      </c>
      <c r="AQ77" s="21">
        <f t="shared" si="200"/>
        <v>5.1237936192247114E-4</v>
      </c>
      <c r="AR77" s="21">
        <f t="shared" si="201"/>
        <v>7.9318598556250945E-3</v>
      </c>
      <c r="AS77" s="21">
        <f t="shared" si="202"/>
        <v>9.7652208489038619E-3</v>
      </c>
      <c r="AT77" s="21">
        <f t="shared" si="203"/>
        <v>6.0111714001250226E-3</v>
      </c>
      <c r="AU77" s="21">
        <f t="shared" si="204"/>
        <v>2.4668622219460295E-3</v>
      </c>
      <c r="AV77" s="21">
        <f t="shared" si="205"/>
        <v>7.5926248192714231E-4</v>
      </c>
      <c r="AW77" s="21">
        <f t="shared" si="206"/>
        <v>1.1663821351298718E-5</v>
      </c>
      <c r="AX77" s="21">
        <f t="shared" si="207"/>
        <v>2.2778717085676598E-4</v>
      </c>
      <c r="AY77" s="21">
        <f t="shared" si="208"/>
        <v>4.1556274831286828E-4</v>
      </c>
      <c r="AZ77" s="21">
        <f t="shared" si="209"/>
        <v>3.7906524132988678E-4</v>
      </c>
      <c r="BA77" s="21">
        <f t="shared" si="210"/>
        <v>2.3051546008851886E-4</v>
      </c>
      <c r="BB77" s="21">
        <f t="shared" si="211"/>
        <v>1.0513502336708182E-4</v>
      </c>
      <c r="BC77" s="21">
        <f t="shared" si="212"/>
        <v>3.836054426597607E-5</v>
      </c>
      <c r="BD77" s="21">
        <f t="shared" si="213"/>
        <v>2.4117435794988483E-3</v>
      </c>
      <c r="BE77" s="21">
        <f t="shared" si="214"/>
        <v>2.9691912254387856E-3</v>
      </c>
      <c r="BF77" s="21">
        <f t="shared" si="215"/>
        <v>1.8277433405782372E-3</v>
      </c>
      <c r="BG77" s="21">
        <f t="shared" si="216"/>
        <v>7.5006861361366487E-4</v>
      </c>
      <c r="BH77" s="21">
        <f t="shared" si="217"/>
        <v>2.3085965325566593E-4</v>
      </c>
      <c r="BI77" s="21">
        <f t="shared" si="218"/>
        <v>5.6844057766456305E-5</v>
      </c>
      <c r="BJ77" s="22">
        <f t="shared" si="219"/>
        <v>0.25736337921243785</v>
      </c>
      <c r="BK77" s="22">
        <f t="shared" si="220"/>
        <v>0.22979475317136935</v>
      </c>
      <c r="BL77" s="22">
        <f t="shared" si="221"/>
        <v>0.46252505653294729</v>
      </c>
      <c r="BM77" s="22">
        <f t="shared" si="222"/>
        <v>0.58606861400585153</v>
      </c>
      <c r="BN77" s="22">
        <f t="shared" si="223"/>
        <v>0.41087465883307922</v>
      </c>
    </row>
    <row r="78" spans="1:66" x14ac:dyDescent="0.25">
      <c r="A78" t="s">
        <v>10</v>
      </c>
      <c r="B78" t="s">
        <v>245</v>
      </c>
      <c r="C78" t="s">
        <v>242</v>
      </c>
      <c r="D78" s="11">
        <v>44355</v>
      </c>
      <c r="E78">
        <f>VLOOKUP(A78,home!$A$2:$E$405,3,FALSE)</f>
        <v>1.5425</v>
      </c>
      <c r="F78">
        <f>VLOOKUP(B78,home!$B$2:$E$405,3,FALSE)</f>
        <v>1.2966</v>
      </c>
      <c r="G78">
        <f>VLOOKUP(C78,away!$B$2:$E$405,4,FALSE)</f>
        <v>0.95340000000000003</v>
      </c>
      <c r="H78">
        <f>VLOOKUP(A78,away!$A$2:$E$405,3,FALSE)</f>
        <v>1.4443999999999999</v>
      </c>
      <c r="I78">
        <f>VLOOKUP(C78,away!$B$2:$E$405,3,FALSE)</f>
        <v>0.6109</v>
      </c>
      <c r="J78">
        <f>VLOOKUP(B78,home!$B$2:$E$405,4,FALSE)</f>
        <v>0.6109</v>
      </c>
      <c r="K78" s="3">
        <f t="shared" ref="K78:K141" si="224">E78*F78*G78</f>
        <v>1.9068052437</v>
      </c>
      <c r="L78" s="3">
        <f t="shared" ref="L78:L141" si="225">H78*I78*J78</f>
        <v>0.53904836116400001</v>
      </c>
      <c r="M78" s="5">
        <f t="shared" ref="M78:M141" si="226">_xlfn.POISSON.DIST(0,K78,FALSE) * _xlfn.POISSON.DIST(0,L78,FALSE)</f>
        <v>8.6652136638275062E-2</v>
      </c>
      <c r="N78" s="5">
        <f t="shared" ref="N78:N141" si="227">_xlfn.POISSON.DIST(1,K78,FALSE) * _xlfn.POISSON.DIST(0,L78,FALSE)</f>
        <v>0.16522874851967181</v>
      </c>
      <c r="O78" s="5">
        <f t="shared" ref="O78:O141" si="228">_xlfn.POISSON.DIST(0,K78,FALSE) * _xlfn.POISSON.DIST(1,L78,FALSE)</f>
        <v>4.6709692246221179E-2</v>
      </c>
      <c r="P78" s="5">
        <f t="shared" ref="P78:P141" si="229">_xlfn.POISSON.DIST(1,K78,FALSE) * _xlfn.POISSON.DIST(1,L78,FALSE)</f>
        <v>8.906628610670779E-2</v>
      </c>
      <c r="Q78" s="5">
        <f t="shared" ref="Q78:Q141" si="230">_xlfn.POISSON.DIST(2,K78,FALSE) * _xlfn.POISSON.DIST(0,L78,FALSE)</f>
        <v>0.15752952204364942</v>
      </c>
      <c r="R78" s="5">
        <f t="shared" ref="R78:R141" si="231">_xlfn.POISSON.DIST(0,K78,FALSE) * _xlfn.POISSON.DIST(2,L78,FALSE)</f>
        <v>1.2589391527900163E-2</v>
      </c>
      <c r="S78" s="5">
        <f t="shared" ref="S78:S141" si="232">_xlfn.POISSON.DIST(2,K78,FALSE) * _xlfn.POISSON.DIST(2,L78,FALSE)</f>
        <v>2.2886923590692897E-2</v>
      </c>
      <c r="T78" s="5">
        <f t="shared" ref="T78:T141" si="233">_xlfn.POISSON.DIST(2,K78,FALSE) * _xlfn.POISSON.DIST(1,L78,FALSE)</f>
        <v>8.4916030692577443E-2</v>
      </c>
      <c r="U78" s="5">
        <f t="shared" ref="U78:U141" si="234">_xlfn.POISSON.DIST(1,K78,FALSE) * _xlfn.POISSON.DIST(2,L78,FALSE)</f>
        <v>2.4005517780392387E-2</v>
      </c>
      <c r="V78" s="5">
        <f t="shared" ref="V78:V141" si="235">_xlfn.POISSON.DIST(3,K78,FALSE) * _xlfn.POISSON.DIST(3,L78,FALSE)</f>
        <v>2.6138398681262412E-3</v>
      </c>
      <c r="W78" s="5">
        <f t="shared" ref="W78:W141" si="236">_xlfn.POISSON.DIST(3,K78,FALSE) * _xlfn.POISSON.DIST(0,L78,FALSE)</f>
        <v>0.10012603955679515</v>
      </c>
      <c r="X78" s="5">
        <f t="shared" ref="X78:X141" si="237">_xlfn.POISSON.DIST(3,K78,FALSE) * _xlfn.POISSON.DIST(1,L78,FALSE)</f>
        <v>5.3972777532932274E-2</v>
      </c>
      <c r="Y78" s="5">
        <f t="shared" ref="Y78:Y141" si="238">_xlfn.POISSON.DIST(3,K78,FALSE) * _xlfn.POISSON.DIST(2,L78,FALSE)</f>
        <v>1.4546968638298151E-2</v>
      </c>
      <c r="Z78" s="5">
        <f t="shared" ref="Z78:Z141" si="239">_xlfn.POISSON.DIST(0,K78,FALSE) * _xlfn.POISSON.DIST(3,L78,FALSE)</f>
        <v>2.2620969570555098E-3</v>
      </c>
      <c r="AA78" s="5">
        <f t="shared" ref="AA78:AA141" si="240">_xlfn.POISSON.DIST(1,K78,FALSE) * _xlfn.POISSON.DIST(3,L78,FALSE)</f>
        <v>4.3133783394712598E-3</v>
      </c>
      <c r="AB78" s="5">
        <f t="shared" ref="AB78:AB141" si="241">_xlfn.POISSON.DIST(2,K78,FALSE) * _xlfn.POISSON.DIST(3,L78,FALSE)</f>
        <v>4.1123862178828992E-3</v>
      </c>
      <c r="AC78" s="5">
        <f t="shared" ref="AC78:AC141" si="242">_xlfn.POISSON.DIST(4,K78,FALSE) * _xlfn.POISSON.DIST(4,L78,FALSE)</f>
        <v>1.6791637990956574E-4</v>
      </c>
      <c r="AD78" s="5">
        <f t="shared" ref="AD78:AD141" si="243">_xlfn.POISSON.DIST(4,K78,FALSE) * _xlfn.POISSON.DIST(0,L78,FALSE)</f>
        <v>4.7730214314452672E-2</v>
      </c>
      <c r="AE78" s="5">
        <f t="shared" ref="AE78:AE141" si="244">_xlfn.POISSON.DIST(4,K78,FALSE) * _xlfn.POISSON.DIST(1,L78,FALSE)</f>
        <v>2.572889380421221E-2</v>
      </c>
      <c r="AF78" s="5">
        <f t="shared" ref="AF78:AF141" si="245">_xlfn.POISSON.DIST(4,K78,FALSE) * _xlfn.POISSON.DIST(2,L78,FALSE)</f>
        <v>6.9345590198615931E-3</v>
      </c>
      <c r="AG78" s="5">
        <f t="shared" ref="AG78:AG141" si="246">_xlfn.POISSON.DIST(4,K78,FALSE) * _xlfn.POISSON.DIST(3,L78,FALSE)</f>
        <v>1.2460208916838086E-3</v>
      </c>
      <c r="AH78" s="5">
        <f t="shared" ref="AH78:AH141" si="247">_xlfn.POISSON.DIST(0,K78,FALSE) * _xlfn.POISSON.DIST(4,L78,FALSE)</f>
        <v>3.0484491437371094E-4</v>
      </c>
      <c r="AI78" s="5">
        <f t="shared" ref="AI78:AI141" si="248">_xlfn.POISSON.DIST(1,K78,FALSE) * _xlfn.POISSON.DIST(4,L78,FALSE)</f>
        <v>5.8127988124306959E-4</v>
      </c>
      <c r="AJ78" s="5">
        <f t="shared" ref="AJ78:AJ141" si="249">_xlfn.POISSON.DIST(2,K78,FALSE) * _xlfn.POISSON.DIST(4,L78,FALSE)</f>
        <v>5.5419376280579924E-4</v>
      </c>
      <c r="AK78" s="5">
        <f t="shared" ref="AK78:AK141" si="250">_xlfn.POISSON.DIST(3,K78,FALSE) * _xlfn.POISSON.DIST(4,L78,FALSE)</f>
        <v>3.5224652431464402E-4</v>
      </c>
      <c r="AL78" s="5">
        <f t="shared" ref="AL78:AL141" si="251">_xlfn.POISSON.DIST(5,K78,FALSE) * _xlfn.POISSON.DIST(5,L78,FALSE)</f>
        <v>6.9037828334042318E-6</v>
      </c>
      <c r="AM78" s="5">
        <f t="shared" ref="AM78:AM141" si="252">_xlfn.POISSON.DIST(5,K78,FALSE) * _xlfn.POISSON.DIST(0,L78,FALSE)</f>
        <v>1.820244458754464E-2</v>
      </c>
      <c r="AN78" s="5">
        <f t="shared" ref="AN78:AN141" si="253">_xlfn.POISSON.DIST(5,K78,FALSE) * _xlfn.POISSON.DIST(1,L78,FALSE)</f>
        <v>9.8119979240944601E-3</v>
      </c>
      <c r="AO78" s="5">
        <f t="shared" ref="AO78:AO141" si="254">_xlfn.POISSON.DIST(5,K78,FALSE) * _xlfn.POISSON.DIST(2,L78,FALSE)</f>
        <v>2.6445707003638448E-3</v>
      </c>
      <c r="AP78" s="5">
        <f t="shared" ref="AP78:AP141" si="255">_xlfn.POISSON.DIST(5,K78,FALSE) * _xlfn.POISSON.DIST(3,L78,FALSE)</f>
        <v>4.7518383400448739E-4</v>
      </c>
      <c r="AQ78" s="5">
        <f t="shared" ref="AQ78:AQ141" si="256">_xlfn.POISSON.DIST(5,K78,FALSE) * _xlfn.POISSON.DIST(4,L78,FALSE)</f>
        <v>6.4036766742936281E-5</v>
      </c>
      <c r="AR78" s="5">
        <f t="shared" ref="AR78:AR141" si="257">_xlfn.POISSON.DIST(0,K78,FALSE) * _xlfn.POISSON.DIST(5,L78,FALSE)</f>
        <v>3.2865230300465775E-5</v>
      </c>
      <c r="AS78" s="5">
        <f t="shared" ref="AS78:AS141" si="258">_xlfn.POISSON.DIST(1,K78,FALSE) * _xlfn.POISSON.DIST(5,L78,FALSE)</f>
        <v>6.2667593472336272E-5</v>
      </c>
      <c r="AT78" s="5">
        <f t="shared" ref="AT78:AT141" si="259">_xlfn.POISSON.DIST(2,K78,FALSE) * _xlfn.POISSON.DIST(5,L78,FALSE)</f>
        <v>5.9747447921555358E-5</v>
      </c>
      <c r="AU78" s="5">
        <f t="shared" ref="AU78:AU141" si="260">_xlfn.POISSON.DIST(3,K78,FALSE) * _xlfn.POISSON.DIST(5,L78,FALSE)</f>
        <v>3.7975582331504809E-5</v>
      </c>
      <c r="AV78" s="5">
        <f t="shared" ref="AV78:AV141" si="261">_xlfn.POISSON.DIST(4,K78,FALSE) * _xlfn.POISSON.DIST(5,L78,FALSE)</f>
        <v>1.8103009880568615E-5</v>
      </c>
      <c r="AW78" s="5">
        <f t="shared" ref="AW78:AW141" si="262">_xlfn.POISSON.DIST(6,K78,FALSE) * _xlfn.POISSON.DIST(6,L78,FALSE)</f>
        <v>1.9711455254492755E-7</v>
      </c>
      <c r="AX78" s="5">
        <f t="shared" ref="AX78:AX141" si="263">_xlfn.POISSON.DIST(6,K78,FALSE) * _xlfn.POISSON.DIST(0,L78,FALSE)</f>
        <v>5.784752797948131E-3</v>
      </c>
      <c r="AY78" s="5">
        <f t="shared" ref="AY78:AY141" si="264">_xlfn.POISSON.DIST(6,K78,FALSE) * _xlfn.POISSON.DIST(1,L78,FALSE)</f>
        <v>3.118261515472804E-3</v>
      </c>
      <c r="AZ78" s="5">
        <f t="shared" ref="AZ78:AZ141" si="265">_xlfn.POISSON.DIST(6,K78,FALSE) * _xlfn.POISSON.DIST(2,L78,FALSE)</f>
        <v>8.4044687979819308E-4</v>
      </c>
      <c r="BA78" s="5">
        <f t="shared" ref="BA78:BA141" si="266">_xlfn.POISSON.DIST(6,K78,FALSE) * _xlfn.POISSON.DIST(3,L78,FALSE)</f>
        <v>1.5101383773353776E-4</v>
      </c>
      <c r="BB78" s="5">
        <f t="shared" ref="BB78:BB141" si="267">_xlfn.POISSON.DIST(6,K78,FALSE) * _xlfn.POISSON.DIST(4,L78,FALSE)</f>
        <v>2.0350940435837437E-5</v>
      </c>
      <c r="BC78" s="5">
        <f t="shared" ref="BC78:BC141" si="268">_xlfn.POISSON.DIST(6,K78,FALSE) * _xlfn.POISSON.DIST(5,L78,FALSE)</f>
        <v>2.1940282180168714E-6</v>
      </c>
      <c r="BD78" s="5">
        <f t="shared" ref="BD78:BD141" si="269">_xlfn.POISSON.DIST(0,K78,FALSE) * _xlfn.POISSON.DIST(6,L78,FALSE)</f>
        <v>2.9526580887905838E-6</v>
      </c>
      <c r="BE78" s="5">
        <f t="shared" ref="BE78:BE141" si="270">_xlfn.POISSON.DIST(1,K78,FALSE) * _xlfn.POISSON.DIST(6,L78,FALSE)</f>
        <v>5.6301439265591061E-6</v>
      </c>
      <c r="BF78" s="5">
        <f t="shared" ref="BF78:BF141" si="271">_xlfn.POISSON.DIST(2,K78,FALSE) * _xlfn.POISSON.DIST(6,L78,FALSE)</f>
        <v>5.3677939809743067E-6</v>
      </c>
      <c r="BG78" s="5">
        <f t="shared" ref="BG78:BG141" si="272">_xlfn.POISSON.DIST(3,K78,FALSE) * _xlfn.POISSON.DIST(6,L78,FALSE)</f>
        <v>3.4117792366743684E-6</v>
      </c>
      <c r="BH78" s="5">
        <f t="shared" ref="BH78:BH141" si="273">_xlfn.POISSON.DIST(4,K78,FALSE) * _xlfn.POISSON.DIST(6,L78,FALSE)</f>
        <v>1.6263996347093678E-6</v>
      </c>
      <c r="BI78" s="5">
        <f t="shared" ref="BI78:BI141" si="274">_xlfn.POISSON.DIST(5,K78,FALSE) * _xlfn.POISSON.DIST(6,L78,FALSE)</f>
        <v>6.2024547036311772E-7</v>
      </c>
      <c r="BJ78" s="8">
        <f t="shared" ref="BJ78:BJ141" si="275">SUM(N78,Q78,T78,W78,X78,Y78,AD78,AE78,AF78,AG78,AM78,AN78,AO78,AP78,AQ78,AX78,AY78,AZ78,BA78,BB78,BC78)</f>
        <v>0.69907502882649131</v>
      </c>
      <c r="BK78" s="8">
        <f t="shared" ref="BK78:BK141" si="276">SUM(M78,P78,S78,V78,AC78,AL78,AY78)</f>
        <v>0.20451226788201776</v>
      </c>
      <c r="BL78" s="8">
        <f t="shared" ref="BL78:BL141" si="277">SUM(O78,R78,U78,AA78,AB78,AH78,AI78,AJ78,AK78,AR78,AS78,AT78,AU78,AV78,BD78,BE78,BF78,BG78,BH78,BI78)</f>
        <v>9.3753899078849609E-2</v>
      </c>
      <c r="BM78" s="8">
        <f t="shared" ref="BM78:BM141" si="278">SUM(S78:BI78)</f>
        <v>0.43870945126106864</v>
      </c>
      <c r="BN78" s="8">
        <f t="shared" ref="BN78:BN141" si="279">SUM(M78:R78)</f>
        <v>0.55777577708242543</v>
      </c>
    </row>
    <row r="79" spans="1:66" x14ac:dyDescent="0.25">
      <c r="A79" t="s">
        <v>80</v>
      </c>
      <c r="B79" t="s">
        <v>85</v>
      </c>
      <c r="C79" t="s">
        <v>71</v>
      </c>
      <c r="D79" s="11">
        <v>44355</v>
      </c>
      <c r="E79">
        <f>VLOOKUP(A79,home!$A$2:$E$405,3,FALSE)</f>
        <v>1.2518</v>
      </c>
      <c r="F79">
        <f>VLOOKUP(B79,home!$B$2:$E$405,3,FALSE)</f>
        <v>1.3893</v>
      </c>
      <c r="G79">
        <f>VLOOKUP(C79,away!$B$2:$E$405,4,FALSE)</f>
        <v>1.4397</v>
      </c>
      <c r="H79">
        <f>VLOOKUP(A79,away!$A$2:$E$405,3,FALSE)</f>
        <v>1.0562</v>
      </c>
      <c r="I79">
        <f>VLOOKUP(C79,away!$B$2:$E$405,3,FALSE)</f>
        <v>0.7843</v>
      </c>
      <c r="J79">
        <f>VLOOKUP(B79,home!$B$2:$E$405,4,FALSE)</f>
        <v>0.98799999999999999</v>
      </c>
      <c r="K79" s="3">
        <f t="shared" si="224"/>
        <v>2.5038193278779999</v>
      </c>
      <c r="L79" s="3">
        <f t="shared" si="225"/>
        <v>0.81843712808000002</v>
      </c>
      <c r="M79" s="5">
        <f t="shared" si="226"/>
        <v>3.6071346450010491E-2</v>
      </c>
      <c r="N79" s="5">
        <f t="shared" si="227"/>
        <v>9.0316134424119746E-2</v>
      </c>
      <c r="O79" s="5">
        <f t="shared" si="228"/>
        <v>2.9522129194525293E-2</v>
      </c>
      <c r="P79" s="5">
        <f t="shared" si="229"/>
        <v>7.3918077677363789E-2</v>
      </c>
      <c r="Q79" s="5">
        <f t="shared" si="230"/>
        <v>0.11306764149516932</v>
      </c>
      <c r="R79" s="5">
        <f t="shared" si="231"/>
        <v>1.2081003316387002E-2</v>
      </c>
      <c r="S79" s="5">
        <f t="shared" si="232"/>
        <v>3.786857676001168E-2</v>
      </c>
      <c r="T79" s="5">
        <f t="shared" si="233"/>
        <v>9.2538755784085408E-2</v>
      </c>
      <c r="U79" s="5">
        <f t="shared" si="234"/>
        <v>3.0248649603727983E-2</v>
      </c>
      <c r="V79" s="5">
        <f t="shared" si="235"/>
        <v>8.6223328485240669E-3</v>
      </c>
      <c r="W79" s="5">
        <f t="shared" si="236"/>
        <v>9.436698204439517E-2</v>
      </c>
      <c r="X79" s="5">
        <f t="shared" si="237"/>
        <v>7.7233441769991709E-2</v>
      </c>
      <c r="Y79" s="5">
        <f t="shared" si="238"/>
        <v>3.160535813698296E-2</v>
      </c>
      <c r="Z79" s="5">
        <f t="shared" si="239"/>
        <v>3.2958472195295787E-3</v>
      </c>
      <c r="AA79" s="5">
        <f t="shared" si="240"/>
        <v>8.2522059699911242E-3</v>
      </c>
      <c r="AB79" s="5">
        <f t="shared" si="241"/>
        <v>1.0331016402646999E-2</v>
      </c>
      <c r="AC79" s="5">
        <f t="shared" si="242"/>
        <v>1.1043153568937227E-3</v>
      </c>
      <c r="AD79" s="5">
        <f t="shared" si="243"/>
        <v>5.9069468389068201E-2</v>
      </c>
      <c r="AE79" s="5">
        <f t="shared" si="244"/>
        <v>4.8344646065561318E-2</v>
      </c>
      <c r="AF79" s="5">
        <f t="shared" si="245"/>
        <v>1.9783526641971038E-2</v>
      </c>
      <c r="AG79" s="5">
        <f t="shared" si="246"/>
        <v>5.3971909093829835E-3</v>
      </c>
      <c r="AH79" s="5">
        <f t="shared" si="247"/>
        <v>6.7436093323556016E-4</v>
      </c>
      <c r="AI79" s="5">
        <f t="shared" si="248"/>
        <v>1.6884779386010407E-3</v>
      </c>
      <c r="AJ79" s="5">
        <f t="shared" si="249"/>
        <v>2.1138218486824452E-3</v>
      </c>
      <c r="AK79" s="5">
        <f t="shared" si="250"/>
        <v>1.7642093334739701E-3</v>
      </c>
      <c r="AL79" s="5">
        <f t="shared" si="251"/>
        <v>9.0519347199086489E-5</v>
      </c>
      <c r="AM79" s="5">
        <f t="shared" si="252"/>
        <v>2.9579855328005483E-2</v>
      </c>
      <c r="AN79" s="5">
        <f t="shared" si="253"/>
        <v>2.4209251843674694E-2</v>
      </c>
      <c r="AO79" s="5">
        <f t="shared" si="254"/>
        <v>9.9068752759512799E-3</v>
      </c>
      <c r="AP79" s="5">
        <f t="shared" si="255"/>
        <v>2.7027181830321088E-3</v>
      </c>
      <c r="AQ79" s="5">
        <f t="shared" si="256"/>
        <v>5.5300122693259849E-4</v>
      </c>
      <c r="AR79" s="5">
        <f t="shared" si="257"/>
        <v>1.1038440509733215E-4</v>
      </c>
      <c r="AS79" s="5">
        <f t="shared" si="258"/>
        <v>2.7638260697901499E-4</v>
      </c>
      <c r="AT79" s="5">
        <f t="shared" si="259"/>
        <v>3.4600605662168346E-4</v>
      </c>
      <c r="AU79" s="5">
        <f t="shared" si="260"/>
        <v>2.8877888404407357E-4</v>
      </c>
      <c r="AV79" s="5">
        <f t="shared" si="261"/>
        <v>1.807625378381478E-4</v>
      </c>
      <c r="AW79" s="5">
        <f t="shared" si="262"/>
        <v>5.1526094162972059E-6</v>
      </c>
      <c r="AX79" s="5">
        <f t="shared" si="263"/>
        <v>1.2343768914349205E-2</v>
      </c>
      <c r="AY79" s="5">
        <f t="shared" si="264"/>
        <v>1.0102598779943142E-2</v>
      </c>
      <c r="AZ79" s="5">
        <f t="shared" si="265"/>
        <v>4.1341709658005883E-3</v>
      </c>
      <c r="BA79" s="5">
        <f t="shared" si="266"/>
        <v>1.1278530040805183E-3</v>
      </c>
      <c r="BB79" s="5">
        <f t="shared" si="267"/>
        <v>2.307691933890149E-4</v>
      </c>
      <c r="BC79" s="5">
        <f t="shared" si="268"/>
        <v>3.7774015177328708E-5</v>
      </c>
      <c r="BD79" s="5">
        <f t="shared" si="269"/>
        <v>1.5057115915446638E-5</v>
      </c>
      <c r="BE79" s="5">
        <f t="shared" si="270"/>
        <v>3.7700297851194726E-5</v>
      </c>
      <c r="BF79" s="5">
        <f t="shared" si="271"/>
        <v>4.7197367213289408E-5</v>
      </c>
      <c r="BG79" s="5">
        <f t="shared" si="272"/>
        <v>3.9391226751196476E-5</v>
      </c>
      <c r="BH79" s="5">
        <f t="shared" si="273"/>
        <v>2.4657128722117666E-5</v>
      </c>
      <c r="BI79" s="5">
        <f t="shared" si="274"/>
        <v>1.2347399092882787E-5</v>
      </c>
      <c r="BJ79" s="8">
        <f t="shared" si="275"/>
        <v>0.72665178239106376</v>
      </c>
      <c r="BK79" s="8">
        <f t="shared" si="276"/>
        <v>0.16777776721994597</v>
      </c>
      <c r="BL79" s="8">
        <f t="shared" si="277"/>
        <v>9.8054539567397792E-2</v>
      </c>
      <c r="BM79" s="8">
        <f t="shared" si="278"/>
        <v>0.63070615766983462</v>
      </c>
      <c r="BN79" s="8">
        <f t="shared" si="279"/>
        <v>0.3549763325575756</v>
      </c>
    </row>
    <row r="80" spans="1:66" x14ac:dyDescent="0.25">
      <c r="A80" t="s">
        <v>21</v>
      </c>
      <c r="B80" t="s">
        <v>23</v>
      </c>
      <c r="C80" t="s">
        <v>266</v>
      </c>
      <c r="D80" s="11">
        <v>44355</v>
      </c>
      <c r="E80">
        <f>VLOOKUP(A80,home!$A$2:$E$405,3,FALSE)</f>
        <v>1.3974</v>
      </c>
      <c r="F80">
        <f>VLOOKUP(B80,home!$B$2:$E$405,3,FALSE)</f>
        <v>1.6194999999999999</v>
      </c>
      <c r="G80">
        <f>VLOOKUP(C80,away!$B$2:$E$405,4,FALSE)</f>
        <v>0.97929999999999995</v>
      </c>
      <c r="H80">
        <f>VLOOKUP(A80,away!$A$2:$E$405,3,FALSE)</f>
        <v>1.3632</v>
      </c>
      <c r="I80">
        <f>VLOOKUP(C80,away!$B$2:$E$405,3,FALSE)</f>
        <v>1.0038</v>
      </c>
      <c r="J80">
        <f>VLOOKUP(B80,home!$B$2:$E$405,4,FALSE)</f>
        <v>0.81079999999999997</v>
      </c>
      <c r="K80" s="3">
        <f t="shared" si="224"/>
        <v>2.2162433514899997</v>
      </c>
      <c r="L80" s="3">
        <f t="shared" si="225"/>
        <v>1.1094826337279999</v>
      </c>
      <c r="M80" s="5">
        <f t="shared" si="226"/>
        <v>3.5946412714006414E-2</v>
      </c>
      <c r="N80" s="5">
        <f t="shared" si="227"/>
        <v>7.9665998187332318E-2</v>
      </c>
      <c r="O80" s="5">
        <f t="shared" si="228"/>
        <v>3.9881920651009505E-2</v>
      </c>
      <c r="P80" s="5">
        <f t="shared" si="229"/>
        <v>8.8388041487451538E-2</v>
      </c>
      <c r="Q80" s="5">
        <f t="shared" si="230"/>
        <v>8.827961941124482E-2</v>
      </c>
      <c r="R80" s="5">
        <f t="shared" si="231"/>
        <v>2.212414918100657E-2</v>
      </c>
      <c r="S80" s="5">
        <f t="shared" si="232"/>
        <v>5.4333974436782666E-2</v>
      </c>
      <c r="T80" s="5">
        <f t="shared" si="233"/>
        <v>9.7944704648893377E-2</v>
      </c>
      <c r="U80" s="5">
        <f t="shared" si="234"/>
        <v>4.9032498529778736E-2</v>
      </c>
      <c r="V80" s="5">
        <f t="shared" si="235"/>
        <v>1.4844545978622491E-2</v>
      </c>
      <c r="W80" s="5">
        <f t="shared" si="236"/>
        <v>6.5216373197412955E-2</v>
      </c>
      <c r="X80" s="5">
        <f t="shared" si="237"/>
        <v>7.2356433497253875E-2</v>
      </c>
      <c r="Y80" s="5">
        <f t="shared" si="238"/>
        <v>4.0139103201849054E-2</v>
      </c>
      <c r="Z80" s="5">
        <f t="shared" si="239"/>
        <v>8.1821197674447795E-3</v>
      </c>
      <c r="AA80" s="5">
        <f t="shared" si="240"/>
        <v>1.8133568535694394E-2</v>
      </c>
      <c r="AB80" s="5">
        <f t="shared" si="241"/>
        <v>2.0094200353010478E-2</v>
      </c>
      <c r="AC80" s="5">
        <f t="shared" si="242"/>
        <v>2.281313083067428E-3</v>
      </c>
      <c r="AD80" s="5">
        <f t="shared" si="243"/>
        <v>3.6133838376764267E-2</v>
      </c>
      <c r="AE80" s="5">
        <f t="shared" si="244"/>
        <v>4.0089866168954304E-2</v>
      </c>
      <c r="AF80" s="5">
        <f t="shared" si="245"/>
        <v>2.2239505151467234E-2</v>
      </c>
      <c r="AG80" s="5">
        <f t="shared" si="246"/>
        <v>8.2247815827524284E-3</v>
      </c>
      <c r="AH80" s="5">
        <f t="shared" si="247"/>
        <v>2.2694799472656414E-3</v>
      </c>
      <c r="AI80" s="5">
        <f t="shared" si="248"/>
        <v>5.0297198444673522E-3</v>
      </c>
      <c r="AJ80" s="5">
        <f t="shared" si="249"/>
        <v>5.5735415825790436E-3</v>
      </c>
      <c r="AK80" s="5">
        <f t="shared" si="250"/>
        <v>4.1174414922146184E-3</v>
      </c>
      <c r="AL80" s="5">
        <f t="shared" si="251"/>
        <v>2.2437932489821014E-4</v>
      </c>
      <c r="AM80" s="5">
        <f t="shared" si="252"/>
        <v>1.6016275813263602E-2</v>
      </c>
      <c r="AN80" s="5">
        <f t="shared" si="253"/>
        <v>1.7769779871813766E-2</v>
      </c>
      <c r="AO80" s="5">
        <f t="shared" si="254"/>
        <v>9.8576310864733705E-3</v>
      </c>
      <c r="AP80" s="5">
        <f t="shared" si="255"/>
        <v>3.6456235000464927E-3</v>
      </c>
      <c r="AQ80" s="5">
        <f t="shared" si="256"/>
        <v>1.0111889906030682E-3</v>
      </c>
      <c r="AR80" s="5">
        <f t="shared" si="257"/>
        <v>5.035897178170336E-4</v>
      </c>
      <c r="AS80" s="5">
        <f t="shared" si="258"/>
        <v>1.1160773639907258E-3</v>
      </c>
      <c r="AT80" s="5">
        <f t="shared" si="259"/>
        <v>1.2367495188464655E-3</v>
      </c>
      <c r="AU80" s="5">
        <f t="shared" si="260"/>
        <v>9.1364596620064503E-4</v>
      </c>
      <c r="AV80" s="5">
        <f t="shared" si="261"/>
        <v>5.0621544955195921E-4</v>
      </c>
      <c r="AW80" s="5">
        <f t="shared" si="262"/>
        <v>1.5325628391951765E-5</v>
      </c>
      <c r="AX80" s="5">
        <f t="shared" si="263"/>
        <v>5.9159941311292558E-3</v>
      </c>
      <c r="AY80" s="5">
        <f t="shared" si="264"/>
        <v>6.5636927497246785E-3</v>
      </c>
      <c r="AZ80" s="5">
        <f t="shared" si="265"/>
        <v>3.6411515594729576E-3</v>
      </c>
      <c r="BA80" s="5">
        <f t="shared" si="266"/>
        <v>1.3465981406689566E-3</v>
      </c>
      <c r="BB80" s="5">
        <f t="shared" si="267"/>
        <v>3.735068129206555E-4</v>
      </c>
      <c r="BC80" s="5">
        <f t="shared" si="268"/>
        <v>8.2879864502912118E-5</v>
      </c>
      <c r="BD80" s="5">
        <f t="shared" si="269"/>
        <v>9.312067440699702E-5</v>
      </c>
      <c r="BE80" s="5">
        <f t="shared" si="270"/>
        <v>2.0637807554077211E-4</v>
      </c>
      <c r="BF80" s="5">
        <f t="shared" si="271"/>
        <v>2.2869201890526861E-4</v>
      </c>
      <c r="BG80" s="5">
        <f t="shared" si="272"/>
        <v>1.6894572214587561E-4</v>
      </c>
      <c r="BH80" s="5">
        <f t="shared" si="273"/>
        <v>9.3606208367118411E-5</v>
      </c>
      <c r="BI80" s="5">
        <f t="shared" si="274"/>
        <v>4.149082739036275E-5</v>
      </c>
      <c r="BJ80" s="8">
        <f t="shared" si="275"/>
        <v>0.61651454594454436</v>
      </c>
      <c r="BK80" s="8">
        <f t="shared" si="276"/>
        <v>0.20258235977455344</v>
      </c>
      <c r="BL80" s="8">
        <f t="shared" si="277"/>
        <v>0.1713650316601896</v>
      </c>
      <c r="BM80" s="8">
        <f t="shared" si="278"/>
        <v>0.63780954839334836</v>
      </c>
      <c r="BN80" s="8">
        <f t="shared" si="279"/>
        <v>0.35428614163205119</v>
      </c>
    </row>
    <row r="81" spans="1:66" x14ac:dyDescent="0.25">
      <c r="A81" t="s">
        <v>32</v>
      </c>
      <c r="B81" t="s">
        <v>33</v>
      </c>
      <c r="C81" t="s">
        <v>508</v>
      </c>
      <c r="D81" s="11">
        <v>44355</v>
      </c>
      <c r="E81">
        <f>VLOOKUP(A81,home!$A$2:$E$405,3,FALSE)</f>
        <v>1.268</v>
      </c>
      <c r="F81">
        <f>VLOOKUP(B81,home!$B$2:$E$405,3,FALSE)</f>
        <v>1.5772999999999999</v>
      </c>
      <c r="G81" t="e">
        <f>VLOOKUP(C81,away!$B$2:$E$405,4,FALSE)</f>
        <v>#N/A</v>
      </c>
      <c r="H81">
        <f>VLOOKUP(A81,away!$A$2:$E$405,3,FALSE)</f>
        <v>1.1471</v>
      </c>
      <c r="I81" t="e">
        <f>VLOOKUP(C81,away!$B$2:$E$405,3,FALSE)</f>
        <v>#N/A</v>
      </c>
      <c r="J81">
        <f>VLOOKUP(B81,home!$B$2:$E$405,4,FALSE)</f>
        <v>0.51280000000000003</v>
      </c>
      <c r="K81" s="3" t="e">
        <f t="shared" si="224"/>
        <v>#N/A</v>
      </c>
      <c r="L81" s="3" t="e">
        <f t="shared" si="225"/>
        <v>#N/A</v>
      </c>
      <c r="M81" s="5" t="e">
        <f t="shared" si="226"/>
        <v>#N/A</v>
      </c>
      <c r="N81" s="5" t="e">
        <f t="shared" si="227"/>
        <v>#N/A</v>
      </c>
      <c r="O81" s="5" t="e">
        <f t="shared" si="228"/>
        <v>#N/A</v>
      </c>
      <c r="P81" s="5" t="e">
        <f t="shared" si="229"/>
        <v>#N/A</v>
      </c>
      <c r="Q81" s="5" t="e">
        <f t="shared" si="230"/>
        <v>#N/A</v>
      </c>
      <c r="R81" s="5" t="e">
        <f t="shared" si="231"/>
        <v>#N/A</v>
      </c>
      <c r="S81" s="5" t="e">
        <f t="shared" si="232"/>
        <v>#N/A</v>
      </c>
      <c r="T81" s="5" t="e">
        <f t="shared" si="233"/>
        <v>#N/A</v>
      </c>
      <c r="U81" s="5" t="e">
        <f t="shared" si="234"/>
        <v>#N/A</v>
      </c>
      <c r="V81" s="5" t="e">
        <f t="shared" si="235"/>
        <v>#N/A</v>
      </c>
      <c r="W81" s="5" t="e">
        <f t="shared" si="236"/>
        <v>#N/A</v>
      </c>
      <c r="X81" s="5" t="e">
        <f t="shared" si="237"/>
        <v>#N/A</v>
      </c>
      <c r="Y81" s="5" t="e">
        <f t="shared" si="238"/>
        <v>#N/A</v>
      </c>
      <c r="Z81" s="5" t="e">
        <f t="shared" si="239"/>
        <v>#N/A</v>
      </c>
      <c r="AA81" s="5" t="e">
        <f t="shared" si="240"/>
        <v>#N/A</v>
      </c>
      <c r="AB81" s="5" t="e">
        <f t="shared" si="241"/>
        <v>#N/A</v>
      </c>
      <c r="AC81" s="5" t="e">
        <f t="shared" si="242"/>
        <v>#N/A</v>
      </c>
      <c r="AD81" s="5" t="e">
        <f t="shared" si="243"/>
        <v>#N/A</v>
      </c>
      <c r="AE81" s="5" t="e">
        <f t="shared" si="244"/>
        <v>#N/A</v>
      </c>
      <c r="AF81" s="5" t="e">
        <f t="shared" si="245"/>
        <v>#N/A</v>
      </c>
      <c r="AG81" s="5" t="e">
        <f t="shared" si="246"/>
        <v>#N/A</v>
      </c>
      <c r="AH81" s="5" t="e">
        <f t="shared" si="247"/>
        <v>#N/A</v>
      </c>
      <c r="AI81" s="5" t="e">
        <f t="shared" si="248"/>
        <v>#N/A</v>
      </c>
      <c r="AJ81" s="5" t="e">
        <f t="shared" si="249"/>
        <v>#N/A</v>
      </c>
      <c r="AK81" s="5" t="e">
        <f t="shared" si="250"/>
        <v>#N/A</v>
      </c>
      <c r="AL81" s="5" t="e">
        <f t="shared" si="251"/>
        <v>#N/A</v>
      </c>
      <c r="AM81" s="5" t="e">
        <f t="shared" si="252"/>
        <v>#N/A</v>
      </c>
      <c r="AN81" s="5" t="e">
        <f t="shared" si="253"/>
        <v>#N/A</v>
      </c>
      <c r="AO81" s="5" t="e">
        <f t="shared" si="254"/>
        <v>#N/A</v>
      </c>
      <c r="AP81" s="5" t="e">
        <f t="shared" si="255"/>
        <v>#N/A</v>
      </c>
      <c r="AQ81" s="5" t="e">
        <f t="shared" si="256"/>
        <v>#N/A</v>
      </c>
      <c r="AR81" s="5" t="e">
        <f t="shared" si="257"/>
        <v>#N/A</v>
      </c>
      <c r="AS81" s="5" t="e">
        <f t="shared" si="258"/>
        <v>#N/A</v>
      </c>
      <c r="AT81" s="5" t="e">
        <f t="shared" si="259"/>
        <v>#N/A</v>
      </c>
      <c r="AU81" s="5" t="e">
        <f t="shared" si="260"/>
        <v>#N/A</v>
      </c>
      <c r="AV81" s="5" t="e">
        <f t="shared" si="261"/>
        <v>#N/A</v>
      </c>
      <c r="AW81" s="5" t="e">
        <f t="shared" si="262"/>
        <v>#N/A</v>
      </c>
      <c r="AX81" s="5" t="e">
        <f t="shared" si="263"/>
        <v>#N/A</v>
      </c>
      <c r="AY81" s="5" t="e">
        <f t="shared" si="264"/>
        <v>#N/A</v>
      </c>
      <c r="AZ81" s="5" t="e">
        <f t="shared" si="265"/>
        <v>#N/A</v>
      </c>
      <c r="BA81" s="5" t="e">
        <f t="shared" si="266"/>
        <v>#N/A</v>
      </c>
      <c r="BB81" s="5" t="e">
        <f t="shared" si="267"/>
        <v>#N/A</v>
      </c>
      <c r="BC81" s="5" t="e">
        <f t="shared" si="268"/>
        <v>#N/A</v>
      </c>
      <c r="BD81" s="5" t="e">
        <f t="shared" si="269"/>
        <v>#N/A</v>
      </c>
      <c r="BE81" s="5" t="e">
        <f t="shared" si="270"/>
        <v>#N/A</v>
      </c>
      <c r="BF81" s="5" t="e">
        <f t="shared" si="271"/>
        <v>#N/A</v>
      </c>
      <c r="BG81" s="5" t="e">
        <f t="shared" si="272"/>
        <v>#N/A</v>
      </c>
      <c r="BH81" s="5" t="e">
        <f t="shared" si="273"/>
        <v>#N/A</v>
      </c>
      <c r="BI81" s="5" t="e">
        <f t="shared" si="274"/>
        <v>#N/A</v>
      </c>
      <c r="BJ81" s="8" t="e">
        <f t="shared" si="275"/>
        <v>#N/A</v>
      </c>
      <c r="BK81" s="8" t="e">
        <f t="shared" si="276"/>
        <v>#N/A</v>
      </c>
      <c r="BL81" s="8" t="e">
        <f t="shared" si="277"/>
        <v>#N/A</v>
      </c>
      <c r="BM81" s="8" t="e">
        <f t="shared" si="278"/>
        <v>#N/A</v>
      </c>
      <c r="BN81" s="8" t="e">
        <f t="shared" si="279"/>
        <v>#N/A</v>
      </c>
    </row>
    <row r="82" spans="1:66" x14ac:dyDescent="0.25">
      <c r="A82" t="s">
        <v>10</v>
      </c>
      <c r="B82" t="s">
        <v>244</v>
      </c>
      <c r="C82" t="s">
        <v>499</v>
      </c>
      <c r="D82" s="11">
        <v>44385</v>
      </c>
      <c r="E82">
        <f>VLOOKUP(A82,home!$A$2:$E$405,3,FALSE)</f>
        <v>1.5425</v>
      </c>
      <c r="F82">
        <f>VLOOKUP(B82,home!$B$2:$E$405,3,FALSE)</f>
        <v>1.2202999999999999</v>
      </c>
      <c r="G82" t="e">
        <f>VLOOKUP(C82,away!$B$2:$E$405,4,FALSE)</f>
        <v>#N/A</v>
      </c>
      <c r="H82">
        <f>VLOOKUP(A82,away!$A$2:$E$405,3,FALSE)</f>
        <v>1.4443999999999999</v>
      </c>
      <c r="I82" t="e">
        <f>VLOOKUP(C82,away!$B$2:$E$405,3,FALSE)</f>
        <v>#N/A</v>
      </c>
      <c r="J82">
        <f>VLOOKUP(B82,home!$B$2:$E$405,4,FALSE)</f>
        <v>1.181</v>
      </c>
      <c r="K82" s="3" t="e">
        <f t="shared" si="224"/>
        <v>#N/A</v>
      </c>
      <c r="L82" s="3" t="e">
        <f t="shared" si="225"/>
        <v>#N/A</v>
      </c>
      <c r="M82" s="5" t="e">
        <f t="shared" si="226"/>
        <v>#N/A</v>
      </c>
      <c r="N82" s="5" t="e">
        <f t="shared" si="227"/>
        <v>#N/A</v>
      </c>
      <c r="O82" s="5" t="e">
        <f t="shared" si="228"/>
        <v>#N/A</v>
      </c>
      <c r="P82" s="5" t="e">
        <f t="shared" si="229"/>
        <v>#N/A</v>
      </c>
      <c r="Q82" s="5" t="e">
        <f t="shared" si="230"/>
        <v>#N/A</v>
      </c>
      <c r="R82" s="5" t="e">
        <f t="shared" si="231"/>
        <v>#N/A</v>
      </c>
      <c r="S82" s="5" t="e">
        <f t="shared" si="232"/>
        <v>#N/A</v>
      </c>
      <c r="T82" s="5" t="e">
        <f t="shared" si="233"/>
        <v>#N/A</v>
      </c>
      <c r="U82" s="5" t="e">
        <f t="shared" si="234"/>
        <v>#N/A</v>
      </c>
      <c r="V82" s="5" t="e">
        <f t="shared" si="235"/>
        <v>#N/A</v>
      </c>
      <c r="W82" s="5" t="e">
        <f t="shared" si="236"/>
        <v>#N/A</v>
      </c>
      <c r="X82" s="5" t="e">
        <f t="shared" si="237"/>
        <v>#N/A</v>
      </c>
      <c r="Y82" s="5" t="e">
        <f t="shared" si="238"/>
        <v>#N/A</v>
      </c>
      <c r="Z82" s="5" t="e">
        <f t="shared" si="239"/>
        <v>#N/A</v>
      </c>
      <c r="AA82" s="5" t="e">
        <f t="shared" si="240"/>
        <v>#N/A</v>
      </c>
      <c r="AB82" s="5" t="e">
        <f t="shared" si="241"/>
        <v>#N/A</v>
      </c>
      <c r="AC82" s="5" t="e">
        <f t="shared" si="242"/>
        <v>#N/A</v>
      </c>
      <c r="AD82" s="5" t="e">
        <f t="shared" si="243"/>
        <v>#N/A</v>
      </c>
      <c r="AE82" s="5" t="e">
        <f t="shared" si="244"/>
        <v>#N/A</v>
      </c>
      <c r="AF82" s="5" t="e">
        <f t="shared" si="245"/>
        <v>#N/A</v>
      </c>
      <c r="AG82" s="5" t="e">
        <f t="shared" si="246"/>
        <v>#N/A</v>
      </c>
      <c r="AH82" s="5" t="e">
        <f t="shared" si="247"/>
        <v>#N/A</v>
      </c>
      <c r="AI82" s="5" t="e">
        <f t="shared" si="248"/>
        <v>#N/A</v>
      </c>
      <c r="AJ82" s="5" t="e">
        <f t="shared" si="249"/>
        <v>#N/A</v>
      </c>
      <c r="AK82" s="5" t="e">
        <f t="shared" si="250"/>
        <v>#N/A</v>
      </c>
      <c r="AL82" s="5" t="e">
        <f t="shared" si="251"/>
        <v>#N/A</v>
      </c>
      <c r="AM82" s="5" t="e">
        <f t="shared" si="252"/>
        <v>#N/A</v>
      </c>
      <c r="AN82" s="5" t="e">
        <f t="shared" si="253"/>
        <v>#N/A</v>
      </c>
      <c r="AO82" s="5" t="e">
        <f t="shared" si="254"/>
        <v>#N/A</v>
      </c>
      <c r="AP82" s="5" t="e">
        <f t="shared" si="255"/>
        <v>#N/A</v>
      </c>
      <c r="AQ82" s="5" t="e">
        <f t="shared" si="256"/>
        <v>#N/A</v>
      </c>
      <c r="AR82" s="5" t="e">
        <f t="shared" si="257"/>
        <v>#N/A</v>
      </c>
      <c r="AS82" s="5" t="e">
        <f t="shared" si="258"/>
        <v>#N/A</v>
      </c>
      <c r="AT82" s="5" t="e">
        <f t="shared" si="259"/>
        <v>#N/A</v>
      </c>
      <c r="AU82" s="5" t="e">
        <f t="shared" si="260"/>
        <v>#N/A</v>
      </c>
      <c r="AV82" s="5" t="e">
        <f t="shared" si="261"/>
        <v>#N/A</v>
      </c>
      <c r="AW82" s="5" t="e">
        <f t="shared" si="262"/>
        <v>#N/A</v>
      </c>
      <c r="AX82" s="5" t="e">
        <f t="shared" si="263"/>
        <v>#N/A</v>
      </c>
      <c r="AY82" s="5" t="e">
        <f t="shared" si="264"/>
        <v>#N/A</v>
      </c>
      <c r="AZ82" s="5" t="e">
        <f t="shared" si="265"/>
        <v>#N/A</v>
      </c>
      <c r="BA82" s="5" t="e">
        <f t="shared" si="266"/>
        <v>#N/A</v>
      </c>
      <c r="BB82" s="5" t="e">
        <f t="shared" si="267"/>
        <v>#N/A</v>
      </c>
      <c r="BC82" s="5" t="e">
        <f t="shared" si="268"/>
        <v>#N/A</v>
      </c>
      <c r="BD82" s="5" t="e">
        <f t="shared" si="269"/>
        <v>#N/A</v>
      </c>
      <c r="BE82" s="5" t="e">
        <f t="shared" si="270"/>
        <v>#N/A</v>
      </c>
      <c r="BF82" s="5" t="e">
        <f t="shared" si="271"/>
        <v>#N/A</v>
      </c>
      <c r="BG82" s="5" t="e">
        <f t="shared" si="272"/>
        <v>#N/A</v>
      </c>
      <c r="BH82" s="5" t="e">
        <f t="shared" si="273"/>
        <v>#N/A</v>
      </c>
      <c r="BI82" s="5" t="e">
        <f t="shared" si="274"/>
        <v>#N/A</v>
      </c>
      <c r="BJ82" s="8" t="e">
        <f t="shared" si="275"/>
        <v>#N/A</v>
      </c>
      <c r="BK82" s="8" t="e">
        <f t="shared" si="276"/>
        <v>#N/A</v>
      </c>
      <c r="BL82" s="8" t="e">
        <f t="shared" si="277"/>
        <v>#N/A</v>
      </c>
      <c r="BM82" s="8" t="e">
        <f t="shared" si="278"/>
        <v>#N/A</v>
      </c>
      <c r="BN82" s="8" t="e">
        <f t="shared" si="279"/>
        <v>#N/A</v>
      </c>
    </row>
    <row r="83" spans="1:66" x14ac:dyDescent="0.25">
      <c r="A83" t="s">
        <v>10</v>
      </c>
      <c r="B83" t="s">
        <v>50</v>
      </c>
      <c r="C83" t="s">
        <v>11</v>
      </c>
      <c r="D83" s="11">
        <v>44385</v>
      </c>
      <c r="E83">
        <f>VLOOKUP(A83,home!$A$2:$E$405,3,FALSE)</f>
        <v>1.5425</v>
      </c>
      <c r="F83">
        <f>VLOOKUP(B83,home!$B$2:$E$405,3,FALSE)</f>
        <v>1.1059000000000001</v>
      </c>
      <c r="G83">
        <f>VLOOKUP(C83,away!$B$2:$E$405,4,FALSE)</f>
        <v>0.95340000000000003</v>
      </c>
      <c r="H83">
        <f>VLOOKUP(A83,away!$A$2:$E$405,3,FALSE)</f>
        <v>1.4443999999999999</v>
      </c>
      <c r="I83">
        <f>VLOOKUP(C83,away!$B$2:$E$405,3,FALSE)</f>
        <v>0.8145</v>
      </c>
      <c r="J83">
        <f>VLOOKUP(B83,home!$B$2:$E$405,4,FALSE)</f>
        <v>1.2218</v>
      </c>
      <c r="K83" s="3">
        <f t="shared" si="224"/>
        <v>1.6263581050500002</v>
      </c>
      <c r="L83" s="3">
        <f t="shared" si="225"/>
        <v>1.4374034708399999</v>
      </c>
      <c r="M83" s="5">
        <f t="shared" si="226"/>
        <v>4.6711654898199173E-2</v>
      </c>
      <c r="N83" s="5">
        <f t="shared" si="227"/>
        <v>7.5969878543984765E-2</v>
      </c>
      <c r="O83" s="5">
        <f t="shared" si="228"/>
        <v>6.714349487935177E-2</v>
      </c>
      <c r="P83" s="5">
        <f t="shared" si="229"/>
        <v>0.10919936709841692</v>
      </c>
      <c r="Q83" s="5">
        <f t="shared" si="230"/>
        <v>6.1777113854836883E-2</v>
      </c>
      <c r="R83" s="5">
        <f t="shared" si="231"/>
        <v>4.8256146291954002E-2</v>
      </c>
      <c r="S83" s="5">
        <f t="shared" si="232"/>
        <v>6.381973514255937E-2</v>
      </c>
      <c r="T83" s="5">
        <f t="shared" si="233"/>
        <v>8.8798637873420377E-2</v>
      </c>
      <c r="U83" s="5">
        <f t="shared" si="234"/>
        <v>7.8481774640397892E-2</v>
      </c>
      <c r="V83" s="5">
        <f t="shared" si="235"/>
        <v>1.6577054130504594E-2</v>
      </c>
      <c r="W83" s="5">
        <f t="shared" si="236"/>
        <v>3.3490569941470205E-2</v>
      </c>
      <c r="X83" s="5">
        <f t="shared" si="237"/>
        <v>4.8139461474279034E-2</v>
      </c>
      <c r="Y83" s="5">
        <f t="shared" si="238"/>
        <v>3.4597914503748578E-2</v>
      </c>
      <c r="Z83" s="5">
        <f t="shared" si="239"/>
        <v>2.3121184056472489E-2</v>
      </c>
      <c r="AA83" s="5">
        <f t="shared" si="240"/>
        <v>3.7603325088596873E-2</v>
      </c>
      <c r="AB83" s="5">
        <f t="shared" si="241"/>
        <v>3.0578236267334781E-2</v>
      </c>
      <c r="AC83" s="5">
        <f t="shared" si="242"/>
        <v>2.4220451825036501E-3</v>
      </c>
      <c r="AD83" s="5">
        <f t="shared" si="243"/>
        <v>1.3616914966763498E-2</v>
      </c>
      <c r="AE83" s="5">
        <f t="shared" si="244"/>
        <v>1.957300083535899E-2</v>
      </c>
      <c r="AF83" s="5">
        <f t="shared" si="245"/>
        <v>1.4067149667749617E-2</v>
      </c>
      <c r="AG83" s="5">
        <f t="shared" si="246"/>
        <v>6.7400565857496835E-3</v>
      </c>
      <c r="AH83" s="5">
        <f t="shared" si="247"/>
        <v>8.308617553176011E-3</v>
      </c>
      <c r="AI83" s="5">
        <f t="shared" si="248"/>
        <v>1.3512787499368505E-2</v>
      </c>
      <c r="AJ83" s="5">
        <f t="shared" si="249"/>
        <v>1.0988315735708151E-2</v>
      </c>
      <c r="AK83" s="5">
        <f t="shared" si="250"/>
        <v>5.9569787858724677E-3</v>
      </c>
      <c r="AL83" s="5">
        <f t="shared" si="251"/>
        <v>2.2648377719828095E-4</v>
      </c>
      <c r="AM83" s="5">
        <f t="shared" si="252"/>
        <v>4.4291960043944924E-3</v>
      </c>
      <c r="AN83" s="5">
        <f t="shared" si="253"/>
        <v>6.3665417097473016E-3</v>
      </c>
      <c r="AO83" s="5">
        <f t="shared" si="254"/>
        <v>4.5756445754192004E-3</v>
      </c>
      <c r="AP83" s="5">
        <f t="shared" si="255"/>
        <v>2.1923491313459251E-3</v>
      </c>
      <c r="AQ83" s="5">
        <f t="shared" si="256"/>
        <v>7.8782256267242339E-4</v>
      </c>
      <c r="AR83" s="5">
        <f t="shared" si="257"/>
        <v>2.3885671417634693E-3</v>
      </c>
      <c r="AS83" s="5">
        <f t="shared" si="258"/>
        <v>3.8846655304631307E-3</v>
      </c>
      <c r="AT83" s="5">
        <f t="shared" si="259"/>
        <v>3.1589286354385365E-3</v>
      </c>
      <c r="AU83" s="5">
        <f t="shared" si="260"/>
        <v>1.7125163965066668E-3</v>
      </c>
      <c r="AV83" s="5">
        <f t="shared" si="261"/>
        <v>6.9629123037240944E-4</v>
      </c>
      <c r="AW83" s="5">
        <f t="shared" si="262"/>
        <v>1.4707181978703209E-5</v>
      </c>
      <c r="AX83" s="5">
        <f t="shared" si="263"/>
        <v>1.2005764701003433E-3</v>
      </c>
      <c r="AY83" s="5">
        <f t="shared" si="264"/>
        <v>1.7257127851310688E-3</v>
      </c>
      <c r="AZ83" s="5">
        <f t="shared" si="265"/>
        <v>1.2402727735101808E-3</v>
      </c>
      <c r="BA83" s="5">
        <f t="shared" si="266"/>
        <v>5.9425746314396225E-4</v>
      </c>
      <c r="BB83" s="5">
        <f t="shared" si="267"/>
        <v>2.1354693502392629E-4</v>
      </c>
      <c r="BC83" s="5">
        <f t="shared" si="268"/>
        <v>6.1390621118127112E-5</v>
      </c>
      <c r="BD83" s="5">
        <f t="shared" si="269"/>
        <v>5.7222244998419774E-4</v>
      </c>
      <c r="BE83" s="5">
        <f t="shared" si="270"/>
        <v>9.306386194233683E-4</v>
      </c>
      <c r="BF83" s="5">
        <f t="shared" si="271"/>
        <v>7.5677583078586903E-4</v>
      </c>
      <c r="BG83" s="5">
        <f t="shared" si="272"/>
        <v>4.1026283536818174E-4</v>
      </c>
      <c r="BH83" s="5">
        <f t="shared" si="273"/>
        <v>1.668085718754591E-4</v>
      </c>
      <c r="BI83" s="5">
        <f t="shared" si="274"/>
        <v>5.4258094572293676E-5</v>
      </c>
      <c r="BJ83" s="8">
        <f t="shared" si="275"/>
        <v>0.42015800927896862</v>
      </c>
      <c r="BK83" s="8">
        <f t="shared" si="276"/>
        <v>0.24068205301451306</v>
      </c>
      <c r="BL83" s="8">
        <f t="shared" si="277"/>
        <v>0.31556161207831396</v>
      </c>
      <c r="BM83" s="8">
        <f t="shared" si="278"/>
        <v>0.58875419725837219</v>
      </c>
      <c r="BN83" s="8">
        <f t="shared" si="279"/>
        <v>0.40905765556674351</v>
      </c>
    </row>
    <row r="84" spans="1:66" x14ac:dyDescent="0.25">
      <c r="A84" t="s">
        <v>10</v>
      </c>
      <c r="B84" t="s">
        <v>246</v>
      </c>
      <c r="C84" t="s">
        <v>48</v>
      </c>
      <c r="D84" s="11">
        <v>44385</v>
      </c>
      <c r="E84">
        <f>VLOOKUP(A84,home!$A$2:$E$405,3,FALSE)</f>
        <v>1.5425</v>
      </c>
      <c r="F84">
        <f>VLOOKUP(B84,home!$B$2:$E$405,3,FALSE)</f>
        <v>0.76270000000000004</v>
      </c>
      <c r="G84">
        <f>VLOOKUP(C84,away!$B$2:$E$405,4,FALSE)</f>
        <v>1.1821999999999999</v>
      </c>
      <c r="H84">
        <f>VLOOKUP(A84,away!$A$2:$E$405,3,FALSE)</f>
        <v>1.4443999999999999</v>
      </c>
      <c r="I84">
        <f>VLOOKUP(C84,away!$B$2:$E$405,3,FALSE)</f>
        <v>1.2218</v>
      </c>
      <c r="J84">
        <f>VLOOKUP(B84,home!$B$2:$E$405,4,FALSE)</f>
        <v>0.8145</v>
      </c>
      <c r="K84" s="3">
        <f t="shared" si="224"/>
        <v>1.39081662745</v>
      </c>
      <c r="L84" s="3">
        <f t="shared" si="225"/>
        <v>1.4374034708399999</v>
      </c>
      <c r="M84" s="5">
        <f t="shared" si="226"/>
        <v>5.9117984281929631E-2</v>
      </c>
      <c r="N84" s="5">
        <f t="shared" si="227"/>
        <v>8.2222275520635477E-2</v>
      </c>
      <c r="O84" s="5">
        <f t="shared" si="228"/>
        <v>8.4976395795910195E-2</v>
      </c>
      <c r="P84" s="5">
        <f t="shared" si="229"/>
        <v>0.11818658421372417</v>
      </c>
      <c r="Q84" s="5">
        <f t="shared" si="230"/>
        <v>5.7178053970437473E-2</v>
      </c>
      <c r="R84" s="5">
        <f t="shared" si="231"/>
        <v>6.1072683128257456E-2</v>
      </c>
      <c r="S84" s="5">
        <f t="shared" si="232"/>
        <v>5.9068610245128446E-2</v>
      </c>
      <c r="T84" s="5">
        <f t="shared" si="233"/>
        <v>8.2187933232983651E-2</v>
      </c>
      <c r="U84" s="5">
        <f t="shared" si="234"/>
        <v>8.4940903177765537E-2</v>
      </c>
      <c r="V84" s="5">
        <f t="shared" si="235"/>
        <v>1.3120875264982448E-2</v>
      </c>
      <c r="W84" s="5">
        <f t="shared" si="236"/>
        <v>2.6508062729105976E-2</v>
      </c>
      <c r="X84" s="5">
        <f t="shared" si="237"/>
        <v>3.810278137206137E-2</v>
      </c>
      <c r="Y84" s="5">
        <f t="shared" si="238"/>
        <v>2.7384535096429356E-2</v>
      </c>
      <c r="Z84" s="5">
        <f t="shared" si="239"/>
        <v>2.9262028900689591E-2</v>
      </c>
      <c r="AA84" s="5">
        <f t="shared" si="240"/>
        <v>4.0698116348001523E-2</v>
      </c>
      <c r="AB84" s="5">
        <f t="shared" si="241"/>
        <v>2.83018084613476E-2</v>
      </c>
      <c r="AC84" s="5">
        <f t="shared" si="242"/>
        <v>1.6394243734565016E-3</v>
      </c>
      <c r="AD84" s="5">
        <f t="shared" si="243"/>
        <v>9.2169636012820605E-3</v>
      </c>
      <c r="AE84" s="5">
        <f t="shared" si="244"/>
        <v>1.3248495471088776E-2</v>
      </c>
      <c r="AF84" s="5">
        <f t="shared" si="245"/>
        <v>9.5217166867755144E-3</v>
      </c>
      <c r="AG84" s="5">
        <f t="shared" si="246"/>
        <v>4.5621828713087566E-3</v>
      </c>
      <c r="AH84" s="5">
        <f t="shared" si="247"/>
        <v>1.0515335476417908E-2</v>
      </c>
      <c r="AI84" s="5">
        <f t="shared" si="248"/>
        <v>1.4624903423816891E-2</v>
      </c>
      <c r="AJ84" s="5">
        <f t="shared" si="249"/>
        <v>1.0170279428347485E-2</v>
      </c>
      <c r="AK84" s="5">
        <f t="shared" si="250"/>
        <v>4.7149979115861211E-3</v>
      </c>
      <c r="AL84" s="5">
        <f t="shared" si="251"/>
        <v>1.3109916999302961E-4</v>
      </c>
      <c r="AM84" s="5">
        <f t="shared" si="252"/>
        <v>2.5638212462529009E-3</v>
      </c>
      <c r="AN84" s="5">
        <f t="shared" si="253"/>
        <v>3.6852455579772536E-3</v>
      </c>
      <c r="AO84" s="5">
        <f t="shared" si="254"/>
        <v>2.6485923779670986E-3</v>
      </c>
      <c r="AP84" s="5">
        <f t="shared" si="255"/>
        <v>1.2690319589767588E-3</v>
      </c>
      <c r="AQ84" s="5">
        <f t="shared" si="256"/>
        <v>4.5602773561001958E-4</v>
      </c>
      <c r="AR84" s="5">
        <f t="shared" si="257"/>
        <v>3.0229559421700164E-3</v>
      </c>
      <c r="AS84" s="5">
        <f t="shared" si="258"/>
        <v>4.2043773884188392E-3</v>
      </c>
      <c r="AT84" s="5">
        <f t="shared" si="259"/>
        <v>2.923758989943865E-3</v>
      </c>
      <c r="AU84" s="5">
        <f t="shared" si="260"/>
        <v>1.3554708726234482E-3</v>
      </c>
      <c r="AV84" s="5">
        <f t="shared" si="261"/>
        <v>4.7130285691721351E-4</v>
      </c>
      <c r="AW84" s="5">
        <f t="shared" si="262"/>
        <v>7.2802451660995974E-6</v>
      </c>
      <c r="AX84" s="5">
        <f t="shared" si="263"/>
        <v>5.9430086984968596E-4</v>
      </c>
      <c r="AY84" s="5">
        <f t="shared" si="264"/>
        <v>8.5425013304516947E-4</v>
      </c>
      <c r="AZ84" s="5">
        <f t="shared" si="265"/>
        <v>6.1395105310232923E-4</v>
      </c>
      <c r="BA84" s="5">
        <f t="shared" si="266"/>
        <v>2.9416512488505373E-4</v>
      </c>
      <c r="BB84" s="5">
        <f t="shared" si="267"/>
        <v>1.0570849287746462E-4</v>
      </c>
      <c r="BC84" s="5">
        <f t="shared" si="268"/>
        <v>3.0389150911866608E-5</v>
      </c>
      <c r="BD84" s="5">
        <f t="shared" si="269"/>
        <v>7.2420122724526346E-4</v>
      </c>
      <c r="BE84" s="5">
        <f t="shared" si="270"/>
        <v>1.0072311084724083E-3</v>
      </c>
      <c r="BF84" s="5">
        <f t="shared" si="271"/>
        <v>7.0043688667416023E-4</v>
      </c>
      <c r="BG84" s="5">
        <f t="shared" si="272"/>
        <v>3.2472642282191112E-4</v>
      </c>
      <c r="BH84" s="5">
        <f t="shared" si="273"/>
        <v>1.1290872705826835E-4</v>
      </c>
      <c r="BI84" s="5">
        <f t="shared" si="274"/>
        <v>3.1407066995370629E-5</v>
      </c>
      <c r="BJ84" s="8">
        <f t="shared" si="275"/>
        <v>0.36324848425356399</v>
      </c>
      <c r="BK84" s="8">
        <f t="shared" si="276"/>
        <v>0.25211882768225941</v>
      </c>
      <c r="BL84" s="8">
        <f t="shared" si="277"/>
        <v>0.35489420064079141</v>
      </c>
      <c r="BM84" s="8">
        <f t="shared" si="278"/>
        <v>0.53592259467853109</v>
      </c>
      <c r="BN84" s="8">
        <f t="shared" si="279"/>
        <v>0.46275397691089443</v>
      </c>
    </row>
    <row r="85" spans="1:66" x14ac:dyDescent="0.25">
      <c r="A85" t="s">
        <v>10</v>
      </c>
      <c r="B85" t="s">
        <v>44</v>
      </c>
      <c r="C85" t="s">
        <v>46</v>
      </c>
      <c r="D85" s="11">
        <v>44385</v>
      </c>
      <c r="E85">
        <f>VLOOKUP(A85,home!$A$2:$E$405,3,FALSE)</f>
        <v>1.5425</v>
      </c>
      <c r="F85">
        <f>VLOOKUP(B85,home!$B$2:$E$405,3,FALSE)</f>
        <v>0.91520000000000001</v>
      </c>
      <c r="G85">
        <f>VLOOKUP(C85,away!$B$2:$E$405,4,FALSE)</f>
        <v>1.0678000000000001</v>
      </c>
      <c r="H85">
        <f>VLOOKUP(A85,away!$A$2:$E$405,3,FALSE)</f>
        <v>1.4443999999999999</v>
      </c>
      <c r="I85">
        <f>VLOOKUP(C85,away!$B$2:$E$405,3,FALSE)</f>
        <v>1.181</v>
      </c>
      <c r="J85">
        <f>VLOOKUP(B85,home!$B$2:$E$405,4,FALSE)</f>
        <v>1.4254</v>
      </c>
      <c r="K85" s="3">
        <f t="shared" si="224"/>
        <v>1.5074089888000002</v>
      </c>
      <c r="L85" s="3">
        <f t="shared" si="225"/>
        <v>2.4314992045599997</v>
      </c>
      <c r="M85" s="5">
        <f t="shared" si="226"/>
        <v>1.9469460031142142E-2</v>
      </c>
      <c r="N85" s="5">
        <f t="shared" si="227"/>
        <v>2.9348439058025994E-2</v>
      </c>
      <c r="O85" s="5">
        <f t="shared" si="228"/>
        <v>4.7339976578934823E-2</v>
      </c>
      <c r="P85" s="5">
        <f t="shared" si="229"/>
        <v>7.1360706224667836E-2</v>
      </c>
      <c r="Q85" s="5">
        <f t="shared" si="230"/>
        <v>2.21200504216587E-2</v>
      </c>
      <c r="R85" s="5">
        <f t="shared" si="231"/>
        <v>5.7553557697784523E-2</v>
      </c>
      <c r="S85" s="5">
        <f t="shared" si="232"/>
        <v>6.538895255361396E-2</v>
      </c>
      <c r="T85" s="5">
        <f t="shared" si="233"/>
        <v>5.3784885005090217E-2</v>
      </c>
      <c r="U85" s="5">
        <f t="shared" si="234"/>
        <v>8.675675021105983E-2</v>
      </c>
      <c r="V85" s="5">
        <f t="shared" si="235"/>
        <v>2.6629750879659297E-2</v>
      </c>
      <c r="W85" s="5">
        <f t="shared" si="236"/>
        <v>1.1114654279439187E-2</v>
      </c>
      <c r="X85" s="5">
        <f t="shared" si="237"/>
        <v>2.7025273039415782E-2</v>
      </c>
      <c r="Y85" s="5">
        <f t="shared" si="238"/>
        <v>3.285596494917814E-2</v>
      </c>
      <c r="Z85" s="5">
        <f t="shared" si="239"/>
        <v>4.6647143253920373E-2</v>
      </c>
      <c r="AA85" s="5">
        <f t="shared" si="240"/>
        <v>7.031632304280086E-2</v>
      </c>
      <c r="AB85" s="5">
        <f t="shared" si="241"/>
        <v>5.2997728707041308E-2</v>
      </c>
      <c r="AC85" s="5">
        <f t="shared" si="242"/>
        <v>6.1003162976779575E-3</v>
      </c>
      <c r="AD85" s="5">
        <f t="shared" si="243"/>
        <v>4.1885824420577538E-3</v>
      </c>
      <c r="AE85" s="5">
        <f t="shared" si="244"/>
        <v>1.018453487609741E-2</v>
      </c>
      <c r="AF85" s="5">
        <f t="shared" si="245"/>
        <v>1.2381844225022216E-2</v>
      </c>
      <c r="AG85" s="5">
        <f t="shared" si="246"/>
        <v>1.0035481461375782E-2</v>
      </c>
      <c r="AH85" s="5">
        <f t="shared" si="247"/>
        <v>2.8355622929225933E-2</v>
      </c>
      <c r="AI85" s="5">
        <f t="shared" si="248"/>
        <v>4.2743520886538558E-2</v>
      </c>
      <c r="AJ85" s="5">
        <f t="shared" si="249"/>
        <v>3.2215983798664395E-2</v>
      </c>
      <c r="AK85" s="5">
        <f t="shared" si="250"/>
        <v>1.6187554520380631E-2</v>
      </c>
      <c r="AL85" s="5">
        <f t="shared" si="251"/>
        <v>8.9437072933678662E-4</v>
      </c>
      <c r="AM85" s="5">
        <f t="shared" si="252"/>
        <v>1.2627813646975436E-3</v>
      </c>
      <c r="AN85" s="5">
        <f t="shared" si="253"/>
        <v>3.070451883795268E-3</v>
      </c>
      <c r="AO85" s="5">
        <f t="shared" si="254"/>
        <v>3.7329006565439736E-3</v>
      </c>
      <c r="AP85" s="5">
        <f t="shared" si="255"/>
        <v>3.0255149923627245E-3</v>
      </c>
      <c r="AQ85" s="5">
        <f t="shared" si="256"/>
        <v>1.839134324328579E-3</v>
      </c>
      <c r="AR85" s="5">
        <f t="shared" si="257"/>
        <v>1.378933491944323E-2</v>
      </c>
      <c r="AS85" s="5">
        <f t="shared" si="258"/>
        <v>2.0786167407142449E-2</v>
      </c>
      <c r="AT85" s="5">
        <f t="shared" si="259"/>
        <v>1.5666627796114066E-2</v>
      </c>
      <c r="AU85" s="5">
        <f t="shared" si="260"/>
        <v>7.8720051880154275E-3</v>
      </c>
      <c r="AV85" s="5">
        <f t="shared" si="261"/>
        <v>2.9665828450736718E-3</v>
      </c>
      <c r="AW85" s="5">
        <f t="shared" si="262"/>
        <v>9.1058461659749811E-5</v>
      </c>
      <c r="AX85" s="5">
        <f t="shared" si="263"/>
        <v>3.1725466333903479E-4</v>
      </c>
      <c r="AY85" s="5">
        <f t="shared" si="264"/>
        <v>7.7140446155181354E-4</v>
      </c>
      <c r="AZ85" s="5">
        <f t="shared" si="265"/>
        <v>9.3783466732863486E-4</v>
      </c>
      <c r="BA85" s="5">
        <f t="shared" si="266"/>
        <v>7.6011474920612259E-4</v>
      </c>
      <c r="BB85" s="5">
        <f t="shared" si="267"/>
        <v>4.6205460201725255E-4</v>
      </c>
      <c r="BC85" s="5">
        <f t="shared" si="268"/>
        <v>2.246970794536474E-4</v>
      </c>
      <c r="BD85" s="5">
        <f t="shared" si="269"/>
        <v>5.5881261480062753E-3</v>
      </c>
      <c r="BE85" s="5">
        <f t="shared" si="270"/>
        <v>8.4235915860529781E-3</v>
      </c>
      <c r="BF85" s="5">
        <f t="shared" si="271"/>
        <v>6.3488988373981564E-3</v>
      </c>
      <c r="BG85" s="5">
        <f t="shared" si="272"/>
        <v>3.1901290588252844E-3</v>
      </c>
      <c r="BH85" s="5">
        <f t="shared" si="273"/>
        <v>1.2022073046763291E-3</v>
      </c>
      <c r="BI85" s="5">
        <f t="shared" si="274"/>
        <v>3.62443619494024E-4</v>
      </c>
      <c r="BJ85" s="8">
        <f t="shared" si="275"/>
        <v>0.22944385320198576</v>
      </c>
      <c r="BK85" s="8">
        <f t="shared" si="276"/>
        <v>0.19061496117764978</v>
      </c>
      <c r="BL85" s="8">
        <f t="shared" si="277"/>
        <v>0.52066313308267287</v>
      </c>
      <c r="BM85" s="8">
        <f t="shared" si="278"/>
        <v>0.73949655470412268</v>
      </c>
      <c r="BN85" s="8">
        <f t="shared" si="279"/>
        <v>0.24719219001221404</v>
      </c>
    </row>
    <row r="86" spans="1:66" x14ac:dyDescent="0.25">
      <c r="A86" t="s">
        <v>80</v>
      </c>
      <c r="B86" t="s">
        <v>83</v>
      </c>
      <c r="C86" t="s">
        <v>98</v>
      </c>
      <c r="D86" s="11">
        <v>44385</v>
      </c>
      <c r="E86">
        <f>VLOOKUP(A86,home!$A$2:$E$405,3,FALSE)</f>
        <v>1.2518</v>
      </c>
      <c r="F86">
        <f>VLOOKUP(B86,home!$B$2:$E$405,3,FALSE)</f>
        <v>1.2850999999999999</v>
      </c>
      <c r="G86">
        <f>VLOOKUP(C86,away!$B$2:$E$405,4,FALSE)</f>
        <v>0.79879999999999995</v>
      </c>
      <c r="H86">
        <f>VLOOKUP(A86,away!$A$2:$E$405,3,FALSE)</f>
        <v>1.0562</v>
      </c>
      <c r="I86">
        <f>VLOOKUP(C86,away!$B$2:$E$405,3,FALSE)</f>
        <v>1.1938</v>
      </c>
      <c r="J86">
        <f>VLOOKUP(B86,home!$B$2:$E$405,4,FALSE)</f>
        <v>1.1526000000000001</v>
      </c>
      <c r="K86" s="3">
        <f t="shared" si="224"/>
        <v>1.2850201181839997</v>
      </c>
      <c r="L86" s="3">
        <f t="shared" si="225"/>
        <v>1.4533036120559999</v>
      </c>
      <c r="M86" s="5">
        <f t="shared" si="226"/>
        <v>6.4678674981241593E-2</v>
      </c>
      <c r="N86" s="5">
        <f t="shared" si="227"/>
        <v>8.3113398568379585E-2</v>
      </c>
      <c r="O86" s="5">
        <f t="shared" si="228"/>
        <v>9.3997751973234414E-2</v>
      </c>
      <c r="P86" s="5">
        <f t="shared" si="229"/>
        <v>0.120789002349676</v>
      </c>
      <c r="Q86" s="5">
        <f t="shared" si="230"/>
        <v>5.3401194625506514E-2</v>
      </c>
      <c r="R86" s="5">
        <f t="shared" si="231"/>
        <v>6.8303636233922799E-2</v>
      </c>
      <c r="S86" s="5">
        <f t="shared" si="232"/>
        <v>5.6394101660483517E-2</v>
      </c>
      <c r="T86" s="5">
        <f t="shared" si="233"/>
        <v>7.7608149037354038E-2</v>
      </c>
      <c r="U86" s="5">
        <f t="shared" si="234"/>
        <v>8.7771546705712425E-2</v>
      </c>
      <c r="V86" s="5">
        <f t="shared" si="235"/>
        <v>1.1701928855653817E-2</v>
      </c>
      <c r="W86" s="5">
        <f t="shared" si="236"/>
        <v>2.2873869809611719E-2</v>
      </c>
      <c r="X86" s="5">
        <f t="shared" si="237"/>
        <v>3.3242677616007389E-2</v>
      </c>
      <c r="Y86" s="5">
        <f t="shared" si="238"/>
        <v>2.4155851726878345E-2</v>
      </c>
      <c r="Z86" s="5">
        <f t="shared" si="239"/>
        <v>3.3088640418439681E-2</v>
      </c>
      <c r="AA86" s="5">
        <f t="shared" si="240"/>
        <v>4.2519568621051239E-2</v>
      </c>
      <c r="AB86" s="5">
        <f t="shared" si="241"/>
        <v>2.7319250547277976E-2</v>
      </c>
      <c r="AC86" s="5">
        <f t="shared" si="242"/>
        <v>1.365852338938655E-3</v>
      </c>
      <c r="AD86" s="5">
        <f t="shared" si="243"/>
        <v>7.3483457215181664E-3</v>
      </c>
      <c r="AE86" s="5">
        <f t="shared" si="244"/>
        <v>1.0679377379718601E-2</v>
      </c>
      <c r="AF86" s="5">
        <f t="shared" si="245"/>
        <v>7.7601888602270939E-3</v>
      </c>
      <c r="AG86" s="5">
        <f t="shared" si="246"/>
        <v>3.7593035002682546E-3</v>
      </c>
      <c r="AH86" s="5">
        <f t="shared" si="247"/>
        <v>1.202196015953514E-2</v>
      </c>
      <c r="AI86" s="5">
        <f t="shared" si="248"/>
        <v>1.5448460665009184E-2</v>
      </c>
      <c r="AJ86" s="5">
        <f t="shared" si="249"/>
        <v>9.9257913747554868E-3</v>
      </c>
      <c r="AK86" s="5">
        <f t="shared" si="250"/>
        <v>4.2516138684860075E-3</v>
      </c>
      <c r="AL86" s="5">
        <f t="shared" si="251"/>
        <v>1.0203050166084565E-4</v>
      </c>
      <c r="AM86" s="5">
        <f t="shared" si="252"/>
        <v>1.888554417504432E-3</v>
      </c>
      <c r="AN86" s="5">
        <f t="shared" si="253"/>
        <v>2.7446429565235052E-3</v>
      </c>
      <c r="AO86" s="5">
        <f t="shared" si="254"/>
        <v>1.9943997612598351E-3</v>
      </c>
      <c r="AP86" s="5">
        <f t="shared" si="255"/>
        <v>9.6615612564084703E-4</v>
      </c>
      <c r="AQ86" s="5">
        <f t="shared" si="256"/>
        <v>3.5102954680096848E-4</v>
      </c>
      <c r="AR86" s="5">
        <f t="shared" si="257"/>
        <v>3.4943116247691491E-3</v>
      </c>
      <c r="AS86" s="5">
        <f t="shared" si="258"/>
        <v>4.4902607370325767E-3</v>
      </c>
      <c r="AT86" s="5">
        <f t="shared" si="259"/>
        <v>2.8850376914892882E-3</v>
      </c>
      <c r="AU86" s="5">
        <f t="shared" si="260"/>
        <v>1.2357771584276197E-3</v>
      </c>
      <c r="AV86" s="5">
        <f t="shared" si="261"/>
        <v>3.9699962754293671E-4</v>
      </c>
      <c r="AW86" s="5">
        <f t="shared" si="262"/>
        <v>5.2929013690562557E-6</v>
      </c>
      <c r="AX86" s="5">
        <f t="shared" si="263"/>
        <v>4.0447173679640996E-4</v>
      </c>
      <c r="AY86" s="5">
        <f t="shared" si="264"/>
        <v>5.8782023606078612E-4</v>
      </c>
      <c r="AZ86" s="5">
        <f t="shared" si="265"/>
        <v>4.2714063615337564E-4</v>
      </c>
      <c r="BA86" s="5">
        <f t="shared" si="266"/>
        <v>2.0692167645919941E-4</v>
      </c>
      <c r="BB86" s="5">
        <f t="shared" si="267"/>
        <v>7.5180004952709394E-5</v>
      </c>
      <c r="BC86" s="5">
        <f t="shared" si="268"/>
        <v>2.1851874550432108E-5</v>
      </c>
      <c r="BD86" s="5">
        <f t="shared" si="269"/>
        <v>8.4638261765437829E-4</v>
      </c>
      <c r="BE86" s="5">
        <f t="shared" si="270"/>
        <v>1.0876186913671125E-3</v>
      </c>
      <c r="BF86" s="5">
        <f t="shared" si="271"/>
        <v>6.9880594965984701E-4</v>
      </c>
      <c r="BG86" s="5">
        <f t="shared" si="272"/>
        <v>2.9932656800652635E-4</v>
      </c>
      <c r="BH86" s="5">
        <f t="shared" si="273"/>
        <v>9.6160165448839336E-5</v>
      </c>
      <c r="BI86" s="5">
        <f t="shared" si="274"/>
        <v>2.4713549433932093E-5</v>
      </c>
      <c r="BJ86" s="8">
        <f t="shared" si="275"/>
        <v>0.33361052581817219</v>
      </c>
      <c r="BK86" s="8">
        <f t="shared" si="276"/>
        <v>0.25561941092371521</v>
      </c>
      <c r="BL86" s="8">
        <f t="shared" si="277"/>
        <v>0.37711497452981674</v>
      </c>
      <c r="BM86" s="8">
        <f t="shared" si="278"/>
        <v>0.51456736562349115</v>
      </c>
      <c r="BN86" s="8">
        <f t="shared" si="279"/>
        <v>0.48428365873196089</v>
      </c>
    </row>
    <row r="87" spans="1:66" x14ac:dyDescent="0.25">
      <c r="A87" t="s">
        <v>80</v>
      </c>
      <c r="B87" t="s">
        <v>87</v>
      </c>
      <c r="C87" t="s">
        <v>111</v>
      </c>
      <c r="D87" s="11">
        <v>44385</v>
      </c>
      <c r="E87">
        <f>VLOOKUP(A87,home!$A$2:$E$405,3,FALSE)</f>
        <v>1.2518</v>
      </c>
      <c r="F87">
        <f>VLOOKUP(B87,home!$B$2:$E$405,3,FALSE)</f>
        <v>0.62519999999999998</v>
      </c>
      <c r="G87">
        <f>VLOOKUP(C87,away!$B$2:$E$405,4,FALSE)</f>
        <v>0.6129</v>
      </c>
      <c r="H87">
        <f>VLOOKUP(A87,away!$A$2:$E$405,3,FALSE)</f>
        <v>1.0562</v>
      </c>
      <c r="I87">
        <f>VLOOKUP(C87,away!$B$2:$E$405,3,FALSE)</f>
        <v>1.0241</v>
      </c>
      <c r="J87">
        <f>VLOOKUP(B87,home!$B$2:$E$405,4,FALSE)</f>
        <v>1.2349000000000001</v>
      </c>
      <c r="K87" s="3">
        <f t="shared" si="224"/>
        <v>0.47967108314399998</v>
      </c>
      <c r="L87" s="3">
        <f t="shared" si="225"/>
        <v>1.3357350432580002</v>
      </c>
      <c r="M87" s="5">
        <f t="shared" si="226"/>
        <v>0.16277178904366818</v>
      </c>
      <c r="N87" s="5">
        <f t="shared" si="227"/>
        <v>7.8076920355862986E-2</v>
      </c>
      <c r="O87" s="5">
        <f t="shared" si="228"/>
        <v>0.21741998267942619</v>
      </c>
      <c r="P87" s="5">
        <f t="shared" si="229"/>
        <v>0.10429007858899009</v>
      </c>
      <c r="Q87" s="5">
        <f t="shared" si="230"/>
        <v>1.8725620477822304E-2</v>
      </c>
      <c r="R87" s="5">
        <f t="shared" si="231"/>
        <v>0.14520774498472852</v>
      </c>
      <c r="S87" s="5">
        <f t="shared" si="232"/>
        <v>1.6705014665010249E-2</v>
      </c>
      <c r="T87" s="5">
        <f t="shared" si="233"/>
        <v>2.5012467478976869E-2</v>
      </c>
      <c r="U87" s="5">
        <f t="shared" si="234"/>
        <v>6.965195631772246E-2</v>
      </c>
      <c r="V87" s="5">
        <f t="shared" si="235"/>
        <v>1.1892364439807916E-3</v>
      </c>
      <c r="W87" s="5">
        <f t="shared" si="236"/>
        <v>2.9940462190468312E-3</v>
      </c>
      <c r="X87" s="5">
        <f t="shared" si="237"/>
        <v>3.9992524559149707E-3</v>
      </c>
      <c r="Y87" s="5">
        <f t="shared" si="238"/>
        <v>2.6709708261006236E-3</v>
      </c>
      <c r="Z87" s="5">
        <f t="shared" si="239"/>
        <v>6.4653024509524371E-2</v>
      </c>
      <c r="AA87" s="5">
        <f t="shared" si="240"/>
        <v>3.1012186295019131E-2</v>
      </c>
      <c r="AB87" s="5">
        <f t="shared" si="241"/>
        <v>7.4378244953976673E-3</v>
      </c>
      <c r="AC87" s="5">
        <f t="shared" si="242"/>
        <v>4.7622488413200386E-5</v>
      </c>
      <c r="AD87" s="5">
        <f t="shared" si="243"/>
        <v>3.5903934821834784E-4</v>
      </c>
      <c r="AE87" s="5">
        <f t="shared" si="244"/>
        <v>4.7958143932375899E-4</v>
      </c>
      <c r="AF87" s="5">
        <f t="shared" si="245"/>
        <v>3.2029686730042763E-4</v>
      </c>
      <c r="AG87" s="5">
        <f t="shared" si="246"/>
        <v>1.4261058329964629E-4</v>
      </c>
      <c r="AH87" s="5">
        <f t="shared" si="247"/>
        <v>2.1589827622497504E-2</v>
      </c>
      <c r="AI87" s="5">
        <f t="shared" si="248"/>
        <v>1.0356016000575627E-2</v>
      </c>
      <c r="AJ87" s="5">
        <f t="shared" si="249"/>
        <v>2.4837407060263523E-3</v>
      </c>
      <c r="AK87" s="5">
        <f t="shared" si="250"/>
        <v>3.9712619823616797E-4</v>
      </c>
      <c r="AL87" s="5">
        <f t="shared" si="251"/>
        <v>1.2204948015613492E-6</v>
      </c>
      <c r="AM87" s="5">
        <f t="shared" si="252"/>
        <v>3.4444158610242159E-5</v>
      </c>
      <c r="AN87" s="5">
        <f t="shared" si="253"/>
        <v>4.6008269691237222E-5</v>
      </c>
      <c r="AO87" s="5">
        <f t="shared" si="254"/>
        <v>3.0727429053125248E-5</v>
      </c>
      <c r="AP87" s="5">
        <f t="shared" si="255"/>
        <v>1.3681234591827802E-5</v>
      </c>
      <c r="AQ87" s="5">
        <f t="shared" si="256"/>
        <v>4.5686261198344869E-6</v>
      </c>
      <c r="AR87" s="5">
        <f t="shared" si="257"/>
        <v>5.7676578666538926E-3</v>
      </c>
      <c r="AS87" s="5">
        <f t="shared" si="258"/>
        <v>2.7665786961018853E-3</v>
      </c>
      <c r="AT87" s="5">
        <f t="shared" si="259"/>
        <v>6.6352389988115306E-4</v>
      </c>
      <c r="AU87" s="5">
        <f t="shared" si="260"/>
        <v>1.0609107591597458E-4</v>
      </c>
      <c r="AV87" s="5">
        <f t="shared" si="261"/>
        <v>1.2722205324131964E-5</v>
      </c>
      <c r="AW87" s="5">
        <f t="shared" si="262"/>
        <v>2.1721874042200489E-8</v>
      </c>
      <c r="AX87" s="5">
        <f t="shared" si="263"/>
        <v>2.7536444780930961E-6</v>
      </c>
      <c r="AY87" s="5">
        <f t="shared" si="264"/>
        <v>3.6781394260628347E-6</v>
      </c>
      <c r="AZ87" s="5">
        <f t="shared" si="265"/>
        <v>2.4565098626904984E-6</v>
      </c>
      <c r="BA87" s="5">
        <f t="shared" si="266"/>
        <v>1.0937487692348661E-6</v>
      </c>
      <c r="BB87" s="5">
        <f t="shared" si="267"/>
        <v>3.6523963989682935E-7</v>
      </c>
      <c r="BC87" s="5">
        <f t="shared" si="268"/>
        <v>9.7572677239425538E-8</v>
      </c>
      <c r="BD87" s="5">
        <f t="shared" si="269"/>
        <v>1.2840104550020468E-3</v>
      </c>
      <c r="BE87" s="5">
        <f t="shared" si="270"/>
        <v>6.1590268571905206E-4</v>
      </c>
      <c r="BF87" s="5">
        <f t="shared" si="271"/>
        <v>1.4771535418507811E-4</v>
      </c>
      <c r="BG87" s="5">
        <f t="shared" si="272"/>
        <v>2.3618261312985342E-5</v>
      </c>
      <c r="BH87" s="5">
        <f t="shared" si="273"/>
        <v>2.8322492464944274E-6</v>
      </c>
      <c r="BI87" s="5">
        <f t="shared" si="274"/>
        <v>2.7170961275995215E-7</v>
      </c>
      <c r="BJ87" s="8">
        <f t="shared" si="275"/>
        <v>0.13292068062478626</v>
      </c>
      <c r="BK87" s="8">
        <f t="shared" si="276"/>
        <v>0.28500863986429015</v>
      </c>
      <c r="BL87" s="8">
        <f t="shared" si="277"/>
        <v>0.51694732975858515</v>
      </c>
      <c r="BM87" s="8">
        <f t="shared" si="278"/>
        <v>0.27303388220913555</v>
      </c>
      <c r="BN87" s="8">
        <f t="shared" si="279"/>
        <v>0.72649213613049834</v>
      </c>
    </row>
    <row r="88" spans="1:66" x14ac:dyDescent="0.25">
      <c r="A88" t="s">
        <v>80</v>
      </c>
      <c r="B88" t="s">
        <v>89</v>
      </c>
      <c r="C88" t="s">
        <v>97</v>
      </c>
      <c r="D88" s="11">
        <v>44385</v>
      </c>
      <c r="E88">
        <f>VLOOKUP(A88,home!$A$2:$E$405,3,FALSE)</f>
        <v>1.2518</v>
      </c>
      <c r="F88">
        <f>VLOOKUP(B88,home!$B$2:$E$405,3,FALSE)</f>
        <v>1.2850999999999999</v>
      </c>
      <c r="G88">
        <f>VLOOKUP(C88,away!$B$2:$E$405,4,FALSE)</f>
        <v>0.97250000000000003</v>
      </c>
      <c r="H88">
        <f>VLOOKUP(A88,away!$A$2:$E$405,3,FALSE)</f>
        <v>1.0562</v>
      </c>
      <c r="I88">
        <f>VLOOKUP(C88,away!$B$2:$E$405,3,FALSE)</f>
        <v>1.1526000000000001</v>
      </c>
      <c r="J88">
        <f>VLOOKUP(B88,home!$B$2:$E$405,4,FALSE)</f>
        <v>1.0703</v>
      </c>
      <c r="K88" s="3">
        <f t="shared" si="224"/>
        <v>1.56444925505</v>
      </c>
      <c r="L88" s="3">
        <f t="shared" si="225"/>
        <v>1.3029576612360003</v>
      </c>
      <c r="M88" s="5">
        <f t="shared" si="226"/>
        <v>5.6846142431985727E-2</v>
      </c>
      <c r="N88" s="5">
        <f t="shared" si="227"/>
        <v>8.8932905180186275E-2</v>
      </c>
      <c r="O88" s="5">
        <f t="shared" si="228"/>
        <v>7.4068116793468683E-2</v>
      </c>
      <c r="P88" s="5">
        <f t="shared" si="229"/>
        <v>0.11587581014049847</v>
      </c>
      <c r="Q88" s="5">
        <f t="shared" si="230"/>
        <v>6.956550862928737E-2</v>
      </c>
      <c r="R88" s="5">
        <f t="shared" si="231"/>
        <v>4.8253810114686449E-2</v>
      </c>
      <c r="S88" s="5">
        <f t="shared" si="232"/>
        <v>5.9050635633640408E-2</v>
      </c>
      <c r="T88" s="5">
        <f t="shared" si="233"/>
        <v>9.0640912426309062E-2</v>
      </c>
      <c r="U88" s="5">
        <f t="shared" si="234"/>
        <v>7.549063728724538E-2</v>
      </c>
      <c r="V88" s="5">
        <f t="shared" si="235"/>
        <v>1.3374385960697541E-2</v>
      </c>
      <c r="W88" s="5">
        <f t="shared" si="236"/>
        <v>3.6277236050754315E-2</v>
      </c>
      <c r="X88" s="5">
        <f t="shared" si="237"/>
        <v>4.7267702640797153E-2</v>
      </c>
      <c r="Y88" s="5">
        <f t="shared" si="238"/>
        <v>3.0793907642425896E-2</v>
      </c>
      <c r="Z88" s="5">
        <f t="shared" si="239"/>
        <v>2.0957557190919296E-2</v>
      </c>
      <c r="AA88" s="5">
        <f t="shared" si="240"/>
        <v>3.2787034735001462E-2</v>
      </c>
      <c r="AB88" s="5">
        <f t="shared" si="241"/>
        <v>2.5646826033235766E-2</v>
      </c>
      <c r="AC88" s="5">
        <f t="shared" si="242"/>
        <v>1.7039060853840881E-3</v>
      </c>
      <c r="AD88" s="5">
        <f t="shared" si="243"/>
        <v>1.4188473728718903E-2</v>
      </c>
      <c r="AE88" s="5">
        <f t="shared" si="244"/>
        <v>1.8486980546080011E-2</v>
      </c>
      <c r="AF88" s="5">
        <f t="shared" si="245"/>
        <v>1.2043876467817929E-2</v>
      </c>
      <c r="AG88" s="5">
        <f t="shared" si="246"/>
        <v>5.2308870382411143E-3</v>
      </c>
      <c r="AH88" s="5">
        <f t="shared" si="247"/>
        <v>6.8267024256749836E-3</v>
      </c>
      <c r="AI88" s="5">
        <f t="shared" si="248"/>
        <v>1.0680029524295257E-2</v>
      </c>
      <c r="AJ88" s="5">
        <f t="shared" si="249"/>
        <v>8.3541821165978615E-3</v>
      </c>
      <c r="AK88" s="5">
        <f t="shared" si="250"/>
        <v>4.3565646629545179E-3</v>
      </c>
      <c r="AL88" s="5">
        <f t="shared" si="251"/>
        <v>1.3893044600761639E-4</v>
      </c>
      <c r="AM88" s="5">
        <f t="shared" si="252"/>
        <v>4.4394294310381574E-3</v>
      </c>
      <c r="AN88" s="5">
        <f t="shared" si="253"/>
        <v>5.7843885886877441E-3</v>
      </c>
      <c r="AO88" s="5">
        <f t="shared" si="254"/>
        <v>3.7684067135983971E-3</v>
      </c>
      <c r="AP88" s="5">
        <f t="shared" si="255"/>
        <v>1.6366914660454026E-3</v>
      </c>
      <c r="AQ88" s="5">
        <f t="shared" si="256"/>
        <v>5.331349211908597E-4</v>
      </c>
      <c r="AR88" s="5">
        <f t="shared" si="257"/>
        <v>1.7789808453023213E-3</v>
      </c>
      <c r="AS88" s="5">
        <f t="shared" si="258"/>
        <v>2.7831252581814359E-3</v>
      </c>
      <c r="AT88" s="5">
        <f t="shared" si="259"/>
        <v>2.177029118436394E-3</v>
      </c>
      <c r="AU88" s="5">
        <f t="shared" si="260"/>
        <v>1.1352838608533246E-3</v>
      </c>
      <c r="AV88" s="5">
        <f t="shared" si="261"/>
        <v>4.4402349759556798E-4</v>
      </c>
      <c r="AW88" s="5">
        <f t="shared" si="262"/>
        <v>7.8665935881102077E-6</v>
      </c>
      <c r="AX88" s="5">
        <f t="shared" si="263"/>
        <v>1.1575436777057808E-3</v>
      </c>
      <c r="AY88" s="5">
        <f t="shared" si="264"/>
        <v>1.5082304030820425E-3</v>
      </c>
      <c r="AZ88" s="5">
        <f t="shared" si="265"/>
        <v>9.8258017930240456E-4</v>
      </c>
      <c r="BA88" s="5">
        <f t="shared" si="266"/>
        <v>4.2675345746690343E-4</v>
      </c>
      <c r="BB88" s="5">
        <f t="shared" si="267"/>
        <v>1.3901042171636339E-4</v>
      </c>
      <c r="BC88" s="5">
        <f t="shared" si="268"/>
        <v>3.6224938793396588E-5</v>
      </c>
      <c r="BD88" s="5">
        <f t="shared" si="269"/>
        <v>3.863227869297923E-4</v>
      </c>
      <c r="BE88" s="5">
        <f t="shared" si="270"/>
        <v>6.0438239622115342E-4</v>
      </c>
      <c r="BF88" s="5">
        <f t="shared" si="271"/>
        <v>4.7276279476675886E-4</v>
      </c>
      <c r="BG88" s="5">
        <f t="shared" si="272"/>
        <v>2.4653780069607055E-4</v>
      </c>
      <c r="BH88" s="5">
        <f t="shared" si="273"/>
        <v>9.6423969660158274E-5</v>
      </c>
      <c r="BI88" s="5">
        <f t="shared" si="274"/>
        <v>3.0170081500759687E-5</v>
      </c>
      <c r="BJ88" s="8">
        <f t="shared" si="275"/>
        <v>0.43384078454924546</v>
      </c>
      <c r="BK88" s="8">
        <f t="shared" si="276"/>
        <v>0.24849804110129589</v>
      </c>
      <c r="BL88" s="8">
        <f t="shared" si="277"/>
        <v>0.29661894610330403</v>
      </c>
      <c r="BM88" s="8">
        <f t="shared" si="278"/>
        <v>0.54487267184515786</v>
      </c>
      <c r="BN88" s="8">
        <f t="shared" si="279"/>
        <v>0.45354229329011297</v>
      </c>
    </row>
    <row r="89" spans="1:66" x14ac:dyDescent="0.25">
      <c r="A89" t="s">
        <v>80</v>
      </c>
      <c r="B89" t="s">
        <v>91</v>
      </c>
      <c r="C89" t="s">
        <v>96</v>
      </c>
      <c r="D89" s="11">
        <v>44385</v>
      </c>
      <c r="E89">
        <f>VLOOKUP(A89,home!$A$2:$E$405,3,FALSE)</f>
        <v>1.2518</v>
      </c>
      <c r="F89">
        <f>VLOOKUP(B89,home!$B$2:$E$405,3,FALSE)</f>
        <v>0.69469999999999998</v>
      </c>
      <c r="G89">
        <f>VLOOKUP(C89,away!$B$2:$E$405,4,FALSE)</f>
        <v>1.6672</v>
      </c>
      <c r="H89">
        <f>VLOOKUP(A89,away!$A$2:$E$405,3,FALSE)</f>
        <v>1.0562</v>
      </c>
      <c r="I89">
        <f>VLOOKUP(C89,away!$B$2:$E$405,3,FALSE)</f>
        <v>0.90559999999999996</v>
      </c>
      <c r="J89">
        <f>VLOOKUP(B89,home!$B$2:$E$405,4,FALSE)</f>
        <v>1.0703</v>
      </c>
      <c r="K89" s="3">
        <f t="shared" si="224"/>
        <v>1.4498395669119999</v>
      </c>
      <c r="L89" s="3">
        <f t="shared" si="225"/>
        <v>1.0237362988160001</v>
      </c>
      <c r="M89" s="5">
        <f t="shared" si="226"/>
        <v>8.428293504463874E-2</v>
      </c>
      <c r="N89" s="5">
        <f t="shared" si="227"/>
        <v>0.12219673404319126</v>
      </c>
      <c r="O89" s="5">
        <f t="shared" si="228"/>
        <v>8.6283499975947822E-2</v>
      </c>
      <c r="P89" s="5">
        <f t="shared" si="229"/>
        <v>0.12509723223677974</v>
      </c>
      <c r="Q89" s="5">
        <f t="shared" si="230"/>
        <v>8.8582829981620634E-2</v>
      </c>
      <c r="R89" s="5">
        <f t="shared" si="231"/>
        <v>4.416577545713362E-2</v>
      </c>
      <c r="S89" s="5">
        <f t="shared" si="232"/>
        <v>4.6418997822674481E-2</v>
      </c>
      <c r="T89" s="5">
        <f t="shared" si="233"/>
        <v>9.0685458504031327E-2</v>
      </c>
      <c r="U89" s="5">
        <f t="shared" si="234"/>
        <v>6.4033288761103244E-2</v>
      </c>
      <c r="V89" s="5">
        <f t="shared" si="235"/>
        <v>7.6552838862816094E-3</v>
      </c>
      <c r="W89" s="5">
        <f t="shared" si="236"/>
        <v>4.2810297285464052E-2</v>
      </c>
      <c r="X89" s="5">
        <f t="shared" si="237"/>
        <v>4.3826455294233624E-2</v>
      </c>
      <c r="Y89" s="5">
        <f t="shared" si="238"/>
        <v>2.2433366566571807E-2</v>
      </c>
      <c r="Z89" s="5">
        <f t="shared" si="239"/>
        <v>1.5071369166941505E-2</v>
      </c>
      <c r="AA89" s="5">
        <f t="shared" si="240"/>
        <v>2.1851067345769342E-2</v>
      </c>
      <c r="AB89" s="5">
        <f t="shared" si="241"/>
        <v>1.5840271008577586E-2</v>
      </c>
      <c r="AC89" s="5">
        <f t="shared" si="242"/>
        <v>7.1014881723495253E-4</v>
      </c>
      <c r="AD89" s="5">
        <f t="shared" si="243"/>
        <v>1.5517015718932799E-2</v>
      </c>
      <c r="AE89" s="5">
        <f t="shared" si="244"/>
        <v>1.5885332240769962E-2</v>
      </c>
      <c r="AF89" s="5">
        <f t="shared" si="245"/>
        <v>8.1311956168141561E-3</v>
      </c>
      <c r="AG89" s="5">
        <f t="shared" si="246"/>
        <v>2.7747333685687364E-3</v>
      </c>
      <c r="AH89" s="5">
        <f t="shared" si="247"/>
        <v>3.8572769222635691E-3</v>
      </c>
      <c r="AI89" s="5">
        <f t="shared" si="248"/>
        <v>5.5924327024342649E-3</v>
      </c>
      <c r="AJ89" s="5">
        <f t="shared" si="249"/>
        <v>4.0540651036409005E-3</v>
      </c>
      <c r="AK89" s="5">
        <f t="shared" si="250"/>
        <v>1.9592479980319248E-3</v>
      </c>
      <c r="AL89" s="5">
        <f t="shared" si="251"/>
        <v>4.2161631635283795E-5</v>
      </c>
      <c r="AM89" s="5">
        <f t="shared" si="252"/>
        <v>4.4994366699408405E-3</v>
      </c>
      <c r="AN89" s="5">
        <f t="shared" si="253"/>
        <v>4.6062366432422256E-3</v>
      </c>
      <c r="AO89" s="5">
        <f t="shared" si="254"/>
        <v>2.3577858263117155E-3</v>
      </c>
      <c r="AP89" s="5">
        <f t="shared" si="255"/>
        <v>8.0458364507639355E-4</v>
      </c>
      <c r="AQ89" s="5">
        <f t="shared" si="256"/>
        <v>2.059203707245983E-4</v>
      </c>
      <c r="AR89" s="5">
        <f t="shared" si="257"/>
        <v>7.8976687998129607E-4</v>
      </c>
      <c r="AS89" s="5">
        <f t="shared" si="258"/>
        <v>1.1450352712335237E-3</v>
      </c>
      <c r="AT89" s="5">
        <f t="shared" si="259"/>
        <v>8.3005872087208821E-4</v>
      </c>
      <c r="AU89" s="5">
        <f t="shared" si="260"/>
        <v>4.0115065879357223E-4</v>
      </c>
      <c r="AV89" s="5">
        <f t="shared" si="261"/>
        <v>1.4540102435293414E-4</v>
      </c>
      <c r="AW89" s="5">
        <f t="shared" si="262"/>
        <v>1.738292910318225E-6</v>
      </c>
      <c r="AX89" s="5">
        <f t="shared" si="263"/>
        <v>1.0872435521491661E-3</v>
      </c>
      <c r="AY89" s="5">
        <f t="shared" si="264"/>
        <v>1.1130506899887482E-3</v>
      </c>
      <c r="AZ89" s="5">
        <f t="shared" si="265"/>
        <v>5.6973519688183801E-4</v>
      </c>
      <c r="BA89" s="5">
        <f t="shared" si="266"/>
        <v>1.9441953392033935E-4</v>
      </c>
      <c r="BB89" s="5">
        <f t="shared" si="267"/>
        <v>4.9758583518284988E-5</v>
      </c>
      <c r="BC89" s="5">
        <f t="shared" si="268"/>
        <v>1.0187933625067184E-5</v>
      </c>
      <c r="BD89" s="5">
        <f t="shared" si="269"/>
        <v>1.3475217043991863E-4</v>
      </c>
      <c r="BE89" s="5">
        <f t="shared" si="270"/>
        <v>1.9536902843106363E-4</v>
      </c>
      <c r="BF89" s="5">
        <f t="shared" si="271"/>
        <v>1.4162687378425578E-4</v>
      </c>
      <c r="BG89" s="5">
        <f t="shared" si="272"/>
        <v>6.8445415116821938E-5</v>
      </c>
      <c r="BH89" s="5">
        <f t="shared" si="273"/>
        <v>2.4808717752521307E-5</v>
      </c>
      <c r="BI89" s="5">
        <f t="shared" si="274"/>
        <v>7.1937321203915002E-6</v>
      </c>
      <c r="BJ89" s="8">
        <f t="shared" si="275"/>
        <v>0.46834177726557769</v>
      </c>
      <c r="BK89" s="8">
        <f t="shared" si="276"/>
        <v>0.26531981012923356</v>
      </c>
      <c r="BL89" s="8">
        <f t="shared" si="277"/>
        <v>0.25152053376778061</v>
      </c>
      <c r="BM89" s="8">
        <f t="shared" si="278"/>
        <v>0.44853317119314318</v>
      </c>
      <c r="BN89" s="8">
        <f t="shared" si="279"/>
        <v>0.55060900673931179</v>
      </c>
    </row>
    <row r="90" spans="1:66" x14ac:dyDescent="0.25">
      <c r="A90" t="s">
        <v>80</v>
      </c>
      <c r="B90" t="s">
        <v>86</v>
      </c>
      <c r="C90" t="s">
        <v>114</v>
      </c>
      <c r="D90" s="11">
        <v>44385</v>
      </c>
      <c r="E90">
        <f>VLOOKUP(A90,home!$A$2:$E$405,3,FALSE)</f>
        <v>1.2518</v>
      </c>
      <c r="F90">
        <f>VLOOKUP(B90,home!$B$2:$E$405,3,FALSE)</f>
        <v>0.86829999999999996</v>
      </c>
      <c r="G90">
        <f>VLOOKUP(C90,away!$B$2:$E$405,4,FALSE)</f>
        <v>0.7742</v>
      </c>
      <c r="H90">
        <f>VLOOKUP(A90,away!$A$2:$E$405,3,FALSE)</f>
        <v>1.0562</v>
      </c>
      <c r="I90">
        <f>VLOOKUP(C90,away!$B$2:$E$405,3,FALSE)</f>
        <v>1.0583</v>
      </c>
      <c r="J90">
        <f>VLOOKUP(B90,home!$B$2:$E$405,4,FALSE)</f>
        <v>0.94679999999999997</v>
      </c>
      <c r="K90" s="3">
        <f t="shared" si="224"/>
        <v>0.84150735314799996</v>
      </c>
      <c r="L90" s="3">
        <f t="shared" si="225"/>
        <v>1.058310752328</v>
      </c>
      <c r="M90" s="5">
        <f t="shared" si="226"/>
        <v>0.14959582740986904</v>
      </c>
      <c r="N90" s="5">
        <f t="shared" si="227"/>
        <v>0.1258859887656639</v>
      </c>
      <c r="O90" s="5">
        <f t="shared" si="228"/>
        <v>0.15831887265126812</v>
      </c>
      <c r="P90" s="5">
        <f t="shared" si="229"/>
        <v>0.13322649547814391</v>
      </c>
      <c r="Q90" s="5">
        <f t="shared" si="230"/>
        <v>5.2966992602306334E-2</v>
      </c>
      <c r="R90" s="5">
        <f t="shared" si="231"/>
        <v>8.3775282611642188E-2</v>
      </c>
      <c r="S90" s="5">
        <f t="shared" si="232"/>
        <v>2.9662089185077355E-2</v>
      </c>
      <c r="T90" s="5">
        <f t="shared" si="233"/>
        <v>5.6055537789498421E-2</v>
      </c>
      <c r="U90" s="5">
        <f t="shared" si="234"/>
        <v>7.0497516329748683E-2</v>
      </c>
      <c r="V90" s="5">
        <f t="shared" si="235"/>
        <v>2.9351503381625206E-3</v>
      </c>
      <c r="W90" s="5">
        <f t="shared" si="236"/>
        <v>1.4857371249658838E-2</v>
      </c>
      <c r="X90" s="5">
        <f t="shared" si="237"/>
        <v>1.5723715744842839E-2</v>
      </c>
      <c r="Y90" s="5">
        <f t="shared" si="238"/>
        <v>8.3202887196581234E-3</v>
      </c>
      <c r="Z90" s="5">
        <f t="shared" si="239"/>
        <v>2.9553427455739294E-2</v>
      </c>
      <c r="AA90" s="5">
        <f t="shared" si="240"/>
        <v>2.4869426514730602E-2</v>
      </c>
      <c r="AB90" s="5">
        <f t="shared" si="241"/>
        <v>1.0463902640359818E-2</v>
      </c>
      <c r="AC90" s="5">
        <f t="shared" si="242"/>
        <v>1.6337345433752222E-4</v>
      </c>
      <c r="AD90" s="5">
        <f t="shared" si="243"/>
        <v>3.1256467887594E-3</v>
      </c>
      <c r="AE90" s="5">
        <f t="shared" si="244"/>
        <v>3.3079056045235574E-3</v>
      </c>
      <c r="AF90" s="5">
        <f t="shared" si="245"/>
        <v>1.7503960344766667E-3</v>
      </c>
      <c r="AG90" s="5">
        <f t="shared" si="246"/>
        <v>6.1748764803964983E-4</v>
      </c>
      <c r="AH90" s="5">
        <f t="shared" si="247"/>
        <v>7.8191775111386037E-3</v>
      </c>
      <c r="AI90" s="5">
        <f t="shared" si="248"/>
        <v>6.5798953711926119E-3</v>
      </c>
      <c r="AJ90" s="5">
        <f t="shared" si="249"/>
        <v>2.7685151689015352E-3</v>
      </c>
      <c r="AK90" s="5">
        <f t="shared" si="250"/>
        <v>7.7657529064413999E-4</v>
      </c>
      <c r="AL90" s="5">
        <f t="shared" si="251"/>
        <v>5.8198609285838307E-6</v>
      </c>
      <c r="AM90" s="5">
        <f t="shared" si="252"/>
        <v>5.2605095121689379E-4</v>
      </c>
      <c r="AN90" s="5">
        <f t="shared" si="253"/>
        <v>5.5672537794521082E-4</v>
      </c>
      <c r="AO90" s="5">
        <f t="shared" si="254"/>
        <v>2.9459422678664309E-4</v>
      </c>
      <c r="AP90" s="5">
        <f t="shared" si="255"/>
        <v>1.0392407926068592E-4</v>
      </c>
      <c r="AQ90" s="5">
        <f t="shared" si="256"/>
        <v>2.7495992626842799E-5</v>
      </c>
      <c r="AR90" s="5">
        <f t="shared" si="257"/>
        <v>1.6550239268798555E-3</v>
      </c>
      <c r="AS90" s="5">
        <f t="shared" si="258"/>
        <v>1.392714804105276E-3</v>
      </c>
      <c r="AT90" s="5">
        <f t="shared" si="259"/>
        <v>5.8598987424633296E-4</v>
      </c>
      <c r="AU90" s="5">
        <f t="shared" si="260"/>
        <v>1.6437159601618705E-4</v>
      </c>
      <c r="AV90" s="5">
        <f t="shared" si="261"/>
        <v>3.4579976674073467E-5</v>
      </c>
      <c r="AW90" s="5">
        <f t="shared" si="262"/>
        <v>1.4397305821925624E-7</v>
      </c>
      <c r="AX90" s="5">
        <f t="shared" si="263"/>
        <v>7.3779290596585979E-5</v>
      </c>
      <c r="AY90" s="5">
        <f t="shared" si="264"/>
        <v>7.8081416537499032E-5</v>
      </c>
      <c r="AZ90" s="5">
        <f t="shared" si="265"/>
        <v>4.1317201339318269E-5</v>
      </c>
      <c r="BA90" s="5">
        <f t="shared" si="266"/>
        <v>1.4575479477833792E-5</v>
      </c>
      <c r="BB90" s="5">
        <f t="shared" si="267"/>
        <v>3.8563466629319005E-6</v>
      </c>
      <c r="BC90" s="5">
        <f t="shared" si="268"/>
        <v>8.162426276170066E-7</v>
      </c>
      <c r="BD90" s="5">
        <f t="shared" si="269"/>
        <v>2.919216028628433E-4</v>
      </c>
      <c r="BE90" s="5">
        <f t="shared" si="270"/>
        <v>2.4565417535183287E-4</v>
      </c>
      <c r="BF90" s="5">
        <f t="shared" si="271"/>
        <v>1.0335989744503774E-4</v>
      </c>
      <c r="BG90" s="5">
        <f t="shared" si="272"/>
        <v>2.8992704573540824E-5</v>
      </c>
      <c r="BH90" s="5">
        <f t="shared" si="273"/>
        <v>6.0993935215705615E-6</v>
      </c>
      <c r="BI90" s="5">
        <f t="shared" si="274"/>
        <v>1.0265368996289806E-6</v>
      </c>
      <c r="BJ90" s="8">
        <f t="shared" si="275"/>
        <v>0.2843325475525057</v>
      </c>
      <c r="BK90" s="8">
        <f t="shared" si="276"/>
        <v>0.31566683714305638</v>
      </c>
      <c r="BL90" s="8">
        <f t="shared" si="277"/>
        <v>0.3703788985782025</v>
      </c>
      <c r="BM90" s="8">
        <f t="shared" si="278"/>
        <v>0.29608431376713112</v>
      </c>
      <c r="BN90" s="8">
        <f t="shared" si="279"/>
        <v>0.70376945951889347</v>
      </c>
    </row>
    <row r="91" spans="1:66" x14ac:dyDescent="0.25">
      <c r="A91" t="s">
        <v>80</v>
      </c>
      <c r="B91" t="s">
        <v>88</v>
      </c>
      <c r="C91" t="s">
        <v>110</v>
      </c>
      <c r="D91" s="11">
        <v>44385</v>
      </c>
      <c r="E91">
        <f>VLOOKUP(A91,home!$A$2:$E$405,3,FALSE)</f>
        <v>1.2518</v>
      </c>
      <c r="F91">
        <f>VLOOKUP(B91,home!$B$2:$E$405,3,FALSE)</f>
        <v>0.72940000000000005</v>
      </c>
      <c r="G91">
        <f>VLOOKUP(C91,away!$B$2:$E$405,4,FALSE)</f>
        <v>0.7742</v>
      </c>
      <c r="H91">
        <f>VLOOKUP(A91,away!$A$2:$E$405,3,FALSE)</f>
        <v>1.0562</v>
      </c>
      <c r="I91">
        <f>VLOOKUP(C91,away!$B$2:$E$405,3,FALSE)</f>
        <v>1.6386000000000001</v>
      </c>
      <c r="J91">
        <f>VLOOKUP(B91,home!$B$2:$E$405,4,FALSE)</f>
        <v>0.98799999999999999</v>
      </c>
      <c r="K91" s="3">
        <f t="shared" si="224"/>
        <v>0.70689331266400013</v>
      </c>
      <c r="L91" s="3">
        <f t="shared" si="225"/>
        <v>1.7099210481600002</v>
      </c>
      <c r="M91" s="5">
        <f t="shared" si="226"/>
        <v>8.9205341328551804E-2</v>
      </c>
      <c r="N91" s="5">
        <f t="shared" si="227"/>
        <v>6.3058659239062814E-2</v>
      </c>
      <c r="O91" s="5">
        <f t="shared" si="228"/>
        <v>0.15253409074598789</v>
      </c>
      <c r="P91" s="5">
        <f t="shared" si="229"/>
        <v>0.10782532870162258</v>
      </c>
      <c r="Q91" s="5">
        <f t="shared" si="230"/>
        <v>2.2287872260825736E-2</v>
      </c>
      <c r="R91" s="5">
        <f t="shared" si="231"/>
        <v>0.13041062616425611</v>
      </c>
      <c r="S91" s="5">
        <f t="shared" si="232"/>
        <v>3.2582974675227618E-2</v>
      </c>
      <c r="T91" s="5">
        <f t="shared" si="233"/>
        <v>3.8110501897487339E-2</v>
      </c>
      <c r="U91" s="5">
        <f t="shared" si="234"/>
        <v>9.2186399535837529E-2</v>
      </c>
      <c r="V91" s="5">
        <f t="shared" si="235"/>
        <v>4.3760084593207809E-3</v>
      </c>
      <c r="W91" s="5">
        <f t="shared" si="236"/>
        <v>5.2517159515623954E-3</v>
      </c>
      <c r="X91" s="5">
        <f t="shared" si="237"/>
        <v>8.9800196445341627E-3</v>
      </c>
      <c r="Y91" s="5">
        <f t="shared" si="238"/>
        <v>7.6775623015396264E-3</v>
      </c>
      <c r="Z91" s="5">
        <f t="shared" si="239"/>
        <v>7.4330624860662275E-2</v>
      </c>
      <c r="AA91" s="5">
        <f t="shared" si="240"/>
        <v>5.2543821640138634E-2</v>
      </c>
      <c r="AB91" s="5">
        <f t="shared" si="241"/>
        <v>1.8571438069611989E-2</v>
      </c>
      <c r="AC91" s="5">
        <f t="shared" si="242"/>
        <v>3.3058877381953497E-4</v>
      </c>
      <c r="AD91" s="5">
        <f t="shared" si="243"/>
        <v>9.2810072154257792E-4</v>
      </c>
      <c r="AE91" s="5">
        <f t="shared" si="244"/>
        <v>1.5869789585781374E-3</v>
      </c>
      <c r="AF91" s="5">
        <f t="shared" si="245"/>
        <v>1.3568043621298973E-3</v>
      </c>
      <c r="AG91" s="5">
        <f t="shared" si="246"/>
        <v>7.7334277901373839E-4</v>
      </c>
      <c r="AH91" s="5">
        <f t="shared" si="247"/>
        <v>3.1774874993032873E-2</v>
      </c>
      <c r="AI91" s="5">
        <f t="shared" si="248"/>
        <v>2.2461446643309506E-2</v>
      </c>
      <c r="AJ91" s="5">
        <f t="shared" si="249"/>
        <v>7.9389232124573699E-3</v>
      </c>
      <c r="AK91" s="5">
        <f t="shared" si="250"/>
        <v>1.8706572428797057E-3</v>
      </c>
      <c r="AL91" s="5">
        <f t="shared" si="251"/>
        <v>1.5983725938952765E-5</v>
      </c>
      <c r="AM91" s="5">
        <f t="shared" si="252"/>
        <v>1.3121363870741639E-4</v>
      </c>
      <c r="AN91" s="5">
        <f t="shared" si="253"/>
        <v>2.2436496263147302E-4</v>
      </c>
      <c r="AO91" s="5">
        <f t="shared" si="254"/>
        <v>1.9182318603659385E-4</v>
      </c>
      <c r="AP91" s="5">
        <f t="shared" si="255"/>
        <v>1.093341677763611E-4</v>
      </c>
      <c r="AQ91" s="5">
        <f t="shared" si="256"/>
        <v>4.6738198690964207E-5</v>
      </c>
      <c r="AR91" s="5">
        <f t="shared" si="257"/>
        <v>1.0866505510647943E-2</v>
      </c>
      <c r="AS91" s="5">
        <f t="shared" si="258"/>
        <v>7.6814600775035368E-3</v>
      </c>
      <c r="AT91" s="5">
        <f t="shared" si="259"/>
        <v>2.714986380141371E-3</v>
      </c>
      <c r="AU91" s="5">
        <f t="shared" si="260"/>
        <v>6.3973523869859214E-4</v>
      </c>
      <c r="AV91" s="5">
        <f t="shared" si="261"/>
        <v>1.1305614052788563E-4</v>
      </c>
      <c r="AW91" s="5">
        <f t="shared" si="262"/>
        <v>5.3666769699130956E-7</v>
      </c>
      <c r="AX91" s="5">
        <f t="shared" si="263"/>
        <v>1.5459007288763803E-5</v>
      </c>
      <c r="AY91" s="5">
        <f t="shared" si="264"/>
        <v>2.6433681946716086E-5</v>
      </c>
      <c r="AZ91" s="5">
        <f t="shared" si="265"/>
        <v>2.2599754570528428E-5</v>
      </c>
      <c r="BA91" s="5">
        <f t="shared" si="266"/>
        <v>1.2881265341132244E-5</v>
      </c>
      <c r="BB91" s="5">
        <f t="shared" si="267"/>
        <v>5.5064866834339856E-6</v>
      </c>
      <c r="BC91" s="5">
        <f t="shared" si="268"/>
        <v>1.8831314962833039E-6</v>
      </c>
      <c r="BD91" s="5">
        <f t="shared" si="269"/>
        <v>3.0968110821005929E-3</v>
      </c>
      <c r="BE91" s="5">
        <f t="shared" si="270"/>
        <v>2.1891150445206746E-3</v>
      </c>
      <c r="BF91" s="5">
        <f t="shared" si="271"/>
        <v>7.7373539281190996E-4</v>
      </c>
      <c r="BG91" s="5">
        <f t="shared" si="272"/>
        <v>1.8231612498339749E-4</v>
      </c>
      <c r="BH91" s="5">
        <f t="shared" si="273"/>
        <v>3.2219512385394419E-5</v>
      </c>
      <c r="BI91" s="5">
        <f t="shared" si="274"/>
        <v>4.555151568506051E-6</v>
      </c>
      <c r="BJ91" s="8">
        <f t="shared" si="275"/>
        <v>0.15079979559744611</v>
      </c>
      <c r="BK91" s="8">
        <f t="shared" si="276"/>
        <v>0.23436265934642797</v>
      </c>
      <c r="BL91" s="8">
        <f t="shared" si="277"/>
        <v>0.53858677390340159</v>
      </c>
      <c r="BM91" s="8">
        <f t="shared" si="278"/>
        <v>0.43273203825338119</v>
      </c>
      <c r="BN91" s="8">
        <f t="shared" si="279"/>
        <v>0.56532191844030699</v>
      </c>
    </row>
    <row r="92" spans="1:66" x14ac:dyDescent="0.25">
      <c r="A92" t="s">
        <v>80</v>
      </c>
      <c r="B92" t="s">
        <v>410</v>
      </c>
      <c r="C92" t="s">
        <v>94</v>
      </c>
      <c r="D92" s="11">
        <v>44385</v>
      </c>
      <c r="E92">
        <f>VLOOKUP(A92,home!$A$2:$E$405,3,FALSE)</f>
        <v>1.2518</v>
      </c>
      <c r="F92">
        <f>VLOOKUP(B92,home!$B$2:$E$405,3,FALSE)</f>
        <v>1.1113999999999999</v>
      </c>
      <c r="G92">
        <f>VLOOKUP(C92,away!$B$2:$E$405,4,FALSE)</f>
        <v>0.97250000000000003</v>
      </c>
      <c r="H92">
        <f>VLOOKUP(A92,away!$A$2:$E$405,3,FALSE)</f>
        <v>1.0562</v>
      </c>
      <c r="I92">
        <f>VLOOKUP(C92,away!$B$2:$E$405,3,FALSE)</f>
        <v>0.94679999999999997</v>
      </c>
      <c r="J92">
        <f>VLOOKUP(B92,home!$B$2:$E$405,4,FALSE)</f>
        <v>1.1113999999999999</v>
      </c>
      <c r="K92" s="3">
        <f t="shared" si="224"/>
        <v>1.3529911307</v>
      </c>
      <c r="L92" s="3">
        <f t="shared" si="225"/>
        <v>1.111411291824</v>
      </c>
      <c r="M92" s="5">
        <f t="shared" si="226"/>
        <v>8.5059656922465046E-2</v>
      </c>
      <c r="N92" s="5">
        <f t="shared" si="227"/>
        <v>0.11508496139648004</v>
      </c>
      <c r="O92" s="5">
        <f t="shared" si="228"/>
        <v>9.4536263182303112E-2</v>
      </c>
      <c r="P92" s="5">
        <f t="shared" si="229"/>
        <v>0.12790672561517707</v>
      </c>
      <c r="Q92" s="5">
        <f t="shared" si="230"/>
        <v>7.7854466023194721E-2</v>
      </c>
      <c r="R92" s="5">
        <f t="shared" si="231"/>
        <v>5.2534335193828594E-2</v>
      </c>
      <c r="S92" s="5">
        <f t="shared" si="232"/>
        <v>4.8084282988905817E-2</v>
      </c>
      <c r="T92" s="5">
        <f t="shared" si="233"/>
        <v>8.6528332657106563E-2</v>
      </c>
      <c r="U92" s="5">
        <f t="shared" si="234"/>
        <v>7.1078489574470952E-2</v>
      </c>
      <c r="V92" s="5">
        <f t="shared" si="235"/>
        <v>8.0339734006669924E-3</v>
      </c>
      <c r="W92" s="5">
        <f t="shared" si="236"/>
        <v>3.5112134004922302E-2</v>
      </c>
      <c r="X92" s="5">
        <f t="shared" si="237"/>
        <v>3.9024022213108099E-2</v>
      </c>
      <c r="Y92" s="5">
        <f t="shared" si="238"/>
        <v>2.1685869470019478E-2</v>
      </c>
      <c r="Z92" s="5">
        <f t="shared" si="239"/>
        <v>1.9462417780962679E-2</v>
      </c>
      <c r="AA92" s="5">
        <f t="shared" si="240"/>
        <v>2.6332478639620478E-2</v>
      </c>
      <c r="AB92" s="5">
        <f t="shared" si="241"/>
        <v>1.781380502437686E-2</v>
      </c>
      <c r="AC92" s="5">
        <f t="shared" si="242"/>
        <v>7.5505773575438857E-4</v>
      </c>
      <c r="AD92" s="5">
        <f t="shared" si="243"/>
        <v>1.1876601472152437E-2</v>
      </c>
      <c r="AE92" s="5">
        <f t="shared" si="244"/>
        <v>1.3199788984643763E-2</v>
      </c>
      <c r="AF92" s="5">
        <f t="shared" si="245"/>
        <v>7.3351972636135666E-3</v>
      </c>
      <c r="AG92" s="5">
        <f t="shared" si="246"/>
        <v>2.7174736888455398E-3</v>
      </c>
      <c r="AH92" s="5">
        <f t="shared" si="247"/>
        <v>5.4076877219895328E-3</v>
      </c>
      <c r="AI92" s="5">
        <f t="shared" si="248"/>
        <v>7.316553525447125E-3</v>
      </c>
      <c r="AJ92" s="5">
        <f t="shared" si="249"/>
        <v>4.9496160136108898E-3</v>
      </c>
      <c r="AK92" s="5">
        <f t="shared" si="250"/>
        <v>2.2322621889287408E-3</v>
      </c>
      <c r="AL92" s="5">
        <f t="shared" si="251"/>
        <v>4.5416107294571787E-5</v>
      </c>
      <c r="AM92" s="5">
        <f t="shared" si="252"/>
        <v>3.2137872909361628E-3</v>
      </c>
      <c r="AN92" s="5">
        <f t="shared" si="253"/>
        <v>3.5718394846669141E-3</v>
      </c>
      <c r="AO92" s="5">
        <f t="shared" si="254"/>
        <v>1.9848913679208131E-3</v>
      </c>
      <c r="AP92" s="5">
        <f t="shared" si="255"/>
        <v>7.3534355978372551E-4</v>
      </c>
      <c r="AQ92" s="5">
        <f t="shared" si="256"/>
        <v>2.0431728392842242E-4</v>
      </c>
      <c r="AR92" s="5">
        <f t="shared" si="257"/>
        <v>1.202033039375434E-3</v>
      </c>
      <c r="AS92" s="5">
        <f t="shared" si="258"/>
        <v>1.6263400410833262E-3</v>
      </c>
      <c r="AT92" s="5">
        <f t="shared" si="259"/>
        <v>1.1002118255440073E-3</v>
      </c>
      <c r="AU92" s="5">
        <f t="shared" si="260"/>
        <v>4.9619228061743229E-4</v>
      </c>
      <c r="AV92" s="5">
        <f t="shared" si="261"/>
        <v>1.6783593869929787E-4</v>
      </c>
      <c r="AW92" s="5">
        <f t="shared" si="262"/>
        <v>1.8970429383890991E-6</v>
      </c>
      <c r="AX92" s="5">
        <f t="shared" si="263"/>
        <v>7.2470428343216788E-4</v>
      </c>
      <c r="AY92" s="5">
        <f t="shared" si="264"/>
        <v>8.05444523839732E-4</v>
      </c>
      <c r="AZ92" s="5">
        <f t="shared" si="265"/>
        <v>4.4759006936664165E-4</v>
      </c>
      <c r="BA92" s="5">
        <f t="shared" si="266"/>
        <v>1.6581888573412426E-4</v>
      </c>
      <c r="BB92" s="5">
        <f t="shared" si="267"/>
        <v>4.6073245500644849E-5</v>
      </c>
      <c r="BC92" s="5">
        <f t="shared" si="268"/>
        <v>1.0241265060079197E-5</v>
      </c>
      <c r="BD92" s="5">
        <f t="shared" si="269"/>
        <v>2.2265884885122963E-4</v>
      </c>
      <c r="BE92" s="5">
        <f t="shared" si="270"/>
        <v>3.0125544766758557E-4</v>
      </c>
      <c r="BF92" s="5">
        <f t="shared" si="271"/>
        <v>2.0379797438465068E-4</v>
      </c>
      <c r="BG92" s="5">
        <f t="shared" si="272"/>
        <v>9.1912283932352697E-5</v>
      </c>
      <c r="BH92" s="5">
        <f t="shared" si="273"/>
        <v>3.1089126240713331E-5</v>
      </c>
      <c r="BI92" s="5">
        <f t="shared" si="274"/>
        <v>8.4126624129795542E-6</v>
      </c>
      <c r="BJ92" s="8">
        <f t="shared" si="275"/>
        <v>0.42232889843425603</v>
      </c>
      <c r="BK92" s="8">
        <f t="shared" si="276"/>
        <v>0.27069055729410363</v>
      </c>
      <c r="BL92" s="8">
        <f t="shared" si="277"/>
        <v>0.28765323053338526</v>
      </c>
      <c r="BM92" s="8">
        <f t="shared" si="278"/>
        <v>0.4463551482283577</v>
      </c>
      <c r="BN92" s="8">
        <f t="shared" si="279"/>
        <v>0.55297640833344852</v>
      </c>
    </row>
    <row r="93" spans="1:66" x14ac:dyDescent="0.25">
      <c r="A93" t="s">
        <v>80</v>
      </c>
      <c r="B93" t="s">
        <v>84</v>
      </c>
      <c r="C93" t="s">
        <v>412</v>
      </c>
      <c r="D93" s="11">
        <v>44385</v>
      </c>
      <c r="E93">
        <f>VLOOKUP(A93,home!$A$2:$E$405,3,FALSE)</f>
        <v>1.2518</v>
      </c>
      <c r="F93">
        <f>VLOOKUP(B93,home!$B$2:$E$405,3,FALSE)</f>
        <v>1.0072000000000001</v>
      </c>
      <c r="G93">
        <f>VLOOKUP(C93,away!$B$2:$E$405,4,FALSE)</f>
        <v>0.93779999999999997</v>
      </c>
      <c r="H93">
        <f>VLOOKUP(A93,away!$A$2:$E$405,3,FALSE)</f>
        <v>1.0562</v>
      </c>
      <c r="I93">
        <f>VLOOKUP(C93,away!$B$2:$E$405,3,FALSE)</f>
        <v>1.0290999999999999</v>
      </c>
      <c r="J93">
        <f>VLOOKUP(B93,home!$B$2:$E$405,4,FALSE)</f>
        <v>1.1526000000000001</v>
      </c>
      <c r="K93" s="3">
        <f t="shared" si="224"/>
        <v>1.182390393888</v>
      </c>
      <c r="L93" s="3">
        <f t="shared" si="225"/>
        <v>1.252801765092</v>
      </c>
      <c r="M93" s="5">
        <f t="shared" si="226"/>
        <v>8.758091597150762E-2</v>
      </c>
      <c r="N93" s="5">
        <f t="shared" si="227"/>
        <v>0.10355483373262271</v>
      </c>
      <c r="O93" s="5">
        <f t="shared" si="228"/>
        <v>0.10972152611747886</v>
      </c>
      <c r="P93" s="5">
        <f t="shared" si="229"/>
        <v>0.1297336784840383</v>
      </c>
      <c r="Q93" s="5">
        <f t="shared" si="230"/>
        <v>6.1221120323061089E-2</v>
      </c>
      <c r="R93" s="5">
        <f t="shared" si="231"/>
        <v>6.8729660794282763E-2</v>
      </c>
      <c r="S93" s="5">
        <f t="shared" si="232"/>
        <v>4.8043649539116919E-2</v>
      </c>
      <c r="T93" s="5">
        <f t="shared" si="233"/>
        <v>7.6697927601640625E-2</v>
      </c>
      <c r="U93" s="5">
        <f t="shared" si="234"/>
        <v>8.1265290698340625E-2</v>
      </c>
      <c r="V93" s="5">
        <f t="shared" si="235"/>
        <v>7.9074550195074329E-3</v>
      </c>
      <c r="W93" s="5">
        <f t="shared" si="236"/>
        <v>2.4129088191016276E-2</v>
      </c>
      <c r="X93" s="5">
        <f t="shared" si="237"/>
        <v>3.0228964275765716E-2</v>
      </c>
      <c r="Y93" s="5">
        <f t="shared" si="238"/>
        <v>1.8935449900791154E-2</v>
      </c>
      <c r="Z93" s="5">
        <f t="shared" si="239"/>
        <v>2.8701546785750626E-2</v>
      </c>
      <c r="AA93" s="5">
        <f t="shared" si="240"/>
        <v>3.3936433209198542E-2</v>
      </c>
      <c r="AB93" s="5">
        <f t="shared" si="241"/>
        <v>2.0063056314689041E-2</v>
      </c>
      <c r="AC93" s="5">
        <f t="shared" si="242"/>
        <v>7.3208245180199415E-4</v>
      </c>
      <c r="AD93" s="5">
        <f t="shared" si="243"/>
        <v>7.1325005225835042E-3</v>
      </c>
      <c r="AE93" s="5">
        <f t="shared" si="244"/>
        <v>8.935609244212224E-3</v>
      </c>
      <c r="AF93" s="5">
        <f t="shared" si="245"/>
        <v>5.5972735166607349E-3</v>
      </c>
      <c r="AG93" s="5">
        <f t="shared" si="246"/>
        <v>2.3374247137917582E-3</v>
      </c>
      <c r="AH93" s="5">
        <f t="shared" si="247"/>
        <v>8.9893371185147484E-3</v>
      </c>
      <c r="AI93" s="5">
        <f t="shared" si="248"/>
        <v>1.0628905856352672E-2</v>
      </c>
      <c r="AJ93" s="5">
        <f t="shared" si="249"/>
        <v>6.2837580910456549E-3</v>
      </c>
      <c r="AK93" s="5">
        <f t="shared" si="250"/>
        <v>2.4766184014561256E-3</v>
      </c>
      <c r="AL93" s="5">
        <f t="shared" si="251"/>
        <v>4.3377372055247533E-5</v>
      </c>
      <c r="AM93" s="5">
        <f t="shared" si="252"/>
        <v>1.6866800204607751E-3</v>
      </c>
      <c r="AN93" s="5">
        <f t="shared" si="253"/>
        <v>2.1130757067786693E-3</v>
      </c>
      <c r="AO93" s="5">
        <f t="shared" si="254"/>
        <v>1.3236324876126715E-3</v>
      </c>
      <c r="AP93" s="5">
        <f t="shared" si="255"/>
        <v>5.5274970560475654E-4</v>
      </c>
      <c r="AQ93" s="5">
        <f t="shared" si="256"/>
        <v>1.7312145170893055E-4</v>
      </c>
      <c r="AR93" s="5">
        <f t="shared" si="257"/>
        <v>2.2523714818164621E-3</v>
      </c>
      <c r="AS93" s="5">
        <f t="shared" si="258"/>
        <v>2.6631824035670648E-3</v>
      </c>
      <c r="AT93" s="5">
        <f t="shared" si="259"/>
        <v>1.5744606455746269E-3</v>
      </c>
      <c r="AU93" s="5">
        <f t="shared" si="260"/>
        <v>6.2054238096071249E-4</v>
      </c>
      <c r="AV93" s="5">
        <f t="shared" si="261"/>
        <v>1.8343083756208349E-4</v>
      </c>
      <c r="AW93" s="5">
        <f t="shared" si="262"/>
        <v>1.784859298168196E-6</v>
      </c>
      <c r="AX93" s="5">
        <f t="shared" si="263"/>
        <v>3.3238570895927235E-4</v>
      </c>
      <c r="AY93" s="5">
        <f t="shared" si="264"/>
        <v>4.1641340287553211E-4</v>
      </c>
      <c r="AZ93" s="5">
        <f t="shared" si="265"/>
        <v>2.6084172306521647E-4</v>
      </c>
      <c r="BA93" s="5">
        <f t="shared" si="266"/>
        <v>1.0892765702191393E-4</v>
      </c>
      <c r="BB93" s="5">
        <f t="shared" si="267"/>
        <v>3.411619024609743E-5</v>
      </c>
      <c r="BC93" s="5">
        <f t="shared" si="268"/>
        <v>8.5481646717050677E-6</v>
      </c>
      <c r="BD93" s="5">
        <f t="shared" si="269"/>
        <v>4.7029582801042408E-4</v>
      </c>
      <c r="BE93" s="5">
        <f t="shared" si="270"/>
        <v>5.5607326932512842E-4</v>
      </c>
      <c r="BF93" s="5">
        <f t="shared" si="271"/>
        <v>3.2874784597396341E-4</v>
      </c>
      <c r="BG93" s="5">
        <f t="shared" si="272"/>
        <v>1.2956943169699535E-4</v>
      </c>
      <c r="BH93" s="5">
        <f t="shared" si="273"/>
        <v>3.8300412845013651E-5</v>
      </c>
      <c r="BI93" s="5">
        <f t="shared" si="274"/>
        <v>9.0572080459777417E-6</v>
      </c>
      <c r="BJ93" s="8">
        <f t="shared" si="275"/>
        <v>0.34578068424115144</v>
      </c>
      <c r="BK93" s="8">
        <f t="shared" si="276"/>
        <v>0.27445757224090306</v>
      </c>
      <c r="BL93" s="8">
        <f t="shared" si="277"/>
        <v>0.35092061834673749</v>
      </c>
      <c r="BM93" s="8">
        <f t="shared" si="278"/>
        <v>0.43890405764797391</v>
      </c>
      <c r="BN93" s="8">
        <f t="shared" si="279"/>
        <v>0.56054173542299135</v>
      </c>
    </row>
    <row r="94" spans="1:66" x14ac:dyDescent="0.25">
      <c r="A94" t="s">
        <v>80</v>
      </c>
      <c r="B94" t="s">
        <v>258</v>
      </c>
      <c r="C94" t="s">
        <v>82</v>
      </c>
      <c r="D94" s="11">
        <v>44385</v>
      </c>
      <c r="E94">
        <f>VLOOKUP(A94,home!$A$2:$E$405,3,FALSE)</f>
        <v>1.2518</v>
      </c>
      <c r="F94">
        <f>VLOOKUP(B94,home!$B$2:$E$405,3,FALSE)</f>
        <v>0.46689999999999998</v>
      </c>
      <c r="G94">
        <f>VLOOKUP(C94,away!$B$2:$E$405,4,FALSE)</f>
        <v>0.83360000000000001</v>
      </c>
      <c r="H94">
        <f>VLOOKUP(A94,away!$A$2:$E$405,3,FALSE)</f>
        <v>1.0562</v>
      </c>
      <c r="I94">
        <f>VLOOKUP(C94,away!$B$2:$E$405,3,FALSE)</f>
        <v>0.78210000000000002</v>
      </c>
      <c r="J94">
        <f>VLOOKUP(B94,home!$B$2:$E$405,4,FALSE)</f>
        <v>1.0588</v>
      </c>
      <c r="K94" s="3">
        <f t="shared" si="224"/>
        <v>0.48721037411200002</v>
      </c>
      <c r="L94" s="3">
        <f t="shared" si="225"/>
        <v>0.87462599637600003</v>
      </c>
      <c r="M94" s="5">
        <f t="shared" si="226"/>
        <v>0.25618988517554392</v>
      </c>
      <c r="N94" s="5">
        <f t="shared" si="227"/>
        <v>0.12481836980008708</v>
      </c>
      <c r="O94" s="5">
        <f t="shared" si="228"/>
        <v>0.22407033358311312</v>
      </c>
      <c r="P94" s="5">
        <f t="shared" si="229"/>
        <v>0.10916939105242918</v>
      </c>
      <c r="Q94" s="5">
        <f t="shared" si="230"/>
        <v>3.0406402323175197E-2</v>
      </c>
      <c r="R94" s="5">
        <f t="shared" si="231"/>
        <v>9.7988869384216512E-2</v>
      </c>
      <c r="S94" s="5">
        <f t="shared" si="232"/>
        <v>1.1630002424365722E-2</v>
      </c>
      <c r="T94" s="5">
        <f t="shared" si="233"/>
        <v>2.6594229928116626E-2</v>
      </c>
      <c r="U94" s="5">
        <f t="shared" si="234"/>
        <v>4.774119371149603E-2</v>
      </c>
      <c r="V94" s="5">
        <f t="shared" si="235"/>
        <v>5.5065071134695928E-4</v>
      </c>
      <c r="W94" s="5">
        <f t="shared" si="236"/>
        <v>4.9381048837580594E-3</v>
      </c>
      <c r="X94" s="5">
        <f t="shared" si="237"/>
        <v>4.3189949041660836E-3</v>
      </c>
      <c r="Y94" s="5">
        <f t="shared" si="238"/>
        <v>1.8887526106995641E-3</v>
      </c>
      <c r="Z94" s="5">
        <f t="shared" si="239"/>
        <v>2.8567870839642701E-2</v>
      </c>
      <c r="AA94" s="5">
        <f t="shared" si="240"/>
        <v>1.3918563039365615E-2</v>
      </c>
      <c r="AB94" s="5">
        <f t="shared" si="241"/>
        <v>3.3906341527553891E-3</v>
      </c>
      <c r="AC94" s="5">
        <f t="shared" si="242"/>
        <v>1.4665441123666826E-5</v>
      </c>
      <c r="AD94" s="5">
        <f t="shared" si="243"/>
        <v>6.0147398195501431E-4</v>
      </c>
      <c r="AE94" s="5">
        <f t="shared" si="244"/>
        <v>5.260647807616446E-4</v>
      </c>
      <c r="AF94" s="5">
        <f t="shared" si="245"/>
        <v>2.3005496651598773E-4</v>
      </c>
      <c r="AG94" s="5">
        <f t="shared" si="246"/>
        <v>6.7070684770097701E-5</v>
      </c>
      <c r="AH94" s="5">
        <f t="shared" si="247"/>
        <v>6.2465506243658429E-3</v>
      </c>
      <c r="AI94" s="5">
        <f t="shared" si="248"/>
        <v>3.0433842666068292E-3</v>
      </c>
      <c r="AJ94" s="5">
        <f t="shared" si="249"/>
        <v>7.4138419355004414E-4</v>
      </c>
      <c r="AK94" s="5">
        <f t="shared" si="250"/>
        <v>1.2040335676674683E-4</v>
      </c>
      <c r="AL94" s="5">
        <f t="shared" si="251"/>
        <v>2.4997353441786789E-7</v>
      </c>
      <c r="AM94" s="5">
        <f t="shared" si="252"/>
        <v>5.8608872753387387E-5</v>
      </c>
      <c r="AN94" s="5">
        <f t="shared" si="253"/>
        <v>5.1260843728405644E-5</v>
      </c>
      <c r="AO94" s="5">
        <f t="shared" si="254"/>
        <v>2.2417033260515607E-5</v>
      </c>
      <c r="AP94" s="5">
        <f t="shared" si="255"/>
        <v>6.5355066837574661E-6</v>
      </c>
      <c r="AQ94" s="5">
        <f t="shared" si="256"/>
        <v>1.4290310112758453E-6</v>
      </c>
      <c r="AR94" s="5">
        <f t="shared" si="257"/>
        <v>1.0926791127498204E-3</v>
      </c>
      <c r="AS94" s="5">
        <f t="shared" si="258"/>
        <v>5.3236459930720826E-4</v>
      </c>
      <c r="AT94" s="5">
        <f t="shared" si="259"/>
        <v>1.2968677779622497E-4</v>
      </c>
      <c r="AU94" s="5">
        <f t="shared" si="260"/>
        <v>2.1061581175826198E-5</v>
      </c>
      <c r="AV94" s="5">
        <f t="shared" si="261"/>
        <v>2.5653552110161337E-6</v>
      </c>
      <c r="AW94" s="5">
        <f t="shared" si="262"/>
        <v>2.9589010286173577E-9</v>
      </c>
      <c r="AX94" s="5">
        <f t="shared" si="263"/>
        <v>4.7591418034100783E-6</v>
      </c>
      <c r="AY94" s="5">
        <f t="shared" si="264"/>
        <v>4.1624691417022133E-6</v>
      </c>
      <c r="AZ94" s="5">
        <f t="shared" si="265"/>
        <v>1.8203018602228259E-6</v>
      </c>
      <c r="BA94" s="5">
        <f t="shared" si="266"/>
        <v>5.3069444273415852E-7</v>
      </c>
      <c r="BB94" s="5">
        <f t="shared" si="267"/>
        <v>1.1603978893689237E-7</v>
      </c>
      <c r="BC94" s="5">
        <f t="shared" si="268"/>
        <v>2.0298283203638051E-8</v>
      </c>
      <c r="BD94" s="5">
        <f t="shared" si="269"/>
        <v>1.5928092628467579E-4</v>
      </c>
      <c r="BE94" s="5">
        <f t="shared" si="270"/>
        <v>7.7603319684062773E-5</v>
      </c>
      <c r="BF94" s="5">
        <f t="shared" si="271"/>
        <v>1.8904571207802684E-5</v>
      </c>
      <c r="BG94" s="5">
        <f t="shared" si="272"/>
        <v>3.0701677368601638E-6</v>
      </c>
      <c r="BH94" s="5">
        <f t="shared" si="273"/>
        <v>3.73954392915558E-7</v>
      </c>
      <c r="BI94" s="5">
        <f t="shared" si="274"/>
        <v>3.6438891934642982E-8</v>
      </c>
      <c r="BJ94" s="8">
        <f t="shared" si="275"/>
        <v>0.19454117909676291</v>
      </c>
      <c r="BK94" s="8">
        <f t="shared" si="276"/>
        <v>0.37755900724748559</v>
      </c>
      <c r="BL94" s="8">
        <f t="shared" si="277"/>
        <v>0.39929894311667452</v>
      </c>
      <c r="BM94" s="8">
        <f t="shared" si="278"/>
        <v>0.15731958947175997</v>
      </c>
      <c r="BN94" s="8">
        <f t="shared" si="279"/>
        <v>0.84264325131856499</v>
      </c>
    </row>
    <row r="95" spans="1:66" x14ac:dyDescent="0.25">
      <c r="A95" t="s">
        <v>99</v>
      </c>
      <c r="B95" t="s">
        <v>125</v>
      </c>
      <c r="C95" t="s">
        <v>115</v>
      </c>
      <c r="D95" s="11">
        <v>44385</v>
      </c>
      <c r="E95">
        <f>VLOOKUP(A95,home!$A$2:$E$405,3,FALSE)</f>
        <v>1.3478000000000001</v>
      </c>
      <c r="F95">
        <f>VLOOKUP(B95,home!$B$2:$E$405,3,FALSE)</f>
        <v>0.93100000000000005</v>
      </c>
      <c r="G95">
        <f>VLOOKUP(C95,away!$B$2:$E$405,4,FALSE)</f>
        <v>1.0968</v>
      </c>
      <c r="H95">
        <f>VLOOKUP(A95,away!$A$2:$E$405,3,FALSE)</f>
        <v>1.2736000000000001</v>
      </c>
      <c r="I95">
        <f>VLOOKUP(C95,away!$B$2:$E$405,3,FALSE)</f>
        <v>0.95589999999999997</v>
      </c>
      <c r="J95">
        <f>VLOOKUP(B95,home!$B$2:$E$405,4,FALSE)</f>
        <v>0.90939999999999999</v>
      </c>
      <c r="K95" s="3">
        <f t="shared" si="224"/>
        <v>1.3762666142400002</v>
      </c>
      <c r="L95" s="3">
        <f t="shared" si="225"/>
        <v>1.1071346978559999</v>
      </c>
      <c r="M95" s="5">
        <f t="shared" si="226"/>
        <v>8.345887260679366E-2</v>
      </c>
      <c r="N95" s="5">
        <f t="shared" si="227"/>
        <v>0.1148616600308394</v>
      </c>
      <c r="O95" s="5">
        <f t="shared" si="228"/>
        <v>9.2400213706924889E-2</v>
      </c>
      <c r="P95" s="5">
        <f t="shared" si="229"/>
        <v>0.12716732927348198</v>
      </c>
      <c r="Q95" s="5">
        <f t="shared" si="230"/>
        <v>7.9040133978314664E-2</v>
      </c>
      <c r="R95" s="5">
        <f t="shared" si="231"/>
        <v>5.1149741342123071E-2</v>
      </c>
      <c r="S95" s="5">
        <f t="shared" si="232"/>
        <v>4.8441613004828112E-2</v>
      </c>
      <c r="T95" s="5">
        <f t="shared" si="233"/>
        <v>8.7508074850579168E-2</v>
      </c>
      <c r="U95" s="5">
        <f t="shared" si="234"/>
        <v>7.0395681336175478E-2</v>
      </c>
      <c r="V95" s="5">
        <f t="shared" si="235"/>
        <v>8.2012324808259547E-3</v>
      </c>
      <c r="W95" s="5">
        <f t="shared" si="236"/>
        <v>3.6260099193137059E-2</v>
      </c>
      <c r="X95" s="5">
        <f t="shared" si="237"/>
        <v>4.0144813964422384E-2</v>
      </c>
      <c r="Y95" s="5">
        <f t="shared" si="238"/>
        <v>2.2222858239493059E-2</v>
      </c>
      <c r="Z95" s="5">
        <f t="shared" si="239"/>
        <v>1.8876551142074652E-2</v>
      </c>
      <c r="AA95" s="5">
        <f t="shared" si="240"/>
        <v>2.5979167128831294E-2</v>
      </c>
      <c r="AB95" s="5">
        <f t="shared" si="241"/>
        <v>1.7877130192585879E-2</v>
      </c>
      <c r="AC95" s="5">
        <f t="shared" si="242"/>
        <v>7.8102003924376145E-4</v>
      </c>
      <c r="AD95" s="5">
        <f t="shared" si="243"/>
        <v>1.2475890987136315E-2</v>
      </c>
      <c r="AE95" s="5">
        <f t="shared" si="244"/>
        <v>1.3812491798527558E-2</v>
      </c>
      <c r="AF95" s="5">
        <f t="shared" si="245"/>
        <v>7.6461444670006444E-3</v>
      </c>
      <c r="AG95" s="5">
        <f t="shared" si="246"/>
        <v>2.8217706147453609E-3</v>
      </c>
      <c r="AH95" s="5">
        <f t="shared" si="247"/>
        <v>5.2247211863110403E-3</v>
      </c>
      <c r="AI95" s="5">
        <f t="shared" si="248"/>
        <v>7.1906093374322928E-3</v>
      </c>
      <c r="AJ95" s="5">
        <f t="shared" si="249"/>
        <v>4.9480977835752379E-3</v>
      </c>
      <c r="AK95" s="5">
        <f t="shared" si="250"/>
        <v>2.2699672611765148E-3</v>
      </c>
      <c r="AL95" s="5">
        <f t="shared" si="251"/>
        <v>4.7602000553079286E-5</v>
      </c>
      <c r="AM95" s="5">
        <f t="shared" si="252"/>
        <v>3.4340304496986839E-3</v>
      </c>
      <c r="AN95" s="5">
        <f t="shared" si="253"/>
        <v>3.8019342643554562E-3</v>
      </c>
      <c r="AO95" s="5">
        <f t="shared" si="254"/>
        <v>2.1046266715177763E-3</v>
      </c>
      <c r="AP95" s="5">
        <f t="shared" si="255"/>
        <v>7.7670173802350383E-4</v>
      </c>
      <c r="AQ95" s="5">
        <f t="shared" si="256"/>
        <v>2.1497836101272059E-4</v>
      </c>
      <c r="AR95" s="5">
        <f t="shared" si="257"/>
        <v>1.1568940223976628E-3</v>
      </c>
      <c r="AS95" s="5">
        <f t="shared" si="258"/>
        <v>1.5921946192397265E-3</v>
      </c>
      <c r="AT95" s="5">
        <f t="shared" si="259"/>
        <v>1.0956421489161025E-3</v>
      </c>
      <c r="AU95" s="5">
        <f t="shared" si="260"/>
        <v>5.0263190356913436E-4</v>
      </c>
      <c r="AV95" s="5">
        <f t="shared" si="261"/>
        <v>1.7293887703352456E-4</v>
      </c>
      <c r="AW95" s="5">
        <f t="shared" si="262"/>
        <v>2.0147712311380838E-6</v>
      </c>
      <c r="AX95" s="5">
        <f t="shared" si="263"/>
        <v>7.8769024336731259E-4</v>
      </c>
      <c r="AY95" s="5">
        <f t="shared" si="264"/>
        <v>8.7207919959458868E-4</v>
      </c>
      <c r="AZ95" s="5">
        <f t="shared" si="265"/>
        <v>4.8275457057482876E-4</v>
      </c>
      <c r="BA95" s="5">
        <f t="shared" si="266"/>
        <v>1.7815811187732198E-4</v>
      </c>
      <c r="BB95" s="5">
        <f t="shared" si="267"/>
        <v>4.9311256840973595E-5</v>
      </c>
      <c r="BC95" s="5">
        <f t="shared" si="268"/>
        <v>1.091884068870618E-5</v>
      </c>
      <c r="BD95" s="5">
        <f t="shared" si="269"/>
        <v>2.1347291898977458E-4</v>
      </c>
      <c r="BE95" s="5">
        <f t="shared" si="270"/>
        <v>2.9379565144998691E-4</v>
      </c>
      <c r="BF95" s="5">
        <f t="shared" si="271"/>
        <v>2.0217057324975438E-4</v>
      </c>
      <c r="BG95" s="5">
        <f t="shared" si="272"/>
        <v>9.274687011513318E-5</v>
      </c>
      <c r="BH95" s="5">
        <f t="shared" si="273"/>
        <v>3.1911105228677822E-5</v>
      </c>
      <c r="BI95" s="5">
        <f t="shared" si="274"/>
        <v>8.7836377499457526E-6</v>
      </c>
      <c r="BJ95" s="8">
        <f t="shared" si="275"/>
        <v>0.4295071218317475</v>
      </c>
      <c r="BK95" s="8">
        <f t="shared" si="276"/>
        <v>0.26896974860532114</v>
      </c>
      <c r="BL95" s="8">
        <f t="shared" si="277"/>
        <v>0.28279851160307506</v>
      </c>
      <c r="BM95" s="8">
        <f t="shared" si="278"/>
        <v>0.45120391781537722</v>
      </c>
      <c r="BN95" s="8">
        <f t="shared" si="279"/>
        <v>0.54807795093847755</v>
      </c>
    </row>
    <row r="96" spans="1:66" x14ac:dyDescent="0.25">
      <c r="A96" t="s">
        <v>99</v>
      </c>
      <c r="B96" t="s">
        <v>130</v>
      </c>
      <c r="C96" t="s">
        <v>113</v>
      </c>
      <c r="D96" s="11">
        <v>44385</v>
      </c>
      <c r="E96">
        <f>VLOOKUP(A96,home!$A$2:$E$405,3,FALSE)</f>
        <v>1.3478000000000001</v>
      </c>
      <c r="F96">
        <f>VLOOKUP(B96,home!$B$2:$E$405,3,FALSE)</f>
        <v>1.0345</v>
      </c>
      <c r="G96">
        <f>VLOOKUP(C96,away!$B$2:$E$405,4,FALSE)</f>
        <v>1.1291</v>
      </c>
      <c r="H96">
        <f>VLOOKUP(A96,away!$A$2:$E$405,3,FALSE)</f>
        <v>1.2736000000000001</v>
      </c>
      <c r="I96">
        <f>VLOOKUP(C96,away!$B$2:$E$405,3,FALSE)</f>
        <v>1.2971999999999999</v>
      </c>
      <c r="J96">
        <f>VLOOKUP(B96,home!$B$2:$E$405,4,FALSE)</f>
        <v>0.79079999999999995</v>
      </c>
      <c r="K96" s="3">
        <f t="shared" si="224"/>
        <v>1.5743031138100001</v>
      </c>
      <c r="L96" s="3">
        <f t="shared" si="225"/>
        <v>1.3064916879359998</v>
      </c>
      <c r="M96" s="5">
        <f t="shared" si="226"/>
        <v>5.6090164552365727E-2</v>
      </c>
      <c r="N96" s="5">
        <f t="shared" si="227"/>
        <v>8.8302920708904664E-2</v>
      </c>
      <c r="O96" s="5">
        <f t="shared" si="228"/>
        <v>7.3281333762628298E-2</v>
      </c>
      <c r="P96" s="5">
        <f t="shared" si="229"/>
        <v>0.11536703192665562</v>
      </c>
      <c r="Q96" s="5">
        <f t="shared" si="230"/>
        <v>6.9507781515273093E-2</v>
      </c>
      <c r="R96" s="5">
        <f t="shared" si="231"/>
        <v>4.7870726720868804E-2</v>
      </c>
      <c r="S96" s="5">
        <f t="shared" si="232"/>
        <v>5.9322129654033155E-2</v>
      </c>
      <c r="T96" s="5">
        <f t="shared" si="233"/>
        <v>9.0811338796575838E-2</v>
      </c>
      <c r="U96" s="5">
        <f t="shared" si="234"/>
        <v>7.5363034137011342E-2</v>
      </c>
      <c r="V96" s="5">
        <f t="shared" si="235"/>
        <v>1.3557175864118774E-2</v>
      </c>
      <c r="W96" s="5">
        <f t="shared" si="236"/>
        <v>3.6475438957839876E-2</v>
      </c>
      <c r="X96" s="5">
        <f t="shared" si="237"/>
        <v>4.7654857812234747E-2</v>
      </c>
      <c r="Y96" s="5">
        <f t="shared" si="238"/>
        <v>3.1130337810728322E-2</v>
      </c>
      <c r="Z96" s="5">
        <f t="shared" si="239"/>
        <v>2.0847568852090288E-2</v>
      </c>
      <c r="AA96" s="5">
        <f t="shared" si="240"/>
        <v>3.2820392559214109E-2</v>
      </c>
      <c r="AB96" s="5">
        <f t="shared" si="241"/>
        <v>2.583462310121867E-2</v>
      </c>
      <c r="AC96" s="5">
        <f t="shared" si="242"/>
        <v>1.7427867626539032E-3</v>
      </c>
      <c r="AD96" s="5">
        <f t="shared" si="243"/>
        <v>1.4355849282228468E-2</v>
      </c>
      <c r="AE96" s="5">
        <f t="shared" si="244"/>
        <v>1.8755797760493485E-2</v>
      </c>
      <c r="AF96" s="5">
        <f t="shared" si="245"/>
        <v>1.225214693734669E-2</v>
      </c>
      <c r="AG96" s="5">
        <f t="shared" si="246"/>
        <v>5.3357760443379894E-3</v>
      </c>
      <c r="AH96" s="5">
        <f t="shared" si="247"/>
        <v>6.8092938547323545E-3</v>
      </c>
      <c r="AI96" s="5">
        <f t="shared" si="248"/>
        <v>1.0719892518352444E-2</v>
      </c>
      <c r="AJ96" s="5">
        <f t="shared" si="249"/>
        <v>8.4381800856753904E-3</v>
      </c>
      <c r="AK96" s="5">
        <f t="shared" si="250"/>
        <v>4.4280843945894346E-3</v>
      </c>
      <c r="AL96" s="5">
        <f t="shared" si="251"/>
        <v>1.433835237910459E-4</v>
      </c>
      <c r="AM96" s="5">
        <f t="shared" si="252"/>
        <v>4.5200916452798629E-3</v>
      </c>
      <c r="AN96" s="5">
        <f t="shared" si="253"/>
        <v>5.9054621632670988E-3</v>
      </c>
      <c r="AO96" s="5">
        <f t="shared" si="254"/>
        <v>3.8577186148645065E-3</v>
      </c>
      <c r="AP96" s="5">
        <f t="shared" si="255"/>
        <v>1.6800257682388188E-3</v>
      </c>
      <c r="AQ96" s="5">
        <f t="shared" si="256"/>
        <v>5.4873492543057738E-4</v>
      </c>
      <c r="AR96" s="5">
        <f t="shared" si="257"/>
        <v>1.7792571643842994E-3</v>
      </c>
      <c r="AS96" s="5">
        <f t="shared" si="258"/>
        <v>2.8010900941589541E-3</v>
      </c>
      <c r="AT96" s="5">
        <f t="shared" si="259"/>
        <v>2.2048824286483941E-3</v>
      </c>
      <c r="AU96" s="5">
        <f t="shared" si="260"/>
        <v>1.1570510910020411E-3</v>
      </c>
      <c r="AV96" s="5">
        <f t="shared" si="261"/>
        <v>4.5538728385044258E-4</v>
      </c>
      <c r="AW96" s="5">
        <f t="shared" si="262"/>
        <v>8.1920341506152857E-6</v>
      </c>
      <c r="AX96" s="5">
        <f t="shared" si="263"/>
        <v>1.1859990586451101E-3</v>
      </c>
      <c r="AY96" s="5">
        <f t="shared" si="264"/>
        <v>1.549497912019757E-3</v>
      </c>
      <c r="AZ96" s="5">
        <f t="shared" si="265"/>
        <v>1.0122030712639998E-3</v>
      </c>
      <c r="BA96" s="5">
        <f t="shared" si="266"/>
        <v>4.4081163303656874E-4</v>
      </c>
      <c r="BB96" s="5">
        <f t="shared" si="267"/>
        <v>1.4397918362694283E-4</v>
      </c>
      <c r="BC96" s="5">
        <f t="shared" si="268"/>
        <v>3.762152132888233E-5</v>
      </c>
      <c r="BD96" s="5">
        <f t="shared" si="269"/>
        <v>3.8743078266144409E-4</v>
      </c>
      <c r="BE96" s="5">
        <f t="shared" si="270"/>
        <v>6.0993348752975691E-4</v>
      </c>
      <c r="BF96" s="5">
        <f t="shared" si="271"/>
        <v>4.8011009431754467E-4</v>
      </c>
      <c r="BG96" s="5">
        <f t="shared" si="272"/>
        <v>2.5194627215190785E-4</v>
      </c>
      <c r="BH96" s="5">
        <f t="shared" si="273"/>
        <v>9.9159950190392531E-5</v>
      </c>
      <c r="BI96" s="5">
        <f t="shared" si="274"/>
        <v>3.1221563669995863E-5</v>
      </c>
      <c r="BJ96" s="8">
        <f t="shared" si="275"/>
        <v>0.43546439112296531</v>
      </c>
      <c r="BK96" s="8">
        <f t="shared" si="276"/>
        <v>0.24777217019563799</v>
      </c>
      <c r="BL96" s="8">
        <f t="shared" si="277"/>
        <v>0.29582303134685595</v>
      </c>
      <c r="BM96" s="8">
        <f t="shared" si="278"/>
        <v>0.5479458964529843</v>
      </c>
      <c r="BN96" s="8">
        <f t="shared" si="279"/>
        <v>0.45041995918669619</v>
      </c>
    </row>
    <row r="97" spans="1:66" x14ac:dyDescent="0.25">
      <c r="A97" t="s">
        <v>99</v>
      </c>
      <c r="B97" t="s">
        <v>117</v>
      </c>
      <c r="C97" t="s">
        <v>126</v>
      </c>
      <c r="D97" s="11">
        <v>44385</v>
      </c>
      <c r="E97">
        <f>VLOOKUP(A97,home!$A$2:$E$405,3,FALSE)</f>
        <v>1.3478000000000001</v>
      </c>
      <c r="F97">
        <f>VLOOKUP(B97,home!$B$2:$E$405,3,FALSE)</f>
        <v>1.0323</v>
      </c>
      <c r="G97">
        <f>VLOOKUP(C97,away!$B$2:$E$405,4,FALSE)</f>
        <v>0.62070000000000003</v>
      </c>
      <c r="H97">
        <f>VLOOKUP(A97,away!$A$2:$E$405,3,FALSE)</f>
        <v>1.2736000000000001</v>
      </c>
      <c r="I97">
        <f>VLOOKUP(C97,away!$B$2:$E$405,3,FALSE)</f>
        <v>0.94899999999999995</v>
      </c>
      <c r="J97">
        <f>VLOOKUP(B97,home!$B$2:$E$405,4,FALSE)</f>
        <v>1.0241</v>
      </c>
      <c r="K97" s="3">
        <f t="shared" si="224"/>
        <v>0.86360097655800017</v>
      </c>
      <c r="L97" s="3">
        <f t="shared" si="225"/>
        <v>1.2377747782399999</v>
      </c>
      <c r="M97" s="5">
        <f t="shared" si="226"/>
        <v>0.12228807406785956</v>
      </c>
      <c r="N97" s="5">
        <f t="shared" si="227"/>
        <v>0.10560810018640059</v>
      </c>
      <c r="O97" s="5">
        <f t="shared" si="228"/>
        <v>0.15136509376074153</v>
      </c>
      <c r="P97" s="5">
        <f t="shared" si="229"/>
        <v>0.13071904278856966</v>
      </c>
      <c r="Q97" s="5">
        <f t="shared" si="230"/>
        <v>4.5601629226705326E-2</v>
      </c>
      <c r="R97" s="5">
        <f t="shared" si="231"/>
        <v>9.3677947681489335E-2</v>
      </c>
      <c r="S97" s="5">
        <f t="shared" si="232"/>
        <v>3.4932818015593656E-2</v>
      </c>
      <c r="T97" s="5">
        <f t="shared" si="233"/>
        <v>5.6444546503467884E-2</v>
      </c>
      <c r="U97" s="5">
        <f t="shared" si="234"/>
        <v>8.0900367099683443E-2</v>
      </c>
      <c r="V97" s="5">
        <f t="shared" si="235"/>
        <v>4.1490232230674776E-3</v>
      </c>
      <c r="W97" s="5">
        <f t="shared" si="236"/>
        <v>1.3127203844272855E-2</v>
      </c>
      <c r="X97" s="5">
        <f t="shared" si="237"/>
        <v>1.6248521827256106E-2</v>
      </c>
      <c r="Y97" s="5">
        <f t="shared" si="238"/>
        <v>1.0056005250729862E-2</v>
      </c>
      <c r="Z97" s="5">
        <f t="shared" si="239"/>
        <v>3.8650733639144598E-2</v>
      </c>
      <c r="AA97" s="5">
        <f t="shared" si="240"/>
        <v>3.3378811315448426E-2</v>
      </c>
      <c r="AB97" s="5">
        <f t="shared" si="241"/>
        <v>1.4412987024183243E-2</v>
      </c>
      <c r="AC97" s="5">
        <f t="shared" si="242"/>
        <v>2.7719196473216832E-4</v>
      </c>
      <c r="AD97" s="5">
        <f t="shared" si="243"/>
        <v>2.8341665148474927E-3</v>
      </c>
      <c r="AE97" s="5">
        <f t="shared" si="244"/>
        <v>3.5080598294105884E-3</v>
      </c>
      <c r="AF97" s="5">
        <f t="shared" si="245"/>
        <v>2.1710939887006715E-3</v>
      </c>
      <c r="AG97" s="5">
        <f t="shared" si="246"/>
        <v>8.957751268007237E-4</v>
      </c>
      <c r="AH97" s="5">
        <f t="shared" si="247"/>
        <v>1.1960225814751375E-2</v>
      </c>
      <c r="AI97" s="5">
        <f t="shared" si="248"/>
        <v>1.0328862693473492E-2</v>
      </c>
      <c r="AJ97" s="5">
        <f t="shared" si="249"/>
        <v>4.460007954408601E-3</v>
      </c>
      <c r="AK97" s="5">
        <f t="shared" si="250"/>
        <v>1.2838890749612391E-3</v>
      </c>
      <c r="AL97" s="5">
        <f t="shared" si="251"/>
        <v>1.1852102038458813E-5</v>
      </c>
      <c r="AM97" s="5">
        <f t="shared" si="252"/>
        <v>4.8951779399005575E-4</v>
      </c>
      <c r="AN97" s="5">
        <f t="shared" si="253"/>
        <v>6.0591277890057523E-4</v>
      </c>
      <c r="AO97" s="5">
        <f t="shared" si="254"/>
        <v>3.7499177776822079E-4</v>
      </c>
      <c r="AP97" s="5">
        <f t="shared" si="255"/>
        <v>1.5471845485629432E-4</v>
      </c>
      <c r="AQ97" s="5">
        <f t="shared" si="256"/>
        <v>4.787665028734627E-5</v>
      </c>
      <c r="AR97" s="5">
        <f t="shared" si="257"/>
        <v>2.9608131711108413E-3</v>
      </c>
      <c r="AS97" s="5">
        <f t="shared" si="258"/>
        <v>2.5569611459771119E-3</v>
      </c>
      <c r="AT97" s="5">
        <f t="shared" si="259"/>
        <v>1.1040970713433484E-3</v>
      </c>
      <c r="AU97" s="5">
        <f t="shared" si="260"/>
        <v>3.1783310300898123E-4</v>
      </c>
      <c r="AV97" s="5">
        <f t="shared" si="261"/>
        <v>6.8620244535253907E-5</v>
      </c>
      <c r="AW97" s="5">
        <f t="shared" si="262"/>
        <v>3.5192298670107193E-7</v>
      </c>
      <c r="AX97" s="5">
        <f t="shared" si="263"/>
        <v>7.0458007488721688E-5</v>
      </c>
      <c r="AY97" s="5">
        <f t="shared" si="264"/>
        <v>8.7211144594584721E-5</v>
      </c>
      <c r="AZ97" s="5">
        <f t="shared" si="265"/>
        <v>5.3973877580309339E-5</v>
      </c>
      <c r="BA97" s="5">
        <f t="shared" si="266"/>
        <v>2.2269168117573438E-5</v>
      </c>
      <c r="BB97" s="5">
        <f t="shared" si="267"/>
        <v>6.8910536570796828E-6</v>
      </c>
      <c r="BC97" s="5">
        <f t="shared" si="268"/>
        <v>1.7059144824463489E-6</v>
      </c>
      <c r="BD97" s="5">
        <f t="shared" si="269"/>
        <v>6.108033110469647E-4</v>
      </c>
      <c r="BE97" s="5">
        <f t="shared" si="270"/>
        <v>5.2749033590501868E-4</v>
      </c>
      <c r="BF97" s="5">
        <f t="shared" si="271"/>
        <v>2.2777058460624083E-4</v>
      </c>
      <c r="BG97" s="5">
        <f t="shared" si="272"/>
        <v>6.5567633099045401E-5</v>
      </c>
      <c r="BH97" s="5">
        <f t="shared" si="273"/>
        <v>1.4156067993733063E-5</v>
      </c>
      <c r="BI97" s="5">
        <f t="shared" si="274"/>
        <v>2.4450388287218653E-6</v>
      </c>
      <c r="BJ97" s="8">
        <f t="shared" si="275"/>
        <v>0.25841062892031541</v>
      </c>
      <c r="BK97" s="8">
        <f t="shared" si="276"/>
        <v>0.29246521330645564</v>
      </c>
      <c r="BL97" s="8">
        <f t="shared" si="277"/>
        <v>0.41022475012659604</v>
      </c>
      <c r="BM97" s="8">
        <f t="shared" si="278"/>
        <v>0.35040457905913769</v>
      </c>
      <c r="BN97" s="8">
        <f t="shared" si="279"/>
        <v>0.64925988771176601</v>
      </c>
    </row>
    <row r="98" spans="1:66" x14ac:dyDescent="0.25">
      <c r="A98" t="s">
        <v>99</v>
      </c>
      <c r="B98" t="s">
        <v>121</v>
      </c>
      <c r="C98" t="s">
        <v>100</v>
      </c>
      <c r="D98" s="11">
        <v>44385</v>
      </c>
      <c r="E98">
        <f>VLOOKUP(A98,home!$A$2:$E$405,3,FALSE)</f>
        <v>1.3478000000000001</v>
      </c>
      <c r="F98">
        <f>VLOOKUP(B98,home!$B$2:$E$405,3,FALSE)</f>
        <v>1.0968</v>
      </c>
      <c r="G98">
        <f>VLOOKUP(C98,away!$B$2:$E$405,4,FALSE)</f>
        <v>1.3549</v>
      </c>
      <c r="H98">
        <f>VLOOKUP(A98,away!$A$2:$E$405,3,FALSE)</f>
        <v>1.2736000000000001</v>
      </c>
      <c r="I98">
        <f>VLOOKUP(C98,away!$B$2:$E$405,3,FALSE)</f>
        <v>1.0924</v>
      </c>
      <c r="J98">
        <f>VLOOKUP(B98,home!$B$2:$E$405,4,FALSE)</f>
        <v>1.0924</v>
      </c>
      <c r="K98" s="3">
        <f t="shared" si="224"/>
        <v>2.0029040124960003</v>
      </c>
      <c r="L98" s="3">
        <f t="shared" si="225"/>
        <v>1.5198349711360002</v>
      </c>
      <c r="M98" s="5">
        <f t="shared" si="226"/>
        <v>2.9518473726097238E-2</v>
      </c>
      <c r="N98" s="5">
        <f t="shared" si="227"/>
        <v>5.9122669468757917E-2</v>
      </c>
      <c r="O98" s="5">
        <f t="shared" si="228"/>
        <v>4.4863208663481771E-2</v>
      </c>
      <c r="P98" s="5">
        <f t="shared" si="229"/>
        <v>8.9856700645532958E-2</v>
      </c>
      <c r="Q98" s="5">
        <f t="shared" si="230"/>
        <v>5.9208515954225008E-2</v>
      </c>
      <c r="R98" s="5">
        <f t="shared" si="231"/>
        <v>3.4092336722065589E-2</v>
      </c>
      <c r="S98" s="5">
        <f t="shared" si="232"/>
        <v>6.8382826343105566E-2</v>
      </c>
      <c r="T98" s="5">
        <f t="shared" si="233"/>
        <v>8.9987173136294965E-2</v>
      </c>
      <c r="U98" s="5">
        <f t="shared" si="234"/>
        <v>6.8283678015989904E-2</v>
      </c>
      <c r="V98" s="5">
        <f t="shared" si="235"/>
        <v>2.3129226399502052E-2</v>
      </c>
      <c r="W98" s="5">
        <f t="shared" si="236"/>
        <v>3.9529658059550235E-2</v>
      </c>
      <c r="X98" s="5">
        <f t="shared" si="237"/>
        <v>6.007855671595249E-2</v>
      </c>
      <c r="Y98" s="5">
        <f t="shared" si="238"/>
        <v>4.5654745756141105E-2</v>
      </c>
      <c r="Z98" s="5">
        <f t="shared" si="239"/>
        <v>1.7271575199313122E-2</v>
      </c>
      <c r="AA98" s="5">
        <f t="shared" si="240"/>
        <v>3.4593307268830656E-2</v>
      </c>
      <c r="AB98" s="5">
        <f t="shared" si="241"/>
        <v>3.4643536967123995E-2</v>
      </c>
      <c r="AC98" s="5">
        <f t="shared" si="242"/>
        <v>4.4004561178102568E-3</v>
      </c>
      <c r="AD98" s="5">
        <f t="shared" si="243"/>
        <v>1.9793527685017007E-2</v>
      </c>
      <c r="AE98" s="5">
        <f t="shared" si="244"/>
        <v>3.0082895577837443E-2</v>
      </c>
      <c r="AF98" s="5">
        <f t="shared" si="245"/>
        <v>2.286051836611494E-2</v>
      </c>
      <c r="AG98" s="5">
        <f t="shared" si="246"/>
        <v>1.1581405090372771E-2</v>
      </c>
      <c r="AH98" s="5">
        <f t="shared" si="247"/>
        <v>6.5624859986303302E-3</v>
      </c>
      <c r="AI98" s="5">
        <f t="shared" si="248"/>
        <v>1.3144029538605509E-2</v>
      </c>
      <c r="AJ98" s="5">
        <f t="shared" si="249"/>
        <v>1.3163114751619465E-2</v>
      </c>
      <c r="AK98" s="5">
        <f t="shared" si="250"/>
        <v>8.7881517843213051E-3</v>
      </c>
      <c r="AL98" s="5">
        <f t="shared" si="251"/>
        <v>5.3581424534466832E-4</v>
      </c>
      <c r="AM98" s="5">
        <f t="shared" si="252"/>
        <v>7.928907204354246E-3</v>
      </c>
      <c r="AN98" s="5">
        <f t="shared" si="253"/>
        <v>1.205063045206976E-2</v>
      </c>
      <c r="AO98" s="5">
        <f t="shared" si="254"/>
        <v>9.1574847926460257E-3</v>
      </c>
      <c r="AP98" s="5">
        <f t="shared" si="255"/>
        <v>4.6392885451698451E-3</v>
      </c>
      <c r="AQ98" s="5">
        <f t="shared" si="256"/>
        <v>1.7627382430349474E-3</v>
      </c>
      <c r="AR98" s="5">
        <f t="shared" si="257"/>
        <v>1.9947791436617456E-3</v>
      </c>
      <c r="AS98" s="5">
        <f t="shared" si="258"/>
        <v>3.9953511508834458E-3</v>
      </c>
      <c r="AT98" s="5">
        <f t="shared" si="259"/>
        <v>4.0011524257174838E-3</v>
      </c>
      <c r="AU98" s="5">
        <f t="shared" si="260"/>
        <v>2.6713080826925506E-3</v>
      </c>
      <c r="AV98" s="5">
        <f t="shared" si="261"/>
        <v>1.3375934193594768E-3</v>
      </c>
      <c r="AW98" s="5">
        <f t="shared" si="262"/>
        <v>4.5307314904163216E-5</v>
      </c>
      <c r="AX98" s="5">
        <f t="shared" si="263"/>
        <v>2.6468066757182607E-3</v>
      </c>
      <c r="AY98" s="5">
        <f t="shared" si="264"/>
        <v>4.0227093475928349E-3</v>
      </c>
      <c r="AZ98" s="5">
        <f t="shared" si="265"/>
        <v>3.0569271725936374E-3</v>
      </c>
      <c r="BA98" s="5">
        <f t="shared" si="266"/>
        <v>1.5486749403745691E-3</v>
      </c>
      <c r="BB98" s="5">
        <f t="shared" si="267"/>
        <v>5.8843258332580753E-4</v>
      </c>
      <c r="BC98" s="5">
        <f t="shared" si="268"/>
        <v>1.7886408365889206E-4</v>
      </c>
      <c r="BD98" s="5">
        <f t="shared" si="269"/>
        <v>5.05289183704974E-4</v>
      </c>
      <c r="BE98" s="5">
        <f t="shared" si="270"/>
        <v>1.012045733513521E-3</v>
      </c>
      <c r="BF98" s="5">
        <f t="shared" si="271"/>
        <v>1.0135152302418447E-3</v>
      </c>
      <c r="BG98" s="5">
        <f t="shared" si="272"/>
        <v>6.766579071257326E-4</v>
      </c>
      <c r="BH98" s="5">
        <f t="shared" si="273"/>
        <v>3.3882020931731894E-4</v>
      </c>
      <c r="BI98" s="5">
        <f t="shared" si="274"/>
        <v>1.3572487135127858E-4</v>
      </c>
      <c r="BJ98" s="8">
        <f t="shared" si="275"/>
        <v>0.48548112985080272</v>
      </c>
      <c r="BK98" s="8">
        <f t="shared" si="276"/>
        <v>0.21984620682498554</v>
      </c>
      <c r="BL98" s="8">
        <f t="shared" si="277"/>
        <v>0.27581608706823785</v>
      </c>
      <c r="BM98" s="8">
        <f t="shared" si="278"/>
        <v>0.6777756917304899</v>
      </c>
      <c r="BN98" s="8">
        <f t="shared" si="279"/>
        <v>0.31666190518016046</v>
      </c>
    </row>
    <row r="99" spans="1:66" x14ac:dyDescent="0.25">
      <c r="A99" t="s">
        <v>99</v>
      </c>
      <c r="B99" t="s">
        <v>108</v>
      </c>
      <c r="C99" t="s">
        <v>109</v>
      </c>
      <c r="D99" s="11">
        <v>44385</v>
      </c>
      <c r="E99">
        <f>VLOOKUP(A99,home!$A$2:$E$405,3,FALSE)</f>
        <v>1.3478000000000001</v>
      </c>
      <c r="F99">
        <f>VLOOKUP(B99,home!$B$2:$E$405,3,FALSE)</f>
        <v>0.8387</v>
      </c>
      <c r="G99">
        <f>VLOOKUP(C99,away!$B$2:$E$405,4,FALSE)</f>
        <v>0.871</v>
      </c>
      <c r="H99">
        <f>VLOOKUP(A99,away!$A$2:$E$405,3,FALSE)</f>
        <v>1.2736000000000001</v>
      </c>
      <c r="I99">
        <f>VLOOKUP(C99,away!$B$2:$E$405,3,FALSE)</f>
        <v>1.2290000000000001</v>
      </c>
      <c r="J99">
        <f>VLOOKUP(B99,home!$B$2:$E$405,4,FALSE)</f>
        <v>0.58030000000000004</v>
      </c>
      <c r="K99" s="3">
        <f t="shared" si="224"/>
        <v>0.98457827805999998</v>
      </c>
      <c r="L99" s="3">
        <f t="shared" si="225"/>
        <v>0.90831712832000011</v>
      </c>
      <c r="M99" s="5">
        <f t="shared" si="226"/>
        <v>0.15063502719254904</v>
      </c>
      <c r="N99" s="5">
        <f t="shared" si="227"/>
        <v>0.1483119756887612</v>
      </c>
      <c r="O99" s="5">
        <f t="shared" si="228"/>
        <v>0.13682437532394126</v>
      </c>
      <c r="P99" s="5">
        <f t="shared" si="229"/>
        <v>0.13471430785308122</v>
      </c>
      <c r="Q99" s="5">
        <f t="shared" si="230"/>
        <v>7.301237481965854E-2</v>
      </c>
      <c r="R99" s="5">
        <f t="shared" si="231"/>
        <v>6.2139961839210105E-2</v>
      </c>
      <c r="S99" s="5">
        <f t="shared" si="232"/>
        <v>3.0119065065021627E-2</v>
      </c>
      <c r="T99" s="5">
        <f t="shared" si="233"/>
        <v>6.6318390628015728E-2</v>
      </c>
      <c r="U99" s="5">
        <f t="shared" si="234"/>
        <v>6.1181656626363594E-2</v>
      </c>
      <c r="V99" s="5">
        <f t="shared" si="235"/>
        <v>2.9928622689608972E-3</v>
      </c>
      <c r="W99" s="5">
        <f t="shared" si="236"/>
        <v>2.3962132759003576E-2</v>
      </c>
      <c r="X99" s="5">
        <f t="shared" si="237"/>
        <v>2.1765215616080726E-2</v>
      </c>
      <c r="Y99" s="5">
        <f t="shared" si="238"/>
        <v>9.8848590728320331E-3</v>
      </c>
      <c r="Z99" s="5">
        <f t="shared" si="239"/>
        <v>1.8814263897235242E-2</v>
      </c>
      <c r="AA99" s="5">
        <f t="shared" si="240"/>
        <v>1.8524115550906297E-2</v>
      </c>
      <c r="AB99" s="5">
        <f t="shared" si="241"/>
        <v>9.1192208958478949E-3</v>
      </c>
      <c r="AC99" s="5">
        <f t="shared" si="242"/>
        <v>1.6728403769069233E-4</v>
      </c>
      <c r="AD99" s="5">
        <f t="shared" si="243"/>
        <v>5.8981488526262124E-3</v>
      </c>
      <c r="AE99" s="5">
        <f t="shared" si="244"/>
        <v>5.3573896282213445E-3</v>
      </c>
      <c r="AF99" s="5">
        <f t="shared" si="245"/>
        <v>2.4331043811986822E-3</v>
      </c>
      <c r="AG99" s="5">
        <f t="shared" si="246"/>
        <v>7.3667679481106605E-4</v>
      </c>
      <c r="AH99" s="5">
        <f t="shared" si="247"/>
        <v>4.2723295386478408E-3</v>
      </c>
      <c r="AI99" s="5">
        <f t="shared" si="248"/>
        <v>4.206442860466765E-3</v>
      </c>
      <c r="AJ99" s="5">
        <f t="shared" si="249"/>
        <v>2.0707861341580742E-3</v>
      </c>
      <c r="AK99" s="5">
        <f t="shared" si="250"/>
        <v>6.7961701539996037E-4</v>
      </c>
      <c r="AL99" s="5">
        <f t="shared" si="251"/>
        <v>5.9841469205072321E-6</v>
      </c>
      <c r="AM99" s="5">
        <f t="shared" si="252"/>
        <v>1.1614378482120566E-3</v>
      </c>
      <c r="AN99" s="5">
        <f t="shared" si="253"/>
        <v>1.0549538910101352E-3</v>
      </c>
      <c r="AO99" s="5">
        <f t="shared" si="254"/>
        <v>4.7911634439616818E-4</v>
      </c>
      <c r="AP99" s="5">
        <f t="shared" si="255"/>
        <v>1.4506319402436791E-4</v>
      </c>
      <c r="AQ99" s="5">
        <f t="shared" si="256"/>
        <v>3.2940845955285206E-5</v>
      </c>
      <c r="AR99" s="5">
        <f t="shared" si="257"/>
        <v>7.7612601955626386E-4</v>
      </c>
      <c r="AS99" s="5">
        <f t="shared" si="258"/>
        <v>7.6415681989226811E-4</v>
      </c>
      <c r="AT99" s="5">
        <f t="shared" si="259"/>
        <v>3.7618610294866742E-4</v>
      </c>
      <c r="AU99" s="5">
        <f t="shared" si="260"/>
        <v>1.2346155515710031E-4</v>
      </c>
      <c r="AV99" s="5">
        <f t="shared" si="261"/>
        <v>3.0389391345796874E-5</v>
      </c>
      <c r="AW99" s="5">
        <f t="shared" si="262"/>
        <v>1.4865773133761583E-7</v>
      </c>
      <c r="AX99" s="5">
        <f t="shared" si="263"/>
        <v>1.905877461110563E-4</v>
      </c>
      <c r="AY99" s="5">
        <f t="shared" si="264"/>
        <v>1.7311411424057588E-4</v>
      </c>
      <c r="AZ99" s="5">
        <f t="shared" si="265"/>
        <v>7.8621257559330165E-5</v>
      </c>
      <c r="BA99" s="5">
        <f t="shared" si="266"/>
        <v>2.3804344963732629E-5</v>
      </c>
      <c r="BB99" s="5">
        <f t="shared" si="267"/>
        <v>5.4054735647490689E-6</v>
      </c>
      <c r="BC99" s="5">
        <f t="shared" si="268"/>
        <v>9.8197684510850984E-7</v>
      </c>
      <c r="BD99" s="5">
        <f t="shared" si="269"/>
        <v>1.174947595496296E-4</v>
      </c>
      <c r="BE99" s="5">
        <f t="shared" si="270"/>
        <v>1.1568278803844804E-4</v>
      </c>
      <c r="BF99" s="5">
        <f t="shared" si="271"/>
        <v>5.6949380124037566E-5</v>
      </c>
      <c r="BG99" s="5">
        <f t="shared" si="272"/>
        <v>1.8690374206369768E-5</v>
      </c>
      <c r="BH99" s="5">
        <f t="shared" si="273"/>
        <v>4.6005341131011457E-6</v>
      </c>
      <c r="BI99" s="5">
        <f t="shared" si="274"/>
        <v>9.0591719104668324E-7</v>
      </c>
      <c r="BJ99" s="8">
        <f t="shared" si="275"/>
        <v>0.36102629527809177</v>
      </c>
      <c r="BK99" s="8">
        <f t="shared" si="276"/>
        <v>0.31880764467846456</v>
      </c>
      <c r="BL99" s="8">
        <f t="shared" si="277"/>
        <v>0.30140314942706459</v>
      </c>
      <c r="BM99" s="8">
        <f t="shared" si="278"/>
        <v>0.29424036510714546</v>
      </c>
      <c r="BN99" s="8">
        <f t="shared" si="279"/>
        <v>0.70563802271720133</v>
      </c>
    </row>
    <row r="100" spans="1:66" s="15" customFormat="1" x14ac:dyDescent="0.25">
      <c r="A100" t="s">
        <v>99</v>
      </c>
      <c r="B100" t="s">
        <v>103</v>
      </c>
      <c r="C100" t="s">
        <v>395</v>
      </c>
      <c r="D100" s="11">
        <v>44385</v>
      </c>
      <c r="E100">
        <f>VLOOKUP(A100,home!$A$2:$E$405,3,FALSE)</f>
        <v>1.3478000000000001</v>
      </c>
      <c r="F100">
        <f>VLOOKUP(B100,home!$B$2:$E$405,3,FALSE)</f>
        <v>1</v>
      </c>
      <c r="G100">
        <f>VLOOKUP(C100,away!$B$2:$E$405,4,FALSE)</f>
        <v>0.6452</v>
      </c>
      <c r="H100">
        <f>VLOOKUP(A100,away!$A$2:$E$405,3,FALSE)</f>
        <v>1.2736000000000001</v>
      </c>
      <c r="I100">
        <f>VLOOKUP(C100,away!$B$2:$E$405,3,FALSE)</f>
        <v>1.1607000000000001</v>
      </c>
      <c r="J100">
        <f>VLOOKUP(B100,home!$B$2:$E$405,4,FALSE)</f>
        <v>1.0241</v>
      </c>
      <c r="K100" s="3">
        <f t="shared" si="224"/>
        <v>0.86960056000000008</v>
      </c>
      <c r="L100" s="3">
        <f t="shared" si="225"/>
        <v>1.5138937672320001</v>
      </c>
      <c r="M100" s="5">
        <f t="shared" si="226"/>
        <v>9.2227739885659174E-2</v>
      </c>
      <c r="N100" s="5">
        <f t="shared" si="227"/>
        <v>8.0201294252103553E-2</v>
      </c>
      <c r="O100" s="5">
        <f t="shared" si="228"/>
        <v>0.13962300057879354</v>
      </c>
      <c r="P100" s="5">
        <f t="shared" si="229"/>
        <v>0.12141623949219918</v>
      </c>
      <c r="Q100" s="5">
        <f t="shared" si="230"/>
        <v>3.4871545197177015E-2</v>
      </c>
      <c r="R100" s="5">
        <f t="shared" si="231"/>
        <v>0.10568719516923276</v>
      </c>
      <c r="S100" s="5">
        <f t="shared" si="232"/>
        <v>3.9960599789996991E-2</v>
      </c>
      <c r="T100" s="5">
        <f t="shared" si="233"/>
        <v>5.2791814927755268E-2</v>
      </c>
      <c r="U100" s="5">
        <f t="shared" si="234"/>
        <v>9.1905644103994114E-2</v>
      </c>
      <c r="V100" s="5">
        <f t="shared" si="235"/>
        <v>5.8452716676847738E-3</v>
      </c>
      <c r="W100" s="5">
        <f t="shared" si="236"/>
        <v>1.0108105077176818E-2</v>
      </c>
      <c r="X100" s="5">
        <f t="shared" si="237"/>
        <v>1.5302597274864117E-2</v>
      </c>
      <c r="Y100" s="5">
        <f t="shared" si="238"/>
        <v>1.1583253318439091E-2</v>
      </c>
      <c r="Z100" s="5">
        <f t="shared" si="239"/>
        <v>5.3333062014311143E-2</v>
      </c>
      <c r="AA100" s="5">
        <f t="shared" si="240"/>
        <v>4.6378460594159697E-2</v>
      </c>
      <c r="AB100" s="5">
        <f t="shared" si="241"/>
        <v>2.0165367652309602E-2</v>
      </c>
      <c r="AC100" s="5">
        <f t="shared" si="242"/>
        <v>4.8095000049636424E-4</v>
      </c>
      <c r="AD100" s="5">
        <f t="shared" si="243"/>
        <v>2.1975034589129506E-3</v>
      </c>
      <c r="AE100" s="5">
        <f t="shared" si="244"/>
        <v>3.3267867899190772E-3</v>
      </c>
      <c r="AF100" s="5">
        <f t="shared" si="245"/>
        <v>2.5182008930841227E-3</v>
      </c>
      <c r="AG100" s="5">
        <f t="shared" si="246"/>
        <v>1.2707628788927031E-3</v>
      </c>
      <c r="AH100" s="5">
        <f t="shared" si="247"/>
        <v>2.0185147542715852E-2</v>
      </c>
      <c r="AI100" s="5">
        <f t="shared" si="248"/>
        <v>1.7553015606828329E-2</v>
      </c>
      <c r="AJ100" s="5">
        <f t="shared" si="249"/>
        <v>7.6320561006933277E-3</v>
      </c>
      <c r="AK100" s="5">
        <f t="shared" si="250"/>
        <v>2.2122800863714452E-3</v>
      </c>
      <c r="AL100" s="5">
        <f t="shared" si="251"/>
        <v>2.5326497436210049E-5</v>
      </c>
      <c r="AM100" s="5">
        <f t="shared" si="252"/>
        <v>3.8219004769452793E-4</v>
      </c>
      <c r="AN100" s="5">
        <f t="shared" si="253"/>
        <v>5.7859513110284657E-4</v>
      </c>
      <c r="AO100" s="5">
        <f t="shared" si="254"/>
        <v>4.3796578136369083E-4</v>
      </c>
      <c r="AP100" s="5">
        <f t="shared" si="255"/>
        <v>2.2101122222246145E-4</v>
      </c>
      <c r="AQ100" s="5">
        <f t="shared" si="256"/>
        <v>8.3646877952727762E-5</v>
      </c>
      <c r="AR100" s="5">
        <f t="shared" si="257"/>
        <v>6.1116338111151646E-3</v>
      </c>
      <c r="AS100" s="5">
        <f t="shared" si="258"/>
        <v>5.3146801846606813E-3</v>
      </c>
      <c r="AT100" s="5">
        <f t="shared" si="259"/>
        <v>2.3108244324009162E-3</v>
      </c>
      <c r="AU100" s="5">
        <f t="shared" si="260"/>
        <v>6.698314068258398E-4</v>
      </c>
      <c r="AV100" s="5">
        <f t="shared" si="261"/>
        <v>1.4562144162033451E-4</v>
      </c>
      <c r="AW100" s="5">
        <f t="shared" si="262"/>
        <v>9.2616388820211953E-7</v>
      </c>
      <c r="AX100" s="5">
        <f t="shared" si="263"/>
        <v>5.539211325026467E-5</v>
      </c>
      <c r="AY100" s="5">
        <f t="shared" si="264"/>
        <v>8.3857775003384757E-5</v>
      </c>
      <c r="AZ100" s="5">
        <f t="shared" si="265"/>
        <v>6.3475881455783822E-5</v>
      </c>
      <c r="BA100" s="5">
        <f t="shared" si="266"/>
        <v>3.2031913768489469E-5</v>
      </c>
      <c r="BB100" s="5">
        <f t="shared" si="267"/>
        <v>1.2123228651657279E-5</v>
      </c>
      <c r="BC100" s="5">
        <f t="shared" si="268"/>
        <v>3.6706560588944684E-6</v>
      </c>
      <c r="BD100" s="5">
        <f t="shared" si="269"/>
        <v>1.5420607223752684E-3</v>
      </c>
      <c r="BE100" s="5">
        <f t="shared" si="270"/>
        <v>1.3409768677315379E-3</v>
      </c>
      <c r="BF100" s="5">
        <f t="shared" si="271"/>
        <v>5.8305711756319561E-4</v>
      </c>
      <c r="BG100" s="5">
        <f t="shared" si="272"/>
        <v>1.6900893198164697E-4</v>
      </c>
      <c r="BH100" s="5">
        <f t="shared" si="273"/>
        <v>3.6742565474060522E-5</v>
      </c>
      <c r="BI100" s="5">
        <f t="shared" si="274"/>
        <v>6.3902711024159415E-6</v>
      </c>
      <c r="BJ100" s="8">
        <f t="shared" si="275"/>
        <v>0.21612582469684941</v>
      </c>
      <c r="BK100" s="8">
        <f t="shared" si="276"/>
        <v>0.26003998510847603</v>
      </c>
      <c r="BL100" s="8">
        <f t="shared" si="277"/>
        <v>0.4695729951879497</v>
      </c>
      <c r="BM100" s="8">
        <f t="shared" si="278"/>
        <v>0.42496192082130596</v>
      </c>
      <c r="BN100" s="8">
        <f t="shared" si="279"/>
        <v>0.57402701457516525</v>
      </c>
    </row>
    <row r="101" spans="1:66" x14ac:dyDescent="0.25">
      <c r="A101" t="s">
        <v>99</v>
      </c>
      <c r="B101" t="s">
        <v>107</v>
      </c>
      <c r="C101" t="s">
        <v>138</v>
      </c>
      <c r="D101" s="11">
        <v>44385</v>
      </c>
      <c r="E101">
        <f>VLOOKUP(A101,home!$A$2:$E$405,3,FALSE)</f>
        <v>1.3478000000000001</v>
      </c>
      <c r="F101">
        <f>VLOOKUP(B101,home!$B$2:$E$405,3,FALSE)</f>
        <v>0.80649999999999999</v>
      </c>
      <c r="G101">
        <f>VLOOKUP(C101,away!$B$2:$E$405,4,FALSE)</f>
        <v>1.0689</v>
      </c>
      <c r="H101">
        <f>VLOOKUP(A101,away!$A$2:$E$405,3,FALSE)</f>
        <v>1.2736000000000001</v>
      </c>
      <c r="I101">
        <f>VLOOKUP(C101,away!$B$2:$E$405,3,FALSE)</f>
        <v>1.2257</v>
      </c>
      <c r="J101">
        <f>VLOOKUP(B101,home!$B$2:$E$405,4,FALSE)</f>
        <v>0.61450000000000005</v>
      </c>
      <c r="K101" s="3">
        <f t="shared" si="224"/>
        <v>1.1618950482300001</v>
      </c>
      <c r="L101" s="3">
        <f t="shared" si="225"/>
        <v>0.95926615904000012</v>
      </c>
      <c r="M101" s="5">
        <f t="shared" si="226"/>
        <v>0.11989232780594801</v>
      </c>
      <c r="N101" s="5">
        <f t="shared" si="227"/>
        <v>0.13930230199849894</v>
      </c>
      <c r="O101" s="5">
        <f t="shared" si="228"/>
        <v>0.11500865279277636</v>
      </c>
      <c r="P101" s="5">
        <f t="shared" si="229"/>
        <v>0.13362798418353022</v>
      </c>
      <c r="Q101" s="5">
        <f t="shared" si="230"/>
        <v>8.0927327449548017E-2</v>
      </c>
      <c r="R101" s="5">
        <f t="shared" si="231"/>
        <v>5.5161954310445772E-2</v>
      </c>
      <c r="S101" s="5">
        <f t="shared" si="232"/>
        <v>3.723432200318811E-2</v>
      </c>
      <c r="T101" s="5">
        <f t="shared" si="233"/>
        <v>7.7630846563900305E-2</v>
      </c>
      <c r="U101" s="5">
        <f t="shared" si="234"/>
        <v>6.4092401563996454E-2</v>
      </c>
      <c r="V101" s="5">
        <f t="shared" si="235"/>
        <v>4.6111257425539304E-3</v>
      </c>
      <c r="W101" s="5">
        <f t="shared" si="236"/>
        <v>3.1343020343372524E-2</v>
      </c>
      <c r="X101" s="5">
        <f t="shared" si="237"/>
        <v>3.0066298737499549E-2</v>
      </c>
      <c r="Y101" s="5">
        <f t="shared" si="238"/>
        <v>1.4420791453235196E-2</v>
      </c>
      <c r="Z101" s="5">
        <f t="shared" si="239"/>
        <v>1.7638332012173769E-2</v>
      </c>
      <c r="AA101" s="5">
        <f t="shared" si="240"/>
        <v>2.0493890623981392E-2</v>
      </c>
      <c r="AB101" s="5">
        <f t="shared" si="241"/>
        <v>1.190587501748561E-2</v>
      </c>
      <c r="AC101" s="5">
        <f t="shared" si="242"/>
        <v>3.2121292135117783E-4</v>
      </c>
      <c r="AD101" s="5">
        <f t="shared" si="243"/>
        <v>9.1043250333841773E-3</v>
      </c>
      <c r="AE101" s="5">
        <f t="shared" si="244"/>
        <v>8.7334709054261613E-3</v>
      </c>
      <c r="AF101" s="5">
        <f t="shared" si="245"/>
        <v>4.188861545267872E-3</v>
      </c>
      <c r="AG101" s="5">
        <f t="shared" si="246"/>
        <v>1.3394110417598239E-3</v>
      </c>
      <c r="AH101" s="5">
        <f t="shared" si="247"/>
        <v>4.2299637502975513E-3</v>
      </c>
      <c r="AI101" s="5">
        <f t="shared" si="248"/>
        <v>4.914773935663125E-3</v>
      </c>
      <c r="AJ101" s="5">
        <f t="shared" si="249"/>
        <v>2.8552257495084283E-3</v>
      </c>
      <c r="AK101" s="5">
        <f t="shared" si="250"/>
        <v>1.105824219977544E-3</v>
      </c>
      <c r="AL101" s="5">
        <f t="shared" si="251"/>
        <v>1.4320527746640769E-5</v>
      </c>
      <c r="AM101" s="5">
        <f t="shared" si="252"/>
        <v>2.1156540347531004E-3</v>
      </c>
      <c r="AN101" s="5">
        <f t="shared" si="253"/>
        <v>2.029475319775086E-3</v>
      </c>
      <c r="AO101" s="5">
        <f t="shared" si="254"/>
        <v>9.734034974335611E-4</v>
      </c>
      <c r="AP101" s="5">
        <f t="shared" si="255"/>
        <v>3.1125101139306495E-4</v>
      </c>
      <c r="AQ101" s="5">
        <f t="shared" si="256"/>
        <v>7.4643140549085171E-5</v>
      </c>
      <c r="AR101" s="5">
        <f t="shared" si="257"/>
        <v>8.1153221592527344E-4</v>
      </c>
      <c r="AS101" s="5">
        <f t="shared" si="258"/>
        <v>9.4291526316269433E-4</v>
      </c>
      <c r="AT101" s="5">
        <f t="shared" si="259"/>
        <v>5.4778428758461123E-4</v>
      </c>
      <c r="AU101" s="5">
        <f t="shared" si="260"/>
        <v>2.1215595041425265E-4</v>
      </c>
      <c r="AV101" s="5">
        <f t="shared" si="261"/>
        <v>6.1625737059712424E-5</v>
      </c>
      <c r="AW101" s="5">
        <f t="shared" si="262"/>
        <v>4.4336616451508813E-7</v>
      </c>
      <c r="AX101" s="5">
        <f t="shared" si="263"/>
        <v>4.0969465779124134E-4</v>
      </c>
      <c r="AY101" s="5">
        <f t="shared" si="264"/>
        <v>3.9300622075861137E-4</v>
      </c>
      <c r="AZ101" s="5">
        <f t="shared" si="265"/>
        <v>1.8849878393296972E-4</v>
      </c>
      <c r="BA101" s="5">
        <f t="shared" si="266"/>
        <v>6.0273501482363587E-5</v>
      </c>
      <c r="BB101" s="5">
        <f t="shared" si="267"/>
        <v>1.4454582564719667E-5</v>
      </c>
      <c r="BC101" s="5">
        <f t="shared" si="268"/>
        <v>2.7731583794770387E-6</v>
      </c>
      <c r="BD101" s="5">
        <f t="shared" si="269"/>
        <v>1.2974589861797613E-4</v>
      </c>
      <c r="BE101" s="5">
        <f t="shared" si="270"/>
        <v>1.5075111713237806E-4</v>
      </c>
      <c r="BF101" s="5">
        <f t="shared" si="271"/>
        <v>8.7578488255625445E-5</v>
      </c>
      <c r="BG101" s="5">
        <f t="shared" si="272"/>
        <v>3.3919003945226793E-5</v>
      </c>
      <c r="BH101" s="5">
        <f t="shared" si="273"/>
        <v>9.8525806812132169E-6</v>
      </c>
      <c r="BI101" s="5">
        <f t="shared" si="274"/>
        <v>2.2895329411576386E-6</v>
      </c>
      <c r="BJ101" s="8">
        <f t="shared" si="275"/>
        <v>0.40362978298070579</v>
      </c>
      <c r="BK101" s="8">
        <f t="shared" si="276"/>
        <v>0.2960942994050767</v>
      </c>
      <c r="BL101" s="8">
        <f t="shared" si="277"/>
        <v>0.28275871203985242</v>
      </c>
      <c r="BM101" s="8">
        <f t="shared" si="278"/>
        <v>0.35580801504246723</v>
      </c>
      <c r="BN101" s="8">
        <f t="shared" si="279"/>
        <v>0.64392054854074743</v>
      </c>
    </row>
    <row r="102" spans="1:66" x14ac:dyDescent="0.25">
      <c r="A102" t="s">
        <v>99</v>
      </c>
      <c r="B102" t="s">
        <v>92</v>
      </c>
      <c r="C102" t="s">
        <v>116</v>
      </c>
      <c r="D102" s="11">
        <v>44385</v>
      </c>
      <c r="E102">
        <f>VLOOKUP(A102,home!$A$2:$E$405,3,FALSE)</f>
        <v>1.3478000000000001</v>
      </c>
      <c r="F102">
        <f>VLOOKUP(B102,home!$B$2:$E$405,3,FALSE)</f>
        <v>0.90300000000000002</v>
      </c>
      <c r="G102">
        <f>VLOOKUP(C102,away!$B$2:$E$405,4,FALSE)</f>
        <v>1.3226</v>
      </c>
      <c r="H102">
        <f>VLOOKUP(A102,away!$A$2:$E$405,3,FALSE)</f>
        <v>1.2736000000000001</v>
      </c>
      <c r="I102">
        <f>VLOOKUP(C102,away!$B$2:$E$405,3,FALSE)</f>
        <v>0.751</v>
      </c>
      <c r="J102">
        <f>VLOOKUP(B102,home!$B$2:$E$405,4,FALSE)</f>
        <v>1.4408000000000001</v>
      </c>
      <c r="K102" s="3">
        <f t="shared" si="224"/>
        <v>1.6096880528400004</v>
      </c>
      <c r="L102" s="3">
        <f t="shared" si="225"/>
        <v>1.3780871628800002</v>
      </c>
      <c r="M102" s="5">
        <f t="shared" si="226"/>
        <v>5.0399439967626102E-2</v>
      </c>
      <c r="N102" s="5">
        <f t="shared" si="227"/>
        <v>8.1127376385714545E-2</v>
      </c>
      <c r="O102" s="5">
        <f t="shared" si="228"/>
        <v>6.9454821235726744E-2</v>
      </c>
      <c r="P102" s="5">
        <f t="shared" si="229"/>
        <v>0.11180059595528728</v>
      </c>
      <c r="Q102" s="5">
        <f t="shared" si="230"/>
        <v>6.5294884263169345E-2</v>
      </c>
      <c r="R102" s="5">
        <f t="shared" si="231"/>
        <v>4.7857398772540131E-2</v>
      </c>
      <c r="S102" s="5">
        <f t="shared" si="232"/>
        <v>6.2001548350469428E-2</v>
      </c>
      <c r="T102" s="5">
        <f t="shared" si="233"/>
        <v>8.9982041804809024E-2</v>
      </c>
      <c r="U102" s="5">
        <f t="shared" si="234"/>
        <v>7.7035483044157554E-2</v>
      </c>
      <c r="V102" s="5">
        <f t="shared" si="235"/>
        <v>1.5281938009597073E-2</v>
      </c>
      <c r="W102" s="5">
        <f t="shared" si="236"/>
        <v>3.503479836999808E-2</v>
      </c>
      <c r="X102" s="5">
        <f t="shared" si="237"/>
        <v>4.8281005887783515E-2</v>
      </c>
      <c r="Y102" s="5">
        <f t="shared" si="238"/>
        <v>3.3267717212444092E-2</v>
      </c>
      <c r="Z102" s="5">
        <f t="shared" si="239"/>
        <v>2.1983888965755545E-2</v>
      </c>
      <c r="AA102" s="5">
        <f t="shared" si="240"/>
        <v>3.5387203423137815E-2</v>
      </c>
      <c r="AB102" s="5">
        <f t="shared" si="241"/>
        <v>2.8481179286821857E-2</v>
      </c>
      <c r="AC102" s="5">
        <f t="shared" si="242"/>
        <v>2.1187360637367442E-3</v>
      </c>
      <c r="AD102" s="5">
        <f t="shared" si="243"/>
        <v>1.4098774092461066E-2</v>
      </c>
      <c r="AE102" s="5">
        <f t="shared" si="244"/>
        <v>1.942933958916572E-2</v>
      </c>
      <c r="AF102" s="5">
        <f t="shared" si="245"/>
        <v>1.3387661735532731E-2</v>
      </c>
      <c r="AG102" s="5">
        <f t="shared" si="246"/>
        <v>6.1497882595724796E-3</v>
      </c>
      <c r="AH102" s="5">
        <f t="shared" si="247"/>
        <v>7.5739287934717542E-3</v>
      </c>
      <c r="AI102" s="5">
        <f t="shared" si="248"/>
        <v>1.2191662691912361E-2</v>
      </c>
      <c r="AJ102" s="5">
        <f t="shared" si="249"/>
        <v>9.8123868897132451E-3</v>
      </c>
      <c r="AK102" s="5">
        <f t="shared" si="250"/>
        <v>5.2649606487384197E-3</v>
      </c>
      <c r="AL102" s="5">
        <f t="shared" si="251"/>
        <v>1.8799887836046115E-4</v>
      </c>
      <c r="AM102" s="5">
        <f t="shared" si="252"/>
        <v>4.5389256432649388E-3</v>
      </c>
      <c r="AN102" s="5">
        <f t="shared" si="253"/>
        <v>6.2550351622502592E-3</v>
      </c>
      <c r="AO102" s="5">
        <f t="shared" si="254"/>
        <v>4.3099918302300514E-3</v>
      </c>
      <c r="AP102" s="5">
        <f t="shared" si="255"/>
        <v>1.9798481377859035E-3</v>
      </c>
      <c r="AQ102" s="5">
        <f t="shared" si="256"/>
        <v>6.8210082578365721E-4</v>
      </c>
      <c r="AR102" s="5">
        <f t="shared" si="257"/>
        <v>2.0875068085701269E-3</v>
      </c>
      <c r="AS102" s="5">
        <f t="shared" si="258"/>
        <v>3.3602347699774912E-3</v>
      </c>
      <c r="AT102" s="5">
        <f t="shared" si="259"/>
        <v>2.7044648819851678E-3</v>
      </c>
      <c r="AU102" s="5">
        <f t="shared" si="260"/>
        <v>1.4511149366189552E-3</v>
      </c>
      <c r="AV102" s="5">
        <f t="shared" si="261"/>
        <v>5.83960594193302E-4</v>
      </c>
      <c r="AW102" s="5">
        <f t="shared" si="262"/>
        <v>1.1584336526317553E-5</v>
      </c>
      <c r="AX102" s="5">
        <f t="shared" si="263"/>
        <v>1.2177090634487814E-3</v>
      </c>
      <c r="AY102" s="5">
        <f t="shared" si="264"/>
        <v>1.6781092284613934E-3</v>
      </c>
      <c r="AZ102" s="5">
        <f t="shared" si="265"/>
        <v>1.156290392826554E-3</v>
      </c>
      <c r="BA102" s="5">
        <f t="shared" si="266"/>
        <v>5.3115631563858219E-4</v>
      </c>
      <c r="BB102" s="5">
        <f t="shared" si="267"/>
        <v>1.82994925016042E-4</v>
      </c>
      <c r="BC102" s="5">
        <f t="shared" si="268"/>
        <v>5.043659140735915E-5</v>
      </c>
      <c r="BD102" s="5">
        <f t="shared" si="269"/>
        <v>4.7946105588584796E-4</v>
      </c>
      <c r="BE102" s="5">
        <f t="shared" si="270"/>
        <v>7.7178273346150122E-4</v>
      </c>
      <c r="BF102" s="5">
        <f t="shared" si="271"/>
        <v>6.2116472272058857E-4</v>
      </c>
      <c r="BG102" s="5">
        <f t="shared" si="272"/>
        <v>3.3329381100300094E-4</v>
      </c>
      <c r="BH102" s="5">
        <f t="shared" si="273"/>
        <v>1.34124766414261E-4</v>
      </c>
      <c r="BI102" s="5">
        <f t="shared" si="274"/>
        <v>4.3179806817398333E-5</v>
      </c>
      <c r="BJ102" s="8">
        <f t="shared" si="275"/>
        <v>0.42863598571676409</v>
      </c>
      <c r="BK102" s="8">
        <f t="shared" si="276"/>
        <v>0.24346836645353848</v>
      </c>
      <c r="BL102" s="8">
        <f t="shared" si="277"/>
        <v>0.30562931367386759</v>
      </c>
      <c r="BM102" s="8">
        <f t="shared" si="278"/>
        <v>0.57211651333792657</v>
      </c>
      <c r="BN102" s="8">
        <f t="shared" si="279"/>
        <v>0.4259345165800642</v>
      </c>
    </row>
    <row r="103" spans="1:66" x14ac:dyDescent="0.25">
      <c r="A103" t="s">
        <v>99</v>
      </c>
      <c r="B103" t="s">
        <v>417</v>
      </c>
      <c r="C103" t="s">
        <v>106</v>
      </c>
      <c r="D103" s="11">
        <v>44385</v>
      </c>
      <c r="E103">
        <f>VLOOKUP(A103,home!$A$2:$E$405,3,FALSE)</f>
        <v>1.3478000000000001</v>
      </c>
      <c r="F103">
        <f>VLOOKUP(B103,home!$B$2:$E$405,3,FALSE)</f>
        <v>0.9032</v>
      </c>
      <c r="G103">
        <f>VLOOKUP(C103,away!$B$2:$E$405,4,FALSE)</f>
        <v>1</v>
      </c>
      <c r="H103">
        <f>VLOOKUP(A103,away!$A$2:$E$405,3,FALSE)</f>
        <v>1.2736000000000001</v>
      </c>
      <c r="I103">
        <f>VLOOKUP(C103,away!$B$2:$E$405,3,FALSE)</f>
        <v>0.99</v>
      </c>
      <c r="J103">
        <f>VLOOKUP(B103,home!$B$2:$E$405,4,FALSE)</f>
        <v>1.0583</v>
      </c>
      <c r="K103" s="3">
        <f t="shared" si="224"/>
        <v>1.21733296</v>
      </c>
      <c r="L103" s="3">
        <f t="shared" si="225"/>
        <v>1.3343723712</v>
      </c>
      <c r="M103" s="5">
        <f t="shared" si="226"/>
        <v>7.7948624372235889E-2</v>
      </c>
      <c r="N103" s="5">
        <f t="shared" si="227"/>
        <v>9.4889429634982037E-2</v>
      </c>
      <c r="O103" s="5">
        <f t="shared" si="228"/>
        <v>0.10401249073535851</v>
      </c>
      <c r="P103" s="5">
        <f t="shared" si="229"/>
        <v>0.12661783322384654</v>
      </c>
      <c r="Q103" s="5">
        <f t="shared" si="230"/>
        <v>5.7756015125132218E-2</v>
      </c>
      <c r="R103" s="5">
        <f t="shared" si="231"/>
        <v>6.9395696948479205E-2</v>
      </c>
      <c r="S103" s="5">
        <f t="shared" si="232"/>
        <v>5.1418725536906996E-2</v>
      </c>
      <c r="T103" s="5">
        <f t="shared" si="233"/>
        <v>7.7068030853585739E-2</v>
      </c>
      <c r="U103" s="5">
        <f t="shared" si="234"/>
        <v>8.4477669177555142E-2</v>
      </c>
      <c r="V103" s="5">
        <f t="shared" si="235"/>
        <v>9.2803684863627528E-3</v>
      </c>
      <c r="W103" s="5">
        <f t="shared" si="236"/>
        <v>2.3436100283360656E-2</v>
      </c>
      <c r="X103" s="5">
        <f t="shared" si="237"/>
        <v>3.127248470678895E-2</v>
      </c>
      <c r="Y103" s="5">
        <f t="shared" si="238"/>
        <v>2.0864569785756862E-2</v>
      </c>
      <c r="Z103" s="5">
        <f t="shared" si="239"/>
        <v>3.0866566896072933E-2</v>
      </c>
      <c r="AA103" s="5">
        <f t="shared" si="240"/>
        <v>3.7574889244634473E-2</v>
      </c>
      <c r="AB103" s="5">
        <f t="shared" si="241"/>
        <v>2.2870575572921527E-2</v>
      </c>
      <c r="AC103" s="5">
        <f t="shared" si="242"/>
        <v>9.421751816705721E-4</v>
      </c>
      <c r="AD103" s="5">
        <f t="shared" si="243"/>
        <v>7.1323843322000681E-3</v>
      </c>
      <c r="AE103" s="5">
        <f t="shared" si="244"/>
        <v>9.5172565936675335E-3</v>
      </c>
      <c r="AF103" s="5">
        <f t="shared" si="245"/>
        <v>6.3497821241054924E-3</v>
      </c>
      <c r="AG103" s="5">
        <f t="shared" si="246"/>
        <v>2.8243246098486729E-3</v>
      </c>
      <c r="AH103" s="5">
        <f t="shared" si="247"/>
        <v>1.0296873514979066E-2</v>
      </c>
      <c r="AI103" s="5">
        <f t="shared" si="248"/>
        <v>1.2534723514735068E-2</v>
      </c>
      <c r="AJ103" s="5">
        <f t="shared" si="249"/>
        <v>7.6294660394870244E-3</v>
      </c>
      <c r="AK103" s="5">
        <f t="shared" si="250"/>
        <v>3.0958668256894054E-3</v>
      </c>
      <c r="AL103" s="5">
        <f t="shared" si="251"/>
        <v>6.1217850080701761E-5</v>
      </c>
      <c r="AM103" s="5">
        <f t="shared" si="252"/>
        <v>1.7364973061949466E-3</v>
      </c>
      <c r="AN103" s="5">
        <f t="shared" si="253"/>
        <v>2.3171340280497632E-3</v>
      </c>
      <c r="AO103" s="5">
        <f t="shared" si="254"/>
        <v>1.5459598136984853E-3</v>
      </c>
      <c r="AP103" s="5">
        <f t="shared" si="255"/>
        <v>6.8762868746158605E-4</v>
      </c>
      <c r="AQ103" s="5">
        <f t="shared" si="256"/>
        <v>2.2938818054831509E-4</v>
      </c>
      <c r="AR103" s="5">
        <f t="shared" si="257"/>
        <v>2.7479727056258182E-3</v>
      </c>
      <c r="AS103" s="5">
        <f t="shared" si="258"/>
        <v>3.3451977477386855E-3</v>
      </c>
      <c r="AT103" s="5">
        <f t="shared" si="259"/>
        <v>2.0361097380200343E-3</v>
      </c>
      <c r="AU103" s="5">
        <f t="shared" si="260"/>
        <v>8.2620783142291752E-4</v>
      </c>
      <c r="AV103" s="5">
        <f t="shared" si="261"/>
        <v>2.5144250625031033E-4</v>
      </c>
      <c r="AW103" s="5">
        <f t="shared" si="262"/>
        <v>2.7622437193821511E-6</v>
      </c>
      <c r="AX103" s="5">
        <f t="shared" si="263"/>
        <v>3.5231590096371983E-4</v>
      </c>
      <c r="AY103" s="5">
        <f t="shared" si="264"/>
        <v>4.7012060418042317E-4</v>
      </c>
      <c r="AZ103" s="5">
        <f t="shared" si="265"/>
        <v>3.1365797267510404E-4</v>
      </c>
      <c r="BA103" s="5">
        <f t="shared" si="266"/>
        <v>1.3951217758142114E-4</v>
      </c>
      <c r="BB103" s="5">
        <f t="shared" si="267"/>
        <v>4.6540298802649099E-5</v>
      </c>
      <c r="BC103" s="5">
        <f t="shared" si="268"/>
        <v>1.2420417773929478E-5</v>
      </c>
      <c r="BD103" s="5">
        <f t="shared" si="269"/>
        <v>6.111364758664673E-4</v>
      </c>
      <c r="BE103" s="5">
        <f t="shared" si="270"/>
        <v>7.4395657513049514E-4</v>
      </c>
      <c r="BF103" s="5">
        <f t="shared" si="271"/>
        <v>4.5282142985753412E-4</v>
      </c>
      <c r="BG103" s="5">
        <f t="shared" si="272"/>
        <v>1.8374481718663477E-4</v>
      </c>
      <c r="BH103" s="5">
        <f t="shared" si="273"/>
        <v>5.5919655547616256E-5</v>
      </c>
      <c r="BI103" s="5">
        <f t="shared" si="274"/>
        <v>1.3614567961992025E-5</v>
      </c>
      <c r="BJ103" s="8">
        <f t="shared" si="275"/>
        <v>0.33896155343735862</v>
      </c>
      <c r="BK103" s="8">
        <f t="shared" si="276"/>
        <v>0.2667390652552839</v>
      </c>
      <c r="BL103" s="8">
        <f t="shared" si="277"/>
        <v>0.36315637562444791</v>
      </c>
      <c r="BM103" s="8">
        <f t="shared" si="278"/>
        <v>0.46863611281266776</v>
      </c>
      <c r="BN103" s="8">
        <f t="shared" si="279"/>
        <v>0.53062009004003441</v>
      </c>
    </row>
    <row r="104" spans="1:66" s="10" customFormat="1" x14ac:dyDescent="0.25">
      <c r="A104" t="s">
        <v>99</v>
      </c>
      <c r="B104" t="s">
        <v>101</v>
      </c>
      <c r="C104" t="s">
        <v>119</v>
      </c>
      <c r="D104" s="11">
        <v>44385</v>
      </c>
      <c r="E104">
        <f>VLOOKUP(A104,home!$A$2:$E$405,3,FALSE)</f>
        <v>1.3478000000000001</v>
      </c>
      <c r="F104">
        <f>VLOOKUP(B104,home!$B$2:$E$405,3,FALSE)</f>
        <v>1.0323</v>
      </c>
      <c r="G104">
        <f>VLOOKUP(C104,away!$B$2:$E$405,4,FALSE)</f>
        <v>1.1291</v>
      </c>
      <c r="H104">
        <f>VLOOKUP(A104,away!$A$2:$E$405,3,FALSE)</f>
        <v>1.2736000000000001</v>
      </c>
      <c r="I104">
        <f>VLOOKUP(C104,away!$B$2:$E$405,3,FALSE)</f>
        <v>0.95589999999999997</v>
      </c>
      <c r="J104">
        <f>VLOOKUP(B104,home!$B$2:$E$405,4,FALSE)</f>
        <v>0.85350000000000004</v>
      </c>
      <c r="K104" s="3">
        <f t="shared" si="224"/>
        <v>1.5709551516540001</v>
      </c>
      <c r="L104" s="3">
        <f t="shared" si="225"/>
        <v>1.03908012384</v>
      </c>
      <c r="M104" s="5">
        <f t="shared" si="226"/>
        <v>7.3531949841450964E-2</v>
      </c>
      <c r="N104" s="5">
        <f t="shared" si="227"/>
        <v>0.11551539541459094</v>
      </c>
      <c r="O104" s="5">
        <f t="shared" si="228"/>
        <v>7.6405587547451539E-2</v>
      </c>
      <c r="P104" s="5">
        <f t="shared" si="229"/>
        <v>0.12002975137281972</v>
      </c>
      <c r="Q104" s="5">
        <f t="shared" si="230"/>
        <v>9.0734752760950277E-2</v>
      </c>
      <c r="R104" s="5">
        <f t="shared" si="231"/>
        <v>3.9695763685436952E-2</v>
      </c>
      <c r="S104" s="5">
        <f t="shared" si="232"/>
        <v>4.8982589356346085E-2</v>
      </c>
      <c r="T104" s="5">
        <f t="shared" si="233"/>
        <v>9.4280678135439999E-2</v>
      </c>
      <c r="U104" s="5">
        <f t="shared" si="234"/>
        <v>6.2360264460476961E-2</v>
      </c>
      <c r="V104" s="5">
        <f t="shared" si="235"/>
        <v>8.8840716854165589E-3</v>
      </c>
      <c r="W104" s="5">
        <f t="shared" si="236"/>
        <v>4.7513409094622275E-2</v>
      </c>
      <c r="X104" s="5">
        <f t="shared" si="237"/>
        <v>4.9370239006100693E-2</v>
      </c>
      <c r="Y104" s="5">
        <f t="shared" si="238"/>
        <v>2.5649817030234754E-2</v>
      </c>
      <c r="Z104" s="5">
        <f t="shared" si="239"/>
        <v>1.3749026348729073E-2</v>
      </c>
      <c r="AA104" s="5">
        <f t="shared" si="240"/>
        <v>2.1599103772762526E-2</v>
      </c>
      <c r="AB104" s="5">
        <f t="shared" si="241"/>
        <v>1.6965611671465323E-2</v>
      </c>
      <c r="AC104" s="5">
        <f t="shared" si="242"/>
        <v>9.0636869234914108E-4</v>
      </c>
      <c r="AD104" s="5">
        <f t="shared" si="243"/>
        <v>1.8660358697460223E-2</v>
      </c>
      <c r="AE104" s="5">
        <f t="shared" si="244"/>
        <v>1.9389607826255789E-2</v>
      </c>
      <c r="AF104" s="5">
        <f t="shared" si="245"/>
        <v>1.007367805065745E-2</v>
      </c>
      <c r="AG104" s="5">
        <f t="shared" si="246"/>
        <v>3.4891195454671456E-3</v>
      </c>
      <c r="AH104" s="5">
        <f t="shared" si="247"/>
        <v>3.5715850002792054E-3</v>
      </c>
      <c r="AI104" s="5">
        <f t="shared" si="248"/>
        <v>5.6107998557587717E-3</v>
      </c>
      <c r="AJ104" s="5">
        <f t="shared" si="249"/>
        <v>4.4071574691518824E-3</v>
      </c>
      <c r="AK104" s="5">
        <f t="shared" si="250"/>
        <v>2.3078155767715181E-3</v>
      </c>
      <c r="AL104" s="5">
        <f t="shared" si="251"/>
        <v>5.9180374805428053E-5</v>
      </c>
      <c r="AM104" s="5">
        <f t="shared" si="252"/>
        <v>5.8629173254973292E-3</v>
      </c>
      <c r="AN104" s="5">
        <f t="shared" si="253"/>
        <v>6.0920408606414461E-3</v>
      </c>
      <c r="AO104" s="5">
        <f t="shared" si="254"/>
        <v>3.1650592859568272E-3</v>
      </c>
      <c r="AP104" s="5">
        <f t="shared" si="255"/>
        <v>1.0962500649376542E-3</v>
      </c>
      <c r="AQ104" s="5">
        <f t="shared" si="256"/>
        <v>2.8477291330875634E-4</v>
      </c>
      <c r="AR104" s="5">
        <f t="shared" si="257"/>
        <v>7.4223259687904099E-4</v>
      </c>
      <c r="AS104" s="5">
        <f t="shared" si="258"/>
        <v>1.1660141217926562E-3</v>
      </c>
      <c r="AT104" s="5">
        <f t="shared" si="259"/>
        <v>9.1587794576574431E-4</v>
      </c>
      <c r="AU104" s="5">
        <f t="shared" si="260"/>
        <v>4.7960105906232623E-4</v>
      </c>
      <c r="AV104" s="5">
        <f t="shared" si="261"/>
        <v>1.8835793861816897E-4</v>
      </c>
      <c r="AW104" s="5">
        <f t="shared" si="262"/>
        <v>2.6834161844545592E-6</v>
      </c>
      <c r="AX104" s="5">
        <f t="shared" si="263"/>
        <v>1.5350633627019207E-3</v>
      </c>
      <c r="AY104" s="5">
        <f t="shared" si="264"/>
        <v>1.5950538290185586E-3</v>
      </c>
      <c r="AZ104" s="5">
        <f t="shared" si="265"/>
        <v>8.2869436509403502E-4</v>
      </c>
      <c r="BA104" s="5">
        <f t="shared" si="266"/>
        <v>2.8702661450247344E-4</v>
      </c>
      <c r="BB104" s="5">
        <f t="shared" si="267"/>
        <v>7.4560912535651485E-5</v>
      </c>
      <c r="BC104" s="5">
        <f t="shared" si="268"/>
        <v>1.5494952446233638E-5</v>
      </c>
      <c r="BD104" s="5">
        <f t="shared" si="269"/>
        <v>1.2853985644719308E-4</v>
      </c>
      <c r="BE104" s="5">
        <f t="shared" si="270"/>
        <v>2.0193034967858363E-4</v>
      </c>
      <c r="BF104" s="5">
        <f t="shared" si="271"/>
        <v>1.5861176155143234E-4</v>
      </c>
      <c r="BG104" s="5">
        <f t="shared" si="272"/>
        <v>8.3057321307379494E-5</v>
      </c>
      <c r="BH104" s="5">
        <f t="shared" si="273"/>
        <v>3.261983169760235E-5</v>
      </c>
      <c r="BI104" s="5">
        <f t="shared" si="274"/>
        <v>1.0248858530286963E-5</v>
      </c>
      <c r="BJ104" s="8">
        <f t="shared" si="275"/>
        <v>0.49551399004842045</v>
      </c>
      <c r="BK104" s="8">
        <f t="shared" si="276"/>
        <v>0.25398896515220643</v>
      </c>
      <c r="BL104" s="8">
        <f t="shared" si="277"/>
        <v>0.23703078068088507</v>
      </c>
      <c r="BM104" s="8">
        <f t="shared" si="278"/>
        <v>0.48277719119470663</v>
      </c>
      <c r="BN104" s="8">
        <f t="shared" si="279"/>
        <v>0.51591320062270041</v>
      </c>
    </row>
    <row r="105" spans="1:66" x14ac:dyDescent="0.25">
      <c r="A105" t="s">
        <v>99</v>
      </c>
      <c r="B105" t="s">
        <v>435</v>
      </c>
      <c r="C105" t="s">
        <v>102</v>
      </c>
      <c r="D105" s="11">
        <v>44385</v>
      </c>
      <c r="E105">
        <f>VLOOKUP(A105,home!$A$2:$E$405,3,FALSE)</f>
        <v>1.3478000000000001</v>
      </c>
      <c r="F105">
        <f>VLOOKUP(B105,home!$B$2:$E$405,3,FALSE)</f>
        <v>0.59050000000000002</v>
      </c>
      <c r="G105">
        <f>VLOOKUP(C105,away!$B$2:$E$405,4,FALSE)</f>
        <v>1</v>
      </c>
      <c r="H105">
        <f>VLOOKUP(A105,away!$A$2:$E$405,3,FALSE)</f>
        <v>1.2736000000000001</v>
      </c>
      <c r="I105">
        <f>VLOOKUP(C105,away!$B$2:$E$405,3,FALSE)</f>
        <v>0.751</v>
      </c>
      <c r="J105">
        <f>VLOOKUP(B105,home!$B$2:$E$405,4,FALSE)</f>
        <v>1.1526000000000001</v>
      </c>
      <c r="K105" s="3">
        <f t="shared" si="224"/>
        <v>0.79587590000000008</v>
      </c>
      <c r="L105" s="3">
        <f t="shared" si="225"/>
        <v>1.1024314713600001</v>
      </c>
      <c r="M105" s="5">
        <f t="shared" si="226"/>
        <v>0.14982199772854052</v>
      </c>
      <c r="N105" s="5">
        <f t="shared" si="227"/>
        <v>0.11923971728200014</v>
      </c>
      <c r="O105" s="5">
        <f t="shared" si="228"/>
        <v>0.16516848539796947</v>
      </c>
      <c r="P105" s="5">
        <f t="shared" si="229"/>
        <v>0.13145361696774582</v>
      </c>
      <c r="Q105" s="5">
        <f t="shared" si="230"/>
        <v>4.7450008653778714E-2</v>
      </c>
      <c r="R105" s="5">
        <f t="shared" si="231"/>
        <v>9.1043468189793128E-2</v>
      </c>
      <c r="S105" s="5">
        <f t="shared" si="232"/>
        <v>2.883430616979929E-2</v>
      </c>
      <c r="T105" s="5">
        <f t="shared" si="233"/>
        <v>5.2310382856229992E-2</v>
      </c>
      <c r="U105" s="5">
        <f t="shared" si="234"/>
        <v>7.2459302184672975E-2</v>
      </c>
      <c r="V105" s="5">
        <f t="shared" si="235"/>
        <v>2.8110201114519393E-3</v>
      </c>
      <c r="W105" s="5">
        <f t="shared" si="236"/>
        <v>1.2588106114111309E-2</v>
      </c>
      <c r="X105" s="5">
        <f t="shared" si="237"/>
        <v>1.3877524345015541E-2</v>
      </c>
      <c r="Y105" s="5">
        <f t="shared" si="238"/>
        <v>7.6495097912548547E-3</v>
      </c>
      <c r="Z105" s="5">
        <f t="shared" si="239"/>
        <v>3.3456394864730336E-2</v>
      </c>
      <c r="AA105" s="5">
        <f t="shared" si="240"/>
        <v>2.6627138373722634E-2</v>
      </c>
      <c r="AB105" s="5">
        <f t="shared" si="241"/>
        <v>1.0595948858805521E-2</v>
      </c>
      <c r="AC105" s="5">
        <f t="shared" si="242"/>
        <v>1.5414907632963089E-4</v>
      </c>
      <c r="AD105" s="5">
        <f t="shared" si="243"/>
        <v>2.5046425707159598E-3</v>
      </c>
      <c r="AE105" s="5">
        <f t="shared" si="244"/>
        <v>2.7611967944652883E-3</v>
      </c>
      <c r="AF105" s="5">
        <f t="shared" si="245"/>
        <v>1.5220151224184424E-3</v>
      </c>
      <c r="AG105" s="5">
        <f t="shared" si="246"/>
        <v>5.5930579027997803E-4</v>
      </c>
      <c r="AH105" s="5">
        <f t="shared" si="247"/>
        <v>9.2208456542814503E-3</v>
      </c>
      <c r="AI105" s="5">
        <f t="shared" si="248"/>
        <v>7.3386488338623383E-3</v>
      </c>
      <c r="AJ105" s="5">
        <f t="shared" si="249"/>
        <v>2.92032687271707E-3</v>
      </c>
      <c r="AK105" s="5">
        <f t="shared" si="250"/>
        <v>7.7473925937262785E-4</v>
      </c>
      <c r="AL105" s="5">
        <f t="shared" si="251"/>
        <v>5.4100075938066369E-6</v>
      </c>
      <c r="AM105" s="5">
        <f t="shared" si="252"/>
        <v>3.9867693202937581E-4</v>
      </c>
      <c r="AN105" s="5">
        <f t="shared" si="253"/>
        <v>4.3951399677443544E-4</v>
      </c>
      <c r="AO105" s="5">
        <f t="shared" si="254"/>
        <v>2.4226703107367771E-4</v>
      </c>
      <c r="AP105" s="5">
        <f t="shared" si="255"/>
        <v>8.9027599842857798E-5</v>
      </c>
      <c r="AQ105" s="5">
        <f t="shared" si="256"/>
        <v>2.453670697160275E-5</v>
      </c>
      <c r="AR105" s="5">
        <f t="shared" si="257"/>
        <v>2.0330700883665919E-3</v>
      </c>
      <c r="AS105" s="5">
        <f t="shared" si="258"/>
        <v>1.6180714863418409E-3</v>
      </c>
      <c r="AT105" s="5">
        <f t="shared" si="259"/>
        <v>6.4389205022832526E-4</v>
      </c>
      <c r="AU105" s="5">
        <f t="shared" si="260"/>
        <v>1.7081938832610454E-4</v>
      </c>
      <c r="AV105" s="5">
        <f t="shared" si="261"/>
        <v>3.3987758605371986E-5</v>
      </c>
      <c r="AW105" s="5">
        <f t="shared" si="262"/>
        <v>1.3185370284049408E-7</v>
      </c>
      <c r="AX105" s="5">
        <f t="shared" si="263"/>
        <v>5.2882893681353034E-5</v>
      </c>
      <c r="AY105" s="5">
        <f t="shared" si="264"/>
        <v>5.8299766290908466E-5</v>
      </c>
      <c r="AZ105" s="5">
        <f t="shared" si="265"/>
        <v>3.2135748566015187E-5</v>
      </c>
      <c r="BA105" s="5">
        <f t="shared" si="266"/>
        <v>1.1809153524962381E-5</v>
      </c>
      <c r="BB105" s="5">
        <f t="shared" si="267"/>
        <v>3.254695624010101E-6</v>
      </c>
      <c r="BC105" s="5">
        <f t="shared" si="268"/>
        <v>7.1761577712128164E-7</v>
      </c>
      <c r="BD105" s="5">
        <f t="shared" si="269"/>
        <v>3.7355340814933127E-4</v>
      </c>
      <c r="BE105" s="5">
        <f t="shared" si="270"/>
        <v>2.9730215490891636E-4</v>
      </c>
      <c r="BF105" s="5">
        <f t="shared" si="271"/>
        <v>1.1830781005503663E-4</v>
      </c>
      <c r="BG105" s="5">
        <f t="shared" si="272"/>
        <v>3.1386111601527113E-5</v>
      </c>
      <c r="BH105" s="5">
        <f t="shared" si="273"/>
        <v>6.2448624545914574E-6</v>
      </c>
      <c r="BI105" s="5">
        <f t="shared" si="274"/>
        <v>9.9402710528483759E-7</v>
      </c>
      <c r="BJ105" s="8">
        <f t="shared" si="275"/>
        <v>0.26181553146042658</v>
      </c>
      <c r="BK105" s="8">
        <f t="shared" si="276"/>
        <v>0.313138799827752</v>
      </c>
      <c r="BL105" s="8">
        <f t="shared" si="277"/>
        <v>0.3914765327713402</v>
      </c>
      <c r="BM105" s="8">
        <f t="shared" si="278"/>
        <v>0.29565179679183312</v>
      </c>
      <c r="BN105" s="8">
        <f t="shared" si="279"/>
        <v>0.70417729421982778</v>
      </c>
    </row>
    <row r="106" spans="1:66" x14ac:dyDescent="0.25">
      <c r="A106" t="s">
        <v>99</v>
      </c>
      <c r="B106" t="s">
        <v>105</v>
      </c>
      <c r="C106" t="s">
        <v>416</v>
      </c>
      <c r="D106" s="11">
        <v>44385</v>
      </c>
      <c r="E106">
        <f>VLOOKUP(A106,home!$A$2:$E$405,3,FALSE)</f>
        <v>1.3478000000000001</v>
      </c>
      <c r="F106">
        <f>VLOOKUP(B106,home!$B$2:$E$405,3,FALSE)</f>
        <v>1.1613</v>
      </c>
      <c r="G106">
        <f>VLOOKUP(C106,away!$B$2:$E$405,4,FALSE)</f>
        <v>1.5282</v>
      </c>
      <c r="H106">
        <f>VLOOKUP(A106,away!$A$2:$E$405,3,FALSE)</f>
        <v>1.2736000000000001</v>
      </c>
      <c r="I106">
        <f>VLOOKUP(C106,away!$B$2:$E$405,3,FALSE)</f>
        <v>0.74099999999999999</v>
      </c>
      <c r="J106">
        <f>VLOOKUP(B106,home!$B$2:$E$405,4,FALSE)</f>
        <v>1.2630999999999999</v>
      </c>
      <c r="K106" s="3">
        <f t="shared" si="224"/>
        <v>2.3919388539480004</v>
      </c>
      <c r="L106" s="3">
        <f t="shared" si="225"/>
        <v>1.19203496256</v>
      </c>
      <c r="M106" s="5">
        <f t="shared" si="226"/>
        <v>2.7765145149706828E-2</v>
      </c>
      <c r="N106" s="5">
        <f t="shared" si="227"/>
        <v>6.6412529469089626E-2</v>
      </c>
      <c r="O106" s="5">
        <f t="shared" si="228"/>
        <v>3.3097023759003738E-2</v>
      </c>
      <c r="P106" s="5">
        <f t="shared" si="229"/>
        <v>7.9166057079201144E-2</v>
      </c>
      <c r="Q106" s="5">
        <f t="shared" si="230"/>
        <v>7.9427354813041043E-2</v>
      </c>
      <c r="R106" s="5">
        <f t="shared" si="231"/>
        <v>1.9726404738705728E-2</v>
      </c>
      <c r="S106" s="5">
        <f t="shared" si="232"/>
        <v>5.6431044747604284E-2</v>
      </c>
      <c r="T106" s="5">
        <f t="shared" si="233"/>
        <v>9.4680183920803199E-2</v>
      </c>
      <c r="U106" s="5">
        <f t="shared" si="234"/>
        <v>4.7184353943214186E-2</v>
      </c>
      <c r="V106" s="5">
        <f t="shared" si="235"/>
        <v>1.7877823618384789E-2</v>
      </c>
      <c r="W106" s="5">
        <f t="shared" si="236"/>
        <v>6.3328458681208857E-2</v>
      </c>
      <c r="X106" s="5">
        <f t="shared" si="237"/>
        <v>7.5489736873037283E-2</v>
      </c>
      <c r="Y106" s="5">
        <f t="shared" si="238"/>
        <v>4.4993202833557636E-2</v>
      </c>
      <c r="Z106" s="5">
        <f t="shared" si="239"/>
        <v>7.8381880447154963E-3</v>
      </c>
      <c r="AA106" s="5">
        <f t="shared" si="240"/>
        <v>1.8748466528705703E-2</v>
      </c>
      <c r="AB106" s="5">
        <f t="shared" si="241"/>
        <v>2.2422592770977388E-2</v>
      </c>
      <c r="AC106" s="5">
        <f t="shared" si="242"/>
        <v>3.1859116830510372E-3</v>
      </c>
      <c r="AD106" s="5">
        <f t="shared" si="243"/>
        <v>3.7869450220056E-2</v>
      </c>
      <c r="AE106" s="5">
        <f t="shared" si="244"/>
        <v>4.5141708675232234E-2</v>
      </c>
      <c r="AF106" s="5">
        <f t="shared" si="245"/>
        <v>2.6905247505287444E-2</v>
      </c>
      <c r="AG106" s="5">
        <f t="shared" si="246"/>
        <v>1.0690665234210951E-2</v>
      </c>
      <c r="AH106" s="5">
        <f t="shared" si="247"/>
        <v>2.3358485481051699E-3</v>
      </c>
      <c r="AI106" s="5">
        <f t="shared" si="248"/>
        <v>5.5872068991507807E-3</v>
      </c>
      <c r="AJ106" s="5">
        <f t="shared" si="249"/>
        <v>6.6821286335625408E-3</v>
      </c>
      <c r="AK106" s="5">
        <f t="shared" si="250"/>
        <v>5.3277477018989E-3</v>
      </c>
      <c r="AL106" s="5">
        <f t="shared" si="251"/>
        <v>3.6335638051202473E-4</v>
      </c>
      <c r="AM106" s="5">
        <f t="shared" si="252"/>
        <v>1.8116281871800324E-2</v>
      </c>
      <c r="AN106" s="5">
        <f t="shared" si="253"/>
        <v>2.1595241382777904E-2</v>
      </c>
      <c r="AO106" s="5">
        <f t="shared" si="254"/>
        <v>1.2871141376596913E-2</v>
      </c>
      <c r="AP106" s="5">
        <f t="shared" si="255"/>
        <v>5.1142835096520557E-3</v>
      </c>
      <c r="AQ106" s="5">
        <f t="shared" si="256"/>
        <v>1.5241011879873288E-3</v>
      </c>
      <c r="AR106" s="5">
        <f t="shared" si="257"/>
        <v>5.5688262731727427E-4</v>
      </c>
      <c r="AS106" s="5">
        <f t="shared" si="258"/>
        <v>1.3320291933688324E-3</v>
      </c>
      <c r="AT106" s="5">
        <f t="shared" si="259"/>
        <v>1.5930661911059626E-3</v>
      </c>
      <c r="AU106" s="5">
        <f t="shared" si="260"/>
        <v>1.270172306472434E-3</v>
      </c>
      <c r="AV106" s="5">
        <f t="shared" si="261"/>
        <v>7.5954362276504049E-4</v>
      </c>
      <c r="AW106" s="5">
        <f t="shared" si="262"/>
        <v>2.8778579727094605E-5</v>
      </c>
      <c r="AX106" s="5">
        <f t="shared" si="263"/>
        <v>7.222173083038832E-3</v>
      </c>
      <c r="AY106" s="5">
        <f t="shared" si="264"/>
        <v>8.6090828206420323E-3</v>
      </c>
      <c r="AZ106" s="5">
        <f t="shared" si="265"/>
        <v>5.1311638588899828E-3</v>
      </c>
      <c r="BA106" s="5">
        <f t="shared" si="266"/>
        <v>2.0388422394737155E-3</v>
      </c>
      <c r="BB106" s="5">
        <f t="shared" si="267"/>
        <v>6.0759280814919937E-4</v>
      </c>
      <c r="BC106" s="5">
        <f t="shared" si="268"/>
        <v>1.4485437406277097E-4</v>
      </c>
      <c r="BD106" s="5">
        <f t="shared" si="269"/>
        <v>1.1063726030074371E-4</v>
      </c>
      <c r="BE106" s="5">
        <f t="shared" si="270"/>
        <v>2.6463756160770752E-4</v>
      </c>
      <c r="BF106" s="5">
        <f t="shared" si="271"/>
        <v>3.1649843291176667E-4</v>
      </c>
      <c r="BG106" s="5">
        <f t="shared" si="272"/>
        <v>2.5234829963176976E-4</v>
      </c>
      <c r="BH106" s="5">
        <f t="shared" si="273"/>
        <v>1.5090042565423547E-4</v>
      </c>
      <c r="BI106" s="5">
        <f t="shared" si="274"/>
        <v>7.2188918239931513E-5</v>
      </c>
      <c r="BJ106" s="8">
        <f t="shared" si="275"/>
        <v>0.62791329673859519</v>
      </c>
      <c r="BK106" s="8">
        <f t="shared" si="276"/>
        <v>0.19339842147910216</v>
      </c>
      <c r="BL106" s="8">
        <f t="shared" si="277"/>
        <v>0.16779067836269987</v>
      </c>
      <c r="BM106" s="8">
        <f t="shared" si="278"/>
        <v>0.68276576537544964</v>
      </c>
      <c r="BN106" s="8">
        <f t="shared" si="279"/>
        <v>0.30559451500874812</v>
      </c>
    </row>
    <row r="107" spans="1:66" x14ac:dyDescent="0.25">
      <c r="A107" t="s">
        <v>122</v>
      </c>
      <c r="B107" t="s">
        <v>362</v>
      </c>
      <c r="C107" t="s">
        <v>129</v>
      </c>
      <c r="D107" s="11">
        <v>44385</v>
      </c>
      <c r="E107">
        <f>VLOOKUP(A107,home!$A$2:$E$405,3,FALSE)</f>
        <v>1.2608999999999999</v>
      </c>
      <c r="F107">
        <f>VLOOKUP(B107,home!$B$2:$E$405,3,FALSE)</f>
        <v>1.3103</v>
      </c>
      <c r="G107">
        <f>VLOOKUP(C107,away!$B$2:$E$405,4,FALSE)</f>
        <v>1.2069000000000001</v>
      </c>
      <c r="H107">
        <f>VLOOKUP(A107,away!$A$2:$E$405,3,FALSE)</f>
        <v>1.0995999999999999</v>
      </c>
      <c r="I107">
        <f>VLOOKUP(C107,away!$B$2:$E$405,3,FALSE)</f>
        <v>0.47449999999999998</v>
      </c>
      <c r="J107">
        <f>VLOOKUP(B107,home!$B$2:$E$405,4,FALSE)</f>
        <v>0.98850000000000005</v>
      </c>
      <c r="K107" s="3">
        <f t="shared" si="224"/>
        <v>1.9939886091630001</v>
      </c>
      <c r="L107" s="3">
        <f t="shared" si="225"/>
        <v>0.51575995769999994</v>
      </c>
      <c r="M107" s="5">
        <f t="shared" si="226"/>
        <v>8.1288675338270847E-2</v>
      </c>
      <c r="N107" s="5">
        <f t="shared" si="227"/>
        <v>0.16208869267846135</v>
      </c>
      <c r="O107" s="5">
        <f t="shared" si="228"/>
        <v>4.1925443753955606E-2</v>
      </c>
      <c r="P107" s="5">
        <f t="shared" si="229"/>
        <v>8.3598857279491526E-2</v>
      </c>
      <c r="Q107" s="5">
        <f t="shared" si="230"/>
        <v>0.16160150343748714</v>
      </c>
      <c r="R107" s="5">
        <f t="shared" si="231"/>
        <v>1.0811732548546933E-2</v>
      </c>
      <c r="S107" s="5">
        <f t="shared" si="232"/>
        <v>2.1493673347960408E-2</v>
      </c>
      <c r="T107" s="5">
        <f t="shared" si="233"/>
        <v>8.3347584577174755E-2</v>
      </c>
      <c r="U107" s="5">
        <f t="shared" si="234"/>
        <v>2.1558471547119439E-2</v>
      </c>
      <c r="V107" s="5">
        <f t="shared" si="235"/>
        <v>2.4560569314658748E-3</v>
      </c>
      <c r="W107" s="5">
        <f t="shared" si="236"/>
        <v>0.10741051902598822</v>
      </c>
      <c r="X107" s="5">
        <f t="shared" si="237"/>
        <v>5.5398044749378726E-2</v>
      </c>
      <c r="Y107" s="5">
        <f t="shared" si="238"/>
        <v>1.4286046608301137E-2</v>
      </c>
      <c r="Z107" s="5">
        <f t="shared" si="239"/>
        <v>1.8587529073007603E-3</v>
      </c>
      <c r="AA107" s="5">
        <f t="shared" si="240"/>
        <v>3.7063321244063261E-3</v>
      </c>
      <c r="AB107" s="5">
        <f t="shared" si="241"/>
        <v>3.6951920189205604E-3</v>
      </c>
      <c r="AC107" s="5">
        <f t="shared" si="242"/>
        <v>1.5786604962922095E-4</v>
      </c>
      <c r="AD107" s="5">
        <f t="shared" si="243"/>
        <v>5.3543837860526557E-2</v>
      </c>
      <c r="AE107" s="5">
        <f t="shared" si="244"/>
        <v>2.7615767550040835E-2</v>
      </c>
      <c r="AF107" s="5">
        <f t="shared" si="245"/>
        <v>7.1215535517310446E-3</v>
      </c>
      <c r="AG107" s="5">
        <f t="shared" si="246"/>
        <v>1.2243373861996964E-3</v>
      </c>
      <c r="AH107" s="5">
        <f t="shared" si="247"/>
        <v>2.3966758021104796E-4</v>
      </c>
      <c r="AI107" s="5">
        <f t="shared" si="248"/>
        <v>4.7789442492648926E-4</v>
      </c>
      <c r="AJ107" s="5">
        <f t="shared" si="249"/>
        <v>4.7645801984296123E-4</v>
      </c>
      <c r="AK107" s="5">
        <f t="shared" si="250"/>
        <v>3.1668395477040776E-4</v>
      </c>
      <c r="AL107" s="5">
        <f t="shared" si="251"/>
        <v>6.4941008312959935E-6</v>
      </c>
      <c r="AM107" s="5">
        <f t="shared" si="252"/>
        <v>2.1353160556952112E-2</v>
      </c>
      <c r="AN107" s="5">
        <f t="shared" si="253"/>
        <v>1.1013105185614928E-2</v>
      </c>
      <c r="AO107" s="5">
        <f t="shared" si="254"/>
        <v>2.8400593323392024E-3</v>
      </c>
      <c r="AP107" s="5">
        <f t="shared" si="255"/>
        <v>4.8826296037091923E-4</v>
      </c>
      <c r="AQ107" s="5">
        <f t="shared" si="256"/>
        <v>6.2956620946845495E-5</v>
      </c>
      <c r="AR107" s="5">
        <f t="shared" si="257"/>
        <v>2.472218820634229E-5</v>
      </c>
      <c r="AS107" s="5">
        <f t="shared" si="258"/>
        <v>4.9295761677030389E-5</v>
      </c>
      <c r="AT107" s="5">
        <f t="shared" si="259"/>
        <v>4.9147593632006293E-5</v>
      </c>
      <c r="AU107" s="5">
        <f t="shared" si="260"/>
        <v>3.2666580623330843E-5</v>
      </c>
      <c r="AV107" s="5">
        <f t="shared" si="261"/>
        <v>1.6284197415806621E-5</v>
      </c>
      <c r="AW107" s="5">
        <f t="shared" si="262"/>
        <v>1.855183279066669E-7</v>
      </c>
      <c r="AX107" s="5">
        <f t="shared" si="263"/>
        <v>7.0963264866985296E-3</v>
      </c>
      <c r="AY107" s="5">
        <f t="shared" si="264"/>
        <v>3.6600010486050228E-3</v>
      </c>
      <c r="AZ107" s="5">
        <f t="shared" si="265"/>
        <v>9.438409930052409E-4</v>
      </c>
      <c r="BA107" s="5">
        <f t="shared" si="266"/>
        <v>1.6226513020930306E-4</v>
      </c>
      <c r="BB107" s="5">
        <f t="shared" si="267"/>
        <v>2.0922464173233776E-5</v>
      </c>
      <c r="BC107" s="5">
        <f t="shared" si="268"/>
        <v>2.1581938473933635E-6</v>
      </c>
      <c r="BD107" s="5">
        <f t="shared" si="269"/>
        <v>2.1251191239257564E-6</v>
      </c>
      <c r="BE107" s="5">
        <f t="shared" si="270"/>
        <v>4.237463326222412E-6</v>
      </c>
      <c r="BF107" s="5">
        <f t="shared" si="271"/>
        <v>4.2247268021167254E-6</v>
      </c>
      <c r="BG107" s="5">
        <f t="shared" si="272"/>
        <v>2.8080190400821259E-6</v>
      </c>
      <c r="BH107" s="5">
        <f t="shared" si="273"/>
        <v>1.3997894950591452E-6</v>
      </c>
      <c r="BI107" s="5">
        <f t="shared" si="274"/>
        <v>5.5823286167479271E-7</v>
      </c>
      <c r="BJ107" s="8">
        <f t="shared" si="275"/>
        <v>0.72128094639805207</v>
      </c>
      <c r="BK107" s="8">
        <f t="shared" si="276"/>
        <v>0.1926616240962542</v>
      </c>
      <c r="BL107" s="8">
        <f t="shared" si="277"/>
        <v>8.3395345644903376E-2</v>
      </c>
      <c r="BM107" s="8">
        <f t="shared" si="278"/>
        <v>0.45422194848002007</v>
      </c>
      <c r="BN107" s="8">
        <f t="shared" si="279"/>
        <v>0.54131490503621349</v>
      </c>
    </row>
    <row r="108" spans="1:66" x14ac:dyDescent="0.25">
      <c r="A108" t="s">
        <v>122</v>
      </c>
      <c r="B108" t="s">
        <v>136</v>
      </c>
      <c r="C108" t="s">
        <v>127</v>
      </c>
      <c r="D108" s="11">
        <v>44385</v>
      </c>
      <c r="E108">
        <f>VLOOKUP(A108,home!$A$2:$E$405,3,FALSE)</f>
        <v>1.2608999999999999</v>
      </c>
      <c r="F108">
        <f>VLOOKUP(B108,home!$B$2:$E$405,3,FALSE)</f>
        <v>1.3103</v>
      </c>
      <c r="G108">
        <f>VLOOKUP(C108,away!$B$2:$E$405,4,FALSE)</f>
        <v>1.1724000000000001</v>
      </c>
      <c r="H108">
        <f>VLOOKUP(A108,away!$A$2:$E$405,3,FALSE)</f>
        <v>1.0995999999999999</v>
      </c>
      <c r="I108">
        <f>VLOOKUP(C108,away!$B$2:$E$405,3,FALSE)</f>
        <v>1.028</v>
      </c>
      <c r="J108">
        <f>VLOOKUP(B108,home!$B$2:$E$405,4,FALSE)</f>
        <v>0.79079999999999995</v>
      </c>
      <c r="K108" s="3">
        <f t="shared" si="224"/>
        <v>1.9369891833480002</v>
      </c>
      <c r="L108" s="3">
        <f t="shared" si="225"/>
        <v>0.89391146303999991</v>
      </c>
      <c r="M108" s="5">
        <f t="shared" si="226"/>
        <v>5.895972788330972E-2</v>
      </c>
      <c r="N108" s="5">
        <f t="shared" si="227"/>
        <v>0.11420435516311241</v>
      </c>
      <c r="O108" s="5">
        <f t="shared" si="228"/>
        <v>5.2704776612609666E-2</v>
      </c>
      <c r="P108" s="5">
        <f t="shared" si="229"/>
        <v>0.10208858220939757</v>
      </c>
      <c r="Q108" s="5">
        <f t="shared" si="230"/>
        <v>0.11060630032109105</v>
      </c>
      <c r="R108" s="5">
        <f t="shared" si="231"/>
        <v>2.3556701985487136E-2</v>
      </c>
      <c r="S108" s="5">
        <f t="shared" si="232"/>
        <v>4.4191514240668688E-2</v>
      </c>
      <c r="T108" s="5">
        <f t="shared" si="233"/>
        <v>9.8872239741468096E-2</v>
      </c>
      <c r="U108" s="5">
        <f t="shared" si="234"/>
        <v>4.5629076941240944E-2</v>
      </c>
      <c r="V108" s="5">
        <f t="shared" si="235"/>
        <v>8.5019407813134076E-3</v>
      </c>
      <c r="W108" s="5">
        <f t="shared" si="236"/>
        <v>7.1414402444031272E-2</v>
      </c>
      <c r="X108" s="5">
        <f t="shared" si="237"/>
        <v>6.3838152970871337E-2</v>
      </c>
      <c r="Y108" s="5">
        <f t="shared" si="238"/>
        <v>2.8532828359981454E-2</v>
      </c>
      <c r="Z108" s="5">
        <f t="shared" si="239"/>
        <v>7.0192019787480263E-3</v>
      </c>
      <c r="AA108" s="5">
        <f t="shared" si="240"/>
        <v>1.3596118308569806E-2</v>
      </c>
      <c r="AB108" s="5">
        <f t="shared" si="241"/>
        <v>1.3167767049609713E-2</v>
      </c>
      <c r="AC108" s="5">
        <f t="shared" si="242"/>
        <v>9.2006772202030726E-4</v>
      </c>
      <c r="AD108" s="5">
        <f t="shared" si="243"/>
        <v>3.4582231267337379E-2</v>
      </c>
      <c r="AE108" s="5">
        <f t="shared" si="244"/>
        <v>3.0913452947373184E-2</v>
      </c>
      <c r="AF108" s="5">
        <f t="shared" si="245"/>
        <v>1.381694497590228E-2</v>
      </c>
      <c r="AG108" s="5">
        <f t="shared" si="246"/>
        <v>4.1170418327173275E-3</v>
      </c>
      <c r="AH108" s="5">
        <f t="shared" si="247"/>
        <v>1.5686362775489775E-3</v>
      </c>
      <c r="AI108" s="5">
        <f t="shared" si="248"/>
        <v>3.0384315022196407E-3</v>
      </c>
      <c r="AJ108" s="5">
        <f t="shared" si="249"/>
        <v>2.94270447707163E-3</v>
      </c>
      <c r="AK108" s="5">
        <f t="shared" si="250"/>
        <v>1.899995580625827E-3</v>
      </c>
      <c r="AL108" s="5">
        <f t="shared" si="251"/>
        <v>6.372377393842924E-5</v>
      </c>
      <c r="AM108" s="5">
        <f t="shared" si="252"/>
        <v>1.3397081580174299E-2</v>
      </c>
      <c r="AN108" s="5">
        <f t="shared" si="253"/>
        <v>1.1975804795799841E-2</v>
      </c>
      <c r="AO108" s="5">
        <f t="shared" si="254"/>
        <v>5.3526545930474411E-3</v>
      </c>
      <c r="AP108" s="5">
        <f t="shared" si="255"/>
        <v>1.5949330994729379E-3</v>
      </c>
      <c r="AQ108" s="5">
        <f t="shared" si="256"/>
        <v>3.5643224510019389E-4</v>
      </c>
      <c r="AR108" s="5">
        <f t="shared" si="257"/>
        <v>2.8044438996828523E-4</v>
      </c>
      <c r="AS108" s="5">
        <f t="shared" si="258"/>
        <v>5.4321774989919691E-4</v>
      </c>
      <c r="AT108" s="5">
        <f t="shared" si="259"/>
        <v>5.2610345287869189E-4</v>
      </c>
      <c r="AU108" s="5">
        <f t="shared" si="260"/>
        <v>3.3968556584935354E-4</v>
      </c>
      <c r="AV108" s="5">
        <f t="shared" si="261"/>
        <v>1.6449181669741061E-4</v>
      </c>
      <c r="AW108" s="5">
        <f t="shared" si="262"/>
        <v>3.0649309131827667E-6</v>
      </c>
      <c r="AX108" s="5">
        <f t="shared" si="263"/>
        <v>4.3250003515380572E-3</v>
      </c>
      <c r="AY108" s="5">
        <f t="shared" si="264"/>
        <v>3.8661673918918981E-3</v>
      </c>
      <c r="AZ108" s="5">
        <f t="shared" si="265"/>
        <v>1.7280056748218136E-3</v>
      </c>
      <c r="BA108" s="5">
        <f t="shared" si="266"/>
        <v>5.1489469364046322E-4</v>
      </c>
      <c r="BB108" s="5">
        <f t="shared" si="267"/>
        <v>1.1506756722591975E-4</v>
      </c>
      <c r="BC108" s="5">
        <f t="shared" si="268"/>
        <v>2.05720434734751E-5</v>
      </c>
      <c r="BD108" s="5">
        <f t="shared" si="269"/>
        <v>4.1782075822985004E-5</v>
      </c>
      <c r="BE108" s="5">
        <f t="shared" si="270"/>
        <v>8.0931428926947943E-5</v>
      </c>
      <c r="BF108" s="5">
        <f t="shared" si="271"/>
        <v>7.8381651212197821E-5</v>
      </c>
      <c r="BG108" s="5">
        <f t="shared" si="272"/>
        <v>5.0608136856994291E-5</v>
      </c>
      <c r="BH108" s="5">
        <f t="shared" si="273"/>
        <v>2.4506853420348291E-5</v>
      </c>
      <c r="BI108" s="5">
        <f t="shared" si="274"/>
        <v>9.4939019986219141E-6</v>
      </c>
      <c r="BJ108" s="8">
        <f t="shared" si="275"/>
        <v>0.6141445640600719</v>
      </c>
      <c r="BK108" s="8">
        <f t="shared" si="276"/>
        <v>0.21859172400254004</v>
      </c>
      <c r="BL108" s="8">
        <f t="shared" si="277"/>
        <v>0.16024385575851438</v>
      </c>
      <c r="BM108" s="8">
        <f t="shared" si="278"/>
        <v>0.53401579916388842</v>
      </c>
      <c r="BN108" s="8">
        <f t="shared" si="279"/>
        <v>0.46212044417500753</v>
      </c>
    </row>
    <row r="109" spans="1:66" x14ac:dyDescent="0.25">
      <c r="A109" t="s">
        <v>122</v>
      </c>
      <c r="B109" t="s">
        <v>131</v>
      </c>
      <c r="C109" t="s">
        <v>425</v>
      </c>
      <c r="D109" s="11">
        <v>44385</v>
      </c>
      <c r="E109">
        <f>VLOOKUP(A109,home!$A$2:$E$405,3,FALSE)</f>
        <v>1.2608999999999999</v>
      </c>
      <c r="F109">
        <f>VLOOKUP(B109,home!$B$2:$E$405,3,FALSE)</f>
        <v>1.0689</v>
      </c>
      <c r="G109">
        <f>VLOOKUP(C109,away!$B$2:$E$405,4,FALSE)</f>
        <v>0.62470000000000003</v>
      </c>
      <c r="H109">
        <f>VLOOKUP(A109,away!$A$2:$E$405,3,FALSE)</f>
        <v>1.0995999999999999</v>
      </c>
      <c r="I109">
        <f>VLOOKUP(C109,away!$B$2:$E$405,3,FALSE)</f>
        <v>1.1436999999999999</v>
      </c>
      <c r="J109">
        <f>VLOOKUP(B109,home!$B$2:$E$405,4,FALSE)</f>
        <v>1.0676000000000001</v>
      </c>
      <c r="K109" s="3">
        <f t="shared" si="224"/>
        <v>0.84195567344699995</v>
      </c>
      <c r="L109" s="3">
        <f t="shared" si="225"/>
        <v>1.342627126352</v>
      </c>
      <c r="M109" s="5">
        <f t="shared" si="226"/>
        <v>0.11252466917745226</v>
      </c>
      <c r="N109" s="5">
        <f t="shared" si="227"/>
        <v>9.4740783616702684E-2</v>
      </c>
      <c r="O109" s="5">
        <f t="shared" si="228"/>
        <v>0.15107867322143217</v>
      </c>
      <c r="P109" s="5">
        <f t="shared" si="229"/>
        <v>0.12720154605563017</v>
      </c>
      <c r="Q109" s="5">
        <f t="shared" si="230"/>
        <v>3.9883770136448699E-2</v>
      </c>
      <c r="R109" s="5">
        <f t="shared" si="231"/>
        <v>0.10142116244018218</v>
      </c>
      <c r="S109" s="5">
        <f t="shared" si="232"/>
        <v>3.5948191266010857E-2</v>
      </c>
      <c r="T109" s="5">
        <f t="shared" si="233"/>
        <v>5.3549031686383829E-2</v>
      </c>
      <c r="U109" s="5">
        <f t="shared" si="234"/>
        <v>8.539212312410116E-2</v>
      </c>
      <c r="V109" s="5">
        <f t="shared" si="235"/>
        <v>4.5152227411957855E-3</v>
      </c>
      <c r="W109" s="5">
        <f t="shared" si="236"/>
        <v>1.1193455514946337E-2</v>
      </c>
      <c r="X109" s="5">
        <f t="shared" si="237"/>
        <v>1.5028637011981347E-2</v>
      </c>
      <c r="Y109" s="5">
        <f t="shared" si="238"/>
        <v>1.0088927862191913E-2</v>
      </c>
      <c r="Z109" s="5">
        <f t="shared" si="239"/>
        <v>4.5390267959447068E-2</v>
      </c>
      <c r="AA109" s="5">
        <f t="shared" si="240"/>
        <v>3.8216593627736044E-2</v>
      </c>
      <c r="AB109" s="5">
        <f t="shared" si="241"/>
        <v>1.6088338912345412E-2</v>
      </c>
      <c r="AC109" s="5">
        <f t="shared" si="242"/>
        <v>3.1900966564935018E-4</v>
      </c>
      <c r="AD109" s="5">
        <f t="shared" si="243"/>
        <v>2.3560983440714194E-3</v>
      </c>
      <c r="AE109" s="5">
        <f t="shared" si="244"/>
        <v>3.1633615491033157E-3</v>
      </c>
      <c r="AF109" s="5">
        <f t="shared" si="245"/>
        <v>2.1236075131424981E-3</v>
      </c>
      <c r="AG109" s="5">
        <f t="shared" si="246"/>
        <v>9.5040435095667655E-4</v>
      </c>
      <c r="AH109" s="5">
        <f t="shared" si="247"/>
        <v>1.5235551258684924E-2</v>
      </c>
      <c r="AI109" s="5">
        <f t="shared" si="248"/>
        <v>1.2827658820342352E-2</v>
      </c>
      <c r="AJ109" s="5">
        <f t="shared" si="249"/>
        <v>5.4001600604148461E-3</v>
      </c>
      <c r="AK109" s="5">
        <f t="shared" si="250"/>
        <v>1.5155651334627248E-3</v>
      </c>
      <c r="AL109" s="5">
        <f t="shared" si="251"/>
        <v>1.4424756090877937E-5</v>
      </c>
      <c r="AM109" s="5">
        <f t="shared" si="252"/>
        <v>3.9674607359800281E-4</v>
      </c>
      <c r="AN109" s="5">
        <f t="shared" si="253"/>
        <v>5.3268204068632554E-4</v>
      </c>
      <c r="AO109" s="5">
        <f t="shared" si="254"/>
        <v>3.5759667877300027E-4</v>
      </c>
      <c r="AP109" s="5">
        <f t="shared" si="255"/>
        <v>1.6003966707133754E-4</v>
      </c>
      <c r="AQ109" s="5">
        <f t="shared" si="256"/>
        <v>5.37183995755802E-5</v>
      </c>
      <c r="AR109" s="5">
        <f t="shared" si="257"/>
        <v>4.0911328809673441E-3</v>
      </c>
      <c r="AS109" s="5">
        <f t="shared" si="258"/>
        <v>3.4445525399560252E-3</v>
      </c>
      <c r="AT109" s="5">
        <f t="shared" si="259"/>
        <v>1.4500802767511245E-3</v>
      </c>
      <c r="AU109" s="5">
        <f t="shared" si="260"/>
        <v>4.0696777198806841E-4</v>
      </c>
      <c r="AV109" s="5">
        <f t="shared" si="261"/>
        <v>8.5662206133859799E-5</v>
      </c>
      <c r="AW109" s="5">
        <f t="shared" si="262"/>
        <v>4.5295037416330279E-7</v>
      </c>
      <c r="AX109" s="5">
        <f t="shared" si="263"/>
        <v>5.5673767930609883E-5</v>
      </c>
      <c r="AY109" s="5">
        <f t="shared" si="264"/>
        <v>7.474911104986288E-5</v>
      </c>
      <c r="AZ109" s="5">
        <f t="shared" si="265"/>
        <v>5.0180092083121968E-5</v>
      </c>
      <c r="BA109" s="5">
        <f t="shared" si="266"/>
        <v>2.2457717611213601E-5</v>
      </c>
      <c r="BB109" s="5">
        <f t="shared" si="267"/>
        <v>7.5380852151921064E-6</v>
      </c>
      <c r="BC109" s="5">
        <f t="shared" si="268"/>
        <v>2.0241675381339737E-6</v>
      </c>
      <c r="BD109" s="5">
        <f t="shared" si="269"/>
        <v>9.1547766391622651E-4</v>
      </c>
      <c r="BE109" s="5">
        <f t="shared" si="270"/>
        <v>7.7079161304827268E-4</v>
      </c>
      <c r="BF109" s="5">
        <f t="shared" si="271"/>
        <v>3.2448618582567887E-4</v>
      </c>
      <c r="BG109" s="5">
        <f t="shared" si="272"/>
        <v>9.1067661703702628E-5</v>
      </c>
      <c r="BH109" s="5">
        <f t="shared" si="273"/>
        <v>1.9168733609746125E-5</v>
      </c>
      <c r="BI109" s="5">
        <f t="shared" si="274"/>
        <v>3.2278448031039892E-6</v>
      </c>
      <c r="BJ109" s="8">
        <f t="shared" si="275"/>
        <v>0.23479148338706113</v>
      </c>
      <c r="BK109" s="8">
        <f t="shared" si="276"/>
        <v>0.28059781277307916</v>
      </c>
      <c r="BL109" s="8">
        <f t="shared" si="277"/>
        <v>0.43877844197740506</v>
      </c>
      <c r="BM109" s="8">
        <f t="shared" si="278"/>
        <v>0.37263310528846849</v>
      </c>
      <c r="BN109" s="8">
        <f t="shared" si="279"/>
        <v>0.62685060464784814</v>
      </c>
    </row>
    <row r="110" spans="1:66" x14ac:dyDescent="0.25">
      <c r="A110" t="s">
        <v>122</v>
      </c>
      <c r="B110" t="s">
        <v>135</v>
      </c>
      <c r="C110" t="s">
        <v>118</v>
      </c>
      <c r="D110" s="11">
        <v>44385</v>
      </c>
      <c r="E110">
        <f>VLOOKUP(A110,home!$A$2:$E$405,3,FALSE)</f>
        <v>1.2608999999999999</v>
      </c>
      <c r="F110">
        <f>VLOOKUP(B110,home!$B$2:$E$405,3,FALSE)</f>
        <v>0.8276</v>
      </c>
      <c r="G110">
        <f>VLOOKUP(C110,away!$B$2:$E$405,4,FALSE)</f>
        <v>1.1613</v>
      </c>
      <c r="H110">
        <f>VLOOKUP(A110,away!$A$2:$E$405,3,FALSE)</f>
        <v>1.0995999999999999</v>
      </c>
      <c r="I110">
        <f>VLOOKUP(C110,away!$B$2:$E$405,3,FALSE)</f>
        <v>1.1607000000000001</v>
      </c>
      <c r="J110">
        <f>VLOOKUP(B110,home!$B$2:$E$405,4,FALSE)</f>
        <v>1.1467000000000001</v>
      </c>
      <c r="K110" s="3">
        <f t="shared" si="224"/>
        <v>1.211840751492</v>
      </c>
      <c r="L110" s="3">
        <f t="shared" si="225"/>
        <v>1.463539769124</v>
      </c>
      <c r="M110" s="5">
        <f t="shared" si="226"/>
        <v>6.8880612913956987E-2</v>
      </c>
      <c r="N110" s="5">
        <f t="shared" si="227"/>
        <v>8.3472333716879191E-2</v>
      </c>
      <c r="O110" s="5">
        <f t="shared" si="228"/>
        <v>0.10080951632121223</v>
      </c>
      <c r="P110" s="5">
        <f t="shared" si="229"/>
        <v>0.12216508001624286</v>
      </c>
      <c r="Q110" s="5">
        <f t="shared" si="230"/>
        <v>5.0577587810126945E-2</v>
      </c>
      <c r="R110" s="5">
        <f t="shared" si="231"/>
        <v>7.3769368121124529E-2</v>
      </c>
      <c r="S110" s="5">
        <f t="shared" si="232"/>
        <v>5.4167298111944401E-2</v>
      </c>
      <c r="T110" s="5">
        <f t="shared" si="233"/>
        <v>7.4022311186482032E-2</v>
      </c>
      <c r="U110" s="5">
        <f t="shared" si="234"/>
        <v>8.9396726500993534E-2</v>
      </c>
      <c r="V110" s="5">
        <f t="shared" si="235"/>
        <v>1.0674431258127275E-2</v>
      </c>
      <c r="W110" s="5">
        <f t="shared" si="236"/>
        <v>2.043066067349229E-2</v>
      </c>
      <c r="X110" s="5">
        <f t="shared" si="237"/>
        <v>2.9901084405133695E-2</v>
      </c>
      <c r="Y110" s="5">
        <f t="shared" si="238"/>
        <v>2.1880713083423303E-2</v>
      </c>
      <c r="Z110" s="5">
        <f t="shared" si="239"/>
        <v>3.5988134662804643E-2</v>
      </c>
      <c r="AA110" s="5">
        <f t="shared" si="240"/>
        <v>4.3611888154568478E-2</v>
      </c>
      <c r="AB110" s="5">
        <f t="shared" si="241"/>
        <v>2.6425331657608658E-2</v>
      </c>
      <c r="AC110" s="5">
        <f t="shared" si="242"/>
        <v>1.1832454496357731E-3</v>
      </c>
      <c r="AD110" s="5">
        <f t="shared" si="243"/>
        <v>6.1896767960107364E-3</v>
      </c>
      <c r="AE110" s="5">
        <f t="shared" si="244"/>
        <v>9.0588381489857331E-3</v>
      </c>
      <c r="AF110" s="5">
        <f t="shared" si="245"/>
        <v>6.6289849465491326E-3</v>
      </c>
      <c r="AG110" s="5">
        <f t="shared" si="246"/>
        <v>3.2339276993996625E-3</v>
      </c>
      <c r="AH110" s="5">
        <f t="shared" si="247"/>
        <v>1.3167516573901139E-2</v>
      </c>
      <c r="AI110" s="5">
        <f t="shared" si="248"/>
        <v>1.5956933180199723E-2</v>
      </c>
      <c r="AJ110" s="5">
        <f t="shared" si="249"/>
        <v>9.6686309483004305E-3</v>
      </c>
      <c r="AK110" s="5">
        <f t="shared" si="250"/>
        <v>3.9056136647624014E-3</v>
      </c>
      <c r="AL110" s="5">
        <f t="shared" si="251"/>
        <v>8.3943082918949802E-5</v>
      </c>
      <c r="AM110" s="5">
        <f t="shared" si="252"/>
        <v>1.5001805159940483E-3</v>
      </c>
      <c r="AN110" s="5">
        <f t="shared" si="253"/>
        <v>2.1955738460222528E-3</v>
      </c>
      <c r="AO110" s="5">
        <f t="shared" si="254"/>
        <v>1.6066548198510507E-3</v>
      </c>
      <c r="AP110" s="5">
        <f t="shared" si="255"/>
        <v>7.8380107470225598E-4</v>
      </c>
      <c r="AQ110" s="5">
        <f t="shared" si="256"/>
        <v>2.8678101097722082E-4</v>
      </c>
      <c r="AR110" s="5">
        <f t="shared" si="257"/>
        <v>3.8542368333007431E-3</v>
      </c>
      <c r="AS110" s="5">
        <f t="shared" si="258"/>
        <v>4.670721260495319E-3</v>
      </c>
      <c r="AT110" s="5">
        <f t="shared" si="259"/>
        <v>2.8300851811641544E-3</v>
      </c>
      <c r="AU110" s="5">
        <f t="shared" si="260"/>
        <v>1.1432041842427808E-3</v>
      </c>
      <c r="AV110" s="5">
        <f t="shared" si="261"/>
        <v>3.4634535443539257E-4</v>
      </c>
      <c r="AW110" s="5">
        <f t="shared" si="262"/>
        <v>4.1355425664845038E-6</v>
      </c>
      <c r="AX110" s="5">
        <f t="shared" si="263"/>
        <v>3.0299664731264753E-4</v>
      </c>
      <c r="AY110" s="5">
        <f t="shared" si="264"/>
        <v>4.4344764325329825E-4</v>
      </c>
      <c r="AZ110" s="5">
        <f t="shared" si="265"/>
        <v>3.2450163071275708E-4</v>
      </c>
      <c r="BA110" s="5">
        <f t="shared" si="266"/>
        <v>1.5830701389790328E-4</v>
      </c>
      <c r="BB110" s="5">
        <f t="shared" si="267"/>
        <v>5.7922152642711837E-5</v>
      </c>
      <c r="BC110" s="5">
        <f t="shared" si="268"/>
        <v>1.6954274781175912E-5</v>
      </c>
      <c r="BD110" s="5">
        <f t="shared" si="269"/>
        <v>9.4013814752636328E-4</v>
      </c>
      <c r="BE110" s="5">
        <f t="shared" si="270"/>
        <v>1.1392977192046449E-3</v>
      </c>
      <c r="BF110" s="5">
        <f t="shared" si="271"/>
        <v>6.9032370210703924E-4</v>
      </c>
      <c r="BG110" s="5">
        <f t="shared" si="272"/>
        <v>2.7885413131137804E-4</v>
      </c>
      <c r="BH110" s="5">
        <f t="shared" si="273"/>
        <v>8.44817000112573E-5</v>
      </c>
      <c r="BI110" s="5">
        <f t="shared" si="274"/>
        <v>2.0475673365792741E-5</v>
      </c>
      <c r="BJ110" s="8">
        <f t="shared" si="275"/>
        <v>0.31307323909663004</v>
      </c>
      <c r="BK110" s="8">
        <f t="shared" si="276"/>
        <v>0.25759805847607953</v>
      </c>
      <c r="BL110" s="8">
        <f t="shared" si="277"/>
        <v>0.39270968900983605</v>
      </c>
      <c r="BM110" s="8">
        <f t="shared" si="278"/>
        <v>0.4992553102451206</v>
      </c>
      <c r="BN110" s="8">
        <f t="shared" si="279"/>
        <v>0.49967449889954274</v>
      </c>
    </row>
    <row r="111" spans="1:66" x14ac:dyDescent="0.25">
      <c r="A111" t="s">
        <v>122</v>
      </c>
      <c r="B111" t="s">
        <v>389</v>
      </c>
      <c r="C111" t="s">
        <v>128</v>
      </c>
      <c r="D111" s="11">
        <v>44385</v>
      </c>
      <c r="E111">
        <f>VLOOKUP(A111,home!$A$2:$E$405,3,FALSE)</f>
        <v>1.2608999999999999</v>
      </c>
      <c r="F111">
        <f>VLOOKUP(B111,home!$B$2:$E$405,3,FALSE)</f>
        <v>1.1106</v>
      </c>
      <c r="G111">
        <f>VLOOKUP(C111,away!$B$2:$E$405,4,FALSE)</f>
        <v>1.2069000000000001</v>
      </c>
      <c r="H111">
        <f>VLOOKUP(A111,away!$A$2:$E$405,3,FALSE)</f>
        <v>1.0995999999999999</v>
      </c>
      <c r="I111">
        <f>VLOOKUP(C111,away!$B$2:$E$405,3,FALSE)</f>
        <v>1.028</v>
      </c>
      <c r="J111">
        <f>VLOOKUP(B111,home!$B$2:$E$405,4,FALSE)</f>
        <v>0.74929999999999997</v>
      </c>
      <c r="K111" s="3">
        <f t="shared" si="224"/>
        <v>1.690089101226</v>
      </c>
      <c r="L111" s="3">
        <f t="shared" si="225"/>
        <v>0.8470003278399999</v>
      </c>
      <c r="M111" s="5">
        <f t="shared" si="226"/>
        <v>7.9096280421231069E-2</v>
      </c>
      <c r="N111" s="5">
        <f t="shared" si="227"/>
        <v>0.13367976148743804</v>
      </c>
      <c r="O111" s="5">
        <f t="shared" si="228"/>
        <v>6.6994575447707275E-2</v>
      </c>
      <c r="P111" s="5">
        <f t="shared" si="229"/>
        <v>0.11322680180543301</v>
      </c>
      <c r="Q111" s="5">
        <f t="shared" si="230"/>
        <v>0.11296535397220513</v>
      </c>
      <c r="R111" s="5">
        <f t="shared" si="231"/>
        <v>2.8372213683854834E-2</v>
      </c>
      <c r="S111" s="5">
        <f t="shared" si="232"/>
        <v>4.0521212182202629E-2</v>
      </c>
      <c r="T111" s="5">
        <f t="shared" si="233"/>
        <v>9.5681691849019382E-2</v>
      </c>
      <c r="U111" s="5">
        <f t="shared" si="234"/>
        <v>4.7951569124738226E-2</v>
      </c>
      <c r="V111" s="5">
        <f t="shared" si="235"/>
        <v>6.4451510322975671E-3</v>
      </c>
      <c r="W111" s="5">
        <f t="shared" si="236"/>
        <v>6.3640504521520369E-2</v>
      </c>
      <c r="X111" s="5">
        <f t="shared" si="237"/>
        <v>5.3903528193630749E-2</v>
      </c>
      <c r="Y111" s="5">
        <f t="shared" si="238"/>
        <v>2.282815302586896E-2</v>
      </c>
      <c r="Z111" s="5">
        <f t="shared" si="239"/>
        <v>8.0104247639238603E-3</v>
      </c>
      <c r="AA111" s="5">
        <f t="shared" si="240"/>
        <v>1.3538331589698568E-2</v>
      </c>
      <c r="AB111" s="5">
        <f t="shared" si="241"/>
        <v>1.144049333426661E-2</v>
      </c>
      <c r="AC111" s="5">
        <f t="shared" si="242"/>
        <v>5.7664203254379203E-4</v>
      </c>
      <c r="AD111" s="5">
        <f t="shared" si="243"/>
        <v>2.6889530772086397E-2</v>
      </c>
      <c r="AE111" s="5">
        <f t="shared" si="244"/>
        <v>2.2775441379420943E-2</v>
      </c>
      <c r="AF111" s="5">
        <f t="shared" si="245"/>
        <v>9.6454031575351189E-3</v>
      </c>
      <c r="AG111" s="5">
        <f t="shared" si="246"/>
        <v>2.7232198788604061E-3</v>
      </c>
      <c r="AH111" s="5">
        <f t="shared" si="247"/>
        <v>1.6962081002952906E-3</v>
      </c>
      <c r="AI111" s="5">
        <f t="shared" si="248"/>
        <v>2.8667428237203279E-3</v>
      </c>
      <c r="AJ111" s="5">
        <f t="shared" si="249"/>
        <v>2.4225254011937874E-3</v>
      </c>
      <c r="AK111" s="5">
        <f t="shared" si="250"/>
        <v>1.3647612593335877E-3</v>
      </c>
      <c r="AL111" s="5">
        <f t="shared" si="251"/>
        <v>3.3018661703840336E-5</v>
      </c>
      <c r="AM111" s="5">
        <f t="shared" si="252"/>
        <v>9.0891405789968651E-3</v>
      </c>
      <c r="AN111" s="5">
        <f t="shared" si="253"/>
        <v>7.6985050501941913E-3</v>
      </c>
      <c r="AO111" s="5">
        <f t="shared" si="254"/>
        <v>3.2603181506961872E-3</v>
      </c>
      <c r="AP111" s="5">
        <f t="shared" si="255"/>
        <v>9.2049684750079115E-4</v>
      </c>
      <c r="AQ111" s="5">
        <f t="shared" si="256"/>
        <v>1.9491528290221409E-4</v>
      </c>
      <c r="AR111" s="5">
        <f t="shared" si="257"/>
        <v>2.8733776340699498E-4</v>
      </c>
      <c r="AS111" s="5">
        <f t="shared" si="258"/>
        <v>4.8562642230481705E-4</v>
      </c>
      <c r="AT111" s="5">
        <f t="shared" si="259"/>
        <v>4.1037596180237319E-4</v>
      </c>
      <c r="AU111" s="5">
        <f t="shared" si="260"/>
        <v>2.3119064681577606E-4</v>
      </c>
      <c r="AV111" s="5">
        <f t="shared" si="261"/>
        <v>9.7683198122183176E-5</v>
      </c>
      <c r="AW111" s="5">
        <f t="shared" si="262"/>
        <v>1.312955919289226E-6</v>
      </c>
      <c r="AX111" s="5">
        <f t="shared" si="263"/>
        <v>2.5602429053455957E-3</v>
      </c>
      <c r="AY111" s="5">
        <f t="shared" si="264"/>
        <v>2.1685265801777531E-3</v>
      </c>
      <c r="AZ111" s="5">
        <f t="shared" si="265"/>
        <v>9.1837136217015538E-4</v>
      </c>
      <c r="BA111" s="5">
        <f t="shared" si="266"/>
        <v>2.5928694827899635E-4</v>
      </c>
      <c r="BB111" s="5">
        <f t="shared" si="267"/>
        <v>5.4904032549235742E-5</v>
      </c>
      <c r="BC111" s="5">
        <f t="shared" si="268"/>
        <v>9.3007467137881422E-6</v>
      </c>
      <c r="BD111" s="5">
        <f t="shared" si="269"/>
        <v>4.0562529967756165E-5</v>
      </c>
      <c r="BE111" s="5">
        <f t="shared" si="270"/>
        <v>6.85542898166577E-5</v>
      </c>
      <c r="BF111" s="5">
        <f t="shared" si="271"/>
        <v>5.7931429030710879E-5</v>
      </c>
      <c r="BG111" s="5">
        <f t="shared" si="272"/>
        <v>3.2636425607750652E-5</v>
      </c>
      <c r="BH111" s="5">
        <f t="shared" si="273"/>
        <v>1.3789616805658132E-5</v>
      </c>
      <c r="BI111" s="5">
        <f t="shared" si="274"/>
        <v>4.6611362146651348E-6</v>
      </c>
      <c r="BJ111" s="8">
        <f t="shared" si="275"/>
        <v>0.57186659672311124</v>
      </c>
      <c r="BK111" s="8">
        <f t="shared" si="276"/>
        <v>0.24206763271558968</v>
      </c>
      <c r="BL111" s="8">
        <f t="shared" si="277"/>
        <v>0.17837777018470383</v>
      </c>
      <c r="BM111" s="8">
        <f t="shared" si="278"/>
        <v>0.46382022394520095</v>
      </c>
      <c r="BN111" s="8">
        <f t="shared" si="279"/>
        <v>0.53433498681786928</v>
      </c>
    </row>
    <row r="112" spans="1:66" x14ac:dyDescent="0.25">
      <c r="A112" t="s">
        <v>122</v>
      </c>
      <c r="B112" t="s">
        <v>401</v>
      </c>
      <c r="C112" t="s">
        <v>104</v>
      </c>
      <c r="D112" s="11">
        <v>44385</v>
      </c>
      <c r="E112">
        <f>VLOOKUP(A112,home!$A$2:$E$405,3,FALSE)</f>
        <v>1.2608999999999999</v>
      </c>
      <c r="F112">
        <f>VLOOKUP(B112,home!$B$2:$E$405,3,FALSE)</f>
        <v>1.1378999999999999</v>
      </c>
      <c r="G112">
        <f>VLOOKUP(C112,away!$B$2:$E$405,4,FALSE)</f>
        <v>1.2258</v>
      </c>
      <c r="H112">
        <f>VLOOKUP(A112,away!$A$2:$E$405,3,FALSE)</f>
        <v>1.0995999999999999</v>
      </c>
      <c r="I112">
        <f>VLOOKUP(C112,away!$B$2:$E$405,3,FALSE)</f>
        <v>0.58030000000000004</v>
      </c>
      <c r="J112">
        <f>VLOOKUP(B112,home!$B$2:$E$405,4,FALSE)</f>
        <v>1.2257</v>
      </c>
      <c r="K112" s="3">
        <f t="shared" si="224"/>
        <v>1.7587510072379999</v>
      </c>
      <c r="L112" s="3">
        <f t="shared" si="225"/>
        <v>0.782116571516</v>
      </c>
      <c r="M112" s="5">
        <f t="shared" si="226"/>
        <v>7.879800665031976E-2</v>
      </c>
      <c r="N112" s="5">
        <f t="shared" si="227"/>
        <v>0.13858607356459646</v>
      </c>
      <c r="O112" s="5">
        <f t="shared" si="228"/>
        <v>6.1629226803643057E-2</v>
      </c>
      <c r="P112" s="5">
        <f t="shared" si="229"/>
        <v>0.10839046471620635</v>
      </c>
      <c r="Q112" s="5">
        <f t="shared" si="230"/>
        <v>0.12186919823544683</v>
      </c>
      <c r="R112" s="5">
        <f t="shared" si="231"/>
        <v>2.4100619786423638E-2</v>
      </c>
      <c r="S112" s="5">
        <f t="shared" si="232"/>
        <v>3.7274080084066137E-2</v>
      </c>
      <c r="T112" s="5">
        <f t="shared" si="233"/>
        <v>9.5315919497311427E-2</v>
      </c>
      <c r="U112" s="5">
        <f t="shared" si="234"/>
        <v>4.2386989324432633E-2</v>
      </c>
      <c r="V112" s="5">
        <f t="shared" si="235"/>
        <v>5.696921976592534E-3</v>
      </c>
      <c r="W112" s="5">
        <f t="shared" si="236"/>
        <v>7.1445858382626543E-2</v>
      </c>
      <c r="X112" s="5">
        <f t="shared" si="237"/>
        <v>5.5878989807237538E-2</v>
      </c>
      <c r="Y112" s="5">
        <f t="shared" si="238"/>
        <v>2.1851941963907065E-2</v>
      </c>
      <c r="Z112" s="5">
        <f t="shared" si="239"/>
        <v>6.2831647062561091E-3</v>
      </c>
      <c r="AA112" s="5">
        <f t="shared" si="240"/>
        <v>1.1050522255770181E-2</v>
      </c>
      <c r="AB112" s="5">
        <f t="shared" si="241"/>
        <v>9.7175585739208738E-3</v>
      </c>
      <c r="AC112" s="5">
        <f t="shared" si="242"/>
        <v>4.8977446158240479E-4</v>
      </c>
      <c r="AD112" s="5">
        <f t="shared" si="243"/>
        <v>3.1413868848356986E-2</v>
      </c>
      <c r="AE112" s="5">
        <f t="shared" si="244"/>
        <v>2.4569307401730241E-2</v>
      </c>
      <c r="AF112" s="5">
        <f t="shared" si="245"/>
        <v>9.6080312347819694E-3</v>
      </c>
      <c r="AG112" s="5">
        <f t="shared" si="246"/>
        <v>2.5048668161221045E-3</v>
      </c>
      <c r="AH112" s="5">
        <f t="shared" si="247"/>
        <v>1.2285418095818409E-3</v>
      </c>
      <c r="AI112" s="5">
        <f t="shared" si="248"/>
        <v>2.1606991450360572E-3</v>
      </c>
      <c r="AJ112" s="5">
        <f t="shared" si="249"/>
        <v>1.9000658988352259E-3</v>
      </c>
      <c r="AK112" s="5">
        <f t="shared" si="250"/>
        <v>1.1139142711316765E-3</v>
      </c>
      <c r="AL112" s="5">
        <f t="shared" si="251"/>
        <v>2.6948337275905555E-5</v>
      </c>
      <c r="AM112" s="5">
        <f t="shared" si="252"/>
        <v>1.104983469565806E-2</v>
      </c>
      <c r="AN112" s="5">
        <f t="shared" si="253"/>
        <v>8.6422588279866253E-3</v>
      </c>
      <c r="AO112" s="5">
        <f t="shared" si="254"/>
        <v>3.3796269223493915E-3</v>
      </c>
      <c r="AP112" s="5">
        <f t="shared" si="255"/>
        <v>8.8108740717035897E-4</v>
      </c>
      <c r="AQ112" s="5">
        <f t="shared" si="256"/>
        <v>1.7227826552550075E-4</v>
      </c>
      <c r="AR112" s="5">
        <f t="shared" si="257"/>
        <v>1.9217258161484242E-4</v>
      </c>
      <c r="AS112" s="5">
        <f t="shared" si="258"/>
        <v>3.3798372147863078E-4</v>
      </c>
      <c r="AT112" s="5">
        <f t="shared" si="259"/>
        <v>2.9721460529029485E-4</v>
      </c>
      <c r="AU112" s="5">
        <f t="shared" si="260"/>
        <v>1.7424216214005021E-4</v>
      </c>
      <c r="AV112" s="5">
        <f t="shared" si="261"/>
        <v>7.6612144541785067E-5</v>
      </c>
      <c r="AW112" s="5">
        <f t="shared" si="262"/>
        <v>1.0296872150398266E-6</v>
      </c>
      <c r="AX112" s="5">
        <f t="shared" si="263"/>
        <v>3.238984650133669E-3</v>
      </c>
      <c r="AY112" s="5">
        <f t="shared" si="264"/>
        <v>2.5332635697554958E-3</v>
      </c>
      <c r="AZ112" s="5">
        <f t="shared" si="265"/>
        <v>9.9065370896177576E-4</v>
      </c>
      <c r="BA112" s="5">
        <f t="shared" si="266"/>
        <v>2.5826889413759781E-4</v>
      </c>
      <c r="BB112" s="5">
        <f t="shared" si="267"/>
        <v>5.0499095503031683E-5</v>
      </c>
      <c r="BC112" s="5">
        <f t="shared" si="268"/>
        <v>7.8992358878980412E-6</v>
      </c>
      <c r="BD112" s="5">
        <f t="shared" si="269"/>
        <v>2.50502267786632E-5</v>
      </c>
      <c r="BE112" s="5">
        <f t="shared" si="270"/>
        <v>4.4057111578514212E-5</v>
      </c>
      <c r="BF112" s="5">
        <f t="shared" si="271"/>
        <v>3.8742744682354419E-5</v>
      </c>
      <c r="BG112" s="5">
        <f t="shared" si="272"/>
        <v>2.2712947077751837E-5</v>
      </c>
      <c r="BH112" s="5">
        <f t="shared" si="273"/>
        <v>9.9866046375848602E-6</v>
      </c>
      <c r="BI112" s="5">
        <f t="shared" si="274"/>
        <v>3.5127901930480119E-6</v>
      </c>
      <c r="BJ112" s="8">
        <f t="shared" si="275"/>
        <v>0.6042487110251864</v>
      </c>
      <c r="BK112" s="8">
        <f t="shared" si="276"/>
        <v>0.23320945979579857</v>
      </c>
      <c r="BL112" s="8">
        <f t="shared" si="277"/>
        <v>0.15651042550878871</v>
      </c>
      <c r="BM112" s="8">
        <f t="shared" si="278"/>
        <v>0.46434593739685354</v>
      </c>
      <c r="BN112" s="8">
        <f t="shared" si="279"/>
        <v>0.53337358975663607</v>
      </c>
    </row>
    <row r="113" spans="1:66" x14ac:dyDescent="0.25">
      <c r="A113" t="s">
        <v>122</v>
      </c>
      <c r="B113" t="s">
        <v>112</v>
      </c>
      <c r="C113" t="s">
        <v>132</v>
      </c>
      <c r="D113" s="11">
        <v>44385</v>
      </c>
      <c r="E113">
        <f>VLOOKUP(A113,home!$A$2:$E$405,3,FALSE)</f>
        <v>1.2608999999999999</v>
      </c>
      <c r="F113">
        <f>VLOOKUP(B113,home!$B$2:$E$405,3,FALSE)</f>
        <v>0.6452</v>
      </c>
      <c r="G113">
        <f>VLOOKUP(C113,away!$B$2:$E$405,4,FALSE)</f>
        <v>1.1033999999999999</v>
      </c>
      <c r="H113">
        <f>VLOOKUP(A113,away!$A$2:$E$405,3,FALSE)</f>
        <v>1.0995999999999999</v>
      </c>
      <c r="I113">
        <f>VLOOKUP(C113,away!$B$2:$E$405,3,FALSE)</f>
        <v>1.1861999999999999</v>
      </c>
      <c r="J113">
        <f>VLOOKUP(B113,home!$B$2:$E$405,4,FALSE)</f>
        <v>0.88759999999999994</v>
      </c>
      <c r="K113" s="3">
        <f t="shared" si="224"/>
        <v>0.8976519591119998</v>
      </c>
      <c r="L113" s="3">
        <f t="shared" si="225"/>
        <v>1.1577370835519998</v>
      </c>
      <c r="M113" s="5">
        <f t="shared" si="226"/>
        <v>0.12804301169197668</v>
      </c>
      <c r="N113" s="5">
        <f t="shared" si="227"/>
        <v>0.11493806029590355</v>
      </c>
      <c r="O113" s="5">
        <f t="shared" si="228"/>
        <v>0.14824014292548368</v>
      </c>
      <c r="P113" s="5">
        <f t="shared" si="229"/>
        <v>0.13306805471610325</v>
      </c>
      <c r="Q113" s="5">
        <f t="shared" si="230"/>
        <v>5.1587187500575483E-2</v>
      </c>
      <c r="R113" s="5">
        <f t="shared" si="231"/>
        <v>8.5811555367940565E-2</v>
      </c>
      <c r="S113" s="5">
        <f t="shared" si="232"/>
        <v>3.4572576339668773E-2</v>
      </c>
      <c r="T113" s="5">
        <f t="shared" si="233"/>
        <v>5.9724400005566433E-2</v>
      </c>
      <c r="U113" s="5">
        <f t="shared" si="234"/>
        <v>7.7028910790479674E-2</v>
      </c>
      <c r="V113" s="5">
        <f t="shared" si="235"/>
        <v>3.9921528618062163E-3</v>
      </c>
      <c r="W113" s="5">
        <f t="shared" si="236"/>
        <v>1.5435779974989888E-2</v>
      </c>
      <c r="X113" s="5">
        <f t="shared" si="237"/>
        <v>1.787057489059515E-2</v>
      </c>
      <c r="Y113" s="5">
        <f t="shared" si="238"/>
        <v>1.0344713627617616E-2</v>
      </c>
      <c r="Z113" s="5">
        <f t="shared" si="239"/>
        <v>3.3115739948913495E-2</v>
      </c>
      <c r="AA113" s="5">
        <f t="shared" si="240"/>
        <v>2.9726408842585712E-2</v>
      </c>
      <c r="AB113" s="5">
        <f t="shared" si="241"/>
        <v>1.3341984567455669E-2</v>
      </c>
      <c r="AC113" s="5">
        <f t="shared" si="242"/>
        <v>2.5930154662003936E-4</v>
      </c>
      <c r="AD113" s="5">
        <f t="shared" si="243"/>
        <v>3.4639895337428609E-3</v>
      </c>
      <c r="AE113" s="5">
        <f t="shared" si="244"/>
        <v>4.0103891402501106E-3</v>
      </c>
      <c r="AF113" s="5">
        <f t="shared" si="245"/>
        <v>2.3214881135708884E-3</v>
      </c>
      <c r="AG113" s="5">
        <f t="shared" si="246"/>
        <v>8.9589095936873147E-4</v>
      </c>
      <c r="AH113" s="5">
        <f t="shared" si="247"/>
        <v>9.5848300470303821E-3</v>
      </c>
      <c r="AI113" s="5">
        <f t="shared" si="248"/>
        <v>8.6038414694723821E-3</v>
      </c>
      <c r="AJ113" s="5">
        <f t="shared" si="249"/>
        <v>3.8616275754804756E-3</v>
      </c>
      <c r="AK113" s="5">
        <f t="shared" si="250"/>
        <v>1.1554658528303238E-3</v>
      </c>
      <c r="AL113" s="5">
        <f t="shared" si="251"/>
        <v>1.0779113030115557E-5</v>
      </c>
      <c r="AM113" s="5">
        <f t="shared" si="252"/>
        <v>6.218913982615487E-4</v>
      </c>
      <c r="AN113" s="5">
        <f t="shared" si="253"/>
        <v>7.1998673370940046E-4</v>
      </c>
      <c r="AO113" s="5">
        <f t="shared" si="254"/>
        <v>4.1677767064042591E-4</v>
      </c>
      <c r="AP113" s="5">
        <f t="shared" si="255"/>
        <v>1.6083965496561427E-4</v>
      </c>
      <c r="AQ113" s="5">
        <f t="shared" si="256"/>
        <v>4.6552508264850005E-5</v>
      </c>
      <c r="AR113" s="5">
        <f t="shared" si="257"/>
        <v>2.2193426369981053E-3</v>
      </c>
      <c r="AS113" s="5">
        <f t="shared" si="258"/>
        <v>1.9921972660421408E-3</v>
      </c>
      <c r="AT113" s="5">
        <f t="shared" si="259"/>
        <v>8.941498894001487E-4</v>
      </c>
      <c r="AU113" s="5">
        <f t="shared" si="260"/>
        <v>2.6754513331994054E-4</v>
      </c>
      <c r="AV113" s="5">
        <f t="shared" si="261"/>
        <v>6.0040603268881431E-5</v>
      </c>
      <c r="AW113" s="5">
        <f t="shared" si="262"/>
        <v>3.1117052507259538E-7</v>
      </c>
      <c r="AX113" s="5">
        <f t="shared" si="263"/>
        <v>9.304033866739662E-5</v>
      </c>
      <c r="AY113" s="5">
        <f t="shared" si="264"/>
        <v>1.0771625034148211E-4</v>
      </c>
      <c r="AZ113" s="5">
        <f t="shared" si="265"/>
        <v>6.2353548760752311E-5</v>
      </c>
      <c r="BA113" s="5">
        <f t="shared" si="266"/>
        <v>2.4063005230463604E-5</v>
      </c>
      <c r="BB113" s="5">
        <f t="shared" si="267"/>
        <v>6.9646583742533573E-6</v>
      </c>
      <c r="BC113" s="5">
        <f t="shared" si="268"/>
        <v>1.6126486548288181E-6</v>
      </c>
      <c r="BD113" s="5">
        <f t="shared" si="269"/>
        <v>4.2823587866013202E-4</v>
      </c>
      <c r="BE113" s="5">
        <f t="shared" si="270"/>
        <v>3.8440677544131609E-4</v>
      </c>
      <c r="BF113" s="5">
        <f t="shared" si="271"/>
        <v>1.7253174753541195E-4</v>
      </c>
      <c r="BG113" s="5">
        <f t="shared" si="272"/>
        <v>5.1624487061393176E-5</v>
      </c>
      <c r="BH113" s="5">
        <f t="shared" si="273"/>
        <v>1.1585205487202913E-5</v>
      </c>
      <c r="BI113" s="5">
        <f t="shared" si="274"/>
        <v>2.0798964804605582E-6</v>
      </c>
      <c r="BJ113" s="8">
        <f t="shared" si="275"/>
        <v>0.28285427245805178</v>
      </c>
      <c r="BK113" s="8">
        <f t="shared" si="276"/>
        <v>0.3000535925195465</v>
      </c>
      <c r="BL113" s="8">
        <f t="shared" si="277"/>
        <v>0.38383850695845406</v>
      </c>
      <c r="BM113" s="8">
        <f t="shared" si="278"/>
        <v>0.33806669430716618</v>
      </c>
      <c r="BN113" s="8">
        <f t="shared" si="279"/>
        <v>0.66168801249798326</v>
      </c>
    </row>
    <row r="114" spans="1:66" x14ac:dyDescent="0.25">
      <c r="A114" t="s">
        <v>122</v>
      </c>
      <c r="B114" t="s">
        <v>144</v>
      </c>
      <c r="C114" t="s">
        <v>139</v>
      </c>
      <c r="D114" s="11">
        <v>44385</v>
      </c>
      <c r="E114">
        <f>VLOOKUP(A114,home!$A$2:$E$405,3,FALSE)</f>
        <v>1.2608999999999999</v>
      </c>
      <c r="F114">
        <f>VLOOKUP(B114,home!$B$2:$E$405,3,FALSE)</f>
        <v>1.0689</v>
      </c>
      <c r="G114">
        <f>VLOOKUP(C114,away!$B$2:$E$405,4,FALSE)</f>
        <v>0.86199999999999999</v>
      </c>
      <c r="H114">
        <f>VLOOKUP(A114,away!$A$2:$E$405,3,FALSE)</f>
        <v>1.0995999999999999</v>
      </c>
      <c r="I114">
        <f>VLOOKUP(C114,away!$B$2:$E$405,3,FALSE)</f>
        <v>1.1861999999999999</v>
      </c>
      <c r="J114">
        <f>VLOOKUP(B114,home!$B$2:$E$405,4,FALSE)</f>
        <v>1.6607000000000001</v>
      </c>
      <c r="K114" s="3">
        <f t="shared" si="224"/>
        <v>1.1617829206199999</v>
      </c>
      <c r="L114" s="3">
        <f t="shared" si="225"/>
        <v>2.1661266050639996</v>
      </c>
      <c r="M114" s="5">
        <f t="shared" si="226"/>
        <v>3.5868007898433488E-2</v>
      </c>
      <c r="N114" s="5">
        <f t="shared" si="227"/>
        <v>4.1670838973063271E-2</v>
      </c>
      <c r="O114" s="5">
        <f t="shared" si="228"/>
        <v>7.7694646179442453E-2</v>
      </c>
      <c r="P114" s="5">
        <f t="shared" si="229"/>
        <v>9.0264312954890152E-2</v>
      </c>
      <c r="Q114" s="5">
        <f t="shared" si="230"/>
        <v>2.4206234503405588E-2</v>
      </c>
      <c r="R114" s="5">
        <f t="shared" si="231"/>
        <v>8.4148220080162164E-2</v>
      </c>
      <c r="S114" s="5">
        <f t="shared" si="232"/>
        <v>5.6789090547555869E-2</v>
      </c>
      <c r="T114" s="5">
        <f t="shared" si="233"/>
        <v>5.2433768566245001E-2</v>
      </c>
      <c r="U114" s="5">
        <f t="shared" si="234"/>
        <v>9.7761964889705302E-2</v>
      </c>
      <c r="V114" s="5">
        <f t="shared" si="235"/>
        <v>1.5879295419049318E-2</v>
      </c>
      <c r="W114" s="5">
        <f t="shared" si="236"/>
        <v>9.3741299395263822E-3</v>
      </c>
      <c r="X114" s="5">
        <f t="shared" si="237"/>
        <v>2.030555226133508E-2</v>
      </c>
      <c r="Y114" s="5">
        <f t="shared" si="238"/>
        <v>2.1992198491897687E-2</v>
      </c>
      <c r="Z114" s="5">
        <f t="shared" si="239"/>
        <v>6.0758566094806656E-2</v>
      </c>
      <c r="AA114" s="5">
        <f t="shared" si="240"/>
        <v>7.0588264370307768E-2</v>
      </c>
      <c r="AB114" s="5">
        <f t="shared" si="241"/>
        <v>4.1004119970816426E-2</v>
      </c>
      <c r="AC114" s="5">
        <f t="shared" si="242"/>
        <v>2.4975838065549889E-3</v>
      </c>
      <c r="AD114" s="5">
        <f t="shared" si="243"/>
        <v>2.7226760148535882E-3</v>
      </c>
      <c r="AE114" s="5">
        <f t="shared" si="244"/>
        <v>5.8976609527439825E-3</v>
      </c>
      <c r="AF114" s="5">
        <f t="shared" si="245"/>
        <v>6.3875401486929188E-3</v>
      </c>
      <c r="AG114" s="5">
        <f t="shared" si="246"/>
        <v>4.6120735523327294E-3</v>
      </c>
      <c r="AH114" s="5">
        <f t="shared" si="247"/>
        <v>3.290268662587504E-2</v>
      </c>
      <c r="AI114" s="5">
        <f t="shared" si="248"/>
        <v>3.8225779364453712E-2</v>
      </c>
      <c r="AJ114" s="5">
        <f t="shared" si="249"/>
        <v>2.2205028796505381E-2</v>
      </c>
      <c r="AK114" s="5">
        <f t="shared" si="250"/>
        <v>8.5991410692184047E-3</v>
      </c>
      <c r="AL114" s="5">
        <f t="shared" si="251"/>
        <v>2.5141366867580231E-4</v>
      </c>
      <c r="AM114" s="5">
        <f t="shared" si="252"/>
        <v>6.3263169848772494E-4</v>
      </c>
      <c r="AN114" s="5">
        <f t="shared" si="253"/>
        <v>1.3703603533010873E-3</v>
      </c>
      <c r="AO114" s="5">
        <f t="shared" si="254"/>
        <v>1.4841870099051937E-3</v>
      </c>
      <c r="AP114" s="5">
        <f t="shared" si="255"/>
        <v>1.0716456563486755E-3</v>
      </c>
      <c r="AQ114" s="5">
        <f t="shared" si="256"/>
        <v>5.8033004185453448E-4</v>
      </c>
      <c r="AR114" s="5">
        <f t="shared" si="257"/>
        <v>1.4254276975678274E-2</v>
      </c>
      <c r="AS114" s="5">
        <f t="shared" si="258"/>
        <v>1.656037553612992E-2</v>
      </c>
      <c r="AT114" s="5">
        <f t="shared" si="259"/>
        <v>9.6197807284645106E-3</v>
      </c>
      <c r="AU114" s="5">
        <f t="shared" si="260"/>
        <v>3.7253656501464948E-3</v>
      </c>
      <c r="AV114" s="5">
        <f t="shared" si="261"/>
        <v>1.0820165463511558E-3</v>
      </c>
      <c r="AW114" s="5">
        <f t="shared" si="262"/>
        <v>1.7574994945318145E-5</v>
      </c>
      <c r="AX114" s="5">
        <f t="shared" si="263"/>
        <v>1.2249678372430972E-4</v>
      </c>
      <c r="AY114" s="5">
        <f t="shared" si="264"/>
        <v>2.65343542259998E-4</v>
      </c>
      <c r="AZ114" s="5">
        <f t="shared" si="265"/>
        <v>2.8738385318565266E-4</v>
      </c>
      <c r="BA114" s="5">
        <f t="shared" si="266"/>
        <v>2.075032700837496E-4</v>
      </c>
      <c r="BB114" s="5">
        <f t="shared" si="267"/>
        <v>1.1236958849154767E-4</v>
      </c>
      <c r="BC114" s="5">
        <f t="shared" si="268"/>
        <v>4.8681351046326967E-5</v>
      </c>
      <c r="BD114" s="5">
        <f t="shared" si="269"/>
        <v>5.1460947654946446E-3</v>
      </c>
      <c r="BE114" s="5">
        <f t="shared" si="270"/>
        <v>5.978645006443661E-3</v>
      </c>
      <c r="BF114" s="5">
        <f t="shared" si="271"/>
        <v>3.4729438284681479E-3</v>
      </c>
      <c r="BG114" s="5">
        <f t="shared" si="272"/>
        <v>1.3449356080623093E-3</v>
      </c>
      <c r="BH114" s="5">
        <f t="shared" si="273"/>
        <v>3.9063080469511658E-4</v>
      </c>
      <c r="BI114" s="5">
        <f t="shared" si="274"/>
        <v>9.0765639432566686E-5</v>
      </c>
      <c r="BJ114" s="8">
        <f t="shared" si="275"/>
        <v>0.19578560655278504</v>
      </c>
      <c r="BK114" s="8">
        <f t="shared" si="276"/>
        <v>0.20181504783741963</v>
      </c>
      <c r="BL114" s="8">
        <f t="shared" si="277"/>
        <v>0.5347956824358534</v>
      </c>
      <c r="BM114" s="8">
        <f t="shared" si="278"/>
        <v>0.63905487378415304</v>
      </c>
      <c r="BN114" s="8">
        <f t="shared" si="279"/>
        <v>0.35385226058939706</v>
      </c>
    </row>
    <row r="115" spans="1:66" x14ac:dyDescent="0.25">
      <c r="A115" t="s">
        <v>122</v>
      </c>
      <c r="B115" t="s">
        <v>140</v>
      </c>
      <c r="C115" t="s">
        <v>137</v>
      </c>
      <c r="D115" s="11">
        <v>44385</v>
      </c>
      <c r="E115">
        <f>VLOOKUP(A115,home!$A$2:$E$405,3,FALSE)</f>
        <v>1.2608999999999999</v>
      </c>
      <c r="F115">
        <f>VLOOKUP(B115,home!$B$2:$E$405,3,FALSE)</f>
        <v>1.2413000000000001</v>
      </c>
      <c r="G115">
        <f>VLOOKUP(C115,away!$B$2:$E$405,4,FALSE)</f>
        <v>1.0345</v>
      </c>
      <c r="H115">
        <f>VLOOKUP(A115,away!$A$2:$E$405,3,FALSE)</f>
        <v>1.0995999999999999</v>
      </c>
      <c r="I115">
        <f>VLOOKUP(C115,away!$B$2:$E$405,3,FALSE)</f>
        <v>0.83030000000000004</v>
      </c>
      <c r="J115">
        <f>VLOOKUP(B115,home!$B$2:$E$405,4,FALSE)</f>
        <v>0.59309999999999996</v>
      </c>
      <c r="K115" s="3">
        <f t="shared" si="224"/>
        <v>1.6191530233649998</v>
      </c>
      <c r="L115" s="3">
        <f t="shared" si="225"/>
        <v>0.54149904262799997</v>
      </c>
      <c r="M115" s="5">
        <f t="shared" si="226"/>
        <v>0.11524994596071439</v>
      </c>
      <c r="N115" s="5">
        <f t="shared" si="227"/>
        <v>0.18660729844494353</v>
      </c>
      <c r="O115" s="5">
        <f t="shared" si="228"/>
        <v>6.240773540065557E-2</v>
      </c>
      <c r="P115" s="5">
        <f t="shared" si="229"/>
        <v>0.10104767345533439</v>
      </c>
      <c r="Q115" s="5">
        <f t="shared" si="230"/>
        <v>0.1510728857295526</v>
      </c>
      <c r="R115" s="5">
        <f t="shared" si="231"/>
        <v>1.6896864486018268E-2</v>
      </c>
      <c r="S115" s="5">
        <f t="shared" si="232"/>
        <v>2.2148887415132549E-2</v>
      </c>
      <c r="T115" s="5">
        <f t="shared" si="233"/>
        <v>8.180582298960197E-2</v>
      </c>
      <c r="U115" s="5">
        <f t="shared" si="234"/>
        <v>2.7358609217925167E-2</v>
      </c>
      <c r="V115" s="5">
        <f t="shared" si="235"/>
        <v>2.1577195394918108E-3</v>
      </c>
      <c r="W115" s="5">
        <f t="shared" si="236"/>
        <v>8.1536706559160052E-2</v>
      </c>
      <c r="X115" s="5">
        <f t="shared" si="237"/>
        <v>4.4152048540825335E-2</v>
      </c>
      <c r="Y115" s="5">
        <f t="shared" si="238"/>
        <v>1.1954146007460951E-2</v>
      </c>
      <c r="Z115" s="5">
        <f t="shared" si="239"/>
        <v>3.0498786475313148E-3</v>
      </c>
      <c r="AA115" s="5">
        <f t="shared" si="240"/>
        <v>4.9382202330466845E-3</v>
      </c>
      <c r="AB115" s="5">
        <f t="shared" si="241"/>
        <v>3.9978671101898768E-3</v>
      </c>
      <c r="AC115" s="5">
        <f t="shared" si="242"/>
        <v>1.1823895968955846E-4</v>
      </c>
      <c r="AD115" s="5">
        <f t="shared" si="243"/>
        <v>3.3005101235122229E-2</v>
      </c>
      <c r="AE115" s="5">
        <f t="shared" si="244"/>
        <v>1.7872230720658903E-2</v>
      </c>
      <c r="AF115" s="5">
        <f t="shared" si="245"/>
        <v>4.8388979124317638E-3</v>
      </c>
      <c r="AG115" s="5">
        <f t="shared" si="246"/>
        <v>8.7341952898547593E-4</v>
      </c>
      <c r="AH115" s="5">
        <f t="shared" si="247"/>
        <v>4.1287659194244657E-4</v>
      </c>
      <c r="AI115" s="5">
        <f t="shared" si="248"/>
        <v>6.6851038212024959E-4</v>
      </c>
      <c r="AJ115" s="5">
        <f t="shared" si="249"/>
        <v>5.4121030318044676E-4</v>
      </c>
      <c r="AK115" s="5">
        <f t="shared" si="250"/>
        <v>2.9210076622363613E-4</v>
      </c>
      <c r="AL115" s="5">
        <f t="shared" si="251"/>
        <v>4.146734018419975E-6</v>
      </c>
      <c r="AM115" s="5">
        <f t="shared" si="252"/>
        <v>1.0688061890263207E-2</v>
      </c>
      <c r="AN115" s="5">
        <f t="shared" si="253"/>
        <v>5.787575281126338E-3</v>
      </c>
      <c r="AO115" s="5">
        <f t="shared" si="254"/>
        <v>1.566983236933695E-3</v>
      </c>
      <c r="AP115" s="5">
        <f t="shared" si="255"/>
        <v>2.8283997420457341E-4</v>
      </c>
      <c r="AQ115" s="5">
        <f t="shared" si="256"/>
        <v>3.828939381217618E-5</v>
      </c>
      <c r="AR115" s="5">
        <f t="shared" si="257"/>
        <v>4.471445585206926E-5</v>
      </c>
      <c r="AS115" s="5">
        <f t="shared" si="258"/>
        <v>7.239954638099875E-5</v>
      </c>
      <c r="AT115" s="5">
        <f t="shared" si="259"/>
        <v>5.8612972206524338E-5</v>
      </c>
      <c r="AU115" s="5">
        <f t="shared" si="260"/>
        <v>3.1634457052200851E-5</v>
      </c>
      <c r="AV115" s="5">
        <f t="shared" si="261"/>
        <v>1.2805256694645322E-5</v>
      </c>
      <c r="AW115" s="5">
        <f t="shared" si="262"/>
        <v>1.0099253349523865E-7</v>
      </c>
      <c r="AX115" s="5">
        <f t="shared" si="263"/>
        <v>2.8842679539219859E-3</v>
      </c>
      <c r="AY115" s="5">
        <f t="shared" si="264"/>
        <v>1.5618283357313756E-3</v>
      </c>
      <c r="AZ115" s="5">
        <f t="shared" si="265"/>
        <v>4.2286427427391121E-4</v>
      </c>
      <c r="BA115" s="5">
        <f t="shared" si="266"/>
        <v>7.6326866560302303E-5</v>
      </c>
      <c r="BB115" s="5">
        <f t="shared" si="267"/>
        <v>1.0332731292299701E-5</v>
      </c>
      <c r="BC115" s="5">
        <f t="shared" si="268"/>
        <v>1.1190328205025335E-6</v>
      </c>
      <c r="BD115" s="5">
        <f t="shared" si="269"/>
        <v>4.0354725059212435E-6</v>
      </c>
      <c r="BE115" s="5">
        <f t="shared" si="270"/>
        <v>6.5340475086687118E-6</v>
      </c>
      <c r="BF115" s="5">
        <f t="shared" si="271"/>
        <v>5.2898113892357456E-6</v>
      </c>
      <c r="BG115" s="5">
        <f t="shared" si="272"/>
        <v>2.8550047013038885E-6</v>
      </c>
      <c r="BH115" s="5">
        <f t="shared" si="273"/>
        <v>1.1556723734593708E-6</v>
      </c>
      <c r="BI115" s="5">
        <f t="shared" si="274"/>
        <v>3.7424208350122897E-7</v>
      </c>
      <c r="BJ115" s="8">
        <f t="shared" si="275"/>
        <v>0.63703904663968314</v>
      </c>
      <c r="BK115" s="8">
        <f t="shared" si="276"/>
        <v>0.24228844040011249</v>
      </c>
      <c r="BL115" s="8">
        <f t="shared" si="277"/>
        <v>0.11775440543005088</v>
      </c>
      <c r="BM115" s="8">
        <f t="shared" si="278"/>
        <v>0.36528764029696137</v>
      </c>
      <c r="BN115" s="8">
        <f t="shared" si="279"/>
        <v>0.63328240347721876</v>
      </c>
    </row>
    <row r="116" spans="1:66" x14ac:dyDescent="0.25">
      <c r="A116" t="s">
        <v>122</v>
      </c>
      <c r="B116" t="s">
        <v>124</v>
      </c>
      <c r="C116" t="s">
        <v>120</v>
      </c>
      <c r="D116" s="11">
        <v>44385</v>
      </c>
      <c r="E116">
        <f>VLOOKUP(A116,home!$A$2:$E$405,3,FALSE)</f>
        <v>1.2608999999999999</v>
      </c>
      <c r="F116">
        <f>VLOOKUP(B116,home!$B$2:$E$405,3,FALSE)</f>
        <v>0.75860000000000005</v>
      </c>
      <c r="G116">
        <f>VLOOKUP(C116,away!$B$2:$E$405,4,FALSE)</f>
        <v>1.6452</v>
      </c>
      <c r="H116">
        <f>VLOOKUP(A116,away!$A$2:$E$405,3,FALSE)</f>
        <v>1.0995999999999999</v>
      </c>
      <c r="I116">
        <f>VLOOKUP(C116,away!$B$2:$E$405,3,FALSE)</f>
        <v>1.0241</v>
      </c>
      <c r="J116">
        <f>VLOOKUP(B116,home!$B$2:$E$405,4,FALSE)</f>
        <v>1.1071</v>
      </c>
      <c r="K116" s="3">
        <f t="shared" si="224"/>
        <v>1.573664631048</v>
      </c>
      <c r="L116" s="3">
        <f t="shared" si="225"/>
        <v>1.2467057085559998</v>
      </c>
      <c r="M116" s="5">
        <f t="shared" si="226"/>
        <v>5.9583872354735848E-2</v>
      </c>
      <c r="N116" s="5">
        <f t="shared" si="227"/>
        <v>9.3765032505526522E-2</v>
      </c>
      <c r="O116" s="5">
        <f t="shared" si="228"/>
        <v>7.4283553802521218E-2</v>
      </c>
      <c r="P116" s="5">
        <f t="shared" si="229"/>
        <v>0.11689740128757881</v>
      </c>
      <c r="Q116" s="5">
        <f t="shared" si="230"/>
        <v>7.3777357641506572E-2</v>
      </c>
      <c r="R116" s="5">
        <f t="shared" si="231"/>
        <v>4.6304865288714983E-2</v>
      </c>
      <c r="S116" s="5">
        <f t="shared" si="232"/>
        <v>5.7335155838957125E-2</v>
      </c>
      <c r="T116" s="5">
        <f t="shared" si="233"/>
        <v>9.1978652933843871E-2</v>
      </c>
      <c r="U116" s="5">
        <f t="shared" si="234"/>
        <v>7.2868328750293004E-2</v>
      </c>
      <c r="V116" s="5">
        <f t="shared" si="235"/>
        <v>1.2498405758169939E-2</v>
      </c>
      <c r="W116" s="5">
        <f t="shared" si="236"/>
        <v>3.8700272764205929E-2</v>
      </c>
      <c r="X116" s="5">
        <f t="shared" si="237"/>
        <v>4.8247850977809821E-2</v>
      </c>
      <c r="Y116" s="5">
        <f t="shared" si="238"/>
        <v>3.0075435619797346E-2</v>
      </c>
      <c r="Z116" s="5">
        <f t="shared" si="239"/>
        <v>1.9242846629785849E-2</v>
      </c>
      <c r="AA116" s="5">
        <f t="shared" si="240"/>
        <v>3.02817871419752E-2</v>
      </c>
      <c r="AB116" s="5">
        <f t="shared" si="241"/>
        <v>2.3826688695125241E-2</v>
      </c>
      <c r="AC116" s="5">
        <f t="shared" si="242"/>
        <v>1.5325362967656829E-3</v>
      </c>
      <c r="AD116" s="5">
        <f t="shared" si="243"/>
        <v>1.522531261523527E-2</v>
      </c>
      <c r="AE116" s="5">
        <f t="shared" si="244"/>
        <v>1.8981484151963494E-2</v>
      </c>
      <c r="AF116" s="5">
        <f t="shared" si="245"/>
        <v>1.1832162324559067E-2</v>
      </c>
      <c r="AG116" s="5">
        <f t="shared" si="246"/>
        <v>4.9170747715296739E-3</v>
      </c>
      <c r="AH116" s="5">
        <f t="shared" si="247"/>
        <v>5.9975416855553992E-3</v>
      </c>
      <c r="AI116" s="5">
        <f t="shared" si="248"/>
        <v>9.4381192237945385E-3</v>
      </c>
      <c r="AJ116" s="5">
        <f t="shared" si="249"/>
        <v>7.4262172030498353E-3</v>
      </c>
      <c r="AK116" s="5">
        <f t="shared" si="250"/>
        <v>3.89545845163991E-3</v>
      </c>
      <c r="AL116" s="5">
        <f t="shared" si="251"/>
        <v>1.2026711483551889E-4</v>
      </c>
      <c r="AM116" s="5">
        <f t="shared" si="252"/>
        <v>4.7919071918489358E-3</v>
      </c>
      <c r="AN116" s="5">
        <f t="shared" si="253"/>
        <v>5.9740980509486201E-3</v>
      </c>
      <c r="AO116" s="5">
        <f t="shared" si="254"/>
        <v>3.7239710717954593E-3</v>
      </c>
      <c r="AP116" s="5">
        <f t="shared" si="255"/>
        <v>1.5475653312349352E-3</v>
      </c>
      <c r="AQ116" s="5">
        <f t="shared" si="256"/>
        <v>4.823396332034875E-4</v>
      </c>
      <c r="AR116" s="5">
        <f t="shared" si="257"/>
        <v>1.4954338913368967E-3</v>
      </c>
      <c r="AS116" s="5">
        <f t="shared" si="258"/>
        <v>2.3533114228673525E-3</v>
      </c>
      <c r="AT116" s="5">
        <f t="shared" si="259"/>
        <v>1.8516614760037983E-3</v>
      </c>
      <c r="AU116" s="5">
        <f t="shared" si="260"/>
        <v>9.7129805782043756E-4</v>
      </c>
      <c r="AV116" s="5">
        <f t="shared" si="261"/>
        <v>3.8212434994940942E-4</v>
      </c>
      <c r="AW116" s="5">
        <f t="shared" si="262"/>
        <v>6.5542125881752657E-6</v>
      </c>
      <c r="AX116" s="5">
        <f t="shared" si="263"/>
        <v>1.2568091438462006E-3</v>
      </c>
      <c r="AY116" s="5">
        <f t="shared" si="264"/>
        <v>1.5668711341984374E-3</v>
      </c>
      <c r="AZ116" s="5">
        <f t="shared" si="265"/>
        <v>9.7671359378840314E-4</v>
      </c>
      <c r="BA116" s="5">
        <f t="shared" si="266"/>
        <v>4.0589147100008282E-4</v>
      </c>
      <c r="BB116" s="5">
        <f t="shared" si="267"/>
        <v>1.2650680348749881E-4</v>
      </c>
      <c r="BC116" s="5">
        <f t="shared" si="268"/>
        <v>3.1543350815807339E-5</v>
      </c>
      <c r="BD116" s="5">
        <f t="shared" si="269"/>
        <v>3.1072766151630387E-4</v>
      </c>
      <c r="BE116" s="5">
        <f t="shared" si="270"/>
        <v>4.8898113081646214E-4</v>
      </c>
      <c r="BF116" s="5">
        <f t="shared" si="271"/>
        <v>3.8474615540786094E-4</v>
      </c>
      <c r="BG116" s="5">
        <f t="shared" si="272"/>
        <v>2.0182047223234932E-4</v>
      </c>
      <c r="BH116" s="5">
        <f t="shared" si="273"/>
        <v>7.9399434743363288E-5</v>
      </c>
      <c r="BI116" s="5">
        <f t="shared" si="274"/>
        <v>2.4989616436166917E-5</v>
      </c>
      <c r="BJ116" s="8">
        <f t="shared" si="275"/>
        <v>0.44838485308214548</v>
      </c>
      <c r="BK116" s="8">
        <f t="shared" si="276"/>
        <v>0.24953450978524133</v>
      </c>
      <c r="BL116" s="8">
        <f t="shared" si="277"/>
        <v>0.28286705391179973</v>
      </c>
      <c r="BM116" s="8">
        <f t="shared" si="278"/>
        <v>0.53385686360677786</v>
      </c>
      <c r="BN116" s="8">
        <f t="shared" si="279"/>
        <v>0.46461208288058392</v>
      </c>
    </row>
    <row r="117" spans="1:66" x14ac:dyDescent="0.25">
      <c r="A117" t="s">
        <v>122</v>
      </c>
      <c r="B117" t="s">
        <v>141</v>
      </c>
      <c r="C117" t="s">
        <v>123</v>
      </c>
      <c r="D117" s="11">
        <v>44385</v>
      </c>
      <c r="E117">
        <f>VLOOKUP(A117,home!$A$2:$E$405,3,FALSE)</f>
        <v>1.2608999999999999</v>
      </c>
      <c r="F117">
        <f>VLOOKUP(B117,home!$B$2:$E$405,3,FALSE)</f>
        <v>0.89649999999999996</v>
      </c>
      <c r="G117">
        <f>VLOOKUP(C117,away!$B$2:$E$405,4,FALSE)</f>
        <v>0.93100000000000005</v>
      </c>
      <c r="H117">
        <f>VLOOKUP(A117,away!$A$2:$E$405,3,FALSE)</f>
        <v>1.0995999999999999</v>
      </c>
      <c r="I117">
        <f>VLOOKUP(C117,away!$B$2:$E$405,3,FALSE)</f>
        <v>0.83030000000000004</v>
      </c>
      <c r="J117">
        <f>VLOOKUP(B117,home!$B$2:$E$405,4,FALSE)</f>
        <v>0.79079999999999995</v>
      </c>
      <c r="K117" s="3">
        <f t="shared" si="224"/>
        <v>1.0523994673499999</v>
      </c>
      <c r="L117" s="3">
        <f t="shared" si="225"/>
        <v>0.72199872350399985</v>
      </c>
      <c r="M117" s="5">
        <f t="shared" si="226"/>
        <v>0.1695854768869027</v>
      </c>
      <c r="N117" s="5">
        <f t="shared" si="227"/>
        <v>0.17847166554607208</v>
      </c>
      <c r="O117" s="5">
        <f t="shared" si="228"/>
        <v>0.12244049783716082</v>
      </c>
      <c r="P117" s="5">
        <f t="shared" si="229"/>
        <v>0.12885631470589684</v>
      </c>
      <c r="Q117" s="5">
        <f t="shared" si="230"/>
        <v>9.3911742878876783E-2</v>
      </c>
      <c r="R117" s="5">
        <f t="shared" si="231"/>
        <v>4.4200941571812175E-2</v>
      </c>
      <c r="S117" s="5">
        <f t="shared" si="232"/>
        <v>2.4477257935622596E-2</v>
      </c>
      <c r="T117" s="5">
        <f t="shared" si="233"/>
        <v>6.7804158480584895E-2</v>
      </c>
      <c r="U117" s="5">
        <f t="shared" si="234"/>
        <v>4.6517047366543593E-2</v>
      </c>
      <c r="V117" s="5">
        <f t="shared" si="235"/>
        <v>2.0665090153218768E-3</v>
      </c>
      <c r="W117" s="5">
        <f t="shared" si="236"/>
        <v>3.2944222727880029E-2</v>
      </c>
      <c r="X117" s="5">
        <f t="shared" si="237"/>
        <v>2.3785686756360842E-2</v>
      </c>
      <c r="Y117" s="5">
        <f t="shared" si="238"/>
        <v>8.5866177378792589E-3</v>
      </c>
      <c r="Z117" s="5">
        <f t="shared" si="239"/>
        <v>1.0637674464174428E-2</v>
      </c>
      <c r="AA117" s="5">
        <f t="shared" si="240"/>
        <v>1.1195082939939861E-2</v>
      </c>
      <c r="AB117" s="5">
        <f t="shared" si="241"/>
        <v>5.89084966146589E-3</v>
      </c>
      <c r="AC117" s="5">
        <f t="shared" si="242"/>
        <v>9.8137360031157691E-5</v>
      </c>
      <c r="AD117" s="5">
        <f t="shared" si="243"/>
        <v>8.667620612770174E-3</v>
      </c>
      <c r="AE117" s="5">
        <f t="shared" si="244"/>
        <v>6.2580110182370238E-3</v>
      </c>
      <c r="AF117" s="5">
        <f t="shared" si="245"/>
        <v>2.2591379834205482E-3</v>
      </c>
      <c r="AG117" s="5">
        <f t="shared" si="246"/>
        <v>5.4369824674967886E-4</v>
      </c>
      <c r="AH117" s="5">
        <f t="shared" si="247"/>
        <v>1.9200968460462574E-3</v>
      </c>
      <c r="AI117" s="5">
        <f t="shared" si="248"/>
        <v>2.0207088980394956E-3</v>
      </c>
      <c r="AJ117" s="5">
        <f t="shared" si="249"/>
        <v>1.0632964839830852E-3</v>
      </c>
      <c r="AK117" s="5">
        <f t="shared" si="250"/>
        <v>3.7300421779297557E-4</v>
      </c>
      <c r="AL117" s="5">
        <f t="shared" si="251"/>
        <v>2.9827126191977364E-6</v>
      </c>
      <c r="AM117" s="5">
        <f t="shared" si="252"/>
        <v>1.8243598632142429E-3</v>
      </c>
      <c r="AN117" s="5">
        <f t="shared" si="253"/>
        <v>1.3171854924526154E-3</v>
      </c>
      <c r="AO117" s="5">
        <f t="shared" si="254"/>
        <v>4.7550312208438774E-4</v>
      </c>
      <c r="AP117" s="5">
        <f t="shared" si="255"/>
        <v>1.1443754905569821E-4</v>
      </c>
      <c r="AQ117" s="5">
        <f t="shared" si="256"/>
        <v>2.0655941084785113E-5</v>
      </c>
      <c r="AR117" s="5">
        <f t="shared" si="257"/>
        <v>2.7726149436989089E-4</v>
      </c>
      <c r="AS117" s="5">
        <f t="shared" si="258"/>
        <v>2.9178984899153813E-4</v>
      </c>
      <c r="AT117" s="5">
        <f t="shared" si="259"/>
        <v>1.5353974082841579E-4</v>
      </c>
      <c r="AU117" s="5">
        <f t="shared" si="260"/>
        <v>5.386171382162728E-5</v>
      </c>
      <c r="AV117" s="5">
        <f t="shared" si="261"/>
        <v>1.4171009734109667E-5</v>
      </c>
      <c r="AW117" s="5">
        <f t="shared" si="262"/>
        <v>6.2954381306699078E-8</v>
      </c>
      <c r="AX117" s="5">
        <f t="shared" si="263"/>
        <v>3.1999255805023114E-4</v>
      </c>
      <c r="AY117" s="5">
        <f t="shared" si="264"/>
        <v>2.3103421844304647E-4</v>
      </c>
      <c r="AZ117" s="5">
        <f t="shared" si="265"/>
        <v>8.3403205400811893E-5</v>
      </c>
      <c r="BA117" s="5">
        <f t="shared" si="266"/>
        <v>2.0072335945176036E-5</v>
      </c>
      <c r="BB117" s="5">
        <f t="shared" si="267"/>
        <v>3.6230502325401368E-6</v>
      </c>
      <c r="BC117" s="5">
        <f t="shared" si="268"/>
        <v>5.2316752861696988E-7</v>
      </c>
      <c r="BD117" s="5">
        <f t="shared" si="269"/>
        <v>3.3363740835312102E-5</v>
      </c>
      <c r="BE117" s="5">
        <f t="shared" si="270"/>
        <v>3.5111983083885886E-5</v>
      </c>
      <c r="BF117" s="5">
        <f t="shared" si="271"/>
        <v>1.8475916147541858E-5</v>
      </c>
      <c r="BG117" s="5">
        <f t="shared" si="272"/>
        <v>6.4813481041587714E-6</v>
      </c>
      <c r="BH117" s="5">
        <f t="shared" si="273"/>
        <v>1.7052418231316554E-6</v>
      </c>
      <c r="BI117" s="5">
        <f t="shared" si="274"/>
        <v>3.589191172733395E-7</v>
      </c>
      <c r="BJ117" s="8">
        <f t="shared" si="275"/>
        <v>0.42764335249232344</v>
      </c>
      <c r="BK117" s="8">
        <f t="shared" si="276"/>
        <v>0.3253177128348374</v>
      </c>
      <c r="BL117" s="8">
        <f t="shared" si="277"/>
        <v>0.23650764677964103</v>
      </c>
      <c r="BM117" s="8">
        <f t="shared" si="278"/>
        <v>0.26240877588019318</v>
      </c>
      <c r="BN117" s="8">
        <f t="shared" si="279"/>
        <v>0.73746663942672153</v>
      </c>
    </row>
    <row r="118" spans="1:66" x14ac:dyDescent="0.25">
      <c r="A118" t="s">
        <v>122</v>
      </c>
      <c r="B118" t="s">
        <v>142</v>
      </c>
      <c r="C118" t="s">
        <v>143</v>
      </c>
      <c r="D118" s="11">
        <v>44385</v>
      </c>
      <c r="E118">
        <f>VLOOKUP(A118,home!$A$2:$E$405,3,FALSE)</f>
        <v>1.2608999999999999</v>
      </c>
      <c r="F118">
        <f>VLOOKUP(B118,home!$B$2:$E$405,3,FALSE)</f>
        <v>1.0345</v>
      </c>
      <c r="G118">
        <f>VLOOKUP(C118,away!$B$2:$E$405,4,FALSE)</f>
        <v>0.89649999999999996</v>
      </c>
      <c r="H118">
        <f>VLOOKUP(A118,away!$A$2:$E$405,3,FALSE)</f>
        <v>1.0995999999999999</v>
      </c>
      <c r="I118">
        <f>VLOOKUP(C118,away!$B$2:$E$405,3,FALSE)</f>
        <v>0.98850000000000005</v>
      </c>
      <c r="J118">
        <f>VLOOKUP(B118,home!$B$2:$E$405,4,FALSE)</f>
        <v>0.86990000000000001</v>
      </c>
      <c r="K118" s="3">
        <f t="shared" si="224"/>
        <v>1.1693955413249999</v>
      </c>
      <c r="L118" s="3">
        <f t="shared" si="225"/>
        <v>0.94554180653999986</v>
      </c>
      <c r="M118" s="5">
        <f t="shared" si="226"/>
        <v>0.12064084772306617</v>
      </c>
      <c r="N118" s="5">
        <f t="shared" si="227"/>
        <v>0.14107686942902184</v>
      </c>
      <c r="O118" s="5">
        <f t="shared" si="228"/>
        <v>0.114070965098585</v>
      </c>
      <c r="P118" s="5">
        <f t="shared" si="229"/>
        <v>0.13339407798092498</v>
      </c>
      <c r="Q118" s="5">
        <f t="shared" si="230"/>
        <v>8.2487331047193677E-2</v>
      </c>
      <c r="R118" s="5">
        <f t="shared" si="231"/>
        <v>5.3929433206538667E-2</v>
      </c>
      <c r="S118" s="5">
        <f t="shared" si="232"/>
        <v>3.6873870617246465E-2</v>
      </c>
      <c r="T118" s="5">
        <f t="shared" si="233"/>
        <v>7.7995220015026526E-2</v>
      </c>
      <c r="U118" s="5">
        <f t="shared" si="234"/>
        <v>6.3064838737910703E-2</v>
      </c>
      <c r="V118" s="5">
        <f t="shared" si="235"/>
        <v>4.530210552331727E-3</v>
      </c>
      <c r="W118" s="5">
        <f t="shared" si="236"/>
        <v>3.2153439047462505E-2</v>
      </c>
      <c r="X118" s="5">
        <f t="shared" si="237"/>
        <v>3.0402420843411465E-2</v>
      </c>
      <c r="Y118" s="5">
        <f t="shared" si="238"/>
        <v>1.437337996373431E-2</v>
      </c>
      <c r="Z118" s="5">
        <f t="shared" si="239"/>
        <v>1.6997511233262947E-2</v>
      </c>
      <c r="AA118" s="5">
        <f t="shared" si="240"/>
        <v>1.987681384979929E-2</v>
      </c>
      <c r="AB118" s="5">
        <f t="shared" si="241"/>
        <v>1.162192874585115E-2</v>
      </c>
      <c r="AC118" s="5">
        <f t="shared" si="242"/>
        <v>3.1306936616678745E-4</v>
      </c>
      <c r="AD118" s="5">
        <f t="shared" si="243"/>
        <v>9.4000220650919553E-3</v>
      </c>
      <c r="AE118" s="5">
        <f t="shared" si="244"/>
        <v>8.8881138449429069E-3</v>
      </c>
      <c r="AF118" s="5">
        <f t="shared" si="245"/>
        <v>4.20204161084025E-3</v>
      </c>
      <c r="AG118" s="5">
        <f t="shared" si="246"/>
        <v>1.3244020052900474E-3</v>
      </c>
      <c r="AH118" s="5">
        <f t="shared" si="247"/>
        <v>4.0179643695458468E-3</v>
      </c>
      <c r="AI118" s="5">
        <f t="shared" si="248"/>
        <v>4.6985896189496272E-3</v>
      </c>
      <c r="AJ118" s="5">
        <f t="shared" si="249"/>
        <v>2.7472548754578128E-3</v>
      </c>
      <c r="AK118" s="5">
        <f t="shared" si="250"/>
        <v>1.0708758674145779E-3</v>
      </c>
      <c r="AL118" s="5">
        <f t="shared" si="251"/>
        <v>1.384658686741189E-5</v>
      </c>
      <c r="AM118" s="5">
        <f t="shared" si="252"/>
        <v>2.1984687782550267E-3</v>
      </c>
      <c r="AN118" s="5">
        <f t="shared" si="253"/>
        <v>2.0787441402130439E-3</v>
      </c>
      <c r="AO118" s="5">
        <f t="shared" si="254"/>
        <v>9.8276974483574005E-4</v>
      </c>
      <c r="AP118" s="5">
        <f t="shared" si="255"/>
        <v>3.0974995998161358E-4</v>
      </c>
      <c r="AQ118" s="5">
        <f t="shared" si="256"/>
        <v>7.3220384184176883E-5</v>
      </c>
      <c r="AR118" s="5">
        <f t="shared" si="257"/>
        <v>7.598306577187464E-4</v>
      </c>
      <c r="AS118" s="5">
        <f t="shared" si="258"/>
        <v>8.8854258329834407E-4</v>
      </c>
      <c r="AT118" s="5">
        <f t="shared" si="259"/>
        <v>5.1952886759324053E-4</v>
      </c>
      <c r="AU118" s="5">
        <f t="shared" si="260"/>
        <v>2.0251158045105389E-4</v>
      </c>
      <c r="AV118" s="5">
        <f t="shared" si="261"/>
        <v>5.9204034811535393E-5</v>
      </c>
      <c r="AW118" s="5">
        <f t="shared" si="262"/>
        <v>4.2528728941726884E-7</v>
      </c>
      <c r="AX118" s="5">
        <f t="shared" si="263"/>
        <v>4.2847993117227514E-4</v>
      </c>
      <c r="AY118" s="5">
        <f t="shared" si="264"/>
        <v>4.0514568818676781E-4</v>
      </c>
      <c r="AZ118" s="5">
        <f t="shared" si="265"/>
        <v>1.9154109296000394E-4</v>
      </c>
      <c r="BA118" s="5">
        <f t="shared" si="266"/>
        <v>6.0370037021349405E-5</v>
      </c>
      <c r="BB118" s="5">
        <f t="shared" si="267"/>
        <v>1.4270598466513346E-5</v>
      </c>
      <c r="BC118" s="5">
        <f t="shared" si="268"/>
        <v>2.6986894908867968E-6</v>
      </c>
      <c r="BD118" s="5">
        <f t="shared" si="269"/>
        <v>1.1974194212730991E-4</v>
      </c>
      <c r="BE118" s="5">
        <f t="shared" si="270"/>
        <v>1.4002569323327236E-4</v>
      </c>
      <c r="BF118" s="5">
        <f t="shared" si="271"/>
        <v>8.187271066896548E-5</v>
      </c>
      <c r="BG118" s="5">
        <f t="shared" si="272"/>
        <v>3.1913860937493325E-5</v>
      </c>
      <c r="BH118" s="5">
        <f t="shared" si="273"/>
        <v>9.329981671692699E-6</v>
      </c>
      <c r="BI118" s="5">
        <f t="shared" si="274"/>
        <v>2.1820877935042784E-6</v>
      </c>
      <c r="BJ118" s="8">
        <f t="shared" si="275"/>
        <v>0.40904869891678286</v>
      </c>
      <c r="BK118" s="8">
        <f t="shared" si="276"/>
        <v>0.2961710685147903</v>
      </c>
      <c r="BL118" s="8">
        <f t="shared" si="277"/>
        <v>0.2779133483703578</v>
      </c>
      <c r="BM118" s="8">
        <f t="shared" si="278"/>
        <v>0.3541263821489663</v>
      </c>
      <c r="BN118" s="8">
        <f t="shared" si="279"/>
        <v>0.64559952448533031</v>
      </c>
    </row>
    <row r="119" spans="1:66" x14ac:dyDescent="0.25">
      <c r="A119" t="s">
        <v>21</v>
      </c>
      <c r="B119" t="s">
        <v>274</v>
      </c>
      <c r="C119" t="s">
        <v>264</v>
      </c>
      <c r="D119" s="11">
        <v>44385</v>
      </c>
      <c r="E119">
        <f>VLOOKUP(A119,home!$A$2:$E$405,3,FALSE)</f>
        <v>1.3974</v>
      </c>
      <c r="F119">
        <f>VLOOKUP(B119,home!$B$2:$E$405,3,FALSE)</f>
        <v>1.5819000000000001</v>
      </c>
      <c r="G119">
        <f>VLOOKUP(C119,away!$B$2:$E$405,4,FALSE)</f>
        <v>1.2428999999999999</v>
      </c>
      <c r="H119">
        <f>VLOOKUP(A119,away!$A$2:$E$405,3,FALSE)</f>
        <v>1.3632</v>
      </c>
      <c r="I119">
        <f>VLOOKUP(C119,away!$B$2:$E$405,3,FALSE)</f>
        <v>0.69499999999999995</v>
      </c>
      <c r="J119">
        <f>VLOOKUP(B119,home!$B$2:$E$405,4,FALSE)</f>
        <v>0.88800000000000001</v>
      </c>
      <c r="K119" s="3">
        <f t="shared" si="224"/>
        <v>2.7474889408739998</v>
      </c>
      <c r="L119" s="3">
        <f t="shared" si="225"/>
        <v>0.8413125119999999</v>
      </c>
      <c r="M119" s="5">
        <f t="shared" si="226"/>
        <v>2.7631428153493093E-2</v>
      </c>
      <c r="N119" s="5">
        <f t="shared" si="227"/>
        <v>7.591704327227676E-2</v>
      </c>
      <c r="O119" s="5">
        <f t="shared" si="228"/>
        <v>2.3246666229962791E-2</v>
      </c>
      <c r="P119" s="5">
        <f t="shared" si="229"/>
        <v>6.386995837901184E-2</v>
      </c>
      <c r="Q119" s="5">
        <f t="shared" si="230"/>
        <v>0.10429061840721665</v>
      </c>
      <c r="R119" s="5">
        <f t="shared" si="231"/>
        <v>9.7788555807777813E-3</v>
      </c>
      <c r="S119" s="5">
        <f t="shared" si="232"/>
        <v>3.6908801462194801E-2</v>
      </c>
      <c r="T119" s="5">
        <f t="shared" si="233"/>
        <v>8.7741002150208858E-2</v>
      </c>
      <c r="U119" s="5">
        <f t="shared" si="234"/>
        <v>2.6867297562590948E-2</v>
      </c>
      <c r="V119" s="5">
        <f t="shared" si="235"/>
        <v>9.4793974781759195E-3</v>
      </c>
      <c r="W119" s="5">
        <f t="shared" si="236"/>
        <v>9.5512440236912702E-2</v>
      </c>
      <c r="X119" s="5">
        <f t="shared" si="237"/>
        <v>8.0355811022966878E-2</v>
      </c>
      <c r="Y119" s="5">
        <f t="shared" si="238"/>
        <v>3.3802174612764774E-2</v>
      </c>
      <c r="Z119" s="5">
        <f t="shared" si="239"/>
        <v>2.7423578510497909E-3</v>
      </c>
      <c r="AA119" s="5">
        <f t="shared" si="240"/>
        <v>7.5345978676782882E-3</v>
      </c>
      <c r="AB119" s="5">
        <f t="shared" si="241"/>
        <v>1.0350612157689459E-2</v>
      </c>
      <c r="AC119" s="5">
        <f t="shared" si="242"/>
        <v>1.3694748218991953E-3</v>
      </c>
      <c r="AD119" s="5">
        <f t="shared" si="243"/>
        <v>6.5604843316701633E-2</v>
      </c>
      <c r="AE119" s="5">
        <f t="shared" si="244"/>
        <v>5.5194175530140645E-2</v>
      </c>
      <c r="AF119" s="5">
        <f t="shared" si="245"/>
        <v>2.3217775231515778E-2</v>
      </c>
      <c r="AG119" s="5">
        <f t="shared" si="246"/>
        <v>6.5111349343593061E-3</v>
      </c>
      <c r="AH119" s="5">
        <f t="shared" si="247"/>
        <v>5.767949931174052E-4</v>
      </c>
      <c r="AI119" s="5">
        <f t="shared" si="248"/>
        <v>1.5847378647415658E-3</v>
      </c>
      <c r="AJ119" s="5">
        <f t="shared" si="249"/>
        <v>2.1770248787808645E-3</v>
      </c>
      <c r="AK119" s="5">
        <f t="shared" si="250"/>
        <v>1.9937839261526613E-3</v>
      </c>
      <c r="AL119" s="5">
        <f t="shared" si="251"/>
        <v>1.2662146797468203E-4</v>
      </c>
      <c r="AM119" s="5">
        <f t="shared" si="252"/>
        <v>3.6049716296081856E-2</v>
      </c>
      <c r="AN119" s="5">
        <f t="shared" si="253"/>
        <v>3.0329077373943955E-2</v>
      </c>
      <c r="AO119" s="5">
        <f t="shared" si="254"/>
        <v>1.2758116136057575E-2</v>
      </c>
      <c r="AP119" s="5">
        <f t="shared" si="255"/>
        <v>3.5778542449381103E-3</v>
      </c>
      <c r="AQ119" s="5">
        <f t="shared" si="256"/>
        <v>7.5252338559468601E-4</v>
      </c>
      <c r="AR119" s="5">
        <f t="shared" si="257"/>
        <v>9.7052968913725407E-5</v>
      </c>
      <c r="AS119" s="5">
        <f t="shared" si="258"/>
        <v>2.6665195876944867E-4</v>
      </c>
      <c r="AT119" s="5">
        <f t="shared" si="259"/>
        <v>3.6631165389072501E-4</v>
      </c>
      <c r="AU119" s="5">
        <f t="shared" si="260"/>
        <v>3.3547907265934373E-4</v>
      </c>
      <c r="AV119" s="5">
        <f t="shared" si="261"/>
        <v>2.3043126050655301E-4</v>
      </c>
      <c r="AW119" s="5">
        <f t="shared" si="262"/>
        <v>8.1301422469080935E-6</v>
      </c>
      <c r="AX119" s="5">
        <f t="shared" si="263"/>
        <v>1.6507699474188349E-2</v>
      </c>
      <c r="AY119" s="5">
        <f t="shared" si="264"/>
        <v>1.3888134111970476E-2</v>
      </c>
      <c r="AZ119" s="5">
        <f t="shared" si="265"/>
        <v>5.8421304983673848E-3</v>
      </c>
      <c r="BA119" s="5">
        <f t="shared" si="266"/>
        <v>1.6383524950044253E-3</v>
      </c>
      <c r="BB119" s="5">
        <f t="shared" si="267"/>
        <v>3.4459161327841004E-4</v>
      </c>
      <c r="BC119" s="5">
        <f t="shared" si="268"/>
        <v>5.7981847156278361E-5</v>
      </c>
      <c r="BD119" s="5">
        <f t="shared" si="269"/>
        <v>1.3608646178977362E-5</v>
      </c>
      <c r="BE119" s="5">
        <f t="shared" si="270"/>
        <v>3.7389604877007515E-5</v>
      </c>
      <c r="BF119" s="5">
        <f t="shared" si="271"/>
        <v>5.1363762951613368E-5</v>
      </c>
      <c r="BG119" s="5">
        <f t="shared" si="272"/>
        <v>4.7040456890410458E-5</v>
      </c>
      <c r="BH119" s="5">
        <f t="shared" si="273"/>
        <v>3.2310783770015727E-5</v>
      </c>
      <c r="BI119" s="5">
        <f t="shared" si="274"/>
        <v>1.7754704215817868E-5</v>
      </c>
      <c r="BJ119" s="8">
        <f t="shared" si="275"/>
        <v>0.74989319619164552</v>
      </c>
      <c r="BK119" s="8">
        <f t="shared" si="276"/>
        <v>0.15327381587472</v>
      </c>
      <c r="BL119" s="8">
        <f t="shared" si="277"/>
        <v>8.560576593511543E-2</v>
      </c>
      <c r="BM119" s="8">
        <f t="shared" si="278"/>
        <v>0.67290056186006808</v>
      </c>
      <c r="BN119" s="8">
        <f t="shared" si="279"/>
        <v>0.3047345700227389</v>
      </c>
    </row>
    <row r="120" spans="1:66" x14ac:dyDescent="0.25">
      <c r="A120" t="s">
        <v>21</v>
      </c>
      <c r="B120" t="s">
        <v>157</v>
      </c>
      <c r="C120" t="s">
        <v>153</v>
      </c>
      <c r="D120" s="11">
        <v>44385</v>
      </c>
      <c r="E120">
        <f>VLOOKUP(A120,home!$A$2:$E$405,3,FALSE)</f>
        <v>1.3974</v>
      </c>
      <c r="F120">
        <f>VLOOKUP(B120,home!$B$2:$E$405,3,FALSE)</f>
        <v>1.2524999999999999</v>
      </c>
      <c r="G120">
        <f>VLOOKUP(C120,away!$B$2:$E$405,4,FALSE)</f>
        <v>0.52729999999999999</v>
      </c>
      <c r="H120">
        <f>VLOOKUP(A120,away!$A$2:$E$405,3,FALSE)</f>
        <v>1.3632</v>
      </c>
      <c r="I120">
        <f>VLOOKUP(C120,away!$B$2:$E$405,3,FALSE)</f>
        <v>1.6215999999999999</v>
      </c>
      <c r="J120">
        <f>VLOOKUP(B120,home!$B$2:$E$405,4,FALSE)</f>
        <v>0.75190000000000001</v>
      </c>
      <c r="K120" s="3">
        <f t="shared" si="224"/>
        <v>0.92290339754999995</v>
      </c>
      <c r="L120" s="3">
        <f t="shared" si="225"/>
        <v>1.6621239137280002</v>
      </c>
      <c r="M120" s="5">
        <f t="shared" si="226"/>
        <v>7.5394020465956599E-2</v>
      </c>
      <c r="N120" s="5">
        <f t="shared" si="227"/>
        <v>6.9581397642985571E-2</v>
      </c>
      <c r="O120" s="5">
        <f t="shared" si="228"/>
        <v>0.12531420436856472</v>
      </c>
      <c r="P120" s="5">
        <f t="shared" si="229"/>
        <v>0.11565290497302341</v>
      </c>
      <c r="Q120" s="5">
        <f t="shared" si="230"/>
        <v>3.2108454145494465E-2</v>
      </c>
      <c r="R120" s="5">
        <f t="shared" si="231"/>
        <v>0.10414386790539464</v>
      </c>
      <c r="S120" s="5">
        <f t="shared" si="232"/>
        <v>4.4352305216097343E-2</v>
      </c>
      <c r="T120" s="5">
        <f t="shared" si="233"/>
        <v>5.3368229468065291E-2</v>
      </c>
      <c r="U120" s="5">
        <f t="shared" si="234"/>
        <v>9.611472952388711E-2</v>
      </c>
      <c r="V120" s="5">
        <f t="shared" si="235"/>
        <v>7.5595045112334539E-3</v>
      </c>
      <c r="W120" s="5">
        <f t="shared" si="236"/>
        <v>9.8776671403184076E-3</v>
      </c>
      <c r="X120" s="5">
        <f t="shared" si="237"/>
        <v>1.6417906765768497E-2</v>
      </c>
      <c r="Y120" s="5">
        <f t="shared" si="238"/>
        <v>1.3644297724370275E-2</v>
      </c>
      <c r="Z120" s="5">
        <f t="shared" si="239"/>
        <v>5.7700004437895455E-2</v>
      </c>
      <c r="AA120" s="5">
        <f t="shared" si="240"/>
        <v>5.325153013438378E-2</v>
      </c>
      <c r="AB120" s="5">
        <f t="shared" si="241"/>
        <v>2.4573009042879498E-2</v>
      </c>
      <c r="AC120" s="5">
        <f t="shared" si="242"/>
        <v>7.2475795450814031E-4</v>
      </c>
      <c r="AD120" s="5">
        <f t="shared" si="243"/>
        <v>2.2790331409169627E-3</v>
      </c>
      <c r="AE120" s="5">
        <f t="shared" si="244"/>
        <v>3.7880354836967189E-3</v>
      </c>
      <c r="AF120" s="5">
        <f t="shared" si="245"/>
        <v>3.148092181751265E-3</v>
      </c>
      <c r="AG120" s="5">
        <f t="shared" si="246"/>
        <v>1.7441730993029766E-3</v>
      </c>
      <c r="AH120" s="5">
        <f t="shared" si="247"/>
        <v>2.3976139299609459E-2</v>
      </c>
      <c r="AI120" s="5">
        <f t="shared" si="248"/>
        <v>2.2127660419741645E-2</v>
      </c>
      <c r="AJ120" s="5">
        <f t="shared" si="249"/>
        <v>1.0210846490606109E-2</v>
      </c>
      <c r="AK120" s="5">
        <f t="shared" si="250"/>
        <v>3.1412083060139576E-3</v>
      </c>
      <c r="AL120" s="5">
        <f t="shared" si="251"/>
        <v>4.4470562690854759E-5</v>
      </c>
      <c r="AM120" s="5">
        <f t="shared" si="252"/>
        <v>4.2066548577626267E-4</v>
      </c>
      <c r="AN120" s="5">
        <f t="shared" si="253"/>
        <v>6.9919816358873202E-4</v>
      </c>
      <c r="AO120" s="5">
        <f t="shared" si="254"/>
        <v>5.8107699406776704E-4</v>
      </c>
      <c r="AP120" s="5">
        <f t="shared" si="255"/>
        <v>3.2194065585240618E-4</v>
      </c>
      <c r="AQ120" s="5">
        <f t="shared" si="256"/>
        <v>1.3377631572339025E-4</v>
      </c>
      <c r="AR120" s="5">
        <f t="shared" si="257"/>
        <v>7.9702628977509106E-3</v>
      </c>
      <c r="AS120" s="5">
        <f t="shared" si="258"/>
        <v>7.3557827077010227E-3</v>
      </c>
      <c r="AT120" s="5">
        <f t="shared" si="259"/>
        <v>3.3943384262884054E-3</v>
      </c>
      <c r="AU120" s="5">
        <f t="shared" si="260"/>
        <v>1.0442154886853633E-3</v>
      </c>
      <c r="AV120" s="5">
        <f t="shared" si="261"/>
        <v>2.409275055705138E-4</v>
      </c>
      <c r="AW120" s="5">
        <f t="shared" si="262"/>
        <v>1.894915143872805E-6</v>
      </c>
      <c r="AX120" s="5">
        <f t="shared" si="263"/>
        <v>6.4705601009155635E-5</v>
      </c>
      <c r="AY120" s="5">
        <f t="shared" si="264"/>
        <v>1.0754872678946021E-4</v>
      </c>
      <c r="AZ120" s="5">
        <f t="shared" si="265"/>
        <v>8.9379655343880521E-5</v>
      </c>
      <c r="BA120" s="5">
        <f t="shared" si="266"/>
        <v>4.95200208492768E-5</v>
      </c>
      <c r="BB120" s="5">
        <f t="shared" si="267"/>
        <v>2.0577102715473046E-5</v>
      </c>
      <c r="BC120" s="5">
        <f t="shared" si="268"/>
        <v>6.840338899725018E-6</v>
      </c>
      <c r="BD120" s="5">
        <f t="shared" si="269"/>
        <v>2.2079274268418029E-3</v>
      </c>
      <c r="BE120" s="5">
        <f t="shared" si="270"/>
        <v>2.0377037237761285E-3</v>
      </c>
      <c r="BF120" s="5">
        <f t="shared" si="271"/>
        <v>9.4030184493663774E-4</v>
      </c>
      <c r="BG120" s="5">
        <f t="shared" si="272"/>
        <v>2.8926925580485211E-4</v>
      </c>
      <c r="BH120" s="5">
        <f t="shared" si="273"/>
        <v>6.674189474726451E-5</v>
      </c>
      <c r="BI120" s="5">
        <f t="shared" si="274"/>
        <v>1.2319264284234984E-5</v>
      </c>
      <c r="BJ120" s="8">
        <f t="shared" si="275"/>
        <v>0.20845251585328592</v>
      </c>
      <c r="BK120" s="8">
        <f t="shared" si="276"/>
        <v>0.24383551241029924</v>
      </c>
      <c r="BL120" s="8">
        <f t="shared" si="277"/>
        <v>0.48841298592746812</v>
      </c>
      <c r="BM120" s="8">
        <f t="shared" si="278"/>
        <v>0.47610051531588382</v>
      </c>
      <c r="BN120" s="8">
        <f t="shared" si="279"/>
        <v>0.52219484950141937</v>
      </c>
    </row>
    <row r="121" spans="1:66" x14ac:dyDescent="0.25">
      <c r="A121" t="s">
        <v>154</v>
      </c>
      <c r="B121" t="s">
        <v>160</v>
      </c>
      <c r="C121" t="s">
        <v>158</v>
      </c>
      <c r="D121" s="11">
        <v>44385</v>
      </c>
      <c r="E121">
        <f>VLOOKUP(A121,home!$A$2:$E$405,3,FALSE)</f>
        <v>1.3447</v>
      </c>
      <c r="F121">
        <f>VLOOKUP(B121,home!$B$2:$E$405,3,FALSE)</f>
        <v>0.66539999999999999</v>
      </c>
      <c r="G121">
        <f>VLOOKUP(C121,away!$B$2:$E$405,4,FALSE)</f>
        <v>0.58709999999999996</v>
      </c>
      <c r="H121">
        <f>VLOOKUP(A121,away!$A$2:$E$405,3,FALSE)</f>
        <v>1.05</v>
      </c>
      <c r="I121">
        <f>VLOOKUP(C121,away!$B$2:$E$405,3,FALSE)</f>
        <v>1.0526</v>
      </c>
      <c r="J121">
        <f>VLOOKUP(B121,home!$B$2:$E$405,4,FALSE)</f>
        <v>0.95240000000000002</v>
      </c>
      <c r="K121" s="3">
        <f t="shared" si="224"/>
        <v>0.52531558039799997</v>
      </c>
      <c r="L121" s="3">
        <f t="shared" si="225"/>
        <v>1.0526210519999999</v>
      </c>
      <c r="M121" s="5">
        <f t="shared" si="226"/>
        <v>0.20640053931910163</v>
      </c>
      <c r="N121" s="5">
        <f t="shared" si="227"/>
        <v>0.10842541910687405</v>
      </c>
      <c r="O121" s="5">
        <f t="shared" si="228"/>
        <v>0.21726155283144008</v>
      </c>
      <c r="P121" s="5">
        <f t="shared" si="229"/>
        <v>0.11413087872381865</v>
      </c>
      <c r="Q121" s="5">
        <f t="shared" si="230"/>
        <v>2.8478780984011971E-2</v>
      </c>
      <c r="R121" s="5">
        <f t="shared" si="231"/>
        <v>0.11434704215029198</v>
      </c>
      <c r="S121" s="5">
        <f t="shared" si="232"/>
        <v>1.577740242496729E-2</v>
      </c>
      <c r="T121" s="5">
        <f t="shared" si="233"/>
        <v>2.9977364399068271E-2</v>
      </c>
      <c r="U121" s="5">
        <f t="shared" si="234"/>
        <v>6.006828281397518E-2</v>
      </c>
      <c r="V121" s="5">
        <f t="shared" si="235"/>
        <v>9.6936051765128843E-4</v>
      </c>
      <c r="W121" s="5">
        <f t="shared" si="236"/>
        <v>4.9867824538812576E-3</v>
      </c>
      <c r="X121" s="5">
        <f t="shared" si="237"/>
        <v>5.2491921926996303E-3</v>
      </c>
      <c r="Y121" s="5">
        <f t="shared" si="238"/>
        <v>2.7627051040148348E-3</v>
      </c>
      <c r="Z121" s="5">
        <f t="shared" si="239"/>
        <v>4.0121367933776235E-2</v>
      </c>
      <c r="AA121" s="5">
        <f t="shared" si="240"/>
        <v>2.1076379682493363E-2</v>
      </c>
      <c r="AB121" s="5">
        <f t="shared" si="241"/>
        <v>5.5358753127988077E-3</v>
      </c>
      <c r="AC121" s="5">
        <f t="shared" si="242"/>
        <v>3.3500992791942793E-5</v>
      </c>
      <c r="AD121" s="5">
        <f t="shared" si="243"/>
        <v>6.5490862976979875E-4</v>
      </c>
      <c r="AE121" s="5">
        <f t="shared" si="244"/>
        <v>6.8937061083216395E-4</v>
      </c>
      <c r="AF121" s="5">
        <f t="shared" si="245"/>
        <v>3.6282300879601743E-4</v>
      </c>
      <c r="AG121" s="5">
        <f t="shared" si="246"/>
        <v>1.2730504573622305E-4</v>
      </c>
      <c r="AH121" s="5">
        <f t="shared" si="247"/>
        <v>1.0558149130532648E-2</v>
      </c>
      <c r="AI121" s="5">
        <f t="shared" si="248"/>
        <v>5.5463602384343948E-3</v>
      </c>
      <c r="AJ121" s="5">
        <f t="shared" si="249"/>
        <v>1.4567947238747769E-3</v>
      </c>
      <c r="AK121" s="5">
        <f t="shared" si="250"/>
        <v>2.5509232196434088E-4</v>
      </c>
      <c r="AL121" s="5">
        <f t="shared" si="251"/>
        <v>7.4098599898588516E-7</v>
      </c>
      <c r="AM121" s="5">
        <f t="shared" si="252"/>
        <v>6.880674139103616E-5</v>
      </c>
      <c r="AN121" s="5">
        <f t="shared" si="253"/>
        <v>7.2427424507724413E-5</v>
      </c>
      <c r="AO121" s="5">
        <f t="shared" si="254"/>
        <v>3.811931588948571E-5</v>
      </c>
      <c r="AP121" s="5">
        <f t="shared" si="255"/>
        <v>1.3375064797703591E-5</v>
      </c>
      <c r="AQ121" s="5">
        <f t="shared" si="256"/>
        <v>3.519718694481729E-6</v>
      </c>
      <c r="AR121" s="5">
        <f t="shared" si="257"/>
        <v>2.2227460089908331E-3</v>
      </c>
      <c r="AS121" s="5">
        <f t="shared" si="258"/>
        <v>1.1676431097903573E-3</v>
      </c>
      <c r="AT121" s="5">
        <f t="shared" si="259"/>
        <v>3.0669055895862356E-4</v>
      </c>
      <c r="AU121" s="5">
        <f t="shared" si="260"/>
        <v>5.3703109660645457E-5</v>
      </c>
      <c r="AV121" s="5">
        <f t="shared" si="261"/>
        <v>7.052770055139851E-6</v>
      </c>
      <c r="AW121" s="5">
        <f t="shared" si="262"/>
        <v>1.1381508695193265E-8</v>
      </c>
      <c r="AX121" s="5">
        <f t="shared" si="263"/>
        <v>6.0242088815212075E-6</v>
      </c>
      <c r="AY121" s="5">
        <f t="shared" si="264"/>
        <v>6.3412090903345959E-6</v>
      </c>
      <c r="AZ121" s="5">
        <f t="shared" si="265"/>
        <v>3.3374450918099814E-6</v>
      </c>
      <c r="BA121" s="5">
        <f t="shared" si="266"/>
        <v>1.1710216545110866E-6</v>
      </c>
      <c r="BB121" s="5">
        <f t="shared" si="267"/>
        <v>3.0816051147156005E-7</v>
      </c>
      <c r="BC121" s="5">
        <f t="shared" si="268"/>
        <v>6.4875248354010343E-8</v>
      </c>
      <c r="BD121" s="5">
        <f t="shared" si="269"/>
        <v>3.8995154038545511E-4</v>
      </c>
      <c r="BE121" s="5">
        <f t="shared" si="270"/>
        <v>2.0484761976467941E-4</v>
      </c>
      <c r="BF121" s="5">
        <f t="shared" si="271"/>
        <v>5.3804823134915692E-5</v>
      </c>
      <c r="BG121" s="5">
        <f t="shared" si="272"/>
        <v>9.4215039644433242E-6</v>
      </c>
      <c r="BH121" s="5">
        <f t="shared" si="273"/>
        <v>1.2373157058259004E-6</v>
      </c>
      <c r="BI121" s="5">
        <f t="shared" si="274"/>
        <v>1.2999624362829879E-7</v>
      </c>
      <c r="BJ121" s="8">
        <f t="shared" si="275"/>
        <v>0.18192814672144259</v>
      </c>
      <c r="BK121" s="8">
        <f t="shared" si="276"/>
        <v>0.3373187641734201</v>
      </c>
      <c r="BL121" s="8">
        <f t="shared" si="277"/>
        <v>0.44052275756246012</v>
      </c>
      <c r="BM121" s="8">
        <f t="shared" si="278"/>
        <v>0.21084049344797914</v>
      </c>
      <c r="BN121" s="8">
        <f t="shared" si="279"/>
        <v>0.78904421311553841</v>
      </c>
    </row>
    <row r="122" spans="1:66" x14ac:dyDescent="0.25">
      <c r="A122" t="s">
        <v>154</v>
      </c>
      <c r="B122" t="s">
        <v>161</v>
      </c>
      <c r="C122" t="s">
        <v>498</v>
      </c>
      <c r="D122" s="11">
        <v>44385</v>
      </c>
      <c r="E122">
        <f>VLOOKUP(A122,home!$A$2:$E$405,3,FALSE)</f>
        <v>1.3447</v>
      </c>
      <c r="F122">
        <f>VLOOKUP(B122,home!$B$2:$E$405,3,FALSE)</f>
        <v>0.58709999999999996</v>
      </c>
      <c r="G122" t="e">
        <f>VLOOKUP(C122,away!$B$2:$E$405,4,FALSE)</f>
        <v>#N/A</v>
      </c>
      <c r="H122">
        <f>VLOOKUP(A122,away!$A$2:$E$405,3,FALSE)</f>
        <v>1.05</v>
      </c>
      <c r="I122" t="e">
        <f>VLOOKUP(C122,away!$B$2:$E$405,3,FALSE)</f>
        <v>#N/A</v>
      </c>
      <c r="J122">
        <f>VLOOKUP(B122,home!$B$2:$E$405,4,FALSE)</f>
        <v>0.60150000000000003</v>
      </c>
      <c r="K122" s="3" t="e">
        <f t="shared" si="224"/>
        <v>#N/A</v>
      </c>
      <c r="L122" s="3" t="e">
        <f t="shared" si="225"/>
        <v>#N/A</v>
      </c>
      <c r="M122" s="5" t="e">
        <f t="shared" si="226"/>
        <v>#N/A</v>
      </c>
      <c r="N122" s="5" t="e">
        <f t="shared" si="227"/>
        <v>#N/A</v>
      </c>
      <c r="O122" s="5" t="e">
        <f t="shared" si="228"/>
        <v>#N/A</v>
      </c>
      <c r="P122" s="5" t="e">
        <f t="shared" si="229"/>
        <v>#N/A</v>
      </c>
      <c r="Q122" s="5" t="e">
        <f t="shared" si="230"/>
        <v>#N/A</v>
      </c>
      <c r="R122" s="5" t="e">
        <f t="shared" si="231"/>
        <v>#N/A</v>
      </c>
      <c r="S122" s="5" t="e">
        <f t="shared" si="232"/>
        <v>#N/A</v>
      </c>
      <c r="T122" s="5" t="e">
        <f t="shared" si="233"/>
        <v>#N/A</v>
      </c>
      <c r="U122" s="5" t="e">
        <f t="shared" si="234"/>
        <v>#N/A</v>
      </c>
      <c r="V122" s="5" t="e">
        <f t="shared" si="235"/>
        <v>#N/A</v>
      </c>
      <c r="W122" s="5" t="e">
        <f t="shared" si="236"/>
        <v>#N/A</v>
      </c>
      <c r="X122" s="5" t="e">
        <f t="shared" si="237"/>
        <v>#N/A</v>
      </c>
      <c r="Y122" s="5" t="e">
        <f t="shared" si="238"/>
        <v>#N/A</v>
      </c>
      <c r="Z122" s="5" t="e">
        <f t="shared" si="239"/>
        <v>#N/A</v>
      </c>
      <c r="AA122" s="5" t="e">
        <f t="shared" si="240"/>
        <v>#N/A</v>
      </c>
      <c r="AB122" s="5" t="e">
        <f t="shared" si="241"/>
        <v>#N/A</v>
      </c>
      <c r="AC122" s="5" t="e">
        <f t="shared" si="242"/>
        <v>#N/A</v>
      </c>
      <c r="AD122" s="5" t="e">
        <f t="shared" si="243"/>
        <v>#N/A</v>
      </c>
      <c r="AE122" s="5" t="e">
        <f t="shared" si="244"/>
        <v>#N/A</v>
      </c>
      <c r="AF122" s="5" t="e">
        <f t="shared" si="245"/>
        <v>#N/A</v>
      </c>
      <c r="AG122" s="5" t="e">
        <f t="shared" si="246"/>
        <v>#N/A</v>
      </c>
      <c r="AH122" s="5" t="e">
        <f t="shared" si="247"/>
        <v>#N/A</v>
      </c>
      <c r="AI122" s="5" t="e">
        <f t="shared" si="248"/>
        <v>#N/A</v>
      </c>
      <c r="AJ122" s="5" t="e">
        <f t="shared" si="249"/>
        <v>#N/A</v>
      </c>
      <c r="AK122" s="5" t="e">
        <f t="shared" si="250"/>
        <v>#N/A</v>
      </c>
      <c r="AL122" s="5" t="e">
        <f t="shared" si="251"/>
        <v>#N/A</v>
      </c>
      <c r="AM122" s="5" t="e">
        <f t="shared" si="252"/>
        <v>#N/A</v>
      </c>
      <c r="AN122" s="5" t="e">
        <f t="shared" si="253"/>
        <v>#N/A</v>
      </c>
      <c r="AO122" s="5" t="e">
        <f t="shared" si="254"/>
        <v>#N/A</v>
      </c>
      <c r="AP122" s="5" t="e">
        <f t="shared" si="255"/>
        <v>#N/A</v>
      </c>
      <c r="AQ122" s="5" t="e">
        <f t="shared" si="256"/>
        <v>#N/A</v>
      </c>
      <c r="AR122" s="5" t="e">
        <f t="shared" si="257"/>
        <v>#N/A</v>
      </c>
      <c r="AS122" s="5" t="e">
        <f t="shared" si="258"/>
        <v>#N/A</v>
      </c>
      <c r="AT122" s="5" t="e">
        <f t="shared" si="259"/>
        <v>#N/A</v>
      </c>
      <c r="AU122" s="5" t="e">
        <f t="shared" si="260"/>
        <v>#N/A</v>
      </c>
      <c r="AV122" s="5" t="e">
        <f t="shared" si="261"/>
        <v>#N/A</v>
      </c>
      <c r="AW122" s="5" t="e">
        <f t="shared" si="262"/>
        <v>#N/A</v>
      </c>
      <c r="AX122" s="5" t="e">
        <f t="shared" si="263"/>
        <v>#N/A</v>
      </c>
      <c r="AY122" s="5" t="e">
        <f t="shared" si="264"/>
        <v>#N/A</v>
      </c>
      <c r="AZ122" s="5" t="e">
        <f t="shared" si="265"/>
        <v>#N/A</v>
      </c>
      <c r="BA122" s="5" t="e">
        <f t="shared" si="266"/>
        <v>#N/A</v>
      </c>
      <c r="BB122" s="5" t="e">
        <f t="shared" si="267"/>
        <v>#N/A</v>
      </c>
      <c r="BC122" s="5" t="e">
        <f t="shared" si="268"/>
        <v>#N/A</v>
      </c>
      <c r="BD122" s="5" t="e">
        <f t="shared" si="269"/>
        <v>#N/A</v>
      </c>
      <c r="BE122" s="5" t="e">
        <f t="shared" si="270"/>
        <v>#N/A</v>
      </c>
      <c r="BF122" s="5" t="e">
        <f t="shared" si="271"/>
        <v>#N/A</v>
      </c>
      <c r="BG122" s="5" t="e">
        <f t="shared" si="272"/>
        <v>#N/A</v>
      </c>
      <c r="BH122" s="5" t="e">
        <f t="shared" si="273"/>
        <v>#N/A</v>
      </c>
      <c r="BI122" s="5" t="e">
        <f t="shared" si="274"/>
        <v>#N/A</v>
      </c>
      <c r="BJ122" s="8" t="e">
        <f t="shared" si="275"/>
        <v>#N/A</v>
      </c>
      <c r="BK122" s="8" t="e">
        <f t="shared" si="276"/>
        <v>#N/A</v>
      </c>
      <c r="BL122" s="8" t="e">
        <f t="shared" si="277"/>
        <v>#N/A</v>
      </c>
      <c r="BM122" s="8" t="e">
        <f t="shared" si="278"/>
        <v>#N/A</v>
      </c>
      <c r="BN122" s="8" t="e">
        <f t="shared" si="279"/>
        <v>#N/A</v>
      </c>
    </row>
    <row r="123" spans="1:66" x14ac:dyDescent="0.25">
      <c r="A123" t="s">
        <v>154</v>
      </c>
      <c r="B123" t="s">
        <v>163</v>
      </c>
      <c r="C123" t="s">
        <v>159</v>
      </c>
      <c r="D123" s="11">
        <v>44385</v>
      </c>
      <c r="E123">
        <f>VLOOKUP(A123,home!$A$2:$E$405,3,FALSE)</f>
        <v>1.3447</v>
      </c>
      <c r="F123">
        <f>VLOOKUP(B123,home!$B$2:$E$405,3,FALSE)</f>
        <v>1.4873000000000001</v>
      </c>
      <c r="G123">
        <f>VLOOKUP(C123,away!$B$2:$E$405,4,FALSE)</f>
        <v>1.0176000000000001</v>
      </c>
      <c r="H123">
        <f>VLOOKUP(A123,away!$A$2:$E$405,3,FALSE)</f>
        <v>1.05</v>
      </c>
      <c r="I123">
        <f>VLOOKUP(C123,away!$B$2:$E$405,3,FALSE)</f>
        <v>0.65159999999999996</v>
      </c>
      <c r="J123">
        <f>VLOOKUP(B123,home!$B$2:$E$405,4,FALSE)</f>
        <v>0.90229999999999999</v>
      </c>
      <c r="K123" s="3">
        <f t="shared" si="224"/>
        <v>2.0351718226560003</v>
      </c>
      <c r="L123" s="3">
        <f t="shared" si="225"/>
        <v>0.61733561400000003</v>
      </c>
      <c r="M123" s="5">
        <f t="shared" si="226"/>
        <v>7.0474281534009336E-2</v>
      </c>
      <c r="N123" s="5">
        <f t="shared" si="227"/>
        <v>0.14342727199994187</v>
      </c>
      <c r="O123" s="5">
        <f t="shared" si="228"/>
        <v>4.3506283862006528E-2</v>
      </c>
      <c r="P123" s="5">
        <f t="shared" si="229"/>
        <v>8.854276302442915E-2</v>
      </c>
      <c r="Q123" s="5">
        <f t="shared" si="230"/>
        <v>0.14594957128734984</v>
      </c>
      <c r="R123" s="5">
        <f t="shared" si="231"/>
        <v>1.3428989230405043E-2</v>
      </c>
      <c r="S123" s="5">
        <f t="shared" si="232"/>
        <v>2.7810928729429089E-2</v>
      </c>
      <c r="T123" s="5">
        <f t="shared" si="233"/>
        <v>9.0099868203712907E-2</v>
      </c>
      <c r="U123" s="5">
        <f t="shared" si="234"/>
        <v>2.7330300488471231E-2</v>
      </c>
      <c r="V123" s="5">
        <f t="shared" si="235"/>
        <v>3.8823563533927092E-3</v>
      </c>
      <c r="W123" s="5">
        <f t="shared" si="236"/>
        <v>9.9010818337579215E-2</v>
      </c>
      <c r="X123" s="5">
        <f t="shared" si="237"/>
        <v>6.1122904331071939E-2</v>
      </c>
      <c r="Y123" s="5">
        <f t="shared" si="238"/>
        <v>1.8866672837342776E-2</v>
      </c>
      <c r="Z123" s="5">
        <f t="shared" si="239"/>
        <v>2.7633977706504956E-3</v>
      </c>
      <c r="AA123" s="5">
        <f t="shared" si="240"/>
        <v>5.6239892776182967E-3</v>
      </c>
      <c r="AB123" s="5">
        <f t="shared" si="241"/>
        <v>5.7228922543641168E-3</v>
      </c>
      <c r="AC123" s="5">
        <f t="shared" si="242"/>
        <v>3.048581616338906E-4</v>
      </c>
      <c r="AD123" s="5">
        <f t="shared" si="243"/>
        <v>5.0376006904688297E-2</v>
      </c>
      <c r="AE123" s="5">
        <f t="shared" si="244"/>
        <v>3.1098903153373995E-2</v>
      </c>
      <c r="AF123" s="5">
        <f t="shared" si="245"/>
        <v>9.5992302364573349E-3</v>
      </c>
      <c r="AG123" s="5">
        <f t="shared" si="246"/>
        <v>1.9753155639835852E-3</v>
      </c>
      <c r="AH123" s="5">
        <f t="shared" si="247"/>
        <v>4.2648596486768862E-4</v>
      </c>
      <c r="AI123" s="5">
        <f t="shared" si="248"/>
        <v>8.6797221845697663E-4</v>
      </c>
      <c r="AJ123" s="5">
        <f t="shared" si="249"/>
        <v>8.8323630092592884E-4</v>
      </c>
      <c r="AK123" s="5">
        <f t="shared" si="250"/>
        <v>5.9917921079712208E-4</v>
      </c>
      <c r="AL123" s="5">
        <f t="shared" si="251"/>
        <v>1.5320757231749275E-5</v>
      </c>
      <c r="AM123" s="5">
        <f t="shared" si="252"/>
        <v>2.0504765958069143E-2</v>
      </c>
      <c r="AN123" s="5">
        <f t="shared" si="253"/>
        <v>1.2658322282650916E-2</v>
      </c>
      <c r="AO123" s="5">
        <f t="shared" si="254"/>
        <v>3.9072165792850919E-3</v>
      </c>
      <c r="AP123" s="5">
        <f t="shared" si="255"/>
        <v>8.0402131533464753E-4</v>
      </c>
      <c r="AQ123" s="5">
        <f t="shared" si="256"/>
        <v>1.2408774809280054E-4</v>
      </c>
      <c r="AR123" s="5">
        <f t="shared" si="257"/>
        <v>5.2656994996795417E-5</v>
      </c>
      <c r="AS123" s="5">
        <f t="shared" si="258"/>
        <v>1.0716603248321601E-4</v>
      </c>
      <c r="AT123" s="5">
        <f t="shared" si="259"/>
        <v>1.0905064482783946E-4</v>
      </c>
      <c r="AU123" s="5">
        <f t="shared" si="260"/>
        <v>7.3978933198695391E-5</v>
      </c>
      <c r="AV123" s="5">
        <f t="shared" si="261"/>
        <v>3.7639960079033842E-5</v>
      </c>
      <c r="AW123" s="5">
        <f t="shared" si="262"/>
        <v>5.346876380518672E-7</v>
      </c>
      <c r="AX123" s="5">
        <f t="shared" si="263"/>
        <v>6.9551203180030436E-3</v>
      </c>
      <c r="AY123" s="5">
        <f t="shared" si="264"/>
        <v>4.2936434719582856E-3</v>
      </c>
      <c r="AZ123" s="5">
        <f t="shared" si="265"/>
        <v>1.3253095145292298E-3</v>
      </c>
      <c r="BA123" s="5">
        <f t="shared" si="266"/>
        <v>2.7272025429731476E-4</v>
      </c>
      <c r="BB123" s="5">
        <f t="shared" si="267"/>
        <v>4.2089981409217222E-5</v>
      </c>
      <c r="BC123" s="5">
        <f t="shared" si="268"/>
        <v>5.1967289033015421E-6</v>
      </c>
      <c r="BD123" s="5">
        <f t="shared" si="269"/>
        <v>5.4178397229569362E-6</v>
      </c>
      <c r="BE123" s="5">
        <f t="shared" si="270"/>
        <v>1.1026234743828348E-5</v>
      </c>
      <c r="BF123" s="5">
        <f t="shared" si="271"/>
        <v>1.122014113031503E-5</v>
      </c>
      <c r="BG123" s="5">
        <f t="shared" si="272"/>
        <v>7.6116383582135985E-6</v>
      </c>
      <c r="BH123" s="5">
        <f t="shared" si="273"/>
        <v>3.8727479777209733E-6</v>
      </c>
      <c r="BI123" s="5">
        <f t="shared" si="274"/>
        <v>1.5763415121011462E-6</v>
      </c>
      <c r="BJ123" s="8">
        <f t="shared" si="275"/>
        <v>0.70241905700803486</v>
      </c>
      <c r="BK123" s="8">
        <f t="shared" si="276"/>
        <v>0.19532415203208423</v>
      </c>
      <c r="BL123" s="8">
        <f t="shared" si="277"/>
        <v>9.8810546316943665E-2</v>
      </c>
      <c r="BM123" s="8">
        <f t="shared" si="278"/>
        <v>0.48969488340525102</v>
      </c>
      <c r="BN123" s="8">
        <f t="shared" si="279"/>
        <v>0.50532916093814173</v>
      </c>
    </row>
    <row r="124" spans="1:66" x14ac:dyDescent="0.25">
      <c r="A124" t="s">
        <v>154</v>
      </c>
      <c r="B124" t="s">
        <v>372</v>
      </c>
      <c r="C124" t="s">
        <v>171</v>
      </c>
      <c r="D124" s="11">
        <v>44385</v>
      </c>
      <c r="E124">
        <f>VLOOKUP(A124,home!$A$2:$E$405,3,FALSE)</f>
        <v>1.3447</v>
      </c>
      <c r="F124">
        <f>VLOOKUP(B124,home!$B$2:$E$405,3,FALSE)</f>
        <v>0.30130000000000001</v>
      </c>
      <c r="G124">
        <f>VLOOKUP(C124,away!$B$2:$E$405,4,FALSE)</f>
        <v>0.93940000000000001</v>
      </c>
      <c r="H124">
        <f>VLOOKUP(A124,away!$A$2:$E$405,3,FALSE)</f>
        <v>1.05</v>
      </c>
      <c r="I124">
        <f>VLOOKUP(C124,away!$B$2:$E$405,3,FALSE)</f>
        <v>0.75190000000000001</v>
      </c>
      <c r="J124">
        <f>VLOOKUP(B124,home!$B$2:$E$405,4,FALSE)</f>
        <v>1.1969000000000001</v>
      </c>
      <c r="K124" s="3">
        <f t="shared" si="224"/>
        <v>0.38060552853400004</v>
      </c>
      <c r="L124" s="3">
        <f t="shared" si="225"/>
        <v>0.94494656550000011</v>
      </c>
      <c r="M124" s="5">
        <f t="shared" si="226"/>
        <v>0.26565625136295057</v>
      </c>
      <c r="N124" s="5">
        <f t="shared" si="227"/>
        <v>0.10111023795835697</v>
      </c>
      <c r="O124" s="5">
        <f t="shared" si="228"/>
        <v>0.25103096232902494</v>
      </c>
      <c r="P124" s="5">
        <f t="shared" si="229"/>
        <v>9.5543772095637178E-2</v>
      </c>
      <c r="Q124" s="5">
        <f t="shared" si="230"/>
        <v>1.9241557779169485E-2</v>
      </c>
      <c r="R124" s="5">
        <f t="shared" si="231"/>
        <v>0.11860542284348598</v>
      </c>
      <c r="S124" s="5">
        <f t="shared" si="232"/>
        <v>8.5906244812880075E-3</v>
      </c>
      <c r="T124" s="5">
        <f t="shared" si="233"/>
        <v>1.8182243938296018E-2</v>
      </c>
      <c r="U124" s="5">
        <f t="shared" si="234"/>
        <v>4.5141879648343541E-2</v>
      </c>
      <c r="V124" s="5">
        <f t="shared" si="235"/>
        <v>3.4329270057676411E-4</v>
      </c>
      <c r="W124" s="5">
        <f t="shared" si="236"/>
        <v>2.4411477561194338E-3</v>
      </c>
      <c r="X124" s="5">
        <f t="shared" si="237"/>
        <v>2.3067541880230913E-3</v>
      </c>
      <c r="Y124" s="5">
        <f t="shared" si="238"/>
        <v>1.0898797237125807E-3</v>
      </c>
      <c r="Z124" s="5">
        <f t="shared" si="239"/>
        <v>3.7358595655209118E-2</v>
      </c>
      <c r="AA124" s="5">
        <f t="shared" si="240"/>
        <v>1.4218888044638863E-2</v>
      </c>
      <c r="AB124" s="5">
        <f t="shared" si="241"/>
        <v>2.7058936996977746E-3</v>
      </c>
      <c r="AC124" s="5">
        <f t="shared" si="242"/>
        <v>7.7166167222030984E-6</v>
      </c>
      <c r="AD124" s="5">
        <f t="shared" si="243"/>
        <v>2.3227858298685629E-4</v>
      </c>
      <c r="AE124" s="5">
        <f t="shared" si="244"/>
        <v>2.1949084923263666E-4</v>
      </c>
      <c r="AF124" s="5">
        <f t="shared" si="245"/>
        <v>1.0370356207052915E-4</v>
      </c>
      <c r="AG124" s="5">
        <f t="shared" si="246"/>
        <v>3.266477493622087E-5</v>
      </c>
      <c r="AH124" s="5">
        <f t="shared" si="247"/>
        <v>8.8254691640732696E-3</v>
      </c>
      <c r="AI124" s="5">
        <f t="shared" si="248"/>
        <v>3.3590223557526258E-3</v>
      </c>
      <c r="AJ124" s="5">
        <f t="shared" si="249"/>
        <v>6.3923123953437506E-4</v>
      </c>
      <c r="AK124" s="5">
        <f t="shared" si="250"/>
        <v>8.1098314592808267E-5</v>
      </c>
      <c r="AL124" s="5">
        <f t="shared" si="251"/>
        <v>1.1101183061538589E-7</v>
      </c>
      <c r="AM124" s="5">
        <f t="shared" si="252"/>
        <v>1.7681302568968218E-5</v>
      </c>
      <c r="AN124" s="5">
        <f t="shared" si="253"/>
        <v>1.6707886136112846E-5</v>
      </c>
      <c r="AO124" s="5">
        <f t="shared" si="254"/>
        <v>7.8940298105424497E-6</v>
      </c>
      <c r="AP124" s="5">
        <f t="shared" si="255"/>
        <v>2.4864787858089019E-6</v>
      </c>
      <c r="AQ124" s="5">
        <f t="shared" si="256"/>
        <v>5.8739739720968297E-7</v>
      </c>
      <c r="AR124" s="5">
        <f t="shared" si="257"/>
        <v>1.667919355103439E-3</v>
      </c>
      <c r="AS124" s="5">
        <f t="shared" si="258"/>
        <v>6.3481932770123291E-4</v>
      </c>
      <c r="AT124" s="5">
        <f t="shared" si="259"/>
        <v>1.2080787287166316E-4</v>
      </c>
      <c r="AU124" s="5">
        <f t="shared" si="260"/>
        <v>1.5326714768462549E-5</v>
      </c>
      <c r="AV124" s="5">
        <f t="shared" si="261"/>
        <v>1.4583580937851377E-6</v>
      </c>
      <c r="AW124" s="5">
        <f t="shared" si="262"/>
        <v>1.1090448433328631E-9</v>
      </c>
      <c r="AX124" s="5">
        <f t="shared" si="263"/>
        <v>1.1216002515719524E-6</v>
      </c>
      <c r="AY124" s="5">
        <f t="shared" si="264"/>
        <v>1.0598523055868527E-6</v>
      </c>
      <c r="AZ124" s="5">
        <f t="shared" si="265"/>
        <v>5.0075189805077638E-7</v>
      </c>
      <c r="BA124" s="5">
        <f t="shared" si="266"/>
        <v>1.5772792874356247E-7</v>
      </c>
      <c r="BB124" s="5">
        <f t="shared" si="267"/>
        <v>3.7261116137414521E-8</v>
      </c>
      <c r="BC124" s="5">
        <f t="shared" si="268"/>
        <v>7.0419527441492987E-9</v>
      </c>
      <c r="BD124" s="5">
        <f t="shared" si="269"/>
        <v>2.6268244435599485E-4</v>
      </c>
      <c r="BE124" s="5">
        <f t="shared" si="270"/>
        <v>9.9978390570716472E-5</v>
      </c>
      <c r="BF124" s="5">
        <f t="shared" si="271"/>
        <v>1.9026164092573114E-5</v>
      </c>
      <c r="BG124" s="5">
        <f t="shared" si="272"/>
        <v>2.4138210801428012E-6</v>
      </c>
      <c r="BH124" s="5">
        <f t="shared" si="273"/>
        <v>2.2967841199856538E-7</v>
      </c>
      <c r="BI124" s="5">
        <f t="shared" si="274"/>
        <v>1.7483374678312771E-8</v>
      </c>
      <c r="BJ124" s="8">
        <f t="shared" si="275"/>
        <v>0.14500820044305532</v>
      </c>
      <c r="BK124" s="8">
        <f t="shared" si="276"/>
        <v>0.37014282812131094</v>
      </c>
      <c r="BL124" s="8">
        <f t="shared" si="277"/>
        <v>0.44743254724956888</v>
      </c>
      <c r="BM124" s="8">
        <f t="shared" si="278"/>
        <v>0.14875290835725838</v>
      </c>
      <c r="BN124" s="8">
        <f t="shared" si="279"/>
        <v>0.85118820436862497</v>
      </c>
    </row>
    <row r="125" spans="1:66" x14ac:dyDescent="0.25">
      <c r="A125" t="s">
        <v>154</v>
      </c>
      <c r="B125" t="s">
        <v>168</v>
      </c>
      <c r="C125" t="s">
        <v>166</v>
      </c>
      <c r="D125" s="11">
        <v>44385</v>
      </c>
      <c r="E125">
        <f>VLOOKUP(A125,home!$A$2:$E$405,3,FALSE)</f>
        <v>1.3447</v>
      </c>
      <c r="F125">
        <f>VLOOKUP(B125,home!$B$2:$E$405,3,FALSE)</f>
        <v>0.86109999999999998</v>
      </c>
      <c r="G125">
        <f>VLOOKUP(C125,away!$B$2:$E$405,4,FALSE)</f>
        <v>1.2916000000000001</v>
      </c>
      <c r="H125">
        <f>VLOOKUP(A125,away!$A$2:$E$405,3,FALSE)</f>
        <v>1.05</v>
      </c>
      <c r="I125">
        <f>VLOOKUP(C125,away!$B$2:$E$405,3,FALSE)</f>
        <v>0.85209999999999997</v>
      </c>
      <c r="J125">
        <f>VLOOKUP(B125,home!$B$2:$E$405,4,FALSE)</f>
        <v>0.90229999999999999</v>
      </c>
      <c r="K125" s="3">
        <f t="shared" si="224"/>
        <v>1.4955709831720001</v>
      </c>
      <c r="L125" s="3">
        <f t="shared" si="225"/>
        <v>0.80729232149999997</v>
      </c>
      <c r="M125" s="5">
        <f t="shared" si="226"/>
        <v>9.9972182701932574E-2</v>
      </c>
      <c r="N125" s="5">
        <f t="shared" si="227"/>
        <v>0.14951549557338012</v>
      </c>
      <c r="O125" s="5">
        <f t="shared" si="228"/>
        <v>8.0706775458865274E-2</v>
      </c>
      <c r="P125" s="5">
        <f t="shared" si="229"/>
        <v>0.12070271152165699</v>
      </c>
      <c r="Q125" s="5">
        <f t="shared" si="230"/>
        <v>0.11180551835706448</v>
      </c>
      <c r="R125" s="5">
        <f t="shared" si="231"/>
        <v>3.257698006048329E-2</v>
      </c>
      <c r="S125" s="5">
        <f t="shared" si="232"/>
        <v>3.6432996096820026E-2</v>
      </c>
      <c r="T125" s="5">
        <f t="shared" si="233"/>
        <v>9.0259736470985438E-2</v>
      </c>
      <c r="U125" s="5">
        <f t="shared" si="234"/>
        <v>4.8721186097831638E-2</v>
      </c>
      <c r="V125" s="5">
        <f t="shared" si="235"/>
        <v>4.8875389343225493E-3</v>
      </c>
      <c r="W125" s="5">
        <f t="shared" si="236"/>
        <v>5.5737696337776692E-2</v>
      </c>
      <c r="X125" s="5">
        <f t="shared" si="237"/>
        <v>4.4996614271585786E-2</v>
      </c>
      <c r="Y125" s="5">
        <f t="shared" si="238"/>
        <v>1.8162710597474263E-2</v>
      </c>
      <c r="Z125" s="5">
        <f t="shared" si="239"/>
        <v>8.7663819534955882E-3</v>
      </c>
      <c r="AA125" s="5">
        <f t="shared" si="240"/>
        <v>1.3110746477050678E-2</v>
      </c>
      <c r="AB125" s="5">
        <f t="shared" si="241"/>
        <v>9.8040259994007593E-3</v>
      </c>
      <c r="AC125" s="5">
        <f t="shared" si="242"/>
        <v>3.6881459553060586E-4</v>
      </c>
      <c r="AD125" s="5">
        <f t="shared" si="243"/>
        <v>2.0839920327907772E-2</v>
      </c>
      <c r="AE125" s="5">
        <f t="shared" si="244"/>
        <v>1.6823907661391701E-2</v>
      </c>
      <c r="AF125" s="5">
        <f t="shared" si="245"/>
        <v>6.7909057363332729E-3</v>
      </c>
      <c r="AG125" s="5">
        <f t="shared" si="246"/>
        <v>1.8274153523240514E-3</v>
      </c>
      <c r="AH125" s="5">
        <f t="shared" si="247"/>
        <v>1.7692582095982889E-3</v>
      </c>
      <c r="AI125" s="5">
        <f t="shared" si="248"/>
        <v>2.6460512400140459E-3</v>
      </c>
      <c r="AJ125" s="5">
        <f t="shared" si="249"/>
        <v>1.9786787272756488E-3</v>
      </c>
      <c r="AK125" s="5">
        <f t="shared" si="250"/>
        <v>9.8641816317772153E-4</v>
      </c>
      <c r="AL125" s="5">
        <f t="shared" si="251"/>
        <v>1.7811723431920932E-5</v>
      </c>
      <c r="AM125" s="5">
        <f t="shared" si="252"/>
        <v>6.2335160268070329E-3</v>
      </c>
      <c r="AN125" s="5">
        <f t="shared" si="253"/>
        <v>5.0322696243885042E-3</v>
      </c>
      <c r="AO125" s="5">
        <f t="shared" si="254"/>
        <v>2.0312563137432648E-3</v>
      </c>
      <c r="AP125" s="5">
        <f t="shared" si="255"/>
        <v>5.4660587502777748E-4</v>
      </c>
      <c r="AQ125" s="5">
        <f t="shared" si="256"/>
        <v>1.103176814491783E-4</v>
      </c>
      <c r="AR125" s="5">
        <f t="shared" si="257"/>
        <v>2.8566171347190736E-4</v>
      </c>
      <c r="AS125" s="5">
        <f t="shared" si="258"/>
        <v>4.2722736967177867E-4</v>
      </c>
      <c r="AT125" s="5">
        <f t="shared" si="259"/>
        <v>3.1947442864900484E-4</v>
      </c>
      <c r="AU125" s="5">
        <f t="shared" si="260"/>
        <v>1.5926556178430176E-4</v>
      </c>
      <c r="AV125" s="5">
        <f t="shared" si="261"/>
        <v>5.9548238205797284E-5</v>
      </c>
      <c r="AW125" s="5">
        <f t="shared" si="262"/>
        <v>5.9736709224757687E-7</v>
      </c>
      <c r="AX125" s="5">
        <f t="shared" si="263"/>
        <v>1.5537776154717028E-3</v>
      </c>
      <c r="AY125" s="5">
        <f t="shared" si="264"/>
        <v>1.2543527382888851E-3</v>
      </c>
      <c r="AZ125" s="5">
        <f t="shared" si="265"/>
        <v>5.0631466703655805E-4</v>
      </c>
      <c r="BA125" s="5">
        <f t="shared" si="266"/>
        <v>1.3624798098714748E-4</v>
      </c>
      <c r="BB125" s="5">
        <f t="shared" si="267"/>
        <v>2.749798721770053E-5</v>
      </c>
      <c r="BC125" s="5">
        <f t="shared" si="268"/>
        <v>4.4397827875109588E-6</v>
      </c>
      <c r="BD125" s="5">
        <f t="shared" si="269"/>
        <v>3.8435417972067297E-5</v>
      </c>
      <c r="BE125" s="5">
        <f t="shared" si="270"/>
        <v>5.7482895845111454E-5</v>
      </c>
      <c r="BF125" s="5">
        <f t="shared" si="271"/>
        <v>4.2984875527323513E-5</v>
      </c>
      <c r="BG125" s="5">
        <f t="shared" si="272"/>
        <v>2.1428977517975096E-5</v>
      </c>
      <c r="BH125" s="5">
        <f t="shared" si="273"/>
        <v>8.0121392437321762E-6</v>
      </c>
      <c r="BI125" s="5">
        <f t="shared" si="274"/>
        <v>2.3965445932118981E-6</v>
      </c>
      <c r="BJ125" s="8">
        <f t="shared" si="275"/>
        <v>0.53419651697942871</v>
      </c>
      <c r="BK125" s="8">
        <f t="shared" si="276"/>
        <v>0.26363640831198354</v>
      </c>
      <c r="BL125" s="8">
        <f t="shared" si="277"/>
        <v>0.19372203859617954</v>
      </c>
      <c r="BM125" s="8">
        <f t="shared" si="278"/>
        <v>0.40378792679650827</v>
      </c>
      <c r="BN125" s="8">
        <f t="shared" si="279"/>
        <v>0.5952796636733827</v>
      </c>
    </row>
    <row r="126" spans="1:66" x14ac:dyDescent="0.25">
      <c r="A126" t="s">
        <v>154</v>
      </c>
      <c r="B126" t="s">
        <v>156</v>
      </c>
      <c r="C126" t="s">
        <v>169</v>
      </c>
      <c r="D126" s="11">
        <v>44385</v>
      </c>
      <c r="E126">
        <f>VLOOKUP(A126,home!$A$2:$E$405,3,FALSE)</f>
        <v>1.3447</v>
      </c>
      <c r="F126">
        <f>VLOOKUP(B126,home!$B$2:$E$405,3,FALSE)</f>
        <v>1.3698999999999999</v>
      </c>
      <c r="G126">
        <f>VLOOKUP(C126,away!$B$2:$E$405,4,FALSE)</f>
        <v>0.78280000000000005</v>
      </c>
      <c r="H126">
        <f>VLOOKUP(A126,away!$A$2:$E$405,3,FALSE)</f>
        <v>1.05</v>
      </c>
      <c r="I126">
        <f>VLOOKUP(C126,away!$B$2:$E$405,3,FALSE)</f>
        <v>1.1028</v>
      </c>
      <c r="J126">
        <f>VLOOKUP(B126,home!$B$2:$E$405,4,FALSE)</f>
        <v>0.70179999999999998</v>
      </c>
      <c r="K126" s="3">
        <f t="shared" si="224"/>
        <v>1.4419994260839999</v>
      </c>
      <c r="L126" s="3">
        <f t="shared" si="225"/>
        <v>0.81264229199999993</v>
      </c>
      <c r="M126" s="5">
        <f t="shared" si="226"/>
        <v>0.10491112476237346</v>
      </c>
      <c r="N126" s="5">
        <f t="shared" si="227"/>
        <v>0.15128178169716944</v>
      </c>
      <c r="O126" s="5">
        <f t="shared" si="228"/>
        <v>8.5255216883193125E-2</v>
      </c>
      <c r="P126" s="5">
        <f t="shared" si="229"/>
        <v>0.12293797381623142</v>
      </c>
      <c r="Q126" s="5">
        <f t="shared" si="230"/>
        <v>0.10907412119214167</v>
      </c>
      <c r="R126" s="5">
        <f t="shared" si="231"/>
        <v>3.464099742645757E-2</v>
      </c>
      <c r="S126" s="5">
        <f t="shared" si="232"/>
        <v>3.6015592817905263E-2</v>
      </c>
      <c r="T126" s="5">
        <f t="shared" si="233"/>
        <v>8.8638243843467787E-2</v>
      </c>
      <c r="U126" s="5">
        <f t="shared" si="234"/>
        <v>4.9952298407929127E-2</v>
      </c>
      <c r="V126" s="5">
        <f t="shared" si="235"/>
        <v>4.6893491110822673E-3</v>
      </c>
      <c r="W126" s="5">
        <f t="shared" si="236"/>
        <v>5.2428273386561669E-2</v>
      </c>
      <c r="X126" s="5">
        <f t="shared" si="237"/>
        <v>4.2605432250458077E-2</v>
      </c>
      <c r="Y126" s="5">
        <f t="shared" si="238"/>
        <v>1.7311488057831479E-2</v>
      </c>
      <c r="Z126" s="5">
        <f t="shared" si="239"/>
        <v>9.383579848600861E-3</v>
      </c>
      <c r="AA126" s="5">
        <f t="shared" si="240"/>
        <v>1.3531116756295827E-2</v>
      </c>
      <c r="AB126" s="5">
        <f t="shared" si="241"/>
        <v>9.755931298427091E-3</v>
      </c>
      <c r="AC126" s="5">
        <f t="shared" si="242"/>
        <v>3.43444915600696E-4</v>
      </c>
      <c r="AD126" s="5">
        <f t="shared" si="243"/>
        <v>1.8900385033499223E-2</v>
      </c>
      <c r="AE126" s="5">
        <f t="shared" si="244"/>
        <v>1.5359252213305304E-2</v>
      </c>
      <c r="AF126" s="5">
        <f t="shared" si="245"/>
        <v>6.2407889610132461E-3</v>
      </c>
      <c r="AG126" s="5">
        <f t="shared" si="246"/>
        <v>1.6905096817220345E-3</v>
      </c>
      <c r="AH126" s="5">
        <f t="shared" si="247"/>
        <v>1.9063734588330033E-3</v>
      </c>
      <c r="AI126" s="5">
        <f t="shared" si="248"/>
        <v>2.7489894335389607E-3</v>
      </c>
      <c r="AJ126" s="5">
        <f t="shared" si="249"/>
        <v>1.9820205927370809E-3</v>
      </c>
      <c r="AK126" s="5">
        <f t="shared" si="250"/>
        <v>9.5269085240451369E-4</v>
      </c>
      <c r="AL126" s="5">
        <f t="shared" si="251"/>
        <v>1.6098358353156957E-5</v>
      </c>
      <c r="AM126" s="5">
        <f t="shared" si="252"/>
        <v>5.450868874214497E-3</v>
      </c>
      <c r="AN126" s="5">
        <f t="shared" si="253"/>
        <v>4.4296065753331284E-3</v>
      </c>
      <c r="AO126" s="5">
        <f t="shared" si="254"/>
        <v>1.7998428200184915E-3</v>
      </c>
      <c r="AP126" s="5">
        <f t="shared" si="255"/>
        <v>4.8754279816652359E-4</v>
      </c>
      <c r="AQ126" s="5">
        <f t="shared" si="256"/>
        <v>9.9049474237534232E-5</v>
      </c>
      <c r="AR126" s="5">
        <f t="shared" si="257"/>
        <v>3.0983993939880393E-4</v>
      </c>
      <c r="AS126" s="5">
        <f t="shared" si="258"/>
        <v>4.4678901479097661E-4</v>
      </c>
      <c r="AT126" s="5">
        <f t="shared" si="259"/>
        <v>3.2213475145461204E-4</v>
      </c>
      <c r="AU126" s="5">
        <f t="shared" si="260"/>
        <v>1.5483937557308756E-4</v>
      </c>
      <c r="AV126" s="5">
        <f t="shared" si="261"/>
        <v>5.5819572677899238E-5</v>
      </c>
      <c r="AW126" s="5">
        <f t="shared" si="262"/>
        <v>5.2401485389218602E-7</v>
      </c>
      <c r="AX126" s="5">
        <f t="shared" si="263"/>
        <v>1.3100249647127412E-3</v>
      </c>
      <c r="AY126" s="5">
        <f t="shared" si="264"/>
        <v>1.064581689901381E-3</v>
      </c>
      <c r="AZ126" s="5">
        <f t="shared" si="265"/>
        <v>4.3256205225134566E-4</v>
      </c>
      <c r="BA126" s="5">
        <f t="shared" si="266"/>
        <v>1.1717273919125245E-4</v>
      </c>
      <c r="BB126" s="5">
        <f t="shared" si="267"/>
        <v>2.3804880834074395E-5</v>
      </c>
      <c r="BC126" s="5">
        <f t="shared" si="268"/>
        <v>3.8689705843578178E-6</v>
      </c>
      <c r="BD126" s="5">
        <f t="shared" si="269"/>
        <v>4.1964839751030845E-5</v>
      </c>
      <c r="BE126" s="5">
        <f t="shared" si="270"/>
        <v>6.0513274836693505E-5</v>
      </c>
      <c r="BF126" s="5">
        <f t="shared" si="271"/>
        <v>4.3630053792487704E-5</v>
      </c>
      <c r="BG126" s="5">
        <f t="shared" si="272"/>
        <v>2.0971504176260443E-5</v>
      </c>
      <c r="BH126" s="5">
        <f t="shared" si="273"/>
        <v>7.560224246571434E-6</v>
      </c>
      <c r="BI126" s="5">
        <f t="shared" si="274"/>
        <v>2.1803678049244687E-6</v>
      </c>
      <c r="BJ126" s="8">
        <f t="shared" si="275"/>
        <v>0.51874920215661535</v>
      </c>
      <c r="BK126" s="8">
        <f t="shared" si="276"/>
        <v>0.2699781654714476</v>
      </c>
      <c r="BL126" s="8">
        <f t="shared" si="277"/>
        <v>0.20219187802831967</v>
      </c>
      <c r="BM126" s="8">
        <f t="shared" si="278"/>
        <v>0.39113755205236922</v>
      </c>
      <c r="BN126" s="8">
        <f t="shared" si="279"/>
        <v>0.60810121577756659</v>
      </c>
    </row>
    <row r="127" spans="1:66" x14ac:dyDescent="0.25">
      <c r="A127" t="s">
        <v>154</v>
      </c>
      <c r="B127" t="s">
        <v>162</v>
      </c>
      <c r="C127" t="s">
        <v>174</v>
      </c>
      <c r="D127" s="11">
        <v>44385</v>
      </c>
      <c r="E127">
        <f>VLOOKUP(A127,home!$A$2:$E$405,3,FALSE)</f>
        <v>1.3447</v>
      </c>
      <c r="F127">
        <f>VLOOKUP(B127,home!$B$2:$E$405,3,FALSE)</f>
        <v>0.62619999999999998</v>
      </c>
      <c r="G127">
        <f>VLOOKUP(C127,away!$B$2:$E$405,4,FALSE)</f>
        <v>0.74370000000000003</v>
      </c>
      <c r="H127">
        <f>VLOOKUP(A127,away!$A$2:$E$405,3,FALSE)</f>
        <v>1.05</v>
      </c>
      <c r="I127">
        <f>VLOOKUP(C127,away!$B$2:$E$405,3,FALSE)</f>
        <v>1.1028</v>
      </c>
      <c r="J127">
        <f>VLOOKUP(B127,home!$B$2:$E$405,4,FALSE)</f>
        <v>1.1529</v>
      </c>
      <c r="K127" s="3">
        <f t="shared" si="224"/>
        <v>0.62623343281799992</v>
      </c>
      <c r="L127" s="3">
        <f t="shared" si="225"/>
        <v>1.3349890259999999</v>
      </c>
      <c r="M127" s="5">
        <f t="shared" si="226"/>
        <v>0.14068633250922963</v>
      </c>
      <c r="N127" s="5">
        <f t="shared" si="227"/>
        <v>8.8102484957829449E-2</v>
      </c>
      <c r="O127" s="5">
        <f t="shared" si="228"/>
        <v>0.18781471000800859</v>
      </c>
      <c r="P127" s="5">
        <f t="shared" si="229"/>
        <v>0.11761585058203237</v>
      </c>
      <c r="Q127" s="5">
        <f t="shared" si="230"/>
        <v>2.7586360797468863E-2</v>
      </c>
      <c r="R127" s="5">
        <f t="shared" si="231"/>
        <v>0.12536528839103192</v>
      </c>
      <c r="S127" s="5">
        <f t="shared" si="232"/>
        <v>2.4582146789609838E-2</v>
      </c>
      <c r="T127" s="5">
        <f t="shared" si="233"/>
        <v>3.6827488931897537E-2</v>
      </c>
      <c r="U127" s="5">
        <f t="shared" si="234"/>
        <v>7.8507934905334475E-2</v>
      </c>
      <c r="V127" s="5">
        <f t="shared" si="235"/>
        <v>2.2834486179487737E-3</v>
      </c>
      <c r="W127" s="5">
        <f t="shared" si="236"/>
        <v>5.7585004737182761E-3</v>
      </c>
      <c r="X127" s="5">
        <f t="shared" si="237"/>
        <v>7.6875349386296993E-3</v>
      </c>
      <c r="Y127" s="5">
        <f t="shared" si="238"/>
        <v>5.1313873900311162E-3</v>
      </c>
      <c r="Z127" s="5">
        <f t="shared" si="239"/>
        <v>5.578709474778426E-2</v>
      </c>
      <c r="AA127" s="5">
        <f t="shared" si="240"/>
        <v>3.4935743850847953E-2</v>
      </c>
      <c r="AB127" s="5">
        <f t="shared" si="241"/>
        <v>1.093896539988342E-2</v>
      </c>
      <c r="AC127" s="5">
        <f t="shared" si="242"/>
        <v>1.1931229684429015E-4</v>
      </c>
      <c r="AD127" s="5">
        <f t="shared" si="243"/>
        <v>9.0154137988516852E-4</v>
      </c>
      <c r="AE127" s="5">
        <f t="shared" si="244"/>
        <v>1.203547848631597E-3</v>
      </c>
      <c r="AF127" s="5">
        <f t="shared" si="245"/>
        <v>8.0336158509454567E-4</v>
      </c>
      <c r="AG127" s="5">
        <f t="shared" si="246"/>
        <v>3.574929666703945E-4</v>
      </c>
      <c r="AH127" s="5">
        <f t="shared" si="247"/>
        <v>1.8618789820178564E-2</v>
      </c>
      <c r="AI127" s="5">
        <f t="shared" si="248"/>
        <v>1.1659708664007255E-2</v>
      </c>
      <c r="AJ127" s="5">
        <f t="shared" si="249"/>
        <v>3.6508496911595188E-3</v>
      </c>
      <c r="AK127" s="5">
        <f t="shared" si="250"/>
        <v>7.6209471159912018E-4</v>
      </c>
      <c r="AL127" s="5">
        <f t="shared" si="251"/>
        <v>3.9898736509650598E-6</v>
      </c>
      <c r="AM127" s="5">
        <f t="shared" si="252"/>
        <v>1.1291507063059314E-4</v>
      </c>
      <c r="AN127" s="5">
        <f t="shared" si="253"/>
        <v>1.5074038016185673E-4</v>
      </c>
      <c r="AO127" s="5">
        <f t="shared" si="254"/>
        <v>1.0061837664557343E-4</v>
      </c>
      <c r="AP127" s="5">
        <f t="shared" si="255"/>
        <v>4.47748095452584E-5</v>
      </c>
      <c r="AQ127" s="5">
        <f t="shared" si="256"/>
        <v>1.4943469846040012E-5</v>
      </c>
      <c r="AR127" s="5">
        <f t="shared" si="257"/>
        <v>4.9711760174677736E-3</v>
      </c>
      <c r="AS127" s="5">
        <f t="shared" si="258"/>
        <v>3.1131166225613575E-3</v>
      </c>
      <c r="AT127" s="5">
        <f t="shared" si="259"/>
        <v>9.7476885465468815E-4</v>
      </c>
      <c r="AU127" s="5">
        <f t="shared" si="260"/>
        <v>2.0347761535149182E-4</v>
      </c>
      <c r="AV127" s="5">
        <f t="shared" si="261"/>
        <v>3.1856121390796315E-5</v>
      </c>
      <c r="AW127" s="5">
        <f t="shared" si="262"/>
        <v>9.2655368467830514E-8</v>
      </c>
      <c r="AX127" s="5">
        <f t="shared" si="263"/>
        <v>1.1785198716313873E-5</v>
      </c>
      <c r="AY127" s="5">
        <f t="shared" si="264"/>
        <v>1.5733110955508304E-5</v>
      </c>
      <c r="AZ127" s="5">
        <f t="shared" si="265"/>
        <v>1.0501765235221982E-5</v>
      </c>
      <c r="BA127" s="5">
        <f t="shared" si="266"/>
        <v>4.6732471142165508E-6</v>
      </c>
      <c r="BB127" s="5">
        <f t="shared" si="267"/>
        <v>1.5596834033163167E-6</v>
      </c>
      <c r="BC127" s="5">
        <f t="shared" si="268"/>
        <v>4.1643204549232243E-7</v>
      </c>
      <c r="BD127" s="5">
        <f t="shared" si="269"/>
        <v>1.1060775716056433E-3</v>
      </c>
      <c r="BE127" s="5">
        <f t="shared" si="270"/>
        <v>6.9266275462959907E-4</v>
      </c>
      <c r="BF127" s="5">
        <f t="shared" si="271"/>
        <v>2.1688428730843288E-4</v>
      </c>
      <c r="BG127" s="5">
        <f t="shared" si="272"/>
        <v>4.5273397255148439E-5</v>
      </c>
      <c r="BH127" s="5">
        <f t="shared" si="273"/>
        <v>7.087928744606155E-6</v>
      </c>
      <c r="BI127" s="5">
        <f t="shared" si="274"/>
        <v>8.877395898608179E-7</v>
      </c>
      <c r="BJ127" s="8">
        <f t="shared" si="275"/>
        <v>0.17482836281415606</v>
      </c>
      <c r="BK127" s="8">
        <f t="shared" si="276"/>
        <v>0.2853068137802714</v>
      </c>
      <c r="BL127" s="8">
        <f t="shared" si="277"/>
        <v>0.48361735435261016</v>
      </c>
      <c r="BM127" s="8">
        <f t="shared" si="278"/>
        <v>0.31235295799363388</v>
      </c>
      <c r="BN127" s="8">
        <f t="shared" si="279"/>
        <v>0.68717102724560086</v>
      </c>
    </row>
    <row r="128" spans="1:66" x14ac:dyDescent="0.25">
      <c r="A128" t="s">
        <v>154</v>
      </c>
      <c r="B128" t="s">
        <v>172</v>
      </c>
      <c r="C128" t="s">
        <v>155</v>
      </c>
      <c r="D128" s="11">
        <v>44385</v>
      </c>
      <c r="E128">
        <f>VLOOKUP(A128,home!$A$2:$E$405,3,FALSE)</f>
        <v>1.3447</v>
      </c>
      <c r="F128">
        <f>VLOOKUP(B128,home!$B$2:$E$405,3,FALSE)</f>
        <v>1.0176000000000001</v>
      </c>
      <c r="G128">
        <f>VLOOKUP(C128,away!$B$2:$E$405,4,FALSE)</f>
        <v>0.93940000000000001</v>
      </c>
      <c r="H128">
        <f>VLOOKUP(A128,away!$A$2:$E$405,3,FALSE)</f>
        <v>1.05</v>
      </c>
      <c r="I128">
        <f>VLOOKUP(C128,away!$B$2:$E$405,3,FALSE)</f>
        <v>1.3533999999999999</v>
      </c>
      <c r="J128">
        <f>VLOOKUP(B128,home!$B$2:$E$405,4,FALSE)</f>
        <v>0.95240000000000002</v>
      </c>
      <c r="K128" s="3">
        <f t="shared" si="224"/>
        <v>1.2854436967680001</v>
      </c>
      <c r="L128" s="3">
        <f t="shared" si="225"/>
        <v>1.353427068</v>
      </c>
      <c r="M128" s="5">
        <f t="shared" si="226"/>
        <v>7.1441898732254427E-2</v>
      </c>
      <c r="N128" s="5">
        <f t="shared" si="227"/>
        <v>9.1834538410514213E-2</v>
      </c>
      <c r="O128" s="5">
        <f t="shared" si="228"/>
        <v>9.6691399533548023E-2</v>
      </c>
      <c r="P128" s="5">
        <f t="shared" si="229"/>
        <v>0.12429135006207562</v>
      </c>
      <c r="Q128" s="5">
        <f t="shared" si="230"/>
        <v>5.9024064272697151E-2</v>
      </c>
      <c r="R128" s="5">
        <f t="shared" si="231"/>
        <v>6.5432378685753245E-2</v>
      </c>
      <c r="S128" s="5">
        <f t="shared" si="232"/>
        <v>5.4059102481828554E-2</v>
      </c>
      <c r="T128" s="5">
        <f t="shared" si="233"/>
        <v>7.9884766250040054E-2</v>
      </c>
      <c r="U128" s="5">
        <f t="shared" si="234"/>
        <v>8.4109638746138346E-2</v>
      </c>
      <c r="V128" s="5">
        <f t="shared" si="235"/>
        <v>1.0449950627855153E-2</v>
      </c>
      <c r="W128" s="5">
        <f t="shared" si="236"/>
        <v>2.5290703792322625E-2</v>
      </c>
      <c r="X128" s="5">
        <f t="shared" si="237"/>
        <v>3.4229123081299689E-2</v>
      </c>
      <c r="Y128" s="5">
        <f t="shared" si="238"/>
        <v>2.3163310846067289E-2</v>
      </c>
      <c r="Z128" s="5">
        <f t="shared" si="239"/>
        <v>2.9519317478974915E-2</v>
      </c>
      <c r="AA128" s="5">
        <f t="shared" si="240"/>
        <v>3.794542058624175E-2</v>
      </c>
      <c r="AB128" s="5">
        <f t="shared" si="241"/>
        <v>2.4388350856897587E-2</v>
      </c>
      <c r="AC128" s="5">
        <f t="shared" si="242"/>
        <v>1.1362716545421918E-3</v>
      </c>
      <c r="AD128" s="5">
        <f t="shared" si="243"/>
        <v>8.1274439441669181E-3</v>
      </c>
      <c r="AE128" s="5">
        <f t="shared" si="244"/>
        <v>1.0999902627688187E-2</v>
      </c>
      <c r="AF128" s="5">
        <f t="shared" si="245"/>
        <v>7.4437829808387613E-3</v>
      </c>
      <c r="AG128" s="5">
        <f t="shared" si="246"/>
        <v>3.3582057915283025E-3</v>
      </c>
      <c r="AH128" s="5">
        <f t="shared" si="247"/>
        <v>9.9880608262325355E-3</v>
      </c>
      <c r="AI128" s="5">
        <f t="shared" si="248"/>
        <v>1.2839089832015994E-2</v>
      </c>
      <c r="AJ128" s="5">
        <f t="shared" si="249"/>
        <v>8.2519635484015422E-3</v>
      </c>
      <c r="AK128" s="5">
        <f t="shared" si="250"/>
        <v>3.5358115097506877E-3</v>
      </c>
      <c r="AL128" s="5">
        <f t="shared" si="251"/>
        <v>7.9073339587238978E-5</v>
      </c>
      <c r="AM128" s="5">
        <f t="shared" si="252"/>
        <v>2.0894743177729221E-3</v>
      </c>
      <c r="AN128" s="5">
        <f t="shared" si="253"/>
        <v>2.8279510995647059E-3</v>
      </c>
      <c r="AO128" s="5">
        <f t="shared" si="254"/>
        <v>1.9137127825656186E-3</v>
      </c>
      <c r="AP128" s="5">
        <f t="shared" si="255"/>
        <v>8.6335689343396919E-4</v>
      </c>
      <c r="AQ128" s="5">
        <f t="shared" si="256"/>
        <v>2.9212264722948113E-4</v>
      </c>
      <c r="AR128" s="5">
        <f t="shared" si="257"/>
        <v>2.7036223758107108E-3</v>
      </c>
      <c r="AS128" s="5">
        <f t="shared" si="258"/>
        <v>3.475354341426803E-3</v>
      </c>
      <c r="AT128" s="5">
        <f t="shared" si="259"/>
        <v>2.2336861661111946E-3</v>
      </c>
      <c r="AU128" s="5">
        <f t="shared" si="260"/>
        <v>9.5709260092850508E-4</v>
      </c>
      <c r="AV128" s="5">
        <f t="shared" si="261"/>
        <v>3.075721627717094E-4</v>
      </c>
      <c r="AW128" s="5">
        <f t="shared" si="262"/>
        <v>3.8213383904404799E-6</v>
      </c>
      <c r="AX128" s="5">
        <f t="shared" si="263"/>
        <v>4.4765026522330297E-4</v>
      </c>
      <c r="AY128" s="5">
        <f t="shared" si="264"/>
        <v>6.0586198595059728E-4</v>
      </c>
      <c r="AZ128" s="5">
        <f t="shared" si="265"/>
        <v>4.0999500562888713E-4</v>
      </c>
      <c r="BA128" s="5">
        <f t="shared" si="266"/>
        <v>1.8496611278764945E-4</v>
      </c>
      <c r="BB128" s="5">
        <f t="shared" si="267"/>
        <v>6.2584535927386395E-5</v>
      </c>
      <c r="BC128" s="5">
        <f t="shared" si="268"/>
        <v>1.694072099246864E-5</v>
      </c>
      <c r="BD128" s="5">
        <f t="shared" si="269"/>
        <v>6.098592841787808E-4</v>
      </c>
      <c r="BE128" s="5">
        <f t="shared" si="270"/>
        <v>7.8393977276305818E-4</v>
      </c>
      <c r="BF128" s="5">
        <f t="shared" si="271"/>
        <v>5.0385521977200582E-4</v>
      </c>
      <c r="BG128" s="5">
        <f t="shared" si="272"/>
        <v>2.1589250544652678E-4</v>
      </c>
      <c r="BH128" s="5">
        <f t="shared" si="273"/>
        <v>6.9379415076422236E-5</v>
      </c>
      <c r="BI128" s="5">
        <f t="shared" si="274"/>
        <v>1.7836666359087531E-5</v>
      </c>
      <c r="BJ128" s="8">
        <f t="shared" si="275"/>
        <v>0.35307045836424017</v>
      </c>
      <c r="BK128" s="8">
        <f t="shared" si="276"/>
        <v>0.26206350888409374</v>
      </c>
      <c r="BL128" s="8">
        <f t="shared" si="277"/>
        <v>0.35506020463562449</v>
      </c>
      <c r="BM128" s="8">
        <f t="shared" si="278"/>
        <v>0.49039581901853041</v>
      </c>
      <c r="BN128" s="8">
        <f t="shared" si="279"/>
        <v>0.50871562969684259</v>
      </c>
    </row>
    <row r="129" spans="1:66" x14ac:dyDescent="0.25">
      <c r="A129" t="s">
        <v>154</v>
      </c>
      <c r="B129" t="s">
        <v>173</v>
      </c>
      <c r="C129" t="s">
        <v>151</v>
      </c>
      <c r="D129" s="11">
        <v>44385</v>
      </c>
      <c r="E129">
        <f>VLOOKUP(A129,home!$A$2:$E$405,3,FALSE)</f>
        <v>1.3447</v>
      </c>
      <c r="F129">
        <f>VLOOKUP(B129,home!$B$2:$E$405,3,FALSE)</f>
        <v>0.93940000000000001</v>
      </c>
      <c r="G129">
        <f>VLOOKUP(C129,away!$B$2:$E$405,4,FALSE)</f>
        <v>1.2052</v>
      </c>
      <c r="H129">
        <f>VLOOKUP(A129,away!$A$2:$E$405,3,FALSE)</f>
        <v>1.05</v>
      </c>
      <c r="I129">
        <f>VLOOKUP(C129,away!$B$2:$E$405,3,FALSE)</f>
        <v>0.69499999999999995</v>
      </c>
      <c r="J129">
        <f>VLOOKUP(B129,home!$B$2:$E$405,4,FALSE)</f>
        <v>1.1529</v>
      </c>
      <c r="K129" s="3">
        <f t="shared" si="224"/>
        <v>1.5224221141360001</v>
      </c>
      <c r="L129" s="3">
        <f t="shared" si="225"/>
        <v>0.84132877500000003</v>
      </c>
      <c r="M129" s="5">
        <f t="shared" si="226"/>
        <v>9.4066726784272345E-2</v>
      </c>
      <c r="N129" s="5">
        <f t="shared" si="227"/>
        <v>0.14320926506076542</v>
      </c>
      <c r="O129" s="5">
        <f t="shared" si="228"/>
        <v>7.914104401367153E-2</v>
      </c>
      <c r="P129" s="5">
        <f t="shared" si="229"/>
        <v>0.12048607554222406</v>
      </c>
      <c r="Q129" s="5">
        <f t="shared" si="230"/>
        <v>0.10901247603883668</v>
      </c>
      <c r="R129" s="5">
        <f t="shared" si="231"/>
        <v>3.3291818806121677E-2</v>
      </c>
      <c r="S129" s="5">
        <f t="shared" si="232"/>
        <v>3.8581374349451976E-2</v>
      </c>
      <c r="T129" s="5">
        <f t="shared" si="233"/>
        <v>9.1715332925471307E-2</v>
      </c>
      <c r="U129" s="5">
        <f t="shared" si="234"/>
        <v>5.0684201170248418E-2</v>
      </c>
      <c r="V129" s="5">
        <f t="shared" si="235"/>
        <v>5.4908048825236351E-3</v>
      </c>
      <c r="W129" s="5">
        <f t="shared" si="236"/>
        <v>5.5321001412748587E-2</v>
      </c>
      <c r="X129" s="5">
        <f t="shared" si="237"/>
        <v>4.654315035036103E-2</v>
      </c>
      <c r="Y129" s="5">
        <f t="shared" si="238"/>
        <v>1.9579045834455033E-2</v>
      </c>
      <c r="Z129" s="5">
        <f t="shared" si="239"/>
        <v>9.3364550445587721E-3</v>
      </c>
      <c r="AA129" s="5">
        <f t="shared" si="240"/>
        <v>1.421402562747289E-2</v>
      </c>
      <c r="AB129" s="5">
        <f t="shared" si="241"/>
        <v>1.0819873473080284E-2</v>
      </c>
      <c r="AC129" s="5">
        <f t="shared" si="242"/>
        <v>4.3955867451712992E-4</v>
      </c>
      <c r="AD129" s="5">
        <f t="shared" si="243"/>
        <v>2.1055478981729353E-2</v>
      </c>
      <c r="AE129" s="5">
        <f t="shared" si="244"/>
        <v>1.7714580338736602E-2</v>
      </c>
      <c r="AF129" s="5">
        <f t="shared" si="245"/>
        <v>7.451893088014176E-3</v>
      </c>
      <c r="AG129" s="5">
        <f t="shared" si="246"/>
        <v>2.0898306943899778E-3</v>
      </c>
      <c r="AH129" s="5">
        <f t="shared" si="247"/>
        <v>1.9637570713703003E-3</v>
      </c>
      <c r="AI129" s="5">
        <f t="shared" si="248"/>
        <v>2.9896671922450932E-3</v>
      </c>
      <c r="AJ129" s="5">
        <f t="shared" si="249"/>
        <v>2.2757677236904077E-3</v>
      </c>
      <c r="AK129" s="5">
        <f t="shared" si="250"/>
        <v>1.1548930363944074E-3</v>
      </c>
      <c r="AL129" s="5">
        <f t="shared" si="251"/>
        <v>2.2520481566055978E-5</v>
      </c>
      <c r="AM129" s="5">
        <f t="shared" si="252"/>
        <v>6.4110653651020949E-3</v>
      </c>
      <c r="AN129" s="5">
        <f t="shared" si="253"/>
        <v>5.3938137700662728E-3</v>
      </c>
      <c r="AO129" s="5">
        <f t="shared" si="254"/>
        <v>2.2689853658739946E-3</v>
      </c>
      <c r="AP129" s="5">
        <f t="shared" si="255"/>
        <v>6.363208927878982E-4</v>
      </c>
      <c r="AQ129" s="5">
        <f t="shared" si="256"/>
        <v>1.3383876930903718E-4</v>
      </c>
      <c r="AR129" s="5">
        <f t="shared" si="257"/>
        <v>3.3043306625071258E-4</v>
      </c>
      <c r="AS129" s="5">
        <f t="shared" si="258"/>
        <v>5.0305860730185086E-4</v>
      </c>
      <c r="AT129" s="5">
        <f t="shared" si="259"/>
        <v>3.8293377423139797E-4</v>
      </c>
      <c r="AU129" s="5">
        <f t="shared" si="260"/>
        <v>1.943289487131475E-4</v>
      </c>
      <c r="AV129" s="5">
        <f t="shared" si="261"/>
        <v>7.396267223442414E-5</v>
      </c>
      <c r="AW129" s="5">
        <f t="shared" si="262"/>
        <v>8.0126467903702524E-7</v>
      </c>
      <c r="AX129" s="5">
        <f t="shared" si="263"/>
        <v>1.6267246145004713E-3</v>
      </c>
      <c r="AY129" s="5">
        <f t="shared" si="264"/>
        <v>1.3686102271800286E-3</v>
      </c>
      <c r="AZ129" s="5">
        <f t="shared" si="265"/>
        <v>5.7572558294292258E-4</v>
      </c>
      <c r="BA129" s="5">
        <f t="shared" si="266"/>
        <v>1.6145816647784332E-4</v>
      </c>
      <c r="BB129" s="5">
        <f t="shared" si="267"/>
        <v>3.3959850354137499E-5</v>
      </c>
      <c r="BC129" s="5">
        <f t="shared" si="268"/>
        <v>5.7142798595259655E-6</v>
      </c>
      <c r="BD129" s="5">
        <f t="shared" si="269"/>
        <v>4.6333807808034296E-5</v>
      </c>
      <c r="BE129" s="5">
        <f t="shared" si="270"/>
        <v>7.0539613639078688E-5</v>
      </c>
      <c r="BF129" s="5">
        <f t="shared" si="271"/>
        <v>5.3695533863371418E-5</v>
      </c>
      <c r="BG129" s="5">
        <f t="shared" si="272"/>
        <v>2.7249089394645027E-5</v>
      </c>
      <c r="BH129" s="5">
        <f t="shared" si="273"/>
        <v>1.0371154071119093E-5</v>
      </c>
      <c r="BI129" s="5">
        <f t="shared" si="274"/>
        <v>3.1578548613966587E-6</v>
      </c>
      <c r="BJ129" s="8">
        <f t="shared" si="275"/>
        <v>0.5323082716099623</v>
      </c>
      <c r="BK129" s="8">
        <f t="shared" si="276"/>
        <v>0.26045567094173522</v>
      </c>
      <c r="BL129" s="8">
        <f t="shared" si="277"/>
        <v>0.19823111223666418</v>
      </c>
      <c r="BM129" s="8">
        <f t="shared" si="278"/>
        <v>0.4197562946245279</v>
      </c>
      <c r="BN129" s="8">
        <f t="shared" si="279"/>
        <v>0.57920740624589173</v>
      </c>
    </row>
    <row r="130" spans="1:66" x14ac:dyDescent="0.25">
      <c r="A130" t="s">
        <v>32</v>
      </c>
      <c r="B130" t="s">
        <v>509</v>
      </c>
      <c r="C130" t="s">
        <v>510</v>
      </c>
      <c r="D130" s="11">
        <v>44385</v>
      </c>
      <c r="E130">
        <f>VLOOKUP(A130,home!$A$2:$E$405,3,FALSE)</f>
        <v>1.268</v>
      </c>
      <c r="F130" t="e">
        <f>VLOOKUP(B130,home!$B$2:$E$405,3,FALSE)</f>
        <v>#N/A</v>
      </c>
      <c r="G130" t="e">
        <f>VLOOKUP(C130,away!$B$2:$E$405,4,FALSE)</f>
        <v>#N/A</v>
      </c>
      <c r="H130">
        <f>VLOOKUP(A130,away!$A$2:$E$405,3,FALSE)</f>
        <v>1.1471</v>
      </c>
      <c r="I130" t="e">
        <f>VLOOKUP(C130,away!$B$2:$E$405,3,FALSE)</f>
        <v>#N/A</v>
      </c>
      <c r="J130" t="e">
        <f>VLOOKUP(B130,home!$B$2:$E$405,4,FALSE)</f>
        <v>#N/A</v>
      </c>
      <c r="K130" s="3" t="e">
        <f t="shared" si="224"/>
        <v>#N/A</v>
      </c>
      <c r="L130" s="3" t="e">
        <f t="shared" si="225"/>
        <v>#N/A</v>
      </c>
      <c r="M130" s="5" t="e">
        <f t="shared" si="226"/>
        <v>#N/A</v>
      </c>
      <c r="N130" s="5" t="e">
        <f t="shared" si="227"/>
        <v>#N/A</v>
      </c>
      <c r="O130" s="5" t="e">
        <f t="shared" si="228"/>
        <v>#N/A</v>
      </c>
      <c r="P130" s="5" t="e">
        <f t="shared" si="229"/>
        <v>#N/A</v>
      </c>
      <c r="Q130" s="5" t="e">
        <f t="shared" si="230"/>
        <v>#N/A</v>
      </c>
      <c r="R130" s="5" t="e">
        <f t="shared" si="231"/>
        <v>#N/A</v>
      </c>
      <c r="S130" s="5" t="e">
        <f t="shared" si="232"/>
        <v>#N/A</v>
      </c>
      <c r="T130" s="5" t="e">
        <f t="shared" si="233"/>
        <v>#N/A</v>
      </c>
      <c r="U130" s="5" t="e">
        <f t="shared" si="234"/>
        <v>#N/A</v>
      </c>
      <c r="V130" s="5" t="e">
        <f t="shared" si="235"/>
        <v>#N/A</v>
      </c>
      <c r="W130" s="5" t="e">
        <f t="shared" si="236"/>
        <v>#N/A</v>
      </c>
      <c r="X130" s="5" t="e">
        <f t="shared" si="237"/>
        <v>#N/A</v>
      </c>
      <c r="Y130" s="5" t="e">
        <f t="shared" si="238"/>
        <v>#N/A</v>
      </c>
      <c r="Z130" s="5" t="e">
        <f t="shared" si="239"/>
        <v>#N/A</v>
      </c>
      <c r="AA130" s="5" t="e">
        <f t="shared" si="240"/>
        <v>#N/A</v>
      </c>
      <c r="AB130" s="5" t="e">
        <f t="shared" si="241"/>
        <v>#N/A</v>
      </c>
      <c r="AC130" s="5" t="e">
        <f t="shared" si="242"/>
        <v>#N/A</v>
      </c>
      <c r="AD130" s="5" t="e">
        <f t="shared" si="243"/>
        <v>#N/A</v>
      </c>
      <c r="AE130" s="5" t="e">
        <f t="shared" si="244"/>
        <v>#N/A</v>
      </c>
      <c r="AF130" s="5" t="e">
        <f t="shared" si="245"/>
        <v>#N/A</v>
      </c>
      <c r="AG130" s="5" t="e">
        <f t="shared" si="246"/>
        <v>#N/A</v>
      </c>
      <c r="AH130" s="5" t="e">
        <f t="shared" si="247"/>
        <v>#N/A</v>
      </c>
      <c r="AI130" s="5" t="e">
        <f t="shared" si="248"/>
        <v>#N/A</v>
      </c>
      <c r="AJ130" s="5" t="e">
        <f t="shared" si="249"/>
        <v>#N/A</v>
      </c>
      <c r="AK130" s="5" t="e">
        <f t="shared" si="250"/>
        <v>#N/A</v>
      </c>
      <c r="AL130" s="5" t="e">
        <f t="shared" si="251"/>
        <v>#N/A</v>
      </c>
      <c r="AM130" s="5" t="e">
        <f t="shared" si="252"/>
        <v>#N/A</v>
      </c>
      <c r="AN130" s="5" t="e">
        <f t="shared" si="253"/>
        <v>#N/A</v>
      </c>
      <c r="AO130" s="5" t="e">
        <f t="shared" si="254"/>
        <v>#N/A</v>
      </c>
      <c r="AP130" s="5" t="e">
        <f t="shared" si="255"/>
        <v>#N/A</v>
      </c>
      <c r="AQ130" s="5" t="e">
        <f t="shared" si="256"/>
        <v>#N/A</v>
      </c>
      <c r="AR130" s="5" t="e">
        <f t="shared" si="257"/>
        <v>#N/A</v>
      </c>
      <c r="AS130" s="5" t="e">
        <f t="shared" si="258"/>
        <v>#N/A</v>
      </c>
      <c r="AT130" s="5" t="e">
        <f t="shared" si="259"/>
        <v>#N/A</v>
      </c>
      <c r="AU130" s="5" t="e">
        <f t="shared" si="260"/>
        <v>#N/A</v>
      </c>
      <c r="AV130" s="5" t="e">
        <f t="shared" si="261"/>
        <v>#N/A</v>
      </c>
      <c r="AW130" s="5" t="e">
        <f t="shared" si="262"/>
        <v>#N/A</v>
      </c>
      <c r="AX130" s="5" t="e">
        <f t="shared" si="263"/>
        <v>#N/A</v>
      </c>
      <c r="AY130" s="5" t="e">
        <f t="shared" si="264"/>
        <v>#N/A</v>
      </c>
      <c r="AZ130" s="5" t="e">
        <f t="shared" si="265"/>
        <v>#N/A</v>
      </c>
      <c r="BA130" s="5" t="e">
        <f t="shared" si="266"/>
        <v>#N/A</v>
      </c>
      <c r="BB130" s="5" t="e">
        <f t="shared" si="267"/>
        <v>#N/A</v>
      </c>
      <c r="BC130" s="5" t="e">
        <f t="shared" si="268"/>
        <v>#N/A</v>
      </c>
      <c r="BD130" s="5" t="e">
        <f t="shared" si="269"/>
        <v>#N/A</v>
      </c>
      <c r="BE130" s="5" t="e">
        <f t="shared" si="270"/>
        <v>#N/A</v>
      </c>
      <c r="BF130" s="5" t="e">
        <f t="shared" si="271"/>
        <v>#N/A</v>
      </c>
      <c r="BG130" s="5" t="e">
        <f t="shared" si="272"/>
        <v>#N/A</v>
      </c>
      <c r="BH130" s="5" t="e">
        <f t="shared" si="273"/>
        <v>#N/A</v>
      </c>
      <c r="BI130" s="5" t="e">
        <f t="shared" si="274"/>
        <v>#N/A</v>
      </c>
      <c r="BJ130" s="8" t="e">
        <f t="shared" si="275"/>
        <v>#N/A</v>
      </c>
      <c r="BK130" s="8" t="e">
        <f t="shared" si="276"/>
        <v>#N/A</v>
      </c>
      <c r="BL130" s="8" t="e">
        <f t="shared" si="277"/>
        <v>#N/A</v>
      </c>
      <c r="BM130" s="8" t="e">
        <f t="shared" si="278"/>
        <v>#N/A</v>
      </c>
      <c r="BN130" s="8" t="e">
        <f t="shared" si="279"/>
        <v>#N/A</v>
      </c>
    </row>
    <row r="131" spans="1:66" x14ac:dyDescent="0.25">
      <c r="A131" t="s">
        <v>32</v>
      </c>
      <c r="B131" t="s">
        <v>309</v>
      </c>
      <c r="C131" t="s">
        <v>36</v>
      </c>
      <c r="D131" s="11">
        <v>44385</v>
      </c>
      <c r="E131">
        <f>VLOOKUP(A131,home!$A$2:$E$405,3,FALSE)</f>
        <v>1.268</v>
      </c>
      <c r="F131">
        <f>VLOOKUP(B131,home!$B$2:$E$405,3,FALSE)</f>
        <v>1.1133999999999999</v>
      </c>
      <c r="G131">
        <f>VLOOKUP(C131,away!$B$2:$E$405,4,FALSE)</f>
        <v>0.55669999999999997</v>
      </c>
      <c r="H131">
        <f>VLOOKUP(A131,away!$A$2:$E$405,3,FALSE)</f>
        <v>1.1471</v>
      </c>
      <c r="I131">
        <f>VLOOKUP(C131,away!$B$2:$E$405,3,FALSE)</f>
        <v>1.9486000000000001</v>
      </c>
      <c r="J131">
        <f>VLOOKUP(B131,home!$B$2:$E$405,4,FALSE)</f>
        <v>1.1794</v>
      </c>
      <c r="K131" s="3">
        <f t="shared" si="224"/>
        <v>0.78594416103999987</v>
      </c>
      <c r="L131" s="3">
        <f t="shared" si="225"/>
        <v>2.6362409473640001</v>
      </c>
      <c r="M131" s="5">
        <f t="shared" si="226"/>
        <v>3.2641032761678471E-2</v>
      </c>
      <c r="N131" s="5">
        <f t="shared" si="227"/>
        <v>2.5654029109356536E-2</v>
      </c>
      <c r="O131" s="5">
        <f t="shared" si="228"/>
        <v>8.6049627130586601E-2</v>
      </c>
      <c r="P131" s="5">
        <f t="shared" si="229"/>
        <v>6.7630202002953707E-2</v>
      </c>
      <c r="Q131" s="5">
        <f t="shared" si="230"/>
        <v>1.0081317192824478E-2</v>
      </c>
      <c r="R131" s="5">
        <f t="shared" si="231"/>
        <v>0.11342377527352832</v>
      </c>
      <c r="S131" s="5">
        <f t="shared" si="232"/>
        <v>3.5031399407268071E-2</v>
      </c>
      <c r="T131" s="5">
        <f t="shared" si="233"/>
        <v>2.6576781187088581E-2</v>
      </c>
      <c r="U131" s="5">
        <f t="shared" si="234"/>
        <v>8.9144753899342691E-2</v>
      </c>
      <c r="V131" s="5">
        <f t="shared" si="235"/>
        <v>8.064765991041464E-3</v>
      </c>
      <c r="W131" s="5">
        <f t="shared" si="236"/>
        <v>2.6411174610975205E-3</v>
      </c>
      <c r="X131" s="5">
        <f t="shared" si="237"/>
        <v>6.9626219977433285E-3</v>
      </c>
      <c r="Y131" s="5">
        <f t="shared" si="238"/>
        <v>9.1775746057341512E-3</v>
      </c>
      <c r="Z131" s="5">
        <f t="shared" si="239"/>
        <v>9.9670800260229245E-2</v>
      </c>
      <c r="AA131" s="5">
        <f t="shared" si="240"/>
        <v>7.833568349071128E-2</v>
      </c>
      <c r="AB131" s="5">
        <f t="shared" si="241"/>
        <v>3.078373652030102E-2</v>
      </c>
      <c r="AC131" s="5">
        <f t="shared" si="242"/>
        <v>1.0443560354366041E-3</v>
      </c>
      <c r="AD131" s="5">
        <f t="shared" si="243"/>
        <v>5.1894271179259621E-4</v>
      </c>
      <c r="AE131" s="5">
        <f t="shared" si="244"/>
        <v>1.3680580261637568E-3</v>
      </c>
      <c r="AF131" s="5">
        <f t="shared" si="245"/>
        <v>1.8032652934714334E-3</v>
      </c>
      <c r="AG131" s="5">
        <f t="shared" si="246"/>
        <v>1.5846139352032511E-3</v>
      </c>
      <c r="AH131" s="5">
        <f t="shared" si="247"/>
        <v>6.5689061225638723E-2</v>
      </c>
      <c r="AI131" s="5">
        <f t="shared" si="248"/>
        <v>5.1627934114489807E-2</v>
      </c>
      <c r="AJ131" s="5">
        <f t="shared" si="249"/>
        <v>2.0288336681920541E-2</v>
      </c>
      <c r="AK131" s="5">
        <f t="shared" si="250"/>
        <v>5.3151665841230308E-3</v>
      </c>
      <c r="AL131" s="5">
        <f t="shared" si="251"/>
        <v>8.65536457198169E-5</v>
      </c>
      <c r="AM131" s="5">
        <f t="shared" si="252"/>
        <v>8.1571998849530928E-5</v>
      </c>
      <c r="AN131" s="5">
        <f t="shared" si="253"/>
        <v>2.1504344352546253E-4</v>
      </c>
      <c r="AO131" s="5">
        <f t="shared" si="254"/>
        <v>2.8345316564199114E-4</v>
      </c>
      <c r="AP131" s="5">
        <f t="shared" si="255"/>
        <v>2.4908361397512252E-4</v>
      </c>
      <c r="AQ131" s="5">
        <f t="shared" si="256"/>
        <v>1.6416110561965654E-4</v>
      </c>
      <c r="AR131" s="5">
        <f t="shared" si="257"/>
        <v>3.4634438599385885E-2</v>
      </c>
      <c r="AS131" s="5">
        <f t="shared" si="258"/>
        <v>2.7220734788085729E-2</v>
      </c>
      <c r="AT131" s="5">
        <f t="shared" si="259"/>
        <v>1.0696988782957188E-2</v>
      </c>
      <c r="AU131" s="5">
        <f t="shared" si="260"/>
        <v>2.8024119582251918E-3</v>
      </c>
      <c r="AV131" s="5">
        <f t="shared" si="261"/>
        <v>5.5063482884894026E-4</v>
      </c>
      <c r="AW131" s="5">
        <f t="shared" si="262"/>
        <v>4.9814945321382694E-6</v>
      </c>
      <c r="AX131" s="5">
        <f t="shared" si="263"/>
        <v>1.0685172700025064E-5</v>
      </c>
      <c r="AY131" s="5">
        <f t="shared" si="264"/>
        <v>2.8168689801462023E-5</v>
      </c>
      <c r="AZ131" s="5">
        <f t="shared" si="265"/>
        <v>3.7129726744104447E-5</v>
      </c>
      <c r="BA131" s="5">
        <f t="shared" si="266"/>
        <v>3.2627635335748121E-5</v>
      </c>
      <c r="BB131" s="5">
        <f t="shared" si="267"/>
        <v>2.1503577071939947E-5</v>
      </c>
      <c r="BC131" s="5">
        <f t="shared" si="268"/>
        <v>1.1337722078369138E-5</v>
      </c>
      <c r="BD131" s="5">
        <f t="shared" si="269"/>
        <v>1.5217454204110898E-2</v>
      </c>
      <c r="BE131" s="5">
        <f t="shared" si="270"/>
        <v>1.196006927761456E-2</v>
      </c>
      <c r="BF131" s="5">
        <f t="shared" si="271"/>
        <v>4.6999733071875259E-3</v>
      </c>
      <c r="BG131" s="5">
        <f t="shared" si="272"/>
        <v>1.2313055259426313E-3</v>
      </c>
      <c r="BH131" s="5">
        <f t="shared" si="273"/>
        <v>2.4193434714272423E-4</v>
      </c>
      <c r="BI131" s="5">
        <f t="shared" si="274"/>
        <v>3.8029377498369713E-5</v>
      </c>
      <c r="BJ131" s="8">
        <f t="shared" si="275"/>
        <v>8.7503087371819069E-2</v>
      </c>
      <c r="BK131" s="8">
        <f t="shared" si="276"/>
        <v>0.1445264785338996</v>
      </c>
      <c r="BL131" s="8">
        <f t="shared" si="277"/>
        <v>0.64995204991764177</v>
      </c>
      <c r="BM131" s="8">
        <f t="shared" si="278"/>
        <v>0.64614924541739216</v>
      </c>
      <c r="BN131" s="8">
        <f t="shared" si="279"/>
        <v>0.33547998347092811</v>
      </c>
    </row>
    <row r="132" spans="1:66" x14ac:dyDescent="0.25">
      <c r="A132" t="s">
        <v>32</v>
      </c>
      <c r="B132" t="s">
        <v>313</v>
      </c>
      <c r="C132" t="s">
        <v>208</v>
      </c>
      <c r="D132" s="11">
        <v>44385</v>
      </c>
      <c r="E132">
        <f>VLOOKUP(A132,home!$A$2:$E$405,3,FALSE)</f>
        <v>1.268</v>
      </c>
      <c r="F132">
        <f>VLOOKUP(B132,home!$B$2:$E$405,3,FALSE)</f>
        <v>0.46389999999999998</v>
      </c>
      <c r="G132">
        <f>VLOOKUP(C132,away!$B$2:$E$405,4,FALSE)</f>
        <v>0.83499999999999996</v>
      </c>
      <c r="H132">
        <f>VLOOKUP(A132,away!$A$2:$E$405,3,FALSE)</f>
        <v>1.1471</v>
      </c>
      <c r="I132">
        <f>VLOOKUP(C132,away!$B$2:$E$405,3,FALSE)</f>
        <v>1.3332999999999999</v>
      </c>
      <c r="J132">
        <f>VLOOKUP(B132,home!$B$2:$E$405,4,FALSE)</f>
        <v>1.0769</v>
      </c>
      <c r="K132" s="3">
        <f t="shared" si="224"/>
        <v>0.49116804199999997</v>
      </c>
      <c r="L132" s="3">
        <f t="shared" si="225"/>
        <v>1.6470414762669998</v>
      </c>
      <c r="M132" s="5">
        <f t="shared" si="226"/>
        <v>0.11786569057202394</v>
      </c>
      <c r="N132" s="5">
        <f t="shared" si="227"/>
        <v>5.7891860457238847E-2</v>
      </c>
      <c r="O132" s="5">
        <f t="shared" si="228"/>
        <v>0.19412968100097572</v>
      </c>
      <c r="P132" s="5">
        <f t="shared" si="229"/>
        <v>9.5350295311333821E-2</v>
      </c>
      <c r="Q132" s="5">
        <f t="shared" si="230"/>
        <v>1.4217315874259612E-2</v>
      </c>
      <c r="R132" s="5">
        <f t="shared" si="231"/>
        <v>0.15986981819154439</v>
      </c>
      <c r="S132" s="5">
        <f t="shared" si="232"/>
        <v>1.9283980715327283E-2</v>
      </c>
      <c r="T132" s="5">
        <f t="shared" si="233"/>
        <v>2.3416508926094804E-2</v>
      </c>
      <c r="U132" s="5">
        <f t="shared" si="234"/>
        <v>7.8522945576036826E-2</v>
      </c>
      <c r="V132" s="5">
        <f t="shared" si="235"/>
        <v>1.7333601841033471E-3</v>
      </c>
      <c r="W132" s="5">
        <f t="shared" si="236"/>
        <v>2.3276970668185378E-3</v>
      </c>
      <c r="X132" s="5">
        <f t="shared" si="237"/>
        <v>3.8338136132351703E-3</v>
      </c>
      <c r="Y132" s="5">
        <f t="shared" si="238"/>
        <v>3.1572250166376878E-3</v>
      </c>
      <c r="Z132" s="5">
        <f t="shared" si="239"/>
        <v>8.7770740454912732E-2</v>
      </c>
      <c r="AA132" s="5">
        <f t="shared" si="240"/>
        <v>4.3110182734129664E-2</v>
      </c>
      <c r="AB132" s="5">
        <f t="shared" si="241"/>
        <v>1.0587172021892336E-2</v>
      </c>
      <c r="AC132" s="5">
        <f t="shared" si="242"/>
        <v>8.7640222439331773E-5</v>
      </c>
      <c r="AD132" s="5">
        <f t="shared" si="243"/>
        <v>2.8582260266960099E-4</v>
      </c>
      <c r="AE132" s="5">
        <f t="shared" si="244"/>
        <v>4.7076168145141574E-4</v>
      </c>
      <c r="AF132" s="5">
        <f t="shared" si="245"/>
        <v>3.8768200739383747E-4</v>
      </c>
      <c r="AG132" s="5">
        <f t="shared" si="246"/>
        <v>2.1284278192670002E-4</v>
      </c>
      <c r="AH132" s="5">
        <f t="shared" si="247"/>
        <v>3.6140512482976783E-2</v>
      </c>
      <c r="AI132" s="5">
        <f t="shared" si="248"/>
        <v>1.7751064753140262E-2</v>
      </c>
      <c r="AJ132" s="5">
        <f t="shared" si="249"/>
        <v>4.359377859107557E-3</v>
      </c>
      <c r="AK132" s="5">
        <f t="shared" si="250"/>
        <v>7.1372902913200385E-4</v>
      </c>
      <c r="AL132" s="5">
        <f t="shared" si="251"/>
        <v>2.8359469325417862E-6</v>
      </c>
      <c r="AM132" s="5">
        <f t="shared" si="252"/>
        <v>2.8077385622514375E-5</v>
      </c>
      <c r="AN132" s="5">
        <f t="shared" si="253"/>
        <v>4.6244618665423917E-5</v>
      </c>
      <c r="AO132" s="5">
        <f t="shared" si="254"/>
        <v>3.8083402498052135E-5</v>
      </c>
      <c r="AP132" s="5">
        <f t="shared" si="255"/>
        <v>2.0908314490554045E-5</v>
      </c>
      <c r="AQ132" s="5">
        <f t="shared" si="256"/>
        <v>8.6092152911942096E-6</v>
      </c>
      <c r="AR132" s="5">
        <f t="shared" si="257"/>
        <v>1.1904984606601596E-2</v>
      </c>
      <c r="AS132" s="5">
        <f t="shared" si="258"/>
        <v>5.8473479792646452E-3</v>
      </c>
      <c r="AT132" s="5">
        <f t="shared" si="259"/>
        <v>1.4360152289340359E-3</v>
      </c>
      <c r="AU132" s="5">
        <f t="shared" si="260"/>
        <v>2.3510826275923748E-4</v>
      </c>
      <c r="AV132" s="5">
        <f t="shared" si="261"/>
        <v>2.8869416269369032E-5</v>
      </c>
      <c r="AW132" s="5">
        <f t="shared" si="262"/>
        <v>6.3727992286245716E-8</v>
      </c>
      <c r="AX132" s="5">
        <f t="shared" si="263"/>
        <v>2.2984524201148897E-6</v>
      </c>
      <c r="AY132" s="5">
        <f t="shared" si="264"/>
        <v>3.7856464671554868E-6</v>
      </c>
      <c r="AZ132" s="5">
        <f t="shared" si="265"/>
        <v>3.1175583729443632E-6</v>
      </c>
      <c r="BA132" s="5">
        <f t="shared" si="266"/>
        <v>1.7115826483076102E-6</v>
      </c>
      <c r="BB132" s="5">
        <f t="shared" si="267"/>
        <v>7.0476190295538676E-7</v>
      </c>
      <c r="BC132" s="5">
        <f t="shared" si="268"/>
        <v>2.3215441701207592E-7</v>
      </c>
      <c r="BD132" s="5">
        <f t="shared" si="269"/>
        <v>3.2680005702321675E-3</v>
      </c>
      <c r="BE132" s="5">
        <f t="shared" si="270"/>
        <v>1.605137441335817E-3</v>
      </c>
      <c r="BF132" s="5">
        <f t="shared" si="271"/>
        <v>3.9419610710090148E-4</v>
      </c>
      <c r="BG132" s="5">
        <f t="shared" si="272"/>
        <v>6.453884336292405E-5</v>
      </c>
      <c r="BH132" s="5">
        <f t="shared" si="273"/>
        <v>7.9248543318780206E-6</v>
      </c>
      <c r="BI132" s="5">
        <f t="shared" si="274"/>
        <v>7.7848703706474903E-7</v>
      </c>
      <c r="BJ132" s="8">
        <f t="shared" si="275"/>
        <v>0.10635530312052244</v>
      </c>
      <c r="BK132" s="8">
        <f t="shared" si="276"/>
        <v>0.23432758859862746</v>
      </c>
      <c r="BL132" s="8">
        <f t="shared" si="277"/>
        <v>0.56997738544616505</v>
      </c>
      <c r="BM132" s="8">
        <f t="shared" si="278"/>
        <v>0.35910263429437678</v>
      </c>
      <c r="BN132" s="8">
        <f t="shared" si="279"/>
        <v>0.63932466140737632</v>
      </c>
    </row>
    <row r="133" spans="1:66" x14ac:dyDescent="0.25">
      <c r="A133" t="s">
        <v>213</v>
      </c>
      <c r="B133" t="s">
        <v>217</v>
      </c>
      <c r="C133" t="s">
        <v>315</v>
      </c>
      <c r="D133" s="11">
        <v>44385</v>
      </c>
      <c r="E133">
        <f>VLOOKUP(A133,home!$A$2:$E$405,3,FALSE)</f>
        <v>1.2675000000000001</v>
      </c>
      <c r="F133">
        <f>VLOOKUP(B133,home!$B$2:$E$405,3,FALSE)</f>
        <v>0.872</v>
      </c>
      <c r="G133">
        <f>VLOOKUP(C133,away!$B$2:$E$405,4,FALSE)</f>
        <v>0.37369999999999998</v>
      </c>
      <c r="H133">
        <f>VLOOKUP(A133,away!$A$2:$E$405,3,FALSE)</f>
        <v>1.1535</v>
      </c>
      <c r="I133">
        <f>VLOOKUP(C133,away!$B$2:$E$405,3,FALSE)</f>
        <v>1.597</v>
      </c>
      <c r="J133">
        <f>VLOOKUP(B133,home!$B$2:$E$405,4,FALSE)</f>
        <v>1.0951</v>
      </c>
      <c r="K133" s="3">
        <f t="shared" si="224"/>
        <v>0.41303566200000003</v>
      </c>
      <c r="L133" s="3">
        <f t="shared" si="225"/>
        <v>2.0173269664499998</v>
      </c>
      <c r="M133" s="5">
        <f t="shared" si="226"/>
        <v>8.8004913709925733E-2</v>
      </c>
      <c r="N133" s="5">
        <f t="shared" si="227"/>
        <v>3.6349167793432051E-2</v>
      </c>
      <c r="O133" s="5">
        <f t="shared" si="228"/>
        <v>0.17753468560713842</v>
      </c>
      <c r="P133" s="5">
        <f t="shared" si="229"/>
        <v>7.3328156397706304E-2</v>
      </c>
      <c r="Q133" s="5">
        <f t="shared" si="230"/>
        <v>7.5067512913546443E-3</v>
      </c>
      <c r="R133" s="5">
        <f t="shared" si="231"/>
        <v>0.17907275437775155</v>
      </c>
      <c r="S133" s="5">
        <f t="shared" si="232"/>
        <v>1.5274767890829785E-2</v>
      </c>
      <c r="T133" s="5">
        <f t="shared" si="233"/>
        <v>1.514357181048308E-2</v>
      </c>
      <c r="U133" s="5">
        <f t="shared" si="234"/>
        <v>7.3963433650578017E-2</v>
      </c>
      <c r="V133" s="5">
        <f t="shared" si="235"/>
        <v>1.4141515533620092E-3</v>
      </c>
      <c r="W133" s="5">
        <f t="shared" si="236"/>
        <v>1.0335186630313403E-3</v>
      </c>
      <c r="X133" s="5">
        <f t="shared" si="237"/>
        <v>2.0849450692624729E-3</v>
      </c>
      <c r="Y133" s="5">
        <f t="shared" si="238"/>
        <v>2.1030079558950754E-3</v>
      </c>
      <c r="Z133" s="5">
        <f t="shared" si="239"/>
        <v>0.12041609878757184</v>
      </c>
      <c r="AA133" s="5">
        <f t="shared" si="240"/>
        <v>4.9736143078182138E-2</v>
      </c>
      <c r="AB133" s="5">
        <f t="shared" si="241"/>
        <v>1.0271400390811838E-2</v>
      </c>
      <c r="AC133" s="5">
        <f t="shared" si="242"/>
        <v>7.3644415055608618E-5</v>
      </c>
      <c r="AD133" s="5">
        <f t="shared" si="243"/>
        <v>1.0672001629362614E-4</v>
      </c>
      <c r="AE133" s="5">
        <f t="shared" si="244"/>
        <v>2.1528916672911531E-4</v>
      </c>
      <c r="AF133" s="5">
        <f t="shared" si="245"/>
        <v>2.1715432081359729E-4</v>
      </c>
      <c r="AG133" s="5">
        <f t="shared" si="246"/>
        <v>1.4602375575280144E-4</v>
      </c>
      <c r="AH133" s="5">
        <f t="shared" si="247"/>
        <v>6.0729660819718922E-2</v>
      </c>
      <c r="AI133" s="5">
        <f t="shared" si="248"/>
        <v>2.508351565970807E-2</v>
      </c>
      <c r="AJ133" s="5">
        <f t="shared" si="249"/>
        <v>5.1801932478974452E-3</v>
      </c>
      <c r="AK133" s="5">
        <f t="shared" si="250"/>
        <v>7.1320151581108395E-4</v>
      </c>
      <c r="AL133" s="5">
        <f t="shared" si="251"/>
        <v>2.4545034850281082E-6</v>
      </c>
      <c r="AM133" s="5">
        <f t="shared" si="252"/>
        <v>8.8158345156977302E-6</v>
      </c>
      <c r="AN133" s="5">
        <f t="shared" si="253"/>
        <v>1.7784420700277703E-5</v>
      </c>
      <c r="AO133" s="5">
        <f t="shared" si="254"/>
        <v>1.7938495730680904E-5</v>
      </c>
      <c r="AP133" s="5">
        <f t="shared" si="255"/>
        <v>1.2062603725016928E-5</v>
      </c>
      <c r="AQ133" s="5">
        <f t="shared" si="256"/>
        <v>6.0835539450192147E-6</v>
      </c>
      <c r="AR133" s="5">
        <f t="shared" si="257"/>
        <v>2.4502316486996197E-2</v>
      </c>
      <c r="AS133" s="5">
        <f t="shared" si="258"/>
        <v>1.0120330510739989E-2</v>
      </c>
      <c r="AT133" s="5">
        <f t="shared" si="259"/>
        <v>2.0900287060811448E-3</v>
      </c>
      <c r="AU133" s="5">
        <f t="shared" si="260"/>
        <v>2.877521300717431E-4</v>
      </c>
      <c r="AV133" s="5">
        <f t="shared" si="261"/>
        <v>2.9712972884023129E-5</v>
      </c>
      <c r="AW133" s="5">
        <f t="shared" si="262"/>
        <v>5.6810027178363926E-8</v>
      </c>
      <c r="AX133" s="5">
        <f t="shared" si="263"/>
        <v>6.0687567421227707E-7</v>
      </c>
      <c r="AY133" s="5">
        <f t="shared" si="264"/>
        <v>1.2242666628709509E-6</v>
      </c>
      <c r="AZ133" s="5">
        <f t="shared" si="265"/>
        <v>1.2348730765676605E-6</v>
      </c>
      <c r="BA133" s="5">
        <f t="shared" si="266"/>
        <v>8.3038091916767234E-7</v>
      </c>
      <c r="BB133" s="5">
        <f t="shared" si="267"/>
        <v>4.1878745516562055E-7</v>
      </c>
      <c r="BC133" s="5">
        <f t="shared" si="268"/>
        <v>1.6896624530331532E-7</v>
      </c>
      <c r="BD133" s="5">
        <f t="shared" si="269"/>
        <v>8.238197298284974E-3</v>
      </c>
      <c r="BE133" s="5">
        <f t="shared" si="270"/>
        <v>3.4026692747837462E-3</v>
      </c>
      <c r="BF133" s="5">
        <f t="shared" si="271"/>
        <v>7.0271187823868226E-4</v>
      </c>
      <c r="BG133" s="5">
        <f t="shared" si="272"/>
        <v>9.6748355274525852E-5</v>
      </c>
      <c r="BH133" s="5">
        <f t="shared" si="273"/>
        <v>9.9901302420562443E-6</v>
      </c>
      <c r="BI133" s="5">
        <f t="shared" si="274"/>
        <v>8.2525601159878416E-7</v>
      </c>
      <c r="BJ133" s="8">
        <f t="shared" si="275"/>
        <v>6.4973318901697788E-2</v>
      </c>
      <c r="BK133" s="8">
        <f t="shared" si="276"/>
        <v>0.17809931273702734</v>
      </c>
      <c r="BL133" s="8">
        <f t="shared" si="277"/>
        <v>0.63176627134720609</v>
      </c>
      <c r="BM133" s="8">
        <f t="shared" si="278"/>
        <v>0.43345740513955855</v>
      </c>
      <c r="BN133" s="8">
        <f t="shared" si="279"/>
        <v>0.56179642917730865</v>
      </c>
    </row>
    <row r="134" spans="1:66" x14ac:dyDescent="0.25">
      <c r="A134" t="s">
        <v>213</v>
      </c>
      <c r="B134" t="s">
        <v>223</v>
      </c>
      <c r="C134" t="s">
        <v>225</v>
      </c>
      <c r="D134" s="11">
        <v>44385</v>
      </c>
      <c r="E134">
        <f>VLOOKUP(A134,home!$A$2:$E$405,3,FALSE)</f>
        <v>1.2675000000000001</v>
      </c>
      <c r="F134">
        <f>VLOOKUP(B134,home!$B$2:$E$405,3,FALSE)</f>
        <v>0.62290000000000001</v>
      </c>
      <c r="G134">
        <f>VLOOKUP(C134,away!$B$2:$E$405,4,FALSE)</f>
        <v>0.39750000000000002</v>
      </c>
      <c r="H134">
        <f>VLOOKUP(A134,away!$A$2:$E$405,3,FALSE)</f>
        <v>1.1535</v>
      </c>
      <c r="I134">
        <f>VLOOKUP(C134,away!$B$2:$E$405,3,FALSE)</f>
        <v>1.1537999999999999</v>
      </c>
      <c r="J134">
        <f>VLOOKUP(B134,home!$B$2:$E$405,4,FALSE)</f>
        <v>1.0494000000000001</v>
      </c>
      <c r="K134" s="3">
        <f t="shared" si="224"/>
        <v>0.31383648562500005</v>
      </c>
      <c r="L134" s="3">
        <f t="shared" si="225"/>
        <v>1.3966551700200001</v>
      </c>
      <c r="M134" s="5">
        <f t="shared" si="226"/>
        <v>0.18077689078552894</v>
      </c>
      <c r="N134" s="5">
        <f t="shared" si="227"/>
        <v>5.6734384086344875E-2</v>
      </c>
      <c r="O134" s="5">
        <f t="shared" si="228"/>
        <v>0.25248297913574991</v>
      </c>
      <c r="P134" s="5">
        <f t="shared" si="229"/>
        <v>7.9238370852093981E-2</v>
      </c>
      <c r="Q134" s="5">
        <f t="shared" si="230"/>
        <v>8.9026598578787024E-3</v>
      </c>
      <c r="R134" s="5">
        <f t="shared" si="231"/>
        <v>0.17631582907599849</v>
      </c>
      <c r="S134" s="5">
        <f t="shared" si="232"/>
        <v>8.6829674246678978E-3</v>
      </c>
      <c r="T134" s="5">
        <f t="shared" si="233"/>
        <v>1.2433945917435808E-2</v>
      </c>
      <c r="U134" s="5">
        <f t="shared" si="234"/>
        <v>5.5334340157269575E-2</v>
      </c>
      <c r="V134" s="5">
        <f t="shared" si="235"/>
        <v>4.228811116920103E-4</v>
      </c>
      <c r="W134" s="5">
        <f t="shared" si="236"/>
        <v>9.3132649417047191E-4</v>
      </c>
      <c r="X134" s="5">
        <f t="shared" si="237"/>
        <v>1.300741963059791E-3</v>
      </c>
      <c r="Y134" s="5">
        <f t="shared" si="238"/>
        <v>9.083439937847106E-4</v>
      </c>
      <c r="Z134" s="5">
        <f t="shared" si="239"/>
        <v>8.2084138078451982E-2</v>
      </c>
      <c r="AA134" s="5">
        <f t="shared" si="240"/>
        <v>2.576099742009862E-2</v>
      </c>
      <c r="AB134" s="5">
        <f t="shared" si="241"/>
        <v>4.0423704482592223E-3</v>
      </c>
      <c r="AC134" s="5">
        <f t="shared" si="242"/>
        <v>1.1584863740393387E-5</v>
      </c>
      <c r="AD134" s="5">
        <f t="shared" si="243"/>
        <v>7.3071058474978215E-5</v>
      </c>
      <c r="AE134" s="5">
        <f t="shared" si="244"/>
        <v>1.0205507159791206E-4</v>
      </c>
      <c r="AF134" s="5">
        <f t="shared" si="245"/>
        <v>7.1267871686992587E-5</v>
      </c>
      <c r="AG134" s="5">
        <f t="shared" si="246"/>
        <v>3.3178880482653394E-5</v>
      </c>
      <c r="AH134" s="5">
        <f t="shared" si="247"/>
        <v>2.8660808955976384E-2</v>
      </c>
      <c r="AI134" s="5">
        <f t="shared" si="248"/>
        <v>8.9948075579131571E-3</v>
      </c>
      <c r="AJ134" s="5">
        <f t="shared" si="249"/>
        <v>1.4114493964243271E-3</v>
      </c>
      <c r="AK134" s="5">
        <f t="shared" si="250"/>
        <v>1.4765477273711287E-4</v>
      </c>
      <c r="AL134" s="5">
        <f t="shared" si="251"/>
        <v>2.0311572465782231E-7</v>
      </c>
      <c r="AM134" s="5">
        <f t="shared" si="252"/>
        <v>4.5864728385372095E-6</v>
      </c>
      <c r="AN134" s="5">
        <f t="shared" si="253"/>
        <v>6.4057210020992986E-6</v>
      </c>
      <c r="AO134" s="5">
        <f t="shared" si="254"/>
        <v>4.473291677643841E-6</v>
      </c>
      <c r="AP134" s="5">
        <f t="shared" si="255"/>
        <v>2.0825486495295702E-6</v>
      </c>
      <c r="AQ134" s="5">
        <f t="shared" si="256"/>
        <v>7.2715058454591104E-7</v>
      </c>
      <c r="AR134" s="5">
        <f t="shared" si="257"/>
        <v>8.0058534010639861E-3</v>
      </c>
      <c r="AS134" s="5">
        <f t="shared" si="258"/>
        <v>2.5125288958188761E-3</v>
      </c>
      <c r="AT134" s="5">
        <f t="shared" si="259"/>
        <v>3.9426161934752896E-4</v>
      </c>
      <c r="AU134" s="5">
        <f t="shared" si="260"/>
        <v>4.1244560344283364E-5</v>
      </c>
      <c r="AV134" s="5">
        <f t="shared" si="261"/>
        <v>3.2360119673995314E-6</v>
      </c>
      <c r="AW134" s="5">
        <f t="shared" si="262"/>
        <v>2.4730544076846336E-9</v>
      </c>
      <c r="AX134" s="5">
        <f t="shared" si="263"/>
        <v>2.3990041951017277E-7</v>
      </c>
      <c r="AY134" s="5">
        <f t="shared" si="264"/>
        <v>3.3505816119884965E-7</v>
      </c>
      <c r="AZ134" s="5">
        <f t="shared" si="265"/>
        <v>2.3398035654788402E-7</v>
      </c>
      <c r="BA134" s="5">
        <f t="shared" si="266"/>
        <v>1.0892995821857507E-7</v>
      </c>
      <c r="BB134" s="5">
        <f t="shared" si="267"/>
        <v>3.8034397329008871E-8</v>
      </c>
      <c r="BC134" s="5">
        <f t="shared" si="268"/>
        <v>1.0624187533631023E-8</v>
      </c>
      <c r="BD134" s="5">
        <f t="shared" si="269"/>
        <v>1.8635694238363695E-3</v>
      </c>
      <c r="BE134" s="5">
        <f t="shared" si="270"/>
        <v>5.8485607869501256E-4</v>
      </c>
      <c r="BF134" s="5">
        <f t="shared" si="271"/>
        <v>9.1774588167030602E-5</v>
      </c>
      <c r="BG134" s="5">
        <f t="shared" si="272"/>
        <v>9.6007380733408712E-6</v>
      </c>
      <c r="BH134" s="5">
        <f t="shared" si="273"/>
        <v>7.5326547408585787E-7</v>
      </c>
      <c r="BI134" s="5">
        <f t="shared" si="274"/>
        <v>4.7280437825951052E-8</v>
      </c>
      <c r="BJ134" s="8">
        <f t="shared" si="275"/>
        <v>8.1510216907149602E-2</v>
      </c>
      <c r="BK134" s="8">
        <f t="shared" si="276"/>
        <v>0.26913323321160909</v>
      </c>
      <c r="BL134" s="8">
        <f t="shared" si="277"/>
        <v>0.56665896278365235</v>
      </c>
      <c r="BM134" s="8">
        <f t="shared" si="278"/>
        <v>0.2449351046021615</v>
      </c>
      <c r="BN134" s="8">
        <f t="shared" si="279"/>
        <v>0.75445111379359497</v>
      </c>
    </row>
    <row r="135" spans="1:66" x14ac:dyDescent="0.25">
      <c r="A135" t="s">
        <v>37</v>
      </c>
      <c r="B135" t="s">
        <v>227</v>
      </c>
      <c r="C135" t="s">
        <v>229</v>
      </c>
      <c r="D135" s="11">
        <v>44385</v>
      </c>
      <c r="E135">
        <f>VLOOKUP(A135,home!$A$2:$E$405,3,FALSE)</f>
        <v>1.5481</v>
      </c>
      <c r="F135">
        <f>VLOOKUP(B135,home!$B$2:$E$405,3,FALSE)</f>
        <v>0.54659999999999997</v>
      </c>
      <c r="G135">
        <f>VLOOKUP(C135,away!$B$2:$E$405,4,FALSE)</f>
        <v>1.1428</v>
      </c>
      <c r="H135">
        <f>VLOOKUP(A135,away!$A$2:$E$405,3,FALSE)</f>
        <v>1.2666999999999999</v>
      </c>
      <c r="I135">
        <f>VLOOKUP(C135,away!$B$2:$E$405,3,FALSE)</f>
        <v>0.72870000000000001</v>
      </c>
      <c r="J135">
        <f>VLOOKUP(B135,home!$B$2:$E$405,4,FALSE)</f>
        <v>0.72870000000000001</v>
      </c>
      <c r="K135" s="3">
        <f t="shared" si="224"/>
        <v>0.96702760048800007</v>
      </c>
      <c r="L135" s="3">
        <f t="shared" si="225"/>
        <v>0.67262237412299997</v>
      </c>
      <c r="M135" s="5">
        <f t="shared" si="226"/>
        <v>0.19404795211504094</v>
      </c>
      <c r="N135" s="5">
        <f t="shared" si="227"/>
        <v>0.18764972551341841</v>
      </c>
      <c r="O135" s="5">
        <f t="shared" si="228"/>
        <v>0.13052099424532504</v>
      </c>
      <c r="P135" s="5">
        <f t="shared" si="229"/>
        <v>0.12621740387836478</v>
      </c>
      <c r="Q135" s="5">
        <f t="shared" si="230"/>
        <v>9.0731231897736395E-2</v>
      </c>
      <c r="R135" s="5">
        <f t="shared" si="231"/>
        <v>4.3895670511092472E-2</v>
      </c>
      <c r="S135" s="5">
        <f t="shared" si="232"/>
        <v>2.0524350899036644E-2</v>
      </c>
      <c r="T135" s="5">
        <f t="shared" si="233"/>
        <v>6.1027856606159919E-2</v>
      </c>
      <c r="U135" s="5">
        <f t="shared" si="234"/>
        <v>4.2448324926153622E-2</v>
      </c>
      <c r="V135" s="5">
        <f t="shared" si="235"/>
        <v>1.4833276795356216E-3</v>
      </c>
      <c r="W135" s="5">
        <f t="shared" si="236"/>
        <v>2.9246535157129445E-2</v>
      </c>
      <c r="X135" s="5">
        <f t="shared" si="237"/>
        <v>1.967187391226019E-2</v>
      </c>
      <c r="Y135" s="5">
        <f t="shared" si="238"/>
        <v>6.6158712671563783E-3</v>
      </c>
      <c r="Z135" s="5">
        <f t="shared" si="239"/>
        <v>9.841736704297329E-3</v>
      </c>
      <c r="AA135" s="5">
        <f t="shared" si="240"/>
        <v>9.5172310297913249E-3</v>
      </c>
      <c r="AB135" s="5">
        <f t="shared" si="241"/>
        <v>4.6017125430145196E-3</v>
      </c>
      <c r="AC135" s="5">
        <f t="shared" si="242"/>
        <v>6.0301386452184453E-5</v>
      </c>
      <c r="AD135" s="5">
        <f t="shared" si="243"/>
        <v>7.0705516788967041E-3</v>
      </c>
      <c r="AE135" s="5">
        <f t="shared" si="244"/>
        <v>4.7558112566188637E-3</v>
      </c>
      <c r="AF135" s="5">
        <f t="shared" si="245"/>
        <v>1.599432529153934E-3</v>
      </c>
      <c r="AG135" s="5">
        <f t="shared" si="246"/>
        <v>3.5860470166969126E-4</v>
      </c>
      <c r="AH135" s="5">
        <f t="shared" si="247"/>
        <v>1.6549430768844843E-3</v>
      </c>
      <c r="AI135" s="5">
        <f t="shared" si="248"/>
        <v>1.6003756325838308E-3</v>
      </c>
      <c r="AJ135" s="5">
        <f t="shared" si="249"/>
        <v>7.7380370392850337E-4</v>
      </c>
      <c r="AK135" s="5">
        <f t="shared" si="250"/>
        <v>2.4942984635290249E-4</v>
      </c>
      <c r="AL135" s="5">
        <f t="shared" si="251"/>
        <v>1.5689079663666859E-6</v>
      </c>
      <c r="AM135" s="5">
        <f t="shared" si="252"/>
        <v>1.3674837248339765E-3</v>
      </c>
      <c r="AN135" s="5">
        <f t="shared" si="253"/>
        <v>9.1980014957239247E-4</v>
      </c>
      <c r="AO135" s="5">
        <f t="shared" si="254"/>
        <v>3.0933908016203657E-4</v>
      </c>
      <c r="AP135" s="5">
        <f t="shared" si="255"/>
        <v>6.9356128835871352E-5</v>
      </c>
      <c r="AQ135" s="5">
        <f t="shared" si="256"/>
        <v>1.166262100939111E-5</v>
      </c>
      <c r="AR135" s="5">
        <f t="shared" si="257"/>
        <v>2.2263034828249291E-4</v>
      </c>
      <c r="AS135" s="5">
        <f t="shared" si="258"/>
        <v>2.1528969149542691E-4</v>
      </c>
      <c r="AT135" s="5">
        <f t="shared" si="259"/>
        <v>1.0409553688831221E-4</v>
      </c>
      <c r="AU135" s="5">
        <f t="shared" si="260"/>
        <v>3.3554419086204885E-5</v>
      </c>
      <c r="AV135" s="5">
        <f t="shared" si="261"/>
        <v>8.1120123436753639E-6</v>
      </c>
      <c r="AW135" s="5">
        <f t="shared" si="262"/>
        <v>2.8346872266553349E-8</v>
      </c>
      <c r="AX135" s="5">
        <f t="shared" si="263"/>
        <v>2.2039908418876542E-4</v>
      </c>
      <c r="AY135" s="5">
        <f t="shared" si="264"/>
        <v>1.4824535526158233E-4</v>
      </c>
      <c r="AZ135" s="5">
        <f t="shared" si="265"/>
        <v>4.9856571404376531E-5</v>
      </c>
      <c r="BA135" s="5">
        <f t="shared" si="266"/>
        <v>1.1178215141214873E-5</v>
      </c>
      <c r="BB135" s="5">
        <f t="shared" si="267"/>
        <v>1.8796794016854031E-6</v>
      </c>
      <c r="BC135" s="5">
        <f t="shared" si="268"/>
        <v>2.5286288435034726E-7</v>
      </c>
      <c r="BD135" s="5">
        <f t="shared" si="269"/>
        <v>2.4957692235600115E-5</v>
      </c>
      <c r="BE135" s="5">
        <f t="shared" si="270"/>
        <v>2.4134777236310373E-5</v>
      </c>
      <c r="BF135" s="5">
        <f t="shared" si="271"/>
        <v>1.1669497859570809E-5</v>
      </c>
      <c r="BG135" s="5">
        <f t="shared" si="272"/>
        <v>3.7615755046802049E-6</v>
      </c>
      <c r="BH135" s="5">
        <f t="shared" si="273"/>
        <v>9.0938683358633391E-7</v>
      </c>
      <c r="BI135" s="5">
        <f t="shared" si="274"/>
        <v>1.7588043351967461E-7</v>
      </c>
      <c r="BJ135" s="8">
        <f t="shared" si="275"/>
        <v>0.41183694799289561</v>
      </c>
      <c r="BK135" s="8">
        <f t="shared" si="276"/>
        <v>0.34248315022165815</v>
      </c>
      <c r="BL135" s="8">
        <f t="shared" si="277"/>
        <v>0.23591177633332611</v>
      </c>
      <c r="BM135" s="8">
        <f t="shared" si="278"/>
        <v>0.22686241608280977</v>
      </c>
      <c r="BN135" s="8">
        <f t="shared" si="279"/>
        <v>0.77306297816097802</v>
      </c>
    </row>
    <row r="136" spans="1:66" x14ac:dyDescent="0.25">
      <c r="A136" t="s">
        <v>37</v>
      </c>
      <c r="B136" t="s">
        <v>39</v>
      </c>
      <c r="C136" t="s">
        <v>407</v>
      </c>
      <c r="D136" s="11">
        <v>44385</v>
      </c>
      <c r="E136">
        <f>VLOOKUP(A136,home!$A$2:$E$405,3,FALSE)</f>
        <v>1.5481</v>
      </c>
      <c r="F136">
        <f>VLOOKUP(B136,home!$B$2:$E$405,3,FALSE)</f>
        <v>1.1073</v>
      </c>
      <c r="G136">
        <f>VLOOKUP(C136,away!$B$2:$E$405,4,FALSE)</f>
        <v>0.7097</v>
      </c>
      <c r="H136">
        <f>VLOOKUP(A136,away!$A$2:$E$405,3,FALSE)</f>
        <v>1.2666999999999999</v>
      </c>
      <c r="I136">
        <f>VLOOKUP(C136,away!$B$2:$E$405,3,FALSE)</f>
        <v>1.4634</v>
      </c>
      <c r="J136">
        <f>VLOOKUP(B136,home!$B$2:$E$405,4,FALSE)</f>
        <v>0.73309999999999997</v>
      </c>
      <c r="K136" s="3">
        <f t="shared" si="224"/>
        <v>1.2165756389610001</v>
      </c>
      <c r="L136" s="3">
        <f t="shared" si="225"/>
        <v>1.358939244618</v>
      </c>
      <c r="M136" s="5">
        <f t="shared" si="226"/>
        <v>7.6114622538424409E-2</v>
      </c>
      <c r="N136" s="5">
        <f t="shared" si="227"/>
        <v>9.2599195548958999E-2</v>
      </c>
      <c r="O136" s="5">
        <f t="shared" si="228"/>
        <v>0.10343514765675065</v>
      </c>
      <c r="P136" s="5">
        <f t="shared" si="229"/>
        <v>0.12583668085153679</v>
      </c>
      <c r="Q136" s="5">
        <f t="shared" si="230"/>
        <v>5.6326962746124705E-2</v>
      </c>
      <c r="R136" s="5">
        <f t="shared" si="231"/>
        <v>7.0281040711808018E-2</v>
      </c>
      <c r="S136" s="5">
        <f t="shared" si="232"/>
        <v>5.2009948021938007E-2</v>
      </c>
      <c r="T136" s="5">
        <f t="shared" si="233"/>
        <v>7.6544920205844927E-2</v>
      </c>
      <c r="U136" s="5">
        <f t="shared" si="234"/>
        <v>8.5502202010811906E-2</v>
      </c>
      <c r="V136" s="5">
        <f t="shared" si="235"/>
        <v>9.5539522602355945E-3</v>
      </c>
      <c r="W136" s="5">
        <f t="shared" si="236"/>
        <v>2.2842003564533038E-2</v>
      </c>
      <c r="X136" s="5">
        <f t="shared" si="237"/>
        <v>3.1040895069548186E-2</v>
      </c>
      <c r="Y136" s="5">
        <f t="shared" si="238"/>
        <v>2.109134524903921E-2</v>
      </c>
      <c r="Z136" s="5">
        <f t="shared" si="239"/>
        <v>3.183588812529043E-2</v>
      </c>
      <c r="AA136" s="5">
        <f t="shared" si="240"/>
        <v>3.873076593791612E-2</v>
      </c>
      <c r="AB136" s="5">
        <f t="shared" si="241"/>
        <v>2.3559453159184625E-2</v>
      </c>
      <c r="AC136" s="5">
        <f t="shared" si="242"/>
        <v>9.8719339443873637E-4</v>
      </c>
      <c r="AD136" s="5">
        <f t="shared" si="243"/>
        <v>6.9472562704178025E-3</v>
      </c>
      <c r="AE136" s="5">
        <f t="shared" si="244"/>
        <v>9.4408991882892323E-3</v>
      </c>
      <c r="AF136" s="5">
        <f t="shared" si="245"/>
        <v>6.4148042057242307E-3</v>
      </c>
      <c r="AG136" s="5">
        <f t="shared" si="246"/>
        <v>2.9057763938997515E-3</v>
      </c>
      <c r="AH136" s="5">
        <f t="shared" si="247"/>
        <v>1.0815759440181335E-2</v>
      </c>
      <c r="AI136" s="5">
        <f t="shared" si="248"/>
        <v>1.3158189451787077E-2</v>
      </c>
      <c r="AJ136" s="5">
        <f t="shared" si="249"/>
        <v>8.0039663699388794E-3</v>
      </c>
      <c r="AK136" s="5">
        <f t="shared" si="250"/>
        <v>3.2458101669102491E-3</v>
      </c>
      <c r="AL136" s="5">
        <f t="shared" si="251"/>
        <v>6.5283193148344586E-5</v>
      </c>
      <c r="AM136" s="5">
        <f t="shared" si="252"/>
        <v>1.6903725472418704E-3</v>
      </c>
      <c r="AN136" s="5">
        <f t="shared" si="253"/>
        <v>2.2971135924718718E-3</v>
      </c>
      <c r="AO136" s="5">
        <f t="shared" si="254"/>
        <v>1.5608189050777331E-3</v>
      </c>
      <c r="AP136" s="5">
        <f t="shared" si="255"/>
        <v>7.0701935461727611E-4</v>
      </c>
      <c r="AQ136" s="5">
        <f t="shared" si="256"/>
        <v>2.4019908692347682E-4</v>
      </c>
      <c r="AR136" s="5">
        <f t="shared" si="257"/>
        <v>2.9395919927220054E-3</v>
      </c>
      <c r="AS136" s="5">
        <f t="shared" si="258"/>
        <v>3.5762360068304134E-3</v>
      </c>
      <c r="AT136" s="5">
        <f t="shared" si="259"/>
        <v>2.1753808025425231E-3</v>
      </c>
      <c r="AU136" s="5">
        <f t="shared" si="260"/>
        <v>8.8217176327888775E-4</v>
      </c>
      <c r="AV136" s="5">
        <f t="shared" si="261"/>
        <v>2.6830716914609114E-4</v>
      </c>
      <c r="AW136" s="5">
        <f t="shared" si="262"/>
        <v>2.998044289872864E-6</v>
      </c>
      <c r="AX136" s="5">
        <f t="shared" si="263"/>
        <v>3.4274434362381833E-4</v>
      </c>
      <c r="AY136" s="5">
        <f t="shared" si="264"/>
        <v>4.6576873942124394E-4</v>
      </c>
      <c r="AZ136" s="5">
        <f t="shared" si="265"/>
        <v>3.1647570945789172E-4</v>
      </c>
      <c r="BA136" s="5">
        <f t="shared" si="266"/>
        <v>1.4335708718355098E-4</v>
      </c>
      <c r="BB136" s="5">
        <f t="shared" si="267"/>
        <v>4.8703392941962894E-5</v>
      </c>
      <c r="BC136" s="5">
        <f t="shared" si="268"/>
        <v>1.3236990402976939E-5</v>
      </c>
      <c r="BD136" s="5">
        <f t="shared" si="269"/>
        <v>6.657878203457934E-4</v>
      </c>
      <c r="BE136" s="5">
        <f t="shared" si="270"/>
        <v>8.0998124294963511E-4</v>
      </c>
      <c r="BF136" s="5">
        <f t="shared" si="271"/>
        <v>4.9270172409393879E-4</v>
      </c>
      <c r="BG136" s="5">
        <f t="shared" si="272"/>
        <v>1.9980297160225664E-4</v>
      </c>
      <c r="BH136" s="5">
        <f t="shared" si="273"/>
        <v>6.0768856960830462E-5</v>
      </c>
      <c r="BI136" s="5">
        <f t="shared" si="274"/>
        <v>1.4785982197210386E-5</v>
      </c>
      <c r="BJ136" s="8">
        <f t="shared" si="275"/>
        <v>0.33397986819174363</v>
      </c>
      <c r="BK136" s="8">
        <f t="shared" si="276"/>
        <v>0.26503344899914311</v>
      </c>
      <c r="BL136" s="8">
        <f t="shared" si="277"/>
        <v>0.36881785123795846</v>
      </c>
      <c r="BM136" s="8">
        <f t="shared" si="278"/>
        <v>0.47461063580540075</v>
      </c>
      <c r="BN136" s="8">
        <f t="shared" si="279"/>
        <v>0.52459365005360348</v>
      </c>
    </row>
    <row r="137" spans="1:66" x14ac:dyDescent="0.25">
      <c r="A137" t="s">
        <v>37</v>
      </c>
      <c r="B137" t="s">
        <v>216</v>
      </c>
      <c r="C137" t="s">
        <v>38</v>
      </c>
      <c r="D137" s="11">
        <v>44385</v>
      </c>
      <c r="E137">
        <f>VLOOKUP(A137,home!$A$2:$E$405,3,FALSE)</f>
        <v>1.5481</v>
      </c>
      <c r="F137">
        <f>VLOOKUP(B137,home!$B$2:$E$405,3,FALSE)</f>
        <v>0.53979999999999995</v>
      </c>
      <c r="G137">
        <f>VLOOKUP(C137,away!$B$2:$E$405,4,FALSE)</f>
        <v>0.74529999999999996</v>
      </c>
      <c r="H137">
        <f>VLOOKUP(A137,away!$A$2:$E$405,3,FALSE)</f>
        <v>1.2666999999999999</v>
      </c>
      <c r="I137">
        <f>VLOOKUP(C137,away!$B$2:$E$405,3,FALSE)</f>
        <v>0.48580000000000001</v>
      </c>
      <c r="J137">
        <f>VLOOKUP(B137,home!$B$2:$E$405,4,FALSE)</f>
        <v>1.3231999999999999</v>
      </c>
      <c r="K137" s="3">
        <f t="shared" si="224"/>
        <v>0.62282066241399991</v>
      </c>
      <c r="L137" s="3">
        <f t="shared" si="225"/>
        <v>0.81424813635199988</v>
      </c>
      <c r="M137" s="5">
        <f t="shared" si="226"/>
        <v>0.23762326045058491</v>
      </c>
      <c r="N137" s="5">
        <f t="shared" si="227"/>
        <v>0.14799667647880771</v>
      </c>
      <c r="O137" s="5">
        <f t="shared" si="228"/>
        <v>0.19348429697577466</v>
      </c>
      <c r="P137" s="5">
        <f t="shared" si="229"/>
        <v>0.12050601800915905</v>
      </c>
      <c r="Q137" s="5">
        <f t="shared" si="230"/>
        <v>4.6087694039800731E-2</v>
      </c>
      <c r="R137" s="5">
        <f t="shared" si="231"/>
        <v>7.8772114112950695E-2</v>
      </c>
      <c r="S137" s="5">
        <f t="shared" si="232"/>
        <v>1.5278071209114263E-2</v>
      </c>
      <c r="T137" s="5">
        <f t="shared" si="233"/>
        <v>3.7526818980668918E-2</v>
      </c>
      <c r="U137" s="5">
        <f t="shared" si="234"/>
        <v>4.9060900291579147E-2</v>
      </c>
      <c r="V137" s="5">
        <f t="shared" si="235"/>
        <v>8.6088631819947821E-4</v>
      </c>
      <c r="W137" s="5">
        <f t="shared" si="236"/>
        <v>9.5681227103341492E-3</v>
      </c>
      <c r="X137" s="5">
        <f t="shared" si="237"/>
        <v>7.790826085276828E-3</v>
      </c>
      <c r="Y137" s="5">
        <f t="shared" si="238"/>
        <v>3.1718328102896022E-3</v>
      </c>
      <c r="Z137" s="5">
        <f t="shared" si="239"/>
        <v>2.1380015704325721E-2</v>
      </c>
      <c r="AA137" s="5">
        <f t="shared" si="240"/>
        <v>1.3315915543389867E-2</v>
      </c>
      <c r="AB137" s="5">
        <f t="shared" si="241"/>
        <v>4.1467136696914774E-3</v>
      </c>
      <c r="AC137" s="5">
        <f t="shared" si="242"/>
        <v>2.7286360236806093E-5</v>
      </c>
      <c r="AD137" s="5">
        <f t="shared" si="243"/>
        <v>1.4898061311271874E-3</v>
      </c>
      <c r="AE137" s="5">
        <f t="shared" si="244"/>
        <v>1.2130718657960957E-3</v>
      </c>
      <c r="AF137" s="5">
        <f t="shared" si="245"/>
        <v>4.9387075299275711E-4</v>
      </c>
      <c r="AG137" s="5">
        <f t="shared" si="246"/>
        <v>1.3404444674103711E-4</v>
      </c>
      <c r="AH137" s="5">
        <f t="shared" si="247"/>
        <v>4.3521594856059274E-3</v>
      </c>
      <c r="AI137" s="5">
        <f t="shared" si="248"/>
        <v>2.7106148537564571E-3</v>
      </c>
      <c r="AJ137" s="5">
        <f t="shared" si="249"/>
        <v>8.4411346938291195E-4</v>
      </c>
      <c r="AK137" s="5">
        <f t="shared" si="250"/>
        <v>1.7524377005121499E-4</v>
      </c>
      <c r="AL137" s="5">
        <f t="shared" si="251"/>
        <v>5.5350988987624813E-7</v>
      </c>
      <c r="AM137" s="5">
        <f t="shared" si="252"/>
        <v>1.8557640829141469E-4</v>
      </c>
      <c r="AN137" s="5">
        <f t="shared" si="253"/>
        <v>1.5110524460218224E-4</v>
      </c>
      <c r="AO137" s="5">
        <f t="shared" si="254"/>
        <v>6.1518581905169994E-5</v>
      </c>
      <c r="AP137" s="5">
        <f t="shared" si="255"/>
        <v>1.6697130222434174E-5</v>
      </c>
      <c r="AQ137" s="5">
        <f t="shared" si="256"/>
        <v>3.3989017915109197E-6</v>
      </c>
      <c r="AR137" s="5">
        <f t="shared" si="257"/>
        <v>7.0874755005226114E-4</v>
      </c>
      <c r="AS137" s="5">
        <f t="shared" si="258"/>
        <v>4.4142261860784888E-4</v>
      </c>
      <c r="AT137" s="5">
        <f t="shared" si="259"/>
        <v>1.3746356386293144E-4</v>
      </c>
      <c r="AU137" s="5">
        <f t="shared" si="260"/>
        <v>2.8538382634300048E-5</v>
      </c>
      <c r="AV137" s="5">
        <f t="shared" si="261"/>
        <v>4.4435735941297356E-6</v>
      </c>
      <c r="AW137" s="5">
        <f t="shared" si="262"/>
        <v>7.7972717344434211E-9</v>
      </c>
      <c r="AX137" s="5">
        <f t="shared" si="263"/>
        <v>1.9263470256744967E-5</v>
      </c>
      <c r="AY137" s="5">
        <f t="shared" si="264"/>
        <v>1.5685244756226774E-5</v>
      </c>
      <c r="AZ137" s="5">
        <f t="shared" si="265"/>
        <v>6.3858406554913144E-6</v>
      </c>
      <c r="BA137" s="5">
        <f t="shared" si="266"/>
        <v>1.733219617591545E-6</v>
      </c>
      <c r="BB137" s="5">
        <f t="shared" si="267"/>
        <v>3.5281771087816036E-7</v>
      </c>
      <c r="BC137" s="5">
        <f t="shared" si="268"/>
        <v>5.7456232710904174E-8</v>
      </c>
      <c r="BD137" s="5">
        <f t="shared" si="269"/>
        <v>9.6182728629016533E-5</v>
      </c>
      <c r="BE137" s="5">
        <f t="shared" si="270"/>
        <v>5.9904590757510071E-5</v>
      </c>
      <c r="BF137" s="5">
        <f t="shared" si="271"/>
        <v>1.8654908448616E-5</v>
      </c>
      <c r="BG137" s="5">
        <f t="shared" si="272"/>
        <v>3.8728874790798471E-6</v>
      </c>
      <c r="BH137" s="5">
        <f t="shared" si="273"/>
        <v>6.0302858629384899E-7</v>
      </c>
      <c r="BI137" s="5">
        <f t="shared" si="274"/>
        <v>7.5115732714022599E-8</v>
      </c>
      <c r="BJ137" s="8">
        <f t="shared" si="275"/>
        <v>0.25593453861787741</v>
      </c>
      <c r="BK137" s="8">
        <f t="shared" si="276"/>
        <v>0.37431176110194059</v>
      </c>
      <c r="BL137" s="8">
        <f t="shared" si="277"/>
        <v>0.34836198112056693</v>
      </c>
      <c r="BM137" s="8">
        <f t="shared" si="278"/>
        <v>0.17550255903014847</v>
      </c>
      <c r="BN137" s="8">
        <f t="shared" si="279"/>
        <v>0.82447006006707779</v>
      </c>
    </row>
    <row r="138" spans="1:66" x14ac:dyDescent="0.25">
      <c r="A138" t="s">
        <v>37</v>
      </c>
      <c r="B138" t="s">
        <v>231</v>
      </c>
      <c r="C138" t="s">
        <v>230</v>
      </c>
      <c r="D138" s="11">
        <v>44385</v>
      </c>
      <c r="E138">
        <f>VLOOKUP(A138,home!$A$2:$E$405,3,FALSE)</f>
        <v>1.5481</v>
      </c>
      <c r="F138">
        <f>VLOOKUP(B138,home!$B$2:$E$405,3,FALSE)</f>
        <v>0.79500000000000004</v>
      </c>
      <c r="G138">
        <f>VLOOKUP(C138,away!$B$2:$E$405,4,FALSE)</f>
        <v>0.83050000000000002</v>
      </c>
      <c r="H138">
        <f>VLOOKUP(A138,away!$A$2:$E$405,3,FALSE)</f>
        <v>1.2666999999999999</v>
      </c>
      <c r="I138">
        <f>VLOOKUP(C138,away!$B$2:$E$405,3,FALSE)</f>
        <v>1.1841999999999999</v>
      </c>
      <c r="J138">
        <f>VLOOKUP(B138,home!$B$2:$E$405,4,FALSE)</f>
        <v>0.78949999999999998</v>
      </c>
      <c r="K138" s="3">
        <f t="shared" si="224"/>
        <v>1.02212915475</v>
      </c>
      <c r="L138" s="3">
        <f t="shared" si="225"/>
        <v>1.1842706375299998</v>
      </c>
      <c r="M138" s="5">
        <f t="shared" si="226"/>
        <v>0.11009630543337234</v>
      </c>
      <c r="N138" s="5">
        <f t="shared" si="227"/>
        <v>0.1125326436137107</v>
      </c>
      <c r="O138" s="5">
        <f t="shared" si="228"/>
        <v>0.13038382182527744</v>
      </c>
      <c r="P138" s="5">
        <f t="shared" si="229"/>
        <v>0.13326910559534544</v>
      </c>
      <c r="Q138" s="5">
        <f t="shared" si="230"/>
        <v>5.7511447949332543E-2</v>
      </c>
      <c r="R138" s="5">
        <f t="shared" si="231"/>
        <v>7.7204865898309633E-2</v>
      </c>
      <c r="S138" s="5">
        <f t="shared" si="232"/>
        <v>4.032981496579751E-2</v>
      </c>
      <c r="T138" s="5">
        <f t="shared" si="233"/>
        <v>6.8109119128229451E-2</v>
      </c>
      <c r="U138" s="5">
        <f t="shared" si="234"/>
        <v>7.8913344323226317E-2</v>
      </c>
      <c r="V138" s="5">
        <f t="shared" si="235"/>
        <v>5.424259493299572E-3</v>
      </c>
      <c r="W138" s="5">
        <f t="shared" si="236"/>
        <v>1.9594709226966635E-2</v>
      </c>
      <c r="X138" s="5">
        <f t="shared" si="237"/>
        <v>2.320543878843475E-2</v>
      </c>
      <c r="Y138" s="5">
        <f t="shared" si="238"/>
        <v>1.3740759894071508E-2</v>
      </c>
      <c r="Z138" s="5">
        <f t="shared" si="239"/>
        <v>3.0477151919269765E-2</v>
      </c>
      <c r="AA138" s="5">
        <f t="shared" si="240"/>
        <v>3.1151585530430542E-2</v>
      </c>
      <c r="AB138" s="5">
        <f t="shared" si="241"/>
        <v>1.592047189367065E-2</v>
      </c>
      <c r="AC138" s="5">
        <f t="shared" si="242"/>
        <v>4.1037151992952709E-4</v>
      </c>
      <c r="AD138" s="5">
        <f t="shared" si="243"/>
        <v>5.0070808949328575E-3</v>
      </c>
      <c r="AE138" s="5">
        <f t="shared" si="244"/>
        <v>5.9297388836064176E-3</v>
      </c>
      <c r="AF138" s="5">
        <f t="shared" si="245"/>
        <v>3.5112078240375016E-3</v>
      </c>
      <c r="AG138" s="5">
        <f t="shared" si="246"/>
        <v>1.3860734427577385E-3</v>
      </c>
      <c r="AH138" s="5">
        <f t="shared" si="247"/>
        <v>9.0232990333830639E-3</v>
      </c>
      <c r="AI138" s="5">
        <f t="shared" si="248"/>
        <v>9.2229770140483218E-3</v>
      </c>
      <c r="AJ138" s="5">
        <f t="shared" si="249"/>
        <v>4.7135368498239447E-3</v>
      </c>
      <c r="AK138" s="5">
        <f t="shared" si="250"/>
        <v>1.6059478120645091E-3</v>
      </c>
      <c r="AL138" s="5">
        <f t="shared" si="251"/>
        <v>1.9869820411333442E-5</v>
      </c>
      <c r="AM138" s="5">
        <f t="shared" si="252"/>
        <v>1.0235766725805195E-3</v>
      </c>
      <c r="AN138" s="5">
        <f t="shared" si="253"/>
        <v>1.2121917985977676E-3</v>
      </c>
      <c r="AO138" s="5">
        <f t="shared" si="254"/>
        <v>7.1778157706700802E-4</v>
      </c>
      <c r="AP138" s="5">
        <f t="shared" si="255"/>
        <v>2.833492152934781E-4</v>
      </c>
      <c r="AQ138" s="5">
        <f t="shared" si="256"/>
        <v>8.3890538959808096E-5</v>
      </c>
      <c r="AR138" s="5">
        <f t="shared" si="257"/>
        <v>2.1372056197776781E-3</v>
      </c>
      <c r="AS138" s="5">
        <f t="shared" si="258"/>
        <v>2.184500173670308E-3</v>
      </c>
      <c r="AT138" s="5">
        <f t="shared" si="259"/>
        <v>1.1164206580324299E-3</v>
      </c>
      <c r="AU138" s="5">
        <f t="shared" si="260"/>
        <v>3.8037536784670889E-4</v>
      </c>
      <c r="AV138" s="5">
        <f t="shared" si="261"/>
        <v>9.719818830621921E-5</v>
      </c>
      <c r="AW138" s="5">
        <f t="shared" si="262"/>
        <v>6.6811031793560809E-7</v>
      </c>
      <c r="AX138" s="5">
        <f t="shared" si="263"/>
        <v>1.7437125986109056E-4</v>
      </c>
      <c r="AY138" s="5">
        <f t="shared" si="264"/>
        <v>2.06502763082603E-4</v>
      </c>
      <c r="AZ138" s="5">
        <f t="shared" si="265"/>
        <v>1.2227757944377043E-4</v>
      </c>
      <c r="BA138" s="5">
        <f t="shared" si="266"/>
        <v>4.8269915654499734E-5</v>
      </c>
      <c r="BB138" s="5">
        <f t="shared" si="267"/>
        <v>1.4291160946418425E-5</v>
      </c>
      <c r="BC138" s="5">
        <f t="shared" si="268"/>
        <v>3.3849204570117568E-6</v>
      </c>
      <c r="BD138" s="5">
        <f t="shared" si="269"/>
        <v>4.218383103111346E-4</v>
      </c>
      <c r="BE138" s="5">
        <f t="shared" si="270"/>
        <v>4.3117323555948818E-4</v>
      </c>
      <c r="BF138" s="5">
        <f t="shared" si="271"/>
        <v>2.2035736740662112E-4</v>
      </c>
      <c r="BG138" s="5">
        <f t="shared" si="272"/>
        <v>7.5077896563421635E-5</v>
      </c>
      <c r="BH138" s="5">
        <f t="shared" si="273"/>
        <v>1.9184826738694517E-5</v>
      </c>
      <c r="BI138" s="5">
        <f t="shared" si="274"/>
        <v>3.9218741476894069E-6</v>
      </c>
      <c r="BJ138" s="8">
        <f t="shared" si="275"/>
        <v>0.31441810704802414</v>
      </c>
      <c r="BK138" s="8">
        <f t="shared" si="276"/>
        <v>0.28975622959123831</v>
      </c>
      <c r="BL138" s="8">
        <f t="shared" si="277"/>
        <v>0.36522710369859485</v>
      </c>
      <c r="BM138" s="8">
        <f t="shared" si="278"/>
        <v>0.37867456728901427</v>
      </c>
      <c r="BN138" s="8">
        <f t="shared" si="279"/>
        <v>0.62099819031534809</v>
      </c>
    </row>
    <row r="139" spans="1:66" x14ac:dyDescent="0.25">
      <c r="A139" t="s">
        <v>37</v>
      </c>
      <c r="B139" t="s">
        <v>228</v>
      </c>
      <c r="C139" t="s">
        <v>219</v>
      </c>
      <c r="D139" s="11">
        <v>44385</v>
      </c>
      <c r="E139">
        <f>VLOOKUP(A139,home!$A$2:$E$405,3,FALSE)</f>
        <v>1.5481</v>
      </c>
      <c r="F139">
        <f>VLOOKUP(B139,home!$B$2:$E$405,3,FALSE)</f>
        <v>0.84470000000000001</v>
      </c>
      <c r="G139">
        <f>VLOOKUP(C139,away!$B$2:$E$405,4,FALSE)</f>
        <v>1.1211</v>
      </c>
      <c r="H139">
        <f>VLOOKUP(A139,away!$A$2:$E$405,3,FALSE)</f>
        <v>1.2666999999999999</v>
      </c>
      <c r="I139">
        <f>VLOOKUP(C139,away!$B$2:$E$405,3,FALSE)</f>
        <v>0.59319999999999995</v>
      </c>
      <c r="J139">
        <f>VLOOKUP(B139,home!$B$2:$E$405,4,FALSE)</f>
        <v>1.4575</v>
      </c>
      <c r="K139" s="3">
        <f t="shared" si="224"/>
        <v>1.466040126477</v>
      </c>
      <c r="L139" s="3">
        <f t="shared" si="225"/>
        <v>1.0951748862999999</v>
      </c>
      <c r="M139" s="5">
        <f t="shared" si="226"/>
        <v>7.7210871233630948E-2</v>
      </c>
      <c r="N139" s="5">
        <f t="shared" si="227"/>
        <v>0.11319423542875166</v>
      </c>
      <c r="O139" s="5">
        <f t="shared" si="228"/>
        <v>8.4559407124415689E-2</v>
      </c>
      <c r="P139" s="5">
        <f t="shared" si="229"/>
        <v>0.12396748391549851</v>
      </c>
      <c r="Q139" s="5">
        <f t="shared" si="230"/>
        <v>8.297364561221722E-2</v>
      </c>
      <c r="R139" s="5">
        <f t="shared" si="231"/>
        <v>4.6303669541538688E-2</v>
      </c>
      <c r="S139" s="5">
        <f t="shared" si="232"/>
        <v>4.9759628478474989E-2</v>
      </c>
      <c r="T139" s="5">
        <f t="shared" si="233"/>
        <v>9.0870652899256471E-2</v>
      </c>
      <c r="U139" s="5">
        <f t="shared" si="234"/>
        <v>6.7883037551026593E-2</v>
      </c>
      <c r="V139" s="5">
        <f t="shared" si="235"/>
        <v>8.8769536731587856E-3</v>
      </c>
      <c r="W139" s="5">
        <f t="shared" si="236"/>
        <v>4.0547564635864237E-2</v>
      </c>
      <c r="X139" s="5">
        <f t="shared" si="237"/>
        <v>4.4406674489824507E-2</v>
      </c>
      <c r="Y139" s="5">
        <f t="shared" si="238"/>
        <v>2.4316537342677334E-2</v>
      </c>
      <c r="Z139" s="5">
        <f t="shared" si="239"/>
        <v>1.6903538675142469E-2</v>
      </c>
      <c r="AA139" s="5">
        <f t="shared" si="240"/>
        <v>2.4781265977214726E-2</v>
      </c>
      <c r="AB139" s="5">
        <f t="shared" si="241"/>
        <v>1.8165165153748029E-2</v>
      </c>
      <c r="AC139" s="5">
        <f t="shared" si="242"/>
        <v>8.9078583924899588E-4</v>
      </c>
      <c r="AD139" s="5">
        <f t="shared" si="243"/>
        <v>1.4861089196774188E-2</v>
      </c>
      <c r="AE139" s="5">
        <f t="shared" si="244"/>
        <v>1.6275491671371326E-2</v>
      </c>
      <c r="AF139" s="5">
        <f t="shared" si="245"/>
        <v>8.9122548703353451E-3</v>
      </c>
      <c r="AG139" s="5">
        <f t="shared" si="246"/>
        <v>3.2534925714320447E-3</v>
      </c>
      <c r="AH139" s="5">
        <f t="shared" si="247"/>
        <v>4.628082761654201E-3</v>
      </c>
      <c r="AI139" s="5">
        <f t="shared" si="248"/>
        <v>6.784955037241548E-3</v>
      </c>
      <c r="AJ139" s="5">
        <f t="shared" si="249"/>
        <v>4.9735081704691793E-3</v>
      </c>
      <c r="AK139" s="5">
        <f t="shared" si="250"/>
        <v>2.4304541824230097E-3</v>
      </c>
      <c r="AL139" s="5">
        <f t="shared" si="251"/>
        <v>5.7208772513450939E-5</v>
      </c>
      <c r="AM139" s="5">
        <f t="shared" si="252"/>
        <v>4.3573906171249571E-3</v>
      </c>
      <c r="AN139" s="5">
        <f t="shared" si="253"/>
        <v>4.77210477367451E-3</v>
      </c>
      <c r="AO139" s="5">
        <f t="shared" si="254"/>
        <v>2.6131446514603349E-3</v>
      </c>
      <c r="AP139" s="5">
        <f t="shared" si="255"/>
        <v>9.5395013218284178E-4</v>
      </c>
      <c r="AQ139" s="5">
        <f t="shared" si="256"/>
        <v>2.611855568873034E-4</v>
      </c>
      <c r="AR139" s="5">
        <f t="shared" si="257"/>
        <v>1.0137120024563259E-3</v>
      </c>
      <c r="AS139" s="5">
        <f t="shared" si="258"/>
        <v>1.486142472292325E-3</v>
      </c>
      <c r="AT139" s="5">
        <f t="shared" si="259"/>
        <v>1.0893722490211411E-3</v>
      </c>
      <c r="AU139" s="5">
        <f t="shared" si="260"/>
        <v>5.3235447657849582E-4</v>
      </c>
      <c r="AV139" s="5">
        <f t="shared" si="261"/>
        <v>1.9511325604343384E-4</v>
      </c>
      <c r="AW139" s="5">
        <f t="shared" si="262"/>
        <v>2.5514641026704245E-6</v>
      </c>
      <c r="AX139" s="5">
        <f t="shared" si="263"/>
        <v>1.0646849152399277E-3</v>
      </c>
      <c r="AY139" s="5">
        <f t="shared" si="264"/>
        <v>1.1660161809932128E-3</v>
      </c>
      <c r="AZ139" s="5">
        <f t="shared" si="265"/>
        <v>6.3849581922160103E-4</v>
      </c>
      <c r="BA139" s="5">
        <f t="shared" si="266"/>
        <v>2.3308819540634744E-4</v>
      </c>
      <c r="BB139" s="5">
        <f t="shared" si="267"/>
        <v>6.381808447550468E-5</v>
      </c>
      <c r="BC139" s="5">
        <f t="shared" si="268"/>
        <v>1.3978392681868927E-5</v>
      </c>
      <c r="BD139" s="5">
        <f t="shared" si="269"/>
        <v>1.8503198783850861E-4</v>
      </c>
      <c r="BE139" s="5">
        <f t="shared" si="270"/>
        <v>2.7126431885305785E-4</v>
      </c>
      <c r="BF139" s="5">
        <f t="shared" si="271"/>
        <v>1.9884218816001715E-4</v>
      </c>
      <c r="BG139" s="5">
        <f t="shared" si="272"/>
        <v>9.7170208893024995E-5</v>
      </c>
      <c r="BH139" s="5">
        <f t="shared" si="273"/>
        <v>3.5613856333831725E-5</v>
      </c>
      <c r="BI139" s="5">
        <f t="shared" si="274"/>
        <v>1.0442268488796861E-5</v>
      </c>
      <c r="BJ139" s="8">
        <f t="shared" si="275"/>
        <v>0.45574949603785286</v>
      </c>
      <c r="BK139" s="8">
        <f t="shared" si="276"/>
        <v>0.26192894809351891</v>
      </c>
      <c r="BL139" s="8">
        <f t="shared" si="277"/>
        <v>0.26562460478469058</v>
      </c>
      <c r="BM139" s="8">
        <f t="shared" si="278"/>
        <v>0.47083381001826163</v>
      </c>
      <c r="BN139" s="8">
        <f t="shared" si="279"/>
        <v>0.52820931285605266</v>
      </c>
    </row>
    <row r="140" spans="1:66" x14ac:dyDescent="0.25">
      <c r="A140" t="s">
        <v>337</v>
      </c>
      <c r="B140" t="s">
        <v>224</v>
      </c>
      <c r="C140" t="s">
        <v>374</v>
      </c>
      <c r="D140" s="11">
        <v>44385</v>
      </c>
      <c r="E140">
        <f>VLOOKUP(A140,home!$A$2:$E$405,3,FALSE)</f>
        <v>1.4091</v>
      </c>
      <c r="F140">
        <f>VLOOKUP(B140,home!$B$2:$E$405,3,FALSE)</f>
        <v>0.83050000000000002</v>
      </c>
      <c r="G140">
        <f>VLOOKUP(C140,away!$B$2:$E$405,4,FALSE)</f>
        <v>1.4193</v>
      </c>
      <c r="H140">
        <f>VLOOKUP(A140,away!$A$2:$E$405,3,FALSE)</f>
        <v>1.1182000000000001</v>
      </c>
      <c r="I140">
        <f>VLOOKUP(C140,away!$B$2:$E$405,3,FALSE)</f>
        <v>0.97560000000000002</v>
      </c>
      <c r="J140">
        <f>VLOOKUP(B140,home!$B$2:$E$405,4,FALSE)</f>
        <v>1.6353</v>
      </c>
      <c r="K140" s="3">
        <f t="shared" si="224"/>
        <v>1.6609465407150001</v>
      </c>
      <c r="L140" s="3">
        <f t="shared" si="225"/>
        <v>1.7839748039759999</v>
      </c>
      <c r="M140" s="5">
        <f t="shared" si="226"/>
        <v>3.1907271620219509E-2</v>
      </c>
      <c r="N140" s="5">
        <f t="shared" si="227"/>
        <v>5.2996272421257477E-2</v>
      </c>
      <c r="O140" s="5">
        <f t="shared" si="228"/>
        <v>5.6921768634090077E-2</v>
      </c>
      <c r="P140" s="5">
        <f t="shared" si="229"/>
        <v>9.4544014704171495E-2</v>
      </c>
      <c r="Q140" s="5">
        <f t="shared" si="230"/>
        <v>4.4011987674438702E-2</v>
      </c>
      <c r="R140" s="5">
        <f t="shared" si="231"/>
        <v>5.0773500520484044E-2</v>
      </c>
      <c r="S140" s="5">
        <f t="shared" si="232"/>
        <v>7.0035530010017125E-2</v>
      </c>
      <c r="T140" s="5">
        <f t="shared" si="233"/>
        <v>7.8516277084100916E-2</v>
      </c>
      <c r="U140" s="5">
        <f t="shared" si="234"/>
        <v>8.4332070049489213E-2</v>
      </c>
      <c r="V140" s="5">
        <f t="shared" si="235"/>
        <v>2.3057928117779909E-2</v>
      </c>
      <c r="W140" s="5">
        <f t="shared" si="236"/>
        <v>2.4367186225950063E-2</v>
      </c>
      <c r="X140" s="5">
        <f t="shared" si="237"/>
        <v>4.3470446270885948E-2</v>
      </c>
      <c r="Y140" s="5">
        <f t="shared" si="238"/>
        <v>3.8775090432426502E-2</v>
      </c>
      <c r="Z140" s="5">
        <f t="shared" si="239"/>
        <v>3.0192881879401945E-2</v>
      </c>
      <c r="AA140" s="5">
        <f t="shared" si="240"/>
        <v>5.0148762711809264E-2</v>
      </c>
      <c r="AB140" s="5">
        <f t="shared" si="241"/>
        <v>4.1647206973658507E-2</v>
      </c>
      <c r="AC140" s="5">
        <f t="shared" si="242"/>
        <v>4.2701651228650994E-3</v>
      </c>
      <c r="AD140" s="5">
        <f t="shared" si="243"/>
        <v>1.0118148417237493E-2</v>
      </c>
      <c r="AE140" s="5">
        <f t="shared" si="244"/>
        <v>1.8050521839241329E-2</v>
      </c>
      <c r="AF140" s="5">
        <f t="shared" si="245"/>
        <v>1.6100838079912531E-2</v>
      </c>
      <c r="AG140" s="5">
        <f t="shared" si="246"/>
        <v>9.5744964858204221E-3</v>
      </c>
      <c r="AH140" s="5">
        <f t="shared" si="247"/>
        <v>1.3465835133069157E-2</v>
      </c>
      <c r="AI140" s="5">
        <f t="shared" si="248"/>
        <v>2.2366032282109725E-2</v>
      </c>
      <c r="AJ140" s="5">
        <f t="shared" si="249"/>
        <v>1.8574391974245093E-2</v>
      </c>
      <c r="AK140" s="5">
        <f t="shared" si="250"/>
        <v>1.0283690698502282E-2</v>
      </c>
      <c r="AL140" s="5">
        <f t="shared" si="251"/>
        <v>5.0611479285438219E-4</v>
      </c>
      <c r="AM140" s="5">
        <f t="shared" si="252"/>
        <v>3.3611407224103103E-3</v>
      </c>
      <c r="AN140" s="5">
        <f t="shared" si="253"/>
        <v>5.9961903613976837E-3</v>
      </c>
      <c r="AO140" s="5">
        <f t="shared" si="254"/>
        <v>5.3485262622886076E-3</v>
      </c>
      <c r="AP140" s="5">
        <f t="shared" si="255"/>
        <v>3.1805453634422679E-3</v>
      </c>
      <c r="AQ140" s="5">
        <f t="shared" si="256"/>
        <v>1.4185031978209246E-3</v>
      </c>
      <c r="AR140" s="5">
        <f t="shared" si="257"/>
        <v>4.8045421183780333E-3</v>
      </c>
      <c r="AS140" s="5">
        <f t="shared" si="258"/>
        <v>7.9800876112395107E-3</v>
      </c>
      <c r="AT140" s="5">
        <f t="shared" si="259"/>
        <v>6.6272494562454503E-3</v>
      </c>
      <c r="AU140" s="5">
        <f t="shared" si="260"/>
        <v>3.669169019602082E-3</v>
      </c>
      <c r="AV140" s="5">
        <f t="shared" si="261"/>
        <v>1.5235733976016823E-3</v>
      </c>
      <c r="AW140" s="5">
        <f t="shared" si="262"/>
        <v>4.1657279209967685E-5</v>
      </c>
      <c r="AX140" s="5">
        <f t="shared" si="263"/>
        <v>9.3044584262395359E-4</v>
      </c>
      <c r="AY140" s="5">
        <f t="shared" si="264"/>
        <v>1.6598919397053517E-3</v>
      </c>
      <c r="AZ140" s="5">
        <f t="shared" si="265"/>
        <v>1.4806026988785988E-3</v>
      </c>
      <c r="BA140" s="5">
        <f t="shared" si="266"/>
        <v>8.8045263649942803E-4</v>
      </c>
      <c r="BB140" s="5">
        <f t="shared" si="267"/>
        <v>3.9267632990230502E-4</v>
      </c>
      <c r="BC140" s="5">
        <f t="shared" si="268"/>
        <v>1.4010493573269584E-4</v>
      </c>
      <c r="BD140" s="5">
        <f t="shared" si="269"/>
        <v>1.4285303473046478E-3</v>
      </c>
      <c r="BE140" s="5">
        <f t="shared" si="270"/>
        <v>2.3727125386620519E-3</v>
      </c>
      <c r="BF140" s="5">
        <f t="shared" si="271"/>
        <v>1.9704743416009214E-3</v>
      </c>
      <c r="BG140" s="5">
        <f t="shared" si="272"/>
        <v>1.0909508470832393E-3</v>
      </c>
      <c r="BH140" s="5">
        <f t="shared" si="273"/>
        <v>4.5300275888825154E-4</v>
      </c>
      <c r="BI140" s="5">
        <f t="shared" si="274"/>
        <v>1.5048267306195839E-4</v>
      </c>
      <c r="BJ140" s="8">
        <f t="shared" si="275"/>
        <v>0.3607703452219736</v>
      </c>
      <c r="BK140" s="8">
        <f t="shared" si="276"/>
        <v>0.22598091630761286</v>
      </c>
      <c r="BL140" s="8">
        <f t="shared" si="277"/>
        <v>0.38058403408712516</v>
      </c>
      <c r="BM140" s="8">
        <f t="shared" si="278"/>
        <v>0.66475512726095676</v>
      </c>
      <c r="BN140" s="8">
        <f t="shared" si="279"/>
        <v>0.33115481557466131</v>
      </c>
    </row>
    <row r="141" spans="1:66" x14ac:dyDescent="0.25">
      <c r="A141" t="s">
        <v>337</v>
      </c>
      <c r="B141" t="s">
        <v>373</v>
      </c>
      <c r="C141" t="s">
        <v>338</v>
      </c>
      <c r="D141" s="11">
        <v>44385</v>
      </c>
      <c r="E141">
        <f>VLOOKUP(A141,home!$A$2:$E$405,3,FALSE)</f>
        <v>1.4091</v>
      </c>
      <c r="F141">
        <f>VLOOKUP(B141,home!$B$2:$E$405,3,FALSE)</f>
        <v>0.5161</v>
      </c>
      <c r="G141">
        <f>VLOOKUP(C141,away!$B$2:$E$405,4,FALSE)</f>
        <v>0.8387</v>
      </c>
      <c r="H141">
        <f>VLOOKUP(A141,away!$A$2:$E$405,3,FALSE)</f>
        <v>1.1182000000000001</v>
      </c>
      <c r="I141">
        <f>VLOOKUP(C141,away!$B$2:$E$405,3,FALSE)</f>
        <v>1.1382000000000001</v>
      </c>
      <c r="J141">
        <f>VLOOKUP(B141,home!$B$2:$E$405,4,FALSE)</f>
        <v>0.89429999999999998</v>
      </c>
      <c r="K141" s="3">
        <f t="shared" si="224"/>
        <v>0.60993326093699995</v>
      </c>
      <c r="L141" s="3">
        <f t="shared" si="225"/>
        <v>1.1382071251320003</v>
      </c>
      <c r="M141" s="5">
        <f t="shared" si="226"/>
        <v>0.17409739655226461</v>
      </c>
      <c r="N141" s="5">
        <f t="shared" si="227"/>
        <v>0.10618779279976476</v>
      </c>
      <c r="O141" s="5">
        <f t="shared" si="228"/>
        <v>0.1981588972227189</v>
      </c>
      <c r="P141" s="5">
        <f t="shared" si="229"/>
        <v>0.12086370236673276</v>
      </c>
      <c r="Q141" s="5">
        <f t="shared" si="230"/>
        <v>3.23837333670315E-2</v>
      </c>
      <c r="R141" s="5">
        <f t="shared" si="231"/>
        <v>0.11277293436359923</v>
      </c>
      <c r="S141" s="5">
        <f t="shared" si="232"/>
        <v>2.0976813609916312E-2</v>
      </c>
      <c r="T141" s="5">
        <f t="shared" si="233"/>
        <v>3.6859396056730151E-2</v>
      </c>
      <c r="U141" s="5">
        <f t="shared" si="234"/>
        <v>6.878396360182433E-2</v>
      </c>
      <c r="V141" s="5">
        <f t="shared" si="235"/>
        <v>1.6180823728938409E-3</v>
      </c>
      <c r="W141" s="5">
        <f t="shared" si="236"/>
        <v>6.5839720312892867E-3</v>
      </c>
      <c r="X141" s="5">
        <f t="shared" si="237"/>
        <v>7.4939238776832746E-3</v>
      </c>
      <c r="Y141" s="5">
        <f t="shared" si="238"/>
        <v>4.264818776387967E-3</v>
      </c>
      <c r="Z141" s="5">
        <f t="shared" si="239"/>
        <v>4.2786319138230673E-2</v>
      </c>
      <c r="AA141" s="5">
        <f t="shared" si="240"/>
        <v>2.6096799155472205E-2</v>
      </c>
      <c r="AB141" s="5">
        <f t="shared" si="241"/>
        <v>7.9586529044575541E-3</v>
      </c>
      <c r="AC141" s="5">
        <f t="shared" si="242"/>
        <v>7.0207621637088905E-5</v>
      </c>
      <c r="AD141" s="5">
        <f t="shared" si="243"/>
        <v>1.0039458827405695E-3</v>
      </c>
      <c r="AE141" s="5">
        <f t="shared" si="244"/>
        <v>1.1426983569822516E-3</v>
      </c>
      <c r="AF141" s="5">
        <f t="shared" si="245"/>
        <v>6.5031370589691462E-4</v>
      </c>
      <c r="AG141" s="5">
        <f t="shared" si="246"/>
        <v>2.4673056454095475E-4</v>
      </c>
      <c r="AH141" s="5">
        <f t="shared" si="247"/>
        <v>1.2174923325326459E-2</v>
      </c>
      <c r="AI141" s="5">
        <f t="shared" si="248"/>
        <v>7.4258906854743102E-3</v>
      </c>
      <c r="AJ141" s="5">
        <f t="shared" si="249"/>
        <v>2.2646488605765195E-3</v>
      </c>
      <c r="AK141" s="5">
        <f t="shared" si="250"/>
        <v>4.6042822146956608E-4</v>
      </c>
      <c r="AL141" s="5">
        <f t="shared" si="251"/>
        <v>1.9496105636189484E-6</v>
      </c>
      <c r="AM141" s="5">
        <f t="shared" si="252"/>
        <v>1.2246799721284614E-4</v>
      </c>
      <c r="AN141" s="5">
        <f t="shared" si="253"/>
        <v>1.3939394702830742E-4</v>
      </c>
      <c r="AO141" s="5">
        <f t="shared" si="254"/>
        <v>7.9329591853946087E-5</v>
      </c>
      <c r="AP141" s="5">
        <f t="shared" si="255"/>
        <v>3.0097835560658305E-5</v>
      </c>
      <c r="AQ141" s="5">
        <f t="shared" si="256"/>
        <v>8.5643927215481454E-6</v>
      </c>
      <c r="AR141" s="5">
        <f t="shared" si="257"/>
        <v>2.7715168953644717E-3</v>
      </c>
      <c r="AS141" s="5">
        <f t="shared" si="258"/>
        <v>1.6904403377316424E-3</v>
      </c>
      <c r="AT141" s="5">
        <f t="shared" si="259"/>
        <v>5.1552789380605207E-4</v>
      </c>
      <c r="AU141" s="5">
        <f t="shared" si="260"/>
        <v>1.0481253645770294E-4</v>
      </c>
      <c r="AV141" s="5">
        <f t="shared" si="261"/>
        <v>1.5982163037181233E-5</v>
      </c>
      <c r="AW141" s="5">
        <f t="shared" si="262"/>
        <v>3.7596635810170949E-8</v>
      </c>
      <c r="AX141" s="5">
        <f t="shared" si="263"/>
        <v>1.2449550816742436E-5</v>
      </c>
      <c r="AY141" s="5">
        <f t="shared" si="264"/>
        <v>1.4170167444309154E-5</v>
      </c>
      <c r="AZ141" s="5">
        <f t="shared" si="265"/>
        <v>8.0642927747130944E-6</v>
      </c>
      <c r="BA141" s="5">
        <f t="shared" si="266"/>
        <v>3.0596118317763177E-6</v>
      </c>
      <c r="BB141" s="5">
        <f t="shared" si="267"/>
        <v>8.7061799676649423E-7</v>
      </c>
      <c r="BC141" s="5">
        <f t="shared" si="268"/>
        <v>1.9818872143755445E-7</v>
      </c>
      <c r="BD141" s="5">
        <f t="shared" si="269"/>
        <v>5.2576004628792706E-4</v>
      </c>
      <c r="BE141" s="5">
        <f t="shared" si="270"/>
        <v>3.206785395027834E-4</v>
      </c>
      <c r="BF141" s="5">
        <f t="shared" si="271"/>
        <v>9.7796253655723606E-5</v>
      </c>
      <c r="BG141" s="5">
        <f t="shared" si="272"/>
        <v>1.988306263321917E-5</v>
      </c>
      <c r="BH141" s="5">
        <f t="shared" si="273"/>
        <v>3.0318353073234952E-6</v>
      </c>
      <c r="BI141" s="5">
        <f t="shared" si="274"/>
        <v>3.6984343912395032E-7</v>
      </c>
      <c r="BJ141" s="8">
        <f t="shared" si="275"/>
        <v>0.1972359916130107</v>
      </c>
      <c r="BK141" s="8">
        <f t="shared" si="276"/>
        <v>0.31764232230145251</v>
      </c>
      <c r="BL141" s="8">
        <f t="shared" si="277"/>
        <v>0.44216293774814219</v>
      </c>
      <c r="BM141" s="8">
        <f t="shared" si="278"/>
        <v>0.2553489815579158</v>
      </c>
      <c r="BN141" s="8">
        <f t="shared" si="279"/>
        <v>0.74446445667211181</v>
      </c>
    </row>
    <row r="142" spans="1:66" x14ac:dyDescent="0.25">
      <c r="A142" t="s">
        <v>337</v>
      </c>
      <c r="B142" t="s">
        <v>382</v>
      </c>
      <c r="C142" t="s">
        <v>408</v>
      </c>
      <c r="D142" s="11">
        <v>44385</v>
      </c>
      <c r="E142">
        <f>VLOOKUP(A142,home!$A$2:$E$405,3,FALSE)</f>
        <v>1.4091</v>
      </c>
      <c r="F142">
        <f>VLOOKUP(B142,home!$B$2:$E$405,3,FALSE)</f>
        <v>0.9032</v>
      </c>
      <c r="G142">
        <f>VLOOKUP(C142,away!$B$2:$E$405,4,FALSE)</f>
        <v>0.9677</v>
      </c>
      <c r="H142">
        <f>VLOOKUP(A142,away!$A$2:$E$405,3,FALSE)</f>
        <v>1.1182000000000001</v>
      </c>
      <c r="I142">
        <f>VLOOKUP(C142,away!$B$2:$E$405,3,FALSE)</f>
        <v>1.1382000000000001</v>
      </c>
      <c r="J142">
        <f>VLOOKUP(B142,home!$B$2:$E$405,4,FALSE)</f>
        <v>0.73170000000000002</v>
      </c>
      <c r="K142" s="3">
        <f t="shared" ref="K142:K171" si="280">E142*F142*G142</f>
        <v>1.231590938424</v>
      </c>
      <c r="L142" s="3">
        <f t="shared" ref="L142:L171" si="281">H142*I142*J142</f>
        <v>0.93126037510800019</v>
      </c>
      <c r="M142" s="5">
        <f t="shared" ref="M142:M171" si="282">_xlfn.POISSON.DIST(0,K142,FALSE) * _xlfn.POISSON.DIST(0,L142,FALSE)</f>
        <v>0.11499676131059766</v>
      </c>
      <c r="N142" s="5">
        <f t="shared" ref="N142:N171" si="283">_xlfn.POISSON.DIST(1,K142,FALSE) * _xlfn.POISSON.DIST(0,L142,FALSE)</f>
        <v>0.14162896917823972</v>
      </c>
      <c r="O142" s="5">
        <f t="shared" ref="O142:O171" si="284">_xlfn.POISSON.DIST(0,K142,FALSE) * _xlfn.POISSON.DIST(1,L142,FALSE)</f>
        <v>0.10709192707431232</v>
      </c>
      <c r="P142" s="5">
        <f t="shared" ref="P142:P171" si="285">_xlfn.POISSON.DIST(1,K142,FALSE) * _xlfn.POISSON.DIST(1,L142,FALSE)</f>
        <v>0.13189344696308689</v>
      </c>
      <c r="Q142" s="5">
        <f t="shared" ref="Q142:Q171" si="286">_xlfn.POISSON.DIST(2,K142,FALSE) * _xlfn.POISSON.DIST(0,L142,FALSE)</f>
        <v>8.7214477529126019E-2</v>
      </c>
      <c r="R142" s="5">
        <f t="shared" ref="R142:R171" si="287">_xlfn.POISSON.DIST(0,K142,FALSE) * _xlfn.POISSON.DIST(2,L142,FALSE)</f>
        <v>4.9865234089131349E-2</v>
      </c>
      <c r="S142" s="5">
        <f t="shared" ref="S142:S171" si="288">_xlfn.POISSON.DIST(2,K142,FALSE) * _xlfn.POISSON.DIST(2,L142,FALSE)</f>
        <v>3.7818198429127155E-2</v>
      </c>
      <c r="T142" s="5">
        <f t="shared" ref="T142:T171" si="289">_xlfn.POISSON.DIST(2,K142,FALSE) * _xlfn.POISSON.DIST(1,L142,FALSE)</f>
        <v>8.1219387058622139E-2</v>
      </c>
      <c r="U142" s="5">
        <f t="shared" ref="U142:U171" si="290">_xlfn.POISSON.DIST(1,K142,FALSE) * _xlfn.POISSON.DIST(2,L142,FALSE)</f>
        <v>6.1413570446565716E-2</v>
      </c>
      <c r="V142" s="5">
        <f t="shared" ref="V142:V171" si="291">_xlfn.POISSON.DIST(3,K142,FALSE) * _xlfn.POISSON.DIST(3,L142,FALSE)</f>
        <v>4.8194328759103419E-3</v>
      </c>
      <c r="W142" s="5">
        <f t="shared" ref="W142:W171" si="292">_xlfn.POISSON.DIST(3,K142,FALSE) * _xlfn.POISSON.DIST(0,L142,FALSE)</f>
        <v>3.5804186741418387E-2</v>
      </c>
      <c r="X142" s="5">
        <f t="shared" ref="X142:X171" si="293">_xlfn.POISSON.DIST(3,K142,FALSE) * _xlfn.POISSON.DIST(1,L142,FALSE)</f>
        <v>3.3343020375250172E-2</v>
      </c>
      <c r="Y142" s="5">
        <f t="shared" ref="Y142:Y171" si="294">_xlfn.POISSON.DIST(3,K142,FALSE) * _xlfn.POISSON.DIST(2,L142,FALSE)</f>
        <v>1.5525516830944585E-2</v>
      </c>
      <c r="Z142" s="5">
        <f t="shared" ref="Z142:Z171" si="295">_xlfn.POISSON.DIST(0,K142,FALSE) * _xlfn.POISSON.DIST(3,L142,FALSE)</f>
        <v>1.5479172200897569E-2</v>
      </c>
      <c r="AA142" s="5">
        <f t="shared" ref="AA142:AA171" si="296">_xlfn.POISSON.DIST(1,K142,FALSE) * _xlfn.POISSON.DIST(3,L142,FALSE)</f>
        <v>1.906400821693013E-2</v>
      </c>
      <c r="AB142" s="5">
        <f t="shared" ref="AB142:AB171" si="297">_xlfn.POISSON.DIST(2,K142,FALSE) * _xlfn.POISSON.DIST(3,L142,FALSE)</f>
        <v>1.1739529885005914E-2</v>
      </c>
      <c r="AC142" s="5">
        <f t="shared" ref="AC142:AC171" si="298">_xlfn.POISSON.DIST(4,K142,FALSE) * _xlfn.POISSON.DIST(4,L142,FALSE)</f>
        <v>3.4547256329582116E-4</v>
      </c>
      <c r="AD142" s="5">
        <f t="shared" ref="AD142:AD171" si="299">_xlfn.POISSON.DIST(4,K142,FALSE) * _xlfn.POISSON.DIST(0,L142,FALSE)</f>
        <v>1.1024027987092908E-2</v>
      </c>
      <c r="AE142" s="5">
        <f t="shared" ref="AE142:AE171" si="300">_xlfn.POISSON.DIST(4,K142,FALSE) * _xlfn.POISSON.DIST(1,L142,FALSE)</f>
        <v>1.0266240438461232E-2</v>
      </c>
      <c r="AF142" s="5">
        <f t="shared" ref="AF142:AF171" si="301">_xlfn.POISSON.DIST(4,K142,FALSE) * _xlfn.POISSON.DIST(2,L142,FALSE)</f>
        <v>4.7802714608351643E-3</v>
      </c>
      <c r="AG142" s="5">
        <f t="shared" ref="AG142:AG171" si="302">_xlfn.POISSON.DIST(4,K142,FALSE) * _xlfn.POISSON.DIST(3,L142,FALSE)</f>
        <v>1.4838924645784743E-3</v>
      </c>
      <c r="AH142" s="5">
        <f t="shared" ref="AH142:AH171" si="303">_xlfn.POISSON.DIST(0,K142,FALSE) * _xlfn.POISSON.DIST(4,L142,FALSE)</f>
        <v>3.6037849275422987E-3</v>
      </c>
      <c r="AI142" s="5">
        <f t="shared" ref="AI142:AI171" si="304">_xlfn.POISSON.DIST(1,K142,FALSE) * _xlfn.POISSON.DIST(4,L142,FALSE)</f>
        <v>4.4383888607900865E-3</v>
      </c>
      <c r="AJ142" s="5">
        <f t="shared" ref="AJ142:AJ171" si="305">_xlfn.POISSON.DIST(2,K142,FALSE) * _xlfn.POISSON.DIST(4,L142,FALSE)</f>
        <v>2.7331397510755458E-3</v>
      </c>
      <c r="AK142" s="5">
        <f t="shared" ref="AK142:AK171" si="306">_xlfn.POISSON.DIST(3,K142,FALSE) * _xlfn.POISSON.DIST(4,L142,FALSE)</f>
        <v>1.1220367169570231E-3</v>
      </c>
      <c r="AL142" s="5">
        <f t="shared" ref="AL142:AL171" si="307">_xlfn.POISSON.DIST(5,K142,FALSE) * _xlfn.POISSON.DIST(5,L142,FALSE)</f>
        <v>1.5849339297892008E-5</v>
      </c>
      <c r="AM142" s="5">
        <f t="shared" ref="AM142:AM171" si="308">_xlfn.POISSON.DIST(5,K142,FALSE) * _xlfn.POISSON.DIST(0,L142,FALSE)</f>
        <v>2.7154185947672379E-3</v>
      </c>
      <c r="AN142" s="5">
        <f t="shared" ref="AN142:AN171" si="309">_xlfn.POISSON.DIST(5,K142,FALSE) * _xlfn.POISSON.DIST(1,L142,FALSE)</f>
        <v>2.528761739138176E-3</v>
      </c>
      <c r="AO142" s="5">
        <f t="shared" ref="AO142:AO171" si="310">_xlfn.POISSON.DIST(5,K142,FALSE) * _xlfn.POISSON.DIST(2,L142,FALSE)</f>
        <v>1.1774678028742885E-3</v>
      </c>
      <c r="AP142" s="5">
        <f t="shared" ref="AP142:AP171" si="311">_xlfn.POISSON.DIST(5,K142,FALSE) * _xlfn.POISSON.DIST(3,L142,FALSE)</f>
        <v>3.6550970259410098E-4</v>
      </c>
      <c r="AQ142" s="5">
        <f t="shared" ref="AQ142:AQ171" si="312">_xlfn.POISSON.DIST(5,K142,FALSE) * _xlfn.POISSON.DIST(4,L142,FALSE)</f>
        <v>8.5096175685848993E-5</v>
      </c>
      <c r="AR142" s="5">
        <f t="shared" ref="AR142:AR171" si="313">_xlfn.POISSON.DIST(0,K142,FALSE) * _xlfn.POISSON.DIST(5,L142,FALSE)</f>
        <v>6.712124206863199E-4</v>
      </c>
      <c r="AS142" s="5">
        <f t="shared" ref="AS142:AS171" si="314">_xlfn.POISSON.DIST(1,K142,FALSE) * _xlfn.POISSON.DIST(5,L142,FALSE)</f>
        <v>8.2665913507490936E-4</v>
      </c>
      <c r="AT142" s="5">
        <f t="shared" ref="AT142:AT171" si="315">_xlfn.POISSON.DIST(2,K142,FALSE) * _xlfn.POISSON.DIST(5,L142,FALSE)</f>
        <v>5.0905294996183995E-4</v>
      </c>
      <c r="AU142" s="5">
        <f t="shared" ref="AU142:AU171" si="316">_xlfn.POISSON.DIST(3,K142,FALSE) * _xlfn.POISSON.DIST(5,L142,FALSE)</f>
        <v>2.0898166678366933E-4</v>
      </c>
      <c r="AV142" s="5">
        <f t="shared" ref="AV142:AV171" si="317">_xlfn.POISSON.DIST(4,K142,FALSE) * _xlfn.POISSON.DIST(5,L142,FALSE)</f>
        <v>6.4344981776877765E-5</v>
      </c>
      <c r="AW142" s="5">
        <f t="shared" ref="AW142:AW171" si="318">_xlfn.POISSON.DIST(6,K142,FALSE) * _xlfn.POISSON.DIST(6,L142,FALSE)</f>
        <v>5.0494755201564284E-7</v>
      </c>
      <c r="AX142" s="5">
        <f t="shared" ref="AX142:AX171" si="319">_xlfn.POISSON.DIST(6,K142,FALSE) * _xlfn.POISSON.DIST(0,L142,FALSE)</f>
        <v>5.5738082255722611E-4</v>
      </c>
      <c r="AY142" s="5">
        <f t="shared" ref="AY142:AY171" si="320">_xlfn.POISSON.DIST(6,K142,FALSE) * _xlfn.POISSON.DIST(1,L142,FALSE)</f>
        <v>5.1906667389264795E-4</v>
      </c>
      <c r="AZ142" s="5">
        <f t="shared" ref="AZ142:AZ171" si="321">_xlfn.POISSON.DIST(6,K142,FALSE) * _xlfn.POISSON.DIST(2,L142,FALSE)</f>
        <v>2.416931127176647E-4</v>
      </c>
      <c r="BA142" s="5">
        <f t="shared" ref="BA142:BA171" si="322">_xlfn.POISSON.DIST(6,K142,FALSE) * _xlfn.POISSON.DIST(3,L142,FALSE)</f>
        <v>7.502640627015754E-5</v>
      </c>
      <c r="BB142" s="5">
        <f t="shared" ref="BB142:BB171" si="323">_xlfn.POISSON.DIST(6,K142,FALSE) * _xlfn.POISSON.DIST(4,L142,FALSE)</f>
        <v>1.7467279811538029E-5</v>
      </c>
      <c r="BC142" s="5">
        <f t="shared" ref="BC142:BC171" si="324">_xlfn.POISSON.DIST(6,K142,FALSE) * _xlfn.POISSON.DIST(5,L142,FALSE)</f>
        <v>3.2533171098818616E-6</v>
      </c>
      <c r="BD142" s="5">
        <f t="shared" ref="BD142:BD171" si="325">_xlfn.POISSON.DIST(0,K142,FALSE) * _xlfn.POISSON.DIST(6,L142,FALSE)</f>
        <v>1.0417892177758183E-4</v>
      </c>
      <c r="BE142" s="5">
        <f t="shared" ref="BE142:BE171" si="326">_xlfn.POISSON.DIST(1,K142,FALSE) * _xlfn.POISSON.DIST(6,L142,FALSE)</f>
        <v>1.283058160360525E-4</v>
      </c>
      <c r="BF142" s="5">
        <f t="shared" ref="BF142:BF171" si="327">_xlfn.POISSON.DIST(2,K142,FALSE) * _xlfn.POISSON.DIST(6,L142,FALSE)</f>
        <v>7.9010140188549507E-5</v>
      </c>
      <c r="BG142" s="5">
        <f t="shared" ref="BG142:BG171" si="328">_xlfn.POISSON.DIST(3,K142,FALSE) * _xlfn.POISSON.DIST(6,L142,FALSE)</f>
        <v>3.243605756660916E-5</v>
      </c>
      <c r="BH142" s="5">
        <f t="shared" ref="BH142:BH171" si="329">_xlfn.POISSON.DIST(4,K142,FALSE) * _xlfn.POISSON.DIST(6,L142,FALSE)</f>
        <v>9.9869886443087691E-6</v>
      </c>
      <c r="BI142" s="5">
        <f t="shared" ref="BI142:BI171" si="330">_xlfn.POISSON.DIST(5,K142,FALSE) * _xlfn.POISSON.DIST(6,L142,FALSE)</f>
        <v>2.4599769432948128E-6</v>
      </c>
      <c r="BJ142" s="8">
        <f t="shared" ref="BJ142:BJ171" si="331">SUM(N142,Q142,T142,W142,X142,Y142,AD142,AE142,AF142,AG142,AM142,AN142,AO142,AP142,AQ142,AX142,AY142,AZ142,BA142,BB142,BC142)</f>
        <v>0.43057613169198761</v>
      </c>
      <c r="BK142" s="8">
        <f t="shared" ref="BK142:BK171" si="332">SUM(M142,P142,S142,V142,AC142,AL142,AY142)</f>
        <v>0.29040822815520839</v>
      </c>
      <c r="BL142" s="8">
        <f t="shared" ref="BL142:BL171" si="333">SUM(O142,R142,U142,AA142,AB142,AH142,AI142,AJ142,AK142,AR142,AS142,AT142,AU142,AV142,BD142,BE142,BF142,BG142,BH142,BI142)</f>
        <v>0.2637082490237504</v>
      </c>
      <c r="BM142" s="8">
        <f t="shared" ref="BM142:BM171" si="334">SUM(S142:BI142)</f>
        <v>0.36696240320100937</v>
      </c>
      <c r="BN142" s="8">
        <f t="shared" ref="BN142:BN171" si="335">SUM(M142:R142)</f>
        <v>0.63269081614449396</v>
      </c>
    </row>
    <row r="143" spans="1:66" x14ac:dyDescent="0.25">
      <c r="A143" t="s">
        <v>337</v>
      </c>
      <c r="B143" t="s">
        <v>403</v>
      </c>
      <c r="C143" t="s">
        <v>367</v>
      </c>
      <c r="D143" s="11">
        <v>44385</v>
      </c>
      <c r="E143">
        <f>VLOOKUP(A143,home!$A$2:$E$405,3,FALSE)</f>
        <v>1.4091</v>
      </c>
      <c r="F143">
        <f>VLOOKUP(B143,home!$B$2:$E$405,3,FALSE)</f>
        <v>1.2258</v>
      </c>
      <c r="G143">
        <f>VLOOKUP(C143,away!$B$2:$E$405,4,FALSE)</f>
        <v>1.3548</v>
      </c>
      <c r="H143">
        <f>VLOOKUP(A143,away!$A$2:$E$405,3,FALSE)</f>
        <v>1.1182000000000001</v>
      </c>
      <c r="I143">
        <f>VLOOKUP(C143,away!$B$2:$E$405,3,FALSE)</f>
        <v>0.97560000000000002</v>
      </c>
      <c r="J143">
        <f>VLOOKUP(B143,home!$B$2:$E$405,4,FALSE)</f>
        <v>1.1382000000000001</v>
      </c>
      <c r="K143" s="3">
        <f t="shared" si="280"/>
        <v>2.3401118719440004</v>
      </c>
      <c r="L143" s="3">
        <f t="shared" si="281"/>
        <v>1.2416805001440001</v>
      </c>
      <c r="M143" s="5">
        <f t="shared" si="282"/>
        <v>2.7825779381722676E-2</v>
      </c>
      <c r="N143" s="5">
        <f t="shared" si="283"/>
        <v>6.5115436677263813E-2</v>
      </c>
      <c r="O143" s="5">
        <f t="shared" si="284"/>
        <v>3.4550727659594022E-2</v>
      </c>
      <c r="P143" s="5">
        <f t="shared" si="285"/>
        <v>8.0852567980519902E-2</v>
      </c>
      <c r="Q143" s="5">
        <f t="shared" si="286"/>
        <v>7.6188703207641456E-2</v>
      </c>
      <c r="R143" s="5">
        <f t="shared" si="287"/>
        <v>2.1450482400351925E-2</v>
      </c>
      <c r="S143" s="5">
        <f t="shared" si="288"/>
        <v>5.8732746164681611E-2</v>
      </c>
      <c r="T143" s="5">
        <f t="shared" si="289"/>
        <v>9.4602027104187025E-2</v>
      </c>
      <c r="U143" s="5">
        <f t="shared" si="290"/>
        <v>5.019652852398937E-2</v>
      </c>
      <c r="V143" s="5">
        <f t="shared" si="291"/>
        <v>1.8962005966635366E-2</v>
      </c>
      <c r="W143" s="5">
        <f t="shared" si="292"/>
        <v>5.9430029628073235E-2</v>
      </c>
      <c r="X143" s="5">
        <f t="shared" si="293"/>
        <v>7.379310891215872E-2</v>
      </c>
      <c r="Y143" s="5">
        <f t="shared" si="294"/>
        <v>4.5813732190614964E-2</v>
      </c>
      <c r="Z143" s="5">
        <f t="shared" si="295"/>
        <v>8.8782152383996872E-3</v>
      </c>
      <c r="AA143" s="5">
        <f t="shared" si="296"/>
        <v>2.0776016881053239E-2</v>
      </c>
      <c r="AB143" s="5">
        <f t="shared" si="297"/>
        <v>2.4309101877530832E-2</v>
      </c>
      <c r="AC143" s="5">
        <f t="shared" si="298"/>
        <v>3.4435847587422886E-3</v>
      </c>
      <c r="AD143" s="5">
        <f t="shared" si="299"/>
        <v>3.4768229470659467E-2</v>
      </c>
      <c r="AE143" s="5">
        <f t="shared" si="300"/>
        <v>4.3171032558249813E-2</v>
      </c>
      <c r="AF143" s="5">
        <f t="shared" si="301"/>
        <v>2.6802314649330274E-2</v>
      </c>
      <c r="AG143" s="5">
        <f t="shared" si="302"/>
        <v>1.1093303819599097E-2</v>
      </c>
      <c r="AH143" s="5">
        <f t="shared" si="303"/>
        <v>2.7559766844005517E-3</v>
      </c>
      <c r="AI143" s="5">
        <f t="shared" si="304"/>
        <v>6.449293757966594E-3</v>
      </c>
      <c r="AJ143" s="5">
        <f t="shared" si="305"/>
        <v>7.5460344443359839E-3</v>
      </c>
      <c r="AK143" s="5">
        <f t="shared" si="306"/>
        <v>5.8861882630963282E-3</v>
      </c>
      <c r="AL143" s="5">
        <f t="shared" si="307"/>
        <v>4.0023701328671397E-4</v>
      </c>
      <c r="AM143" s="5">
        <f t="shared" si="308"/>
        <v>1.6272309310152697E-2</v>
      </c>
      <c r="AN143" s="5">
        <f t="shared" si="309"/>
        <v>2.0205009162728268E-2</v>
      </c>
      <c r="AO143" s="5">
        <f t="shared" si="310"/>
        <v>1.2544082941295274E-2</v>
      </c>
      <c r="AP143" s="5">
        <f t="shared" si="311"/>
        <v>5.1919143934651144E-3</v>
      </c>
      <c r="AQ143" s="5">
        <f t="shared" si="312"/>
        <v>1.611674715195649E-3</v>
      </c>
      <c r="AR143" s="5">
        <f t="shared" si="313"/>
        <v>6.8440850157433519E-4</v>
      </c>
      <c r="AS143" s="5">
        <f t="shared" si="314"/>
        <v>1.6015924597935058E-3</v>
      </c>
      <c r="AT143" s="5">
        <f t="shared" si="315"/>
        <v>1.8739527645893891E-3</v>
      </c>
      <c r="AU143" s="5">
        <f t="shared" si="316"/>
        <v>1.4617530372926367E-3</v>
      </c>
      <c r="AV143" s="5">
        <f t="shared" si="317"/>
        <v>8.5516640910467514E-4</v>
      </c>
      <c r="AW143" s="5">
        <f t="shared" si="318"/>
        <v>3.2304366514428143E-5</v>
      </c>
      <c r="AX143" s="5">
        <f t="shared" si="319"/>
        <v>6.3465040334388708E-3</v>
      </c>
      <c r="AY143" s="5">
        <f t="shared" si="320"/>
        <v>7.8803303024062906E-3</v>
      </c>
      <c r="AZ143" s="5">
        <f t="shared" si="321"/>
        <v>4.8924262355958823E-3</v>
      </c>
      <c r="BA143" s="5">
        <f t="shared" si="322"/>
        <v>2.024943418377442E-3</v>
      </c>
      <c r="BB143" s="5">
        <f t="shared" si="323"/>
        <v>6.2858318912355085E-4</v>
      </c>
      <c r="BC143" s="5">
        <f t="shared" si="324"/>
        <v>1.5609989773060804E-4</v>
      </c>
      <c r="BD143" s="5">
        <f t="shared" si="325"/>
        <v>1.4163611508960451E-4</v>
      </c>
      <c r="BE143" s="5">
        <f t="shared" si="326"/>
        <v>3.3144435441721023E-4</v>
      </c>
      <c r="BF143" s="5">
        <f t="shared" si="327"/>
        <v>3.8780843433026442E-4</v>
      </c>
      <c r="BG143" s="5">
        <f t="shared" si="328"/>
        <v>3.0250504040542234E-4</v>
      </c>
      <c r="BH143" s="5">
        <f t="shared" si="329"/>
        <v>1.7697390909390712E-4</v>
      </c>
      <c r="BI143" s="5">
        <f t="shared" si="330"/>
        <v>8.2827749138998053E-5</v>
      </c>
      <c r="BJ143" s="8">
        <f t="shared" si="331"/>
        <v>0.60853179581728745</v>
      </c>
      <c r="BK143" s="8">
        <f t="shared" si="332"/>
        <v>0.19809725156799482</v>
      </c>
      <c r="BL143" s="8">
        <f t="shared" si="333"/>
        <v>0.18182041926714879</v>
      </c>
      <c r="BM143" s="8">
        <f t="shared" si="334"/>
        <v>0.68349595864784507</v>
      </c>
      <c r="BN143" s="8">
        <f t="shared" si="335"/>
        <v>0.30598369730709379</v>
      </c>
    </row>
    <row r="144" spans="1:66" x14ac:dyDescent="0.25">
      <c r="A144" t="s">
        <v>337</v>
      </c>
      <c r="B144" t="s">
        <v>411</v>
      </c>
      <c r="C144" t="s">
        <v>368</v>
      </c>
      <c r="D144" s="11">
        <v>44385</v>
      </c>
      <c r="E144">
        <f>VLOOKUP(A144,home!$A$2:$E$405,3,FALSE)</f>
        <v>1.4091</v>
      </c>
      <c r="F144">
        <f>VLOOKUP(B144,home!$B$2:$E$405,3,FALSE)</f>
        <v>1.4582999999999999</v>
      </c>
      <c r="G144">
        <f>VLOOKUP(C144,away!$B$2:$E$405,4,FALSE)</f>
        <v>0.5161</v>
      </c>
      <c r="H144">
        <f>VLOOKUP(A144,away!$A$2:$E$405,3,FALSE)</f>
        <v>1.1182000000000001</v>
      </c>
      <c r="I144">
        <f>VLOOKUP(C144,away!$B$2:$E$405,3,FALSE)</f>
        <v>0.81299999999999994</v>
      </c>
      <c r="J144">
        <f>VLOOKUP(B144,home!$B$2:$E$405,4,FALSE)</f>
        <v>0.33560000000000001</v>
      </c>
      <c r="K144" s="3">
        <f t="shared" si="280"/>
        <v>1.0605290025329999</v>
      </c>
      <c r="L144" s="3">
        <f t="shared" si="281"/>
        <v>0.30509281896000001</v>
      </c>
      <c r="M144" s="5">
        <f t="shared" si="282"/>
        <v>0.25522192415761685</v>
      </c>
      <c r="N144" s="5">
        <f t="shared" si="283"/>
        <v>0.27067025265143035</v>
      </c>
      <c r="O144" s="5">
        <f t="shared" si="284"/>
        <v>7.7866376301642656E-2</v>
      </c>
      <c r="P144" s="5">
        <f t="shared" si="285"/>
        <v>8.2579550390040293E-2</v>
      </c>
      <c r="Q144" s="5">
        <f t="shared" si="286"/>
        <v>0.14352682652988821</v>
      </c>
      <c r="R144" s="5">
        <f t="shared" si="287"/>
        <v>1.1878236124034148E-2</v>
      </c>
      <c r="S144" s="5">
        <f t="shared" si="288"/>
        <v>6.6798553505240527E-3</v>
      </c>
      <c r="T144" s="5">
        <f t="shared" si="289"/>
        <v>4.3789004102386508E-2</v>
      </c>
      <c r="U144" s="5">
        <f t="shared" si="290"/>
        <v>1.2597213908473381E-2</v>
      </c>
      <c r="V144" s="5">
        <f t="shared" si="291"/>
        <v>2.4014806083304935E-4</v>
      </c>
      <c r="W144" s="5">
        <f t="shared" si="292"/>
        <v>5.0738120725489756E-2</v>
      </c>
      <c r="X144" s="5">
        <f t="shared" si="293"/>
        <v>1.5479836280872471E-2</v>
      </c>
      <c r="Y144" s="5">
        <f t="shared" si="294"/>
        <v>2.3613934439853323E-3</v>
      </c>
      <c r="Z144" s="5">
        <f t="shared" si="295"/>
        <v>1.2079881811180278E-3</v>
      </c>
      <c r="AA144" s="5">
        <f t="shared" si="296"/>
        <v>1.2811065007927547E-3</v>
      </c>
      <c r="AB144" s="5">
        <f t="shared" si="297"/>
        <v>6.7932529971214089E-4</v>
      </c>
      <c r="AC144" s="5">
        <f t="shared" si="298"/>
        <v>4.8563909027624491E-6</v>
      </c>
      <c r="AD144" s="5">
        <f t="shared" si="299"/>
        <v>1.3452312140850646E-2</v>
      </c>
      <c r="AE144" s="5">
        <f t="shared" si="300"/>
        <v>4.1042038325819563E-3</v>
      </c>
      <c r="AF144" s="5">
        <f t="shared" si="301"/>
        <v>6.2608155843443239E-4</v>
      </c>
      <c r="AG144" s="5">
        <f t="shared" si="302"/>
        <v>6.3670995853877001E-5</v>
      </c>
      <c r="AH144" s="5">
        <f t="shared" si="303"/>
        <v>9.2137129861915481E-5</v>
      </c>
      <c r="AI144" s="5">
        <f t="shared" si="304"/>
        <v>9.7714098428710691E-5</v>
      </c>
      <c r="AJ144" s="5">
        <f t="shared" si="305"/>
        <v>5.1814317670005951E-5</v>
      </c>
      <c r="AK144" s="5">
        <f t="shared" si="306"/>
        <v>1.8316862211833138E-5</v>
      </c>
      <c r="AL144" s="5">
        <f t="shared" si="307"/>
        <v>6.2853311460928665E-8</v>
      </c>
      <c r="AM144" s="5">
        <f t="shared" si="308"/>
        <v>2.8533134352997807E-3</v>
      </c>
      <c r="AN144" s="5">
        <f t="shared" si="309"/>
        <v>8.7052543935205173E-4</v>
      </c>
      <c r="AO144" s="5">
        <f t="shared" si="310"/>
        <v>1.3279553013415498E-4</v>
      </c>
      <c r="AP144" s="5">
        <f t="shared" si="311"/>
        <v>1.3504987544638993E-5</v>
      </c>
      <c r="AQ144" s="5">
        <f t="shared" si="312"/>
        <v>1.0300686800033993E-6</v>
      </c>
      <c r="AR144" s="5">
        <f t="shared" si="313"/>
        <v>5.6220753360910792E-6</v>
      </c>
      <c r="AS144" s="5">
        <f t="shared" si="314"/>
        <v>5.9623739483500514E-6</v>
      </c>
      <c r="AT144" s="5">
        <f t="shared" si="315"/>
        <v>3.1616352480862118E-6</v>
      </c>
      <c r="AU144" s="5">
        <f t="shared" si="316"/>
        <v>1.1176686253420149E-6</v>
      </c>
      <c r="AV144" s="5">
        <f t="shared" si="317"/>
        <v>2.9632999809909904E-7</v>
      </c>
      <c r="AW144" s="5">
        <f t="shared" si="318"/>
        <v>5.6491121709295358E-10</v>
      </c>
      <c r="AX144" s="5">
        <f t="shared" si="319"/>
        <v>5.0433694190874705E-4</v>
      </c>
      <c r="AY144" s="5">
        <f t="shared" si="320"/>
        <v>1.5386957931260537E-4</v>
      </c>
      <c r="AZ144" s="5">
        <f t="shared" si="321"/>
        <v>2.3472251852336039E-5</v>
      </c>
      <c r="BA144" s="5">
        <f t="shared" si="322"/>
        <v>2.3870718283227618E-6</v>
      </c>
      <c r="BB144" s="5">
        <f t="shared" si="323"/>
        <v>1.8206961829074804E-7</v>
      </c>
      <c r="BC144" s="5">
        <f t="shared" si="324"/>
        <v>1.1109626618259102E-8</v>
      </c>
      <c r="BD144" s="5">
        <f t="shared" si="325"/>
        <v>2.8587580211558615E-7</v>
      </c>
      <c r="BE144" s="5">
        <f t="shared" si="326"/>
        <v>3.0317957926596385E-7</v>
      </c>
      <c r="BF144" s="5">
        <f t="shared" si="327"/>
        <v>1.6076536839365357E-7</v>
      </c>
      <c r="BG144" s="5">
        <f t="shared" si="328"/>
        <v>5.6832111928123906E-8</v>
      </c>
      <c r="BH144" s="5">
        <f t="shared" si="329"/>
        <v>1.5068025743744262E-8</v>
      </c>
      <c r="BI144" s="5">
        <f t="shared" si="330"/>
        <v>3.1960156624309345E-9</v>
      </c>
      <c r="BJ144" s="8">
        <f t="shared" si="331"/>
        <v>0.54936713074693111</v>
      </c>
      <c r="BK144" s="8">
        <f t="shared" si="332"/>
        <v>0.34488026678254108</v>
      </c>
      <c r="BL144" s="8">
        <f t="shared" si="333"/>
        <v>0.10457922554288664</v>
      </c>
      <c r="BM144" s="8">
        <f t="shared" si="334"/>
        <v>0.15813757608442292</v>
      </c>
      <c r="BN144" s="8">
        <f t="shared" si="335"/>
        <v>0.8417431661546525</v>
      </c>
    </row>
    <row r="145" spans="1:66" x14ac:dyDescent="0.25">
      <c r="A145" t="s">
        <v>344</v>
      </c>
      <c r="B145" t="s">
        <v>345</v>
      </c>
      <c r="C145" t="s">
        <v>421</v>
      </c>
      <c r="D145" s="11">
        <v>44385</v>
      </c>
      <c r="E145">
        <f>VLOOKUP(A145,home!$A$2:$E$405,3,FALSE)</f>
        <v>1.3090999999999999</v>
      </c>
      <c r="F145">
        <f>VLOOKUP(B145,home!$B$2:$E$405,3,FALSE)</f>
        <v>0.55559999999999998</v>
      </c>
      <c r="G145">
        <f>VLOOKUP(C145,away!$B$2:$E$405,4,FALSE)</f>
        <v>1.5278</v>
      </c>
      <c r="H145">
        <f>VLOOKUP(A145,away!$A$2:$E$405,3,FALSE)</f>
        <v>1.3545</v>
      </c>
      <c r="I145">
        <f>VLOOKUP(C145,away!$B$2:$E$405,3,FALSE)</f>
        <v>0.67120000000000002</v>
      </c>
      <c r="J145">
        <f>VLOOKUP(B145,home!$B$2:$E$405,4,FALSE)</f>
        <v>1.0739000000000001</v>
      </c>
      <c r="K145" s="3">
        <f t="shared" si="280"/>
        <v>1.1112238796879998</v>
      </c>
      <c r="L145" s="3">
        <f t="shared" si="281"/>
        <v>0.97632587556000017</v>
      </c>
      <c r="M145" s="5">
        <f t="shared" si="282"/>
        <v>0.12399057116650603</v>
      </c>
      <c r="N145" s="5">
        <f t="shared" si="283"/>
        <v>0.13778128353637586</v>
      </c>
      <c r="O145" s="5">
        <f t="shared" si="284"/>
        <v>0.1210552029553235</v>
      </c>
      <c r="P145" s="5">
        <f t="shared" si="285"/>
        <v>0.13451943228443278</v>
      </c>
      <c r="Q145" s="5">
        <f t="shared" si="286"/>
        <v>7.6552926219841985E-2</v>
      </c>
      <c r="R145" s="5">
        <f t="shared" si="287"/>
        <v>5.9094663508224871E-2</v>
      </c>
      <c r="S145" s="5">
        <f t="shared" si="288"/>
        <v>3.6485592194397232E-2</v>
      </c>
      <c r="T145" s="5">
        <f t="shared" si="289"/>
        <v>7.474060271826731E-2</v>
      </c>
      <c r="U145" s="5">
        <f t="shared" si="290"/>
        <v>6.5667401252466506E-2</v>
      </c>
      <c r="V145" s="5">
        <f t="shared" si="291"/>
        <v>4.3982028475381251E-3</v>
      </c>
      <c r="W145" s="5">
        <f t="shared" si="292"/>
        <v>2.8355813225160668E-2</v>
      </c>
      <c r="X145" s="5">
        <f t="shared" si="293"/>
        <v>2.768451417427082E-2</v>
      </c>
      <c r="Y145" s="5">
        <f t="shared" si="294"/>
        <v>1.3514553770324098E-2</v>
      </c>
      <c r="Z145" s="5">
        <f t="shared" si="295"/>
        <v>1.9231883030197079E-2</v>
      </c>
      <c r="AA145" s="5">
        <f t="shared" si="296"/>
        <v>2.1370927674521405E-2</v>
      </c>
      <c r="AB145" s="5">
        <f t="shared" si="297"/>
        <v>1.1873942581506662E-2</v>
      </c>
      <c r="AC145" s="5">
        <f t="shared" si="298"/>
        <v>2.9823021246515319E-4</v>
      </c>
      <c r="AD145" s="5">
        <f t="shared" si="299"/>
        <v>7.8774141959428359E-3</v>
      </c>
      <c r="AE145" s="5">
        <f t="shared" si="300"/>
        <v>7.6909233120026638E-3</v>
      </c>
      <c r="AF145" s="5">
        <f t="shared" si="301"/>
        <v>3.7544237182279088E-3</v>
      </c>
      <c r="AG145" s="5">
        <f t="shared" si="302"/>
        <v>1.2218470079740315E-3</v>
      </c>
      <c r="AH145" s="5">
        <f t="shared" si="303"/>
        <v>4.694146259531168E-3</v>
      </c>
      <c r="AI145" s="5">
        <f t="shared" si="304"/>
        <v>5.2162474183391361E-3</v>
      </c>
      <c r="AJ145" s="5">
        <f t="shared" si="305"/>
        <v>2.8982093468096649E-3</v>
      </c>
      <c r="AK145" s="5">
        <f t="shared" si="306"/>
        <v>1.0735198115032864E-3</v>
      </c>
      <c r="AL145" s="5">
        <f t="shared" si="307"/>
        <v>1.2942196650422499E-5</v>
      </c>
      <c r="AM145" s="5">
        <f t="shared" si="308"/>
        <v>1.7507141529449839E-3</v>
      </c>
      <c r="AN145" s="5">
        <f t="shared" si="309"/>
        <v>1.7092675282292954E-3</v>
      </c>
      <c r="AO145" s="5">
        <f t="shared" si="310"/>
        <v>8.3440105803237212E-4</v>
      </c>
      <c r="AP145" s="5">
        <f t="shared" si="311"/>
        <v>2.7154911451721542E-4</v>
      </c>
      <c r="AQ145" s="5">
        <f t="shared" si="312"/>
        <v>6.6280106747140758E-5</v>
      </c>
      <c r="AR145" s="5">
        <f t="shared" si="313"/>
        <v>9.166032913686937E-4</v>
      </c>
      <c r="AS145" s="5">
        <f t="shared" si="314"/>
        <v>1.0185514655695099E-3</v>
      </c>
      <c r="AT145" s="5">
        <f t="shared" si="315"/>
        <v>5.659193556160246E-4</v>
      </c>
      <c r="AU145" s="5">
        <f t="shared" si="316"/>
        <v>2.0962103397939057E-4</v>
      </c>
      <c r="AV145" s="5">
        <f t="shared" si="317"/>
        <v>5.8233974660697124E-5</v>
      </c>
      <c r="AW145" s="5">
        <f t="shared" si="318"/>
        <v>3.9003345387681302E-7</v>
      </c>
      <c r="AX145" s="5">
        <f t="shared" si="319"/>
        <v>3.2423922887670235E-4</v>
      </c>
      <c r="AY145" s="5">
        <f t="shared" si="320"/>
        <v>3.165631490239457E-4</v>
      </c>
      <c r="AZ145" s="5">
        <f t="shared" si="321"/>
        <v>1.545343968204173E-4</v>
      </c>
      <c r="BA145" s="5">
        <f t="shared" si="322"/>
        <v>5.0291976759943479E-5</v>
      </c>
      <c r="BB145" s="5">
        <f t="shared" si="323"/>
        <v>1.2275339560948748E-5</v>
      </c>
      <c r="BC145" s="5">
        <f t="shared" si="324"/>
        <v>2.3969463289279197E-6</v>
      </c>
      <c r="BD145" s="5">
        <f t="shared" si="325"/>
        <v>1.4915058516445291E-4</v>
      </c>
      <c r="BE145" s="5">
        <f t="shared" si="326"/>
        <v>1.6573969190417879E-4</v>
      </c>
      <c r="BF145" s="5">
        <f t="shared" si="327"/>
        <v>9.2086951728027685E-5</v>
      </c>
      <c r="BG145" s="5">
        <f t="shared" si="328"/>
        <v>3.4109739922620158E-5</v>
      </c>
      <c r="BH145" s="5">
        <f t="shared" si="329"/>
        <v>9.4758893829906601E-6</v>
      </c>
      <c r="BI145" s="5">
        <f t="shared" si="330"/>
        <v>2.1059669127322406E-6</v>
      </c>
      <c r="BJ145" s="8">
        <f t="shared" si="331"/>
        <v>0.38466681487623011</v>
      </c>
      <c r="BK145" s="8">
        <f t="shared" si="332"/>
        <v>0.30002153405101367</v>
      </c>
      <c r="BL145" s="8">
        <f t="shared" si="333"/>
        <v>0.29616585875443552</v>
      </c>
      <c r="BM145" s="8">
        <f t="shared" si="334"/>
        <v>0.34677583792560129</v>
      </c>
      <c r="BN145" s="8">
        <f t="shared" si="335"/>
        <v>0.65299407967070511</v>
      </c>
    </row>
    <row r="146" spans="1:66" x14ac:dyDescent="0.25">
      <c r="A146" t="s">
        <v>344</v>
      </c>
      <c r="B146" t="s">
        <v>370</v>
      </c>
      <c r="C146" t="s">
        <v>379</v>
      </c>
      <c r="D146" s="11">
        <v>44385</v>
      </c>
      <c r="E146">
        <f>VLOOKUP(A146,home!$A$2:$E$405,3,FALSE)</f>
        <v>1.3090999999999999</v>
      </c>
      <c r="F146">
        <f>VLOOKUP(B146,home!$B$2:$E$405,3,FALSE)</f>
        <v>0.625</v>
      </c>
      <c r="G146">
        <f>VLOOKUP(C146,away!$B$2:$E$405,4,FALSE)</f>
        <v>0.90280000000000005</v>
      </c>
      <c r="H146">
        <f>VLOOKUP(A146,away!$A$2:$E$405,3,FALSE)</f>
        <v>1.3545</v>
      </c>
      <c r="I146">
        <f>VLOOKUP(C146,away!$B$2:$E$405,3,FALSE)</f>
        <v>1.0739000000000001</v>
      </c>
      <c r="J146">
        <f>VLOOKUP(B146,home!$B$2:$E$405,4,FALSE)</f>
        <v>1.2751999999999999</v>
      </c>
      <c r="K146" s="3">
        <f t="shared" si="280"/>
        <v>0.73865967499999996</v>
      </c>
      <c r="L146" s="3">
        <f t="shared" si="281"/>
        <v>1.8549027957599999</v>
      </c>
      <c r="M146" s="5">
        <f t="shared" si="282"/>
        <v>7.4753258868398981E-2</v>
      </c>
      <c r="N146" s="5">
        <f t="shared" si="283"/>
        <v>5.5217217900922461E-2</v>
      </c>
      <c r="O146" s="5">
        <f t="shared" si="284"/>
        <v>0.13866002886716428</v>
      </c>
      <c r="P146" s="5">
        <f t="shared" si="285"/>
        <v>0.10242257185851018</v>
      </c>
      <c r="Q146" s="5">
        <f t="shared" si="286"/>
        <v>2.0393366114549779E-2</v>
      </c>
      <c r="R146" s="5">
        <f t="shared" si="287"/>
        <v>0.12860043760293269</v>
      </c>
      <c r="S146" s="5">
        <f t="shared" si="288"/>
        <v>3.5083364206835811E-2</v>
      </c>
      <c r="T146" s="5">
        <f t="shared" si="289"/>
        <v>3.7827711820835636E-2</v>
      </c>
      <c r="U146" s="5">
        <f t="shared" si="290"/>
        <v>9.4991957444640021E-2</v>
      </c>
      <c r="V146" s="5">
        <f t="shared" si="291"/>
        <v>5.3410207957754283E-3</v>
      </c>
      <c r="W146" s="5">
        <f t="shared" si="292"/>
        <v>5.0212523954431178E-3</v>
      </c>
      <c r="X146" s="5">
        <f t="shared" si="293"/>
        <v>9.3139351065240367E-3</v>
      </c>
      <c r="Y146" s="5">
        <f t="shared" si="294"/>
        <v>8.638222134309325E-3</v>
      </c>
      <c r="Z146" s="5">
        <f t="shared" si="295"/>
        <v>7.9513770415213111E-2</v>
      </c>
      <c r="AA146" s="5">
        <f t="shared" si="296"/>
        <v>5.8733615812925924E-2</v>
      </c>
      <c r="AB146" s="5">
        <f t="shared" si="297"/>
        <v>2.1692076783975358E-2</v>
      </c>
      <c r="AC146" s="5">
        <f t="shared" si="298"/>
        <v>4.5737227257222022E-4</v>
      </c>
      <c r="AD146" s="5">
        <f t="shared" si="299"/>
        <v>9.2724916562774611E-4</v>
      </c>
      <c r="AE146" s="5">
        <f t="shared" si="300"/>
        <v>1.7199570696890334E-3</v>
      </c>
      <c r="AF146" s="5">
        <f t="shared" si="301"/>
        <v>1.5951765885766829E-3</v>
      </c>
      <c r="AG146" s="5">
        <f t="shared" si="302"/>
        <v>9.8629917129392972E-4</v>
      </c>
      <c r="AH146" s="5">
        <f t="shared" si="303"/>
        <v>3.6872578761149383E-2</v>
      </c>
      <c r="AI146" s="5">
        <f t="shared" si="304"/>
        <v>2.7236287044122506E-2</v>
      </c>
      <c r="AJ146" s="5">
        <f t="shared" si="305"/>
        <v>1.0059173468109119E-2</v>
      </c>
      <c r="AK146" s="5">
        <f t="shared" si="306"/>
        <v>2.4767686015740352E-3</v>
      </c>
      <c r="AL146" s="5">
        <f t="shared" si="307"/>
        <v>2.5066596513785751E-5</v>
      </c>
      <c r="AM146" s="5">
        <f t="shared" si="308"/>
        <v>1.3698431346532248E-4</v>
      </c>
      <c r="AN146" s="5">
        <f t="shared" si="309"/>
        <v>2.5409258602209086E-4</v>
      </c>
      <c r="AO146" s="5">
        <f t="shared" si="310"/>
        <v>2.3565852409713236E-4</v>
      </c>
      <c r="AP146" s="5">
        <f t="shared" si="311"/>
        <v>1.4570788506414875E-4</v>
      </c>
      <c r="AQ146" s="5">
        <f t="shared" si="312"/>
        <v>6.7568490842441562E-5</v>
      </c>
      <c r="AR146" s="5">
        <f t="shared" si="313"/>
        <v>1.3679009886187353E-2</v>
      </c>
      <c r="AS146" s="5">
        <f t="shared" si="314"/>
        <v>1.0104132996852937E-2</v>
      </c>
      <c r="AT146" s="5">
        <f t="shared" si="315"/>
        <v>3.731757797806083E-3</v>
      </c>
      <c r="AU146" s="5">
        <f t="shared" si="316"/>
        <v>9.1883300070205232E-4</v>
      </c>
      <c r="AV146" s="5">
        <f t="shared" si="317"/>
        <v>1.6967622141946315E-4</v>
      </c>
      <c r="AW146" s="5">
        <f t="shared" si="318"/>
        <v>9.5402205779167634E-7</v>
      </c>
      <c r="AX146" s="5">
        <f t="shared" si="319"/>
        <v>1.686413141073219E-5</v>
      </c>
      <c r="AY146" s="5">
        <f t="shared" si="320"/>
        <v>3.1281324501831169E-5</v>
      </c>
      <c r="AZ146" s="5">
        <f t="shared" si="321"/>
        <v>2.9011908136761219E-5</v>
      </c>
      <c r="BA146" s="5">
        <f t="shared" si="322"/>
        <v>1.7938089837736896E-5</v>
      </c>
      <c r="BB146" s="5">
        <f t="shared" si="323"/>
        <v>8.3183532476530516E-6</v>
      </c>
      <c r="BC146" s="5">
        <f t="shared" si="324"/>
        <v>3.0859473390381832E-6</v>
      </c>
      <c r="BD146" s="5">
        <f t="shared" si="325"/>
        <v>4.2288722801862664E-3</v>
      </c>
      <c r="BE146" s="5">
        <f t="shared" si="326"/>
        <v>3.1236974240988961E-3</v>
      </c>
      <c r="BF146" s="5">
        <f t="shared" si="327"/>
        <v>1.1536746620416137E-3</v>
      </c>
      <c r="BG146" s="5">
        <f t="shared" si="328"/>
        <v>2.8405765030646443E-4</v>
      </c>
      <c r="BH146" s="5">
        <f t="shared" si="329"/>
        <v>5.2455482914159153E-5</v>
      </c>
      <c r="BI146" s="5">
        <f t="shared" si="330"/>
        <v>7.7493499922681754E-6</v>
      </c>
      <c r="BJ146" s="8">
        <f t="shared" si="331"/>
        <v>0.14258689902173663</v>
      </c>
      <c r="BK146" s="8">
        <f t="shared" si="332"/>
        <v>0.21811393592310824</v>
      </c>
      <c r="BL146" s="8">
        <f t="shared" si="333"/>
        <v>0.55677684113910098</v>
      </c>
      <c r="BM146" s="8">
        <f t="shared" si="334"/>
        <v>0.47691423798423638</v>
      </c>
      <c r="BN146" s="8">
        <f t="shared" si="335"/>
        <v>0.52004688121247833</v>
      </c>
    </row>
    <row r="147" spans="1:66" x14ac:dyDescent="0.25">
      <c r="A147" t="s">
        <v>344</v>
      </c>
      <c r="B147" t="s">
        <v>383</v>
      </c>
      <c r="C147" t="s">
        <v>376</v>
      </c>
      <c r="D147" s="11">
        <v>44385</v>
      </c>
      <c r="E147">
        <f>VLOOKUP(A147,home!$A$2:$E$405,3,FALSE)</f>
        <v>1.3090999999999999</v>
      </c>
      <c r="F147">
        <f>VLOOKUP(B147,home!$B$2:$E$405,3,FALSE)</f>
        <v>0.6452</v>
      </c>
      <c r="G147">
        <f>VLOOKUP(C147,away!$B$2:$E$405,4,FALSE)</f>
        <v>0.90280000000000005</v>
      </c>
      <c r="H147">
        <f>VLOOKUP(A147,away!$A$2:$E$405,3,FALSE)</f>
        <v>1.3545</v>
      </c>
      <c r="I147">
        <f>VLOOKUP(C147,away!$B$2:$E$405,3,FALSE)</f>
        <v>1.4765999999999999</v>
      </c>
      <c r="J147">
        <f>VLOOKUP(B147,home!$B$2:$E$405,4,FALSE)</f>
        <v>1.7073</v>
      </c>
      <c r="K147" s="3">
        <f t="shared" si="280"/>
        <v>0.762533155696</v>
      </c>
      <c r="L147" s="3">
        <f t="shared" si="281"/>
        <v>3.4146933893099995</v>
      </c>
      <c r="M147" s="5">
        <f t="shared" si="282"/>
        <v>1.5340996181832694E-2</v>
      </c>
      <c r="N147" s="5">
        <f t="shared" si="283"/>
        <v>1.169801823005317E-2</v>
      </c>
      <c r="O147" s="5">
        <f t="shared" si="284"/>
        <v>5.2384798247534045E-2</v>
      </c>
      <c r="P147" s="5">
        <f t="shared" si="285"/>
        <v>3.9945145518190422E-2</v>
      </c>
      <c r="Q147" s="5">
        <f t="shared" si="286"/>
        <v>4.4600633781758901E-3</v>
      </c>
      <c r="R147" s="5">
        <f t="shared" si="287"/>
        <v>8.9439012138096324E-2</v>
      </c>
      <c r="S147" s="5">
        <f t="shared" si="288"/>
        <v>2.6002461501799148E-2</v>
      </c>
      <c r="T147" s="5">
        <f t="shared" si="289"/>
        <v>1.5229748933360836E-2</v>
      </c>
      <c r="U147" s="5">
        <f t="shared" si="290"/>
        <v>6.8200212167995433E-2</v>
      </c>
      <c r="V147" s="5">
        <f t="shared" si="291"/>
        <v>7.5228499303392361E-3</v>
      </c>
      <c r="W147" s="5">
        <f t="shared" si="292"/>
        <v>1.1336487341215415E-3</v>
      </c>
      <c r="X147" s="5">
        <f t="shared" si="293"/>
        <v>3.8710628382044769E-3</v>
      </c>
      <c r="Y147" s="5">
        <f t="shared" si="294"/>
        <v>6.6092463416102202E-3</v>
      </c>
      <c r="Z147" s="5">
        <f t="shared" si="295"/>
        <v>0.10180226783145807</v>
      </c>
      <c r="AA147" s="5">
        <f t="shared" si="296"/>
        <v>7.7627604546531101E-2</v>
      </c>
      <c r="AB147" s="5">
        <f t="shared" si="297"/>
        <v>2.959681113199376E-2</v>
      </c>
      <c r="AC147" s="5">
        <f t="shared" si="298"/>
        <v>1.2242577487192982E-3</v>
      </c>
      <c r="AD147" s="5">
        <f t="shared" si="299"/>
        <v>2.1611118667011866E-4</v>
      </c>
      <c r="AE147" s="5">
        <f t="shared" si="300"/>
        <v>7.3795344047839352E-4</v>
      </c>
      <c r="AF147" s="5">
        <f t="shared" si="301"/>
        <v>1.2599423674100709E-3</v>
      </c>
      <c r="AG147" s="5">
        <f t="shared" si="302"/>
        <v>1.4341056243022527E-3</v>
      </c>
      <c r="AH147" s="5">
        <f t="shared" si="303"/>
        <v>8.6905882745211493E-2</v>
      </c>
      <c r="AI147" s="5">
        <f t="shared" si="304"/>
        <v>6.6268617018252665E-2</v>
      </c>
      <c r="AJ147" s="5">
        <f t="shared" si="305"/>
        <v>2.5266008829268927E-2</v>
      </c>
      <c r="AK147" s="5">
        <f t="shared" si="306"/>
        <v>6.422056481475146E-3</v>
      </c>
      <c r="AL147" s="5">
        <f t="shared" si="307"/>
        <v>1.2750972191043834E-4</v>
      </c>
      <c r="AM147" s="5">
        <f t="shared" si="308"/>
        <v>3.2958389030554589E-5</v>
      </c>
      <c r="AN147" s="5">
        <f t="shared" si="309"/>
        <v>1.1254279314494196E-4</v>
      </c>
      <c r="AO147" s="5">
        <f t="shared" si="310"/>
        <v>1.9214956588325813E-4</v>
      </c>
      <c r="AP147" s="5">
        <f t="shared" si="311"/>
        <v>2.1871061746011586E-4</v>
      </c>
      <c r="AQ147" s="5">
        <f t="shared" si="312"/>
        <v>1.8670742490324146E-4</v>
      </c>
      <c r="AR147" s="5">
        <f t="shared" si="313"/>
        <v>5.9351388660444718E-2</v>
      </c>
      <c r="AS147" s="5">
        <f t="shared" si="314"/>
        <v>4.5257401690188701E-2</v>
      </c>
      <c r="AT147" s="5">
        <f t="shared" si="315"/>
        <v>1.7255134664710535E-2</v>
      </c>
      <c r="AU147" s="5">
        <f t="shared" si="316"/>
        <v>4.3858707626137231E-3</v>
      </c>
      <c r="AV147" s="5">
        <f t="shared" si="317"/>
        <v>8.3609296827266602E-4</v>
      </c>
      <c r="AW147" s="5">
        <f t="shared" si="318"/>
        <v>9.2225547812573961E-6</v>
      </c>
      <c r="AX147" s="5">
        <f t="shared" si="319"/>
        <v>4.1886440656875359E-6</v>
      </c>
      <c r="AY147" s="5">
        <f t="shared" si="320"/>
        <v>1.4302935201275788E-5</v>
      </c>
      <c r="AZ147" s="5">
        <f t="shared" si="321"/>
        <v>2.4420069139762878E-5</v>
      </c>
      <c r="BA147" s="5">
        <f t="shared" si="322"/>
        <v>2.7795682886013796E-5</v>
      </c>
      <c r="BB147" s="5">
        <f t="shared" si="323"/>
        <v>2.3728433650557104E-5</v>
      </c>
      <c r="BC147" s="5">
        <f t="shared" si="324"/>
        <v>1.6205065105047657E-5</v>
      </c>
      <c r="BD147" s="5">
        <f t="shared" si="325"/>
        <v>3.3777799084198173E-2</v>
      </c>
      <c r="BE147" s="5">
        <f t="shared" si="326"/>
        <v>2.5756691728139089E-2</v>
      </c>
      <c r="BF147" s="5">
        <f t="shared" si="327"/>
        <v>9.8201657118734791E-3</v>
      </c>
      <c r="BG147" s="5">
        <f t="shared" si="328"/>
        <v>2.496067316577514E-3</v>
      </c>
      <c r="BH147" s="5">
        <f t="shared" si="329"/>
        <v>4.758335219348746E-4</v>
      </c>
      <c r="BI147" s="5">
        <f t="shared" si="330"/>
        <v>7.2567767413388368E-5</v>
      </c>
      <c r="BJ147" s="8">
        <f t="shared" si="331"/>
        <v>4.750361069485743E-2</v>
      </c>
      <c r="BK147" s="8">
        <f t="shared" si="332"/>
        <v>9.0177523537992507E-2</v>
      </c>
      <c r="BL147" s="8">
        <f t="shared" si="333"/>
        <v>0.7015960171827258</v>
      </c>
      <c r="BM147" s="8">
        <f t="shared" si="334"/>
        <v>0.72780630517273115</v>
      </c>
      <c r="BN147" s="8">
        <f t="shared" si="335"/>
        <v>0.21326803369388256</v>
      </c>
    </row>
    <row r="148" spans="1:66" x14ac:dyDescent="0.25">
      <c r="A148" t="s">
        <v>344</v>
      </c>
      <c r="B148" t="s">
        <v>422</v>
      </c>
      <c r="C148" t="s">
        <v>505</v>
      </c>
      <c r="D148" s="11">
        <v>44385</v>
      </c>
      <c r="E148">
        <f>VLOOKUP(A148,home!$A$2:$E$405,3,FALSE)</f>
        <v>1.3090999999999999</v>
      </c>
      <c r="F148">
        <f>VLOOKUP(B148,home!$B$2:$E$405,3,FALSE)</f>
        <v>0.625</v>
      </c>
      <c r="G148" t="e">
        <f>VLOOKUP(C148,away!$B$2:$E$405,4,FALSE)</f>
        <v>#N/A</v>
      </c>
      <c r="H148">
        <f>VLOOKUP(A148,away!$A$2:$E$405,3,FALSE)</f>
        <v>1.3545</v>
      </c>
      <c r="I148" t="e">
        <f>VLOOKUP(C148,away!$B$2:$E$405,3,FALSE)</f>
        <v>#N/A</v>
      </c>
      <c r="J148">
        <f>VLOOKUP(B148,home!$B$2:$E$405,4,FALSE)</f>
        <v>0.60399999999999998</v>
      </c>
      <c r="K148" s="3" t="e">
        <f t="shared" si="280"/>
        <v>#N/A</v>
      </c>
      <c r="L148" s="3" t="e">
        <f t="shared" si="281"/>
        <v>#N/A</v>
      </c>
      <c r="M148" s="5" t="e">
        <f t="shared" si="282"/>
        <v>#N/A</v>
      </c>
      <c r="N148" s="5" t="e">
        <f t="shared" si="283"/>
        <v>#N/A</v>
      </c>
      <c r="O148" s="5" t="e">
        <f t="shared" si="284"/>
        <v>#N/A</v>
      </c>
      <c r="P148" s="5" t="e">
        <f t="shared" si="285"/>
        <v>#N/A</v>
      </c>
      <c r="Q148" s="5" t="e">
        <f t="shared" si="286"/>
        <v>#N/A</v>
      </c>
      <c r="R148" s="5" t="e">
        <f t="shared" si="287"/>
        <v>#N/A</v>
      </c>
      <c r="S148" s="5" t="e">
        <f t="shared" si="288"/>
        <v>#N/A</v>
      </c>
      <c r="T148" s="5" t="e">
        <f t="shared" si="289"/>
        <v>#N/A</v>
      </c>
      <c r="U148" s="5" t="e">
        <f t="shared" si="290"/>
        <v>#N/A</v>
      </c>
      <c r="V148" s="5" t="e">
        <f t="shared" si="291"/>
        <v>#N/A</v>
      </c>
      <c r="W148" s="5" t="e">
        <f t="shared" si="292"/>
        <v>#N/A</v>
      </c>
      <c r="X148" s="5" t="e">
        <f t="shared" si="293"/>
        <v>#N/A</v>
      </c>
      <c r="Y148" s="5" t="e">
        <f t="shared" si="294"/>
        <v>#N/A</v>
      </c>
      <c r="Z148" s="5" t="e">
        <f t="shared" si="295"/>
        <v>#N/A</v>
      </c>
      <c r="AA148" s="5" t="e">
        <f t="shared" si="296"/>
        <v>#N/A</v>
      </c>
      <c r="AB148" s="5" t="e">
        <f t="shared" si="297"/>
        <v>#N/A</v>
      </c>
      <c r="AC148" s="5" t="e">
        <f t="shared" si="298"/>
        <v>#N/A</v>
      </c>
      <c r="AD148" s="5" t="e">
        <f t="shared" si="299"/>
        <v>#N/A</v>
      </c>
      <c r="AE148" s="5" t="e">
        <f t="shared" si="300"/>
        <v>#N/A</v>
      </c>
      <c r="AF148" s="5" t="e">
        <f t="shared" si="301"/>
        <v>#N/A</v>
      </c>
      <c r="AG148" s="5" t="e">
        <f t="shared" si="302"/>
        <v>#N/A</v>
      </c>
      <c r="AH148" s="5" t="e">
        <f t="shared" si="303"/>
        <v>#N/A</v>
      </c>
      <c r="AI148" s="5" t="e">
        <f t="shared" si="304"/>
        <v>#N/A</v>
      </c>
      <c r="AJ148" s="5" t="e">
        <f t="shared" si="305"/>
        <v>#N/A</v>
      </c>
      <c r="AK148" s="5" t="e">
        <f t="shared" si="306"/>
        <v>#N/A</v>
      </c>
      <c r="AL148" s="5" t="e">
        <f t="shared" si="307"/>
        <v>#N/A</v>
      </c>
      <c r="AM148" s="5" t="e">
        <f t="shared" si="308"/>
        <v>#N/A</v>
      </c>
      <c r="AN148" s="5" t="e">
        <f t="shared" si="309"/>
        <v>#N/A</v>
      </c>
      <c r="AO148" s="5" t="e">
        <f t="shared" si="310"/>
        <v>#N/A</v>
      </c>
      <c r="AP148" s="5" t="e">
        <f t="shared" si="311"/>
        <v>#N/A</v>
      </c>
      <c r="AQ148" s="5" t="e">
        <f t="shared" si="312"/>
        <v>#N/A</v>
      </c>
      <c r="AR148" s="5" t="e">
        <f t="shared" si="313"/>
        <v>#N/A</v>
      </c>
      <c r="AS148" s="5" t="e">
        <f t="shared" si="314"/>
        <v>#N/A</v>
      </c>
      <c r="AT148" s="5" t="e">
        <f t="shared" si="315"/>
        <v>#N/A</v>
      </c>
      <c r="AU148" s="5" t="e">
        <f t="shared" si="316"/>
        <v>#N/A</v>
      </c>
      <c r="AV148" s="5" t="e">
        <f t="shared" si="317"/>
        <v>#N/A</v>
      </c>
      <c r="AW148" s="5" t="e">
        <f t="shared" si="318"/>
        <v>#N/A</v>
      </c>
      <c r="AX148" s="5" t="e">
        <f t="shared" si="319"/>
        <v>#N/A</v>
      </c>
      <c r="AY148" s="5" t="e">
        <f t="shared" si="320"/>
        <v>#N/A</v>
      </c>
      <c r="AZ148" s="5" t="e">
        <f t="shared" si="321"/>
        <v>#N/A</v>
      </c>
      <c r="BA148" s="5" t="e">
        <f t="shared" si="322"/>
        <v>#N/A</v>
      </c>
      <c r="BB148" s="5" t="e">
        <f t="shared" si="323"/>
        <v>#N/A</v>
      </c>
      <c r="BC148" s="5" t="e">
        <f t="shared" si="324"/>
        <v>#N/A</v>
      </c>
      <c r="BD148" s="5" t="e">
        <f t="shared" si="325"/>
        <v>#N/A</v>
      </c>
      <c r="BE148" s="5" t="e">
        <f t="shared" si="326"/>
        <v>#N/A</v>
      </c>
      <c r="BF148" s="5" t="e">
        <f t="shared" si="327"/>
        <v>#N/A</v>
      </c>
      <c r="BG148" s="5" t="e">
        <f t="shared" si="328"/>
        <v>#N/A</v>
      </c>
      <c r="BH148" s="5" t="e">
        <f t="shared" si="329"/>
        <v>#N/A</v>
      </c>
      <c r="BI148" s="5" t="e">
        <f t="shared" si="330"/>
        <v>#N/A</v>
      </c>
      <c r="BJ148" s="8" t="e">
        <f t="shared" si="331"/>
        <v>#N/A</v>
      </c>
      <c r="BK148" s="8" t="e">
        <f t="shared" si="332"/>
        <v>#N/A</v>
      </c>
      <c r="BL148" s="8" t="e">
        <f t="shared" si="333"/>
        <v>#N/A</v>
      </c>
      <c r="BM148" s="8" t="e">
        <f t="shared" si="334"/>
        <v>#N/A</v>
      </c>
      <c r="BN148" s="8" t="e">
        <f t="shared" si="335"/>
        <v>#N/A</v>
      </c>
    </row>
    <row r="149" spans="1:66" x14ac:dyDescent="0.25">
      <c r="A149" t="s">
        <v>344</v>
      </c>
      <c r="B149" t="s">
        <v>424</v>
      </c>
      <c r="C149" t="s">
        <v>350</v>
      </c>
      <c r="D149" s="11">
        <v>44385</v>
      </c>
      <c r="E149">
        <f>VLOOKUP(A149,home!$A$2:$E$405,3,FALSE)</f>
        <v>1.3090999999999999</v>
      </c>
      <c r="F149">
        <f>VLOOKUP(B149,home!$B$2:$E$405,3,FALSE)</f>
        <v>1.3889</v>
      </c>
      <c r="G149">
        <f>VLOOKUP(C149,away!$B$2:$E$405,4,FALSE)</f>
        <v>0.625</v>
      </c>
      <c r="H149">
        <f>VLOOKUP(A149,away!$A$2:$E$405,3,FALSE)</f>
        <v>1.3545</v>
      </c>
      <c r="I149">
        <f>VLOOKUP(C149,away!$B$2:$E$405,3,FALSE)</f>
        <v>0.67120000000000002</v>
      </c>
      <c r="J149">
        <f>VLOOKUP(B149,home!$B$2:$E$405,4,FALSE)</f>
        <v>0.87250000000000005</v>
      </c>
      <c r="K149" s="3">
        <f t="shared" si="280"/>
        <v>1.1363806187500001</v>
      </c>
      <c r="L149" s="3">
        <f t="shared" si="281"/>
        <v>0.7932249990000001</v>
      </c>
      <c r="M149" s="5">
        <f t="shared" si="282"/>
        <v>0.14520545364619294</v>
      </c>
      <c r="N149" s="5">
        <f t="shared" si="283"/>
        <v>0.16500866326033517</v>
      </c>
      <c r="O149" s="5">
        <f t="shared" si="284"/>
        <v>0.11518059582329596</v>
      </c>
      <c r="P149" s="5">
        <f t="shared" si="285"/>
        <v>0.13088899674967072</v>
      </c>
      <c r="Q149" s="5">
        <f t="shared" si="286"/>
        <v>9.3756323427445054E-2</v>
      </c>
      <c r="R149" s="5">
        <f t="shared" si="287"/>
        <v>4.5682064003376668E-2</v>
      </c>
      <c r="S149" s="5">
        <f t="shared" si="288"/>
        <v>2.9496015886357325E-2</v>
      </c>
      <c r="T149" s="5">
        <f t="shared" si="289"/>
        <v>7.4369859556978793E-2</v>
      </c>
      <c r="U149" s="5">
        <f t="shared" si="290"/>
        <v>5.1912212157934283E-2</v>
      </c>
      <c r="V149" s="5">
        <f t="shared" si="291"/>
        <v>2.9542079328390312E-3</v>
      </c>
      <c r="W149" s="5">
        <f t="shared" si="292"/>
        <v>3.5514289609401714E-2</v>
      </c>
      <c r="X149" s="5">
        <f t="shared" si="293"/>
        <v>2.8170822339903388E-2</v>
      </c>
      <c r="Y149" s="5">
        <f t="shared" si="294"/>
        <v>1.1172900261199523E-2</v>
      </c>
      <c r="Z149" s="5">
        <f t="shared" si="295"/>
        <v>1.2078718391132136E-2</v>
      </c>
      <c r="AA149" s="5">
        <f t="shared" si="296"/>
        <v>1.3726021479021739E-2</v>
      </c>
      <c r="AB149" s="5">
        <f t="shared" si="297"/>
        <v>7.7989923906532591E-3</v>
      </c>
      <c r="AC149" s="5">
        <f t="shared" si="298"/>
        <v>1.6643370772654741E-4</v>
      </c>
      <c r="AD149" s="5">
        <f t="shared" si="299"/>
        <v>1.0089437600199652E-2</v>
      </c>
      <c r="AE149" s="5">
        <f t="shared" si="300"/>
        <v>8.0031941303289316E-3</v>
      </c>
      <c r="AF149" s="5">
        <f t="shared" si="301"/>
        <v>3.1741668280134867E-3</v>
      </c>
      <c r="AG149" s="5">
        <f t="shared" si="302"/>
        <v>8.3927615965894396E-4</v>
      </c>
      <c r="AH149" s="5">
        <f t="shared" si="303"/>
        <v>2.3952853459317672E-3</v>
      </c>
      <c r="AI149" s="5">
        <f t="shared" si="304"/>
        <v>2.7219558434927495E-3</v>
      </c>
      <c r="AJ149" s="5">
        <f t="shared" si="305"/>
        <v>1.5465889328192348E-3</v>
      </c>
      <c r="AK149" s="5">
        <f t="shared" si="306"/>
        <v>5.8583789614300818E-4</v>
      </c>
      <c r="AL149" s="5">
        <f t="shared" si="307"/>
        <v>6.0009704822066414E-6</v>
      </c>
      <c r="AM149" s="5">
        <f t="shared" si="308"/>
        <v>2.2930882685908787E-3</v>
      </c>
      <c r="AN149" s="5">
        <f t="shared" si="309"/>
        <v>1.8189349395599118E-3</v>
      </c>
      <c r="AO149" s="5">
        <f t="shared" si="310"/>
        <v>7.2141233280673817E-4</v>
      </c>
      <c r="AP149" s="5">
        <f t="shared" si="311"/>
        <v>1.9074743232307088E-4</v>
      </c>
      <c r="AQ149" s="5">
        <f t="shared" si="312"/>
        <v>3.7826407953430118E-5</v>
      </c>
      <c r="AR149" s="5">
        <f t="shared" si="313"/>
        <v>3.8000004322628829E-4</v>
      </c>
      <c r="AS149" s="5">
        <f t="shared" si="314"/>
        <v>4.318246842465162E-4</v>
      </c>
      <c r="AT149" s="5">
        <f t="shared" si="315"/>
        <v>2.4535860093778981E-4</v>
      </c>
      <c r="AU149" s="5">
        <f t="shared" si="316"/>
        <v>9.2940252916439976E-5</v>
      </c>
      <c r="AV149" s="5">
        <f t="shared" si="317"/>
        <v>2.6403875528991379E-5</v>
      </c>
      <c r="AW149" s="5">
        <f t="shared" si="318"/>
        <v>1.5025855247341586E-7</v>
      </c>
      <c r="AX149" s="5">
        <f t="shared" si="319"/>
        <v>4.343035109182782E-4</v>
      </c>
      <c r="AY149" s="5">
        <f t="shared" si="320"/>
        <v>3.445004020138478E-4</v>
      </c>
      <c r="AZ149" s="5">
        <f t="shared" si="321"/>
        <v>1.3663316552146702E-4</v>
      </c>
      <c r="BA149" s="5">
        <f t="shared" si="322"/>
        <v>3.6126947528044178E-5</v>
      </c>
      <c r="BB149" s="5">
        <f t="shared" si="323"/>
        <v>7.1641994792014738E-6</v>
      </c>
      <c r="BC149" s="5">
        <f t="shared" si="324"/>
        <v>1.1365644249450782E-6</v>
      </c>
      <c r="BD149" s="5">
        <f t="shared" si="325"/>
        <v>5.0237588984695407E-5</v>
      </c>
      <c r="BE149" s="5">
        <f t="shared" si="326"/>
        <v>5.708902245493635E-5</v>
      </c>
      <c r="BF149" s="5">
        <f t="shared" si="327"/>
        <v>3.2437429330586613E-5</v>
      </c>
      <c r="BG149" s="5">
        <f t="shared" si="328"/>
        <v>1.228708867111714E-5</v>
      </c>
      <c r="BH149" s="5">
        <f t="shared" si="329"/>
        <v>3.4907023566800518E-6</v>
      </c>
      <c r="BI149" s="5">
        <f t="shared" si="330"/>
        <v>7.93353300791232E-7</v>
      </c>
      <c r="BJ149" s="8">
        <f t="shared" si="331"/>
        <v>0.43612080734458447</v>
      </c>
      <c r="BK149" s="8">
        <f t="shared" si="332"/>
        <v>0.30906160929528259</v>
      </c>
      <c r="BL149" s="8">
        <f t="shared" si="333"/>
        <v>0.24288241651462356</v>
      </c>
      <c r="BM149" s="8">
        <f t="shared" si="334"/>
        <v>0.30407710449184483</v>
      </c>
      <c r="BN149" s="8">
        <f t="shared" si="335"/>
        <v>0.6957220969103165</v>
      </c>
    </row>
    <row r="150" spans="1:66" x14ac:dyDescent="0.25">
      <c r="A150" t="s">
        <v>10</v>
      </c>
      <c r="B150" t="s">
        <v>243</v>
      </c>
      <c r="C150" t="s">
        <v>241</v>
      </c>
      <c r="D150" s="11">
        <v>44416</v>
      </c>
      <c r="E150">
        <f>VLOOKUP(A150,home!$A$2:$E$405,3,FALSE)</f>
        <v>1.5425</v>
      </c>
      <c r="F150">
        <f>VLOOKUP(B150,home!$B$2:$E$405,3,FALSE)</f>
        <v>0.99150000000000005</v>
      </c>
      <c r="G150">
        <f>VLOOKUP(C150,away!$B$2:$E$405,4,FALSE)</f>
        <v>0.87709999999999999</v>
      </c>
      <c r="H150">
        <f>VLOOKUP(A150,away!$A$2:$E$405,3,FALSE)</f>
        <v>1.4443999999999999</v>
      </c>
      <c r="I150">
        <f>VLOOKUP(C150,away!$B$2:$E$405,3,FALSE)</f>
        <v>1.0995999999999999</v>
      </c>
      <c r="J150">
        <f>VLOOKUP(B150,home!$B$2:$E$405,4,FALSE)</f>
        <v>0.8145</v>
      </c>
      <c r="K150" s="3">
        <f t="shared" si="280"/>
        <v>1.341426872625</v>
      </c>
      <c r="L150" s="3">
        <f t="shared" si="281"/>
        <v>1.2936395944799999</v>
      </c>
      <c r="M150" s="5">
        <f t="shared" si="282"/>
        <v>7.1714202614739875E-2</v>
      </c>
      <c r="N150" s="5">
        <f t="shared" si="283"/>
        <v>9.6199358536286084E-2</v>
      </c>
      <c r="O150" s="5">
        <f t="shared" si="284"/>
        <v>9.2772331988988641E-2</v>
      </c>
      <c r="P150" s="5">
        <f t="shared" si="285"/>
        <v>0.12444729916611724</v>
      </c>
      <c r="Q150" s="5">
        <f t="shared" si="286"/>
        <v>6.4522202334930695E-2</v>
      </c>
      <c r="R150" s="5">
        <f t="shared" si="287"/>
        <v>6.00069809665996E-2</v>
      </c>
      <c r="S150" s="5">
        <f t="shared" si="288"/>
        <v>5.3989062504607457E-2</v>
      </c>
      <c r="T150" s="5">
        <f t="shared" si="289"/>
        <v>8.3468475663516242E-2</v>
      </c>
      <c r="U150" s="5">
        <f t="shared" si="290"/>
        <v>8.0494976813693581E-2</v>
      </c>
      <c r="V150" s="5">
        <f t="shared" si="291"/>
        <v>1.0409828594674942E-2</v>
      </c>
      <c r="W150" s="5">
        <f t="shared" si="292"/>
        <v>2.8850605364341173E-2</v>
      </c>
      <c r="X150" s="5">
        <f t="shared" si="293"/>
        <v>3.7322285424028823E-2</v>
      </c>
      <c r="Y150" s="5">
        <f t="shared" si="294"/>
        <v>2.4140793090503734E-2</v>
      </c>
      <c r="Z150" s="5">
        <f t="shared" si="295"/>
        <v>2.5875802174533655E-2</v>
      </c>
      <c r="AA150" s="5">
        <f t="shared" si="296"/>
        <v>3.4710496387647845E-2</v>
      </c>
      <c r="AB150" s="5">
        <f t="shared" si="297"/>
        <v>2.3280796308271914E-2</v>
      </c>
      <c r="AC150" s="5">
        <f t="shared" si="298"/>
        <v>1.1290258816905956E-3</v>
      </c>
      <c r="AD150" s="5">
        <f t="shared" si="299"/>
        <v>9.6752443318065592E-3</v>
      </c>
      <c r="AE150" s="5">
        <f t="shared" si="300"/>
        <v>1.2516279153893153E-2</v>
      </c>
      <c r="AF150" s="5">
        <f t="shared" si="301"/>
        <v>8.0957771445204097E-3</v>
      </c>
      <c r="AG150" s="5">
        <f t="shared" si="302"/>
        <v>3.4910059540792771E-3</v>
      </c>
      <c r="AH150" s="5">
        <f t="shared" si="303"/>
        <v>8.3684905579771065E-3</v>
      </c>
      <c r="AI150" s="5">
        <f t="shared" si="304"/>
        <v>1.1225718117779069E-2</v>
      </c>
      <c r="AJ150" s="5">
        <f t="shared" si="305"/>
        <v>7.529239973851091E-3</v>
      </c>
      <c r="AK150" s="5">
        <f t="shared" si="306"/>
        <v>3.3666416104554007E-3</v>
      </c>
      <c r="AL150" s="5">
        <f t="shared" si="307"/>
        <v>7.8368979388838698E-5</v>
      </c>
      <c r="AM150" s="5">
        <f t="shared" si="308"/>
        <v>2.595726549179605E-3</v>
      </c>
      <c r="AN150" s="5">
        <f t="shared" si="309"/>
        <v>3.3579346404616736E-3</v>
      </c>
      <c r="AO150" s="5">
        <f t="shared" si="310"/>
        <v>2.171978603288592E-3</v>
      </c>
      <c r="AP150" s="5">
        <f t="shared" si="311"/>
        <v>9.3658583985916353E-4</v>
      </c>
      <c r="AQ150" s="5">
        <f t="shared" si="312"/>
        <v>3.0290113151777969E-4</v>
      </c>
      <c r="AR150" s="5">
        <f t="shared" si="313"/>
        <v>2.1651621463662416E-3</v>
      </c>
      <c r="AS150" s="5">
        <f t="shared" si="314"/>
        <v>2.9044066867260992E-3</v>
      </c>
      <c r="AT150" s="5">
        <f t="shared" si="315"/>
        <v>1.9480245893030656E-3</v>
      </c>
      <c r="AU150" s="5">
        <f t="shared" si="316"/>
        <v>8.7104417754180338E-4</v>
      </c>
      <c r="AV150" s="5">
        <f t="shared" si="317"/>
        <v>2.9211051674952917E-4</v>
      </c>
      <c r="AW150" s="5">
        <f t="shared" si="318"/>
        <v>3.7776523833313589E-6</v>
      </c>
      <c r="AX150" s="5">
        <f t="shared" si="319"/>
        <v>5.8032955784261279E-4</v>
      </c>
      <c r="AY150" s="5">
        <f t="shared" si="320"/>
        <v>7.5073729387227527E-4</v>
      </c>
      <c r="AZ150" s="5">
        <f t="shared" si="321"/>
        <v>4.8559174420297139E-4</v>
      </c>
      <c r="BA150" s="5">
        <f t="shared" si="322"/>
        <v>2.0939356901785588E-4</v>
      </c>
      <c r="BB150" s="5">
        <f t="shared" si="323"/>
        <v>6.7719952927744763E-5</v>
      </c>
      <c r="BC150" s="5">
        <f t="shared" si="324"/>
        <v>1.7521042488730477E-5</v>
      </c>
      <c r="BD150" s="5">
        <f t="shared" si="325"/>
        <v>4.6682324683477874E-4</v>
      </c>
      <c r="BE150" s="5">
        <f t="shared" si="326"/>
        <v>6.2620924807022557E-4</v>
      </c>
      <c r="BF150" s="5">
        <f t="shared" si="327"/>
        <v>4.200069566238479E-4</v>
      </c>
      <c r="BG150" s="5">
        <f t="shared" si="328"/>
        <v>1.8780287276822403E-4</v>
      </c>
      <c r="BH150" s="5">
        <f t="shared" si="329"/>
        <v>6.2980955071867401E-5</v>
      </c>
      <c r="BI150" s="5">
        <f t="shared" si="330"/>
        <v>1.6896869119398136E-5</v>
      </c>
      <c r="BJ150" s="8">
        <f t="shared" si="331"/>
        <v>0.37975844692256516</v>
      </c>
      <c r="BK150" s="8">
        <f t="shared" si="332"/>
        <v>0.26251852503509121</v>
      </c>
      <c r="BL150" s="8">
        <f t="shared" si="333"/>
        <v>0.33171714099043925</v>
      </c>
      <c r="BM150" s="8">
        <f t="shared" si="334"/>
        <v>0.48946057987347824</v>
      </c>
      <c r="BN150" s="8">
        <f t="shared" si="335"/>
        <v>0.50966237560766214</v>
      </c>
    </row>
    <row r="151" spans="1:66" x14ac:dyDescent="0.25">
      <c r="A151" t="s">
        <v>10</v>
      </c>
      <c r="B151" t="s">
        <v>247</v>
      </c>
      <c r="C151" t="s">
        <v>49</v>
      </c>
      <c r="D151" s="11">
        <v>44416</v>
      </c>
      <c r="E151">
        <f>VLOOKUP(A151,home!$A$2:$E$405,3,FALSE)</f>
        <v>1.5425</v>
      </c>
      <c r="F151">
        <f>VLOOKUP(B151,home!$B$2:$E$405,3,FALSE)</f>
        <v>0.91520000000000001</v>
      </c>
      <c r="G151">
        <f>VLOOKUP(C151,away!$B$2:$E$405,4,FALSE)</f>
        <v>1.2585</v>
      </c>
      <c r="H151">
        <f>VLOOKUP(A151,away!$A$2:$E$405,3,FALSE)</f>
        <v>1.4443999999999999</v>
      </c>
      <c r="I151">
        <f>VLOOKUP(C151,away!$B$2:$E$405,3,FALSE)</f>
        <v>1.1403000000000001</v>
      </c>
      <c r="J151">
        <f>VLOOKUP(B151,home!$B$2:$E$405,4,FALSE)</f>
        <v>0.93669999999999998</v>
      </c>
      <c r="K151" s="3">
        <f t="shared" si="280"/>
        <v>1.776619416</v>
      </c>
      <c r="L151" s="3">
        <f t="shared" si="281"/>
        <v>1.5427910980440001</v>
      </c>
      <c r="M151" s="5">
        <f t="shared" si="282"/>
        <v>3.6174149623310017E-2</v>
      </c>
      <c r="N151" s="5">
        <f t="shared" si="283"/>
        <v>6.4267696578061653E-2</v>
      </c>
      <c r="O151" s="5">
        <f t="shared" si="284"/>
        <v>5.5809156018154414E-2</v>
      </c>
      <c r="P151" s="5">
        <f t="shared" si="285"/>
        <v>9.9151630172426369E-2</v>
      </c>
      <c r="Q151" s="5">
        <f t="shared" si="286"/>
        <v>5.7089618781090555E-2</v>
      </c>
      <c r="R151" s="5">
        <f t="shared" si="287"/>
        <v>4.305093454707868E-2</v>
      </c>
      <c r="S151" s="5">
        <f t="shared" si="288"/>
        <v>6.794248011510029E-2</v>
      </c>
      <c r="T151" s="5">
        <f t="shared" si="289"/>
        <v>8.8077355646192068E-2</v>
      </c>
      <c r="U151" s="5">
        <f t="shared" si="290"/>
        <v>7.6485126193285138E-2</v>
      </c>
      <c r="V151" s="5">
        <f t="shared" si="291"/>
        <v>2.0691902094972812E-2</v>
      </c>
      <c r="W151" s="5">
        <f t="shared" si="292"/>
        <v>3.3808841726174571E-2</v>
      </c>
      <c r="X151" s="5">
        <f t="shared" si="293"/>
        <v>5.2159980050320673E-2</v>
      </c>
      <c r="Y151" s="5">
        <f t="shared" si="294"/>
        <v>4.023597644789368E-2</v>
      </c>
      <c r="Z151" s="5">
        <f t="shared" si="295"/>
        <v>2.2139532860569303E-2</v>
      </c>
      <c r="AA151" s="5">
        <f t="shared" si="296"/>
        <v>3.9333523941257435E-2</v>
      </c>
      <c r="AB151" s="5">
        <f t="shared" si="297"/>
        <v>3.4940351166869409E-2</v>
      </c>
      <c r="AC151" s="5">
        <f t="shared" si="298"/>
        <v>3.5447202032545494E-3</v>
      </c>
      <c r="AD151" s="5">
        <f t="shared" si="299"/>
        <v>1.5016361160798177E-2</v>
      </c>
      <c r="AE151" s="5">
        <f t="shared" si="300"/>
        <v>2.3167108323893095E-2</v>
      </c>
      <c r="AF151" s="5">
        <f t="shared" si="301"/>
        <v>1.7871004244761662E-2</v>
      </c>
      <c r="AG151" s="5">
        <f t="shared" si="302"/>
        <v>9.1904087539749456E-3</v>
      </c>
      <c r="AH151" s="5">
        <f t="shared" si="303"/>
        <v>8.5391685530347341E-3</v>
      </c>
      <c r="AI151" s="5">
        <f t="shared" si="304"/>
        <v>1.5170852647818135E-2</v>
      </c>
      <c r="AJ151" s="5">
        <f t="shared" si="305"/>
        <v>1.3476415685694356E-2</v>
      </c>
      <c r="AK151" s="5">
        <f t="shared" si="306"/>
        <v>7.9808205884305122E-3</v>
      </c>
      <c r="AL151" s="5">
        <f t="shared" si="307"/>
        <v>3.88636405076784E-4</v>
      </c>
      <c r="AM151" s="5">
        <f t="shared" si="308"/>
        <v>5.3356717591884657E-3</v>
      </c>
      <c r="AN151" s="5">
        <f t="shared" si="309"/>
        <v>8.2318268921607353E-3</v>
      </c>
      <c r="AO151" s="5">
        <f t="shared" si="310"/>
        <v>6.3499946249323943E-3</v>
      </c>
      <c r="AP151" s="5">
        <f t="shared" si="311"/>
        <v>3.2655717266576495E-3</v>
      </c>
      <c r="AQ151" s="5">
        <f t="shared" si="312"/>
        <v>1.2595237474778993E-3</v>
      </c>
      <c r="AR151" s="5">
        <f t="shared" si="313"/>
        <v>2.6348306456638478E-3</v>
      </c>
      <c r="AS151" s="5">
        <f t="shared" si="314"/>
        <v>4.6810912829582082E-3</v>
      </c>
      <c r="AT151" s="5">
        <f t="shared" si="315"/>
        <v>4.1582588306859512E-3</v>
      </c>
      <c r="AU151" s="5">
        <f t="shared" si="316"/>
        <v>2.4625477917833722E-3</v>
      </c>
      <c r="AV151" s="5">
        <f t="shared" si="317"/>
        <v>1.0937525549275663E-3</v>
      </c>
      <c r="AW151" s="5">
        <f t="shared" si="318"/>
        <v>2.9589832571492198E-5</v>
      </c>
      <c r="AX151" s="5">
        <f t="shared" si="319"/>
        <v>1.5799096741295174E-3</v>
      </c>
      <c r="AY151" s="5">
        <f t="shared" si="320"/>
        <v>2.4374705809606166E-3</v>
      </c>
      <c r="AZ151" s="5">
        <f t="shared" si="321"/>
        <v>1.8802539570250882E-3</v>
      </c>
      <c r="BA151" s="5">
        <f t="shared" si="322"/>
        <v>9.6694635565343747E-4</v>
      </c>
      <c r="BB151" s="5">
        <f t="shared" si="323"/>
        <v>3.7294905744705278E-4</v>
      </c>
      <c r="BC151" s="5">
        <f t="shared" si="324"/>
        <v>1.1507649717064257E-4</v>
      </c>
      <c r="BD151" s="5">
        <f t="shared" si="325"/>
        <v>6.77498877497286E-4</v>
      </c>
      <c r="BE151" s="5">
        <f t="shared" si="326"/>
        <v>1.2036576600798837E-3</v>
      </c>
      <c r="BF151" s="5">
        <f t="shared" si="327"/>
        <v>1.0692207845575249E-3</v>
      </c>
      <c r="BG151" s="5">
        <f t="shared" si="328"/>
        <v>6.3319946861188365E-4</v>
      </c>
      <c r="BH151" s="5">
        <f t="shared" si="329"/>
        <v>2.8123861753418883E-4</v>
      </c>
      <c r="BI151" s="5">
        <f t="shared" si="330"/>
        <v>9.9930797688047547E-5</v>
      </c>
      <c r="BJ151" s="8">
        <f t="shared" si="331"/>
        <v>0.43267954658596453</v>
      </c>
      <c r="BK151" s="8">
        <f t="shared" si="332"/>
        <v>0.23033098919510145</v>
      </c>
      <c r="BL151" s="8">
        <f t="shared" si="333"/>
        <v>0.31378157665361062</v>
      </c>
      <c r="BM151" s="8">
        <f t="shared" si="334"/>
        <v>0.64098057882673487</v>
      </c>
      <c r="BN151" s="8">
        <f t="shared" si="335"/>
        <v>0.35554318572012172</v>
      </c>
    </row>
    <row r="152" spans="1:66" x14ac:dyDescent="0.25">
      <c r="A152" t="s">
        <v>10</v>
      </c>
      <c r="B152" t="s">
        <v>12</v>
      </c>
      <c r="C152" t="s">
        <v>493</v>
      </c>
      <c r="D152" s="11">
        <v>44416</v>
      </c>
      <c r="E152">
        <f>VLOOKUP(A152,home!$A$2:$E$405,3,FALSE)</f>
        <v>1.5425</v>
      </c>
      <c r="F152">
        <f>VLOOKUP(B152,home!$B$2:$E$405,3,FALSE)</f>
        <v>0.95340000000000003</v>
      </c>
      <c r="G152" t="e">
        <f>VLOOKUP(C152,away!$B$2:$E$405,4,FALSE)</f>
        <v>#N/A</v>
      </c>
      <c r="H152">
        <f>VLOOKUP(A152,away!$A$2:$E$405,3,FALSE)</f>
        <v>1.4443999999999999</v>
      </c>
      <c r="I152" t="e">
        <f>VLOOKUP(C152,away!$B$2:$E$405,3,FALSE)</f>
        <v>#N/A</v>
      </c>
      <c r="J152">
        <f>VLOOKUP(B152,home!$B$2:$E$405,4,FALSE)</f>
        <v>0.44800000000000001</v>
      </c>
      <c r="K152" s="3" t="e">
        <f t="shared" si="280"/>
        <v>#N/A</v>
      </c>
      <c r="L152" s="3" t="e">
        <f t="shared" si="281"/>
        <v>#N/A</v>
      </c>
      <c r="M152" s="5" t="e">
        <f t="shared" si="282"/>
        <v>#N/A</v>
      </c>
      <c r="N152" s="5" t="e">
        <f t="shared" si="283"/>
        <v>#N/A</v>
      </c>
      <c r="O152" s="5" t="e">
        <f t="shared" si="284"/>
        <v>#N/A</v>
      </c>
      <c r="P152" s="5" t="e">
        <f t="shared" si="285"/>
        <v>#N/A</v>
      </c>
      <c r="Q152" s="5" t="e">
        <f t="shared" si="286"/>
        <v>#N/A</v>
      </c>
      <c r="R152" s="5" t="e">
        <f t="shared" si="287"/>
        <v>#N/A</v>
      </c>
      <c r="S152" s="5" t="e">
        <f t="shared" si="288"/>
        <v>#N/A</v>
      </c>
      <c r="T152" s="5" t="e">
        <f t="shared" si="289"/>
        <v>#N/A</v>
      </c>
      <c r="U152" s="5" t="e">
        <f t="shared" si="290"/>
        <v>#N/A</v>
      </c>
      <c r="V152" s="5" t="e">
        <f t="shared" si="291"/>
        <v>#N/A</v>
      </c>
      <c r="W152" s="5" t="e">
        <f t="shared" si="292"/>
        <v>#N/A</v>
      </c>
      <c r="X152" s="5" t="e">
        <f t="shared" si="293"/>
        <v>#N/A</v>
      </c>
      <c r="Y152" s="5" t="e">
        <f t="shared" si="294"/>
        <v>#N/A</v>
      </c>
      <c r="Z152" s="5" t="e">
        <f t="shared" si="295"/>
        <v>#N/A</v>
      </c>
      <c r="AA152" s="5" t="e">
        <f t="shared" si="296"/>
        <v>#N/A</v>
      </c>
      <c r="AB152" s="5" t="e">
        <f t="shared" si="297"/>
        <v>#N/A</v>
      </c>
      <c r="AC152" s="5" t="e">
        <f t="shared" si="298"/>
        <v>#N/A</v>
      </c>
      <c r="AD152" s="5" t="e">
        <f t="shared" si="299"/>
        <v>#N/A</v>
      </c>
      <c r="AE152" s="5" t="e">
        <f t="shared" si="300"/>
        <v>#N/A</v>
      </c>
      <c r="AF152" s="5" t="e">
        <f t="shared" si="301"/>
        <v>#N/A</v>
      </c>
      <c r="AG152" s="5" t="e">
        <f t="shared" si="302"/>
        <v>#N/A</v>
      </c>
      <c r="AH152" s="5" t="e">
        <f t="shared" si="303"/>
        <v>#N/A</v>
      </c>
      <c r="AI152" s="5" t="e">
        <f t="shared" si="304"/>
        <v>#N/A</v>
      </c>
      <c r="AJ152" s="5" t="e">
        <f t="shared" si="305"/>
        <v>#N/A</v>
      </c>
      <c r="AK152" s="5" t="e">
        <f t="shared" si="306"/>
        <v>#N/A</v>
      </c>
      <c r="AL152" s="5" t="e">
        <f t="shared" si="307"/>
        <v>#N/A</v>
      </c>
      <c r="AM152" s="5" t="e">
        <f t="shared" si="308"/>
        <v>#N/A</v>
      </c>
      <c r="AN152" s="5" t="e">
        <f t="shared" si="309"/>
        <v>#N/A</v>
      </c>
      <c r="AO152" s="5" t="e">
        <f t="shared" si="310"/>
        <v>#N/A</v>
      </c>
      <c r="AP152" s="5" t="e">
        <f t="shared" si="311"/>
        <v>#N/A</v>
      </c>
      <c r="AQ152" s="5" t="e">
        <f t="shared" si="312"/>
        <v>#N/A</v>
      </c>
      <c r="AR152" s="5" t="e">
        <f t="shared" si="313"/>
        <v>#N/A</v>
      </c>
      <c r="AS152" s="5" t="e">
        <f t="shared" si="314"/>
        <v>#N/A</v>
      </c>
      <c r="AT152" s="5" t="e">
        <f t="shared" si="315"/>
        <v>#N/A</v>
      </c>
      <c r="AU152" s="5" t="e">
        <f t="shared" si="316"/>
        <v>#N/A</v>
      </c>
      <c r="AV152" s="5" t="e">
        <f t="shared" si="317"/>
        <v>#N/A</v>
      </c>
      <c r="AW152" s="5" t="e">
        <f t="shared" si="318"/>
        <v>#N/A</v>
      </c>
      <c r="AX152" s="5" t="e">
        <f t="shared" si="319"/>
        <v>#N/A</v>
      </c>
      <c r="AY152" s="5" t="e">
        <f t="shared" si="320"/>
        <v>#N/A</v>
      </c>
      <c r="AZ152" s="5" t="e">
        <f t="shared" si="321"/>
        <v>#N/A</v>
      </c>
      <c r="BA152" s="5" t="e">
        <f t="shared" si="322"/>
        <v>#N/A</v>
      </c>
      <c r="BB152" s="5" t="e">
        <f t="shared" si="323"/>
        <v>#N/A</v>
      </c>
      <c r="BC152" s="5" t="e">
        <f t="shared" si="324"/>
        <v>#N/A</v>
      </c>
      <c r="BD152" s="5" t="e">
        <f t="shared" si="325"/>
        <v>#N/A</v>
      </c>
      <c r="BE152" s="5" t="e">
        <f t="shared" si="326"/>
        <v>#N/A</v>
      </c>
      <c r="BF152" s="5" t="e">
        <f t="shared" si="327"/>
        <v>#N/A</v>
      </c>
      <c r="BG152" s="5" t="e">
        <f t="shared" si="328"/>
        <v>#N/A</v>
      </c>
      <c r="BH152" s="5" t="e">
        <f t="shared" si="329"/>
        <v>#N/A</v>
      </c>
      <c r="BI152" s="5" t="e">
        <f t="shared" si="330"/>
        <v>#N/A</v>
      </c>
      <c r="BJ152" s="8" t="e">
        <f t="shared" si="331"/>
        <v>#N/A</v>
      </c>
      <c r="BK152" s="8" t="e">
        <f t="shared" si="332"/>
        <v>#N/A</v>
      </c>
      <c r="BL152" s="8" t="e">
        <f t="shared" si="333"/>
        <v>#N/A</v>
      </c>
      <c r="BM152" s="8" t="e">
        <f t="shared" si="334"/>
        <v>#N/A</v>
      </c>
      <c r="BN152" s="8" t="e">
        <f t="shared" si="335"/>
        <v>#N/A</v>
      </c>
    </row>
    <row r="153" spans="1:66" x14ac:dyDescent="0.25">
      <c r="A153" t="s">
        <v>10</v>
      </c>
      <c r="B153" t="s">
        <v>43</v>
      </c>
      <c r="C153" t="s">
        <v>240</v>
      </c>
      <c r="D153" s="11">
        <v>44416</v>
      </c>
      <c r="E153">
        <f>VLOOKUP(A153,home!$A$2:$E$405,3,FALSE)</f>
        <v>1.5425</v>
      </c>
      <c r="F153">
        <f>VLOOKUP(B153,home!$B$2:$E$405,3,FALSE)</f>
        <v>1.2585</v>
      </c>
      <c r="G153">
        <f>VLOOKUP(C153,away!$B$2:$E$405,4,FALSE)</f>
        <v>0.80079999999999996</v>
      </c>
      <c r="H153">
        <f>VLOOKUP(A153,away!$A$2:$E$405,3,FALSE)</f>
        <v>1.4443999999999999</v>
      </c>
      <c r="I153">
        <f>VLOOKUP(C153,away!$B$2:$E$405,3,FALSE)</f>
        <v>1.0589</v>
      </c>
      <c r="J153">
        <f>VLOOKUP(B153,home!$B$2:$E$405,4,FALSE)</f>
        <v>0.85519999999999996</v>
      </c>
      <c r="K153" s="3">
        <f t="shared" si="280"/>
        <v>1.5545419889999998</v>
      </c>
      <c r="L153" s="3">
        <f t="shared" si="281"/>
        <v>1.3080071568319998</v>
      </c>
      <c r="M153" s="5">
        <f t="shared" si="282"/>
        <v>5.7122959756265732E-2</v>
      </c>
      <c r="N153" s="5">
        <f t="shared" si="283"/>
        <v>8.8800039477072296E-2</v>
      </c>
      <c r="O153" s="5">
        <f t="shared" si="284"/>
        <v>7.4717240180621883E-2</v>
      </c>
      <c r="P153" s="5">
        <f t="shared" si="285"/>
        <v>0.11615108716297466</v>
      </c>
      <c r="Q153" s="5">
        <f t="shared" si="286"/>
        <v>6.9021694995983235E-2</v>
      </c>
      <c r="R153" s="5">
        <f t="shared" si="287"/>
        <v>4.886534244749445E-2</v>
      </c>
      <c r="S153" s="5">
        <f t="shared" si="288"/>
        <v>5.9044012717063055E-2</v>
      </c>
      <c r="T153" s="5">
        <f t="shared" si="289"/>
        <v>9.0280871031421489E-2</v>
      </c>
      <c r="U153" s="5">
        <f t="shared" si="290"/>
        <v>7.5963226641494158E-2</v>
      </c>
      <c r="V153" s="5">
        <f t="shared" si="291"/>
        <v>1.3339696014845177E-2</v>
      </c>
      <c r="W153" s="5">
        <f t="shared" si="292"/>
        <v>3.5765707674402368E-2</v>
      </c>
      <c r="X153" s="5">
        <f t="shared" si="293"/>
        <v>4.6781801607279475E-2</v>
      </c>
      <c r="Y153" s="5">
        <f t="shared" si="294"/>
        <v>3.059546565590816E-2</v>
      </c>
      <c r="Z153" s="5">
        <f t="shared" si="295"/>
        <v>2.130540588078975E-2</v>
      </c>
      <c r="AA153" s="5">
        <f t="shared" si="296"/>
        <v>3.3120148034375199E-2</v>
      </c>
      <c r="AB153" s="5">
        <f t="shared" si="297"/>
        <v>2.574333040066603E-2</v>
      </c>
      <c r="AC153" s="5">
        <f t="shared" si="298"/>
        <v>1.6952686375572412E-3</v>
      </c>
      <c r="AD153" s="5">
        <f t="shared" si="299"/>
        <v>1.3899823586539508E-2</v>
      </c>
      <c r="AE153" s="5">
        <f t="shared" si="300"/>
        <v>1.8181068729895909E-2</v>
      </c>
      <c r="AF153" s="5">
        <f t="shared" si="301"/>
        <v>1.1890484008779166E-2</v>
      </c>
      <c r="AG153" s="5">
        <f t="shared" si="302"/>
        <v>5.1842793938931993E-3</v>
      </c>
      <c r="AH153" s="5">
        <f t="shared" si="303"/>
        <v>6.9669058428208901E-3</v>
      </c>
      <c r="AI153" s="5">
        <f t="shared" si="304"/>
        <v>1.0830347666074509E-2</v>
      </c>
      <c r="AJ153" s="5">
        <f t="shared" si="305"/>
        <v>8.4181151011904869E-3</v>
      </c>
      <c r="AK153" s="5">
        <f t="shared" si="306"/>
        <v>4.362104464345198E-3</v>
      </c>
      <c r="AL153" s="5">
        <f t="shared" si="307"/>
        <v>1.3788311818977114E-4</v>
      </c>
      <c r="AM153" s="5">
        <f t="shared" si="308"/>
        <v>4.3215718809936441E-3</v>
      </c>
      <c r="AN153" s="5">
        <f t="shared" si="309"/>
        <v>5.6526469491036133E-3</v>
      </c>
      <c r="AO153" s="5">
        <f t="shared" si="310"/>
        <v>3.6968513322360487E-3</v>
      </c>
      <c r="AP153" s="5">
        <f t="shared" si="311"/>
        <v>1.6118360001028881E-3</v>
      </c>
      <c r="AQ153" s="5">
        <f t="shared" si="312"/>
        <v>5.2707325594351028E-4</v>
      </c>
      <c r="AR153" s="5">
        <f t="shared" si="313"/>
        <v>1.8225525406768799E-3</v>
      </c>
      <c r="AS153" s="5">
        <f t="shared" si="314"/>
        <v>2.8332344516408402E-3</v>
      </c>
      <c r="AT153" s="5">
        <f t="shared" si="315"/>
        <v>2.2021909598785379E-3</v>
      </c>
      <c r="AU153" s="5">
        <f t="shared" si="316"/>
        <v>1.1411327716424669E-3</v>
      </c>
      <c r="AV153" s="5">
        <f t="shared" si="317"/>
        <v>4.4348470213554091E-4</v>
      </c>
      <c r="AW153" s="5">
        <f t="shared" si="318"/>
        <v>7.7879144624048103E-6</v>
      </c>
      <c r="AX153" s="5">
        <f t="shared" si="319"/>
        <v>1.1196774912477219E-3</v>
      </c>
      <c r="AY153" s="5">
        <f t="shared" si="320"/>
        <v>1.464546171895719E-3</v>
      </c>
      <c r="AZ153" s="5">
        <f t="shared" si="321"/>
        <v>9.5781843717525459E-4</v>
      </c>
      <c r="BA153" s="5">
        <f t="shared" si="322"/>
        <v>4.176111235902914E-4</v>
      </c>
      <c r="BB153" s="5">
        <f t="shared" si="323"/>
        <v>1.3655958460718844E-4</v>
      </c>
      <c r="BC153" s="5">
        <f t="shared" si="324"/>
        <v>3.5724182800041487E-5</v>
      </c>
      <c r="BD153" s="5">
        <f t="shared" si="325"/>
        <v>3.9731862781795026E-4</v>
      </c>
      <c r="BE153" s="5">
        <f t="shared" si="326"/>
        <v>6.1764848995486709E-4</v>
      </c>
      <c r="BF153" s="5">
        <f t="shared" si="327"/>
        <v>4.8008025603864284E-4</v>
      </c>
      <c r="BG153" s="5">
        <f t="shared" si="328"/>
        <v>2.4876830536731364E-4</v>
      </c>
      <c r="BH153" s="5">
        <f t="shared" si="329"/>
        <v>9.6680194056465791E-5</v>
      </c>
      <c r="BI153" s="5">
        <f t="shared" si="330"/>
        <v>3.0058684233088834E-5</v>
      </c>
      <c r="BJ153" s="8">
        <f t="shared" si="331"/>
        <v>0.43034315257087075</v>
      </c>
      <c r="BK153" s="8">
        <f t="shared" si="332"/>
        <v>0.24895545357879134</v>
      </c>
      <c r="BL153" s="8">
        <f t="shared" si="333"/>
        <v>0.29929991076252543</v>
      </c>
      <c r="BM153" s="8">
        <f t="shared" si="334"/>
        <v>0.54376880051513177</v>
      </c>
      <c r="BN153" s="8">
        <f t="shared" si="335"/>
        <v>0.45467836402041223</v>
      </c>
    </row>
    <row r="154" spans="1:66" x14ac:dyDescent="0.25">
      <c r="A154" t="s">
        <v>80</v>
      </c>
      <c r="B154" t="s">
        <v>76</v>
      </c>
      <c r="C154" t="s">
        <v>81</v>
      </c>
      <c r="D154" s="11">
        <v>44416</v>
      </c>
      <c r="E154">
        <f>VLOOKUP(A154,home!$A$2:$E$405,3,FALSE)</f>
        <v>1.2518</v>
      </c>
      <c r="F154">
        <f>VLOOKUP(B154,home!$B$2:$E$405,3,FALSE)</f>
        <v>0.35020000000000001</v>
      </c>
      <c r="G154">
        <f>VLOOKUP(C154,away!$B$2:$E$405,4,FALSE)</f>
        <v>0.97250000000000003</v>
      </c>
      <c r="H154">
        <f>VLOOKUP(A154,away!$A$2:$E$405,3,FALSE)</f>
        <v>1.0562</v>
      </c>
      <c r="I154">
        <f>VLOOKUP(C154,away!$B$2:$E$405,3,FALSE)</f>
        <v>1.0290999999999999</v>
      </c>
      <c r="J154">
        <f>VLOOKUP(B154,home!$B$2:$E$405,4,FALSE)</f>
        <v>1.0980000000000001</v>
      </c>
      <c r="K154" s="3">
        <f t="shared" si="280"/>
        <v>0.42632490010000001</v>
      </c>
      <c r="L154" s="3">
        <f t="shared" si="281"/>
        <v>1.1934550911599999</v>
      </c>
      <c r="M154" s="5">
        <f t="shared" si="282"/>
        <v>0.19794224331692803</v>
      </c>
      <c r="N154" s="5">
        <f t="shared" si="283"/>
        <v>8.4387707107659235E-2</v>
      </c>
      <c r="O154" s="5">
        <f t="shared" si="284"/>
        <v>0.23623517804221925</v>
      </c>
      <c r="P154" s="5">
        <f t="shared" si="285"/>
        <v>0.10071293867895484</v>
      </c>
      <c r="Q154" s="5">
        <f t="shared" si="286"/>
        <v>1.7988290401170441E-2</v>
      </c>
      <c r="R154" s="5">
        <f t="shared" si="287"/>
        <v>0.14096803797278779</v>
      </c>
      <c r="S154" s="5">
        <f t="shared" si="288"/>
        <v>1.2810676295497302E-2</v>
      </c>
      <c r="T154" s="5">
        <f t="shared" si="289"/>
        <v>2.1468216760541423E-2</v>
      </c>
      <c r="U154" s="5">
        <f t="shared" si="290"/>
        <v>6.0098184706041759E-2</v>
      </c>
      <c r="V154" s="5">
        <f t="shared" si="291"/>
        <v>7.2422969592004897E-4</v>
      </c>
      <c r="W154" s="5">
        <f t="shared" si="292"/>
        <v>2.5562853694162595E-3</v>
      </c>
      <c r="X154" s="5">
        <f t="shared" si="293"/>
        <v>3.0508117885876562E-3</v>
      </c>
      <c r="Y154" s="5">
        <f t="shared" si="294"/>
        <v>1.8205034306304417E-3</v>
      </c>
      <c r="Z154" s="5">
        <f t="shared" si="295"/>
        <v>5.6079674203153275E-2</v>
      </c>
      <c r="AA154" s="5">
        <f t="shared" si="296"/>
        <v>2.3908161502299869E-2</v>
      </c>
      <c r="AB154" s="5">
        <f t="shared" si="297"/>
        <v>5.0963222820213285E-3</v>
      </c>
      <c r="AC154" s="5">
        <f t="shared" si="298"/>
        <v>2.3030487243534549E-5</v>
      </c>
      <c r="AD154" s="5">
        <f t="shared" si="299"/>
        <v>2.7245202618586962E-4</v>
      </c>
      <c r="AE154" s="5">
        <f t="shared" si="300"/>
        <v>3.2515925774838372E-4</v>
      </c>
      <c r="AF154" s="5">
        <f t="shared" si="301"/>
        <v>1.9403148579880759E-4</v>
      </c>
      <c r="AG154" s="5">
        <f t="shared" si="302"/>
        <v>7.7189288190642068E-5</v>
      </c>
      <c r="AH154" s="5">
        <f t="shared" si="303"/>
        <v>1.6732143172086839E-2</v>
      </c>
      <c r="AI154" s="5">
        <f t="shared" si="304"/>
        <v>7.1333292662988197E-3</v>
      </c>
      <c r="AJ154" s="5">
        <f t="shared" si="305"/>
        <v>1.5205579434176253E-3</v>
      </c>
      <c r="AK154" s="5">
        <f t="shared" si="306"/>
        <v>2.1608390444126019E-4</v>
      </c>
      <c r="AL154" s="5">
        <f t="shared" si="307"/>
        <v>4.687161286316868E-7</v>
      </c>
      <c r="AM154" s="5">
        <f t="shared" si="308"/>
        <v>2.3230616569146707E-5</v>
      </c>
      <c r="AN154" s="5">
        <f t="shared" si="309"/>
        <v>2.772469761523399E-5</v>
      </c>
      <c r="AO154" s="5">
        <f t="shared" si="310"/>
        <v>1.6544090759886256E-5</v>
      </c>
      <c r="AP154" s="5">
        <f t="shared" si="311"/>
        <v>6.5815431153331239E-6</v>
      </c>
      <c r="AQ154" s="5">
        <f t="shared" si="312"/>
        <v>1.96369403467084E-6</v>
      </c>
      <c r="AR154" s="5">
        <f t="shared" si="313"/>
        <v>3.9938122909490116E-3</v>
      </c>
      <c r="AS154" s="5">
        <f t="shared" si="314"/>
        <v>1.7026616259569896E-3</v>
      </c>
      <c r="AT154" s="5">
        <f t="shared" si="315"/>
        <v>3.6294352379510859E-4</v>
      </c>
      <c r="AU154" s="5">
        <f t="shared" si="316"/>
        <v>5.1577287174630549E-5</v>
      </c>
      <c r="AV154" s="5">
        <f t="shared" si="317"/>
        <v>5.4971704505383452E-6</v>
      </c>
      <c r="AW154" s="5">
        <f t="shared" si="318"/>
        <v>6.6245163698161202E-9</v>
      </c>
      <c r="AX154" s="5">
        <f t="shared" si="319"/>
        <v>1.6506317146838105E-6</v>
      </c>
      <c r="AY154" s="5">
        <f t="shared" si="320"/>
        <v>1.9699548235195542E-6</v>
      </c>
      <c r="AZ154" s="5">
        <f t="shared" si="321"/>
        <v>1.1755263067423057E-6</v>
      </c>
      <c r="BA154" s="5">
        <f t="shared" si="322"/>
        <v>4.6764595185803893E-7</v>
      </c>
      <c r="BB154" s="5">
        <f t="shared" si="323"/>
        <v>1.3952861052633515E-7</v>
      </c>
      <c r="BC154" s="5">
        <f t="shared" si="324"/>
        <v>3.3304226119027066E-8</v>
      </c>
      <c r="BD154" s="5">
        <f t="shared" si="325"/>
        <v>7.9440593529508062E-4</v>
      </c>
      <c r="BE154" s="5">
        <f t="shared" si="326"/>
        <v>3.3867503100352232E-4</v>
      </c>
      <c r="BF154" s="5">
        <f t="shared" si="327"/>
        <v>7.2192799379470538E-5</v>
      </c>
      <c r="BG154" s="5">
        <f t="shared" si="328"/>
        <v>1.0259195994464039E-5</v>
      </c>
      <c r="BH154" s="5">
        <f t="shared" si="329"/>
        <v>1.0934376768615505E-6</v>
      </c>
      <c r="BI154" s="5">
        <f t="shared" si="330"/>
        <v>9.3231941670715385E-8</v>
      </c>
      <c r="BJ154" s="8">
        <f t="shared" si="331"/>
        <v>0.13222212814965686</v>
      </c>
      <c r="BK154" s="8">
        <f t="shared" si="332"/>
        <v>0.31221555714549598</v>
      </c>
      <c r="BL154" s="8">
        <f t="shared" si="333"/>
        <v>0.49924121032123198</v>
      </c>
      <c r="BM154" s="8">
        <f t="shared" si="334"/>
        <v>0.22152221096951122</v>
      </c>
      <c r="BN154" s="8">
        <f t="shared" si="335"/>
        <v>0.77823439551971951</v>
      </c>
    </row>
    <row r="155" spans="1:66" s="10" customFormat="1" x14ac:dyDescent="0.25">
      <c r="A155" t="s">
        <v>80</v>
      </c>
      <c r="B155" t="s">
        <v>369</v>
      </c>
      <c r="C155" t="s">
        <v>93</v>
      </c>
      <c r="D155" s="11">
        <v>44416</v>
      </c>
      <c r="E155">
        <f>VLOOKUP(A155,home!$A$2:$E$405,3,FALSE)</f>
        <v>1.2518</v>
      </c>
      <c r="F155">
        <f>VLOOKUP(B155,home!$B$2:$E$405,3,FALSE)</f>
        <v>1.042</v>
      </c>
      <c r="G155">
        <f>VLOOKUP(C155,away!$B$2:$E$405,4,FALSE)</f>
        <v>0.72940000000000005</v>
      </c>
      <c r="H155">
        <f>VLOOKUP(A155,away!$A$2:$E$405,3,FALSE)</f>
        <v>1.0562</v>
      </c>
      <c r="I155">
        <f>VLOOKUP(C155,away!$B$2:$E$405,3,FALSE)</f>
        <v>0.65859999999999996</v>
      </c>
      <c r="J155">
        <f>VLOOKUP(B155,home!$B$2:$E$405,4,FALSE)</f>
        <v>0.90559999999999996</v>
      </c>
      <c r="K155" s="3">
        <f t="shared" si="280"/>
        <v>0.95141156264000004</v>
      </c>
      <c r="L155" s="3">
        <f t="shared" si="281"/>
        <v>0.62994742259199998</v>
      </c>
      <c r="M155" s="5">
        <f t="shared" si="282"/>
        <v>0.20569537120374598</v>
      </c>
      <c r="N155" s="5">
        <f t="shared" si="283"/>
        <v>0.19570095454477079</v>
      </c>
      <c r="O155" s="5">
        <f t="shared" si="284"/>
        <v>0.12957726892890445</v>
      </c>
      <c r="P155" s="5">
        <f t="shared" si="285"/>
        <v>0.1232813119142725</v>
      </c>
      <c r="Q155" s="5">
        <f t="shared" si="286"/>
        <v>9.3096075486789998E-2</v>
      </c>
      <c r="R155" s="5">
        <f t="shared" si="287"/>
        <v>4.0813433294136899E-2</v>
      </c>
      <c r="S155" s="5">
        <f t="shared" si="288"/>
        <v>1.8471832616313352E-2</v>
      </c>
      <c r="T155" s="5">
        <f t="shared" si="289"/>
        <v>5.8645632806333621E-2</v>
      </c>
      <c r="U155" s="5">
        <f t="shared" si="290"/>
        <v>3.8830372347078188E-2</v>
      </c>
      <c r="V155" s="5">
        <f t="shared" si="291"/>
        <v>1.2300993914087695E-3</v>
      </c>
      <c r="W155" s="5">
        <f t="shared" si="292"/>
        <v>2.9524227551512763E-2</v>
      </c>
      <c r="X155" s="5">
        <f t="shared" si="293"/>
        <v>1.8598711050095175E-2</v>
      </c>
      <c r="Y155" s="5">
        <f t="shared" si="294"/>
        <v>5.8581050447704024E-3</v>
      </c>
      <c r="Z155" s="5">
        <f t="shared" si="295"/>
        <v>8.5701057035906872E-3</v>
      </c>
      <c r="AA155" s="5">
        <f t="shared" si="296"/>
        <v>8.1536976594431924E-3</v>
      </c>
      <c r="AB155" s="5">
        <f t="shared" si="297"/>
        <v>3.8787611157324793E-3</v>
      </c>
      <c r="AC155" s="5">
        <f t="shared" si="298"/>
        <v>4.6077928817249058E-5</v>
      </c>
      <c r="AD155" s="5">
        <f t="shared" si="299"/>
        <v>7.0224228676309241E-3</v>
      </c>
      <c r="AE155" s="5">
        <f t="shared" si="300"/>
        <v>4.4237571858152212E-3</v>
      </c>
      <c r="AF155" s="5">
        <f t="shared" si="301"/>
        <v>1.3933672186885687E-3</v>
      </c>
      <c r="AG155" s="5">
        <f t="shared" si="302"/>
        <v>2.9258269604568257E-4</v>
      </c>
      <c r="AH155" s="5">
        <f t="shared" si="303"/>
        <v>1.3496789998294879E-3</v>
      </c>
      <c r="AI155" s="5">
        <f t="shared" si="304"/>
        <v>1.2841002062901653E-3</v>
      </c>
      <c r="AJ155" s="5">
        <f t="shared" si="305"/>
        <v>6.1085389192643621E-4</v>
      </c>
      <c r="AK155" s="5">
        <f t="shared" si="306"/>
        <v>1.9372448528748548E-4</v>
      </c>
      <c r="AL155" s="5">
        <f t="shared" si="307"/>
        <v>1.1046524735369408E-6</v>
      </c>
      <c r="AM155" s="5">
        <f t="shared" si="308"/>
        <v>1.3362428628023218E-3</v>
      </c>
      <c r="AN155" s="5">
        <f t="shared" si="309"/>
        <v>8.4176274737927806E-4</v>
      </c>
      <c r="AO155" s="5">
        <f t="shared" si="310"/>
        <v>2.6513313657276847E-4</v>
      </c>
      <c r="AP155" s="5">
        <f t="shared" si="311"/>
        <v>5.5673312009249417E-5</v>
      </c>
      <c r="AQ155" s="5">
        <f t="shared" si="312"/>
        <v>8.7678148518467262E-6</v>
      </c>
      <c r="AR155" s="5">
        <f t="shared" si="313"/>
        <v>1.7004536145382687E-4</v>
      </c>
      <c r="AS155" s="5">
        <f t="shared" si="314"/>
        <v>1.6178312306046902E-4</v>
      </c>
      <c r="AT155" s="5">
        <f t="shared" si="315"/>
        <v>7.6961166959870121E-5</v>
      </c>
      <c r="AU155" s="5">
        <f t="shared" si="316"/>
        <v>2.4407248039962662E-5</v>
      </c>
      <c r="AV155" s="5">
        <f t="shared" si="317"/>
        <v>5.8053344993607378E-6</v>
      </c>
      <c r="AW155" s="5">
        <f t="shared" si="318"/>
        <v>1.8390599942638231E-8</v>
      </c>
      <c r="AX155" s="5">
        <f t="shared" si="319"/>
        <v>2.118861516942173E-4</v>
      </c>
      <c r="AY155" s="5">
        <f t="shared" si="320"/>
        <v>1.334771351427097E-4</v>
      </c>
      <c r="AZ155" s="5">
        <f t="shared" si="321"/>
        <v>4.2041788629057016E-5</v>
      </c>
      <c r="BA155" s="5">
        <f t="shared" si="322"/>
        <v>8.8280387960107079E-6</v>
      </c>
      <c r="BB155" s="5">
        <f t="shared" si="323"/>
        <v>1.3903000715222818E-6</v>
      </c>
      <c r="BC155" s="5">
        <f t="shared" si="324"/>
        <v>1.7516318933698694E-7</v>
      </c>
      <c r="BD155" s="5">
        <f t="shared" si="325"/>
        <v>1.7853272861927206E-5</v>
      </c>
      <c r="BE155" s="5">
        <f t="shared" si="326"/>
        <v>1.6985810231804464E-5</v>
      </c>
      <c r="BF155" s="5">
        <f t="shared" si="327"/>
        <v>8.0802481276737935E-6</v>
      </c>
      <c r="BG155" s="5">
        <f t="shared" si="328"/>
        <v>2.5625471658896865E-6</v>
      </c>
      <c r="BH155" s="5">
        <f t="shared" si="329"/>
        <v>6.095092508594524E-7</v>
      </c>
      <c r="BI155" s="5">
        <f t="shared" si="330"/>
        <v>1.1597882976074551E-7</v>
      </c>
      <c r="BJ155" s="8">
        <f t="shared" si="331"/>
        <v>0.4174612149035915</v>
      </c>
      <c r="BK155" s="8">
        <f t="shared" si="332"/>
        <v>0.34885927484217411</v>
      </c>
      <c r="BL155" s="8">
        <f t="shared" si="333"/>
        <v>0.22517710052911016</v>
      </c>
      <c r="BM155" s="8">
        <f t="shared" si="334"/>
        <v>0.21176982186130303</v>
      </c>
      <c r="BN155" s="8">
        <f t="shared" si="335"/>
        <v>0.78816441537262061</v>
      </c>
    </row>
    <row r="156" spans="1:66" x14ac:dyDescent="0.25">
      <c r="A156" t="s">
        <v>21</v>
      </c>
      <c r="B156" t="s">
        <v>265</v>
      </c>
      <c r="C156" t="s">
        <v>267</v>
      </c>
      <c r="D156" s="11">
        <v>44416</v>
      </c>
      <c r="E156">
        <f>VLOOKUP(A156,home!$A$2:$E$405,3,FALSE)</f>
        <v>1.3974</v>
      </c>
      <c r="F156">
        <f>VLOOKUP(B156,home!$B$2:$E$405,3,FALSE)</f>
        <v>0.97929999999999995</v>
      </c>
      <c r="G156">
        <f>VLOOKUP(C156,away!$B$2:$E$405,4,FALSE)</f>
        <v>1.0546</v>
      </c>
      <c r="H156">
        <f>VLOOKUP(A156,away!$A$2:$E$405,3,FALSE)</f>
        <v>1.3632</v>
      </c>
      <c r="I156">
        <f>VLOOKUP(C156,away!$B$2:$E$405,3,FALSE)</f>
        <v>1.0424</v>
      </c>
      <c r="J156">
        <f>VLOOKUP(B156,home!$B$2:$E$405,4,FALSE)</f>
        <v>0.81079999999999997</v>
      </c>
      <c r="K156" s="3">
        <f t="shared" si="280"/>
        <v>1.4431924905719999</v>
      </c>
      <c r="L156" s="3">
        <f t="shared" si="281"/>
        <v>1.1521465405439999</v>
      </c>
      <c r="M156" s="5">
        <f t="shared" si="282"/>
        <v>7.4620573089257305E-2</v>
      </c>
      <c r="N156" s="5">
        <f t="shared" si="283"/>
        <v>0.10769185072459521</v>
      </c>
      <c r="O156" s="5">
        <f t="shared" si="284"/>
        <v>8.5973835138198493E-2</v>
      </c>
      <c r="P156" s="5">
        <f t="shared" si="285"/>
        <v>0.12407679325712322</v>
      </c>
      <c r="Q156" s="5">
        <f t="shared" si="286"/>
        <v>7.771003513076831E-2</v>
      </c>
      <c r="R156" s="5">
        <f t="shared" si="287"/>
        <v>4.9527228365887799E-2</v>
      </c>
      <c r="S156" s="5">
        <f t="shared" si="288"/>
        <v>5.1577768662256628E-2</v>
      </c>
      <c r="T156" s="5">
        <f t="shared" si="289"/>
        <v>8.9533348141467406E-2</v>
      </c>
      <c r="U156" s="5">
        <f t="shared" si="290"/>
        <v>7.1477324056493818E-2</v>
      </c>
      <c r="V156" s="5">
        <f t="shared" si="291"/>
        <v>9.5291029955202906E-3</v>
      </c>
      <c r="W156" s="5">
        <f t="shared" si="292"/>
        <v>3.7383513047603713E-2</v>
      </c>
      <c r="X156" s="5">
        <f t="shared" si="293"/>
        <v>4.3071285231178098E-2</v>
      </c>
      <c r="Y156" s="5">
        <f t="shared" si="294"/>
        <v>2.4812216137942867E-2</v>
      </c>
      <c r="Z156" s="5">
        <f t="shared" si="295"/>
        <v>1.9020874941496759E-2</v>
      </c>
      <c r="AA156" s="5">
        <f t="shared" si="296"/>
        <v>2.7450783879677251E-2</v>
      </c>
      <c r="AB156" s="5">
        <f t="shared" si="297"/>
        <v>1.9808382577732563E-2</v>
      </c>
      <c r="AC156" s="5">
        <f t="shared" si="298"/>
        <v>9.9029370634050101E-4</v>
      </c>
      <c r="AD156" s="5">
        <f t="shared" si="299"/>
        <v>1.3487901325375523E-2</v>
      </c>
      <c r="AE156" s="5">
        <f t="shared" si="300"/>
        <v>1.554003885123024E-2</v>
      </c>
      <c r="AF156" s="5">
        <f t="shared" si="301"/>
        <v>8.9522010011821394E-3</v>
      </c>
      <c r="AG156" s="5">
        <f t="shared" si="302"/>
        <v>3.438082471255511E-3</v>
      </c>
      <c r="AH156" s="5">
        <f t="shared" si="303"/>
        <v>5.4787088154913885E-3</v>
      </c>
      <c r="AI156" s="5">
        <f t="shared" si="304"/>
        <v>7.9068314205477889E-3</v>
      </c>
      <c r="AJ156" s="5">
        <f t="shared" si="305"/>
        <v>5.7055398651766542E-3</v>
      </c>
      <c r="AK156" s="5">
        <f t="shared" si="306"/>
        <v>2.7447307626940428E-3</v>
      </c>
      <c r="AL156" s="5">
        <f t="shared" si="307"/>
        <v>6.5865196354612048E-5</v>
      </c>
      <c r="AM156" s="5">
        <f t="shared" si="308"/>
        <v>3.8931275812716091E-3</v>
      </c>
      <c r="AN156" s="5">
        <f t="shared" si="309"/>
        <v>4.4854534746585142E-3</v>
      </c>
      <c r="AO156" s="5">
        <f t="shared" si="310"/>
        <v>2.5839498517994364E-3</v>
      </c>
      <c r="AP156" s="5">
        <f t="shared" si="311"/>
        <v>9.9236296089663363E-4</v>
      </c>
      <c r="AQ156" s="5">
        <f t="shared" si="312"/>
        <v>2.8583688809026434E-4</v>
      </c>
      <c r="AR156" s="5">
        <f t="shared" si="313"/>
        <v>1.2624550816832628E-3</v>
      </c>
      <c r="AS156" s="5">
        <f t="shared" si="314"/>
        <v>1.8219656935697455E-3</v>
      </c>
      <c r="AT156" s="5">
        <f t="shared" si="315"/>
        <v>1.3147236035198314E-3</v>
      </c>
      <c r="AU156" s="5">
        <f t="shared" si="316"/>
        <v>6.3246641059252671E-4</v>
      </c>
      <c r="AV156" s="5">
        <f t="shared" si="317"/>
        <v>2.281926935765406E-4</v>
      </c>
      <c r="AW156" s="5">
        <f t="shared" si="318"/>
        <v>3.0421839494122784E-6</v>
      </c>
      <c r="AX156" s="5">
        <f t="shared" si="319"/>
        <v>9.3642208168832116E-4</v>
      </c>
      <c r="AY156" s="5">
        <f t="shared" si="320"/>
        <v>1.0788954619062102E-3</v>
      </c>
      <c r="AZ156" s="5">
        <f t="shared" si="321"/>
        <v>6.2152283702193061E-4</v>
      </c>
      <c r="BA156" s="5">
        <f t="shared" si="322"/>
        <v>2.3869512884796979E-4</v>
      </c>
      <c r="BB156" s="5">
        <f t="shared" si="323"/>
        <v>6.8752941736723199E-5</v>
      </c>
      <c r="BC156" s="5">
        <f t="shared" si="324"/>
        <v>1.5842692794837752E-5</v>
      </c>
      <c r="BD156" s="5">
        <f t="shared" si="325"/>
        <v>2.4242220915892738E-4</v>
      </c>
      <c r="BE156" s="5">
        <f t="shared" si="326"/>
        <v>3.4986191180603869E-4</v>
      </c>
      <c r="BF156" s="5">
        <f t="shared" si="327"/>
        <v>2.5245904192781925E-4</v>
      </c>
      <c r="BG156" s="5">
        <f t="shared" si="328"/>
        <v>1.214489978290768E-4</v>
      </c>
      <c r="BH156" s="5">
        <f t="shared" si="329"/>
        <v>4.3818570413604723E-5</v>
      </c>
      <c r="BI156" s="5">
        <f t="shared" si="330"/>
        <v>1.2647726353702927E-5</v>
      </c>
      <c r="BJ156" s="8">
        <f t="shared" si="331"/>
        <v>0.43682133396331146</v>
      </c>
      <c r="BK156" s="8">
        <f t="shared" si="332"/>
        <v>0.26193929236875874</v>
      </c>
      <c r="BL156" s="8">
        <f t="shared" si="333"/>
        <v>0.28235582682233074</v>
      </c>
      <c r="BM156" s="8">
        <f t="shared" si="334"/>
        <v>0.47946115911211051</v>
      </c>
      <c r="BN156" s="8">
        <f t="shared" si="335"/>
        <v>0.51960031570583032</v>
      </c>
    </row>
    <row r="157" spans="1:66" x14ac:dyDescent="0.25">
      <c r="A157" t="s">
        <v>21</v>
      </c>
      <c r="B157" t="s">
        <v>269</v>
      </c>
      <c r="C157" t="s">
        <v>167</v>
      </c>
      <c r="D157" s="11">
        <v>44416</v>
      </c>
      <c r="E157">
        <f>VLOOKUP(A157,home!$A$2:$E$405,3,FALSE)</f>
        <v>1.3974</v>
      </c>
      <c r="F157">
        <f>VLOOKUP(B157,home!$B$2:$E$405,3,FALSE)</f>
        <v>0.71560000000000001</v>
      </c>
      <c r="G157">
        <f>VLOOKUP(C157,away!$B$2:$E$405,4,FALSE)</f>
        <v>0.62619999999999998</v>
      </c>
      <c r="H157">
        <f>VLOOKUP(A157,away!$A$2:$E$405,3,FALSE)</f>
        <v>1.3632</v>
      </c>
      <c r="I157">
        <f>VLOOKUP(C157,away!$B$2:$E$405,3,FALSE)</f>
        <v>1.2030000000000001</v>
      </c>
      <c r="J157">
        <f>VLOOKUP(B157,home!$B$2:$E$405,4,FALSE)</f>
        <v>0.81079999999999997</v>
      </c>
      <c r="K157" s="3">
        <f t="shared" si="280"/>
        <v>0.62618712532800003</v>
      </c>
      <c r="L157" s="3">
        <f t="shared" si="281"/>
        <v>1.32965491968</v>
      </c>
      <c r="M157" s="5">
        <f t="shared" si="282"/>
        <v>0.14144532320656367</v>
      </c>
      <c r="N157" s="5">
        <f t="shared" si="283"/>
        <v>8.857124032980794E-2</v>
      </c>
      <c r="O157" s="5">
        <f t="shared" si="284"/>
        <v>0.18807346986733506</v>
      </c>
      <c r="P157" s="5">
        <f t="shared" si="285"/>
        <v>0.11776918544668875</v>
      </c>
      <c r="Q157" s="5">
        <f t="shared" si="286"/>
        <v>2.7731085184428926E-2</v>
      </c>
      <c r="R157" s="5">
        <f t="shared" si="287"/>
        <v>0.12503640723519518</v>
      </c>
      <c r="S157" s="5">
        <f t="shared" si="288"/>
        <v>2.451403257165622E-2</v>
      </c>
      <c r="T157" s="5">
        <f t="shared" si="289"/>
        <v>3.6872773843541082E-2</v>
      </c>
      <c r="U157" s="5">
        <f t="shared" si="290"/>
        <v>7.8296188407948011E-2</v>
      </c>
      <c r="V157" s="5">
        <f t="shared" si="291"/>
        <v>2.2678552331736957E-3</v>
      </c>
      <c r="W157" s="5">
        <f t="shared" si="292"/>
        <v>5.7882828379544823E-3</v>
      </c>
      <c r="X157" s="5">
        <f t="shared" si="293"/>
        <v>7.6964187519854904E-3</v>
      </c>
      <c r="Y157" s="5">
        <f t="shared" si="294"/>
        <v>5.1167905287474577E-3</v>
      </c>
      <c r="Z157" s="5">
        <f t="shared" si="295"/>
        <v>5.5418424673129754E-2</v>
      </c>
      <c r="AA157" s="5">
        <f t="shared" si="296"/>
        <v>3.4702304036273425E-2</v>
      </c>
      <c r="AB157" s="5">
        <f t="shared" si="297"/>
        <v>1.0865068003366155E-2</v>
      </c>
      <c r="AC157" s="5">
        <f t="shared" si="298"/>
        <v>1.18015329822815E-4</v>
      </c>
      <c r="AD157" s="5">
        <f t="shared" si="299"/>
        <v>9.0613704772102863E-4</v>
      </c>
      <c r="AE157" s="5">
        <f t="shared" si="300"/>
        <v>1.2048495834065768E-3</v>
      </c>
      <c r="AF157" s="5">
        <f t="shared" si="301"/>
        <v>8.0101708802547689E-4</v>
      </c>
      <c r="AG157" s="5">
        <f t="shared" si="302"/>
        <v>3.5502543728027435E-4</v>
      </c>
      <c r="AH157" s="5">
        <f t="shared" si="303"/>
        <v>1.8421845251885616E-2</v>
      </c>
      <c r="AI157" s="5">
        <f t="shared" si="304"/>
        <v>1.1535522321515519E-2</v>
      </c>
      <c r="AJ157" s="5">
        <f t="shared" si="305"/>
        <v>3.6116977808333898E-3</v>
      </c>
      <c r="AK157" s="5">
        <f t="shared" si="306"/>
        <v>7.5386621697785935E-4</v>
      </c>
      <c r="AL157" s="5">
        <f t="shared" si="307"/>
        <v>3.930442929713011E-6</v>
      </c>
      <c r="AM157" s="5">
        <f t="shared" si="308"/>
        <v>1.1348227061312634E-4</v>
      </c>
      <c r="AN157" s="5">
        <f t="shared" si="309"/>
        <v>1.5089225941720055E-4</v>
      </c>
      <c r="AO157" s="5">
        <f t="shared" si="310"/>
        <v>1.0031731753785579E-4</v>
      </c>
      <c r="AP157" s="5">
        <f t="shared" si="311"/>
        <v>4.4462471597770237E-5</v>
      </c>
      <c r="AQ157" s="5">
        <f t="shared" si="312"/>
        <v>1.4779936025276865E-5</v>
      </c>
      <c r="AR157" s="5">
        <f t="shared" si="313"/>
        <v>4.8989394337506731E-3</v>
      </c>
      <c r="AS157" s="5">
        <f t="shared" si="314"/>
        <v>3.0676528011763138E-3</v>
      </c>
      <c r="AT157" s="5">
        <f t="shared" si="315"/>
        <v>9.6046234453649139E-4</v>
      </c>
      <c r="AU157" s="5">
        <f t="shared" si="316"/>
        <v>2.004763848370323E-4</v>
      </c>
      <c r="AV157" s="5">
        <f t="shared" si="317"/>
        <v>3.1383932779312769E-5</v>
      </c>
      <c r="AW157" s="5">
        <f t="shared" si="318"/>
        <v>9.090380724575706E-8</v>
      </c>
      <c r="AX157" s="5">
        <f t="shared" si="319"/>
        <v>1.1843522801821293E-5</v>
      </c>
      <c r="AY157" s="5">
        <f t="shared" si="320"/>
        <v>1.5747798359783942E-5</v>
      </c>
      <c r="AZ157" s="5">
        <f t="shared" si="321"/>
        <v>1.046956878160768E-5</v>
      </c>
      <c r="BA157" s="5">
        <f t="shared" si="322"/>
        <v>4.6403045457975994E-6</v>
      </c>
      <c r="BB157" s="5">
        <f t="shared" si="323"/>
        <v>1.5425009420333111E-6</v>
      </c>
      <c r="BC157" s="5">
        <f t="shared" si="324"/>
        <v>4.1019879323712547E-7</v>
      </c>
      <c r="BD157" s="5">
        <f t="shared" si="325"/>
        <v>1.0856498198834879E-3</v>
      </c>
      <c r="BE157" s="5">
        <f t="shared" si="326"/>
        <v>6.7981993982570231E-4</v>
      </c>
      <c r="BF157" s="5">
        <f t="shared" si="327"/>
        <v>2.1284724693005524E-4</v>
      </c>
      <c r="BG157" s="5">
        <f t="shared" si="328"/>
        <v>4.4427401896370099E-5</v>
      </c>
      <c r="BH157" s="5">
        <f t="shared" si="329"/>
        <v>6.9549667698199317E-6</v>
      </c>
      <c r="BI157" s="5">
        <f t="shared" si="330"/>
        <v>8.7102212966906182E-7</v>
      </c>
      <c r="BJ157" s="8">
        <f t="shared" si="331"/>
        <v>0.17551220878231424</v>
      </c>
      <c r="BK157" s="8">
        <f t="shared" si="332"/>
        <v>0.28613409002919465</v>
      </c>
      <c r="BL157" s="8">
        <f t="shared" si="333"/>
        <v>0.48248585441584513</v>
      </c>
      <c r="BM157" s="8">
        <f t="shared" si="334"/>
        <v>0.31090820973591166</v>
      </c>
      <c r="BN157" s="8">
        <f t="shared" si="335"/>
        <v>0.68862671127001951</v>
      </c>
    </row>
    <row r="158" spans="1:66" x14ac:dyDescent="0.25">
      <c r="A158" t="s">
        <v>21</v>
      </c>
      <c r="B158" t="s">
        <v>268</v>
      </c>
      <c r="C158" t="s">
        <v>273</v>
      </c>
      <c r="D158" s="11">
        <v>44416</v>
      </c>
      <c r="E158">
        <f>VLOOKUP(A158,home!$A$2:$E$405,3,FALSE)</f>
        <v>1.3974</v>
      </c>
      <c r="F158">
        <f>VLOOKUP(B158,home!$B$2:$E$405,3,FALSE)</f>
        <v>0.94159999999999999</v>
      </c>
      <c r="G158">
        <f>VLOOKUP(C158,away!$B$2:$E$405,4,FALSE)</f>
        <v>1.0923</v>
      </c>
      <c r="H158">
        <f>VLOOKUP(A158,away!$A$2:$E$405,3,FALSE)</f>
        <v>1.3632</v>
      </c>
      <c r="I158">
        <f>VLOOKUP(C158,away!$B$2:$E$405,3,FALSE)</f>
        <v>1.0038</v>
      </c>
      <c r="J158">
        <f>VLOOKUP(B158,home!$B$2:$E$405,4,FALSE)</f>
        <v>1.1583000000000001</v>
      </c>
      <c r="K158" s="3">
        <f t="shared" si="280"/>
        <v>1.4372394268319999</v>
      </c>
      <c r="L158" s="3">
        <f t="shared" si="281"/>
        <v>1.5849947393280002</v>
      </c>
      <c r="M158" s="5">
        <f t="shared" si="282"/>
        <v>4.8692310036330975E-2</v>
      </c>
      <c r="N158" s="5">
        <f t="shared" si="283"/>
        <v>6.9982507767742369E-2</v>
      </c>
      <c r="O158" s="5">
        <f t="shared" si="284"/>
        <v>7.7177055253312588E-2</v>
      </c>
      <c r="P158" s="5">
        <f t="shared" si="285"/>
        <v>0.11092190665685257</v>
      </c>
      <c r="Q158" s="5">
        <f t="shared" si="286"/>
        <v>5.0290809676188014E-2</v>
      </c>
      <c r="R158" s="5">
        <f t="shared" si="287"/>
        <v>6.1162613286663434E-2</v>
      </c>
      <c r="S158" s="5">
        <f t="shared" si="288"/>
        <v>6.3170495337001545E-2</v>
      </c>
      <c r="T158" s="5">
        <f t="shared" si="289"/>
        <v>7.9710668773303697E-2</v>
      </c>
      <c r="U158" s="5">
        <f t="shared" si="290"/>
        <v>8.7905319263671428E-2</v>
      </c>
      <c r="V158" s="5">
        <f t="shared" si="291"/>
        <v>1.5989273099705915E-2</v>
      </c>
      <c r="W158" s="5">
        <f t="shared" si="292"/>
        <v>2.4093311491307227E-2</v>
      </c>
      <c r="X158" s="5">
        <f t="shared" si="293"/>
        <v>3.8187771966712809E-2</v>
      </c>
      <c r="Y158" s="5">
        <f t="shared" si="294"/>
        <v>3.0263708836948549E-2</v>
      </c>
      <c r="Z158" s="5">
        <f t="shared" si="295"/>
        <v>3.2314140100971452E-2</v>
      </c>
      <c r="AA158" s="5">
        <f t="shared" si="296"/>
        <v>4.6443156197289157E-2</v>
      </c>
      <c r="AB158" s="5">
        <f t="shared" si="297"/>
        <v>3.3374967596630452E-2</v>
      </c>
      <c r="AC158" s="5">
        <f t="shared" si="298"/>
        <v>2.2764896769032817E-3</v>
      </c>
      <c r="AD158" s="5">
        <f t="shared" si="299"/>
        <v>8.6569642995628117E-3</v>
      </c>
      <c r="AE158" s="5">
        <f t="shared" si="300"/>
        <v>1.3721242873357362E-2</v>
      </c>
      <c r="AF158" s="5">
        <f t="shared" si="301"/>
        <v>1.0874048885656618E-2</v>
      </c>
      <c r="AG158" s="5">
        <f t="shared" si="302"/>
        <v>5.7451034263204118E-3</v>
      </c>
      <c r="AH158" s="5">
        <f t="shared" si="303"/>
        <v>1.2804435516486938E-2</v>
      </c>
      <c r="AI158" s="5">
        <f t="shared" si="304"/>
        <v>1.8403039562622989E-2</v>
      </c>
      <c r="AJ158" s="5">
        <f t="shared" si="305"/>
        <v>1.3224787016475443E-2</v>
      </c>
      <c r="AK158" s="5">
        <f t="shared" si="306"/>
        <v>6.3357284371781484E-3</v>
      </c>
      <c r="AL158" s="5">
        <f t="shared" si="307"/>
        <v>2.0743528106047631E-4</v>
      </c>
      <c r="AM158" s="5">
        <f t="shared" si="308"/>
        <v>2.4884260816017481E-3</v>
      </c>
      <c r="AN158" s="5">
        <f t="shared" si="309"/>
        <v>3.9441422485453599E-3</v>
      </c>
      <c r="AO158" s="5">
        <f t="shared" si="310"/>
        <v>3.1257223575528528E-3</v>
      </c>
      <c r="AP158" s="5">
        <f t="shared" si="311"/>
        <v>1.6514178311070615E-3</v>
      </c>
      <c r="AQ158" s="5">
        <f t="shared" si="312"/>
        <v>6.5437214368428741E-4</v>
      </c>
      <c r="AR158" s="5">
        <f t="shared" si="313"/>
        <v>4.0589925867392787E-3</v>
      </c>
      <c r="AS158" s="5">
        <f t="shared" si="314"/>
        <v>5.8337441788804982E-3</v>
      </c>
      <c r="AT158" s="5">
        <f t="shared" si="315"/>
        <v>4.1922435699693616E-3</v>
      </c>
      <c r="AU158" s="5">
        <f t="shared" si="316"/>
        <v>2.0084192485476352E-3</v>
      </c>
      <c r="AV158" s="5">
        <f t="shared" si="317"/>
        <v>7.2164483240523992E-4</v>
      </c>
      <c r="AW158" s="5">
        <f t="shared" si="318"/>
        <v>1.3126141174357163E-5</v>
      </c>
      <c r="AX158" s="5">
        <f t="shared" si="319"/>
        <v>5.9607734587251604E-4</v>
      </c>
      <c r="AY158" s="5">
        <f t="shared" si="320"/>
        <v>9.4477945744053475E-4</v>
      </c>
      <c r="AZ158" s="5">
        <f t="shared" si="321"/>
        <v>7.4873523493420506E-4</v>
      </c>
      <c r="BA158" s="5">
        <f t="shared" si="322"/>
        <v>3.9558046950674292E-4</v>
      </c>
      <c r="BB158" s="5">
        <f t="shared" si="323"/>
        <v>1.5674824078727208E-4</v>
      </c>
      <c r="BC158" s="5">
        <f t="shared" si="324"/>
        <v>4.9689027409348965E-5</v>
      </c>
      <c r="BD158" s="5">
        <f t="shared" si="325"/>
        <v>1.0722469828255189E-3</v>
      </c>
      <c r="BE158" s="5">
        <f t="shared" si="326"/>
        <v>1.5410756390184903E-3</v>
      </c>
      <c r="BF158" s="5">
        <f t="shared" si="327"/>
        <v>1.1074473340638466E-3</v>
      </c>
      <c r="BG158" s="5">
        <f t="shared" si="328"/>
        <v>5.3055565721884992E-4</v>
      </c>
      <c r="BH158" s="5">
        <f t="shared" si="329"/>
        <v>1.9063387717092374E-4</v>
      </c>
      <c r="BI158" s="5">
        <f t="shared" si="330"/>
        <v>5.4797304871980062E-5</v>
      </c>
      <c r="BJ158" s="8">
        <f t="shared" si="331"/>
        <v>0.34628182843554178</v>
      </c>
      <c r="BK158" s="8">
        <f t="shared" si="332"/>
        <v>0.24220268954529528</v>
      </c>
      <c r="BL158" s="8">
        <f t="shared" si="333"/>
        <v>0.37814290334204215</v>
      </c>
      <c r="BM158" s="8">
        <f t="shared" si="334"/>
        <v>0.57978270543049448</v>
      </c>
      <c r="BN158" s="8">
        <f t="shared" si="335"/>
        <v>0.41822720267708996</v>
      </c>
    </row>
    <row r="159" spans="1:66" x14ac:dyDescent="0.25">
      <c r="A159" t="s">
        <v>21</v>
      </c>
      <c r="B159" t="s">
        <v>271</v>
      </c>
      <c r="C159" t="s">
        <v>397</v>
      </c>
      <c r="D159" s="11">
        <v>44416</v>
      </c>
      <c r="E159">
        <f>VLOOKUP(A159,home!$A$2:$E$405,3,FALSE)</f>
        <v>1.3974</v>
      </c>
      <c r="F159">
        <f>VLOOKUP(B159,home!$B$2:$E$405,3,FALSE)</f>
        <v>0.75329999999999997</v>
      </c>
      <c r="G159">
        <f>VLOOKUP(C159,away!$B$2:$E$405,4,FALSE)</f>
        <v>1.4689000000000001</v>
      </c>
      <c r="H159">
        <f>VLOOKUP(A159,away!$A$2:$E$405,3,FALSE)</f>
        <v>1.3632</v>
      </c>
      <c r="I159">
        <f>VLOOKUP(C159,away!$B$2:$E$405,3,FALSE)</f>
        <v>0.73360000000000003</v>
      </c>
      <c r="J159">
        <f>VLOOKUP(B159,home!$B$2:$E$405,4,FALSE)</f>
        <v>1.1196999999999999</v>
      </c>
      <c r="K159" s="3">
        <f t="shared" si="280"/>
        <v>1.5462543598380001</v>
      </c>
      <c r="L159" s="3">
        <f t="shared" si="281"/>
        <v>1.1197487293439998</v>
      </c>
      <c r="M159" s="5">
        <f t="shared" si="282"/>
        <v>6.9529574177974757E-2</v>
      </c>
      <c r="N159" s="5">
        <f t="shared" si="283"/>
        <v>0.1075104072103731</v>
      </c>
      <c r="O159" s="5">
        <f t="shared" si="284"/>
        <v>7.7855652337616613E-2</v>
      </c>
      <c r="P159" s="5">
        <f t="shared" si="285"/>
        <v>0.12038464186507127</v>
      </c>
      <c r="Q159" s="5">
        <f t="shared" si="286"/>
        <v>8.3119217938499093E-2</v>
      </c>
      <c r="R159" s="5">
        <f t="shared" si="287"/>
        <v>4.3589383888647214E-2</v>
      </c>
      <c r="S159" s="5">
        <f t="shared" si="288"/>
        <v>5.2108984444105548E-2</v>
      </c>
      <c r="T159" s="5">
        <f t="shared" si="289"/>
        <v>9.3072638670701355E-2</v>
      </c>
      <c r="U159" s="5">
        <f t="shared" si="290"/>
        <v>6.7400274880473038E-2</v>
      </c>
      <c r="V159" s="5">
        <f t="shared" si="291"/>
        <v>1.0024705321314727E-2</v>
      </c>
      <c r="W159" s="5">
        <f t="shared" si="292"/>
        <v>4.2841151041243038E-2</v>
      </c>
      <c r="X159" s="5">
        <f t="shared" si="293"/>
        <v>4.7971324442066261E-2</v>
      </c>
      <c r="Y159" s="5">
        <f t="shared" si="294"/>
        <v>2.6857914794476235E-2</v>
      </c>
      <c r="Z159" s="5">
        <f t="shared" si="295"/>
        <v>1.6269719074066845E-2</v>
      </c>
      <c r="AA159" s="5">
        <f t="shared" si="296"/>
        <v>2.515712405161533E-2</v>
      </c>
      <c r="AB159" s="5">
        <f t="shared" si="297"/>
        <v>1.9449656372897813E-2</v>
      </c>
      <c r="AC159" s="5">
        <f t="shared" si="298"/>
        <v>1.0848086715052453E-3</v>
      </c>
      <c r="AD159" s="5">
        <f t="shared" si="299"/>
        <v>1.6560829144500081E-2</v>
      </c>
      <c r="AE159" s="5">
        <f t="shared" si="300"/>
        <v>1.8543967391437044E-2</v>
      </c>
      <c r="AF159" s="5">
        <f t="shared" si="301"/>
        <v>1.0382291961779101E-2</v>
      </c>
      <c r="AG159" s="5">
        <f t="shared" si="302"/>
        <v>3.8751860772935237E-3</v>
      </c>
      <c r="AH159" s="5">
        <f t="shared" si="303"/>
        <v>4.554499314992546E-3</v>
      </c>
      <c r="AI159" s="5">
        <f t="shared" si="304"/>
        <v>7.0424144226864088E-3</v>
      </c>
      <c r="AJ159" s="5">
        <f t="shared" si="305"/>
        <v>5.4446820024324372E-3</v>
      </c>
      <c r="AK159" s="5">
        <f t="shared" si="306"/>
        <v>2.8062877613975489E-3</v>
      </c>
      <c r="AL159" s="5">
        <f t="shared" si="307"/>
        <v>7.5130219021333683E-5</v>
      </c>
      <c r="AM159" s="5">
        <f t="shared" si="308"/>
        <v>5.1214508534430953E-3</v>
      </c>
      <c r="AN159" s="5">
        <f t="shared" si="309"/>
        <v>5.7347380855406497E-3</v>
      </c>
      <c r="AO159" s="5">
        <f t="shared" si="310"/>
        <v>3.2107328422023929E-3</v>
      </c>
      <c r="AP159" s="5">
        <f t="shared" si="311"/>
        <v>1.1984046734397262E-3</v>
      </c>
      <c r="AQ159" s="5">
        <f t="shared" si="312"/>
        <v>3.3547802758101105E-4</v>
      </c>
      <c r="AR159" s="5">
        <f t="shared" si="313"/>
        <v>1.0199789641522042E-3</v>
      </c>
      <c r="AS159" s="5">
        <f t="shared" si="314"/>
        <v>1.5771469202633928E-3</v>
      </c>
      <c r="AT159" s="5">
        <f t="shared" si="315"/>
        <v>1.2193351507811731E-3</v>
      </c>
      <c r="AU159" s="5">
        <f t="shared" si="316"/>
        <v>6.2846743099970463E-4</v>
      </c>
      <c r="AV159" s="5">
        <f t="shared" si="317"/>
        <v>2.4294262629987018E-4</v>
      </c>
      <c r="AW159" s="5">
        <f t="shared" si="318"/>
        <v>3.613380276210212E-6</v>
      </c>
      <c r="AX159" s="5">
        <f t="shared" si="319"/>
        <v>1.3198442851387363E-3</v>
      </c>
      <c r="AY159" s="5">
        <f t="shared" si="320"/>
        <v>1.4778939612160398E-3</v>
      </c>
      <c r="AZ159" s="5">
        <f t="shared" si="321"/>
        <v>8.2743494258841579E-4</v>
      </c>
      <c r="BA159" s="5">
        <f t="shared" si="322"/>
        <v>3.0883974185940132E-4</v>
      </c>
      <c r="BB159" s="5">
        <f t="shared" si="323"/>
        <v>8.6455727129498361E-5</v>
      </c>
      <c r="BC159" s="5">
        <f t="shared" si="324"/>
        <v>1.9361738119553475E-5</v>
      </c>
      <c r="BD159" s="5">
        <f t="shared" si="325"/>
        <v>1.9035335817783983E-4</v>
      </c>
      <c r="BE159" s="5">
        <f t="shared" si="326"/>
        <v>2.9433470999228929E-4</v>
      </c>
      <c r="BF159" s="5">
        <f t="shared" si="327"/>
        <v>2.2755816428861539E-4</v>
      </c>
      <c r="BG159" s="5">
        <f t="shared" si="328"/>
        <v>1.1728760121600111E-4</v>
      </c>
      <c r="BH159" s="5">
        <f t="shared" si="329"/>
        <v>4.5339116183795611E-5</v>
      </c>
      <c r="BI159" s="5">
        <f t="shared" si="330"/>
        <v>1.4021161214079125E-5</v>
      </c>
      <c r="BJ159" s="8">
        <f t="shared" si="331"/>
        <v>0.47037556355062743</v>
      </c>
      <c r="BK159" s="8">
        <f t="shared" si="332"/>
        <v>0.25468573866020894</v>
      </c>
      <c r="BL159" s="8">
        <f t="shared" si="333"/>
        <v>0.2588767402363279</v>
      </c>
      <c r="BM159" s="8">
        <f t="shared" si="334"/>
        <v>0.49674460352210914</v>
      </c>
      <c r="BN159" s="8">
        <f t="shared" si="335"/>
        <v>0.50198887741818199</v>
      </c>
    </row>
    <row r="160" spans="1:66" x14ac:dyDescent="0.25">
      <c r="A160" t="s">
        <v>21</v>
      </c>
      <c r="B160" t="s">
        <v>270</v>
      </c>
      <c r="C160" t="s">
        <v>152</v>
      </c>
      <c r="D160" s="11">
        <v>44416</v>
      </c>
      <c r="E160">
        <f>VLOOKUP(A160,home!$A$2:$E$405,3,FALSE)</f>
        <v>1.3974</v>
      </c>
      <c r="F160">
        <f>VLOOKUP(B160,home!$B$2:$E$405,3,FALSE)</f>
        <v>0.79090000000000005</v>
      </c>
      <c r="G160">
        <f>VLOOKUP(C160,away!$B$2:$E$405,4,FALSE)</f>
        <v>1.1676</v>
      </c>
      <c r="H160">
        <f>VLOOKUP(A160,away!$A$2:$E$405,3,FALSE)</f>
        <v>1.3632</v>
      </c>
      <c r="I160">
        <f>VLOOKUP(C160,away!$B$2:$E$405,3,FALSE)</f>
        <v>0.7722</v>
      </c>
      <c r="J160">
        <f>VLOOKUP(B160,home!$B$2:$E$405,4,FALSE)</f>
        <v>1.1196999999999999</v>
      </c>
      <c r="K160" s="3">
        <f t="shared" si="280"/>
        <v>1.2904357934160002</v>
      </c>
      <c r="L160" s="3">
        <f t="shared" si="281"/>
        <v>1.1786668058879999</v>
      </c>
      <c r="M160" s="5">
        <f t="shared" si="282"/>
        <v>8.4660799582372367E-2</v>
      </c>
      <c r="N160" s="5">
        <f t="shared" si="283"/>
        <v>0.10924932608031167</v>
      </c>
      <c r="O160" s="5">
        <f t="shared" si="284"/>
        <v>9.9786874227678971E-2</v>
      </c>
      <c r="P160" s="5">
        <f t="shared" si="285"/>
        <v>0.12876855421649752</v>
      </c>
      <c r="Q160" s="5">
        <f t="shared" si="286"/>
        <v>7.0489620390305166E-2</v>
      </c>
      <c r="R160" s="5">
        <f t="shared" si="287"/>
        <v>5.8807738157742991E-2</v>
      </c>
      <c r="S160" s="5">
        <f t="shared" si="288"/>
        <v>4.8964044270790083E-2</v>
      </c>
      <c r="T160" s="5">
        <f t="shared" si="289"/>
        <v>8.308377571369864E-2</v>
      </c>
      <c r="U160" s="5">
        <f t="shared" si="290"/>
        <v>7.588761024858745E-2</v>
      </c>
      <c r="V160" s="5">
        <f t="shared" si="291"/>
        <v>8.2748899404638792E-3</v>
      </c>
      <c r="W160" s="5">
        <f t="shared" si="292"/>
        <v>3.0320776405318699E-2</v>
      </c>
      <c r="X160" s="5">
        <f t="shared" si="293"/>
        <v>3.5738092677701234E-2</v>
      </c>
      <c r="Y160" s="5">
        <f t="shared" si="294"/>
        <v>2.1061651772477718E-2</v>
      </c>
      <c r="Z160" s="5">
        <f t="shared" si="295"/>
        <v>2.3104909631961587E-2</v>
      </c>
      <c r="AA160" s="5">
        <f t="shared" si="296"/>
        <v>2.9815402392725336E-2</v>
      </c>
      <c r="AB160" s="5">
        <f t="shared" si="297"/>
        <v>1.923743122133692E-2</v>
      </c>
      <c r="AC160" s="5">
        <f t="shared" si="298"/>
        <v>7.8662853645847567E-4</v>
      </c>
      <c r="AD160" s="5">
        <f t="shared" si="299"/>
        <v>9.7817537893966511E-3</v>
      </c>
      <c r="AE160" s="5">
        <f t="shared" si="300"/>
        <v>1.1529428494930992E-2</v>
      </c>
      <c r="AF160" s="5">
        <f t="shared" si="301"/>
        <v>6.7946773289172015E-3</v>
      </c>
      <c r="AG160" s="5">
        <f t="shared" si="302"/>
        <v>2.6695535414381476E-3</v>
      </c>
      <c r="AH160" s="5">
        <f t="shared" si="303"/>
        <v>6.8082475090587681E-3</v>
      </c>
      <c r="AI160" s="5">
        <f t="shared" si="304"/>
        <v>8.7856062761247581E-3</v>
      </c>
      <c r="AJ160" s="5">
        <f t="shared" si="305"/>
        <v>5.6686304027858229E-3</v>
      </c>
      <c r="AK160" s="5">
        <f t="shared" si="306"/>
        <v>2.4383345238003277E-3</v>
      </c>
      <c r="AL160" s="5">
        <f t="shared" si="307"/>
        <v>4.7858286170161801E-5</v>
      </c>
      <c r="AM160" s="5">
        <f t="shared" si="308"/>
        <v>2.5245450424440066E-3</v>
      </c>
      <c r="AN160" s="5">
        <f t="shared" si="309"/>
        <v>2.975597441497863E-3</v>
      </c>
      <c r="AO160" s="5">
        <f t="shared" si="310"/>
        <v>1.7536189659893957E-3</v>
      </c>
      <c r="AP160" s="5">
        <f t="shared" si="311"/>
        <v>6.8897748846244596E-4</v>
      </c>
      <c r="AQ160" s="5">
        <f t="shared" si="312"/>
        <v>2.0301872391369203E-4</v>
      </c>
      <c r="AR160" s="5">
        <f t="shared" si="313"/>
        <v>1.6049310690394454E-3</v>
      </c>
      <c r="AS160" s="5">
        <f t="shared" si="314"/>
        <v>2.0710604974539058E-3</v>
      </c>
      <c r="AT160" s="5">
        <f t="shared" si="315"/>
        <v>1.3362852981222339E-3</v>
      </c>
      <c r="AU160" s="5">
        <f t="shared" si="316"/>
        <v>5.7479679297083367E-4</v>
      </c>
      <c r="AV160" s="5">
        <f t="shared" si="317"/>
        <v>1.8543458889757266E-4</v>
      </c>
      <c r="AW160" s="5">
        <f t="shared" si="318"/>
        <v>2.0220043947307433E-6</v>
      </c>
      <c r="AX160" s="5">
        <f t="shared" si="319"/>
        <v>5.4296054747677658E-4</v>
      </c>
      <c r="AY160" s="5">
        <f t="shared" si="320"/>
        <v>6.3996957421765216E-4</v>
      </c>
      <c r="AZ160" s="5">
        <f t="shared" si="321"/>
        <v>3.7715544695431173E-4</v>
      </c>
      <c r="BA160" s="5">
        <f t="shared" si="322"/>
        <v>1.481802019949665E-4</v>
      </c>
      <c r="BB160" s="5">
        <f t="shared" si="323"/>
        <v>4.3663771345311488E-5</v>
      </c>
      <c r="BC160" s="5">
        <f t="shared" si="324"/>
        <v>1.0293007580920449E-5</v>
      </c>
      <c r="BD160" s="5">
        <f t="shared" si="325"/>
        <v>3.1527982946918899E-4</v>
      </c>
      <c r="BE160" s="5">
        <f t="shared" si="326"/>
        <v>4.0684837688913412E-4</v>
      </c>
      <c r="BF160" s="5">
        <f t="shared" si="327"/>
        <v>2.6250585401547087E-4</v>
      </c>
      <c r="BG160" s="5">
        <f t="shared" si="328"/>
        <v>1.1291565000093295E-4</v>
      </c>
      <c r="BH160" s="5">
        <f t="shared" si="329"/>
        <v>3.642759909950935E-5</v>
      </c>
      <c r="BI160" s="5">
        <f t="shared" si="330"/>
        <v>9.4014955492430641E-6</v>
      </c>
      <c r="BJ160" s="8">
        <f t="shared" si="331"/>
        <v>0.39062663640637352</v>
      </c>
      <c r="BK160" s="8">
        <f t="shared" si="332"/>
        <v>0.27214274440697017</v>
      </c>
      <c r="BL160" s="8">
        <f t="shared" si="333"/>
        <v>0.31415176201134887</v>
      </c>
      <c r="BM160" s="8">
        <f t="shared" si="334"/>
        <v>0.44762519223192254</v>
      </c>
      <c r="BN160" s="8">
        <f t="shared" si="335"/>
        <v>0.55176291265490873</v>
      </c>
    </row>
    <row r="161" spans="1:66" x14ac:dyDescent="0.25">
      <c r="A161" t="s">
        <v>21</v>
      </c>
      <c r="B161" t="s">
        <v>275</v>
      </c>
      <c r="C161" t="s">
        <v>272</v>
      </c>
      <c r="D161" s="11">
        <v>44416</v>
      </c>
      <c r="E161">
        <f>VLOOKUP(A161,home!$A$2:$E$405,3,FALSE)</f>
        <v>1.3974</v>
      </c>
      <c r="F161">
        <f>VLOOKUP(B161,home!$B$2:$E$405,3,FALSE)</f>
        <v>0.71560000000000001</v>
      </c>
      <c r="G161">
        <f>VLOOKUP(C161,away!$B$2:$E$405,4,FALSE)</f>
        <v>0.45200000000000001</v>
      </c>
      <c r="H161">
        <f>VLOOKUP(A161,away!$A$2:$E$405,3,FALSE)</f>
        <v>1.3632</v>
      </c>
      <c r="I161">
        <f>VLOOKUP(C161,away!$B$2:$E$405,3,FALSE)</f>
        <v>1.3898999999999999</v>
      </c>
      <c r="J161">
        <f>VLOOKUP(B161,home!$B$2:$E$405,4,FALSE)</f>
        <v>1.0038</v>
      </c>
      <c r="K161" s="3">
        <f t="shared" si="280"/>
        <v>0.45199070688000004</v>
      </c>
      <c r="L161" s="3">
        <f t="shared" si="281"/>
        <v>1.901911584384</v>
      </c>
      <c r="M161" s="5">
        <f t="shared" si="282"/>
        <v>9.4997729158312713E-2</v>
      </c>
      <c r="N161" s="5">
        <f t="shared" si="283"/>
        <v>4.2938090754260555E-2</v>
      </c>
      <c r="O161" s="5">
        <f t="shared" si="284"/>
        <v>0.18067728157636861</v>
      </c>
      <c r="P161" s="5">
        <f t="shared" si="285"/>
        <v>8.1664452216859668E-2</v>
      </c>
      <c r="Q161" s="5">
        <f t="shared" si="286"/>
        <v>9.7038089960479103E-3</v>
      </c>
      <c r="R161" s="5">
        <f t="shared" si="287"/>
        <v>0.17181610743255268</v>
      </c>
      <c r="S161" s="5">
        <f t="shared" si="288"/>
        <v>1.7550637301986978E-2</v>
      </c>
      <c r="T161" s="5">
        <f t="shared" si="289"/>
        <v>1.8455786742233193E-2</v>
      </c>
      <c r="U161" s="5">
        <f t="shared" si="290"/>
        <v>7.7659283851809521E-2</v>
      </c>
      <c r="V161" s="5">
        <f t="shared" si="291"/>
        <v>1.6763712775293262E-3</v>
      </c>
      <c r="W161" s="5">
        <f t="shared" si="292"/>
        <v>1.4620104958507326E-3</v>
      </c>
      <c r="X161" s="5">
        <f t="shared" si="293"/>
        <v>2.7806146985495037E-3</v>
      </c>
      <c r="Y161" s="5">
        <f t="shared" si="294"/>
        <v>2.6442416534398628E-3</v>
      </c>
      <c r="Z161" s="5">
        <f t="shared" si="295"/>
        <v>0.10892634836991263</v>
      </c>
      <c r="AA161" s="5">
        <f t="shared" si="296"/>
        <v>4.923369719757395E-2</v>
      </c>
      <c r="AB161" s="5">
        <f t="shared" si="297"/>
        <v>1.1126586799323664E-2</v>
      </c>
      <c r="AC161" s="5">
        <f t="shared" si="298"/>
        <v>9.0067904322854478E-5</v>
      </c>
      <c r="AD161" s="5">
        <f t="shared" si="299"/>
        <v>1.6520378937138799E-4</v>
      </c>
      <c r="AE161" s="5">
        <f t="shared" si="300"/>
        <v>3.142030007895771E-4</v>
      </c>
      <c r="AF161" s="5">
        <f t="shared" si="301"/>
        <v>2.9879316352495594E-4</v>
      </c>
      <c r="AG161" s="5">
        <f t="shared" si="302"/>
        <v>1.8942605968095221E-4</v>
      </c>
      <c r="AH161" s="5">
        <f t="shared" si="303"/>
        <v>5.179207095234601E-2</v>
      </c>
      <c r="AI161" s="5">
        <f t="shared" si="304"/>
        <v>2.3409534760529989E-2</v>
      </c>
      <c r="AJ161" s="5">
        <f t="shared" si="305"/>
        <v>5.2904460820719411E-3</v>
      </c>
      <c r="AK161" s="5">
        <f t="shared" si="306"/>
        <v>7.9707748811540756E-4</v>
      </c>
      <c r="AL161" s="5">
        <f t="shared" si="307"/>
        <v>3.0970618493790874E-6</v>
      </c>
      <c r="AM161" s="5">
        <f t="shared" si="308"/>
        <v>1.4934115507445668E-5</v>
      </c>
      <c r="AN161" s="5">
        <f t="shared" si="309"/>
        <v>2.8403367286139649E-5</v>
      </c>
      <c r="AO161" s="5">
        <f t="shared" si="310"/>
        <v>2.7010346638511271E-5</v>
      </c>
      <c r="AP161" s="5">
        <f t="shared" si="311"/>
        <v>1.7123763723337344E-5</v>
      </c>
      <c r="AQ161" s="5">
        <f t="shared" si="312"/>
        <v>8.141971148417445E-6</v>
      </c>
      <c r="AR161" s="5">
        <f t="shared" si="313"/>
        <v>1.9700787944700985E-2</v>
      </c>
      <c r="AS161" s="5">
        <f t="shared" si="314"/>
        <v>8.9045730692183817E-3</v>
      </c>
      <c r="AT161" s="5">
        <f t="shared" si="315"/>
        <v>2.0123921380103137E-3</v>
      </c>
      <c r="AU161" s="5">
        <f t="shared" si="316"/>
        <v>3.0319418165967868E-4</v>
      </c>
      <c r="AV161" s="5">
        <f t="shared" si="317"/>
        <v>3.4260238122565327E-5</v>
      </c>
      <c r="AW161" s="5">
        <f t="shared" si="318"/>
        <v>7.3954943055588768E-8</v>
      </c>
      <c r="AX161" s="5">
        <f t="shared" si="319"/>
        <v>1.1250135708063217E-6</v>
      </c>
      <c r="AY161" s="5">
        <f t="shared" si="320"/>
        <v>2.1396763429057522E-6</v>
      </c>
      <c r="AZ161" s="5">
        <f t="shared" si="321"/>
        <v>2.0347376117024215E-6</v>
      </c>
      <c r="BA161" s="5">
        <f t="shared" si="322"/>
        <v>1.2899636782928897E-6</v>
      </c>
      <c r="BB161" s="5">
        <f t="shared" si="323"/>
        <v>6.1334921579496047E-7</v>
      </c>
      <c r="BC161" s="5">
        <f t="shared" si="324"/>
        <v>2.3330719575865539E-7</v>
      </c>
      <c r="BD161" s="5">
        <f t="shared" si="325"/>
        <v>6.2448594689199126E-3</v>
      </c>
      <c r="BE161" s="5">
        <f t="shared" si="326"/>
        <v>2.8226184457233734E-3</v>
      </c>
      <c r="BF161" s="5">
        <f t="shared" si="327"/>
        <v>6.3789865326751725E-4</v>
      </c>
      <c r="BG161" s="5">
        <f t="shared" si="328"/>
        <v>9.6108087736061697E-5</v>
      </c>
      <c r="BH161" s="5">
        <f t="shared" si="329"/>
        <v>1.0859990628176897E-5</v>
      </c>
      <c r="BI161" s="5">
        <f t="shared" si="330"/>
        <v>9.8172296814797067E-7</v>
      </c>
      <c r="BJ161" s="8">
        <f t="shared" si="331"/>
        <v>7.9055228965667759E-2</v>
      </c>
      <c r="BK161" s="8">
        <f t="shared" si="332"/>
        <v>0.1959844945972038</v>
      </c>
      <c r="BL161" s="8">
        <f t="shared" si="333"/>
        <v>0.61257062008164709</v>
      </c>
      <c r="BM161" s="8">
        <f t="shared" si="334"/>
        <v>0.41473715615862916</v>
      </c>
      <c r="BN161" s="8">
        <f t="shared" si="335"/>
        <v>0.58179747013440208</v>
      </c>
    </row>
    <row r="162" spans="1:66" x14ac:dyDescent="0.25">
      <c r="A162" t="s">
        <v>21</v>
      </c>
      <c r="B162" t="s">
        <v>22</v>
      </c>
      <c r="C162" t="s">
        <v>150</v>
      </c>
      <c r="D162" s="11">
        <v>44416</v>
      </c>
      <c r="E162">
        <f>VLOOKUP(A162,home!$A$2:$E$405,3,FALSE)</f>
        <v>1.3974</v>
      </c>
      <c r="F162">
        <f>VLOOKUP(B162,home!$B$2:$E$405,3,FALSE)</f>
        <v>1.2806</v>
      </c>
      <c r="G162">
        <f>VLOOKUP(C162,away!$B$2:$E$405,4,FALSE)</f>
        <v>0.90390000000000004</v>
      </c>
      <c r="H162">
        <f>VLOOKUP(A162,away!$A$2:$E$405,3,FALSE)</f>
        <v>1.3632</v>
      </c>
      <c r="I162">
        <f>VLOOKUP(C162,away!$B$2:$E$405,3,FALSE)</f>
        <v>0.84940000000000004</v>
      </c>
      <c r="J162">
        <f>VLOOKUP(B162,home!$B$2:$E$405,4,FALSE)</f>
        <v>1.3512999999999999</v>
      </c>
      <c r="K162" s="3">
        <f t="shared" si="280"/>
        <v>1.6175384867160001</v>
      </c>
      <c r="L162" s="3">
        <f t="shared" si="281"/>
        <v>1.5646730807039999</v>
      </c>
      <c r="M162" s="5">
        <f t="shared" si="282"/>
        <v>4.1493787264591145E-2</v>
      </c>
      <c r="N162" s="5">
        <f t="shared" si="283"/>
        <v>6.7117797860082387E-2</v>
      </c>
      <c r="O162" s="5">
        <f t="shared" si="284"/>
        <v>6.4924211949364222E-2</v>
      </c>
      <c r="P162" s="5">
        <f t="shared" si="285"/>
        <v>0.10501741154780345</v>
      </c>
      <c r="Q162" s="5">
        <f t="shared" si="286"/>
        <v>5.428281059115405E-2</v>
      </c>
      <c r="R162" s="5">
        <f t="shared" si="287"/>
        <v>5.0792583361545587E-2</v>
      </c>
      <c r="S162" s="5">
        <f t="shared" si="288"/>
        <v>6.6447638642111048E-2</v>
      </c>
      <c r="T162" s="5">
        <f t="shared" si="289"/>
        <v>8.4934852476932707E-2</v>
      </c>
      <c r="U162" s="5">
        <f t="shared" si="290"/>
        <v>8.2158958427030734E-2</v>
      </c>
      <c r="V162" s="5">
        <f t="shared" si="291"/>
        <v>1.868595403387624E-2</v>
      </c>
      <c r="W162" s="5">
        <f t="shared" si="292"/>
        <v>2.9268178432768861E-2</v>
      </c>
      <c r="X162" s="5">
        <f t="shared" si="293"/>
        <v>4.5795130914994812E-2</v>
      </c>
      <c r="Y162" s="5">
        <f t="shared" si="294"/>
        <v>3.5827204285003973E-2</v>
      </c>
      <c r="Z162" s="5">
        <f t="shared" si="295"/>
        <v>2.6491262628408091E-2</v>
      </c>
      <c r="AA162" s="5">
        <f t="shared" si="296"/>
        <v>4.2850636863151353E-2</v>
      </c>
      <c r="AB162" s="5">
        <f t="shared" si="297"/>
        <v>3.4656277153219353E-2</v>
      </c>
      <c r="AC162" s="5">
        <f t="shared" si="298"/>
        <v>2.9557896710321152E-3</v>
      </c>
      <c r="AD162" s="5">
        <f t="shared" si="299"/>
        <v>1.1835601262768699E-2</v>
      </c>
      <c r="AE162" s="5">
        <f t="shared" si="300"/>
        <v>1.8518846689800451E-2</v>
      </c>
      <c r="AF162" s="5">
        <f t="shared" si="301"/>
        <v>1.4487970450607575E-2</v>
      </c>
      <c r="AG162" s="5">
        <f t="shared" si="302"/>
        <v>7.5563124527002253E-3</v>
      </c>
      <c r="AH162" s="5">
        <f t="shared" si="303"/>
        <v>1.0362541377132509E-2</v>
      </c>
      <c r="AI162" s="5">
        <f t="shared" si="304"/>
        <v>1.6761809497698853E-2</v>
      </c>
      <c r="AJ162" s="5">
        <f t="shared" si="305"/>
        <v>1.3556435984764846E-2</v>
      </c>
      <c r="AK162" s="5">
        <f t="shared" si="306"/>
        <v>7.3093523160196183E-3</v>
      </c>
      <c r="AL162" s="5">
        <f t="shared" si="307"/>
        <v>2.9923456092562068E-4</v>
      </c>
      <c r="AM162" s="5">
        <f t="shared" si="308"/>
        <v>3.8289081111905726E-3</v>
      </c>
      <c r="AN162" s="5">
        <f t="shared" si="309"/>
        <v>5.9909894500690865E-3</v>
      </c>
      <c r="AO162" s="5">
        <f t="shared" si="310"/>
        <v>4.686969959652381E-3</v>
      </c>
      <c r="AP162" s="5">
        <f t="shared" si="311"/>
        <v>2.444525241978798E-3</v>
      </c>
      <c r="AQ162" s="5">
        <f t="shared" si="312"/>
        <v>9.562207103064143E-4</v>
      </c>
      <c r="AR162" s="5">
        <f t="shared" si="313"/>
        <v>3.2427979080961165E-3</v>
      </c>
      <c r="AS162" s="5">
        <f t="shared" si="314"/>
        <v>5.2453504209876026E-3</v>
      </c>
      <c r="AT162" s="5">
        <f t="shared" si="315"/>
        <v>4.2422780911297118E-3</v>
      </c>
      <c r="AU162" s="5">
        <f t="shared" si="316"/>
        <v>2.2873493612514651E-3</v>
      </c>
      <c r="AV162" s="5">
        <f t="shared" si="317"/>
        <v>9.2496890609737581E-4</v>
      </c>
      <c r="AW162" s="5">
        <f t="shared" si="318"/>
        <v>2.1037178164145067E-5</v>
      </c>
      <c r="AX162" s="5">
        <f t="shared" si="319"/>
        <v>1.0322343719916353E-3</v>
      </c>
      <c r="AY162" s="5">
        <f t="shared" si="320"/>
        <v>1.6151093348327106E-3</v>
      </c>
      <c r="AZ162" s="5">
        <f t="shared" si="321"/>
        <v>1.2635590493032429E-3</v>
      </c>
      <c r="BA162" s="5">
        <f t="shared" si="322"/>
        <v>6.5901894344157425E-4</v>
      </c>
      <c r="BB162" s="5">
        <f t="shared" si="323"/>
        <v>2.5778730011925583E-4</v>
      </c>
      <c r="BC162" s="5">
        <f t="shared" si="324"/>
        <v>8.0670569808792474E-5</v>
      </c>
      <c r="BD162" s="5">
        <f t="shared" si="325"/>
        <v>8.4565309882687293E-4</v>
      </c>
      <c r="BE162" s="5">
        <f t="shared" si="326"/>
        <v>1.367876433763116E-3</v>
      </c>
      <c r="BF162" s="5">
        <f t="shared" si="327"/>
        <v>1.1062963883418351E-3</v>
      </c>
      <c r="BG162" s="5">
        <f t="shared" si="328"/>
        <v>5.9649232861927611E-4</v>
      </c>
      <c r="BH162" s="5">
        <f t="shared" si="329"/>
        <v>2.4121232464313164E-4</v>
      </c>
      <c r="BI162" s="5">
        <f t="shared" si="330"/>
        <v>7.8034043716099946E-5</v>
      </c>
      <c r="BJ162" s="8">
        <f t="shared" si="331"/>
        <v>0.3924406984595083</v>
      </c>
      <c r="BK162" s="8">
        <f t="shared" si="332"/>
        <v>0.23651492505517235</v>
      </c>
      <c r="BL162" s="8">
        <f t="shared" si="333"/>
        <v>0.34355111623539974</v>
      </c>
      <c r="BM162" s="8">
        <f t="shared" si="334"/>
        <v>0.61377532764727871</v>
      </c>
      <c r="BN162" s="8">
        <f t="shared" si="335"/>
        <v>0.38362860257454079</v>
      </c>
    </row>
    <row r="163" spans="1:66" x14ac:dyDescent="0.25">
      <c r="A163" t="s">
        <v>32</v>
      </c>
      <c r="B163" t="s">
        <v>209</v>
      </c>
      <c r="C163" t="s">
        <v>330</v>
      </c>
      <c r="D163" s="11">
        <v>44416</v>
      </c>
      <c r="E163">
        <f>VLOOKUP(A163,home!$A$2:$E$405,3,FALSE)</f>
        <v>1.268</v>
      </c>
      <c r="F163">
        <f>VLOOKUP(B163,home!$B$2:$E$405,3,FALSE)</f>
        <v>0.97419999999999995</v>
      </c>
      <c r="G163">
        <f>VLOOKUP(C163,away!$B$2:$E$405,4,FALSE)</f>
        <v>1.1133999999999999</v>
      </c>
      <c r="H163">
        <f>VLOOKUP(A163,away!$A$2:$E$405,3,FALSE)</f>
        <v>1.1471</v>
      </c>
      <c r="I163">
        <f>VLOOKUP(C163,away!$B$2:$E$405,3,FALSE)</f>
        <v>0.71789999999999998</v>
      </c>
      <c r="J163">
        <f>VLOOKUP(B163,home!$B$2:$E$405,4,FALSE)</f>
        <v>1.3846000000000001</v>
      </c>
      <c r="K163" s="3">
        <f t="shared" si="280"/>
        <v>1.3753669870399998</v>
      </c>
      <c r="L163" s="3">
        <f t="shared" si="281"/>
        <v>1.140222378414</v>
      </c>
      <c r="M163" s="5">
        <f t="shared" si="282"/>
        <v>8.0815268440913135E-2</v>
      </c>
      <c r="N163" s="5">
        <f t="shared" si="283"/>
        <v>0.11115065226240749</v>
      </c>
      <c r="O163" s="5">
        <f t="shared" si="284"/>
        <v>9.214737759386385E-2</v>
      </c>
      <c r="P163" s="5">
        <f t="shared" si="285"/>
        <v>0.12673646108490971</v>
      </c>
      <c r="Q163" s="5">
        <f t="shared" si="286"/>
        <v>7.6436468854839068E-2</v>
      </c>
      <c r="R163" s="5">
        <f t="shared" si="287"/>
        <v>5.25342510223442E-2</v>
      </c>
      <c r="S163" s="5">
        <f t="shared" si="288"/>
        <v>4.9687796867464544E-2</v>
      </c>
      <c r="T163" s="5">
        <f t="shared" si="289"/>
        <v>8.7154572315232243E-2</v>
      </c>
      <c r="U163" s="5">
        <f t="shared" si="290"/>
        <v>7.2253874545004579E-2</v>
      </c>
      <c r="V163" s="5">
        <f t="shared" si="291"/>
        <v>8.6579562605142834E-3</v>
      </c>
      <c r="W163" s="5">
        <f t="shared" si="292"/>
        <v>3.5042731956285593E-2</v>
      </c>
      <c r="X163" s="5">
        <f t="shared" si="293"/>
        <v>3.9956507177320244E-2</v>
      </c>
      <c r="Y163" s="5">
        <f t="shared" si="294"/>
        <v>2.277965182342008E-2</v>
      </c>
      <c r="Z163" s="5">
        <f t="shared" si="295"/>
        <v>1.9966909549631796E-2</v>
      </c>
      <c r="AA163" s="5">
        <f t="shared" si="296"/>
        <v>2.7461828227777287E-2</v>
      </c>
      <c r="AB163" s="5">
        <f t="shared" si="297"/>
        <v>1.8885045974124035E-2</v>
      </c>
      <c r="AC163" s="5">
        <f t="shared" si="298"/>
        <v>8.4860104242536925E-4</v>
      </c>
      <c r="AD163" s="5">
        <f t="shared" si="299"/>
        <v>1.2049154167091715E-2</v>
      </c>
      <c r="AE163" s="5">
        <f t="shared" si="300"/>
        <v>1.3738715222278274E-2</v>
      </c>
      <c r="AF163" s="5">
        <f t="shared" si="301"/>
        <v>7.8325952735493823E-3</v>
      </c>
      <c r="AG163" s="5">
        <f t="shared" si="302"/>
        <v>2.9769668039869093E-3</v>
      </c>
      <c r="AH163" s="5">
        <f t="shared" si="303"/>
        <v>5.6916792740645929E-3</v>
      </c>
      <c r="AI163" s="5">
        <f t="shared" si="304"/>
        <v>7.8281477743682333E-3</v>
      </c>
      <c r="AJ163" s="5">
        <f t="shared" si="305"/>
        <v>5.3832880092683595E-3</v>
      </c>
      <c r="AK163" s="5">
        <f t="shared" si="306"/>
        <v>2.4679988698919938E-3</v>
      </c>
      <c r="AL163" s="5">
        <f t="shared" si="307"/>
        <v>5.3231868217372412E-5</v>
      </c>
      <c r="AM163" s="5">
        <f t="shared" si="308"/>
        <v>3.314401772634677E-3</v>
      </c>
      <c r="AN163" s="5">
        <f t="shared" si="309"/>
        <v>3.779155072213089E-3</v>
      </c>
      <c r="AO163" s="5">
        <f t="shared" si="310"/>
        <v>2.1545385924170708E-3</v>
      </c>
      <c r="AP163" s="5">
        <f t="shared" si="311"/>
        <v>8.1888437274351441E-4</v>
      </c>
      <c r="AQ163" s="5">
        <f t="shared" si="312"/>
        <v>2.334275717839166E-4</v>
      </c>
      <c r="AR163" s="5">
        <f t="shared" si="313"/>
        <v>1.2979560158087196E-3</v>
      </c>
      <c r="AS163" s="5">
        <f t="shared" si="314"/>
        <v>1.7851658547732813E-3</v>
      </c>
      <c r="AT163" s="5">
        <f t="shared" si="315"/>
        <v>1.2276290915231071E-3</v>
      </c>
      <c r="AU163" s="5">
        <f t="shared" si="316"/>
        <v>5.6281350827026258E-4</v>
      </c>
      <c r="AV163" s="5">
        <f t="shared" si="317"/>
        <v>1.9351877978377084E-4</v>
      </c>
      <c r="AW163" s="5">
        <f t="shared" si="318"/>
        <v>2.318875135079965E-6</v>
      </c>
      <c r="AX163" s="5">
        <f t="shared" si="319"/>
        <v>7.5975312997809833E-4</v>
      </c>
      <c r="AY163" s="5">
        <f t="shared" si="320"/>
        <v>8.6628752087110816E-4</v>
      </c>
      <c r="AZ163" s="5">
        <f t="shared" si="321"/>
        <v>4.938802087190114E-4</v>
      </c>
      <c r="BA163" s="5">
        <f t="shared" si="322"/>
        <v>1.8771108874573124E-4</v>
      </c>
      <c r="BB163" s="5">
        <f t="shared" si="323"/>
        <v>5.3508096016084769E-5</v>
      </c>
      <c r="BC163" s="5">
        <f t="shared" si="324"/>
        <v>1.220222570077297E-5</v>
      </c>
      <c r="BD163" s="5">
        <f t="shared" si="325"/>
        <v>2.4665974923702961E-4</v>
      </c>
      <c r="BE163" s="5">
        <f t="shared" si="326"/>
        <v>3.392476761321753E-4</v>
      </c>
      <c r="BF163" s="5">
        <f t="shared" si="327"/>
        <v>2.3329502709111584E-4</v>
      </c>
      <c r="BG163" s="5">
        <f t="shared" si="328"/>
        <v>1.0695542616724103E-4</v>
      </c>
      <c r="BH163" s="5">
        <f t="shared" si="329"/>
        <v>3.6775740558804376E-5</v>
      </c>
      <c r="BI163" s="5">
        <f t="shared" si="330"/>
        <v>1.0116027897705496E-5</v>
      </c>
      <c r="BJ163" s="8">
        <f t="shared" si="331"/>
        <v>0.421791765508234</v>
      </c>
      <c r="BK163" s="8">
        <f t="shared" si="332"/>
        <v>0.26766560308531551</v>
      </c>
      <c r="BL163" s="8">
        <f t="shared" si="333"/>
        <v>0.29069362418795047</v>
      </c>
      <c r="BM163" s="8">
        <f t="shared" si="334"/>
        <v>0.45943345442611827</v>
      </c>
      <c r="BN163" s="8">
        <f t="shared" si="335"/>
        <v>0.53982047925927745</v>
      </c>
    </row>
    <row r="164" spans="1:66" x14ac:dyDescent="0.25">
      <c r="A164" t="s">
        <v>32</v>
      </c>
      <c r="B164" t="s">
        <v>211</v>
      </c>
      <c r="C164" t="s">
        <v>310</v>
      </c>
      <c r="D164" s="11">
        <v>44416</v>
      </c>
      <c r="E164">
        <f>VLOOKUP(A164,home!$A$2:$E$405,3,FALSE)</f>
        <v>1.268</v>
      </c>
      <c r="F164">
        <f>VLOOKUP(B164,home!$B$2:$E$405,3,FALSE)</f>
        <v>0.83499999999999996</v>
      </c>
      <c r="G164">
        <f>VLOOKUP(C164,away!$B$2:$E$405,4,FALSE)</f>
        <v>0.92779999999999996</v>
      </c>
      <c r="H164">
        <f>VLOOKUP(A164,away!$A$2:$E$405,3,FALSE)</f>
        <v>1.1471</v>
      </c>
      <c r="I164">
        <f>VLOOKUP(C164,away!$B$2:$E$405,3,FALSE)</f>
        <v>0.92300000000000004</v>
      </c>
      <c r="J164">
        <f>VLOOKUP(B164,home!$B$2:$E$405,4,FALSE)</f>
        <v>1.0769</v>
      </c>
      <c r="K164" s="3">
        <f t="shared" si="280"/>
        <v>0.98233608400000005</v>
      </c>
      <c r="L164" s="3">
        <f t="shared" si="281"/>
        <v>1.1401929667700001</v>
      </c>
      <c r="M164" s="5">
        <f t="shared" si="282"/>
        <v>0.11972844597256091</v>
      </c>
      <c r="N164" s="5">
        <f t="shared" si="283"/>
        <v>0.11761357276009107</v>
      </c>
      <c r="O164" s="5">
        <f t="shared" si="284"/>
        <v>0.13651353202021591</v>
      </c>
      <c r="P164" s="5">
        <f t="shared" si="285"/>
        <v>0.13410216845774753</v>
      </c>
      <c r="Q164" s="5">
        <f t="shared" si="286"/>
        <v>5.7768028245198472E-2</v>
      </c>
      <c r="R164" s="5">
        <f t="shared" si="287"/>
        <v>7.7825884539190704E-2</v>
      </c>
      <c r="S164" s="5">
        <f t="shared" si="288"/>
        <v>3.7550373762454674E-2</v>
      </c>
      <c r="T164" s="5">
        <f t="shared" si="289"/>
        <v>6.5866699509346011E-2</v>
      </c>
      <c r="U164" s="5">
        <f t="shared" si="290"/>
        <v>7.6451174652064746E-2</v>
      </c>
      <c r="V164" s="5">
        <f t="shared" si="291"/>
        <v>4.6731552547375271E-3</v>
      </c>
      <c r="W164" s="5">
        <f t="shared" si="292"/>
        <v>1.8915872882263221E-2</v>
      </c>
      <c r="X164" s="5">
        <f t="shared" si="293"/>
        <v>2.1567745220671893E-2</v>
      </c>
      <c r="Y164" s="5">
        <f t="shared" si="294"/>
        <v>1.229569570484869E-2</v>
      </c>
      <c r="Z164" s="5">
        <f t="shared" si="295"/>
        <v>2.9578842061413119E-2</v>
      </c>
      <c r="AA164" s="5">
        <f t="shared" si="296"/>
        <v>2.9056363879863056E-2</v>
      </c>
      <c r="AB164" s="5">
        <f t="shared" si="297"/>
        <v>1.427155735451186E-2</v>
      </c>
      <c r="AC164" s="5">
        <f t="shared" si="298"/>
        <v>3.2713625827881826E-4</v>
      </c>
      <c r="AD164" s="5">
        <f t="shared" si="299"/>
        <v>4.6454361231510607E-3</v>
      </c>
      <c r="AE164" s="5">
        <f t="shared" si="300"/>
        <v>5.2966935951961353E-3</v>
      </c>
      <c r="AF164" s="5">
        <f t="shared" si="301"/>
        <v>3.0196263921891701E-3</v>
      </c>
      <c r="AG164" s="5">
        <f t="shared" si="302"/>
        <v>1.147652258215721E-3</v>
      </c>
      <c r="AH164" s="5">
        <f t="shared" si="303"/>
        <v>8.431396920905972E-3</v>
      </c>
      <c r="AI164" s="5">
        <f t="shared" si="304"/>
        <v>8.2824654339324309E-3</v>
      </c>
      <c r="AJ164" s="5">
        <f t="shared" si="305"/>
        <v>4.0680823301172727E-3</v>
      </c>
      <c r="AK164" s="5">
        <f t="shared" si="306"/>
        <v>1.3320746885189991E-3</v>
      </c>
      <c r="AL164" s="5">
        <f t="shared" si="307"/>
        <v>1.4656393895364596E-5</v>
      </c>
      <c r="AM164" s="5">
        <f t="shared" si="308"/>
        <v>9.1267590593767129E-4</v>
      </c>
      <c r="AN164" s="5">
        <f t="shared" si="309"/>
        <v>1.0406266488905711E-3</v>
      </c>
      <c r="AO164" s="5">
        <f t="shared" si="310"/>
        <v>5.9325759304923182E-4</v>
      </c>
      <c r="AP164" s="5">
        <f t="shared" si="311"/>
        <v>2.2547604502587775E-4</v>
      </c>
      <c r="AQ164" s="5">
        <f t="shared" si="312"/>
        <v>6.427155017840542E-5</v>
      </c>
      <c r="AR164" s="5">
        <f t="shared" si="313"/>
        <v>1.9226838938526444E-3</v>
      </c>
      <c r="AS164" s="5">
        <f t="shared" si="314"/>
        <v>1.8887217670570786E-3</v>
      </c>
      <c r="AT164" s="5">
        <f t="shared" si="315"/>
        <v>9.2767977220820541E-4</v>
      </c>
      <c r="AU164" s="5">
        <f t="shared" si="316"/>
        <v>3.0376443821234021E-4</v>
      </c>
      <c r="AV164" s="5">
        <f t="shared" si="317"/>
        <v>7.4599692172992542E-5</v>
      </c>
      <c r="AW164" s="5">
        <f t="shared" si="318"/>
        <v>4.5599815184868103E-7</v>
      </c>
      <c r="AX164" s="5">
        <f t="shared" si="319"/>
        <v>1.4942574589999399E-4</v>
      </c>
      <c r="AY164" s="5">
        <f t="shared" si="320"/>
        <v>1.7037418452953433E-4</v>
      </c>
      <c r="AZ164" s="5">
        <f t="shared" si="321"/>
        <v>9.7129723459874633E-5</v>
      </c>
      <c r="BA164" s="5">
        <f t="shared" si="322"/>
        <v>3.6915542517754721E-5</v>
      </c>
      <c r="BB164" s="5">
        <f t="shared" si="323"/>
        <v>1.0522710485810708E-5</v>
      </c>
      <c r="BC164" s="5">
        <f t="shared" si="324"/>
        <v>2.3995840974556593E-6</v>
      </c>
      <c r="BD164" s="5">
        <f t="shared" si="325"/>
        <v>3.653717755154577E-4</v>
      </c>
      <c r="BE164" s="5">
        <f t="shared" si="326"/>
        <v>3.5891787916398184E-4</v>
      </c>
      <c r="BF164" s="5">
        <f t="shared" si="327"/>
        <v>1.7628899194776555E-4</v>
      </c>
      <c r="BG164" s="5">
        <f t="shared" si="328"/>
        <v>5.7725012667425188E-5</v>
      </c>
      <c r="BH164" s="5">
        <f t="shared" si="329"/>
        <v>1.4176340723142211E-5</v>
      </c>
      <c r="BI164" s="5">
        <f t="shared" si="330"/>
        <v>2.7851862062842509E-6</v>
      </c>
      <c r="BJ164" s="8">
        <f t="shared" si="331"/>
        <v>0.31144009792524369</v>
      </c>
      <c r="BK164" s="8">
        <f t="shared" si="332"/>
        <v>0.29656631028420433</v>
      </c>
      <c r="BL164" s="8">
        <f t="shared" si="333"/>
        <v>0.36232524656904819</v>
      </c>
      <c r="BM164" s="8">
        <f t="shared" si="334"/>
        <v>0.35618894665852707</v>
      </c>
      <c r="BN164" s="8">
        <f t="shared" si="335"/>
        <v>0.64355163199500465</v>
      </c>
    </row>
    <row r="165" spans="1:66" x14ac:dyDescent="0.25">
      <c r="A165" t="s">
        <v>32</v>
      </c>
      <c r="B165" t="s">
        <v>35</v>
      </c>
      <c r="C165" t="s">
        <v>331</v>
      </c>
      <c r="D165" s="11">
        <v>44416</v>
      </c>
      <c r="E165">
        <f>VLOOKUP(A165,home!$A$2:$E$405,3,FALSE)</f>
        <v>1.268</v>
      </c>
      <c r="F165">
        <f>VLOOKUP(B165,home!$B$2:$E$405,3,FALSE)</f>
        <v>1.8555999999999999</v>
      </c>
      <c r="G165">
        <f>VLOOKUP(C165,away!$B$2:$E$405,4,FALSE)</f>
        <v>0.78859999999999997</v>
      </c>
      <c r="H165">
        <f>VLOOKUP(A165,away!$A$2:$E$405,3,FALSE)</f>
        <v>1.1471</v>
      </c>
      <c r="I165">
        <f>VLOOKUP(C165,away!$B$2:$E$405,3,FALSE)</f>
        <v>0.51280000000000003</v>
      </c>
      <c r="J165">
        <f>VLOOKUP(B165,home!$B$2:$E$405,4,FALSE)</f>
        <v>0.76919999999999999</v>
      </c>
      <c r="K165" s="3">
        <f t="shared" si="280"/>
        <v>1.8554975708799999</v>
      </c>
      <c r="L165" s="3">
        <f t="shared" si="281"/>
        <v>0.45246873129600007</v>
      </c>
      <c r="M165" s="5">
        <f t="shared" si="282"/>
        <v>9.9463324358809474E-2</v>
      </c>
      <c r="N165" s="5">
        <f t="shared" si="283"/>
        <v>0.18455395673942046</v>
      </c>
      <c r="O165" s="5">
        <f t="shared" si="284"/>
        <v>4.5004044183113066E-2</v>
      </c>
      <c r="P165" s="5">
        <f t="shared" si="285"/>
        <v>8.350489466154247E-2</v>
      </c>
      <c r="Q165" s="5">
        <f t="shared" si="286"/>
        <v>0.17121970921314369</v>
      </c>
      <c r="R165" s="5">
        <f t="shared" si="287"/>
        <v>1.0181461387361149E-2</v>
      </c>
      <c r="S165" s="5">
        <f t="shared" si="288"/>
        <v>1.7526730273161487E-2</v>
      </c>
      <c r="T165" s="5">
        <f t="shared" si="289"/>
        <v>7.7471564600541179E-2</v>
      </c>
      <c r="U165" s="5">
        <f t="shared" si="290"/>
        <v>1.8891676872257124E-2</v>
      </c>
      <c r="V165" s="5">
        <f t="shared" si="291"/>
        <v>1.6349608423858867E-3</v>
      </c>
      <c r="W165" s="5">
        <f t="shared" si="292"/>
        <v>0.10589925151058936</v>
      </c>
      <c r="X165" s="5">
        <f t="shared" si="293"/>
        <v>4.7916099976192388E-2</v>
      </c>
      <c r="Y165" s="5">
        <f t="shared" si="294"/>
        <v>1.0840268482440034E-2</v>
      </c>
      <c r="Z165" s="5">
        <f t="shared" si="295"/>
        <v>1.535597638892838E-3</v>
      </c>
      <c r="AA165" s="5">
        <f t="shared" si="296"/>
        <v>2.8492976888147238E-3</v>
      </c>
      <c r="AB165" s="5">
        <f t="shared" si="297"/>
        <v>2.6434324701548597E-3</v>
      </c>
      <c r="AC165" s="5">
        <f t="shared" si="298"/>
        <v>8.5789934254223396E-5</v>
      </c>
      <c r="AD165" s="5">
        <f t="shared" si="299"/>
        <v>4.9123950983977184E-2</v>
      </c>
      <c r="AE165" s="5">
        <f t="shared" si="300"/>
        <v>2.2227051777967053E-2</v>
      </c>
      <c r="AF165" s="5">
        <f t="shared" si="301"/>
        <v>5.0285229592136275E-3</v>
      </c>
      <c r="AG165" s="5">
        <f t="shared" si="302"/>
        <v>7.5841646788273292E-4</v>
      </c>
      <c r="AH165" s="5">
        <f t="shared" si="303"/>
        <v>1.7370247886274384E-4</v>
      </c>
      <c r="AI165" s="5">
        <f t="shared" si="304"/>
        <v>3.2230452758565565E-4</v>
      </c>
      <c r="AJ165" s="5">
        <f t="shared" si="305"/>
        <v>2.9901763400940509E-4</v>
      </c>
      <c r="AK165" s="5">
        <f t="shared" si="306"/>
        <v>1.8494216451824536E-4</v>
      </c>
      <c r="AL165" s="5">
        <f t="shared" si="307"/>
        <v>2.8810134666628287E-6</v>
      </c>
      <c r="AM165" s="5">
        <f t="shared" si="308"/>
        <v>1.8229874344559558E-2</v>
      </c>
      <c r="AN165" s="5">
        <f t="shared" si="309"/>
        <v>8.2484481163683648E-3</v>
      </c>
      <c r="AO165" s="5">
        <f t="shared" si="310"/>
        <v>1.8660824271870377E-3</v>
      </c>
      <c r="AP165" s="5">
        <f t="shared" si="311"/>
        <v>2.8144798277435993E-4</v>
      </c>
      <c r="AQ165" s="5">
        <f t="shared" si="312"/>
        <v>3.1836602922933264E-5</v>
      </c>
      <c r="AR165" s="5">
        <f t="shared" si="313"/>
        <v>1.5718988046799197E-5</v>
      </c>
      <c r="AS165" s="5">
        <f t="shared" si="314"/>
        <v>2.9166544137527657E-5</v>
      </c>
      <c r="AT165" s="5">
        <f t="shared" si="315"/>
        <v>2.7059225899073444E-5</v>
      </c>
      <c r="AU165" s="5">
        <f t="shared" si="316"/>
        <v>1.6736109308541321E-5</v>
      </c>
      <c r="AV165" s="5">
        <f t="shared" si="317"/>
        <v>7.7634525419951443E-6</v>
      </c>
      <c r="AW165" s="5">
        <f t="shared" si="318"/>
        <v>6.7188005563037674E-8</v>
      </c>
      <c r="AX165" s="5">
        <f t="shared" si="319"/>
        <v>5.6375812606296481E-3</v>
      </c>
      <c r="AY165" s="5">
        <f t="shared" si="320"/>
        <v>2.5508292405752018E-3</v>
      </c>
      <c r="AZ165" s="5">
        <f t="shared" si="321"/>
        <v>5.7708523511790038E-4</v>
      </c>
      <c r="BA165" s="5">
        <f t="shared" si="322"/>
        <v>8.7037674727816805E-5</v>
      </c>
      <c r="BB165" s="5">
        <f t="shared" si="323"/>
        <v>9.8454565647622962E-6</v>
      </c>
      <c r="BC165" s="5">
        <f t="shared" si="324"/>
        <v>8.9095224817757423E-7</v>
      </c>
      <c r="BD165" s="5">
        <f t="shared" si="325"/>
        <v>1.1853917631320372E-6</v>
      </c>
      <c r="BE165" s="5">
        <f t="shared" si="326"/>
        <v>2.1994915370326548E-6</v>
      </c>
      <c r="BF165" s="5">
        <f t="shared" si="327"/>
        <v>2.0405756020676049E-6</v>
      </c>
      <c r="BG165" s="5">
        <f t="shared" si="328"/>
        <v>1.2620943576111448E-6</v>
      </c>
      <c r="BH165" s="5">
        <f t="shared" si="329"/>
        <v>5.8545325369220833E-7</v>
      </c>
      <c r="BI165" s="5">
        <f t="shared" si="330"/>
        <v>2.1726141801793686E-7</v>
      </c>
      <c r="BJ165" s="8">
        <f t="shared" si="331"/>
        <v>0.71255975200504351</v>
      </c>
      <c r="BK165" s="8">
        <f t="shared" si="332"/>
        <v>0.20476941032419538</v>
      </c>
      <c r="BL165" s="8">
        <f t="shared" si="333"/>
        <v>8.0653813994542439E-2</v>
      </c>
      <c r="BM165" s="8">
        <f t="shared" si="334"/>
        <v>0.40304042136671431</v>
      </c>
      <c r="BN165" s="8">
        <f t="shared" si="335"/>
        <v>0.59392739054339039</v>
      </c>
    </row>
    <row r="166" spans="1:66" x14ac:dyDescent="0.25">
      <c r="A166" t="s">
        <v>32</v>
      </c>
      <c r="B166" t="s">
        <v>207</v>
      </c>
      <c r="C166" t="s">
        <v>311</v>
      </c>
      <c r="D166" s="11">
        <v>44416</v>
      </c>
      <c r="E166">
        <f>VLOOKUP(A166,home!$A$2:$E$405,3,FALSE)</f>
        <v>1.268</v>
      </c>
      <c r="F166">
        <f>VLOOKUP(B166,home!$B$2:$E$405,3,FALSE)</f>
        <v>1.0669999999999999</v>
      </c>
      <c r="G166">
        <f>VLOOKUP(C166,away!$B$2:$E$405,4,FALSE)</f>
        <v>1.1133999999999999</v>
      </c>
      <c r="H166">
        <f>VLOOKUP(A166,away!$A$2:$E$405,3,FALSE)</f>
        <v>1.1471</v>
      </c>
      <c r="I166">
        <f>VLOOKUP(C166,away!$B$2:$E$405,3,FALSE)</f>
        <v>1.0769</v>
      </c>
      <c r="J166">
        <f>VLOOKUP(B166,home!$B$2:$E$405,4,FALSE)</f>
        <v>0.97430000000000005</v>
      </c>
      <c r="K166" s="3">
        <f t="shared" si="280"/>
        <v>1.5063812104000001</v>
      </c>
      <c r="L166" s="3">
        <f t="shared" si="281"/>
        <v>1.203564471857</v>
      </c>
      <c r="M166" s="5">
        <f t="shared" si="282"/>
        <v>6.6540420942341486E-2</v>
      </c>
      <c r="N166" s="5">
        <f t="shared" si="283"/>
        <v>0.10023523983964987</v>
      </c>
      <c r="O166" s="5">
        <f t="shared" si="284"/>
        <v>8.0085686588611676E-2</v>
      </c>
      <c r="P166" s="5">
        <f t="shared" si="285"/>
        <v>0.12063957349906791</v>
      </c>
      <c r="Q166" s="5">
        <f t="shared" si="286"/>
        <v>7.5496240957193053E-2</v>
      </c>
      <c r="R166" s="5">
        <f t="shared" si="287"/>
        <v>4.8194143541163838E-2</v>
      </c>
      <c r="S166" s="5">
        <f t="shared" si="288"/>
        <v>5.4680698167840908E-2</v>
      </c>
      <c r="T166" s="5">
        <f t="shared" si="289"/>
        <v>9.0864593374832867E-2</v>
      </c>
      <c r="U166" s="5">
        <f t="shared" si="290"/>
        <v>7.2598752281729725E-2</v>
      </c>
      <c r="V166" s="5">
        <f t="shared" si="291"/>
        <v>1.1015286334695586E-2</v>
      </c>
      <c r="W166" s="5">
        <f t="shared" si="292"/>
        <v>3.7908706277915524E-2</v>
      </c>
      <c r="X166" s="5">
        <f t="shared" si="293"/>
        <v>4.5625572050161531E-2</v>
      </c>
      <c r="Y166" s="5">
        <f t="shared" si="294"/>
        <v>2.7456658763863093E-2</v>
      </c>
      <c r="Z166" s="5">
        <f t="shared" si="295"/>
        <v>1.9334919639240437E-2</v>
      </c>
      <c r="AA166" s="5">
        <f t="shared" si="296"/>
        <v>2.9125759649145742E-2</v>
      </c>
      <c r="AB166" s="5">
        <f t="shared" si="297"/>
        <v>2.1937248537049828E-2</v>
      </c>
      <c r="AC166" s="5">
        <f t="shared" si="298"/>
        <v>1.2481881563193799E-3</v>
      </c>
      <c r="AD166" s="5">
        <f t="shared" si="299"/>
        <v>1.427624071190612E-2</v>
      </c>
      <c r="AE166" s="5">
        <f t="shared" si="300"/>
        <v>1.7182376112528687E-2</v>
      </c>
      <c r="AF166" s="5">
        <f t="shared" si="301"/>
        <v>1.0340048715561965E-2</v>
      </c>
      <c r="AG166" s="5">
        <f t="shared" si="302"/>
        <v>4.1483050904403303E-3</v>
      </c>
      <c r="AH166" s="5">
        <f t="shared" si="303"/>
        <v>5.8177055859999867E-3</v>
      </c>
      <c r="AI166" s="5">
        <f t="shared" si="304"/>
        <v>8.7636823823895021E-3</v>
      </c>
      <c r="AJ166" s="5">
        <f t="shared" si="305"/>
        <v>6.6007232373725289E-3</v>
      </c>
      <c r="AK166" s="5">
        <f t="shared" si="306"/>
        <v>3.3144018199428799E-3</v>
      </c>
      <c r="AL166" s="5">
        <f t="shared" si="307"/>
        <v>9.051994844182843E-5</v>
      </c>
      <c r="AM166" s="5">
        <f t="shared" si="308"/>
        <v>4.3010921527125772E-3</v>
      </c>
      <c r="AN166" s="5">
        <f t="shared" si="309"/>
        <v>5.1766417051877997E-3</v>
      </c>
      <c r="AO166" s="5">
        <f t="shared" si="310"/>
        <v>3.1152110199486383E-3</v>
      </c>
      <c r="AP166" s="5">
        <f t="shared" si="311"/>
        <v>1.2497857686491966E-3</v>
      </c>
      <c r="AQ166" s="5">
        <f t="shared" si="312"/>
        <v>3.7604943714466616E-4</v>
      </c>
      <c r="AR166" s="5">
        <f t="shared" si="313"/>
        <v>1.4003967502067183E-3</v>
      </c>
      <c r="AS166" s="5">
        <f t="shared" si="314"/>
        <v>2.109531351616623E-3</v>
      </c>
      <c r="AT166" s="5">
        <f t="shared" si="315"/>
        <v>1.5888791954124985E-3</v>
      </c>
      <c r="AU166" s="5">
        <f t="shared" si="316"/>
        <v>7.9781925518828626E-4</v>
      </c>
      <c r="AV166" s="5">
        <f t="shared" si="317"/>
        <v>3.0045498382773929E-4</v>
      </c>
      <c r="AW166" s="5">
        <f t="shared" si="318"/>
        <v>4.5587528346293252E-6</v>
      </c>
      <c r="AX166" s="5">
        <f t="shared" si="319"/>
        <v>1.0798474005075192E-3</v>
      </c>
      <c r="AY166" s="5">
        <f t="shared" si="320"/>
        <v>1.2996659662779864E-3</v>
      </c>
      <c r="AZ166" s="5">
        <f t="shared" si="321"/>
        <v>7.8211589114694151E-4</v>
      </c>
      <c r="BA166" s="5">
        <f t="shared" si="322"/>
        <v>3.137756331530786E-4</v>
      </c>
      <c r="BB166" s="5">
        <f t="shared" si="323"/>
        <v>9.4412301049370169E-5</v>
      </c>
      <c r="BC166" s="5">
        <f t="shared" si="324"/>
        <v>2.2726258249857855E-5</v>
      </c>
      <c r="BD166" s="5">
        <f t="shared" si="325"/>
        <v>2.809112958421346E-4</v>
      </c>
      <c r="BE166" s="5">
        <f t="shared" si="326"/>
        <v>4.2315949784570725E-4</v>
      </c>
      <c r="BF166" s="5">
        <f t="shared" si="327"/>
        <v>3.1871975827853645E-4</v>
      </c>
      <c r="BG166" s="5">
        <f t="shared" si="328"/>
        <v>1.6003781841800578E-4</v>
      </c>
      <c r="BH166" s="5">
        <f t="shared" si="329"/>
        <v>6.0269490654572746E-5</v>
      </c>
      <c r="BI166" s="5">
        <f t="shared" si="330"/>
        <v>1.8157765656485349E-5</v>
      </c>
      <c r="BJ166" s="8">
        <f t="shared" si="331"/>
        <v>0.44134530542808087</v>
      </c>
      <c r="BK166" s="8">
        <f t="shared" si="332"/>
        <v>0.2555143530149851</v>
      </c>
      <c r="BL166" s="8">
        <f t="shared" si="333"/>
        <v>0.28389644078635301</v>
      </c>
      <c r="BM166" s="8">
        <f t="shared" si="334"/>
        <v>0.50760460628718795</v>
      </c>
      <c r="BN166" s="8">
        <f t="shared" si="335"/>
        <v>0.49119130536802785</v>
      </c>
    </row>
    <row r="167" spans="1:66" x14ac:dyDescent="0.25">
      <c r="A167" t="s">
        <v>213</v>
      </c>
      <c r="B167" t="s">
        <v>214</v>
      </c>
      <c r="C167" t="s">
        <v>226</v>
      </c>
      <c r="D167" s="11">
        <v>44416</v>
      </c>
      <c r="E167">
        <f>VLOOKUP(A167,home!$A$2:$E$405,3,FALSE)</f>
        <v>1.2675000000000001</v>
      </c>
      <c r="F167">
        <f>VLOOKUP(B167,home!$B$2:$E$405,3,FALSE)</f>
        <v>1.7024999999999999</v>
      </c>
      <c r="G167">
        <f>VLOOKUP(C167,away!$B$2:$E$405,4,FALSE)</f>
        <v>1.0611999999999999</v>
      </c>
      <c r="H167">
        <f>VLOOKUP(A167,away!$A$2:$E$405,3,FALSE)</f>
        <v>1.1535</v>
      </c>
      <c r="I167">
        <f>VLOOKUP(C167,away!$B$2:$E$405,3,FALSE)</f>
        <v>1.3532999999999999</v>
      </c>
      <c r="J167">
        <f>VLOOKUP(B167,home!$B$2:$E$405,4,FALSE)</f>
        <v>0.50190000000000001</v>
      </c>
      <c r="K167" s="3">
        <f t="shared" si="280"/>
        <v>2.2899833774999996</v>
      </c>
      <c r="L167" s="3">
        <f t="shared" si="281"/>
        <v>0.78348173494499995</v>
      </c>
      <c r="M167" s="5">
        <f t="shared" si="282"/>
        <v>4.6260578703907346E-2</v>
      </c>
      <c r="N167" s="5">
        <f t="shared" si="283"/>
        <v>0.1059359562654783</v>
      </c>
      <c r="O167" s="5">
        <f t="shared" si="284"/>
        <v>3.6244318462497045E-2</v>
      </c>
      <c r="P167" s="5">
        <f t="shared" si="285"/>
        <v>8.2998886807934574E-2</v>
      </c>
      <c r="Q167" s="5">
        <f t="shared" si="286"/>
        <v>0.12129578946375615</v>
      </c>
      <c r="R167" s="5">
        <f t="shared" si="287"/>
        <v>1.4198380755448138E-2</v>
      </c>
      <c r="S167" s="5">
        <f t="shared" si="288"/>
        <v>3.7228323792966742E-2</v>
      </c>
      <c r="T167" s="5">
        <f t="shared" si="289"/>
        <v>9.5033035570587107E-2</v>
      </c>
      <c r="U167" s="5">
        <f t="shared" si="290"/>
        <v>3.2514055917392128E-2</v>
      </c>
      <c r="V167" s="5">
        <f t="shared" si="291"/>
        <v>7.4215083317450995E-3</v>
      </c>
      <c r="W167" s="5">
        <f t="shared" si="292"/>
        <v>9.2588447210913721E-2</v>
      </c>
      <c r="X167" s="5">
        <f t="shared" si="293"/>
        <v>7.2541357256670214E-2</v>
      </c>
      <c r="Y167" s="5">
        <f t="shared" si="294"/>
        <v>2.8417414219360521E-2</v>
      </c>
      <c r="Z167" s="5">
        <f t="shared" si="295"/>
        <v>3.7080573292294031E-3</v>
      </c>
      <c r="AA167" s="5">
        <f t="shared" si="296"/>
        <v>8.4913896467523758E-3</v>
      </c>
      <c r="AB167" s="5">
        <f t="shared" si="297"/>
        <v>9.7225705714692693E-3</v>
      </c>
      <c r="AC167" s="5">
        <f t="shared" si="298"/>
        <v>8.3221090617083401E-4</v>
      </c>
      <c r="AD167" s="5">
        <f t="shared" si="299"/>
        <v>5.3006501265382151E-2</v>
      </c>
      <c r="AE167" s="5">
        <f t="shared" si="300"/>
        <v>4.1529625574765944E-2</v>
      </c>
      <c r="AF167" s="5">
        <f t="shared" si="301"/>
        <v>1.6268851548466929E-2</v>
      </c>
      <c r="AG167" s="5">
        <f t="shared" si="302"/>
        <v>4.2487826789185069E-3</v>
      </c>
      <c r="AH167" s="5">
        <f t="shared" si="303"/>
        <v>7.2629879739504377E-4</v>
      </c>
      <c r="AI167" s="5">
        <f t="shared" si="304"/>
        <v>1.66321217313289E-3</v>
      </c>
      <c r="AJ167" s="5">
        <f t="shared" si="305"/>
        <v>1.9043641148649853E-3</v>
      </c>
      <c r="AK167" s="5">
        <f t="shared" si="306"/>
        <v>1.4536540559161053E-3</v>
      </c>
      <c r="AL167" s="5">
        <f t="shared" si="307"/>
        <v>5.972478575653239E-5</v>
      </c>
      <c r="AM167" s="5">
        <f t="shared" si="308"/>
        <v>2.4276801359431575E-2</v>
      </c>
      <c r="AN167" s="5">
        <f t="shared" si="309"/>
        <v>1.9020430448002584E-2</v>
      </c>
      <c r="AO167" s="5">
        <f t="shared" si="310"/>
        <v>7.4510799234008837E-3</v>
      </c>
      <c r="AP167" s="5">
        <f t="shared" si="311"/>
        <v>1.945928341866661E-3</v>
      </c>
      <c r="AQ167" s="5">
        <f t="shared" si="312"/>
        <v>3.8114982834108453E-4</v>
      </c>
      <c r="AR167" s="5">
        <f t="shared" si="313"/>
        <v>1.1380836837430722E-4</v>
      </c>
      <c r="AS167" s="5">
        <f t="shared" si="314"/>
        <v>2.6061927179756017E-4</v>
      </c>
      <c r="AT167" s="5">
        <f t="shared" si="315"/>
        <v>2.9840690013628368E-4</v>
      </c>
      <c r="AU167" s="5">
        <f t="shared" si="316"/>
        <v>2.2778228034779733E-4</v>
      </c>
      <c r="AV167" s="5">
        <f t="shared" si="317"/>
        <v>1.3040440892137518E-4</v>
      </c>
      <c r="AW167" s="5">
        <f t="shared" si="318"/>
        <v>2.976550848547304E-6</v>
      </c>
      <c r="AX167" s="5">
        <f t="shared" si="319"/>
        <v>9.2655785953279484E-3</v>
      </c>
      <c r="AY167" s="5">
        <f t="shared" si="320"/>
        <v>7.2594115931367961E-3</v>
      </c>
      <c r="AZ167" s="5">
        <f t="shared" si="321"/>
        <v>2.8438081948353316E-3</v>
      </c>
      <c r="BA167" s="5">
        <f t="shared" si="322"/>
        <v>7.4269059278013146E-4</v>
      </c>
      <c r="BB167" s="5">
        <f t="shared" si="323"/>
        <v>1.4547112853967694E-4</v>
      </c>
      <c r="BC167" s="5">
        <f t="shared" si="324"/>
        <v>2.2794794434534645E-5</v>
      </c>
      <c r="BD167" s="5">
        <f t="shared" si="325"/>
        <v>1.4861129650860306E-5</v>
      </c>
      <c r="BE167" s="5">
        <f t="shared" si="326"/>
        <v>3.4031739871342476E-5</v>
      </c>
      <c r="BF167" s="5">
        <f t="shared" si="327"/>
        <v>3.8966059306389131E-5</v>
      </c>
      <c r="BG167" s="5">
        <f t="shared" si="328"/>
        <v>2.9743876032770088E-5</v>
      </c>
      <c r="BH167" s="5">
        <f t="shared" si="329"/>
        <v>1.7028245424366031E-5</v>
      </c>
      <c r="BI167" s="5">
        <f t="shared" si="330"/>
        <v>7.7988797939577324E-6</v>
      </c>
      <c r="BJ167" s="8">
        <f t="shared" si="331"/>
        <v>0.70422090585439667</v>
      </c>
      <c r="BK167" s="8">
        <f t="shared" si="332"/>
        <v>0.18206064492161791</v>
      </c>
      <c r="BL167" s="8">
        <f t="shared" si="333"/>
        <v>0.10809169565452502</v>
      </c>
      <c r="BM167" s="8">
        <f t="shared" si="334"/>
        <v>0.58389095825845927</v>
      </c>
      <c r="BN167" s="8">
        <f t="shared" si="335"/>
        <v>0.40693391045902155</v>
      </c>
    </row>
    <row r="168" spans="1:66" x14ac:dyDescent="0.25">
      <c r="A168" t="s">
        <v>213</v>
      </c>
      <c r="B168" t="s">
        <v>218</v>
      </c>
      <c r="C168" t="s">
        <v>220</v>
      </c>
      <c r="D168" s="11">
        <v>44416</v>
      </c>
      <c r="E168">
        <f>VLOOKUP(A168,home!$A$2:$E$405,3,FALSE)</f>
        <v>1.2675000000000001</v>
      </c>
      <c r="F168">
        <f>VLOOKUP(B168,home!$B$2:$E$405,3,FALSE)</f>
        <v>0.872</v>
      </c>
      <c r="G168">
        <f>VLOOKUP(C168,away!$B$2:$E$405,4,FALSE)</f>
        <v>1.2871999999999999</v>
      </c>
      <c r="H168">
        <f>VLOOKUP(A168,away!$A$2:$E$405,3,FALSE)</f>
        <v>1.1535</v>
      </c>
      <c r="I168">
        <f>VLOOKUP(C168,away!$B$2:$E$405,3,FALSE)</f>
        <v>0.73</v>
      </c>
      <c r="J168">
        <f>VLOOKUP(B168,home!$B$2:$E$405,4,FALSE)</f>
        <v>0.95820000000000005</v>
      </c>
      <c r="K168" s="3">
        <f t="shared" si="280"/>
        <v>1.4226906720000001</v>
      </c>
      <c r="L168" s="3">
        <f t="shared" si="281"/>
        <v>0.80685710100000008</v>
      </c>
      <c r="M168" s="5">
        <f t="shared" si="282"/>
        <v>0.1075770683921074</v>
      </c>
      <c r="N168" s="5">
        <f t="shared" si="283"/>
        <v>0.15304889172255726</v>
      </c>
      <c r="O168" s="5">
        <f t="shared" si="284"/>
        <v>8.6799321536934537E-2</v>
      </c>
      <c r="P168" s="5">
        <f t="shared" si="285"/>
        <v>0.12348858508652547</v>
      </c>
      <c r="Q168" s="5">
        <f t="shared" si="286"/>
        <v>0.10887061530681012</v>
      </c>
      <c r="R168" s="5">
        <f t="shared" si="287"/>
        <v>3.5017324472028932E-2</v>
      </c>
      <c r="S168" s="5">
        <f t="shared" si="288"/>
        <v>3.5438385881388368E-2</v>
      </c>
      <c r="T168" s="5">
        <f t="shared" si="289"/>
        <v>8.7843029050539062E-2</v>
      </c>
      <c r="U168" s="5">
        <f t="shared" si="290"/>
        <v>4.9818820884752889E-2</v>
      </c>
      <c r="V168" s="5">
        <f t="shared" si="291"/>
        <v>4.5200010205107772E-3</v>
      </c>
      <c r="W168" s="5">
        <f t="shared" si="292"/>
        <v>5.1629736283966388E-2</v>
      </c>
      <c r="X168" s="5">
        <f t="shared" si="293"/>
        <v>4.1657819343475642E-2</v>
      </c>
      <c r="Y168" s="5">
        <f t="shared" si="294"/>
        <v>1.680595367472924E-2</v>
      </c>
      <c r="Z168" s="5">
        <f t="shared" si="295"/>
        <v>9.4179923027592066E-3</v>
      </c>
      <c r="AA168" s="5">
        <f t="shared" si="296"/>
        <v>1.3398889798103325E-2</v>
      </c>
      <c r="AB168" s="5">
        <f t="shared" si="297"/>
        <v>9.5312377654587829E-3</v>
      </c>
      <c r="AC168" s="5">
        <f t="shared" si="298"/>
        <v>3.242841033381644E-4</v>
      </c>
      <c r="AD168" s="5">
        <f t="shared" si="299"/>
        <v>1.8363286052254731E-2</v>
      </c>
      <c r="AE168" s="5">
        <f t="shared" si="300"/>
        <v>1.4816547748955992E-2</v>
      </c>
      <c r="AF168" s="5">
        <f t="shared" si="301"/>
        <v>5.9774183817753535E-3</v>
      </c>
      <c r="AG168" s="5">
        <f t="shared" si="302"/>
        <v>1.6076408223277912E-3</v>
      </c>
      <c r="AH168" s="5">
        <f t="shared" si="303"/>
        <v>1.8997434916611521E-3</v>
      </c>
      <c r="AI168" s="5">
        <f t="shared" si="304"/>
        <v>2.702747344779031E-3</v>
      </c>
      <c r="AJ168" s="5">
        <f t="shared" si="305"/>
        <v>1.9225867180949479E-3</v>
      </c>
      <c r="AK168" s="5">
        <f t="shared" si="306"/>
        <v>9.1174872998159187E-4</v>
      </c>
      <c r="AL168" s="5">
        <f t="shared" si="307"/>
        <v>1.4889933583734117E-5</v>
      </c>
      <c r="AM168" s="5">
        <f t="shared" si="308"/>
        <v>5.2250551547621043E-3</v>
      </c>
      <c r="AN168" s="5">
        <f t="shared" si="309"/>
        <v>4.2158728547364585E-3</v>
      </c>
      <c r="AO168" s="5">
        <f t="shared" si="310"/>
        <v>1.7008034748786267E-3</v>
      </c>
      <c r="AP168" s="5">
        <f t="shared" si="311"/>
        <v>4.5743512037043173E-4</v>
      </c>
      <c r="AQ168" s="5">
        <f t="shared" si="312"/>
        <v>9.2271193779418142E-5</v>
      </c>
      <c r="AR168" s="5">
        <f t="shared" si="313"/>
        <v>3.0656430526506708E-4</v>
      </c>
      <c r="AS168" s="5">
        <f t="shared" si="314"/>
        <v>4.3614617746877144E-4</v>
      </c>
      <c r="AT168" s="5">
        <f t="shared" si="315"/>
        <v>3.1025054915663892E-4</v>
      </c>
      <c r="AU168" s="5">
        <f t="shared" si="316"/>
        <v>1.4713018742267586E-4</v>
      </c>
      <c r="AV168" s="5">
        <f t="shared" si="317"/>
        <v>5.2330186303963171E-5</v>
      </c>
      <c r="AW168" s="5">
        <f t="shared" si="318"/>
        <v>4.7478541502338803E-7</v>
      </c>
      <c r="AX168" s="5">
        <f t="shared" si="319"/>
        <v>1.2389395382275919E-3</v>
      </c>
      <c r="AY168" s="5">
        <f t="shared" si="320"/>
        <v>9.9964716412859374E-4</v>
      </c>
      <c r="AZ168" s="5">
        <f t="shared" si="321"/>
        <v>4.0328620643583418E-4</v>
      </c>
      <c r="BA168" s="5">
        <f t="shared" si="322"/>
        <v>1.0846477979936825E-4</v>
      </c>
      <c r="BB168" s="5">
        <f t="shared" si="323"/>
        <v>2.1878894447380406E-5</v>
      </c>
      <c r="BC168" s="5">
        <f t="shared" si="324"/>
        <v>3.5306282693796716E-6</v>
      </c>
      <c r="BD168" s="5">
        <f t="shared" si="325"/>
        <v>4.1225597769375163E-5</v>
      </c>
      <c r="BE168" s="5">
        <f t="shared" si="326"/>
        <v>5.8651273394114061E-5</v>
      </c>
      <c r="BF168" s="5">
        <f t="shared" si="327"/>
        <v>4.1721309779363933E-5</v>
      </c>
      <c r="BG168" s="5">
        <f t="shared" si="328"/>
        <v>1.9785506082241145E-5</v>
      </c>
      <c r="BH168" s="5">
        <f t="shared" si="329"/>
        <v>7.0371637360009367E-6</v>
      </c>
      <c r="BI168" s="5">
        <f t="shared" si="330"/>
        <v>2.0023414409090411E-6</v>
      </c>
      <c r="BJ168" s="8">
        <f t="shared" si="331"/>
        <v>0.51508812339722698</v>
      </c>
      <c r="BK168" s="8">
        <f t="shared" si="332"/>
        <v>0.27236286158158246</v>
      </c>
      <c r="BL168" s="8">
        <f t="shared" si="333"/>
        <v>0.20342526533961436</v>
      </c>
      <c r="BM168" s="8">
        <f t="shared" si="334"/>
        <v>0.38449326372550541</v>
      </c>
      <c r="BN168" s="8">
        <f t="shared" si="335"/>
        <v>0.61480180651696359</v>
      </c>
    </row>
    <row r="169" spans="1:66" x14ac:dyDescent="0.25">
      <c r="A169" t="s">
        <v>213</v>
      </c>
      <c r="B169" t="s">
        <v>215</v>
      </c>
      <c r="C169" t="s">
        <v>221</v>
      </c>
      <c r="D169" s="11">
        <v>44416</v>
      </c>
      <c r="E169">
        <f>VLOOKUP(A169,home!$A$2:$E$405,3,FALSE)</f>
        <v>1.2675000000000001</v>
      </c>
      <c r="F169">
        <f>VLOOKUP(B169,home!$B$2:$E$405,3,FALSE)</f>
        <v>0.83050000000000002</v>
      </c>
      <c r="G169">
        <f>VLOOKUP(C169,away!$B$2:$E$405,4,FALSE)</f>
        <v>0.83050000000000002</v>
      </c>
      <c r="H169">
        <f>VLOOKUP(A169,away!$A$2:$E$405,3,FALSE)</f>
        <v>1.1535</v>
      </c>
      <c r="I169">
        <f>VLOOKUP(C169,away!$B$2:$E$405,3,FALSE)</f>
        <v>0.59319999999999995</v>
      </c>
      <c r="J169">
        <f>VLOOKUP(B169,home!$B$2:$E$405,4,FALSE)</f>
        <v>1.1407</v>
      </c>
      <c r="K169" s="3">
        <f t="shared" si="280"/>
        <v>0.87423309187499998</v>
      </c>
      <c r="L169" s="3">
        <f t="shared" si="281"/>
        <v>0.78053104733999989</v>
      </c>
      <c r="M169" s="5">
        <f t="shared" si="282"/>
        <v>0.19113713214340369</v>
      </c>
      <c r="N169" s="5">
        <f t="shared" si="283"/>
        <v>0.16709840600584822</v>
      </c>
      <c r="O169" s="5">
        <f t="shared" si="284"/>
        <v>0.14918846593745486</v>
      </c>
      <c r="P169" s="5">
        <f t="shared" si="285"/>
        <v>0.13042549384858923</v>
      </c>
      <c r="Q169" s="5">
        <f t="shared" si="286"/>
        <v>7.3041478064938381E-2</v>
      </c>
      <c r="R169" s="5">
        <f t="shared" si="287"/>
        <v>5.8223114784604749E-2</v>
      </c>
      <c r="S169" s="5">
        <f t="shared" si="288"/>
        <v>2.224948294307063E-2</v>
      </c>
      <c r="T169" s="5">
        <f t="shared" si="289"/>
        <v>5.7011141373287985E-2</v>
      </c>
      <c r="U169" s="5">
        <f t="shared" si="290"/>
        <v>5.0900573656738023E-2</v>
      </c>
      <c r="V169" s="5">
        <f t="shared" si="291"/>
        <v>1.6869213615167114E-3</v>
      </c>
      <c r="W169" s="5">
        <f t="shared" si="292"/>
        <v>2.1285092401277027E-2</v>
      </c>
      <c r="X169" s="5">
        <f t="shared" si="293"/>
        <v>1.6613675464697431E-2</v>
      </c>
      <c r="Y169" s="5">
        <f t="shared" si="294"/>
        <v>6.4837447553135709E-3</v>
      </c>
      <c r="Z169" s="5">
        <f t="shared" si="295"/>
        <v>1.5148316254074862E-2</v>
      </c>
      <c r="AA169" s="5">
        <f t="shared" si="296"/>
        <v>1.3243159355500182E-2</v>
      </c>
      <c r="AB169" s="5">
        <f t="shared" si="297"/>
        <v>5.7888040747761287E-3</v>
      </c>
      <c r="AC169" s="5">
        <f t="shared" si="298"/>
        <v>7.1943618827580784E-5</v>
      </c>
      <c r="AD169" s="5">
        <f t="shared" si="299"/>
        <v>4.6520330352033696E-3</v>
      </c>
      <c r="AE169" s="5">
        <f t="shared" si="300"/>
        <v>3.6310562172275646E-3</v>
      </c>
      <c r="AF169" s="5">
        <f t="shared" si="301"/>
        <v>1.4170760560915242E-3</v>
      </c>
      <c r="AG169" s="5">
        <f t="shared" si="302"/>
        <v>3.6869061940718469E-4</v>
      </c>
      <c r="AH169" s="5">
        <f t="shared" si="303"/>
        <v>2.9559327878076491E-3</v>
      </c>
      <c r="AI169" s="5">
        <f t="shared" si="304"/>
        <v>2.5841742604597686E-3</v>
      </c>
      <c r="AJ169" s="5">
        <f t="shared" si="305"/>
        <v>1.1295853268327677E-3</v>
      </c>
      <c r="AK169" s="5">
        <f t="shared" si="306"/>
        <v>3.291736242712143E-4</v>
      </c>
      <c r="AL169" s="5">
        <f t="shared" si="307"/>
        <v>1.9636753799993054E-6</v>
      </c>
      <c r="AM169" s="5">
        <f t="shared" si="308"/>
        <v>8.1339224477409674E-4</v>
      </c>
      <c r="AN169" s="5">
        <f t="shared" si="309"/>
        <v>6.3487790071175925E-4</v>
      </c>
      <c r="AO169" s="5">
        <f t="shared" si="310"/>
        <v>2.4777095638778491E-4</v>
      </c>
      <c r="AP169" s="5">
        <f t="shared" si="311"/>
        <v>6.4464308029930418E-5</v>
      </c>
      <c r="AQ169" s="5">
        <f t="shared" si="312"/>
        <v>1.2579098465662488E-5</v>
      </c>
      <c r="AR169" s="5">
        <f t="shared" si="313"/>
        <v>4.6143946294682997E-4</v>
      </c>
      <c r="AS169" s="5">
        <f t="shared" si="314"/>
        <v>4.034056484051466E-4</v>
      </c>
      <c r="AT169" s="5">
        <f t="shared" si="315"/>
        <v>1.7633528364253523E-4</v>
      </c>
      <c r="AU169" s="5">
        <f t="shared" si="316"/>
        <v>5.1386046741822902E-5</v>
      </c>
      <c r="AV169" s="5">
        <f t="shared" si="317"/>
        <v>1.1230845630584273E-5</v>
      </c>
      <c r="AW169" s="5">
        <f t="shared" si="318"/>
        <v>3.7220707039362179E-8</v>
      </c>
      <c r="AX169" s="5">
        <f t="shared" si="319"/>
        <v>1.1851573617600086E-4</v>
      </c>
      <c r="AY169" s="5">
        <f t="shared" si="320"/>
        <v>9.250521168372507E-5</v>
      </c>
      <c r="AZ169" s="5">
        <f t="shared" si="321"/>
        <v>3.6101594879953151E-5</v>
      </c>
      <c r="BA169" s="5">
        <f t="shared" si="322"/>
        <v>9.3928052207647394E-6</v>
      </c>
      <c r="BB169" s="5">
        <f t="shared" si="323"/>
        <v>1.8328440241060302E-6</v>
      </c>
      <c r="BC169" s="5">
        <f t="shared" si="324"/>
        <v>2.8611833314926792E-7</v>
      </c>
      <c r="BD169" s="5">
        <f t="shared" si="325"/>
        <v>6.0027971216316029E-5</v>
      </c>
      <c r="BE169" s="5">
        <f t="shared" si="326"/>
        <v>5.2478438875423458E-5</v>
      </c>
      <c r="BF169" s="5">
        <f t="shared" si="327"/>
        <v>2.2939193937417326E-5</v>
      </c>
      <c r="BG169" s="5">
        <f t="shared" si="328"/>
        <v>6.6847341470095351E-6</v>
      </c>
      <c r="BH169" s="5">
        <f t="shared" si="329"/>
        <v>1.4610039504256336E-6</v>
      </c>
      <c r="BI169" s="5">
        <f t="shared" si="330"/>
        <v>2.5545160016443827E-7</v>
      </c>
      <c r="BJ169" s="8">
        <f t="shared" si="331"/>
        <v>0.35363411281197921</v>
      </c>
      <c r="BK169" s="8">
        <f t="shared" si="332"/>
        <v>0.34566544280247158</v>
      </c>
      <c r="BL169" s="8">
        <f t="shared" si="333"/>
        <v>0.28559062788953893</v>
      </c>
      <c r="BM169" s="8">
        <f t="shared" si="334"/>
        <v>0.23083194098224885</v>
      </c>
      <c r="BN169" s="8">
        <f t="shared" si="335"/>
        <v>0.76911409078483917</v>
      </c>
    </row>
    <row r="170" spans="1:66" x14ac:dyDescent="0.25">
      <c r="A170" t="s">
        <v>213</v>
      </c>
      <c r="B170" t="s">
        <v>222</v>
      </c>
      <c r="C170" t="s">
        <v>314</v>
      </c>
      <c r="D170" s="11">
        <v>44416</v>
      </c>
      <c r="E170">
        <f>VLOOKUP(A170,home!$A$2:$E$405,3,FALSE)</f>
        <v>1.2675000000000001</v>
      </c>
      <c r="F170">
        <f>VLOOKUP(B170,home!$B$2:$E$405,3,FALSE)</f>
        <v>0.37369999999999998</v>
      </c>
      <c r="G170">
        <f>VLOOKUP(C170,away!$B$2:$E$405,4,FALSE)</f>
        <v>0.99660000000000004</v>
      </c>
      <c r="H170">
        <f>VLOOKUP(A170,away!$A$2:$E$405,3,FALSE)</f>
        <v>1.1535</v>
      </c>
      <c r="I170">
        <f>VLOOKUP(C170,away!$B$2:$E$405,3,FALSE)</f>
        <v>0.8669</v>
      </c>
      <c r="J170">
        <f>VLOOKUP(B170,home!$B$2:$E$405,4,FALSE)</f>
        <v>0.68440000000000001</v>
      </c>
      <c r="K170" s="3">
        <f t="shared" si="280"/>
        <v>0.47205428985000003</v>
      </c>
      <c r="L170" s="3">
        <f t="shared" si="281"/>
        <v>0.68437888625999999</v>
      </c>
      <c r="M170" s="5">
        <f t="shared" si="282"/>
        <v>0.31460632737683675</v>
      </c>
      <c r="N170" s="5">
        <f t="shared" si="283"/>
        <v>0.14851126645218929</v>
      </c>
      <c r="O170" s="5">
        <f t="shared" si="284"/>
        <v>0.21530992794050849</v>
      </c>
      <c r="P170" s="5">
        <f t="shared" si="285"/>
        <v>0.10163797513161139</v>
      </c>
      <c r="Q170" s="5">
        <f t="shared" si="286"/>
        <v>3.5052690209906173E-2</v>
      </c>
      <c r="R170" s="5">
        <f t="shared" si="287"/>
        <v>7.3676784342323012E-2</v>
      </c>
      <c r="S170" s="5">
        <f t="shared" si="288"/>
        <v>8.2088924235783154E-3</v>
      </c>
      <c r="T170" s="5">
        <f t="shared" si="289"/>
        <v>2.3989321086272393E-2</v>
      </c>
      <c r="U170" s="5">
        <f t="shared" si="290"/>
        <v>3.4779442111146891E-2</v>
      </c>
      <c r="V170" s="5">
        <f t="shared" si="291"/>
        <v>2.9466639253301061E-4</v>
      </c>
      <c r="W170" s="5">
        <f t="shared" si="292"/>
        <v>5.5155909281231034E-3</v>
      </c>
      <c r="X170" s="5">
        <f t="shared" si="293"/>
        <v>3.774753976454649E-3</v>
      </c>
      <c r="Y170" s="5">
        <f t="shared" si="294"/>
        <v>1.2916809611557693E-3</v>
      </c>
      <c r="Z170" s="5">
        <f t="shared" si="295"/>
        <v>1.6807611870472413E-2</v>
      </c>
      <c r="AA170" s="5">
        <f t="shared" si="296"/>
        <v>7.9341052855902844E-3</v>
      </c>
      <c r="AB170" s="5">
        <f t="shared" si="297"/>
        <v>1.8726642180922268E-3</v>
      </c>
      <c r="AC170" s="5">
        <f t="shared" si="298"/>
        <v>5.949756264858583E-6</v>
      </c>
      <c r="AD170" s="5">
        <f t="shared" si="299"/>
        <v>6.5091458966956334E-4</v>
      </c>
      <c r="AE170" s="5">
        <f t="shared" si="300"/>
        <v>4.4547220192844064E-4</v>
      </c>
      <c r="AF170" s="5">
        <f t="shared" si="301"/>
        <v>1.5243588470778799E-4</v>
      </c>
      <c r="AG170" s="5">
        <f t="shared" si="302"/>
        <v>3.4774633667457904E-5</v>
      </c>
      <c r="AH170" s="5">
        <f t="shared" si="303"/>
        <v>2.8756936731510652E-3</v>
      </c>
      <c r="AI170" s="5">
        <f t="shared" si="304"/>
        <v>1.357483534705464E-3</v>
      </c>
      <c r="AJ170" s="5">
        <f t="shared" si="305"/>
        <v>3.2040296297922784E-4</v>
      </c>
      <c r="AK170" s="5">
        <f t="shared" si="306"/>
        <v>5.0415864384998431E-5</v>
      </c>
      <c r="AL170" s="5">
        <f t="shared" si="307"/>
        <v>7.6886079733864819E-8</v>
      </c>
      <c r="AM170" s="5">
        <f t="shared" si="308"/>
        <v>6.1453404875893983E-5</v>
      </c>
      <c r="AN170" s="5">
        <f t="shared" si="309"/>
        <v>4.2057412785849177E-5</v>
      </c>
      <c r="AO170" s="5">
        <f t="shared" si="310"/>
        <v>1.439160266067827E-5</v>
      </c>
      <c r="AP170" s="5">
        <f t="shared" si="311"/>
        <v>3.2831030001371497E-6</v>
      </c>
      <c r="AQ170" s="5">
        <f t="shared" si="312"/>
        <v>5.6172159367768156E-7</v>
      </c>
      <c r="AR170" s="5">
        <f t="shared" si="313"/>
        <v>3.9361280665121099E-4</v>
      </c>
      <c r="AS170" s="5">
        <f t="shared" si="314"/>
        <v>1.8580661391960277E-4</v>
      </c>
      <c r="AT170" s="5">
        <f t="shared" si="315"/>
        <v>4.3855404591625603E-5</v>
      </c>
      <c r="AU170" s="5">
        <f t="shared" si="316"/>
        <v>6.9007106235280869E-6</v>
      </c>
      <c r="AV170" s="5">
        <f t="shared" si="317"/>
        <v>8.1437751321247519E-7</v>
      </c>
      <c r="AW170" s="5">
        <f t="shared" si="318"/>
        <v>6.8997565634157581E-10</v>
      </c>
      <c r="AX170" s="5">
        <f t="shared" si="319"/>
        <v>4.8348905662591107E-6</v>
      </c>
      <c r="AY170" s="5">
        <f t="shared" si="320"/>
        <v>3.3088970209253907E-6</v>
      </c>
      <c r="AZ170" s="5">
        <f t="shared" si="321"/>
        <v>1.1322696289649752E-6</v>
      </c>
      <c r="BA170" s="5">
        <f t="shared" si="322"/>
        <v>2.5830047587235776E-7</v>
      </c>
      <c r="BB170" s="5">
        <f t="shared" si="323"/>
        <v>4.4193847999488038E-8</v>
      </c>
      <c r="BC170" s="5">
        <f t="shared" si="324"/>
        <v>6.0490672946866716E-9</v>
      </c>
      <c r="BD170" s="5">
        <f t="shared" si="325"/>
        <v>4.4896715705604745E-5</v>
      </c>
      <c r="BE170" s="5">
        <f t="shared" si="326"/>
        <v>2.1193687249006586E-5</v>
      </c>
      <c r="BF170" s="5">
        <f t="shared" si="327"/>
        <v>5.0022854918164029E-6</v>
      </c>
      <c r="BG170" s="5">
        <f t="shared" si="328"/>
        <v>7.8711677515545016E-7</v>
      </c>
      <c r="BH170" s="5">
        <f t="shared" si="329"/>
        <v>9.2890462581257012E-8</v>
      </c>
      <c r="BI170" s="5">
        <f t="shared" si="330"/>
        <v>8.7698682695266591E-9</v>
      </c>
      <c r="BJ170" s="8">
        <f t="shared" si="331"/>
        <v>0.2195502327695982</v>
      </c>
      <c r="BK170" s="8">
        <f t="shared" si="332"/>
        <v>0.42475719686392494</v>
      </c>
      <c r="BL170" s="8">
        <f t="shared" si="333"/>
        <v>0.33887989131173329</v>
      </c>
      <c r="BM170" s="8">
        <f t="shared" si="334"/>
        <v>0.11119665315530845</v>
      </c>
      <c r="BN170" s="8">
        <f t="shared" si="335"/>
        <v>0.88879497145337527</v>
      </c>
    </row>
    <row r="171" spans="1:66" s="15" customFormat="1" x14ac:dyDescent="0.25">
      <c r="A171" s="15" t="s">
        <v>32</v>
      </c>
      <c r="B171" s="15" t="s">
        <v>312</v>
      </c>
      <c r="C171" s="15" t="s">
        <v>212</v>
      </c>
      <c r="D171" s="23">
        <v>44447</v>
      </c>
      <c r="E171" s="15">
        <f>VLOOKUP(A171,home!$A$2:$E$405,3,FALSE)</f>
        <v>1.268</v>
      </c>
      <c r="F171" s="15">
        <f>VLOOKUP(B171,home!$B$2:$E$405,3,FALSE)</f>
        <v>0.60309999999999997</v>
      </c>
      <c r="G171" s="15">
        <f>VLOOKUP(C171,away!$B$2:$E$405,4,FALSE)</f>
        <v>1.2525999999999999</v>
      </c>
      <c r="H171" s="15">
        <f>VLOOKUP(A171,away!$A$2:$E$405,3,FALSE)</f>
        <v>1.1471</v>
      </c>
      <c r="I171" s="15">
        <f>VLOOKUP(C171,away!$B$2:$E$405,3,FALSE)</f>
        <v>1.1282000000000001</v>
      </c>
      <c r="J171" s="15">
        <f>VLOOKUP(B171,home!$B$2:$E$405,4,FALSE)</f>
        <v>1.0256000000000001</v>
      </c>
      <c r="K171" s="20">
        <f t="shared" si="280"/>
        <v>0.95790180007999992</v>
      </c>
      <c r="L171" s="20">
        <f t="shared" si="281"/>
        <v>1.3272886704320002</v>
      </c>
      <c r="M171" s="21">
        <f t="shared" si="282"/>
        <v>0.10175467899458021</v>
      </c>
      <c r="N171" s="21">
        <f t="shared" si="283"/>
        <v>9.7470990175470937E-2</v>
      </c>
      <c r="O171" s="21">
        <f t="shared" si="284"/>
        <v>0.13505783259295137</v>
      </c>
      <c r="P171" s="21">
        <f t="shared" si="285"/>
        <v>0.12937214095569138</v>
      </c>
      <c r="Q171" s="21">
        <f t="shared" si="286"/>
        <v>4.6683818472331801E-2</v>
      </c>
      <c r="R171" s="21">
        <f t="shared" si="287"/>
        <v>8.9630365526863071E-2</v>
      </c>
      <c r="S171" s="21">
        <f t="shared" si="288"/>
        <v>4.1121329802314935E-2</v>
      </c>
      <c r="T171" s="21">
        <f t="shared" si="289"/>
        <v>6.1962903350830129E-2</v>
      </c>
      <c r="U171" s="21">
        <f t="shared" si="290"/>
        <v>8.5857088480010488E-2</v>
      </c>
      <c r="V171" s="21">
        <f t="shared" si="291"/>
        <v>5.8091289626253624E-3</v>
      </c>
      <c r="W171" s="21">
        <f t="shared" si="292"/>
        <v>1.490617124975153E-2</v>
      </c>
      <c r="X171" s="21">
        <f t="shared" si="293"/>
        <v>1.9784792219314416E-2</v>
      </c>
      <c r="Y171" s="21">
        <f t="shared" si="294"/>
        <v>1.313006527977361E-2</v>
      </c>
      <c r="Z171" s="21">
        <f t="shared" si="295"/>
        <v>3.9655122896828099E-2</v>
      </c>
      <c r="AA171" s="21">
        <f t="shared" si="296"/>
        <v>3.7985713605265252E-2</v>
      </c>
      <c r="AB171" s="21">
        <f t="shared" si="297"/>
        <v>1.8193291719903464E-2</v>
      </c>
      <c r="AC171" s="21">
        <f t="shared" si="298"/>
        <v>4.6161234206155467E-4</v>
      </c>
      <c r="AD171" s="21">
        <f t="shared" si="299"/>
        <v>3.5696620681094325E-3</v>
      </c>
      <c r="AE171" s="21">
        <f t="shared" si="300"/>
        <v>4.7379720202725137E-3</v>
      </c>
      <c r="AF171" s="21">
        <f t="shared" si="301"/>
        <v>3.1443282916657619E-3</v>
      </c>
      <c r="AG171" s="21">
        <f t="shared" si="302"/>
        <v>1.3911437725489242E-3</v>
      </c>
      <c r="AH171" s="21">
        <f t="shared" si="303"/>
        <v>1.3158448836387135E-2</v>
      </c>
      <c r="AI171" s="21">
        <f t="shared" si="304"/>
        <v>1.2604501826635814E-2</v>
      </c>
      <c r="AJ171" s="21">
        <f t="shared" si="305"/>
        <v>6.0369374944230468E-3</v>
      </c>
      <c r="AK171" s="21">
        <f t="shared" si="306"/>
        <v>1.9275977642927607E-3</v>
      </c>
      <c r="AL171" s="21">
        <f t="shared" si="307"/>
        <v>2.3475982657173003E-5</v>
      </c>
      <c r="AM171" s="21">
        <f t="shared" si="308"/>
        <v>6.8387714414386421E-4</v>
      </c>
      <c r="AN171" s="21">
        <f t="shared" si="309"/>
        <v>9.0770238538954301E-4</v>
      </c>
      <c r="AO171" s="21">
        <f t="shared" si="310"/>
        <v>6.0239154612582097E-4</v>
      </c>
      <c r="AP171" s="21">
        <f t="shared" si="311"/>
        <v>2.6651582477893931E-4</v>
      </c>
      <c r="AQ171" s="21">
        <f t="shared" si="312"/>
        <v>8.8435858679981587E-5</v>
      </c>
      <c r="AR171" s="21">
        <f t="shared" si="313"/>
        <v>3.4930120121991559E-3</v>
      </c>
      <c r="AS171" s="21">
        <f t="shared" si="314"/>
        <v>3.3459624941866335E-3</v>
      </c>
      <c r="AT171" s="21">
        <f t="shared" si="315"/>
        <v>1.6025517480907712E-3</v>
      </c>
      <c r="AU171" s="21">
        <f t="shared" si="316"/>
        <v>5.1169573473916691E-4</v>
      </c>
      <c r="AV171" s="21">
        <f t="shared" si="317"/>
        <v>1.2253856634997652E-4</v>
      </c>
      <c r="AW171" s="21">
        <f t="shared" si="318"/>
        <v>8.2910141425069483E-7</v>
      </c>
      <c r="AX171" s="21">
        <f t="shared" si="319"/>
        <v>1.091811912348295E-4</v>
      </c>
      <c r="AY171" s="21">
        <f t="shared" si="320"/>
        <v>1.4491495815025882E-4</v>
      </c>
      <c r="AZ171" s="21">
        <f t="shared" si="321"/>
        <v>9.6171991064483014E-5</v>
      </c>
      <c r="BA171" s="21">
        <f t="shared" si="322"/>
        <v>4.2549331384258625E-5</v>
      </c>
      <c r="BB171" s="21">
        <f t="shared" si="323"/>
        <v>1.4118811370195805E-5</v>
      </c>
      <c r="BC171" s="21">
        <f t="shared" si="324"/>
        <v>3.7479476743254793E-6</v>
      </c>
      <c r="BD171" s="21">
        <f t="shared" si="325"/>
        <v>7.7270587824580328E-4</v>
      </c>
      <c r="BE171" s="21">
        <f t="shared" si="326"/>
        <v>7.4017635170405222E-4</v>
      </c>
      <c r="BF171" s="21">
        <f t="shared" si="327"/>
        <v>3.5450812983697934E-4</v>
      </c>
      <c r="BG171" s="21">
        <f t="shared" si="328"/>
        <v>1.1319465857127897E-4</v>
      </c>
      <c r="BH171" s="21">
        <f t="shared" si="329"/>
        <v>2.7107341801217273E-5</v>
      </c>
      <c r="BI171" s="21">
        <f t="shared" si="330"/>
        <v>5.193234301353972E-6</v>
      </c>
      <c r="BJ171" s="22">
        <f t="shared" si="331"/>
        <v>0.2697414538900656</v>
      </c>
      <c r="BK171" s="22">
        <f t="shared" si="332"/>
        <v>0.2786872819980809</v>
      </c>
      <c r="BL171" s="22">
        <f t="shared" si="333"/>
        <v>0.41154042399675878</v>
      </c>
      <c r="BM171" s="22">
        <f t="shared" si="334"/>
        <v>0.39951037020710856</v>
      </c>
      <c r="BN171" s="22">
        <f t="shared" si="335"/>
        <v>0.59996982671788879</v>
      </c>
    </row>
    <row r="172" spans="1:66" x14ac:dyDescent="0.25">
      <c r="A172" t="s">
        <v>154</v>
      </c>
      <c r="B172" s="10" t="s">
        <v>497</v>
      </c>
      <c r="C172" s="10" t="s">
        <v>170</v>
      </c>
      <c r="D172" s="16">
        <v>44508</v>
      </c>
      <c r="E172">
        <f>VLOOKUP(A172,home!$A$2:$E$405,3,FALSE)</f>
        <v>1.3447</v>
      </c>
      <c r="F172" t="e">
        <f>VLOOKUP(B172,home!$B$2:$E$405,3,FALSE)</f>
        <v>#N/A</v>
      </c>
      <c r="G172">
        <f>VLOOKUP(C172,away!$B$2:$E$405,4,FALSE)</f>
        <v>0.97850000000000004</v>
      </c>
      <c r="H172">
        <f>VLOOKUP(A172,away!$A$2:$E$405,3,FALSE)</f>
        <v>1.05</v>
      </c>
      <c r="I172">
        <f>VLOOKUP(C172,away!$B$2:$E$405,3,FALSE)</f>
        <v>1.2531000000000001</v>
      </c>
      <c r="J172" t="e">
        <f>VLOOKUP(B172,home!$B$2:$E$405,4,FALSE)</f>
        <v>#N/A</v>
      </c>
      <c r="K172" s="3" t="e">
        <f t="shared" ref="K172" si="336">E172*F172*G172</f>
        <v>#N/A</v>
      </c>
      <c r="L172" s="3" t="e">
        <f t="shared" ref="L172" si="337">H172*I172*J172</f>
        <v>#N/A</v>
      </c>
      <c r="M172" s="5" t="e">
        <f t="shared" ref="M172" si="338">_xlfn.POISSON.DIST(0,K172,FALSE) * _xlfn.POISSON.DIST(0,L172,FALSE)</f>
        <v>#N/A</v>
      </c>
      <c r="N172" s="5" t="e">
        <f t="shared" ref="N172" si="339">_xlfn.POISSON.DIST(1,K172,FALSE) * _xlfn.POISSON.DIST(0,L172,FALSE)</f>
        <v>#N/A</v>
      </c>
      <c r="O172" s="5" t="e">
        <f t="shared" ref="O172" si="340">_xlfn.POISSON.DIST(0,K172,FALSE) * _xlfn.POISSON.DIST(1,L172,FALSE)</f>
        <v>#N/A</v>
      </c>
      <c r="P172" s="5" t="e">
        <f t="shared" ref="P172" si="341">_xlfn.POISSON.DIST(1,K172,FALSE) * _xlfn.POISSON.DIST(1,L172,FALSE)</f>
        <v>#N/A</v>
      </c>
      <c r="Q172" s="5" t="e">
        <f t="shared" ref="Q172" si="342">_xlfn.POISSON.DIST(2,K172,FALSE) * _xlfn.POISSON.DIST(0,L172,FALSE)</f>
        <v>#N/A</v>
      </c>
      <c r="R172" s="5" t="e">
        <f t="shared" ref="R172" si="343">_xlfn.POISSON.DIST(0,K172,FALSE) * _xlfn.POISSON.DIST(2,L172,FALSE)</f>
        <v>#N/A</v>
      </c>
      <c r="S172" s="5" t="e">
        <f t="shared" ref="S172" si="344">_xlfn.POISSON.DIST(2,K172,FALSE) * _xlfn.POISSON.DIST(2,L172,FALSE)</f>
        <v>#N/A</v>
      </c>
      <c r="T172" s="5" t="e">
        <f t="shared" ref="T172" si="345">_xlfn.POISSON.DIST(2,K172,FALSE) * _xlfn.POISSON.DIST(1,L172,FALSE)</f>
        <v>#N/A</v>
      </c>
      <c r="U172" s="5" t="e">
        <f t="shared" ref="U172" si="346">_xlfn.POISSON.DIST(1,K172,FALSE) * _xlfn.POISSON.DIST(2,L172,FALSE)</f>
        <v>#N/A</v>
      </c>
      <c r="V172" s="5" t="e">
        <f t="shared" ref="V172" si="347">_xlfn.POISSON.DIST(3,K172,FALSE) * _xlfn.POISSON.DIST(3,L172,FALSE)</f>
        <v>#N/A</v>
      </c>
      <c r="W172" s="5" t="e">
        <f t="shared" ref="W172" si="348">_xlfn.POISSON.DIST(3,K172,FALSE) * _xlfn.POISSON.DIST(0,L172,FALSE)</f>
        <v>#N/A</v>
      </c>
      <c r="X172" s="5" t="e">
        <f t="shared" ref="X172" si="349">_xlfn.POISSON.DIST(3,K172,FALSE) * _xlfn.POISSON.DIST(1,L172,FALSE)</f>
        <v>#N/A</v>
      </c>
      <c r="Y172" s="5" t="e">
        <f t="shared" ref="Y172" si="350">_xlfn.POISSON.DIST(3,K172,FALSE) * _xlfn.POISSON.DIST(2,L172,FALSE)</f>
        <v>#N/A</v>
      </c>
      <c r="Z172" s="5" t="e">
        <f t="shared" ref="Z172" si="351">_xlfn.POISSON.DIST(0,K172,FALSE) * _xlfn.POISSON.DIST(3,L172,FALSE)</f>
        <v>#N/A</v>
      </c>
      <c r="AA172" s="5" t="e">
        <f t="shared" ref="AA172" si="352">_xlfn.POISSON.DIST(1,K172,FALSE) * _xlfn.POISSON.DIST(3,L172,FALSE)</f>
        <v>#N/A</v>
      </c>
      <c r="AB172" s="5" t="e">
        <f t="shared" ref="AB172" si="353">_xlfn.POISSON.DIST(2,K172,FALSE) * _xlfn.POISSON.DIST(3,L172,FALSE)</f>
        <v>#N/A</v>
      </c>
      <c r="AC172" s="5" t="e">
        <f t="shared" ref="AC172" si="354">_xlfn.POISSON.DIST(4,K172,FALSE) * _xlfn.POISSON.DIST(4,L172,FALSE)</f>
        <v>#N/A</v>
      </c>
      <c r="AD172" s="5" t="e">
        <f t="shared" ref="AD172" si="355">_xlfn.POISSON.DIST(4,K172,FALSE) * _xlfn.POISSON.DIST(0,L172,FALSE)</f>
        <v>#N/A</v>
      </c>
      <c r="AE172" s="5" t="e">
        <f t="shared" ref="AE172" si="356">_xlfn.POISSON.DIST(4,K172,FALSE) * _xlfn.POISSON.DIST(1,L172,FALSE)</f>
        <v>#N/A</v>
      </c>
      <c r="AF172" s="5" t="e">
        <f t="shared" ref="AF172" si="357">_xlfn.POISSON.DIST(4,K172,FALSE) * _xlfn.POISSON.DIST(2,L172,FALSE)</f>
        <v>#N/A</v>
      </c>
      <c r="AG172" s="5" t="e">
        <f t="shared" ref="AG172" si="358">_xlfn.POISSON.DIST(4,K172,FALSE) * _xlfn.POISSON.DIST(3,L172,FALSE)</f>
        <v>#N/A</v>
      </c>
      <c r="AH172" s="5" t="e">
        <f t="shared" ref="AH172" si="359">_xlfn.POISSON.DIST(0,K172,FALSE) * _xlfn.POISSON.DIST(4,L172,FALSE)</f>
        <v>#N/A</v>
      </c>
      <c r="AI172" s="5" t="e">
        <f t="shared" ref="AI172" si="360">_xlfn.POISSON.DIST(1,K172,FALSE) * _xlfn.POISSON.DIST(4,L172,FALSE)</f>
        <v>#N/A</v>
      </c>
      <c r="AJ172" s="5" t="e">
        <f t="shared" ref="AJ172" si="361">_xlfn.POISSON.DIST(2,K172,FALSE) * _xlfn.POISSON.DIST(4,L172,FALSE)</f>
        <v>#N/A</v>
      </c>
      <c r="AK172" s="5" t="e">
        <f t="shared" ref="AK172" si="362">_xlfn.POISSON.DIST(3,K172,FALSE) * _xlfn.POISSON.DIST(4,L172,FALSE)</f>
        <v>#N/A</v>
      </c>
      <c r="AL172" s="5" t="e">
        <f t="shared" ref="AL172" si="363">_xlfn.POISSON.DIST(5,K172,FALSE) * _xlfn.POISSON.DIST(5,L172,FALSE)</f>
        <v>#N/A</v>
      </c>
      <c r="AM172" s="5" t="e">
        <f t="shared" ref="AM172" si="364">_xlfn.POISSON.DIST(5,K172,FALSE) * _xlfn.POISSON.DIST(0,L172,FALSE)</f>
        <v>#N/A</v>
      </c>
      <c r="AN172" s="5" t="e">
        <f t="shared" ref="AN172" si="365">_xlfn.POISSON.DIST(5,K172,FALSE) * _xlfn.POISSON.DIST(1,L172,FALSE)</f>
        <v>#N/A</v>
      </c>
      <c r="AO172" s="5" t="e">
        <f t="shared" ref="AO172" si="366">_xlfn.POISSON.DIST(5,K172,FALSE) * _xlfn.POISSON.DIST(2,L172,FALSE)</f>
        <v>#N/A</v>
      </c>
      <c r="AP172" s="5" t="e">
        <f t="shared" ref="AP172" si="367">_xlfn.POISSON.DIST(5,K172,FALSE) * _xlfn.POISSON.DIST(3,L172,FALSE)</f>
        <v>#N/A</v>
      </c>
      <c r="AQ172" s="5" t="e">
        <f t="shared" ref="AQ172" si="368">_xlfn.POISSON.DIST(5,K172,FALSE) * _xlfn.POISSON.DIST(4,L172,FALSE)</f>
        <v>#N/A</v>
      </c>
      <c r="AR172" s="5" t="e">
        <f t="shared" ref="AR172" si="369">_xlfn.POISSON.DIST(0,K172,FALSE) * _xlfn.POISSON.DIST(5,L172,FALSE)</f>
        <v>#N/A</v>
      </c>
      <c r="AS172" s="5" t="e">
        <f t="shared" ref="AS172" si="370">_xlfn.POISSON.DIST(1,K172,FALSE) * _xlfn.POISSON.DIST(5,L172,FALSE)</f>
        <v>#N/A</v>
      </c>
      <c r="AT172" s="5" t="e">
        <f t="shared" ref="AT172" si="371">_xlfn.POISSON.DIST(2,K172,FALSE) * _xlfn.POISSON.DIST(5,L172,FALSE)</f>
        <v>#N/A</v>
      </c>
      <c r="AU172" s="5" t="e">
        <f t="shared" ref="AU172" si="372">_xlfn.POISSON.DIST(3,K172,FALSE) * _xlfn.POISSON.DIST(5,L172,FALSE)</f>
        <v>#N/A</v>
      </c>
      <c r="AV172" s="5" t="e">
        <f t="shared" ref="AV172" si="373">_xlfn.POISSON.DIST(4,K172,FALSE) * _xlfn.POISSON.DIST(5,L172,FALSE)</f>
        <v>#N/A</v>
      </c>
      <c r="AW172" s="5" t="e">
        <f t="shared" ref="AW172" si="374">_xlfn.POISSON.DIST(6,K172,FALSE) * _xlfn.POISSON.DIST(6,L172,FALSE)</f>
        <v>#N/A</v>
      </c>
      <c r="AX172" s="5" t="e">
        <f t="shared" ref="AX172" si="375">_xlfn.POISSON.DIST(6,K172,FALSE) * _xlfn.POISSON.DIST(0,L172,FALSE)</f>
        <v>#N/A</v>
      </c>
      <c r="AY172" s="5" t="e">
        <f t="shared" ref="AY172" si="376">_xlfn.POISSON.DIST(6,K172,FALSE) * _xlfn.POISSON.DIST(1,L172,FALSE)</f>
        <v>#N/A</v>
      </c>
      <c r="AZ172" s="5" t="e">
        <f t="shared" ref="AZ172" si="377">_xlfn.POISSON.DIST(6,K172,FALSE) * _xlfn.POISSON.DIST(2,L172,FALSE)</f>
        <v>#N/A</v>
      </c>
      <c r="BA172" s="5" t="e">
        <f t="shared" ref="BA172" si="378">_xlfn.POISSON.DIST(6,K172,FALSE) * _xlfn.POISSON.DIST(3,L172,FALSE)</f>
        <v>#N/A</v>
      </c>
      <c r="BB172" s="5" t="e">
        <f t="shared" ref="BB172" si="379">_xlfn.POISSON.DIST(6,K172,FALSE) * _xlfn.POISSON.DIST(4,L172,FALSE)</f>
        <v>#N/A</v>
      </c>
      <c r="BC172" s="5" t="e">
        <f t="shared" ref="BC172" si="380">_xlfn.POISSON.DIST(6,K172,FALSE) * _xlfn.POISSON.DIST(5,L172,FALSE)</f>
        <v>#N/A</v>
      </c>
      <c r="BD172" s="5" t="e">
        <f t="shared" ref="BD172" si="381">_xlfn.POISSON.DIST(0,K172,FALSE) * _xlfn.POISSON.DIST(6,L172,FALSE)</f>
        <v>#N/A</v>
      </c>
      <c r="BE172" s="5" t="e">
        <f t="shared" ref="BE172" si="382">_xlfn.POISSON.DIST(1,K172,FALSE) * _xlfn.POISSON.DIST(6,L172,FALSE)</f>
        <v>#N/A</v>
      </c>
      <c r="BF172" s="5" t="e">
        <f t="shared" ref="BF172" si="383">_xlfn.POISSON.DIST(2,K172,FALSE) * _xlfn.POISSON.DIST(6,L172,FALSE)</f>
        <v>#N/A</v>
      </c>
      <c r="BG172" s="5" t="e">
        <f t="shared" ref="BG172" si="384">_xlfn.POISSON.DIST(3,K172,FALSE) * _xlfn.POISSON.DIST(6,L172,FALSE)</f>
        <v>#N/A</v>
      </c>
      <c r="BH172" s="5" t="e">
        <f t="shared" ref="BH172" si="385">_xlfn.POISSON.DIST(4,K172,FALSE) * _xlfn.POISSON.DIST(6,L172,FALSE)</f>
        <v>#N/A</v>
      </c>
      <c r="BI172" s="5" t="e">
        <f t="shared" ref="BI172" si="386">_xlfn.POISSON.DIST(5,K172,FALSE) * _xlfn.POISSON.DIST(6,L172,FALSE)</f>
        <v>#N/A</v>
      </c>
      <c r="BJ172" s="8" t="e">
        <f t="shared" ref="BJ172" si="387">SUM(N172,Q172,T172,W172,X172,Y172,AD172,AE172,AF172,AG172,AM172,AN172,AO172,AP172,AQ172,AX172,AY172,AZ172,BA172,BB172,BC172)</f>
        <v>#N/A</v>
      </c>
      <c r="BK172" s="8" t="e">
        <f t="shared" ref="BK172" si="388">SUM(M172,P172,S172,V172,AC172,AL172,AY172)</f>
        <v>#N/A</v>
      </c>
      <c r="BL172" s="8" t="e">
        <f t="shared" ref="BL172" si="389">SUM(O172,R172,U172,AA172,AB172,AH172,AI172,AJ172,AK172,AR172,AS172,AT172,AU172,AV172,BD172,BE172,BF172,BG172,BH172,BI172)</f>
        <v>#N/A</v>
      </c>
      <c r="BM172" s="8" t="e">
        <f t="shared" ref="BM172" si="390">SUM(S172:BI172)</f>
        <v>#N/A</v>
      </c>
      <c r="BN172" s="8" t="e">
        <f t="shared" ref="BN172" si="391">SUM(M172:R172)</f>
        <v>#N/A</v>
      </c>
    </row>
    <row r="173" spans="1:66" x14ac:dyDescent="0.25">
      <c r="A173" t="s">
        <v>10</v>
      </c>
      <c r="B173" t="s">
        <v>49</v>
      </c>
      <c r="C173" t="s">
        <v>241</v>
      </c>
      <c r="D173" s="16"/>
      <c r="E173">
        <f>VLOOKUP(A173,home!$A$2:$E$405,3,FALSE)</f>
        <v>1.5425</v>
      </c>
      <c r="F173">
        <f>VLOOKUP(B173,home!$B$2:$E$405,3,FALSE)</f>
        <v>0.68640000000000001</v>
      </c>
      <c r="G173">
        <f>VLOOKUP(C173,away!$B$2:$E$405,4,FALSE)</f>
        <v>0.87709999999999999</v>
      </c>
      <c r="H173">
        <f>VLOOKUP(A173,away!$A$2:$E$405,3,FALSE)</f>
        <v>1.4443999999999999</v>
      </c>
      <c r="I173">
        <f>VLOOKUP(C173,away!$B$2:$E$405,3,FALSE)</f>
        <v>1.0995999999999999</v>
      </c>
      <c r="J173">
        <f>VLOOKUP(B173,home!$B$2:$E$405,4,FALSE)</f>
        <v>0.65159999999999996</v>
      </c>
      <c r="K173" s="3">
        <f t="shared" ref="K173:K236" si="392">E173*F173*G173</f>
        <v>0.92864892119999998</v>
      </c>
      <c r="L173" s="3">
        <f t="shared" ref="L173:L236" si="393">H173*I173*J173</f>
        <v>1.0349116755839998</v>
      </c>
      <c r="M173" s="5">
        <f t="shared" ref="M173:M236" si="394">_xlfn.POISSON.DIST(0,K173,FALSE) * _xlfn.POISSON.DIST(0,L173,FALSE)</f>
        <v>0.14035777271264305</v>
      </c>
      <c r="N173" s="5">
        <f t="shared" ref="N173:N236" si="395">_xlfn.POISSON.DIST(1,K173,FALSE) * _xlfn.POISSON.DIST(0,L173,FALSE)</f>
        <v>0.13034309421163079</v>
      </c>
      <c r="O173" s="5">
        <f t="shared" ref="O173:O236" si="396">_xlfn.POISSON.DIST(0,K173,FALSE) * _xlfn.POISSON.DIST(1,L173,FALSE)</f>
        <v>0.14525789773927961</v>
      </c>
      <c r="P173" s="5">
        <f t="shared" ref="P173:P236" si="397">_xlfn.POISSON.DIST(1,K173,FALSE) * _xlfn.POISSON.DIST(1,L173,FALSE)</f>
        <v>0.13489359003136195</v>
      </c>
      <c r="Q173" s="5">
        <f t="shared" ref="Q173:Q236" si="398">_xlfn.POISSON.DIST(2,K173,FALSE) * _xlfn.POISSON.DIST(0,L173,FALSE)</f>
        <v>6.0521486912750423E-2</v>
      </c>
      <c r="R173" s="5">
        <f t="shared" ref="R173:R236" si="399">_xlfn.POISSON.DIST(0,K173,FALSE) * _xlfn.POISSON.DIST(2,L173,FALSE)</f>
        <v>7.5164547170583573E-2</v>
      </c>
      <c r="S173" s="5">
        <f t="shared" ref="S173:S236" si="400">_xlfn.POISSON.DIST(2,K173,FALSE) * _xlfn.POISSON.DIST(2,L173,FALSE)</f>
        <v>3.2410532526764138E-2</v>
      </c>
      <c r="T173" s="5">
        <f t="shared" ref="T173:T236" si="401">_xlfn.POISSON.DIST(2,K173,FALSE) * _xlfn.POISSON.DIST(1,L173,FALSE)</f>
        <v>6.2634393429709639E-2</v>
      </c>
      <c r="U173" s="5">
        <f t="shared" ref="U173:U236" si="402">_xlfn.POISSON.DIST(1,K173,FALSE) * _xlfn.POISSON.DIST(2,L173,FALSE)</f>
        <v>6.9801475642448957E-2</v>
      </c>
      <c r="V173" s="5">
        <f t="shared" ref="V173:V236" si="403">_xlfn.POISSON.DIST(3,K173,FALSE) * _xlfn.POISSON.DIST(3,L173,FALSE)</f>
        <v>3.4609753211128714E-3</v>
      </c>
      <c r="W173" s="5">
        <f t="shared" ref="W173:W236" si="404">_xlfn.POISSON.DIST(3,K173,FALSE) * _xlfn.POISSON.DIST(0,L173,FALSE)</f>
        <v>1.8734404510315203E-2</v>
      </c>
      <c r="X173" s="5">
        <f t="shared" ref="X173:X236" si="405">_xlfn.POISSON.DIST(3,K173,FALSE) * _xlfn.POISSON.DIST(1,L173,FALSE)</f>
        <v>1.9388453962838746E-2</v>
      </c>
      <c r="Y173" s="5">
        <f t="shared" ref="Y173:Y236" si="406">_xlfn.POISSON.DIST(3,K173,FALSE) * _xlfn.POISSON.DIST(2,L173,FALSE)</f>
        <v>1.0032668688832345E-2</v>
      </c>
      <c r="Z173" s="5">
        <f t="shared" ref="Z173:Z236" si="407">_xlfn.POISSON.DIST(0,K173,FALSE) * _xlfn.POISSON.DIST(3,L173,FALSE)</f>
        <v>2.5929555818940419E-2</v>
      </c>
      <c r="AA173" s="5">
        <f t="shared" ref="AA173:AA236" si="408">_xlfn.POISSON.DIST(1,K173,FALSE) * _xlfn.POISSON.DIST(3,L173,FALSE)</f>
        <v>2.4079454038454205E-2</v>
      </c>
      <c r="AB173" s="5">
        <f t="shared" ref="AB173:AB236" si="409">_xlfn.POISSON.DIST(2,K173,FALSE) * _xlfn.POISSON.DIST(3,L173,FALSE)</f>
        <v>1.1180679507947735E-2</v>
      </c>
      <c r="AC173" s="5">
        <f t="shared" ref="AC173:AC236" si="410">_xlfn.POISSON.DIST(4,K173,FALSE) * _xlfn.POISSON.DIST(4,L173,FALSE)</f>
        <v>2.0788988786119738E-4</v>
      </c>
      <c r="AD173" s="5">
        <f t="shared" ref="AD173:AD236" si="411">_xlfn.POISSON.DIST(4,K173,FALSE) * _xlfn.POISSON.DIST(0,L173,FALSE)</f>
        <v>4.3494211344571564E-3</v>
      </c>
      <c r="AE173" s="5">
        <f t="shared" ref="AE173:AE236" si="412">_xlfn.POISSON.DIST(4,K173,FALSE) * _xlfn.POISSON.DIST(1,L173,FALSE)</f>
        <v>4.5012667140815164E-3</v>
      </c>
      <c r="AF173" s="5">
        <f t="shared" ref="AF173:AF236" si="413">_xlfn.POISSON.DIST(4,K173,FALSE) * _xlfn.POISSON.DIST(2,L173,FALSE)</f>
        <v>2.3292067386602934E-3</v>
      </c>
      <c r="AG173" s="5">
        <f t="shared" ref="AG173:AG236" si="414">_xlfn.POISSON.DIST(4,K173,FALSE) * _xlfn.POISSON.DIST(3,L173,FALSE)</f>
        <v>8.0350774956282269E-4</v>
      </c>
      <c r="AH173" s="5">
        <f t="shared" ref="AH173:AH236" si="415">_xlfn.POISSON.DIST(0,K173,FALSE) * _xlfn.POISSON.DIST(4,L173,FALSE)</f>
        <v>6.7087000149321178E-3</v>
      </c>
      <c r="AI173" s="5">
        <f t="shared" ref="AI173:AI236" si="416">_xlfn.POISSON.DIST(1,K173,FALSE) * _xlfn.POISSON.DIST(4,L173,FALSE)</f>
        <v>6.2300270315211364E-3</v>
      </c>
      <c r="AJ173" s="5">
        <f t="shared" ref="AJ173:AJ236" si="417">_xlfn.POISSON.DIST(2,K173,FALSE) * _xlfn.POISSON.DIST(4,L173,FALSE)</f>
        <v>2.8927539409344693E-3</v>
      </c>
      <c r="AK173" s="5">
        <f t="shared" ref="AK173:AK236" si="418">_xlfn.POISSON.DIST(3,K173,FALSE) * _xlfn.POISSON.DIST(4,L173,FALSE)</f>
        <v>8.9545094218194813E-4</v>
      </c>
      <c r="AL173" s="5">
        <f t="shared" ref="AL173:AL236" si="419">_xlfn.POISSON.DIST(5,K173,FALSE) * _xlfn.POISSON.DIST(5,L173,FALSE)</f>
        <v>7.9918661468722901E-6</v>
      </c>
      <c r="AM173" s="5">
        <f t="shared" ref="AM173:AM236" si="420">_xlfn.POISSON.DIST(5,K173,FALSE) * _xlfn.POISSON.DIST(0,L173,FALSE)</f>
        <v>8.0781704887162393E-4</v>
      </c>
      <c r="AN173" s="5">
        <f t="shared" ref="AN173:AN236" si="421">_xlfn.POISSON.DIST(5,K173,FALSE) * _xlfn.POISSON.DIST(1,L173,FALSE)</f>
        <v>8.3601929561305402E-4</v>
      </c>
      <c r="AO173" s="5">
        <f t="shared" ref="AO173:AO236" si="422">_xlfn.POISSON.DIST(5,K173,FALSE) * _xlfn.POISSON.DIST(2,L173,FALSE)</f>
        <v>4.326030650217305E-4</v>
      </c>
      <c r="AP173" s="5">
        <f t="shared" ref="AP173:AP236" si="423">_xlfn.POISSON.DIST(5,K173,FALSE) * _xlfn.POISSON.DIST(3,L173,FALSE)</f>
        <v>1.4923532096147105E-4</v>
      </c>
      <c r="AQ173" s="5">
        <f t="shared" ref="AQ173:AQ236" si="424">_xlfn.POISSON.DIST(5,K173,FALSE) * _xlfn.POISSON.DIST(4,L173,FALSE)</f>
        <v>3.8611344018137992E-5</v>
      </c>
      <c r="AR173" s="5">
        <f t="shared" ref="AR173:AR236" si="425">_xlfn.POISSON.DIST(0,K173,FALSE) * _xlfn.POISSON.DIST(5,L173,FALSE)</f>
        <v>1.3885823946887608E-3</v>
      </c>
      <c r="AS173" s="5">
        <f t="shared" ref="AS173:AS236" si="426">_xlfn.POISSON.DIST(1,K173,FALSE) * _xlfn.POISSON.DIST(5,L173,FALSE)</f>
        <v>1.2895055428250306E-3</v>
      </c>
      <c r="AT173" s="5">
        <f t="shared" ref="AT173:AT236" si="427">_xlfn.POISSON.DIST(2,K173,FALSE) * _xlfn.POISSON.DIST(5,L173,FALSE)</f>
        <v>5.9874896561294222E-4</v>
      </c>
      <c r="AU173" s="5">
        <f t="shared" ref="AU173:AU236" si="428">_xlfn.POISSON.DIST(3,K173,FALSE) * _xlfn.POISSON.DIST(5,L173,FALSE)</f>
        <v>1.8534252699535828E-4</v>
      </c>
      <c r="AV173" s="5">
        <f t="shared" ref="AV173:AV236" si="429">_xlfn.POISSON.DIST(4,K173,FALSE) * _xlfn.POISSON.DIST(5,L173,FALSE)</f>
        <v>4.3029534436680333E-5</v>
      </c>
      <c r="AW173" s="5">
        <f t="shared" ref="AW173:AW236" si="430">_xlfn.POISSON.DIST(6,K173,FALSE) * _xlfn.POISSON.DIST(6,L173,FALSE)</f>
        <v>2.133538802634718E-7</v>
      </c>
      <c r="AX173" s="5">
        <f t="shared" ref="AX173:AX236" si="431">_xlfn.POISSON.DIST(6,K173,FALSE) * _xlfn.POISSON.DIST(0,L173,FALSE)</f>
        <v>1.2502973849360015E-4</v>
      </c>
      <c r="AY173" s="5">
        <f t="shared" ref="AY173:AY236" si="432">_xlfn.POISSON.DIST(6,K173,FALSE) * _xlfn.POISSON.DIST(1,L173,FALSE)</f>
        <v>1.2939473616224102E-4</v>
      </c>
      <c r="AZ173" s="5">
        <f t="shared" ref="AZ173:AZ236" si="433">_xlfn.POISSON.DIST(6,K173,FALSE) * _xlfn.POISSON.DIST(2,L173,FALSE)</f>
        <v>6.6956061606707217E-5</v>
      </c>
      <c r="BA173" s="5">
        <f t="shared" ref="BA173:BA236" si="434">_xlfn.POISSON.DIST(6,K173,FALSE) * _xlfn.POISSON.DIST(3,L173,FALSE)</f>
        <v>2.3097869969300964E-5</v>
      </c>
      <c r="BB173" s="5">
        <f t="shared" ref="BB173:BB236" si="435">_xlfn.POISSON.DIST(6,K173,FALSE) * _xlfn.POISSON.DIST(4,L173,FALSE)</f>
        <v>5.9760638280876509E-6</v>
      </c>
      <c r="BC173" s="5">
        <f t="shared" ref="BC173:BC236" si="436">_xlfn.POISSON.DIST(6,K173,FALSE) * _xlfn.POISSON.DIST(5,L173,FALSE)</f>
        <v>1.2369396459446248E-6</v>
      </c>
      <c r="BD173" s="5">
        <f t="shared" ref="BD173:BD236" si="437">_xlfn.POISSON.DIST(0,K173,FALSE) * _xlfn.POISSON.DIST(6,L173,FALSE)</f>
        <v>2.3951002212896467E-4</v>
      </c>
      <c r="BE173" s="5">
        <f t="shared" ref="BE173:BE236" si="438">_xlfn.POISSON.DIST(1,K173,FALSE) * _xlfn.POISSON.DIST(6,L173,FALSE)</f>
        <v>2.2242072366665118E-4</v>
      </c>
      <c r="BF173" s="5">
        <f t="shared" ref="BF173:BF236" si="439">_xlfn.POISSON.DIST(2,K173,FALSE) * _xlfn.POISSON.DIST(6,L173,FALSE)</f>
        <v>1.0327538254277943E-4</v>
      </c>
      <c r="BG173" s="5">
        <f t="shared" ref="BG173:BG236" si="440">_xlfn.POISSON.DIST(3,K173,FALSE) * _xlfn.POISSON.DIST(6,L173,FALSE)</f>
        <v>3.1968857528289815E-5</v>
      </c>
      <c r="BH173" s="5">
        <f t="shared" ref="BH173:BH236" si="441">_xlfn.POISSON.DIST(4,K173,FALSE) * _xlfn.POISSON.DIST(6,L173,FALSE)</f>
        <v>7.4219612639107078E-6</v>
      </c>
      <c r="BI173" s="5">
        <f t="shared" ref="BI173:BI236" si="442">_xlfn.POISSON.DIST(5,K173,FALSE) * _xlfn.POISSON.DIST(6,L173,FALSE)</f>
        <v>1.3784792641837739E-6</v>
      </c>
      <c r="BJ173" s="8">
        <f t="shared" ref="BJ173:BJ236" si="443">SUM(N173,Q173,T173,W173,X173,Y173,AD173,AE173,AF173,AG173,AM173,AN173,AO173,AP173,AQ173,AX173,AY173,AZ173,BA173,BB173,BC173)</f>
        <v>0.31625388153703077</v>
      </c>
      <c r="BK173" s="8">
        <f t="shared" ref="BK173:BK236" si="444">SUM(M173,P173,S173,V173,AC173,AL173,AY173)</f>
        <v>0.31146814708205228</v>
      </c>
      <c r="BL173" s="8">
        <f t="shared" ref="BL173:BL236" si="445">SUM(O173,R173,U173,AA173,AB173,AH173,AI173,AJ173,AK173,AR173,AS173,AT173,AU173,AV173,BD173,BE173,BF173,BG173,BH173,BI173)</f>
        <v>0.3463221704192373</v>
      </c>
      <c r="BM173" s="8">
        <f t="shared" ref="BM173:BM236" si="446">SUM(S173:BI173)</f>
        <v>0.31330618469672938</v>
      </c>
      <c r="BN173" s="8">
        <f t="shared" ref="BN173:BN236" si="447">SUM(M173:R173)</f>
        <v>0.68653838877824946</v>
      </c>
    </row>
    <row r="174" spans="1:66" x14ac:dyDescent="0.25">
      <c r="A174" t="s">
        <v>13</v>
      </c>
      <c r="B174" t="s">
        <v>62</v>
      </c>
      <c r="C174" t="s">
        <v>248</v>
      </c>
      <c r="D174" s="16"/>
      <c r="E174">
        <f>VLOOKUP(A174,home!$A$2:$E$405,3,FALSE)</f>
        <v>1.4837</v>
      </c>
      <c r="F174">
        <f>VLOOKUP(B174,home!$B$2:$E$405,3,FALSE)</f>
        <v>1.2290000000000001</v>
      </c>
      <c r="G174">
        <f>VLOOKUP(C174,away!$B$2:$E$405,4,FALSE)</f>
        <v>0.83260000000000001</v>
      </c>
      <c r="H174">
        <f>VLOOKUP(A174,away!$A$2:$E$405,3,FALSE)</f>
        <v>1.2190000000000001</v>
      </c>
      <c r="I174">
        <f>VLOOKUP(C174,away!$B$2:$E$405,3,FALSE)</f>
        <v>1.5924</v>
      </c>
      <c r="J174">
        <f>VLOOKUP(B174,home!$B$2:$E$405,4,FALSE)</f>
        <v>0.82030000000000003</v>
      </c>
      <c r="K174" s="3">
        <f t="shared" si="392"/>
        <v>1.5182188739800002</v>
      </c>
      <c r="L174" s="3">
        <f t="shared" si="393"/>
        <v>1.5923135326800002</v>
      </c>
      <c r="M174" s="5">
        <f t="shared" si="394"/>
        <v>4.4577215814710511E-2</v>
      </c>
      <c r="N174" s="5">
        <f t="shared" si="395"/>
        <v>6.7677970399373233E-2</v>
      </c>
      <c r="O174" s="5">
        <f t="shared" si="396"/>
        <v>7.0980903990960464E-2</v>
      </c>
      <c r="P174" s="5">
        <f t="shared" si="397"/>
        <v>0.10776454813123848</v>
      </c>
      <c r="Q174" s="5">
        <f t="shared" si="398"/>
        <v>5.1374986006494115E-2</v>
      </c>
      <c r="R174" s="5">
        <f t="shared" si="399"/>
        <v>5.6511926993333107E-2</v>
      </c>
      <c r="S174" s="5">
        <f t="shared" si="400"/>
        <v>6.5129672309512318E-2</v>
      </c>
      <c r="T174" s="5">
        <f t="shared" si="401"/>
        <v>8.1805085459386223E-2</v>
      </c>
      <c r="U174" s="5">
        <f t="shared" si="402"/>
        <v>8.5797474166258159E-2</v>
      </c>
      <c r="V174" s="5">
        <f t="shared" si="403"/>
        <v>1.7494412231536017E-2</v>
      </c>
      <c r="W174" s="5">
        <f t="shared" si="404"/>
        <v>2.5999491135172595E-2</v>
      </c>
      <c r="X174" s="5">
        <f t="shared" si="405"/>
        <v>4.1399341577329024E-2</v>
      </c>
      <c r="Y174" s="5">
        <f t="shared" si="406"/>
        <v>3.2960365918811407E-2</v>
      </c>
      <c r="Z174" s="5">
        <f t="shared" si="407"/>
        <v>2.9994902036436157E-2</v>
      </c>
      <c r="AA174" s="5">
        <f t="shared" si="408"/>
        <v>4.5538826394898514E-2</v>
      </c>
      <c r="AB174" s="5">
        <f t="shared" si="409"/>
        <v>3.4568952865816772E-2</v>
      </c>
      <c r="AC174" s="5">
        <f t="shared" si="410"/>
        <v>2.6432749815362899E-3</v>
      </c>
      <c r="AD174" s="5">
        <f t="shared" si="411"/>
        <v>9.868229538823681E-3</v>
      </c>
      <c r="AE174" s="5">
        <f t="shared" si="412"/>
        <v>1.5713315438261464E-2</v>
      </c>
      <c r="AF174" s="5">
        <f t="shared" si="413"/>
        <v>1.2510262407806652E-2</v>
      </c>
      <c r="AG174" s="5">
        <f t="shared" si="414"/>
        <v>6.6400867097761371E-3</v>
      </c>
      <c r="AH174" s="5">
        <f t="shared" si="415"/>
        <v>1.1940322106007048E-2</v>
      </c>
      <c r="AI174" s="5">
        <f t="shared" si="416"/>
        <v>1.8128022382740524E-2</v>
      </c>
      <c r="AJ174" s="5">
        <f t="shared" si="417"/>
        <v>1.3761152864704281E-2</v>
      </c>
      <c r="AK174" s="5">
        <f t="shared" si="418"/>
        <v>6.964147335639331E-3</v>
      </c>
      <c r="AL174" s="5">
        <f t="shared" si="419"/>
        <v>2.5560262458371364E-4</v>
      </c>
      <c r="AM174" s="5">
        <f t="shared" si="420"/>
        <v>2.9964264677218118E-3</v>
      </c>
      <c r="AN174" s="5">
        <f t="shared" si="421"/>
        <v>4.7712504142339721E-3</v>
      </c>
      <c r="AO174" s="5">
        <f t="shared" si="422"/>
        <v>3.7986633011949066E-3</v>
      </c>
      <c r="AP174" s="5">
        <f t="shared" si="423"/>
        <v>2.0162209935291773E-3</v>
      </c>
      <c r="AQ174" s="5">
        <f t="shared" si="424"/>
        <v>8.0261399321750605E-4</v>
      </c>
      <c r="AR174" s="5">
        <f t="shared" si="425"/>
        <v>3.8025472947906354E-3</v>
      </c>
      <c r="AS174" s="5">
        <f t="shared" si="426"/>
        <v>5.7730990721527337E-3</v>
      </c>
      <c r="AT174" s="5">
        <f t="shared" si="427"/>
        <v>4.3824139863493537E-3</v>
      </c>
      <c r="AU174" s="5">
        <f t="shared" si="428"/>
        <v>2.217821209223174E-3</v>
      </c>
      <c r="AV174" s="5">
        <f t="shared" si="429"/>
        <v>8.417845047389422E-4</v>
      </c>
      <c r="AW174" s="5">
        <f t="shared" si="430"/>
        <v>1.7164287502782896E-5</v>
      </c>
      <c r="AX174" s="5">
        <f t="shared" si="431"/>
        <v>7.5820520296474632E-4</v>
      </c>
      <c r="AY174" s="5">
        <f t="shared" si="432"/>
        <v>1.2073004052291518E-3</v>
      </c>
      <c r="AZ174" s="5">
        <f t="shared" si="433"/>
        <v>9.6120038662821355E-4</v>
      </c>
      <c r="BA174" s="5">
        <f t="shared" si="434"/>
        <v>5.1017746108178409E-4</v>
      </c>
      <c r="BB174" s="5">
        <f t="shared" si="435"/>
        <v>2.0309061883721225E-4</v>
      </c>
      <c r="BC174" s="5">
        <f t="shared" si="436"/>
        <v>6.4676788146969741E-5</v>
      </c>
      <c r="BD174" s="5">
        <f t="shared" si="437"/>
        <v>1.0091412526918094E-3</v>
      </c>
      <c r="BE174" s="5">
        <f t="shared" si="438"/>
        <v>1.5320972963485254E-3</v>
      </c>
      <c r="BF174" s="5">
        <f t="shared" si="439"/>
        <v>1.1630295160450306E-3</v>
      </c>
      <c r="BG174" s="5">
        <f t="shared" si="440"/>
        <v>5.8857778741846383E-4</v>
      </c>
      <c r="BH174" s="5">
        <f t="shared" si="441"/>
        <v>2.2339747641602495E-4</v>
      </c>
      <c r="BI174" s="5">
        <f t="shared" si="442"/>
        <v>6.7833253018862182E-5</v>
      </c>
      <c r="BJ174" s="8">
        <f t="shared" si="443"/>
        <v>0.36403896062401997</v>
      </c>
      <c r="BK174" s="8">
        <f t="shared" si="444"/>
        <v>0.23907202649834652</v>
      </c>
      <c r="BL174" s="8">
        <f t="shared" si="445"/>
        <v>0.36579347174955168</v>
      </c>
      <c r="BM174" s="8">
        <f t="shared" si="446"/>
        <v>0.59882167345451776</v>
      </c>
      <c r="BN174" s="8">
        <f t="shared" si="447"/>
        <v>0.39888755133610992</v>
      </c>
    </row>
    <row r="175" spans="1:66" x14ac:dyDescent="0.25">
      <c r="A175" t="s">
        <v>16</v>
      </c>
      <c r="B175" t="s">
        <v>251</v>
      </c>
      <c r="C175" t="s">
        <v>65</v>
      </c>
      <c r="D175" s="16"/>
      <c r="E175">
        <f>VLOOKUP(A175,home!$A$2:$E$405,3,FALSE)</f>
        <v>1.6373</v>
      </c>
      <c r="F175">
        <f>VLOOKUP(B175,home!$B$2:$E$405,3,FALSE)</f>
        <v>0.35680000000000001</v>
      </c>
      <c r="G175">
        <f>VLOOKUP(C175,away!$B$2:$E$405,4,FALSE)</f>
        <v>0.8982</v>
      </c>
      <c r="H175">
        <f>VLOOKUP(A175,away!$A$2:$E$405,3,FALSE)</f>
        <v>1.3301000000000001</v>
      </c>
      <c r="I175">
        <f>VLOOKUP(C175,away!$B$2:$E$405,3,FALSE)</f>
        <v>0.66339999999999999</v>
      </c>
      <c r="J175">
        <f>VLOOKUP(B175,home!$B$2:$E$405,4,FALSE)</f>
        <v>1.3994</v>
      </c>
      <c r="K175" s="3">
        <f t="shared" si="392"/>
        <v>0.52471823644800009</v>
      </c>
      <c r="L175" s="3">
        <f t="shared" si="393"/>
        <v>1.2348142429960001</v>
      </c>
      <c r="M175" s="5">
        <f t="shared" si="394"/>
        <v>0.172125317138766</v>
      </c>
      <c r="N175" s="5">
        <f t="shared" si="395"/>
        <v>9.0317292857106019E-2</v>
      </c>
      <c r="O175" s="5">
        <f t="shared" si="396"/>
        <v>0.21254279318315175</v>
      </c>
      <c r="P175" s="5">
        <f t="shared" si="397"/>
        <v>0.1115250796087954</v>
      </c>
      <c r="Q175" s="5">
        <f t="shared" si="398"/>
        <v>2.3695565314369112E-2</v>
      </c>
      <c r="R175" s="5">
        <f t="shared" si="399"/>
        <v>0.13122543413435453</v>
      </c>
      <c r="S175" s="5">
        <f t="shared" si="400"/>
        <v>1.8065098714852144E-2</v>
      </c>
      <c r="T175" s="5">
        <f t="shared" si="401"/>
        <v>2.9259621546024971E-2</v>
      </c>
      <c r="U175" s="5">
        <f t="shared" si="402"/>
        <v>6.8856378376101701E-2</v>
      </c>
      <c r="V175" s="5">
        <f t="shared" si="403"/>
        <v>1.3005457017564769E-3</v>
      </c>
      <c r="W175" s="5">
        <f t="shared" si="404"/>
        <v>4.1444984144647203E-3</v>
      </c>
      <c r="X175" s="5">
        <f t="shared" si="405"/>
        <v>5.1176856722553758E-3</v>
      </c>
      <c r="Y175" s="5">
        <f t="shared" si="406"/>
        <v>3.1596955796387499E-3</v>
      </c>
      <c r="Z175" s="5">
        <f t="shared" si="407"/>
        <v>5.4013011704144812E-2</v>
      </c>
      <c r="AA175" s="5">
        <f t="shared" si="408"/>
        <v>2.8341612246644055E-2</v>
      </c>
      <c r="AB175" s="5">
        <f t="shared" si="409"/>
        <v>7.4356803980760548E-3</v>
      </c>
      <c r="AC175" s="5">
        <f t="shared" si="410"/>
        <v>5.2666374612375754E-5</v>
      </c>
      <c r="AD175" s="5">
        <f t="shared" si="411"/>
        <v>5.4367347474986512E-4</v>
      </c>
      <c r="AE175" s="5">
        <f t="shared" si="412"/>
        <v>6.7133575016025955E-4</v>
      </c>
      <c r="AF175" s="5">
        <f t="shared" si="413"/>
        <v>4.1448747306514652E-4</v>
      </c>
      <c r="AG175" s="5">
        <f t="shared" si="414"/>
        <v>1.7060501176142129E-4</v>
      </c>
      <c r="AH175" s="5">
        <f t="shared" si="415"/>
        <v>1.6674009039846911E-2</v>
      </c>
      <c r="AI175" s="5">
        <f t="shared" si="416"/>
        <v>8.7491566179064822E-3</v>
      </c>
      <c r="AJ175" s="5">
        <f t="shared" si="417"/>
        <v>2.2954210154776194E-3</v>
      </c>
      <c r="AK175" s="5">
        <f t="shared" si="418"/>
        <v>4.0148308904903123E-4</v>
      </c>
      <c r="AL175" s="5">
        <f t="shared" si="419"/>
        <v>1.3649640201659778E-6</v>
      </c>
      <c r="AM175" s="5">
        <f t="shared" si="420"/>
        <v>5.7055077374861132E-5</v>
      </c>
      <c r="AN175" s="5">
        <f t="shared" si="421"/>
        <v>7.0452422177717355E-5</v>
      </c>
      <c r="AO175" s="5">
        <f t="shared" si="422"/>
        <v>4.3497827179306347E-5</v>
      </c>
      <c r="AP175" s="5">
        <f t="shared" si="423"/>
        <v>1.7903912180128667E-5</v>
      </c>
      <c r="AQ175" s="5">
        <f t="shared" si="424"/>
        <v>5.5270014413431087E-6</v>
      </c>
      <c r="AR175" s="5">
        <f t="shared" si="425"/>
        <v>4.1178607700494028E-3</v>
      </c>
      <c r="AS175" s="5">
        <f t="shared" si="426"/>
        <v>2.1607166411987265E-3</v>
      </c>
      <c r="AT175" s="5">
        <f t="shared" si="427"/>
        <v>5.668837127168209E-4</v>
      </c>
      <c r="AU175" s="5">
        <f t="shared" si="428"/>
        <v>9.9151407335954991E-5</v>
      </c>
      <c r="AV175" s="5">
        <f t="shared" si="429"/>
        <v>1.3006637899664899E-5</v>
      </c>
      <c r="AW175" s="5">
        <f t="shared" si="430"/>
        <v>2.4566681277246905E-8</v>
      </c>
      <c r="AX175" s="5">
        <f t="shared" si="431"/>
        <v>4.9896399300902161E-6</v>
      </c>
      <c r="AY175" s="5">
        <f t="shared" si="432"/>
        <v>6.1612784530969635E-6</v>
      </c>
      <c r="AZ175" s="5">
        <f t="shared" si="433"/>
        <v>3.8040171944742485E-6</v>
      </c>
      <c r="BA175" s="5">
        <f t="shared" si="434"/>
        <v>1.5657515374461623E-6</v>
      </c>
      <c r="BB175" s="5">
        <f t="shared" si="435"/>
        <v>4.8335307485785139E-7</v>
      </c>
      <c r="BC175" s="5">
        <f t="shared" si="436"/>
        <v>1.1937025224607729E-7</v>
      </c>
      <c r="BD175" s="5">
        <f t="shared" si="437"/>
        <v>8.4746552158857956E-4</v>
      </c>
      <c r="BE175" s="5">
        <f t="shared" si="438"/>
        <v>4.4468061393844401E-4</v>
      </c>
      <c r="BF175" s="5">
        <f t="shared" si="439"/>
        <v>1.1666601376419715E-4</v>
      </c>
      <c r="BG175" s="5">
        <f t="shared" si="440"/>
        <v>2.0405594998589209E-5</v>
      </c>
      <c r="BH175" s="5">
        <f t="shared" si="441"/>
        <v>2.6767969553329648E-6</v>
      </c>
      <c r="BI175" s="5">
        <f t="shared" si="442"/>
        <v>2.80912835546338E-7</v>
      </c>
      <c r="BJ175" s="8">
        <f t="shared" si="443"/>
        <v>0.15770602074439116</v>
      </c>
      <c r="BK175" s="8">
        <f t="shared" si="444"/>
        <v>0.30307623378125564</v>
      </c>
      <c r="BL175" s="8">
        <f t="shared" si="445"/>
        <v>0.48491176272388942</v>
      </c>
      <c r="BM175" s="8">
        <f t="shared" si="446"/>
        <v>0.25826941000536635</v>
      </c>
      <c r="BN175" s="8">
        <f t="shared" si="447"/>
        <v>0.74143148223654276</v>
      </c>
    </row>
    <row r="176" spans="1:66" x14ac:dyDescent="0.25">
      <c r="A176" t="s">
        <v>16</v>
      </c>
      <c r="B176" t="s">
        <v>68</v>
      </c>
      <c r="C176" t="s">
        <v>322</v>
      </c>
      <c r="D176" s="16"/>
      <c r="E176">
        <f>VLOOKUP(A176,home!$A$2:$E$405,3,FALSE)</f>
        <v>1.6373</v>
      </c>
      <c r="F176">
        <f>VLOOKUP(B176,home!$B$2:$E$405,3,FALSE)</f>
        <v>1.006</v>
      </c>
      <c r="G176">
        <f>VLOOKUP(C176,away!$B$2:$E$405,4,FALSE)</f>
        <v>1.006</v>
      </c>
      <c r="H176">
        <f>VLOOKUP(A176,away!$A$2:$E$405,3,FALSE)</f>
        <v>1.3301000000000001</v>
      </c>
      <c r="I176">
        <f>VLOOKUP(C176,away!$B$2:$E$405,3,FALSE)</f>
        <v>1.371</v>
      </c>
      <c r="J176">
        <f>VLOOKUP(B176,home!$B$2:$E$405,4,FALSE)</f>
        <v>1.1055999999999999</v>
      </c>
      <c r="K176" s="3">
        <f t="shared" si="392"/>
        <v>1.6570065427999998</v>
      </c>
      <c r="L176" s="3">
        <f t="shared" si="393"/>
        <v>2.01613578576</v>
      </c>
      <c r="M176" s="5">
        <f t="shared" si="394"/>
        <v>2.5396540156161766E-2</v>
      </c>
      <c r="N176" s="5">
        <f t="shared" si="395"/>
        <v>4.2082233203242968E-2</v>
      </c>
      <c r="O176" s="5">
        <f t="shared" si="396"/>
        <v>5.1202873443328592E-2</v>
      </c>
      <c r="P176" s="5">
        <f t="shared" si="397"/>
        <v>8.4843496305755814E-2</v>
      </c>
      <c r="Q176" s="5">
        <f t="shared" si="398"/>
        <v>3.4865267876704506E-2</v>
      </c>
      <c r="R176" s="5">
        <f t="shared" si="399"/>
        <v>5.1615972741417569E-2</v>
      </c>
      <c r="S176" s="5">
        <f t="shared" si="400"/>
        <v>7.0860231562273543E-2</v>
      </c>
      <c r="T176" s="5">
        <f t="shared" si="401"/>
        <v>7.0293114246332528E-2</v>
      </c>
      <c r="U176" s="5">
        <f t="shared" si="402"/>
        <v>8.5528004545515346E-2</v>
      </c>
      <c r="V176" s="5">
        <f t="shared" si="403"/>
        <v>2.6302925769552139E-2</v>
      </c>
      <c r="W176" s="5">
        <f t="shared" si="404"/>
        <v>1.9257325662724669E-2</v>
      </c>
      <c r="X176" s="5">
        <f t="shared" si="405"/>
        <v>3.8825383406653612E-2</v>
      </c>
      <c r="Y176" s="5">
        <f t="shared" si="406"/>
        <v>3.9138622441003426E-2</v>
      </c>
      <c r="Z176" s="5">
        <f t="shared" si="407"/>
        <v>3.4688269920261555E-2</v>
      </c>
      <c r="AA176" s="5">
        <f t="shared" si="408"/>
        <v>5.7478690216285815E-2</v>
      </c>
      <c r="AB176" s="5">
        <f t="shared" si="409"/>
        <v>4.7621282879979979E-2</v>
      </c>
      <c r="AC176" s="5">
        <f t="shared" si="410"/>
        <v>5.4919690133907011E-3</v>
      </c>
      <c r="AD176" s="5">
        <f t="shared" si="411"/>
        <v>7.9773786549912854E-3</v>
      </c>
      <c r="AE176" s="5">
        <f t="shared" si="412"/>
        <v>1.6083478582885908E-2</v>
      </c>
      <c r="AF176" s="5">
        <f t="shared" si="413"/>
        <v>1.6213238365230406E-2</v>
      </c>
      <c r="AG176" s="5">
        <f t="shared" si="414"/>
        <v>1.0896030023732663E-2</v>
      </c>
      <c r="AH176" s="5">
        <f t="shared" si="415"/>
        <v>1.7484065583085375E-2</v>
      </c>
      <c r="AI176" s="5">
        <f t="shared" si="416"/>
        <v>2.8971211065916758E-2</v>
      </c>
      <c r="AJ176" s="5">
        <f t="shared" si="417"/>
        <v>2.4002743144531918E-2</v>
      </c>
      <c r="AK176" s="5">
        <f t="shared" si="418"/>
        <v>1.3257567478545739E-2</v>
      </c>
      <c r="AL176" s="5">
        <f t="shared" si="419"/>
        <v>7.3389186059800797E-4</v>
      </c>
      <c r="AM176" s="5">
        <f t="shared" si="420"/>
        <v>2.6437137251427247E-3</v>
      </c>
      <c r="AN176" s="5">
        <f t="shared" si="421"/>
        <v>5.3300858485651236E-3</v>
      </c>
      <c r="AO176" s="5">
        <f t="shared" si="422"/>
        <v>5.3730884102325517E-3</v>
      </c>
      <c r="AP176" s="5">
        <f t="shared" si="423"/>
        <v>3.6109586079740518E-3</v>
      </c>
      <c r="AQ176" s="5">
        <f t="shared" si="424"/>
        <v>1.8200457176086502E-3</v>
      </c>
      <c r="AR176" s="5">
        <f t="shared" si="425"/>
        <v>7.0500500605266431E-3</v>
      </c>
      <c r="AS176" s="5">
        <f t="shared" si="426"/>
        <v>1.1681979077360181E-2</v>
      </c>
      <c r="AT176" s="5">
        <f t="shared" si="427"/>
        <v>9.6785578820192657E-3</v>
      </c>
      <c r="AU176" s="5">
        <f t="shared" si="428"/>
        <v>5.3458112451248083E-3</v>
      </c>
      <c r="AV176" s="5">
        <f t="shared" si="429"/>
        <v>2.2145110524364069E-3</v>
      </c>
      <c r="AW176" s="5">
        <f t="shared" si="430"/>
        <v>6.8104149205409974E-5</v>
      </c>
      <c r="AX176" s="5">
        <f t="shared" si="431"/>
        <v>7.301084899752761E-4</v>
      </c>
      <c r="AY176" s="5">
        <f t="shared" si="432"/>
        <v>1.4719978541263502E-3</v>
      </c>
      <c r="AZ176" s="5">
        <f t="shared" si="433"/>
        <v>1.4838737751330317E-3</v>
      </c>
      <c r="BA176" s="5">
        <f t="shared" si="434"/>
        <v>9.972303398654975E-4</v>
      </c>
      <c r="BB176" s="5">
        <f t="shared" si="435"/>
        <v>5.0263794371210922E-4</v>
      </c>
      <c r="BC176" s="5">
        <f t="shared" si="436"/>
        <v>2.0267726911976083E-4</v>
      </c>
      <c r="BD176" s="5">
        <f t="shared" si="437"/>
        <v>2.3689763697378693E-3</v>
      </c>
      <c r="BE176" s="5">
        <f t="shared" si="438"/>
        <v>3.9254093443942401E-3</v>
      </c>
      <c r="BF176" s="5">
        <f t="shared" si="439"/>
        <v>3.2522144834147577E-3</v>
      </c>
      <c r="BG176" s="5">
        <f t="shared" si="440"/>
        <v>1.7963135592023911E-3</v>
      </c>
      <c r="BH176" s="5">
        <f t="shared" si="441"/>
        <v>7.4412583012967983E-4</v>
      </c>
      <c r="BI176" s="5">
        <f t="shared" si="442"/>
        <v>2.4660427383827214E-4</v>
      </c>
      <c r="BJ176" s="8">
        <f t="shared" si="443"/>
        <v>0.31979849044495712</v>
      </c>
      <c r="BK176" s="8">
        <f t="shared" si="444"/>
        <v>0.21510105252185829</v>
      </c>
      <c r="BL176" s="8">
        <f t="shared" si="445"/>
        <v>0.42546696427679165</v>
      </c>
      <c r="BM176" s="8">
        <f t="shared" si="446"/>
        <v>0.70364449973233589</v>
      </c>
      <c r="BN176" s="8">
        <f t="shared" si="447"/>
        <v>0.29000638372661119</v>
      </c>
    </row>
    <row r="177" spans="1:66" x14ac:dyDescent="0.25">
      <c r="A177" t="s">
        <v>69</v>
      </c>
      <c r="B177" t="s">
        <v>359</v>
      </c>
      <c r="C177" t="s">
        <v>324</v>
      </c>
      <c r="D177" s="16"/>
      <c r="E177">
        <f>VLOOKUP(A177,home!$A$2:$E$405,3,FALSE)</f>
        <v>1.3526</v>
      </c>
      <c r="F177">
        <f>VLOOKUP(B177,home!$B$2:$E$405,3,FALSE)</f>
        <v>1.3546</v>
      </c>
      <c r="G177">
        <f>VLOOKUP(C177,away!$B$2:$E$405,4,FALSE)</f>
        <v>0.70040000000000002</v>
      </c>
      <c r="H177">
        <f>VLOOKUP(A177,away!$A$2:$E$405,3,FALSE)</f>
        <v>1.3421000000000001</v>
      </c>
      <c r="I177">
        <f>VLOOKUP(C177,away!$B$2:$E$405,3,FALSE)</f>
        <v>1.2157</v>
      </c>
      <c r="J177">
        <f>VLOOKUP(B177,home!$B$2:$E$405,4,FALSE)</f>
        <v>0.82330000000000003</v>
      </c>
      <c r="K177" s="3">
        <f t="shared" si="392"/>
        <v>1.2832952647840001</v>
      </c>
      <c r="L177" s="3">
        <f t="shared" si="393"/>
        <v>1.3432888456010001</v>
      </c>
      <c r="M177" s="5">
        <f t="shared" si="394"/>
        <v>7.2325095305242171E-2</v>
      </c>
      <c r="N177" s="5">
        <f t="shared" si="395"/>
        <v>9.2814452330268804E-2</v>
      </c>
      <c r="O177" s="5">
        <f t="shared" si="396"/>
        <v>9.7153493780561082E-2</v>
      </c>
      <c r="P177" s="5">
        <f t="shared" si="397"/>
        <v>0.12467661852581585</v>
      </c>
      <c r="Q177" s="5">
        <f t="shared" si="398"/>
        <v>5.9554173589477157E-2</v>
      </c>
      <c r="R177" s="5">
        <f t="shared" si="399"/>
        <v>6.5252602253296932E-2</v>
      </c>
      <c r="S177" s="5">
        <f t="shared" si="400"/>
        <v>5.3730517538305801E-2</v>
      </c>
      <c r="T177" s="5">
        <f t="shared" si="401"/>
        <v>7.9998457091730341E-2</v>
      </c>
      <c r="U177" s="5">
        <f t="shared" si="402"/>
        <v>8.3738355486489738E-2</v>
      </c>
      <c r="V177" s="5">
        <f t="shared" si="403"/>
        <v>1.0291401330257004E-2</v>
      </c>
      <c r="W177" s="5">
        <f t="shared" si="404"/>
        <v>2.5475196321833465E-2</v>
      </c>
      <c r="X177" s="5">
        <f t="shared" si="405"/>
        <v>3.422054705861452E-2</v>
      </c>
      <c r="Y177" s="5">
        <f t="shared" si="406"/>
        <v>2.2984039577100504E-2</v>
      </c>
      <c r="Z177" s="5">
        <f t="shared" si="407"/>
        <v>2.92176975844308E-2</v>
      </c>
      <c r="AA177" s="5">
        <f t="shared" si="408"/>
        <v>3.7494932957990966E-2</v>
      </c>
      <c r="AB177" s="5">
        <f t="shared" si="409"/>
        <v>2.4058534959191684E-2</v>
      </c>
      <c r="AC177" s="5">
        <f t="shared" si="410"/>
        <v>1.1087931446316461E-3</v>
      </c>
      <c r="AD177" s="5">
        <f t="shared" si="411"/>
        <v>8.1730497023129178E-3</v>
      </c>
      <c r="AE177" s="5">
        <f t="shared" si="412"/>
        <v>1.0978766499659518E-2</v>
      </c>
      <c r="AF177" s="5">
        <f t="shared" si="413"/>
        <v>7.3738272887252845E-3</v>
      </c>
      <c r="AG177" s="5">
        <f t="shared" si="414"/>
        <v>3.3017266487776445E-3</v>
      </c>
      <c r="AH177" s="5">
        <f t="shared" si="415"/>
        <v>9.8119518148273022E-3</v>
      </c>
      <c r="AI177" s="5">
        <f t="shared" si="416"/>
        <v>1.2591631302256656E-2</v>
      </c>
      <c r="AJ177" s="5">
        <f t="shared" si="417"/>
        <v>8.0793904130459816E-3</v>
      </c>
      <c r="AK177" s="5">
        <f t="shared" si="418"/>
        <v>3.4560811531343851E-3</v>
      </c>
      <c r="AL177" s="5">
        <f t="shared" si="419"/>
        <v>7.6455111097384004E-5</v>
      </c>
      <c r="AM177" s="5">
        <f t="shared" si="420"/>
        <v>2.0976871963644885E-3</v>
      </c>
      <c r="AN177" s="5">
        <f t="shared" si="421"/>
        <v>2.8177998124364525E-3</v>
      </c>
      <c r="AO177" s="5">
        <f t="shared" si="422"/>
        <v>1.8925595285912387E-3</v>
      </c>
      <c r="AP177" s="5">
        <f t="shared" si="423"/>
        <v>8.4741803479749882E-4</v>
      </c>
      <c r="AQ177" s="5">
        <f t="shared" si="424"/>
        <v>2.8458179842615034E-4</v>
      </c>
      <c r="AR177" s="5">
        <f t="shared" si="425"/>
        <v>2.6360570852864014E-3</v>
      </c>
      <c r="AS177" s="5">
        <f t="shared" si="426"/>
        <v>3.3828395752483523E-3</v>
      </c>
      <c r="AT177" s="5">
        <f t="shared" si="427"/>
        <v>2.1705910042200652E-3</v>
      </c>
      <c r="AU177" s="5">
        <f t="shared" si="428"/>
        <v>9.2850305249945239E-4</v>
      </c>
      <c r="AV177" s="5">
        <f t="shared" si="429"/>
        <v>2.9788589265250938E-4</v>
      </c>
      <c r="AW177" s="5">
        <f t="shared" si="430"/>
        <v>3.6610024809998054E-6</v>
      </c>
      <c r="AX177" s="5">
        <f t="shared" si="431"/>
        <v>4.4865867434876205E-4</v>
      </c>
      <c r="AY177" s="5">
        <f t="shared" si="432"/>
        <v>6.026781927348237E-4</v>
      </c>
      <c r="AZ177" s="5">
        <f t="shared" si="433"/>
        <v>4.0478544689382919E-4</v>
      </c>
      <c r="BA177" s="5">
        <f t="shared" si="434"/>
        <v>1.8124792522469882E-4</v>
      </c>
      <c r="BB177" s="5">
        <f t="shared" si="435"/>
        <v>6.0867079060665572E-5</v>
      </c>
      <c r="BC177" s="5">
        <f t="shared" si="436"/>
        <v>1.6352413673301253E-5</v>
      </c>
      <c r="BD177" s="5">
        <f t="shared" si="437"/>
        <v>5.9016434650545064E-4</v>
      </c>
      <c r="BE177" s="5">
        <f t="shared" si="438"/>
        <v>7.573551113147888E-4</v>
      </c>
      <c r="BF177" s="5">
        <f t="shared" si="439"/>
        <v>4.8595511405511403E-4</v>
      </c>
      <c r="BG177" s="5">
        <f t="shared" si="440"/>
        <v>2.0787463225483218E-4</v>
      </c>
      <c r="BH177" s="5">
        <f t="shared" si="441"/>
        <v>6.6691132810335404E-5</v>
      </c>
      <c r="BI177" s="5">
        <f t="shared" si="442"/>
        <v>1.7116882987716849E-5</v>
      </c>
      <c r="BJ177" s="8">
        <f t="shared" si="443"/>
        <v>0.35452887221105212</v>
      </c>
      <c r="BK177" s="8">
        <f t="shared" si="444"/>
        <v>0.26281155914808474</v>
      </c>
      <c r="BL177" s="8">
        <f t="shared" si="445"/>
        <v>0.35317800795062987</v>
      </c>
      <c r="BM177" s="8">
        <f t="shared" si="446"/>
        <v>0.48736068391928167</v>
      </c>
      <c r="BN177" s="8">
        <f t="shared" si="447"/>
        <v>0.51177643578466203</v>
      </c>
    </row>
    <row r="178" spans="1:66" x14ac:dyDescent="0.25">
      <c r="A178" t="s">
        <v>21</v>
      </c>
      <c r="B178" t="s">
        <v>397</v>
      </c>
      <c r="C178" t="s">
        <v>23</v>
      </c>
      <c r="D178" s="16"/>
      <c r="E178">
        <f>VLOOKUP(A178,home!$A$2:$E$405,3,FALSE)</f>
        <v>1.3974</v>
      </c>
      <c r="F178">
        <f>VLOOKUP(B178,home!$B$2:$E$405,3,FALSE)</f>
        <v>1.1676</v>
      </c>
      <c r="G178">
        <f>VLOOKUP(C178,away!$B$2:$E$405,4,FALSE)</f>
        <v>0.79090000000000005</v>
      </c>
      <c r="H178">
        <f>VLOOKUP(A178,away!$A$2:$E$405,3,FALSE)</f>
        <v>1.3632</v>
      </c>
      <c r="I178">
        <f>VLOOKUP(C178,away!$B$2:$E$405,3,FALSE)</f>
        <v>1.2741</v>
      </c>
      <c r="J178">
        <f>VLOOKUP(B178,home!$B$2:$E$405,4,FALSE)</f>
        <v>1.1196999999999999</v>
      </c>
      <c r="K178" s="3">
        <f t="shared" si="392"/>
        <v>1.290435793416</v>
      </c>
      <c r="L178" s="3">
        <f t="shared" si="393"/>
        <v>1.9447544384639999</v>
      </c>
      <c r="M178" s="5">
        <f t="shared" si="394"/>
        <v>3.93527180864649E-2</v>
      </c>
      <c r="N178" s="5">
        <f t="shared" si="395"/>
        <v>5.0782155986983511E-2</v>
      </c>
      <c r="O178" s="5">
        <f t="shared" si="396"/>
        <v>7.6531373164275149E-2</v>
      </c>
      <c r="P178" s="5">
        <f t="shared" si="397"/>
        <v>9.8758823250457373E-2</v>
      </c>
      <c r="Q178" s="5">
        <f t="shared" si="398"/>
        <v>3.2765555876219071E-2</v>
      </c>
      <c r="R178" s="5">
        <f t="shared" si="399"/>
        <v>7.4417363821484395E-2</v>
      </c>
      <c r="S178" s="5">
        <f t="shared" si="400"/>
        <v>6.1960810104560893E-2</v>
      </c>
      <c r="T178" s="5">
        <f t="shared" si="401"/>
        <v>6.3720960219017242E-2</v>
      </c>
      <c r="U178" s="5">
        <f t="shared" si="402"/>
        <v>9.6030829926904343E-2</v>
      </c>
      <c r="V178" s="5">
        <f t="shared" si="403"/>
        <v>1.7277295052760086E-2</v>
      </c>
      <c r="W178" s="5">
        <f t="shared" si="404"/>
        <v>1.4093948697948345E-2</v>
      </c>
      <c r="X178" s="5">
        <f t="shared" si="405"/>
        <v>2.7409269285818959E-2</v>
      </c>
      <c r="Y178" s="5">
        <f t="shared" si="406"/>
        <v>2.665214904932571E-2</v>
      </c>
      <c r="Z178" s="5">
        <f t="shared" si="407"/>
        <v>4.8241166196874026E-2</v>
      </c>
      <c r="AA178" s="5">
        <f t="shared" si="408"/>
        <v>6.2252127576576256E-2</v>
      </c>
      <c r="AB178" s="5">
        <f t="shared" si="409"/>
        <v>4.0166186820556622E-2</v>
      </c>
      <c r="AC178" s="5">
        <f t="shared" si="410"/>
        <v>2.7099229280245067E-3</v>
      </c>
      <c r="AD178" s="5">
        <f t="shared" si="411"/>
        <v>4.5468339676003446E-3</v>
      </c>
      <c r="AE178" s="5">
        <f t="shared" si="412"/>
        <v>8.8424755394496488E-3</v>
      </c>
      <c r="AF178" s="5">
        <f t="shared" si="413"/>
        <v>8.5982217761770303E-3</v>
      </c>
      <c r="AG178" s="5">
        <f t="shared" si="414"/>
        <v>5.5738099873727E-3</v>
      </c>
      <c r="AH178" s="5">
        <f t="shared" si="415"/>
        <v>2.3454305519512556E-2</v>
      </c>
      <c r="AI178" s="5">
        <f t="shared" si="416"/>
        <v>3.0266275352093454E-2</v>
      </c>
      <c r="AJ178" s="5">
        <f t="shared" si="417"/>
        <v>1.9528342523862922E-2</v>
      </c>
      <c r="AK178" s="5">
        <f t="shared" si="418"/>
        <v>8.4000240596268198E-3</v>
      </c>
      <c r="AL178" s="5">
        <f t="shared" si="419"/>
        <v>2.7203081513516426E-4</v>
      </c>
      <c r="AM178" s="5">
        <f t="shared" si="420"/>
        <v>1.1734794597022342E-3</v>
      </c>
      <c r="AN178" s="5">
        <f t="shared" si="421"/>
        <v>2.2821293877022565E-3</v>
      </c>
      <c r="AO178" s="5">
        <f t="shared" si="422"/>
        <v>2.2190906279415472E-3</v>
      </c>
      <c r="AP178" s="5">
        <f t="shared" si="423"/>
        <v>1.4385287826810633E-3</v>
      </c>
      <c r="AQ178" s="5">
        <f t="shared" si="424"/>
        <v>6.9939630874430293E-4</v>
      </c>
      <c r="AR178" s="5">
        <f t="shared" si="425"/>
        <v>9.1225729520325472E-3</v>
      </c>
      <c r="AS178" s="5">
        <f t="shared" si="426"/>
        <v>1.1772094665351462E-2</v>
      </c>
      <c r="AT178" s="5">
        <f t="shared" si="427"/>
        <v>7.5955661598255389E-3</v>
      </c>
      <c r="AU178" s="5">
        <f t="shared" si="428"/>
        <v>3.2671968146327293E-3</v>
      </c>
      <c r="AV178" s="5">
        <f t="shared" si="429"/>
        <v>1.0540269284342037E-3</v>
      </c>
      <c r="AW178" s="5">
        <f t="shared" si="430"/>
        <v>1.8963424818856177E-5</v>
      </c>
      <c r="AX178" s="5">
        <f t="shared" si="431"/>
        <v>2.5238331627303821E-4</v>
      </c>
      <c r="AY178" s="5">
        <f t="shared" si="432"/>
        <v>4.908235745162546E-4</v>
      </c>
      <c r="AZ178" s="5">
        <f t="shared" si="433"/>
        <v>4.7726566252162604E-4</v>
      </c>
      <c r="BA178" s="5">
        <f t="shared" si="434"/>
        <v>3.0938817183846464E-4</v>
      </c>
      <c r="BB178" s="5">
        <f t="shared" si="435"/>
        <v>1.5042100509777916E-4</v>
      </c>
      <c r="BC178" s="5">
        <f t="shared" si="436"/>
        <v>5.8506383460424402E-5</v>
      </c>
      <c r="BD178" s="5">
        <f t="shared" si="437"/>
        <v>2.9568607064461541E-3</v>
      </c>
      <c r="BE178" s="5">
        <f t="shared" si="438"/>
        <v>3.8156388917434374E-3</v>
      </c>
      <c r="BF178" s="5">
        <f t="shared" si="439"/>
        <v>2.4619185003279449E-3</v>
      </c>
      <c r="BG178" s="5">
        <f t="shared" si="440"/>
        <v>1.0589825844320735E-3</v>
      </c>
      <c r="BH178" s="5">
        <f t="shared" si="441"/>
        <v>3.4163725788883225E-4</v>
      </c>
      <c r="BI178" s="5">
        <f t="shared" si="442"/>
        <v>8.8172189188848394E-5</v>
      </c>
      <c r="BJ178" s="8">
        <f t="shared" si="443"/>
        <v>0.25253679306639154</v>
      </c>
      <c r="BK178" s="8">
        <f t="shared" si="444"/>
        <v>0.22082242381191916</v>
      </c>
      <c r="BL178" s="8">
        <f t="shared" si="445"/>
        <v>0.47458149641519626</v>
      </c>
      <c r="BM178" s="8">
        <f t="shared" si="446"/>
        <v>0.62310202915479918</v>
      </c>
      <c r="BN178" s="8">
        <f t="shared" si="447"/>
        <v>0.37260799018588436</v>
      </c>
    </row>
    <row r="179" spans="1:66" x14ac:dyDescent="0.25">
      <c r="A179" t="s">
        <v>196</v>
      </c>
      <c r="B179" t="s">
        <v>511</v>
      </c>
      <c r="C179" t="s">
        <v>305</v>
      </c>
      <c r="D179" s="16"/>
      <c r="E179">
        <f>VLOOKUP(A179,home!$A$2:$E$405,3,FALSE)</f>
        <v>1.6077999999999999</v>
      </c>
      <c r="F179" t="e">
        <f>VLOOKUP(B179,home!$B$2:$E$405,3,FALSE)</f>
        <v>#N/A</v>
      </c>
      <c r="G179">
        <f>VLOOKUP(C179,away!$B$2:$E$405,4,FALSE)</f>
        <v>1.1342000000000001</v>
      </c>
      <c r="H179">
        <f>VLOOKUP(A179,away!$A$2:$E$405,3,FALSE)</f>
        <v>1.3987000000000001</v>
      </c>
      <c r="I179">
        <f>VLOOKUP(C179,away!$B$2:$E$405,3,FALSE)</f>
        <v>0.88319999999999999</v>
      </c>
      <c r="J179" t="e">
        <f>VLOOKUP(B179,home!$B$2:$E$405,4,FALSE)</f>
        <v>#N/A</v>
      </c>
      <c r="K179" s="3" t="e">
        <f t="shared" si="392"/>
        <v>#N/A</v>
      </c>
      <c r="L179" s="3" t="e">
        <f t="shared" si="393"/>
        <v>#N/A</v>
      </c>
      <c r="M179" s="5" t="e">
        <f t="shared" si="394"/>
        <v>#N/A</v>
      </c>
      <c r="N179" s="5" t="e">
        <f t="shared" si="395"/>
        <v>#N/A</v>
      </c>
      <c r="O179" s="5" t="e">
        <f t="shared" si="396"/>
        <v>#N/A</v>
      </c>
      <c r="P179" s="5" t="e">
        <f t="shared" si="397"/>
        <v>#N/A</v>
      </c>
      <c r="Q179" s="5" t="e">
        <f t="shared" si="398"/>
        <v>#N/A</v>
      </c>
      <c r="R179" s="5" t="e">
        <f t="shared" si="399"/>
        <v>#N/A</v>
      </c>
      <c r="S179" s="5" t="e">
        <f t="shared" si="400"/>
        <v>#N/A</v>
      </c>
      <c r="T179" s="5" t="e">
        <f t="shared" si="401"/>
        <v>#N/A</v>
      </c>
      <c r="U179" s="5" t="e">
        <f t="shared" si="402"/>
        <v>#N/A</v>
      </c>
      <c r="V179" s="5" t="e">
        <f t="shared" si="403"/>
        <v>#N/A</v>
      </c>
      <c r="W179" s="5" t="e">
        <f t="shared" si="404"/>
        <v>#N/A</v>
      </c>
      <c r="X179" s="5" t="e">
        <f t="shared" si="405"/>
        <v>#N/A</v>
      </c>
      <c r="Y179" s="5" t="e">
        <f t="shared" si="406"/>
        <v>#N/A</v>
      </c>
      <c r="Z179" s="5" t="e">
        <f t="shared" si="407"/>
        <v>#N/A</v>
      </c>
      <c r="AA179" s="5" t="e">
        <f t="shared" si="408"/>
        <v>#N/A</v>
      </c>
      <c r="AB179" s="5" t="e">
        <f t="shared" si="409"/>
        <v>#N/A</v>
      </c>
      <c r="AC179" s="5" t="e">
        <f t="shared" si="410"/>
        <v>#N/A</v>
      </c>
      <c r="AD179" s="5" t="e">
        <f t="shared" si="411"/>
        <v>#N/A</v>
      </c>
      <c r="AE179" s="5" t="e">
        <f t="shared" si="412"/>
        <v>#N/A</v>
      </c>
      <c r="AF179" s="5" t="e">
        <f t="shared" si="413"/>
        <v>#N/A</v>
      </c>
      <c r="AG179" s="5" t="e">
        <f t="shared" si="414"/>
        <v>#N/A</v>
      </c>
      <c r="AH179" s="5" t="e">
        <f t="shared" si="415"/>
        <v>#N/A</v>
      </c>
      <c r="AI179" s="5" t="e">
        <f t="shared" si="416"/>
        <v>#N/A</v>
      </c>
      <c r="AJ179" s="5" t="e">
        <f t="shared" si="417"/>
        <v>#N/A</v>
      </c>
      <c r="AK179" s="5" t="e">
        <f t="shared" si="418"/>
        <v>#N/A</v>
      </c>
      <c r="AL179" s="5" t="e">
        <f t="shared" si="419"/>
        <v>#N/A</v>
      </c>
      <c r="AM179" s="5" t="e">
        <f t="shared" si="420"/>
        <v>#N/A</v>
      </c>
      <c r="AN179" s="5" t="e">
        <f t="shared" si="421"/>
        <v>#N/A</v>
      </c>
      <c r="AO179" s="5" t="e">
        <f t="shared" si="422"/>
        <v>#N/A</v>
      </c>
      <c r="AP179" s="5" t="e">
        <f t="shared" si="423"/>
        <v>#N/A</v>
      </c>
      <c r="AQ179" s="5" t="e">
        <f t="shared" si="424"/>
        <v>#N/A</v>
      </c>
      <c r="AR179" s="5" t="e">
        <f t="shared" si="425"/>
        <v>#N/A</v>
      </c>
      <c r="AS179" s="5" t="e">
        <f t="shared" si="426"/>
        <v>#N/A</v>
      </c>
      <c r="AT179" s="5" t="e">
        <f t="shared" si="427"/>
        <v>#N/A</v>
      </c>
      <c r="AU179" s="5" t="e">
        <f t="shared" si="428"/>
        <v>#N/A</v>
      </c>
      <c r="AV179" s="5" t="e">
        <f t="shared" si="429"/>
        <v>#N/A</v>
      </c>
      <c r="AW179" s="5" t="e">
        <f t="shared" si="430"/>
        <v>#N/A</v>
      </c>
      <c r="AX179" s="5" t="e">
        <f t="shared" si="431"/>
        <v>#N/A</v>
      </c>
      <c r="AY179" s="5" t="e">
        <f t="shared" si="432"/>
        <v>#N/A</v>
      </c>
      <c r="AZ179" s="5" t="e">
        <f t="shared" si="433"/>
        <v>#N/A</v>
      </c>
      <c r="BA179" s="5" t="e">
        <f t="shared" si="434"/>
        <v>#N/A</v>
      </c>
      <c r="BB179" s="5" t="e">
        <f t="shared" si="435"/>
        <v>#N/A</v>
      </c>
      <c r="BC179" s="5" t="e">
        <f t="shared" si="436"/>
        <v>#N/A</v>
      </c>
      <c r="BD179" s="5" t="e">
        <f t="shared" si="437"/>
        <v>#N/A</v>
      </c>
      <c r="BE179" s="5" t="e">
        <f t="shared" si="438"/>
        <v>#N/A</v>
      </c>
      <c r="BF179" s="5" t="e">
        <f t="shared" si="439"/>
        <v>#N/A</v>
      </c>
      <c r="BG179" s="5" t="e">
        <f t="shared" si="440"/>
        <v>#N/A</v>
      </c>
      <c r="BH179" s="5" t="e">
        <f t="shared" si="441"/>
        <v>#N/A</v>
      </c>
      <c r="BI179" s="5" t="e">
        <f t="shared" si="442"/>
        <v>#N/A</v>
      </c>
      <c r="BJ179" s="8" t="e">
        <f t="shared" si="443"/>
        <v>#N/A</v>
      </c>
      <c r="BK179" s="8" t="e">
        <f t="shared" si="444"/>
        <v>#N/A</v>
      </c>
      <c r="BL179" s="8" t="e">
        <f t="shared" si="445"/>
        <v>#N/A</v>
      </c>
      <c r="BM179" s="8" t="e">
        <f t="shared" si="446"/>
        <v>#N/A</v>
      </c>
      <c r="BN179" s="8" t="e">
        <f t="shared" si="447"/>
        <v>#N/A</v>
      </c>
    </row>
    <row r="180" spans="1:66" x14ac:dyDescent="0.25">
      <c r="A180" t="s">
        <v>32</v>
      </c>
      <c r="B180" t="s">
        <v>510</v>
      </c>
      <c r="C180" t="s">
        <v>209</v>
      </c>
      <c r="D180" s="16"/>
      <c r="E180">
        <f>VLOOKUP(A180,home!$A$2:$E$405,3,FALSE)</f>
        <v>1.268</v>
      </c>
      <c r="F180" t="e">
        <f>VLOOKUP(B180,home!$B$2:$E$405,3,FALSE)</f>
        <v>#N/A</v>
      </c>
      <c r="G180">
        <f>VLOOKUP(C180,away!$B$2:$E$405,4,FALSE)</f>
        <v>0.78859999999999997</v>
      </c>
      <c r="H180">
        <f>VLOOKUP(A180,away!$A$2:$E$405,3,FALSE)</f>
        <v>1.1471</v>
      </c>
      <c r="I180">
        <f>VLOOKUP(C180,away!$B$2:$E$405,3,FALSE)</f>
        <v>0.82050000000000001</v>
      </c>
      <c r="J180" t="e">
        <f>VLOOKUP(B180,home!$B$2:$E$405,4,FALSE)</f>
        <v>#N/A</v>
      </c>
      <c r="K180" s="3" t="e">
        <f t="shared" si="392"/>
        <v>#N/A</v>
      </c>
      <c r="L180" s="3" t="e">
        <f t="shared" si="393"/>
        <v>#N/A</v>
      </c>
      <c r="M180" s="5" t="e">
        <f t="shared" si="394"/>
        <v>#N/A</v>
      </c>
      <c r="N180" s="5" t="e">
        <f t="shared" si="395"/>
        <v>#N/A</v>
      </c>
      <c r="O180" s="5" t="e">
        <f t="shared" si="396"/>
        <v>#N/A</v>
      </c>
      <c r="P180" s="5" t="e">
        <f t="shared" si="397"/>
        <v>#N/A</v>
      </c>
      <c r="Q180" s="5" t="e">
        <f t="shared" si="398"/>
        <v>#N/A</v>
      </c>
      <c r="R180" s="5" t="e">
        <f t="shared" si="399"/>
        <v>#N/A</v>
      </c>
      <c r="S180" s="5" t="e">
        <f t="shared" si="400"/>
        <v>#N/A</v>
      </c>
      <c r="T180" s="5" t="e">
        <f t="shared" si="401"/>
        <v>#N/A</v>
      </c>
      <c r="U180" s="5" t="e">
        <f t="shared" si="402"/>
        <v>#N/A</v>
      </c>
      <c r="V180" s="5" t="e">
        <f t="shared" si="403"/>
        <v>#N/A</v>
      </c>
      <c r="W180" s="5" t="e">
        <f t="shared" si="404"/>
        <v>#N/A</v>
      </c>
      <c r="X180" s="5" t="e">
        <f t="shared" si="405"/>
        <v>#N/A</v>
      </c>
      <c r="Y180" s="5" t="e">
        <f t="shared" si="406"/>
        <v>#N/A</v>
      </c>
      <c r="Z180" s="5" t="e">
        <f t="shared" si="407"/>
        <v>#N/A</v>
      </c>
      <c r="AA180" s="5" t="e">
        <f t="shared" si="408"/>
        <v>#N/A</v>
      </c>
      <c r="AB180" s="5" t="e">
        <f t="shared" si="409"/>
        <v>#N/A</v>
      </c>
      <c r="AC180" s="5" t="e">
        <f t="shared" si="410"/>
        <v>#N/A</v>
      </c>
      <c r="AD180" s="5" t="e">
        <f t="shared" si="411"/>
        <v>#N/A</v>
      </c>
      <c r="AE180" s="5" t="e">
        <f t="shared" si="412"/>
        <v>#N/A</v>
      </c>
      <c r="AF180" s="5" t="e">
        <f t="shared" si="413"/>
        <v>#N/A</v>
      </c>
      <c r="AG180" s="5" t="e">
        <f t="shared" si="414"/>
        <v>#N/A</v>
      </c>
      <c r="AH180" s="5" t="e">
        <f t="shared" si="415"/>
        <v>#N/A</v>
      </c>
      <c r="AI180" s="5" t="e">
        <f t="shared" si="416"/>
        <v>#N/A</v>
      </c>
      <c r="AJ180" s="5" t="e">
        <f t="shared" si="417"/>
        <v>#N/A</v>
      </c>
      <c r="AK180" s="5" t="e">
        <f t="shared" si="418"/>
        <v>#N/A</v>
      </c>
      <c r="AL180" s="5" t="e">
        <f t="shared" si="419"/>
        <v>#N/A</v>
      </c>
      <c r="AM180" s="5" t="e">
        <f t="shared" si="420"/>
        <v>#N/A</v>
      </c>
      <c r="AN180" s="5" t="e">
        <f t="shared" si="421"/>
        <v>#N/A</v>
      </c>
      <c r="AO180" s="5" t="e">
        <f t="shared" si="422"/>
        <v>#N/A</v>
      </c>
      <c r="AP180" s="5" t="e">
        <f t="shared" si="423"/>
        <v>#N/A</v>
      </c>
      <c r="AQ180" s="5" t="e">
        <f t="shared" si="424"/>
        <v>#N/A</v>
      </c>
      <c r="AR180" s="5" t="e">
        <f t="shared" si="425"/>
        <v>#N/A</v>
      </c>
      <c r="AS180" s="5" t="e">
        <f t="shared" si="426"/>
        <v>#N/A</v>
      </c>
      <c r="AT180" s="5" t="e">
        <f t="shared" si="427"/>
        <v>#N/A</v>
      </c>
      <c r="AU180" s="5" t="e">
        <f t="shared" si="428"/>
        <v>#N/A</v>
      </c>
      <c r="AV180" s="5" t="e">
        <f t="shared" si="429"/>
        <v>#N/A</v>
      </c>
      <c r="AW180" s="5" t="e">
        <f t="shared" si="430"/>
        <v>#N/A</v>
      </c>
      <c r="AX180" s="5" t="e">
        <f t="shared" si="431"/>
        <v>#N/A</v>
      </c>
      <c r="AY180" s="5" t="e">
        <f t="shared" si="432"/>
        <v>#N/A</v>
      </c>
      <c r="AZ180" s="5" t="e">
        <f t="shared" si="433"/>
        <v>#N/A</v>
      </c>
      <c r="BA180" s="5" t="e">
        <f t="shared" si="434"/>
        <v>#N/A</v>
      </c>
      <c r="BB180" s="5" t="e">
        <f t="shared" si="435"/>
        <v>#N/A</v>
      </c>
      <c r="BC180" s="5" t="e">
        <f t="shared" si="436"/>
        <v>#N/A</v>
      </c>
      <c r="BD180" s="5" t="e">
        <f t="shared" si="437"/>
        <v>#N/A</v>
      </c>
      <c r="BE180" s="5" t="e">
        <f t="shared" si="438"/>
        <v>#N/A</v>
      </c>
      <c r="BF180" s="5" t="e">
        <f t="shared" si="439"/>
        <v>#N/A</v>
      </c>
      <c r="BG180" s="5" t="e">
        <f t="shared" si="440"/>
        <v>#N/A</v>
      </c>
      <c r="BH180" s="5" t="e">
        <f t="shared" si="441"/>
        <v>#N/A</v>
      </c>
      <c r="BI180" s="5" t="e">
        <f t="shared" si="442"/>
        <v>#N/A</v>
      </c>
      <c r="BJ180" s="8" t="e">
        <f t="shared" si="443"/>
        <v>#N/A</v>
      </c>
      <c r="BK180" s="8" t="e">
        <f t="shared" si="444"/>
        <v>#N/A</v>
      </c>
      <c r="BL180" s="8" t="e">
        <f t="shared" si="445"/>
        <v>#N/A</v>
      </c>
      <c r="BM180" s="8" t="e">
        <f t="shared" si="446"/>
        <v>#N/A</v>
      </c>
      <c r="BN180" s="8" t="e">
        <f t="shared" si="447"/>
        <v>#N/A</v>
      </c>
    </row>
    <row r="181" spans="1:66" x14ac:dyDescent="0.25">
      <c r="A181" t="s">
        <v>344</v>
      </c>
      <c r="B181" t="s">
        <v>376</v>
      </c>
      <c r="C181" t="s">
        <v>421</v>
      </c>
      <c r="D181" s="16"/>
      <c r="E181">
        <f>VLOOKUP(A181,home!$A$2:$E$405,3,FALSE)</f>
        <v>1.3090999999999999</v>
      </c>
      <c r="F181">
        <f>VLOOKUP(B181,home!$B$2:$E$405,3,FALSE)</f>
        <v>1.25</v>
      </c>
      <c r="G181">
        <f>VLOOKUP(C181,away!$B$2:$E$405,4,FALSE)</f>
        <v>1.5278</v>
      </c>
      <c r="H181">
        <f>VLOOKUP(A181,away!$A$2:$E$405,3,FALSE)</f>
        <v>1.3545</v>
      </c>
      <c r="I181">
        <f>VLOOKUP(C181,away!$B$2:$E$405,3,FALSE)</f>
        <v>0.67120000000000002</v>
      </c>
      <c r="J181">
        <f>VLOOKUP(B181,home!$B$2:$E$405,4,FALSE)</f>
        <v>0.93959999999999999</v>
      </c>
      <c r="K181" s="3">
        <f t="shared" si="392"/>
        <v>2.5000537249999999</v>
      </c>
      <c r="L181" s="3">
        <f t="shared" si="393"/>
        <v>0.85422831984000003</v>
      </c>
      <c r="M181" s="5">
        <f t="shared" si="394"/>
        <v>3.4934442516529496E-2</v>
      </c>
      <c r="N181" s="5">
        <f t="shared" si="395"/>
        <v>8.7337983144247927E-2</v>
      </c>
      <c r="O181" s="5">
        <f t="shared" si="396"/>
        <v>2.9841990135442052E-2</v>
      </c>
      <c r="P181" s="5">
        <f t="shared" si="397"/>
        <v>7.4606578599525145E-2</v>
      </c>
      <c r="Q181" s="5">
        <f t="shared" si="398"/>
        <v>0.10917482504688213</v>
      </c>
      <c r="R181" s="5">
        <f t="shared" si="399"/>
        <v>1.2745936547040256E-2</v>
      </c>
      <c r="S181" s="5">
        <f t="shared" si="400"/>
        <v>3.9832763666498058E-2</v>
      </c>
      <c r="T181" s="5">
        <f t="shared" si="401"/>
        <v>9.3260227368624077E-2</v>
      </c>
      <c r="U181" s="5">
        <f t="shared" si="402"/>
        <v>3.1865526143041625E-2</v>
      </c>
      <c r="V181" s="5">
        <f t="shared" si="403"/>
        <v>9.4519461127948578E-3</v>
      </c>
      <c r="W181" s="5">
        <f t="shared" si="404"/>
        <v>9.0980976011560313E-2</v>
      </c>
      <c r="X181" s="5">
        <f t="shared" si="405"/>
        <v>7.7718526275758509E-2</v>
      </c>
      <c r="Y181" s="5">
        <f t="shared" si="406"/>
        <v>3.3194683060491038E-2</v>
      </c>
      <c r="Z181" s="5">
        <f t="shared" si="407"/>
        <v>3.6293133204551506E-3</v>
      </c>
      <c r="AA181" s="5">
        <f t="shared" si="408"/>
        <v>9.0734782859960162E-3</v>
      </c>
      <c r="AB181" s="5">
        <f t="shared" si="409"/>
        <v>1.1342091593805481E-2</v>
      </c>
      <c r="AC181" s="5">
        <f t="shared" si="410"/>
        <v>1.2616083687485603E-3</v>
      </c>
      <c r="AD181" s="5">
        <f t="shared" si="411"/>
        <v>5.6864331995459261E-2</v>
      </c>
      <c r="AE181" s="5">
        <f t="shared" si="412"/>
        <v>4.8575122779305119E-2</v>
      </c>
      <c r="AF181" s="5">
        <f t="shared" si="413"/>
        <v>2.074712275889376E-2</v>
      </c>
      <c r="AG181" s="5">
        <f t="shared" si="414"/>
        <v>5.9075932719480145E-3</v>
      </c>
      <c r="AH181" s="5">
        <f t="shared" si="415"/>
        <v>7.7506555497633368E-4</v>
      </c>
      <c r="AI181" s="5">
        <f t="shared" si="416"/>
        <v>1.9377055278377751E-3</v>
      </c>
      <c r="AJ181" s="5">
        <f t="shared" si="417"/>
        <v>2.422183961411961E-3</v>
      </c>
      <c r="AK181" s="5">
        <f t="shared" si="418"/>
        <v>2.0185300117877428E-3</v>
      </c>
      <c r="AL181" s="5">
        <f t="shared" si="419"/>
        <v>1.077724756939488E-4</v>
      </c>
      <c r="AM181" s="5">
        <f t="shared" si="420"/>
        <v>2.8432777004976914E-2</v>
      </c>
      <c r="AN181" s="5">
        <f t="shared" si="421"/>
        <v>2.4288083329346816E-2</v>
      </c>
      <c r="AO181" s="5">
        <f t="shared" si="422"/>
        <v>1.037378430728092E-2</v>
      </c>
      <c r="AP181" s="5">
        <f t="shared" si="423"/>
        <v>2.9538601130637138E-3</v>
      </c>
      <c r="AQ181" s="5">
        <f t="shared" si="424"/>
        <v>6.3081774035620211E-4</v>
      </c>
      <c r="AR181" s="5">
        <f t="shared" si="425"/>
        <v>1.3241658935865818E-4</v>
      </c>
      <c r="AS181" s="5">
        <f t="shared" si="426"/>
        <v>3.3104858747790868E-4</v>
      </c>
      <c r="AT181" s="5">
        <f t="shared" si="427"/>
        <v>4.1381962714006704E-4</v>
      </c>
      <c r="AU181" s="5">
        <f t="shared" si="428"/>
        <v>3.4485710010321186E-4</v>
      </c>
      <c r="AV181" s="5">
        <f t="shared" si="429"/>
        <v>2.1554031942643321E-4</v>
      </c>
      <c r="AW181" s="5">
        <f t="shared" si="430"/>
        <v>6.3933527261030546E-6</v>
      </c>
      <c r="AX181" s="5">
        <f t="shared" si="431"/>
        <v>1.1847245010564467E-2</v>
      </c>
      <c r="AY181" s="5">
        <f t="shared" si="432"/>
        <v>1.0120252200107307E-2</v>
      </c>
      <c r="AZ181" s="5">
        <f t="shared" si="433"/>
        <v>4.3225030166273637E-3</v>
      </c>
      <c r="BA181" s="5">
        <f t="shared" si="434"/>
        <v>1.2308014964656417E-3</v>
      </c>
      <c r="BB181" s="5">
        <f t="shared" si="435"/>
        <v>2.628463735956007E-4</v>
      </c>
      <c r="BC181" s="5">
        <f t="shared" si="436"/>
        <v>4.4906163218521401E-5</v>
      </c>
      <c r="BD181" s="5">
        <f t="shared" si="437"/>
        <v>1.8852333441131624E-5</v>
      </c>
      <c r="BE181" s="5">
        <f t="shared" si="438"/>
        <v>4.7131846444443182E-5</v>
      </c>
      <c r="BF181" s="5">
        <f t="shared" si="439"/>
        <v>5.8916074134779095E-5</v>
      </c>
      <c r="BG181" s="5">
        <f t="shared" si="440"/>
        <v>4.9097783534343541E-5</v>
      </c>
      <c r="BH181" s="5">
        <f t="shared" si="441"/>
        <v>3.0686774153569812E-5</v>
      </c>
      <c r="BI181" s="5">
        <f t="shared" si="442"/>
        <v>1.5343716806173183E-5</v>
      </c>
      <c r="BJ181" s="8">
        <f t="shared" si="443"/>
        <v>0.7182692684687737</v>
      </c>
      <c r="BK181" s="8">
        <f t="shared" si="444"/>
        <v>0.17031536393989738</v>
      </c>
      <c r="BL181" s="8">
        <f t="shared" si="445"/>
        <v>0.10368021851335996</v>
      </c>
      <c r="BM181" s="8">
        <f t="shared" si="446"/>
        <v>0.6371385494054379</v>
      </c>
      <c r="BN181" s="8">
        <f t="shared" si="447"/>
        <v>0.34864175598966701</v>
      </c>
    </row>
    <row r="182" spans="1:66" x14ac:dyDescent="0.25">
      <c r="A182" t="s">
        <v>340</v>
      </c>
      <c r="B182" t="s">
        <v>428</v>
      </c>
      <c r="C182" t="s">
        <v>385</v>
      </c>
      <c r="D182" s="16"/>
      <c r="E182">
        <f>VLOOKUP(A182,home!$A$2:$E$405,3,FALSE)</f>
        <v>1.3684000000000001</v>
      </c>
      <c r="F182">
        <f>VLOOKUP(B182,home!$B$2:$E$405,3,FALSE)</f>
        <v>1.3077000000000001</v>
      </c>
      <c r="G182">
        <f>VLOOKUP(C182,away!$B$2:$E$405,4,FALSE)</f>
        <v>1.1538999999999999</v>
      </c>
      <c r="H182">
        <f>VLOOKUP(A182,away!$A$2:$E$405,3,FALSE)</f>
        <v>1.1395</v>
      </c>
      <c r="I182">
        <f>VLOOKUP(C182,away!$B$2:$E$405,3,FALSE)</f>
        <v>0.60040000000000004</v>
      </c>
      <c r="J182">
        <f>VLOOKUP(B182,home!$B$2:$E$405,4,FALSE)</f>
        <v>1.0623</v>
      </c>
      <c r="K182" s="3">
        <f t="shared" si="392"/>
        <v>2.064854063052</v>
      </c>
      <c r="L182" s="3">
        <f t="shared" si="393"/>
        <v>0.72677870633999997</v>
      </c>
      <c r="M182" s="5">
        <f t="shared" si="394"/>
        <v>6.1321009064867996E-2</v>
      </c>
      <c r="N182" s="5">
        <f t="shared" si="395"/>
        <v>0.1266189347180412</v>
      </c>
      <c r="O182" s="5">
        <f t="shared" si="396"/>
        <v>4.4566803639628172E-2</v>
      </c>
      <c r="P182" s="5">
        <f t="shared" si="397"/>
        <v>9.2023945572526883E-2</v>
      </c>
      <c r="Q182" s="5">
        <f t="shared" si="398"/>
        <v>0.13072481090593169</v>
      </c>
      <c r="R182" s="5">
        <f t="shared" si="399"/>
        <v>1.6195101947458882E-2</v>
      </c>
      <c r="S182" s="5">
        <f t="shared" si="400"/>
        <v>3.4524898920764456E-2</v>
      </c>
      <c r="T182" s="5">
        <f t="shared" si="401"/>
        <v>9.5008008956754139E-2</v>
      </c>
      <c r="U182" s="5">
        <f t="shared" si="402"/>
        <v>3.3440522057751824E-2</v>
      </c>
      <c r="V182" s="5">
        <f t="shared" si="403"/>
        <v>5.7568042659291675E-3</v>
      </c>
      <c r="W182" s="5">
        <f t="shared" si="404"/>
        <v>8.9975885646939119E-2</v>
      </c>
      <c r="X182" s="5">
        <f t="shared" si="405"/>
        <v>6.5392557772278176E-2</v>
      </c>
      <c r="Y182" s="5">
        <f t="shared" si="406"/>
        <v>2.3762959271000021E-2</v>
      </c>
      <c r="Z182" s="5">
        <f t="shared" si="407"/>
        <v>3.9234184141395262E-3</v>
      </c>
      <c r="AA182" s="5">
        <f t="shared" si="408"/>
        <v>8.1012864534890355E-3</v>
      </c>
      <c r="AB182" s="5">
        <f t="shared" si="409"/>
        <v>8.3639871247174827E-3</v>
      </c>
      <c r="AC182" s="5">
        <f t="shared" si="410"/>
        <v>5.3994936902370348E-4</v>
      </c>
      <c r="AD182" s="5">
        <f t="shared" si="411"/>
        <v>4.6446768263696092E-2</v>
      </c>
      <c r="AE182" s="5">
        <f t="shared" si="412"/>
        <v>3.3756522152362807E-2</v>
      </c>
      <c r="AF182" s="5">
        <f t="shared" si="413"/>
        <v>1.2266760750215896E-2</v>
      </c>
      <c r="AG182" s="5">
        <f t="shared" si="414"/>
        <v>2.9717401696747322E-3</v>
      </c>
      <c r="AH182" s="5">
        <f t="shared" si="415"/>
        <v>7.128642398647148E-4</v>
      </c>
      <c r="AI182" s="5">
        <f t="shared" si="416"/>
        <v>1.4719606220891317E-3</v>
      </c>
      <c r="AJ182" s="5">
        <f t="shared" si="417"/>
        <v>1.5196919355866471E-3</v>
      </c>
      <c r="AK182" s="5">
        <f t="shared" si="418"/>
        <v>1.0459806892611485E-3</v>
      </c>
      <c r="AL182" s="5">
        <f t="shared" si="419"/>
        <v>3.2411907178106051E-5</v>
      </c>
      <c r="AM182" s="5">
        <f t="shared" si="420"/>
        <v>1.9181159632985511E-2</v>
      </c>
      <c r="AN182" s="5">
        <f t="shared" si="421"/>
        <v>1.3940458384162236E-2</v>
      </c>
      <c r="AO182" s="5">
        <f t="shared" si="422"/>
        <v>5.0658141551140181E-3</v>
      </c>
      <c r="AP182" s="5">
        <f t="shared" si="423"/>
        <v>1.2272419527375421E-3</v>
      </c>
      <c r="AQ182" s="5">
        <f t="shared" si="424"/>
        <v>2.2298332969419155E-4</v>
      </c>
      <c r="AR182" s="5">
        <f t="shared" si="425"/>
        <v>1.0361891000898499E-4</v>
      </c>
      <c r="AS182" s="5">
        <f t="shared" si="426"/>
        <v>2.139579273410722E-4</v>
      </c>
      <c r="AT182" s="5">
        <f t="shared" si="427"/>
        <v>2.2089594779619882E-4</v>
      </c>
      <c r="AU182" s="5">
        <f t="shared" si="428"/>
        <v>1.5203929843956782E-4</v>
      </c>
      <c r="AV182" s="5">
        <f t="shared" si="429"/>
        <v>7.8484740781629305E-5</v>
      </c>
      <c r="AW182" s="5">
        <f t="shared" si="430"/>
        <v>1.3511191295450849E-6</v>
      </c>
      <c r="AX182" s="5">
        <f t="shared" si="431"/>
        <v>6.6010492337031925E-3</v>
      </c>
      <c r="AY182" s="5">
        <f t="shared" si="432"/>
        <v>4.7975020225574545E-3</v>
      </c>
      <c r="AZ182" s="5">
        <f t="shared" si="433"/>
        <v>1.7433611568089199E-3</v>
      </c>
      <c r="BA182" s="5">
        <f t="shared" si="434"/>
        <v>4.2234592207633089E-4</v>
      </c>
      <c r="BB182" s="5">
        <f t="shared" si="435"/>
        <v>7.6738005718652544E-5</v>
      </c>
      <c r="BC182" s="5">
        <f t="shared" si="436"/>
        <v>1.1154309704662766E-5</v>
      </c>
      <c r="BD182" s="5">
        <f t="shared" si="437"/>
        <v>1.2551336228115161E-5</v>
      </c>
      <c r="BE182" s="5">
        <f t="shared" si="438"/>
        <v>2.5916677607355352E-5</v>
      </c>
      <c r="BF182" s="5">
        <f t="shared" si="439"/>
        <v>2.6757078529178248E-5</v>
      </c>
      <c r="BG182" s="5">
        <f t="shared" si="440"/>
        <v>1.8416487438791707E-5</v>
      </c>
      <c r="BH182" s="5">
        <f t="shared" si="441"/>
        <v>9.5068397287837938E-6</v>
      </c>
      <c r="BI182" s="5">
        <f t="shared" si="442"/>
        <v>3.9260473281526776E-6</v>
      </c>
      <c r="BJ182" s="8">
        <f t="shared" si="443"/>
        <v>0.68021475671215648</v>
      </c>
      <c r="BK182" s="8">
        <f t="shared" si="444"/>
        <v>0.1989965211228478</v>
      </c>
      <c r="BL182" s="8">
        <f t="shared" si="445"/>
        <v>0.11628427000107489</v>
      </c>
      <c r="BM182" s="8">
        <f t="shared" si="446"/>
        <v>0.52317220949833576</v>
      </c>
      <c r="BN182" s="8">
        <f t="shared" si="447"/>
        <v>0.47145060584845477</v>
      </c>
    </row>
    <row r="183" spans="1:66" x14ac:dyDescent="0.25">
      <c r="A183" t="s">
        <v>342</v>
      </c>
      <c r="B183" t="s">
        <v>390</v>
      </c>
      <c r="C183" t="s">
        <v>377</v>
      </c>
      <c r="D183" s="16"/>
      <c r="E183">
        <f>VLOOKUP(A183,home!$A$2:$E$405,3,FALSE)</f>
        <v>1.1741999999999999</v>
      </c>
      <c r="F183">
        <f>VLOOKUP(B183,home!$B$2:$E$405,3,FALSE)</f>
        <v>0.65390000000000004</v>
      </c>
      <c r="G183">
        <f>VLOOKUP(C183,away!$B$2:$E$405,4,FALSE)</f>
        <v>1.1922999999999999</v>
      </c>
      <c r="H183">
        <f>VLOOKUP(A183,away!$A$2:$E$405,3,FALSE)</f>
        <v>0.85970000000000002</v>
      </c>
      <c r="I183">
        <f>VLOOKUP(C183,away!$B$2:$E$405,3,FALSE)</f>
        <v>0.78520000000000001</v>
      </c>
      <c r="J183">
        <f>VLOOKUP(B183,home!$B$2:$E$405,4,FALSE)</f>
        <v>0.97</v>
      </c>
      <c r="K183" s="3">
        <f t="shared" si="392"/>
        <v>0.91545912377399996</v>
      </c>
      <c r="L183" s="3">
        <f t="shared" si="393"/>
        <v>0.6547853468</v>
      </c>
      <c r="M183" s="5">
        <f t="shared" si="394"/>
        <v>0.20799432764836492</v>
      </c>
      <c r="N183" s="5">
        <f t="shared" si="395"/>
        <v>0.19041030493893443</v>
      </c>
      <c r="O183" s="5">
        <f t="shared" si="396"/>
        <v>0.13619163796166744</v>
      </c>
      <c r="P183" s="5">
        <f t="shared" si="397"/>
        <v>0.12467787755373391</v>
      </c>
      <c r="Q183" s="5">
        <f t="shared" si="398"/>
        <v>8.7156425458468495E-2</v>
      </c>
      <c r="R183" s="5">
        <f t="shared" si="399"/>
        <v>4.4588144446995222E-2</v>
      </c>
      <c r="S183" s="5">
        <f t="shared" si="400"/>
        <v>1.8683890718384766E-2</v>
      </c>
      <c r="T183" s="5">
        <f t="shared" si="401"/>
        <v>5.7068750269671634E-2</v>
      </c>
      <c r="U183" s="5">
        <f t="shared" si="402"/>
        <v>4.0818623646154795E-2</v>
      </c>
      <c r="V183" s="5">
        <f t="shared" si="403"/>
        <v>1.2444077818807525E-3</v>
      </c>
      <c r="W183" s="5">
        <f t="shared" si="404"/>
        <v>2.6596048293827841E-2</v>
      </c>
      <c r="X183" s="5">
        <f t="shared" si="405"/>
        <v>1.741470270558361E-2</v>
      </c>
      <c r="Y183" s="5">
        <f t="shared" si="406"/>
        <v>5.7014460752472301E-3</v>
      </c>
      <c r="Z183" s="5">
        <f t="shared" si="407"/>
        <v>9.7318878749647567E-3</v>
      </c>
      <c r="AA183" s="5">
        <f t="shared" si="408"/>
        <v>8.9091455466820523E-3</v>
      </c>
      <c r="AB183" s="5">
        <f t="shared" si="409"/>
        <v>4.0779792878702916E-3</v>
      </c>
      <c r="AC183" s="5">
        <f t="shared" si="410"/>
        <v>4.6620899116098351E-5</v>
      </c>
      <c r="AD183" s="5">
        <f t="shared" si="411"/>
        <v>6.0868987667296558E-3</v>
      </c>
      <c r="AE183" s="5">
        <f t="shared" si="412"/>
        <v>3.9856121199095696E-3</v>
      </c>
      <c r="AF183" s="5">
        <f t="shared" si="413"/>
        <v>1.3048602070726352E-3</v>
      </c>
      <c r="AG183" s="5">
        <f t="shared" si="414"/>
        <v>2.8480111440452513E-4</v>
      </c>
      <c r="AH183" s="5">
        <f t="shared" si="415"/>
        <v>1.5930743943068776E-3</v>
      </c>
      <c r="AI183" s="5">
        <f t="shared" si="416"/>
        <v>1.4583944891189699E-3</v>
      </c>
      <c r="AJ183" s="5">
        <f t="shared" si="417"/>
        <v>6.6755027056284116E-4</v>
      </c>
      <c r="AK183" s="5">
        <f t="shared" si="418"/>
        <v>2.0370499525485173E-4</v>
      </c>
      <c r="AL183" s="5">
        <f t="shared" si="419"/>
        <v>1.1178371674190392E-6</v>
      </c>
      <c r="AM183" s="5">
        <f t="shared" si="420"/>
        <v>1.1144614022982747E-3</v>
      </c>
      <c r="AN183" s="5">
        <f t="shared" si="421"/>
        <v>7.2973299579909008E-4</v>
      </c>
      <c r="AO183" s="5">
        <f t="shared" si="422"/>
        <v>2.3890923636285503E-4</v>
      </c>
      <c r="AP183" s="5">
        <f t="shared" si="423"/>
        <v>5.2144755728525082E-5</v>
      </c>
      <c r="AQ183" s="5">
        <f t="shared" si="424"/>
        <v>8.5359054908758923E-6</v>
      </c>
      <c r="AR183" s="5">
        <f t="shared" si="425"/>
        <v>2.0862435395088583E-4</v>
      </c>
      <c r="AS183" s="5">
        <f t="shared" si="426"/>
        <v>1.9098706826579476E-4</v>
      </c>
      <c r="AT183" s="5">
        <f t="shared" si="427"/>
        <v>8.7420427083384771E-5</v>
      </c>
      <c r="AU183" s="5">
        <f t="shared" si="428"/>
        <v>2.6676609192568095E-5</v>
      </c>
      <c r="AV183" s="5">
        <f t="shared" si="429"/>
        <v>6.1053363191724559E-6</v>
      </c>
      <c r="AW183" s="5">
        <f t="shared" si="430"/>
        <v>1.8612896143775521E-8</v>
      </c>
      <c r="AX183" s="5">
        <f t="shared" si="431"/>
        <v>1.7004064313798687E-4</v>
      </c>
      <c r="AY183" s="5">
        <f t="shared" si="432"/>
        <v>1.1134012148720176E-4</v>
      </c>
      <c r="AZ183" s="5">
        <f t="shared" si="433"/>
        <v>3.6451940030375765E-5</v>
      </c>
      <c r="BA183" s="5">
        <f t="shared" si="434"/>
        <v>7.9560653981074681E-6</v>
      </c>
      <c r="BB183" s="5">
        <f t="shared" si="435"/>
        <v>1.302378760215819E-6</v>
      </c>
      <c r="BC183" s="5">
        <f t="shared" si="436"/>
        <v>1.7055570563457387E-7</v>
      </c>
      <c r="BD183" s="5">
        <f t="shared" si="437"/>
        <v>2.2767361658776115E-5</v>
      </c>
      <c r="BE183" s="5">
        <f t="shared" si="438"/>
        <v>2.0842588954788945E-5</v>
      </c>
      <c r="BF183" s="5">
        <f t="shared" si="439"/>
        <v>9.5402691108663664E-6</v>
      </c>
      <c r="BG183" s="5">
        <f t="shared" si="440"/>
        <v>2.9112421336006273E-6</v>
      </c>
      <c r="BH183" s="5">
        <f t="shared" si="441"/>
        <v>6.6628079317999511E-7</v>
      </c>
      <c r="BI183" s="5">
        <f t="shared" si="442"/>
        <v>1.2199056622240085E-7</v>
      </c>
      <c r="BJ183" s="8">
        <f t="shared" si="443"/>
        <v>0.39848089595004871</v>
      </c>
      <c r="BK183" s="8">
        <f t="shared" si="444"/>
        <v>0.35275958256013512</v>
      </c>
      <c r="BL183" s="8">
        <f t="shared" si="445"/>
        <v>0.23908491856664255</v>
      </c>
      <c r="BM183" s="8">
        <f t="shared" si="446"/>
        <v>0.20892724543503569</v>
      </c>
      <c r="BN183" s="8">
        <f t="shared" si="447"/>
        <v>0.79101871800816448</v>
      </c>
    </row>
    <row r="184" spans="1:66" x14ac:dyDescent="0.25">
      <c r="A184" t="s">
        <v>342</v>
      </c>
      <c r="B184" t="s">
        <v>436</v>
      </c>
      <c r="C184" t="s">
        <v>512</v>
      </c>
      <c r="D184" s="16"/>
      <c r="E184">
        <f>VLOOKUP(A184,home!$A$2:$E$405,3,FALSE)</f>
        <v>1.1741999999999999</v>
      </c>
      <c r="F184">
        <f>VLOOKUP(B184,home!$B$2:$E$405,3,FALSE)</f>
        <v>0.85160000000000002</v>
      </c>
      <c r="G184" t="e">
        <f>VLOOKUP(C184,away!$B$2:$E$405,4,FALSE)</f>
        <v>#N/A</v>
      </c>
      <c r="H184">
        <f>VLOOKUP(A184,away!$A$2:$E$405,3,FALSE)</f>
        <v>0.85970000000000002</v>
      </c>
      <c r="I184" t="e">
        <f>VLOOKUP(C184,away!$B$2:$E$405,3,FALSE)</f>
        <v>#N/A</v>
      </c>
      <c r="J184">
        <f>VLOOKUP(B184,home!$B$2:$E$405,4,FALSE)</f>
        <v>0.69789999999999996</v>
      </c>
      <c r="K184" s="3" t="e">
        <f t="shared" si="392"/>
        <v>#N/A</v>
      </c>
      <c r="L184" s="3" t="e">
        <f t="shared" si="393"/>
        <v>#N/A</v>
      </c>
      <c r="M184" s="5" t="e">
        <f t="shared" si="394"/>
        <v>#N/A</v>
      </c>
      <c r="N184" s="5" t="e">
        <f t="shared" si="395"/>
        <v>#N/A</v>
      </c>
      <c r="O184" s="5" t="e">
        <f t="shared" si="396"/>
        <v>#N/A</v>
      </c>
      <c r="P184" s="5" t="e">
        <f t="shared" si="397"/>
        <v>#N/A</v>
      </c>
      <c r="Q184" s="5" t="e">
        <f t="shared" si="398"/>
        <v>#N/A</v>
      </c>
      <c r="R184" s="5" t="e">
        <f t="shared" si="399"/>
        <v>#N/A</v>
      </c>
      <c r="S184" s="5" t="e">
        <f t="shared" si="400"/>
        <v>#N/A</v>
      </c>
      <c r="T184" s="5" t="e">
        <f t="shared" si="401"/>
        <v>#N/A</v>
      </c>
      <c r="U184" s="5" t="e">
        <f t="shared" si="402"/>
        <v>#N/A</v>
      </c>
      <c r="V184" s="5" t="e">
        <f t="shared" si="403"/>
        <v>#N/A</v>
      </c>
      <c r="W184" s="5" t="e">
        <f t="shared" si="404"/>
        <v>#N/A</v>
      </c>
      <c r="X184" s="5" t="e">
        <f t="shared" si="405"/>
        <v>#N/A</v>
      </c>
      <c r="Y184" s="5" t="e">
        <f t="shared" si="406"/>
        <v>#N/A</v>
      </c>
      <c r="Z184" s="5" t="e">
        <f t="shared" si="407"/>
        <v>#N/A</v>
      </c>
      <c r="AA184" s="5" t="e">
        <f t="shared" si="408"/>
        <v>#N/A</v>
      </c>
      <c r="AB184" s="5" t="e">
        <f t="shared" si="409"/>
        <v>#N/A</v>
      </c>
      <c r="AC184" s="5" t="e">
        <f t="shared" si="410"/>
        <v>#N/A</v>
      </c>
      <c r="AD184" s="5" t="e">
        <f t="shared" si="411"/>
        <v>#N/A</v>
      </c>
      <c r="AE184" s="5" t="e">
        <f t="shared" si="412"/>
        <v>#N/A</v>
      </c>
      <c r="AF184" s="5" t="e">
        <f t="shared" si="413"/>
        <v>#N/A</v>
      </c>
      <c r="AG184" s="5" t="e">
        <f t="shared" si="414"/>
        <v>#N/A</v>
      </c>
      <c r="AH184" s="5" t="e">
        <f t="shared" si="415"/>
        <v>#N/A</v>
      </c>
      <c r="AI184" s="5" t="e">
        <f t="shared" si="416"/>
        <v>#N/A</v>
      </c>
      <c r="AJ184" s="5" t="e">
        <f t="shared" si="417"/>
        <v>#N/A</v>
      </c>
      <c r="AK184" s="5" t="e">
        <f t="shared" si="418"/>
        <v>#N/A</v>
      </c>
      <c r="AL184" s="5" t="e">
        <f t="shared" si="419"/>
        <v>#N/A</v>
      </c>
      <c r="AM184" s="5" t="e">
        <f t="shared" si="420"/>
        <v>#N/A</v>
      </c>
      <c r="AN184" s="5" t="e">
        <f t="shared" si="421"/>
        <v>#N/A</v>
      </c>
      <c r="AO184" s="5" t="e">
        <f t="shared" si="422"/>
        <v>#N/A</v>
      </c>
      <c r="AP184" s="5" t="e">
        <f t="shared" si="423"/>
        <v>#N/A</v>
      </c>
      <c r="AQ184" s="5" t="e">
        <f t="shared" si="424"/>
        <v>#N/A</v>
      </c>
      <c r="AR184" s="5" t="e">
        <f t="shared" si="425"/>
        <v>#N/A</v>
      </c>
      <c r="AS184" s="5" t="e">
        <f t="shared" si="426"/>
        <v>#N/A</v>
      </c>
      <c r="AT184" s="5" t="e">
        <f t="shared" si="427"/>
        <v>#N/A</v>
      </c>
      <c r="AU184" s="5" t="e">
        <f t="shared" si="428"/>
        <v>#N/A</v>
      </c>
      <c r="AV184" s="5" t="e">
        <f t="shared" si="429"/>
        <v>#N/A</v>
      </c>
      <c r="AW184" s="5" t="e">
        <f t="shared" si="430"/>
        <v>#N/A</v>
      </c>
      <c r="AX184" s="5" t="e">
        <f t="shared" si="431"/>
        <v>#N/A</v>
      </c>
      <c r="AY184" s="5" t="e">
        <f t="shared" si="432"/>
        <v>#N/A</v>
      </c>
      <c r="AZ184" s="5" t="e">
        <f t="shared" si="433"/>
        <v>#N/A</v>
      </c>
      <c r="BA184" s="5" t="e">
        <f t="shared" si="434"/>
        <v>#N/A</v>
      </c>
      <c r="BB184" s="5" t="e">
        <f t="shared" si="435"/>
        <v>#N/A</v>
      </c>
      <c r="BC184" s="5" t="e">
        <f t="shared" si="436"/>
        <v>#N/A</v>
      </c>
      <c r="BD184" s="5" t="e">
        <f t="shared" si="437"/>
        <v>#N/A</v>
      </c>
      <c r="BE184" s="5" t="e">
        <f t="shared" si="438"/>
        <v>#N/A</v>
      </c>
      <c r="BF184" s="5" t="e">
        <f t="shared" si="439"/>
        <v>#N/A</v>
      </c>
      <c r="BG184" s="5" t="e">
        <f t="shared" si="440"/>
        <v>#N/A</v>
      </c>
      <c r="BH184" s="5" t="e">
        <f t="shared" si="441"/>
        <v>#N/A</v>
      </c>
      <c r="BI184" s="5" t="e">
        <f t="shared" si="442"/>
        <v>#N/A</v>
      </c>
      <c r="BJ184" s="8" t="e">
        <f t="shared" si="443"/>
        <v>#N/A</v>
      </c>
      <c r="BK184" s="8" t="e">
        <f t="shared" si="444"/>
        <v>#N/A</v>
      </c>
      <c r="BL184" s="8" t="e">
        <f t="shared" si="445"/>
        <v>#N/A</v>
      </c>
      <c r="BM184" s="8" t="e">
        <f t="shared" si="446"/>
        <v>#N/A</v>
      </c>
      <c r="BN184" s="8" t="e">
        <f t="shared" si="447"/>
        <v>#N/A</v>
      </c>
    </row>
    <row r="185" spans="1:66" x14ac:dyDescent="0.25">
      <c r="A185" t="s">
        <v>40</v>
      </c>
      <c r="B185" t="s">
        <v>320</v>
      </c>
      <c r="C185" t="s">
        <v>319</v>
      </c>
      <c r="D185" s="16"/>
      <c r="E185">
        <f>VLOOKUP(A185,home!$A$2:$E$405,3,FALSE)</f>
        <v>1.5047999999999999</v>
      </c>
      <c r="F185">
        <f>VLOOKUP(B185,home!$B$2:$E$405,3,FALSE)</f>
        <v>1.6281000000000001</v>
      </c>
      <c r="G185">
        <f>VLOOKUP(C185,away!$B$2:$E$405,4,FALSE)</f>
        <v>1.2959000000000001</v>
      </c>
      <c r="H185">
        <f>VLOOKUP(A185,away!$A$2:$E$405,3,FALSE)</f>
        <v>1.2</v>
      </c>
      <c r="I185">
        <f>VLOOKUP(C185,away!$B$2:$E$405,3,FALSE)</f>
        <v>1.0832999999999999</v>
      </c>
      <c r="J185">
        <f>VLOOKUP(B185,home!$B$2:$E$405,4,FALSE)</f>
        <v>0.58330000000000004</v>
      </c>
      <c r="K185" s="3">
        <f t="shared" si="392"/>
        <v>3.1749094879920001</v>
      </c>
      <c r="L185" s="3">
        <f t="shared" si="393"/>
        <v>0.75826666799999998</v>
      </c>
      <c r="M185" s="5">
        <f t="shared" si="394"/>
        <v>1.9581380162323001E-2</v>
      </c>
      <c r="N185" s="5">
        <f t="shared" si="395"/>
        <v>6.2169109665337625E-2</v>
      </c>
      <c r="O185" s="5">
        <f t="shared" si="396"/>
        <v>1.4847907890525961E-2</v>
      </c>
      <c r="P185" s="5">
        <f t="shared" si="397"/>
        <v>4.7140763638462153E-2</v>
      </c>
      <c r="Q185" s="5">
        <f t="shared" si="398"/>
        <v>9.8690648068247816E-2</v>
      </c>
      <c r="R185" s="5">
        <f t="shared" si="399"/>
        <v>5.6293368214600133E-3</v>
      </c>
      <c r="S185" s="5">
        <f t="shared" si="400"/>
        <v>2.8371999036784484E-2</v>
      </c>
      <c r="T185" s="5">
        <f t="shared" si="401"/>
        <v>7.4833828873470912E-2</v>
      </c>
      <c r="U185" s="5">
        <f t="shared" si="402"/>
        <v>1.7872634885556123E-2</v>
      </c>
      <c r="V185" s="5">
        <f t="shared" si="403"/>
        <v>7.5892828882250874E-3</v>
      </c>
      <c r="W185" s="5">
        <f t="shared" si="404"/>
        <v>0.10444462497598643</v>
      </c>
      <c r="X185" s="5">
        <f t="shared" si="405"/>
        <v>7.9196877771050805E-2</v>
      </c>
      <c r="Y185" s="5">
        <f t="shared" si="406"/>
        <v>3.0026176311728978E-2</v>
      </c>
      <c r="Z185" s="5">
        <f t="shared" si="407"/>
        <v>1.4228461582193985E-3</v>
      </c>
      <c r="AA185" s="5">
        <f t="shared" si="408"/>
        <v>4.5174077676837354E-3</v>
      </c>
      <c r="AB185" s="5">
        <f t="shared" si="409"/>
        <v>7.1711803913739273E-3</v>
      </c>
      <c r="AC185" s="5">
        <f t="shared" si="410"/>
        <v>1.1419157761528335E-3</v>
      </c>
      <c r="AD185" s="5">
        <f t="shared" si="411"/>
        <v>8.2900557701506394E-2</v>
      </c>
      <c r="AE185" s="5">
        <f t="shared" si="412"/>
        <v>6.286072966366299E-2</v>
      </c>
      <c r="AF185" s="5">
        <f t="shared" si="413"/>
        <v>2.3832598015057247E-2</v>
      </c>
      <c r="AG185" s="5">
        <f t="shared" si="414"/>
        <v>6.0238215622202915E-3</v>
      </c>
      <c r="AH185" s="5">
        <f t="shared" si="415"/>
        <v>2.6972420386740597E-4</v>
      </c>
      <c r="AI185" s="5">
        <f t="shared" si="416"/>
        <v>8.5634993399971574E-4</v>
      </c>
      <c r="AJ185" s="5">
        <f t="shared" si="417"/>
        <v>1.3594167652485106E-3</v>
      </c>
      <c r="AK185" s="5">
        <f t="shared" si="418"/>
        <v>1.438675062040963E-3</v>
      </c>
      <c r="AL185" s="5">
        <f t="shared" si="419"/>
        <v>1.0996320229199955E-4</v>
      </c>
      <c r="AM185" s="5">
        <f t="shared" si="420"/>
        <v>5.2640353441268169E-2</v>
      </c>
      <c r="AN185" s="5">
        <f t="shared" si="421"/>
        <v>3.9915425406252744E-2</v>
      </c>
      <c r="AO185" s="5">
        <f t="shared" si="422"/>
        <v>1.5133268312300906E-2</v>
      </c>
      <c r="AP185" s="5">
        <f t="shared" si="423"/>
        <v>3.8250176463727977E-3</v>
      </c>
      <c r="AQ185" s="5">
        <f t="shared" si="424"/>
        <v>7.2509584643907566E-4</v>
      </c>
      <c r="AR185" s="5">
        <f t="shared" si="425"/>
        <v>4.0904574669098142E-5</v>
      </c>
      <c r="AS185" s="5">
        <f t="shared" si="426"/>
        <v>1.2986832221919691E-4</v>
      </c>
      <c r="AT185" s="5">
        <f t="shared" si="427"/>
        <v>2.0616008420166533E-4</v>
      </c>
      <c r="AU185" s="5">
        <f t="shared" si="428"/>
        <v>2.1817986912569894E-4</v>
      </c>
      <c r="AV185" s="5">
        <f t="shared" si="429"/>
        <v>1.7317533414400863E-4</v>
      </c>
      <c r="AW185" s="5">
        <f t="shared" si="430"/>
        <v>7.3535693449650593E-6</v>
      </c>
      <c r="AX185" s="5">
        <f t="shared" si="431"/>
        <v>2.7854726265322465E-2</v>
      </c>
      <c r="AY185" s="5">
        <f t="shared" si="432"/>
        <v>2.1121310473258149E-2</v>
      </c>
      <c r="AZ185" s="5">
        <f t="shared" si="433"/>
        <v>8.0077928581754783E-3</v>
      </c>
      <c r="BA185" s="5">
        <f t="shared" si="434"/>
        <v>2.0240141362009726E-3</v>
      </c>
      <c r="BB185" s="5">
        <f t="shared" si="435"/>
        <v>3.8368561376050226E-4</v>
      </c>
      <c r="BC185" s="5">
        <f t="shared" si="436"/>
        <v>5.8187202381142224E-5</v>
      </c>
      <c r="BD185" s="5">
        <f t="shared" si="437"/>
        <v>5.1694292567157058E-6</v>
      </c>
      <c r="BE185" s="5">
        <f t="shared" si="438"/>
        <v>1.6412469994650127E-5</v>
      </c>
      <c r="BF185" s="5">
        <f t="shared" si="439"/>
        <v>2.6054053353699356E-5</v>
      </c>
      <c r="BG185" s="5">
        <f t="shared" si="440"/>
        <v>2.7573087064436622E-5</v>
      </c>
      <c r="BH185" s="5">
        <f t="shared" si="441"/>
        <v>2.1885513933527332E-5</v>
      </c>
      <c r="BI185" s="5">
        <f t="shared" si="442"/>
        <v>1.3896905167427405E-5</v>
      </c>
      <c r="BJ185" s="8">
        <f t="shared" si="443"/>
        <v>0.79666784981000172</v>
      </c>
      <c r="BK185" s="8">
        <f t="shared" si="444"/>
        <v>0.12505661517749772</v>
      </c>
      <c r="BL185" s="8">
        <f t="shared" si="445"/>
        <v>5.4841913364886481E-2</v>
      </c>
      <c r="BM185" s="8">
        <f t="shared" si="446"/>
        <v>0.70881612136033567</v>
      </c>
      <c r="BN185" s="8">
        <f t="shared" si="447"/>
        <v>0.24805914624635658</v>
      </c>
    </row>
    <row r="186" spans="1:66" x14ac:dyDescent="0.25">
      <c r="A186" t="s">
        <v>10</v>
      </c>
      <c r="B186" t="s">
        <v>499</v>
      </c>
      <c r="C186" t="s">
        <v>44</v>
      </c>
      <c r="D186" s="16"/>
      <c r="E186">
        <f>VLOOKUP(A186,home!$A$2:$E$405,3,FALSE)</f>
        <v>1.5425</v>
      </c>
      <c r="F186" t="e">
        <f>VLOOKUP(B186,home!$B$2:$E$405,3,FALSE)</f>
        <v>#N/A</v>
      </c>
      <c r="G186">
        <f>VLOOKUP(C186,away!$B$2:$E$405,4,FALSE)</f>
        <v>0.83899999999999997</v>
      </c>
      <c r="H186">
        <f>VLOOKUP(A186,away!$A$2:$E$405,3,FALSE)</f>
        <v>1.4443999999999999</v>
      </c>
      <c r="I186">
        <f>VLOOKUP(C186,away!$B$2:$E$405,3,FALSE)</f>
        <v>0.8145</v>
      </c>
      <c r="J186" t="e">
        <f>VLOOKUP(B186,home!$B$2:$E$405,4,FALSE)</f>
        <v>#N/A</v>
      </c>
      <c r="K186" s="3" t="e">
        <f t="shared" si="392"/>
        <v>#N/A</v>
      </c>
      <c r="L186" s="3" t="e">
        <f t="shared" si="393"/>
        <v>#N/A</v>
      </c>
      <c r="M186" s="5" t="e">
        <f t="shared" si="394"/>
        <v>#N/A</v>
      </c>
      <c r="N186" s="5" t="e">
        <f t="shared" si="395"/>
        <v>#N/A</v>
      </c>
      <c r="O186" s="5" t="e">
        <f t="shared" si="396"/>
        <v>#N/A</v>
      </c>
      <c r="P186" s="5" t="e">
        <f t="shared" si="397"/>
        <v>#N/A</v>
      </c>
      <c r="Q186" s="5" t="e">
        <f t="shared" si="398"/>
        <v>#N/A</v>
      </c>
      <c r="R186" s="5" t="e">
        <f t="shared" si="399"/>
        <v>#N/A</v>
      </c>
      <c r="S186" s="5" t="e">
        <f t="shared" si="400"/>
        <v>#N/A</v>
      </c>
      <c r="T186" s="5" t="e">
        <f t="shared" si="401"/>
        <v>#N/A</v>
      </c>
      <c r="U186" s="5" t="e">
        <f t="shared" si="402"/>
        <v>#N/A</v>
      </c>
      <c r="V186" s="5" t="e">
        <f t="shared" si="403"/>
        <v>#N/A</v>
      </c>
      <c r="W186" s="5" t="e">
        <f t="shared" si="404"/>
        <v>#N/A</v>
      </c>
      <c r="X186" s="5" t="e">
        <f t="shared" si="405"/>
        <v>#N/A</v>
      </c>
      <c r="Y186" s="5" t="e">
        <f t="shared" si="406"/>
        <v>#N/A</v>
      </c>
      <c r="Z186" s="5" t="e">
        <f t="shared" si="407"/>
        <v>#N/A</v>
      </c>
      <c r="AA186" s="5" t="e">
        <f t="shared" si="408"/>
        <v>#N/A</v>
      </c>
      <c r="AB186" s="5" t="e">
        <f t="shared" si="409"/>
        <v>#N/A</v>
      </c>
      <c r="AC186" s="5" t="e">
        <f t="shared" si="410"/>
        <v>#N/A</v>
      </c>
      <c r="AD186" s="5" t="e">
        <f t="shared" si="411"/>
        <v>#N/A</v>
      </c>
      <c r="AE186" s="5" t="e">
        <f t="shared" si="412"/>
        <v>#N/A</v>
      </c>
      <c r="AF186" s="5" t="e">
        <f t="shared" si="413"/>
        <v>#N/A</v>
      </c>
      <c r="AG186" s="5" t="e">
        <f t="shared" si="414"/>
        <v>#N/A</v>
      </c>
      <c r="AH186" s="5" t="e">
        <f t="shared" si="415"/>
        <v>#N/A</v>
      </c>
      <c r="AI186" s="5" t="e">
        <f t="shared" si="416"/>
        <v>#N/A</v>
      </c>
      <c r="AJ186" s="5" t="e">
        <f t="shared" si="417"/>
        <v>#N/A</v>
      </c>
      <c r="AK186" s="5" t="e">
        <f t="shared" si="418"/>
        <v>#N/A</v>
      </c>
      <c r="AL186" s="5" t="e">
        <f t="shared" si="419"/>
        <v>#N/A</v>
      </c>
      <c r="AM186" s="5" t="e">
        <f t="shared" si="420"/>
        <v>#N/A</v>
      </c>
      <c r="AN186" s="5" t="e">
        <f t="shared" si="421"/>
        <v>#N/A</v>
      </c>
      <c r="AO186" s="5" t="e">
        <f t="shared" si="422"/>
        <v>#N/A</v>
      </c>
      <c r="AP186" s="5" t="e">
        <f t="shared" si="423"/>
        <v>#N/A</v>
      </c>
      <c r="AQ186" s="5" t="e">
        <f t="shared" si="424"/>
        <v>#N/A</v>
      </c>
      <c r="AR186" s="5" t="e">
        <f t="shared" si="425"/>
        <v>#N/A</v>
      </c>
      <c r="AS186" s="5" t="e">
        <f t="shared" si="426"/>
        <v>#N/A</v>
      </c>
      <c r="AT186" s="5" t="e">
        <f t="shared" si="427"/>
        <v>#N/A</v>
      </c>
      <c r="AU186" s="5" t="e">
        <f t="shared" si="428"/>
        <v>#N/A</v>
      </c>
      <c r="AV186" s="5" t="e">
        <f t="shared" si="429"/>
        <v>#N/A</v>
      </c>
      <c r="AW186" s="5" t="e">
        <f t="shared" si="430"/>
        <v>#N/A</v>
      </c>
      <c r="AX186" s="5" t="e">
        <f t="shared" si="431"/>
        <v>#N/A</v>
      </c>
      <c r="AY186" s="5" t="e">
        <f t="shared" si="432"/>
        <v>#N/A</v>
      </c>
      <c r="AZ186" s="5" t="e">
        <f t="shared" si="433"/>
        <v>#N/A</v>
      </c>
      <c r="BA186" s="5" t="e">
        <f t="shared" si="434"/>
        <v>#N/A</v>
      </c>
      <c r="BB186" s="5" t="e">
        <f t="shared" si="435"/>
        <v>#N/A</v>
      </c>
      <c r="BC186" s="5" t="e">
        <f t="shared" si="436"/>
        <v>#N/A</v>
      </c>
      <c r="BD186" s="5" t="e">
        <f t="shared" si="437"/>
        <v>#N/A</v>
      </c>
      <c r="BE186" s="5" t="e">
        <f t="shared" si="438"/>
        <v>#N/A</v>
      </c>
      <c r="BF186" s="5" t="e">
        <f t="shared" si="439"/>
        <v>#N/A</v>
      </c>
      <c r="BG186" s="5" t="e">
        <f t="shared" si="440"/>
        <v>#N/A</v>
      </c>
      <c r="BH186" s="5" t="e">
        <f t="shared" si="441"/>
        <v>#N/A</v>
      </c>
      <c r="BI186" s="5" t="e">
        <f t="shared" si="442"/>
        <v>#N/A</v>
      </c>
      <c r="BJ186" s="8" t="e">
        <f t="shared" si="443"/>
        <v>#N/A</v>
      </c>
      <c r="BK186" s="8" t="e">
        <f t="shared" si="444"/>
        <v>#N/A</v>
      </c>
      <c r="BL186" s="8" t="e">
        <f t="shared" si="445"/>
        <v>#N/A</v>
      </c>
      <c r="BM186" s="8" t="e">
        <f t="shared" si="446"/>
        <v>#N/A</v>
      </c>
      <c r="BN186" s="8" t="e">
        <f t="shared" si="447"/>
        <v>#N/A</v>
      </c>
    </row>
    <row r="187" spans="1:66" x14ac:dyDescent="0.25">
      <c r="A187" t="s">
        <v>10</v>
      </c>
      <c r="B187" t="s">
        <v>11</v>
      </c>
      <c r="C187" t="s">
        <v>246</v>
      </c>
      <c r="D187" s="16"/>
      <c r="E187">
        <f>VLOOKUP(A187,home!$A$2:$E$405,3,FALSE)</f>
        <v>1.5425</v>
      </c>
      <c r="F187">
        <f>VLOOKUP(B187,home!$B$2:$E$405,3,FALSE)</f>
        <v>0.91520000000000001</v>
      </c>
      <c r="G187">
        <f>VLOOKUP(C187,away!$B$2:$E$405,4,FALSE)</f>
        <v>1.2202999999999999</v>
      </c>
      <c r="H187">
        <f>VLOOKUP(A187,away!$A$2:$E$405,3,FALSE)</f>
        <v>1.4443999999999999</v>
      </c>
      <c r="I187">
        <f>VLOOKUP(C187,away!$B$2:$E$405,3,FALSE)</f>
        <v>0.85519999999999996</v>
      </c>
      <c r="J187">
        <f>VLOOKUP(B187,home!$B$2:$E$405,4,FALSE)</f>
        <v>1.2218</v>
      </c>
      <c r="K187" s="3">
        <f t="shared" si="392"/>
        <v>1.7226926288</v>
      </c>
      <c r="L187" s="3">
        <f t="shared" si="393"/>
        <v>1.509229525184</v>
      </c>
      <c r="M187" s="5">
        <f t="shared" si="394"/>
        <v>3.9481536213776348E-2</v>
      </c>
      <c r="N187" s="5">
        <f t="shared" si="395"/>
        <v>6.8014551409172758E-2</v>
      </c>
      <c r="O187" s="5">
        <f t="shared" si="396"/>
        <v>5.9586700153452569E-2</v>
      </c>
      <c r="P187" s="5">
        <f t="shared" si="397"/>
        <v>0.10264956912886855</v>
      </c>
      <c r="Q187" s="5">
        <f t="shared" si="398"/>
        <v>5.85840831818603E-2</v>
      </c>
      <c r="R187" s="5">
        <f t="shared" si="399"/>
        <v>4.496500358993831E-2</v>
      </c>
      <c r="S187" s="5">
        <f t="shared" si="400"/>
        <v>6.6720643703484531E-2</v>
      </c>
      <c r="T187" s="5">
        <f t="shared" si="401"/>
        <v>8.8416828043898971E-2</v>
      </c>
      <c r="U187" s="5">
        <f t="shared" si="402"/>
        <v>7.746088023835225E-2</v>
      </c>
      <c r="V187" s="5">
        <f t="shared" si="403"/>
        <v>1.9274397280794053E-2</v>
      </c>
      <c r="W187" s="5">
        <f t="shared" si="404"/>
        <v>3.3640789420798928E-2</v>
      </c>
      <c r="X187" s="5">
        <f t="shared" si="405"/>
        <v>5.0771672644367292E-2</v>
      </c>
      <c r="Y187" s="5">
        <f t="shared" si="406"/>
        <v>3.8313053698927971E-2</v>
      </c>
      <c r="Z187" s="5">
        <f t="shared" si="407"/>
        <v>2.2620837005979815E-2</v>
      </c>
      <c r="AA187" s="5">
        <f t="shared" si="408"/>
        <v>3.896874916748768E-2</v>
      </c>
      <c r="AB187" s="5">
        <f t="shared" si="409"/>
        <v>3.3565588472193597E-2</v>
      </c>
      <c r="AC187" s="5">
        <f t="shared" si="410"/>
        <v>3.1320155663702746E-3</v>
      </c>
      <c r="AD187" s="5">
        <f t="shared" si="411"/>
        <v>1.4488184990555842E-2</v>
      </c>
      <c r="AE187" s="5">
        <f t="shared" si="412"/>
        <v>2.1865996554074545E-2</v>
      </c>
      <c r="AF187" s="5">
        <f t="shared" si="413"/>
        <v>1.6500403798490458E-2</v>
      </c>
      <c r="AG187" s="5">
        <f t="shared" si="414"/>
        <v>8.3009655300466736E-3</v>
      </c>
      <c r="AH187" s="5">
        <f t="shared" si="415"/>
        <v>8.5350087734498981E-3</v>
      </c>
      <c r="AI187" s="5">
        <f t="shared" si="416"/>
        <v>1.4703196700765465E-2</v>
      </c>
      <c r="AJ187" s="5">
        <f t="shared" si="417"/>
        <v>1.2664544288102576E-2</v>
      </c>
      <c r="AK187" s="5">
        <f t="shared" si="418"/>
        <v>7.2723723640751503E-3</v>
      </c>
      <c r="AL187" s="5">
        <f t="shared" si="419"/>
        <v>3.2572192394138505E-4</v>
      </c>
      <c r="AM187" s="5">
        <f t="shared" si="420"/>
        <v>4.9917378975842634E-3</v>
      </c>
      <c r="AN187" s="5">
        <f t="shared" si="421"/>
        <v>7.5336782170140754E-3</v>
      </c>
      <c r="AO187" s="5">
        <f t="shared" si="422"/>
        <v>5.6850247991765994E-3</v>
      </c>
      <c r="AP187" s="5">
        <f t="shared" si="423"/>
        <v>2.8600024261068546E-3</v>
      </c>
      <c r="AQ187" s="5">
        <f t="shared" si="424"/>
        <v>1.0791000258945846E-3</v>
      </c>
      <c r="AR187" s="5">
        <f t="shared" si="425"/>
        <v>2.5762574477190114E-3</v>
      </c>
      <c r="AS187" s="5">
        <f t="shared" si="426"/>
        <v>4.4380997150766412E-3</v>
      </c>
      <c r="AT187" s="5">
        <f t="shared" si="427"/>
        <v>3.8227408325209565E-3</v>
      </c>
      <c r="AU187" s="5">
        <f t="shared" si="428"/>
        <v>2.1951358179988756E-3</v>
      </c>
      <c r="AV187" s="5">
        <f t="shared" si="429"/>
        <v>9.4538607322038081E-4</v>
      </c>
      <c r="AW187" s="5">
        <f t="shared" si="430"/>
        <v>2.352380543948109E-5</v>
      </c>
      <c r="AX187" s="5">
        <f t="shared" si="431"/>
        <v>1.4332050135116698E-3</v>
      </c>
      <c r="AY187" s="5">
        <f t="shared" si="432"/>
        <v>2.1630353220335454E-3</v>
      </c>
      <c r="AZ187" s="5">
        <f t="shared" si="433"/>
        <v>1.6322583860144545E-3</v>
      </c>
      <c r="BA187" s="5">
        <f t="shared" si="434"/>
        <v>8.2115084963406567E-4</v>
      </c>
      <c r="BB187" s="5">
        <f t="shared" si="435"/>
        <v>3.0982627672441495E-4</v>
      </c>
      <c r="BC187" s="5">
        <f t="shared" si="436"/>
        <v>9.3519792902063028E-5</v>
      </c>
      <c r="BD187" s="5">
        <f t="shared" si="437"/>
        <v>6.4802730076211771E-4</v>
      </c>
      <c r="BE187" s="5">
        <f t="shared" si="438"/>
        <v>1.1163518542840606E-3</v>
      </c>
      <c r="BF187" s="5">
        <f t="shared" si="439"/>
        <v>9.6156555526118171E-4</v>
      </c>
      <c r="BG187" s="5">
        <f t="shared" si="440"/>
        <v>5.5216063138547222E-4</v>
      </c>
      <c r="BH187" s="5">
        <f t="shared" si="441"/>
        <v>2.3780076240032685E-4</v>
      </c>
      <c r="BI187" s="5">
        <f t="shared" si="442"/>
        <v>8.1931524102012561E-5</v>
      </c>
      <c r="BJ187" s="8">
        <f t="shared" si="443"/>
        <v>0.42749906827879025</v>
      </c>
      <c r="BK187" s="8">
        <f t="shared" si="444"/>
        <v>0.23374691913926868</v>
      </c>
      <c r="BL187" s="8">
        <f t="shared" si="445"/>
        <v>0.31529750126254852</v>
      </c>
      <c r="BM187" s="8">
        <f t="shared" si="446"/>
        <v>0.62374337049292461</v>
      </c>
      <c r="BN187" s="8">
        <f t="shared" si="447"/>
        <v>0.37328144367706884</v>
      </c>
    </row>
    <row r="188" spans="1:66" x14ac:dyDescent="0.25">
      <c r="A188" t="s">
        <v>10</v>
      </c>
      <c r="B188" t="s">
        <v>493</v>
      </c>
      <c r="C188" t="s">
        <v>43</v>
      </c>
      <c r="D188" s="16"/>
      <c r="E188">
        <f>VLOOKUP(A188,home!$A$2:$E$405,3,FALSE)</f>
        <v>1.5425</v>
      </c>
      <c r="F188" t="e">
        <f>VLOOKUP(B188,home!$B$2:$E$405,3,FALSE)</f>
        <v>#N/A</v>
      </c>
      <c r="G188">
        <f>VLOOKUP(C188,away!$B$2:$E$405,4,FALSE)</f>
        <v>0.76270000000000004</v>
      </c>
      <c r="H188">
        <f>VLOOKUP(A188,away!$A$2:$E$405,3,FALSE)</f>
        <v>1.4443999999999999</v>
      </c>
      <c r="I188">
        <f>VLOOKUP(C188,away!$B$2:$E$405,3,FALSE)</f>
        <v>0.65159999999999996</v>
      </c>
      <c r="J188" t="e">
        <f>VLOOKUP(B188,home!$B$2:$E$405,4,FALSE)</f>
        <v>#N/A</v>
      </c>
      <c r="K188" s="3" t="e">
        <f t="shared" si="392"/>
        <v>#N/A</v>
      </c>
      <c r="L188" s="3" t="e">
        <f t="shared" si="393"/>
        <v>#N/A</v>
      </c>
      <c r="M188" s="5" t="e">
        <f t="shared" si="394"/>
        <v>#N/A</v>
      </c>
      <c r="N188" s="5" t="e">
        <f t="shared" si="395"/>
        <v>#N/A</v>
      </c>
      <c r="O188" s="5" t="e">
        <f t="shared" si="396"/>
        <v>#N/A</v>
      </c>
      <c r="P188" s="5" t="e">
        <f t="shared" si="397"/>
        <v>#N/A</v>
      </c>
      <c r="Q188" s="5" t="e">
        <f t="shared" si="398"/>
        <v>#N/A</v>
      </c>
      <c r="R188" s="5" t="e">
        <f t="shared" si="399"/>
        <v>#N/A</v>
      </c>
      <c r="S188" s="5" t="e">
        <f t="shared" si="400"/>
        <v>#N/A</v>
      </c>
      <c r="T188" s="5" t="e">
        <f t="shared" si="401"/>
        <v>#N/A</v>
      </c>
      <c r="U188" s="5" t="e">
        <f t="shared" si="402"/>
        <v>#N/A</v>
      </c>
      <c r="V188" s="5" t="e">
        <f t="shared" si="403"/>
        <v>#N/A</v>
      </c>
      <c r="W188" s="5" t="e">
        <f t="shared" si="404"/>
        <v>#N/A</v>
      </c>
      <c r="X188" s="5" t="e">
        <f t="shared" si="405"/>
        <v>#N/A</v>
      </c>
      <c r="Y188" s="5" t="e">
        <f t="shared" si="406"/>
        <v>#N/A</v>
      </c>
      <c r="Z188" s="5" t="e">
        <f t="shared" si="407"/>
        <v>#N/A</v>
      </c>
      <c r="AA188" s="5" t="e">
        <f t="shared" si="408"/>
        <v>#N/A</v>
      </c>
      <c r="AB188" s="5" t="e">
        <f t="shared" si="409"/>
        <v>#N/A</v>
      </c>
      <c r="AC188" s="5" t="e">
        <f t="shared" si="410"/>
        <v>#N/A</v>
      </c>
      <c r="AD188" s="5" t="e">
        <f t="shared" si="411"/>
        <v>#N/A</v>
      </c>
      <c r="AE188" s="5" t="e">
        <f t="shared" si="412"/>
        <v>#N/A</v>
      </c>
      <c r="AF188" s="5" t="e">
        <f t="shared" si="413"/>
        <v>#N/A</v>
      </c>
      <c r="AG188" s="5" t="e">
        <f t="shared" si="414"/>
        <v>#N/A</v>
      </c>
      <c r="AH188" s="5" t="e">
        <f t="shared" si="415"/>
        <v>#N/A</v>
      </c>
      <c r="AI188" s="5" t="e">
        <f t="shared" si="416"/>
        <v>#N/A</v>
      </c>
      <c r="AJ188" s="5" t="e">
        <f t="shared" si="417"/>
        <v>#N/A</v>
      </c>
      <c r="AK188" s="5" t="e">
        <f t="shared" si="418"/>
        <v>#N/A</v>
      </c>
      <c r="AL188" s="5" t="e">
        <f t="shared" si="419"/>
        <v>#N/A</v>
      </c>
      <c r="AM188" s="5" t="e">
        <f t="shared" si="420"/>
        <v>#N/A</v>
      </c>
      <c r="AN188" s="5" t="e">
        <f t="shared" si="421"/>
        <v>#N/A</v>
      </c>
      <c r="AO188" s="5" t="e">
        <f t="shared" si="422"/>
        <v>#N/A</v>
      </c>
      <c r="AP188" s="5" t="e">
        <f t="shared" si="423"/>
        <v>#N/A</v>
      </c>
      <c r="AQ188" s="5" t="e">
        <f t="shared" si="424"/>
        <v>#N/A</v>
      </c>
      <c r="AR188" s="5" t="e">
        <f t="shared" si="425"/>
        <v>#N/A</v>
      </c>
      <c r="AS188" s="5" t="e">
        <f t="shared" si="426"/>
        <v>#N/A</v>
      </c>
      <c r="AT188" s="5" t="e">
        <f t="shared" si="427"/>
        <v>#N/A</v>
      </c>
      <c r="AU188" s="5" t="e">
        <f t="shared" si="428"/>
        <v>#N/A</v>
      </c>
      <c r="AV188" s="5" t="e">
        <f t="shared" si="429"/>
        <v>#N/A</v>
      </c>
      <c r="AW188" s="5" t="e">
        <f t="shared" si="430"/>
        <v>#N/A</v>
      </c>
      <c r="AX188" s="5" t="e">
        <f t="shared" si="431"/>
        <v>#N/A</v>
      </c>
      <c r="AY188" s="5" t="e">
        <f t="shared" si="432"/>
        <v>#N/A</v>
      </c>
      <c r="AZ188" s="5" t="e">
        <f t="shared" si="433"/>
        <v>#N/A</v>
      </c>
      <c r="BA188" s="5" t="e">
        <f t="shared" si="434"/>
        <v>#N/A</v>
      </c>
      <c r="BB188" s="5" t="e">
        <f t="shared" si="435"/>
        <v>#N/A</v>
      </c>
      <c r="BC188" s="5" t="e">
        <f t="shared" si="436"/>
        <v>#N/A</v>
      </c>
      <c r="BD188" s="5" t="e">
        <f t="shared" si="437"/>
        <v>#N/A</v>
      </c>
      <c r="BE188" s="5" t="e">
        <f t="shared" si="438"/>
        <v>#N/A</v>
      </c>
      <c r="BF188" s="5" t="e">
        <f t="shared" si="439"/>
        <v>#N/A</v>
      </c>
      <c r="BG188" s="5" t="e">
        <f t="shared" si="440"/>
        <v>#N/A</v>
      </c>
      <c r="BH188" s="5" t="e">
        <f t="shared" si="441"/>
        <v>#N/A</v>
      </c>
      <c r="BI188" s="5" t="e">
        <f t="shared" si="442"/>
        <v>#N/A</v>
      </c>
      <c r="BJ188" s="8" t="e">
        <f t="shared" si="443"/>
        <v>#N/A</v>
      </c>
      <c r="BK188" s="8" t="e">
        <f t="shared" si="444"/>
        <v>#N/A</v>
      </c>
      <c r="BL188" s="8" t="e">
        <f t="shared" si="445"/>
        <v>#N/A</v>
      </c>
      <c r="BM188" s="8" t="e">
        <f t="shared" si="446"/>
        <v>#N/A</v>
      </c>
      <c r="BN188" s="8" t="e">
        <f t="shared" si="447"/>
        <v>#N/A</v>
      </c>
    </row>
    <row r="189" spans="1:66" s="10" customFormat="1" x14ac:dyDescent="0.25">
      <c r="A189" t="s">
        <v>10</v>
      </c>
      <c r="B189" t="s">
        <v>46</v>
      </c>
      <c r="C189" t="s">
        <v>247</v>
      </c>
      <c r="D189" s="16"/>
      <c r="E189">
        <f>VLOOKUP(A189,home!$A$2:$E$405,3,FALSE)</f>
        <v>1.5425</v>
      </c>
      <c r="F189">
        <f>VLOOKUP(B189,home!$B$2:$E$405,3,FALSE)</f>
        <v>1.4491000000000001</v>
      </c>
      <c r="G189">
        <f>VLOOKUP(C189,away!$B$2:$E$405,4,FALSE)</f>
        <v>1.3729</v>
      </c>
      <c r="H189">
        <f>VLOOKUP(A189,away!$A$2:$E$405,3,FALSE)</f>
        <v>1.4443999999999999</v>
      </c>
      <c r="I189">
        <f>VLOOKUP(C189,away!$B$2:$E$405,3,FALSE)</f>
        <v>1.2218</v>
      </c>
      <c r="J189">
        <f>VLOOKUP(B189,home!$B$2:$E$405,4,FALSE)</f>
        <v>0.8145</v>
      </c>
      <c r="K189" s="3">
        <f t="shared" si="392"/>
        <v>3.0687565340749998</v>
      </c>
      <c r="L189" s="3">
        <f t="shared" si="393"/>
        <v>1.4374034708399999</v>
      </c>
      <c r="M189" s="5">
        <f t="shared" si="394"/>
        <v>1.1040775401957966E-2</v>
      </c>
      <c r="N189" s="5">
        <f t="shared" si="395"/>
        <v>3.3881451656013035E-2</v>
      </c>
      <c r="O189" s="5">
        <f t="shared" si="396"/>
        <v>1.5870048883539271E-2</v>
      </c>
      <c r="P189" s="5">
        <f t="shared" si="397"/>
        <v>4.8701316207450794E-2</v>
      </c>
      <c r="Q189" s="5">
        <f t="shared" si="398"/>
        <v>5.198696307666812E-2</v>
      </c>
      <c r="R189" s="5">
        <f t="shared" si="399"/>
        <v>1.140583167379991E-2</v>
      </c>
      <c r="S189" s="5">
        <f t="shared" si="400"/>
        <v>5.3705879206579404E-2</v>
      </c>
      <c r="T189" s="5">
        <f t="shared" si="401"/>
        <v>7.4726241164833673E-2</v>
      </c>
      <c r="U189" s="5">
        <f t="shared" si="402"/>
        <v>3.5001720475533064E-2</v>
      </c>
      <c r="V189" s="5">
        <f t="shared" si="403"/>
        <v>2.6322094541122953E-2</v>
      </c>
      <c r="W189" s="5">
        <f t="shared" si="404"/>
        <v>5.3178444209413693E-2</v>
      </c>
      <c r="X189" s="5">
        <f t="shared" si="405"/>
        <v>7.6438880280482527E-2</v>
      </c>
      <c r="Y189" s="5">
        <f t="shared" si="406"/>
        <v>5.4936755911144414E-2</v>
      </c>
      <c r="Z189" s="5">
        <f t="shared" si="407"/>
        <v>5.4649273452455982E-3</v>
      </c>
      <c r="AA189" s="5">
        <f t="shared" si="408"/>
        <v>1.677053149896757E-2</v>
      </c>
      <c r="AB189" s="5">
        <f t="shared" si="409"/>
        <v>2.5732339058683672E-2</v>
      </c>
      <c r="AC189" s="5">
        <f t="shared" si="410"/>
        <v>7.2567403715951264E-3</v>
      </c>
      <c r="AD189" s="5">
        <f t="shared" si="411"/>
        <v>4.0797924534895287E-2</v>
      </c>
      <c r="AE189" s="5">
        <f t="shared" si="412"/>
        <v>5.8643078329526858E-2</v>
      </c>
      <c r="AF189" s="5">
        <f t="shared" si="413"/>
        <v>4.2146882165801952E-2</v>
      </c>
      <c r="AG189" s="5">
        <f t="shared" si="414"/>
        <v>2.0194024903402739E-2</v>
      </c>
      <c r="AH189" s="5">
        <f t="shared" si="415"/>
        <v>1.9638263834861132E-3</v>
      </c>
      <c r="AI189" s="5">
        <f t="shared" si="416"/>
        <v>6.0265050461118866E-3</v>
      </c>
      <c r="AJ189" s="5">
        <f t="shared" si="417"/>
        <v>9.2469383689459065E-3</v>
      </c>
      <c r="AK189" s="5">
        <f t="shared" si="418"/>
        <v>9.4588675132971922E-3</v>
      </c>
      <c r="AL189" s="5">
        <f t="shared" si="419"/>
        <v>1.2803912573377922E-3</v>
      </c>
      <c r="AM189" s="5">
        <f t="shared" si="420"/>
        <v>2.5039779498631721E-2</v>
      </c>
      <c r="AN189" s="5">
        <f t="shared" si="421"/>
        <v>3.5992265960401504E-2</v>
      </c>
      <c r="AO189" s="5">
        <f t="shared" si="422"/>
        <v>2.5867704007438753E-2</v>
      </c>
      <c r="AP189" s="5">
        <f t="shared" si="423"/>
        <v>1.2394109174318079E-2</v>
      </c>
      <c r="AQ189" s="5">
        <f t="shared" si="424"/>
        <v>4.4538338862836757E-3</v>
      </c>
      <c r="AR189" s="5">
        <f t="shared" si="425"/>
        <v>5.6456217195002085E-4</v>
      </c>
      <c r="AS189" s="5">
        <f t="shared" si="426"/>
        <v>1.7325038540631998E-3</v>
      </c>
      <c r="AT189" s="5">
        <f t="shared" si="427"/>
        <v>2.6583162612332828E-3</v>
      </c>
      <c r="AU189" s="5">
        <f t="shared" si="428"/>
        <v>2.7192417987658203E-3</v>
      </c>
      <c r="AV189" s="5">
        <f t="shared" si="429"/>
        <v>2.0861727594231171E-3</v>
      </c>
      <c r="AW189" s="5">
        <f t="shared" si="430"/>
        <v>1.56884964100652E-4</v>
      </c>
      <c r="AX189" s="5">
        <f t="shared" si="431"/>
        <v>1.2806831158037227E-2</v>
      </c>
      <c r="AY189" s="5">
        <f t="shared" si="432"/>
        <v>1.8408583557024565E-2</v>
      </c>
      <c r="AZ189" s="5">
        <f t="shared" si="433"/>
        <v>1.323028094905763E-2</v>
      </c>
      <c r="BA189" s="5">
        <f t="shared" si="434"/>
        <v>6.3390839187879222E-3</v>
      </c>
      <c r="BB189" s="5">
        <f t="shared" si="435"/>
        <v>2.2779553067029481E-3</v>
      </c>
      <c r="BC189" s="5">
        <f t="shared" si="436"/>
        <v>6.5486817285464278E-4</v>
      </c>
      <c r="BD189" s="5">
        <f t="shared" si="437"/>
        <v>1.3525060424432136E-4</v>
      </c>
      <c r="BE189" s="5">
        <f t="shared" si="438"/>
        <v>4.1505117551235307E-4</v>
      </c>
      <c r="BF189" s="5">
        <f t="shared" si="439"/>
        <v>6.3684550341452169E-4</v>
      </c>
      <c r="BG189" s="5">
        <f t="shared" si="440"/>
        <v>6.5144126659986534E-4</v>
      </c>
      <c r="BH189" s="5">
        <f t="shared" si="441"/>
        <v>4.9977866086110779E-4</v>
      </c>
      <c r="BI189" s="5">
        <f t="shared" si="442"/>
        <v>3.0673980622175547E-4</v>
      </c>
      <c r="BJ189" s="8">
        <f t="shared" si="443"/>
        <v>0.66439594182172101</v>
      </c>
      <c r="BK189" s="8">
        <f t="shared" si="444"/>
        <v>0.1667157805430686</v>
      </c>
      <c r="BL189" s="8">
        <f t="shared" si="445"/>
        <v>0.14388251276465394</v>
      </c>
      <c r="BM189" s="8">
        <f t="shared" si="446"/>
        <v>0.78932107698233589</v>
      </c>
      <c r="BN189" s="8">
        <f t="shared" si="447"/>
        <v>0.17288638689942909</v>
      </c>
    </row>
    <row r="190" spans="1:66" x14ac:dyDescent="0.25">
      <c r="A190" t="s">
        <v>13</v>
      </c>
      <c r="B190" t="s">
        <v>58</v>
      </c>
      <c r="C190" t="s">
        <v>55</v>
      </c>
      <c r="D190" s="16"/>
      <c r="E190">
        <f>VLOOKUP(A190,home!$A$2:$E$405,3,FALSE)</f>
        <v>1.4837</v>
      </c>
      <c r="F190">
        <f>VLOOKUP(B190,home!$B$2:$E$405,3,FALSE)</f>
        <v>0.75329999999999997</v>
      </c>
      <c r="G190">
        <f>VLOOKUP(C190,away!$B$2:$E$405,4,FALSE)</f>
        <v>1.1496999999999999</v>
      </c>
      <c r="H190">
        <f>VLOOKUP(A190,away!$A$2:$E$405,3,FALSE)</f>
        <v>1.2190000000000001</v>
      </c>
      <c r="I190">
        <f>VLOOKUP(C190,away!$B$2:$E$405,3,FALSE)</f>
        <v>0.91690000000000005</v>
      </c>
      <c r="J190">
        <f>VLOOKUP(B190,home!$B$2:$E$405,4,FALSE)</f>
        <v>1.2063999999999999</v>
      </c>
      <c r="K190" s="3">
        <f t="shared" si="392"/>
        <v>1.2849865901369999</v>
      </c>
      <c r="L190" s="3">
        <f t="shared" si="393"/>
        <v>1.3483946070400001</v>
      </c>
      <c r="M190" s="5">
        <f t="shared" si="394"/>
        <v>7.1835162300048577E-2</v>
      </c>
      <c r="N190" s="5">
        <f t="shared" si="395"/>
        <v>9.2307220255877398E-2</v>
      </c>
      <c r="O190" s="5">
        <f t="shared" si="396"/>
        <v>9.686214544122862E-2</v>
      </c>
      <c r="P190" s="5">
        <f t="shared" si="397"/>
        <v>0.12446655798387854</v>
      </c>
      <c r="Q190" s="5">
        <f t="shared" si="398"/>
        <v>5.9306770100812457E-2</v>
      </c>
      <c r="R190" s="5">
        <f t="shared" si="399"/>
        <v>6.5304197269638417E-2</v>
      </c>
      <c r="S190" s="5">
        <f t="shared" si="400"/>
        <v>5.3914836273515752E-2</v>
      </c>
      <c r="T190" s="5">
        <f t="shared" si="401"/>
        <v>7.9968928964896629E-2</v>
      </c>
      <c r="U190" s="5">
        <f t="shared" si="402"/>
        <v>8.3915017771146655E-2</v>
      </c>
      <c r="V190" s="5">
        <f t="shared" si="403"/>
        <v>1.0379618313134043E-2</v>
      </c>
      <c r="W190" s="5">
        <f t="shared" si="404"/>
        <v>2.5402801427960663E-2</v>
      </c>
      <c r="X190" s="5">
        <f t="shared" si="405"/>
        <v>3.4253000449170172E-2</v>
      </c>
      <c r="Y190" s="5">
        <f t="shared" si="406"/>
        <v>2.3093280540299885E-2</v>
      </c>
      <c r="Z190" s="5">
        <f t="shared" si="407"/>
        <v>2.9351942471818899E-2</v>
      </c>
      <c r="AA190" s="5">
        <f t="shared" si="408"/>
        <v>3.7716852470759954E-2</v>
      </c>
      <c r="AB190" s="5">
        <f t="shared" si="409"/>
        <v>2.4232824823551057E-2</v>
      </c>
      <c r="AC190" s="5">
        <f t="shared" si="410"/>
        <v>1.1240276725710771E-3</v>
      </c>
      <c r="AD190" s="5">
        <f t="shared" si="411"/>
        <v>8.1605647967106232E-3</v>
      </c>
      <c r="AE190" s="5">
        <f t="shared" si="412"/>
        <v>1.1003661562285079E-2</v>
      </c>
      <c r="AF190" s="5">
        <f t="shared" si="413"/>
        <v>7.4186389541392728E-3</v>
      </c>
      <c r="AG190" s="5">
        <f t="shared" si="414"/>
        <v>3.334417585779419E-3</v>
      </c>
      <c r="AH190" s="5">
        <f t="shared" si="415"/>
        <v>9.8945002337872383E-3</v>
      </c>
      <c r="AI190" s="5">
        <f t="shared" si="416"/>
        <v>1.2714300116524014E-2</v>
      </c>
      <c r="AJ190" s="5">
        <f t="shared" si="417"/>
        <v>8.1688525763553271E-3</v>
      </c>
      <c r="AK190" s="5">
        <f t="shared" si="418"/>
        <v>3.4989553391408935E-3</v>
      </c>
      <c r="AL190" s="5">
        <f t="shared" si="419"/>
        <v>7.7902715608374004E-5</v>
      </c>
      <c r="AM190" s="5">
        <f t="shared" si="420"/>
        <v>2.0972432663434425E-3</v>
      </c>
      <c r="AN190" s="5">
        <f t="shared" si="421"/>
        <v>2.8279115099884523E-3</v>
      </c>
      <c r="AO190" s="5">
        <f t="shared" si="422"/>
        <v>1.9065703146273867E-3</v>
      </c>
      <c r="AP190" s="5">
        <f t="shared" si="423"/>
        <v>8.5693637672870767E-4</v>
      </c>
      <c r="AQ190" s="5">
        <f t="shared" si="424"/>
        <v>2.8887209723934702E-4</v>
      </c>
      <c r="AR190" s="5">
        <f t="shared" si="425"/>
        <v>2.6683381509189467E-3</v>
      </c>
      <c r="AS190" s="5">
        <f t="shared" si="426"/>
        <v>3.4287787418818055E-3</v>
      </c>
      <c r="AT190" s="5">
        <f t="shared" si="427"/>
        <v>2.2029673519324668E-3</v>
      </c>
      <c r="AU190" s="5">
        <f t="shared" si="428"/>
        <v>9.435945019142792E-4</v>
      </c>
      <c r="AV190" s="5">
        <f t="shared" si="429"/>
        <v>3.0312657037171272E-4</v>
      </c>
      <c r="AW190" s="5">
        <f t="shared" si="430"/>
        <v>3.7494338732173563E-6</v>
      </c>
      <c r="AX190" s="5">
        <f t="shared" si="431"/>
        <v>4.4915491225107449E-4</v>
      </c>
      <c r="AY190" s="5">
        <f t="shared" si="432"/>
        <v>6.056380614048733E-4</v>
      </c>
      <c r="AZ190" s="5">
        <f t="shared" si="433"/>
        <v>4.0831954790824588E-4</v>
      </c>
      <c r="BA190" s="5">
        <f t="shared" si="434"/>
        <v>1.8352529211616313E-4</v>
      </c>
      <c r="BB190" s="5">
        <f t="shared" si="435"/>
        <v>6.1866128536218785E-5</v>
      </c>
      <c r="BC190" s="5">
        <f t="shared" si="436"/>
        <v>1.6683990815336176E-5</v>
      </c>
      <c r="BD190" s="5">
        <f t="shared" si="437"/>
        <v>5.9966212874303082E-4</v>
      </c>
      <c r="BE190" s="5">
        <f t="shared" si="438"/>
        <v>7.7055779404780196E-4</v>
      </c>
      <c r="BF190" s="5">
        <f t="shared" si="439"/>
        <v>4.9507821613848681E-4</v>
      </c>
      <c r="BG190" s="5">
        <f t="shared" si="440"/>
        <v>2.1205628960230101E-4</v>
      </c>
      <c r="BH190" s="5">
        <f t="shared" si="441"/>
        <v>6.8122372123291243E-5</v>
      </c>
      <c r="BI190" s="5">
        <f t="shared" si="442"/>
        <v>1.7507266933350349E-5</v>
      </c>
      <c r="BJ190" s="8">
        <f t="shared" si="443"/>
        <v>0.3539520061358909</v>
      </c>
      <c r="BK190" s="8">
        <f t="shared" si="444"/>
        <v>0.26240374332016125</v>
      </c>
      <c r="BL190" s="8">
        <f t="shared" si="445"/>
        <v>0.35401743542673958</v>
      </c>
      <c r="BM190" s="8">
        <f t="shared" si="446"/>
        <v>0.48904118537559493</v>
      </c>
      <c r="BN190" s="8">
        <f t="shared" si="447"/>
        <v>0.51008205335148393</v>
      </c>
    </row>
    <row r="191" spans="1:66" x14ac:dyDescent="0.25">
      <c r="A191" t="s">
        <v>13</v>
      </c>
      <c r="B191" t="s">
        <v>56</v>
      </c>
      <c r="C191" t="s">
        <v>249</v>
      </c>
      <c r="D191" s="16"/>
      <c r="E191">
        <f>VLOOKUP(A191,home!$A$2:$E$405,3,FALSE)</f>
        <v>1.4837</v>
      </c>
      <c r="F191">
        <f>VLOOKUP(B191,home!$B$2:$E$405,3,FALSE)</f>
        <v>0.4758</v>
      </c>
      <c r="G191">
        <f>VLOOKUP(C191,away!$B$2:$E$405,4,FALSE)</f>
        <v>0.87219999999999998</v>
      </c>
      <c r="H191">
        <f>VLOOKUP(A191,away!$A$2:$E$405,3,FALSE)</f>
        <v>1.2190000000000001</v>
      </c>
      <c r="I191">
        <f>VLOOKUP(C191,away!$B$2:$E$405,3,FALSE)</f>
        <v>0.67559999999999998</v>
      </c>
      <c r="J191">
        <f>VLOOKUP(B191,home!$B$2:$E$405,4,FALSE)</f>
        <v>1.0616000000000001</v>
      </c>
      <c r="K191" s="3">
        <f t="shared" si="392"/>
        <v>0.615724758012</v>
      </c>
      <c r="L191" s="3">
        <f t="shared" si="393"/>
        <v>0.8742874742400002</v>
      </c>
      <c r="M191" s="5">
        <f t="shared" si="394"/>
        <v>0.22536989874118318</v>
      </c>
      <c r="N191" s="5">
        <f t="shared" si="395"/>
        <v>0.13876582636560394</v>
      </c>
      <c r="O191" s="5">
        <f t="shared" si="396"/>
        <v>0.19703807954015362</v>
      </c>
      <c r="P191" s="5">
        <f t="shared" si="397"/>
        <v>0.12132122384401028</v>
      </c>
      <c r="Q191" s="5">
        <f t="shared" si="398"/>
        <v>4.2720777429648339E-2</v>
      </c>
      <c r="R191" s="5">
        <f t="shared" si="399"/>
        <v>8.613396244513058E-2</v>
      </c>
      <c r="S191" s="5">
        <f t="shared" si="400"/>
        <v>1.6327423756701084E-2</v>
      </c>
      <c r="T191" s="5">
        <f t="shared" si="401"/>
        <v>3.7350240596536452E-2</v>
      </c>
      <c r="U191" s="5">
        <f t="shared" si="402"/>
        <v>5.3034813183142709E-2</v>
      </c>
      <c r="V191" s="5">
        <f t="shared" si="403"/>
        <v>9.7659844423026408E-4</v>
      </c>
      <c r="W191" s="5">
        <f t="shared" si="404"/>
        <v>8.768080114984915E-3</v>
      </c>
      <c r="X191" s="5">
        <f t="shared" si="405"/>
        <v>7.6658226176641309E-3</v>
      </c>
      <c r="Y191" s="5">
        <f t="shared" si="406"/>
        <v>3.3510663471847191E-3</v>
      </c>
      <c r="Z191" s="5">
        <f t="shared" si="407"/>
        <v>2.5101948157478751E-2</v>
      </c>
      <c r="AA191" s="5">
        <f t="shared" si="408"/>
        <v>1.5455890954893371E-2</v>
      </c>
      <c r="AB191" s="5">
        <f t="shared" si="409"/>
        <v>4.7582873590307894E-3</v>
      </c>
      <c r="AC191" s="5">
        <f t="shared" si="410"/>
        <v>3.2857681726785857E-5</v>
      </c>
      <c r="AD191" s="5">
        <f t="shared" si="411"/>
        <v>1.3496810017572288E-3</v>
      </c>
      <c r="AE191" s="5">
        <f t="shared" si="412"/>
        <v>1.1800091940560406E-3</v>
      </c>
      <c r="AF191" s="5">
        <f t="shared" si="413"/>
        <v>5.1583362892561693E-4</v>
      </c>
      <c r="AG191" s="5">
        <f t="shared" si="414"/>
        <v>1.5032896018714374E-4</v>
      </c>
      <c r="AH191" s="5">
        <f t="shared" si="415"/>
        <v>5.4865797132763799E-3</v>
      </c>
      <c r="AI191" s="5">
        <f t="shared" si="416"/>
        <v>3.378222966270647E-3</v>
      </c>
      <c r="AJ191" s="5">
        <f t="shared" si="417"/>
        <v>1.0400277592087872E-3</v>
      </c>
      <c r="AK191" s="5">
        <f t="shared" si="418"/>
        <v>2.1345694678819778E-4</v>
      </c>
      <c r="AL191" s="5">
        <f t="shared" si="419"/>
        <v>7.0751847199409342E-7</v>
      </c>
      <c r="AM191" s="5">
        <f t="shared" si="420"/>
        <v>1.6620640164007275E-4</v>
      </c>
      <c r="AN191" s="5">
        <f t="shared" si="421"/>
        <v>1.4531217509241822E-4</v>
      </c>
      <c r="AO191" s="5">
        <f t="shared" si="422"/>
        <v>6.3522307268935481E-5</v>
      </c>
      <c r="AP191" s="5">
        <f t="shared" si="423"/>
        <v>1.8512252526684939E-5</v>
      </c>
      <c r="AQ191" s="5">
        <f t="shared" si="424"/>
        <v>4.0462576260121083E-6</v>
      </c>
      <c r="AR191" s="5">
        <f t="shared" si="425"/>
        <v>9.5936958394736665E-4</v>
      </c>
      <c r="AS191" s="5">
        <f t="shared" si="426"/>
        <v>5.9070760492006531E-4</v>
      </c>
      <c r="AT191" s="5">
        <f t="shared" si="427"/>
        <v>1.8185664854762765E-4</v>
      </c>
      <c r="AU191" s="5">
        <f t="shared" si="428"/>
        <v>3.7324546973287129E-5</v>
      </c>
      <c r="AV191" s="5">
        <f t="shared" si="429"/>
        <v>5.7454119132586851E-6</v>
      </c>
      <c r="AW191" s="5">
        <f t="shared" si="430"/>
        <v>1.057976826763654E-8</v>
      </c>
      <c r="AX191" s="5">
        <f t="shared" si="431"/>
        <v>1.705623273831317E-5</v>
      </c>
      <c r="AY191" s="5">
        <f t="shared" si="432"/>
        <v>1.4912050640829423E-5</v>
      </c>
      <c r="AZ191" s="5">
        <f t="shared" si="433"/>
        <v>6.5187095452548656E-6</v>
      </c>
      <c r="BA191" s="5">
        <f t="shared" si="434"/>
        <v>1.8997420345416858E-6</v>
      </c>
      <c r="BB191" s="5">
        <f t="shared" si="435"/>
        <v>4.1523016627175232E-7</v>
      </c>
      <c r="BC191" s="5">
        <f t="shared" si="436"/>
        <v>7.2606106659597165E-8</v>
      </c>
      <c r="BD191" s="5">
        <f t="shared" si="437"/>
        <v>1.3979413506867046E-4</v>
      </c>
      <c r="BE191" s="5">
        <f t="shared" si="438"/>
        <v>8.6074709986653944E-5</v>
      </c>
      <c r="BF191" s="5">
        <f t="shared" si="439"/>
        <v>2.6499164988742786E-5</v>
      </c>
      <c r="BG191" s="5">
        <f t="shared" si="440"/>
        <v>5.4387306500712398E-6</v>
      </c>
      <c r="BH191" s="5">
        <f t="shared" si="441"/>
        <v>8.3719027835189031E-7</v>
      </c>
      <c r="BI191" s="5">
        <f t="shared" si="442"/>
        <v>1.0309575630964335E-7</v>
      </c>
      <c r="BJ191" s="8">
        <f t="shared" si="443"/>
        <v>0.24225614022193459</v>
      </c>
      <c r="BK191" s="8">
        <f t="shared" si="444"/>
        <v>0.36404362203696439</v>
      </c>
      <c r="BL191" s="8">
        <f t="shared" si="445"/>
        <v>0.36857307169092562</v>
      </c>
      <c r="BM191" s="8">
        <f t="shared" si="446"/>
        <v>0.18861011227070068</v>
      </c>
      <c r="BN191" s="8">
        <f t="shared" si="447"/>
        <v>0.81134976836572992</v>
      </c>
    </row>
    <row r="192" spans="1:66" x14ac:dyDescent="0.25">
      <c r="A192" t="s">
        <v>13</v>
      </c>
      <c r="B192" t="s">
        <v>61</v>
      </c>
      <c r="C192" t="s">
        <v>17</v>
      </c>
      <c r="D192" s="16"/>
      <c r="E192">
        <f>VLOOKUP(A192,home!$A$2:$E$405,3,FALSE)</f>
        <v>1.4837</v>
      </c>
      <c r="F192">
        <f>VLOOKUP(B192,home!$B$2:$E$405,3,FALSE)</f>
        <v>0.99119999999999997</v>
      </c>
      <c r="G192">
        <f>VLOOKUP(C192,away!$B$2:$E$405,4,FALSE)</f>
        <v>0.75449999999999995</v>
      </c>
      <c r="H192">
        <f>VLOOKUP(A192,away!$A$2:$E$405,3,FALSE)</f>
        <v>1.2190000000000001</v>
      </c>
      <c r="I192">
        <f>VLOOKUP(C192,away!$B$2:$E$405,3,FALSE)</f>
        <v>1.5479000000000001</v>
      </c>
      <c r="J192">
        <f>VLOOKUP(B192,home!$B$2:$E$405,4,FALSE)</f>
        <v>1.1099000000000001</v>
      </c>
      <c r="K192" s="3">
        <f t="shared" si="392"/>
        <v>1.10960047548</v>
      </c>
      <c r="L192" s="3">
        <f t="shared" si="393"/>
        <v>2.0942593219900005</v>
      </c>
      <c r="M192" s="5">
        <f t="shared" si="394"/>
        <v>4.0605173374696171E-2</v>
      </c>
      <c r="N192" s="5">
        <f t="shared" si="395"/>
        <v>4.5055519683510716E-2</v>
      </c>
      <c r="O192" s="5">
        <f t="shared" si="396"/>
        <v>8.5037762860977625E-2</v>
      </c>
      <c r="P192" s="5">
        <f t="shared" si="397"/>
        <v>9.4357942104296252E-2</v>
      </c>
      <c r="Q192" s="5">
        <f t="shared" si="398"/>
        <v>2.4996813031910998E-2</v>
      </c>
      <c r="R192" s="5">
        <f t="shared" si="399"/>
        <v>8.9045563796388741E-2</v>
      </c>
      <c r="S192" s="5">
        <f t="shared" si="400"/>
        <v>5.4817037449876101E-2</v>
      </c>
      <c r="T192" s="5">
        <f t="shared" si="401"/>
        <v>5.2349808712120728E-2</v>
      </c>
      <c r="U192" s="5">
        <f t="shared" si="402"/>
        <v>9.8804999927857629E-2</v>
      </c>
      <c r="V192" s="5">
        <f t="shared" si="403"/>
        <v>1.415370510193204E-2</v>
      </c>
      <c r="W192" s="5">
        <f t="shared" si="404"/>
        <v>9.245491875231035E-3</v>
      </c>
      <c r="X192" s="5">
        <f t="shared" si="405"/>
        <v>1.9362457546085402E-2</v>
      </c>
      <c r="Y192" s="5">
        <f t="shared" si="406"/>
        <v>2.0275003606262498E-2</v>
      </c>
      <c r="Z192" s="5">
        <f t="shared" si="407"/>
        <v>6.2161500687480817E-2</v>
      </c>
      <c r="AA192" s="5">
        <f t="shared" si="408"/>
        <v>6.897443071937906E-2</v>
      </c>
      <c r="AB192" s="5">
        <f t="shared" si="409"/>
        <v>3.8267030561092666E-2</v>
      </c>
      <c r="AC192" s="5">
        <f t="shared" si="410"/>
        <v>2.0556409066486633E-3</v>
      </c>
      <c r="AD192" s="5">
        <f t="shared" si="411"/>
        <v>2.5647005452007071E-3</v>
      </c>
      <c r="AE192" s="5">
        <f t="shared" si="412"/>
        <v>5.3711480248994168E-3</v>
      </c>
      <c r="AF192" s="5">
        <f t="shared" si="413"/>
        <v>5.624288410466893E-3</v>
      </c>
      <c r="AG192" s="5">
        <f t="shared" si="414"/>
        <v>3.9262394777268717E-3</v>
      </c>
      <c r="AH192" s="5">
        <f t="shared" si="415"/>
        <v>3.2545575570911138E-2</v>
      </c>
      <c r="AI192" s="5">
        <f t="shared" si="416"/>
        <v>3.6112586128253271E-2</v>
      </c>
      <c r="AJ192" s="5">
        <f t="shared" si="417"/>
        <v>2.0035271369361143E-2</v>
      </c>
      <c r="AK192" s="5">
        <f t="shared" si="418"/>
        <v>7.4103822126046527E-3</v>
      </c>
      <c r="AL192" s="5">
        <f t="shared" si="419"/>
        <v>1.910752049911464E-4</v>
      </c>
      <c r="AM192" s="5">
        <f t="shared" si="420"/>
        <v>5.6915858888370444E-4</v>
      </c>
      <c r="AN192" s="5">
        <f t="shared" si="421"/>
        <v>1.1919656804603722E-3</v>
      </c>
      <c r="AO192" s="5">
        <f t="shared" si="422"/>
        <v>1.2481426188981446E-3</v>
      </c>
      <c r="AP192" s="5">
        <f t="shared" si="423"/>
        <v>8.7131143826681742E-4</v>
      </c>
      <c r="AQ192" s="5">
        <f t="shared" si="424"/>
        <v>4.561880254866994E-4</v>
      </c>
      <c r="AR192" s="5">
        <f t="shared" si="425"/>
        <v>1.3631775005782132E-2</v>
      </c>
      <c r="AS192" s="5">
        <f t="shared" si="426"/>
        <v>1.5125824028052235E-2</v>
      </c>
      <c r="AT192" s="5">
        <f t="shared" si="427"/>
        <v>8.3918107667767857E-3</v>
      </c>
      <c r="AU192" s="5">
        <f t="shared" si="428"/>
        <v>3.1038524056512351E-3</v>
      </c>
      <c r="AV192" s="5">
        <f t="shared" si="429"/>
        <v>8.6100902628258769E-4</v>
      </c>
      <c r="AW192" s="5">
        <f t="shared" si="430"/>
        <v>1.2333857453573561E-5</v>
      </c>
      <c r="AX192" s="5">
        <f t="shared" si="431"/>
        <v>1.0525644014148071E-4</v>
      </c>
      <c r="AY192" s="5">
        <f t="shared" si="432"/>
        <v>2.2043428096577843E-4</v>
      </c>
      <c r="AZ192" s="5">
        <f t="shared" si="433"/>
        <v>2.3082327389937227E-4</v>
      </c>
      <c r="BA192" s="5">
        <f t="shared" si="434"/>
        <v>1.6113459769867054E-4</v>
      </c>
      <c r="BB192" s="5">
        <f t="shared" si="435"/>
        <v>8.4364408331387333E-5</v>
      </c>
      <c r="BC192" s="5">
        <f t="shared" si="436"/>
        <v>3.5336189718435747E-5</v>
      </c>
      <c r="BD192" s="5">
        <f t="shared" si="437"/>
        <v>4.758078646854927E-3</v>
      </c>
      <c r="BE192" s="5">
        <f t="shared" si="438"/>
        <v>5.2795663289214624E-3</v>
      </c>
      <c r="BF192" s="5">
        <f t="shared" si="439"/>
        <v>2.9291046544497267E-3</v>
      </c>
      <c r="BG192" s="5">
        <f t="shared" si="440"/>
        <v>1.0833786391026994E-3</v>
      </c>
      <c r="BH192" s="5">
        <f t="shared" si="441"/>
        <v>3.0052936326830748E-4</v>
      </c>
      <c r="BI192" s="5">
        <f t="shared" si="442"/>
        <v>6.6693504875643185E-5</v>
      </c>
      <c r="BJ192" s="8">
        <f t="shared" si="443"/>
        <v>0.19394558645616608</v>
      </c>
      <c r="BK192" s="8">
        <f t="shared" si="444"/>
        <v>0.20640100842340614</v>
      </c>
      <c r="BL192" s="8">
        <f t="shared" si="445"/>
        <v>0.53176522551684358</v>
      </c>
      <c r="BM192" s="8">
        <f t="shared" si="446"/>
        <v>0.61496644580860416</v>
      </c>
      <c r="BN192" s="8">
        <f t="shared" si="447"/>
        <v>0.37909877485178051</v>
      </c>
    </row>
    <row r="193" spans="1:66" x14ac:dyDescent="0.25">
      <c r="A193" t="s">
        <v>13</v>
      </c>
      <c r="B193" t="s">
        <v>14</v>
      </c>
      <c r="C193" t="s">
        <v>15</v>
      </c>
      <c r="D193" s="16"/>
      <c r="E193">
        <f>VLOOKUP(A193,home!$A$2:$E$405,3,FALSE)</f>
        <v>1.4837</v>
      </c>
      <c r="F193">
        <f>VLOOKUP(B193,home!$B$2:$E$405,3,FALSE)</f>
        <v>1.1894</v>
      </c>
      <c r="G193">
        <f>VLOOKUP(C193,away!$B$2:$E$405,4,FALSE)</f>
        <v>0.55510000000000004</v>
      </c>
      <c r="H193">
        <f>VLOOKUP(A193,away!$A$2:$E$405,3,FALSE)</f>
        <v>1.2190000000000001</v>
      </c>
      <c r="I193">
        <f>VLOOKUP(C193,away!$B$2:$E$405,3,FALSE)</f>
        <v>0.86860000000000004</v>
      </c>
      <c r="J193">
        <f>VLOOKUP(B193,home!$B$2:$E$405,4,FALSE)</f>
        <v>0.82030000000000003</v>
      </c>
      <c r="K193" s="3">
        <f t="shared" si="392"/>
        <v>0.97959206417800004</v>
      </c>
      <c r="L193" s="3">
        <f t="shared" si="393"/>
        <v>0.86855283502000014</v>
      </c>
      <c r="M193" s="5">
        <f t="shared" si="394"/>
        <v>0.15752912783225423</v>
      </c>
      <c r="N193" s="5">
        <f t="shared" si="395"/>
        <v>0.15431428350135792</v>
      </c>
      <c r="O193" s="5">
        <f t="shared" si="396"/>
        <v>0.13682237057693242</v>
      </c>
      <c r="P193" s="5">
        <f t="shared" si="397"/>
        <v>0.13403010841918447</v>
      </c>
      <c r="Q193" s="5">
        <f t="shared" si="398"/>
        <v>7.5582523753622163E-2</v>
      </c>
      <c r="R193" s="5">
        <f t="shared" si="399"/>
        <v>5.9418728929375837E-2</v>
      </c>
      <c r="S193" s="5">
        <f t="shared" si="400"/>
        <v>2.8509124328402746E-2</v>
      </c>
      <c r="T193" s="5">
        <f t="shared" si="401"/>
        <v>6.5647415284175031E-2</v>
      </c>
      <c r="U193" s="5">
        <f t="shared" si="402"/>
        <v>5.8206115322760314E-2</v>
      </c>
      <c r="V193" s="5">
        <f t="shared" si="403"/>
        <v>2.6951495519544179E-3</v>
      </c>
      <c r="W193" s="5">
        <f t="shared" si="404"/>
        <v>2.4680013486531153E-2</v>
      </c>
      <c r="X193" s="5">
        <f t="shared" si="405"/>
        <v>2.1435895682058469E-2</v>
      </c>
      <c r="Y193" s="5">
        <f t="shared" si="406"/>
        <v>9.3091039829224301E-3</v>
      </c>
      <c r="Z193" s="5">
        <f t="shared" si="407"/>
        <v>1.72027684882981E-2</v>
      </c>
      <c r="AA193" s="5">
        <f t="shared" si="408"/>
        <v>1.6851695493028184E-2</v>
      </c>
      <c r="AB193" s="5">
        <f t="shared" si="409"/>
        <v>8.2538935864572907E-3</v>
      </c>
      <c r="AC193" s="5">
        <f t="shared" si="410"/>
        <v>1.4331920373443014E-4</v>
      </c>
      <c r="AD193" s="5">
        <f t="shared" si="411"/>
        <v>6.0440863388029811E-3</v>
      </c>
      <c r="AE193" s="5">
        <f t="shared" si="412"/>
        <v>5.2496083246729823E-3</v>
      </c>
      <c r="AF193" s="5">
        <f t="shared" si="413"/>
        <v>2.2797810965696557E-3</v>
      </c>
      <c r="AG193" s="5">
        <f t="shared" si="414"/>
        <v>6.600367782168599E-4</v>
      </c>
      <c r="AH193" s="5">
        <f t="shared" si="415"/>
        <v>3.7353783351760077E-3</v>
      </c>
      <c r="AI193" s="5">
        <f t="shared" si="416"/>
        <v>3.6591469738408463E-3</v>
      </c>
      <c r="AJ193" s="5">
        <f t="shared" si="417"/>
        <v>1.7922356686177186E-3</v>
      </c>
      <c r="AK193" s="5">
        <f t="shared" si="418"/>
        <v>5.8521994603822302E-4</v>
      </c>
      <c r="AL193" s="5">
        <f t="shared" si="419"/>
        <v>4.8775965891290352E-6</v>
      </c>
      <c r="AM193" s="5">
        <f t="shared" si="420"/>
        <v>1.1841478025396131E-3</v>
      </c>
      <c r="AN193" s="5">
        <f t="shared" si="421"/>
        <v>1.0284949309784844E-3</v>
      </c>
      <c r="AO193" s="5">
        <f t="shared" si="422"/>
        <v>4.4665109405253085E-4</v>
      </c>
      <c r="AP193" s="5">
        <f t="shared" si="423"/>
        <v>1.2931335800137018E-4</v>
      </c>
      <c r="AQ193" s="5">
        <f t="shared" si="424"/>
        <v>2.8078870924511564E-5</v>
      </c>
      <c r="AR193" s="5">
        <f t="shared" si="425"/>
        <v>6.4887468857788223E-4</v>
      </c>
      <c r="AS193" s="5">
        <f t="shared" si="426"/>
        <v>6.3563249557686439E-4</v>
      </c>
      <c r="AT193" s="5">
        <f t="shared" si="427"/>
        <v>3.1133027420037705E-4</v>
      </c>
      <c r="AU193" s="5">
        <f t="shared" si="428"/>
        <v>1.0165888864835005E-4</v>
      </c>
      <c r="AV193" s="5">
        <f t="shared" si="429"/>
        <v>2.4896060143269664E-5</v>
      </c>
      <c r="AW193" s="5">
        <f t="shared" si="430"/>
        <v>1.1527758718906616E-7</v>
      </c>
      <c r="AX193" s="5">
        <f t="shared" si="431"/>
        <v>1.9333029836360367E-4</v>
      </c>
      <c r="AY193" s="5">
        <f t="shared" si="432"/>
        <v>1.6791757873897047E-4</v>
      </c>
      <c r="AZ193" s="5">
        <f t="shared" si="433"/>
        <v>7.2922644531713432E-5</v>
      </c>
      <c r="BA193" s="5">
        <f t="shared" si="434"/>
        <v>2.1112389881725141E-5</v>
      </c>
      <c r="BB193" s="5">
        <f t="shared" si="435"/>
        <v>4.5843065214549835E-6</v>
      </c>
      <c r="BC193" s="5">
        <f t="shared" si="436"/>
        <v>7.9634248516208035E-7</v>
      </c>
      <c r="BD193" s="5">
        <f t="shared" si="437"/>
        <v>9.3930325056173171E-5</v>
      </c>
      <c r="BE193" s="5">
        <f t="shared" si="438"/>
        <v>9.2013401010687169E-5</v>
      </c>
      <c r="BF193" s="5">
        <f t="shared" si="439"/>
        <v>4.5067798714048561E-5</v>
      </c>
      <c r="BG193" s="5">
        <f t="shared" si="440"/>
        <v>1.4716019323417818E-5</v>
      </c>
      <c r="BH193" s="5">
        <f t="shared" si="441"/>
        <v>3.6039239363775479E-6</v>
      </c>
      <c r="BI193" s="5">
        <f t="shared" si="442"/>
        <v>7.0607505759531736E-7</v>
      </c>
      <c r="BJ193" s="8">
        <f t="shared" si="443"/>
        <v>0.36848009784594882</v>
      </c>
      <c r="BK193" s="8">
        <f t="shared" si="444"/>
        <v>0.32307962451085842</v>
      </c>
      <c r="BL193" s="8">
        <f t="shared" si="445"/>
        <v>0.29129721478247178</v>
      </c>
      <c r="BM193" s="8">
        <f t="shared" si="446"/>
        <v>0.28219476031369828</v>
      </c>
      <c r="BN193" s="8">
        <f t="shared" si="447"/>
        <v>0.71769714301272702</v>
      </c>
    </row>
    <row r="194" spans="1:66" x14ac:dyDescent="0.25">
      <c r="A194" t="s">
        <v>13</v>
      </c>
      <c r="B194" t="s">
        <v>59</v>
      </c>
      <c r="C194" t="s">
        <v>63</v>
      </c>
      <c r="D194" s="16"/>
      <c r="E194">
        <f>VLOOKUP(A194,home!$A$2:$E$405,3,FALSE)</f>
        <v>1.4837</v>
      </c>
      <c r="F194">
        <f>VLOOKUP(B194,home!$B$2:$E$405,3,FALSE)</f>
        <v>1.0705</v>
      </c>
      <c r="G194">
        <f>VLOOKUP(C194,away!$B$2:$E$405,4,FALSE)</f>
        <v>0.82630000000000003</v>
      </c>
      <c r="H194">
        <f>VLOOKUP(A194,away!$A$2:$E$405,3,FALSE)</f>
        <v>1.2190000000000001</v>
      </c>
      <c r="I194">
        <f>VLOOKUP(C194,away!$B$2:$E$405,3,FALSE)</f>
        <v>1.1497999999999999</v>
      </c>
      <c r="J194">
        <f>VLOOKUP(B194,home!$B$2:$E$405,4,FALSE)</f>
        <v>0.62729999999999997</v>
      </c>
      <c r="K194" s="3">
        <f t="shared" si="392"/>
        <v>1.3124129923550001</v>
      </c>
      <c r="L194" s="3">
        <f t="shared" si="393"/>
        <v>0.87922756926000001</v>
      </c>
      <c r="M194" s="5">
        <f t="shared" si="394"/>
        <v>0.11173329282188643</v>
      </c>
      <c r="N194" s="5">
        <f t="shared" si="395"/>
        <v>0.14664022517804942</v>
      </c>
      <c r="O194" s="5">
        <f t="shared" si="396"/>
        <v>9.8238991453203015E-2</v>
      </c>
      <c r="P194" s="5">
        <f t="shared" si="397"/>
        <v>0.12893012873903542</v>
      </c>
      <c r="Q194" s="5">
        <f t="shared" si="398"/>
        <v>9.6226268362767459E-2</v>
      </c>
      <c r="R194" s="5">
        <f t="shared" si="399"/>
        <v>4.3187214830976796E-2</v>
      </c>
      <c r="S194" s="5">
        <f t="shared" si="400"/>
        <v>3.7193431064371459E-2</v>
      </c>
      <c r="T194" s="5">
        <f t="shared" si="401"/>
        <v>8.4604788031556466E-2</v>
      </c>
      <c r="U194" s="5">
        <f t="shared" si="402"/>
        <v>5.667946184780049E-2</v>
      </c>
      <c r="V194" s="5">
        <f t="shared" si="403"/>
        <v>4.7686511476138366E-3</v>
      </c>
      <c r="W194" s="5">
        <f t="shared" si="404"/>
        <v>4.2096201601711646E-2</v>
      </c>
      <c r="X194" s="5">
        <f t="shared" si="405"/>
        <v>3.7012141009351844E-2</v>
      </c>
      <c r="Y194" s="5">
        <f t="shared" si="406"/>
        <v>1.627104738638039E-2</v>
      </c>
      <c r="Z194" s="5">
        <f t="shared" si="407"/>
        <v>1.2657129972983051E-2</v>
      </c>
      <c r="AA194" s="5">
        <f t="shared" si="408"/>
        <v>1.6611381822468848E-2</v>
      </c>
      <c r="AB194" s="5">
        <f t="shared" si="409"/>
        <v>1.09004966623889E-2</v>
      </c>
      <c r="AC194" s="5">
        <f t="shared" si="410"/>
        <v>3.4391204651592038E-4</v>
      </c>
      <c r="AD194" s="5">
        <f t="shared" si="411"/>
        <v>1.3811900477720431E-2</v>
      </c>
      <c r="AE194" s="5">
        <f t="shared" si="412"/>
        <v>1.2143803683887166E-2</v>
      </c>
      <c r="AF194" s="5">
        <f t="shared" si="413"/>
        <v>5.338583497277373E-3</v>
      </c>
      <c r="AG194" s="5">
        <f t="shared" si="414"/>
        <v>1.5646099305342449E-3</v>
      </c>
      <c r="AH194" s="5">
        <f t="shared" si="415"/>
        <v>2.7821244049884442E-3</v>
      </c>
      <c r="AI194" s="5">
        <f t="shared" si="416"/>
        <v>3.6512962154547578E-3</v>
      </c>
      <c r="AJ194" s="5">
        <f t="shared" si="417"/>
        <v>2.3960042960497335E-3</v>
      </c>
      <c r="AK194" s="5">
        <f t="shared" si="418"/>
        <v>1.0481823892913556E-3</v>
      </c>
      <c r="AL194" s="5">
        <f t="shared" si="419"/>
        <v>1.5873737652352519E-5</v>
      </c>
      <c r="AM194" s="5">
        <f t="shared" si="420"/>
        <v>3.6253835272148992E-3</v>
      </c>
      <c r="AN194" s="5">
        <f t="shared" si="421"/>
        <v>3.1875371462684009E-3</v>
      </c>
      <c r="AO194" s="5">
        <f t="shared" si="422"/>
        <v>1.4012852685197613E-3</v>
      </c>
      <c r="AP194" s="5">
        <f t="shared" si="423"/>
        <v>4.1068288016015884E-4</v>
      </c>
      <c r="AQ194" s="5">
        <f t="shared" si="424"/>
        <v>9.0270927614978063E-5</v>
      </c>
      <c r="AR194" s="5">
        <f t="shared" si="425"/>
        <v>4.8922409559538286E-4</v>
      </c>
      <c r="AS194" s="5">
        <f t="shared" si="426"/>
        <v>6.4206405923250499E-4</v>
      </c>
      <c r="AT194" s="5">
        <f t="shared" si="427"/>
        <v>4.2132660663046502E-4</v>
      </c>
      <c r="AU194" s="5">
        <f t="shared" si="428"/>
        <v>1.8431817085555558E-4</v>
      </c>
      <c r="AV194" s="5">
        <f t="shared" si="429"/>
        <v>6.047539053948496E-5</v>
      </c>
      <c r="AW194" s="5">
        <f t="shared" si="430"/>
        <v>5.0880165600884353E-7</v>
      </c>
      <c r="AX194" s="5">
        <f t="shared" si="431"/>
        <v>7.9300007389777264E-4</v>
      </c>
      <c r="AY194" s="5">
        <f t="shared" si="432"/>
        <v>6.9722752739613894E-4</v>
      </c>
      <c r="AZ194" s="5">
        <f t="shared" si="433"/>
        <v>3.0651083206683364E-4</v>
      </c>
      <c r="BA194" s="5">
        <f t="shared" si="434"/>
        <v>8.983092460999409E-5</v>
      </c>
      <c r="BB194" s="5">
        <f t="shared" si="435"/>
        <v>1.974545637230585E-5</v>
      </c>
      <c r="BC194" s="5">
        <f t="shared" si="436"/>
        <v>3.472149922030371E-6</v>
      </c>
      <c r="BD194" s="5">
        <f t="shared" si="437"/>
        <v>7.1689885398958371E-5</v>
      </c>
      <c r="BE194" s="5">
        <f t="shared" si="438"/>
        <v>9.4086737018033985E-5</v>
      </c>
      <c r="BF194" s="5">
        <f t="shared" si="439"/>
        <v>6.1740328035377983E-5</v>
      </c>
      <c r="BG194" s="5">
        <f t="shared" si="440"/>
        <v>2.700960288862991E-5</v>
      </c>
      <c r="BH194" s="5">
        <f t="shared" si="441"/>
        <v>8.8619384373467577E-6</v>
      </c>
      <c r="BI194" s="5">
        <f t="shared" si="442"/>
        <v>2.3261046285248067E-6</v>
      </c>
      <c r="BJ194" s="8">
        <f t="shared" si="443"/>
        <v>0.46633451587327979</v>
      </c>
      <c r="BK194" s="8">
        <f t="shared" si="444"/>
        <v>0.28368251708447151</v>
      </c>
      <c r="BL194" s="8">
        <f t="shared" si="445"/>
        <v>0.23755827684188263</v>
      </c>
      <c r="BM194" s="8">
        <f t="shared" si="446"/>
        <v>0.37457959966095827</v>
      </c>
      <c r="BN194" s="8">
        <f t="shared" si="447"/>
        <v>0.62495612138591849</v>
      </c>
    </row>
    <row r="195" spans="1:66" x14ac:dyDescent="0.25">
      <c r="A195" t="s">
        <v>13</v>
      </c>
      <c r="B195" t="s">
        <v>51</v>
      </c>
      <c r="C195" t="s">
        <v>250</v>
      </c>
      <c r="D195" s="16"/>
      <c r="E195">
        <f>VLOOKUP(A195,home!$A$2:$E$405,3,FALSE)</f>
        <v>1.4837</v>
      </c>
      <c r="F195">
        <f>VLOOKUP(B195,home!$B$2:$E$405,3,FALSE)</f>
        <v>1.3480000000000001</v>
      </c>
      <c r="G195">
        <f>VLOOKUP(C195,away!$B$2:$E$405,4,FALSE)</f>
        <v>1.1496999999999999</v>
      </c>
      <c r="H195">
        <f>VLOOKUP(A195,away!$A$2:$E$405,3,FALSE)</f>
        <v>1.2190000000000001</v>
      </c>
      <c r="I195">
        <f>VLOOKUP(C195,away!$B$2:$E$405,3,FALSE)</f>
        <v>1.3994</v>
      </c>
      <c r="J195">
        <f>VLOOKUP(B195,home!$B$2:$E$405,4,FALSE)</f>
        <v>0.82030000000000003</v>
      </c>
      <c r="K195" s="3">
        <f t="shared" si="392"/>
        <v>2.2994317317199999</v>
      </c>
      <c r="L195" s="3">
        <f t="shared" si="393"/>
        <v>1.3993240125800002</v>
      </c>
      <c r="M195" s="5">
        <f t="shared" si="394"/>
        <v>2.4754308005153023E-2</v>
      </c>
      <c r="N195" s="5">
        <f t="shared" si="395"/>
        <v>5.6920841323819277E-2</v>
      </c>
      <c r="O195" s="5">
        <f t="shared" si="396"/>
        <v>3.4639297606411948E-2</v>
      </c>
      <c r="P195" s="5">
        <f t="shared" si="397"/>
        <v>7.9650700080676276E-2</v>
      </c>
      <c r="Q195" s="5">
        <f t="shared" si="398"/>
        <v>6.5442794368094553E-2</v>
      </c>
      <c r="R195" s="5">
        <f t="shared" si="399"/>
        <v>2.4235800459778585E-2</v>
      </c>
      <c r="S195" s="5">
        <f t="shared" si="400"/>
        <v>6.4072019525057894E-2</v>
      </c>
      <c r="T195" s="5">
        <f t="shared" si="401"/>
        <v>9.1575673609609901E-2</v>
      </c>
      <c r="U195" s="5">
        <f t="shared" si="402"/>
        <v>5.5728568620849052E-2</v>
      </c>
      <c r="V195" s="5">
        <f t="shared" si="403"/>
        <v>2.2906815114054613E-2</v>
      </c>
      <c r="W195" s="5">
        <f t="shared" si="404"/>
        <v>5.0160412660807834E-2</v>
      </c>
      <c r="X195" s="5">
        <f t="shared" si="405"/>
        <v>7.0190669917190265E-2</v>
      </c>
      <c r="Y195" s="5">
        <f t="shared" si="406"/>
        <v>4.9109744937100505E-2</v>
      </c>
      <c r="Z195" s="5">
        <f t="shared" si="407"/>
        <v>1.130457918248853E-2</v>
      </c>
      <c r="AA195" s="5">
        <f t="shared" si="408"/>
        <v>2.5994108085955463E-2</v>
      </c>
      <c r="AB195" s="5">
        <f t="shared" si="409"/>
        <v>2.9885838485302713E-2</v>
      </c>
      <c r="AC195" s="5">
        <f t="shared" si="410"/>
        <v>4.6066321568988535E-3</v>
      </c>
      <c r="AD195" s="5">
        <f t="shared" si="411"/>
        <v>2.8835111137107794E-2</v>
      </c>
      <c r="AE195" s="5">
        <f t="shared" si="412"/>
        <v>4.034966341956793E-2</v>
      </c>
      <c r="AF195" s="5">
        <f t="shared" si="413"/>
        <v>2.8231126461261132E-2</v>
      </c>
      <c r="AG195" s="5">
        <f t="shared" si="414"/>
        <v>1.3168164386475117E-2</v>
      </c>
      <c r="AH195" s="5">
        <f t="shared" si="415"/>
        <v>3.9546922755420467E-3</v>
      </c>
      <c r="AI195" s="5">
        <f t="shared" si="416"/>
        <v>9.093544907569355E-3</v>
      </c>
      <c r="AJ195" s="5">
        <f t="shared" si="417"/>
        <v>1.0454992857142896E-2</v>
      </c>
      <c r="AK195" s="5">
        <f t="shared" si="418"/>
        <v>8.0135141102067736E-3</v>
      </c>
      <c r="AL195" s="5">
        <f t="shared" si="419"/>
        <v>5.9290120529286176E-4</v>
      </c>
      <c r="AM195" s="5">
        <f t="shared" si="420"/>
        <v>1.3260873907267681E-2</v>
      </c>
      <c r="AN195" s="5">
        <f t="shared" si="421"/>
        <v>1.8556259286235235E-2</v>
      </c>
      <c r="AO195" s="5">
        <f t="shared" si="422"/>
        <v>1.2983109601444793E-2</v>
      </c>
      <c r="AP195" s="5">
        <f t="shared" si="423"/>
        <v>6.0558590077532193E-3</v>
      </c>
      <c r="AQ195" s="5">
        <f t="shared" si="424"/>
        <v>2.1185272315869929E-3</v>
      </c>
      <c r="AR195" s="5">
        <f t="shared" si="425"/>
        <v>1.106779172706125E-3</v>
      </c>
      <c r="AS195" s="5">
        <f t="shared" si="426"/>
        <v>2.5449631497272743E-3</v>
      </c>
      <c r="AT195" s="5">
        <f t="shared" si="427"/>
        <v>2.925984511270486E-3</v>
      </c>
      <c r="AU195" s="5">
        <f t="shared" si="428"/>
        <v>2.2427005439121972E-3</v>
      </c>
      <c r="AV195" s="5">
        <f t="shared" si="429"/>
        <v>1.2892341988543525E-3</v>
      </c>
      <c r="AW195" s="5">
        <f t="shared" si="430"/>
        <v>5.2993016262083604E-5</v>
      </c>
      <c r="AX195" s="5">
        <f t="shared" si="431"/>
        <v>5.0820790421181794E-3</v>
      </c>
      <c r="AY195" s="5">
        <f t="shared" si="432"/>
        <v>7.1114752374655341E-3</v>
      </c>
      <c r="AZ195" s="5">
        <f t="shared" si="433"/>
        <v>4.9756290323267919E-3</v>
      </c>
      <c r="BA195" s="5">
        <f t="shared" si="434"/>
        <v>2.3208390608750237E-3</v>
      </c>
      <c r="BB195" s="5">
        <f t="shared" si="435"/>
        <v>8.1190145680400919E-4</v>
      </c>
      <c r="BC195" s="5">
        <f t="shared" si="436"/>
        <v>2.2722264087090665E-4</v>
      </c>
      <c r="BD195" s="5">
        <f t="shared" si="437"/>
        <v>2.5812377883185146E-4</v>
      </c>
      <c r="BE195" s="5">
        <f t="shared" si="438"/>
        <v>5.9353800775743446E-4</v>
      </c>
      <c r="BF195" s="5">
        <f t="shared" si="439"/>
        <v>6.8240006450965825E-4</v>
      </c>
      <c r="BG195" s="5">
        <f t="shared" si="440"/>
        <v>5.2304412068709439E-4</v>
      </c>
      <c r="BH195" s="5">
        <f t="shared" si="441"/>
        <v>3.0067606204937252E-4</v>
      </c>
      <c r="BI195" s="5">
        <f t="shared" si="442"/>
        <v>1.3827681560898771E-4</v>
      </c>
      <c r="BJ195" s="8">
        <f t="shared" si="443"/>
        <v>0.56748797772578274</v>
      </c>
      <c r="BK195" s="8">
        <f t="shared" si="444"/>
        <v>0.20369485132459905</v>
      </c>
      <c r="BL195" s="8">
        <f t="shared" si="445"/>
        <v>0.21460607783467367</v>
      </c>
      <c r="BM195" s="8">
        <f t="shared" si="446"/>
        <v>0.70439126200240687</v>
      </c>
      <c r="BN195" s="8">
        <f t="shared" si="447"/>
        <v>0.28564374184393365</v>
      </c>
    </row>
    <row r="196" spans="1:66" x14ac:dyDescent="0.25">
      <c r="A196" t="s">
        <v>16</v>
      </c>
      <c r="B196" t="s">
        <v>254</v>
      </c>
      <c r="C196" t="s">
        <v>256</v>
      </c>
      <c r="D196" s="16"/>
      <c r="E196">
        <f>VLOOKUP(A196,home!$A$2:$E$405,3,FALSE)</f>
        <v>1.6373</v>
      </c>
      <c r="F196">
        <f>VLOOKUP(B196,home!$B$2:$E$405,3,FALSE)</f>
        <v>1.1136999999999999</v>
      </c>
      <c r="G196">
        <f>VLOOKUP(C196,away!$B$2:$E$405,4,FALSE)</f>
        <v>1.0419</v>
      </c>
      <c r="H196">
        <f>VLOOKUP(A196,away!$A$2:$E$405,3,FALSE)</f>
        <v>1.3301000000000001</v>
      </c>
      <c r="I196">
        <f>VLOOKUP(C196,away!$B$2:$E$405,3,FALSE)</f>
        <v>0.61909999999999998</v>
      </c>
      <c r="J196">
        <f>VLOOKUP(B196,home!$B$2:$E$405,4,FALSE)</f>
        <v>0.84030000000000005</v>
      </c>
      <c r="K196" s="3">
        <f t="shared" si="392"/>
        <v>1.8998640263190001</v>
      </c>
      <c r="L196" s="3">
        <f t="shared" si="393"/>
        <v>0.691957563873</v>
      </c>
      <c r="M196" s="5">
        <f t="shared" si="394"/>
        <v>7.4883508705967952E-2</v>
      </c>
      <c r="N196" s="5">
        <f t="shared" si="395"/>
        <v>0.14226848435501416</v>
      </c>
      <c r="O196" s="5">
        <f t="shared" si="396"/>
        <v>5.181621025844417E-2</v>
      </c>
      <c r="P196" s="5">
        <f t="shared" si="397"/>
        <v>9.84437538501996E-2</v>
      </c>
      <c r="Q196" s="5">
        <f t="shared" si="398"/>
        <v>0.13514538775250948</v>
      </c>
      <c r="R196" s="5">
        <f t="shared" si="399"/>
        <v>1.7927309309782088E-2</v>
      </c>
      <c r="S196" s="5">
        <f t="shared" si="400"/>
        <v>3.2354161949633448E-2</v>
      </c>
      <c r="T196" s="5">
        <f t="shared" si="401"/>
        <v>9.3514873277898425E-2</v>
      </c>
      <c r="U196" s="5">
        <f t="shared" si="402"/>
        <v>3.4059450046348687E-2</v>
      </c>
      <c r="V196" s="5">
        <f t="shared" si="403"/>
        <v>4.7259554800353695E-3</v>
      </c>
      <c r="W196" s="5">
        <f t="shared" si="404"/>
        <v>8.5585953504641724E-2</v>
      </c>
      <c r="X196" s="5">
        <f t="shared" si="405"/>
        <v>5.9221847888819727E-2</v>
      </c>
      <c r="Y196" s="5">
        <f t="shared" si="406"/>
        <v>2.048950279660253E-2</v>
      </c>
      <c r="Z196" s="5">
        <f t="shared" si="407"/>
        <v>4.1349790922648559E-3</v>
      </c>
      <c r="AA196" s="5">
        <f t="shared" si="408"/>
        <v>7.855898026975193E-3</v>
      </c>
      <c r="AB196" s="5">
        <f t="shared" si="409"/>
        <v>7.4625690279402912E-3</v>
      </c>
      <c r="AC196" s="5">
        <f t="shared" si="410"/>
        <v>3.8830378512509346E-4</v>
      </c>
      <c r="AD196" s="5">
        <f t="shared" si="411"/>
        <v>4.0650418555419843E-2</v>
      </c>
      <c r="AE196" s="5">
        <f t="shared" si="412"/>
        <v>2.8128364594026109E-2</v>
      </c>
      <c r="AF196" s="5">
        <f t="shared" si="413"/>
        <v>9.7318173201069256E-3</v>
      </c>
      <c r="AG196" s="5">
        <f t="shared" si="414"/>
        <v>2.2446682016260856E-3</v>
      </c>
      <c r="AH196" s="5">
        <f t="shared" si="415"/>
        <v>7.1530751483734462E-4</v>
      </c>
      <c r="AI196" s="5">
        <f t="shared" si="416"/>
        <v>1.3589870151951152E-3</v>
      </c>
      <c r="AJ196" s="5">
        <f t="shared" si="417"/>
        <v>1.2909452712019163E-3</v>
      </c>
      <c r="AK196" s="5">
        <f t="shared" si="418"/>
        <v>8.1754016023438214E-4</v>
      </c>
      <c r="AL196" s="5">
        <f t="shared" si="419"/>
        <v>2.0418958941708361E-5</v>
      </c>
      <c r="AM196" s="5">
        <f t="shared" si="420"/>
        <v>1.5446053573650502E-2</v>
      </c>
      <c r="AN196" s="5">
        <f t="shared" si="421"/>
        <v>1.0688013602275045E-2</v>
      </c>
      <c r="AO196" s="5">
        <f t="shared" si="422"/>
        <v>3.6978259274358634E-3</v>
      </c>
      <c r="AP196" s="5">
        <f t="shared" si="423"/>
        <v>8.5291287345831246E-4</v>
      </c>
      <c r="AQ196" s="5">
        <f t="shared" si="424"/>
        <v>1.4754487852853353E-4</v>
      </c>
      <c r="AR196" s="5">
        <f t="shared" si="425"/>
        <v>9.8992489077379781E-5</v>
      </c>
      <c r="AS196" s="5">
        <f t="shared" si="426"/>
        <v>1.8807226887389037E-4</v>
      </c>
      <c r="AT196" s="5">
        <f t="shared" si="427"/>
        <v>1.7865586899084952E-4</v>
      </c>
      <c r="AU196" s="5">
        <f t="shared" si="428"/>
        <v>1.1314061952882506E-4</v>
      </c>
      <c r="AV196" s="5">
        <f t="shared" si="429"/>
        <v>5.3737948239564923E-5</v>
      </c>
      <c r="AW196" s="5">
        <f t="shared" si="430"/>
        <v>7.4564665789679884E-7</v>
      </c>
      <c r="AX196" s="5">
        <f t="shared" si="431"/>
        <v>4.8909002555291058E-3</v>
      </c>
      <c r="AY196" s="5">
        <f t="shared" si="432"/>
        <v>3.3842954259617531E-3</v>
      </c>
      <c r="AZ196" s="5">
        <f t="shared" si="433"/>
        <v>1.1708944091875157E-3</v>
      </c>
      <c r="BA196" s="5">
        <f t="shared" si="434"/>
        <v>2.7006974764463636E-4</v>
      </c>
      <c r="BB196" s="5">
        <f t="shared" si="435"/>
        <v>4.6719201163994606E-5</v>
      </c>
      <c r="BC196" s="5">
        <f t="shared" si="436"/>
        <v>6.4655409247060689E-6</v>
      </c>
      <c r="BD196" s="5">
        <f t="shared" si="437"/>
        <v>1.1416433597284707E-5</v>
      </c>
      <c r="BE196" s="5">
        <f t="shared" si="438"/>
        <v>2.1689671500340828E-5</v>
      </c>
      <c r="BF196" s="5">
        <f t="shared" si="439"/>
        <v>2.0603713313087002E-5</v>
      </c>
      <c r="BG196" s="5">
        <f t="shared" si="440"/>
        <v>1.3048084577374621E-5</v>
      </c>
      <c r="BH196" s="5">
        <f t="shared" si="441"/>
        <v>6.197396625230449E-6</v>
      </c>
      <c r="BI196" s="5">
        <f t="shared" si="442"/>
        <v>2.3548421810212202E-6</v>
      </c>
      <c r="BJ196" s="8">
        <f t="shared" si="443"/>
        <v>0.65758301368242489</v>
      </c>
      <c r="BK196" s="8">
        <f t="shared" si="444"/>
        <v>0.21420039815586489</v>
      </c>
      <c r="BL196" s="8">
        <f t="shared" si="445"/>
        <v>0.12401212596746404</v>
      </c>
      <c r="BM196" s="8">
        <f t="shared" si="446"/>
        <v>0.47606231288679751</v>
      </c>
      <c r="BN196" s="8">
        <f t="shared" si="447"/>
        <v>0.52048465423191737</v>
      </c>
    </row>
    <row r="197" spans="1:66" x14ac:dyDescent="0.25">
      <c r="A197" t="s">
        <v>16</v>
      </c>
      <c r="B197" t="s">
        <v>64</v>
      </c>
      <c r="C197" t="s">
        <v>66</v>
      </c>
      <c r="D197" s="16"/>
      <c r="E197">
        <f>VLOOKUP(A197,home!$A$2:$E$405,3,FALSE)</f>
        <v>1.6373</v>
      </c>
      <c r="F197">
        <f>VLOOKUP(B197,home!$B$2:$E$405,3,FALSE)</f>
        <v>0.79039999999999999</v>
      </c>
      <c r="G197">
        <f>VLOOKUP(C197,away!$B$2:$E$405,4,FALSE)</f>
        <v>0.93410000000000004</v>
      </c>
      <c r="H197">
        <f>VLOOKUP(A197,away!$A$2:$E$405,3,FALSE)</f>
        <v>1.3301000000000001</v>
      </c>
      <c r="I197">
        <f>VLOOKUP(C197,away!$B$2:$E$405,3,FALSE)</f>
        <v>1.0172000000000001</v>
      </c>
      <c r="J197">
        <f>VLOOKUP(B197,home!$B$2:$E$405,4,FALSE)</f>
        <v>1.0172000000000001</v>
      </c>
      <c r="K197" s="3">
        <f t="shared" si="392"/>
        <v>1.208839285472</v>
      </c>
      <c r="L197" s="3">
        <f t="shared" si="393"/>
        <v>1.3762489367840003</v>
      </c>
      <c r="M197" s="5">
        <f t="shared" si="394"/>
        <v>7.538942828229328E-2</v>
      </c>
      <c r="N197" s="5">
        <f t="shared" si="395"/>
        <v>9.1133702616909978E-2</v>
      </c>
      <c r="O197" s="5">
        <f t="shared" si="396"/>
        <v>0.10375462051825975</v>
      </c>
      <c r="P197" s="5">
        <f t="shared" si="397"/>
        <v>0.12542266133171159</v>
      </c>
      <c r="Q197" s="5">
        <f t="shared" si="398"/>
        <v>5.5082999976921614E-2</v>
      </c>
      <c r="R197" s="5">
        <f t="shared" si="399"/>
        <v>7.1396093087341211E-2</v>
      </c>
      <c r="S197" s="5">
        <f t="shared" si="400"/>
        <v>5.2165284755263039E-2</v>
      </c>
      <c r="T197" s="5">
        <f t="shared" si="401"/>
        <v>7.5807920153111469E-2</v>
      </c>
      <c r="U197" s="5">
        <f t="shared" si="402"/>
        <v>8.6306402153193934E-2</v>
      </c>
      <c r="V197" s="5">
        <f t="shared" si="403"/>
        <v>9.6428327658188862E-3</v>
      </c>
      <c r="W197" s="5">
        <f t="shared" si="404"/>
        <v>2.219549811125204E-2</v>
      </c>
      <c r="X197" s="5">
        <f t="shared" si="405"/>
        <v>3.0546530677001901E-2</v>
      </c>
      <c r="Y197" s="5">
        <f t="shared" si="406"/>
        <v>2.1019815183331861E-2</v>
      </c>
      <c r="Z197" s="5">
        <f t="shared" si="407"/>
        <v>3.275293240066162E-2</v>
      </c>
      <c r="AA197" s="5">
        <f t="shared" si="408"/>
        <v>3.9593031400328507E-2</v>
      </c>
      <c r="AB197" s="5">
        <f t="shared" si="409"/>
        <v>2.393080589382179E-2</v>
      </c>
      <c r="AC197" s="5">
        <f t="shared" si="410"/>
        <v>1.0026519763959511E-3</v>
      </c>
      <c r="AD197" s="5">
        <f t="shared" si="411"/>
        <v>6.707697519375261E-3</v>
      </c>
      <c r="AE197" s="5">
        <f t="shared" si="412"/>
        <v>9.2314615793088767E-3</v>
      </c>
      <c r="AF197" s="5">
        <f t="shared" si="413"/>
        <v>6.3523945917430963E-3</v>
      </c>
      <c r="AG197" s="5">
        <f t="shared" si="414"/>
        <v>2.9141587676396233E-3</v>
      </c>
      <c r="AH197" s="5">
        <f t="shared" si="415"/>
        <v>1.1269047098242196E-2</v>
      </c>
      <c r="AI197" s="5">
        <f t="shared" si="416"/>
        <v>1.362246684218941E-2</v>
      </c>
      <c r="AJ197" s="5">
        <f t="shared" si="417"/>
        <v>8.2336865419391312E-3</v>
      </c>
      <c r="AK197" s="5">
        <f t="shared" si="418"/>
        <v>3.317734585386041E-3</v>
      </c>
      <c r="AL197" s="5">
        <f t="shared" si="419"/>
        <v>6.6723031138102789E-5</v>
      </c>
      <c r="AM197" s="5">
        <f t="shared" si="420"/>
        <v>1.6217056552967771E-3</v>
      </c>
      <c r="AN197" s="5">
        <f t="shared" si="421"/>
        <v>2.2318706838787895E-3</v>
      </c>
      <c r="AO197" s="5">
        <f t="shared" si="422"/>
        <v>1.5358048278637823E-3</v>
      </c>
      <c r="AP197" s="5">
        <f t="shared" si="423"/>
        <v>7.0454992048508828E-4</v>
      </c>
      <c r="AQ197" s="5">
        <f t="shared" si="424"/>
        <v>2.4240901974471369E-4</v>
      </c>
      <c r="AR197" s="5">
        <f t="shared" si="425"/>
        <v>3.1018028175049295E-3</v>
      </c>
      <c r="AS197" s="5">
        <f t="shared" si="426"/>
        <v>3.7495811015876949E-3</v>
      </c>
      <c r="AT197" s="5">
        <f t="shared" si="427"/>
        <v>2.2663204698312924E-3</v>
      </c>
      <c r="AU197" s="5">
        <f t="shared" si="428"/>
        <v>9.13205739133809E-4</v>
      </c>
      <c r="AV197" s="5">
        <f t="shared" si="429"/>
        <v>2.7597974329586088E-4</v>
      </c>
      <c r="AW197" s="5">
        <f t="shared" si="430"/>
        <v>3.0834636191089586E-6</v>
      </c>
      <c r="AX197" s="5">
        <f t="shared" si="431"/>
        <v>3.2673025093247636E-4</v>
      </c>
      <c r="AY197" s="5">
        <f t="shared" si="432"/>
        <v>4.4966216046099012E-4</v>
      </c>
      <c r="AZ197" s="5">
        <f t="shared" si="433"/>
        <v>3.0942353512321719E-4</v>
      </c>
      <c r="BA197" s="5">
        <f t="shared" si="434"/>
        <v>1.419479370764248E-4</v>
      </c>
      <c r="BB197" s="5">
        <f t="shared" si="435"/>
        <v>4.8838924370027952E-5</v>
      </c>
      <c r="BC197" s="5">
        <f t="shared" si="436"/>
        <v>1.3442903547585036E-5</v>
      </c>
      <c r="BD197" s="5">
        <f t="shared" si="437"/>
        <v>7.1147547161746192E-4</v>
      </c>
      <c r="BE197" s="5">
        <f t="shared" si="438"/>
        <v>8.6005950074090679E-4</v>
      </c>
      <c r="BF197" s="5">
        <f t="shared" si="439"/>
        <v>5.1983685616952154E-4</v>
      </c>
      <c r="BG197" s="5">
        <f t="shared" si="440"/>
        <v>2.094664045913251E-4</v>
      </c>
      <c r="BH197" s="5">
        <f t="shared" si="441"/>
        <v>6.330280471414158E-5</v>
      </c>
      <c r="BI197" s="5">
        <f t="shared" si="442"/>
        <v>1.5304583443803271E-5</v>
      </c>
      <c r="BJ197" s="8">
        <f t="shared" si="443"/>
        <v>0.32861856499537567</v>
      </c>
      <c r="BK197" s="8">
        <f t="shared" si="444"/>
        <v>0.26413924430308183</v>
      </c>
      <c r="BL197" s="8">
        <f t="shared" si="445"/>
        <v>0.37411022361333274</v>
      </c>
      <c r="BM197" s="8">
        <f t="shared" si="446"/>
        <v>0.47699488080217239</v>
      </c>
      <c r="BN197" s="8">
        <f t="shared" si="447"/>
        <v>0.52217950581343742</v>
      </c>
    </row>
    <row r="198" spans="1:66" x14ac:dyDescent="0.25">
      <c r="A198" t="s">
        <v>16</v>
      </c>
      <c r="B198" t="s">
        <v>257</v>
      </c>
      <c r="C198" t="s">
        <v>513</v>
      </c>
      <c r="D198" s="16"/>
      <c r="E198">
        <f>VLOOKUP(A198,home!$A$2:$E$405,3,FALSE)</f>
        <v>1.6373</v>
      </c>
      <c r="F198">
        <f>VLOOKUP(B198,home!$B$2:$E$405,3,FALSE)</f>
        <v>1.0419</v>
      </c>
      <c r="G198" t="e">
        <f>VLOOKUP(C198,away!$B$2:$E$405,4,FALSE)</f>
        <v>#N/A</v>
      </c>
      <c r="H198">
        <f>VLOOKUP(A198,away!$A$2:$E$405,3,FALSE)</f>
        <v>1.3301000000000001</v>
      </c>
      <c r="I198" t="e">
        <f>VLOOKUP(C198,away!$B$2:$E$405,3,FALSE)</f>
        <v>#N/A</v>
      </c>
      <c r="J198">
        <f>VLOOKUP(B198,home!$B$2:$E$405,4,FALSE)</f>
        <v>0.92869999999999997</v>
      </c>
      <c r="K198" s="3" t="e">
        <f t="shared" si="392"/>
        <v>#N/A</v>
      </c>
      <c r="L198" s="3" t="e">
        <f t="shared" si="393"/>
        <v>#N/A</v>
      </c>
      <c r="M198" s="5" t="e">
        <f t="shared" si="394"/>
        <v>#N/A</v>
      </c>
      <c r="N198" s="5" t="e">
        <f t="shared" si="395"/>
        <v>#N/A</v>
      </c>
      <c r="O198" s="5" t="e">
        <f t="shared" si="396"/>
        <v>#N/A</v>
      </c>
      <c r="P198" s="5" t="e">
        <f t="shared" si="397"/>
        <v>#N/A</v>
      </c>
      <c r="Q198" s="5" t="e">
        <f t="shared" si="398"/>
        <v>#N/A</v>
      </c>
      <c r="R198" s="5" t="e">
        <f t="shared" si="399"/>
        <v>#N/A</v>
      </c>
      <c r="S198" s="5" t="e">
        <f t="shared" si="400"/>
        <v>#N/A</v>
      </c>
      <c r="T198" s="5" t="e">
        <f t="shared" si="401"/>
        <v>#N/A</v>
      </c>
      <c r="U198" s="5" t="e">
        <f t="shared" si="402"/>
        <v>#N/A</v>
      </c>
      <c r="V198" s="5" t="e">
        <f t="shared" si="403"/>
        <v>#N/A</v>
      </c>
      <c r="W198" s="5" t="e">
        <f t="shared" si="404"/>
        <v>#N/A</v>
      </c>
      <c r="X198" s="5" t="e">
        <f t="shared" si="405"/>
        <v>#N/A</v>
      </c>
      <c r="Y198" s="5" t="e">
        <f t="shared" si="406"/>
        <v>#N/A</v>
      </c>
      <c r="Z198" s="5" t="e">
        <f t="shared" si="407"/>
        <v>#N/A</v>
      </c>
      <c r="AA198" s="5" t="e">
        <f t="shared" si="408"/>
        <v>#N/A</v>
      </c>
      <c r="AB198" s="5" t="e">
        <f t="shared" si="409"/>
        <v>#N/A</v>
      </c>
      <c r="AC198" s="5" t="e">
        <f t="shared" si="410"/>
        <v>#N/A</v>
      </c>
      <c r="AD198" s="5" t="e">
        <f t="shared" si="411"/>
        <v>#N/A</v>
      </c>
      <c r="AE198" s="5" t="e">
        <f t="shared" si="412"/>
        <v>#N/A</v>
      </c>
      <c r="AF198" s="5" t="e">
        <f t="shared" si="413"/>
        <v>#N/A</v>
      </c>
      <c r="AG198" s="5" t="e">
        <f t="shared" si="414"/>
        <v>#N/A</v>
      </c>
      <c r="AH198" s="5" t="e">
        <f t="shared" si="415"/>
        <v>#N/A</v>
      </c>
      <c r="AI198" s="5" t="e">
        <f t="shared" si="416"/>
        <v>#N/A</v>
      </c>
      <c r="AJ198" s="5" t="e">
        <f t="shared" si="417"/>
        <v>#N/A</v>
      </c>
      <c r="AK198" s="5" t="e">
        <f t="shared" si="418"/>
        <v>#N/A</v>
      </c>
      <c r="AL198" s="5" t="e">
        <f t="shared" si="419"/>
        <v>#N/A</v>
      </c>
      <c r="AM198" s="5" t="e">
        <f t="shared" si="420"/>
        <v>#N/A</v>
      </c>
      <c r="AN198" s="5" t="e">
        <f t="shared" si="421"/>
        <v>#N/A</v>
      </c>
      <c r="AO198" s="5" t="e">
        <f t="shared" si="422"/>
        <v>#N/A</v>
      </c>
      <c r="AP198" s="5" t="e">
        <f t="shared" si="423"/>
        <v>#N/A</v>
      </c>
      <c r="AQ198" s="5" t="e">
        <f t="shared" si="424"/>
        <v>#N/A</v>
      </c>
      <c r="AR198" s="5" t="e">
        <f t="shared" si="425"/>
        <v>#N/A</v>
      </c>
      <c r="AS198" s="5" t="e">
        <f t="shared" si="426"/>
        <v>#N/A</v>
      </c>
      <c r="AT198" s="5" t="e">
        <f t="shared" si="427"/>
        <v>#N/A</v>
      </c>
      <c r="AU198" s="5" t="e">
        <f t="shared" si="428"/>
        <v>#N/A</v>
      </c>
      <c r="AV198" s="5" t="e">
        <f t="shared" si="429"/>
        <v>#N/A</v>
      </c>
      <c r="AW198" s="5" t="e">
        <f t="shared" si="430"/>
        <v>#N/A</v>
      </c>
      <c r="AX198" s="5" t="e">
        <f t="shared" si="431"/>
        <v>#N/A</v>
      </c>
      <c r="AY198" s="5" t="e">
        <f t="shared" si="432"/>
        <v>#N/A</v>
      </c>
      <c r="AZ198" s="5" t="e">
        <f t="shared" si="433"/>
        <v>#N/A</v>
      </c>
      <c r="BA198" s="5" t="e">
        <f t="shared" si="434"/>
        <v>#N/A</v>
      </c>
      <c r="BB198" s="5" t="e">
        <f t="shared" si="435"/>
        <v>#N/A</v>
      </c>
      <c r="BC198" s="5" t="e">
        <f t="shared" si="436"/>
        <v>#N/A</v>
      </c>
      <c r="BD198" s="5" t="e">
        <f t="shared" si="437"/>
        <v>#N/A</v>
      </c>
      <c r="BE198" s="5" t="e">
        <f t="shared" si="438"/>
        <v>#N/A</v>
      </c>
      <c r="BF198" s="5" t="e">
        <f t="shared" si="439"/>
        <v>#N/A</v>
      </c>
      <c r="BG198" s="5" t="e">
        <f t="shared" si="440"/>
        <v>#N/A</v>
      </c>
      <c r="BH198" s="5" t="e">
        <f t="shared" si="441"/>
        <v>#N/A</v>
      </c>
      <c r="BI198" s="5" t="e">
        <f t="shared" si="442"/>
        <v>#N/A</v>
      </c>
      <c r="BJ198" s="8" t="e">
        <f t="shared" si="443"/>
        <v>#N/A</v>
      </c>
      <c r="BK198" s="8" t="e">
        <f t="shared" si="444"/>
        <v>#N/A</v>
      </c>
      <c r="BL198" s="8" t="e">
        <f t="shared" si="445"/>
        <v>#N/A</v>
      </c>
      <c r="BM198" s="8" t="e">
        <f t="shared" si="446"/>
        <v>#N/A</v>
      </c>
      <c r="BN198" s="8" t="e">
        <f t="shared" si="447"/>
        <v>#N/A</v>
      </c>
    </row>
    <row r="199" spans="1:66" x14ac:dyDescent="0.25">
      <c r="A199" t="s">
        <v>16</v>
      </c>
      <c r="B199" t="s">
        <v>494</v>
      </c>
      <c r="C199" t="s">
        <v>67</v>
      </c>
      <c r="D199" s="16"/>
      <c r="E199">
        <f>VLOOKUP(A199,home!$A$2:$E$405,3,FALSE)</f>
        <v>1.6373</v>
      </c>
      <c r="F199" t="e">
        <f>VLOOKUP(B199,home!$B$2:$E$405,3,FALSE)</f>
        <v>#N/A</v>
      </c>
      <c r="G199">
        <f>VLOOKUP(C199,away!$B$2:$E$405,4,FALSE)</f>
        <v>1.0419</v>
      </c>
      <c r="H199">
        <f>VLOOKUP(A199,away!$A$2:$E$405,3,FALSE)</f>
        <v>1.3301000000000001</v>
      </c>
      <c r="I199">
        <f>VLOOKUP(C199,away!$B$2:$E$405,3,FALSE)</f>
        <v>1.0172000000000001</v>
      </c>
      <c r="J199" t="e">
        <f>VLOOKUP(B199,home!$B$2:$E$405,4,FALSE)</f>
        <v>#N/A</v>
      </c>
      <c r="K199" s="3" t="e">
        <f t="shared" si="392"/>
        <v>#N/A</v>
      </c>
      <c r="L199" s="3" t="e">
        <f t="shared" si="393"/>
        <v>#N/A</v>
      </c>
      <c r="M199" s="5" t="e">
        <f t="shared" si="394"/>
        <v>#N/A</v>
      </c>
      <c r="N199" s="5" t="e">
        <f t="shared" si="395"/>
        <v>#N/A</v>
      </c>
      <c r="O199" s="5" t="e">
        <f t="shared" si="396"/>
        <v>#N/A</v>
      </c>
      <c r="P199" s="5" t="e">
        <f t="shared" si="397"/>
        <v>#N/A</v>
      </c>
      <c r="Q199" s="5" t="e">
        <f t="shared" si="398"/>
        <v>#N/A</v>
      </c>
      <c r="R199" s="5" t="e">
        <f t="shared" si="399"/>
        <v>#N/A</v>
      </c>
      <c r="S199" s="5" t="e">
        <f t="shared" si="400"/>
        <v>#N/A</v>
      </c>
      <c r="T199" s="5" t="e">
        <f t="shared" si="401"/>
        <v>#N/A</v>
      </c>
      <c r="U199" s="5" t="e">
        <f t="shared" si="402"/>
        <v>#N/A</v>
      </c>
      <c r="V199" s="5" t="e">
        <f t="shared" si="403"/>
        <v>#N/A</v>
      </c>
      <c r="W199" s="5" t="e">
        <f t="shared" si="404"/>
        <v>#N/A</v>
      </c>
      <c r="X199" s="5" t="e">
        <f t="shared" si="405"/>
        <v>#N/A</v>
      </c>
      <c r="Y199" s="5" t="e">
        <f t="shared" si="406"/>
        <v>#N/A</v>
      </c>
      <c r="Z199" s="5" t="e">
        <f t="shared" si="407"/>
        <v>#N/A</v>
      </c>
      <c r="AA199" s="5" t="e">
        <f t="shared" si="408"/>
        <v>#N/A</v>
      </c>
      <c r="AB199" s="5" t="e">
        <f t="shared" si="409"/>
        <v>#N/A</v>
      </c>
      <c r="AC199" s="5" t="e">
        <f t="shared" si="410"/>
        <v>#N/A</v>
      </c>
      <c r="AD199" s="5" t="e">
        <f t="shared" si="411"/>
        <v>#N/A</v>
      </c>
      <c r="AE199" s="5" t="e">
        <f t="shared" si="412"/>
        <v>#N/A</v>
      </c>
      <c r="AF199" s="5" t="e">
        <f t="shared" si="413"/>
        <v>#N/A</v>
      </c>
      <c r="AG199" s="5" t="e">
        <f t="shared" si="414"/>
        <v>#N/A</v>
      </c>
      <c r="AH199" s="5" t="e">
        <f t="shared" si="415"/>
        <v>#N/A</v>
      </c>
      <c r="AI199" s="5" t="e">
        <f t="shared" si="416"/>
        <v>#N/A</v>
      </c>
      <c r="AJ199" s="5" t="e">
        <f t="shared" si="417"/>
        <v>#N/A</v>
      </c>
      <c r="AK199" s="5" t="e">
        <f t="shared" si="418"/>
        <v>#N/A</v>
      </c>
      <c r="AL199" s="5" t="e">
        <f t="shared" si="419"/>
        <v>#N/A</v>
      </c>
      <c r="AM199" s="5" t="e">
        <f t="shared" si="420"/>
        <v>#N/A</v>
      </c>
      <c r="AN199" s="5" t="e">
        <f t="shared" si="421"/>
        <v>#N/A</v>
      </c>
      <c r="AO199" s="5" t="e">
        <f t="shared" si="422"/>
        <v>#N/A</v>
      </c>
      <c r="AP199" s="5" t="e">
        <f t="shared" si="423"/>
        <v>#N/A</v>
      </c>
      <c r="AQ199" s="5" t="e">
        <f t="shared" si="424"/>
        <v>#N/A</v>
      </c>
      <c r="AR199" s="5" t="e">
        <f t="shared" si="425"/>
        <v>#N/A</v>
      </c>
      <c r="AS199" s="5" t="e">
        <f t="shared" si="426"/>
        <v>#N/A</v>
      </c>
      <c r="AT199" s="5" t="e">
        <f t="shared" si="427"/>
        <v>#N/A</v>
      </c>
      <c r="AU199" s="5" t="e">
        <f t="shared" si="428"/>
        <v>#N/A</v>
      </c>
      <c r="AV199" s="5" t="e">
        <f t="shared" si="429"/>
        <v>#N/A</v>
      </c>
      <c r="AW199" s="5" t="e">
        <f t="shared" si="430"/>
        <v>#N/A</v>
      </c>
      <c r="AX199" s="5" t="e">
        <f t="shared" si="431"/>
        <v>#N/A</v>
      </c>
      <c r="AY199" s="5" t="e">
        <f t="shared" si="432"/>
        <v>#N/A</v>
      </c>
      <c r="AZ199" s="5" t="e">
        <f t="shared" si="433"/>
        <v>#N/A</v>
      </c>
      <c r="BA199" s="5" t="e">
        <f t="shared" si="434"/>
        <v>#N/A</v>
      </c>
      <c r="BB199" s="5" t="e">
        <f t="shared" si="435"/>
        <v>#N/A</v>
      </c>
      <c r="BC199" s="5" t="e">
        <f t="shared" si="436"/>
        <v>#N/A</v>
      </c>
      <c r="BD199" s="5" t="e">
        <f t="shared" si="437"/>
        <v>#N/A</v>
      </c>
      <c r="BE199" s="5" t="e">
        <f t="shared" si="438"/>
        <v>#N/A</v>
      </c>
      <c r="BF199" s="5" t="e">
        <f t="shared" si="439"/>
        <v>#N/A</v>
      </c>
      <c r="BG199" s="5" t="e">
        <f t="shared" si="440"/>
        <v>#N/A</v>
      </c>
      <c r="BH199" s="5" t="e">
        <f t="shared" si="441"/>
        <v>#N/A</v>
      </c>
      <c r="BI199" s="5" t="e">
        <f t="shared" si="442"/>
        <v>#N/A</v>
      </c>
      <c r="BJ199" s="8" t="e">
        <f t="shared" si="443"/>
        <v>#N/A</v>
      </c>
      <c r="BK199" s="8" t="e">
        <f t="shared" si="444"/>
        <v>#N/A</v>
      </c>
      <c r="BL199" s="8" t="e">
        <f t="shared" si="445"/>
        <v>#N/A</v>
      </c>
      <c r="BM199" s="8" t="e">
        <f t="shared" si="446"/>
        <v>#N/A</v>
      </c>
      <c r="BN199" s="8" t="e">
        <f t="shared" si="447"/>
        <v>#N/A</v>
      </c>
    </row>
    <row r="200" spans="1:66" x14ac:dyDescent="0.25">
      <c r="A200" t="s">
        <v>69</v>
      </c>
      <c r="B200" t="s">
        <v>261</v>
      </c>
      <c r="C200" t="s">
        <v>72</v>
      </c>
      <c r="D200" s="16"/>
      <c r="E200">
        <f>VLOOKUP(A200,home!$A$2:$E$405,3,FALSE)</f>
        <v>1.3526</v>
      </c>
      <c r="F200">
        <f>VLOOKUP(B200,home!$B$2:$E$405,3,FALSE)</f>
        <v>1.4785999999999999</v>
      </c>
      <c r="G200">
        <f>VLOOKUP(C200,away!$B$2:$E$405,4,FALSE)</f>
        <v>1.2841</v>
      </c>
      <c r="H200">
        <f>VLOOKUP(A200,away!$A$2:$E$405,3,FALSE)</f>
        <v>1.3421000000000001</v>
      </c>
      <c r="I200">
        <f>VLOOKUP(C200,away!$B$2:$E$405,3,FALSE)</f>
        <v>1.3332999999999999</v>
      </c>
      <c r="J200">
        <f>VLOOKUP(B200,home!$B$2:$E$405,4,FALSE)</f>
        <v>1.0980000000000001</v>
      </c>
      <c r="K200" s="3">
        <f t="shared" si="392"/>
        <v>2.568141393676</v>
      </c>
      <c r="L200" s="3">
        <f t="shared" si="393"/>
        <v>1.9647852791400002</v>
      </c>
      <c r="M200" s="5">
        <f t="shared" si="394"/>
        <v>1.0749170686609515E-2</v>
      </c>
      <c r="N200" s="5">
        <f t="shared" si="395"/>
        <v>2.7605390187970563E-2</v>
      </c>
      <c r="O200" s="5">
        <f t="shared" si="396"/>
        <v>2.111981232801358E-2</v>
      </c>
      <c r="P200" s="5">
        <f t="shared" si="397"/>
        <v>5.4238664266240355E-2</v>
      </c>
      <c r="Q200" s="5">
        <f t="shared" si="398"/>
        <v>3.544727261515225E-2</v>
      </c>
      <c r="R200" s="5">
        <f t="shared" si="399"/>
        <v>2.0747948180140297E-2</v>
      </c>
      <c r="S200" s="5">
        <f t="shared" si="400"/>
        <v>6.8419992275558714E-2</v>
      </c>
      <c r="T200" s="5">
        <f t="shared" si="401"/>
        <v>6.9646279419913595E-2</v>
      </c>
      <c r="U200" s="5">
        <f t="shared" si="402"/>
        <v>5.328366455526292E-2</v>
      </c>
      <c r="V200" s="5">
        <f t="shared" si="403"/>
        <v>3.8359641339645922E-2</v>
      </c>
      <c r="W200" s="5">
        <f t="shared" si="404"/>
        <v>3.0344536031963409E-2</v>
      </c>
      <c r="X200" s="5">
        <f t="shared" si="405"/>
        <v>5.962049769793501E-2</v>
      </c>
      <c r="Y200" s="5">
        <f t="shared" si="406"/>
        <v>5.8570738105951509E-2</v>
      </c>
      <c r="Z200" s="5">
        <f t="shared" si="407"/>
        <v>1.358842105223307E-2</v>
      </c>
      <c r="AA200" s="5">
        <f t="shared" si="408"/>
        <v>3.4896986578938131E-2</v>
      </c>
      <c r="AB200" s="5">
        <f t="shared" si="409"/>
        <v>4.4810197873963419E-2</v>
      </c>
      <c r="AC200" s="5">
        <f t="shared" si="410"/>
        <v>1.2097303647028511E-2</v>
      </c>
      <c r="AD200" s="5">
        <f t="shared" si="411"/>
        <v>1.948226476389453E-2</v>
      </c>
      <c r="AE200" s="5">
        <f t="shared" si="412"/>
        <v>3.8278467012407898E-2</v>
      </c>
      <c r="AF200" s="5">
        <f t="shared" si="413"/>
        <v>3.7604484247012578E-2</v>
      </c>
      <c r="AG200" s="5">
        <f t="shared" si="414"/>
        <v>2.4628245692727448E-2</v>
      </c>
      <c r="AH200" s="5">
        <f t="shared" si="415"/>
        <v>6.6745824125459064E-3</v>
      </c>
      <c r="AI200" s="5">
        <f t="shared" si="416"/>
        <v>1.7141271379160959E-2</v>
      </c>
      <c r="AJ200" s="5">
        <f t="shared" si="417"/>
        <v>2.2010604284528484E-2</v>
      </c>
      <c r="AK200" s="5">
        <f t="shared" si="418"/>
        <v>1.884211465430664E-2</v>
      </c>
      <c r="AL200" s="5">
        <f t="shared" si="419"/>
        <v>2.4416454447237093E-3</v>
      </c>
      <c r="AM200" s="5">
        <f t="shared" si="420"/>
        <v>1.0006642116542577E-2</v>
      </c>
      <c r="AN200" s="5">
        <f t="shared" si="421"/>
        <v>1.9660903124205188E-2</v>
      </c>
      <c r="AO200" s="5">
        <f t="shared" si="422"/>
        <v>1.9314726516517999E-2</v>
      </c>
      <c r="AP200" s="5">
        <f t="shared" si="423"/>
        <v>1.2649763443423194E-2</v>
      </c>
      <c r="AQ200" s="5">
        <f t="shared" si="424"/>
        <v>6.2135172495603073E-3</v>
      </c>
      <c r="AR200" s="5">
        <f t="shared" si="425"/>
        <v>2.6228242537153874E-3</v>
      </c>
      <c r="AS200" s="5">
        <f t="shared" si="426"/>
        <v>6.735783534303849E-3</v>
      </c>
      <c r="AT200" s="5">
        <f t="shared" si="427"/>
        <v>8.6492222566434702E-3</v>
      </c>
      <c r="AU200" s="5">
        <f t="shared" si="428"/>
        <v>7.4041419001299475E-3</v>
      </c>
      <c r="AV200" s="5">
        <f t="shared" si="429"/>
        <v>4.753720824593648E-3</v>
      </c>
      <c r="AW200" s="5">
        <f t="shared" si="430"/>
        <v>3.4222688582369071E-4</v>
      </c>
      <c r="AX200" s="5">
        <f t="shared" si="431"/>
        <v>4.2830786385324345E-3</v>
      </c>
      <c r="AY200" s="5">
        <f t="shared" si="432"/>
        <v>8.41532985838752E-3</v>
      </c>
      <c r="AZ200" s="5">
        <f t="shared" si="433"/>
        <v>8.2671581124335539E-3</v>
      </c>
      <c r="BA200" s="5">
        <f t="shared" si="434"/>
        <v>5.4143968532107583E-3</v>
      </c>
      <c r="BB200" s="5">
        <f t="shared" si="435"/>
        <v>2.6595318081526118E-3</v>
      </c>
      <c r="BC200" s="5">
        <f t="shared" si="436"/>
        <v>1.045081789212567E-3</v>
      </c>
      <c r="BD200" s="5">
        <f t="shared" si="437"/>
        <v>8.5888108057855818E-4</v>
      </c>
      <c r="BE200" s="5">
        <f t="shared" si="438"/>
        <v>2.2057280552789673E-3</v>
      </c>
      <c r="BF200" s="5">
        <f t="shared" si="439"/>
        <v>2.8323107609771903E-3</v>
      </c>
      <c r="BG200" s="5">
        <f t="shared" si="440"/>
        <v>2.4245915016731646E-3</v>
      </c>
      <c r="BH200" s="5">
        <f t="shared" si="441"/>
        <v>1.5566734495504769E-3</v>
      </c>
      <c r="BI200" s="5">
        <f t="shared" si="442"/>
        <v>7.9955150444539704E-4</v>
      </c>
      <c r="BJ200" s="8">
        <f t="shared" si="443"/>
        <v>0.49915830528510746</v>
      </c>
      <c r="BK200" s="8">
        <f t="shared" si="444"/>
        <v>0.19472174751819429</v>
      </c>
      <c r="BL200" s="8">
        <f t="shared" si="445"/>
        <v>0.28037061136875036</v>
      </c>
      <c r="BM200" s="8">
        <f t="shared" si="446"/>
        <v>0.8098577239875947</v>
      </c>
      <c r="BN200" s="8">
        <f t="shared" si="447"/>
        <v>0.16990825826412659</v>
      </c>
    </row>
    <row r="201" spans="1:66" x14ac:dyDescent="0.25">
      <c r="A201" t="s">
        <v>69</v>
      </c>
      <c r="B201" t="s">
        <v>75</v>
      </c>
      <c r="C201" t="s">
        <v>73</v>
      </c>
      <c r="D201" s="16"/>
      <c r="E201">
        <f>VLOOKUP(A201,home!$A$2:$E$405,3,FALSE)</f>
        <v>1.3526</v>
      </c>
      <c r="F201">
        <f>VLOOKUP(B201,home!$B$2:$E$405,3,FALSE)</f>
        <v>0.54479999999999995</v>
      </c>
      <c r="G201">
        <f>VLOOKUP(C201,away!$B$2:$E$405,4,FALSE)</f>
        <v>0.93389999999999995</v>
      </c>
      <c r="H201">
        <f>VLOOKUP(A201,away!$A$2:$E$405,3,FALSE)</f>
        <v>1.3421000000000001</v>
      </c>
      <c r="I201">
        <f>VLOOKUP(C201,away!$B$2:$E$405,3,FALSE)</f>
        <v>0.70589999999999997</v>
      </c>
      <c r="J201">
        <f>VLOOKUP(B201,home!$B$2:$E$405,4,FALSE)</f>
        <v>1.0588</v>
      </c>
      <c r="K201" s="3">
        <f t="shared" si="392"/>
        <v>0.68818762267199995</v>
      </c>
      <c r="L201" s="3">
        <f t="shared" si="393"/>
        <v>1.0030948273319999</v>
      </c>
      <c r="M201" s="5">
        <f t="shared" si="394"/>
        <v>0.18428303860146392</v>
      </c>
      <c r="N201" s="5">
        <f t="shared" si="395"/>
        <v>0.12682130623391383</v>
      </c>
      <c r="O201" s="5">
        <f t="shared" si="396"/>
        <v>0.18485336278615172</v>
      </c>
      <c r="P201" s="5">
        <f t="shared" si="397"/>
        <v>0.12721379627872648</v>
      </c>
      <c r="Q201" s="5">
        <f t="shared" si="398"/>
        <v>4.3638426620637424E-2</v>
      </c>
      <c r="R201" s="5">
        <f t="shared" si="399"/>
        <v>9.2712726012857183E-2</v>
      </c>
      <c r="S201" s="5">
        <f t="shared" si="400"/>
        <v>2.195447568921946E-2</v>
      </c>
      <c r="T201" s="5">
        <f t="shared" si="401"/>
        <v>4.3773480016068449E-2</v>
      </c>
      <c r="U201" s="5">
        <f t="shared" si="402"/>
        <v>6.3803750506228676E-2</v>
      </c>
      <c r="V201" s="5">
        <f t="shared" si="403"/>
        <v>1.6839508393237642E-3</v>
      </c>
      <c r="W201" s="5">
        <f t="shared" si="404"/>
        <v>1.0010475024400996E-2</v>
      </c>
      <c r="X201" s="5">
        <f t="shared" si="405"/>
        <v>1.0041455716112814E-2</v>
      </c>
      <c r="Y201" s="5">
        <f t="shared" si="406"/>
        <v>5.0362661438580533E-3</v>
      </c>
      <c r="Z201" s="5">
        <f t="shared" si="407"/>
        <v>3.0999885297115341E-2</v>
      </c>
      <c r="AA201" s="5">
        <f t="shared" si="408"/>
        <v>2.1333737365726489E-2</v>
      </c>
      <c r="AB201" s="5">
        <f t="shared" si="409"/>
        <v>7.3408070002140636E-3</v>
      </c>
      <c r="AC201" s="5">
        <f t="shared" si="410"/>
        <v>7.2653790007909456E-5</v>
      </c>
      <c r="AD201" s="5">
        <f t="shared" si="411"/>
        <v>1.7222712522149877E-3</v>
      </c>
      <c r="AE201" s="5">
        <f t="shared" si="412"/>
        <v>1.7276013843594603E-3</v>
      </c>
      <c r="AF201" s="5">
        <f t="shared" si="413"/>
        <v>8.6647400617128831E-4</v>
      </c>
      <c r="AG201" s="5">
        <f t="shared" si="414"/>
        <v>2.8971853120268498E-4</v>
      </c>
      <c r="AH201" s="5">
        <f t="shared" si="415"/>
        <v>7.7739561473554267E-3</v>
      </c>
      <c r="AI201" s="5">
        <f t="shared" si="416"/>
        <v>5.3499403998049106E-3</v>
      </c>
      <c r="AJ201" s="5">
        <f t="shared" si="417"/>
        <v>1.8408813825893152E-3</v>
      </c>
      <c r="AK201" s="5">
        <f t="shared" si="418"/>
        <v>4.2229059410176173E-4</v>
      </c>
      <c r="AL201" s="5">
        <f t="shared" si="419"/>
        <v>2.0061671461651608E-6</v>
      </c>
      <c r="AM201" s="5">
        <f t="shared" si="420"/>
        <v>2.3704915173163222E-4</v>
      </c>
      <c r="AN201" s="5">
        <f t="shared" si="421"/>
        <v>2.3778277792543869E-4</v>
      </c>
      <c r="AO201" s="5">
        <f t="shared" si="422"/>
        <v>1.1925933728282059E-4</v>
      </c>
      <c r="AP201" s="5">
        <f t="shared" si="423"/>
        <v>3.9876141446479897E-5</v>
      </c>
      <c r="AQ201" s="5">
        <f t="shared" si="424"/>
        <v>9.999887804730787E-6</v>
      </c>
      <c r="AR201" s="5">
        <f t="shared" si="425"/>
        <v>1.5596030398636069E-3</v>
      </c>
      <c r="AS201" s="5">
        <f t="shared" si="426"/>
        <v>1.0732995083157599E-3</v>
      </c>
      <c r="AT201" s="5">
        <f t="shared" si="427"/>
        <v>3.6931571852142465E-4</v>
      </c>
      <c r="AU201" s="5">
        <f t="shared" si="428"/>
        <v>8.4719502114886914E-5</v>
      </c>
      <c r="AV201" s="5">
        <f t="shared" si="429"/>
        <v>1.457572818859987E-5</v>
      </c>
      <c r="AW201" s="5">
        <f t="shared" si="430"/>
        <v>3.8469227157033127E-8</v>
      </c>
      <c r="AX201" s="5">
        <f t="shared" si="431"/>
        <v>2.7189048697767688E-5</v>
      </c>
      <c r="AY201" s="5">
        <f t="shared" si="432"/>
        <v>2.7273194108808618E-5</v>
      </c>
      <c r="AZ201" s="5">
        <f t="shared" si="433"/>
        <v>1.3678799967683747E-5</v>
      </c>
      <c r="BA201" s="5">
        <f t="shared" si="434"/>
        <v>4.573711163897566E-6</v>
      </c>
      <c r="BB201" s="5">
        <f t="shared" si="435"/>
        <v>1.1469665025540669E-6</v>
      </c>
      <c r="BC201" s="5">
        <f t="shared" si="436"/>
        <v>2.3010323316701203E-7</v>
      </c>
      <c r="BD201" s="5">
        <f t="shared" si="437"/>
        <v>2.6073829032974104E-4</v>
      </c>
      <c r="BE201" s="5">
        <f t="shared" si="438"/>
        <v>1.794368641615862E-4</v>
      </c>
      <c r="BF201" s="5">
        <f t="shared" si="439"/>
        <v>6.1743114483540305E-5</v>
      </c>
      <c r="BG201" s="5">
        <f t="shared" si="440"/>
        <v>1.4163615724264243E-5</v>
      </c>
      <c r="BH201" s="5">
        <f t="shared" si="441"/>
        <v>2.4368062584302912E-6</v>
      </c>
      <c r="BI201" s="5">
        <f t="shared" si="442"/>
        <v>3.3539598118027871E-7</v>
      </c>
      <c r="BJ201" s="8">
        <f t="shared" si="443"/>
        <v>0.24464553404880499</v>
      </c>
      <c r="BK201" s="8">
        <f t="shared" si="444"/>
        <v>0.33523719455999662</v>
      </c>
      <c r="BL201" s="8">
        <f t="shared" si="445"/>
        <v>0.38905181977897252</v>
      </c>
      <c r="BM201" s="8">
        <f t="shared" si="446"/>
        <v>0.2403845424262572</v>
      </c>
      <c r="BN201" s="8">
        <f t="shared" si="447"/>
        <v>0.75952265653375051</v>
      </c>
    </row>
    <row r="202" spans="1:66" x14ac:dyDescent="0.25">
      <c r="A202" t="s">
        <v>69</v>
      </c>
      <c r="B202" t="s">
        <v>77</v>
      </c>
      <c r="C202" t="s">
        <v>263</v>
      </c>
      <c r="D202" s="16"/>
      <c r="E202">
        <f>VLOOKUP(A202,home!$A$2:$E$405,3,FALSE)</f>
        <v>1.3526</v>
      </c>
      <c r="F202">
        <f>VLOOKUP(B202,home!$B$2:$E$405,3,FALSE)</f>
        <v>1.2062999999999999</v>
      </c>
      <c r="G202">
        <f>VLOOKUP(C202,away!$B$2:$E$405,4,FALSE)</f>
        <v>1.323</v>
      </c>
      <c r="H202">
        <f>VLOOKUP(A202,away!$A$2:$E$405,3,FALSE)</f>
        <v>1.3421000000000001</v>
      </c>
      <c r="I202">
        <f>VLOOKUP(C202,away!$B$2:$E$405,3,FALSE)</f>
        <v>0.82350000000000001</v>
      </c>
      <c r="J202">
        <f>VLOOKUP(B202,home!$B$2:$E$405,4,FALSE)</f>
        <v>0.70589999999999997</v>
      </c>
      <c r="K202" s="3">
        <f t="shared" si="392"/>
        <v>2.1586615457399998</v>
      </c>
      <c r="L202" s="3">
        <f t="shared" si="393"/>
        <v>0.78017433916500001</v>
      </c>
      <c r="M202" s="5">
        <f t="shared" si="394"/>
        <v>5.2927306365951783E-2</v>
      </c>
      <c r="N202" s="5">
        <f t="shared" si="395"/>
        <v>0.11425214097177999</v>
      </c>
      <c r="O202" s="5">
        <f t="shared" si="396"/>
        <v>4.1292526267839927E-2</v>
      </c>
      <c r="P202" s="5">
        <f t="shared" si="397"/>
        <v>8.9136588580844875E-2</v>
      </c>
      <c r="Q202" s="5">
        <f t="shared" si="398"/>
        <v>0.1233158516171235</v>
      </c>
      <c r="R202" s="5">
        <f t="shared" si="399"/>
        <v>1.6107684696732707E-2</v>
      </c>
      <c r="S202" s="5">
        <f t="shared" si="400"/>
        <v>3.7529452986398579E-2</v>
      </c>
      <c r="T202" s="5">
        <f t="shared" si="401"/>
        <v>9.6207863043958522E-2</v>
      </c>
      <c r="U202" s="5">
        <f t="shared" si="402"/>
        <v>3.477103954574156E-2</v>
      </c>
      <c r="V202" s="5">
        <f t="shared" si="403"/>
        <v>7.0227295179856866E-3</v>
      </c>
      <c r="W202" s="5">
        <f t="shared" si="404"/>
        <v>8.8732395622021426E-2</v>
      </c>
      <c r="X202" s="5">
        <f t="shared" si="405"/>
        <v>6.9226738116937914E-2</v>
      </c>
      <c r="Y202" s="5">
        <f t="shared" si="406"/>
        <v>2.7004462331465272E-2</v>
      </c>
      <c r="Z202" s="5">
        <f t="shared" si="407"/>
        <v>4.1889340879172092E-3</v>
      </c>
      <c r="AA202" s="5">
        <f t="shared" si="408"/>
        <v>9.0424909332263385E-3</v>
      </c>
      <c r="AB202" s="5">
        <f t="shared" si="409"/>
        <v>9.7598387276291512E-3</v>
      </c>
      <c r="AC202" s="5">
        <f t="shared" si="410"/>
        <v>7.3920037068278381E-4</v>
      </c>
      <c r="AD202" s="5">
        <f t="shared" si="411"/>
        <v>4.7885802572661493E-2</v>
      </c>
      <c r="AE202" s="5">
        <f t="shared" si="412"/>
        <v>3.7359274377511839E-2</v>
      </c>
      <c r="AF202" s="5">
        <f t="shared" si="413"/>
        <v>1.4573373599579605E-2</v>
      </c>
      <c r="AG202" s="5">
        <f t="shared" si="414"/>
        <v>3.7899240391522267E-3</v>
      </c>
      <c r="AH202" s="5">
        <f t="shared" si="415"/>
        <v>8.1702472096163747E-4</v>
      </c>
      <c r="AI202" s="5">
        <f t="shared" si="416"/>
        <v>1.7636798470588402E-3</v>
      </c>
      <c r="AJ202" s="5">
        <f t="shared" si="417"/>
        <v>1.9035939324212616E-3</v>
      </c>
      <c r="AK202" s="5">
        <f t="shared" si="418"/>
        <v>1.3697383402072551E-3</v>
      </c>
      <c r="AL202" s="5">
        <f t="shared" si="419"/>
        <v>4.9796450146003537E-5</v>
      </c>
      <c r="AM202" s="5">
        <f t="shared" si="420"/>
        <v>2.0673848120100383E-2</v>
      </c>
      <c r="AN202" s="5">
        <f t="shared" si="421"/>
        <v>1.6129205795096892E-2</v>
      </c>
      <c r="AO202" s="5">
        <f t="shared" si="422"/>
        <v>6.2917962362230026E-3</v>
      </c>
      <c r="AP202" s="5">
        <f t="shared" si="423"/>
        <v>1.6362326569187057E-3</v>
      </c>
      <c r="AQ202" s="5">
        <f t="shared" si="424"/>
        <v>3.1913668295793573E-4</v>
      </c>
      <c r="AR202" s="5">
        <f t="shared" si="425"/>
        <v>1.2748434435154283E-4</v>
      </c>
      <c r="AS202" s="5">
        <f t="shared" si="426"/>
        <v>2.7519555183555186E-4</v>
      </c>
      <c r="AT202" s="5">
        <f t="shared" si="427"/>
        <v>2.9702702765305232E-4</v>
      </c>
      <c r="AU202" s="5">
        <f t="shared" si="428"/>
        <v>2.1372694088003189E-4</v>
      </c>
      <c r="AV202" s="5">
        <f t="shared" si="429"/>
        <v>1.1534103214159281E-4</v>
      </c>
      <c r="AW202" s="5">
        <f t="shared" si="430"/>
        <v>2.329550343153031E-6</v>
      </c>
      <c r="AX202" s="5">
        <f t="shared" si="431"/>
        <v>7.4379734898883118E-3</v>
      </c>
      <c r="AY202" s="5">
        <f t="shared" si="432"/>
        <v>5.802916052200402E-3</v>
      </c>
      <c r="AZ202" s="5">
        <f t="shared" si="433"/>
        <v>2.2636430981277096E-3</v>
      </c>
      <c r="BA202" s="5">
        <f t="shared" si="434"/>
        <v>5.886787527290665E-4</v>
      </c>
      <c r="BB202" s="5">
        <f t="shared" si="435"/>
        <v>1.1481801422271895E-4</v>
      </c>
      <c r="BC202" s="5">
        <f t="shared" si="436"/>
        <v>1.7915613674089471E-5</v>
      </c>
      <c r="BD202" s="5">
        <f t="shared" si="437"/>
        <v>1.6576669018058036E-5</v>
      </c>
      <c r="BE202" s="5">
        <f t="shared" si="438"/>
        <v>3.5783417965741518E-5</v>
      </c>
      <c r="BF202" s="5">
        <f t="shared" si="439"/>
        <v>3.8622144168894044E-5</v>
      </c>
      <c r="BG202" s="5">
        <f t="shared" si="440"/>
        <v>2.7790712477139312E-5</v>
      </c>
      <c r="BH202" s="5">
        <f t="shared" si="441"/>
        <v>1.4997685588279364E-5</v>
      </c>
      <c r="BI202" s="5">
        <f t="shared" si="442"/>
        <v>6.4749854309035289E-6</v>
      </c>
      <c r="BJ202" s="8">
        <f t="shared" si="443"/>
        <v>0.68362399080433089</v>
      </c>
      <c r="BK202" s="8">
        <f t="shared" si="444"/>
        <v>0.19320799032421013</v>
      </c>
      <c r="BL202" s="8">
        <f t="shared" si="445"/>
        <v>0.11799663752332946</v>
      </c>
      <c r="BM202" s="8">
        <f t="shared" si="446"/>
        <v>0.55618486773765796</v>
      </c>
      <c r="BN202" s="8">
        <f t="shared" si="447"/>
        <v>0.43703209850027275</v>
      </c>
    </row>
    <row r="203" spans="1:66" x14ac:dyDescent="0.25">
      <c r="A203" t="s">
        <v>69</v>
      </c>
      <c r="B203" t="s">
        <v>381</v>
      </c>
      <c r="C203" t="s">
        <v>79</v>
      </c>
      <c r="D203" s="16"/>
      <c r="E203">
        <f>VLOOKUP(A203,home!$A$2:$E$405,3,FALSE)</f>
        <v>1.3526</v>
      </c>
      <c r="F203">
        <f>VLOOKUP(B203,home!$B$2:$E$405,3,FALSE)</f>
        <v>0.93389999999999995</v>
      </c>
      <c r="G203">
        <f>VLOOKUP(C203,away!$B$2:$E$405,4,FALSE)</f>
        <v>1.6732</v>
      </c>
      <c r="H203">
        <f>VLOOKUP(A203,away!$A$2:$E$405,3,FALSE)</f>
        <v>1.3421000000000001</v>
      </c>
      <c r="I203">
        <f>VLOOKUP(C203,away!$B$2:$E$405,3,FALSE)</f>
        <v>0.74509999999999998</v>
      </c>
      <c r="J203">
        <f>VLOOKUP(B203,home!$B$2:$E$405,4,FALSE)</f>
        <v>1.0980000000000001</v>
      </c>
      <c r="K203" s="3">
        <f t="shared" si="392"/>
        <v>2.1135747618480001</v>
      </c>
      <c r="L203" s="3">
        <f t="shared" si="393"/>
        <v>1.0979985835800001</v>
      </c>
      <c r="M203" s="5">
        <f t="shared" si="394"/>
        <v>4.0293168302564068E-2</v>
      </c>
      <c r="N203" s="5">
        <f t="shared" si="395"/>
        <v>8.5162623599193243E-2</v>
      </c>
      <c r="O203" s="5">
        <f t="shared" si="396"/>
        <v>4.4241841724165905E-2</v>
      </c>
      <c r="P203" s="5">
        <f t="shared" si="397"/>
        <v>9.3508440085870878E-2</v>
      </c>
      <c r="Q203" s="5">
        <f t="shared" si="398"/>
        <v>8.9998785946007881E-2</v>
      </c>
      <c r="R203" s="5">
        <f t="shared" si="399"/>
        <v>2.4288739774052357E-2</v>
      </c>
      <c r="S203" s="5">
        <f t="shared" si="400"/>
        <v>5.4251308197179458E-2</v>
      </c>
      <c r="T203" s="5">
        <f t="shared" si="401"/>
        <v>9.8818539492636262E-2</v>
      </c>
      <c r="U203" s="5">
        <f t="shared" si="402"/>
        <v>5.1336067383530762E-2</v>
      </c>
      <c r="V203" s="5">
        <f t="shared" si="403"/>
        <v>1.3989013842089983E-2</v>
      </c>
      <c r="W203" s="5">
        <f t="shared" si="404"/>
        <v>6.3406387524147567E-2</v>
      </c>
      <c r="X203" s="5">
        <f t="shared" si="405"/>
        <v>6.9620123691438621E-2</v>
      </c>
      <c r="Y203" s="5">
        <f t="shared" si="406"/>
        <v>3.8221398600932002E-2</v>
      </c>
      <c r="Z203" s="5">
        <f t="shared" si="407"/>
        <v>8.8896672896175682E-3</v>
      </c>
      <c r="AA203" s="5">
        <f t="shared" si="408"/>
        <v>1.8788976424561409E-2</v>
      </c>
      <c r="AB203" s="5">
        <f t="shared" si="409"/>
        <v>1.9855953185955035E-2</v>
      </c>
      <c r="AC203" s="5">
        <f t="shared" si="410"/>
        <v>2.0290208579698743E-3</v>
      </c>
      <c r="AD203" s="5">
        <f t="shared" si="411"/>
        <v>3.3503535102748061E-2</v>
      </c>
      <c r="AE203" s="5">
        <f t="shared" si="412"/>
        <v>3.6786834087740181E-2</v>
      </c>
      <c r="AF203" s="5">
        <f t="shared" si="413"/>
        <v>2.0195945861365593E-2</v>
      </c>
      <c r="AG203" s="5">
        <f t="shared" si="414"/>
        <v>7.39170664994593E-3</v>
      </c>
      <c r="AH203" s="5">
        <f t="shared" si="415"/>
        <v>2.4402105231243862E-3</v>
      </c>
      <c r="AI203" s="5">
        <f t="shared" si="416"/>
        <v>5.157567375271609E-3</v>
      </c>
      <c r="AJ203" s="5">
        <f t="shared" si="417"/>
        <v>5.4504521184523536E-3</v>
      </c>
      <c r="AK203" s="5">
        <f t="shared" si="418"/>
        <v>3.8399793460739528E-3</v>
      </c>
      <c r="AL203" s="5">
        <f t="shared" si="419"/>
        <v>1.8835011821930598E-4</v>
      </c>
      <c r="AM203" s="5">
        <f t="shared" si="420"/>
        <v>1.416244524517137E-2</v>
      </c>
      <c r="AN203" s="5">
        <f t="shared" si="421"/>
        <v>1.5550344819227471E-2</v>
      </c>
      <c r="AO203" s="5">
        <f t="shared" si="422"/>
        <v>8.5371282928461776E-3</v>
      </c>
      <c r="AP203" s="5">
        <f t="shared" si="423"/>
        <v>3.1245849244619498E-3</v>
      </c>
      <c r="AQ203" s="5">
        <f t="shared" si="424"/>
        <v>8.5769745533366046E-4</v>
      </c>
      <c r="AR203" s="5">
        <f t="shared" si="425"/>
        <v>5.3586953960551762E-4</v>
      </c>
      <c r="AS203" s="5">
        <f t="shared" si="426"/>
        <v>1.1326003345533296E-3</v>
      </c>
      <c r="AT203" s="5">
        <f t="shared" si="427"/>
        <v>1.1969177411862595E-3</v>
      </c>
      <c r="AU203" s="5">
        <f t="shared" si="428"/>
        <v>8.432583765931313E-4</v>
      </c>
      <c r="AV203" s="5">
        <f t="shared" si="429"/>
        <v>4.4557240562103983E-4</v>
      </c>
      <c r="AW203" s="5">
        <f t="shared" si="430"/>
        <v>1.2141792052980121E-5</v>
      </c>
      <c r="AX203" s="5">
        <f t="shared" si="431"/>
        <v>4.9888978060414037E-3</v>
      </c>
      <c r="AY203" s="5">
        <f t="shared" si="432"/>
        <v>5.4778027246588316E-3</v>
      </c>
      <c r="AZ203" s="5">
        <f t="shared" si="433"/>
        <v>3.0073098164030312E-3</v>
      </c>
      <c r="BA203" s="5">
        <f t="shared" si="434"/>
        <v>1.1006739729322529E-3</v>
      </c>
      <c r="BB203" s="5">
        <f t="shared" si="435"/>
        <v>3.0213461581574623E-4</v>
      </c>
      <c r="BC203" s="5">
        <f t="shared" si="436"/>
        <v>6.6348676043235386E-5</v>
      </c>
      <c r="BD203" s="5">
        <f t="shared" si="437"/>
        <v>9.8063999245087498E-5</v>
      </c>
      <c r="BE203" s="5">
        <f t="shared" si="438"/>
        <v>2.0726559385029827E-4</v>
      </c>
      <c r="BF203" s="5">
        <f t="shared" si="439"/>
        <v>2.1903566408071427E-4</v>
      </c>
      <c r="BG203" s="5">
        <f t="shared" si="440"/>
        <v>1.5431608384853805E-4</v>
      </c>
      <c r="BH203" s="5">
        <f t="shared" si="441"/>
        <v>8.1539645042372482E-5</v>
      </c>
      <c r="BI203" s="5">
        <f t="shared" si="442"/>
        <v>3.4468027170320582E-5</v>
      </c>
      <c r="BJ203" s="8">
        <f t="shared" si="443"/>
        <v>0.6002812489050906</v>
      </c>
      <c r="BK203" s="8">
        <f t="shared" si="444"/>
        <v>0.2097371041285524</v>
      </c>
      <c r="BL203" s="8">
        <f t="shared" si="445"/>
        <v>0.18034869526598438</v>
      </c>
      <c r="BM203" s="8">
        <f t="shared" si="446"/>
        <v>0.61629745522478474</v>
      </c>
      <c r="BN203" s="8">
        <f t="shared" si="447"/>
        <v>0.3774935994318544</v>
      </c>
    </row>
    <row r="204" spans="1:66" x14ac:dyDescent="0.25">
      <c r="A204" t="s">
        <v>69</v>
      </c>
      <c r="B204" t="s">
        <v>78</v>
      </c>
      <c r="C204" t="s">
        <v>70</v>
      </c>
      <c r="D204" s="16"/>
      <c r="E204">
        <f>VLOOKUP(A204,home!$A$2:$E$405,3,FALSE)</f>
        <v>1.3526</v>
      </c>
      <c r="F204">
        <f>VLOOKUP(B204,home!$B$2:$E$405,3,FALSE)</f>
        <v>1.323</v>
      </c>
      <c r="G204">
        <f>VLOOKUP(C204,away!$B$2:$E$405,4,FALSE)</f>
        <v>1.0506</v>
      </c>
      <c r="H204">
        <f>VLOOKUP(A204,away!$A$2:$E$405,3,FALSE)</f>
        <v>1.3421000000000001</v>
      </c>
      <c r="I204">
        <f>VLOOKUP(C204,away!$B$2:$E$405,3,FALSE)</f>
        <v>0.58819999999999995</v>
      </c>
      <c r="J204">
        <f>VLOOKUP(B204,home!$B$2:$E$405,4,FALSE)</f>
        <v>1.1765000000000001</v>
      </c>
      <c r="K204" s="3">
        <f t="shared" si="392"/>
        <v>1.8800379838799999</v>
      </c>
      <c r="L204" s="3">
        <f t="shared" si="393"/>
        <v>0.92875641833000011</v>
      </c>
      <c r="M204" s="5">
        <f t="shared" si="394"/>
        <v>6.0277619168692551E-2</v>
      </c>
      <c r="N204" s="5">
        <f t="shared" si="395"/>
        <v>0.11332421361499519</v>
      </c>
      <c r="O204" s="5">
        <f t="shared" si="396"/>
        <v>5.5983225684574651E-2</v>
      </c>
      <c r="P204" s="5">
        <f t="shared" si="397"/>
        <v>0.10525059074712677</v>
      </c>
      <c r="Q204" s="5">
        <f t="shared" si="398"/>
        <v>0.106526913044761</v>
      </c>
      <c r="R204" s="5">
        <f t="shared" si="399"/>
        <v>2.5997390086682812E-2</v>
      </c>
      <c r="S204" s="5">
        <f t="shared" si="400"/>
        <v>4.5944444245621344E-2</v>
      </c>
      <c r="T204" s="5">
        <f t="shared" si="401"/>
        <v>9.8937554215203602E-2</v>
      </c>
      <c r="U204" s="5">
        <f t="shared" si="402"/>
        <v>4.8876080844709048E-2</v>
      </c>
      <c r="V204" s="5">
        <f t="shared" si="403"/>
        <v>8.9137191199476426E-3</v>
      </c>
      <c r="W204" s="5">
        <f t="shared" si="404"/>
        <v>6.67582142765442E-2</v>
      </c>
      <c r="X204" s="5">
        <f t="shared" si="405"/>
        <v>6.2002119985589868E-2</v>
      </c>
      <c r="Y204" s="5">
        <f t="shared" si="406"/>
        <v>2.8792433443341679E-2</v>
      </c>
      <c r="Z204" s="5">
        <f t="shared" si="407"/>
        <v>8.048414300945125E-3</v>
      </c>
      <c r="AA204" s="5">
        <f t="shared" si="408"/>
        <v>1.5131324595779835E-2</v>
      </c>
      <c r="AB204" s="5">
        <f t="shared" si="409"/>
        <v>1.4223732493241888E-2</v>
      </c>
      <c r="AC204" s="5">
        <f t="shared" si="410"/>
        <v>9.7276383016107505E-4</v>
      </c>
      <c r="AD204" s="5">
        <f t="shared" si="411"/>
        <v>3.1376994643975795E-2</v>
      </c>
      <c r="AE204" s="5">
        <f t="shared" si="412"/>
        <v>2.9141585163498553E-2</v>
      </c>
      <c r="AF204" s="5">
        <f t="shared" si="413"/>
        <v>1.3532717130454792E-2</v>
      </c>
      <c r="AG204" s="5">
        <f t="shared" si="414"/>
        <v>4.1895326307847432E-3</v>
      </c>
      <c r="AH204" s="5">
        <f t="shared" si="415"/>
        <v>1.8687541098454364E-3</v>
      </c>
      <c r="AI204" s="5">
        <f t="shared" si="416"/>
        <v>3.5133287090412784E-3</v>
      </c>
      <c r="AJ204" s="5">
        <f t="shared" si="417"/>
        <v>3.3025957114268438E-3</v>
      </c>
      <c r="AK204" s="5">
        <f t="shared" si="418"/>
        <v>2.0696684609605534E-3</v>
      </c>
      <c r="AL204" s="5">
        <f t="shared" si="419"/>
        <v>6.7941613616397012E-5</v>
      </c>
      <c r="AM204" s="5">
        <f t="shared" si="420"/>
        <v>1.1797988350134762E-2</v>
      </c>
      <c r="AN204" s="5">
        <f t="shared" si="421"/>
        <v>1.095745740357023E-2</v>
      </c>
      <c r="AO204" s="5">
        <f t="shared" si="422"/>
        <v>5.0884044460717138E-3</v>
      </c>
      <c r="AP204" s="5">
        <f t="shared" si="423"/>
        <v>1.5752960961160044E-3</v>
      </c>
      <c r="AQ204" s="5">
        <f t="shared" si="424"/>
        <v>3.657665900094829E-4</v>
      </c>
      <c r="AR204" s="5">
        <f t="shared" si="425"/>
        <v>3.4712347475990312E-4</v>
      </c>
      <c r="AS204" s="5">
        <f t="shared" si="426"/>
        <v>6.5260531764502834E-4</v>
      </c>
      <c r="AT204" s="5">
        <f t="shared" si="427"/>
        <v>6.1346139282736302E-4</v>
      </c>
      <c r="AU204" s="5">
        <f t="shared" si="428"/>
        <v>3.8444357338645756E-4</v>
      </c>
      <c r="AV204" s="5">
        <f t="shared" si="429"/>
        <v>1.8069213015627458E-4</v>
      </c>
      <c r="AW204" s="5">
        <f t="shared" si="430"/>
        <v>3.2953519749577235E-6</v>
      </c>
      <c r="AX204" s="5">
        <f t="shared" si="431"/>
        <v>3.6967777052711831E-3</v>
      </c>
      <c r="AY204" s="5">
        <f t="shared" si="432"/>
        <v>3.433406020909861E-3</v>
      </c>
      <c r="AZ204" s="5">
        <f t="shared" si="433"/>
        <v>1.5943989393264499E-3</v>
      </c>
      <c r="BA204" s="5">
        <f t="shared" si="434"/>
        <v>4.9360274942599489E-4</v>
      </c>
      <c r="BB204" s="5">
        <f t="shared" si="435"/>
        <v>1.1460918040868186E-4</v>
      </c>
      <c r="BC204" s="5">
        <f t="shared" si="436"/>
        <v>2.1288802380820843E-5</v>
      </c>
      <c r="BD204" s="5">
        <f t="shared" si="437"/>
        <v>5.3732192522711958E-5</v>
      </c>
      <c r="BE204" s="5">
        <f t="shared" si="438"/>
        <v>1.0101856289985141E-4</v>
      </c>
      <c r="BF204" s="5">
        <f t="shared" si="439"/>
        <v>9.4959367664345797E-5</v>
      </c>
      <c r="BG204" s="5">
        <f t="shared" si="440"/>
        <v>5.9509072711398794E-5</v>
      </c>
      <c r="BH204" s="5">
        <f t="shared" si="441"/>
        <v>2.7969829270726625E-5</v>
      </c>
      <c r="BI204" s="5">
        <f t="shared" si="442"/>
        <v>1.051686828632094E-5</v>
      </c>
      <c r="BJ204" s="8">
        <f t="shared" si="443"/>
        <v>0.59372127443277478</v>
      </c>
      <c r="BK204" s="8">
        <f t="shared" si="444"/>
        <v>0.22486048474607565</v>
      </c>
      <c r="BL204" s="8">
        <f t="shared" si="445"/>
        <v>0.17349213247839276</v>
      </c>
      <c r="BM204" s="8">
        <f t="shared" si="446"/>
        <v>0.52933224294242032</v>
      </c>
      <c r="BN204" s="8">
        <f t="shared" si="447"/>
        <v>0.46735995234683297</v>
      </c>
    </row>
    <row r="205" spans="1:66" x14ac:dyDescent="0.25">
      <c r="A205" t="s">
        <v>69</v>
      </c>
      <c r="B205" t="s">
        <v>95</v>
      </c>
      <c r="C205" t="s">
        <v>351</v>
      </c>
      <c r="D205" s="16"/>
      <c r="E205">
        <f>VLOOKUP(A205,home!$A$2:$E$405,3,FALSE)</f>
        <v>1.3526</v>
      </c>
      <c r="F205">
        <f>VLOOKUP(B205,home!$B$2:$E$405,3,FALSE)</f>
        <v>1.5282</v>
      </c>
      <c r="G205">
        <f>VLOOKUP(C205,away!$B$2:$E$405,4,FALSE)</f>
        <v>0.73929999999999996</v>
      </c>
      <c r="H205">
        <f>VLOOKUP(A205,away!$A$2:$E$405,3,FALSE)</f>
        <v>1.3421000000000001</v>
      </c>
      <c r="I205">
        <f>VLOOKUP(C205,away!$B$2:$E$405,3,FALSE)</f>
        <v>1.0196000000000001</v>
      </c>
      <c r="J205">
        <f>VLOOKUP(B205,home!$B$2:$E$405,4,FALSE)</f>
        <v>0.49399999999999999</v>
      </c>
      <c r="K205" s="3">
        <f t="shared" si="392"/>
        <v>1.5281651264760001</v>
      </c>
      <c r="L205" s="3">
        <f t="shared" si="393"/>
        <v>0.67599214904000016</v>
      </c>
      <c r="M205" s="5">
        <f t="shared" si="394"/>
        <v>0.11034347528164294</v>
      </c>
      <c r="N205" s="5">
        <f t="shared" si="395"/>
        <v>0.1686230508595733</v>
      </c>
      <c r="O205" s="5">
        <f t="shared" si="396"/>
        <v>7.4591322988179942E-2</v>
      </c>
      <c r="P205" s="5">
        <f t="shared" si="397"/>
        <v>0.11398785852824418</v>
      </c>
      <c r="Q205" s="5">
        <f t="shared" si="398"/>
        <v>0.12884193292179441</v>
      </c>
      <c r="R205" s="5">
        <f t="shared" si="399"/>
        <v>2.5211574363258257E-2</v>
      </c>
      <c r="S205" s="5">
        <f t="shared" si="400"/>
        <v>2.9438151777191213E-2</v>
      </c>
      <c r="T205" s="5">
        <f t="shared" si="401"/>
        <v>8.7096135122271337E-2</v>
      </c>
      <c r="U205" s="5">
        <f t="shared" si="402"/>
        <v>3.8527448725487641E-2</v>
      </c>
      <c r="V205" s="5">
        <f t="shared" si="403"/>
        <v>3.3789360112408324E-3</v>
      </c>
      <c r="W205" s="5">
        <f t="shared" si="404"/>
        <v>6.5630582906282112E-2</v>
      </c>
      <c r="X205" s="5">
        <f t="shared" si="405"/>
        <v>4.436575878156554E-2</v>
      </c>
      <c r="Y205" s="5">
        <f t="shared" si="406"/>
        <v>1.499545231127037E-2</v>
      </c>
      <c r="Z205" s="5">
        <f t="shared" si="407"/>
        <v>5.6809421115002427E-3</v>
      </c>
      <c r="AA205" s="5">
        <f t="shared" si="408"/>
        <v>8.6814176203236035E-3</v>
      </c>
      <c r="AB205" s="5">
        <f t="shared" si="409"/>
        <v>6.633319827876398E-3</v>
      </c>
      <c r="AC205" s="5">
        <f t="shared" si="410"/>
        <v>2.1815839078966008E-4</v>
      </c>
      <c r="AD205" s="5">
        <f t="shared" si="411"/>
        <v>2.5073592006918059E-2</v>
      </c>
      <c r="AE205" s="5">
        <f t="shared" si="412"/>
        <v>1.6949551344908706E-2</v>
      </c>
      <c r="AF205" s="5">
        <f t="shared" si="413"/>
        <v>5.7288818194543298E-3</v>
      </c>
      <c r="AG205" s="5">
        <f t="shared" si="414"/>
        <v>1.2908930442430398E-3</v>
      </c>
      <c r="AH205" s="5">
        <f t="shared" si="415"/>
        <v>9.6006806663122106E-4</v>
      </c>
      <c r="AI205" s="5">
        <f t="shared" si="416"/>
        <v>1.4671425384690689E-3</v>
      </c>
      <c r="AJ205" s="5">
        <f t="shared" si="417"/>
        <v>1.1210180314289522E-3</v>
      </c>
      <c r="AK205" s="5">
        <f t="shared" si="418"/>
        <v>5.7103355392683396E-4</v>
      </c>
      <c r="AL205" s="5">
        <f t="shared" si="419"/>
        <v>9.0145457980579643E-6</v>
      </c>
      <c r="AM205" s="5">
        <f t="shared" si="420"/>
        <v>7.6633177800919088E-3</v>
      </c>
      <c r="AN205" s="5">
        <f t="shared" si="421"/>
        <v>5.1803426549407719E-3</v>
      </c>
      <c r="AO205" s="5">
        <f t="shared" si="422"/>
        <v>1.750935482038496E-3</v>
      </c>
      <c r="AP205" s="5">
        <f t="shared" si="423"/>
        <v>3.9453954644453059E-4</v>
      </c>
      <c r="AQ205" s="5">
        <f t="shared" si="424"/>
        <v>6.6676408970576273E-5</v>
      </c>
      <c r="AR205" s="5">
        <f t="shared" si="425"/>
        <v>1.2979969511734348E-4</v>
      </c>
      <c r="AS205" s="5">
        <f t="shared" si="426"/>
        <v>1.9835536750554148E-4</v>
      </c>
      <c r="AT205" s="5">
        <f t="shared" si="427"/>
        <v>1.5155987763564962E-4</v>
      </c>
      <c r="AU205" s="5">
        <f t="shared" si="428"/>
        <v>7.7202839858589898E-5</v>
      </c>
      <c r="AV205" s="5">
        <f t="shared" si="429"/>
        <v>2.949467188420211E-5</v>
      </c>
      <c r="AW205" s="5">
        <f t="shared" si="430"/>
        <v>2.5867430174096373E-7</v>
      </c>
      <c r="AX205" s="5">
        <f t="shared" si="431"/>
        <v>1.9518024974399912E-3</v>
      </c>
      <c r="AY205" s="5">
        <f t="shared" si="432"/>
        <v>1.3194031647460989E-3</v>
      </c>
      <c r="AZ205" s="5">
        <f t="shared" si="433"/>
        <v>4.4595309039344633E-4</v>
      </c>
      <c r="BA205" s="5">
        <f t="shared" si="434"/>
        <v>1.004869293153651E-4</v>
      </c>
      <c r="BB205" s="5">
        <f t="shared" si="435"/>
        <v>1.6982093824581057E-5</v>
      </c>
      <c r="BC205" s="5">
        <f t="shared" si="436"/>
        <v>2.2959524199354937E-6</v>
      </c>
      <c r="BD205" s="5">
        <f t="shared" si="437"/>
        <v>1.4623929141184964E-5</v>
      </c>
      <c r="BE205" s="5">
        <f t="shared" si="438"/>
        <v>2.2347778525614985E-5</v>
      </c>
      <c r="BF205" s="5">
        <f t="shared" si="439"/>
        <v>1.7075547898527033E-5</v>
      </c>
      <c r="BG205" s="5">
        <f t="shared" si="440"/>
        <v>8.6980856046665223E-6</v>
      </c>
      <c r="BH205" s="5">
        <f t="shared" si="441"/>
        <v>3.3230277720385736E-6</v>
      </c>
      <c r="BI205" s="5">
        <f t="shared" si="442"/>
        <v>1.0156270311081172E-6</v>
      </c>
      <c r="BJ205" s="8">
        <f t="shared" si="443"/>
        <v>0.57748856671890691</v>
      </c>
      <c r="BK205" s="8">
        <f t="shared" si="444"/>
        <v>0.25869499769965298</v>
      </c>
      <c r="BL205" s="8">
        <f t="shared" si="445"/>
        <v>0.15841784216355639</v>
      </c>
      <c r="BM205" s="8">
        <f t="shared" si="446"/>
        <v>0.37736398926047909</v>
      </c>
      <c r="BN205" s="8">
        <f t="shared" si="447"/>
        <v>0.6215992149426931</v>
      </c>
    </row>
    <row r="206" spans="1:66" x14ac:dyDescent="0.25">
      <c r="A206" t="s">
        <v>69</v>
      </c>
      <c r="B206" t="s">
        <v>90</v>
      </c>
      <c r="C206" t="s">
        <v>260</v>
      </c>
      <c r="D206" s="16"/>
      <c r="E206">
        <f>VLOOKUP(A206,home!$A$2:$E$405,3,FALSE)</f>
        <v>1.3526</v>
      </c>
      <c r="F206">
        <f>VLOOKUP(B206,home!$B$2:$E$405,3,FALSE)</f>
        <v>1.3546</v>
      </c>
      <c r="G206">
        <f>VLOOKUP(C206,away!$B$2:$E$405,4,FALSE)</f>
        <v>0.85609999999999997</v>
      </c>
      <c r="H206">
        <f>VLOOKUP(A206,away!$A$2:$E$405,3,FALSE)</f>
        <v>1.3421000000000001</v>
      </c>
      <c r="I206">
        <f>VLOOKUP(C206,away!$B$2:$E$405,3,FALSE)</f>
        <v>1.5294000000000001</v>
      </c>
      <c r="J206">
        <f>VLOOKUP(B206,home!$B$2:$E$405,4,FALSE)</f>
        <v>0.61750000000000005</v>
      </c>
      <c r="K206" s="3">
        <f t="shared" si="392"/>
        <v>1.5685737809560001</v>
      </c>
      <c r="L206" s="3">
        <f t="shared" si="393"/>
        <v>1.26748527945</v>
      </c>
      <c r="M206" s="5">
        <f t="shared" si="394"/>
        <v>5.8656372286053061E-2</v>
      </c>
      <c r="N206" s="5">
        <f t="shared" si="395"/>
        <v>9.2006847653896981E-2</v>
      </c>
      <c r="O206" s="5">
        <f t="shared" si="396"/>
        <v>7.4346088418511203E-2</v>
      </c>
      <c r="P206" s="5">
        <f t="shared" si="397"/>
        <v>0.11661732500991319</v>
      </c>
      <c r="Q206" s="5">
        <f t="shared" si="398"/>
        <v>7.2159764449157962E-2</v>
      </c>
      <c r="R206" s="5">
        <f t="shared" si="399"/>
        <v>4.7116286327575536E-2</v>
      </c>
      <c r="S206" s="5">
        <f t="shared" si="400"/>
        <v>5.7963013916654017E-2</v>
      </c>
      <c r="T206" s="5">
        <f t="shared" si="401"/>
        <v>9.1461439207887157E-2</v>
      </c>
      <c r="U206" s="5">
        <f t="shared" si="402"/>
        <v>7.390537138945065E-2</v>
      </c>
      <c r="V206" s="5">
        <f t="shared" si="403"/>
        <v>1.280431428946154E-2</v>
      </c>
      <c r="W206" s="5">
        <f t="shared" si="404"/>
        <v>3.7729304851636683E-2</v>
      </c>
      <c r="X206" s="5">
        <f t="shared" si="405"/>
        <v>4.7821338503330958E-2</v>
      </c>
      <c r="Y206" s="5">
        <f t="shared" si="406"/>
        <v>3.0306421298283745E-2</v>
      </c>
      <c r="Z206" s="5">
        <f t="shared" si="407"/>
        <v>1.9906399780851108E-2</v>
      </c>
      <c r="AA206" s="5">
        <f t="shared" si="408"/>
        <v>3.122465676947131E-2</v>
      </c>
      <c r="AB206" s="5">
        <f t="shared" si="409"/>
        <v>2.4489088963971496E-2</v>
      </c>
      <c r="AC206" s="5">
        <f t="shared" si="410"/>
        <v>1.591051431016321E-3</v>
      </c>
      <c r="AD206" s="5">
        <f t="shared" si="411"/>
        <v>1.4795299590993332E-2</v>
      </c>
      <c r="AE206" s="5">
        <f t="shared" si="412"/>
        <v>1.8752824436636652E-2</v>
      </c>
      <c r="AF206" s="5">
        <f t="shared" si="413"/>
        <v>1.1884464460773599E-2</v>
      </c>
      <c r="AG206" s="5">
        <f t="shared" si="414"/>
        <v>5.0211279193924088E-3</v>
      </c>
      <c r="AH206" s="5">
        <f t="shared" si="415"/>
        <v>6.3077671722688716E-3</v>
      </c>
      <c r="AI206" s="5">
        <f t="shared" si="416"/>
        <v>9.8941982027959206E-3</v>
      </c>
      <c r="AJ206" s="5">
        <f t="shared" si="417"/>
        <v>7.7598899422438314E-3</v>
      </c>
      <c r="AK206" s="5">
        <f t="shared" si="418"/>
        <v>4.0573199688359474E-3</v>
      </c>
      <c r="AL206" s="5">
        <f t="shared" si="419"/>
        <v>1.265295855212206E-4</v>
      </c>
      <c r="AM206" s="5">
        <f t="shared" si="420"/>
        <v>4.6415038039642293E-3</v>
      </c>
      <c r="AN206" s="5">
        <f t="shared" si="421"/>
        <v>5.8830377460358388E-3</v>
      </c>
      <c r="AO206" s="5">
        <f t="shared" si="422"/>
        <v>3.7283318707745671E-3</v>
      </c>
      <c r="AP206" s="5">
        <f t="shared" si="423"/>
        <v>1.5752019210370151E-3</v>
      </c>
      <c r="AQ206" s="5">
        <f t="shared" si="424"/>
        <v>4.991363117689445E-4</v>
      </c>
      <c r="AR206" s="5">
        <f t="shared" si="425"/>
        <v>1.5990004074097493E-3</v>
      </c>
      <c r="AS206" s="5">
        <f t="shared" si="426"/>
        <v>2.5081501148008951E-3</v>
      </c>
      <c r="AT206" s="5">
        <f t="shared" si="427"/>
        <v>1.9671092543892335E-3</v>
      </c>
      <c r="AU206" s="5">
        <f t="shared" si="428"/>
        <v>1.0285186669036193E-3</v>
      </c>
      <c r="AV206" s="5">
        <f t="shared" si="429"/>
        <v>4.0332685353220885E-4</v>
      </c>
      <c r="AW206" s="5">
        <f t="shared" si="430"/>
        <v>6.9877516301111116E-6</v>
      </c>
      <c r="AX206" s="5">
        <f t="shared" si="431"/>
        <v>1.2134235285176378E-3</v>
      </c>
      <c r="AY206" s="5">
        <f t="shared" si="432"/>
        <v>1.5379964601343831E-3</v>
      </c>
      <c r="AZ206" s="5">
        <f t="shared" si="433"/>
        <v>9.7469393653326966E-4</v>
      </c>
      <c r="BA206" s="5">
        <f t="shared" si="434"/>
        <v>4.1180340550836411E-4</v>
      </c>
      <c r="BB206" s="5">
        <f t="shared" si="435"/>
        <v>1.3048868862730766E-4</v>
      </c>
      <c r="BC206" s="5">
        <f t="shared" si="436"/>
        <v>3.3078498393969416E-5</v>
      </c>
      <c r="BD206" s="5">
        <f t="shared" si="437"/>
        <v>3.3778491303773476E-4</v>
      </c>
      <c r="BE206" s="5">
        <f t="shared" si="438"/>
        <v>5.2984055819349323E-4</v>
      </c>
      <c r="BF206" s="5">
        <f t="shared" si="439"/>
        <v>4.1554700383470279E-4</v>
      </c>
      <c r="BG206" s="5">
        <f t="shared" si="440"/>
        <v>2.1727204498997904E-4</v>
      </c>
      <c r="BH206" s="5">
        <f t="shared" si="441"/>
        <v>8.5201808276493424E-5</v>
      </c>
      <c r="BI206" s="5">
        <f t="shared" si="442"/>
        <v>2.6729064510509474E-5</v>
      </c>
      <c r="BJ206" s="8">
        <f t="shared" si="443"/>
        <v>0.44256752854328507</v>
      </c>
      <c r="BK206" s="8">
        <f t="shared" si="444"/>
        <v>0.24929660297875375</v>
      </c>
      <c r="BL206" s="8">
        <f t="shared" si="445"/>
        <v>0.28821914784500341</v>
      </c>
      <c r="BM206" s="8">
        <f t="shared" si="446"/>
        <v>0.53755598629428114</v>
      </c>
      <c r="BN206" s="8">
        <f t="shared" si="447"/>
        <v>0.46090268414510793</v>
      </c>
    </row>
    <row r="207" spans="1:66" x14ac:dyDescent="0.25">
      <c r="A207" t="s">
        <v>80</v>
      </c>
      <c r="B207" t="s">
        <v>114</v>
      </c>
      <c r="C207" t="s">
        <v>91</v>
      </c>
      <c r="D207" s="16"/>
      <c r="E207">
        <f>VLOOKUP(A207,home!$A$2:$E$405,3,FALSE)</f>
        <v>1.2518</v>
      </c>
      <c r="F207">
        <f>VLOOKUP(B207,home!$B$2:$E$405,3,FALSE)</f>
        <v>1.6775</v>
      </c>
      <c r="G207">
        <f>VLOOKUP(C207,away!$B$2:$E$405,4,FALSE)</f>
        <v>1.1113999999999999</v>
      </c>
      <c r="H207">
        <f>VLOOKUP(A207,away!$A$2:$E$405,3,FALSE)</f>
        <v>1.0562</v>
      </c>
      <c r="I207">
        <f>VLOOKUP(C207,away!$B$2:$E$405,3,FALSE)</f>
        <v>0.65859999999999996</v>
      </c>
      <c r="J207">
        <f>VLOOKUP(B207,home!$B$2:$E$405,4,FALSE)</f>
        <v>0.751</v>
      </c>
      <c r="K207" s="3">
        <f t="shared" si="392"/>
        <v>2.3338227472999997</v>
      </c>
      <c r="L207" s="3">
        <f t="shared" si="393"/>
        <v>0.52240560331999997</v>
      </c>
      <c r="M207" s="5">
        <f t="shared" si="394"/>
        <v>5.7485165795971689E-2</v>
      </c>
      <c r="N207" s="5">
        <f t="shared" si="395"/>
        <v>0.13416018756695061</v>
      </c>
      <c r="O207" s="5">
        <f t="shared" si="396"/>
        <v>3.0030572719594816E-2</v>
      </c>
      <c r="P207" s="5">
        <f t="shared" si="397"/>
        <v>7.0086033727437186E-2</v>
      </c>
      <c r="Q207" s="5">
        <f t="shared" si="398"/>
        <v>0.156553048762892</v>
      </c>
      <c r="R207" s="5">
        <f t="shared" si="399"/>
        <v>7.8440697298125302E-3</v>
      </c>
      <c r="S207" s="5">
        <f t="shared" si="400"/>
        <v>2.1362259530908756E-2</v>
      </c>
      <c r="T207" s="5">
        <f t="shared" si="401"/>
        <v>8.1784189890563977E-2</v>
      </c>
      <c r="U207" s="5">
        <f t="shared" si="402"/>
        <v>1.8306668366843845E-2</v>
      </c>
      <c r="V207" s="5">
        <f t="shared" si="403"/>
        <v>2.8938790289953272E-3</v>
      </c>
      <c r="W207" s="5">
        <f t="shared" si="404"/>
        <v>0.12178902212066781</v>
      </c>
      <c r="X207" s="5">
        <f t="shared" si="405"/>
        <v>6.3623267578700279E-2</v>
      </c>
      <c r="Y207" s="5">
        <f t="shared" si="406"/>
        <v>1.6618575742320358E-2</v>
      </c>
      <c r="Z207" s="5">
        <f t="shared" si="407"/>
        <v>1.3659286598956212E-3</v>
      </c>
      <c r="AA207" s="5">
        <f t="shared" si="408"/>
        <v>3.1878353776534051E-3</v>
      </c>
      <c r="AB207" s="5">
        <f t="shared" si="409"/>
        <v>3.7199213595076022E-3</v>
      </c>
      <c r="AC207" s="5">
        <f t="shared" si="410"/>
        <v>2.2051395827615245E-4</v>
      </c>
      <c r="AD207" s="5">
        <f t="shared" si="411"/>
        <v>7.1058497549159341E-2</v>
      </c>
      <c r="AE207" s="5">
        <f t="shared" si="412"/>
        <v>3.7121357283181326E-2</v>
      </c>
      <c r="AF207" s="5">
        <f t="shared" si="413"/>
        <v>9.6962025237888067E-3</v>
      </c>
      <c r="AG207" s="5">
        <f t="shared" si="414"/>
        <v>1.6884501764509326E-3</v>
      </c>
      <c r="AH207" s="5">
        <f t="shared" si="415"/>
        <v>1.7839219641621276E-4</v>
      </c>
      <c r="AI207" s="5">
        <f t="shared" si="416"/>
        <v>4.1633576593696678E-4</v>
      </c>
      <c r="AJ207" s="5">
        <f t="shared" si="417"/>
        <v>4.8582694052913083E-4</v>
      </c>
      <c r="AK207" s="5">
        <f t="shared" si="418"/>
        <v>3.7794465501934986E-4</v>
      </c>
      <c r="AL207" s="5">
        <f t="shared" si="419"/>
        <v>1.0754043067017555E-5</v>
      </c>
      <c r="AM207" s="5">
        <f t="shared" si="420"/>
        <v>3.3167587593837866E-2</v>
      </c>
      <c r="AN207" s="5">
        <f t="shared" si="421"/>
        <v>1.7326933607627819E-2</v>
      </c>
      <c r="AO207" s="5">
        <f t="shared" si="422"/>
        <v>4.5258436024891964E-3</v>
      </c>
      <c r="AP207" s="5">
        <f t="shared" si="423"/>
        <v>7.881086858967768E-4</v>
      </c>
      <c r="AQ207" s="5">
        <f t="shared" si="424"/>
        <v>1.0292809838440951E-4</v>
      </c>
      <c r="AR207" s="5">
        <f t="shared" si="425"/>
        <v>1.8638616599278316E-5</v>
      </c>
      <c r="AS207" s="5">
        <f t="shared" si="426"/>
        <v>4.3499227397599094E-5</v>
      </c>
      <c r="AT207" s="5">
        <f t="shared" si="427"/>
        <v>5.075974319524608E-5</v>
      </c>
      <c r="AU207" s="5">
        <f t="shared" si="428"/>
        <v>3.9488081105390557E-5</v>
      </c>
      <c r="AV207" s="5">
        <f t="shared" si="429"/>
        <v>2.3039545482746952E-5</v>
      </c>
      <c r="AW207" s="5">
        <f t="shared" si="430"/>
        <v>3.6420421331748989E-7</v>
      </c>
      <c r="AX207" s="5">
        <f t="shared" si="431"/>
        <v>1.2901211733260688E-2</v>
      </c>
      <c r="AY207" s="5">
        <f t="shared" si="432"/>
        <v>6.7396652990731115E-3</v>
      </c>
      <c r="AZ207" s="5">
        <f t="shared" si="433"/>
        <v>1.7604194583685784E-3</v>
      </c>
      <c r="BA207" s="5">
        <f t="shared" si="434"/>
        <v>3.0655099641510152E-4</v>
      </c>
      <c r="BB207" s="5">
        <f t="shared" si="435"/>
        <v>4.0035989557644565E-5</v>
      </c>
      <c r="BC207" s="5">
        <f t="shared" si="436"/>
        <v>4.1830050558749069E-6</v>
      </c>
      <c r="BD207" s="5">
        <f t="shared" si="437"/>
        <v>1.6228196249326915E-6</v>
      </c>
      <c r="BE207" s="5">
        <f t="shared" si="438"/>
        <v>3.787373355432769E-6</v>
      </c>
      <c r="BF207" s="5">
        <f t="shared" si="439"/>
        <v>4.4195290447134632E-6</v>
      </c>
      <c r="BG207" s="5">
        <f t="shared" si="440"/>
        <v>3.4381324723017718E-6</v>
      </c>
      <c r="BH207" s="5">
        <f t="shared" si="441"/>
        <v>2.0059979430221654E-6</v>
      </c>
      <c r="BI207" s="5">
        <f t="shared" si="442"/>
        <v>9.3632872609242755E-7</v>
      </c>
      <c r="BJ207" s="8">
        <f t="shared" si="443"/>
        <v>0.77175626726464241</v>
      </c>
      <c r="BK207" s="8">
        <f t="shared" si="444"/>
        <v>0.15879827138372923</v>
      </c>
      <c r="BL207" s="8">
        <f t="shared" si="445"/>
        <v>6.473920250626064E-2</v>
      </c>
      <c r="BM207" s="8">
        <f t="shared" si="446"/>
        <v>0.53376129041700893</v>
      </c>
      <c r="BN207" s="8">
        <f t="shared" si="447"/>
        <v>0.45615907830265884</v>
      </c>
    </row>
    <row r="208" spans="1:66" x14ac:dyDescent="0.25">
      <c r="A208" t="s">
        <v>80</v>
      </c>
      <c r="B208" t="s">
        <v>97</v>
      </c>
      <c r="C208" t="s">
        <v>369</v>
      </c>
      <c r="D208" s="16"/>
      <c r="E208">
        <f>VLOOKUP(A208,home!$A$2:$E$405,3,FALSE)</f>
        <v>1.2518</v>
      </c>
      <c r="F208">
        <f>VLOOKUP(B208,home!$B$2:$E$405,3,FALSE)</f>
        <v>1.042</v>
      </c>
      <c r="G208">
        <f>VLOOKUP(C208,away!$B$2:$E$405,4,FALSE)</f>
        <v>1.3546</v>
      </c>
      <c r="H208">
        <f>VLOOKUP(A208,away!$A$2:$E$405,3,FALSE)</f>
        <v>1.0562</v>
      </c>
      <c r="I208">
        <f>VLOOKUP(C208,away!$B$2:$E$405,3,FALSE)</f>
        <v>0.78210000000000002</v>
      </c>
      <c r="J208">
        <f>VLOOKUP(B208,home!$B$2:$E$405,4,FALSE)</f>
        <v>0.90559999999999996</v>
      </c>
      <c r="K208" s="3">
        <f t="shared" si="392"/>
        <v>1.76690718776</v>
      </c>
      <c r="L208" s="3">
        <f t="shared" si="393"/>
        <v>0.74807452051199996</v>
      </c>
      <c r="M208" s="5">
        <f t="shared" si="394"/>
        <v>8.0864391342626976E-2</v>
      </c>
      <c r="N208" s="5">
        <f t="shared" si="395"/>
        <v>0.14287987429712512</v>
      </c>
      <c r="O208" s="5">
        <f t="shared" si="396"/>
        <v>6.0492590780130397E-2</v>
      </c>
      <c r="P208" s="5">
        <f t="shared" si="397"/>
        <v>0.1068847934556367</v>
      </c>
      <c r="Q208" s="5">
        <f t="shared" si="398"/>
        <v>0.12622773844091786</v>
      </c>
      <c r="R208" s="5">
        <f t="shared" si="399"/>
        <v>2.2626482921187335E-2</v>
      </c>
      <c r="S208" s="5">
        <f t="shared" si="400"/>
        <v>3.5319498738475834E-2</v>
      </c>
      <c r="T208" s="5">
        <f t="shared" si="401"/>
        <v>9.4427754909503767E-2</v>
      </c>
      <c r="U208" s="5">
        <f t="shared" si="402"/>
        <v>3.9978895307174779E-2</v>
      </c>
      <c r="V208" s="5">
        <f t="shared" si="403"/>
        <v>5.187171681899483E-3</v>
      </c>
      <c r="W208" s="5">
        <f t="shared" si="404"/>
        <v>7.4344232781982336E-2</v>
      </c>
      <c r="X208" s="5">
        <f t="shared" si="405"/>
        <v>5.561502629121394E-2</v>
      </c>
      <c r="Y208" s="5">
        <f t="shared" si="406"/>
        <v>2.0802092063031068E-2</v>
      </c>
      <c r="Z208" s="5">
        <f t="shared" si="407"/>
        <v>5.6420984540467246E-3</v>
      </c>
      <c r="AA208" s="5">
        <f t="shared" si="408"/>
        <v>9.9690643125047423E-3</v>
      </c>
      <c r="AB208" s="5">
        <f t="shared" si="409"/>
        <v>8.807205694503167E-3</v>
      </c>
      <c r="AC208" s="5">
        <f t="shared" si="410"/>
        <v>4.2851816837525218E-4</v>
      </c>
      <c r="AD208" s="5">
        <f t="shared" si="411"/>
        <v>3.2839839817746803E-2</v>
      </c>
      <c r="AE208" s="5">
        <f t="shared" si="412"/>
        <v>2.4566647425351827E-2</v>
      </c>
      <c r="AF208" s="5">
        <f t="shared" si="413"/>
        <v>9.1888414966537109E-3</v>
      </c>
      <c r="AG208" s="5">
        <f t="shared" si="414"/>
        <v>2.2913127322233317E-3</v>
      </c>
      <c r="AH208" s="5">
        <f t="shared" si="415"/>
        <v>1.0551775239231245E-3</v>
      </c>
      <c r="AI208" s="5">
        <f t="shared" si="416"/>
        <v>1.8644007513825681E-3</v>
      </c>
      <c r="AJ208" s="5">
        <f t="shared" si="417"/>
        <v>1.6471115442415027E-3</v>
      </c>
      <c r="AK208" s="5">
        <f t="shared" si="418"/>
        <v>9.7009774218759465E-4</v>
      </c>
      <c r="AL208" s="5">
        <f t="shared" si="419"/>
        <v>2.2656239740783108E-5</v>
      </c>
      <c r="AM208" s="5">
        <f t="shared" si="420"/>
        <v>1.1604989803772772E-2</v>
      </c>
      <c r="AN208" s="5">
        <f t="shared" si="421"/>
        <v>8.6813971830039648E-3</v>
      </c>
      <c r="AO208" s="5">
        <f t="shared" si="422"/>
        <v>3.2471660175249586E-3</v>
      </c>
      <c r="AP208" s="5">
        <f t="shared" si="423"/>
        <v>8.0970738719428142E-4</v>
      </c>
      <c r="AQ208" s="5">
        <f t="shared" si="424"/>
        <v>1.5143036635759655E-4</v>
      </c>
      <c r="AR208" s="5">
        <f t="shared" si="425"/>
        <v>1.578702840527662E-4</v>
      </c>
      <c r="AS208" s="5">
        <f t="shared" si="426"/>
        <v>2.7894213962654547E-4</v>
      </c>
      <c r="AT208" s="5">
        <f t="shared" si="427"/>
        <v>2.4643243573764843E-4</v>
      </c>
      <c r="AU208" s="5">
        <f t="shared" si="428"/>
        <v>1.4514108066735176E-4</v>
      </c>
      <c r="AV208" s="5">
        <f t="shared" si="429"/>
        <v>6.4112704667599457E-5</v>
      </c>
      <c r="AW208" s="5">
        <f t="shared" si="430"/>
        <v>8.3184791262122039E-7</v>
      </c>
      <c r="AX208" s="5">
        <f t="shared" si="431"/>
        <v>3.4174899830279378E-3</v>
      </c>
      <c r="AY208" s="5">
        <f t="shared" si="432"/>
        <v>2.5565371804081873E-3</v>
      </c>
      <c r="AZ208" s="5">
        <f t="shared" si="433"/>
        <v>9.5624016270247738E-4</v>
      </c>
      <c r="BA208" s="5">
        <f t="shared" si="434"/>
        <v>2.3844630040265757E-4</v>
      </c>
      <c r="BB208" s="5">
        <f t="shared" si="435"/>
        <v>4.4593900460394574E-5</v>
      </c>
      <c r="BC208" s="5">
        <f t="shared" si="436"/>
        <v>6.6719121409339064E-6</v>
      </c>
      <c r="BD208" s="5">
        <f t="shared" si="437"/>
        <v>1.9683122840977714E-5</v>
      </c>
      <c r="BE208" s="5">
        <f t="shared" si="438"/>
        <v>3.477825122528655E-5</v>
      </c>
      <c r="BF208" s="5">
        <f t="shared" si="439"/>
        <v>3.0724971033840927E-5</v>
      </c>
      <c r="BG208" s="5">
        <f t="shared" si="440"/>
        <v>1.8096057387803776E-5</v>
      </c>
      <c r="BH208" s="5">
        <f t="shared" si="441"/>
        <v>7.9935134671569862E-6</v>
      </c>
      <c r="BI208" s="5">
        <f t="shared" si="442"/>
        <v>2.8247592801152068E-6</v>
      </c>
      <c r="BJ208" s="8">
        <f t="shared" si="443"/>
        <v>0.61489803045274605</v>
      </c>
      <c r="BK208" s="8">
        <f t="shared" si="444"/>
        <v>0.23126356680716323</v>
      </c>
      <c r="BL208" s="8">
        <f t="shared" si="445"/>
        <v>0.14841762589722229</v>
      </c>
      <c r="BM208" s="8">
        <f t="shared" si="446"/>
        <v>0.45768974504105814</v>
      </c>
      <c r="BN208" s="8">
        <f t="shared" si="447"/>
        <v>0.53997587123762436</v>
      </c>
    </row>
    <row r="209" spans="1:66" x14ac:dyDescent="0.25">
      <c r="A209" t="s">
        <v>80</v>
      </c>
      <c r="B209" t="s">
        <v>82</v>
      </c>
      <c r="C209" t="s">
        <v>84</v>
      </c>
      <c r="D209" s="16"/>
      <c r="E209">
        <f>VLOOKUP(A209,home!$A$2:$E$405,3,FALSE)</f>
        <v>1.2518</v>
      </c>
      <c r="F209">
        <f>VLOOKUP(B209,home!$B$2:$E$405,3,FALSE)</f>
        <v>0.62519999999999998</v>
      </c>
      <c r="G209">
        <f>VLOOKUP(C209,away!$B$2:$E$405,4,FALSE)</f>
        <v>0.83360000000000001</v>
      </c>
      <c r="H209">
        <f>VLOOKUP(A209,away!$A$2:$E$405,3,FALSE)</f>
        <v>1.0562</v>
      </c>
      <c r="I209">
        <f>VLOOKUP(C209,away!$B$2:$E$405,3,FALSE)</f>
        <v>0.86450000000000005</v>
      </c>
      <c r="J209">
        <f>VLOOKUP(B209,home!$B$2:$E$405,4,FALSE)</f>
        <v>1.5230999999999999</v>
      </c>
      <c r="K209" s="3">
        <f t="shared" si="392"/>
        <v>0.65239650009599992</v>
      </c>
      <c r="L209" s="3">
        <f t="shared" si="393"/>
        <v>1.39071961119</v>
      </c>
      <c r="M209" s="5">
        <f t="shared" si="394"/>
        <v>0.12962415758884538</v>
      </c>
      <c r="N209" s="5">
        <f t="shared" si="395"/>
        <v>8.4566346738855089E-2</v>
      </c>
      <c r="O209" s="5">
        <f t="shared" si="396"/>
        <v>0.18027085804279033</v>
      </c>
      <c r="P209" s="5">
        <f t="shared" si="397"/>
        <v>0.11760807685641926</v>
      </c>
      <c r="Q209" s="5">
        <f t="shared" si="398"/>
        <v>2.7585394319166911E-2</v>
      </c>
      <c r="R209" s="5">
        <f t="shared" si="399"/>
        <v>0.12535310880307854</v>
      </c>
      <c r="S209" s="5">
        <f t="shared" si="400"/>
        <v>2.6676469878666509E-2</v>
      </c>
      <c r="T209" s="5">
        <f t="shared" si="401"/>
        <v>3.8363548862074638E-2</v>
      </c>
      <c r="U209" s="5">
        <f t="shared" si="402"/>
        <v>8.1779929459281531E-2</v>
      </c>
      <c r="V209" s="5">
        <f t="shared" si="403"/>
        <v>2.6892863680374364E-3</v>
      </c>
      <c r="W209" s="5">
        <f t="shared" si="404"/>
        <v>5.9988715691975244E-3</v>
      </c>
      <c r="X209" s="5">
        <f t="shared" si="405"/>
        <v>8.3427483362931258E-3</v>
      </c>
      <c r="Y209" s="5">
        <f t="shared" si="406"/>
        <v>5.8012118612527988E-3</v>
      </c>
      <c r="Z209" s="5">
        <f t="shared" si="407"/>
        <v>5.8110342245358389E-2</v>
      </c>
      <c r="AA209" s="5">
        <f t="shared" si="408"/>
        <v>3.7910983900252548E-2</v>
      </c>
      <c r="AB209" s="5">
        <f t="shared" si="409"/>
        <v>1.2366496605860278E-2</v>
      </c>
      <c r="AC209" s="5">
        <f t="shared" si="410"/>
        <v>1.5249944712479883E-4</v>
      </c>
      <c r="AD209" s="5">
        <f t="shared" si="411"/>
        <v>9.7841070406746587E-4</v>
      </c>
      <c r="AE209" s="5">
        <f t="shared" si="412"/>
        <v>1.3606949539448404E-3</v>
      </c>
      <c r="AF209" s="5">
        <f t="shared" si="413"/>
        <v>9.4617257864918175E-4</v>
      </c>
      <c r="AG209" s="5">
        <f t="shared" si="414"/>
        <v>4.386202535658766E-4</v>
      </c>
      <c r="AH209" s="5">
        <f t="shared" si="415"/>
        <v>2.0203798143395669E-2</v>
      </c>
      <c r="AI209" s="5">
        <f t="shared" si="416"/>
        <v>1.3180887197397398E-2</v>
      </c>
      <c r="AJ209" s="5">
        <f t="shared" si="417"/>
        <v>4.2995823378711171E-3</v>
      </c>
      <c r="AK209" s="5">
        <f t="shared" si="418"/>
        <v>9.3501082303389809E-4</v>
      </c>
      <c r="AL209" s="5">
        <f t="shared" si="419"/>
        <v>5.5345136374666494E-6</v>
      </c>
      <c r="AM209" s="5">
        <f t="shared" si="420"/>
        <v>1.2766234379801559E-4</v>
      </c>
      <c r="AN209" s="5">
        <f t="shared" si="421"/>
        <v>1.7754252513038036E-4</v>
      </c>
      <c r="AO209" s="5">
        <f t="shared" si="422"/>
        <v>1.2345593575950671E-4</v>
      </c>
      <c r="AP209" s="5">
        <f t="shared" si="423"/>
        <v>5.7230863659519599E-5</v>
      </c>
      <c r="AQ209" s="5">
        <f t="shared" si="424"/>
        <v>1.9898021114158756E-5</v>
      </c>
      <c r="AR209" s="5">
        <f t="shared" si="425"/>
        <v>5.6195636597088884E-3</v>
      </c>
      <c r="AS209" s="5">
        <f t="shared" si="426"/>
        <v>3.6661836636607483E-3</v>
      </c>
      <c r="AT209" s="5">
        <f t="shared" si="427"/>
        <v>1.1959026954407011E-3</v>
      </c>
      <c r="AU209" s="5">
        <f t="shared" si="428"/>
        <v>2.6006757765362865E-4</v>
      </c>
      <c r="AV209" s="5">
        <f t="shared" si="429"/>
        <v>4.2416794362418002E-5</v>
      </c>
      <c r="AW209" s="5">
        <f t="shared" si="430"/>
        <v>1.3948521062431855E-7</v>
      </c>
      <c r="AX209" s="5">
        <f t="shared" si="431"/>
        <v>1.3881077714646269E-5</v>
      </c>
      <c r="AY209" s="5">
        <f t="shared" si="432"/>
        <v>1.9304687002211033E-5</v>
      </c>
      <c r="AZ209" s="5">
        <f t="shared" si="433"/>
        <v>1.3423703400929789E-5</v>
      </c>
      <c r="BA209" s="5">
        <f t="shared" si="434"/>
        <v>6.2228691914903193E-6</v>
      </c>
      <c r="BB209" s="5">
        <f t="shared" si="435"/>
        <v>2.1635665556189124E-6</v>
      </c>
      <c r="BC209" s="5">
        <f t="shared" si="436"/>
        <v>6.0178288780280372E-7</v>
      </c>
      <c r="BD209" s="5">
        <f t="shared" si="437"/>
        <v>1.3025395646479676E-3</v>
      </c>
      <c r="BE209" s="5">
        <f t="shared" si="438"/>
        <v>8.4977225321290165E-4</v>
      </c>
      <c r="BF209" s="5">
        <f t="shared" si="439"/>
        <v>2.7719422193739438E-4</v>
      </c>
      <c r="BG209" s="5">
        <f t="shared" si="440"/>
        <v>6.0280180079596653E-5</v>
      </c>
      <c r="BH209" s="5">
        <f t="shared" si="441"/>
        <v>9.8316446272713667E-6</v>
      </c>
      <c r="BI209" s="5">
        <f t="shared" si="442"/>
        <v>1.2828261090038965E-6</v>
      </c>
      <c r="BJ209" s="8">
        <f t="shared" si="443"/>
        <v>0.17494340755328167</v>
      </c>
      <c r="BK209" s="8">
        <f t="shared" si="444"/>
        <v>0.27677532933973309</v>
      </c>
      <c r="BL209" s="8">
        <f t="shared" si="445"/>
        <v>0.48958569039440181</v>
      </c>
      <c r="BM209" s="8">
        <f t="shared" si="446"/>
        <v>0.33438766198182784</v>
      </c>
      <c r="BN209" s="8">
        <f t="shared" si="447"/>
        <v>0.6650079423491555</v>
      </c>
    </row>
    <row r="210" spans="1:66" x14ac:dyDescent="0.25">
      <c r="A210" t="s">
        <v>80</v>
      </c>
      <c r="B210" t="s">
        <v>111</v>
      </c>
      <c r="C210" t="s">
        <v>89</v>
      </c>
      <c r="D210" s="16"/>
      <c r="E210">
        <f>VLOOKUP(A210,home!$A$2:$E$405,3,FALSE)</f>
        <v>1.2518</v>
      </c>
      <c r="F210">
        <f>VLOOKUP(B210,home!$B$2:$E$405,3,FALSE)</f>
        <v>0.96779999999999999</v>
      </c>
      <c r="G210">
        <f>VLOOKUP(C210,away!$B$2:$E$405,4,FALSE)</f>
        <v>0.79879999999999995</v>
      </c>
      <c r="H210">
        <f>VLOOKUP(A210,away!$A$2:$E$405,3,FALSE)</f>
        <v>1.0562</v>
      </c>
      <c r="I210">
        <f>VLOOKUP(C210,away!$B$2:$E$405,3,FALSE)</f>
        <v>1.1938</v>
      </c>
      <c r="J210">
        <f>VLOOKUP(B210,home!$B$2:$E$405,4,FALSE)</f>
        <v>0.61450000000000005</v>
      </c>
      <c r="K210" s="3">
        <f t="shared" si="392"/>
        <v>0.96773984155199999</v>
      </c>
      <c r="L210" s="3">
        <f t="shared" si="393"/>
        <v>0.77481786362000005</v>
      </c>
      <c r="M210" s="5">
        <f t="shared" si="394"/>
        <v>0.17507204480595889</v>
      </c>
      <c r="N210" s="5">
        <f t="shared" si="395"/>
        <v>0.16942419290070329</v>
      </c>
      <c r="O210" s="5">
        <f t="shared" si="396"/>
        <v>0.13564894773613798</v>
      </c>
      <c r="P210" s="5">
        <f t="shared" si="397"/>
        <v>0.1312728911888657</v>
      </c>
      <c r="Q210" s="5">
        <f t="shared" si="398"/>
        <v>8.1979270796401035E-2</v>
      </c>
      <c r="R210" s="5">
        <f t="shared" si="399"/>
        <v>5.2551613943607724E-2</v>
      </c>
      <c r="S210" s="5">
        <f t="shared" si="400"/>
        <v>2.4607829279916581E-2</v>
      </c>
      <c r="T210" s="5">
        <f t="shared" si="401"/>
        <v>6.351900345959291E-2</v>
      </c>
      <c r="U210" s="5">
        <f t="shared" si="402"/>
        <v>5.0856290551088812E-2</v>
      </c>
      <c r="V210" s="5">
        <f t="shared" si="403"/>
        <v>2.0501660705435245E-3</v>
      </c>
      <c r="W210" s="5">
        <f t="shared" si="404"/>
        <v>2.6444868843685885E-2</v>
      </c>
      <c r="X210" s="5">
        <f t="shared" si="405"/>
        <v>2.0489956781175798E-2</v>
      </c>
      <c r="Y210" s="5">
        <f t="shared" si="406"/>
        <v>7.9379922694283803E-3</v>
      </c>
      <c r="Z210" s="5">
        <f t="shared" si="407"/>
        <v>1.3572643081856383E-2</v>
      </c>
      <c r="AA210" s="5">
        <f t="shared" si="408"/>
        <v>1.3134787465477546E-2</v>
      </c>
      <c r="AB210" s="5">
        <f t="shared" si="409"/>
        <v>6.3555285703302171E-3</v>
      </c>
      <c r="AC210" s="5">
        <f t="shared" si="410"/>
        <v>9.6078741396097832E-5</v>
      </c>
      <c r="AD210" s="5">
        <f t="shared" si="411"/>
        <v>6.3979382961629984E-3</v>
      </c>
      <c r="AE210" s="5">
        <f t="shared" si="412"/>
        <v>4.9572368822055971E-3</v>
      </c>
      <c r="AF210" s="5">
        <f t="shared" si="413"/>
        <v>1.9204778452644048E-3</v>
      </c>
      <c r="AG210" s="5">
        <f t="shared" si="414"/>
        <v>4.960068470657691E-4</v>
      </c>
      <c r="AH210" s="5">
        <f t="shared" si="415"/>
        <v>2.6290815790901839E-3</v>
      </c>
      <c r="AI210" s="5">
        <f t="shared" si="416"/>
        <v>2.5442669907760162E-3</v>
      </c>
      <c r="AJ210" s="5">
        <f t="shared" si="417"/>
        <v>1.2310942672597829E-3</v>
      </c>
      <c r="AK210" s="5">
        <f t="shared" si="418"/>
        <v>3.9712632371118598E-4</v>
      </c>
      <c r="AL210" s="5">
        <f t="shared" si="419"/>
        <v>2.8816786092450637E-6</v>
      </c>
      <c r="AM210" s="5">
        <f t="shared" si="420"/>
        <v>1.2383079585976508E-3</v>
      </c>
      <c r="AN210" s="5">
        <f t="shared" si="421"/>
        <v>9.5946312698427523E-4</v>
      </c>
      <c r="AO210" s="5">
        <f t="shared" si="422"/>
        <v>3.7170458513606042E-4</v>
      </c>
      <c r="AP210" s="5">
        <f t="shared" si="423"/>
        <v>9.6001117517626928E-5</v>
      </c>
      <c r="AQ210" s="5">
        <f t="shared" si="424"/>
        <v>1.8595845195035064E-5</v>
      </c>
      <c r="AR210" s="5">
        <f t="shared" si="425"/>
        <v>4.0741187447867068E-4</v>
      </c>
      <c r="AS210" s="5">
        <f t="shared" si="426"/>
        <v>3.9426870285439206E-4</v>
      </c>
      <c r="AT210" s="5">
        <f t="shared" si="427"/>
        <v>1.9077476601461098E-4</v>
      </c>
      <c r="AU210" s="5">
        <f t="shared" si="428"/>
        <v>6.1540113945033175E-5</v>
      </c>
      <c r="AV210" s="5">
        <f t="shared" si="429"/>
        <v>1.4888705029564603E-5</v>
      </c>
      <c r="AW210" s="5">
        <f t="shared" si="430"/>
        <v>6.002073205728632E-8</v>
      </c>
      <c r="AX210" s="5">
        <f t="shared" si="431"/>
        <v>1.9972665794097845E-4</v>
      </c>
      <c r="AY210" s="5">
        <f t="shared" si="432"/>
        <v>1.5475178241379143E-4</v>
      </c>
      <c r="AZ210" s="5">
        <f t="shared" si="433"/>
        <v>5.9952222720620468E-5</v>
      </c>
      <c r="BA210" s="5">
        <f t="shared" si="434"/>
        <v>1.548401770922053E-5</v>
      </c>
      <c r="BB210" s="5">
        <f t="shared" si="435"/>
        <v>2.9993233804281243E-6</v>
      </c>
      <c r="BC210" s="5">
        <f t="shared" si="436"/>
        <v>4.6478586678576738E-7</v>
      </c>
      <c r="BD210" s="5">
        <f t="shared" si="437"/>
        <v>5.2611666366163829E-5</v>
      </c>
      <c r="BE210" s="5">
        <f t="shared" si="438"/>
        <v>5.0914405672978067E-5</v>
      </c>
      <c r="BF210" s="5">
        <f t="shared" si="439"/>
        <v>2.4635949439341024E-5</v>
      </c>
      <c r="BG210" s="5">
        <f t="shared" si="440"/>
        <v>7.9470632689703227E-6</v>
      </c>
      <c r="BH210" s="5">
        <f t="shared" si="441"/>
        <v>1.9226724371792645E-6</v>
      </c>
      <c r="BI210" s="5">
        <f t="shared" si="442"/>
        <v>3.7212934394245188E-7</v>
      </c>
      <c r="BJ210" s="8">
        <f t="shared" si="443"/>
        <v>0.38668439634514856</v>
      </c>
      <c r="BK210" s="8">
        <f t="shared" si="444"/>
        <v>0.33325664354770385</v>
      </c>
      <c r="BL210" s="8">
        <f t="shared" si="445"/>
        <v>0.26655602547633034</v>
      </c>
      <c r="BM210" s="8">
        <f t="shared" si="446"/>
        <v>0.25396605531768279</v>
      </c>
      <c r="BN210" s="8">
        <f t="shared" si="447"/>
        <v>0.74594896137167466</v>
      </c>
    </row>
    <row r="211" spans="1:66" x14ac:dyDescent="0.25">
      <c r="A211" t="s">
        <v>80</v>
      </c>
      <c r="B211" t="s">
        <v>96</v>
      </c>
      <c r="C211" t="s">
        <v>76</v>
      </c>
      <c r="D211" s="16"/>
      <c r="E211">
        <f>VLOOKUP(A211,home!$A$2:$E$405,3,FALSE)</f>
        <v>1.2518</v>
      </c>
      <c r="F211">
        <f>VLOOKUP(B211,home!$B$2:$E$405,3,FALSE)</f>
        <v>0.97250000000000003</v>
      </c>
      <c r="G211">
        <f>VLOOKUP(C211,away!$B$2:$E$405,4,FALSE)</f>
        <v>0.9728</v>
      </c>
      <c r="H211">
        <f>VLOOKUP(A211,away!$A$2:$E$405,3,FALSE)</f>
        <v>1.0562</v>
      </c>
      <c r="I211">
        <f>VLOOKUP(C211,away!$B$2:$E$405,3,FALSE)</f>
        <v>0.70589999999999997</v>
      </c>
      <c r="J211">
        <f>VLOOKUP(B211,home!$B$2:$E$405,4,FALSE)</f>
        <v>0.94679999999999997</v>
      </c>
      <c r="K211" s="3">
        <f t="shared" si="392"/>
        <v>1.1842628864000002</v>
      </c>
      <c r="L211" s="3">
        <f t="shared" si="393"/>
        <v>0.70590717194399999</v>
      </c>
      <c r="M211" s="5">
        <f t="shared" si="394"/>
        <v>0.15104611999909748</v>
      </c>
      <c r="N211" s="5">
        <f t="shared" si="395"/>
        <v>0.17887831404965199</v>
      </c>
      <c r="O211" s="5">
        <f t="shared" si="396"/>
        <v>0.10662453940167697</v>
      </c>
      <c r="P211" s="5">
        <f t="shared" si="397"/>
        <v>0.12627148479290054</v>
      </c>
      <c r="Q211" s="5">
        <f t="shared" si="398"/>
        <v>0.10591947425540332</v>
      </c>
      <c r="R211" s="5">
        <f t="shared" si="399"/>
        <v>3.7633513534434691E-2</v>
      </c>
      <c r="S211" s="5">
        <f t="shared" si="400"/>
        <v>2.6390098388325001E-2</v>
      </c>
      <c r="T211" s="5">
        <f t="shared" si="401"/>
        <v>7.4769316525427079E-2</v>
      </c>
      <c r="U211" s="5">
        <f t="shared" si="402"/>
        <v>4.4567973363663103E-2</v>
      </c>
      <c r="V211" s="5">
        <f t="shared" si="403"/>
        <v>2.4512872899309312E-3</v>
      </c>
      <c r="W211" s="5">
        <f t="shared" si="404"/>
        <v>4.1812167435891473E-2</v>
      </c>
      <c r="X211" s="5">
        <f t="shared" si="405"/>
        <v>2.9515508867519163E-2</v>
      </c>
      <c r="Y211" s="5">
        <f t="shared" si="406"/>
        <v>1.0417604696579251E-2</v>
      </c>
      <c r="Z211" s="5">
        <f t="shared" si="407"/>
        <v>8.8552557031363489E-3</v>
      </c>
      <c r="AA211" s="5">
        <f t="shared" si="408"/>
        <v>1.0486950678806315E-2</v>
      </c>
      <c r="AB211" s="5">
        <f t="shared" si="409"/>
        <v>6.2096532402088067E-3</v>
      </c>
      <c r="AC211" s="5">
        <f t="shared" si="410"/>
        <v>1.2807664546240637E-4</v>
      </c>
      <c r="AD211" s="5">
        <f t="shared" si="411"/>
        <v>1.2379149523567241E-2</v>
      </c>
      <c r="AE211" s="5">
        <f t="shared" si="412"/>
        <v>8.738530431253267E-3</v>
      </c>
      <c r="AF211" s="5">
        <f t="shared" si="413"/>
        <v>3.0842956518362876E-3</v>
      </c>
      <c r="AG211" s="5">
        <f t="shared" si="414"/>
        <v>7.2574214034231007E-4</v>
      </c>
      <c r="AH211" s="5">
        <f t="shared" si="415"/>
        <v>1.5627471275604886E-3</v>
      </c>
      <c r="AI211" s="5">
        <f t="shared" si="416"/>
        <v>1.8507034239980938E-3</v>
      </c>
      <c r="AJ211" s="5">
        <f t="shared" si="417"/>
        <v>1.0958596893871732E-3</v>
      </c>
      <c r="AK211" s="5">
        <f t="shared" si="418"/>
        <v>4.3259531961435373E-4</v>
      </c>
      <c r="AL211" s="5">
        <f t="shared" si="419"/>
        <v>4.2827788466009144E-6</v>
      </c>
      <c r="AM211" s="5">
        <f t="shared" si="420"/>
        <v>2.9320334691913838E-3</v>
      </c>
      <c r="AN211" s="5">
        <f t="shared" si="421"/>
        <v>2.0697434542820449E-3</v>
      </c>
      <c r="AO211" s="5">
        <f t="shared" si="422"/>
        <v>7.3052337423092193E-4</v>
      </c>
      <c r="AP211" s="5">
        <f t="shared" si="423"/>
        <v>1.7189389638077953E-4</v>
      </c>
      <c r="AQ211" s="5">
        <f t="shared" si="424"/>
        <v>3.0335283567147753E-5</v>
      </c>
      <c r="AR211" s="5">
        <f t="shared" si="425"/>
        <v>2.2063088105596685E-4</v>
      </c>
      <c r="AS211" s="5">
        <f t="shared" si="426"/>
        <v>2.6128496402831445E-4</v>
      </c>
      <c r="AT211" s="5">
        <f t="shared" si="427"/>
        <v>1.5471504283654601E-4</v>
      </c>
      <c r="AU211" s="5">
        <f t="shared" si="428"/>
        <v>6.1074427733035872E-5</v>
      </c>
      <c r="AV211" s="5">
        <f t="shared" si="429"/>
        <v>1.808204451808833E-5</v>
      </c>
      <c r="AW211" s="5">
        <f t="shared" si="430"/>
        <v>9.9453222926428504E-8</v>
      </c>
      <c r="AX211" s="5">
        <f t="shared" si="431"/>
        <v>5.7871640320766578E-4</v>
      </c>
      <c r="AY211" s="5">
        <f t="shared" si="432"/>
        <v>4.0852005954592694E-4</v>
      </c>
      <c r="AZ211" s="5">
        <f t="shared" si="433"/>
        <v>1.4418861995822986E-4</v>
      </c>
      <c r="BA211" s="5">
        <f t="shared" si="434"/>
        <v>3.3927926980407421E-5</v>
      </c>
      <c r="BB211" s="5">
        <f t="shared" si="435"/>
        <v>5.9874917461654825E-6</v>
      </c>
      <c r="BC211" s="5">
        <f t="shared" si="436"/>
        <v>8.453226731147438E-7</v>
      </c>
      <c r="BD211" s="5">
        <f t="shared" si="437"/>
        <v>2.5957486881621763E-5</v>
      </c>
      <c r="BE211" s="5">
        <f t="shared" si="438"/>
        <v>3.0740488338119529E-5</v>
      </c>
      <c r="BF211" s="5">
        <f t="shared" si="439"/>
        <v>1.8202409724323496E-5</v>
      </c>
      <c r="BG211" s="5">
        <f t="shared" si="440"/>
        <v>7.1854794265209233E-6</v>
      </c>
      <c r="BH211" s="5">
        <f t="shared" si="441"/>
        <v>2.1273741514548729E-6</v>
      </c>
      <c r="BI211" s="5">
        <f t="shared" si="442"/>
        <v>5.0387405061093951E-7</v>
      </c>
      <c r="BJ211" s="8">
        <f t="shared" si="443"/>
        <v>0.4733468188792353</v>
      </c>
      <c r="BK211" s="8">
        <f t="shared" si="444"/>
        <v>0.30669986995410892</v>
      </c>
      <c r="BL211" s="8">
        <f t="shared" si="445"/>
        <v>0.21126504025209458</v>
      </c>
      <c r="BM211" s="8">
        <f t="shared" si="446"/>
        <v>0.29338511814908713</v>
      </c>
      <c r="BN211" s="8">
        <f t="shared" si="447"/>
        <v>0.7063734460331651</v>
      </c>
    </row>
    <row r="212" spans="1:66" x14ac:dyDescent="0.25">
      <c r="A212" t="s">
        <v>80</v>
      </c>
      <c r="B212" t="s">
        <v>110</v>
      </c>
      <c r="C212" t="s">
        <v>410</v>
      </c>
      <c r="D212" s="16"/>
      <c r="E212">
        <f>VLOOKUP(A212,home!$A$2:$E$405,3,FALSE)</f>
        <v>1.2518</v>
      </c>
      <c r="F212">
        <f>VLOOKUP(B212,home!$B$2:$E$405,3,FALSE)</f>
        <v>1.0323</v>
      </c>
      <c r="G212">
        <f>VLOOKUP(C212,away!$B$2:$E$405,4,FALSE)</f>
        <v>0.97250000000000003</v>
      </c>
      <c r="H212">
        <f>VLOOKUP(A212,away!$A$2:$E$405,3,FALSE)</f>
        <v>1.0562</v>
      </c>
      <c r="I212">
        <f>VLOOKUP(C212,away!$B$2:$E$405,3,FALSE)</f>
        <v>1.0290999999999999</v>
      </c>
      <c r="J212">
        <f>VLOOKUP(B212,home!$B$2:$E$405,4,FALSE)</f>
        <v>0.47789999999999999</v>
      </c>
      <c r="K212" s="3">
        <f t="shared" si="392"/>
        <v>1.2566967286500001</v>
      </c>
      <c r="L212" s="3">
        <f t="shared" si="393"/>
        <v>0.51944643721799988</v>
      </c>
      <c r="M212" s="5">
        <f t="shared" si="394"/>
        <v>0.16928981250550007</v>
      </c>
      <c r="N212" s="5">
        <f t="shared" si="395"/>
        <v>0.21274595356943382</v>
      </c>
      <c r="O212" s="5">
        <f t="shared" si="396"/>
        <v>8.7936989963285209E-2</v>
      </c>
      <c r="P212" s="5">
        <f t="shared" si="397"/>
        <v>0.11051012761418842</v>
      </c>
      <c r="Q212" s="5">
        <f t="shared" si="398"/>
        <v>0.13367857194211619</v>
      </c>
      <c r="R212" s="5">
        <f t="shared" si="399"/>
        <v>2.2839278068051756E-2</v>
      </c>
      <c r="S212" s="5">
        <f t="shared" si="400"/>
        <v>1.8034883677521114E-2</v>
      </c>
      <c r="T212" s="5">
        <f t="shared" si="401"/>
        <v>6.9438857927722336E-2</v>
      </c>
      <c r="U212" s="5">
        <f t="shared" si="402"/>
        <v>2.8702046032848337E-2</v>
      </c>
      <c r="V212" s="5">
        <f t="shared" si="403"/>
        <v>1.308103454341813E-3</v>
      </c>
      <c r="W212" s="5">
        <f t="shared" si="404"/>
        <v>5.5997808016753699E-2</v>
      </c>
      <c r="X212" s="5">
        <f t="shared" si="405"/>
        <v>2.9087861866320262E-2</v>
      </c>
      <c r="Y212" s="5">
        <f t="shared" si="406"/>
        <v>7.5547931063746883E-3</v>
      </c>
      <c r="Z212" s="5">
        <f t="shared" si="407"/>
        <v>3.954593873693563E-3</v>
      </c>
      <c r="AA212" s="5">
        <f t="shared" si="408"/>
        <v>4.969725184210033E-3</v>
      </c>
      <c r="AB212" s="5">
        <f t="shared" si="409"/>
        <v>3.1227186906431347E-3</v>
      </c>
      <c r="AC212" s="5">
        <f t="shared" si="410"/>
        <v>5.3369528536742994E-5</v>
      </c>
      <c r="AD212" s="5">
        <f t="shared" si="411"/>
        <v>1.759306553655629E-2</v>
      </c>
      <c r="AE212" s="5">
        <f t="shared" si="412"/>
        <v>9.1386552127069448E-3</v>
      </c>
      <c r="AF212" s="5">
        <f t="shared" si="413"/>
        <v>2.3735209456021622E-3</v>
      </c>
      <c r="AG212" s="5">
        <f t="shared" si="414"/>
        <v>4.1097233295178047E-4</v>
      </c>
      <c r="AH212" s="5">
        <f t="shared" si="415"/>
        <v>5.1354992458356257E-4</v>
      </c>
      <c r="AI212" s="5">
        <f t="shared" si="416"/>
        <v>6.4537651022261743E-4</v>
      </c>
      <c r="AJ212" s="5">
        <f t="shared" si="417"/>
        <v>4.0552127457215846E-4</v>
      </c>
      <c r="AK212" s="5">
        <f t="shared" si="418"/>
        <v>1.6987241971760331E-4</v>
      </c>
      <c r="AL212" s="5">
        <f t="shared" si="419"/>
        <v>1.3935566049759603E-6</v>
      </c>
      <c r="AM212" s="5">
        <f t="shared" si="420"/>
        <v>4.4218295813430687E-3</v>
      </c>
      <c r="AN212" s="5">
        <f t="shared" si="421"/>
        <v>2.2969036220138171E-3</v>
      </c>
      <c r="AO212" s="5">
        <f t="shared" si="422"/>
        <v>5.9655920154409823E-4</v>
      </c>
      <c r="AP212" s="5">
        <f t="shared" si="423"/>
        <v>1.032935172772322E-4</v>
      </c>
      <c r="AQ212" s="5">
        <f t="shared" si="424"/>
        <v>1.3413862384343546E-5</v>
      </c>
      <c r="AR212" s="5">
        <f t="shared" si="425"/>
        <v>5.3352335731700836E-5</v>
      </c>
      <c r="AS212" s="5">
        <f t="shared" si="426"/>
        <v>6.7047705779864954E-5</v>
      </c>
      <c r="AT212" s="5">
        <f t="shared" si="427"/>
        <v>4.2129316258522011E-5</v>
      </c>
      <c r="AU212" s="5">
        <f t="shared" si="428"/>
        <v>1.7647924640781956E-5</v>
      </c>
      <c r="AV212" s="5">
        <f t="shared" si="429"/>
        <v>5.5445222908831057E-6</v>
      </c>
      <c r="AW212" s="5">
        <f t="shared" si="430"/>
        <v>2.52693092091024E-8</v>
      </c>
      <c r="AX212" s="5">
        <f t="shared" si="431"/>
        <v>9.2614979492027091E-4</v>
      </c>
      <c r="AY212" s="5">
        <f t="shared" si="432"/>
        <v>4.8108521130151596E-4</v>
      </c>
      <c r="AZ212" s="5">
        <f t="shared" si="433"/>
        <v>1.2494899950442052E-4</v>
      </c>
      <c r="BA212" s="5">
        <f t="shared" si="434"/>
        <v>2.1634770875508297E-5</v>
      </c>
      <c r="BB212" s="5">
        <f t="shared" si="435"/>
        <v>2.8095261628276331E-6</v>
      </c>
      <c r="BC212" s="5">
        <f t="shared" si="436"/>
        <v>2.9187967111031452E-7</v>
      </c>
      <c r="BD212" s="5">
        <f t="shared" si="437"/>
        <v>4.6189467855150974E-6</v>
      </c>
      <c r="BE212" s="5">
        <f t="shared" si="438"/>
        <v>5.8046153151652562E-6</v>
      </c>
      <c r="BF212" s="5">
        <f t="shared" si="439"/>
        <v>3.6473205388199346E-6</v>
      </c>
      <c r="BG212" s="5">
        <f t="shared" si="440"/>
        <v>1.5278585964909892E-6</v>
      </c>
      <c r="BH212" s="5">
        <f t="shared" si="441"/>
        <v>4.8001372501250187E-7</v>
      </c>
      <c r="BI212" s="5">
        <f t="shared" si="442"/>
        <v>1.2064633558606234E-7</v>
      </c>
      <c r="BJ212" s="8">
        <f t="shared" si="443"/>
        <v>0.54700898042353618</v>
      </c>
      <c r="BK212" s="8">
        <f t="shared" si="444"/>
        <v>0.29967877554799466</v>
      </c>
      <c r="BL212" s="8">
        <f t="shared" si="445"/>
        <v>0.14950699927413277</v>
      </c>
      <c r="BM212" s="8">
        <f t="shared" si="446"/>
        <v>0.26266755551478965</v>
      </c>
      <c r="BN212" s="8">
        <f t="shared" si="447"/>
        <v>0.73700073366257546</v>
      </c>
    </row>
    <row r="213" spans="1:66" x14ac:dyDescent="0.25">
      <c r="A213" t="s">
        <v>80</v>
      </c>
      <c r="B213" t="s">
        <v>81</v>
      </c>
      <c r="C213" t="s">
        <v>87</v>
      </c>
      <c r="D213" s="16"/>
      <c r="E213">
        <f>VLOOKUP(A213,home!$A$2:$E$405,3,FALSE)</f>
        <v>1.2518</v>
      </c>
      <c r="F213">
        <f>VLOOKUP(B213,home!$B$2:$E$405,3,FALSE)</f>
        <v>1.042</v>
      </c>
      <c r="G213">
        <f>VLOOKUP(C213,away!$B$2:$E$405,4,FALSE)</f>
        <v>1.3198000000000001</v>
      </c>
      <c r="H213">
        <f>VLOOKUP(A213,away!$A$2:$E$405,3,FALSE)</f>
        <v>1.0562</v>
      </c>
      <c r="I213">
        <f>VLOOKUP(C213,away!$B$2:$E$405,3,FALSE)</f>
        <v>1.1526000000000001</v>
      </c>
      <c r="J213">
        <f>VLOOKUP(B213,home!$B$2:$E$405,4,FALSE)</f>
        <v>1.0290999999999999</v>
      </c>
      <c r="K213" s="3">
        <f t="shared" si="392"/>
        <v>1.7215149168800001</v>
      </c>
      <c r="L213" s="3">
        <f t="shared" si="393"/>
        <v>1.252801765092</v>
      </c>
      <c r="M213" s="5">
        <f t="shared" si="394"/>
        <v>5.1082327556431523E-2</v>
      </c>
      <c r="N213" s="5">
        <f t="shared" si="395"/>
        <v>8.7938988877347135E-2</v>
      </c>
      <c r="O213" s="5">
        <f t="shared" si="396"/>
        <v>6.3996030127705106E-2</v>
      </c>
      <c r="P213" s="5">
        <f t="shared" si="397"/>
        <v>0.11017012048594624</v>
      </c>
      <c r="Q213" s="5">
        <f t="shared" si="398"/>
        <v>7.569414056384878E-2</v>
      </c>
      <c r="R213" s="5">
        <f t="shared" si="399"/>
        <v>4.0087169751434892E-2</v>
      </c>
      <c r="S213" s="5">
        <f t="shared" si="400"/>
        <v>5.9401440911631645E-2</v>
      </c>
      <c r="T213" s="5">
        <f t="shared" si="401"/>
        <v>9.4829752905511697E-2</v>
      </c>
      <c r="U213" s="5">
        <f t="shared" si="402"/>
        <v>6.90106607025959E-2</v>
      </c>
      <c r="V213" s="5">
        <f t="shared" si="403"/>
        <v>1.4234677008063794E-2</v>
      </c>
      <c r="W213" s="5">
        <f t="shared" si="404"/>
        <v>4.3436197367025711E-2</v>
      </c>
      <c r="X213" s="5">
        <f t="shared" si="405"/>
        <v>5.4416944730294285E-2</v>
      </c>
      <c r="Y213" s="5">
        <f t="shared" si="406"/>
        <v>3.4086822204513256E-2</v>
      </c>
      <c r="Z213" s="5">
        <f t="shared" si="407"/>
        <v>1.6740425674046756E-2</v>
      </c>
      <c r="AA213" s="5">
        <f t="shared" si="408"/>
        <v>2.8818892512792418E-2</v>
      </c>
      <c r="AB213" s="5">
        <f t="shared" si="409"/>
        <v>2.4806076674366757E-2</v>
      </c>
      <c r="AC213" s="5">
        <f t="shared" si="410"/>
        <v>1.9187605529090027E-3</v>
      </c>
      <c r="AD213" s="5">
        <f t="shared" si="411"/>
        <v>1.8694015424969641E-2</v>
      </c>
      <c r="AE213" s="5">
        <f t="shared" si="412"/>
        <v>2.3419895521059039E-2</v>
      </c>
      <c r="AF213" s="5">
        <f t="shared" si="413"/>
        <v>1.4670243223526497E-2</v>
      </c>
      <c r="AG213" s="5">
        <f t="shared" si="414"/>
        <v>6.1263022015876495E-3</v>
      </c>
      <c r="AH213" s="5">
        <f t="shared" si="415"/>
        <v>5.2431087082093009E-3</v>
      </c>
      <c r="AI213" s="5">
        <f t="shared" si="416"/>
        <v>9.0260898520057396E-3</v>
      </c>
      <c r="AJ213" s="5">
        <f t="shared" si="417"/>
        <v>7.7692741606635377E-3</v>
      </c>
      <c r="AK213" s="5">
        <f t="shared" si="418"/>
        <v>4.4583071203042066E-3</v>
      </c>
      <c r="AL213" s="5">
        <f t="shared" si="419"/>
        <v>1.6552893449433323E-4</v>
      </c>
      <c r="AM213" s="5">
        <f t="shared" si="420"/>
        <v>6.4364052820940088E-3</v>
      </c>
      <c r="AN213" s="5">
        <f t="shared" si="421"/>
        <v>8.0635398982548453E-3</v>
      </c>
      <c r="AO213" s="5">
        <f t="shared" si="422"/>
        <v>5.0510085087117195E-3</v>
      </c>
      <c r="AP213" s="5">
        <f t="shared" si="423"/>
        <v>2.1093041250695842E-3</v>
      </c>
      <c r="AQ213" s="5">
        <f t="shared" si="424"/>
        <v>6.6063498275075274E-4</v>
      </c>
      <c r="AR213" s="5">
        <f t="shared" si="425"/>
        <v>1.3137151688427699E-3</v>
      </c>
      <c r="AS213" s="5">
        <f t="shared" si="426"/>
        <v>2.2615802596943559E-3</v>
      </c>
      <c r="AT213" s="5">
        <f t="shared" si="427"/>
        <v>1.9466720763925897E-3</v>
      </c>
      <c r="AU213" s="5">
        <f t="shared" si="428"/>
        <v>1.1170750059278684E-3</v>
      </c>
      <c r="AV213" s="5">
        <f t="shared" si="429"/>
        <v>4.8076532149466013E-4</v>
      </c>
      <c r="AW213" s="5">
        <f t="shared" si="430"/>
        <v>9.9166404124819504E-6</v>
      </c>
      <c r="AX213" s="5">
        <f t="shared" si="431"/>
        <v>1.8467279507016759E-3</v>
      </c>
      <c r="AY213" s="5">
        <f t="shared" si="432"/>
        <v>2.3135840362837911E-3</v>
      </c>
      <c r="AZ213" s="5">
        <f t="shared" si="433"/>
        <v>1.4492310821725041E-3</v>
      </c>
      <c r="BA213" s="5">
        <f t="shared" si="434"/>
        <v>6.0519975259063418E-4</v>
      </c>
      <c r="BB213" s="5">
        <f t="shared" si="435"/>
        <v>1.8954882956969698E-4</v>
      </c>
      <c r="BC213" s="5">
        <f t="shared" si="436"/>
        <v>4.7493421651207819E-5</v>
      </c>
      <c r="BD213" s="5">
        <f t="shared" si="437"/>
        <v>2.7430411372572589E-4</v>
      </c>
      <c r="BE213" s="5">
        <f t="shared" si="438"/>
        <v>4.7221862354038507E-4</v>
      </c>
      <c r="BF213" s="5">
        <f t="shared" si="439"/>
        <v>4.0646570222665709E-4</v>
      </c>
      <c r="BG213" s="5">
        <f t="shared" si="440"/>
        <v>2.332455898610981E-4</v>
      </c>
      <c r="BH213" s="5">
        <f t="shared" si="441"/>
        <v>1.0038394056058874E-4</v>
      </c>
      <c r="BI213" s="5">
        <f t="shared" si="442"/>
        <v>3.4562490218049753E-5</v>
      </c>
      <c r="BJ213" s="8">
        <f t="shared" si="443"/>
        <v>0.48208598088953414</v>
      </c>
      <c r="BK213" s="8">
        <f t="shared" si="444"/>
        <v>0.23928643948576034</v>
      </c>
      <c r="BL213" s="8">
        <f t="shared" si="445"/>
        <v>0.26185659790256266</v>
      </c>
      <c r="BM213" s="8">
        <f t="shared" si="446"/>
        <v>0.56869699919331884</v>
      </c>
      <c r="BN213" s="8">
        <f t="shared" si="447"/>
        <v>0.42896877736271366</v>
      </c>
    </row>
    <row r="214" spans="1:66" x14ac:dyDescent="0.25">
      <c r="A214" t="s">
        <v>80</v>
      </c>
      <c r="B214" t="s">
        <v>94</v>
      </c>
      <c r="C214" t="s">
        <v>83</v>
      </c>
      <c r="D214" s="16"/>
      <c r="E214">
        <f>VLOOKUP(A214,home!$A$2:$E$405,3,FALSE)</f>
        <v>1.2518</v>
      </c>
      <c r="F214">
        <f>VLOOKUP(B214,home!$B$2:$E$405,3,FALSE)</f>
        <v>0.83360000000000001</v>
      </c>
      <c r="G214">
        <f>VLOOKUP(C214,away!$B$2:$E$405,4,FALSE)</f>
        <v>0.90300000000000002</v>
      </c>
      <c r="H214">
        <f>VLOOKUP(A214,away!$A$2:$E$405,3,FALSE)</f>
        <v>1.0562</v>
      </c>
      <c r="I214">
        <f>VLOOKUP(C214,away!$B$2:$E$405,3,FALSE)</f>
        <v>1.1526000000000001</v>
      </c>
      <c r="J214">
        <f>VLOOKUP(B214,home!$B$2:$E$405,4,FALSE)</f>
        <v>0.98799999999999999</v>
      </c>
      <c r="K214" s="3">
        <f t="shared" si="392"/>
        <v>0.94228093344000008</v>
      </c>
      <c r="L214" s="3">
        <f t="shared" si="393"/>
        <v>1.2027676065600001</v>
      </c>
      <c r="M214" s="5">
        <f t="shared" si="394"/>
        <v>0.11706235469951984</v>
      </c>
      <c r="N214" s="5">
        <f t="shared" si="395"/>
        <v>0.11030562485694793</v>
      </c>
      <c r="O214" s="5">
        <f t="shared" si="396"/>
        <v>0.14079880818021928</v>
      </c>
      <c r="P214" s="5">
        <f t="shared" si="397"/>
        <v>0.13267203239929654</v>
      </c>
      <c r="Q214" s="5">
        <f t="shared" si="398"/>
        <v>5.1969443576943684E-2</v>
      </c>
      <c r="R214" s="5">
        <f t="shared" si="399"/>
        <v>8.4674122760711443E-2</v>
      </c>
      <c r="S214" s="5">
        <f t="shared" si="400"/>
        <v>3.7590795576727336E-2</v>
      </c>
      <c r="T214" s="5">
        <f t="shared" si="401"/>
        <v>6.250716326529554E-2</v>
      </c>
      <c r="U214" s="5">
        <f t="shared" si="402"/>
        <v>7.9786811433176341E-2</v>
      </c>
      <c r="V214" s="5">
        <f t="shared" si="403"/>
        <v>4.7337043971825126E-3</v>
      </c>
      <c r="W214" s="5">
        <f t="shared" si="404"/>
        <v>1.6323271934679973E-2</v>
      </c>
      <c r="X214" s="5">
        <f t="shared" si="405"/>
        <v>1.9633102716103055E-2</v>
      </c>
      <c r="Y214" s="5">
        <f t="shared" si="406"/>
        <v>1.1807029981596955E-2</v>
      </c>
      <c r="Z214" s="5">
        <f t="shared" si="407"/>
        <v>3.3947763990156192E-2</v>
      </c>
      <c r="AA214" s="5">
        <f t="shared" si="408"/>
        <v>3.19883307408452E-2</v>
      </c>
      <c r="AB214" s="5">
        <f t="shared" si="409"/>
        <v>1.5070997074835531E-2</v>
      </c>
      <c r="AC214" s="5">
        <f t="shared" si="410"/>
        <v>3.353075081031292E-4</v>
      </c>
      <c r="AD214" s="5">
        <f t="shared" si="411"/>
        <v>3.8452769788512994E-3</v>
      </c>
      <c r="AE214" s="5">
        <f t="shared" si="412"/>
        <v>4.6249745884132465E-3</v>
      </c>
      <c r="AF214" s="5">
        <f t="shared" si="413"/>
        <v>2.7813848080533109E-3</v>
      </c>
      <c r="AG214" s="5">
        <f t="shared" si="414"/>
        <v>1.1151198495015426E-3</v>
      </c>
      <c r="AH214" s="5">
        <f t="shared" si="415"/>
        <v>1.0207817710625974E-2</v>
      </c>
      <c r="AI214" s="5">
        <f t="shared" si="416"/>
        <v>9.6186320007540065E-3</v>
      </c>
      <c r="AJ214" s="5">
        <f t="shared" si="417"/>
        <v>4.5317267700431705E-3</v>
      </c>
      <c r="AK214" s="5">
        <f t="shared" si="418"/>
        <v>1.4233865769904387E-3</v>
      </c>
      <c r="AL214" s="5">
        <f t="shared" si="419"/>
        <v>1.5200763283114878E-5</v>
      </c>
      <c r="AM214" s="5">
        <f t="shared" si="420"/>
        <v>7.2466623619346941E-4</v>
      </c>
      <c r="AN214" s="5">
        <f t="shared" si="421"/>
        <v>8.7160507446126312E-4</v>
      </c>
      <c r="AO214" s="5">
        <f t="shared" si="422"/>
        <v>5.2416917463766197E-4</v>
      </c>
      <c r="AP214" s="5">
        <f t="shared" si="423"/>
        <v>2.1015123453715725E-4</v>
      </c>
      <c r="AQ214" s="5">
        <f t="shared" si="424"/>
        <v>6.3190774344971414E-5</v>
      </c>
      <c r="AR214" s="5">
        <f t="shared" si="425"/>
        <v>2.4555264952020785E-3</v>
      </c>
      <c r="AS214" s="5">
        <f t="shared" si="426"/>
        <v>2.3137957979856663E-3</v>
      </c>
      <c r="AT214" s="5">
        <f t="shared" si="427"/>
        <v>1.0901228321577418E-3</v>
      </c>
      <c r="AU214" s="5">
        <f t="shared" si="428"/>
        <v>3.4240065328328454E-4</v>
      </c>
      <c r="AV214" s="5">
        <f t="shared" si="429"/>
        <v>8.0659401796559784E-5</v>
      </c>
      <c r="AW214" s="5">
        <f t="shared" si="430"/>
        <v>4.7854746680567463E-7</v>
      </c>
      <c r="AX214" s="5">
        <f t="shared" si="431"/>
        <v>1.138065295788056E-4</v>
      </c>
      <c r="AY214" s="5">
        <f t="shared" si="432"/>
        <v>1.368828071923999E-4</v>
      </c>
      <c r="AZ214" s="5">
        <f t="shared" si="433"/>
        <v>8.2319103193008388E-5</v>
      </c>
      <c r="BA214" s="5">
        <f t="shared" si="434"/>
        <v>3.3003583573873465E-5</v>
      </c>
      <c r="BB214" s="5">
        <f t="shared" si="435"/>
        <v>9.9239103057626739E-6</v>
      </c>
      <c r="BC214" s="5">
        <f t="shared" si="436"/>
        <v>2.3872315692356601E-6</v>
      </c>
      <c r="BD214" s="5">
        <f t="shared" si="437"/>
        <v>4.9223795424647825E-4</v>
      </c>
      <c r="BE214" s="5">
        <f t="shared" si="438"/>
        <v>4.6382643900196756E-4</v>
      </c>
      <c r="BF214" s="5">
        <f t="shared" si="439"/>
        <v>2.1852740494846261E-4</v>
      </c>
      <c r="BG214" s="5">
        <f t="shared" si="440"/>
        <v>6.8638069039019431E-5</v>
      </c>
      <c r="BH214" s="5">
        <f t="shared" si="441"/>
        <v>1.6169085940901596E-5</v>
      </c>
      <c r="BI214" s="5">
        <f t="shared" si="442"/>
        <v>3.0471642786528685E-6</v>
      </c>
      <c r="BJ214" s="8">
        <f t="shared" si="443"/>
        <v>0.28768449821597414</v>
      </c>
      <c r="BK214" s="8">
        <f t="shared" si="444"/>
        <v>0.29254627815130479</v>
      </c>
      <c r="BL214" s="8">
        <f t="shared" si="445"/>
        <v>0.38564558454608228</v>
      </c>
      <c r="BM214" s="8">
        <f t="shared" si="446"/>
        <v>0.3622053341701531</v>
      </c>
      <c r="BN214" s="8">
        <f t="shared" si="447"/>
        <v>0.63748238647363864</v>
      </c>
    </row>
    <row r="215" spans="1:66" x14ac:dyDescent="0.25">
      <c r="A215" t="s">
        <v>80</v>
      </c>
      <c r="B215" t="s">
        <v>93</v>
      </c>
      <c r="C215" t="s">
        <v>85</v>
      </c>
      <c r="D215" s="16"/>
      <c r="E215">
        <f>VLOOKUP(A215,home!$A$2:$E$405,3,FALSE)</f>
        <v>1.2518</v>
      </c>
      <c r="F215">
        <f>VLOOKUP(B215,home!$B$2:$E$405,3,FALSE)</f>
        <v>0.72940000000000005</v>
      </c>
      <c r="G215">
        <f>VLOOKUP(C215,away!$B$2:$E$405,4,FALSE)</f>
        <v>0.7641</v>
      </c>
      <c r="H215">
        <f>VLOOKUP(A215,away!$A$2:$E$405,3,FALSE)</f>
        <v>1.0562</v>
      </c>
      <c r="I215">
        <f>VLOOKUP(C215,away!$B$2:$E$405,3,FALSE)</f>
        <v>1.3584000000000001</v>
      </c>
      <c r="J215">
        <f>VLOOKUP(B215,home!$B$2:$E$405,4,FALSE)</f>
        <v>0.98799999999999999</v>
      </c>
      <c r="K215" s="3">
        <f t="shared" si="392"/>
        <v>0.69767137717200012</v>
      </c>
      <c r="L215" s="3">
        <f t="shared" si="393"/>
        <v>1.4175251750400002</v>
      </c>
      <c r="M215" s="5">
        <f t="shared" si="394"/>
        <v>0.12060958114330227</v>
      </c>
      <c r="N215" s="5">
        <f t="shared" si="395"/>
        <v>8.4145852576385807E-2</v>
      </c>
      <c r="O215" s="5">
        <f t="shared" si="396"/>
        <v>0.17096711762166067</v>
      </c>
      <c r="P215" s="5">
        <f t="shared" si="397"/>
        <v>0.11927886440223133</v>
      </c>
      <c r="Q215" s="5">
        <f t="shared" si="398"/>
        <v>2.9353076425139582E-2</v>
      </c>
      <c r="R215" s="5">
        <f t="shared" si="399"/>
        <v>0.12117509666636443</v>
      </c>
      <c r="S215" s="5">
        <f t="shared" si="400"/>
        <v>2.9490707450889712E-2</v>
      </c>
      <c r="T215" s="5">
        <f t="shared" si="401"/>
        <v>4.160872479750849E-2</v>
      </c>
      <c r="U215" s="5">
        <f t="shared" si="402"/>
        <v>8.4540396570172732E-2</v>
      </c>
      <c r="V215" s="5">
        <f t="shared" si="403"/>
        <v>3.2405920932057171E-3</v>
      </c>
      <c r="W215" s="5">
        <f t="shared" si="404"/>
        <v>6.8262670845873688E-3</v>
      </c>
      <c r="X215" s="5">
        <f t="shared" si="405"/>
        <v>9.6764054439495012E-3</v>
      </c>
      <c r="Y215" s="5">
        <f t="shared" si="406"/>
        <v>6.8582741603462651E-3</v>
      </c>
      <c r="Z215" s="5">
        <f t="shared" si="407"/>
        <v>5.7256250037492407E-2</v>
      </c>
      <c r="AA215" s="5">
        <f t="shared" si="408"/>
        <v>3.9946046815361715E-2</v>
      </c>
      <c r="AB215" s="5">
        <f t="shared" si="409"/>
        <v>1.3934606747125294E-2</v>
      </c>
      <c r="AC215" s="5">
        <f t="shared" si="410"/>
        <v>2.0030236259234614E-4</v>
      </c>
      <c r="AD215" s="5">
        <f t="shared" si="411"/>
        <v>1.1906227894619905E-3</v>
      </c>
      <c r="AE215" s="5">
        <f t="shared" si="412"/>
        <v>1.6877377780387215E-3</v>
      </c>
      <c r="AF215" s="5">
        <f t="shared" si="413"/>
        <v>1.1962053946179799E-3</v>
      </c>
      <c r="AG215" s="5">
        <f t="shared" si="414"/>
        <v>5.6521708712988156E-4</v>
      </c>
      <c r="AH215" s="5">
        <f t="shared" si="415"/>
        <v>2.0290543964132612E-2</v>
      </c>
      <c r="AI215" s="5">
        <f t="shared" si="416"/>
        <v>1.4156131751025416E-2</v>
      </c>
      <c r="AJ215" s="5">
        <f t="shared" si="417"/>
        <v>4.9381639670830887E-3</v>
      </c>
      <c r="AK215" s="5">
        <f t="shared" si="418"/>
        <v>1.1484052185386688E-3</v>
      </c>
      <c r="AL215" s="5">
        <f t="shared" si="419"/>
        <v>7.923694990271767E-6</v>
      </c>
      <c r="AM215" s="5">
        <f t="shared" si="420"/>
        <v>1.661326882432631E-4</v>
      </c>
      <c r="AN215" s="5">
        <f t="shared" si="421"/>
        <v>2.3549726798189729E-4</v>
      </c>
      <c r="AO215" s="5">
        <f t="shared" si="422"/>
        <v>1.6691165300874043E-4</v>
      </c>
      <c r="AP215" s="5">
        <f t="shared" si="423"/>
        <v>7.8867156715810185E-5</v>
      </c>
      <c r="AQ215" s="5">
        <f t="shared" si="424"/>
        <v>2.7949045032121498E-5</v>
      </c>
      <c r="AR215" s="5">
        <f t="shared" si="425"/>
        <v>5.7524713768827753E-3</v>
      </c>
      <c r="AS215" s="5">
        <f t="shared" si="426"/>
        <v>4.0133346276523176E-3</v>
      </c>
      <c r="AT215" s="5">
        <f t="shared" si="427"/>
        <v>1.3999943483631342E-3</v>
      </c>
      <c r="AU215" s="5">
        <f t="shared" si="428"/>
        <v>3.2557866168517495E-4</v>
      </c>
      <c r="AV215" s="5">
        <f t="shared" si="429"/>
        <v>5.6786728318928158E-5</v>
      </c>
      <c r="AW215" s="5">
        <f t="shared" si="430"/>
        <v>2.1767418921035237E-7</v>
      </c>
      <c r="AX215" s="5">
        <f t="shared" si="431"/>
        <v>1.9317670233327315E-5</v>
      </c>
      <c r="AY215" s="5">
        <f t="shared" si="432"/>
        <v>2.7383283878862307E-5</v>
      </c>
      <c r="AZ215" s="5">
        <f t="shared" si="433"/>
        <v>1.9408247136777156E-5</v>
      </c>
      <c r="BA215" s="5">
        <f t="shared" si="434"/>
        <v>9.170559639926542E-6</v>
      </c>
      <c r="BB215" s="5">
        <f t="shared" si="435"/>
        <v>3.2498747897004085E-6</v>
      </c>
      <c r="BC215" s="5">
        <f t="shared" si="436"/>
        <v>9.2135586602563024E-7</v>
      </c>
      <c r="BD215" s="5">
        <f t="shared" si="437"/>
        <v>1.3590454992380594E-3</v>
      </c>
      <c r="BE215" s="5">
        <f t="shared" si="438"/>
        <v>9.4816714509282553E-4</v>
      </c>
      <c r="BF215" s="5">
        <f t="shared" si="439"/>
        <v>3.3075453895307753E-4</v>
      </c>
      <c r="BG215" s="5">
        <f t="shared" si="440"/>
        <v>7.6919324899094539E-5</v>
      </c>
      <c r="BH215" s="5">
        <f t="shared" si="441"/>
        <v>1.3416102833372948E-5</v>
      </c>
      <c r="BI215" s="5">
        <f t="shared" si="442"/>
        <v>1.8720061880080958E-6</v>
      </c>
      <c r="BJ215" s="8">
        <f t="shared" si="443"/>
        <v>0.18386319233969201</v>
      </c>
      <c r="BK215" s="8">
        <f t="shared" si="444"/>
        <v>0.27285535443109044</v>
      </c>
      <c r="BL215" s="8">
        <f t="shared" si="445"/>
        <v>0.48537484968157152</v>
      </c>
      <c r="BM215" s="8">
        <f t="shared" si="446"/>
        <v>0.35379289204507258</v>
      </c>
      <c r="BN215" s="8">
        <f t="shared" si="447"/>
        <v>0.64552958883508404</v>
      </c>
    </row>
    <row r="216" spans="1:66" x14ac:dyDescent="0.25">
      <c r="A216" t="s">
        <v>80</v>
      </c>
      <c r="B216" t="s">
        <v>412</v>
      </c>
      <c r="C216" t="s">
        <v>88</v>
      </c>
      <c r="D216" s="16"/>
      <c r="E216">
        <f>VLOOKUP(A216,home!$A$2:$E$405,3,FALSE)</f>
        <v>1.2518</v>
      </c>
      <c r="F216">
        <f>VLOOKUP(B216,home!$B$2:$E$405,3,FALSE)</f>
        <v>1.2850999999999999</v>
      </c>
      <c r="G216">
        <f>VLOOKUP(C216,away!$B$2:$E$405,4,FALSE)</f>
        <v>1.1113999999999999</v>
      </c>
      <c r="H216">
        <f>VLOOKUP(A216,away!$A$2:$E$405,3,FALSE)</f>
        <v>1.0562</v>
      </c>
      <c r="I216">
        <f>VLOOKUP(C216,away!$B$2:$E$405,3,FALSE)</f>
        <v>1.1526000000000001</v>
      </c>
      <c r="J216">
        <f>VLOOKUP(B216,home!$B$2:$E$405,4,FALSE)</f>
        <v>1.1113999999999999</v>
      </c>
      <c r="K216" s="3">
        <f t="shared" si="392"/>
        <v>1.7878960432519999</v>
      </c>
      <c r="L216" s="3">
        <f t="shared" si="393"/>
        <v>1.3529918197680002</v>
      </c>
      <c r="M216" s="5">
        <f t="shared" si="394"/>
        <v>4.3244385761189622E-2</v>
      </c>
      <c r="N216" s="5">
        <f t="shared" si="395"/>
        <v>7.7316466195294045E-2</v>
      </c>
      <c r="O216" s="5">
        <f t="shared" si="396"/>
        <v>5.8509300185781342E-2</v>
      </c>
      <c r="P216" s="5">
        <f t="shared" si="397"/>
        <v>0.10460854629560197</v>
      </c>
      <c r="Q216" s="5">
        <f t="shared" si="398"/>
        <v>6.9116901994396629E-2</v>
      </c>
      <c r="R216" s="5">
        <f t="shared" si="399"/>
        <v>3.9581302265856252E-2</v>
      </c>
      <c r="S216" s="5">
        <f t="shared" si="400"/>
        <v>6.3262246448069742E-2</v>
      </c>
      <c r="T216" s="5">
        <f t="shared" si="401"/>
        <v>9.3514603006125213E-2</v>
      </c>
      <c r="U216" s="5">
        <f t="shared" si="402"/>
        <v>7.0767253707885808E-2</v>
      </c>
      <c r="V216" s="5">
        <f t="shared" si="403"/>
        <v>1.700354731947119E-2</v>
      </c>
      <c r="W216" s="5">
        <f t="shared" si="404"/>
        <v>4.1191278532539323E-2</v>
      </c>
      <c r="X216" s="5">
        <f t="shared" si="405"/>
        <v>5.5731462900310939E-2</v>
      </c>
      <c r="Y216" s="5">
        <f t="shared" si="406"/>
        <v>3.7702106703912254E-2</v>
      </c>
      <c r="Z216" s="5">
        <f t="shared" si="407"/>
        <v>1.7851059393822713E-2</v>
      </c>
      <c r="AA216" s="5">
        <f t="shared" si="408"/>
        <v>3.1915838458072075E-2</v>
      </c>
      <c r="AB216" s="5">
        <f t="shared" si="409"/>
        <v>2.8531100648128537E-2</v>
      </c>
      <c r="AC216" s="5">
        <f t="shared" si="410"/>
        <v>2.570733078481339E-3</v>
      </c>
      <c r="AD216" s="5">
        <f t="shared" si="411"/>
        <v>1.841143097620453E-2</v>
      </c>
      <c r="AE216" s="5">
        <f t="shared" si="412"/>
        <v>2.4910515501027894E-2</v>
      </c>
      <c r="AF216" s="5">
        <f t="shared" si="413"/>
        <v>1.6851861849547359E-2</v>
      </c>
      <c r="AG216" s="5">
        <f t="shared" si="414"/>
        <v>7.600143743432675E-3</v>
      </c>
      <c r="AH216" s="5">
        <f t="shared" si="415"/>
        <v>6.0380843335087111E-3</v>
      </c>
      <c r="AI216" s="5">
        <f t="shared" si="416"/>
        <v>1.0795467088702115E-2</v>
      </c>
      <c r="AJ216" s="5">
        <f t="shared" si="417"/>
        <v>9.6505864464738501E-3</v>
      </c>
      <c r="AK216" s="5">
        <f t="shared" si="418"/>
        <v>5.7514151075706574E-3</v>
      </c>
      <c r="AL216" s="5">
        <f t="shared" si="419"/>
        <v>2.4874502946026103E-4</v>
      </c>
      <c r="AM216" s="5">
        <f t="shared" si="420"/>
        <v>6.5835449185926761E-3</v>
      </c>
      <c r="AN216" s="5">
        <f t="shared" si="421"/>
        <v>8.9074824199310773E-3</v>
      </c>
      <c r="AO216" s="5">
        <f t="shared" si="422"/>
        <v>6.0258754244470096E-3</v>
      </c>
      <c r="AP216" s="5">
        <f t="shared" si="423"/>
        <v>2.7176533854059446E-3</v>
      </c>
      <c r="AQ216" s="5">
        <f t="shared" si="424"/>
        <v>9.1924069985476376E-4</v>
      </c>
      <c r="AR216" s="5">
        <f t="shared" si="425"/>
        <v>1.6338957420613187E-3</v>
      </c>
      <c r="AS216" s="5">
        <f t="shared" si="426"/>
        <v>2.9212357323177215E-3</v>
      </c>
      <c r="AT216" s="5">
        <f t="shared" si="427"/>
        <v>2.6114329036086067E-3</v>
      </c>
      <c r="AU216" s="5">
        <f t="shared" si="428"/>
        <v>1.5563235185266362E-3</v>
      </c>
      <c r="AV216" s="5">
        <f t="shared" si="429"/>
        <v>6.9563616519845107E-4</v>
      </c>
      <c r="AW216" s="5">
        <f t="shared" si="430"/>
        <v>1.6714344322180868E-5</v>
      </c>
      <c r="AX216" s="5">
        <f t="shared" si="431"/>
        <v>1.9617823184206089E-3</v>
      </c>
      <c r="AY216" s="5">
        <f t="shared" si="432"/>
        <v>2.6542754289885866E-3</v>
      </c>
      <c r="AZ216" s="5">
        <f t="shared" si="433"/>
        <v>1.7956064714163787E-3</v>
      </c>
      <c r="BA216" s="5">
        <f t="shared" si="434"/>
        <v>8.098136224496149E-4</v>
      </c>
      <c r="BB216" s="5">
        <f t="shared" si="435"/>
        <v>2.739178016777552E-4</v>
      </c>
      <c r="BC216" s="5">
        <f t="shared" si="436"/>
        <v>7.4121708991767128E-5</v>
      </c>
      <c r="BD216" s="5">
        <f t="shared" si="437"/>
        <v>3.6844126222712191E-4</v>
      </c>
      <c r="BE216" s="5">
        <f t="shared" si="438"/>
        <v>6.5873467490664382E-4</v>
      </c>
      <c r="BF216" s="5">
        <f t="shared" si="439"/>
        <v>5.8887455940924058E-4</v>
      </c>
      <c r="BG216" s="5">
        <f t="shared" si="440"/>
        <v>3.5094883157984862E-4</v>
      </c>
      <c r="BH216" s="5">
        <f t="shared" si="441"/>
        <v>1.5686500684138099E-4</v>
      </c>
      <c r="BI216" s="5">
        <f t="shared" si="442"/>
        <v>5.6091665011280596E-5</v>
      </c>
      <c r="BJ216" s="8">
        <f t="shared" si="443"/>
        <v>0.47507008560296704</v>
      </c>
      <c r="BK216" s="8">
        <f t="shared" si="444"/>
        <v>0.23359247936126271</v>
      </c>
      <c r="BL216" s="8">
        <f t="shared" si="445"/>
        <v>0.27313882830366759</v>
      </c>
      <c r="BM216" s="8">
        <f t="shared" si="446"/>
        <v>0.60463798887893383</v>
      </c>
      <c r="BN216" s="8">
        <f t="shared" si="447"/>
        <v>0.39237690269811987</v>
      </c>
    </row>
    <row r="217" spans="1:66" x14ac:dyDescent="0.25">
      <c r="A217" t="s">
        <v>80</v>
      </c>
      <c r="B217" t="s">
        <v>71</v>
      </c>
      <c r="C217" t="s">
        <v>86</v>
      </c>
      <c r="D217" s="16"/>
      <c r="E217">
        <f>VLOOKUP(A217,home!$A$2:$E$405,3,FALSE)</f>
        <v>1.2518</v>
      </c>
      <c r="F217">
        <f>VLOOKUP(B217,home!$B$2:$E$405,3,FALSE)</f>
        <v>0.5837</v>
      </c>
      <c r="G217">
        <f>VLOOKUP(C217,away!$B$2:$E$405,4,FALSE)</f>
        <v>1.0072000000000001</v>
      </c>
      <c r="H217">
        <f>VLOOKUP(A217,away!$A$2:$E$405,3,FALSE)</f>
        <v>1.0562</v>
      </c>
      <c r="I217">
        <f>VLOOKUP(C217,away!$B$2:$E$405,3,FALSE)</f>
        <v>0.65859999999999996</v>
      </c>
      <c r="J217">
        <f>VLOOKUP(B217,home!$B$2:$E$405,4,FALSE)</f>
        <v>1.5294000000000001</v>
      </c>
      <c r="K217" s="3">
        <f t="shared" si="392"/>
        <v>0.73593652475200011</v>
      </c>
      <c r="L217" s="3">
        <f t="shared" si="393"/>
        <v>1.0638710116080001</v>
      </c>
      <c r="M217" s="5">
        <f t="shared" si="394"/>
        <v>0.16533070530901961</v>
      </c>
      <c r="N217" s="5">
        <f t="shared" si="395"/>
        <v>0.12167290469991694</v>
      </c>
      <c r="O217" s="5">
        <f t="shared" si="396"/>
        <v>0.17589054470697082</v>
      </c>
      <c r="P217" s="5">
        <f t="shared" si="397"/>
        <v>0.12944427620838442</v>
      </c>
      <c r="Q217" s="5">
        <f t="shared" si="398"/>
        <v>4.4771767320669079E-2</v>
      </c>
      <c r="R217" s="5">
        <f t="shared" si="399"/>
        <v>9.3562425864843604E-2</v>
      </c>
      <c r="S217" s="5">
        <f t="shared" si="400"/>
        <v>2.5336825080063335E-2</v>
      </c>
      <c r="T217" s="5">
        <f t="shared" si="401"/>
        <v>4.7631385390918213E-2</v>
      </c>
      <c r="U217" s="5">
        <f t="shared" si="402"/>
        <v>6.8856006538339648E-2</v>
      </c>
      <c r="V217" s="5">
        <f t="shared" si="403"/>
        <v>2.2041391913237311E-3</v>
      </c>
      <c r="W217" s="5">
        <f t="shared" si="404"/>
        <v>1.0983059616326125E-2</v>
      </c>
      <c r="X217" s="5">
        <f t="shared" si="405"/>
        <v>1.1684558744571848E-2</v>
      </c>
      <c r="Y217" s="5">
        <f t="shared" si="406"/>
        <v>6.215431665890378E-3</v>
      </c>
      <c r="Z217" s="5">
        <f t="shared" si="407"/>
        <v>3.3179450884443226E-2</v>
      </c>
      <c r="AA217" s="5">
        <f t="shared" si="408"/>
        <v>2.4417969777076828E-2</v>
      </c>
      <c r="AB217" s="5">
        <f t="shared" si="409"/>
        <v>8.985037909620644E-3</v>
      </c>
      <c r="AC217" s="5">
        <f t="shared" si="410"/>
        <v>1.0785700762229678E-4</v>
      </c>
      <c r="AD217" s="5">
        <f t="shared" si="411"/>
        <v>2.0207086812957711E-3</v>
      </c>
      <c r="AE217" s="5">
        <f t="shared" si="412"/>
        <v>2.1497733889351994E-3</v>
      </c>
      <c r="AF217" s="5">
        <f t="shared" si="413"/>
        <v>1.1435407950072245E-3</v>
      </c>
      <c r="AG217" s="5">
        <f t="shared" si="414"/>
        <v>4.0552663413311762E-4</v>
      </c>
      <c r="AH217" s="5">
        <f t="shared" si="415"/>
        <v>8.8246639942576414E-3</v>
      </c>
      <c r="AI217" s="5">
        <f t="shared" si="416"/>
        <v>6.4943925520380731E-3</v>
      </c>
      <c r="AJ217" s="5">
        <f t="shared" si="417"/>
        <v>2.3897303425610859E-3</v>
      </c>
      <c r="AK217" s="5">
        <f t="shared" si="418"/>
        <v>5.8622994779960428E-4</v>
      </c>
      <c r="AL217" s="5">
        <f t="shared" si="419"/>
        <v>3.3778292446221722E-6</v>
      </c>
      <c r="AM217" s="5">
        <f t="shared" si="420"/>
        <v>2.9742266488980141E-4</v>
      </c>
      <c r="AN217" s="5">
        <f t="shared" si="421"/>
        <v>3.1641935137146021E-4</v>
      </c>
      <c r="AO217" s="5">
        <f t="shared" si="422"/>
        <v>1.683146877179513E-4</v>
      </c>
      <c r="AP217" s="5">
        <f t="shared" si="423"/>
        <v>5.9688372363660497E-5</v>
      </c>
      <c r="AQ217" s="5">
        <f t="shared" si="424"/>
        <v>1.587518227194062E-5</v>
      </c>
      <c r="AR217" s="5">
        <f t="shared" si="425"/>
        <v>1.8776608421343149E-3</v>
      </c>
      <c r="AS217" s="5">
        <f t="shared" si="426"/>
        <v>1.3818391948232417E-3</v>
      </c>
      <c r="AT217" s="5">
        <f t="shared" si="427"/>
        <v>5.0847296740215919E-4</v>
      </c>
      <c r="AU217" s="5">
        <f t="shared" si="428"/>
        <v>1.2473460952009405E-4</v>
      </c>
      <c r="AV217" s="5">
        <f t="shared" si="429"/>
        <v>2.2949188761628937E-5</v>
      </c>
      <c r="AW217" s="5">
        <f t="shared" si="430"/>
        <v>7.3462300388314369E-8</v>
      </c>
      <c r="AX217" s="5">
        <f t="shared" si="431"/>
        <v>3.6480700396913186E-5</v>
      </c>
      <c r="AY217" s="5">
        <f t="shared" si="432"/>
        <v>3.88107596354324E-5</v>
      </c>
      <c r="AZ217" s="5">
        <f t="shared" si="433"/>
        <v>2.0644821057311198E-5</v>
      </c>
      <c r="BA217" s="5">
        <f t="shared" si="434"/>
        <v>7.3211422209026029E-6</v>
      </c>
      <c r="BB217" s="5">
        <f t="shared" si="435"/>
        <v>1.9471877451694232E-6</v>
      </c>
      <c r="BC217" s="5">
        <f t="shared" si="436"/>
        <v>4.1431131924881908E-7</v>
      </c>
      <c r="BD217" s="5">
        <f t="shared" si="437"/>
        <v>3.3293148992969378E-4</v>
      </c>
      <c r="BE217" s="5">
        <f t="shared" si="438"/>
        <v>2.4501644367936438E-4</v>
      </c>
      <c r="BF217" s="5">
        <f t="shared" si="439"/>
        <v>9.0158275034242776E-5</v>
      </c>
      <c r="BG217" s="5">
        <f t="shared" si="440"/>
        <v>2.2116922535445218E-5</v>
      </c>
      <c r="BH217" s="5">
        <f t="shared" si="441"/>
        <v>4.0691627772361866E-6</v>
      </c>
      <c r="BI217" s="5">
        <f t="shared" si="442"/>
        <v>5.9892910258587946E-7</v>
      </c>
      <c r="BJ217" s="8">
        <f t="shared" si="443"/>
        <v>0.24964199611865376</v>
      </c>
      <c r="BK217" s="8">
        <f t="shared" si="444"/>
        <v>0.32246599138529342</v>
      </c>
      <c r="BL217" s="8">
        <f t="shared" si="445"/>
        <v>0.39461754965920792</v>
      </c>
      <c r="BM217" s="8">
        <f t="shared" si="446"/>
        <v>0.26919362664045876</v>
      </c>
      <c r="BN217" s="8">
        <f t="shared" si="447"/>
        <v>0.73067262410980449</v>
      </c>
    </row>
    <row r="218" spans="1:66" x14ac:dyDescent="0.25">
      <c r="A218" t="s">
        <v>80</v>
      </c>
      <c r="B218" t="s">
        <v>98</v>
      </c>
      <c r="C218" t="s">
        <v>258</v>
      </c>
      <c r="D218" s="16"/>
      <c r="E218">
        <f>VLOOKUP(A218,home!$A$2:$E$405,3,FALSE)</f>
        <v>1.2518</v>
      </c>
      <c r="F218">
        <f>VLOOKUP(B218,home!$B$2:$E$405,3,FALSE)</f>
        <v>0.93779999999999997</v>
      </c>
      <c r="G218">
        <f>VLOOKUP(C218,away!$B$2:$E$405,4,FALSE)</f>
        <v>1.4008</v>
      </c>
      <c r="H218">
        <f>VLOOKUP(A218,away!$A$2:$E$405,3,FALSE)</f>
        <v>1.0562</v>
      </c>
      <c r="I218">
        <f>VLOOKUP(C218,away!$B$2:$E$405,3,FALSE)</f>
        <v>0.31369999999999998</v>
      </c>
      <c r="J218">
        <f>VLOOKUP(B218,home!$B$2:$E$405,4,FALSE)</f>
        <v>0.65859999999999996</v>
      </c>
      <c r="K218" s="3">
        <f t="shared" si="392"/>
        <v>1.6444524064319999</v>
      </c>
      <c r="L218" s="3">
        <f t="shared" si="393"/>
        <v>0.21821389848399997</v>
      </c>
      <c r="M218" s="5">
        <f t="shared" si="394"/>
        <v>0.15525811252940941</v>
      </c>
      <c r="N218" s="5">
        <f t="shared" si="395"/>
        <v>0.25531457676707753</v>
      </c>
      <c r="O218" s="5">
        <f t="shared" si="396"/>
        <v>3.3879478006309992E-2</v>
      </c>
      <c r="P218" s="5">
        <f t="shared" si="397"/>
        <v>5.571318913613648E-2</v>
      </c>
      <c r="Q218" s="5">
        <f t="shared" si="398"/>
        <v>0.20992633508089417</v>
      </c>
      <c r="R218" s="5">
        <f t="shared" si="399"/>
        <v>3.6964864871799185E-3</v>
      </c>
      <c r="S218" s="5">
        <f t="shared" si="400"/>
        <v>4.9980632141379336E-3</v>
      </c>
      <c r="T218" s="5">
        <f t="shared" si="401"/>
        <v>4.5808843972460406E-2</v>
      </c>
      <c r="U218" s="5">
        <f t="shared" si="402"/>
        <v>6.0786960991863863E-3</v>
      </c>
      <c r="V218" s="5">
        <f t="shared" si="403"/>
        <v>1.9927965017386176E-4</v>
      </c>
      <c r="W218" s="5">
        <f t="shared" si="404"/>
        <v>0.11507128896574223</v>
      </c>
      <c r="X218" s="5">
        <f t="shared" si="405"/>
        <v>2.5110154568793501E-2</v>
      </c>
      <c r="Y218" s="5">
        <f t="shared" si="406"/>
        <v>2.7396923599961264E-3</v>
      </c>
      <c r="Z218" s="5">
        <f t="shared" si="407"/>
        <v>2.6887490902031893E-4</v>
      </c>
      <c r="AA218" s="5">
        <f t="shared" si="408"/>
        <v>4.421519911676485E-4</v>
      </c>
      <c r="AB218" s="5">
        <f t="shared" si="409"/>
        <v>3.6354895294217005E-4</v>
      </c>
      <c r="AC218" s="5">
        <f t="shared" si="410"/>
        <v>4.4693738785374257E-6</v>
      </c>
      <c r="AD218" s="5">
        <f t="shared" si="411"/>
        <v>4.7307314512736703E-2</v>
      </c>
      <c r="AE218" s="5">
        <f t="shared" si="412"/>
        <v>1.0323113526632986E-2</v>
      </c>
      <c r="AF218" s="5">
        <f t="shared" si="413"/>
        <v>1.1263234235697483E-3</v>
      </c>
      <c r="AG218" s="5">
        <f t="shared" si="414"/>
        <v>8.1926475070333497E-5</v>
      </c>
      <c r="AH218" s="5">
        <f t="shared" si="415"/>
        <v>1.4668060525463645E-5</v>
      </c>
      <c r="AI218" s="5">
        <f t="shared" si="416"/>
        <v>2.4120927428788917E-5</v>
      </c>
      <c r="AJ218" s="5">
        <f t="shared" si="417"/>
        <v>1.9832858577821787E-5</v>
      </c>
      <c r="AK218" s="5">
        <f t="shared" si="418"/>
        <v>1.0871397338241521E-5</v>
      </c>
      <c r="AL218" s="5">
        <f t="shared" si="419"/>
        <v>6.4152028685237743E-8</v>
      </c>
      <c r="AM218" s="5">
        <f t="shared" si="420"/>
        <v>1.5558925438461072E-2</v>
      </c>
      <c r="AN218" s="5">
        <f t="shared" si="421"/>
        <v>3.3951737761484693E-3</v>
      </c>
      <c r="AO218" s="5">
        <f t="shared" si="422"/>
        <v>3.7043705286200041E-4</v>
      </c>
      <c r="AP218" s="5">
        <f t="shared" si="423"/>
        <v>2.6944837815980243E-5</v>
      </c>
      <c r="AQ218" s="5">
        <f t="shared" si="424"/>
        <v>1.4699345259610384E-6</v>
      </c>
      <c r="AR218" s="5">
        <f t="shared" si="425"/>
        <v>6.4015493409213826E-7</v>
      </c>
      <c r="AS218" s="5">
        <f t="shared" si="426"/>
        <v>1.0527043218571351E-6</v>
      </c>
      <c r="AT218" s="5">
        <f t="shared" si="427"/>
        <v>8.6556107766966633E-7</v>
      </c>
      <c r="AU218" s="5">
        <f t="shared" si="428"/>
        <v>4.7445799902925257E-7</v>
      </c>
      <c r="AV218" s="5">
        <f t="shared" si="429"/>
        <v>1.9505589956364143E-7</v>
      </c>
      <c r="AW218" s="5">
        <f t="shared" si="430"/>
        <v>6.3945739012340215E-10</v>
      </c>
      <c r="AX218" s="5">
        <f t="shared" si="431"/>
        <v>4.264318729795556E-3</v>
      </c>
      <c r="AY218" s="5">
        <f t="shared" si="432"/>
        <v>9.305336144070272E-4</v>
      </c>
      <c r="AZ218" s="5">
        <f t="shared" si="433"/>
        <v>1.0152768383508228E-4</v>
      </c>
      <c r="BA218" s="5">
        <f t="shared" si="434"/>
        <v>7.3849172312347668E-6</v>
      </c>
      <c r="BB218" s="5">
        <f t="shared" si="435"/>
        <v>4.0287289475235126E-7</v>
      </c>
      <c r="BC218" s="5">
        <f t="shared" si="436"/>
        <v>1.7582492991488957E-8</v>
      </c>
      <c r="BD218" s="5">
        <f t="shared" si="437"/>
        <v>2.3281783967002267E-8</v>
      </c>
      <c r="BE218" s="5">
        <f t="shared" si="438"/>
        <v>3.8285785670566825E-8</v>
      </c>
      <c r="BF218" s="5">
        <f t="shared" si="439"/>
        <v>3.1479576189051704E-8</v>
      </c>
      <c r="BG218" s="5">
        <f t="shared" si="440"/>
        <v>1.7255554939181849E-8</v>
      </c>
      <c r="BH218" s="5">
        <f t="shared" si="441"/>
        <v>7.0939847110142918E-9</v>
      </c>
      <c r="BI218" s="5">
        <f t="shared" si="442"/>
        <v>2.3331440458438543E-9</v>
      </c>
      <c r="BJ218" s="8">
        <f t="shared" si="443"/>
        <v>0.737466706093444</v>
      </c>
      <c r="BK218" s="8">
        <f t="shared" si="444"/>
        <v>0.21710371167017195</v>
      </c>
      <c r="BL218" s="8">
        <f t="shared" si="445"/>
        <v>4.4533202444718166E-2</v>
      </c>
      <c r="BM218" s="8">
        <f t="shared" si="446"/>
        <v>0.28465378413539716</v>
      </c>
      <c r="BN218" s="8">
        <f t="shared" si="447"/>
        <v>0.71378817800700745</v>
      </c>
    </row>
    <row r="219" spans="1:66" x14ac:dyDescent="0.25">
      <c r="A219" t="s">
        <v>99</v>
      </c>
      <c r="B219" t="s">
        <v>102</v>
      </c>
      <c r="C219" t="s">
        <v>130</v>
      </c>
      <c r="D219" s="16"/>
      <c r="E219">
        <f>VLOOKUP(A219,home!$A$2:$E$405,3,FALSE)</f>
        <v>1.3478000000000001</v>
      </c>
      <c r="F219">
        <f>VLOOKUP(B219,home!$B$2:$E$405,3,FALSE)</f>
        <v>1.0323</v>
      </c>
      <c r="G219">
        <f>VLOOKUP(C219,away!$B$2:$E$405,4,FALSE)</f>
        <v>1</v>
      </c>
      <c r="H219">
        <f>VLOOKUP(A219,away!$A$2:$E$405,3,FALSE)</f>
        <v>1.2736000000000001</v>
      </c>
      <c r="I219">
        <f>VLOOKUP(C219,away!$B$2:$E$405,3,FALSE)</f>
        <v>1.7001999999999999</v>
      </c>
      <c r="J219">
        <f>VLOOKUP(B219,home!$B$2:$E$405,4,FALSE)</f>
        <v>1.3313999999999999</v>
      </c>
      <c r="K219" s="3">
        <f t="shared" si="392"/>
        <v>1.3913339400000002</v>
      </c>
      <c r="L219" s="3">
        <f t="shared" si="393"/>
        <v>2.8829799022079996</v>
      </c>
      <c r="M219" s="5">
        <f t="shared" si="394"/>
        <v>1.3921597855301315E-2</v>
      </c>
      <c r="N219" s="5">
        <f t="shared" si="395"/>
        <v>1.936959159511193E-2</v>
      </c>
      <c r="O219" s="5">
        <f t="shared" si="396"/>
        <v>4.0135686823455689E-2</v>
      </c>
      <c r="P219" s="5">
        <f t="shared" si="397"/>
        <v>5.5842143282684692E-2</v>
      </c>
      <c r="Q219" s="5">
        <f t="shared" si="398"/>
        <v>1.347478509510899E-2</v>
      </c>
      <c r="R219" s="5">
        <f t="shared" si="399"/>
        <v>5.7855189236668596E-2</v>
      </c>
      <c r="S219" s="5">
        <f t="shared" si="400"/>
        <v>5.5998330773798871E-2</v>
      </c>
      <c r="T219" s="5">
        <f t="shared" si="401"/>
        <v>3.8847534615771132E-2</v>
      </c>
      <c r="U219" s="5">
        <f t="shared" si="402"/>
        <v>8.0495888390099718E-2</v>
      </c>
      <c r="V219" s="5">
        <f t="shared" si="403"/>
        <v>2.4957757827991357E-2</v>
      </c>
      <c r="W219" s="5">
        <f t="shared" si="404"/>
        <v>6.2493086123437541E-3</v>
      </c>
      <c r="X219" s="5">
        <f t="shared" si="405"/>
        <v>1.8016631132082409E-2</v>
      </c>
      <c r="Y219" s="5">
        <f t="shared" si="406"/>
        <v>2.5970792729644275E-2</v>
      </c>
      <c r="Z219" s="5">
        <f t="shared" si="407"/>
        <v>5.5598449269252039E-2</v>
      </c>
      <c r="AA219" s="5">
        <f t="shared" si="408"/>
        <v>7.7356009479678578E-2</v>
      </c>
      <c r="AB219" s="5">
        <f t="shared" si="409"/>
        <v>5.381402072601929E-2</v>
      </c>
      <c r="AC219" s="5">
        <f t="shared" si="410"/>
        <v>6.2568908357856154E-3</v>
      </c>
      <c r="AD219" s="5">
        <f t="shared" si="411"/>
        <v>2.1737187934720435E-3</v>
      </c>
      <c r="AE219" s="5">
        <f t="shared" si="412"/>
        <v>6.2667875946317234E-3</v>
      </c>
      <c r="AF219" s="5">
        <f t="shared" si="413"/>
        <v>9.0335113433648376E-3</v>
      </c>
      <c r="AG219" s="5">
        <f t="shared" si="414"/>
        <v>8.6811438830962703E-3</v>
      </c>
      <c r="AH219" s="5">
        <f t="shared" si="415"/>
        <v>4.0072302959296174E-2</v>
      </c>
      <c r="AI219" s="5">
        <f t="shared" si="416"/>
        <v>5.575395516123121E-2</v>
      </c>
      <c r="AJ219" s="5">
        <f t="shared" si="417"/>
        <v>3.8786185052529593E-2</v>
      </c>
      <c r="AK219" s="5">
        <f t="shared" si="418"/>
        <v>1.7988178555568366E-2</v>
      </c>
      <c r="AL219" s="5">
        <f t="shared" si="419"/>
        <v>1.0039025640235883E-3</v>
      </c>
      <c r="AM219" s="5">
        <f t="shared" si="420"/>
        <v>6.0487374667470115E-4</v>
      </c>
      <c r="AN219" s="5">
        <f t="shared" si="421"/>
        <v>1.7438388550364164E-3</v>
      </c>
      <c r="AO219" s="5">
        <f t="shared" si="422"/>
        <v>2.5137261858796992E-3</v>
      </c>
      <c r="AP219" s="5">
        <f t="shared" si="423"/>
        <v>2.4156740245150476E-3</v>
      </c>
      <c r="AQ219" s="5">
        <f t="shared" si="424"/>
        <v>1.7410849157406994E-3</v>
      </c>
      <c r="AR219" s="5">
        <f t="shared" si="425"/>
        <v>2.3105528813368189E-2</v>
      </c>
      <c r="AS219" s="5">
        <f t="shared" si="426"/>
        <v>3.2147506439687092E-2</v>
      </c>
      <c r="AT219" s="5">
        <f t="shared" si="427"/>
        <v>2.2363958397952615E-2</v>
      </c>
      <c r="AU219" s="5">
        <f t="shared" si="428"/>
        <v>1.0371911450606499E-2</v>
      </c>
      <c r="AV219" s="5">
        <f t="shared" si="429"/>
        <v>3.6076981059758664E-3</v>
      </c>
      <c r="AW219" s="5">
        <f t="shared" si="430"/>
        <v>1.1185671398406846E-4</v>
      </c>
      <c r="AX219" s="5">
        <f t="shared" si="431"/>
        <v>1.4026356219391223E-4</v>
      </c>
      <c r="AY219" s="5">
        <f t="shared" si="432"/>
        <v>4.0437703081715079E-4</v>
      </c>
      <c r="AZ219" s="5">
        <f t="shared" si="433"/>
        <v>5.8290542638019546E-4</v>
      </c>
      <c r="BA219" s="5">
        <f t="shared" si="434"/>
        <v>5.6016820971402934E-4</v>
      </c>
      <c r="BB219" s="5">
        <f t="shared" si="435"/>
        <v>4.0373842261534566E-4</v>
      </c>
      <c r="BC219" s="5">
        <f t="shared" si="436"/>
        <v>2.3279395162984011E-4</v>
      </c>
      <c r="BD219" s="5">
        <f t="shared" si="437"/>
        <v>1.1102129199804732E-2</v>
      </c>
      <c r="BE219" s="5">
        <f t="shared" si="438"/>
        <v>1.5446769161953366E-2</v>
      </c>
      <c r="BF219" s="5">
        <f t="shared" si="439"/>
        <v>1.0745807099185543E-2</v>
      </c>
      <c r="BG219" s="5">
        <f t="shared" si="440"/>
        <v>4.9836687099299301E-3</v>
      </c>
      <c r="BH219" s="5">
        <f t="shared" si="441"/>
        <v>1.7334868554603829E-3</v>
      </c>
      <c r="BI219" s="5">
        <f t="shared" si="442"/>
        <v>4.823718193091812E-4</v>
      </c>
      <c r="BJ219" s="8">
        <f t="shared" si="443"/>
        <v>0.15942724972582437</v>
      </c>
      <c r="BK219" s="8">
        <f t="shared" si="444"/>
        <v>0.15838500017040258</v>
      </c>
      <c r="BL219" s="8">
        <f t="shared" si="445"/>
        <v>0.59834825243778045</v>
      </c>
      <c r="BM219" s="8">
        <f t="shared" si="446"/>
        <v>0.77086743739809516</v>
      </c>
      <c r="BN219" s="8">
        <f t="shared" si="447"/>
        <v>0.20059899388833122</v>
      </c>
    </row>
    <row r="220" spans="1:66" x14ac:dyDescent="0.25">
      <c r="A220" t="s">
        <v>99</v>
      </c>
      <c r="B220" t="s">
        <v>100</v>
      </c>
      <c r="C220" t="s">
        <v>125</v>
      </c>
      <c r="D220" s="16"/>
      <c r="E220">
        <f>VLOOKUP(A220,home!$A$2:$E$405,3,FALSE)</f>
        <v>1.3478000000000001</v>
      </c>
      <c r="F220">
        <f>VLOOKUP(B220,home!$B$2:$E$405,3,FALSE)</f>
        <v>1</v>
      </c>
      <c r="G220">
        <f>VLOOKUP(C220,away!$B$2:$E$405,4,FALSE)</f>
        <v>0.93100000000000005</v>
      </c>
      <c r="H220">
        <f>VLOOKUP(A220,away!$A$2:$E$405,3,FALSE)</f>
        <v>1.2736000000000001</v>
      </c>
      <c r="I220">
        <f>VLOOKUP(C220,away!$B$2:$E$405,3,FALSE)</f>
        <v>1.2653000000000001</v>
      </c>
      <c r="J220">
        <f>VLOOKUP(B220,home!$B$2:$E$405,4,FALSE)</f>
        <v>0.88759999999999994</v>
      </c>
      <c r="K220" s="3">
        <f t="shared" si="392"/>
        <v>1.2548018000000001</v>
      </c>
      <c r="L220" s="3">
        <f t="shared" si="393"/>
        <v>1.430355044608</v>
      </c>
      <c r="M220" s="5">
        <f t="shared" si="394"/>
        <v>6.8210494708973182E-2</v>
      </c>
      <c r="N220" s="5">
        <f t="shared" si="395"/>
        <v>8.559065153971003E-2</v>
      </c>
      <c r="O220" s="5">
        <f t="shared" si="396"/>
        <v>9.7565225202187092E-2</v>
      </c>
      <c r="P220" s="5">
        <f t="shared" si="397"/>
        <v>0.12242502020110974</v>
      </c>
      <c r="Q220" s="5">
        <f t="shared" si="398"/>
        <v>5.3699651807600467E-2</v>
      </c>
      <c r="R220" s="5">
        <f t="shared" si="399"/>
        <v>6.9776456023131941E-2</v>
      </c>
      <c r="S220" s="5">
        <f t="shared" si="400"/>
        <v>5.493247642899169E-2</v>
      </c>
      <c r="T220" s="5">
        <f t="shared" si="401"/>
        <v>7.6809567856694433E-2</v>
      </c>
      <c r="U220" s="5">
        <f t="shared" si="402"/>
        <v>8.7555622615446804E-2</v>
      </c>
      <c r="V220" s="5">
        <f t="shared" si="403"/>
        <v>1.0954830281387117E-2</v>
      </c>
      <c r="W220" s="5">
        <f t="shared" si="404"/>
        <v>2.2460806582516781E-2</v>
      </c>
      <c r="X220" s="5">
        <f t="shared" si="405"/>
        <v>3.2126928001267457E-2</v>
      </c>
      <c r="Y220" s="5">
        <f t="shared" si="406"/>
        <v>2.2976456767185457E-2</v>
      </c>
      <c r="Z220" s="5">
        <f t="shared" si="407"/>
        <v>3.3268368622518363E-2</v>
      </c>
      <c r="AA220" s="5">
        <f t="shared" si="408"/>
        <v>4.174520883059956E-2</v>
      </c>
      <c r="AB220" s="5">
        <f t="shared" si="409"/>
        <v>2.6190981591006118E-2</v>
      </c>
      <c r="AC220" s="5">
        <f t="shared" si="410"/>
        <v>1.2288663608700119E-3</v>
      </c>
      <c r="AD220" s="5">
        <f t="shared" si="411"/>
        <v>7.045965132298472E-3</v>
      </c>
      <c r="AE220" s="5">
        <f t="shared" si="412"/>
        <v>1.0078231771115194E-2</v>
      </c>
      <c r="AF220" s="5">
        <f t="shared" si="413"/>
        <v>7.2077248272716188E-3</v>
      </c>
      <c r="AG220" s="5">
        <f t="shared" si="414"/>
        <v>3.4365351889447632E-3</v>
      </c>
      <c r="AH220" s="5">
        <f t="shared" si="415"/>
        <v>1.1896394721274408E-2</v>
      </c>
      <c r="AI220" s="5">
        <f t="shared" si="416"/>
        <v>1.4927617509765626E-2</v>
      </c>
      <c r="AJ220" s="5">
        <f t="shared" si="417"/>
        <v>9.3656006604827136E-3</v>
      </c>
      <c r="AK220" s="5">
        <f t="shared" si="418"/>
        <v>3.9173241889516345E-3</v>
      </c>
      <c r="AL220" s="5">
        <f t="shared" si="419"/>
        <v>8.8223367794565527E-5</v>
      </c>
      <c r="AM220" s="5">
        <f t="shared" si="420"/>
        <v>1.7682579461490717E-3</v>
      </c>
      <c r="AN220" s="5">
        <f t="shared" si="421"/>
        <v>2.529236673442506E-3</v>
      </c>
      <c r="AO220" s="5">
        <f t="shared" si="422"/>
        <v>1.8088532174330228E-3</v>
      </c>
      <c r="AP220" s="5">
        <f t="shared" si="423"/>
        <v>8.6243410817024558E-4</v>
      </c>
      <c r="AQ220" s="5">
        <f t="shared" si="424"/>
        <v>3.0839674431582805E-4</v>
      </c>
      <c r="AR220" s="5">
        <f t="shared" si="425"/>
        <v>3.403213640444562E-3</v>
      </c>
      <c r="AS220" s="5">
        <f t="shared" si="426"/>
        <v>4.2703586018143893E-3</v>
      </c>
      <c r="AT220" s="5">
        <f t="shared" si="427"/>
        <v>2.6792268301010897E-3</v>
      </c>
      <c r="AU220" s="5">
        <f t="shared" si="428"/>
        <v>1.120632883006381E-3</v>
      </c>
      <c r="AV220" s="5">
        <f t="shared" si="429"/>
        <v>3.5154303968389886E-4</v>
      </c>
      <c r="AW220" s="5">
        <f t="shared" si="430"/>
        <v>4.3984546295267028E-6</v>
      </c>
      <c r="AX220" s="5">
        <f t="shared" si="431"/>
        <v>3.6980220894869322E-4</v>
      </c>
      <c r="AY220" s="5">
        <f t="shared" si="432"/>
        <v>5.2894845507694499E-4</v>
      </c>
      <c r="AZ220" s="5">
        <f t="shared" si="433"/>
        <v>3.7829204552845824E-4</v>
      </c>
      <c r="BA220" s="5">
        <f t="shared" si="434"/>
        <v>1.8036397855223654E-4</v>
      </c>
      <c r="BB220" s="5">
        <f t="shared" si="435"/>
        <v>6.4496131646940162E-5</v>
      </c>
      <c r="BC220" s="5">
        <f t="shared" si="436"/>
        <v>1.8450473451780481E-5</v>
      </c>
      <c r="BD220" s="5">
        <f t="shared" si="437"/>
        <v>8.1130063308143996E-4</v>
      </c>
      <c r="BE220" s="5">
        <f t="shared" si="438"/>
        <v>1.0180214947317304E-3</v>
      </c>
      <c r="BF220" s="5">
        <f t="shared" si="439"/>
        <v>6.387076020140331E-4</v>
      </c>
      <c r="BG220" s="5">
        <f t="shared" si="440"/>
        <v>2.6715048289363091E-4</v>
      </c>
      <c r="BH220" s="5">
        <f t="shared" si="441"/>
        <v>8.3805226701449254E-5</v>
      </c>
      <c r="BI220" s="5">
        <f t="shared" si="442"/>
        <v>2.1031789862877312E-5</v>
      </c>
      <c r="BJ220" s="8">
        <f t="shared" si="443"/>
        <v>0.33025005145732045</v>
      </c>
      <c r="BK220" s="8">
        <f t="shared" si="444"/>
        <v>0.25836885980420321</v>
      </c>
      <c r="BL220" s="8">
        <f t="shared" si="445"/>
        <v>0.3776054235671813</v>
      </c>
      <c r="BM220" s="8">
        <f t="shared" si="446"/>
        <v>0.50170065396806351</v>
      </c>
      <c r="BN220" s="8">
        <f t="shared" si="447"/>
        <v>0.49726749948271243</v>
      </c>
    </row>
    <row r="221" spans="1:66" x14ac:dyDescent="0.25">
      <c r="A221" t="s">
        <v>99</v>
      </c>
      <c r="B221" t="s">
        <v>106</v>
      </c>
      <c r="C221" t="s">
        <v>107</v>
      </c>
      <c r="D221" s="16"/>
      <c r="E221">
        <f>VLOOKUP(A221,home!$A$2:$E$405,3,FALSE)</f>
        <v>1.3478000000000001</v>
      </c>
      <c r="F221">
        <f>VLOOKUP(B221,home!$B$2:$E$405,3,FALSE)</f>
        <v>1.0323</v>
      </c>
      <c r="G221">
        <f>VLOOKUP(C221,away!$B$2:$E$405,4,FALSE)</f>
        <v>0.9032</v>
      </c>
      <c r="H221">
        <f>VLOOKUP(A221,away!$A$2:$E$405,3,FALSE)</f>
        <v>1.2736000000000001</v>
      </c>
      <c r="I221">
        <f>VLOOKUP(C221,away!$B$2:$E$405,3,FALSE)</f>
        <v>0.71689999999999998</v>
      </c>
      <c r="J221">
        <f>VLOOKUP(B221,home!$B$2:$E$405,4,FALSE)</f>
        <v>1.4338</v>
      </c>
      <c r="K221" s="3">
        <f t="shared" si="392"/>
        <v>1.2566528146080003</v>
      </c>
      <c r="L221" s="3">
        <f t="shared" si="393"/>
        <v>1.3091222577920001</v>
      </c>
      <c r="M221" s="5">
        <f t="shared" si="394"/>
        <v>7.6859586605408148E-2</v>
      </c>
      <c r="N221" s="5">
        <f t="shared" si="395"/>
        <v>9.6585815837293504E-2</v>
      </c>
      <c r="O221" s="5">
        <f t="shared" si="396"/>
        <v>0.10061859554983167</v>
      </c>
      <c r="P221" s="5">
        <f t="shared" si="397"/>
        <v>0.12644264129959998</v>
      </c>
      <c r="Q221" s="5">
        <f t="shared" si="398"/>
        <v>6.0687418661572443E-2</v>
      </c>
      <c r="R221" s="5">
        <f t="shared" si="399"/>
        <v>6.5861021491027905E-2</v>
      </c>
      <c r="S221" s="5">
        <f t="shared" si="400"/>
        <v>5.2003081999709717E-2</v>
      </c>
      <c r="T221" s="5">
        <f t="shared" si="401"/>
        <v>7.9447250537806074E-2</v>
      </c>
      <c r="U221" s="5">
        <f t="shared" si="402"/>
        <v>8.2764438029658216E-2</v>
      </c>
      <c r="V221" s="5">
        <f t="shared" si="403"/>
        <v>9.5056558967872885E-3</v>
      </c>
      <c r="W221" s="5">
        <f t="shared" si="404"/>
        <v>2.5421005157453037E-2</v>
      </c>
      <c r="X221" s="5">
        <f t="shared" si="405"/>
        <v>3.3279203667066992E-2</v>
      </c>
      <c r="Y221" s="5">
        <f t="shared" si="406"/>
        <v>2.1783273121075288E-2</v>
      </c>
      <c r="Z221" s="5">
        <f t="shared" si="407"/>
        <v>2.8740043051607291E-2</v>
      </c>
      <c r="AA221" s="5">
        <f t="shared" si="408"/>
        <v>3.6116255992757404E-2</v>
      </c>
      <c r="AB221" s="5">
        <f t="shared" si="409"/>
        <v>2.2692797373200832E-2</v>
      </c>
      <c r="AC221" s="5">
        <f t="shared" si="410"/>
        <v>9.7736688742996298E-4</v>
      </c>
      <c r="AD221" s="5">
        <f t="shared" si="411"/>
        <v>7.9863444203194574E-3</v>
      </c>
      <c r="AE221" s="5">
        <f t="shared" si="412"/>
        <v>1.0455101239033151E-2</v>
      </c>
      <c r="AF221" s="5">
        <f t="shared" si="413"/>
        <v>6.8435028697435112E-3</v>
      </c>
      <c r="AG221" s="5">
        <f t="shared" si="414"/>
        <v>2.9863273093482185E-3</v>
      </c>
      <c r="AH221" s="5">
        <f t="shared" si="415"/>
        <v>9.4060575121898624E-3</v>
      </c>
      <c r="AI221" s="5">
        <f t="shared" si="416"/>
        <v>1.1820148647058116E-2</v>
      </c>
      <c r="AJ221" s="5">
        <f t="shared" si="417"/>
        <v>7.426911533205266E-3</v>
      </c>
      <c r="AK221" s="5">
        <f t="shared" si="418"/>
        <v>3.1110164273490059E-3</v>
      </c>
      <c r="AL221" s="5">
        <f t="shared" si="419"/>
        <v>6.4315126439526028E-5</v>
      </c>
      <c r="AM221" s="5">
        <f t="shared" si="420"/>
        <v>2.0072124388446693E-3</v>
      </c>
      <c r="AN221" s="5">
        <f t="shared" si="421"/>
        <v>2.6276864798085199E-3</v>
      </c>
      <c r="AO221" s="5">
        <f t="shared" si="422"/>
        <v>1.7199814286082222E-3</v>
      </c>
      <c r="AP221" s="5">
        <f t="shared" si="423"/>
        <v>7.505553237266351E-4</v>
      </c>
      <c r="AQ221" s="5">
        <f t="shared" si="424"/>
        <v>2.4564216999870475E-4</v>
      </c>
      <c r="AR221" s="5">
        <f t="shared" si="425"/>
        <v>2.4627358494558756E-3</v>
      </c>
      <c r="AS221" s="5">
        <f t="shared" si="426"/>
        <v>3.0948039368547506E-3</v>
      </c>
      <c r="AT221" s="5">
        <f t="shared" si="427"/>
        <v>1.9445470389542216E-3</v>
      </c>
      <c r="AU221" s="5">
        <f t="shared" si="428"/>
        <v>8.1454016987982526E-4</v>
      </c>
      <c r="AV221" s="5">
        <f t="shared" si="429"/>
        <v>2.5589854927269017E-4</v>
      </c>
      <c r="AW221" s="5">
        <f t="shared" si="430"/>
        <v>2.9390443671007497E-6</v>
      </c>
      <c r="AX221" s="5">
        <f t="shared" si="431"/>
        <v>4.2039486013172343E-4</v>
      </c>
      <c r="AY221" s="5">
        <f t="shared" si="432"/>
        <v>5.5034826845979387E-4</v>
      </c>
      <c r="AZ221" s="5">
        <f t="shared" si="433"/>
        <v>3.6023658388900176E-4</v>
      </c>
      <c r="BA221" s="5">
        <f t="shared" si="434"/>
        <v>1.5719791001334905E-4</v>
      </c>
      <c r="BB221" s="5">
        <f t="shared" si="435"/>
        <v>5.1447820719214829E-5</v>
      </c>
      <c r="BC221" s="5">
        <f t="shared" si="436"/>
        <v>1.3470297443683292E-5</v>
      </c>
      <c r="BD221" s="5">
        <f t="shared" si="437"/>
        <v>5.3733705259749649E-4</v>
      </c>
      <c r="BE221" s="5">
        <f t="shared" si="438"/>
        <v>6.7524611953981111E-4</v>
      </c>
      <c r="BF221" s="5">
        <f t="shared" si="439"/>
        <v>4.24274968336417E-4</v>
      </c>
      <c r="BG221" s="5">
        <f t="shared" si="440"/>
        <v>1.7772211104255956E-4</v>
      </c>
      <c r="BH221" s="5">
        <f t="shared" si="441"/>
        <v>5.5833747764926983E-5</v>
      </c>
      <c r="BI221" s="5">
        <f t="shared" si="442"/>
        <v>1.4032727255781728E-5</v>
      </c>
      <c r="BJ221" s="8">
        <f t="shared" si="443"/>
        <v>0.35437941640235526</v>
      </c>
      <c r="BK221" s="8">
        <f t="shared" si="444"/>
        <v>0.26640299608383439</v>
      </c>
      <c r="BL221" s="8">
        <f t="shared" si="445"/>
        <v>0.3502742148272327</v>
      </c>
      <c r="BM221" s="8">
        <f t="shared" si="446"/>
        <v>0.47219418169620325</v>
      </c>
      <c r="BN221" s="8">
        <f t="shared" si="447"/>
        <v>0.52705507944473373</v>
      </c>
    </row>
    <row r="222" spans="1:66" x14ac:dyDescent="0.25">
      <c r="A222" t="s">
        <v>99</v>
      </c>
      <c r="B222" t="s">
        <v>126</v>
      </c>
      <c r="C222" t="s">
        <v>435</v>
      </c>
      <c r="D222" s="16"/>
      <c r="E222">
        <f>VLOOKUP(A222,home!$A$2:$E$405,3,FALSE)</f>
        <v>1.3478000000000001</v>
      </c>
      <c r="F222">
        <f>VLOOKUP(B222,home!$B$2:$E$405,3,FALSE)</f>
        <v>1.2758</v>
      </c>
      <c r="G222">
        <f>VLOOKUP(C222,away!$B$2:$E$405,4,FALSE)</f>
        <v>1.4239999999999999</v>
      </c>
      <c r="H222">
        <f>VLOOKUP(A222,away!$A$2:$E$405,3,FALSE)</f>
        <v>1.2736000000000001</v>
      </c>
      <c r="I222">
        <f>VLOOKUP(C222,away!$B$2:$E$405,3,FALSE)</f>
        <v>0.90559999999999996</v>
      </c>
      <c r="J222">
        <f>VLOOKUP(B222,home!$B$2:$E$405,4,FALSE)</f>
        <v>0.83030000000000004</v>
      </c>
      <c r="K222" s="3">
        <f t="shared" si="392"/>
        <v>2.4486010937600002</v>
      </c>
      <c r="L222" s="3">
        <f t="shared" si="393"/>
        <v>0.95764490444799999</v>
      </c>
      <c r="M222" s="5">
        <f t="shared" si="394"/>
        <v>3.3165470209958088E-2</v>
      </c>
      <c r="N222" s="5">
        <f t="shared" si="395"/>
        <v>8.1209006631168076E-2</v>
      </c>
      <c r="O222" s="5">
        <f t="shared" si="396"/>
        <v>3.1760743550188299E-2</v>
      </c>
      <c r="P222" s="5">
        <f t="shared" si="397"/>
        <v>7.7769391395621931E-2</v>
      </c>
      <c r="Q222" s="5">
        <f t="shared" si="398"/>
        <v>9.9424231230120633E-2</v>
      </c>
      <c r="R222" s="5">
        <f t="shared" si="399"/>
        <v>1.5207757111158751E-2</v>
      </c>
      <c r="S222" s="5">
        <f t="shared" si="400"/>
        <v>4.5590174055707137E-2</v>
      </c>
      <c r="T222" s="5">
        <f t="shared" si="401"/>
        <v>9.5213108416184716E-2</v>
      </c>
      <c r="U222" s="5">
        <f t="shared" si="402"/>
        <v>3.7237730696019739E-2</v>
      </c>
      <c r="V222" s="5">
        <f t="shared" si="403"/>
        <v>1.1878217741683567E-2</v>
      </c>
      <c r="W222" s="5">
        <f t="shared" si="404"/>
        <v>8.115009377877351E-2</v>
      </c>
      <c r="X222" s="5">
        <f t="shared" si="405"/>
        <v>7.7712973802719784E-2</v>
      </c>
      <c r="Y222" s="5">
        <f t="shared" si="406"/>
        <v>3.7210716685837752E-2</v>
      </c>
      <c r="Z222" s="5">
        <f t="shared" si="407"/>
        <v>4.8545437018613384E-3</v>
      </c>
      <c r="AA222" s="5">
        <f t="shared" si="408"/>
        <v>1.1886841018083395E-2</v>
      </c>
      <c r="AB222" s="5">
        <f t="shared" si="409"/>
        <v>1.4553065959115118E-2</v>
      </c>
      <c r="AC222" s="5">
        <f t="shared" si="410"/>
        <v>1.7408198926236805E-3</v>
      </c>
      <c r="AD222" s="5">
        <f t="shared" si="411"/>
        <v>4.9676052096357851E-2</v>
      </c>
      <c r="AE222" s="5">
        <f t="shared" si="412"/>
        <v>4.7572018163170478E-2</v>
      </c>
      <c r="AF222" s="5">
        <f t="shared" si="413"/>
        <v>2.2778550394133956E-2</v>
      </c>
      <c r="AG222" s="5">
        <f t="shared" si="414"/>
        <v>7.2712542385514551E-3</v>
      </c>
      <c r="AH222" s="5">
        <f t="shared" si="415"/>
        <v>1.1622322598769104E-3</v>
      </c>
      <c r="AI222" s="5">
        <f t="shared" si="416"/>
        <v>2.8458431827377592E-3</v>
      </c>
      <c r="AJ222" s="5">
        <f t="shared" si="417"/>
        <v>3.484167364960559E-3</v>
      </c>
      <c r="AK222" s="5">
        <f t="shared" si="418"/>
        <v>2.843778673561774E-3</v>
      </c>
      <c r="AL222" s="5">
        <f t="shared" si="419"/>
        <v>1.6328127142076405E-4</v>
      </c>
      <c r="AM222" s="5">
        <f t="shared" si="420"/>
        <v>2.4327367099364141E-2</v>
      </c>
      <c r="AN222" s="5">
        <f t="shared" si="421"/>
        <v>2.3296979141341989E-2</v>
      </c>
      <c r="AO222" s="5">
        <f t="shared" si="422"/>
        <v>1.1155116681868749E-2</v>
      </c>
      <c r="AP222" s="5">
        <f t="shared" si="423"/>
        <v>3.5608802163048297E-3</v>
      </c>
      <c r="AQ222" s="5">
        <f t="shared" si="424"/>
        <v>8.5251469862350298E-4</v>
      </c>
      <c r="AR222" s="5">
        <f t="shared" si="425"/>
        <v>2.2260116029124144E-4</v>
      </c>
      <c r="AS222" s="5">
        <f t="shared" si="426"/>
        <v>5.4506144456137893E-4</v>
      </c>
      <c r="AT222" s="5">
        <f t="shared" si="427"/>
        <v>6.6731902465969918E-4</v>
      </c>
      <c r="AU222" s="5">
        <f t="shared" si="428"/>
        <v>5.4466603122286519E-4</v>
      </c>
      <c r="AV222" s="5">
        <f t="shared" si="429"/>
        <v>3.3341745994655656E-4</v>
      </c>
      <c r="AW222" s="5">
        <f t="shared" si="430"/>
        <v>1.063546331663969E-5</v>
      </c>
      <c r="AX222" s="5">
        <f t="shared" si="431"/>
        <v>9.9280029479673383E-3</v>
      </c>
      <c r="AY222" s="5">
        <f t="shared" si="432"/>
        <v>9.5075014344656421E-3</v>
      </c>
      <c r="AZ222" s="5">
        <f t="shared" si="433"/>
        <v>4.5524051513740364E-3</v>
      </c>
      <c r="BA222" s="5">
        <f t="shared" si="434"/>
        <v>1.453195865398724E-3</v>
      </c>
      <c r="BB222" s="5">
        <f t="shared" si="435"/>
        <v>3.4791140391599739E-4</v>
      </c>
      <c r="BC222" s="5">
        <f t="shared" si="436"/>
        <v>6.6635116631900997E-5</v>
      </c>
      <c r="BD222" s="5">
        <f t="shared" si="437"/>
        <v>3.5528811146186626E-5</v>
      </c>
      <c r="BE222" s="5">
        <f t="shared" si="438"/>
        <v>8.6995885832545056E-5</v>
      </c>
      <c r="BF222" s="5">
        <f t="shared" si="439"/>
        <v>1.0650911060109498E-4</v>
      </c>
      <c r="BG222" s="5">
        <f t="shared" si="440"/>
        <v>8.6932774904415321E-5</v>
      </c>
      <c r="BH222" s="5">
        <f t="shared" si="441"/>
        <v>5.3215921928635814E-5</v>
      </c>
      <c r="BI222" s="5">
        <f t="shared" si="442"/>
        <v>2.6060912927980914E-5</v>
      </c>
      <c r="BJ222" s="8">
        <f t="shared" si="443"/>
        <v>0.68826651519427506</v>
      </c>
      <c r="BK222" s="8">
        <f t="shared" si="444"/>
        <v>0.17981485600148081</v>
      </c>
      <c r="BL222" s="8">
        <f t="shared" si="445"/>
        <v>0.12369046835372488</v>
      </c>
      <c r="BM222" s="8">
        <f t="shared" si="446"/>
        <v>0.64859291715197709</v>
      </c>
      <c r="BN222" s="8">
        <f t="shared" si="447"/>
        <v>0.33853660012821574</v>
      </c>
    </row>
    <row r="223" spans="1:66" x14ac:dyDescent="0.25">
      <c r="A223" t="s">
        <v>99</v>
      </c>
      <c r="B223" t="s">
        <v>395</v>
      </c>
      <c r="C223" t="s">
        <v>108</v>
      </c>
      <c r="D223" s="16"/>
      <c r="E223">
        <f>VLOOKUP(A223,home!$A$2:$E$405,3,FALSE)</f>
        <v>1.3478000000000001</v>
      </c>
      <c r="F223">
        <f>VLOOKUP(B223,home!$B$2:$E$405,3,FALSE)</f>
        <v>1.1291</v>
      </c>
      <c r="G223">
        <f>VLOOKUP(C223,away!$B$2:$E$405,4,FALSE)</f>
        <v>0.9355</v>
      </c>
      <c r="H223">
        <f>VLOOKUP(A223,away!$A$2:$E$405,3,FALSE)</f>
        <v>1.2736000000000001</v>
      </c>
      <c r="I223">
        <f>VLOOKUP(C223,away!$B$2:$E$405,3,FALSE)</f>
        <v>0.78520000000000001</v>
      </c>
      <c r="J223">
        <f>VLOOKUP(B223,home!$B$2:$E$405,4,FALSE)</f>
        <v>1.0241</v>
      </c>
      <c r="K223" s="3">
        <f t="shared" si="392"/>
        <v>1.42364481679</v>
      </c>
      <c r="L223" s="3">
        <f t="shared" si="393"/>
        <v>1.024131460352</v>
      </c>
      <c r="M223" s="5">
        <f t="shared" si="394"/>
        <v>8.6485693036854258E-2</v>
      </c>
      <c r="N223" s="5">
        <f t="shared" si="395"/>
        <v>0.12312490861840855</v>
      </c>
      <c r="O223" s="5">
        <f t="shared" si="396"/>
        <v>8.857271910938834E-2</v>
      </c>
      <c r="P223" s="5">
        <f t="shared" si="397"/>
        <v>0.1260960924690773</v>
      </c>
      <c r="Q223" s="5">
        <f t="shared" si="398"/>
        <v>8.7643068986169886E-2</v>
      </c>
      <c r="R223" s="5">
        <f t="shared" si="399"/>
        <v>4.535505408442269E-2</v>
      </c>
      <c r="S223" s="5">
        <f t="shared" si="400"/>
        <v>4.5962008216765153E-2</v>
      </c>
      <c r="T223" s="5">
        <f t="shared" si="401"/>
        <v>8.9758024230537248E-2</v>
      </c>
      <c r="U223" s="5">
        <f t="shared" si="402"/>
        <v>6.4569487662518479E-2</v>
      </c>
      <c r="V223" s="5">
        <f t="shared" si="403"/>
        <v>7.4458424980264415E-3</v>
      </c>
      <c r="W223" s="5">
        <f t="shared" si="404"/>
        <v>4.1590866963243059E-2</v>
      </c>
      <c r="X223" s="5">
        <f t="shared" si="405"/>
        <v>4.2594515320371867E-2</v>
      </c>
      <c r="Y223" s="5">
        <f t="shared" si="406"/>
        <v>2.1811191589019039E-2</v>
      </c>
      <c r="Z223" s="5">
        <f t="shared" si="407"/>
        <v>1.548317925794125E-2</v>
      </c>
      <c r="AA223" s="5">
        <f t="shared" si="408"/>
        <v>2.2042547897998498E-2</v>
      </c>
      <c r="AB223" s="5">
        <f t="shared" si="409"/>
        <v>1.569037953191544E-2</v>
      </c>
      <c r="AC223" s="5">
        <f t="shared" si="410"/>
        <v>6.7850213946747575E-4</v>
      </c>
      <c r="AD223" s="5">
        <f t="shared" si="411"/>
        <v>1.4802655544505858E-2</v>
      </c>
      <c r="AE223" s="5">
        <f t="shared" si="412"/>
        <v>1.5159865239882412E-2</v>
      </c>
      <c r="AF223" s="5">
        <f t="shared" si="413"/>
        <v>7.7628474634301491E-3</v>
      </c>
      <c r="AG223" s="5">
        <f t="shared" si="414"/>
        <v>2.6500587697375123E-3</v>
      </c>
      <c r="AH223" s="5">
        <f t="shared" si="415"/>
        <v>3.9642027460817918E-3</v>
      </c>
      <c r="AI223" s="5">
        <f t="shared" si="416"/>
        <v>5.6436166921640272E-3</v>
      </c>
      <c r="AJ223" s="5">
        <f t="shared" si="417"/>
        <v>4.0172528258744216E-3</v>
      </c>
      <c r="AK223" s="5">
        <f t="shared" si="418"/>
        <v>1.9063803877637008E-3</v>
      </c>
      <c r="AL223" s="5">
        <f t="shared" si="419"/>
        <v>3.9570229717555351E-5</v>
      </c>
      <c r="AM223" s="5">
        <f t="shared" si="420"/>
        <v>4.2147447681326975E-3</v>
      </c>
      <c r="AN223" s="5">
        <f t="shared" si="421"/>
        <v>4.3164527143986914E-3</v>
      </c>
      <c r="AO223" s="5">
        <f t="shared" si="422"/>
        <v>2.2103075109687429E-3</v>
      </c>
      <c r="AP223" s="5">
        <f t="shared" si="423"/>
        <v>7.5454848634513762E-4</v>
      </c>
      <c r="AQ223" s="5">
        <f t="shared" si="424"/>
        <v>1.9318921080675923E-4</v>
      </c>
      <c r="AR223" s="5">
        <f t="shared" si="425"/>
        <v>8.1197294949523103E-4</v>
      </c>
      <c r="AS223" s="5">
        <f t="shared" si="426"/>
        <v>1.1559610809225743E-3</v>
      </c>
      <c r="AT223" s="5">
        <f t="shared" si="427"/>
        <v>8.2283900063319436E-4</v>
      </c>
      <c r="AU223" s="5">
        <f t="shared" si="428"/>
        <v>3.9047682610137031E-4</v>
      </c>
      <c r="AV223" s="5">
        <f t="shared" si="429"/>
        <v>1.3897507738895649E-4</v>
      </c>
      <c r="AW223" s="5">
        <f t="shared" si="430"/>
        <v>1.6025936937856176E-6</v>
      </c>
      <c r="AX223" s="5">
        <f t="shared" si="431"/>
        <v>1.0000499238741476E-3</v>
      </c>
      <c r="AY223" s="5">
        <f t="shared" si="432"/>
        <v>1.0241825889621373E-3</v>
      </c>
      <c r="AZ223" s="5">
        <f t="shared" si="433"/>
        <v>5.2444880525044288E-4</v>
      </c>
      <c r="BA223" s="5">
        <f t="shared" si="434"/>
        <v>1.7903484026699922E-4</v>
      </c>
      <c r="BB223" s="5">
        <f t="shared" si="435"/>
        <v>4.5838803104132239E-5</v>
      </c>
      <c r="BC223" s="5">
        <f t="shared" si="436"/>
        <v>9.3889920727645508E-6</v>
      </c>
      <c r="BD223" s="5">
        <f t="shared" si="437"/>
        <v>1.3859450708881188E-4</v>
      </c>
      <c r="BE223" s="5">
        <f t="shared" si="438"/>
        <v>1.9730935165255194E-4</v>
      </c>
      <c r="BF223" s="5">
        <f t="shared" si="439"/>
        <v>1.4044921789217553E-4</v>
      </c>
      <c r="BG223" s="5">
        <f t="shared" si="440"/>
        <v>6.6649933691468357E-5</v>
      </c>
      <c r="BH223" s="5">
        <f t="shared" si="441"/>
        <v>2.3721458159814028E-5</v>
      </c>
      <c r="BI223" s="5">
        <f t="shared" si="442"/>
        <v>6.7541861911840086E-6</v>
      </c>
      <c r="BJ223" s="8">
        <f t="shared" si="443"/>
        <v>0.46137018936948826</v>
      </c>
      <c r="BK223" s="8">
        <f t="shared" si="444"/>
        <v>0.26773189117887031</v>
      </c>
      <c r="BL223" s="8">
        <f t="shared" si="445"/>
        <v>0.25565534452734484</v>
      </c>
      <c r="BM223" s="8">
        <f t="shared" si="446"/>
        <v>0.44194048803405517</v>
      </c>
      <c r="BN223" s="8">
        <f t="shared" si="447"/>
        <v>0.55727753630432098</v>
      </c>
    </row>
    <row r="224" spans="1:66" x14ac:dyDescent="0.25">
      <c r="A224" t="s">
        <v>99</v>
      </c>
      <c r="B224" t="s">
        <v>115</v>
      </c>
      <c r="C224" t="s">
        <v>101</v>
      </c>
      <c r="D224" s="16"/>
      <c r="E224">
        <f>VLOOKUP(A224,home!$A$2:$E$405,3,FALSE)</f>
        <v>1.3478000000000001</v>
      </c>
      <c r="F224">
        <f>VLOOKUP(B224,home!$B$2:$E$405,3,FALSE)</f>
        <v>1.1613</v>
      </c>
      <c r="G224">
        <f>VLOOKUP(C224,away!$B$2:$E$405,4,FALSE)</f>
        <v>0.5484</v>
      </c>
      <c r="H224">
        <f>VLOOKUP(A224,away!$A$2:$E$405,3,FALSE)</f>
        <v>1.2736000000000001</v>
      </c>
      <c r="I224">
        <f>VLOOKUP(C224,away!$B$2:$E$405,3,FALSE)</f>
        <v>1.2971999999999999</v>
      </c>
      <c r="J224">
        <f>VLOOKUP(B224,home!$B$2:$E$405,4,FALSE)</f>
        <v>0.95589999999999997</v>
      </c>
      <c r="K224" s="3">
        <f t="shared" si="392"/>
        <v>0.85835575677600007</v>
      </c>
      <c r="L224" s="3">
        <f t="shared" si="393"/>
        <v>1.5792556961279998</v>
      </c>
      <c r="M224" s="5">
        <f t="shared" si="394"/>
        <v>8.7369288091882269E-2</v>
      </c>
      <c r="N224" s="5">
        <f t="shared" si="395"/>
        <v>7.4993931399087971E-2</v>
      </c>
      <c r="O224" s="5">
        <f t="shared" si="396"/>
        <v>0.13797844588575328</v>
      </c>
      <c r="P224" s="5">
        <f t="shared" si="397"/>
        <v>0.11843459333704213</v>
      </c>
      <c r="Q224" s="5">
        <f t="shared" si="398"/>
        <v>3.2185736369835793E-2</v>
      </c>
      <c r="R224" s="5">
        <f t="shared" si="399"/>
        <v>0.10895162330398243</v>
      </c>
      <c r="S224" s="5">
        <f t="shared" si="400"/>
        <v>4.0136394622327862E-2</v>
      </c>
      <c r="T224" s="5">
        <f t="shared" si="401"/>
        <v>5.0829507496137308E-2</v>
      </c>
      <c r="U224" s="5">
        <f t="shared" si="402"/>
        <v>9.3519253073063524E-2</v>
      </c>
      <c r="V224" s="5">
        <f t="shared" si="403"/>
        <v>6.0452689178774732E-3</v>
      </c>
      <c r="W224" s="5">
        <f t="shared" si="404"/>
        <v>9.2089373663744121E-3</v>
      </c>
      <c r="X224" s="5">
        <f t="shared" si="405"/>
        <v>1.4543266791132771E-2</v>
      </c>
      <c r="Y224" s="5">
        <f t="shared" si="406"/>
        <v>1.1483768460102803E-2</v>
      </c>
      <c r="Z224" s="5">
        <f t="shared" si="407"/>
        <v>5.7354157235068794E-2</v>
      </c>
      <c r="AA224" s="5">
        <f t="shared" si="408"/>
        <v>4.9230271037757171E-2</v>
      </c>
      <c r="AB224" s="5">
        <f t="shared" si="409"/>
        <v>2.1128543276450831E-2</v>
      </c>
      <c r="AC224" s="5">
        <f t="shared" si="410"/>
        <v>5.1217151182241481E-4</v>
      </c>
      <c r="AD224" s="5">
        <f t="shared" si="411"/>
        <v>1.9761361005542727E-3</v>
      </c>
      <c r="AE224" s="5">
        <f t="shared" si="412"/>
        <v>3.1208241931245089E-3</v>
      </c>
      <c r="AF224" s="5">
        <f t="shared" si="413"/>
        <v>2.4642896918029749E-3</v>
      </c>
      <c r="AG224" s="5">
        <f t="shared" si="414"/>
        <v>1.2972478442297871E-3</v>
      </c>
      <c r="AH224" s="5">
        <f t="shared" si="415"/>
        <v>2.264421987752583E-2</v>
      </c>
      <c r="AI224" s="5">
        <f t="shared" si="416"/>
        <v>1.9436796489575827E-2</v>
      </c>
      <c r="AJ224" s="5">
        <f t="shared" si="417"/>
        <v>8.3418430800554794E-3</v>
      </c>
      <c r="AK224" s="5">
        <f t="shared" si="418"/>
        <v>2.3867563432958872E-3</v>
      </c>
      <c r="AL224" s="5">
        <f t="shared" si="419"/>
        <v>2.7771234513305726E-5</v>
      </c>
      <c r="AM224" s="5">
        <f t="shared" si="420"/>
        <v>3.3924555961672748E-4</v>
      </c>
      <c r="AN224" s="5">
        <f t="shared" si="421"/>
        <v>5.3575548241084777E-4</v>
      </c>
      <c r="AO224" s="5">
        <f t="shared" si="422"/>
        <v>4.2304744866456786E-4</v>
      </c>
      <c r="AP224" s="5">
        <f t="shared" si="423"/>
        <v>2.2270003101197878E-4</v>
      </c>
      <c r="AQ224" s="5">
        <f t="shared" si="424"/>
        <v>8.7925073125887421E-5</v>
      </c>
      <c r="AR224" s="5">
        <f t="shared" si="425"/>
        <v>7.1522026451915086E-3</v>
      </c>
      <c r="AS224" s="5">
        <f t="shared" si="426"/>
        <v>6.1391343141286667E-3</v>
      </c>
      <c r="AT224" s="5">
        <f t="shared" si="427"/>
        <v>2.634780640076711E-3</v>
      </c>
      <c r="AU224" s="5">
        <f t="shared" si="428"/>
        <v>7.5385971008393312E-4</v>
      </c>
      <c r="AV224" s="5">
        <f t="shared" si="429"/>
        <v>1.6176995548800756E-4</v>
      </c>
      <c r="AW224" s="5">
        <f t="shared" si="430"/>
        <v>1.045712889723402E-6</v>
      </c>
      <c r="AX224" s="5">
        <f t="shared" si="431"/>
        <v>4.853222984295227E-5</v>
      </c>
      <c r="AY224" s="5">
        <f t="shared" si="432"/>
        <v>7.6644800425275668E-5</v>
      </c>
      <c r="AZ224" s="5">
        <f t="shared" si="433"/>
        <v>6.052086882510518E-5</v>
      </c>
      <c r="BA224" s="5">
        <f t="shared" si="434"/>
        <v>3.1859308942220941E-5</v>
      </c>
      <c r="BB224" s="5">
        <f t="shared" si="435"/>
        <v>1.2578498780426035E-5</v>
      </c>
      <c r="BC224" s="5">
        <f t="shared" si="436"/>
        <v>3.9729331695453834E-6</v>
      </c>
      <c r="BD224" s="5">
        <f t="shared" si="437"/>
        <v>1.8825261278800722E-3</v>
      </c>
      <c r="BE224" s="5">
        <f t="shared" si="438"/>
        <v>1.6158771391470924E-3</v>
      </c>
      <c r="BF224" s="5">
        <f t="shared" si="439"/>
        <v>6.9349872231482023E-4</v>
      </c>
      <c r="BG224" s="5">
        <f t="shared" si="440"/>
        <v>1.9842287353857556E-4</v>
      </c>
      <c r="BH224" s="5">
        <f t="shared" si="441"/>
        <v>4.2579353944468136E-5</v>
      </c>
      <c r="BI224" s="5">
        <f t="shared" si="442"/>
        <v>7.3096467156074247E-6</v>
      </c>
      <c r="BJ224" s="8">
        <f t="shared" si="443"/>
        <v>0.20394642794719814</v>
      </c>
      <c r="BK224" s="8">
        <f t="shared" si="444"/>
        <v>0.25260213251589081</v>
      </c>
      <c r="BL224" s="8">
        <f t="shared" si="445"/>
        <v>0.48489971349596966</v>
      </c>
      <c r="BM224" s="8">
        <f t="shared" si="446"/>
        <v>0.43881321371900794</v>
      </c>
      <c r="BN224" s="8">
        <f t="shared" si="447"/>
        <v>0.55991361838758391</v>
      </c>
    </row>
    <row r="225" spans="1:66" x14ac:dyDescent="0.25">
      <c r="A225" t="s">
        <v>99</v>
      </c>
      <c r="B225" t="s">
        <v>138</v>
      </c>
      <c r="C225" t="s">
        <v>417</v>
      </c>
      <c r="D225" s="16"/>
      <c r="E225">
        <f>VLOOKUP(A225,home!$A$2:$E$405,3,FALSE)</f>
        <v>1.3478000000000001</v>
      </c>
      <c r="F225">
        <f>VLOOKUP(B225,home!$B$2:$E$405,3,FALSE)</f>
        <v>1.3103</v>
      </c>
      <c r="G225">
        <f>VLOOKUP(C225,away!$B$2:$E$405,4,FALSE)</f>
        <v>0.8387</v>
      </c>
      <c r="H225">
        <f>VLOOKUP(A225,away!$A$2:$E$405,3,FALSE)</f>
        <v>1.2736000000000001</v>
      </c>
      <c r="I225">
        <f>VLOOKUP(C225,away!$B$2:$E$405,3,FALSE)</f>
        <v>0.751</v>
      </c>
      <c r="J225">
        <f>VLOOKUP(B225,home!$B$2:$E$405,4,FALSE)</f>
        <v>1.0676000000000001</v>
      </c>
      <c r="K225" s="3">
        <f t="shared" si="392"/>
        <v>1.4811629365580001</v>
      </c>
      <c r="L225" s="3">
        <f t="shared" si="393"/>
        <v>1.0211312153600001</v>
      </c>
      <c r="M225" s="5">
        <f t="shared" si="394"/>
        <v>8.189689901390669E-2</v>
      </c>
      <c r="N225" s="5">
        <f t="shared" si="395"/>
        <v>0.12130265143843202</v>
      </c>
      <c r="O225" s="5">
        <f t="shared" si="396"/>
        <v>8.3627480024285716E-2</v>
      </c>
      <c r="P225" s="5">
        <f t="shared" si="397"/>
        <v>0.12386592388971654</v>
      </c>
      <c r="Q225" s="5">
        <f t="shared" si="398"/>
        <v>8.9834495708409762E-2</v>
      </c>
      <c r="R225" s="5">
        <f t="shared" si="399"/>
        <v>4.2697315157346497E-2</v>
      </c>
      <c r="S225" s="5">
        <f t="shared" si="400"/>
        <v>4.6835616750420979E-2</v>
      </c>
      <c r="T225" s="5">
        <f t="shared" si="401"/>
        <v>9.1732807783981157E-2</v>
      </c>
      <c r="U225" s="5">
        <f t="shared" si="402"/>
        <v>6.3241680701597747E-2</v>
      </c>
      <c r="V225" s="5">
        <f t="shared" si="403"/>
        <v>7.8707863309268496E-3</v>
      </c>
      <c r="W225" s="5">
        <f t="shared" si="404"/>
        <v>4.4353175155891773E-2</v>
      </c>
      <c r="X225" s="5">
        <f t="shared" si="405"/>
        <v>4.5290411652010719E-2</v>
      </c>
      <c r="Y225" s="5">
        <f t="shared" si="406"/>
        <v>2.3123726547186207E-2</v>
      </c>
      <c r="Z225" s="5">
        <f t="shared" si="407"/>
        <v>1.4533187106410061E-2</v>
      </c>
      <c r="AA225" s="5">
        <f t="shared" si="408"/>
        <v>2.1526018092077191E-2</v>
      </c>
      <c r="AB225" s="5">
        <f t="shared" si="409"/>
        <v>1.5941770084830848E-2</v>
      </c>
      <c r="AC225" s="5">
        <f t="shared" si="410"/>
        <v>7.4401643435032297E-4</v>
      </c>
      <c r="AD225" s="5">
        <f t="shared" si="411"/>
        <v>1.6423569789892983E-2</v>
      </c>
      <c r="AE225" s="5">
        <f t="shared" si="412"/>
        <v>1.6770619780103201E-2</v>
      </c>
      <c r="AF225" s="5">
        <f t="shared" si="413"/>
        <v>8.5625016791986176E-3</v>
      </c>
      <c r="AG225" s="5">
        <f t="shared" si="414"/>
        <v>2.9144792487340422E-3</v>
      </c>
      <c r="AH225" s="5">
        <f t="shared" si="415"/>
        <v>3.7100727532556966E-3</v>
      </c>
      <c r="AI225" s="5">
        <f t="shared" si="416"/>
        <v>5.4952222540560324E-3</v>
      </c>
      <c r="AJ225" s="5">
        <f t="shared" si="417"/>
        <v>4.0696597654282535E-3</v>
      </c>
      <c r="AK225" s="5">
        <f t="shared" si="418"/>
        <v>2.0092764029845519E-3</v>
      </c>
      <c r="AL225" s="5">
        <f t="shared" si="419"/>
        <v>4.501185472934027E-5</v>
      </c>
      <c r="AM225" s="5">
        <f t="shared" si="420"/>
        <v>4.8651965717526301E-3</v>
      </c>
      <c r="AN225" s="5">
        <f t="shared" si="421"/>
        <v>4.9680040882790679E-3</v>
      </c>
      <c r="AO225" s="5">
        <f t="shared" si="422"/>
        <v>2.5364920262889268E-3</v>
      </c>
      <c r="AP225" s="5">
        <f t="shared" si="423"/>
        <v>8.633637285184537E-4</v>
      </c>
      <c r="AQ225" s="5">
        <f t="shared" si="424"/>
        <v>2.2040191334994741E-4</v>
      </c>
      <c r="AR225" s="5">
        <f t="shared" si="425"/>
        <v>7.5769421992120251E-4</v>
      </c>
      <c r="AS225" s="5">
        <f t="shared" si="426"/>
        <v>1.1222685957915117E-3</v>
      </c>
      <c r="AT225" s="5">
        <f t="shared" si="427"/>
        <v>8.3113132447468945E-4</v>
      </c>
      <c r="AU225" s="5">
        <f t="shared" si="428"/>
        <v>4.1034697107475719E-4</v>
      </c>
      <c r="AV225" s="5">
        <f t="shared" si="429"/>
        <v>1.5194768117119187E-4</v>
      </c>
      <c r="AW225" s="5">
        <f t="shared" si="430"/>
        <v>1.8910751876144132E-6</v>
      </c>
      <c r="AX225" s="5">
        <f t="shared" si="431"/>
        <v>1.2010248068581742E-3</v>
      </c>
      <c r="AY225" s="5">
        <f t="shared" si="432"/>
        <v>1.2264039207045966E-3</v>
      </c>
      <c r="AZ225" s="5">
        <f t="shared" si="433"/>
        <v>6.2615966303567687E-4</v>
      </c>
      <c r="BA225" s="5">
        <f t="shared" si="434"/>
        <v>2.1313039257500962E-4</v>
      </c>
      <c r="BB225" s="5">
        <f t="shared" si="435"/>
        <v>5.4408524200068367E-5</v>
      </c>
      <c r="BC225" s="5">
        <f t="shared" si="436"/>
        <v>1.1111648488471964E-5</v>
      </c>
      <c r="BD225" s="5">
        <f t="shared" si="437"/>
        <v>1.2895086994323075E-4</v>
      </c>
      <c r="BE225" s="5">
        <f t="shared" si="438"/>
        <v>1.909972491968244E-4</v>
      </c>
      <c r="BF225" s="5">
        <f t="shared" si="439"/>
        <v>1.4144902324743431E-4</v>
      </c>
      <c r="BG225" s="5">
        <f t="shared" si="440"/>
        <v>6.9836350215476912E-5</v>
      </c>
      <c r="BH225" s="5">
        <f t="shared" si="441"/>
        <v>2.585975339091215E-5</v>
      </c>
      <c r="BI225" s="5">
        <f t="shared" si="442"/>
        <v>7.6605016542298289E-6</v>
      </c>
      <c r="BJ225" s="8">
        <f t="shared" si="443"/>
        <v>0.47709413606789153</v>
      </c>
      <c r="BK225" s="8">
        <f t="shared" si="444"/>
        <v>0.26248465819475536</v>
      </c>
      <c r="BL225" s="8">
        <f t="shared" si="445"/>
        <v>0.24615663777594396</v>
      </c>
      <c r="BM225" s="8">
        <f t="shared" si="446"/>
        <v>0.45581934106738686</v>
      </c>
      <c r="BN225" s="8">
        <f t="shared" si="447"/>
        <v>0.54322476523209728</v>
      </c>
    </row>
    <row r="226" spans="1:66" x14ac:dyDescent="0.25">
      <c r="A226" t="s">
        <v>99</v>
      </c>
      <c r="B226" t="s">
        <v>113</v>
      </c>
      <c r="C226" t="s">
        <v>105</v>
      </c>
      <c r="D226" s="16"/>
      <c r="E226">
        <f>VLOOKUP(A226,home!$A$2:$E$405,3,FALSE)</f>
        <v>1.3478000000000001</v>
      </c>
      <c r="F226">
        <f>VLOOKUP(B226,home!$B$2:$E$405,3,FALSE)</f>
        <v>1.2581</v>
      </c>
      <c r="G226">
        <f>VLOOKUP(C226,away!$B$2:$E$405,4,FALSE)</f>
        <v>0.6129</v>
      </c>
      <c r="H226">
        <f>VLOOKUP(A226,away!$A$2:$E$405,3,FALSE)</f>
        <v>1.2736000000000001</v>
      </c>
      <c r="I226">
        <f>VLOOKUP(C226,away!$B$2:$E$405,3,FALSE)</f>
        <v>1.1607000000000001</v>
      </c>
      <c r="J226">
        <f>VLOOKUP(B226,home!$B$2:$E$405,4,FALSE)</f>
        <v>0.71689999999999998</v>
      </c>
      <c r="K226" s="3">
        <f t="shared" si="392"/>
        <v>1.0392744146220001</v>
      </c>
      <c r="L226" s="3">
        <f t="shared" si="393"/>
        <v>1.059769985088</v>
      </c>
      <c r="M226" s="5">
        <f t="shared" si="394"/>
        <v>0.12257350358103236</v>
      </c>
      <c r="N226" s="5">
        <f t="shared" si="395"/>
        <v>0.12738750618234504</v>
      </c>
      <c r="O226" s="5">
        <f t="shared" si="396"/>
        <v>0.12989972006225459</v>
      </c>
      <c r="P226" s="5">
        <f t="shared" si="397"/>
        <v>0.13500145552726131</v>
      </c>
      <c r="Q226" s="5">
        <f t="shared" si="398"/>
        <v>6.6195287958906515E-2</v>
      </c>
      <c r="R226" s="5">
        <f t="shared" si="399"/>
        <v>6.8831912196655451E-2</v>
      </c>
      <c r="S226" s="5">
        <f t="shared" si="400"/>
        <v>3.7172375068871326E-2</v>
      </c>
      <c r="T226" s="5">
        <f t="shared" si="401"/>
        <v>7.0151779333106221E-2</v>
      </c>
      <c r="U226" s="5">
        <f t="shared" si="402"/>
        <v>7.1535245255492E-2</v>
      </c>
      <c r="V226" s="5">
        <f t="shared" si="403"/>
        <v>4.5490389150551489E-3</v>
      </c>
      <c r="W226" s="5">
        <f t="shared" si="404"/>
        <v>2.293168971474244E-2</v>
      </c>
      <c r="X226" s="5">
        <f t="shared" si="405"/>
        <v>2.4302316467035238E-2</v>
      </c>
      <c r="Y226" s="5">
        <f t="shared" si="406"/>
        <v>1.2877432779936894E-2</v>
      </c>
      <c r="Z226" s="5">
        <f t="shared" si="407"/>
        <v>2.4315331520742695E-2</v>
      </c>
      <c r="AA226" s="5">
        <f t="shared" si="408"/>
        <v>2.5270301932559733E-2</v>
      </c>
      <c r="AB226" s="5">
        <f t="shared" si="409"/>
        <v>1.3131389124141106E-2</v>
      </c>
      <c r="AC226" s="5">
        <f t="shared" si="410"/>
        <v>3.1314214371410022E-4</v>
      </c>
      <c r="AD226" s="5">
        <f t="shared" si="411"/>
        <v>5.9580796011455715E-3</v>
      </c>
      <c r="AE226" s="5">
        <f t="shared" si="412"/>
        <v>6.3141939300591591E-3</v>
      </c>
      <c r="AF226" s="5">
        <f t="shared" si="413"/>
        <v>3.3457966035507678E-3</v>
      </c>
      <c r="AG226" s="5">
        <f t="shared" si="414"/>
        <v>1.1819249388841596E-3</v>
      </c>
      <c r="AH226" s="5">
        <f t="shared" si="415"/>
        <v>6.4421646307868145E-3</v>
      </c>
      <c r="AI226" s="5">
        <f t="shared" si="416"/>
        <v>6.6951768755595196E-3</v>
      </c>
      <c r="AJ226" s="5">
        <f t="shared" si="417"/>
        <v>3.4790630140689354E-3</v>
      </c>
      <c r="AK226" s="5">
        <f t="shared" si="418"/>
        <v>1.2052337257931816E-3</v>
      </c>
      <c r="AL226" s="5">
        <f t="shared" si="419"/>
        <v>1.379568795971732E-5</v>
      </c>
      <c r="AM226" s="5">
        <f t="shared" si="420"/>
        <v>1.2384159379503692E-3</v>
      </c>
      <c r="AN226" s="5">
        <f t="shared" si="421"/>
        <v>1.3124360400944041E-3</v>
      </c>
      <c r="AO226" s="5">
        <f t="shared" si="422"/>
        <v>6.9544016131990022E-4</v>
      </c>
      <c r="AP226" s="5">
        <f t="shared" si="423"/>
        <v>2.4566886979719569E-4</v>
      </c>
      <c r="AQ226" s="5">
        <f t="shared" si="424"/>
        <v>6.5088123620389964E-5</v>
      </c>
      <c r="AR226" s="5">
        <f t="shared" si="425"/>
        <v>1.3654425429406774E-3</v>
      </c>
      <c r="AS226" s="5">
        <f t="shared" si="426"/>
        <v>1.4190694995146475E-3</v>
      </c>
      <c r="AT226" s="5">
        <f t="shared" si="427"/>
        <v>7.3740131170800993E-4</v>
      </c>
      <c r="AU226" s="5">
        <f t="shared" si="428"/>
        <v>2.5545410552227908E-4</v>
      </c>
      <c r="AV226" s="5">
        <f t="shared" si="429"/>
        <v>6.63717289948633E-5</v>
      </c>
      <c r="AW226" s="5">
        <f t="shared" si="430"/>
        <v>4.2206827834136356E-7</v>
      </c>
      <c r="AX226" s="5">
        <f t="shared" si="431"/>
        <v>2.1450899982865406E-4</v>
      </c>
      <c r="AY226" s="5">
        <f t="shared" si="432"/>
        <v>2.2733019954965448E-4</v>
      </c>
      <c r="AZ226" s="5">
        <f t="shared" si="433"/>
        <v>1.204588610933947E-4</v>
      </c>
      <c r="BA226" s="5">
        <f t="shared" si="434"/>
        <v>4.2552895141554794E-5</v>
      </c>
      <c r="BB226" s="5">
        <f t="shared" si="435"/>
        <v>1.1274070262404186E-5</v>
      </c>
      <c r="BC226" s="5">
        <f t="shared" si="436"/>
        <v>2.3895842547738309E-6</v>
      </c>
      <c r="BD226" s="5">
        <f t="shared" si="437"/>
        <v>2.411758372284603E-4</v>
      </c>
      <c r="BE226" s="5">
        <f t="shared" si="438"/>
        <v>2.5064787705657884E-4</v>
      </c>
      <c r="BF226" s="5">
        <f t="shared" si="439"/>
        <v>1.3024596285211152E-4</v>
      </c>
      <c r="BG226" s="5">
        <f t="shared" si="440"/>
        <v>4.5120432266668994E-5</v>
      </c>
      <c r="BH226" s="5">
        <f t="shared" si="441"/>
        <v>1.1723127707858505E-5</v>
      </c>
      <c r="BI226" s="5">
        <f t="shared" si="442"/>
        <v>2.4367093372247202E-6</v>
      </c>
      <c r="BJ226" s="8">
        <f t="shared" si="443"/>
        <v>0.3448215712526248</v>
      </c>
      <c r="BK226" s="8">
        <f t="shared" si="444"/>
        <v>0.29985064112344362</v>
      </c>
      <c r="BL226" s="8">
        <f t="shared" si="445"/>
        <v>0.33101529595244078</v>
      </c>
      <c r="BM226" s="8">
        <f t="shared" si="446"/>
        <v>0.3498865462095252</v>
      </c>
      <c r="BN226" s="8">
        <f t="shared" si="447"/>
        <v>0.64988938550845521</v>
      </c>
    </row>
    <row r="227" spans="1:66" x14ac:dyDescent="0.25">
      <c r="A227" t="s">
        <v>99</v>
      </c>
      <c r="B227" t="s">
        <v>116</v>
      </c>
      <c r="C227" t="s">
        <v>103</v>
      </c>
      <c r="D227" s="16"/>
      <c r="E227">
        <f>VLOOKUP(A227,home!$A$2:$E$405,3,FALSE)</f>
        <v>1.3478000000000001</v>
      </c>
      <c r="F227">
        <f>VLOOKUP(B227,home!$B$2:$E$405,3,FALSE)</f>
        <v>1</v>
      </c>
      <c r="G227">
        <f>VLOOKUP(C227,away!$B$2:$E$405,4,FALSE)</f>
        <v>0.96779999999999999</v>
      </c>
      <c r="H227">
        <f>VLOOKUP(A227,away!$A$2:$E$405,3,FALSE)</f>
        <v>1.2736000000000001</v>
      </c>
      <c r="I227">
        <f>VLOOKUP(C227,away!$B$2:$E$405,3,FALSE)</f>
        <v>1.0924</v>
      </c>
      <c r="J227">
        <f>VLOOKUP(B227,home!$B$2:$E$405,4,FALSE)</f>
        <v>1.3313999999999999</v>
      </c>
      <c r="K227" s="3">
        <f t="shared" si="392"/>
        <v>1.30440084</v>
      </c>
      <c r="L227" s="3">
        <f t="shared" si="393"/>
        <v>1.852351044096</v>
      </c>
      <c r="M227" s="5">
        <f t="shared" si="394"/>
        <v>4.2563768848595987E-2</v>
      </c>
      <c r="N227" s="5">
        <f t="shared" si="395"/>
        <v>5.5520215839674439E-2</v>
      </c>
      <c r="O227" s="5">
        <f t="shared" si="396"/>
        <v>7.8843041667357588E-2</v>
      </c>
      <c r="P227" s="5">
        <f t="shared" si="397"/>
        <v>0.10284292977905624</v>
      </c>
      <c r="Q227" s="5">
        <f t="shared" si="398"/>
        <v>3.6210308089126328E-2</v>
      </c>
      <c r="R227" s="5">
        <f t="shared" si="399"/>
        <v>7.302249527611715E-2</v>
      </c>
      <c r="S227" s="5">
        <f t="shared" si="400"/>
        <v>6.2122484049534403E-2</v>
      </c>
      <c r="T227" s="5">
        <f t="shared" si="401"/>
        <v>6.707420199593099E-2</v>
      </c>
      <c r="U227" s="5">
        <f t="shared" si="402"/>
        <v>9.5250604177063242E-2</v>
      </c>
      <c r="V227" s="5">
        <f t="shared" si="403"/>
        <v>1.6677873217928296E-2</v>
      </c>
      <c r="W227" s="5">
        <f t="shared" si="404"/>
        <v>1.5744252096038396E-2</v>
      </c>
      <c r="X227" s="5">
        <f t="shared" si="405"/>
        <v>2.9163881808607364E-2</v>
      </c>
      <c r="Y227" s="5">
        <f t="shared" si="406"/>
        <v>2.7010873459033101E-2</v>
      </c>
      <c r="Z227" s="5">
        <f t="shared" si="407"/>
        <v>4.5087765122403596E-2</v>
      </c>
      <c r="AA227" s="5">
        <f t="shared" si="408"/>
        <v>5.8812518699385953E-2</v>
      </c>
      <c r="AB227" s="5">
        <f t="shared" si="409"/>
        <v>3.8357549396997377E-2</v>
      </c>
      <c r="AC227" s="5">
        <f t="shared" si="410"/>
        <v>2.5185759370789083E-3</v>
      </c>
      <c r="AD227" s="5">
        <f t="shared" si="411"/>
        <v>5.1342039148110623E-3</v>
      </c>
      <c r="AE227" s="5">
        <f t="shared" si="412"/>
        <v>9.5103479822020408E-3</v>
      </c>
      <c r="AF227" s="5">
        <f t="shared" si="413"/>
        <v>8.8082515072741216E-3</v>
      </c>
      <c r="AG227" s="5">
        <f t="shared" si="414"/>
        <v>5.4386579587197932E-3</v>
      </c>
      <c r="AH227" s="5">
        <f t="shared" si="415"/>
        <v>2.0879592200109886E-2</v>
      </c>
      <c r="AI227" s="5">
        <f t="shared" si="416"/>
        <v>2.7235357604680783E-2</v>
      </c>
      <c r="AJ227" s="5">
        <f t="shared" si="417"/>
        <v>1.7762911668623003E-2</v>
      </c>
      <c r="AK227" s="5">
        <f t="shared" si="418"/>
        <v>7.7233189671325518E-3</v>
      </c>
      <c r="AL227" s="5">
        <f t="shared" si="419"/>
        <v>2.4341615909209666E-4</v>
      </c>
      <c r="AM227" s="5">
        <f t="shared" si="420"/>
        <v>1.3394119798421664E-3</v>
      </c>
      <c r="AN227" s="5">
        <f t="shared" si="421"/>
        <v>2.4810611793353275E-3</v>
      </c>
      <c r="AO227" s="5">
        <f t="shared" si="422"/>
        <v>2.2978981330039239E-3</v>
      </c>
      <c r="AP227" s="5">
        <f t="shared" si="423"/>
        <v>1.4188380019653556E-3</v>
      </c>
      <c r="AQ227" s="5">
        <f t="shared" si="424"/>
        <v>6.5704651358590243E-4</v>
      </c>
      <c r="AR227" s="5">
        <f t="shared" si="425"/>
        <v>7.7352668824344504E-3</v>
      </c>
      <c r="AS227" s="5">
        <f t="shared" si="426"/>
        <v>1.0089888619071679E-2</v>
      </c>
      <c r="AT227" s="5">
        <f t="shared" si="427"/>
        <v>6.5806295951117691E-3</v>
      </c>
      <c r="AU227" s="5">
        <f t="shared" si="428"/>
        <v>2.8612595905308852E-3</v>
      </c>
      <c r="AV227" s="5">
        <f t="shared" si="429"/>
        <v>9.3305735333663571E-4</v>
      </c>
      <c r="AW227" s="5">
        <f t="shared" si="430"/>
        <v>1.6337337047308069E-5</v>
      </c>
      <c r="AX227" s="5">
        <f t="shared" si="431"/>
        <v>2.9118835193536454E-4</v>
      </c>
      <c r="AY227" s="5">
        <f t="shared" si="432"/>
        <v>5.3938304773606602E-4</v>
      </c>
      <c r="AZ227" s="5">
        <f t="shared" si="433"/>
        <v>4.9956337582079242E-4</v>
      </c>
      <c r="BA227" s="5">
        <f t="shared" si="434"/>
        <v>3.08455580264589E-4</v>
      </c>
      <c r="BB227" s="5">
        <f t="shared" si="435"/>
        <v>1.4284200404008729E-4</v>
      </c>
      <c r="BC227" s="5">
        <f t="shared" si="436"/>
        <v>5.2918707064884165E-5</v>
      </c>
      <c r="BD227" s="5">
        <f t="shared" si="437"/>
        <v>2.3880716143397742E-3</v>
      </c>
      <c r="BE227" s="5">
        <f t="shared" si="438"/>
        <v>3.1150026197249575E-3</v>
      </c>
      <c r="BF227" s="5">
        <f t="shared" si="439"/>
        <v>2.0316060168857177E-3</v>
      </c>
      <c r="BG227" s="5">
        <f t="shared" si="440"/>
        <v>8.8334286499159513E-4</v>
      </c>
      <c r="BH227" s="5">
        <f t="shared" si="441"/>
        <v>2.8805829377576082E-4</v>
      </c>
      <c r="BI227" s="5">
        <f t="shared" si="442"/>
        <v>7.5148696074013769E-5</v>
      </c>
      <c r="BJ227" s="8">
        <f t="shared" si="443"/>
        <v>0.26964380152601203</v>
      </c>
      <c r="BK227" s="8">
        <f t="shared" si="444"/>
        <v>0.22750843103902199</v>
      </c>
      <c r="BL227" s="8">
        <f t="shared" si="445"/>
        <v>0.45486872180374482</v>
      </c>
      <c r="BM227" s="8">
        <f t="shared" si="446"/>
        <v>0.60758291428056577</v>
      </c>
      <c r="BN227" s="8">
        <f t="shared" si="447"/>
        <v>0.38900275949992774</v>
      </c>
    </row>
    <row r="228" spans="1:66" x14ac:dyDescent="0.25">
      <c r="A228" t="s">
        <v>99</v>
      </c>
      <c r="B228" t="s">
        <v>109</v>
      </c>
      <c r="C228" t="s">
        <v>117</v>
      </c>
      <c r="D228" s="16"/>
      <c r="E228">
        <f>VLOOKUP(A228,home!$A$2:$E$405,3,FALSE)</f>
        <v>1.3478000000000001</v>
      </c>
      <c r="F228">
        <f>VLOOKUP(B228,home!$B$2:$E$405,3,FALSE)</f>
        <v>0.9355</v>
      </c>
      <c r="G228">
        <f>VLOOKUP(C228,away!$B$2:$E$405,4,FALSE)</f>
        <v>1</v>
      </c>
      <c r="H228">
        <f>VLOOKUP(A228,away!$A$2:$E$405,3,FALSE)</f>
        <v>1.2736000000000001</v>
      </c>
      <c r="I228">
        <f>VLOOKUP(C228,away!$B$2:$E$405,3,FALSE)</f>
        <v>0.81930000000000003</v>
      </c>
      <c r="J228">
        <f>VLOOKUP(B228,home!$B$2:$E$405,4,FALSE)</f>
        <v>0.81930000000000003</v>
      </c>
      <c r="K228" s="3">
        <f t="shared" si="392"/>
        <v>1.2608669000000001</v>
      </c>
      <c r="L228" s="3">
        <f t="shared" si="393"/>
        <v>0.85490717126400007</v>
      </c>
      <c r="M228" s="5">
        <f t="shared" si="394"/>
        <v>0.12053994692181848</v>
      </c>
      <c r="N228" s="5">
        <f t="shared" si="395"/>
        <v>0.15198482920147782</v>
      </c>
      <c r="O228" s="5">
        <f t="shared" si="396"/>
        <v>0.10305046504724454</v>
      </c>
      <c r="P228" s="5">
        <f t="shared" si="397"/>
        <v>0.12993292040767759</v>
      </c>
      <c r="Q228" s="5">
        <f t="shared" si="398"/>
        <v>9.5816320221148457E-2</v>
      </c>
      <c r="R228" s="5">
        <f t="shared" si="399"/>
        <v>4.4049290785489775E-2</v>
      </c>
      <c r="S228" s="5">
        <f t="shared" si="400"/>
        <v>3.5014458353415864E-2</v>
      </c>
      <c r="T228" s="5">
        <f t="shared" si="401"/>
        <v>8.1914059281187626E-2</v>
      </c>
      <c r="U228" s="5">
        <f t="shared" si="402"/>
        <v>5.5540292719899062E-2</v>
      </c>
      <c r="V228" s="5">
        <f t="shared" si="403"/>
        <v>4.1936589363405774E-3</v>
      </c>
      <c r="W228" s="5">
        <f t="shared" si="404"/>
        <v>4.0270542215548932E-2</v>
      </c>
      <c r="X228" s="5">
        <f t="shared" si="405"/>
        <v>3.4427575330762433E-2</v>
      </c>
      <c r="Y228" s="5">
        <f t="shared" si="406"/>
        <v>1.4716190519750191E-2</v>
      </c>
      <c r="Z228" s="5">
        <f t="shared" si="407"/>
        <v>1.2552684860536149E-2</v>
      </c>
      <c r="AA228" s="5">
        <f t="shared" si="408"/>
        <v>1.5827264846781146E-2</v>
      </c>
      <c r="AB228" s="5">
        <f t="shared" si="409"/>
        <v>9.9780371814199645E-3</v>
      </c>
      <c r="AC228" s="5">
        <f t="shared" si="410"/>
        <v>2.8252789153473631E-4</v>
      </c>
      <c r="AD228" s="5">
        <f t="shared" si="411"/>
        <v>1.2693948431159589E-2</v>
      </c>
      <c r="AE228" s="5">
        <f t="shared" si="412"/>
        <v>1.0852147545453734E-2</v>
      </c>
      <c r="AF228" s="5">
        <f t="shared" si="413"/>
        <v>4.6387893801117068E-3</v>
      </c>
      <c r="AG228" s="5">
        <f t="shared" si="414"/>
        <v>1.3219114356802612E-3</v>
      </c>
      <c r="AH228" s="5">
        <f t="shared" si="415"/>
        <v>2.6828450764723494E-3</v>
      </c>
      <c r="AI228" s="5">
        <f t="shared" si="416"/>
        <v>3.3827105547519542E-3</v>
      </c>
      <c r="AJ228" s="5">
        <f t="shared" si="417"/>
        <v>2.1325738853836896E-3</v>
      </c>
      <c r="AK228" s="5">
        <f t="shared" si="418"/>
        <v>8.9629727462822955E-4</v>
      </c>
      <c r="AL228" s="5">
        <f t="shared" si="419"/>
        <v>1.2181745547819604E-5</v>
      </c>
      <c r="AM228" s="5">
        <f t="shared" si="420"/>
        <v>3.2010758814312078E-3</v>
      </c>
      <c r="AN228" s="5">
        <f t="shared" si="421"/>
        <v>2.7366227267957692E-3</v>
      </c>
      <c r="AO228" s="5">
        <f t="shared" si="422"/>
        <v>1.1697791970908728E-3</v>
      </c>
      <c r="AP228" s="5">
        <f t="shared" si="423"/>
        <v>3.3335087479614378E-4</v>
      </c>
      <c r="AQ228" s="5">
        <f t="shared" si="424"/>
        <v>7.1246013352587782E-5</v>
      </c>
      <c r="AR228" s="5">
        <f t="shared" si="425"/>
        <v>4.5871669905330539E-4</v>
      </c>
      <c r="AS228" s="5">
        <f t="shared" si="426"/>
        <v>5.7838070231357413E-4</v>
      </c>
      <c r="AT228" s="5">
        <f t="shared" si="427"/>
        <v>3.6463054157296969E-4</v>
      </c>
      <c r="AU228" s="5">
        <f t="shared" si="428"/>
        <v>1.5325019353281053E-4</v>
      </c>
      <c r="AV228" s="5">
        <f t="shared" si="429"/>
        <v>4.8307024111028749E-5</v>
      </c>
      <c r="AW228" s="5">
        <f t="shared" si="430"/>
        <v>3.6474993816273713E-7</v>
      </c>
      <c r="AX228" s="5">
        <f t="shared" si="431"/>
        <v>6.7268843721415578E-4</v>
      </c>
      <c r="AY228" s="5">
        <f t="shared" si="432"/>
        <v>5.7508616900075473E-4</v>
      </c>
      <c r="AZ228" s="5">
        <f t="shared" si="433"/>
        <v>2.4582264498674298E-4</v>
      </c>
      <c r="BA228" s="5">
        <f t="shared" si="434"/>
        <v>7.0051847352750328E-5</v>
      </c>
      <c r="BB228" s="5">
        <f t="shared" si="435"/>
        <v>1.4971956665539328E-5</v>
      </c>
      <c r="BC228" s="5">
        <f t="shared" si="436"/>
        <v>2.5599266242446844E-6</v>
      </c>
      <c r="BD228" s="5">
        <f t="shared" si="437"/>
        <v>6.5360032599870121E-5</v>
      </c>
      <c r="BE228" s="5">
        <f t="shared" si="438"/>
        <v>8.2410301688097185E-5</v>
      </c>
      <c r="BF228" s="5">
        <f t="shared" si="439"/>
        <v>5.1954210808767962E-5</v>
      </c>
      <c r="BG228" s="5">
        <f t="shared" si="440"/>
        <v>2.1835781574799255E-5</v>
      </c>
      <c r="BH228" s="5">
        <f t="shared" si="441"/>
        <v>6.8830035558235687E-6</v>
      </c>
      <c r="BI228" s="5">
        <f t="shared" si="442"/>
        <v>1.7357102712240464E-6</v>
      </c>
      <c r="BJ228" s="8">
        <f t="shared" si="443"/>
        <v>0.45772956923759145</v>
      </c>
      <c r="BK228" s="8">
        <f t="shared" si="444"/>
        <v>0.29055078042533583</v>
      </c>
      <c r="BL228" s="8">
        <f t="shared" si="445"/>
        <v>0.23937324157315304</v>
      </c>
      <c r="BM228" s="8">
        <f t="shared" si="446"/>
        <v>0.3542577820926972</v>
      </c>
      <c r="BN228" s="8">
        <f t="shared" si="447"/>
        <v>0.64537377258485673</v>
      </c>
    </row>
    <row r="229" spans="1:66" x14ac:dyDescent="0.25">
      <c r="A229" t="s">
        <v>99</v>
      </c>
      <c r="B229" t="s">
        <v>416</v>
      </c>
      <c r="C229" t="s">
        <v>121</v>
      </c>
      <c r="D229" s="16"/>
      <c r="E229">
        <f>VLOOKUP(A229,home!$A$2:$E$405,3,FALSE)</f>
        <v>1.3478000000000001</v>
      </c>
      <c r="F229">
        <f>VLOOKUP(B229,home!$B$2:$E$405,3,FALSE)</f>
        <v>0.7641</v>
      </c>
      <c r="G229">
        <f>VLOOKUP(C229,away!$B$2:$E$405,4,FALSE)</f>
        <v>1.1291</v>
      </c>
      <c r="H229">
        <f>VLOOKUP(A229,away!$A$2:$E$405,3,FALSE)</f>
        <v>1.2736000000000001</v>
      </c>
      <c r="I229">
        <f>VLOOKUP(C229,away!$B$2:$E$405,3,FALSE)</f>
        <v>0.99</v>
      </c>
      <c r="J229">
        <f>VLOOKUP(B229,home!$B$2:$E$405,4,FALSE)</f>
        <v>0.69979999999999998</v>
      </c>
      <c r="K229" s="3">
        <f t="shared" si="392"/>
        <v>1.1628081288180001</v>
      </c>
      <c r="L229" s="3">
        <f t="shared" si="393"/>
        <v>0.88235262719999996</v>
      </c>
      <c r="M229" s="5">
        <f t="shared" si="394"/>
        <v>0.12935939300488625</v>
      </c>
      <c r="N229" s="5">
        <f t="shared" si="395"/>
        <v>0.15042015372504405</v>
      </c>
      <c r="O229" s="5">
        <f t="shared" si="396"/>
        <v>0.11414060027085866</v>
      </c>
      <c r="P229" s="5">
        <f t="shared" si="397"/>
        <v>0.13272361782312048</v>
      </c>
      <c r="Q229" s="5">
        <f t="shared" si="398"/>
        <v>8.7454888744767215E-2</v>
      </c>
      <c r="R229" s="5">
        <f t="shared" si="399"/>
        <v>5.0356129259588579E-2</v>
      </c>
      <c r="S229" s="5">
        <f t="shared" si="400"/>
        <v>3.4043833847056545E-2</v>
      </c>
      <c r="T229" s="5">
        <f t="shared" si="401"/>
        <v>7.716605084542906E-2</v>
      </c>
      <c r="U229" s="5">
        <f t="shared" si="402"/>
        <v>5.855451643885954E-2</v>
      </c>
      <c r="V229" s="5">
        <f t="shared" si="403"/>
        <v>3.8810228085338757E-3</v>
      </c>
      <c r="W229" s="5">
        <f t="shared" si="404"/>
        <v>3.3897751845763047E-2</v>
      </c>
      <c r="X229" s="5">
        <f t="shared" si="405"/>
        <v>2.9909770397282671E-2</v>
      </c>
      <c r="Y229" s="5">
        <f t="shared" si="406"/>
        <v>1.3195482244495575E-2</v>
      </c>
      <c r="Z229" s="5">
        <f t="shared" si="407"/>
        <v>1.481062098260693E-2</v>
      </c>
      <c r="AA229" s="5">
        <f t="shared" si="408"/>
        <v>1.7221910471417773E-2</v>
      </c>
      <c r="AB229" s="5">
        <f t="shared" si="409"/>
        <v>1.0012888744970213E-2</v>
      </c>
      <c r="AC229" s="5">
        <f t="shared" si="410"/>
        <v>2.4887223882497989E-4</v>
      </c>
      <c r="AD229" s="5">
        <f t="shared" si="411"/>
        <v>9.8541453487271599E-3</v>
      </c>
      <c r="AE229" s="5">
        <f t="shared" si="412"/>
        <v>8.6948310372600684E-3</v>
      </c>
      <c r="AF229" s="5">
        <f t="shared" si="413"/>
        <v>3.8359535043932607E-3</v>
      </c>
      <c r="AG229" s="5">
        <f t="shared" si="414"/>
        <v>1.1282212174728138E-3</v>
      </c>
      <c r="AH229" s="5">
        <f t="shared" si="415"/>
        <v>3.2670475836166662E-3</v>
      </c>
      <c r="AI229" s="5">
        <f t="shared" si="416"/>
        <v>3.7989494874646644E-3</v>
      </c>
      <c r="AJ229" s="5">
        <f t="shared" si="417"/>
        <v>2.2087246724964435E-3</v>
      </c>
      <c r="AK229" s="5">
        <f t="shared" si="418"/>
        <v>8.5610766783324665E-4</v>
      </c>
      <c r="AL229" s="5">
        <f t="shared" si="419"/>
        <v>1.0213784448213457E-5</v>
      </c>
      <c r="AM229" s="5">
        <f t="shared" si="420"/>
        <v>2.2916960628108049E-3</v>
      </c>
      <c r="AN229" s="5">
        <f t="shared" si="421"/>
        <v>2.0220840417650098E-3</v>
      </c>
      <c r="AO229" s="5">
        <f t="shared" si="422"/>
        <v>8.9209558333527524E-4</v>
      </c>
      <c r="AP229" s="5">
        <f t="shared" si="423"/>
        <v>2.6238096055646563E-4</v>
      </c>
      <c r="AQ229" s="5">
        <f t="shared" si="424"/>
        <v>5.7878132468564239E-5</v>
      </c>
      <c r="AR229" s="5">
        <f t="shared" si="425"/>
        <v>5.7653760371831559E-4</v>
      </c>
      <c r="AS229" s="5">
        <f t="shared" si="426"/>
        <v>6.7040261217290824E-4</v>
      </c>
      <c r="AT229" s="5">
        <f t="shared" si="427"/>
        <v>3.8977480350773947E-4</v>
      </c>
      <c r="AU229" s="5">
        <f t="shared" si="428"/>
        <v>1.5107776997574606E-4</v>
      </c>
      <c r="AV229" s="5">
        <f t="shared" si="429"/>
        <v>4.3918614752873378E-5</v>
      </c>
      <c r="AW229" s="5">
        <f t="shared" si="430"/>
        <v>2.910947881417318E-7</v>
      </c>
      <c r="AX229" s="5">
        <f t="shared" si="431"/>
        <v>4.4413380176943495E-4</v>
      </c>
      <c r="AY229" s="5">
        <f t="shared" si="432"/>
        <v>3.9188262681958487E-4</v>
      </c>
      <c r="AZ229" s="5">
        <f t="shared" si="433"/>
        <v>1.7288933266414893E-4</v>
      </c>
      <c r="BA229" s="5">
        <f t="shared" si="434"/>
        <v>5.0849785630355544E-5</v>
      </c>
      <c r="BB229" s="5">
        <f t="shared" si="435"/>
        <v>1.1216860485875251E-5</v>
      </c>
      <c r="BC229" s="5">
        <f t="shared" si="436"/>
        <v>1.97944526372958E-6</v>
      </c>
      <c r="BD229" s="5">
        <f t="shared" si="437"/>
        <v>8.4784911553407999E-5</v>
      </c>
      <c r="BE229" s="5">
        <f t="shared" si="438"/>
        <v>9.8588584355418002E-5</v>
      </c>
      <c r="BF229" s="5">
        <f t="shared" si="439"/>
        <v>5.7319803648569585E-5</v>
      </c>
      <c r="BG229" s="5">
        <f t="shared" si="440"/>
        <v>2.2217311208269459E-5</v>
      </c>
      <c r="BH229" s="5">
        <f t="shared" si="441"/>
        <v>6.4586175183637478E-6</v>
      </c>
      <c r="BI229" s="5">
        <f t="shared" si="442"/>
        <v>1.5020265902559404E-6</v>
      </c>
      <c r="BJ229" s="8">
        <f t="shared" si="443"/>
        <v>0.42215633554420412</v>
      </c>
      <c r="BK229" s="8">
        <f t="shared" si="444"/>
        <v>0.30065883613368993</v>
      </c>
      <c r="BL229" s="8">
        <f t="shared" si="445"/>
        <v>0.26251945725610765</v>
      </c>
      <c r="BM229" s="8">
        <f t="shared" si="446"/>
        <v>0.33529887555631199</v>
      </c>
      <c r="BN229" s="8">
        <f t="shared" si="447"/>
        <v>0.66445478282826531</v>
      </c>
    </row>
    <row r="230" spans="1:66" s="10" customFormat="1" x14ac:dyDescent="0.25">
      <c r="A230" t="s">
        <v>99</v>
      </c>
      <c r="B230" t="s">
        <v>119</v>
      </c>
      <c r="C230" t="s">
        <v>92</v>
      </c>
      <c r="D230" s="16"/>
      <c r="E230">
        <f>VLOOKUP(A230,home!$A$2:$E$405,3,FALSE)</f>
        <v>1.3478000000000001</v>
      </c>
      <c r="F230">
        <f>VLOOKUP(B230,home!$B$2:$E$405,3,FALSE)</f>
        <v>0.8387</v>
      </c>
      <c r="G230">
        <f>VLOOKUP(C230,away!$B$2:$E$405,4,FALSE)</f>
        <v>0.86829999999999996</v>
      </c>
      <c r="H230">
        <f>VLOOKUP(A230,away!$A$2:$E$405,3,FALSE)</f>
        <v>1.2736000000000001</v>
      </c>
      <c r="I230">
        <f>VLOOKUP(C230,away!$B$2:$E$405,3,FALSE)</f>
        <v>0.74099999999999999</v>
      </c>
      <c r="J230">
        <f>VLOOKUP(B230,home!$B$2:$E$405,4,FALSE)</f>
        <v>1.4338</v>
      </c>
      <c r="K230" s="3">
        <f t="shared" si="392"/>
        <v>0.98152619843799993</v>
      </c>
      <c r="L230" s="3">
        <f t="shared" si="393"/>
        <v>1.3531309708800001</v>
      </c>
      <c r="M230" s="5">
        <f t="shared" si="394"/>
        <v>9.6843677820066948E-2</v>
      </c>
      <c r="N230" s="5">
        <f t="shared" si="395"/>
        <v>9.5054606933484748E-2</v>
      </c>
      <c r="O230" s="5">
        <f t="shared" si="396"/>
        <v>0.13104217979225713</v>
      </c>
      <c r="P230" s="5">
        <f t="shared" si="397"/>
        <v>0.12862133256652303</v>
      </c>
      <c r="Q230" s="5">
        <f t="shared" si="398"/>
        <v>4.6649293493720816E-2</v>
      </c>
      <c r="R230" s="5">
        <f t="shared" si="399"/>
        <v>8.8658615984264208E-2</v>
      </c>
      <c r="S230" s="5">
        <f t="shared" si="400"/>
        <v>4.2706575079494123E-2</v>
      </c>
      <c r="T230" s="5">
        <f t="shared" si="401"/>
        <v>6.3122603796024523E-2</v>
      </c>
      <c r="U230" s="5">
        <f t="shared" si="402"/>
        <v>8.7020754305809342E-2</v>
      </c>
      <c r="V230" s="5">
        <f t="shared" si="403"/>
        <v>6.3022258823276093E-3</v>
      </c>
      <c r="W230" s="5">
        <f t="shared" si="404"/>
        <v>1.5262501234236774E-2</v>
      </c>
      <c r="X230" s="5">
        <f t="shared" si="405"/>
        <v>2.0652163113140005E-2</v>
      </c>
      <c r="Y230" s="5">
        <f t="shared" si="406"/>
        <v>1.3972540762027632E-2</v>
      </c>
      <c r="Z230" s="5">
        <f t="shared" si="407"/>
        <v>3.9988906374554843E-2</v>
      </c>
      <c r="AA230" s="5">
        <f t="shared" si="408"/>
        <v>3.9250159253509921E-2</v>
      </c>
      <c r="AB230" s="5">
        <f t="shared" si="409"/>
        <v>1.9262529800091834E-2</v>
      </c>
      <c r="AC230" s="5">
        <f t="shared" si="410"/>
        <v>5.2313733157824394E-4</v>
      </c>
      <c r="AD230" s="5">
        <f t="shared" si="411"/>
        <v>3.7451362037739249E-3</v>
      </c>
      <c r="AE230" s="5">
        <f t="shared" si="412"/>
        <v>5.0676597874904491E-3</v>
      </c>
      <c r="AF230" s="5">
        <f t="shared" si="413"/>
        <v>3.4286037041682434E-3</v>
      </c>
      <c r="AG230" s="5">
        <f t="shared" si="414"/>
        <v>1.5464499529946468E-3</v>
      </c>
      <c r="AH230" s="5">
        <f t="shared" si="415"/>
        <v>1.3527556926757698E-2</v>
      </c>
      <c r="AI230" s="5">
        <f t="shared" si="416"/>
        <v>1.3277651524474117E-2</v>
      </c>
      <c r="AJ230" s="5">
        <f t="shared" si="417"/>
        <v>6.5161814125007959E-3</v>
      </c>
      <c r="AK230" s="5">
        <f t="shared" si="418"/>
        <v>2.1319342567147547E-3</v>
      </c>
      <c r="AL230" s="5">
        <f t="shared" si="419"/>
        <v>2.7791848561516079E-5</v>
      </c>
      <c r="AM230" s="5">
        <f t="shared" si="420"/>
        <v>7.3518986014454893E-4</v>
      </c>
      <c r="AN230" s="5">
        <f t="shared" si="421"/>
        <v>9.9480816923852512E-4</v>
      </c>
      <c r="AO230" s="5">
        <f t="shared" si="422"/>
        <v>6.7305287194054043E-4</v>
      </c>
      <c r="AP230" s="5">
        <f t="shared" si="423"/>
        <v>3.0357622868749202E-4</v>
      </c>
      <c r="AQ230" s="5">
        <f t="shared" si="424"/>
        <v>1.026945992649987E-4</v>
      </c>
      <c r="AR230" s="5">
        <f t="shared" si="425"/>
        <v>3.6609112475876277E-3</v>
      </c>
      <c r="AS230" s="5">
        <f t="shared" si="426"/>
        <v>3.5932802996635994E-3</v>
      </c>
      <c r="AT230" s="5">
        <f t="shared" si="427"/>
        <v>1.7634493762254848E-3</v>
      </c>
      <c r="AU230" s="5">
        <f t="shared" si="428"/>
        <v>5.7695725412815419E-4</v>
      </c>
      <c r="AV230" s="5">
        <f t="shared" si="429"/>
        <v>1.4157466507640855E-4</v>
      </c>
      <c r="AW230" s="5">
        <f t="shared" si="430"/>
        <v>1.0253134733708454E-6</v>
      </c>
      <c r="AX230" s="5">
        <f t="shared" si="431"/>
        <v>1.2026801809297395E-4</v>
      </c>
      <c r="AY230" s="5">
        <f t="shared" si="432"/>
        <v>1.6273838008795926E-4</v>
      </c>
      <c r="AZ230" s="5">
        <f t="shared" si="433"/>
        <v>1.101031711239294E-4</v>
      </c>
      <c r="BA230" s="5">
        <f t="shared" si="434"/>
        <v>4.9661336946629802E-5</v>
      </c>
      <c r="BB230" s="5">
        <f t="shared" si="435"/>
        <v>1.6799573269447991E-5</v>
      </c>
      <c r="BC230" s="5">
        <f t="shared" si="436"/>
        <v>4.5464045776915772E-6</v>
      </c>
      <c r="BD230" s="5">
        <f t="shared" si="437"/>
        <v>8.2561539845895878E-4</v>
      </c>
      <c r="BE230" s="5">
        <f t="shared" si="438"/>
        <v>8.1036314342129636E-4</v>
      </c>
      <c r="BF230" s="5">
        <f t="shared" si="439"/>
        <v>3.9769632775828629E-4</v>
      </c>
      <c r="BG230" s="5">
        <f t="shared" si="440"/>
        <v>1.3011645490578123E-4</v>
      </c>
      <c r="BH230" s="5">
        <f t="shared" si="441"/>
        <v>3.1928177334475212E-5</v>
      </c>
      <c r="BI230" s="5">
        <f t="shared" si="442"/>
        <v>6.2676685044323572E-6</v>
      </c>
      <c r="BJ230" s="8">
        <f t="shared" si="443"/>
        <v>0.27177499759443641</v>
      </c>
      <c r="BK230" s="8">
        <f t="shared" si="444"/>
        <v>0.27518747890863937</v>
      </c>
      <c r="BL230" s="8">
        <f t="shared" si="445"/>
        <v>0.41262572326944441</v>
      </c>
      <c r="BM230" s="8">
        <f t="shared" si="446"/>
        <v>0.41254568649014361</v>
      </c>
      <c r="BN230" s="8">
        <f t="shared" si="447"/>
        <v>0.5868697065903169</v>
      </c>
    </row>
    <row r="231" spans="1:66" x14ac:dyDescent="0.25">
      <c r="A231" t="s">
        <v>122</v>
      </c>
      <c r="B231" t="s">
        <v>123</v>
      </c>
      <c r="C231" t="s">
        <v>389</v>
      </c>
      <c r="D231" s="16"/>
      <c r="E231">
        <f>VLOOKUP(A231,home!$A$2:$E$405,3,FALSE)</f>
        <v>1.2608999999999999</v>
      </c>
      <c r="F231">
        <f>VLOOKUP(B231,home!$B$2:$E$405,3,FALSE)</f>
        <v>1.1033999999999999</v>
      </c>
      <c r="G231">
        <f>VLOOKUP(C231,away!$B$2:$E$405,4,FALSE)</f>
        <v>0.79330000000000001</v>
      </c>
      <c r="H231">
        <f>VLOOKUP(A231,away!$A$2:$E$405,3,FALSE)</f>
        <v>1.0995999999999999</v>
      </c>
      <c r="I231">
        <f>VLOOKUP(C231,away!$B$2:$E$405,3,FALSE)</f>
        <v>1.1268</v>
      </c>
      <c r="J231">
        <f>VLOOKUP(B231,home!$B$2:$E$405,4,FALSE)</f>
        <v>1.2653000000000001</v>
      </c>
      <c r="K231" s="3">
        <f t="shared" si="392"/>
        <v>1.1037000916979998</v>
      </c>
      <c r="L231" s="3">
        <f t="shared" si="393"/>
        <v>1.5677437479840002</v>
      </c>
      <c r="M231" s="5">
        <f t="shared" si="394"/>
        <v>6.9152308347772404E-2</v>
      </c>
      <c r="N231" s="5">
        <f t="shared" si="395"/>
        <v>7.6323409064564765E-2</v>
      </c>
      <c r="O231" s="5">
        <f t="shared" si="396"/>
        <v>0.10841309907088197</v>
      </c>
      <c r="P231" s="5">
        <f t="shared" si="397"/>
        <v>0.11965554738579676</v>
      </c>
      <c r="Q231" s="5">
        <f t="shared" si="398"/>
        <v>4.2119076791632043E-2</v>
      </c>
      <c r="R231" s="5">
        <f t="shared" si="399"/>
        <v>8.4981979133972624E-2</v>
      </c>
      <c r="S231" s="5">
        <f t="shared" si="400"/>
        <v>5.1760564333554401E-2</v>
      </c>
      <c r="T231" s="5">
        <f t="shared" si="401"/>
        <v>6.603191931093913E-2</v>
      </c>
      <c r="U231" s="5">
        <f t="shared" si="402"/>
        <v>9.3794618162843083E-2</v>
      </c>
      <c r="V231" s="5">
        <f t="shared" si="403"/>
        <v>9.9513648548745035E-3</v>
      </c>
      <c r="W231" s="5">
        <f t="shared" si="404"/>
        <v>1.549560963905313E-2</v>
      </c>
      <c r="X231" s="5">
        <f t="shared" si="405"/>
        <v>2.4293145132826151E-2</v>
      </c>
      <c r="Y231" s="5">
        <f t="shared" si="406"/>
        <v>1.9042713200428076E-2</v>
      </c>
      <c r="Z231" s="5">
        <f t="shared" si="407"/>
        <v>4.4409988826197455E-2</v>
      </c>
      <c r="AA231" s="5">
        <f t="shared" si="408"/>
        <v>4.9015308739781278E-2</v>
      </c>
      <c r="AB231" s="5">
        <f t="shared" si="409"/>
        <v>2.7049100375351187E-2</v>
      </c>
      <c r="AC231" s="5">
        <f t="shared" si="410"/>
        <v>1.0761896795236788E-3</v>
      </c>
      <c r="AD231" s="5">
        <f t="shared" si="411"/>
        <v>4.2756264448848367E-3</v>
      </c>
      <c r="AE231" s="5">
        <f t="shared" si="412"/>
        <v>6.7030866276832591E-3</v>
      </c>
      <c r="AF231" s="5">
        <f t="shared" si="413"/>
        <v>5.2543610763727934E-3</v>
      </c>
      <c r="AG231" s="5">
        <f t="shared" si="414"/>
        <v>2.7458305757113101E-3</v>
      </c>
      <c r="AH231" s="5">
        <f t="shared" si="415"/>
        <v>1.7405870582577594E-2</v>
      </c>
      <c r="AI231" s="5">
        <f t="shared" si="416"/>
        <v>1.9210860958074408E-2</v>
      </c>
      <c r="AJ231" s="5">
        <f t="shared" si="417"/>
        <v>1.0601514500512126E-2</v>
      </c>
      <c r="AK231" s="5">
        <f t="shared" si="418"/>
        <v>3.9002975087843034E-3</v>
      </c>
      <c r="AL231" s="5">
        <f t="shared" si="419"/>
        <v>7.4486054491049522E-5</v>
      </c>
      <c r="AM231" s="5">
        <f t="shared" si="420"/>
        <v>9.4380185985715745E-4</v>
      </c>
      <c r="AN231" s="5">
        <f t="shared" si="421"/>
        <v>1.4796394651267299E-3</v>
      </c>
      <c r="AO231" s="5">
        <f t="shared" si="422"/>
        <v>1.1598477603614106E-3</v>
      </c>
      <c r="AP231" s="5">
        <f t="shared" si="423"/>
        <v>6.0611469163994892E-4</v>
      </c>
      <c r="AQ231" s="5">
        <f t="shared" si="424"/>
        <v>2.3755812959494506E-4</v>
      </c>
      <c r="AR231" s="5">
        <f t="shared" si="425"/>
        <v>5.4575889568109241E-3</v>
      </c>
      <c r="AS231" s="5">
        <f t="shared" si="426"/>
        <v>6.023541432082208E-3</v>
      </c>
      <c r="AT231" s="5">
        <f t="shared" si="427"/>
        <v>3.3240916154679175E-3</v>
      </c>
      <c r="AU231" s="5">
        <f t="shared" si="428"/>
        <v>1.2229334069348312E-3</v>
      </c>
      <c r="AV231" s="5">
        <f t="shared" si="429"/>
        <v>3.3743792834363011E-4</v>
      </c>
      <c r="AW231" s="5">
        <f t="shared" si="430"/>
        <v>3.5801285900972097E-6</v>
      </c>
      <c r="AX231" s="5">
        <f t="shared" si="431"/>
        <v>1.7361236654484774E-4</v>
      </c>
      <c r="AY231" s="5">
        <f t="shared" si="432"/>
        <v>2.7217970222339157E-4</v>
      </c>
      <c r="AZ231" s="5">
        <f t="shared" si="433"/>
        <v>2.1335401324443457E-4</v>
      </c>
      <c r="BA231" s="5">
        <f t="shared" si="434"/>
        <v>1.114948067904193E-4</v>
      </c>
      <c r="BB231" s="5">
        <f t="shared" si="435"/>
        <v>4.3698821569590992E-5</v>
      </c>
      <c r="BC231" s="5">
        <f t="shared" si="436"/>
        <v>1.3701710861998914E-5</v>
      </c>
      <c r="BD231" s="5">
        <f t="shared" si="437"/>
        <v>1.4260168276844746E-3</v>
      </c>
      <c r="BE231" s="5">
        <f t="shared" si="438"/>
        <v>1.5738949034782453E-3</v>
      </c>
      <c r="BF231" s="5">
        <f t="shared" si="439"/>
        <v>8.6855397464597698E-4</v>
      </c>
      <c r="BG231" s="5">
        <f t="shared" si="440"/>
        <v>3.1954103382047573E-4</v>
      </c>
      <c r="BH231" s="5">
        <f t="shared" si="441"/>
        <v>8.816936708223317E-5</v>
      </c>
      <c r="BI231" s="5">
        <f t="shared" si="442"/>
        <v>1.9462507706723072E-5</v>
      </c>
      <c r="BJ231" s="8">
        <f t="shared" si="443"/>
        <v>0.26753978119191041</v>
      </c>
      <c r="BK231" s="8">
        <f t="shared" si="444"/>
        <v>0.25194264035823621</v>
      </c>
      <c r="BL231" s="8">
        <f t="shared" si="445"/>
        <v>0.43503388098683615</v>
      </c>
      <c r="BM231" s="8">
        <f t="shared" si="446"/>
        <v>0.49801227199492631</v>
      </c>
      <c r="BN231" s="8">
        <f t="shared" si="447"/>
        <v>0.50064541979462063</v>
      </c>
    </row>
    <row r="232" spans="1:66" x14ac:dyDescent="0.25">
      <c r="A232" t="s">
        <v>122</v>
      </c>
      <c r="B232" t="s">
        <v>127</v>
      </c>
      <c r="C232" t="s">
        <v>144</v>
      </c>
      <c r="D232" s="16"/>
      <c r="E232">
        <f>VLOOKUP(A232,home!$A$2:$E$405,3,FALSE)</f>
        <v>1.2608999999999999</v>
      </c>
      <c r="F232">
        <f>VLOOKUP(B232,home!$B$2:$E$405,3,FALSE)</f>
        <v>0.75860000000000005</v>
      </c>
      <c r="G232">
        <f>VLOOKUP(C232,away!$B$2:$E$405,4,FALSE)</f>
        <v>1.3448</v>
      </c>
      <c r="H232">
        <f>VLOOKUP(A232,away!$A$2:$E$405,3,FALSE)</f>
        <v>1.0995999999999999</v>
      </c>
      <c r="I232">
        <f>VLOOKUP(C232,away!$B$2:$E$405,3,FALSE)</f>
        <v>1.6211</v>
      </c>
      <c r="J232">
        <f>VLOOKUP(B232,home!$B$2:$E$405,4,FALSE)</f>
        <v>0.75129999999999997</v>
      </c>
      <c r="K232" s="3">
        <f t="shared" si="392"/>
        <v>1.286326401552</v>
      </c>
      <c r="L232" s="3">
        <f t="shared" si="393"/>
        <v>1.3392385000279998</v>
      </c>
      <c r="M232" s="5">
        <f t="shared" si="394"/>
        <v>7.2398847257134788E-2</v>
      </c>
      <c r="N232" s="5">
        <f t="shared" si="395"/>
        <v>9.3128548668783076E-2</v>
      </c>
      <c r="O232" s="5">
        <f t="shared" si="396"/>
        <v>9.6959323604401459E-2</v>
      </c>
      <c r="P232" s="5">
        <f t="shared" si="397"/>
        <v>0.12472133782896562</v>
      </c>
      <c r="Q232" s="5">
        <f t="shared" si="398"/>
        <v>5.9896855445438026E-2</v>
      </c>
      <c r="R232" s="5">
        <f t="shared" si="399"/>
        <v>6.4925829553844044E-2</v>
      </c>
      <c r="S232" s="5">
        <f t="shared" si="400"/>
        <v>5.3714294837456884E-2</v>
      </c>
      <c r="T232" s="5">
        <f t="shared" si="401"/>
        <v>8.0216174843142349E-2</v>
      </c>
      <c r="U232" s="5">
        <f t="shared" si="402"/>
        <v>8.3515808697774696E-2</v>
      </c>
      <c r="V232" s="5">
        <f t="shared" si="403"/>
        <v>1.0281499969304367E-2</v>
      </c>
      <c r="W232" s="5">
        <f t="shared" si="404"/>
        <v>2.5682302176470218E-2</v>
      </c>
      <c r="X232" s="5">
        <f t="shared" si="405"/>
        <v>3.4394727844081804E-2</v>
      </c>
      <c r="Y232" s="5">
        <f t="shared" si="406"/>
        <v>2.3031371863389705E-2</v>
      </c>
      <c r="Z232" s="5">
        <f t="shared" si="407"/>
        <v>2.8983723528254554E-2</v>
      </c>
      <c r="AA232" s="5">
        <f t="shared" si="408"/>
        <v>3.7282528789677714E-2</v>
      </c>
      <c r="AB232" s="5">
        <f t="shared" si="409"/>
        <v>2.3978750549392493E-2</v>
      </c>
      <c r="AC232" s="5">
        <f t="shared" si="410"/>
        <v>1.1069948621779836E-3</v>
      </c>
      <c r="AD232" s="5">
        <f t="shared" si="411"/>
        <v>8.2589558355575052E-3</v>
      </c>
      <c r="AE232" s="5">
        <f t="shared" si="412"/>
        <v>1.1060711625009529E-2</v>
      </c>
      <c r="AF232" s="5">
        <f t="shared" si="413"/>
        <v>7.4064654229600126E-3</v>
      </c>
      <c r="AG232" s="5">
        <f t="shared" si="414"/>
        <v>3.3063412145180704E-3</v>
      </c>
      <c r="AH232" s="5">
        <f t="shared" si="415"/>
        <v>9.7040296058014657E-3</v>
      </c>
      <c r="AI232" s="5">
        <f t="shared" si="416"/>
        <v>1.2482549483384672E-2</v>
      </c>
      <c r="AJ232" s="5">
        <f t="shared" si="417"/>
        <v>8.0283164795784921E-3</v>
      </c>
      <c r="AK232" s="5">
        <f t="shared" si="418"/>
        <v>3.4423451492322757E-3</v>
      </c>
      <c r="AL232" s="5">
        <f t="shared" si="419"/>
        <v>7.6280706343441549E-5</v>
      </c>
      <c r="AM232" s="5">
        <f t="shared" si="420"/>
        <v>2.1247425881059149E-3</v>
      </c>
      <c r="AN232" s="5">
        <f t="shared" si="421"/>
        <v>2.8455370766405754E-3</v>
      </c>
      <c r="AO232" s="5">
        <f t="shared" si="422"/>
        <v>1.9054264031470923E-3</v>
      </c>
      <c r="AP232" s="5">
        <f t="shared" si="423"/>
        <v>8.5060679935481949E-4</v>
      </c>
      <c r="AQ232" s="5">
        <f t="shared" si="424"/>
        <v>2.847913435203915E-4</v>
      </c>
      <c r="AR232" s="5">
        <f t="shared" si="425"/>
        <v>2.5992020107001705E-3</v>
      </c>
      <c r="AS232" s="5">
        <f t="shared" si="426"/>
        <v>3.3434221693306727E-3</v>
      </c>
      <c r="AT232" s="5">
        <f t="shared" si="427"/>
        <v>2.1503661039721533E-3</v>
      </c>
      <c r="AU232" s="5">
        <f t="shared" si="428"/>
        <v>9.2202423084729833E-4</v>
      </c>
      <c r="AV232" s="5">
        <f t="shared" si="429"/>
        <v>2.9650602775238891E-4</v>
      </c>
      <c r="AW232" s="5">
        <f t="shared" si="430"/>
        <v>3.6502391137307871E-6</v>
      </c>
      <c r="AX232" s="5">
        <f t="shared" si="431"/>
        <v>4.5551874793042796E-4</v>
      </c>
      <c r="AY232" s="5">
        <f t="shared" si="432"/>
        <v>6.1004824471297891E-4</v>
      </c>
      <c r="AZ232" s="5">
        <f t="shared" si="433"/>
        <v>4.085000480970621E-4</v>
      </c>
      <c r="BA232" s="5">
        <f t="shared" si="434"/>
        <v>1.8235966389162504E-4</v>
      </c>
      <c r="BB232" s="5">
        <f t="shared" si="435"/>
        <v>6.105577068395752E-5</v>
      </c>
      <c r="BC232" s="5">
        <f t="shared" si="436"/>
        <v>1.6353647749767348E-5</v>
      </c>
      <c r="BD232" s="5">
        <f t="shared" si="437"/>
        <v>5.8015856701331011E-4</v>
      </c>
      <c r="BE232" s="5">
        <f t="shared" si="438"/>
        <v>7.4627328183579601E-4</v>
      </c>
      <c r="BF232" s="5">
        <f t="shared" si="439"/>
        <v>4.7997551259912059E-4</v>
      </c>
      <c r="BG232" s="5">
        <f t="shared" si="440"/>
        <v>2.0580172465156789E-4</v>
      </c>
      <c r="BH232" s="5">
        <f t="shared" si="441"/>
        <v>6.6182047976061692E-5</v>
      </c>
      <c r="BI232" s="5">
        <f t="shared" si="442"/>
        <v>1.7026343124077849E-5</v>
      </c>
      <c r="BJ232" s="8">
        <f t="shared" si="443"/>
        <v>0.35612739527318504</v>
      </c>
      <c r="BK232" s="8">
        <f t="shared" si="444"/>
        <v>0.26290930370609611</v>
      </c>
      <c r="BL232" s="8">
        <f t="shared" si="445"/>
        <v>0.35172641993288983</v>
      </c>
      <c r="BM232" s="8">
        <f t="shared" si="446"/>
        <v>0.4871097020762592</v>
      </c>
      <c r="BN232" s="8">
        <f t="shared" si="447"/>
        <v>0.51203074235856705</v>
      </c>
    </row>
    <row r="233" spans="1:66" x14ac:dyDescent="0.25">
      <c r="A233" t="s">
        <v>122</v>
      </c>
      <c r="B233" t="s">
        <v>104</v>
      </c>
      <c r="C233" t="s">
        <v>141</v>
      </c>
      <c r="D233" s="16"/>
      <c r="E233">
        <f>VLOOKUP(A233,home!$A$2:$E$405,3,FALSE)</f>
        <v>1.2608999999999999</v>
      </c>
      <c r="F233">
        <f>VLOOKUP(B233,home!$B$2:$E$405,3,FALSE)</f>
        <v>0.7419</v>
      </c>
      <c r="G233">
        <f>VLOOKUP(C233,away!$B$2:$E$405,4,FALSE)</f>
        <v>0.72409999999999997</v>
      </c>
      <c r="H233">
        <f>VLOOKUP(A233,away!$A$2:$E$405,3,FALSE)</f>
        <v>1.0995999999999999</v>
      </c>
      <c r="I233">
        <f>VLOOKUP(C233,away!$B$2:$E$405,3,FALSE)</f>
        <v>0.59309999999999996</v>
      </c>
      <c r="J233">
        <f>VLOOKUP(B233,home!$B$2:$E$405,4,FALSE)</f>
        <v>1.0924</v>
      </c>
      <c r="K233" s="3">
        <f t="shared" si="392"/>
        <v>0.67736782421099984</v>
      </c>
      <c r="L233" s="3">
        <f t="shared" si="393"/>
        <v>0.71243352302399987</v>
      </c>
      <c r="M233" s="5">
        <f t="shared" si="394"/>
        <v>0.24912478904457158</v>
      </c>
      <c r="N233" s="5">
        <f t="shared" si="395"/>
        <v>0.16874911631214573</v>
      </c>
      <c r="O233" s="5">
        <f t="shared" si="396"/>
        <v>0.1774848511316349</v>
      </c>
      <c r="P233" s="5">
        <f t="shared" si="397"/>
        <v>0.12022252744144871</v>
      </c>
      <c r="Q233" s="5">
        <f t="shared" si="398"/>
        <v>5.7152610876943545E-2</v>
      </c>
      <c r="R233" s="5">
        <f t="shared" si="399"/>
        <v>6.3223078887550382E-2</v>
      </c>
      <c r="S233" s="5">
        <f t="shared" si="400"/>
        <v>1.4504233159454861E-2</v>
      </c>
      <c r="T233" s="5">
        <f t="shared" si="401"/>
        <v>4.0717435917080665E-2</v>
      </c>
      <c r="U233" s="5">
        <f t="shared" si="402"/>
        <v>4.2825279385980394E-2</v>
      </c>
      <c r="V233" s="5">
        <f t="shared" si="403"/>
        <v>7.7771624936206249E-4</v>
      </c>
      <c r="W233" s="5">
        <f t="shared" si="404"/>
        <v>1.2904446559231059E-2</v>
      </c>
      <c r="X233" s="5">
        <f t="shared" si="405"/>
        <v>9.1935603248679155E-3</v>
      </c>
      <c r="Y233" s="5">
        <f t="shared" si="406"/>
        <v>3.2749002856896584E-3</v>
      </c>
      <c r="Z233" s="5">
        <f t="shared" si="407"/>
        <v>1.5014080276093933E-2</v>
      </c>
      <c r="AA233" s="5">
        <f t="shared" si="408"/>
        <v>1.0170054889147033E-2</v>
      </c>
      <c r="AB233" s="5">
        <f t="shared" si="409"/>
        <v>3.4444339761839833E-3</v>
      </c>
      <c r="AC233" s="5">
        <f t="shared" si="410"/>
        <v>2.3456872128515622E-5</v>
      </c>
      <c r="AD233" s="5">
        <f t="shared" si="411"/>
        <v>2.1852642221183664E-3</v>
      </c>
      <c r="AE233" s="5">
        <f t="shared" si="412"/>
        <v>1.5568554885020882E-3</v>
      </c>
      <c r="AF233" s="5">
        <f t="shared" si="413"/>
        <v>5.545780202563964E-4</v>
      </c>
      <c r="AG233" s="5">
        <f t="shared" si="414"/>
        <v>1.3169999092097992E-4</v>
      </c>
      <c r="AH233" s="5">
        <f t="shared" si="415"/>
        <v>2.6741335265156865E-3</v>
      </c>
      <c r="AI233" s="5">
        <f t="shared" si="416"/>
        <v>1.8113720085056182E-3</v>
      </c>
      <c r="AJ233" s="5">
        <f t="shared" si="417"/>
        <v>6.1348255811907964E-4</v>
      </c>
      <c r="AK233" s="5">
        <f t="shared" si="418"/>
        <v>1.3851778186150639E-4</v>
      </c>
      <c r="AL233" s="5">
        <f t="shared" si="419"/>
        <v>4.5279226751802427E-7</v>
      </c>
      <c r="AM233" s="5">
        <f t="shared" si="420"/>
        <v>2.9604553429249218E-4</v>
      </c>
      <c r="AN233" s="5">
        <f t="shared" si="421"/>
        <v>2.1091276297152258E-4</v>
      </c>
      <c r="AO233" s="5">
        <f t="shared" si="422"/>
        <v>7.5130661387263811E-5</v>
      </c>
      <c r="AP233" s="5">
        <f t="shared" si="423"/>
        <v>1.7841867259750523E-5</v>
      </c>
      <c r="AQ233" s="5">
        <f t="shared" si="424"/>
        <v>3.1777860872976549E-6</v>
      </c>
      <c r="AR233" s="5">
        <f t="shared" si="425"/>
        <v>3.8102847386643285E-4</v>
      </c>
      <c r="AS233" s="5">
        <f t="shared" si="426"/>
        <v>2.5809642830534337E-4</v>
      </c>
      <c r="AT233" s="5">
        <f t="shared" si="427"/>
        <v>8.7413108038910376E-5</v>
      </c>
      <c r="AU233" s="5">
        <f t="shared" si="428"/>
        <v>1.9736942266612591E-5</v>
      </c>
      <c r="AV233" s="5">
        <f t="shared" si="429"/>
        <v>3.3422924099283727E-6</v>
      </c>
      <c r="AW233" s="5">
        <f t="shared" si="430"/>
        <v>6.0696746281396707E-9</v>
      </c>
      <c r="AX233" s="5">
        <f t="shared" si="431"/>
        <v>3.3421953238514718E-5</v>
      </c>
      <c r="AY233" s="5">
        <f t="shared" si="432"/>
        <v>2.3810919892058421E-5</v>
      </c>
      <c r="AZ233" s="5">
        <f t="shared" si="433"/>
        <v>8.4818487725707081E-6</v>
      </c>
      <c r="BA233" s="5">
        <f t="shared" si="434"/>
        <v>2.0142511342664468E-6</v>
      </c>
      <c r="BB233" s="5">
        <f t="shared" si="435"/>
        <v>3.5875500796013298E-7</v>
      </c>
      <c r="BC233" s="5">
        <f t="shared" si="436"/>
        <v>5.1117818844708156E-8</v>
      </c>
      <c r="BD233" s="5">
        <f t="shared" si="437"/>
        <v>4.5242909668186777E-5</v>
      </c>
      <c r="BE233" s="5">
        <f t="shared" si="438"/>
        <v>3.064609128291448E-5</v>
      </c>
      <c r="BF233" s="5">
        <f t="shared" si="439"/>
        <v>1.0379338086439736E-5</v>
      </c>
      <c r="BG233" s="5">
        <f t="shared" si="440"/>
        <v>2.3435432187873484E-6</v>
      </c>
      <c r="BH233" s="5">
        <f t="shared" si="441"/>
        <v>3.9686019276360738E-7</v>
      </c>
      <c r="BI233" s="5">
        <f t="shared" si="442"/>
        <v>5.3764065057648548E-8</v>
      </c>
      <c r="BJ233" s="8">
        <f t="shared" si="443"/>
        <v>0.29709171545561891</v>
      </c>
      <c r="BK233" s="8">
        <f t="shared" si="444"/>
        <v>0.38467698647912529</v>
      </c>
      <c r="BL233" s="8">
        <f t="shared" si="445"/>
        <v>0.30322388389689992</v>
      </c>
      <c r="BM233" s="8">
        <f t="shared" si="446"/>
        <v>0.16402588756322589</v>
      </c>
      <c r="BN233" s="8">
        <f t="shared" si="447"/>
        <v>0.83595697369429489</v>
      </c>
    </row>
    <row r="234" spans="1:66" x14ac:dyDescent="0.25">
      <c r="A234" t="s">
        <v>122</v>
      </c>
      <c r="B234" t="s">
        <v>129</v>
      </c>
      <c r="C234" t="s">
        <v>112</v>
      </c>
      <c r="D234" s="16"/>
      <c r="E234">
        <f>VLOOKUP(A234,home!$A$2:$E$405,3,FALSE)</f>
        <v>1.2608999999999999</v>
      </c>
      <c r="F234">
        <f>VLOOKUP(B234,home!$B$2:$E$405,3,FALSE)</f>
        <v>1.1033999999999999</v>
      </c>
      <c r="G234">
        <f>VLOOKUP(C234,away!$B$2:$E$405,4,FALSE)</f>
        <v>1.3226</v>
      </c>
      <c r="H234">
        <f>VLOOKUP(A234,away!$A$2:$E$405,3,FALSE)</f>
        <v>1.0995999999999999</v>
      </c>
      <c r="I234">
        <f>VLOOKUP(C234,away!$B$2:$E$405,3,FALSE)</f>
        <v>0.71689999999999998</v>
      </c>
      <c r="J234">
        <f>VLOOKUP(B234,home!$B$2:$E$405,4,FALSE)</f>
        <v>1.028</v>
      </c>
      <c r="K234" s="3">
        <f t="shared" si="392"/>
        <v>1.8401030395559996</v>
      </c>
      <c r="L234" s="3">
        <f t="shared" si="393"/>
        <v>0.81037573072000002</v>
      </c>
      <c r="M234" s="5">
        <f t="shared" si="394"/>
        <v>7.0617395455730869E-2</v>
      </c>
      <c r="N234" s="5">
        <f t="shared" si="395"/>
        <v>0.12994328402361843</v>
      </c>
      <c r="O234" s="5">
        <f t="shared" si="396"/>
        <v>5.7226623443981113E-2</v>
      </c>
      <c r="P234" s="5">
        <f t="shared" si="397"/>
        <v>0.1053028837427963</v>
      </c>
      <c r="Q234" s="5">
        <f t="shared" si="398"/>
        <v>0.11955451595087445</v>
      </c>
      <c r="R234" s="5">
        <f t="shared" si="399"/>
        <v>2.3187533395027236E-2</v>
      </c>
      <c r="S234" s="5">
        <f t="shared" si="400"/>
        <v>3.9256252843183063E-2</v>
      </c>
      <c r="T234" s="5">
        <f t="shared" si="401"/>
        <v>9.6884078224565767E-2</v>
      </c>
      <c r="U234" s="5">
        <f t="shared" si="402"/>
        <v>4.2667450679995875E-2</v>
      </c>
      <c r="V234" s="5">
        <f t="shared" si="403"/>
        <v>6.5042151955241453E-3</v>
      </c>
      <c r="W234" s="5">
        <f t="shared" si="404"/>
        <v>7.3330876064616746E-2</v>
      </c>
      <c r="X234" s="5">
        <f t="shared" si="405"/>
        <v>5.9425562275201557E-2</v>
      </c>
      <c r="Y234" s="5">
        <f t="shared" si="406"/>
        <v>2.4078516726106662E-2</v>
      </c>
      <c r="Z234" s="5">
        <f t="shared" si="407"/>
        <v>6.263538106196535E-3</v>
      </c>
      <c r="AA234" s="5">
        <f t="shared" si="408"/>
        <v>1.1525555507587076E-2</v>
      </c>
      <c r="AB234" s="5">
        <f t="shared" si="409"/>
        <v>1.0604104861041188E-2</v>
      </c>
      <c r="AC234" s="5">
        <f t="shared" si="410"/>
        <v>6.0618263049096296E-4</v>
      </c>
      <c r="AD234" s="5">
        <f t="shared" si="411"/>
        <v>3.3734091984951413E-2</v>
      </c>
      <c r="AE234" s="5">
        <f t="shared" si="412"/>
        <v>2.7337289442480695E-2</v>
      </c>
      <c r="AF234" s="5">
        <f t="shared" si="413"/>
        <v>1.1076737953927216E-2</v>
      </c>
      <c r="AG234" s="5">
        <f t="shared" si="414"/>
        <v>2.9921065378025764E-3</v>
      </c>
      <c r="AH234" s="5">
        <f t="shared" si="415"/>
        <v>1.2689548174253953E-3</v>
      </c>
      <c r="AI234" s="5">
        <f t="shared" si="416"/>
        <v>2.3350076166036987E-3</v>
      </c>
      <c r="AJ234" s="5">
        <f t="shared" si="417"/>
        <v>2.1483273063494387E-3</v>
      </c>
      <c r="AK234" s="5">
        <f t="shared" si="418"/>
        <v>1.3177145354582515E-3</v>
      </c>
      <c r="AL234" s="5">
        <f t="shared" si="419"/>
        <v>3.6156971609358342E-5</v>
      </c>
      <c r="AM234" s="5">
        <f t="shared" si="420"/>
        <v>1.2414841039634153E-2</v>
      </c>
      <c r="AN234" s="5">
        <f t="shared" si="421"/>
        <v>1.006068587926617E-2</v>
      </c>
      <c r="AO234" s="5">
        <f t="shared" si="422"/>
        <v>4.0764678354773543E-3</v>
      </c>
      <c r="AP234" s="5">
        <f t="shared" si="423"/>
        <v>1.1011568669771796E-3</v>
      </c>
      <c r="AQ234" s="5">
        <f t="shared" si="424"/>
        <v>2.2308770017849438E-4</v>
      </c>
      <c r="AR234" s="5">
        <f t="shared" si="425"/>
        <v>2.0566603748435383E-4</v>
      </c>
      <c r="AS234" s="5">
        <f t="shared" si="426"/>
        <v>3.7844670070839772E-4</v>
      </c>
      <c r="AT234" s="5">
        <f t="shared" si="427"/>
        <v>3.481904621417312E-4</v>
      </c>
      <c r="AU234" s="5">
        <f t="shared" si="428"/>
        <v>2.135687759104692E-4</v>
      </c>
      <c r="AV234" s="5">
        <f t="shared" si="429"/>
        <v>9.8247138426777185E-5</v>
      </c>
      <c r="AW234" s="5">
        <f t="shared" si="430"/>
        <v>1.4976768484830156E-6</v>
      </c>
      <c r="AX234" s="5">
        <f t="shared" si="431"/>
        <v>3.8074311221058922E-3</v>
      </c>
      <c r="AY234" s="5">
        <f t="shared" si="432"/>
        <v>3.0854497777426321E-3</v>
      </c>
      <c r="AZ234" s="5">
        <f t="shared" si="433"/>
        <v>1.2501868091190234E-3</v>
      </c>
      <c r="BA234" s="5">
        <f t="shared" si="434"/>
        <v>3.3770701632544471E-4</v>
      </c>
      <c r="BB234" s="5">
        <f t="shared" si="435"/>
        <v>6.8417392531000792E-5</v>
      </c>
      <c r="BC234" s="5">
        <f t="shared" si="436"/>
        <v>1.108875889325337E-5</v>
      </c>
      <c r="BD234" s="5">
        <f t="shared" si="437"/>
        <v>2.7777794235111681E-5</v>
      </c>
      <c r="BE234" s="5">
        <f t="shared" si="438"/>
        <v>5.1114003604190133E-5</v>
      </c>
      <c r="BF234" s="5">
        <f t="shared" si="439"/>
        <v>4.7027516697973303E-5</v>
      </c>
      <c r="BG234" s="5">
        <f t="shared" si="440"/>
        <v>2.884515880623706E-5</v>
      </c>
      <c r="BH234" s="5">
        <f t="shared" si="441"/>
        <v>1.3269516098958086E-5</v>
      </c>
      <c r="BI234" s="5">
        <f t="shared" si="442"/>
        <v>4.8834553814260082E-6</v>
      </c>
      <c r="BJ234" s="8">
        <f t="shared" si="443"/>
        <v>0.61479357938239598</v>
      </c>
      <c r="BK234" s="8">
        <f t="shared" si="444"/>
        <v>0.22540853661707733</v>
      </c>
      <c r="BL234" s="8">
        <f t="shared" si="445"/>
        <v>0.15369830872296492</v>
      </c>
      <c r="BM234" s="8">
        <f t="shared" si="446"/>
        <v>0.4912477747157124</v>
      </c>
      <c r="BN234" s="8">
        <f t="shared" si="447"/>
        <v>0.50583223601202842</v>
      </c>
    </row>
    <row r="235" spans="1:66" x14ac:dyDescent="0.25">
      <c r="A235" t="s">
        <v>122</v>
      </c>
      <c r="B235" t="s">
        <v>137</v>
      </c>
      <c r="C235" t="s">
        <v>136</v>
      </c>
      <c r="D235" s="16"/>
      <c r="E235">
        <f>VLOOKUP(A235,home!$A$2:$E$405,3,FALSE)</f>
        <v>1.2608999999999999</v>
      </c>
      <c r="F235">
        <f>VLOOKUP(B235,home!$B$2:$E$405,3,FALSE)</f>
        <v>1.1033999999999999</v>
      </c>
      <c r="G235">
        <f>VLOOKUP(C235,away!$B$2:$E$405,4,FALSE)</f>
        <v>1.0345</v>
      </c>
      <c r="H235">
        <f>VLOOKUP(A235,away!$A$2:$E$405,3,FALSE)</f>
        <v>1.0995999999999999</v>
      </c>
      <c r="I235">
        <f>VLOOKUP(C235,away!$B$2:$E$405,3,FALSE)</f>
        <v>1.3048</v>
      </c>
      <c r="J235">
        <f>VLOOKUP(B235,home!$B$2:$E$405,4,FALSE)</f>
        <v>0.98850000000000005</v>
      </c>
      <c r="K235" s="3">
        <f t="shared" si="392"/>
        <v>1.4392761185699996</v>
      </c>
      <c r="L235" s="3">
        <f t="shared" si="393"/>
        <v>1.41825836208</v>
      </c>
      <c r="M235" s="5">
        <f t="shared" si="394"/>
        <v>5.7410131707451385E-2</v>
      </c>
      <c r="N235" s="5">
        <f t="shared" si="395"/>
        <v>8.2629031530493086E-2</v>
      </c>
      <c r="O235" s="5">
        <f t="shared" si="396"/>
        <v>8.142239936220709E-2</v>
      </c>
      <c r="P235" s="5">
        <f t="shared" si="397"/>
        <v>0.11718931491869382</v>
      </c>
      <c r="Q235" s="5">
        <f t="shared" si="398"/>
        <v>5.9462995891203116E-2</v>
      </c>
      <c r="R235" s="5">
        <f t="shared" si="399"/>
        <v>5.7738999378033735E-2</v>
      </c>
      <c r="S235" s="5">
        <f t="shared" si="400"/>
        <v>5.9803623170099421E-2</v>
      </c>
      <c r="T235" s="5">
        <f t="shared" si="401"/>
        <v>8.433389115702751E-2</v>
      </c>
      <c r="U235" s="5">
        <f t="shared" si="402"/>
        <v>8.3102362914932018E-2</v>
      </c>
      <c r="V235" s="5">
        <f t="shared" si="403"/>
        <v>1.3563896244873766E-2</v>
      </c>
      <c r="W235" s="5">
        <f t="shared" si="404"/>
        <v>2.8527889974944893E-2</v>
      </c>
      <c r="X235" s="5">
        <f t="shared" si="405"/>
        <v>4.0459918509463802E-2</v>
      </c>
      <c r="Y235" s="5">
        <f t="shared" si="406"/>
        <v>2.8691308877561206E-2</v>
      </c>
      <c r="Z235" s="5">
        <f t="shared" si="407"/>
        <v>2.7296272895342737E-2</v>
      </c>
      <c r="AA235" s="5">
        <f t="shared" si="408"/>
        <v>3.9286873704236384E-2</v>
      </c>
      <c r="AB235" s="5">
        <f t="shared" si="409"/>
        <v>2.8272329547891564E-2</v>
      </c>
      <c r="AC235" s="5">
        <f t="shared" si="410"/>
        <v>1.7304694978154561E-3</v>
      </c>
      <c r="AD235" s="5">
        <f t="shared" si="411"/>
        <v>1.026487768853267E-2</v>
      </c>
      <c r="AE235" s="5">
        <f t="shared" si="412"/>
        <v>1.4558248617489883E-2</v>
      </c>
      <c r="AF235" s="5">
        <f t="shared" si="413"/>
        <v>1.0323678919497314E-2</v>
      </c>
      <c r="AG235" s="5">
        <f t="shared" si="414"/>
        <v>4.880547985002026E-3</v>
      </c>
      <c r="AH235" s="5">
        <f t="shared" si="415"/>
        <v>9.678291821859383E-3</v>
      </c>
      <c r="AI235" s="5">
        <f t="shared" si="416"/>
        <v>1.3929734287753542E-2</v>
      </c>
      <c r="AJ235" s="5">
        <f t="shared" si="417"/>
        <v>1.0024366949194681E-2</v>
      </c>
      <c r="AK235" s="5">
        <f t="shared" si="418"/>
        <v>4.8092773179194371E-3</v>
      </c>
      <c r="AL235" s="5">
        <f t="shared" si="419"/>
        <v>1.4129389980853711E-4</v>
      </c>
      <c r="AM235" s="5">
        <f t="shared" si="420"/>
        <v>2.9547986634294132E-3</v>
      </c>
      <c r="AN235" s="5">
        <f t="shared" si="421"/>
        <v>4.1906679126715732E-3</v>
      </c>
      <c r="AO235" s="5">
        <f t="shared" si="422"/>
        <v>2.9717249049233995E-3</v>
      </c>
      <c r="AP235" s="5">
        <f t="shared" si="423"/>
        <v>1.4048912320696672E-3</v>
      </c>
      <c r="AQ235" s="5">
        <f t="shared" si="424"/>
        <v>4.9812468442392039E-4</v>
      </c>
      <c r="AR235" s="5">
        <f t="shared" si="425"/>
        <v>2.7452636614005068E-3</v>
      </c>
      <c r="AS235" s="5">
        <f t="shared" si="426"/>
        <v>3.9511924270317876E-3</v>
      </c>
      <c r="AT235" s="5">
        <f t="shared" si="427"/>
        <v>2.8434284500507439E-3</v>
      </c>
      <c r="AU235" s="5">
        <f t="shared" si="428"/>
        <v>1.364159554340182E-3</v>
      </c>
      <c r="AV235" s="5">
        <f t="shared" si="429"/>
        <v>4.9085056712022928E-4</v>
      </c>
      <c r="AW235" s="5">
        <f t="shared" si="430"/>
        <v>8.01162076579165E-6</v>
      </c>
      <c r="AX235" s="5">
        <f t="shared" si="431"/>
        <v>7.0879519190941893E-4</v>
      </c>
      <c r="AY235" s="5">
        <f t="shared" si="432"/>
        <v>1.005254707927632E-3</v>
      </c>
      <c r="AZ235" s="5">
        <f t="shared" si="433"/>
        <v>7.1285544776932604E-4</v>
      </c>
      <c r="BA235" s="5">
        <f t="shared" si="434"/>
        <v>3.3700439991770964E-4</v>
      </c>
      <c r="BB235" s="5">
        <f t="shared" si="435"/>
        <v>1.1948982706026116E-4</v>
      </c>
      <c r="BC235" s="5">
        <f t="shared" si="436"/>
        <v>3.3893489282341655E-5</v>
      </c>
      <c r="BD235" s="5">
        <f t="shared" si="437"/>
        <v>6.4891552398260428E-4</v>
      </c>
      <c r="BE235" s="5">
        <f t="shared" si="438"/>
        <v>9.3396861663750015E-4</v>
      </c>
      <c r="BF235" s="5">
        <f t="shared" si="439"/>
        <v>6.7211936271010673E-4</v>
      </c>
      <c r="BG235" s="5">
        <f t="shared" si="440"/>
        <v>3.2245511585904813E-4</v>
      </c>
      <c r="BH235" s="5">
        <f t="shared" si="441"/>
        <v>1.1602548689166255E-4</v>
      </c>
      <c r="BI235" s="5">
        <f t="shared" si="442"/>
        <v>3.3398542485725233E-5</v>
      </c>
      <c r="BJ235" s="8">
        <f t="shared" si="443"/>
        <v>0.37906988961260013</v>
      </c>
      <c r="BK235" s="8">
        <f t="shared" si="444"/>
        <v>0.25084398414667003</v>
      </c>
      <c r="BL235" s="8">
        <f t="shared" si="445"/>
        <v>0.34238641259253794</v>
      </c>
      <c r="BM235" s="8">
        <f t="shared" si="446"/>
        <v>0.54274644337190681</v>
      </c>
      <c r="BN235" s="8">
        <f t="shared" si="447"/>
        <v>0.45585287278808223</v>
      </c>
    </row>
    <row r="236" spans="1:66" x14ac:dyDescent="0.25">
      <c r="A236" t="s">
        <v>122</v>
      </c>
      <c r="B236" t="s">
        <v>401</v>
      </c>
      <c r="C236" t="s">
        <v>139</v>
      </c>
      <c r="D236" s="16"/>
      <c r="E236">
        <f>VLOOKUP(A236,home!$A$2:$E$405,3,FALSE)</f>
        <v>1.2608999999999999</v>
      </c>
      <c r="F236">
        <f>VLOOKUP(B236,home!$B$2:$E$405,3,FALSE)</f>
        <v>1.1378999999999999</v>
      </c>
      <c r="G236">
        <f>VLOOKUP(C236,away!$B$2:$E$405,4,FALSE)</f>
        <v>0.86199999999999999</v>
      </c>
      <c r="H236">
        <f>VLOOKUP(A236,away!$A$2:$E$405,3,FALSE)</f>
        <v>1.0995999999999999</v>
      </c>
      <c r="I236">
        <f>VLOOKUP(C236,away!$B$2:$E$405,3,FALSE)</f>
        <v>1.1861999999999999</v>
      </c>
      <c r="J236">
        <f>VLOOKUP(B236,home!$B$2:$E$405,4,FALSE)</f>
        <v>1.2257</v>
      </c>
      <c r="K236" s="3">
        <f t="shared" si="392"/>
        <v>1.2367787308199998</v>
      </c>
      <c r="L236" s="3">
        <f t="shared" si="393"/>
        <v>1.5987363038639999</v>
      </c>
      <c r="M236" s="5">
        <f t="shared" si="394"/>
        <v>5.8688291542997054E-2</v>
      </c>
      <c r="N236" s="5">
        <f t="shared" si="395"/>
        <v>7.2584430728542024E-2</v>
      </c>
      <c r="O236" s="5">
        <f t="shared" si="396"/>
        <v>9.3827102301543966E-2</v>
      </c>
      <c r="P236" s="5">
        <f t="shared" si="397"/>
        <v>0.11604336450102182</v>
      </c>
      <c r="Q236" s="5">
        <f t="shared" si="398"/>
        <v>4.4885440056869209E-2</v>
      </c>
      <c r="R236" s="5">
        <f t="shared" si="399"/>
        <v>7.5002397367919901E-2</v>
      </c>
      <c r="S236" s="5">
        <f t="shared" si="400"/>
        <v>5.7362644620738854E-2</v>
      </c>
      <c r="T236" s="5">
        <f t="shared" si="401"/>
        <v>7.1759982533828204E-2</v>
      </c>
      <c r="U236" s="5">
        <f t="shared" si="402"/>
        <v>9.2761369825153261E-2</v>
      </c>
      <c r="V236" s="5">
        <f t="shared" si="403"/>
        <v>1.2602465033592211E-2</v>
      </c>
      <c r="W236" s="5">
        <f t="shared" si="404"/>
        <v>1.8504452528610618E-2</v>
      </c>
      <c r="X236" s="5">
        <f t="shared" si="405"/>
        <v>2.9583740040617788E-2</v>
      </c>
      <c r="Y236" s="5">
        <f t="shared" si="406"/>
        <v>2.3648299603505354E-2</v>
      </c>
      <c r="Z236" s="5">
        <f t="shared" si="407"/>
        <v>3.9969685182975744E-2</v>
      </c>
      <c r="AA236" s="5">
        <f t="shared" si="408"/>
        <v>4.9433656511875687E-2</v>
      </c>
      <c r="AB236" s="5">
        <f t="shared" si="409"/>
        <v>3.0569247480274724E-2</v>
      </c>
      <c r="AC236" s="5">
        <f t="shared" si="410"/>
        <v>1.5574150365591833E-3</v>
      </c>
      <c r="AD236" s="5">
        <f t="shared" si="411"/>
        <v>5.7214783282134966E-3</v>
      </c>
      <c r="AE236" s="5">
        <f t="shared" si="412"/>
        <v>9.147135115086023E-3</v>
      </c>
      <c r="AF236" s="5">
        <f t="shared" si="413"/>
        <v>7.3119284924186168E-3</v>
      </c>
      <c r="AG236" s="5">
        <f t="shared" si="414"/>
        <v>3.8966151773624021E-3</v>
      </c>
      <c r="AH236" s="5">
        <f t="shared" si="415"/>
        <v>1.5975246689009587E-2</v>
      </c>
      <c r="AI236" s="5">
        <f t="shared" si="416"/>
        <v>1.975784532456968E-2</v>
      </c>
      <c r="AJ236" s="5">
        <f t="shared" si="417"/>
        <v>1.2218041432129579E-2</v>
      </c>
      <c r="AK236" s="5">
        <f t="shared" si="418"/>
        <v>5.0370045918451296E-3</v>
      </c>
      <c r="AL236" s="5">
        <f t="shared" si="419"/>
        <v>1.2317801456830765E-4</v>
      </c>
      <c r="AM236" s="5">
        <f t="shared" si="420"/>
        <v>1.4152405410364048E-3</v>
      </c>
      <c r="AN236" s="5">
        <f t="shared" si="421"/>
        <v>2.2625964316550298E-3</v>
      </c>
      <c r="AO236" s="5">
        <f t="shared" si="422"/>
        <v>1.8086475281400189E-3</v>
      </c>
      <c r="AP236" s="5">
        <f t="shared" si="423"/>
        <v>9.6385015471044425E-4</v>
      </c>
      <c r="AQ236" s="5">
        <f t="shared" si="424"/>
        <v>3.8523555845513017E-4</v>
      </c>
      <c r="AR236" s="5">
        <f t="shared" si="425"/>
        <v>5.1080413689805542E-3</v>
      </c>
      <c r="AS236" s="5">
        <f t="shared" si="426"/>
        <v>6.3175169213038236E-3</v>
      </c>
      <c r="AT236" s="5">
        <f t="shared" si="427"/>
        <v>3.906685279932009E-3</v>
      </c>
      <c r="AU236" s="5">
        <f t="shared" si="428"/>
        <v>1.6105684207424944E-3</v>
      </c>
      <c r="AV236" s="5">
        <f t="shared" si="429"/>
        <v>4.9797919182616862E-4</v>
      </c>
      <c r="AW236" s="5">
        <f t="shared" si="430"/>
        <v>6.765494477146087E-6</v>
      </c>
      <c r="AX236" s="5">
        <f t="shared" si="431"/>
        <v>2.9172323335800216E-4</v>
      </c>
      <c r="AY236" s="5">
        <f t="shared" si="432"/>
        <v>4.6638852385002757E-4</v>
      </c>
      <c r="AZ236" s="5">
        <f t="shared" si="433"/>
        <v>3.7281613239229005E-4</v>
      </c>
      <c r="BA236" s="5">
        <f t="shared" si="434"/>
        <v>1.9867822850724043E-4</v>
      </c>
      <c r="BB236" s="5">
        <f t="shared" si="435"/>
        <v>7.9408524175478219E-5</v>
      </c>
      <c r="BC236" s="5">
        <f t="shared" si="436"/>
        <v>2.5390658087119808E-5</v>
      </c>
      <c r="BD236" s="5">
        <f t="shared" si="437"/>
        <v>1.3610685297047304E-3</v>
      </c>
      <c r="BE236" s="5">
        <f t="shared" si="438"/>
        <v>1.6833406087272595E-3</v>
      </c>
      <c r="BF236" s="5">
        <f t="shared" si="439"/>
        <v>1.0409599307997332E-3</v>
      </c>
      <c r="BG236" s="5">
        <f t="shared" si="440"/>
        <v>4.2914570068298941E-4</v>
      </c>
      <c r="BH236" s="5">
        <f t="shared" si="441"/>
        <v>1.3268956875689186E-4</v>
      </c>
      <c r="BI236" s="5">
        <f t="shared" si="442"/>
        <v>3.2821527288040369E-5</v>
      </c>
      <c r="BJ236" s="8">
        <f t="shared" si="443"/>
        <v>0.29531347811942105</v>
      </c>
      <c r="BK236" s="8">
        <f t="shared" si="444"/>
        <v>0.24684374727332747</v>
      </c>
      <c r="BL236" s="8">
        <f t="shared" si="445"/>
        <v>0.41670272857306623</v>
      </c>
      <c r="BM236" s="8">
        <f t="shared" si="446"/>
        <v>0.53733898962052351</v>
      </c>
      <c r="BN236" s="8">
        <f t="shared" si="447"/>
        <v>0.46103102649889399</v>
      </c>
    </row>
    <row r="237" spans="1:66" x14ac:dyDescent="0.25">
      <c r="A237" t="s">
        <v>122</v>
      </c>
      <c r="B237" t="s">
        <v>132</v>
      </c>
      <c r="C237" t="s">
        <v>142</v>
      </c>
      <c r="D237" s="16"/>
      <c r="E237">
        <f>VLOOKUP(A237,home!$A$2:$E$405,3,FALSE)</f>
        <v>1.2608999999999999</v>
      </c>
      <c r="F237">
        <f>VLOOKUP(B237,home!$B$2:$E$405,3,FALSE)</f>
        <v>0.93100000000000005</v>
      </c>
      <c r="G237">
        <f>VLOOKUP(C237,away!$B$2:$E$405,4,FALSE)</f>
        <v>0.96550000000000002</v>
      </c>
      <c r="H237">
        <f>VLOOKUP(A237,away!$A$2:$E$405,3,FALSE)</f>
        <v>1.0995999999999999</v>
      </c>
      <c r="I237">
        <f>VLOOKUP(C237,away!$B$2:$E$405,3,FALSE)</f>
        <v>0.98850000000000005</v>
      </c>
      <c r="J237">
        <f>VLOOKUP(B237,home!$B$2:$E$405,4,FALSE)</f>
        <v>0.98850000000000005</v>
      </c>
      <c r="K237" s="3">
        <f t="shared" ref="K237:K300" si="448">E237*F237*G237</f>
        <v>1.13339842245</v>
      </c>
      <c r="L237" s="3">
        <f t="shared" ref="L237:L300" si="449">H237*I237*J237</f>
        <v>1.0744546221</v>
      </c>
      <c r="M237" s="5">
        <f t="shared" ref="M237:M300" si="450">_xlfn.POISSON.DIST(0,K237,FALSE) * _xlfn.POISSON.DIST(0,L237,FALSE)</f>
        <v>0.10993642392980006</v>
      </c>
      <c r="N237" s="5">
        <f t="shared" ref="N237:N300" si="451">_xlfn.POISSON.DIST(1,K237,FALSE) * _xlfn.POISSON.DIST(0,L237,FALSE)</f>
        <v>0.12460176945182981</v>
      </c>
      <c r="O237" s="5">
        <f t="shared" ref="O237:O300" si="452">_xlfn.POISSON.DIST(0,K237,FALSE) * _xlfn.POISSON.DIST(1,L237,FALSE)</f>
        <v>0.11812169882851871</v>
      </c>
      <c r="P237" s="5">
        <f t="shared" ref="P237:P300" si="453">_xlfn.POISSON.DIST(1,K237,FALSE) * _xlfn.POISSON.DIST(1,L237,FALSE)</f>
        <v>0.1338789471093571</v>
      </c>
      <c r="Q237" s="5">
        <f t="shared" ref="Q237:Q300" si="454">_xlfn.POISSON.DIST(2,K237,FALSE) * _xlfn.POISSON.DIST(0,L237,FALSE)</f>
        <v>7.0611724465591261E-2</v>
      </c>
      <c r="R237" s="5">
        <f t="shared" ref="R237:R300" si="455">_xlfn.POISSON.DIST(0,K237,FALSE) * _xlfn.POISSON.DIST(2,L237,FALSE)</f>
        <v>6.3458202638303041E-2</v>
      </c>
      <c r="S237" s="5">
        <f t="shared" ref="S237:S300" si="456">_xlfn.POISSON.DIST(2,K237,FALSE) * _xlfn.POISSON.DIST(2,L237,FALSE)</f>
        <v>4.0758949214491337E-2</v>
      </c>
      <c r="T237" s="5">
        <f t="shared" ref="T237:T300" si="457">_xlfn.POISSON.DIST(2,K237,FALSE) * _xlfn.POISSON.DIST(1,L237,FALSE)</f>
        <v>7.5869093726506187E-2</v>
      </c>
      <c r="U237" s="5">
        <f t="shared" ref="U237:U300" si="458">_xlfn.POISSON.DIST(1,K237,FALSE) * _xlfn.POISSON.DIST(2,L237,FALSE)</f>
        <v>7.1923426761765094E-2</v>
      </c>
      <c r="V237" s="5">
        <f t="shared" ref="V237:V300" si="459">_xlfn.POISSON.DIST(3,K237,FALSE) * _xlfn.POISSON.DIST(3,L237,FALSE)</f>
        <v>5.5150715609194869E-3</v>
      </c>
      <c r="W237" s="5">
        <f t="shared" ref="W237:W300" si="460">_xlfn.POISSON.DIST(3,K237,FALSE) * _xlfn.POISSON.DIST(0,L237,FALSE)</f>
        <v>2.6677072371925063E-2</v>
      </c>
      <c r="X237" s="5">
        <f t="shared" ref="X237:X300" si="461">_xlfn.POISSON.DIST(3,K237,FALSE) * _xlfn.POISSON.DIST(1,L237,FALSE)</f>
        <v>2.8663303714111094E-2</v>
      </c>
      <c r="Y237" s="5">
        <f t="shared" ref="Y237:Y300" si="462">_xlfn.POISSON.DIST(3,K237,FALSE) * _xlfn.POISSON.DIST(2,L237,FALSE)</f>
        <v>1.5398709580141381E-2</v>
      </c>
      <c r="Z237" s="5">
        <f t="shared" ref="Z237:Z300" si="463">_xlfn.POISSON.DIST(0,K237,FALSE) * _xlfn.POISSON.DIST(3,L237,FALSE)</f>
        <v>2.2727653044961042E-2</v>
      </c>
      <c r="AA237" s="5">
        <f t="shared" ref="AA237:AA300" si="464">_xlfn.POISSON.DIST(1,K237,FALSE) * _xlfn.POISSON.DIST(3,L237,FALSE)</f>
        <v>2.5759486107149784E-2</v>
      </c>
      <c r="AB237" s="5">
        <f t="shared" ref="AB237:AB300" si="465">_xlfn.POISSON.DIST(2,K237,FALSE) * _xlfn.POISSON.DIST(3,L237,FALSE)</f>
        <v>1.4597880458483131E-2</v>
      </c>
      <c r="AC237" s="5">
        <f t="shared" ref="AC237:AC300" si="466">_xlfn.POISSON.DIST(4,K237,FALSE) * _xlfn.POISSON.DIST(4,L237,FALSE)</f>
        <v>4.1976077366777376E-4</v>
      </c>
      <c r="AD237" s="5">
        <f t="shared" ref="AD237:AD300" si="467">_xlfn.POISSON.DIST(4,K237,FALSE) * _xlfn.POISSON.DIST(0,L237,FALSE)</f>
        <v>7.5589379354810892E-3</v>
      </c>
      <c r="AE237" s="5">
        <f t="shared" ref="AE237:AE300" si="468">_xlfn.POISSON.DIST(4,K237,FALSE) * _xlfn.POISSON.DIST(1,L237,FALSE)</f>
        <v>8.1217358029446879E-3</v>
      </c>
      <c r="AF237" s="5">
        <f t="shared" ref="AF237:AF300" si="469">_xlfn.POISSON.DIST(4,K237,FALSE) * _xlfn.POISSON.DIST(2,L237,FALSE)</f>
        <v>4.3632182864744868E-3</v>
      </c>
      <c r="AG237" s="5">
        <f t="shared" ref="AG237:AG300" si="470">_xlfn.POISSON.DIST(4,K237,FALSE) * _xlfn.POISSON.DIST(3,L237,FALSE)</f>
        <v>1.5626933517112517E-3</v>
      </c>
      <c r="AH237" s="5">
        <f t="shared" ref="AH237:AH300" si="471">_xlfn.POISSON.DIST(0,K237,FALSE) * _xlfn.POISSON.DIST(4,L237,FALSE)</f>
        <v>6.1049579659108811E-3</v>
      </c>
      <c r="AI237" s="5">
        <f t="shared" ref="AI237:AI300" si="472">_xlfn.POISSON.DIST(1,K237,FALSE) * _xlfn.POISSON.DIST(4,L237,FALSE)</f>
        <v>6.9193497276869532E-3</v>
      </c>
      <c r="AJ237" s="5">
        <f t="shared" ref="AJ237:AJ300" si="473">_xlfn.POISSON.DIST(2,K237,FALSE) * _xlfn.POISSON.DIST(4,L237,FALSE)</f>
        <v>3.9211900328701161E-3</v>
      </c>
      <c r="AK237" s="5">
        <f t="shared" ref="AK237:AK300" si="474">_xlfn.POISSON.DIST(3,K237,FALSE) * _xlfn.POISSON.DIST(4,L237,FALSE)</f>
        <v>1.4814235324605506E-3</v>
      </c>
      <c r="AL237" s="5">
        <f t="shared" ref="AL237:AL300" si="475">_xlfn.POISSON.DIST(5,K237,FALSE) * _xlfn.POISSON.DIST(5,L237,FALSE)</f>
        <v>2.0447137866640219E-5</v>
      </c>
      <c r="AM237" s="5">
        <f t="shared" ref="AM237:AM300" si="476">_xlfn.POISSON.DIST(5,K237,FALSE) * _xlfn.POISSON.DIST(0,L237,FALSE)</f>
        <v>1.7134576662943433E-3</v>
      </c>
      <c r="AN237" s="5">
        <f t="shared" ref="AN237:AN300" si="477">_xlfn.POISSON.DIST(5,K237,FALSE) * _xlfn.POISSON.DIST(1,L237,FALSE)</f>
        <v>1.8410325093226364E-3</v>
      </c>
      <c r="AO237" s="5">
        <f t="shared" ref="AO237:AO300" si="478">_xlfn.POISSON.DIST(5,K237,FALSE) * _xlfn.POISSON.DIST(2,L237,FALSE)</f>
        <v>9.8905294453903404E-4</v>
      </c>
      <c r="AP237" s="5">
        <f t="shared" ref="AP237:AP300" si="479">_xlfn.POISSON.DIST(5,K237,FALSE) * _xlfn.POISSON.DIST(3,L237,FALSE)</f>
        <v>3.5423083592052673E-4</v>
      </c>
      <c r="AQ237" s="5">
        <f t="shared" ref="AQ237:AQ300" si="480">_xlfn.POISSON.DIST(5,K237,FALSE) * _xlfn.POISSON.DIST(4,L237,FALSE)</f>
        <v>9.515123973628914E-5</v>
      </c>
      <c r="AR237" s="5">
        <f t="shared" ref="AR237:AR300" si="481">_xlfn.POISSON.DIST(0,K237,FALSE) * _xlfn.POISSON.DIST(5,L237,FALSE)</f>
        <v>1.3119000608398325E-3</v>
      </c>
      <c r="AS237" s="5">
        <f t="shared" ref="AS237:AS300" si="482">_xlfn.POISSON.DIST(1,K237,FALSE) * _xlfn.POISSON.DIST(5,L237,FALSE)</f>
        <v>1.4869054593679252E-3</v>
      </c>
      <c r="AT237" s="5">
        <f t="shared" ref="AT237:AT300" si="483">_xlfn.POISSON.DIST(2,K237,FALSE) * _xlfn.POISSON.DIST(5,L237,FALSE)</f>
        <v>8.4262815098994971E-4</v>
      </c>
      <c r="AU237" s="5">
        <f t="shared" ref="AU237:AU300" si="484">_xlfn.POISSON.DIST(3,K237,FALSE) * _xlfn.POISSON.DIST(5,L237,FALSE)</f>
        <v>3.1834447234798974E-4</v>
      </c>
      <c r="AV237" s="5">
        <f t="shared" ref="AV237:AV300" si="485">_xlfn.POISSON.DIST(4,K237,FALSE) * _xlfn.POISSON.DIST(5,L237,FALSE)</f>
        <v>9.0202780688722328E-5</v>
      </c>
      <c r="AW237" s="5">
        <f t="shared" ref="AW237:AW300" si="486">_xlfn.POISSON.DIST(6,K237,FALSE) * _xlfn.POISSON.DIST(6,L237,FALSE)</f>
        <v>6.9167281495087256E-7</v>
      </c>
      <c r="AX237" s="5">
        <f t="shared" ref="AX237:AX300" si="487">_xlfn.POISSON.DIST(6,K237,FALSE) * _xlfn.POISSON.DIST(0,L237,FALSE)</f>
        <v>3.23671702652145E-4</v>
      </c>
      <c r="AY237" s="5">
        <f t="shared" ref="AY237:AY300" si="488">_xlfn.POISSON.DIST(6,K237,FALSE) * _xlfn.POISSON.DIST(1,L237,FALSE)</f>
        <v>3.4777055695757404E-4</v>
      </c>
      <c r="AZ237" s="5">
        <f t="shared" ref="AZ237:AZ300" si="489">_xlfn.POISSON.DIST(6,K237,FALSE) * _xlfn.POISSON.DIST(2,L237,FALSE)</f>
        <v>1.8683184117667835E-4</v>
      </c>
      <c r="BA237" s="5">
        <f t="shared" ref="BA237:BA300" si="490">_xlfn.POISSON.DIST(6,K237,FALSE) * _xlfn.POISSON.DIST(3,L237,FALSE)</f>
        <v>6.6914111769245067E-5</v>
      </c>
      <c r="BB237" s="5">
        <f t="shared" ref="BB237:BB300" si="491">_xlfn.POISSON.DIST(6,K237,FALSE) * _xlfn.POISSON.DIST(4,L237,FALSE)</f>
        <v>1.7974044168545338E-5</v>
      </c>
      <c r="BC237" s="5">
        <f t="shared" ref="BC237:BC300" si="492">_xlfn.POISSON.DIST(6,K237,FALSE) * _xlfn.POISSON.DIST(5,L237,FALSE)</f>
        <v>3.8624589669446191E-6</v>
      </c>
      <c r="BD237" s="5">
        <f t="shared" ref="BD237:BD300" si="493">_xlfn.POISSON.DIST(0,K237,FALSE) * _xlfn.POISSON.DIST(6,L237,FALSE)</f>
        <v>2.3492951401710477E-4</v>
      </c>
      <c r="BE237" s="5">
        <f t="shared" ref="BE237:BE300" si="494">_xlfn.POISSON.DIST(1,K237,FALSE) * _xlfn.POISSON.DIST(6,L237,FALSE)</f>
        <v>2.6626874057393172E-4</v>
      </c>
      <c r="BF237" s="5">
        <f t="shared" ref="BF237:BF300" si="495">_xlfn.POISSON.DIST(2,K237,FALSE) * _xlfn.POISSON.DIST(6,L237,FALSE)</f>
        <v>1.5089428525712128E-4</v>
      </c>
      <c r="BG237" s="5">
        <f t="shared" ref="BG237:BG300" si="496">_xlfn.POISSON.DIST(3,K237,FALSE) * _xlfn.POISSON.DIST(6,L237,FALSE)</f>
        <v>5.7007781622380505E-5</v>
      </c>
      <c r="BH237" s="5">
        <f t="shared" ref="BH237:BH300" si="497">_xlfn.POISSON.DIST(4,K237,FALSE) * _xlfn.POISSON.DIST(6,L237,FALSE)</f>
        <v>1.6153132439545048E-5</v>
      </c>
      <c r="BI237" s="5">
        <f t="shared" ref="BI237:BI300" si="498">_xlfn.POISSON.DIST(5,K237,FALSE) * _xlfn.POISSON.DIST(6,L237,FALSE)</f>
        <v>3.6615869649212508E-6</v>
      </c>
      <c r="BJ237" s="8">
        <f t="shared" ref="BJ237:BJ300" si="499">SUM(N237,Q237,T237,W237,X237,Y237,AD237,AE237,AF237,AG237,AM237,AN237,AO237,AP237,AQ237,AX237,AY237,AZ237,BA237,BB237,BC237)</f>
        <v>0.36936820859822023</v>
      </c>
      <c r="BK237" s="8">
        <f t="shared" ref="BK237:BK300" si="500">SUM(M237,P237,S237,V237,AC237,AL237,AY237)</f>
        <v>0.29087737028305999</v>
      </c>
      <c r="BL237" s="8">
        <f t="shared" ref="BL237:BL300" si="501">SUM(O237,R237,U237,AA237,AB237,AH237,AI237,AJ237,AK237,AR237,AS237,AT237,AU237,AV237,BD237,BE237,BF237,BG237,BH237,BI237)</f>
        <v>0.31706651201825758</v>
      </c>
      <c r="BM237" s="8">
        <f t="shared" ref="BM237:BM300" si="502">SUM(S237:BI237)</f>
        <v>0.3790838986369563</v>
      </c>
      <c r="BN237" s="8">
        <f t="shared" ref="BN237:BN300" si="503">SUM(M237:R237)</f>
        <v>0.62060876642340002</v>
      </c>
    </row>
    <row r="238" spans="1:66" x14ac:dyDescent="0.25">
      <c r="A238" t="s">
        <v>122</v>
      </c>
      <c r="B238" t="s">
        <v>118</v>
      </c>
      <c r="C238" t="s">
        <v>124</v>
      </c>
      <c r="D238" s="16"/>
      <c r="E238">
        <f>VLOOKUP(A238,home!$A$2:$E$405,3,FALSE)</f>
        <v>1.2608999999999999</v>
      </c>
      <c r="F238">
        <f>VLOOKUP(B238,home!$B$2:$E$405,3,FALSE)</f>
        <v>0.871</v>
      </c>
      <c r="G238">
        <f>VLOOKUP(C238,away!$B$2:$E$405,4,FALSE)</f>
        <v>1.2413000000000001</v>
      </c>
      <c r="H238">
        <f>VLOOKUP(A238,away!$A$2:$E$405,3,FALSE)</f>
        <v>1.0995999999999999</v>
      </c>
      <c r="I238">
        <f>VLOOKUP(C238,away!$B$2:$E$405,3,FALSE)</f>
        <v>0.75129999999999997</v>
      </c>
      <c r="J238">
        <f>VLOOKUP(B238,home!$B$2:$E$405,4,FALSE)</f>
        <v>1.4338</v>
      </c>
      <c r="K238" s="3">
        <f t="shared" si="448"/>
        <v>1.3632501530700001</v>
      </c>
      <c r="L238" s="3">
        <f t="shared" si="449"/>
        <v>1.1845044484239997</v>
      </c>
      <c r="M238" s="5">
        <f t="shared" si="450"/>
        <v>7.8257187441382436E-2</v>
      </c>
      <c r="N238" s="5">
        <f t="shared" si="451"/>
        <v>0.1066841227582923</v>
      </c>
      <c r="O238" s="5">
        <f t="shared" si="452"/>
        <v>9.269598664546827E-2</v>
      </c>
      <c r="P238" s="5">
        <f t="shared" si="453"/>
        <v>0.12636781798340929</v>
      </c>
      <c r="Q238" s="5">
        <f t="shared" si="454"/>
        <v>7.2718573340190329E-2</v>
      </c>
      <c r="R238" s="5">
        <f t="shared" si="455"/>
        <v>5.4899404266304429E-2</v>
      </c>
      <c r="S238" s="5">
        <f t="shared" si="456"/>
        <v>5.1013925825820518E-2</v>
      </c>
      <c r="T238" s="5">
        <f t="shared" si="457"/>
        <v>8.6135473604502327E-2</v>
      </c>
      <c r="U238" s="5">
        <f t="shared" si="458"/>
        <v>7.4841621269491329E-2</v>
      </c>
      <c r="V238" s="5">
        <f t="shared" si="459"/>
        <v>9.1528951654939201E-3</v>
      </c>
      <c r="W238" s="5">
        <f t="shared" si="460"/>
        <v>3.3044535412348829E-2</v>
      </c>
      <c r="X238" s="5">
        <f t="shared" si="461"/>
        <v>3.9141399192031578E-2</v>
      </c>
      <c r="Y238" s="5">
        <f t="shared" si="462"/>
        <v>2.3181580730250478E-2</v>
      </c>
      <c r="Z238" s="5">
        <f t="shared" si="463"/>
        <v>2.1676196189755029E-2</v>
      </c>
      <c r="AA238" s="5">
        <f t="shared" si="464"/>
        <v>2.9550077773658895E-2</v>
      </c>
      <c r="AB238" s="5">
        <f t="shared" si="465"/>
        <v>2.0142074024085452E-2</v>
      </c>
      <c r="AC238" s="5">
        <f t="shared" si="466"/>
        <v>9.2374214122562524E-4</v>
      </c>
      <c r="AD238" s="5">
        <f t="shared" si="467"/>
        <v>1.1261991989752902E-2</v>
      </c>
      <c r="AE238" s="5">
        <f t="shared" si="468"/>
        <v>1.3339879609977767E-2</v>
      </c>
      <c r="AF238" s="5">
        <f t="shared" si="469"/>
        <v>7.9005733697296385E-3</v>
      </c>
      <c r="AG238" s="5">
        <f t="shared" si="470"/>
        <v>3.1194214338483147E-3</v>
      </c>
      <c r="AH238" s="5">
        <f t="shared" si="471"/>
        <v>6.4188877029190475E-3</v>
      </c>
      <c r="AI238" s="5">
        <f t="shared" si="472"/>
        <v>8.7505496435435325E-3</v>
      </c>
      <c r="AJ238" s="5">
        <f t="shared" si="473"/>
        <v>5.9645940705036786E-3</v>
      </c>
      <c r="AK238" s="5">
        <f t="shared" si="474"/>
        <v>2.7104112598715178E-3</v>
      </c>
      <c r="AL238" s="5">
        <f t="shared" si="475"/>
        <v>5.9665460813265488E-5</v>
      </c>
      <c r="AM238" s="5">
        <f t="shared" si="476"/>
        <v>3.0705824607807496E-3</v>
      </c>
      <c r="AN238" s="5">
        <f t="shared" si="477"/>
        <v>3.63711858404751E-3</v>
      </c>
      <c r="AO238" s="5">
        <f t="shared" si="478"/>
        <v>2.1540915711249376E-3</v>
      </c>
      <c r="AP238" s="5">
        <f t="shared" si="479"/>
        <v>8.5051034943671021E-4</v>
      </c>
      <c r="AQ238" s="5">
        <f t="shared" si="480"/>
        <v>2.5185832308460848E-4</v>
      </c>
      <c r="AR238" s="5">
        <f t="shared" si="481"/>
        <v>1.520640207608343E-3</v>
      </c>
      <c r="AS238" s="5">
        <f t="shared" si="482"/>
        <v>2.0730129957864702E-3</v>
      </c>
      <c r="AT238" s="5">
        <f t="shared" si="483"/>
        <v>1.4130176419110028E-3</v>
      </c>
      <c r="AU238" s="5">
        <f t="shared" si="484"/>
        <v>6.4209883887526148E-4</v>
      </c>
      <c r="AV238" s="5">
        <f t="shared" si="485"/>
        <v>2.1883533509569258E-4</v>
      </c>
      <c r="AW238" s="5">
        <f t="shared" si="486"/>
        <v>2.6762874008624728E-6</v>
      </c>
      <c r="AX238" s="5">
        <f t="shared" si="487"/>
        <v>6.9766200161223589E-4</v>
      </c>
      <c r="AY238" s="5">
        <f t="shared" si="488"/>
        <v>8.2638374440608515E-4</v>
      </c>
      <c r="AZ238" s="5">
        <f t="shared" si="489"/>
        <v>4.8942761067714488E-4</v>
      </c>
      <c r="BA238" s="5">
        <f t="shared" si="490"/>
        <v>1.9324306067620246E-4</v>
      </c>
      <c r="BB238" s="5">
        <f t="shared" si="491"/>
        <v>5.7224316249507687E-5</v>
      </c>
      <c r="BC238" s="5">
        <f t="shared" si="492"/>
        <v>1.3556491431112714E-5</v>
      </c>
      <c r="BD238" s="5">
        <f t="shared" si="493"/>
        <v>3.0020084839407931E-4</v>
      </c>
      <c r="BE238" s="5">
        <f t="shared" si="494"/>
        <v>4.0924885252497251E-4</v>
      </c>
      <c r="BF238" s="5">
        <f t="shared" si="495"/>
        <v>2.7895428042419535E-4</v>
      </c>
      <c r="BG238" s="5">
        <f t="shared" si="496"/>
        <v>1.2676148849593866E-4</v>
      </c>
      <c r="BH238" s="5">
        <f t="shared" si="497"/>
        <v>4.3201904648867388E-5</v>
      </c>
      <c r="BI238" s="5">
        <f t="shared" si="498"/>
        <v>1.1779000625096795E-5</v>
      </c>
      <c r="BJ238" s="8">
        <f t="shared" si="499"/>
        <v>0.40876920995445126</v>
      </c>
      <c r="BK238" s="8">
        <f t="shared" si="500"/>
        <v>0.2666016177625512</v>
      </c>
      <c r="BL238" s="8">
        <f t="shared" si="501"/>
        <v>0.30301135805023616</v>
      </c>
      <c r="BM238" s="8">
        <f t="shared" si="502"/>
        <v>0.46761158206494141</v>
      </c>
      <c r="BN238" s="8">
        <f t="shared" si="503"/>
        <v>0.53162309243504713</v>
      </c>
    </row>
    <row r="239" spans="1:66" x14ac:dyDescent="0.25">
      <c r="A239" t="s">
        <v>122</v>
      </c>
      <c r="B239" t="s">
        <v>140</v>
      </c>
      <c r="C239" t="s">
        <v>425</v>
      </c>
      <c r="D239" s="16"/>
      <c r="E239">
        <f>VLOOKUP(A239,home!$A$2:$E$405,3,FALSE)</f>
        <v>1.2608999999999999</v>
      </c>
      <c r="F239">
        <f>VLOOKUP(B239,home!$B$2:$E$405,3,FALSE)</f>
        <v>1.2413000000000001</v>
      </c>
      <c r="G239">
        <f>VLOOKUP(C239,away!$B$2:$E$405,4,FALSE)</f>
        <v>0.62470000000000003</v>
      </c>
      <c r="H239">
        <f>VLOOKUP(A239,away!$A$2:$E$405,3,FALSE)</f>
        <v>1.0995999999999999</v>
      </c>
      <c r="I239">
        <f>VLOOKUP(C239,away!$B$2:$E$405,3,FALSE)</f>
        <v>1.1436999999999999</v>
      </c>
      <c r="J239">
        <f>VLOOKUP(B239,home!$B$2:$E$405,4,FALSE)</f>
        <v>0.59309999999999996</v>
      </c>
      <c r="K239" s="3">
        <f t="shared" si="448"/>
        <v>0.97775243469899997</v>
      </c>
      <c r="L239" s="3">
        <f t="shared" si="449"/>
        <v>0.74588998561199993</v>
      </c>
      <c r="M239" s="5">
        <f t="shared" si="450"/>
        <v>0.17841510015191897</v>
      </c>
      <c r="N239" s="5">
        <f t="shared" si="451"/>
        <v>0.17444579856060469</v>
      </c>
      <c r="O239" s="5">
        <f t="shared" si="452"/>
        <v>0.13307803648527836</v>
      </c>
      <c r="P239" s="5">
        <f t="shared" si="453"/>
        <v>0.13011737417844327</v>
      </c>
      <c r="Q239" s="5">
        <f t="shared" si="454"/>
        <v>8.5282402132821261E-2</v>
      </c>
      <c r="R239" s="5">
        <f t="shared" si="455"/>
        <v>4.9630787359638731E-2</v>
      </c>
      <c r="S239" s="5">
        <f t="shared" si="456"/>
        <v>2.3723511979474834E-2</v>
      </c>
      <c r="T239" s="5">
        <f t="shared" si="457"/>
        <v>6.3611289699806839E-2</v>
      </c>
      <c r="U239" s="5">
        <f t="shared" si="458"/>
        <v>4.8526623176915119E-2</v>
      </c>
      <c r="V239" s="5">
        <f t="shared" si="459"/>
        <v>1.9223840498500968E-3</v>
      </c>
      <c r="W239" s="5">
        <f t="shared" si="460"/>
        <v>2.7795025440781728E-2</v>
      </c>
      <c r="X239" s="5">
        <f t="shared" si="461"/>
        <v>2.0732031126109853E-2</v>
      </c>
      <c r="Y239" s="5">
        <f t="shared" si="462"/>
        <v>7.7319071991808052E-3</v>
      </c>
      <c r="Z239" s="5">
        <f t="shared" si="463"/>
        <v>1.2339702423197723E-2</v>
      </c>
      <c r="AA239" s="5">
        <f t="shared" si="464"/>
        <v>1.2065174087742723E-2</v>
      </c>
      <c r="AB239" s="5">
        <f t="shared" si="465"/>
        <v>5.8983766696788656E-3</v>
      </c>
      <c r="AC239" s="5">
        <f t="shared" si="466"/>
        <v>8.7624157272852673E-5</v>
      </c>
      <c r="AD239" s="5">
        <f t="shared" si="467"/>
        <v>6.7941634493112442E-3</v>
      </c>
      <c r="AE239" s="5">
        <f t="shared" si="468"/>
        <v>5.0676984774523396E-3</v>
      </c>
      <c r="AF239" s="5">
        <f t="shared" si="469"/>
        <v>1.8899727722164394E-3</v>
      </c>
      <c r="AG239" s="5">
        <f t="shared" si="470"/>
        <v>4.6990392129186395E-4</v>
      </c>
      <c r="AH239" s="5">
        <f t="shared" si="471"/>
        <v>2.3010151157238272E-3</v>
      </c>
      <c r="AI239" s="5">
        <f t="shared" si="472"/>
        <v>2.2498231316781729E-3</v>
      </c>
      <c r="AJ239" s="5">
        <f t="shared" si="473"/>
        <v>1.099885022320231E-3</v>
      </c>
      <c r="AK239" s="5">
        <f t="shared" si="474"/>
        <v>3.5847175282085667E-4</v>
      </c>
      <c r="AL239" s="5">
        <f t="shared" si="475"/>
        <v>2.556157017928263E-6</v>
      </c>
      <c r="AM239" s="5">
        <f t="shared" si="476"/>
        <v>1.3286019708614054E-3</v>
      </c>
      <c r="AN239" s="5">
        <f t="shared" si="477"/>
        <v>9.9099090492988837E-4</v>
      </c>
      <c r="AO239" s="5">
        <f t="shared" si="478"/>
        <v>3.6958509590988856E-4</v>
      </c>
      <c r="AP239" s="5">
        <f t="shared" si="479"/>
        <v>9.1889940623545471E-5</v>
      </c>
      <c r="AQ239" s="5">
        <f t="shared" si="480"/>
        <v>1.7134946622395964E-5</v>
      </c>
      <c r="AR239" s="5">
        <f t="shared" si="481"/>
        <v>3.4326082631204805E-4</v>
      </c>
      <c r="AS239" s="5">
        <f t="shared" si="482"/>
        <v>3.3562410866339553E-4</v>
      </c>
      <c r="AT239" s="5">
        <f t="shared" si="483"/>
        <v>1.6407864469465832E-4</v>
      </c>
      <c r="AU239" s="5">
        <f t="shared" si="484"/>
        <v>5.3476098110771454E-5</v>
      </c>
      <c r="AV239" s="5">
        <f t="shared" si="485"/>
        <v>1.3071596281502345E-5</v>
      </c>
      <c r="AW239" s="5">
        <f t="shared" si="486"/>
        <v>5.1783179113921963E-8</v>
      </c>
      <c r="AX239" s="5">
        <f t="shared" si="487"/>
        <v>2.1650730195927142E-4</v>
      </c>
      <c r="AY239" s="5">
        <f t="shared" si="488"/>
        <v>1.6149062834329387E-4</v>
      </c>
      <c r="AZ239" s="5">
        <f t="shared" si="489"/>
        <v>6.0227121225726138E-5</v>
      </c>
      <c r="BA239" s="5">
        <f t="shared" si="490"/>
        <v>1.4974268861503017E-5</v>
      </c>
      <c r="BB239" s="5">
        <f t="shared" si="491"/>
        <v>2.7922892964141755E-6</v>
      </c>
      <c r="BC239" s="5">
        <f t="shared" si="492"/>
        <v>4.165481246253823E-7</v>
      </c>
      <c r="BD239" s="5">
        <f t="shared" si="493"/>
        <v>4.2672468799842764E-5</v>
      </c>
      <c r="BE239" s="5">
        <f t="shared" si="494"/>
        <v>4.1723110263663373E-5</v>
      </c>
      <c r="BF239" s="5">
        <f t="shared" si="495"/>
        <v>2.0397436321755847E-5</v>
      </c>
      <c r="BG239" s="5">
        <f t="shared" si="496"/>
        <v>6.6478810084048649E-6</v>
      </c>
      <c r="BH239" s="5">
        <f t="shared" si="497"/>
        <v>1.6249954603892749E-6</v>
      </c>
      <c r="BI239" s="5">
        <f t="shared" si="498"/>
        <v>3.1776865355408729E-7</v>
      </c>
      <c r="BJ239" s="8">
        <f t="shared" si="499"/>
        <v>0.39707480379633497</v>
      </c>
      <c r="BK239" s="8">
        <f t="shared" si="500"/>
        <v>0.33443004130232129</v>
      </c>
      <c r="BL239" s="8">
        <f t="shared" si="501"/>
        <v>0.25623108773636688</v>
      </c>
      <c r="BM239" s="8">
        <f t="shared" si="502"/>
        <v>0.24894469754435139</v>
      </c>
      <c r="BN239" s="8">
        <f t="shared" si="503"/>
        <v>0.75096949886870534</v>
      </c>
    </row>
    <row r="240" spans="1:66" x14ac:dyDescent="0.25">
      <c r="A240" t="s">
        <v>122</v>
      </c>
      <c r="B240" t="s">
        <v>120</v>
      </c>
      <c r="C240" t="s">
        <v>362</v>
      </c>
      <c r="D240" s="16"/>
      <c r="E240">
        <f>VLOOKUP(A240,home!$A$2:$E$405,3,FALSE)</f>
        <v>1.2608999999999999</v>
      </c>
      <c r="F240">
        <f>VLOOKUP(B240,home!$B$2:$E$405,3,FALSE)</f>
        <v>0.80649999999999999</v>
      </c>
      <c r="G240">
        <f>VLOOKUP(C240,away!$B$2:$E$405,4,FALSE)</f>
        <v>0.89649999999999996</v>
      </c>
      <c r="H240">
        <f>VLOOKUP(A240,away!$A$2:$E$405,3,FALSE)</f>
        <v>1.0995999999999999</v>
      </c>
      <c r="I240">
        <f>VLOOKUP(C240,away!$B$2:$E$405,3,FALSE)</f>
        <v>0.86990000000000001</v>
      </c>
      <c r="J240">
        <f>VLOOKUP(B240,home!$B$2:$E$405,4,FALSE)</f>
        <v>1.2971999999999999</v>
      </c>
      <c r="K240" s="3">
        <f t="shared" si="448"/>
        <v>0.91166505952499988</v>
      </c>
      <c r="L240" s="3">
        <f t="shared" si="449"/>
        <v>1.2408263342879999</v>
      </c>
      <c r="M240" s="5">
        <f t="shared" si="450"/>
        <v>0.11619431107456801</v>
      </c>
      <c r="N240" s="5">
        <f t="shared" si="451"/>
        <v>0.10593029352226239</v>
      </c>
      <c r="O240" s="5">
        <f t="shared" si="452"/>
        <v>0.14417696107577577</v>
      </c>
      <c r="P240" s="5">
        <f t="shared" si="453"/>
        <v>0.13144109780128069</v>
      </c>
      <c r="Q240" s="5">
        <f t="shared" si="454"/>
        <v>4.8286473674737027E-2</v>
      </c>
      <c r="R240" s="5">
        <f t="shared" si="455"/>
        <v>8.9449285050219277E-2</v>
      </c>
      <c r="S240" s="5">
        <f t="shared" si="456"/>
        <v>3.7172134400191154E-2</v>
      </c>
      <c r="T240" s="5">
        <f t="shared" si="457"/>
        <v>5.9915128125517955E-2</v>
      </c>
      <c r="U240" s="5">
        <f t="shared" si="458"/>
        <v>8.1547787779776837E-2</v>
      </c>
      <c r="V240" s="5">
        <f t="shared" si="459"/>
        <v>4.6721986721041499E-3</v>
      </c>
      <c r="W240" s="5">
        <f t="shared" si="460"/>
        <v>1.4673696965643825E-2</v>
      </c>
      <c r="X240" s="5">
        <f t="shared" si="461"/>
        <v>1.8207509616332773E-2</v>
      </c>
      <c r="Y240" s="5">
        <f t="shared" si="462"/>
        <v>1.1296178706873857E-2</v>
      </c>
      <c r="Z240" s="5">
        <f t="shared" si="463"/>
        <v>3.6997009491182002E-2</v>
      </c>
      <c r="AA240" s="5">
        <f t="shared" si="464"/>
        <v>3.3728880860025429E-2</v>
      </c>
      <c r="AB240" s="5">
        <f t="shared" si="465"/>
        <v>1.5374721088483355E-2</v>
      </c>
      <c r="AC240" s="5">
        <f t="shared" si="466"/>
        <v>3.3032970640282819E-4</v>
      </c>
      <c r="AD240" s="5">
        <f t="shared" si="467"/>
        <v>3.3443742044088711E-3</v>
      </c>
      <c r="AE240" s="5">
        <f t="shared" si="468"/>
        <v>4.1497875845440055E-3</v>
      </c>
      <c r="AF240" s="5">
        <f t="shared" si="469"/>
        <v>2.574582858301797E-3</v>
      </c>
      <c r="AG240" s="5">
        <f t="shared" si="470"/>
        <v>1.0648700701291135E-3</v>
      </c>
      <c r="AH240" s="5">
        <f t="shared" si="471"/>
        <v>1.147671591664042E-2</v>
      </c>
      <c r="AI240" s="5">
        <f t="shared" si="472"/>
        <v>1.0462920899295501E-2</v>
      </c>
      <c r="AJ240" s="5">
        <f t="shared" si="473"/>
        <v>4.7693397022307996E-3</v>
      </c>
      <c r="AK240" s="5">
        <f t="shared" si="474"/>
        <v>1.4493467878430625E-3</v>
      </c>
      <c r="AL240" s="5">
        <f t="shared" si="475"/>
        <v>1.4946996576484124E-5</v>
      </c>
      <c r="AM240" s="5">
        <f t="shared" si="476"/>
        <v>6.0978982162725778E-4</v>
      </c>
      <c r="AN240" s="5">
        <f t="shared" si="477"/>
        <v>7.5664326905588357E-4</v>
      </c>
      <c r="AO240" s="5">
        <f t="shared" si="478"/>
        <v>4.6943144695315057E-4</v>
      </c>
      <c r="AP240" s="5">
        <f t="shared" si="479"/>
        <v>1.941609671741299E-4</v>
      </c>
      <c r="AQ240" s="5">
        <f t="shared" si="480"/>
        <v>6.0230010290122037E-5</v>
      </c>
      <c r="AR240" s="5">
        <f t="shared" si="481"/>
        <v>2.8481222681019341E-3</v>
      </c>
      <c r="AS240" s="5">
        <f t="shared" si="482"/>
        <v>2.5965335570836273E-3</v>
      </c>
      <c r="AT240" s="5">
        <f t="shared" si="483"/>
        <v>1.1835844599386524E-3</v>
      </c>
      <c r="AU240" s="5">
        <f t="shared" si="484"/>
        <v>3.5967753237427886E-4</v>
      </c>
      <c r="AV240" s="5">
        <f t="shared" si="485"/>
        <v>8.1976359740450484E-5</v>
      </c>
      <c r="AW240" s="5">
        <f t="shared" si="486"/>
        <v>4.6967532725424562E-7</v>
      </c>
      <c r="AX240" s="5">
        <f t="shared" si="487"/>
        <v>9.2654012338592114E-5</v>
      </c>
      <c r="AY240" s="5">
        <f t="shared" si="488"/>
        <v>1.1496753848717037E-4</v>
      </c>
      <c r="AZ240" s="5">
        <f t="shared" si="489"/>
        <v>7.13273746715751E-5</v>
      </c>
      <c r="BA240" s="5">
        <f t="shared" si="490"/>
        <v>2.9501628282705763E-5</v>
      </c>
      <c r="BB240" s="5">
        <f t="shared" si="491"/>
        <v>9.1515993193892391E-6</v>
      </c>
      <c r="BC240" s="5">
        <f t="shared" si="492"/>
        <v>2.2711090872700601E-6</v>
      </c>
      <c r="BD240" s="5">
        <f t="shared" si="493"/>
        <v>5.8900418558882454E-4</v>
      </c>
      <c r="BE240" s="5">
        <f t="shared" si="494"/>
        <v>5.3697453591530981E-4</v>
      </c>
      <c r="BF240" s="5">
        <f t="shared" si="495"/>
        <v>2.4477046112432005E-4</v>
      </c>
      <c r="BG240" s="5">
        <f t="shared" si="496"/>
        <v>7.4382892336954972E-5</v>
      </c>
      <c r="BH240" s="5">
        <f t="shared" si="497"/>
        <v>1.6953070992502924E-5</v>
      </c>
      <c r="BI240" s="5">
        <f t="shared" si="498"/>
        <v>3.0911044951023464E-6</v>
      </c>
      <c r="BJ240" s="8">
        <f t="shared" si="499"/>
        <v>0.27185302410603884</v>
      </c>
      <c r="BK240" s="8">
        <f t="shared" si="500"/>
        <v>0.28993998618961053</v>
      </c>
      <c r="BL240" s="8">
        <f t="shared" si="501"/>
        <v>0.40097102958798236</v>
      </c>
      <c r="BM240" s="8">
        <f t="shared" si="502"/>
        <v>0.36416812931281067</v>
      </c>
      <c r="BN240" s="8">
        <f t="shared" si="503"/>
        <v>0.63547842219884321</v>
      </c>
    </row>
    <row r="241" spans="1:66" x14ac:dyDescent="0.25">
      <c r="A241" t="s">
        <v>122</v>
      </c>
      <c r="B241" t="s">
        <v>143</v>
      </c>
      <c r="C241" t="s">
        <v>131</v>
      </c>
      <c r="D241" s="16"/>
      <c r="E241">
        <f>VLOOKUP(A241,home!$A$2:$E$405,3,FALSE)</f>
        <v>1.2608999999999999</v>
      </c>
      <c r="F241">
        <f>VLOOKUP(B241,home!$B$2:$E$405,3,FALSE)</f>
        <v>0.68959999999999999</v>
      </c>
      <c r="G241">
        <f>VLOOKUP(C241,away!$B$2:$E$405,4,FALSE)</f>
        <v>0.8276</v>
      </c>
      <c r="H241">
        <f>VLOOKUP(A241,away!$A$2:$E$405,3,FALSE)</f>
        <v>1.0995999999999999</v>
      </c>
      <c r="I241">
        <f>VLOOKUP(C241,away!$B$2:$E$405,3,FALSE)</f>
        <v>1.1071</v>
      </c>
      <c r="J241">
        <f>VLOOKUP(B241,home!$B$2:$E$405,4,FALSE)</f>
        <v>1.0676000000000001</v>
      </c>
      <c r="K241" s="3">
        <f t="shared" si="448"/>
        <v>0.71961197126400001</v>
      </c>
      <c r="L241" s="3">
        <f t="shared" si="449"/>
        <v>1.2996611800159998</v>
      </c>
      <c r="M241" s="5">
        <f t="shared" si="450"/>
        <v>0.1327519205851499</v>
      </c>
      <c r="N241" s="5">
        <f t="shared" si="451"/>
        <v>9.5529871261361698E-2</v>
      </c>
      <c r="O241" s="5">
        <f t="shared" si="452"/>
        <v>0.1725325177570862</v>
      </c>
      <c r="P241" s="5">
        <f t="shared" si="453"/>
        <v>0.12415646521031788</v>
      </c>
      <c r="Q241" s="5">
        <f t="shared" si="454"/>
        <v>3.4372219486492307E-2</v>
      </c>
      <c r="R241" s="5">
        <f t="shared" si="455"/>
        <v>0.11211690780965305</v>
      </c>
      <c r="S241" s="5">
        <f t="shared" si="456"/>
        <v>2.9029387645720498E-2</v>
      </c>
      <c r="T241" s="5">
        <f t="shared" si="457"/>
        <v>4.4672239337583533E-2</v>
      </c>
      <c r="U241" s="5">
        <f t="shared" si="458"/>
        <v>8.0680669040928604E-2</v>
      </c>
      <c r="V241" s="5">
        <f t="shared" si="459"/>
        <v>3.0166428238862005E-3</v>
      </c>
      <c r="W241" s="5">
        <f t="shared" si="460"/>
        <v>8.2448868737978707E-3</v>
      </c>
      <c r="X241" s="5">
        <f t="shared" si="461"/>
        <v>1.0715559403498567E-2</v>
      </c>
      <c r="Y241" s="5">
        <f t="shared" si="462"/>
        <v>6.9632982894412467E-3</v>
      </c>
      <c r="Z241" s="5">
        <f t="shared" si="463"/>
        <v>4.8571330901212913E-2</v>
      </c>
      <c r="AA241" s="5">
        <f t="shared" si="464"/>
        <v>3.4952511176737859E-2</v>
      </c>
      <c r="AB241" s="5">
        <f t="shared" si="465"/>
        <v>1.257612273425966E-2</v>
      </c>
      <c r="AC241" s="5">
        <f t="shared" si="466"/>
        <v>1.7633252882749589E-4</v>
      </c>
      <c r="AD241" s="5">
        <f t="shared" si="467"/>
        <v>1.4832798240255907E-3</v>
      </c>
      <c r="AE241" s="5">
        <f t="shared" si="468"/>
        <v>1.9277612063870236E-3</v>
      </c>
      <c r="AF241" s="5">
        <f t="shared" si="469"/>
        <v>1.2527182021410135E-3</v>
      </c>
      <c r="AG241" s="5">
        <f t="shared" si="470"/>
        <v>5.4270307227403697E-4</v>
      </c>
      <c r="AH241" s="5">
        <f t="shared" si="471"/>
        <v>1.5781568308504496E-2</v>
      </c>
      <c r="AI241" s="5">
        <f t="shared" si="472"/>
        <v>1.135660548012039E-2</v>
      </c>
      <c r="AJ241" s="5">
        <f t="shared" si="473"/>
        <v>4.0861746282084884E-3</v>
      </c>
      <c r="AK241" s="5">
        <f t="shared" si="474"/>
        <v>9.8015339304468457E-4</v>
      </c>
      <c r="AL241" s="5">
        <f t="shared" si="475"/>
        <v>6.5966122024655307E-6</v>
      </c>
      <c r="AM241" s="5">
        <f t="shared" si="476"/>
        <v>2.1347718362063498E-4</v>
      </c>
      <c r="AN241" s="5">
        <f t="shared" si="477"/>
        <v>2.7744800837088668E-4</v>
      </c>
      <c r="AO241" s="5">
        <f t="shared" si="478"/>
        <v>1.8029420297619784E-4</v>
      </c>
      <c r="AP241" s="5">
        <f t="shared" si="479"/>
        <v>7.8107125530029801E-5</v>
      </c>
      <c r="AQ241" s="5">
        <f t="shared" si="480"/>
        <v>2.5378199733504096E-5</v>
      </c>
      <c r="AR241" s="5">
        <f t="shared" si="481"/>
        <v>4.1021383380668098E-3</v>
      </c>
      <c r="AS241" s="5">
        <f t="shared" si="482"/>
        <v>2.9519478558538859E-3</v>
      </c>
      <c r="AT241" s="5">
        <f t="shared" si="483"/>
        <v>1.0621285078097763E-3</v>
      </c>
      <c r="AU241" s="5">
        <f t="shared" si="484"/>
        <v>2.5477346308022805E-4</v>
      </c>
      <c r="AV241" s="5">
        <f t="shared" si="485"/>
        <v>4.5834508498229704E-5</v>
      </c>
      <c r="AW241" s="5">
        <f t="shared" si="486"/>
        <v>1.7137480736233669E-7</v>
      </c>
      <c r="AX241" s="5">
        <f t="shared" si="487"/>
        <v>2.5603456154188656E-5</v>
      </c>
      <c r="AY241" s="5">
        <f t="shared" si="488"/>
        <v>3.3275818037840743E-5</v>
      </c>
      <c r="AZ241" s="5">
        <f t="shared" si="489"/>
        <v>2.1623644468528897E-5</v>
      </c>
      <c r="BA241" s="5">
        <f t="shared" si="490"/>
        <v>9.3678037620715686E-6</v>
      </c>
      <c r="BB241" s="5">
        <f t="shared" si="491"/>
        <v>3.0437427228930649E-6</v>
      </c>
      <c r="BC241" s="5">
        <f t="shared" si="492"/>
        <v>7.9116685178006236E-7</v>
      </c>
      <c r="BD241" s="5">
        <f t="shared" si="493"/>
        <v>8.8856499217346437E-4</v>
      </c>
      <c r="BE241" s="5">
        <f t="shared" si="494"/>
        <v>6.3942200561412749E-4</v>
      </c>
      <c r="BF241" s="5">
        <f t="shared" si="495"/>
        <v>2.3006786496478131E-4</v>
      </c>
      <c r="BG241" s="5">
        <f t="shared" si="496"/>
        <v>5.5186529943935363E-5</v>
      </c>
      <c r="BH241" s="5">
        <f t="shared" si="497"/>
        <v>9.9282219000437708E-6</v>
      </c>
      <c r="BI241" s="5">
        <f t="shared" si="498"/>
        <v>1.4288934665273835E-6</v>
      </c>
      <c r="BJ241" s="8">
        <f t="shared" si="499"/>
        <v>0.2065729473092314</v>
      </c>
      <c r="BK241" s="8">
        <f t="shared" si="500"/>
        <v>0.28917062122414228</v>
      </c>
      <c r="BL241" s="8">
        <f t="shared" si="501"/>
        <v>0.45530465150991534</v>
      </c>
      <c r="BM241" s="8">
        <f t="shared" si="502"/>
        <v>0.32812654439121053</v>
      </c>
      <c r="BN241" s="8">
        <f t="shared" si="503"/>
        <v>0.6714599021100609</v>
      </c>
    </row>
    <row r="242" spans="1:66" x14ac:dyDescent="0.25">
      <c r="A242" t="s">
        <v>21</v>
      </c>
      <c r="B242" t="s">
        <v>272</v>
      </c>
      <c r="C242" t="s">
        <v>268</v>
      </c>
      <c r="D242" s="16"/>
      <c r="E242">
        <f>VLOOKUP(A242,home!$A$2:$E$405,3,FALSE)</f>
        <v>1.3974</v>
      </c>
      <c r="F242">
        <f>VLOOKUP(B242,home!$B$2:$E$405,3,FALSE)</f>
        <v>1.0546</v>
      </c>
      <c r="G242">
        <f>VLOOKUP(C242,away!$B$2:$E$405,4,FALSE)</f>
        <v>0.86629999999999996</v>
      </c>
      <c r="H242">
        <f>VLOOKUP(A242,away!$A$2:$E$405,3,FALSE)</f>
        <v>1.3632</v>
      </c>
      <c r="I242">
        <f>VLOOKUP(C242,away!$B$2:$E$405,3,FALSE)</f>
        <v>0.96519999999999995</v>
      </c>
      <c r="J242">
        <f>VLOOKUP(B242,home!$B$2:$E$405,4,FALSE)</f>
        <v>0.42470000000000002</v>
      </c>
      <c r="K242" s="3">
        <f t="shared" si="448"/>
        <v>1.2766646120519998</v>
      </c>
      <c r="L242" s="3">
        <f t="shared" si="449"/>
        <v>0.55880354380800001</v>
      </c>
      <c r="M242" s="5">
        <f t="shared" si="450"/>
        <v>0.15953879526043932</v>
      </c>
      <c r="N242" s="5">
        <f t="shared" si="451"/>
        <v>0.20367753415841217</v>
      </c>
      <c r="O242" s="5">
        <f t="shared" si="452"/>
        <v>8.9150844166392448E-2</v>
      </c>
      <c r="P242" s="5">
        <f t="shared" si="453"/>
        <v>0.11381572788179568</v>
      </c>
      <c r="Q242" s="5">
        <f t="shared" si="454"/>
        <v>0.13001395006502864</v>
      </c>
      <c r="R242" s="5">
        <f t="shared" si="455"/>
        <v>2.4908903826827429E-2</v>
      </c>
      <c r="S242" s="5">
        <f t="shared" si="456"/>
        <v>2.0299169070626618E-2</v>
      </c>
      <c r="T242" s="5">
        <f t="shared" si="457"/>
        <v>7.265225604081435E-2</v>
      </c>
      <c r="U242" s="5">
        <f t="shared" si="458"/>
        <v>3.1800316040717209E-2</v>
      </c>
      <c r="V242" s="5">
        <f t="shared" si="459"/>
        <v>1.609058090365659E-3</v>
      </c>
      <c r="W242" s="5">
        <f t="shared" si="460"/>
        <v>5.5328069707039289E-2</v>
      </c>
      <c r="X242" s="5">
        <f t="shared" si="461"/>
        <v>3.0917521424349607E-2</v>
      </c>
      <c r="Y242" s="5">
        <f t="shared" si="462"/>
        <v>8.6384102688431622E-3</v>
      </c>
      <c r="Z242" s="5">
        <f t="shared" si="463"/>
        <v>4.6397279102679406E-3</v>
      </c>
      <c r="AA242" s="5">
        <f t="shared" si="464"/>
        <v>5.9233764325890559E-3</v>
      </c>
      <c r="AB242" s="5">
        <f t="shared" si="465"/>
        <v>3.7810825376746334E-3</v>
      </c>
      <c r="AC242" s="5">
        <f t="shared" si="466"/>
        <v>7.1744351217245848E-5</v>
      </c>
      <c r="AD242" s="5">
        <f t="shared" si="467"/>
        <v>1.7658847162030838E-2</v>
      </c>
      <c r="AE242" s="5">
        <f t="shared" si="468"/>
        <v>9.8678263737066764E-3</v>
      </c>
      <c r="AF242" s="5">
        <f t="shared" si="469"/>
        <v>2.7570881736546679E-3</v>
      </c>
      <c r="AG242" s="5">
        <f t="shared" si="470"/>
        <v>5.1355688067645177E-4</v>
      </c>
      <c r="AH242" s="5">
        <f t="shared" si="471"/>
        <v>6.4817409964065278E-4</v>
      </c>
      <c r="AI242" s="5">
        <f t="shared" si="472"/>
        <v>8.2750093545988816E-4</v>
      </c>
      <c r="AJ242" s="5">
        <f t="shared" si="473"/>
        <v>5.2822058037078261E-4</v>
      </c>
      <c r="AK242" s="5">
        <f t="shared" si="474"/>
        <v>2.2478684077231582E-4</v>
      </c>
      <c r="AL242" s="5">
        <f t="shared" si="475"/>
        <v>2.0473103214470241E-6</v>
      </c>
      <c r="AM242" s="5">
        <f t="shared" si="476"/>
        <v>4.5088850522799267E-3</v>
      </c>
      <c r="AN242" s="5">
        <f t="shared" si="477"/>
        <v>2.5195809458369422E-3</v>
      </c>
      <c r="AO242" s="5">
        <f t="shared" si="478"/>
        <v>7.0397538072239786E-4</v>
      </c>
      <c r="AP242" s="5">
        <f t="shared" si="479"/>
        <v>1.3112797916708732E-4</v>
      </c>
      <c r="AQ242" s="5">
        <f t="shared" si="480"/>
        <v>1.8318694862737495E-5</v>
      </c>
      <c r="AR242" s="5">
        <f t="shared" si="481"/>
        <v>7.2440396776751324E-5</v>
      </c>
      <c r="AS242" s="5">
        <f t="shared" si="482"/>
        <v>9.2482091047884157E-5</v>
      </c>
      <c r="AT242" s="5">
        <f t="shared" si="483"/>
        <v>5.9034306444702389E-5</v>
      </c>
      <c r="AU242" s="5">
        <f t="shared" si="484"/>
        <v>2.5122336644994949E-5</v>
      </c>
      <c r="AV242" s="5">
        <f t="shared" si="485"/>
        <v>8.0181995416805593E-6</v>
      </c>
      <c r="AW242" s="5">
        <f t="shared" si="486"/>
        <v>4.0571134029573351E-8</v>
      </c>
      <c r="AX242" s="5">
        <f t="shared" si="487"/>
        <v>9.5938899767600196E-4</v>
      </c>
      <c r="AY242" s="5">
        <f t="shared" si="488"/>
        <v>5.3610997179175492E-4</v>
      </c>
      <c r="AZ242" s="5">
        <f t="shared" si="489"/>
        <v>1.4979007605401979E-4</v>
      </c>
      <c r="BA242" s="5">
        <f t="shared" si="490"/>
        <v>2.7901075108752035E-5</v>
      </c>
      <c r="BB242" s="5">
        <f t="shared" si="491"/>
        <v>3.8978049117059536E-6</v>
      </c>
      <c r="BC242" s="5">
        <f t="shared" si="492"/>
        <v>4.3562143954670324E-7</v>
      </c>
      <c r="BD242" s="5">
        <f t="shared" si="493"/>
        <v>6.7466584056177072E-6</v>
      </c>
      <c r="BE242" s="5">
        <f t="shared" si="494"/>
        <v>8.6132200360552928E-6</v>
      </c>
      <c r="BF242" s="5">
        <f t="shared" si="495"/>
        <v>5.4980966079245221E-6</v>
      </c>
      <c r="BG242" s="5">
        <f t="shared" si="496"/>
        <v>2.3397417909934587E-6</v>
      </c>
      <c r="BH242" s="5">
        <f t="shared" si="497"/>
        <v>7.4676638647512918E-7</v>
      </c>
      <c r="BI242" s="5">
        <f t="shared" si="498"/>
        <v>1.9067404381654871E-7</v>
      </c>
      <c r="BJ242" s="8">
        <f t="shared" si="499"/>
        <v>0.54158447185440672</v>
      </c>
      <c r="BK242" s="8">
        <f t="shared" si="500"/>
        <v>0.29587265193655776</v>
      </c>
      <c r="BL242" s="8">
        <f t="shared" si="501"/>
        <v>0.15807443794817133</v>
      </c>
      <c r="BM242" s="8">
        <f t="shared" si="502"/>
        <v>0.2785294648898502</v>
      </c>
      <c r="BN242" s="8">
        <f t="shared" si="503"/>
        <v>0.72110575535889565</v>
      </c>
    </row>
    <row r="243" spans="1:66" x14ac:dyDescent="0.25">
      <c r="A243" t="s">
        <v>21</v>
      </c>
      <c r="B243" t="s">
        <v>153</v>
      </c>
      <c r="C243" t="s">
        <v>270</v>
      </c>
      <c r="D243" s="16"/>
      <c r="E243">
        <f>VLOOKUP(A243,home!$A$2:$E$405,3,FALSE)</f>
        <v>1.3974</v>
      </c>
      <c r="F243">
        <f>VLOOKUP(B243,home!$B$2:$E$405,3,FALSE)</f>
        <v>1.6572</v>
      </c>
      <c r="G243">
        <f>VLOOKUP(C243,away!$B$2:$E$405,4,FALSE)</f>
        <v>1.0923</v>
      </c>
      <c r="H243">
        <f>VLOOKUP(A243,away!$A$2:$E$405,3,FALSE)</f>
        <v>1.3632</v>
      </c>
      <c r="I243">
        <f>VLOOKUP(C243,away!$B$2:$E$405,3,FALSE)</f>
        <v>1.081</v>
      </c>
      <c r="J243">
        <f>VLOOKUP(B243,home!$B$2:$E$405,4,FALSE)</f>
        <v>0.54049999999999998</v>
      </c>
      <c r="K243" s="3">
        <f t="shared" si="448"/>
        <v>2.5295169691439998</v>
      </c>
      <c r="L243" s="3">
        <f t="shared" si="449"/>
        <v>0.79649117759999988</v>
      </c>
      <c r="M243" s="5">
        <f t="shared" si="450"/>
        <v>3.5936271450145336E-2</v>
      </c>
      <c r="N243" s="5">
        <f t="shared" si="451"/>
        <v>9.0901408440907688E-2</v>
      </c>
      <c r="O243" s="5">
        <f t="shared" si="452"/>
        <v>2.8622923165879513E-2</v>
      </c>
      <c r="P243" s="5">
        <f t="shared" si="453"/>
        <v>7.2402169854597132E-2</v>
      </c>
      <c r="Q243" s="5">
        <f t="shared" si="454"/>
        <v>0.1149683275851828</v>
      </c>
      <c r="R243" s="5">
        <f t="shared" si="455"/>
        <v>1.1398952889372843E-2</v>
      </c>
      <c r="S243" s="5">
        <f t="shared" si="456"/>
        <v>3.6467849808280071E-2</v>
      </c>
      <c r="T243" s="5">
        <f t="shared" si="457"/>
        <v>9.1571258625024798E-2</v>
      </c>
      <c r="U243" s="5">
        <f t="shared" si="458"/>
        <v>2.883384476414164E-2</v>
      </c>
      <c r="V243" s="5">
        <f t="shared" si="459"/>
        <v>8.1636845495412051E-3</v>
      </c>
      <c r="W243" s="5">
        <f t="shared" si="460"/>
        <v>9.6938111846942052E-2</v>
      </c>
      <c r="X243" s="5">
        <f t="shared" si="461"/>
        <v>7.7210350859291371E-2</v>
      </c>
      <c r="Y243" s="5">
        <f t="shared" si="462"/>
        <v>3.0748681639413071E-2</v>
      </c>
      <c r="Z243" s="5">
        <f t="shared" si="463"/>
        <v>3.0263884700878329E-3</v>
      </c>
      <c r="AA243" s="5">
        <f t="shared" si="464"/>
        <v>7.6553009903089228E-3</v>
      </c>
      <c r="AB243" s="5">
        <f t="shared" si="465"/>
        <v>9.6821068794456424E-3</v>
      </c>
      <c r="AC243" s="5">
        <f t="shared" si="466"/>
        <v>1.0279803168631906E-3</v>
      </c>
      <c r="AD243" s="5">
        <f t="shared" si="467"/>
        <v>6.1301649718404738E-2</v>
      </c>
      <c r="AE243" s="5">
        <f t="shared" si="468"/>
        <v>4.8826223173034887E-2</v>
      </c>
      <c r="AF243" s="5">
        <f t="shared" si="469"/>
        <v>1.9444827996425478E-2</v>
      </c>
      <c r="AG243" s="5">
        <f t="shared" si="470"/>
        <v>5.162544649700793E-3</v>
      </c>
      <c r="AH243" s="5">
        <f t="shared" si="471"/>
        <v>6.0262292910382993E-4</v>
      </c>
      <c r="AI243" s="5">
        <f t="shared" si="472"/>
        <v>1.5243449251633994E-3</v>
      </c>
      <c r="AJ243" s="5">
        <f t="shared" si="473"/>
        <v>1.9279281775146798E-3</v>
      </c>
      <c r="AK243" s="5">
        <f t="shared" si="474"/>
        <v>1.6255756801047496E-3</v>
      </c>
      <c r="AL243" s="5">
        <f t="shared" si="475"/>
        <v>8.28444382294539E-5</v>
      </c>
      <c r="AM243" s="5">
        <f t="shared" si="476"/>
        <v>3.1012712639845254E-2</v>
      </c>
      <c r="AN243" s="5">
        <f t="shared" si="477"/>
        <v>2.4701352011080747E-2</v>
      </c>
      <c r="AO243" s="5">
        <f t="shared" si="478"/>
        <v>9.8372044758089135E-3</v>
      </c>
      <c r="AP243" s="5">
        <f t="shared" si="479"/>
        <v>2.611748859076344E-3</v>
      </c>
      <c r="AQ243" s="5">
        <f t="shared" si="480"/>
        <v>5.2005873109029323E-4</v>
      </c>
      <c r="AR243" s="5">
        <f t="shared" si="481"/>
        <v>9.5996769290134179E-5</v>
      </c>
      <c r="AS243" s="5">
        <f t="shared" si="482"/>
        <v>2.4282545690239605E-4</v>
      </c>
      <c r="AT243" s="5">
        <f t="shared" si="483"/>
        <v>3.071155568873779E-4</v>
      </c>
      <c r="AU243" s="5">
        <f t="shared" si="484"/>
        <v>2.5895133754491064E-4</v>
      </c>
      <c r="AV243" s="5">
        <f t="shared" si="485"/>
        <v>1.6375545062559681E-4</v>
      </c>
      <c r="AW243" s="5">
        <f t="shared" si="486"/>
        <v>4.6363842668594527E-6</v>
      </c>
      <c r="AX243" s="5">
        <f t="shared" si="487"/>
        <v>1.3074530480279192E-2</v>
      </c>
      <c r="AY243" s="5">
        <f t="shared" si="488"/>
        <v>1.0413748178804666E-2</v>
      </c>
      <c r="AZ243" s="5">
        <f t="shared" si="489"/>
        <v>4.1472292750829908E-3</v>
      </c>
      <c r="BA243" s="5">
        <f t="shared" si="490"/>
        <v>1.1010771763626821E-3</v>
      </c>
      <c r="BB243" s="5">
        <f t="shared" si="491"/>
        <v>2.1924956420739879E-4</v>
      </c>
      <c r="BC243" s="5">
        <f t="shared" si="492"/>
        <v>3.4926068716767584E-5</v>
      </c>
      <c r="BD243" s="5">
        <f t="shared" si="493"/>
        <v>1.2743429969615742E-5</v>
      </c>
      <c r="BE243" s="5">
        <f t="shared" si="494"/>
        <v>3.2234722353241225E-5</v>
      </c>
      <c r="BF243" s="5">
        <f t="shared" si="495"/>
        <v>4.0769138594084541E-5</v>
      </c>
      <c r="BG243" s="5">
        <f t="shared" si="496"/>
        <v>3.4375409297040137E-5</v>
      </c>
      <c r="BH243" s="5">
        <f t="shared" si="497"/>
        <v>2.1738295284533364E-5</v>
      </c>
      <c r="BI243" s="5">
        <f t="shared" si="498"/>
        <v>1.0997477360498027E-5</v>
      </c>
      <c r="BJ243" s="8">
        <f t="shared" si="499"/>
        <v>0.7347472219946829</v>
      </c>
      <c r="BK243" s="8">
        <f t="shared" si="500"/>
        <v>0.16449454859646104</v>
      </c>
      <c r="BL243" s="8">
        <f t="shared" si="501"/>
        <v>9.3095103445144656E-2</v>
      </c>
      <c r="BM243" s="8">
        <f t="shared" si="502"/>
        <v>0.63072409732575352</v>
      </c>
      <c r="BN243" s="8">
        <f t="shared" si="503"/>
        <v>0.35423005338608538</v>
      </c>
    </row>
    <row r="244" spans="1:66" x14ac:dyDescent="0.25">
      <c r="A244" t="s">
        <v>154</v>
      </c>
      <c r="B244" t="s">
        <v>155</v>
      </c>
      <c r="C244" t="s">
        <v>497</v>
      </c>
      <c r="D244" s="10"/>
      <c r="E244">
        <f>VLOOKUP(A244,home!$A$2:$E$405,3,FALSE)</f>
        <v>1.3447</v>
      </c>
      <c r="F244">
        <f>VLOOKUP(B244,home!$B$2:$E$405,3,FALSE)</f>
        <v>1.7222</v>
      </c>
      <c r="G244" t="e">
        <f>VLOOKUP(C244,away!$B$2:$E$405,4,FALSE)</f>
        <v>#N/A</v>
      </c>
      <c r="H244">
        <f>VLOOKUP(A244,away!$A$2:$E$405,3,FALSE)</f>
        <v>1.05</v>
      </c>
      <c r="I244" t="e">
        <f>VLOOKUP(C244,away!$B$2:$E$405,3,FALSE)</f>
        <v>#N/A</v>
      </c>
      <c r="J244">
        <f>VLOOKUP(B244,home!$B$2:$E$405,4,FALSE)</f>
        <v>0.90229999999999999</v>
      </c>
      <c r="K244" s="3" t="e">
        <f t="shared" si="448"/>
        <v>#N/A</v>
      </c>
      <c r="L244" s="3" t="e">
        <f t="shared" si="449"/>
        <v>#N/A</v>
      </c>
      <c r="M244" s="5" t="e">
        <f t="shared" si="450"/>
        <v>#N/A</v>
      </c>
      <c r="N244" s="5" t="e">
        <f t="shared" si="451"/>
        <v>#N/A</v>
      </c>
      <c r="O244" s="5" t="e">
        <f t="shared" si="452"/>
        <v>#N/A</v>
      </c>
      <c r="P244" s="5" t="e">
        <f t="shared" si="453"/>
        <v>#N/A</v>
      </c>
      <c r="Q244" s="5" t="e">
        <f t="shared" si="454"/>
        <v>#N/A</v>
      </c>
      <c r="R244" s="5" t="e">
        <f t="shared" si="455"/>
        <v>#N/A</v>
      </c>
      <c r="S244" s="5" t="e">
        <f t="shared" si="456"/>
        <v>#N/A</v>
      </c>
      <c r="T244" s="5" t="e">
        <f t="shared" si="457"/>
        <v>#N/A</v>
      </c>
      <c r="U244" s="5" t="e">
        <f t="shared" si="458"/>
        <v>#N/A</v>
      </c>
      <c r="V244" s="5" t="e">
        <f t="shared" si="459"/>
        <v>#N/A</v>
      </c>
      <c r="W244" s="5" t="e">
        <f t="shared" si="460"/>
        <v>#N/A</v>
      </c>
      <c r="X244" s="5" t="e">
        <f t="shared" si="461"/>
        <v>#N/A</v>
      </c>
      <c r="Y244" s="5" t="e">
        <f t="shared" si="462"/>
        <v>#N/A</v>
      </c>
      <c r="Z244" s="5" t="e">
        <f t="shared" si="463"/>
        <v>#N/A</v>
      </c>
      <c r="AA244" s="5" t="e">
        <f t="shared" si="464"/>
        <v>#N/A</v>
      </c>
      <c r="AB244" s="5" t="e">
        <f t="shared" si="465"/>
        <v>#N/A</v>
      </c>
      <c r="AC244" s="5" t="e">
        <f t="shared" si="466"/>
        <v>#N/A</v>
      </c>
      <c r="AD244" s="5" t="e">
        <f t="shared" si="467"/>
        <v>#N/A</v>
      </c>
      <c r="AE244" s="5" t="e">
        <f t="shared" si="468"/>
        <v>#N/A</v>
      </c>
      <c r="AF244" s="5" t="e">
        <f t="shared" si="469"/>
        <v>#N/A</v>
      </c>
      <c r="AG244" s="5" t="e">
        <f t="shared" si="470"/>
        <v>#N/A</v>
      </c>
      <c r="AH244" s="5" t="e">
        <f t="shared" si="471"/>
        <v>#N/A</v>
      </c>
      <c r="AI244" s="5" t="e">
        <f t="shared" si="472"/>
        <v>#N/A</v>
      </c>
      <c r="AJ244" s="5" t="e">
        <f t="shared" si="473"/>
        <v>#N/A</v>
      </c>
      <c r="AK244" s="5" t="e">
        <f t="shared" si="474"/>
        <v>#N/A</v>
      </c>
      <c r="AL244" s="5" t="e">
        <f t="shared" si="475"/>
        <v>#N/A</v>
      </c>
      <c r="AM244" s="5" t="e">
        <f t="shared" si="476"/>
        <v>#N/A</v>
      </c>
      <c r="AN244" s="5" t="e">
        <f t="shared" si="477"/>
        <v>#N/A</v>
      </c>
      <c r="AO244" s="5" t="e">
        <f t="shared" si="478"/>
        <v>#N/A</v>
      </c>
      <c r="AP244" s="5" t="e">
        <f t="shared" si="479"/>
        <v>#N/A</v>
      </c>
      <c r="AQ244" s="5" t="e">
        <f t="shared" si="480"/>
        <v>#N/A</v>
      </c>
      <c r="AR244" s="5" t="e">
        <f t="shared" si="481"/>
        <v>#N/A</v>
      </c>
      <c r="AS244" s="5" t="e">
        <f t="shared" si="482"/>
        <v>#N/A</v>
      </c>
      <c r="AT244" s="5" t="e">
        <f t="shared" si="483"/>
        <v>#N/A</v>
      </c>
      <c r="AU244" s="5" t="e">
        <f t="shared" si="484"/>
        <v>#N/A</v>
      </c>
      <c r="AV244" s="5" t="e">
        <f t="shared" si="485"/>
        <v>#N/A</v>
      </c>
      <c r="AW244" s="5" t="e">
        <f t="shared" si="486"/>
        <v>#N/A</v>
      </c>
      <c r="AX244" s="5" t="e">
        <f t="shared" si="487"/>
        <v>#N/A</v>
      </c>
      <c r="AY244" s="5" t="e">
        <f t="shared" si="488"/>
        <v>#N/A</v>
      </c>
      <c r="AZ244" s="5" t="e">
        <f t="shared" si="489"/>
        <v>#N/A</v>
      </c>
      <c r="BA244" s="5" t="e">
        <f t="shared" si="490"/>
        <v>#N/A</v>
      </c>
      <c r="BB244" s="5" t="e">
        <f t="shared" si="491"/>
        <v>#N/A</v>
      </c>
      <c r="BC244" s="5" t="e">
        <f t="shared" si="492"/>
        <v>#N/A</v>
      </c>
      <c r="BD244" s="5" t="e">
        <f t="shared" si="493"/>
        <v>#N/A</v>
      </c>
      <c r="BE244" s="5" t="e">
        <f t="shared" si="494"/>
        <v>#N/A</v>
      </c>
      <c r="BF244" s="5" t="e">
        <f t="shared" si="495"/>
        <v>#N/A</v>
      </c>
      <c r="BG244" s="5" t="e">
        <f t="shared" si="496"/>
        <v>#N/A</v>
      </c>
      <c r="BH244" s="5" t="e">
        <f t="shared" si="497"/>
        <v>#N/A</v>
      </c>
      <c r="BI244" s="5" t="e">
        <f t="shared" si="498"/>
        <v>#N/A</v>
      </c>
      <c r="BJ244" s="8" t="e">
        <f t="shared" si="499"/>
        <v>#N/A</v>
      </c>
      <c r="BK244" s="8" t="e">
        <f t="shared" si="500"/>
        <v>#N/A</v>
      </c>
      <c r="BL244" s="8" t="e">
        <f t="shared" si="501"/>
        <v>#N/A</v>
      </c>
      <c r="BM244" s="8" t="e">
        <f t="shared" si="502"/>
        <v>#N/A</v>
      </c>
      <c r="BN244" s="8" t="e">
        <f t="shared" si="503"/>
        <v>#N/A</v>
      </c>
    </row>
    <row r="245" spans="1:66" x14ac:dyDescent="0.25">
      <c r="A245" t="s">
        <v>154</v>
      </c>
      <c r="B245" t="s">
        <v>159</v>
      </c>
      <c r="C245" t="s">
        <v>160</v>
      </c>
      <c r="D245" s="10"/>
      <c r="E245">
        <f>VLOOKUP(A245,home!$A$2:$E$405,3,FALSE)</f>
        <v>1.3447</v>
      </c>
      <c r="F245">
        <f>VLOOKUP(B245,home!$B$2:$E$405,3,FALSE)</f>
        <v>0.82189999999999996</v>
      </c>
      <c r="G245">
        <f>VLOOKUP(C245,away!$B$2:$E$405,4,FALSE)</f>
        <v>1.1741999999999999</v>
      </c>
      <c r="H245">
        <f>VLOOKUP(A245,away!$A$2:$E$405,3,FALSE)</f>
        <v>1.05</v>
      </c>
      <c r="I245">
        <f>VLOOKUP(C245,away!$B$2:$E$405,3,FALSE)</f>
        <v>0.85209999999999997</v>
      </c>
      <c r="J245">
        <f>VLOOKUP(B245,home!$B$2:$E$405,4,FALSE)</f>
        <v>0.85209999999999997</v>
      </c>
      <c r="K245" s="3">
        <f t="shared" si="448"/>
        <v>1.2977363256059997</v>
      </c>
      <c r="L245" s="3">
        <f t="shared" si="449"/>
        <v>0.76237813049999992</v>
      </c>
      <c r="M245" s="5">
        <f t="shared" si="450"/>
        <v>0.12743938284453679</v>
      </c>
      <c r="N245" s="5">
        <f t="shared" si="451"/>
        <v>0.16538271643016544</v>
      </c>
      <c r="O245" s="5">
        <f t="shared" si="452"/>
        <v>9.7156998445091708E-2</v>
      </c>
      <c r="P245" s="5">
        <f t="shared" si="453"/>
        <v>0.12608416616904114</v>
      </c>
      <c r="Q245" s="5">
        <f t="shared" si="454"/>
        <v>0.10731157936941098</v>
      </c>
      <c r="R245" s="5">
        <f t="shared" si="455"/>
        <v>3.7035185419780209E-2</v>
      </c>
      <c r="S245" s="5">
        <f t="shared" si="456"/>
        <v>3.1185840286780474E-2</v>
      </c>
      <c r="T245" s="5">
        <f t="shared" si="457"/>
        <v>8.1812001260653897E-2</v>
      </c>
      <c r="U245" s="5">
        <f t="shared" si="458"/>
        <v>4.8061905444802461E-2</v>
      </c>
      <c r="V245" s="5">
        <f t="shared" si="459"/>
        <v>3.4282448478411992E-3</v>
      </c>
      <c r="W245" s="5">
        <f t="shared" si="460"/>
        <v>4.6420711568612001E-2</v>
      </c>
      <c r="X245" s="5">
        <f t="shared" si="461"/>
        <v>3.5390135302158135E-2</v>
      </c>
      <c r="Y245" s="5">
        <f t="shared" si="462"/>
        <v>1.3490332594900683E-2</v>
      </c>
      <c r="Z245" s="5">
        <f t="shared" si="463"/>
        <v>9.4116051410176298E-3</v>
      </c>
      <c r="AA245" s="5">
        <f t="shared" si="464"/>
        <v>1.2213781873758756E-2</v>
      </c>
      <c r="AB245" s="5">
        <f t="shared" si="465"/>
        <v>7.9251342053024264E-3</v>
      </c>
      <c r="AC245" s="5">
        <f t="shared" si="466"/>
        <v>2.1198676157602482E-4</v>
      </c>
      <c r="AD245" s="5">
        <f t="shared" si="467"/>
        <v>1.506046091576662E-2</v>
      </c>
      <c r="AE245" s="5">
        <f t="shared" si="468"/>
        <v>1.1481766037430471E-2</v>
      </c>
      <c r="AF245" s="5">
        <f t="shared" si="469"/>
        <v>4.3767236632273176E-3</v>
      </c>
      <c r="AG245" s="5">
        <f t="shared" si="470"/>
        <v>1.1122394680287847E-3</v>
      </c>
      <c r="AH245" s="5">
        <f t="shared" si="471"/>
        <v>1.7938004831033025E-3</v>
      </c>
      <c r="AI245" s="5">
        <f t="shared" si="472"/>
        <v>2.3278800478127469E-3</v>
      </c>
      <c r="AJ245" s="5">
        <f t="shared" si="473"/>
        <v>1.5104872498500168E-3</v>
      </c>
      <c r="AK245" s="5">
        <f t="shared" si="474"/>
        <v>6.5340472449835758E-4</v>
      </c>
      <c r="AL245" s="5">
        <f t="shared" si="475"/>
        <v>8.3892980256485124E-6</v>
      </c>
      <c r="AM245" s="5">
        <f t="shared" si="476"/>
        <v>3.9089014421519481E-3</v>
      </c>
      <c r="AN245" s="5">
        <f t="shared" si="477"/>
        <v>2.980060973776556E-3</v>
      </c>
      <c r="AO245" s="5">
        <f t="shared" si="478"/>
        <v>1.1359666569818899E-3</v>
      </c>
      <c r="AP245" s="5">
        <f t="shared" si="479"/>
        <v>2.8867871208672932E-4</v>
      </c>
      <c r="AQ245" s="5">
        <f t="shared" si="480"/>
        <v>5.5020584208957115E-5</v>
      </c>
      <c r="AR245" s="5">
        <f t="shared" si="481"/>
        <v>2.735108517596586E-4</v>
      </c>
      <c r="AS245" s="5">
        <f t="shared" si="482"/>
        <v>3.5494496777594662E-4</v>
      </c>
      <c r="AT245" s="5">
        <f t="shared" si="483"/>
        <v>2.3031248913694851E-4</v>
      </c>
      <c r="AU245" s="5">
        <f t="shared" si="484"/>
        <v>9.962829446458511E-5</v>
      </c>
      <c r="AV245" s="5">
        <f t="shared" si="485"/>
        <v>3.2322814196215819E-5</v>
      </c>
      <c r="AW245" s="5">
        <f t="shared" si="486"/>
        <v>2.3055790279302889E-7</v>
      </c>
      <c r="AX245" s="5">
        <f t="shared" si="487"/>
        <v>8.4545389911571029E-4</v>
      </c>
      <c r="AY245" s="5">
        <f t="shared" si="488"/>
        <v>6.4455556303177073E-4</v>
      </c>
      <c r="AZ245" s="5">
        <f t="shared" si="489"/>
        <v>2.4569753257376809E-4</v>
      </c>
      <c r="BA245" s="5">
        <f t="shared" si="490"/>
        <v>6.2438141850684059E-5</v>
      </c>
      <c r="BB245" s="5">
        <f t="shared" si="491"/>
        <v>1.190036846400458E-5</v>
      </c>
      <c r="BC245" s="5">
        <f t="shared" si="492"/>
        <v>1.8145161323697943E-6</v>
      </c>
      <c r="BD245" s="5">
        <f t="shared" si="493"/>
        <v>3.4753115305998498E-5</v>
      </c>
      <c r="BE245" s="5">
        <f t="shared" si="494"/>
        <v>4.5100380160568124E-5</v>
      </c>
      <c r="BF245" s="5">
        <f t="shared" si="495"/>
        <v>2.9264200816504708E-5</v>
      </c>
      <c r="BG245" s="5">
        <f t="shared" si="496"/>
        <v>1.2659072146468972E-5</v>
      </c>
      <c r="BH245" s="5">
        <f t="shared" si="497"/>
        <v>4.1070344432349758E-6</v>
      </c>
      <c r="BI245" s="5">
        <f t="shared" si="498"/>
        <v>1.0659695575002082E-6</v>
      </c>
      <c r="BJ245" s="8">
        <f t="shared" si="499"/>
        <v>0.49201915500072874</v>
      </c>
      <c r="BK245" s="8">
        <f t="shared" si="500"/>
        <v>0.28900256577083305</v>
      </c>
      <c r="BL245" s="8">
        <f t="shared" si="501"/>
        <v>0.20979624708376357</v>
      </c>
      <c r="BM245" s="8">
        <f t="shared" si="502"/>
        <v>0.33917521931318789</v>
      </c>
      <c r="BN245" s="8">
        <f t="shared" si="503"/>
        <v>0.66041002867802634</v>
      </c>
    </row>
    <row r="246" spans="1:66" x14ac:dyDescent="0.25">
      <c r="A246" t="s">
        <v>154</v>
      </c>
      <c r="B246" t="s">
        <v>169</v>
      </c>
      <c r="C246" t="s">
        <v>161</v>
      </c>
      <c r="D246" s="10"/>
      <c r="E246">
        <f>VLOOKUP(A246,home!$A$2:$E$405,3,FALSE)</f>
        <v>1.3447</v>
      </c>
      <c r="F246">
        <f>VLOOKUP(B246,home!$B$2:$E$405,3,FALSE)</f>
        <v>0.74370000000000003</v>
      </c>
      <c r="G246">
        <f>VLOOKUP(C246,away!$B$2:$E$405,4,FALSE)</f>
        <v>1.0959000000000001</v>
      </c>
      <c r="H246">
        <f>VLOOKUP(A246,away!$A$2:$E$405,3,FALSE)</f>
        <v>1.05</v>
      </c>
      <c r="I246">
        <f>VLOOKUP(C246,away!$B$2:$E$405,3,FALSE)</f>
        <v>0.95240000000000002</v>
      </c>
      <c r="J246">
        <f>VLOOKUP(B246,home!$B$2:$E$405,4,FALSE)</f>
        <v>1.1529</v>
      </c>
      <c r="K246" s="3">
        <f t="shared" si="448"/>
        <v>1.0959585101010003</v>
      </c>
      <c r="L246" s="3">
        <f t="shared" si="449"/>
        <v>1.1529230580000003</v>
      </c>
      <c r="M246" s="5">
        <f t="shared" si="450"/>
        <v>0.10551717236274061</v>
      </c>
      <c r="N246" s="5">
        <f t="shared" si="451"/>
        <v>0.11564244301273964</v>
      </c>
      <c r="O246" s="5">
        <f t="shared" si="452"/>
        <v>0.12165318103196401</v>
      </c>
      <c r="P246" s="5">
        <f t="shared" si="453"/>
        <v>0.13332683903283854</v>
      </c>
      <c r="Q246" s="5">
        <f t="shared" si="454"/>
        <v>6.3369659774340989E-2</v>
      </c>
      <c r="R246" s="5">
        <f t="shared" si="455"/>
        <v>7.0128378745399803E-2</v>
      </c>
      <c r="S246" s="5">
        <f t="shared" si="456"/>
        <v>4.211647641906812E-2</v>
      </c>
      <c r="T246" s="5">
        <f t="shared" si="457"/>
        <v>7.3060341931452805E-2</v>
      </c>
      <c r="U246" s="5">
        <f t="shared" si="458"/>
        <v>7.6857793485607021E-2</v>
      </c>
      <c r="V246" s="5">
        <f t="shared" si="459"/>
        <v>5.912946623251091E-3</v>
      </c>
      <c r="W246" s="5">
        <f t="shared" si="460"/>
        <v>2.3150172637298017E-2</v>
      </c>
      <c r="X246" s="5">
        <f t="shared" si="461"/>
        <v>2.6690367830221558E-2</v>
      </c>
      <c r="Y246" s="5">
        <f t="shared" si="462"/>
        <v>1.538597024898194E-2</v>
      </c>
      <c r="Z246" s="5">
        <f t="shared" si="463"/>
        <v>2.6950874958576173E-2</v>
      </c>
      <c r="AA246" s="5">
        <f t="shared" si="464"/>
        <v>2.9537040765519499E-2</v>
      </c>
      <c r="AB246" s="5">
        <f t="shared" si="465"/>
        <v>1.6185685595085632E-2</v>
      </c>
      <c r="AC246" s="5">
        <f t="shared" si="466"/>
        <v>4.6695863869544328E-4</v>
      </c>
      <c r="AD246" s="5">
        <f t="shared" si="467"/>
        <v>6.3429071780385189E-3</v>
      </c>
      <c r="AE246" s="5">
        <f t="shared" si="468"/>
        <v>7.3128839403143213E-3</v>
      </c>
      <c r="AF246" s="5">
        <f t="shared" si="469"/>
        <v>4.2155962576331399E-3</v>
      </c>
      <c r="AG246" s="5">
        <f t="shared" si="470"/>
        <v>1.6200860428812515E-3</v>
      </c>
      <c r="AH246" s="5">
        <f t="shared" si="471"/>
        <v>7.7680712932543241E-3</v>
      </c>
      <c r="AI246" s="5">
        <f t="shared" si="472"/>
        <v>8.5134838409133586E-3</v>
      </c>
      <c r="AJ246" s="5">
        <f t="shared" si="473"/>
        <v>4.665212533028173E-3</v>
      </c>
      <c r="AK246" s="5">
        <f t="shared" si="474"/>
        <v>1.7042931256673571E-3</v>
      </c>
      <c r="AL246" s="5">
        <f t="shared" si="475"/>
        <v>2.3601132540706647E-5</v>
      </c>
      <c r="AM246" s="5">
        <f t="shared" si="476"/>
        <v>1.3903126201104076E-3</v>
      </c>
      <c r="AN246" s="5">
        <f t="shared" si="477"/>
        <v>1.6029234775536837E-3</v>
      </c>
      <c r="AO246" s="5">
        <f t="shared" si="478"/>
        <v>9.2402371874059411E-4</v>
      </c>
      <c r="AP246" s="5">
        <f t="shared" si="479"/>
        <v>3.5510941715831239E-4</v>
      </c>
      <c r="AQ246" s="5">
        <f t="shared" si="480"/>
        <v>1.023534587886899E-4</v>
      </c>
      <c r="AR246" s="5">
        <f t="shared" si="481"/>
        <v>1.7911977020361564E-3</v>
      </c>
      <c r="AS246" s="5">
        <f t="shared" si="482"/>
        <v>1.9630783648198814E-3</v>
      </c>
      <c r="AT246" s="5">
        <f t="shared" si="483"/>
        <v>1.0757262199597526E-3</v>
      </c>
      <c r="AU246" s="5">
        <f t="shared" si="484"/>
        <v>3.9298376843455721E-4</v>
      </c>
      <c r="AV246" s="5">
        <f t="shared" si="485"/>
        <v>1.0767347633685344E-4</v>
      </c>
      <c r="AW246" s="5">
        <f t="shared" si="486"/>
        <v>8.2837079942833825E-7</v>
      </c>
      <c r="AX246" s="5">
        <f t="shared" si="487"/>
        <v>2.5395415795180325E-4</v>
      </c>
      <c r="AY246" s="5">
        <f t="shared" si="488"/>
        <v>2.9278960437760808E-4</v>
      </c>
      <c r="AZ246" s="5">
        <f t="shared" si="489"/>
        <v>1.6878194301482113E-4</v>
      </c>
      <c r="BA246" s="5">
        <f t="shared" si="490"/>
        <v>6.4864197958609744E-5</v>
      </c>
      <c r="BB246" s="5">
        <f t="shared" si="491"/>
        <v>1.8695857366289444E-5</v>
      </c>
      <c r="BC246" s="5">
        <f t="shared" si="492"/>
        <v>4.3109770093348472E-6</v>
      </c>
      <c r="BD246" s="5">
        <f t="shared" si="493"/>
        <v>3.4418552201901661E-4</v>
      </c>
      <c r="BE246" s="5">
        <f t="shared" si="494"/>
        <v>3.7721305191029648E-4</v>
      </c>
      <c r="BF246" s="5">
        <f t="shared" si="495"/>
        <v>2.0670492718112991E-4</v>
      </c>
      <c r="BG246" s="5">
        <f t="shared" si="496"/>
        <v>7.5513341341322307E-5</v>
      </c>
      <c r="BH246" s="5">
        <f t="shared" si="497"/>
        <v>2.0689872267295965E-5</v>
      </c>
      <c r="BI246" s="5">
        <f t="shared" si="498"/>
        <v>4.5350483168491397E-6</v>
      </c>
      <c r="BJ246" s="8">
        <f t="shared" si="499"/>
        <v>0.34196854828393236</v>
      </c>
      <c r="BK246" s="8">
        <f t="shared" si="500"/>
        <v>0.28765678381351212</v>
      </c>
      <c r="BL246" s="8">
        <f t="shared" si="501"/>
        <v>0.34337264171106224</v>
      </c>
      <c r="BM246" s="8">
        <f t="shared" si="502"/>
        <v>0.39001921357348118</v>
      </c>
      <c r="BN246" s="8">
        <f t="shared" si="503"/>
        <v>0.60963767396002355</v>
      </c>
    </row>
    <row r="247" spans="1:66" x14ac:dyDescent="0.25">
      <c r="A247" t="s">
        <v>154</v>
      </c>
      <c r="B247" t="s">
        <v>170</v>
      </c>
      <c r="C247" t="s">
        <v>173</v>
      </c>
      <c r="D247" s="10"/>
      <c r="E247">
        <f>VLOOKUP(A247,home!$A$2:$E$405,3,FALSE)</f>
        <v>1.3447</v>
      </c>
      <c r="F247">
        <f>VLOOKUP(B247,home!$B$2:$E$405,3,FALSE)</f>
        <v>1.0959000000000001</v>
      </c>
      <c r="G247">
        <f>VLOOKUP(C247,away!$B$2:$E$405,4,FALSE)</f>
        <v>1.409</v>
      </c>
      <c r="H247">
        <f>VLOOKUP(A247,away!$A$2:$E$405,3,FALSE)</f>
        <v>1.05</v>
      </c>
      <c r="I247">
        <f>VLOOKUP(C247,away!$B$2:$E$405,3,FALSE)</f>
        <v>1.3032999999999999</v>
      </c>
      <c r="J247">
        <f>VLOOKUP(B247,home!$B$2:$E$405,4,FALSE)</f>
        <v>1.4035</v>
      </c>
      <c r="K247" s="3">
        <f t="shared" si="448"/>
        <v>2.0763823325700002</v>
      </c>
      <c r="L247" s="3">
        <f t="shared" si="449"/>
        <v>1.9206406275000001</v>
      </c>
      <c r="M247" s="5">
        <f t="shared" si="450"/>
        <v>1.8370246521269451E-2</v>
      </c>
      <c r="N247" s="5">
        <f t="shared" si="451"/>
        <v>3.8143655321719386E-2</v>
      </c>
      <c r="O247" s="5">
        <f t="shared" si="452"/>
        <v>3.5282641805940644E-2</v>
      </c>
      <c r="P247" s="5">
        <f t="shared" si="453"/>
        <v>7.3260254092250829E-2</v>
      </c>
      <c r="Q247" s="5">
        <f t="shared" si="454"/>
        <v>3.9600406004828913E-2</v>
      </c>
      <c r="R247" s="5">
        <f t="shared" si="455"/>
        <v>3.3882637649009797E-2</v>
      </c>
      <c r="S247" s="5">
        <f t="shared" si="456"/>
        <v>7.3040185163643023E-2</v>
      </c>
      <c r="T247" s="5">
        <f t="shared" si="457"/>
        <v>7.6058148638369363E-2</v>
      </c>
      <c r="U247" s="5">
        <f t="shared" si="458"/>
        <v>7.0353310195275062E-2</v>
      </c>
      <c r="V247" s="5">
        <f t="shared" si="459"/>
        <v>3.2364789914423771E-2</v>
      </c>
      <c r="W247" s="5">
        <f t="shared" si="460"/>
        <v>2.7408527797008569E-2</v>
      </c>
      <c r="X247" s="5">
        <f t="shared" si="461"/>
        <v>5.2641932026897723E-2</v>
      </c>
      <c r="Y247" s="5">
        <f t="shared" si="462"/>
        <v>5.0553116680476608E-2</v>
      </c>
      <c r="Z247" s="5">
        <f t="shared" si="463"/>
        <v>2.1692123478516435E-2</v>
      </c>
      <c r="AA247" s="5">
        <f t="shared" si="464"/>
        <v>4.5041141946718419E-2</v>
      </c>
      <c r="AB247" s="5">
        <f t="shared" si="465"/>
        <v>4.6761315688471847E-2</v>
      </c>
      <c r="AC247" s="5">
        <f t="shared" si="466"/>
        <v>8.0668920597627442E-3</v>
      </c>
      <c r="AD247" s="5">
        <f t="shared" si="467"/>
        <v>1.4227645719865583E-2</v>
      </c>
      <c r="AE247" s="5">
        <f t="shared" si="468"/>
        <v>2.7326194403250317E-2</v>
      </c>
      <c r="AF247" s="5">
        <f t="shared" si="469"/>
        <v>2.6241899582922844E-2</v>
      </c>
      <c r="AG247" s="5">
        <f t="shared" si="470"/>
        <v>1.6800419493912307E-2</v>
      </c>
      <c r="AH247" s="5">
        <f t="shared" si="471"/>
        <v>1.0415693412396324E-2</v>
      </c>
      <c r="AI247" s="5">
        <f t="shared" si="472"/>
        <v>2.1626961782965463E-2</v>
      </c>
      <c r="AJ247" s="5">
        <f t="shared" si="473"/>
        <v>2.2452920676658047E-2</v>
      </c>
      <c r="AK247" s="5">
        <f t="shared" si="474"/>
        <v>1.554028260253614E-2</v>
      </c>
      <c r="AL247" s="5">
        <f t="shared" si="475"/>
        <v>1.2868255444448765E-3</v>
      </c>
      <c r="AM247" s="5">
        <f t="shared" si="476"/>
        <v>5.9084064413588164E-3</v>
      </c>
      <c r="AN247" s="5">
        <f t="shared" si="477"/>
        <v>1.1347925455056437E-2</v>
      </c>
      <c r="AO247" s="5">
        <f t="shared" si="478"/>
        <v>1.0897643333411412E-2</v>
      </c>
      <c r="AP247" s="5">
        <f t="shared" si="479"/>
        <v>6.9768188433848291E-3</v>
      </c>
      <c r="AQ247" s="5">
        <f t="shared" si="480"/>
        <v>3.3499904303281162E-3</v>
      </c>
      <c r="AR247" s="5">
        <f t="shared" si="481"/>
        <v>4.0009607862864947E-3</v>
      </c>
      <c r="AS247" s="5">
        <f t="shared" si="482"/>
        <v>8.3075242899506539E-3</v>
      </c>
      <c r="AT247" s="5">
        <f t="shared" si="483"/>
        <v>8.6247983315248383E-3</v>
      </c>
      <c r="AU247" s="5">
        <f t="shared" si="484"/>
        <v>5.9694596258524635E-3</v>
      </c>
      <c r="AV247" s="5">
        <f t="shared" si="485"/>
        <v>3.0987201255274939E-3</v>
      </c>
      <c r="AW247" s="5">
        <f t="shared" si="486"/>
        <v>1.4255111179264682E-4</v>
      </c>
      <c r="AX247" s="5">
        <f t="shared" si="487"/>
        <v>2.0446851247467052E-3</v>
      </c>
      <c r="AY247" s="5">
        <f t="shared" si="488"/>
        <v>3.9271053210334266E-3</v>
      </c>
      <c r="AZ247" s="5">
        <f t="shared" si="489"/>
        <v>3.7712790140241158E-3</v>
      </c>
      <c r="BA247" s="5">
        <f t="shared" si="490"/>
        <v>2.4144238973242867E-3</v>
      </c>
      <c r="BB247" s="5">
        <f t="shared" si="491"/>
        <v>1.1593101573019787E-3</v>
      </c>
      <c r="BC247" s="5">
        <f t="shared" si="492"/>
        <v>4.453236375975188E-4</v>
      </c>
      <c r="BD247" s="5">
        <f t="shared" si="493"/>
        <v>1.2807346391960309E-3</v>
      </c>
      <c r="BE247" s="5">
        <f t="shared" si="494"/>
        <v>2.6592947775370517E-3</v>
      </c>
      <c r="BF247" s="5">
        <f t="shared" si="495"/>
        <v>2.7608563465868026E-3</v>
      </c>
      <c r="BG247" s="5">
        <f t="shared" si="496"/>
        <v>1.9108644469388648E-3</v>
      </c>
      <c r="BH247" s="5">
        <f t="shared" si="497"/>
        <v>9.9192129439000065E-4</v>
      </c>
      <c r="BI247" s="5">
        <f t="shared" si="498"/>
        <v>4.119215701942727E-4</v>
      </c>
      <c r="BJ247" s="8">
        <f t="shared" si="499"/>
        <v>0.4212448573248192</v>
      </c>
      <c r="BK247" s="8">
        <f t="shared" si="500"/>
        <v>0.21031629861682813</v>
      </c>
      <c r="BL247" s="8">
        <f t="shared" si="501"/>
        <v>0.3413739619939567</v>
      </c>
      <c r="BM247" s="8">
        <f t="shared" si="502"/>
        <v>0.75230284580986095</v>
      </c>
      <c r="BN247" s="8">
        <f t="shared" si="503"/>
        <v>0.23853984139501905</v>
      </c>
    </row>
    <row r="248" spans="1:66" x14ac:dyDescent="0.25">
      <c r="A248" t="s">
        <v>154</v>
      </c>
      <c r="B248" t="s">
        <v>151</v>
      </c>
      <c r="C248" t="s">
        <v>172</v>
      </c>
      <c r="D248" s="10"/>
      <c r="E248">
        <f>VLOOKUP(A248,home!$A$2:$E$405,3,FALSE)</f>
        <v>1.3447</v>
      </c>
      <c r="F248">
        <f>VLOOKUP(B248,home!$B$2:$E$405,3,FALSE)</f>
        <v>0.8286</v>
      </c>
      <c r="G248">
        <f>VLOOKUP(C248,away!$B$2:$E$405,4,FALSE)</f>
        <v>1.1741999999999999</v>
      </c>
      <c r="H248">
        <f>VLOOKUP(A248,away!$A$2:$E$405,3,FALSE)</f>
        <v>1.05</v>
      </c>
      <c r="I248">
        <f>VLOOKUP(C248,away!$B$2:$E$405,3,FALSE)</f>
        <v>0.80200000000000005</v>
      </c>
      <c r="J248">
        <f>VLOOKUP(B248,home!$B$2:$E$405,4,FALSE)</f>
        <v>1.5057</v>
      </c>
      <c r="K248" s="3">
        <f t="shared" si="448"/>
        <v>1.3083152687640001</v>
      </c>
      <c r="L248" s="3">
        <f t="shared" si="449"/>
        <v>1.2679499700000001</v>
      </c>
      <c r="M248" s="5">
        <f t="shared" si="450"/>
        <v>7.6057530958908423E-2</v>
      </c>
      <c r="N248" s="5">
        <f t="shared" si="451"/>
        <v>9.9507229058030527E-2</v>
      </c>
      <c r="O248" s="5">
        <f t="shared" si="452"/>
        <v>9.643714409762201E-2</v>
      </c>
      <c r="P248" s="5">
        <f t="shared" si="453"/>
        <v>0.12617018809891292</v>
      </c>
      <c r="Q248" s="5">
        <f t="shared" si="454"/>
        <v>6.5093413564509067E-2</v>
      </c>
      <c r="R248" s="5">
        <f t="shared" si="455"/>
        <v>6.1138736982732776E-2</v>
      </c>
      <c r="S248" s="5">
        <f t="shared" si="456"/>
        <v>5.2325246968362625E-2</v>
      </c>
      <c r="T248" s="5">
        <f t="shared" si="457"/>
        <v>8.2535191776316866E-2</v>
      </c>
      <c r="U248" s="5">
        <f t="shared" si="458"/>
        <v>7.9988743107455532E-2</v>
      </c>
      <c r="V248" s="5">
        <f t="shared" si="459"/>
        <v>9.6445796711544397E-3</v>
      </c>
      <c r="W248" s="5">
        <f t="shared" si="460"/>
        <v>2.8387568954138968E-2</v>
      </c>
      <c r="X248" s="5">
        <f t="shared" si="461"/>
        <v>3.5994017203773439E-2</v>
      </c>
      <c r="Y248" s="5">
        <f t="shared" si="462"/>
        <v>2.2819306516852014E-2</v>
      </c>
      <c r="Z248" s="5">
        <f t="shared" si="463"/>
        <v>2.584028657436464E-2</v>
      </c>
      <c r="AA248" s="5">
        <f t="shared" si="464"/>
        <v>3.380724147447866E-2</v>
      </c>
      <c r="AB248" s="5">
        <f t="shared" si="465"/>
        <v>2.2115265107925997E-2</v>
      </c>
      <c r="AC248" s="5">
        <f t="shared" si="466"/>
        <v>9.9994899905271975E-4</v>
      </c>
      <c r="AD248" s="5">
        <f t="shared" si="467"/>
        <v>9.2849724764477275E-3</v>
      </c>
      <c r="AE248" s="5">
        <f t="shared" si="468"/>
        <v>1.1772880572962724E-2</v>
      </c>
      <c r="AF248" s="5">
        <f t="shared" si="469"/>
        <v>7.463711784650837E-3</v>
      </c>
      <c r="AG248" s="5">
        <f t="shared" si="470"/>
        <v>3.1545377111455589E-3</v>
      </c>
      <c r="AH248" s="5">
        <f t="shared" si="471"/>
        <v>8.1910476466892611E-3</v>
      </c>
      <c r="AI248" s="5">
        <f t="shared" si="472"/>
        <v>1.0716472703336991E-2</v>
      </c>
      <c r="AJ248" s="5">
        <f t="shared" si="473"/>
        <v>7.0102624325342026E-3</v>
      </c>
      <c r="AK248" s="5">
        <f t="shared" si="474"/>
        <v>3.0572111261757203E-3</v>
      </c>
      <c r="AL248" s="5">
        <f t="shared" si="475"/>
        <v>6.6351748056593559E-5</v>
      </c>
      <c r="AM248" s="5">
        <f t="shared" si="476"/>
        <v>2.4295342521980113E-3</v>
      </c>
      <c r="AN248" s="5">
        <f t="shared" si="477"/>
        <v>3.0805278821884412E-3</v>
      </c>
      <c r="AO248" s="5">
        <f t="shared" si="478"/>
        <v>1.9529776179024996E-3</v>
      </c>
      <c r="AP248" s="5">
        <f t="shared" si="479"/>
        <v>8.254259706767154E-4</v>
      </c>
      <c r="AQ248" s="5">
        <f t="shared" si="480"/>
        <v>2.6164970868919053E-4</v>
      </c>
      <c r="AR248" s="5">
        <f t="shared" si="481"/>
        <v>2.0771677235776435E-3</v>
      </c>
      <c r="AS248" s="5">
        <f t="shared" si="482"/>
        <v>2.7175902485403907E-3</v>
      </c>
      <c r="AT248" s="5">
        <f t="shared" si="483"/>
        <v>1.7777324082047736E-3</v>
      </c>
      <c r="AU248" s="5">
        <f t="shared" si="484"/>
        <v>7.7527815114363397E-4</v>
      </c>
      <c r="AV248" s="5">
        <f t="shared" si="485"/>
        <v>2.5357706067008517E-4</v>
      </c>
      <c r="AW248" s="5">
        <f t="shared" si="486"/>
        <v>3.0574854278237134E-6</v>
      </c>
      <c r="AX248" s="5">
        <f t="shared" si="487"/>
        <v>5.2976612635596344E-4</v>
      </c>
      <c r="AY248" s="5">
        <f t="shared" si="488"/>
        <v>6.7171694402006008E-4</v>
      </c>
      <c r="AZ248" s="5">
        <f t="shared" si="489"/>
        <v>4.2585173950936362E-4</v>
      </c>
      <c r="BA248" s="5">
        <f t="shared" si="490"/>
        <v>1.7998623344511516E-4</v>
      </c>
      <c r="BB248" s="5">
        <f t="shared" si="491"/>
        <v>5.7053384824286685E-5</v>
      </c>
      <c r="BC248" s="5">
        <f t="shared" si="492"/>
        <v>1.4468167515270548E-5</v>
      </c>
      <c r="BD248" s="5">
        <f t="shared" si="493"/>
        <v>4.389574587992072E-4</v>
      </c>
      <c r="BE248" s="5">
        <f t="shared" si="494"/>
        <v>5.7429474568484724E-4</v>
      </c>
      <c r="BF248" s="5">
        <f t="shared" si="495"/>
        <v>3.7567929227521203E-4</v>
      </c>
      <c r="BG248" s="5">
        <f t="shared" si="496"/>
        <v>1.6383565141403782E-4</v>
      </c>
      <c r="BH248" s="5">
        <f t="shared" si="497"/>
        <v>5.3587171078220486E-5</v>
      </c>
      <c r="BI248" s="5">
        <f t="shared" si="498"/>
        <v>1.4021782826300902E-5</v>
      </c>
      <c r="BJ248" s="8">
        <f t="shared" si="499"/>
        <v>0.37644178764615255</v>
      </c>
      <c r="BK248" s="8">
        <f t="shared" si="500"/>
        <v>0.26593556338846774</v>
      </c>
      <c r="BL248" s="8">
        <f t="shared" si="501"/>
        <v>0.3316838463731655</v>
      </c>
      <c r="BM248" s="8">
        <f t="shared" si="502"/>
        <v>0.47482858176284254</v>
      </c>
      <c r="BN248" s="8">
        <f t="shared" si="503"/>
        <v>0.52440424276071562</v>
      </c>
    </row>
    <row r="249" spans="1:66" x14ac:dyDescent="0.25">
      <c r="A249" t="s">
        <v>154</v>
      </c>
      <c r="B249" t="s">
        <v>166</v>
      </c>
      <c r="C249" t="s">
        <v>156</v>
      </c>
      <c r="D249" s="10"/>
      <c r="E249">
        <f>VLOOKUP(A249,home!$A$2:$E$405,3,FALSE)</f>
        <v>1.3447</v>
      </c>
      <c r="F249">
        <f>VLOOKUP(B249,home!$B$2:$E$405,3,FALSE)</f>
        <v>0.66539999999999999</v>
      </c>
      <c r="G249">
        <f>VLOOKUP(C249,away!$B$2:$E$405,4,FALSE)</f>
        <v>0.82189999999999996</v>
      </c>
      <c r="H249">
        <f>VLOOKUP(A249,away!$A$2:$E$405,3,FALSE)</f>
        <v>1.05</v>
      </c>
      <c r="I249">
        <f>VLOOKUP(C249,away!$B$2:$E$405,3,FALSE)</f>
        <v>0.80200000000000005</v>
      </c>
      <c r="J249">
        <f>VLOOKUP(B249,home!$B$2:$E$405,4,FALSE)</f>
        <v>1.2531000000000001</v>
      </c>
      <c r="K249" s="3">
        <f t="shared" si="448"/>
        <v>0.73540602202200001</v>
      </c>
      <c r="L249" s="3">
        <f t="shared" si="449"/>
        <v>1.0552355100000002</v>
      </c>
      <c r="M249" s="5">
        <f t="shared" si="450"/>
        <v>0.16685309372179694</v>
      </c>
      <c r="N249" s="5">
        <f t="shared" si="451"/>
        <v>0.12270476991601062</v>
      </c>
      <c r="O249" s="5">
        <f t="shared" si="452"/>
        <v>0.17606930944859819</v>
      </c>
      <c r="P249" s="5">
        <f t="shared" si="453"/>
        <v>0.12948243046175414</v>
      </c>
      <c r="Q249" s="5">
        <f t="shared" si="454"/>
        <v>4.5118913363529072E-2</v>
      </c>
      <c r="R249" s="5">
        <f t="shared" si="455"/>
        <v>9.2897293775669687E-2</v>
      </c>
      <c r="S249" s="5">
        <f t="shared" si="456"/>
        <v>2.5120450907307332E-2</v>
      </c>
      <c r="T249" s="5">
        <f t="shared" si="457"/>
        <v>4.7611079553809423E-2</v>
      </c>
      <c r="U249" s="5">
        <f t="shared" si="458"/>
        <v>6.8317229272174346E-2</v>
      </c>
      <c r="V249" s="5">
        <f t="shared" si="459"/>
        <v>2.1660152021691741E-3</v>
      </c>
      <c r="W249" s="5">
        <f t="shared" si="460"/>
        <v>1.1060240198209392E-2</v>
      </c>
      <c r="X249" s="5">
        <f t="shared" si="461"/>
        <v>1.1671158206279991E-2</v>
      </c>
      <c r="Y249" s="5">
        <f t="shared" si="462"/>
        <v>6.1579102910472765E-3</v>
      </c>
      <c r="Z249" s="5">
        <f t="shared" si="463"/>
        <v>3.2676174391662885E-2</v>
      </c>
      <c r="AA249" s="5">
        <f t="shared" si="464"/>
        <v>2.4030255424269946E-2</v>
      </c>
      <c r="AB249" s="5">
        <f t="shared" si="465"/>
        <v>8.8359972748674742E-3</v>
      </c>
      <c r="AC249" s="5">
        <f t="shared" si="466"/>
        <v>1.0505533136143095E-4</v>
      </c>
      <c r="AD249" s="5">
        <f t="shared" si="467"/>
        <v>2.033441811693246E-3</v>
      </c>
      <c r="AE249" s="5">
        <f t="shared" si="468"/>
        <v>2.1457600072174467E-3</v>
      </c>
      <c r="AF249" s="5">
        <f t="shared" si="469"/>
        <v>1.1321410777768532E-3</v>
      </c>
      <c r="AG249" s="5">
        <f t="shared" si="470"/>
        <v>3.9822515586660255E-4</v>
      </c>
      <c r="AH249" s="5">
        <f t="shared" si="471"/>
        <v>8.6202648872588297E-3</v>
      </c>
      <c r="AI249" s="5">
        <f t="shared" si="472"/>
        <v>6.3393947095149407E-3</v>
      </c>
      <c r="AJ249" s="5">
        <f t="shared" si="473"/>
        <v>2.3310145226758472E-3</v>
      </c>
      <c r="AK249" s="5">
        <f t="shared" si="474"/>
        <v>5.7141403913218535E-4</v>
      </c>
      <c r="AL249" s="5">
        <f t="shared" si="475"/>
        <v>3.2610290487807769E-6</v>
      </c>
      <c r="AM249" s="5">
        <f t="shared" si="476"/>
        <v>2.990810707501079E-4</v>
      </c>
      <c r="AN249" s="5">
        <f t="shared" si="477"/>
        <v>3.1560096622433619E-4</v>
      </c>
      <c r="AO249" s="5">
        <f t="shared" si="478"/>
        <v>1.6651667327511512E-4</v>
      </c>
      <c r="AP249" s="5">
        <f t="shared" si="479"/>
        <v>5.8571435548989838E-5</v>
      </c>
      <c r="AQ249" s="5">
        <f t="shared" si="480"/>
        <v>1.5451664665742605E-5</v>
      </c>
      <c r="AR249" s="5">
        <f t="shared" si="481"/>
        <v>1.8192819229283337E-3</v>
      </c>
      <c r="AS249" s="5">
        <f t="shared" si="482"/>
        <v>1.3379108818772608E-3</v>
      </c>
      <c r="AT249" s="5">
        <f t="shared" si="483"/>
        <v>4.9195385973065109E-4</v>
      </c>
      <c r="AU249" s="5">
        <f t="shared" si="484"/>
        <v>1.2059527700096238E-4</v>
      </c>
      <c r="AV249" s="5">
        <f t="shared" si="485"/>
        <v>2.2171623233479728E-5</v>
      </c>
      <c r="AW249" s="5">
        <f t="shared" si="486"/>
        <v>7.0295697720932858E-8</v>
      </c>
      <c r="AX249" s="5">
        <f t="shared" si="487"/>
        <v>3.6657670083736184E-5</v>
      </c>
      <c r="AY249" s="5">
        <f t="shared" si="488"/>
        <v>3.86824751862231E-5</v>
      </c>
      <c r="AZ249" s="5">
        <f t="shared" si="489"/>
        <v>2.0409560715598244E-5</v>
      </c>
      <c r="BA249" s="5">
        <f t="shared" si="490"/>
        <v>7.1789644035334274E-6</v>
      </c>
      <c r="BB249" s="5">
        <f t="shared" si="491"/>
        <v>1.8938745409086103E-6</v>
      </c>
      <c r="BC249" s="5">
        <f t="shared" si="492"/>
        <v>3.9969673341034285E-7</v>
      </c>
      <c r="BD249" s="5">
        <f t="shared" si="493"/>
        <v>3.1996181462917679E-4</v>
      </c>
      <c r="BE249" s="5">
        <f t="shared" si="494"/>
        <v>2.3530184529538346E-4</v>
      </c>
      <c r="BF249" s="5">
        <f t="shared" si="495"/>
        <v>8.6521197011556991E-5</v>
      </c>
      <c r="BG249" s="5">
        <f t="shared" si="496"/>
        <v>2.1209403104950298E-5</v>
      </c>
      <c r="BH249" s="5">
        <f t="shared" si="497"/>
        <v>3.8993806917181381E-6</v>
      </c>
      <c r="BI249" s="5">
        <f t="shared" si="498"/>
        <v>5.7352560856916625E-7</v>
      </c>
      <c r="BJ249" s="8">
        <f t="shared" si="499"/>
        <v>0.25099408363356773</v>
      </c>
      <c r="BK249" s="8">
        <f t="shared" si="500"/>
        <v>0.32376898912862406</v>
      </c>
      <c r="BL249" s="8">
        <f t="shared" si="501"/>
        <v>0.39247155408527362</v>
      </c>
      <c r="BM249" s="8">
        <f t="shared" si="502"/>
        <v>0.26674637837228105</v>
      </c>
      <c r="BN249" s="8">
        <f t="shared" si="503"/>
        <v>0.7331258106873586</v>
      </c>
    </row>
    <row r="250" spans="1:66" x14ac:dyDescent="0.25">
      <c r="A250" t="s">
        <v>154</v>
      </c>
      <c r="B250" t="s">
        <v>498</v>
      </c>
      <c r="C250" t="s">
        <v>372</v>
      </c>
      <c r="D250" s="10"/>
      <c r="E250">
        <f>VLOOKUP(A250,home!$A$2:$E$405,3,FALSE)</f>
        <v>1.3447</v>
      </c>
      <c r="F250" t="e">
        <f>VLOOKUP(B250,home!$B$2:$E$405,3,FALSE)</f>
        <v>#N/A</v>
      </c>
      <c r="G250">
        <f>VLOOKUP(C250,away!$B$2:$E$405,4,FALSE)</f>
        <v>1.5819000000000001</v>
      </c>
      <c r="H250">
        <f>VLOOKUP(A250,away!$A$2:$E$405,3,FALSE)</f>
        <v>1.05</v>
      </c>
      <c r="I250">
        <f>VLOOKUP(C250,away!$B$2:$E$405,3,FALSE)</f>
        <v>0.65639999999999998</v>
      </c>
      <c r="J250" t="e">
        <f>VLOOKUP(B250,home!$B$2:$E$405,4,FALSE)</f>
        <v>#N/A</v>
      </c>
      <c r="K250" s="3" t="e">
        <f t="shared" si="448"/>
        <v>#N/A</v>
      </c>
      <c r="L250" s="3" t="e">
        <f t="shared" si="449"/>
        <v>#N/A</v>
      </c>
      <c r="M250" s="5" t="e">
        <f t="shared" si="450"/>
        <v>#N/A</v>
      </c>
      <c r="N250" s="5" t="e">
        <f t="shared" si="451"/>
        <v>#N/A</v>
      </c>
      <c r="O250" s="5" t="e">
        <f t="shared" si="452"/>
        <v>#N/A</v>
      </c>
      <c r="P250" s="5" t="e">
        <f t="shared" si="453"/>
        <v>#N/A</v>
      </c>
      <c r="Q250" s="5" t="e">
        <f t="shared" si="454"/>
        <v>#N/A</v>
      </c>
      <c r="R250" s="5" t="e">
        <f t="shared" si="455"/>
        <v>#N/A</v>
      </c>
      <c r="S250" s="5" t="e">
        <f t="shared" si="456"/>
        <v>#N/A</v>
      </c>
      <c r="T250" s="5" t="e">
        <f t="shared" si="457"/>
        <v>#N/A</v>
      </c>
      <c r="U250" s="5" t="e">
        <f t="shared" si="458"/>
        <v>#N/A</v>
      </c>
      <c r="V250" s="5" t="e">
        <f t="shared" si="459"/>
        <v>#N/A</v>
      </c>
      <c r="W250" s="5" t="e">
        <f t="shared" si="460"/>
        <v>#N/A</v>
      </c>
      <c r="X250" s="5" t="e">
        <f t="shared" si="461"/>
        <v>#N/A</v>
      </c>
      <c r="Y250" s="5" t="e">
        <f t="shared" si="462"/>
        <v>#N/A</v>
      </c>
      <c r="Z250" s="5" t="e">
        <f t="shared" si="463"/>
        <v>#N/A</v>
      </c>
      <c r="AA250" s="5" t="e">
        <f t="shared" si="464"/>
        <v>#N/A</v>
      </c>
      <c r="AB250" s="5" t="e">
        <f t="shared" si="465"/>
        <v>#N/A</v>
      </c>
      <c r="AC250" s="5" t="e">
        <f t="shared" si="466"/>
        <v>#N/A</v>
      </c>
      <c r="AD250" s="5" t="e">
        <f t="shared" si="467"/>
        <v>#N/A</v>
      </c>
      <c r="AE250" s="5" t="e">
        <f t="shared" si="468"/>
        <v>#N/A</v>
      </c>
      <c r="AF250" s="5" t="e">
        <f t="shared" si="469"/>
        <v>#N/A</v>
      </c>
      <c r="AG250" s="5" t="e">
        <f t="shared" si="470"/>
        <v>#N/A</v>
      </c>
      <c r="AH250" s="5" t="e">
        <f t="shared" si="471"/>
        <v>#N/A</v>
      </c>
      <c r="AI250" s="5" t="e">
        <f t="shared" si="472"/>
        <v>#N/A</v>
      </c>
      <c r="AJ250" s="5" t="e">
        <f t="shared" si="473"/>
        <v>#N/A</v>
      </c>
      <c r="AK250" s="5" t="e">
        <f t="shared" si="474"/>
        <v>#N/A</v>
      </c>
      <c r="AL250" s="5" t="e">
        <f t="shared" si="475"/>
        <v>#N/A</v>
      </c>
      <c r="AM250" s="5" t="e">
        <f t="shared" si="476"/>
        <v>#N/A</v>
      </c>
      <c r="AN250" s="5" t="e">
        <f t="shared" si="477"/>
        <v>#N/A</v>
      </c>
      <c r="AO250" s="5" t="e">
        <f t="shared" si="478"/>
        <v>#N/A</v>
      </c>
      <c r="AP250" s="5" t="e">
        <f t="shared" si="479"/>
        <v>#N/A</v>
      </c>
      <c r="AQ250" s="5" t="e">
        <f t="shared" si="480"/>
        <v>#N/A</v>
      </c>
      <c r="AR250" s="5" t="e">
        <f t="shared" si="481"/>
        <v>#N/A</v>
      </c>
      <c r="AS250" s="5" t="e">
        <f t="shared" si="482"/>
        <v>#N/A</v>
      </c>
      <c r="AT250" s="5" t="e">
        <f t="shared" si="483"/>
        <v>#N/A</v>
      </c>
      <c r="AU250" s="5" t="e">
        <f t="shared" si="484"/>
        <v>#N/A</v>
      </c>
      <c r="AV250" s="5" t="e">
        <f t="shared" si="485"/>
        <v>#N/A</v>
      </c>
      <c r="AW250" s="5" t="e">
        <f t="shared" si="486"/>
        <v>#N/A</v>
      </c>
      <c r="AX250" s="5" t="e">
        <f t="shared" si="487"/>
        <v>#N/A</v>
      </c>
      <c r="AY250" s="5" t="e">
        <f t="shared" si="488"/>
        <v>#N/A</v>
      </c>
      <c r="AZ250" s="5" t="e">
        <f t="shared" si="489"/>
        <v>#N/A</v>
      </c>
      <c r="BA250" s="5" t="e">
        <f t="shared" si="490"/>
        <v>#N/A</v>
      </c>
      <c r="BB250" s="5" t="e">
        <f t="shared" si="491"/>
        <v>#N/A</v>
      </c>
      <c r="BC250" s="5" t="e">
        <f t="shared" si="492"/>
        <v>#N/A</v>
      </c>
      <c r="BD250" s="5" t="e">
        <f t="shared" si="493"/>
        <v>#N/A</v>
      </c>
      <c r="BE250" s="5" t="e">
        <f t="shared" si="494"/>
        <v>#N/A</v>
      </c>
      <c r="BF250" s="5" t="e">
        <f t="shared" si="495"/>
        <v>#N/A</v>
      </c>
      <c r="BG250" s="5" t="e">
        <f t="shared" si="496"/>
        <v>#N/A</v>
      </c>
      <c r="BH250" s="5" t="e">
        <f t="shared" si="497"/>
        <v>#N/A</v>
      </c>
      <c r="BI250" s="5" t="e">
        <f t="shared" si="498"/>
        <v>#N/A</v>
      </c>
      <c r="BJ250" s="8" t="e">
        <f t="shared" si="499"/>
        <v>#N/A</v>
      </c>
      <c r="BK250" s="8" t="e">
        <f t="shared" si="500"/>
        <v>#N/A</v>
      </c>
      <c r="BL250" s="8" t="e">
        <f t="shared" si="501"/>
        <v>#N/A</v>
      </c>
      <c r="BM250" s="8" t="e">
        <f t="shared" si="502"/>
        <v>#N/A</v>
      </c>
      <c r="BN250" s="8" t="e">
        <f t="shared" si="503"/>
        <v>#N/A</v>
      </c>
    </row>
    <row r="251" spans="1:66" x14ac:dyDescent="0.25">
      <c r="A251" t="s">
        <v>154</v>
      </c>
      <c r="B251" t="s">
        <v>171</v>
      </c>
      <c r="C251" t="s">
        <v>162</v>
      </c>
      <c r="D251" s="10"/>
      <c r="E251">
        <f>VLOOKUP(A251,home!$A$2:$E$405,3,FALSE)</f>
        <v>1.3447</v>
      </c>
      <c r="F251">
        <f>VLOOKUP(B251,home!$B$2:$E$405,3,FALSE)</f>
        <v>0.9002</v>
      </c>
      <c r="G251">
        <f>VLOOKUP(C251,away!$B$2:$E$405,4,FALSE)</f>
        <v>0.97850000000000004</v>
      </c>
      <c r="H251">
        <f>VLOOKUP(A251,away!$A$2:$E$405,3,FALSE)</f>
        <v>1.05</v>
      </c>
      <c r="I251">
        <f>VLOOKUP(C251,away!$B$2:$E$405,3,FALSE)</f>
        <v>1.1028</v>
      </c>
      <c r="J251">
        <f>VLOOKUP(B251,home!$B$2:$E$405,4,FALSE)</f>
        <v>1.0024999999999999</v>
      </c>
      <c r="K251" s="3">
        <f t="shared" si="448"/>
        <v>1.18447321279</v>
      </c>
      <c r="L251" s="3">
        <f t="shared" si="449"/>
        <v>1.1608348499999999</v>
      </c>
      <c r="M251" s="5">
        <f t="shared" si="450"/>
        <v>9.5817679721607971E-2</v>
      </c>
      <c r="N251" s="5">
        <f t="shared" si="451"/>
        <v>0.11349347494193621</v>
      </c>
      <c r="O251" s="5">
        <f t="shared" si="452"/>
        <v>0.11122850186698081</v>
      </c>
      <c r="P251" s="5">
        <f t="shared" si="453"/>
        <v>0.13174718096020127</v>
      </c>
      <c r="Q251" s="5">
        <f t="shared" si="454"/>
        <v>6.7214990447588288E-2</v>
      </c>
      <c r="R251" s="5">
        <f t="shared" si="455"/>
        <v>6.4558960640240692E-2</v>
      </c>
      <c r="S251" s="5">
        <f t="shared" si="456"/>
        <v>4.5287361741044523E-2</v>
      </c>
      <c r="T251" s="5">
        <f t="shared" si="457"/>
        <v>7.8025503353977566E-2</v>
      </c>
      <c r="U251" s="5">
        <f t="shared" si="458"/>
        <v>7.6468359523929039E-2</v>
      </c>
      <c r="V251" s="5">
        <f t="shared" si="459"/>
        <v>6.9187907003786485E-3</v>
      </c>
      <c r="W251" s="5">
        <f t="shared" si="460"/>
        <v>2.6538118561034676E-2</v>
      </c>
      <c r="X251" s="5">
        <f t="shared" si="461"/>
        <v>3.08063728790809E-2</v>
      </c>
      <c r="Y251" s="5">
        <f t="shared" si="462"/>
        <v>1.7880555620065974E-2</v>
      </c>
      <c r="Z251" s="5">
        <f t="shared" si="463"/>
        <v>2.4980763796989911E-2</v>
      </c>
      <c r="AA251" s="5">
        <f t="shared" si="464"/>
        <v>2.9589045552568756E-2</v>
      </c>
      <c r="AB251" s="5">
        <f t="shared" si="465"/>
        <v>1.7523715924520393E-2</v>
      </c>
      <c r="AC251" s="5">
        <f t="shared" si="466"/>
        <v>5.9457396920180729E-4</v>
      </c>
      <c r="AD251" s="5">
        <f t="shared" si="467"/>
        <v>7.8584226383476685E-3</v>
      </c>
      <c r="AE251" s="5">
        <f t="shared" si="468"/>
        <v>9.1223308646229198E-3</v>
      </c>
      <c r="AF251" s="5">
        <f t="shared" si="469"/>
        <v>5.2947597904424585E-3</v>
      </c>
      <c r="AG251" s="5">
        <f t="shared" si="470"/>
        <v>2.0487805623747683E-3</v>
      </c>
      <c r="AH251" s="5">
        <f t="shared" si="471"/>
        <v>7.2496352987910517E-3</v>
      </c>
      <c r="AI251" s="5">
        <f t="shared" si="472"/>
        <v>8.5869988139148281E-3</v>
      </c>
      <c r="AJ251" s="5">
        <f t="shared" si="473"/>
        <v>5.0855350366708083E-3</v>
      </c>
      <c r="AK251" s="5">
        <f t="shared" si="474"/>
        <v>2.0078933412138603E-3</v>
      </c>
      <c r="AL251" s="5">
        <f t="shared" si="475"/>
        <v>3.2701039950977054E-5</v>
      </c>
      <c r="AM251" s="5">
        <f t="shared" si="476"/>
        <v>1.8616182219810668E-3</v>
      </c>
      <c r="AN251" s="5">
        <f t="shared" si="477"/>
        <v>2.1610313094706578E-3</v>
      </c>
      <c r="AO251" s="5">
        <f t="shared" si="478"/>
        <v>1.2543002279873374E-3</v>
      </c>
      <c r="AP251" s="5">
        <f t="shared" si="479"/>
        <v>4.85345139003549E-4</v>
      </c>
      <c r="AQ251" s="5">
        <f t="shared" si="480"/>
        <v>1.4085138790835344E-4</v>
      </c>
      <c r="AR251" s="5">
        <f t="shared" si="481"/>
        <v>1.6831258609253628E-3</v>
      </c>
      <c r="AS251" s="5">
        <f t="shared" si="482"/>
        <v>1.9936174960201989E-3</v>
      </c>
      <c r="AT251" s="5">
        <f t="shared" si="483"/>
        <v>1.1806932602927004E-3</v>
      </c>
      <c r="AU251" s="5">
        <f t="shared" si="484"/>
        <v>4.6616651311279803E-4</v>
      </c>
      <c r="AV251" s="5">
        <f t="shared" si="485"/>
        <v>1.3804043687045688E-4</v>
      </c>
      <c r="AW251" s="5">
        <f t="shared" si="486"/>
        <v>1.2489778737788319E-6</v>
      </c>
      <c r="AX251" s="5">
        <f t="shared" si="487"/>
        <v>3.6750615272971985E-4</v>
      </c>
      <c r="AY251" s="5">
        <f t="shared" si="488"/>
        <v>4.266139496780814E-4</v>
      </c>
      <c r="AZ251" s="5">
        <f t="shared" si="489"/>
        <v>2.4761417014123157E-4</v>
      </c>
      <c r="BA251" s="5">
        <f t="shared" si="490"/>
        <v>9.5813052684590373E-5</v>
      </c>
      <c r="BB251" s="5">
        <f t="shared" si="491"/>
        <v>2.7805782660289634E-5</v>
      </c>
      <c r="BC251" s="5">
        <f t="shared" si="492"/>
        <v>6.4555843087179823E-6</v>
      </c>
      <c r="BD251" s="5">
        <f t="shared" si="493"/>
        <v>3.2563852604973567E-4</v>
      </c>
      <c r="BE251" s="5">
        <f t="shared" si="494"/>
        <v>3.8571011115833047E-4</v>
      </c>
      <c r="BF251" s="5">
        <f t="shared" si="495"/>
        <v>2.2843164728464791E-4</v>
      </c>
      <c r="BG251" s="5">
        <f t="shared" si="496"/>
        <v>9.019038905405296E-5</v>
      </c>
      <c r="BH251" s="5">
        <f t="shared" si="497"/>
        <v>2.670702497140854E-5</v>
      </c>
      <c r="BI251" s="5">
        <f t="shared" si="498"/>
        <v>6.3267511343894074E-6</v>
      </c>
      <c r="BJ251" s="8">
        <f t="shared" si="499"/>
        <v>0.36535826463802512</v>
      </c>
      <c r="BK251" s="8">
        <f t="shared" si="500"/>
        <v>0.28082490208206329</v>
      </c>
      <c r="BL251" s="8">
        <f t="shared" si="501"/>
        <v>0.32882329401570431</v>
      </c>
      <c r="BM251" s="8">
        <f t="shared" si="502"/>
        <v>0.41550107098242306</v>
      </c>
      <c r="BN251" s="8">
        <f t="shared" si="503"/>
        <v>0.58406078857855526</v>
      </c>
    </row>
    <row r="252" spans="1:66" x14ac:dyDescent="0.25">
      <c r="A252" t="s">
        <v>154</v>
      </c>
      <c r="B252" t="s">
        <v>158</v>
      </c>
      <c r="C252" t="s">
        <v>168</v>
      </c>
      <c r="D252" s="10"/>
      <c r="E252">
        <f>VLOOKUP(A252,home!$A$2:$E$405,3,FALSE)</f>
        <v>1.3447</v>
      </c>
      <c r="F252">
        <f>VLOOKUP(B252,home!$B$2:$E$405,3,FALSE)</f>
        <v>0.93940000000000001</v>
      </c>
      <c r="G252">
        <f>VLOOKUP(C252,away!$B$2:$E$405,4,FALSE)</f>
        <v>1.1351</v>
      </c>
      <c r="H252">
        <f>VLOOKUP(A252,away!$A$2:$E$405,3,FALSE)</f>
        <v>1.05</v>
      </c>
      <c r="I252">
        <f>VLOOKUP(C252,away!$B$2:$E$405,3,FALSE)</f>
        <v>0.60150000000000003</v>
      </c>
      <c r="J252">
        <f>VLOOKUP(B252,home!$B$2:$E$405,4,FALSE)</f>
        <v>1.1028</v>
      </c>
      <c r="K252" s="3">
        <f t="shared" si="448"/>
        <v>1.4338710104180001</v>
      </c>
      <c r="L252" s="3">
        <f t="shared" si="449"/>
        <v>0.69650091000000014</v>
      </c>
      <c r="M252" s="5">
        <f t="shared" si="450"/>
        <v>0.11879310405445948</v>
      </c>
      <c r="N252" s="5">
        <f t="shared" si="451"/>
        <v>0.17033398814125841</v>
      </c>
      <c r="O252" s="5">
        <f t="shared" si="452"/>
        <v>8.2739505075655723E-2</v>
      </c>
      <c r="P252" s="5">
        <f t="shared" si="453"/>
        <v>0.11863777774431572</v>
      </c>
      <c r="Q252" s="5">
        <f t="shared" si="454"/>
        <v>0.12211848384231697</v>
      </c>
      <c r="R252" s="5">
        <f t="shared" si="455"/>
        <v>2.881407028907192E-2</v>
      </c>
      <c r="S252" s="5">
        <f t="shared" si="456"/>
        <v>2.9620663632244925E-2</v>
      </c>
      <c r="T252" s="5">
        <f t="shared" si="457"/>
        <v>8.5055635123994083E-2</v>
      </c>
      <c r="U252" s="5">
        <f t="shared" si="458"/>
        <v>4.1315660079646828E-2</v>
      </c>
      <c r="V252" s="5">
        <f t="shared" si="459"/>
        <v>3.2868815039693729E-3</v>
      </c>
      <c r="W252" s="5">
        <f t="shared" si="460"/>
        <v>5.8367384605899054E-2</v>
      </c>
      <c r="X252" s="5">
        <f t="shared" si="461"/>
        <v>4.0652936492328692E-2</v>
      </c>
      <c r="Y252" s="5">
        <f t="shared" si="462"/>
        <v>1.4157403630539573E-2</v>
      </c>
      <c r="Z252" s="5">
        <f t="shared" si="463"/>
        <v>6.6896753923808535E-3</v>
      </c>
      <c r="AA252" s="5">
        <f t="shared" si="464"/>
        <v>9.5921316142415659E-3</v>
      </c>
      <c r="AB252" s="5">
        <f t="shared" si="465"/>
        <v>6.8769397248875002E-3</v>
      </c>
      <c r="AC252" s="5">
        <f t="shared" si="466"/>
        <v>2.0516148666816392E-4</v>
      </c>
      <c r="AD252" s="5">
        <f t="shared" si="467"/>
        <v>2.0922825185079128E-2</v>
      </c>
      <c r="AE252" s="5">
        <f t="shared" si="468"/>
        <v>1.4572766781178536E-2</v>
      </c>
      <c r="AF252" s="5">
        <f t="shared" si="469"/>
        <v>5.0749726621543111E-3</v>
      </c>
      <c r="AG252" s="5">
        <f t="shared" si="470"/>
        <v>1.1782410258052004E-3</v>
      </c>
      <c r="AH252" s="5">
        <f t="shared" si="471"/>
        <v>1.1648412495994681E-3</v>
      </c>
      <c r="AI252" s="5">
        <f t="shared" si="472"/>
        <v>1.6702320995397551E-3</v>
      </c>
      <c r="AJ252" s="5">
        <f t="shared" si="473"/>
        <v>1.1974486940998237E-3</v>
      </c>
      <c r="AK252" s="5">
        <f t="shared" si="474"/>
        <v>5.7232898964420934E-4</v>
      </c>
      <c r="AL252" s="5">
        <f t="shared" si="475"/>
        <v>8.1957292220843573E-6</v>
      </c>
      <c r="AM252" s="5">
        <f t="shared" si="476"/>
        <v>6.0001264977857186E-3</v>
      </c>
      <c r="AN252" s="5">
        <f t="shared" si="477"/>
        <v>4.1790935658228669E-3</v>
      </c>
      <c r="AO252" s="5">
        <f t="shared" si="478"/>
        <v>1.455371235785386E-3</v>
      </c>
      <c r="AP252" s="5">
        <f t="shared" si="479"/>
        <v>3.3788913003744876E-4</v>
      </c>
      <c r="AQ252" s="5">
        <f t="shared" si="480"/>
        <v>5.8835021637547855E-5</v>
      </c>
      <c r="AR252" s="5">
        <f t="shared" si="481"/>
        <v>1.6226259807031342E-4</v>
      </c>
      <c r="AS252" s="5">
        <f t="shared" si="482"/>
        <v>2.326636354481301E-4</v>
      </c>
      <c r="AT252" s="5">
        <f t="shared" si="483"/>
        <v>1.6680482102376782E-4</v>
      </c>
      <c r="AU252" s="5">
        <f t="shared" si="484"/>
        <v>7.9725532421314515E-5</v>
      </c>
      <c r="AV252" s="5">
        <f t="shared" si="485"/>
        <v>2.8579032432265822E-5</v>
      </c>
      <c r="AW252" s="5">
        <f t="shared" si="486"/>
        <v>2.2736147243410614E-7</v>
      </c>
      <c r="AX252" s="5">
        <f t="shared" si="487"/>
        <v>1.4339012406693022E-3</v>
      </c>
      <c r="AY252" s="5">
        <f t="shared" si="488"/>
        <v>9.9871351897629817E-4</v>
      </c>
      <c r="AZ252" s="5">
        <f t="shared" si="489"/>
        <v>3.4780243739814708E-4</v>
      </c>
      <c r="BA252" s="5">
        <f t="shared" si="490"/>
        <v>8.0748238049342506E-5</v>
      </c>
      <c r="BB252" s="5">
        <f t="shared" si="491"/>
        <v>1.4060305320565923E-5</v>
      </c>
      <c r="BC252" s="5">
        <f t="shared" si="492"/>
        <v>1.9586030901304022E-6</v>
      </c>
      <c r="BD252" s="5">
        <f t="shared" si="493"/>
        <v>1.8836007869156252E-5</v>
      </c>
      <c r="BE252" s="5">
        <f t="shared" si="494"/>
        <v>2.7008405635588473E-5</v>
      </c>
      <c r="BF252" s="5">
        <f t="shared" si="495"/>
        <v>1.9363284939240233E-5</v>
      </c>
      <c r="BG252" s="5">
        <f t="shared" si="496"/>
        <v>9.2548176469466751E-6</v>
      </c>
      <c r="BH252" s="5">
        <f t="shared" si="497"/>
        <v>3.3175536826654423E-6</v>
      </c>
      <c r="BI252" s="5">
        <f t="shared" si="498"/>
        <v>9.5138881021589099E-7</v>
      </c>
      <c r="BJ252" s="8">
        <f t="shared" si="499"/>
        <v>0.54734313728512685</v>
      </c>
      <c r="BK252" s="8">
        <f t="shared" si="500"/>
        <v>0.27155049766985601</v>
      </c>
      <c r="BL252" s="8">
        <f t="shared" si="501"/>
        <v>0.17469192489436636</v>
      </c>
      <c r="BM252" s="8">
        <f t="shared" si="502"/>
        <v>0.35783981993714786</v>
      </c>
      <c r="BN252" s="8">
        <f t="shared" si="503"/>
        <v>0.64143692914707817</v>
      </c>
    </row>
    <row r="253" spans="1:66" x14ac:dyDescent="0.25">
      <c r="A253" t="s">
        <v>196</v>
      </c>
      <c r="B253" t="s">
        <v>300</v>
      </c>
      <c r="C253" t="s">
        <v>205</v>
      </c>
      <c r="D253" s="10"/>
      <c r="E253">
        <f>VLOOKUP(A253,home!$A$2:$E$405,3,FALSE)</f>
        <v>1.6077999999999999</v>
      </c>
      <c r="F253">
        <f>VLOOKUP(B253,home!$B$2:$E$405,3,FALSE)</f>
        <v>0.76829999999999998</v>
      </c>
      <c r="G253">
        <f>VLOOKUP(C253,away!$B$2:$E$405,4,FALSE)</f>
        <v>0.32929999999999998</v>
      </c>
      <c r="H253">
        <f>VLOOKUP(A253,away!$A$2:$E$405,3,FALSE)</f>
        <v>1.3987000000000001</v>
      </c>
      <c r="I253">
        <f>VLOOKUP(C253,away!$B$2:$E$405,3,FALSE)</f>
        <v>2.0607000000000002</v>
      </c>
      <c r="J253">
        <f>VLOOKUP(B253,home!$B$2:$E$405,4,FALSE)</f>
        <v>1.0513999999999999</v>
      </c>
      <c r="K253" s="3">
        <f t="shared" si="448"/>
        <v>0.40677531328199995</v>
      </c>
      <c r="L253" s="3">
        <f t="shared" si="449"/>
        <v>3.030451366026</v>
      </c>
      <c r="M253" s="5">
        <f t="shared" si="450"/>
        <v>3.2153734406914457E-2</v>
      </c>
      <c r="N253" s="5">
        <f t="shared" si="451"/>
        <v>1.3079345386558847E-2</v>
      </c>
      <c r="O253" s="5">
        <f t="shared" si="452"/>
        <v>9.7440328356271103E-2</v>
      </c>
      <c r="P253" s="5">
        <f t="shared" si="453"/>
        <v>3.9636320093423112E-2</v>
      </c>
      <c r="Q253" s="5">
        <f t="shared" si="454"/>
        <v>2.6601774085704775E-3</v>
      </c>
      <c r="R253" s="5">
        <f t="shared" si="455"/>
        <v>0.14764408808664192</v>
      </c>
      <c r="S253" s="5">
        <f t="shared" si="456"/>
        <v>1.2215049818680284E-2</v>
      </c>
      <c r="T253" s="5">
        <f t="shared" si="457"/>
        <v>8.0615382616739065E-3</v>
      </c>
      <c r="U253" s="5">
        <f t="shared" si="458"/>
        <v>6.0057970185678954E-2</v>
      </c>
      <c r="V253" s="5">
        <f t="shared" si="459"/>
        <v>1.673072034506153E-3</v>
      </c>
      <c r="W253" s="5">
        <f t="shared" si="460"/>
        <v>3.6069816625231829E-4</v>
      </c>
      <c r="X253" s="5">
        <f t="shared" si="461"/>
        <v>1.0930782506424111E-3</v>
      </c>
      <c r="Y253" s="5">
        <f t="shared" si="462"/>
        <v>1.6562602389163031E-3</v>
      </c>
      <c r="Z253" s="5">
        <f t="shared" si="463"/>
        <v>0.14914274280927567</v>
      </c>
      <c r="AA253" s="5">
        <f t="shared" si="464"/>
        <v>6.0667585929979846E-2</v>
      </c>
      <c r="AB253" s="5">
        <f t="shared" si="465"/>
        <v>1.2339038136365102E-2</v>
      </c>
      <c r="AC253" s="5">
        <f t="shared" si="466"/>
        <v>1.2890108241357968E-4</v>
      </c>
      <c r="AD253" s="5">
        <f t="shared" si="467"/>
        <v>3.6680777394382409E-5</v>
      </c>
      <c r="AE253" s="5">
        <f t="shared" si="468"/>
        <v>1.1115931196170179E-4</v>
      </c>
      <c r="AF253" s="5">
        <f t="shared" si="469"/>
        <v>1.684314443904248E-4</v>
      </c>
      <c r="AG253" s="5">
        <f t="shared" si="470"/>
        <v>1.7014110024489833E-4</v>
      </c>
      <c r="AH253" s="5">
        <f t="shared" si="471"/>
        <v>0.11299245716980846</v>
      </c>
      <c r="AI253" s="5">
        <f t="shared" si="472"/>
        <v>4.5962542163751792E-2</v>
      </c>
      <c r="AJ253" s="5">
        <f t="shared" si="473"/>
        <v>9.3482137439486329E-3</v>
      </c>
      <c r="AK253" s="5">
        <f t="shared" si="474"/>
        <v>1.2675408581072677E-3</v>
      </c>
      <c r="AL253" s="5">
        <f t="shared" si="475"/>
        <v>6.3559205886015697E-6</v>
      </c>
      <c r="AM253" s="5">
        <f t="shared" si="476"/>
        <v>2.9841669432054404E-6</v>
      </c>
      <c r="AN253" s="5">
        <f t="shared" si="477"/>
        <v>9.0433727894865594E-6</v>
      </c>
      <c r="AO253" s="5">
        <f t="shared" si="478"/>
        <v>1.3702750711690955E-5</v>
      </c>
      <c r="AP253" s="5">
        <f t="shared" si="479"/>
        <v>1.384183987085253E-5</v>
      </c>
      <c r="AQ253" s="5">
        <f t="shared" si="480"/>
        <v>1.0486755636234551E-5</v>
      </c>
      <c r="AR253" s="5">
        <f t="shared" si="481"/>
        <v>6.8483629236176069E-2</v>
      </c>
      <c r="AS253" s="5">
        <f t="shared" si="482"/>
        <v>2.7857449737233846E-2</v>
      </c>
      <c r="AT253" s="5">
        <f t="shared" si="483"/>
        <v>5.6658614220504314E-3</v>
      </c>
      <c r="AU253" s="5">
        <f t="shared" si="484"/>
        <v>7.6824418498898741E-4</v>
      </c>
      <c r="AV253" s="5">
        <f t="shared" si="485"/>
        <v>7.8125692256492501E-5</v>
      </c>
      <c r="AW253" s="5">
        <f t="shared" si="486"/>
        <v>2.1763957470867009E-7</v>
      </c>
      <c r="AX253" s="5">
        <f t="shared" si="487"/>
        <v>2.023142405346969E-7</v>
      </c>
      <c r="AY253" s="5">
        <f t="shared" si="488"/>
        <v>6.1310346659488487E-7</v>
      </c>
      <c r="AZ253" s="5">
        <f t="shared" si="489"/>
        <v>9.2899011892887281E-7</v>
      </c>
      <c r="BA253" s="5">
        <f t="shared" si="490"/>
        <v>9.3841979164421948E-7</v>
      </c>
      <c r="BB253" s="5">
        <f t="shared" si="491"/>
        <v>7.1095888487351478E-7</v>
      </c>
      <c r="BC253" s="5">
        <f t="shared" si="492"/>
        <v>4.3090526477065287E-7</v>
      </c>
      <c r="BD253" s="5">
        <f t="shared" si="493"/>
        <v>3.4589384628197987E-2</v>
      </c>
      <c r="BE253" s="5">
        <f t="shared" si="494"/>
        <v>1.4070107768366827E-2</v>
      </c>
      <c r="BF253" s="5">
        <f t="shared" si="495"/>
        <v>2.8616862476944583E-3</v>
      </c>
      <c r="BG253" s="5">
        <f t="shared" si="496"/>
        <v>3.8802110664023473E-4</v>
      </c>
      <c r="BH253" s="5">
        <f t="shared" si="497"/>
        <v>3.9459351803402446E-5</v>
      </c>
      <c r="BI253" s="5">
        <f t="shared" si="498"/>
        <v>3.2102180383467348E-6</v>
      </c>
      <c r="BJ253" s="8">
        <f t="shared" si="499"/>
        <v>2.7451393924324486E-2</v>
      </c>
      <c r="BK253" s="8">
        <f t="shared" si="500"/>
        <v>8.5814046459992785E-2</v>
      </c>
      <c r="BL253" s="8">
        <f t="shared" si="501"/>
        <v>0.70252494422400025</v>
      </c>
      <c r="BM253" s="8">
        <f t="shared" si="502"/>
        <v>0.63231873821532125</v>
      </c>
      <c r="BN253" s="8">
        <f t="shared" si="503"/>
        <v>0.33261399373837991</v>
      </c>
    </row>
    <row r="254" spans="1:66" x14ac:dyDescent="0.25">
      <c r="A254" t="s">
        <v>196</v>
      </c>
      <c r="B254" t="s">
        <v>202</v>
      </c>
      <c r="C254" t="s">
        <v>200</v>
      </c>
      <c r="D254" s="10"/>
      <c r="E254">
        <f>VLOOKUP(A254,home!$A$2:$E$405,3,FALSE)</f>
        <v>1.6077999999999999</v>
      </c>
      <c r="F254">
        <f>VLOOKUP(B254,home!$B$2:$E$405,3,FALSE)</f>
        <v>1.0609999999999999</v>
      </c>
      <c r="G254">
        <f>VLOOKUP(C254,away!$B$2:$E$405,4,FALSE)</f>
        <v>0.80489999999999995</v>
      </c>
      <c r="H254">
        <f>VLOOKUP(A254,away!$A$2:$E$405,3,FALSE)</f>
        <v>1.3987000000000001</v>
      </c>
      <c r="I254">
        <f>VLOOKUP(C254,away!$B$2:$E$405,3,FALSE)</f>
        <v>1.472</v>
      </c>
      <c r="J254">
        <f>VLOOKUP(B254,home!$B$2:$E$405,4,FALSE)</f>
        <v>0.67290000000000005</v>
      </c>
      <c r="K254" s="3">
        <f t="shared" si="448"/>
        <v>1.3730594314199998</v>
      </c>
      <c r="L254" s="3">
        <f t="shared" si="449"/>
        <v>1.3854246585600001</v>
      </c>
      <c r="M254" s="5">
        <f t="shared" si="450"/>
        <v>6.3387785743950917E-2</v>
      </c>
      <c r="N254" s="5">
        <f t="shared" si="451"/>
        <v>8.7035197052562033E-2</v>
      </c>
      <c r="O254" s="5">
        <f t="shared" si="452"/>
        <v>8.7819001421187648E-2</v>
      </c>
      <c r="P254" s="5">
        <f t="shared" si="453"/>
        <v>0.12058070815924808</v>
      </c>
      <c r="Q254" s="5">
        <f t="shared" si="454"/>
        <v>5.9752249089259239E-2</v>
      </c>
      <c r="R254" s="5">
        <f t="shared" si="455"/>
        <v>6.0833305029514534E-2</v>
      </c>
      <c r="S254" s="5">
        <f t="shared" si="456"/>
        <v>5.7344277803446066E-2</v>
      </c>
      <c r="T254" s="5">
        <f t="shared" si="457"/>
        <v>8.2782239292679069E-2</v>
      </c>
      <c r="U254" s="5">
        <f t="shared" si="458"/>
        <v>8.3527743215224645E-2</v>
      </c>
      <c r="V254" s="5">
        <f t="shared" si="459"/>
        <v>1.2120480214264187E-2</v>
      </c>
      <c r="W254" s="5">
        <f t="shared" si="460"/>
        <v>2.7347796386854816E-2</v>
      </c>
      <c r="X254" s="5">
        <f t="shared" si="461"/>
        <v>3.7888311471626739E-2</v>
      </c>
      <c r="Y254" s="5">
        <f t="shared" si="462"/>
        <v>2.6245700491996708E-2</v>
      </c>
      <c r="Z254" s="5">
        <f t="shared" si="463"/>
        <v>2.8093320283197169E-2</v>
      </c>
      <c r="AA254" s="5">
        <f t="shared" si="464"/>
        <v>3.8573798374746657E-2</v>
      </c>
      <c r="AB254" s="5">
        <f t="shared" si="465"/>
        <v>2.6482058832069683E-2</v>
      </c>
      <c r="AC254" s="5">
        <f t="shared" si="466"/>
        <v>1.4410269170090091E-3</v>
      </c>
      <c r="AD254" s="5">
        <f t="shared" si="467"/>
        <v>9.3875374393812064E-3</v>
      </c>
      <c r="AE254" s="5">
        <f t="shared" si="468"/>
        <v>1.3005725851673927E-2</v>
      </c>
      <c r="AF254" s="5">
        <f t="shared" si="469"/>
        <v>9.0092266486901593E-3</v>
      </c>
      <c r="AG254" s="5">
        <f t="shared" si="470"/>
        <v>4.1605349178837391E-3</v>
      </c>
      <c r="AH254" s="5">
        <f t="shared" si="471"/>
        <v>9.7302946652912895E-3</v>
      </c>
      <c r="AI254" s="5">
        <f t="shared" si="472"/>
        <v>1.3360272860673917E-2</v>
      </c>
      <c r="AJ254" s="5">
        <f t="shared" si="473"/>
        <v>9.1722243288464931E-3</v>
      </c>
      <c r="AK254" s="5">
        <f t="shared" si="474"/>
        <v>4.1980030406075491E-3</v>
      </c>
      <c r="AL254" s="5">
        <f t="shared" si="475"/>
        <v>1.0964891364489148E-4</v>
      </c>
      <c r="AM254" s="5">
        <f t="shared" si="476"/>
        <v>2.57792936379014E-3</v>
      </c>
      <c r="AN254" s="5">
        <f t="shared" si="477"/>
        <v>3.5715269086207535E-3</v>
      </c>
      <c r="AO254" s="5">
        <f t="shared" si="478"/>
        <v>2.47404072395688E-3</v>
      </c>
      <c r="AP254" s="5">
        <f t="shared" si="479"/>
        <v>1.1425323417504987E-3</v>
      </c>
      <c r="AQ254" s="5">
        <f t="shared" si="480"/>
        <v>3.9572311986586041E-4</v>
      </c>
      <c r="AR254" s="5">
        <f t="shared" si="481"/>
        <v>2.6961180328698739E-3</v>
      </c>
      <c r="AS254" s="5">
        <f t="shared" si="482"/>
        <v>3.7019302932535178E-3</v>
      </c>
      <c r="AT254" s="5">
        <f t="shared" si="483"/>
        <v>2.5414851518055746E-3</v>
      </c>
      <c r="AU254" s="5">
        <f t="shared" si="484"/>
        <v>1.1632033858335108E-3</v>
      </c>
      <c r="AV254" s="5">
        <f t="shared" si="485"/>
        <v>3.9928684489459504E-4</v>
      </c>
      <c r="AW254" s="5">
        <f t="shared" si="486"/>
        <v>5.793941171008185E-6</v>
      </c>
      <c r="AX254" s="5">
        <f t="shared" si="487"/>
        <v>5.8994170441443474E-4</v>
      </c>
      <c r="AY254" s="5">
        <f t="shared" si="488"/>
        <v>8.1731978440867283E-4</v>
      </c>
      <c r="AZ254" s="5">
        <f t="shared" si="489"/>
        <v>5.6616749162435929E-4</v>
      </c>
      <c r="BA254" s="5">
        <f t="shared" si="490"/>
        <v>2.6146080125714986E-4</v>
      </c>
      <c r="BB254" s="5">
        <f t="shared" si="491"/>
        <v>9.0558560327127724E-5</v>
      </c>
      <c r="BC254" s="5">
        <f t="shared" si="492"/>
        <v>2.5092412504179208E-5</v>
      </c>
      <c r="BD254" s="5">
        <f t="shared" si="493"/>
        <v>6.2254473418769983E-4</v>
      </c>
      <c r="BE254" s="5">
        <f t="shared" si="494"/>
        <v>8.5479091875727818E-4</v>
      </c>
      <c r="BF254" s="5">
        <f t="shared" si="495"/>
        <v>5.8683936644592387E-4</v>
      </c>
      <c r="BG254" s="5">
        <f t="shared" si="496"/>
        <v>2.6858844227570423E-4</v>
      </c>
      <c r="BH254" s="5">
        <f t="shared" si="497"/>
        <v>9.2196973459265544E-5</v>
      </c>
      <c r="BI254" s="5">
        <f t="shared" si="498"/>
        <v>2.5318384791324753E-5</v>
      </c>
      <c r="BJ254" s="8">
        <f t="shared" si="499"/>
        <v>0.3691268118551278</v>
      </c>
      <c r="BK254" s="8">
        <f t="shared" si="500"/>
        <v>0.25580124753597189</v>
      </c>
      <c r="BL254" s="8">
        <f t="shared" si="501"/>
        <v>0.34664900429673673</v>
      </c>
      <c r="BM254" s="8">
        <f t="shared" si="502"/>
        <v>0.51945061163207329</v>
      </c>
      <c r="BN254" s="8">
        <f t="shared" si="503"/>
        <v>0.47940824649572245</v>
      </c>
    </row>
    <row r="255" spans="1:66" x14ac:dyDescent="0.25">
      <c r="A255" t="s">
        <v>196</v>
      </c>
      <c r="B255" t="s">
        <v>204</v>
      </c>
      <c r="C255" t="s">
        <v>303</v>
      </c>
      <c r="D255" s="10"/>
      <c r="E255">
        <f>VLOOKUP(A255,home!$A$2:$E$405,3,FALSE)</f>
        <v>1.6077999999999999</v>
      </c>
      <c r="F255">
        <f>VLOOKUP(B255,home!$B$2:$E$405,3,FALSE)</f>
        <v>0.98780000000000001</v>
      </c>
      <c r="G255">
        <f>VLOOKUP(C255,away!$B$2:$E$405,4,FALSE)</f>
        <v>0.91469999999999996</v>
      </c>
      <c r="H255">
        <f>VLOOKUP(A255,away!$A$2:$E$405,3,FALSE)</f>
        <v>1.3987000000000001</v>
      </c>
      <c r="I255">
        <f>VLOOKUP(C255,away!$B$2:$E$405,3,FALSE)</f>
        <v>1.0513999999999999</v>
      </c>
      <c r="J255">
        <f>VLOOKUP(B255,home!$B$2:$E$405,4,FALSE)</f>
        <v>1.3877999999999999</v>
      </c>
      <c r="K255" s="3">
        <f t="shared" si="448"/>
        <v>1.4527126731479998</v>
      </c>
      <c r="L255" s="3">
        <f t="shared" si="449"/>
        <v>2.0408892152039995</v>
      </c>
      <c r="M255" s="5">
        <f t="shared" si="450"/>
        <v>3.0391209050736737E-2</v>
      </c>
      <c r="N255" s="5">
        <f t="shared" si="451"/>
        <v>4.414969454029545E-2</v>
      </c>
      <c r="O255" s="5">
        <f t="shared" si="452"/>
        <v>6.2025090788658796E-2</v>
      </c>
      <c r="P255" s="5">
        <f t="shared" si="453"/>
        <v>9.01046354418399E-2</v>
      </c>
      <c r="Q255" s="5">
        <f t="shared" si="454"/>
        <v>3.2068410387150137E-2</v>
      </c>
      <c r="R255" s="5">
        <f t="shared" si="455"/>
        <v>6.329316943131133E-2</v>
      </c>
      <c r="S255" s="5">
        <f t="shared" si="456"/>
        <v>6.6786133076779122E-2</v>
      </c>
      <c r="T255" s="5">
        <f t="shared" si="457"/>
        <v>6.5448072907870636E-2</v>
      </c>
      <c r="U255" s="5">
        <f t="shared" si="458"/>
        <v>9.1946789356569553E-2</v>
      </c>
      <c r="V255" s="5">
        <f t="shared" si="459"/>
        <v>2.2001026544686542E-2</v>
      </c>
      <c r="W255" s="5">
        <f t="shared" si="460"/>
        <v>1.5528728725707992E-2</v>
      </c>
      <c r="X255" s="5">
        <f t="shared" si="461"/>
        <v>3.1692414982125994E-2</v>
      </c>
      <c r="Y255" s="5">
        <f t="shared" si="462"/>
        <v>3.2340353970395294E-2</v>
      </c>
      <c r="Z255" s="5">
        <f t="shared" si="463"/>
        <v>4.3058115629480934E-2</v>
      </c>
      <c r="AA255" s="5">
        <f t="shared" si="464"/>
        <v>6.2551070256818914E-2</v>
      </c>
      <c r="AB255" s="5">
        <f t="shared" si="465"/>
        <v>4.5434366240525881E-2</v>
      </c>
      <c r="AC255" s="5">
        <f t="shared" si="466"/>
        <v>4.0768254580742938E-3</v>
      </c>
      <c r="AD255" s="5">
        <f t="shared" si="467"/>
        <v>5.6396952544283466E-3</v>
      </c>
      <c r="AE255" s="5">
        <f t="shared" si="468"/>
        <v>1.1509993221799989E-2</v>
      </c>
      <c r="AF255" s="5">
        <f t="shared" si="469"/>
        <v>1.1745310516721367E-2</v>
      </c>
      <c r="AG255" s="5">
        <f t="shared" si="470"/>
        <v>7.9902925209329196E-3</v>
      </c>
      <c r="AH255" s="5">
        <f t="shared" si="471"/>
        <v>2.1969210953803602E-2</v>
      </c>
      <c r="AI255" s="5">
        <f t="shared" si="472"/>
        <v>3.1914951171652349E-2</v>
      </c>
      <c r="AJ255" s="5">
        <f t="shared" si="473"/>
        <v>2.318162701497949E-2</v>
      </c>
      <c r="AK255" s="5">
        <f t="shared" si="474"/>
        <v>1.122541444961692E-2</v>
      </c>
      <c r="AL255" s="5">
        <f t="shared" si="475"/>
        <v>4.8348306386433937E-4</v>
      </c>
      <c r="AM255" s="5">
        <f t="shared" si="476"/>
        <v>1.6385713537601381E-3</v>
      </c>
      <c r="AN255" s="5">
        <f t="shared" si="477"/>
        <v>3.3441426042312835E-3</v>
      </c>
      <c r="AO255" s="5">
        <f t="shared" si="478"/>
        <v>3.4125122875399219E-3</v>
      </c>
      <c r="AP255" s="5">
        <f t="shared" si="479"/>
        <v>2.321519841463786E-3</v>
      </c>
      <c r="AQ255" s="5">
        <f t="shared" si="480"/>
        <v>1.1844912018313849E-3</v>
      </c>
      <c r="AR255" s="5">
        <f t="shared" si="481"/>
        <v>8.9673451404318656E-3</v>
      </c>
      <c r="AS255" s="5">
        <f t="shared" si="482"/>
        <v>1.3026975929997502E-2</v>
      </c>
      <c r="AT255" s="5">
        <f t="shared" si="483"/>
        <v>9.4622265131506633E-3</v>
      </c>
      <c r="AU255" s="5">
        <f t="shared" si="484"/>
        <v>4.5819654572836609E-3</v>
      </c>
      <c r="AV255" s="5">
        <f t="shared" si="485"/>
        <v>1.6640698219305857E-3</v>
      </c>
      <c r="AW255" s="5">
        <f t="shared" si="486"/>
        <v>3.9817860504653639E-5</v>
      </c>
      <c r="AX255" s="5">
        <f t="shared" si="487"/>
        <v>3.967288952441046E-4</v>
      </c>
      <c r="AY255" s="5">
        <f t="shared" si="488"/>
        <v>8.0967972366349046E-4</v>
      </c>
      <c r="AZ255" s="5">
        <f t="shared" si="489"/>
        <v>8.2623330789708608E-4</v>
      </c>
      <c r="BA255" s="5">
        <f t="shared" si="490"/>
        <v>5.6208354910982977E-4</v>
      </c>
      <c r="BB255" s="5">
        <f t="shared" si="491"/>
        <v>2.8678756335545977E-4</v>
      </c>
      <c r="BC255" s="5">
        <f t="shared" si="492"/>
        <v>1.1706032902135829E-4</v>
      </c>
      <c r="BD255" s="5">
        <f t="shared" si="493"/>
        <v>3.0502263310198978E-3</v>
      </c>
      <c r="BE255" s="5">
        <f t="shared" si="494"/>
        <v>4.4311024470423312E-3</v>
      </c>
      <c r="BF255" s="5">
        <f t="shared" si="495"/>
        <v>3.2185593404177545E-3</v>
      </c>
      <c r="BG255" s="5">
        <f t="shared" si="496"/>
        <v>1.5585473143679138E-3</v>
      </c>
      <c r="BH255" s="5">
        <f t="shared" si="497"/>
        <v>5.6603035882076187E-4</v>
      </c>
      <c r="BI255" s="5">
        <f t="shared" si="498"/>
        <v>1.6445589512908607E-4</v>
      </c>
      <c r="BJ255" s="8">
        <f t="shared" si="499"/>
        <v>0.27301277768454596</v>
      </c>
      <c r="BK255" s="8">
        <f t="shared" si="500"/>
        <v>0.21465299235964447</v>
      </c>
      <c r="BL255" s="8">
        <f t="shared" si="501"/>
        <v>0.46423319421352882</v>
      </c>
      <c r="BM255" s="8">
        <f t="shared" si="502"/>
        <v>0.67215500838404885</v>
      </c>
      <c r="BN255" s="8">
        <f t="shared" si="503"/>
        <v>0.32203220963999235</v>
      </c>
    </row>
    <row r="256" spans="1:66" x14ac:dyDescent="0.25">
      <c r="A256" t="s">
        <v>196</v>
      </c>
      <c r="B256" t="s">
        <v>306</v>
      </c>
      <c r="C256" t="s">
        <v>514</v>
      </c>
      <c r="D256" s="10"/>
      <c r="E256">
        <f>VLOOKUP(A256,home!$A$2:$E$405,3,FALSE)</f>
        <v>1.6077999999999999</v>
      </c>
      <c r="F256">
        <f>VLOOKUP(B256,home!$B$2:$E$405,3,FALSE)</f>
        <v>1.4269000000000001</v>
      </c>
      <c r="G256" t="e">
        <f>VLOOKUP(C256,away!$B$2:$E$405,4,FALSE)</f>
        <v>#N/A</v>
      </c>
      <c r="H256">
        <f>VLOOKUP(A256,away!$A$2:$E$405,3,FALSE)</f>
        <v>1.3987000000000001</v>
      </c>
      <c r="I256" t="e">
        <f>VLOOKUP(C256,away!$B$2:$E$405,3,FALSE)</f>
        <v>#N/A</v>
      </c>
      <c r="J256">
        <f>VLOOKUP(B256,home!$B$2:$E$405,4,FALSE)</f>
        <v>0.75700000000000001</v>
      </c>
      <c r="K256" s="3" t="e">
        <f t="shared" si="448"/>
        <v>#N/A</v>
      </c>
      <c r="L256" s="3" t="e">
        <f t="shared" si="449"/>
        <v>#N/A</v>
      </c>
      <c r="M256" s="5" t="e">
        <f t="shared" si="450"/>
        <v>#N/A</v>
      </c>
      <c r="N256" s="5" t="e">
        <f t="shared" si="451"/>
        <v>#N/A</v>
      </c>
      <c r="O256" s="5" t="e">
        <f t="shared" si="452"/>
        <v>#N/A</v>
      </c>
      <c r="P256" s="5" t="e">
        <f t="shared" si="453"/>
        <v>#N/A</v>
      </c>
      <c r="Q256" s="5" t="e">
        <f t="shared" si="454"/>
        <v>#N/A</v>
      </c>
      <c r="R256" s="5" t="e">
        <f t="shared" si="455"/>
        <v>#N/A</v>
      </c>
      <c r="S256" s="5" t="e">
        <f t="shared" si="456"/>
        <v>#N/A</v>
      </c>
      <c r="T256" s="5" t="e">
        <f t="shared" si="457"/>
        <v>#N/A</v>
      </c>
      <c r="U256" s="5" t="e">
        <f t="shared" si="458"/>
        <v>#N/A</v>
      </c>
      <c r="V256" s="5" t="e">
        <f t="shared" si="459"/>
        <v>#N/A</v>
      </c>
      <c r="W256" s="5" t="e">
        <f t="shared" si="460"/>
        <v>#N/A</v>
      </c>
      <c r="X256" s="5" t="e">
        <f t="shared" si="461"/>
        <v>#N/A</v>
      </c>
      <c r="Y256" s="5" t="e">
        <f t="shared" si="462"/>
        <v>#N/A</v>
      </c>
      <c r="Z256" s="5" t="e">
        <f t="shared" si="463"/>
        <v>#N/A</v>
      </c>
      <c r="AA256" s="5" t="e">
        <f t="shared" si="464"/>
        <v>#N/A</v>
      </c>
      <c r="AB256" s="5" t="e">
        <f t="shared" si="465"/>
        <v>#N/A</v>
      </c>
      <c r="AC256" s="5" t="e">
        <f t="shared" si="466"/>
        <v>#N/A</v>
      </c>
      <c r="AD256" s="5" t="e">
        <f t="shared" si="467"/>
        <v>#N/A</v>
      </c>
      <c r="AE256" s="5" t="e">
        <f t="shared" si="468"/>
        <v>#N/A</v>
      </c>
      <c r="AF256" s="5" t="e">
        <f t="shared" si="469"/>
        <v>#N/A</v>
      </c>
      <c r="AG256" s="5" t="e">
        <f t="shared" si="470"/>
        <v>#N/A</v>
      </c>
      <c r="AH256" s="5" t="e">
        <f t="shared" si="471"/>
        <v>#N/A</v>
      </c>
      <c r="AI256" s="5" t="e">
        <f t="shared" si="472"/>
        <v>#N/A</v>
      </c>
      <c r="AJ256" s="5" t="e">
        <f t="shared" si="473"/>
        <v>#N/A</v>
      </c>
      <c r="AK256" s="5" t="e">
        <f t="shared" si="474"/>
        <v>#N/A</v>
      </c>
      <c r="AL256" s="5" t="e">
        <f t="shared" si="475"/>
        <v>#N/A</v>
      </c>
      <c r="AM256" s="5" t="e">
        <f t="shared" si="476"/>
        <v>#N/A</v>
      </c>
      <c r="AN256" s="5" t="e">
        <f t="shared" si="477"/>
        <v>#N/A</v>
      </c>
      <c r="AO256" s="5" t="e">
        <f t="shared" si="478"/>
        <v>#N/A</v>
      </c>
      <c r="AP256" s="5" t="e">
        <f t="shared" si="479"/>
        <v>#N/A</v>
      </c>
      <c r="AQ256" s="5" t="e">
        <f t="shared" si="480"/>
        <v>#N/A</v>
      </c>
      <c r="AR256" s="5" t="e">
        <f t="shared" si="481"/>
        <v>#N/A</v>
      </c>
      <c r="AS256" s="5" t="e">
        <f t="shared" si="482"/>
        <v>#N/A</v>
      </c>
      <c r="AT256" s="5" t="e">
        <f t="shared" si="483"/>
        <v>#N/A</v>
      </c>
      <c r="AU256" s="5" t="e">
        <f t="shared" si="484"/>
        <v>#N/A</v>
      </c>
      <c r="AV256" s="5" t="e">
        <f t="shared" si="485"/>
        <v>#N/A</v>
      </c>
      <c r="AW256" s="5" t="e">
        <f t="shared" si="486"/>
        <v>#N/A</v>
      </c>
      <c r="AX256" s="5" t="e">
        <f t="shared" si="487"/>
        <v>#N/A</v>
      </c>
      <c r="AY256" s="5" t="e">
        <f t="shared" si="488"/>
        <v>#N/A</v>
      </c>
      <c r="AZ256" s="5" t="e">
        <f t="shared" si="489"/>
        <v>#N/A</v>
      </c>
      <c r="BA256" s="5" t="e">
        <f t="shared" si="490"/>
        <v>#N/A</v>
      </c>
      <c r="BB256" s="5" t="e">
        <f t="shared" si="491"/>
        <v>#N/A</v>
      </c>
      <c r="BC256" s="5" t="e">
        <f t="shared" si="492"/>
        <v>#N/A</v>
      </c>
      <c r="BD256" s="5" t="e">
        <f t="shared" si="493"/>
        <v>#N/A</v>
      </c>
      <c r="BE256" s="5" t="e">
        <f t="shared" si="494"/>
        <v>#N/A</v>
      </c>
      <c r="BF256" s="5" t="e">
        <f t="shared" si="495"/>
        <v>#N/A</v>
      </c>
      <c r="BG256" s="5" t="e">
        <f t="shared" si="496"/>
        <v>#N/A</v>
      </c>
      <c r="BH256" s="5" t="e">
        <f t="shared" si="497"/>
        <v>#N/A</v>
      </c>
      <c r="BI256" s="5" t="e">
        <f t="shared" si="498"/>
        <v>#N/A</v>
      </c>
      <c r="BJ256" s="8" t="e">
        <f t="shared" si="499"/>
        <v>#N/A</v>
      </c>
      <c r="BK256" s="8" t="e">
        <f t="shared" si="500"/>
        <v>#N/A</v>
      </c>
      <c r="BL256" s="8" t="e">
        <f t="shared" si="501"/>
        <v>#N/A</v>
      </c>
      <c r="BM256" s="8" t="e">
        <f t="shared" si="502"/>
        <v>#N/A</v>
      </c>
      <c r="BN256" s="8" t="e">
        <f t="shared" si="503"/>
        <v>#N/A</v>
      </c>
    </row>
    <row r="257" spans="1:66" s="15" customFormat="1" x14ac:dyDescent="0.25">
      <c r="A257" t="s">
        <v>32</v>
      </c>
      <c r="B257" t="s">
        <v>508</v>
      </c>
      <c r="C257" t="s">
        <v>211</v>
      </c>
      <c r="D257" s="10"/>
      <c r="E257">
        <f>VLOOKUP(A257,home!$A$2:$E$405,3,FALSE)</f>
        <v>1.268</v>
      </c>
      <c r="F257" t="e">
        <f>VLOOKUP(B257,home!$B$2:$E$405,3,FALSE)</f>
        <v>#N/A</v>
      </c>
      <c r="G257">
        <f>VLOOKUP(C257,away!$B$2:$E$405,4,FALSE)</f>
        <v>1.6700999999999999</v>
      </c>
      <c r="H257">
        <f>VLOOKUP(A257,away!$A$2:$E$405,3,FALSE)</f>
        <v>1.1471</v>
      </c>
      <c r="I257">
        <f>VLOOKUP(C257,away!$B$2:$E$405,3,FALSE)</f>
        <v>0.92300000000000004</v>
      </c>
      <c r="J257" t="e">
        <f>VLOOKUP(B257,home!$B$2:$E$405,4,FALSE)</f>
        <v>#N/A</v>
      </c>
      <c r="K257" s="3" t="e">
        <f t="shared" si="448"/>
        <v>#N/A</v>
      </c>
      <c r="L257" s="3" t="e">
        <f t="shared" si="449"/>
        <v>#N/A</v>
      </c>
      <c r="M257" s="5" t="e">
        <f t="shared" si="450"/>
        <v>#N/A</v>
      </c>
      <c r="N257" s="5" t="e">
        <f t="shared" si="451"/>
        <v>#N/A</v>
      </c>
      <c r="O257" s="5" t="e">
        <f t="shared" si="452"/>
        <v>#N/A</v>
      </c>
      <c r="P257" s="5" t="e">
        <f t="shared" si="453"/>
        <v>#N/A</v>
      </c>
      <c r="Q257" s="5" t="e">
        <f t="shared" si="454"/>
        <v>#N/A</v>
      </c>
      <c r="R257" s="5" t="e">
        <f t="shared" si="455"/>
        <v>#N/A</v>
      </c>
      <c r="S257" s="5" t="e">
        <f t="shared" si="456"/>
        <v>#N/A</v>
      </c>
      <c r="T257" s="5" t="e">
        <f t="shared" si="457"/>
        <v>#N/A</v>
      </c>
      <c r="U257" s="5" t="e">
        <f t="shared" si="458"/>
        <v>#N/A</v>
      </c>
      <c r="V257" s="5" t="e">
        <f t="shared" si="459"/>
        <v>#N/A</v>
      </c>
      <c r="W257" s="5" t="e">
        <f t="shared" si="460"/>
        <v>#N/A</v>
      </c>
      <c r="X257" s="5" t="e">
        <f t="shared" si="461"/>
        <v>#N/A</v>
      </c>
      <c r="Y257" s="5" t="e">
        <f t="shared" si="462"/>
        <v>#N/A</v>
      </c>
      <c r="Z257" s="5" t="e">
        <f t="shared" si="463"/>
        <v>#N/A</v>
      </c>
      <c r="AA257" s="5" t="e">
        <f t="shared" si="464"/>
        <v>#N/A</v>
      </c>
      <c r="AB257" s="5" t="e">
        <f t="shared" si="465"/>
        <v>#N/A</v>
      </c>
      <c r="AC257" s="5" t="e">
        <f t="shared" si="466"/>
        <v>#N/A</v>
      </c>
      <c r="AD257" s="5" t="e">
        <f t="shared" si="467"/>
        <v>#N/A</v>
      </c>
      <c r="AE257" s="5" t="e">
        <f t="shared" si="468"/>
        <v>#N/A</v>
      </c>
      <c r="AF257" s="5" t="e">
        <f t="shared" si="469"/>
        <v>#N/A</v>
      </c>
      <c r="AG257" s="5" t="e">
        <f t="shared" si="470"/>
        <v>#N/A</v>
      </c>
      <c r="AH257" s="5" t="e">
        <f t="shared" si="471"/>
        <v>#N/A</v>
      </c>
      <c r="AI257" s="5" t="e">
        <f t="shared" si="472"/>
        <v>#N/A</v>
      </c>
      <c r="AJ257" s="5" t="e">
        <f t="shared" si="473"/>
        <v>#N/A</v>
      </c>
      <c r="AK257" s="5" t="e">
        <f t="shared" si="474"/>
        <v>#N/A</v>
      </c>
      <c r="AL257" s="5" t="e">
        <f t="shared" si="475"/>
        <v>#N/A</v>
      </c>
      <c r="AM257" s="5" t="e">
        <f t="shared" si="476"/>
        <v>#N/A</v>
      </c>
      <c r="AN257" s="5" t="e">
        <f t="shared" si="477"/>
        <v>#N/A</v>
      </c>
      <c r="AO257" s="5" t="e">
        <f t="shared" si="478"/>
        <v>#N/A</v>
      </c>
      <c r="AP257" s="5" t="e">
        <f t="shared" si="479"/>
        <v>#N/A</v>
      </c>
      <c r="AQ257" s="5" t="e">
        <f t="shared" si="480"/>
        <v>#N/A</v>
      </c>
      <c r="AR257" s="5" t="e">
        <f t="shared" si="481"/>
        <v>#N/A</v>
      </c>
      <c r="AS257" s="5" t="e">
        <f t="shared" si="482"/>
        <v>#N/A</v>
      </c>
      <c r="AT257" s="5" t="e">
        <f t="shared" si="483"/>
        <v>#N/A</v>
      </c>
      <c r="AU257" s="5" t="e">
        <f t="shared" si="484"/>
        <v>#N/A</v>
      </c>
      <c r="AV257" s="5" t="e">
        <f t="shared" si="485"/>
        <v>#N/A</v>
      </c>
      <c r="AW257" s="5" t="e">
        <f t="shared" si="486"/>
        <v>#N/A</v>
      </c>
      <c r="AX257" s="5" t="e">
        <f t="shared" si="487"/>
        <v>#N/A</v>
      </c>
      <c r="AY257" s="5" t="e">
        <f t="shared" si="488"/>
        <v>#N/A</v>
      </c>
      <c r="AZ257" s="5" t="e">
        <f t="shared" si="489"/>
        <v>#N/A</v>
      </c>
      <c r="BA257" s="5" t="e">
        <f t="shared" si="490"/>
        <v>#N/A</v>
      </c>
      <c r="BB257" s="5" t="e">
        <f t="shared" si="491"/>
        <v>#N/A</v>
      </c>
      <c r="BC257" s="5" t="e">
        <f t="shared" si="492"/>
        <v>#N/A</v>
      </c>
      <c r="BD257" s="5" t="e">
        <f t="shared" si="493"/>
        <v>#N/A</v>
      </c>
      <c r="BE257" s="5" t="e">
        <f t="shared" si="494"/>
        <v>#N/A</v>
      </c>
      <c r="BF257" s="5" t="e">
        <f t="shared" si="495"/>
        <v>#N/A</v>
      </c>
      <c r="BG257" s="5" t="e">
        <f t="shared" si="496"/>
        <v>#N/A</v>
      </c>
      <c r="BH257" s="5" t="e">
        <f t="shared" si="497"/>
        <v>#N/A</v>
      </c>
      <c r="BI257" s="5" t="e">
        <f t="shared" si="498"/>
        <v>#N/A</v>
      </c>
      <c r="BJ257" s="8" t="e">
        <f t="shared" si="499"/>
        <v>#N/A</v>
      </c>
      <c r="BK257" s="8" t="e">
        <f t="shared" si="500"/>
        <v>#N/A</v>
      </c>
      <c r="BL257" s="8" t="e">
        <f t="shared" si="501"/>
        <v>#N/A</v>
      </c>
      <c r="BM257" s="8" t="e">
        <f t="shared" si="502"/>
        <v>#N/A</v>
      </c>
      <c r="BN257" s="8" t="e">
        <f t="shared" si="503"/>
        <v>#N/A</v>
      </c>
    </row>
    <row r="258" spans="1:66" x14ac:dyDescent="0.25">
      <c r="A258" t="s">
        <v>32</v>
      </c>
      <c r="B258" t="s">
        <v>36</v>
      </c>
      <c r="C258" t="s">
        <v>509</v>
      </c>
      <c r="D258" s="16"/>
      <c r="E258">
        <f>VLOOKUP(A258,home!$A$2:$E$405,3,FALSE)</f>
        <v>1.268</v>
      </c>
      <c r="F258">
        <f>VLOOKUP(B258,home!$B$2:$E$405,3,FALSE)</f>
        <v>1.4380999999999999</v>
      </c>
      <c r="G258" t="e">
        <f>VLOOKUP(C258,away!$B$2:$E$405,4,FALSE)</f>
        <v>#N/A</v>
      </c>
      <c r="H258">
        <f>VLOOKUP(A258,away!$A$2:$E$405,3,FALSE)</f>
        <v>1.1471</v>
      </c>
      <c r="I258" t="e">
        <f>VLOOKUP(C258,away!$B$2:$E$405,3,FALSE)</f>
        <v>#N/A</v>
      </c>
      <c r="J258">
        <f>VLOOKUP(B258,home!$B$2:$E$405,4,FALSE)</f>
        <v>0.76919999999999999</v>
      </c>
      <c r="K258" s="3" t="e">
        <f t="shared" si="448"/>
        <v>#N/A</v>
      </c>
      <c r="L258" s="3" t="e">
        <f t="shared" si="449"/>
        <v>#N/A</v>
      </c>
      <c r="M258" s="5" t="e">
        <f t="shared" si="450"/>
        <v>#N/A</v>
      </c>
      <c r="N258" s="5" t="e">
        <f t="shared" si="451"/>
        <v>#N/A</v>
      </c>
      <c r="O258" s="5" t="e">
        <f t="shared" si="452"/>
        <v>#N/A</v>
      </c>
      <c r="P258" s="5" t="e">
        <f t="shared" si="453"/>
        <v>#N/A</v>
      </c>
      <c r="Q258" s="5" t="e">
        <f t="shared" si="454"/>
        <v>#N/A</v>
      </c>
      <c r="R258" s="5" t="e">
        <f t="shared" si="455"/>
        <v>#N/A</v>
      </c>
      <c r="S258" s="5" t="e">
        <f t="shared" si="456"/>
        <v>#N/A</v>
      </c>
      <c r="T258" s="5" t="e">
        <f t="shared" si="457"/>
        <v>#N/A</v>
      </c>
      <c r="U258" s="5" t="e">
        <f t="shared" si="458"/>
        <v>#N/A</v>
      </c>
      <c r="V258" s="5" t="e">
        <f t="shared" si="459"/>
        <v>#N/A</v>
      </c>
      <c r="W258" s="5" t="e">
        <f t="shared" si="460"/>
        <v>#N/A</v>
      </c>
      <c r="X258" s="5" t="e">
        <f t="shared" si="461"/>
        <v>#N/A</v>
      </c>
      <c r="Y258" s="5" t="e">
        <f t="shared" si="462"/>
        <v>#N/A</v>
      </c>
      <c r="Z258" s="5" t="e">
        <f t="shared" si="463"/>
        <v>#N/A</v>
      </c>
      <c r="AA258" s="5" t="e">
        <f t="shared" si="464"/>
        <v>#N/A</v>
      </c>
      <c r="AB258" s="5" t="e">
        <f t="shared" si="465"/>
        <v>#N/A</v>
      </c>
      <c r="AC258" s="5" t="e">
        <f t="shared" si="466"/>
        <v>#N/A</v>
      </c>
      <c r="AD258" s="5" t="e">
        <f t="shared" si="467"/>
        <v>#N/A</v>
      </c>
      <c r="AE258" s="5" t="e">
        <f t="shared" si="468"/>
        <v>#N/A</v>
      </c>
      <c r="AF258" s="5" t="e">
        <f t="shared" si="469"/>
        <v>#N/A</v>
      </c>
      <c r="AG258" s="5" t="e">
        <f t="shared" si="470"/>
        <v>#N/A</v>
      </c>
      <c r="AH258" s="5" t="e">
        <f t="shared" si="471"/>
        <v>#N/A</v>
      </c>
      <c r="AI258" s="5" t="e">
        <f t="shared" si="472"/>
        <v>#N/A</v>
      </c>
      <c r="AJ258" s="5" t="e">
        <f t="shared" si="473"/>
        <v>#N/A</v>
      </c>
      <c r="AK258" s="5" t="e">
        <f t="shared" si="474"/>
        <v>#N/A</v>
      </c>
      <c r="AL258" s="5" t="e">
        <f t="shared" si="475"/>
        <v>#N/A</v>
      </c>
      <c r="AM258" s="5" t="e">
        <f t="shared" si="476"/>
        <v>#N/A</v>
      </c>
      <c r="AN258" s="5" t="e">
        <f t="shared" si="477"/>
        <v>#N/A</v>
      </c>
      <c r="AO258" s="5" t="e">
        <f t="shared" si="478"/>
        <v>#N/A</v>
      </c>
      <c r="AP258" s="5" t="e">
        <f t="shared" si="479"/>
        <v>#N/A</v>
      </c>
      <c r="AQ258" s="5" t="e">
        <f t="shared" si="480"/>
        <v>#N/A</v>
      </c>
      <c r="AR258" s="5" t="e">
        <f t="shared" si="481"/>
        <v>#N/A</v>
      </c>
      <c r="AS258" s="5" t="e">
        <f t="shared" si="482"/>
        <v>#N/A</v>
      </c>
      <c r="AT258" s="5" t="e">
        <f t="shared" si="483"/>
        <v>#N/A</v>
      </c>
      <c r="AU258" s="5" t="e">
        <f t="shared" si="484"/>
        <v>#N/A</v>
      </c>
      <c r="AV258" s="5" t="e">
        <f t="shared" si="485"/>
        <v>#N/A</v>
      </c>
      <c r="AW258" s="5" t="e">
        <f t="shared" si="486"/>
        <v>#N/A</v>
      </c>
      <c r="AX258" s="5" t="e">
        <f t="shared" si="487"/>
        <v>#N/A</v>
      </c>
      <c r="AY258" s="5" t="e">
        <f t="shared" si="488"/>
        <v>#N/A</v>
      </c>
      <c r="AZ258" s="5" t="e">
        <f t="shared" si="489"/>
        <v>#N/A</v>
      </c>
      <c r="BA258" s="5" t="e">
        <f t="shared" si="490"/>
        <v>#N/A</v>
      </c>
      <c r="BB258" s="5" t="e">
        <f t="shared" si="491"/>
        <v>#N/A</v>
      </c>
      <c r="BC258" s="5" t="e">
        <f t="shared" si="492"/>
        <v>#N/A</v>
      </c>
      <c r="BD258" s="5" t="e">
        <f t="shared" si="493"/>
        <v>#N/A</v>
      </c>
      <c r="BE258" s="5" t="e">
        <f t="shared" si="494"/>
        <v>#N/A</v>
      </c>
      <c r="BF258" s="5" t="e">
        <f t="shared" si="495"/>
        <v>#N/A</v>
      </c>
      <c r="BG258" s="5" t="e">
        <f t="shared" si="496"/>
        <v>#N/A</v>
      </c>
      <c r="BH258" s="5" t="e">
        <f t="shared" si="497"/>
        <v>#N/A</v>
      </c>
      <c r="BI258" s="5" t="e">
        <f t="shared" si="498"/>
        <v>#N/A</v>
      </c>
      <c r="BJ258" s="8" t="e">
        <f t="shared" si="499"/>
        <v>#N/A</v>
      </c>
      <c r="BK258" s="8" t="e">
        <f t="shared" si="500"/>
        <v>#N/A</v>
      </c>
      <c r="BL258" s="8" t="e">
        <f t="shared" si="501"/>
        <v>#N/A</v>
      </c>
      <c r="BM258" s="8" t="e">
        <f t="shared" si="502"/>
        <v>#N/A</v>
      </c>
      <c r="BN258" s="8" t="e">
        <f t="shared" si="503"/>
        <v>#N/A</v>
      </c>
    </row>
    <row r="259" spans="1:66" x14ac:dyDescent="0.25">
      <c r="A259" t="s">
        <v>32</v>
      </c>
      <c r="B259" t="s">
        <v>208</v>
      </c>
      <c r="C259" t="s">
        <v>33</v>
      </c>
      <c r="D259" s="16"/>
      <c r="E259">
        <f>VLOOKUP(A259,home!$A$2:$E$405,3,FALSE)</f>
        <v>1.268</v>
      </c>
      <c r="F259">
        <f>VLOOKUP(B259,home!$B$2:$E$405,3,FALSE)</f>
        <v>1.2525999999999999</v>
      </c>
      <c r="G259">
        <f>VLOOKUP(C259,away!$B$2:$E$405,4,FALSE)</f>
        <v>0.46389999999999998</v>
      </c>
      <c r="H259">
        <f>VLOOKUP(A259,away!$A$2:$E$405,3,FALSE)</f>
        <v>1.1471</v>
      </c>
      <c r="I259">
        <f>VLOOKUP(C259,away!$B$2:$E$405,3,FALSE)</f>
        <v>1.5896999999999999</v>
      </c>
      <c r="J259">
        <f>VLOOKUP(B259,home!$B$2:$E$405,4,FALSE)</f>
        <v>0.76919999999999999</v>
      </c>
      <c r="K259" s="3">
        <f t="shared" si="448"/>
        <v>0.73681088551999996</v>
      </c>
      <c r="L259" s="3">
        <f t="shared" si="449"/>
        <v>1.4026707140039998</v>
      </c>
      <c r="M259" s="5">
        <f t="shared" si="450"/>
        <v>0.11771585116036319</v>
      </c>
      <c r="N259" s="5">
        <f t="shared" si="451"/>
        <v>8.6734320533207704E-2</v>
      </c>
      <c r="O259" s="5">
        <f t="shared" si="452"/>
        <v>0.16511657699669519</v>
      </c>
      <c r="P259" s="5">
        <f t="shared" si="453"/>
        <v>0.12165969131096624</v>
      </c>
      <c r="Q259" s="5">
        <f t="shared" si="454"/>
        <v>3.1953395758524142E-2</v>
      </c>
      <c r="R259" s="5">
        <f t="shared" si="455"/>
        <v>0.11580209347492545</v>
      </c>
      <c r="S259" s="5">
        <f t="shared" si="456"/>
        <v>3.1433915534697668E-2</v>
      </c>
      <c r="T259" s="5">
        <f t="shared" si="457"/>
        <v>4.4820092443461433E-2</v>
      </c>
      <c r="U259" s="5">
        <f t="shared" si="458"/>
        <v>8.5324243038329625E-2</v>
      </c>
      <c r="V259" s="5">
        <f t="shared" si="459"/>
        <v>3.6096719562399467E-3</v>
      </c>
      <c r="W259" s="5">
        <f t="shared" si="460"/>
        <v>7.8478699414030618E-3</v>
      </c>
      <c r="X259" s="5">
        <f t="shared" si="461"/>
        <v>1.1007977334118362E-2</v>
      </c>
      <c r="Y259" s="5">
        <f t="shared" si="462"/>
        <v>7.7202837134938253E-3</v>
      </c>
      <c r="Z259" s="5">
        <f t="shared" si="463"/>
        <v>5.4144068379210562E-2</v>
      </c>
      <c r="AA259" s="5">
        <f t="shared" si="464"/>
        <v>3.9893938968141557E-2</v>
      </c>
      <c r="AB259" s="5">
        <f t="shared" si="465"/>
        <v>1.4697144248998605E-2</v>
      </c>
      <c r="AC259" s="5">
        <f t="shared" si="466"/>
        <v>2.3316293621522945E-4</v>
      </c>
      <c r="AD259" s="5">
        <f t="shared" si="467"/>
        <v>1.4455990002427447E-3</v>
      </c>
      <c r="AE259" s="5">
        <f t="shared" si="468"/>
        <v>2.027699381833959E-3</v>
      </c>
      <c r="AF259" s="5">
        <f t="shared" si="469"/>
        <v>1.4220972698512544E-3</v>
      </c>
      <c r="AG259" s="5">
        <f t="shared" si="470"/>
        <v>6.649113976284662E-4</v>
      </c>
      <c r="AH259" s="5">
        <f t="shared" si="471"/>
        <v>1.898657476313716E-2</v>
      </c>
      <c r="AI259" s="5">
        <f t="shared" si="472"/>
        <v>1.3989514964218774E-2</v>
      </c>
      <c r="AJ259" s="5">
        <f t="shared" si="473"/>
        <v>5.1538134543906624E-3</v>
      </c>
      <c r="AK259" s="5">
        <f t="shared" si="474"/>
        <v>1.2657952850448249E-3</v>
      </c>
      <c r="AL259" s="5">
        <f t="shared" si="475"/>
        <v>9.6389842372068944E-6</v>
      </c>
      <c r="AM259" s="5">
        <f t="shared" si="476"/>
        <v>2.1302661589513679E-4</v>
      </c>
      <c r="AN259" s="5">
        <f t="shared" si="477"/>
        <v>2.9880619541948733E-4</v>
      </c>
      <c r="AO259" s="5">
        <f t="shared" si="478"/>
        <v>2.0956334973893552E-4</v>
      </c>
      <c r="AP259" s="5">
        <f t="shared" si="479"/>
        <v>9.7982791135794244E-5</v>
      </c>
      <c r="AQ259" s="5">
        <f t="shared" si="480"/>
        <v>3.4359397900637312E-5</v>
      </c>
      <c r="AR259" s="5">
        <f t="shared" si="481"/>
        <v>5.3263824758999845E-3</v>
      </c>
      <c r="AS259" s="5">
        <f t="shared" si="482"/>
        <v>3.9245365886860766E-3</v>
      </c>
      <c r="AT259" s="5">
        <f t="shared" si="483"/>
        <v>1.4458206395827141E-3</v>
      </c>
      <c r="AU259" s="5">
        <f t="shared" si="484"/>
        <v>3.5509879525134414E-4</v>
      </c>
      <c r="AV259" s="5">
        <f t="shared" si="485"/>
        <v>6.541016444405699E-5</v>
      </c>
      <c r="AW259" s="5">
        <f t="shared" si="486"/>
        <v>2.7671998934779868E-7</v>
      </c>
      <c r="AX259" s="5">
        <f t="shared" si="487"/>
        <v>2.6160054916170759E-5</v>
      </c>
      <c r="AY259" s="5">
        <f t="shared" si="488"/>
        <v>3.6693942907649084E-5</v>
      </c>
      <c r="AZ259" s="5">
        <f t="shared" si="489"/>
        <v>2.5734759548947078E-5</v>
      </c>
      <c r="BA259" s="5">
        <f t="shared" si="490"/>
        <v>1.2032464517080955E-5</v>
      </c>
      <c r="BB259" s="5">
        <f t="shared" si="491"/>
        <v>4.2193963988504326E-6</v>
      </c>
      <c r="BC259" s="5">
        <f t="shared" si="492"/>
        <v>1.1836847518882882E-6</v>
      </c>
      <c r="BD259" s="5">
        <f t="shared" si="493"/>
        <v>1.2451934517548368E-3</v>
      </c>
      <c r="BE259" s="5">
        <f t="shared" si="494"/>
        <v>9.1747208983118656E-4</v>
      </c>
      <c r="BF259" s="5">
        <f t="shared" si="495"/>
        <v>3.3800171147420073E-4</v>
      </c>
      <c r="BG259" s="5">
        <f t="shared" si="496"/>
        <v>8.301444677952714E-5</v>
      </c>
      <c r="BH259" s="5">
        <f t="shared" si="497"/>
        <v>1.5291487010644072E-5</v>
      </c>
      <c r="BI259" s="5">
        <f t="shared" si="498"/>
        <v>2.2533868170460483E-6</v>
      </c>
      <c r="BJ259" s="8">
        <f t="shared" si="499"/>
        <v>0.19660400942689557</v>
      </c>
      <c r="BK259" s="8">
        <f t="shared" si="500"/>
        <v>0.27469862582562715</v>
      </c>
      <c r="BL259" s="8">
        <f t="shared" si="501"/>
        <v>0.47394817043141346</v>
      </c>
      <c r="BM259" s="8">
        <f t="shared" si="502"/>
        <v>0.3603765276055465</v>
      </c>
      <c r="BN259" s="8">
        <f t="shared" si="503"/>
        <v>0.63898192923468189</v>
      </c>
    </row>
    <row r="260" spans="1:66" x14ac:dyDescent="0.25">
      <c r="A260" t="s">
        <v>337</v>
      </c>
      <c r="B260" t="s">
        <v>338</v>
      </c>
      <c r="C260" t="s">
        <v>382</v>
      </c>
      <c r="D260" s="16"/>
      <c r="E260">
        <f>VLOOKUP(A260,home!$A$2:$E$405,3,FALSE)</f>
        <v>1.4091</v>
      </c>
      <c r="F260">
        <f>VLOOKUP(B260,home!$B$2:$E$405,3,FALSE)</f>
        <v>1.3548</v>
      </c>
      <c r="G260">
        <f>VLOOKUP(C260,away!$B$2:$E$405,4,FALSE)</f>
        <v>1.0968</v>
      </c>
      <c r="H260">
        <f>VLOOKUP(A260,away!$A$2:$E$405,3,FALSE)</f>
        <v>1.1182000000000001</v>
      </c>
      <c r="I260">
        <f>VLOOKUP(C260,away!$B$2:$E$405,3,FALSE)</f>
        <v>1.2195</v>
      </c>
      <c r="J260">
        <f>VLOOKUP(B260,home!$B$2:$E$405,4,FALSE)</f>
        <v>0.89429999999999998</v>
      </c>
      <c r="K260" s="3">
        <f t="shared" si="448"/>
        <v>2.0938445922239999</v>
      </c>
      <c r="L260" s="3">
        <f t="shared" si="449"/>
        <v>1.2195076340700002</v>
      </c>
      <c r="M260" s="5">
        <f t="shared" si="450"/>
        <v>3.6393968220667025E-2</v>
      </c>
      <c r="N260" s="5">
        <f t="shared" si="451"/>
        <v>7.6203313548415752E-2</v>
      </c>
      <c r="O260" s="5">
        <f t="shared" si="452"/>
        <v>4.4382722079204406E-2</v>
      </c>
      <c r="P260" s="5">
        <f t="shared" si="453"/>
        <v>9.293052261372288E-2</v>
      </c>
      <c r="Q260" s="5">
        <f t="shared" si="454"/>
        <v>7.9778947991450105E-2</v>
      </c>
      <c r="R260" s="5">
        <f t="shared" si="455"/>
        <v>2.7062534198198474E-2</v>
      </c>
      <c r="S260" s="5">
        <f t="shared" si="456"/>
        <v>5.9323580633586261E-2</v>
      </c>
      <c r="T260" s="5">
        <f t="shared" si="457"/>
        <v>9.7291036113646895E-2</v>
      </c>
      <c r="U260" s="5">
        <f t="shared" si="458"/>
        <v>5.6664740882774942E-2</v>
      </c>
      <c r="V260" s="5">
        <f t="shared" si="459"/>
        <v>1.6831150939230682E-2</v>
      </c>
      <c r="W260" s="5">
        <f t="shared" si="460"/>
        <v>5.5681572941739192E-2</v>
      </c>
      <c r="X260" s="5">
        <f t="shared" si="461"/>
        <v>6.7904103279476491E-2</v>
      </c>
      <c r="Y260" s="5">
        <f t="shared" si="462"/>
        <v>4.140478616699967E-2</v>
      </c>
      <c r="Z260" s="5">
        <f t="shared" si="463"/>
        <v>1.1000989017327831E-2</v>
      </c>
      <c r="AA260" s="5">
        <f t="shared" si="464"/>
        <v>2.3034361363047495E-2</v>
      </c>
      <c r="AB260" s="5">
        <f t="shared" si="465"/>
        <v>2.4115186487675223E-2</v>
      </c>
      <c r="AC260" s="5">
        <f t="shared" si="466"/>
        <v>2.6861038543004698E-3</v>
      </c>
      <c r="AD260" s="5">
        <f t="shared" si="467"/>
        <v>2.9147140097646691E-2</v>
      </c>
      <c r="AE260" s="5">
        <f t="shared" si="468"/>
        <v>3.5545159860387941E-2</v>
      </c>
      <c r="AF260" s="5">
        <f t="shared" si="469"/>
        <v>2.1673796901990828E-2</v>
      </c>
      <c r="AG260" s="5">
        <f t="shared" si="470"/>
        <v>8.810453593753511E-3</v>
      </c>
      <c r="AH260" s="5">
        <f t="shared" si="471"/>
        <v>3.3539475222378809E-3</v>
      </c>
      <c r="AI260" s="5">
        <f t="shared" si="472"/>
        <v>7.0226448820408707E-3</v>
      </c>
      <c r="AJ260" s="5">
        <f t="shared" si="473"/>
        <v>7.3521635046854142E-3</v>
      </c>
      <c r="AK260" s="5">
        <f t="shared" si="474"/>
        <v>5.1314292651440689E-3</v>
      </c>
      <c r="AL260" s="5">
        <f t="shared" si="475"/>
        <v>2.7435429240510841E-4</v>
      </c>
      <c r="AM260" s="5">
        <f t="shared" si="476"/>
        <v>1.2205916334450565E-2</v>
      </c>
      <c r="AN260" s="5">
        <f t="shared" si="477"/>
        <v>1.4885208150682174E-2</v>
      </c>
      <c r="AO260" s="5">
        <f t="shared" si="478"/>
        <v>9.0763124872389536E-3</v>
      </c>
      <c r="AP260" s="5">
        <f t="shared" si="479"/>
        <v>3.6895441224642587E-3</v>
      </c>
      <c r="AQ260" s="5">
        <f t="shared" si="480"/>
        <v>1.1248568058958163E-3</v>
      </c>
      <c r="AR260" s="5">
        <f t="shared" si="481"/>
        <v>8.1803292152785023E-4</v>
      </c>
      <c r="AS260" s="5">
        <f t="shared" si="482"/>
        <v>1.712833809002289E-3</v>
      </c>
      <c r="AT260" s="5">
        <f t="shared" si="483"/>
        <v>1.7932039041789393E-3</v>
      </c>
      <c r="AU260" s="5">
        <f t="shared" si="484"/>
        <v>1.2515634325066787E-3</v>
      </c>
      <c r="AV260" s="5">
        <f t="shared" si="485"/>
        <v>6.5514483124485385E-4</v>
      </c>
      <c r="AW260" s="5">
        <f t="shared" si="486"/>
        <v>1.9459793462306172E-5</v>
      </c>
      <c r="AX260" s="5">
        <f t="shared" si="487"/>
        <v>4.2595486516713212E-3</v>
      </c>
      <c r="AY260" s="5">
        <f t="shared" si="488"/>
        <v>5.1945520984057513E-3</v>
      </c>
      <c r="AZ260" s="5">
        <f t="shared" si="489"/>
        <v>3.1673979697900779E-3</v>
      </c>
      <c r="BA260" s="5">
        <f t="shared" si="490"/>
        <v>1.2875553347656066E-3</v>
      </c>
      <c r="BB260" s="5">
        <f t="shared" si="491"/>
        <v>3.9254589000855313E-4</v>
      </c>
      <c r="BC260" s="5">
        <f t="shared" si="492"/>
        <v>9.5742541917646478E-5</v>
      </c>
      <c r="BD260" s="5">
        <f t="shared" si="493"/>
        <v>1.6626623212063335E-4</v>
      </c>
      <c r="BE260" s="5">
        <f t="shared" si="494"/>
        <v>3.4813565099524844E-4</v>
      </c>
      <c r="BF260" s="5">
        <f t="shared" si="495"/>
        <v>3.6447097509839139E-4</v>
      </c>
      <c r="BG260" s="5">
        <f t="shared" si="496"/>
        <v>2.5438186007745834E-4</v>
      </c>
      <c r="BH260" s="5">
        <f t="shared" si="497"/>
        <v>1.3315902052076704E-4</v>
      </c>
      <c r="BI260" s="5">
        <f t="shared" si="498"/>
        <v>5.5762859004650538E-5</v>
      </c>
      <c r="BJ260" s="8">
        <f t="shared" si="499"/>
        <v>0.56881949088279793</v>
      </c>
      <c r="BK260" s="8">
        <f t="shared" si="500"/>
        <v>0.21363423265231815</v>
      </c>
      <c r="BL260" s="8">
        <f t="shared" si="501"/>
        <v>0.20567268568128655</v>
      </c>
      <c r="BM260" s="8">
        <f t="shared" si="502"/>
        <v>0.63720029727712824</v>
      </c>
      <c r="BN260" s="8">
        <f t="shared" si="503"/>
        <v>0.35675200865165868</v>
      </c>
    </row>
    <row r="261" spans="1:66" x14ac:dyDescent="0.25">
      <c r="A261" t="s">
        <v>337</v>
      </c>
      <c r="B261" t="s">
        <v>367</v>
      </c>
      <c r="C261" t="s">
        <v>224</v>
      </c>
      <c r="D261" s="16"/>
      <c r="E261">
        <f>VLOOKUP(A261,home!$A$2:$E$405,3,FALSE)</f>
        <v>1.4091</v>
      </c>
      <c r="F261">
        <f>VLOOKUP(B261,home!$B$2:$E$405,3,FALSE)</f>
        <v>0.9677</v>
      </c>
      <c r="G261">
        <f>VLOOKUP(C261,away!$B$2:$E$405,4,FALSE)</f>
        <v>1.5403</v>
      </c>
      <c r="H261">
        <f>VLOOKUP(A261,away!$A$2:$E$405,3,FALSE)</f>
        <v>1.1182000000000001</v>
      </c>
      <c r="I261">
        <f>VLOOKUP(C261,away!$B$2:$E$405,3,FALSE)</f>
        <v>0.72870000000000001</v>
      </c>
      <c r="J261">
        <f>VLOOKUP(B261,home!$B$2:$E$405,4,FALSE)</f>
        <v>1.3821000000000001</v>
      </c>
      <c r="K261" s="3">
        <f t="shared" si="448"/>
        <v>2.1003316236209999</v>
      </c>
      <c r="L261" s="3">
        <f t="shared" si="449"/>
        <v>1.1261797771140001</v>
      </c>
      <c r="M261" s="5">
        <f t="shared" si="450"/>
        <v>3.9695740043564368E-2</v>
      </c>
      <c r="N261" s="5">
        <f t="shared" si="451"/>
        <v>8.3374218136536685E-2</v>
      </c>
      <c r="O261" s="5">
        <f t="shared" si="452"/>
        <v>4.4704539674636612E-2</v>
      </c>
      <c r="P261" s="5">
        <f t="shared" si="453"/>
        <v>9.3894358398058916E-2</v>
      </c>
      <c r="Q261" s="5">
        <f t="shared" si="454"/>
        <v>8.7556753473421775E-2</v>
      </c>
      <c r="R261" s="5">
        <f t="shared" si="455"/>
        <v>2.5172674263383123E-2</v>
      </c>
      <c r="S261" s="5">
        <f t="shared" si="456"/>
        <v>5.5523278627050379E-2</v>
      </c>
      <c r="T261" s="5">
        <f t="shared" si="457"/>
        <v>9.8604645111523601E-2</v>
      </c>
      <c r="U261" s="5">
        <f t="shared" si="458"/>
        <v>5.2870963806494038E-2</v>
      </c>
      <c r="V261" s="5">
        <f t="shared" si="459"/>
        <v>1.459244917890757E-2</v>
      </c>
      <c r="W261" s="5">
        <f t="shared" si="460"/>
        <v>6.1299406060605202E-2</v>
      </c>
      <c r="X261" s="5">
        <f t="shared" si="461"/>
        <v>6.9034151454552953E-2</v>
      </c>
      <c r="Y261" s="5">
        <f t="shared" si="462"/>
        <v>3.8872432649171298E-2</v>
      </c>
      <c r="Z261" s="5">
        <f t="shared" si="463"/>
        <v>9.4496522304333766E-3</v>
      </c>
      <c r="AA261" s="5">
        <f t="shared" si="464"/>
        <v>1.9847403411799937E-2</v>
      </c>
      <c r="AB261" s="5">
        <f t="shared" si="465"/>
        <v>2.0843064516283372E-2</v>
      </c>
      <c r="AC261" s="5">
        <f t="shared" si="466"/>
        <v>2.157266515887676E-3</v>
      </c>
      <c r="AD261" s="5">
        <f t="shared" si="467"/>
        <v>3.2187270264568475E-2</v>
      </c>
      <c r="AE261" s="5">
        <f t="shared" si="468"/>
        <v>3.6248652852459817E-2</v>
      </c>
      <c r="AF261" s="5">
        <f t="shared" si="469"/>
        <v>2.0411249895032985E-2</v>
      </c>
      <c r="AG261" s="5">
        <f t="shared" si="470"/>
        <v>7.6622456191354675E-3</v>
      </c>
      <c r="AH261" s="5">
        <f t="shared" si="471"/>
        <v>2.6605018106685683E-3</v>
      </c>
      <c r="AI261" s="5">
        <f t="shared" si="472"/>
        <v>5.5879360876481248E-3</v>
      </c>
      <c r="AJ261" s="5">
        <f t="shared" si="473"/>
        <v>5.8682594378301825E-3</v>
      </c>
      <c r="AK261" s="5">
        <f t="shared" si="474"/>
        <v>4.1084302909623754E-3</v>
      </c>
      <c r="AL261" s="5">
        <f t="shared" si="475"/>
        <v>2.041077004037142E-4</v>
      </c>
      <c r="AM261" s="5">
        <f t="shared" si="476"/>
        <v>1.3520788322941795E-2</v>
      </c>
      <c r="AN261" s="5">
        <f t="shared" si="477"/>
        <v>1.5226838379936167E-2</v>
      </c>
      <c r="AO261" s="5">
        <f t="shared" si="478"/>
        <v>8.5740787264337107E-3</v>
      </c>
      <c r="AP261" s="5">
        <f t="shared" si="479"/>
        <v>3.2186513563643351E-3</v>
      </c>
      <c r="AQ261" s="5">
        <f t="shared" si="480"/>
        <v>9.0619501677951511E-4</v>
      </c>
      <c r="AR261" s="5">
        <f t="shared" si="481"/>
        <v>5.9924066723002385E-4</v>
      </c>
      <c r="AS261" s="5">
        <f t="shared" si="482"/>
        <v>1.2586041235429673E-3</v>
      </c>
      <c r="AT261" s="5">
        <f t="shared" si="483"/>
        <v>1.3217430211485432E-3</v>
      </c>
      <c r="AU261" s="5">
        <f t="shared" si="484"/>
        <v>9.2536622187288189E-4</v>
      </c>
      <c r="AV261" s="5">
        <f t="shared" si="485"/>
        <v>4.8589398480757521E-4</v>
      </c>
      <c r="AW261" s="5">
        <f t="shared" si="486"/>
        <v>1.3410732033544915E-5</v>
      </c>
      <c r="AX261" s="5">
        <f t="shared" si="487"/>
        <v>4.7330232151600376E-3</v>
      </c>
      <c r="AY261" s="5">
        <f t="shared" si="488"/>
        <v>5.3302350295243196E-3</v>
      </c>
      <c r="AZ261" s="5">
        <f t="shared" si="489"/>
        <v>3.0014014487574677E-3</v>
      </c>
      <c r="BA261" s="5">
        <f t="shared" si="490"/>
        <v>1.1267058715304407E-3</v>
      </c>
      <c r="BB261" s="5">
        <f t="shared" si="491"/>
        <v>3.1721834181829673E-4</v>
      </c>
      <c r="BC261" s="5">
        <f t="shared" si="492"/>
        <v>7.1448976297080341E-5</v>
      </c>
      <c r="BD261" s="5">
        <f t="shared" si="493"/>
        <v>1.1247545350979224E-4</v>
      </c>
      <c r="BE261" s="5">
        <f t="shared" si="494"/>
        <v>2.3623575188773025E-4</v>
      </c>
      <c r="BF261" s="5">
        <f t="shared" si="495"/>
        <v>2.4808671015984213E-4</v>
      </c>
      <c r="BG261" s="5">
        <f t="shared" si="496"/>
        <v>1.7368812091627124E-4</v>
      </c>
      <c r="BH261" s="5">
        <f t="shared" si="497"/>
        <v>9.1200663251938147E-5</v>
      </c>
      <c r="BI261" s="5">
        <f t="shared" si="498"/>
        <v>3.8310327424651022E-5</v>
      </c>
      <c r="BJ261" s="8">
        <f t="shared" si="499"/>
        <v>0.59127761020255132</v>
      </c>
      <c r="BK261" s="8">
        <f t="shared" si="500"/>
        <v>0.21139743549339693</v>
      </c>
      <c r="BL261" s="8">
        <f t="shared" si="501"/>
        <v>0.18715461834545857</v>
      </c>
      <c r="BM261" s="8">
        <f t="shared" si="502"/>
        <v>0.61956420798474776</v>
      </c>
      <c r="BN261" s="8">
        <f t="shared" si="503"/>
        <v>0.37439828398960145</v>
      </c>
    </row>
    <row r="262" spans="1:66" x14ac:dyDescent="0.25">
      <c r="A262" t="s">
        <v>337</v>
      </c>
      <c r="B262" t="s">
        <v>368</v>
      </c>
      <c r="C262" t="s">
        <v>374</v>
      </c>
      <c r="D262" s="16"/>
      <c r="E262">
        <f>VLOOKUP(A262,home!$A$2:$E$405,3,FALSE)</f>
        <v>1.4091</v>
      </c>
      <c r="F262">
        <f>VLOOKUP(B262,home!$B$2:$E$405,3,FALSE)</f>
        <v>1.1613</v>
      </c>
      <c r="G262">
        <f>VLOOKUP(C262,away!$B$2:$E$405,4,FALSE)</f>
        <v>1.4193</v>
      </c>
      <c r="H262">
        <f>VLOOKUP(A262,away!$A$2:$E$405,3,FALSE)</f>
        <v>1.1182000000000001</v>
      </c>
      <c r="I262">
        <f>VLOOKUP(C262,away!$B$2:$E$405,3,FALSE)</f>
        <v>0.97560000000000002</v>
      </c>
      <c r="J262">
        <f>VLOOKUP(B262,home!$B$2:$E$405,4,FALSE)</f>
        <v>0.81299999999999994</v>
      </c>
      <c r="K262" s="3">
        <f t="shared" si="448"/>
        <v>2.3225252471190001</v>
      </c>
      <c r="L262" s="3">
        <f t="shared" si="449"/>
        <v>0.88691464296</v>
      </c>
      <c r="M262" s="5">
        <f t="shared" si="450"/>
        <v>4.0379223743086223E-2</v>
      </c>
      <c r="N262" s="5">
        <f t="shared" si="451"/>
        <v>9.3781766602384728E-2</v>
      </c>
      <c r="O262" s="5">
        <f t="shared" si="452"/>
        <v>3.5812924809101275E-2</v>
      </c>
      <c r="P262" s="5">
        <f t="shared" si="453"/>
        <v>8.3176422042312112E-2</v>
      </c>
      <c r="Q262" s="5">
        <f t="shared" si="454"/>
        <v>0.10890526032673001</v>
      </c>
      <c r="R262" s="5">
        <f t="shared" si="455"/>
        <v>1.5881503710208689E-2</v>
      </c>
      <c r="S262" s="5">
        <f t="shared" si="456"/>
        <v>4.2833396375935688E-2</v>
      </c>
      <c r="T262" s="5">
        <f t="shared" si="457"/>
        <v>9.6589670079147608E-2</v>
      </c>
      <c r="U262" s="5">
        <f t="shared" si="458"/>
        <v>3.6885193329173747E-2</v>
      </c>
      <c r="V262" s="5">
        <f t="shared" si="459"/>
        <v>9.8035252461579833E-3</v>
      </c>
      <c r="W262" s="5">
        <f t="shared" si="460"/>
        <v>8.4311738884299214E-2</v>
      </c>
      <c r="X262" s="5">
        <f t="shared" si="461"/>
        <v>7.4777315789904999E-2</v>
      </c>
      <c r="Y262" s="5">
        <f t="shared" si="462"/>
        <v>3.3160548167655374E-2</v>
      </c>
      <c r="Z262" s="5">
        <f t="shared" si="463"/>
        <v>4.6951793976025523E-3</v>
      </c>
      <c r="AA262" s="5">
        <f t="shared" si="464"/>
        <v>1.0904672690684904E-2</v>
      </c>
      <c r="AB262" s="5">
        <f t="shared" si="465"/>
        <v>1.2663188817842388E-2</v>
      </c>
      <c r="AC262" s="5">
        <f t="shared" si="466"/>
        <v>1.262131360184511E-3</v>
      </c>
      <c r="AD262" s="5">
        <f t="shared" si="467"/>
        <v>4.89540355468224E-2</v>
      </c>
      <c r="AE262" s="5">
        <f t="shared" si="468"/>
        <v>4.3418050958461143E-2</v>
      </c>
      <c r="AF262" s="5">
        <f t="shared" si="469"/>
        <v>1.9254052581921321E-2</v>
      </c>
      <c r="AG262" s="5">
        <f t="shared" si="470"/>
        <v>5.6922337237426054E-3</v>
      </c>
      <c r="AH262" s="5">
        <f t="shared" si="471"/>
        <v>1.0410558397644539E-3</v>
      </c>
      <c r="AI262" s="5">
        <f t="shared" si="472"/>
        <v>2.417878471513616E-3</v>
      </c>
      <c r="AJ262" s="5">
        <f t="shared" si="473"/>
        <v>2.8077918972779364E-3</v>
      </c>
      <c r="AK262" s="5">
        <f t="shared" si="474"/>
        <v>2.1737225233613884E-3</v>
      </c>
      <c r="AL262" s="5">
        <f t="shared" si="475"/>
        <v>1.0399364916520378E-4</v>
      </c>
      <c r="AM262" s="5">
        <f t="shared" si="476"/>
        <v>2.273939670117121E-2</v>
      </c>
      <c r="AN262" s="5">
        <f t="shared" si="477"/>
        <v>2.0167903906345069E-2</v>
      </c>
      <c r="AO262" s="5">
        <f t="shared" si="478"/>
        <v>8.9436046461738115E-3</v>
      </c>
      <c r="AP262" s="5">
        <f t="shared" si="479"/>
        <v>2.6440713071788809E-3</v>
      </c>
      <c r="AQ262" s="5">
        <f t="shared" si="480"/>
        <v>5.8626638984183438E-4</v>
      </c>
      <c r="AR262" s="5">
        <f t="shared" si="481"/>
        <v>1.8466553368522276E-4</v>
      </c>
      <c r="AS262" s="5">
        <f t="shared" si="482"/>
        <v>4.2889036425663399E-4</v>
      </c>
      <c r="AT262" s="5">
        <f t="shared" si="483"/>
        <v>4.9805434961604851E-4</v>
      </c>
      <c r="AU262" s="5">
        <f t="shared" si="484"/>
        <v>3.855812671402353E-4</v>
      </c>
      <c r="AV262" s="5">
        <f t="shared" si="485"/>
        <v>2.2388055693733301E-4</v>
      </c>
      <c r="AW262" s="5">
        <f t="shared" si="486"/>
        <v>5.9504058240169099E-6</v>
      </c>
      <c r="AX262" s="5">
        <f t="shared" si="487"/>
        <v>8.8021371571207676E-3</v>
      </c>
      <c r="AY262" s="5">
        <f t="shared" si="488"/>
        <v>7.8067443339927163E-3</v>
      </c>
      <c r="AZ262" s="5">
        <f t="shared" si="489"/>
        <v>3.4619579318315758E-3</v>
      </c>
      <c r="BA262" s="5">
        <f t="shared" si="490"/>
        <v>1.0234870610176473E-3</v>
      </c>
      <c r="BB262" s="5">
        <f t="shared" si="491"/>
        <v>2.2693641532416163E-4</v>
      </c>
      <c r="BC262" s="5">
        <f t="shared" si="492"/>
        <v>4.0254645954370225E-5</v>
      </c>
      <c r="BD262" s="5">
        <f t="shared" si="493"/>
        <v>2.7297094312574521E-5</v>
      </c>
      <c r="BE262" s="5">
        <f t="shared" si="494"/>
        <v>6.3398190713942785E-5</v>
      </c>
      <c r="BF262" s="5">
        <f t="shared" si="495"/>
        <v>7.3621949277398745E-5</v>
      </c>
      <c r="BG262" s="5">
        <f t="shared" si="496"/>
        <v>5.6996278646291006E-5</v>
      </c>
      <c r="BH262" s="5">
        <f t="shared" si="497"/>
        <v>3.309382403696009E-5</v>
      </c>
      <c r="BI262" s="5">
        <f t="shared" si="498"/>
        <v>1.5372248369910696E-5</v>
      </c>
      <c r="BJ262" s="8">
        <f t="shared" si="499"/>
        <v>0.68528743315702145</v>
      </c>
      <c r="BK262" s="8">
        <f t="shared" si="500"/>
        <v>0.18536543675083444</v>
      </c>
      <c r="BL262" s="8">
        <f t="shared" si="501"/>
        <v>0.12257878374592095</v>
      </c>
      <c r="BM262" s="8">
        <f t="shared" si="502"/>
        <v>0.61218893788938777</v>
      </c>
      <c r="BN262" s="8">
        <f t="shared" si="503"/>
        <v>0.37793710123382307</v>
      </c>
    </row>
    <row r="263" spans="1:66" x14ac:dyDescent="0.25">
      <c r="A263" t="s">
        <v>337</v>
      </c>
      <c r="B263" t="s">
        <v>403</v>
      </c>
      <c r="C263" t="s">
        <v>408</v>
      </c>
      <c r="D263" s="16"/>
      <c r="E263">
        <f>VLOOKUP(A263,home!$A$2:$E$405,3,FALSE)</f>
        <v>1.4091</v>
      </c>
      <c r="F263">
        <f>VLOOKUP(B263,home!$B$2:$E$405,3,FALSE)</f>
        <v>1.2258</v>
      </c>
      <c r="G263">
        <f>VLOOKUP(C263,away!$B$2:$E$405,4,FALSE)</f>
        <v>0.9677</v>
      </c>
      <c r="H263">
        <f>VLOOKUP(A263,away!$A$2:$E$405,3,FALSE)</f>
        <v>1.1182000000000001</v>
      </c>
      <c r="I263">
        <f>VLOOKUP(C263,away!$B$2:$E$405,3,FALSE)</f>
        <v>1.1382000000000001</v>
      </c>
      <c r="J263">
        <f>VLOOKUP(B263,home!$B$2:$E$405,4,FALSE)</f>
        <v>1.1382000000000001</v>
      </c>
      <c r="K263" s="3">
        <f t="shared" si="448"/>
        <v>1.6714838046060001</v>
      </c>
      <c r="L263" s="3">
        <f t="shared" si="449"/>
        <v>1.4486272501680004</v>
      </c>
      <c r="M263" s="5">
        <f t="shared" si="450"/>
        <v>4.415226482762221E-2</v>
      </c>
      <c r="N263" s="5">
        <f t="shared" si="451"/>
        <v>7.3799795596045645E-2</v>
      </c>
      <c r="O263" s="5">
        <f t="shared" si="452"/>
        <v>6.3960173985927682E-2</v>
      </c>
      <c r="P263" s="5">
        <f t="shared" si="453"/>
        <v>0.10690839495726011</v>
      </c>
      <c r="Q263" s="5">
        <f t="shared" si="454"/>
        <v>6.1677581561011767E-2</v>
      </c>
      <c r="R263" s="5">
        <f t="shared" si="455"/>
        <v>4.6327225480750654E-2</v>
      </c>
      <c r="S263" s="5">
        <f t="shared" si="456"/>
        <v>6.47158472898266E-2</v>
      </c>
      <c r="T263" s="5">
        <f t="shared" si="457"/>
        <v>8.9347825373741044E-2</v>
      </c>
      <c r="U263" s="5">
        <f t="shared" si="458"/>
        <v>7.7435207103405124E-2</v>
      </c>
      <c r="V263" s="5">
        <f t="shared" si="459"/>
        <v>1.741112989350261E-2</v>
      </c>
      <c r="W263" s="5">
        <f t="shared" si="460"/>
        <v>3.4364359562165596E-2</v>
      </c>
      <c r="X263" s="5">
        <f t="shared" si="461"/>
        <v>4.9781147696324378E-2</v>
      </c>
      <c r="Y263" s="5">
        <f t="shared" si="462"/>
        <v>3.6057163548766744E-2</v>
      </c>
      <c r="Z263" s="5">
        <f t="shared" si="463"/>
        <v>2.2370293752030913E-2</v>
      </c>
      <c r="AA263" s="5">
        <f t="shared" si="464"/>
        <v>3.7391583710798461E-2</v>
      </c>
      <c r="AB263" s="5">
        <f t="shared" si="465"/>
        <v>3.1249713300584583E-2</v>
      </c>
      <c r="AC263" s="5">
        <f t="shared" si="466"/>
        <v>2.6349100643165407E-3</v>
      </c>
      <c r="AD263" s="5">
        <f t="shared" si="467"/>
        <v>1.4359867615954289E-2</v>
      </c>
      <c r="AE263" s="5">
        <f t="shared" si="468"/>
        <v>2.0802095537276383E-2</v>
      </c>
      <c r="AF263" s="5">
        <f t="shared" si="469"/>
        <v>1.506724122794836E-2</v>
      </c>
      <c r="AG263" s="5">
        <f t="shared" si="470"/>
        <v>7.2756054092202533E-3</v>
      </c>
      <c r="AH263" s="5">
        <f t="shared" si="471"/>
        <v>8.1015542808637337E-3</v>
      </c>
      <c r="AI263" s="5">
        <f t="shared" si="472"/>
        <v>1.3541616772600141E-2</v>
      </c>
      <c r="AJ263" s="5">
        <f t="shared" si="473"/>
        <v>1.1317296561791057E-2</v>
      </c>
      <c r="AK263" s="5">
        <f t="shared" si="474"/>
        <v>6.3055593049856371E-3</v>
      </c>
      <c r="AL263" s="5">
        <f t="shared" si="475"/>
        <v>2.5520231583371113E-4</v>
      </c>
      <c r="AM263" s="5">
        <f t="shared" si="476"/>
        <v>4.8004572312707536E-3</v>
      </c>
      <c r="AN263" s="5">
        <f t="shared" si="477"/>
        <v>6.9540731584848449E-3</v>
      </c>
      <c r="AO263" s="5">
        <f t="shared" si="478"/>
        <v>5.0369299385215017E-3</v>
      </c>
      <c r="AP263" s="5">
        <f t="shared" si="479"/>
        <v>2.4322113220430928E-3</v>
      </c>
      <c r="AQ263" s="5">
        <f t="shared" si="480"/>
        <v>8.8084189981969048E-4</v>
      </c>
      <c r="AR263" s="5">
        <f t="shared" si="481"/>
        <v>2.3472264599948851E-3</v>
      </c>
      <c r="AS263" s="5">
        <f t="shared" si="482"/>
        <v>3.9233510136241229E-3</v>
      </c>
      <c r="AT263" s="5">
        <f t="shared" si="483"/>
        <v>3.278908839528629E-3</v>
      </c>
      <c r="AU263" s="5">
        <f t="shared" si="484"/>
        <v>1.8268810073505184E-3</v>
      </c>
      <c r="AV263" s="5">
        <f t="shared" si="485"/>
        <v>7.6340050418217194E-4</v>
      </c>
      <c r="AW263" s="5">
        <f t="shared" si="486"/>
        <v>1.7164886407976926E-5</v>
      </c>
      <c r="AX263" s="5">
        <f t="shared" si="487"/>
        <v>1.3373144194621372E-3</v>
      </c>
      <c r="AY263" s="5">
        <f t="shared" si="488"/>
        <v>1.9372701100754516E-3</v>
      </c>
      <c r="AZ263" s="5">
        <f t="shared" si="489"/>
        <v>1.4031911361956308E-3</v>
      </c>
      <c r="BA263" s="5">
        <f t="shared" si="490"/>
        <v>6.7756697236239622E-4</v>
      </c>
      <c r="BB263" s="5">
        <f t="shared" si="491"/>
        <v>2.4538549499449888E-4</v>
      </c>
      <c r="BC263" s="5">
        <f t="shared" si="492"/>
        <v>7.1094422968998904E-5</v>
      </c>
      <c r="BD263" s="5">
        <f t="shared" si="493"/>
        <v>5.6670936871065975E-4</v>
      </c>
      <c r="BE263" s="5">
        <f t="shared" si="494"/>
        <v>9.4724553171835802E-4</v>
      </c>
      <c r="BF263" s="5">
        <f t="shared" si="495"/>
        <v>7.9165278262631749E-4</v>
      </c>
      <c r="BG263" s="5">
        <f t="shared" si="496"/>
        <v>4.4107826834372113E-4</v>
      </c>
      <c r="BH263" s="5">
        <f t="shared" si="497"/>
        <v>1.8431379552504739E-4</v>
      </c>
      <c r="BI263" s="5">
        <f t="shared" si="498"/>
        <v>6.1615504837115714E-5</v>
      </c>
      <c r="BJ263" s="8">
        <f t="shared" si="499"/>
        <v>0.42830901923465337</v>
      </c>
      <c r="BK263" s="8">
        <f t="shared" si="500"/>
        <v>0.2380150194584372</v>
      </c>
      <c r="BL263" s="8">
        <f t="shared" si="501"/>
        <v>0.31076231357814865</v>
      </c>
      <c r="BM263" s="8">
        <f t="shared" si="502"/>
        <v>0.60071110439098485</v>
      </c>
      <c r="BN263" s="8">
        <f t="shared" si="503"/>
        <v>0.39682543640861806</v>
      </c>
    </row>
    <row r="264" spans="1:66" x14ac:dyDescent="0.25">
      <c r="A264" t="s">
        <v>337</v>
      </c>
      <c r="B264" t="s">
        <v>411</v>
      </c>
      <c r="C264" t="s">
        <v>373</v>
      </c>
      <c r="D264" s="16"/>
      <c r="E264">
        <f>VLOOKUP(A264,home!$A$2:$E$405,3,FALSE)</f>
        <v>1.4091</v>
      </c>
      <c r="F264">
        <f>VLOOKUP(B264,home!$B$2:$E$405,3,FALSE)</f>
        <v>1.4582999999999999</v>
      </c>
      <c r="G264">
        <f>VLOOKUP(C264,away!$B$2:$E$405,4,FALSE)</f>
        <v>0.8387</v>
      </c>
      <c r="H264">
        <f>VLOOKUP(A264,away!$A$2:$E$405,3,FALSE)</f>
        <v>1.1182000000000001</v>
      </c>
      <c r="I264">
        <f>VLOOKUP(C264,away!$B$2:$E$405,3,FALSE)</f>
        <v>0.48780000000000001</v>
      </c>
      <c r="J264">
        <f>VLOOKUP(B264,home!$B$2:$E$405,4,FALSE)</f>
        <v>0.33560000000000001</v>
      </c>
      <c r="K264" s="3">
        <f t="shared" si="448"/>
        <v>1.7234366875109999</v>
      </c>
      <c r="L264" s="3">
        <f t="shared" si="449"/>
        <v>0.183055691376</v>
      </c>
      <c r="M264" s="5">
        <f t="shared" si="450"/>
        <v>0.14860070849847468</v>
      </c>
      <c r="N264" s="5">
        <f t="shared" si="451"/>
        <v>0.25610391281639888</v>
      </c>
      <c r="O264" s="5">
        <f t="shared" si="452"/>
        <v>2.7202205433151723E-2</v>
      </c>
      <c r="P264" s="5">
        <f t="shared" si="453"/>
        <v>4.6881278824704727E-2</v>
      </c>
      <c r="Q264" s="5">
        <f t="shared" si="454"/>
        <v>0.22068943958145024</v>
      </c>
      <c r="R264" s="5">
        <f t="shared" si="455"/>
        <v>2.4897592612587857E-3</v>
      </c>
      <c r="S264" s="5">
        <f t="shared" si="456"/>
        <v>3.6975838245452705E-3</v>
      </c>
      <c r="T264" s="5">
        <f t="shared" si="457"/>
        <v>4.0398457941964352E-2</v>
      </c>
      <c r="U264" s="5">
        <f t="shared" si="458"/>
        <v>4.2909424539236745E-3</v>
      </c>
      <c r="V264" s="5">
        <f t="shared" si="459"/>
        <v>1.2961464914774484E-4</v>
      </c>
      <c r="W264" s="5">
        <f t="shared" si="460"/>
        <v>0.12678142557363783</v>
      </c>
      <c r="X264" s="5">
        <f t="shared" si="461"/>
        <v>2.3208061512017163E-2</v>
      </c>
      <c r="Y264" s="5">
        <f t="shared" si="462"/>
        <v>2.1241838727895186E-3</v>
      </c>
      <c r="Z264" s="5">
        <f t="shared" si="463"/>
        <v>1.5192153430984201E-4</v>
      </c>
      <c r="AA264" s="5">
        <f t="shared" si="464"/>
        <v>2.6182714585254278E-4</v>
      </c>
      <c r="AB264" s="5">
        <f t="shared" si="465"/>
        <v>2.2562125447428294E-4</v>
      </c>
      <c r="AC264" s="5">
        <f t="shared" si="466"/>
        <v>2.555716493490036E-6</v>
      </c>
      <c r="AD264" s="5">
        <f t="shared" si="467"/>
        <v>5.4624940032138233E-2</v>
      </c>
      <c r="AE264" s="5">
        <f t="shared" si="468"/>
        <v>9.9994061639556032E-3</v>
      </c>
      <c r="AF264" s="5">
        <f t="shared" si="469"/>
        <v>9.1522410434616438E-4</v>
      </c>
      <c r="AG264" s="5">
        <f t="shared" si="470"/>
        <v>5.5845660395022492E-5</v>
      </c>
      <c r="AH264" s="5">
        <f t="shared" si="471"/>
        <v>6.9525253744977079E-6</v>
      </c>
      <c r="AI264" s="5">
        <f t="shared" si="472"/>
        <v>1.1982237301260503E-5</v>
      </c>
      <c r="AJ264" s="5">
        <f t="shared" si="473"/>
        <v>1.0325313681727574E-5</v>
      </c>
      <c r="AK264" s="5">
        <f t="shared" si="474"/>
        <v>5.9316748030495257E-6</v>
      </c>
      <c r="AL264" s="5">
        <f t="shared" si="475"/>
        <v>3.2251597920055145E-8</v>
      </c>
      <c r="AM264" s="5">
        <f t="shared" si="476"/>
        <v>1.8828525140895069E-2</v>
      </c>
      <c r="AN264" s="5">
        <f t="shared" si="477"/>
        <v>3.4466686872569449E-3</v>
      </c>
      <c r="AO264" s="5">
        <f t="shared" si="478"/>
        <v>3.1546615974491508E-4</v>
      </c>
      <c r="AP264" s="5">
        <f t="shared" si="479"/>
        <v>1.9249291992612365E-5</v>
      </c>
      <c r="AQ264" s="5">
        <f t="shared" si="480"/>
        <v>8.8092311355153925E-7</v>
      </c>
      <c r="AR264" s="5">
        <f t="shared" si="481"/>
        <v>2.545398678475725E-7</v>
      </c>
      <c r="AS264" s="5">
        <f t="shared" si="482"/>
        <v>4.3868334668270794E-7</v>
      </c>
      <c r="AT264" s="5">
        <f t="shared" si="483"/>
        <v>3.7802148693654293E-7</v>
      </c>
      <c r="AU264" s="5">
        <f t="shared" si="484"/>
        <v>2.1716536641796611E-7</v>
      </c>
      <c r="AV264" s="5">
        <f t="shared" si="485"/>
        <v>9.3567689935373075E-8</v>
      </c>
      <c r="AW264" s="5">
        <f t="shared" si="486"/>
        <v>2.8263588786767822E-10</v>
      </c>
      <c r="AX264" s="5">
        <f t="shared" si="487"/>
        <v>5.4082951665902863E-3</v>
      </c>
      <c r="AY264" s="5">
        <f t="shared" si="488"/>
        <v>9.9001921088566393E-4</v>
      </c>
      <c r="AZ264" s="5">
        <f t="shared" si="489"/>
        <v>9.0614325562098557E-5</v>
      </c>
      <c r="BA264" s="5">
        <f t="shared" si="490"/>
        <v>5.529156004779967E-6</v>
      </c>
      <c r="BB264" s="5">
        <f t="shared" si="491"/>
        <v>2.530358687951897E-7</v>
      </c>
      <c r="BC264" s="5">
        <f t="shared" si="492"/>
        <v>9.2639311810460635E-9</v>
      </c>
      <c r="BD264" s="5">
        <f t="shared" si="493"/>
        <v>7.765828581932165E-9</v>
      </c>
      <c r="BE264" s="5">
        <f t="shared" si="494"/>
        <v>1.3383913887023414E-8</v>
      </c>
      <c r="BF264" s="5">
        <f t="shared" si="495"/>
        <v>1.1533164107692054E-8</v>
      </c>
      <c r="BG264" s="5">
        <f t="shared" si="496"/>
        <v>6.6255593820938503E-9</v>
      </c>
      <c r="BH264" s="5">
        <f t="shared" si="497"/>
        <v>2.854683028595815E-9</v>
      </c>
      <c r="BI264" s="5">
        <f t="shared" si="498"/>
        <v>9.8397309253940827E-10</v>
      </c>
      <c r="BJ264" s="8">
        <f t="shared" si="499"/>
        <v>0.76400640762093908</v>
      </c>
      <c r="BK264" s="8">
        <f t="shared" si="500"/>
        <v>0.20030179297584946</v>
      </c>
      <c r="BL264" s="8">
        <f t="shared" si="501"/>
        <v>3.4506972424701451E-2</v>
      </c>
      <c r="BM264" s="8">
        <f t="shared" si="502"/>
        <v>0.29600977121211092</v>
      </c>
      <c r="BN264" s="8">
        <f t="shared" si="503"/>
        <v>0.70196730441543909</v>
      </c>
    </row>
    <row r="265" spans="1:66" x14ac:dyDescent="0.25">
      <c r="A265" t="s">
        <v>344</v>
      </c>
      <c r="B265" t="s">
        <v>350</v>
      </c>
      <c r="C265" t="s">
        <v>422</v>
      </c>
      <c r="D265" s="16"/>
      <c r="E265">
        <f>VLOOKUP(A265,home!$A$2:$E$405,3,FALSE)</f>
        <v>1.3090999999999999</v>
      </c>
      <c r="F265">
        <f>VLOOKUP(B265,home!$B$2:$E$405,3,FALSE)</f>
        <v>1.0417000000000001</v>
      </c>
      <c r="G265">
        <f>VLOOKUP(C265,away!$B$2:$E$405,4,FALSE)</f>
        <v>0.90280000000000005</v>
      </c>
      <c r="H265">
        <f>VLOOKUP(A265,away!$A$2:$E$405,3,FALSE)</f>
        <v>1.3545</v>
      </c>
      <c r="I265">
        <f>VLOOKUP(C265,away!$B$2:$E$405,3,FALSE)</f>
        <v>1.5437000000000001</v>
      </c>
      <c r="J265">
        <f>VLOOKUP(B265,home!$B$2:$E$405,4,FALSE)</f>
        <v>1.2081</v>
      </c>
      <c r="K265" s="3">
        <f t="shared" si="448"/>
        <v>1.2311388535159999</v>
      </c>
      <c r="L265" s="3">
        <f t="shared" si="449"/>
        <v>2.5260666073649998</v>
      </c>
      <c r="M265" s="5">
        <f t="shared" si="450"/>
        <v>2.3348898699550674E-2</v>
      </c>
      <c r="N265" s="5">
        <f t="shared" si="451"/>
        <v>2.8745736375826038E-2</v>
      </c>
      <c r="O265" s="5">
        <f t="shared" si="452"/>
        <v>5.8980873323683021E-2</v>
      </c>
      <c r="P265" s="5">
        <f t="shared" si="453"/>
        <v>7.2613644763091539E-2</v>
      </c>
      <c r="Q265" s="5">
        <f t="shared" si="454"/>
        <v>1.7694996462603828E-2</v>
      </c>
      <c r="R265" s="5">
        <f t="shared" si="455"/>
        <v>7.4494807288090409E-2</v>
      </c>
      <c r="S265" s="5">
        <f t="shared" si="456"/>
        <v>5.6455996850527289E-2</v>
      </c>
      <c r="T265" s="5">
        <f t="shared" si="457"/>
        <v>4.4698739681625313E-2</v>
      </c>
      <c r="U265" s="5">
        <f t="shared" si="458"/>
        <v>9.1713451637554982E-2</v>
      </c>
      <c r="V265" s="5">
        <f t="shared" si="459"/>
        <v>1.950829912223509E-2</v>
      </c>
      <c r="W265" s="5">
        <f t="shared" si="460"/>
        <v>7.2616658859799166E-3</v>
      </c>
      <c r="X265" s="5">
        <f t="shared" si="461"/>
        <v>1.8343451708415441E-2</v>
      </c>
      <c r="Y265" s="5">
        <f t="shared" si="462"/>
        <v>2.3168390412220356E-2</v>
      </c>
      <c r="Z265" s="5">
        <f t="shared" si="463"/>
        <v>6.2726281704178669E-2</v>
      </c>
      <c r="AA265" s="5">
        <f t="shared" si="464"/>
        <v>7.7224762542604172E-2</v>
      </c>
      <c r="AB265" s="5">
        <f t="shared" si="465"/>
        <v>4.753720280987353E-2</v>
      </c>
      <c r="AC265" s="5">
        <f t="shared" si="466"/>
        <v>3.7918509578927467E-3</v>
      </c>
      <c r="AD265" s="5">
        <f t="shared" si="467"/>
        <v>2.2350297533703925E-3</v>
      </c>
      <c r="AE265" s="5">
        <f t="shared" si="468"/>
        <v>5.645834026456179E-3</v>
      </c>
      <c r="AF265" s="5">
        <f t="shared" si="469"/>
        <v>7.1308764024780192E-3</v>
      </c>
      <c r="AG265" s="5">
        <f t="shared" si="470"/>
        <v>6.0043562538489286E-3</v>
      </c>
      <c r="AH265" s="5">
        <f t="shared" si="471"/>
        <v>3.9612691404273974E-2</v>
      </c>
      <c r="AI265" s="5">
        <f t="shared" si="472"/>
        <v>4.8768723480140969E-2</v>
      </c>
      <c r="AJ265" s="5">
        <f t="shared" si="473"/>
        <v>3.0020535156389798E-2</v>
      </c>
      <c r="AK265" s="5">
        <f t="shared" si="474"/>
        <v>1.2319815744791502E-2</v>
      </c>
      <c r="AL265" s="5">
        <f t="shared" si="475"/>
        <v>4.7169696865627408E-4</v>
      </c>
      <c r="AM265" s="5">
        <f t="shared" si="476"/>
        <v>5.5032639362771394E-4</v>
      </c>
      <c r="AN265" s="5">
        <f t="shared" si="477"/>
        <v>1.3901611260945747E-3</v>
      </c>
      <c r="AO265" s="5">
        <f t="shared" si="478"/>
        <v>1.7558197997422154E-3</v>
      </c>
      <c r="AP265" s="5">
        <f t="shared" si="479"/>
        <v>1.4784392548930372E-3</v>
      </c>
      <c r="AQ265" s="5">
        <f t="shared" si="480"/>
        <v>9.336590082007234E-4</v>
      </c>
      <c r="AR265" s="5">
        <f t="shared" si="481"/>
        <v>2.0012859396838199E-2</v>
      </c>
      <c r="AS265" s="5">
        <f t="shared" si="482"/>
        <v>2.4638608773400288E-2</v>
      </c>
      <c r="AT265" s="5">
        <f t="shared" si="483"/>
        <v>1.5166774278756647E-2</v>
      </c>
      <c r="AU265" s="5">
        <f t="shared" si="484"/>
        <v>6.2241350323614716E-3</v>
      </c>
      <c r="AV265" s="5">
        <f t="shared" si="485"/>
        <v>1.9156936169675701E-3</v>
      </c>
      <c r="AW265" s="5">
        <f t="shared" si="486"/>
        <v>4.0748574433825651E-5</v>
      </c>
      <c r="AX265" s="5">
        <f t="shared" si="487"/>
        <v>1.1292136755173648E-4</v>
      </c>
      <c r="AY265" s="5">
        <f t="shared" si="488"/>
        <v>2.8524689583043112E-4</v>
      </c>
      <c r="AZ265" s="5">
        <f t="shared" si="489"/>
        <v>3.6027632920588735E-4</v>
      </c>
      <c r="BA265" s="5">
        <f t="shared" si="490"/>
        <v>3.0336066821034391E-4</v>
      </c>
      <c r="BB265" s="5">
        <f t="shared" si="491"/>
        <v>1.9157731348852075E-4</v>
      </c>
      <c r="BC265" s="5">
        <f t="shared" si="492"/>
        <v>9.6787410866409668E-5</v>
      </c>
      <c r="BD265" s="5">
        <f t="shared" si="493"/>
        <v>8.4256359733739742E-3</v>
      </c>
      <c r="BE265" s="5">
        <f t="shared" si="494"/>
        <v>1.0373127812402801E-2</v>
      </c>
      <c r="BF265" s="5">
        <f t="shared" si="495"/>
        <v>6.3853803411682607E-3</v>
      </c>
      <c r="BG265" s="5">
        <f t="shared" si="496"/>
        <v>2.6204299441631653E-3</v>
      </c>
      <c r="BH265" s="5">
        <f t="shared" si="497"/>
        <v>8.0652827929400951E-4</v>
      </c>
      <c r="BI265" s="5">
        <f t="shared" si="498"/>
        <v>1.9858966021965157E-4</v>
      </c>
      <c r="BJ265" s="8">
        <f t="shared" si="499"/>
        <v>0.168387652530536</v>
      </c>
      <c r="BK265" s="8">
        <f t="shared" si="500"/>
        <v>0.17647563425778406</v>
      </c>
      <c r="BL265" s="8">
        <f t="shared" si="501"/>
        <v>0.57744062649634864</v>
      </c>
      <c r="BM265" s="8">
        <f t="shared" si="502"/>
        <v>0.70890673975460494</v>
      </c>
      <c r="BN265" s="8">
        <f t="shared" si="503"/>
        <v>0.27587895691284553</v>
      </c>
    </row>
    <row r="266" spans="1:66" x14ac:dyDescent="0.25">
      <c r="A266" t="s">
        <v>344</v>
      </c>
      <c r="B266" t="s">
        <v>370</v>
      </c>
      <c r="C266" t="s">
        <v>424</v>
      </c>
      <c r="D266" s="16"/>
      <c r="E266">
        <f>VLOOKUP(A266,home!$A$2:$E$405,3,FALSE)</f>
        <v>1.3090999999999999</v>
      </c>
      <c r="F266">
        <f>VLOOKUP(B266,home!$B$2:$E$405,3,FALSE)</f>
        <v>0.625</v>
      </c>
      <c r="G266">
        <f>VLOOKUP(C266,away!$B$2:$E$405,4,FALSE)</f>
        <v>0.83330000000000004</v>
      </c>
      <c r="H266">
        <f>VLOOKUP(A266,away!$A$2:$E$405,3,FALSE)</f>
        <v>1.3545</v>
      </c>
      <c r="I266">
        <f>VLOOKUP(C266,away!$B$2:$E$405,3,FALSE)</f>
        <v>1.0739000000000001</v>
      </c>
      <c r="J266">
        <f>VLOOKUP(B266,home!$B$2:$E$405,4,FALSE)</f>
        <v>1.2751999999999999</v>
      </c>
      <c r="K266" s="3">
        <f t="shared" si="448"/>
        <v>0.68179564375000001</v>
      </c>
      <c r="L266" s="3">
        <f t="shared" si="449"/>
        <v>1.8549027957599999</v>
      </c>
      <c r="M266" s="5">
        <f t="shared" si="450"/>
        <v>7.9127212287418466E-2</v>
      </c>
      <c r="N266" s="5">
        <f t="shared" si="451"/>
        <v>5.3948588639643379E-2</v>
      </c>
      <c r="O266" s="5">
        <f t="shared" si="452"/>
        <v>0.14677328729262751</v>
      </c>
      <c r="P266" s="5">
        <f t="shared" si="453"/>
        <v>0.10006938789498067</v>
      </c>
      <c r="Q266" s="5">
        <f t="shared" si="454"/>
        <v>1.8390956360484798E-2</v>
      </c>
      <c r="R266" s="5">
        <f t="shared" si="455"/>
        <v>0.13612509047099025</v>
      </c>
      <c r="S266" s="5">
        <f t="shared" si="456"/>
        <v>3.1638554247627501E-2</v>
      </c>
      <c r="T266" s="5">
        <f t="shared" si="457"/>
        <v>3.4113436369763404E-2</v>
      </c>
      <c r="U266" s="5">
        <f t="shared" si="458"/>
        <v>9.2809493688195785E-2</v>
      </c>
      <c r="V266" s="5">
        <f t="shared" si="459"/>
        <v>4.4457956665499209E-3</v>
      </c>
      <c r="W266" s="5">
        <f t="shared" si="460"/>
        <v>4.1796246436582958E-3</v>
      </c>
      <c r="X266" s="5">
        <f t="shared" si="461"/>
        <v>7.7527974367491669E-3</v>
      </c>
      <c r="Y266" s="5">
        <f t="shared" si="462"/>
        <v>7.1903428201934962E-3</v>
      </c>
      <c r="Z266" s="5">
        <f t="shared" si="463"/>
        <v>8.4166270295907605E-2</v>
      </c>
      <c r="AA266" s="5">
        <f t="shared" si="464"/>
        <v>5.7384196438434829E-2</v>
      </c>
      <c r="AB266" s="5">
        <f t="shared" si="465"/>
        <v>1.9562147575909565E-2</v>
      </c>
      <c r="AC266" s="5">
        <f t="shared" si="466"/>
        <v>3.5140253760126706E-4</v>
      </c>
      <c r="AD266" s="5">
        <f t="shared" si="467"/>
        <v>7.1241246863909297E-4</v>
      </c>
      <c r="AE266" s="5">
        <f t="shared" si="468"/>
        <v>1.3214558798129367E-3</v>
      </c>
      <c r="AF266" s="5">
        <f t="shared" si="469"/>
        <v>1.2255861029692536E-3</v>
      </c>
      <c r="AG266" s="5">
        <f t="shared" si="470"/>
        <v>7.5778102961409082E-4</v>
      </c>
      <c r="AH266" s="5">
        <f t="shared" si="471"/>
        <v>3.9030062520142711E-2</v>
      </c>
      <c r="AI266" s="5">
        <f t="shared" si="472"/>
        <v>2.6610526601523445E-2</v>
      </c>
      <c r="AJ266" s="5">
        <f t="shared" si="473"/>
        <v>9.0714705574060882E-3</v>
      </c>
      <c r="AK266" s="5">
        <f t="shared" si="474"/>
        <v>2.0616297028152849E-3</v>
      </c>
      <c r="AL266" s="5">
        <f t="shared" si="475"/>
        <v>1.7776254628949209E-5</v>
      </c>
      <c r="AM266" s="5">
        <f t="shared" si="476"/>
        <v>9.7143943534263458E-5</v>
      </c>
      <c r="AN266" s="5">
        <f t="shared" si="477"/>
        <v>1.8019257245285684E-4</v>
      </c>
      <c r="AO266" s="5">
        <f t="shared" si="478"/>
        <v>1.6711985320899529E-4</v>
      </c>
      <c r="AP266" s="5">
        <f t="shared" si="479"/>
        <v>1.0333036098145541E-4</v>
      </c>
      <c r="AQ266" s="5">
        <f t="shared" si="480"/>
        <v>4.7916943867847907E-5</v>
      </c>
      <c r="AR266" s="5">
        <f t="shared" si="481"/>
        <v>1.4479394417460056E-2</v>
      </c>
      <c r="AS266" s="5">
        <f t="shared" si="482"/>
        <v>9.8719880379623346E-3</v>
      </c>
      <c r="AT266" s="5">
        <f t="shared" si="483"/>
        <v>3.3653392197174146E-3</v>
      </c>
      <c r="AU266" s="5">
        <f t="shared" si="484"/>
        <v>7.6482453991478573E-4</v>
      </c>
      <c r="AV266" s="5">
        <f t="shared" si="485"/>
        <v>1.303635098867497E-4</v>
      </c>
      <c r="AW266" s="5">
        <f t="shared" si="486"/>
        <v>6.2447224340850304E-7</v>
      </c>
      <c r="AX266" s="5">
        <f t="shared" si="487"/>
        <v>1.1038719586392793E-5</v>
      </c>
      <c r="AY266" s="5">
        <f t="shared" si="488"/>
        <v>2.0475751822410662E-5</v>
      </c>
      <c r="AZ266" s="5">
        <f t="shared" si="489"/>
        <v>1.8990264650338729E-5</v>
      </c>
      <c r="BA266" s="5">
        <f t="shared" si="490"/>
        <v>1.1741698330711872E-5</v>
      </c>
      <c r="BB266" s="5">
        <f t="shared" si="491"/>
        <v>5.4449272651519927E-6</v>
      </c>
      <c r="BC266" s="5">
        <f t="shared" si="492"/>
        <v>2.0199621613680557E-6</v>
      </c>
      <c r="BD266" s="5">
        <f t="shared" si="493"/>
        <v>4.4763115309763976E-3</v>
      </c>
      <c r="BE266" s="5">
        <f t="shared" si="494"/>
        <v>3.0519297018876011E-3</v>
      </c>
      <c r="BF266" s="5">
        <f t="shared" si="495"/>
        <v>1.0403961878891013E-3</v>
      </c>
      <c r="BG266" s="5">
        <f t="shared" si="496"/>
        <v>2.3644586289229858E-4</v>
      </c>
      <c r="BH266" s="5">
        <f t="shared" si="497"/>
        <v>4.0301939825669727E-5</v>
      </c>
      <c r="BI266" s="5">
        <f t="shared" si="498"/>
        <v>5.495537401563253E-6</v>
      </c>
      <c r="BJ266" s="8">
        <f t="shared" si="499"/>
        <v>0.13025839674938972</v>
      </c>
      <c r="BK266" s="8">
        <f t="shared" si="500"/>
        <v>0.2156706046406292</v>
      </c>
      <c r="BL266" s="8">
        <f t="shared" si="501"/>
        <v>0.56689069533385927</v>
      </c>
      <c r="BM266" s="8">
        <f t="shared" si="502"/>
        <v>0.46253159279406192</v>
      </c>
      <c r="BN266" s="8">
        <f t="shared" si="503"/>
        <v>0.53443452294614513</v>
      </c>
    </row>
    <row r="267" spans="1:66" x14ac:dyDescent="0.25">
      <c r="A267" t="s">
        <v>344</v>
      </c>
      <c r="B267" t="s">
        <v>379</v>
      </c>
      <c r="C267" t="s">
        <v>345</v>
      </c>
      <c r="D267" s="16"/>
      <c r="E267">
        <f>VLOOKUP(A267,home!$A$2:$E$405,3,FALSE)</f>
        <v>1.3090999999999999</v>
      </c>
      <c r="F267">
        <f>VLOOKUP(B267,home!$B$2:$E$405,3,FALSE)</f>
        <v>1.5972</v>
      </c>
      <c r="G267">
        <f>VLOOKUP(C267,away!$B$2:$E$405,4,FALSE)</f>
        <v>1.5278</v>
      </c>
      <c r="H267">
        <f>VLOOKUP(A267,away!$A$2:$E$405,3,FALSE)</f>
        <v>1.3545</v>
      </c>
      <c r="I267">
        <f>VLOOKUP(C267,away!$B$2:$E$405,3,FALSE)</f>
        <v>1.141</v>
      </c>
      <c r="J267">
        <f>VLOOKUP(B267,home!$B$2:$E$405,4,FALSE)</f>
        <v>1.0066999999999999</v>
      </c>
      <c r="K267" s="3">
        <f t="shared" si="448"/>
        <v>3.194468647656</v>
      </c>
      <c r="L267" s="3">
        <f t="shared" si="449"/>
        <v>1.5558392461500001</v>
      </c>
      <c r="M267" s="5">
        <f t="shared" si="450"/>
        <v>8.6490318097983861E-3</v>
      </c>
      <c r="N267" s="5">
        <f t="shared" si="451"/>
        <v>2.762906094898037E-2</v>
      </c>
      <c r="O267" s="5">
        <f t="shared" si="452"/>
        <v>1.3456503130884095E-2</v>
      </c>
      <c r="P267" s="5">
        <f t="shared" si="453"/>
        <v>4.2986377358694032E-2</v>
      </c>
      <c r="Q267" s="5">
        <f t="shared" si="454"/>
        <v>4.4130084482847283E-2</v>
      </c>
      <c r="R267" s="5">
        <f t="shared" si="455"/>
        <v>1.0468077843484913E-2</v>
      </c>
      <c r="S267" s="5">
        <f t="shared" si="456"/>
        <v>5.3411430292424775E-2</v>
      </c>
      <c r="T267" s="5">
        <f t="shared" si="457"/>
        <v>6.865931737432894E-2</v>
      </c>
      <c r="U267" s="5">
        <f t="shared" si="458"/>
        <v>3.3439946472234978E-2</v>
      </c>
      <c r="V267" s="5">
        <f t="shared" si="459"/>
        <v>2.9495451672234611E-2</v>
      </c>
      <c r="W267" s="5">
        <f t="shared" si="460"/>
        <v>4.6990723766288725E-2</v>
      </c>
      <c r="X267" s="5">
        <f t="shared" si="461"/>
        <v>7.3110012240585553E-2</v>
      </c>
      <c r="Y267" s="5">
        <f t="shared" si="462"/>
        <v>5.6873713165204953E-2</v>
      </c>
      <c r="Z267" s="5">
        <f t="shared" si="463"/>
        <v>5.4288821135490299E-3</v>
      </c>
      <c r="AA267" s="5">
        <f t="shared" si="464"/>
        <v>1.7342393703552814E-2</v>
      </c>
      <c r="AB267" s="5">
        <f t="shared" si="465"/>
        <v>2.7699866480653153E-2</v>
      </c>
      <c r="AC267" s="5">
        <f t="shared" si="466"/>
        <v>9.162171586299752E-3</v>
      </c>
      <c r="AD267" s="5">
        <f t="shared" si="467"/>
        <v>3.752759845051825E-2</v>
      </c>
      <c r="AE267" s="5">
        <f t="shared" si="468"/>
        <v>5.8386910483074241E-2</v>
      </c>
      <c r="AF267" s="5">
        <f t="shared" si="469"/>
        <v>4.5420323395506883E-2</v>
      </c>
      <c r="AG267" s="5">
        <f t="shared" si="470"/>
        <v>2.3555573903851552E-2</v>
      </c>
      <c r="AH267" s="5">
        <f t="shared" si="471"/>
        <v>2.111616963745335E-3</v>
      </c>
      <c r="AI267" s="5">
        <f t="shared" si="472"/>
        <v>6.7454941865430287E-3</v>
      </c>
      <c r="AJ267" s="5">
        <f t="shared" si="473"/>
        <v>1.0774134845928762E-2</v>
      </c>
      <c r="AK267" s="5">
        <f t="shared" si="474"/>
        <v>1.1472545323645812E-2</v>
      </c>
      <c r="AL267" s="5">
        <f t="shared" si="475"/>
        <v>1.8214689176543389E-3</v>
      </c>
      <c r="AM267" s="5">
        <f t="shared" si="476"/>
        <v>2.3976147334400892E-2</v>
      </c>
      <c r="AN267" s="5">
        <f t="shared" si="477"/>
        <v>3.7303030994335629E-2</v>
      </c>
      <c r="AO267" s="5">
        <f t="shared" si="478"/>
        <v>2.9018759810668614E-2</v>
      </c>
      <c r="AP267" s="5">
        <f t="shared" si="479"/>
        <v>1.504950846267953E-2</v>
      </c>
      <c r="AQ267" s="5">
        <f t="shared" si="480"/>
        <v>5.8536539753758403E-3</v>
      </c>
      <c r="AR267" s="5">
        <f t="shared" si="481"/>
        <v>6.5706730900621851E-4</v>
      </c>
      <c r="AS267" s="5">
        <f t="shared" si="482"/>
        <v>2.0989809180200617E-3</v>
      </c>
      <c r="AT267" s="5">
        <f t="shared" si="483"/>
        <v>3.3525643673216489E-3</v>
      </c>
      <c r="AU267" s="5">
        <f t="shared" si="484"/>
        <v>3.5698872535525603E-3</v>
      </c>
      <c r="AV267" s="5">
        <f t="shared" si="485"/>
        <v>2.8509732267851099E-3</v>
      </c>
      <c r="AW267" s="5">
        <f t="shared" si="486"/>
        <v>2.5146793551028909E-4</v>
      </c>
      <c r="AX267" s="5">
        <f t="shared" si="487"/>
        <v>1.2765175158554099E-2</v>
      </c>
      <c r="AY267" s="5">
        <f t="shared" si="488"/>
        <v>1.9860560495657521E-2</v>
      </c>
      <c r="AZ267" s="5">
        <f t="shared" si="489"/>
        <v>1.5449919734840136E-2</v>
      </c>
      <c r="BA267" s="5">
        <f t="shared" si="490"/>
        <v>8.012530491110564E-3</v>
      </c>
      <c r="BB267" s="5">
        <f t="shared" si="491"/>
        <v>3.1165523497608369E-3</v>
      </c>
      <c r="BC267" s="5">
        <f t="shared" si="492"/>
        <v>9.6977089168778189E-4</v>
      </c>
      <c r="BD267" s="5">
        <f t="shared" si="493"/>
        <v>1.7038185111900765E-4</v>
      </c>
      <c r="BE267" s="5">
        <f t="shared" si="494"/>
        <v>5.4427948152926215E-4</v>
      </c>
      <c r="BF267" s="5">
        <f t="shared" si="495"/>
        <v>8.6934186965384583E-4</v>
      </c>
      <c r="BG267" s="5">
        <f t="shared" si="496"/>
        <v>9.2569511556795314E-4</v>
      </c>
      <c r="BH267" s="5">
        <f t="shared" si="497"/>
        <v>7.3927600599253099E-4</v>
      </c>
      <c r="BI267" s="5">
        <f t="shared" si="498"/>
        <v>4.7231880462149796E-4</v>
      </c>
      <c r="BJ267" s="8">
        <f t="shared" si="499"/>
        <v>0.65365892791025826</v>
      </c>
      <c r="BK267" s="8">
        <f t="shared" si="500"/>
        <v>0.16538649213276341</v>
      </c>
      <c r="BL267" s="8">
        <f t="shared" si="501"/>
        <v>0.14976134515384257</v>
      </c>
      <c r="BM267" s="8">
        <f t="shared" si="502"/>
        <v>0.8073074191755768</v>
      </c>
      <c r="BN267" s="8">
        <f t="shared" si="503"/>
        <v>0.14731913557468909</v>
      </c>
    </row>
    <row r="268" spans="1:66" x14ac:dyDescent="0.25">
      <c r="A268" t="s">
        <v>344</v>
      </c>
      <c r="B268" t="s">
        <v>383</v>
      </c>
      <c r="C268" t="s">
        <v>505</v>
      </c>
      <c r="D268" s="16"/>
      <c r="E268">
        <f>VLOOKUP(A268,home!$A$2:$E$405,3,FALSE)</f>
        <v>1.3090999999999999</v>
      </c>
      <c r="F268">
        <f>VLOOKUP(B268,home!$B$2:$E$405,3,FALSE)</f>
        <v>0.6452</v>
      </c>
      <c r="G268" t="e">
        <f>VLOOKUP(C268,away!$B$2:$E$405,4,FALSE)</f>
        <v>#N/A</v>
      </c>
      <c r="H268">
        <f>VLOOKUP(A268,away!$A$2:$E$405,3,FALSE)</f>
        <v>1.3545</v>
      </c>
      <c r="I268" t="e">
        <f>VLOOKUP(C268,away!$B$2:$E$405,3,FALSE)</f>
        <v>#N/A</v>
      </c>
      <c r="J268">
        <f>VLOOKUP(B268,home!$B$2:$E$405,4,FALSE)</f>
        <v>1.7073</v>
      </c>
      <c r="K268" s="3" t="e">
        <f t="shared" si="448"/>
        <v>#N/A</v>
      </c>
      <c r="L268" s="3" t="e">
        <f t="shared" si="449"/>
        <v>#N/A</v>
      </c>
      <c r="M268" s="5" t="e">
        <f t="shared" si="450"/>
        <v>#N/A</v>
      </c>
      <c r="N268" s="5" t="e">
        <f t="shared" si="451"/>
        <v>#N/A</v>
      </c>
      <c r="O268" s="5" t="e">
        <f t="shared" si="452"/>
        <v>#N/A</v>
      </c>
      <c r="P268" s="5" t="e">
        <f t="shared" si="453"/>
        <v>#N/A</v>
      </c>
      <c r="Q268" s="5" t="e">
        <f t="shared" si="454"/>
        <v>#N/A</v>
      </c>
      <c r="R268" s="5" t="e">
        <f t="shared" si="455"/>
        <v>#N/A</v>
      </c>
      <c r="S268" s="5" t="e">
        <f t="shared" si="456"/>
        <v>#N/A</v>
      </c>
      <c r="T268" s="5" t="e">
        <f t="shared" si="457"/>
        <v>#N/A</v>
      </c>
      <c r="U268" s="5" t="e">
        <f t="shared" si="458"/>
        <v>#N/A</v>
      </c>
      <c r="V268" s="5" t="e">
        <f t="shared" si="459"/>
        <v>#N/A</v>
      </c>
      <c r="W268" s="5" t="e">
        <f t="shared" si="460"/>
        <v>#N/A</v>
      </c>
      <c r="X268" s="5" t="e">
        <f t="shared" si="461"/>
        <v>#N/A</v>
      </c>
      <c r="Y268" s="5" t="e">
        <f t="shared" si="462"/>
        <v>#N/A</v>
      </c>
      <c r="Z268" s="5" t="e">
        <f t="shared" si="463"/>
        <v>#N/A</v>
      </c>
      <c r="AA268" s="5" t="e">
        <f t="shared" si="464"/>
        <v>#N/A</v>
      </c>
      <c r="AB268" s="5" t="e">
        <f t="shared" si="465"/>
        <v>#N/A</v>
      </c>
      <c r="AC268" s="5" t="e">
        <f t="shared" si="466"/>
        <v>#N/A</v>
      </c>
      <c r="AD268" s="5" t="e">
        <f t="shared" si="467"/>
        <v>#N/A</v>
      </c>
      <c r="AE268" s="5" t="e">
        <f t="shared" si="468"/>
        <v>#N/A</v>
      </c>
      <c r="AF268" s="5" t="e">
        <f t="shared" si="469"/>
        <v>#N/A</v>
      </c>
      <c r="AG268" s="5" t="e">
        <f t="shared" si="470"/>
        <v>#N/A</v>
      </c>
      <c r="AH268" s="5" t="e">
        <f t="shared" si="471"/>
        <v>#N/A</v>
      </c>
      <c r="AI268" s="5" t="e">
        <f t="shared" si="472"/>
        <v>#N/A</v>
      </c>
      <c r="AJ268" s="5" t="e">
        <f t="shared" si="473"/>
        <v>#N/A</v>
      </c>
      <c r="AK268" s="5" t="e">
        <f t="shared" si="474"/>
        <v>#N/A</v>
      </c>
      <c r="AL268" s="5" t="e">
        <f t="shared" si="475"/>
        <v>#N/A</v>
      </c>
      <c r="AM268" s="5" t="e">
        <f t="shared" si="476"/>
        <v>#N/A</v>
      </c>
      <c r="AN268" s="5" t="e">
        <f t="shared" si="477"/>
        <v>#N/A</v>
      </c>
      <c r="AO268" s="5" t="e">
        <f t="shared" si="478"/>
        <v>#N/A</v>
      </c>
      <c r="AP268" s="5" t="e">
        <f t="shared" si="479"/>
        <v>#N/A</v>
      </c>
      <c r="AQ268" s="5" t="e">
        <f t="shared" si="480"/>
        <v>#N/A</v>
      </c>
      <c r="AR268" s="5" t="e">
        <f t="shared" si="481"/>
        <v>#N/A</v>
      </c>
      <c r="AS268" s="5" t="e">
        <f t="shared" si="482"/>
        <v>#N/A</v>
      </c>
      <c r="AT268" s="5" t="e">
        <f t="shared" si="483"/>
        <v>#N/A</v>
      </c>
      <c r="AU268" s="5" t="e">
        <f t="shared" si="484"/>
        <v>#N/A</v>
      </c>
      <c r="AV268" s="5" t="e">
        <f t="shared" si="485"/>
        <v>#N/A</v>
      </c>
      <c r="AW268" s="5" t="e">
        <f t="shared" si="486"/>
        <v>#N/A</v>
      </c>
      <c r="AX268" s="5" t="e">
        <f t="shared" si="487"/>
        <v>#N/A</v>
      </c>
      <c r="AY268" s="5" t="e">
        <f t="shared" si="488"/>
        <v>#N/A</v>
      </c>
      <c r="AZ268" s="5" t="e">
        <f t="shared" si="489"/>
        <v>#N/A</v>
      </c>
      <c r="BA268" s="5" t="e">
        <f t="shared" si="490"/>
        <v>#N/A</v>
      </c>
      <c r="BB268" s="5" t="e">
        <f t="shared" si="491"/>
        <v>#N/A</v>
      </c>
      <c r="BC268" s="5" t="e">
        <f t="shared" si="492"/>
        <v>#N/A</v>
      </c>
      <c r="BD268" s="5" t="e">
        <f t="shared" si="493"/>
        <v>#N/A</v>
      </c>
      <c r="BE268" s="5" t="e">
        <f t="shared" si="494"/>
        <v>#N/A</v>
      </c>
      <c r="BF268" s="5" t="e">
        <f t="shared" si="495"/>
        <v>#N/A</v>
      </c>
      <c r="BG268" s="5" t="e">
        <f t="shared" si="496"/>
        <v>#N/A</v>
      </c>
      <c r="BH268" s="5" t="e">
        <f t="shared" si="497"/>
        <v>#N/A</v>
      </c>
      <c r="BI268" s="5" t="e">
        <f t="shared" si="498"/>
        <v>#N/A</v>
      </c>
      <c r="BJ268" s="8" t="e">
        <f t="shared" si="499"/>
        <v>#N/A</v>
      </c>
      <c r="BK268" s="8" t="e">
        <f t="shared" si="500"/>
        <v>#N/A</v>
      </c>
      <c r="BL268" s="8" t="e">
        <f t="shared" si="501"/>
        <v>#N/A</v>
      </c>
      <c r="BM268" s="8" t="e">
        <f t="shared" si="502"/>
        <v>#N/A</v>
      </c>
      <c r="BN268" s="8" t="e">
        <f t="shared" si="503"/>
        <v>#N/A</v>
      </c>
    </row>
    <row r="269" spans="1:66" x14ac:dyDescent="0.25">
      <c r="A269" t="s">
        <v>340</v>
      </c>
      <c r="B269" t="s">
        <v>361</v>
      </c>
      <c r="C269" t="s">
        <v>394</v>
      </c>
      <c r="D269" s="16"/>
      <c r="E269">
        <f>VLOOKUP(A269,home!$A$2:$E$405,3,FALSE)</f>
        <v>1.3684000000000001</v>
      </c>
      <c r="F269">
        <f>VLOOKUP(B269,home!$B$2:$E$405,3,FALSE)</f>
        <v>0.65390000000000004</v>
      </c>
      <c r="G269">
        <f>VLOOKUP(C269,away!$B$2:$E$405,4,FALSE)</f>
        <v>1.0385</v>
      </c>
      <c r="H269">
        <f>VLOOKUP(A269,away!$A$2:$E$405,3,FALSE)</f>
        <v>1.1395</v>
      </c>
      <c r="I269">
        <f>VLOOKUP(C269,away!$B$2:$E$405,3,FALSE)</f>
        <v>0.87760000000000005</v>
      </c>
      <c r="J269">
        <f>VLOOKUP(B269,home!$B$2:$E$405,4,FALSE)</f>
        <v>1.3855999999999999</v>
      </c>
      <c r="K269" s="3">
        <f t="shared" si="448"/>
        <v>0.92924643526000006</v>
      </c>
      <c r="L269" s="3">
        <f t="shared" si="449"/>
        <v>1.38563491712</v>
      </c>
      <c r="M269" s="5">
        <f t="shared" si="450"/>
        <v>9.8777903070005876E-2</v>
      </c>
      <c r="N269" s="5">
        <f t="shared" si="451"/>
        <v>9.1789014310260764E-2</v>
      </c>
      <c r="O269" s="5">
        <f t="shared" si="452"/>
        <v>0.13687011153369499</v>
      </c>
      <c r="P269" s="5">
        <f t="shared" si="453"/>
        <v>0.12718606323632467</v>
      </c>
      <c r="Q269" s="5">
        <f t="shared" si="454"/>
        <v>4.2647307171919467E-2</v>
      </c>
      <c r="R269" s="5">
        <f t="shared" si="455"/>
        <v>9.4826002825598318E-2</v>
      </c>
      <c r="S269" s="5">
        <f t="shared" si="456"/>
        <v>4.0941076340955319E-2</v>
      </c>
      <c r="T269" s="5">
        <f t="shared" si="457"/>
        <v>5.9093597938553816E-2</v>
      </c>
      <c r="U269" s="5">
        <f t="shared" si="458"/>
        <v>8.8116725095641932E-2</v>
      </c>
      <c r="V269" s="5">
        <f t="shared" si="459"/>
        <v>5.8572865237476119E-3</v>
      </c>
      <c r="W269" s="5">
        <f t="shared" si="460"/>
        <v>1.3209952720981468E-2</v>
      </c>
      <c r="X269" s="5">
        <f t="shared" si="461"/>
        <v>1.8304171743696276E-2</v>
      </c>
      <c r="Y269" s="5">
        <f t="shared" si="462"/>
        <v>1.2681449748513419E-2</v>
      </c>
      <c r="Z269" s="5">
        <f t="shared" si="463"/>
        <v>4.3798073522022932E-2</v>
      </c>
      <c r="AA269" s="5">
        <f t="shared" si="464"/>
        <v>4.0699203691595208E-2</v>
      </c>
      <c r="AB269" s="5">
        <f t="shared" si="465"/>
        <v>1.8909794974167737E-2</v>
      </c>
      <c r="AC269" s="5">
        <f t="shared" si="466"/>
        <v>4.7136378117549748E-4</v>
      </c>
      <c r="AD269" s="5">
        <f t="shared" si="467"/>
        <v>3.068825368981292E-3</v>
      </c>
      <c r="AE269" s="5">
        <f t="shared" si="468"/>
        <v>4.2522715858041458E-3</v>
      </c>
      <c r="AF269" s="5">
        <f t="shared" si="469"/>
        <v>2.94604799318373E-3</v>
      </c>
      <c r="AG269" s="5">
        <f t="shared" si="470"/>
        <v>1.3607156556222266E-3</v>
      </c>
      <c r="AH269" s="5">
        <f t="shared" si="471"/>
        <v>1.5172034993675976E-2</v>
      </c>
      <c r="AI269" s="5">
        <f t="shared" si="472"/>
        <v>1.4098559433513378E-2</v>
      </c>
      <c r="AJ269" s="5">
        <f t="shared" si="473"/>
        <v>6.550518047946775E-3</v>
      </c>
      <c r="AK269" s="5">
        <f t="shared" si="474"/>
        <v>2.0290151817202785E-3</v>
      </c>
      <c r="AL269" s="5">
        <f t="shared" si="475"/>
        <v>2.4277050561565986E-5</v>
      </c>
      <c r="AM269" s="5">
        <f t="shared" si="476"/>
        <v>5.7033900691226417E-4</v>
      </c>
      <c r="AN269" s="5">
        <f t="shared" si="477"/>
        <v>7.9028164257317825E-4</v>
      </c>
      <c r="AO269" s="5">
        <f t="shared" si="478"/>
        <v>5.4752091915417174E-4</v>
      </c>
      <c r="AP269" s="5">
        <f t="shared" si="479"/>
        <v>2.5288803447788566E-4</v>
      </c>
      <c r="AQ269" s="5">
        <f t="shared" si="480"/>
        <v>8.7602622673601177E-5</v>
      </c>
      <c r="AR269" s="5">
        <f t="shared" si="481"/>
        <v>4.2045802902007873E-3</v>
      </c>
      <c r="AS269" s="5">
        <f t="shared" si="482"/>
        <v>3.9070912464335382E-3</v>
      </c>
      <c r="AT269" s="5">
        <f t="shared" si="483"/>
        <v>1.8153253064919575E-3</v>
      </c>
      <c r="AU269" s="5">
        <f t="shared" si="484"/>
        <v>5.6229485663163961E-4</v>
      </c>
      <c r="AV269" s="5">
        <f t="shared" si="485"/>
        <v>1.3062762277249598E-4</v>
      </c>
      <c r="AW269" s="5">
        <f t="shared" si="486"/>
        <v>8.6830668487062251E-7</v>
      </c>
      <c r="AX269" s="5">
        <f t="shared" si="487"/>
        <v>8.8330914843824966E-5</v>
      </c>
      <c r="AY269" s="5">
        <f t="shared" si="488"/>
        <v>1.2239439986875717E-4</v>
      </c>
      <c r="AZ269" s="5">
        <f t="shared" si="489"/>
        <v>8.4796977059048759E-5</v>
      </c>
      <c r="BA269" s="5">
        <f t="shared" si="490"/>
        <v>3.9165884093080518E-5</v>
      </c>
      <c r="BB269" s="5">
        <f t="shared" si="491"/>
        <v>1.3567404139811786E-5</v>
      </c>
      <c r="BC269" s="5">
        <f t="shared" si="492"/>
        <v>3.7598937821603275E-6</v>
      </c>
      <c r="BD269" s="5">
        <f t="shared" si="493"/>
        <v>9.7100221032279347E-4</v>
      </c>
      <c r="BE269" s="5">
        <f t="shared" si="494"/>
        <v>9.0230034257203658E-4</v>
      </c>
      <c r="BF269" s="5">
        <f t="shared" si="495"/>
        <v>4.1922968843447086E-4</v>
      </c>
      <c r="BG269" s="5">
        <f t="shared" si="496"/>
        <v>1.2985589784429754E-4</v>
      </c>
      <c r="BH269" s="5">
        <f t="shared" si="497"/>
        <v>3.016703254232505E-5</v>
      </c>
      <c r="BI269" s="5">
        <f t="shared" si="498"/>
        <v>5.6065214904655956E-6</v>
      </c>
      <c r="BJ269" s="8">
        <f t="shared" si="499"/>
        <v>0.25195400193709444</v>
      </c>
      <c r="BK269" s="8">
        <f t="shared" si="500"/>
        <v>0.27338036440263935</v>
      </c>
      <c r="BL269" s="8">
        <f t="shared" si="501"/>
        <v>0.43035004679329142</v>
      </c>
      <c r="BM269" s="8">
        <f t="shared" si="502"/>
        <v>0.40726455841406012</v>
      </c>
      <c r="BN269" s="8">
        <f t="shared" si="503"/>
        <v>0.59209640214780401</v>
      </c>
    </row>
    <row r="270" spans="1:66" s="10" customFormat="1" x14ac:dyDescent="0.25">
      <c r="A270" t="s">
        <v>340</v>
      </c>
      <c r="B270" t="s">
        <v>400</v>
      </c>
      <c r="C270" t="s">
        <v>356</v>
      </c>
      <c r="D270" s="16"/>
      <c r="E270">
        <f>VLOOKUP(A270,home!$A$2:$E$405,3,FALSE)</f>
        <v>1.3684000000000001</v>
      </c>
      <c r="F270">
        <f>VLOOKUP(B270,home!$B$2:$E$405,3,FALSE)</f>
        <v>1.3383</v>
      </c>
      <c r="G270">
        <f>VLOOKUP(C270,away!$B$2:$E$405,4,FALSE)</f>
        <v>1.1153999999999999</v>
      </c>
      <c r="H270">
        <f>VLOOKUP(A270,away!$A$2:$E$405,3,FALSE)</f>
        <v>1.1395</v>
      </c>
      <c r="I270">
        <f>VLOOKUP(C270,away!$B$2:$E$405,3,FALSE)</f>
        <v>1.0623</v>
      </c>
      <c r="J270">
        <f>VLOOKUP(B270,home!$B$2:$E$405,4,FALSE)</f>
        <v>0.66469999999999996</v>
      </c>
      <c r="K270" s="3">
        <f t="shared" si="448"/>
        <v>2.042665169688</v>
      </c>
      <c r="L270" s="3">
        <f t="shared" si="449"/>
        <v>0.80461326799499999</v>
      </c>
      <c r="M270" s="5">
        <f t="shared" si="450"/>
        <v>5.8001962216849078E-2</v>
      </c>
      <c r="N270" s="5">
        <f t="shared" si="451"/>
        <v>0.11847858799391696</v>
      </c>
      <c r="O270" s="5">
        <f t="shared" si="452"/>
        <v>4.6669148369421452E-2</v>
      </c>
      <c r="P270" s="5">
        <f t="shared" si="453"/>
        <v>9.5329443873218705E-2</v>
      </c>
      <c r="Q270" s="5">
        <f t="shared" si="454"/>
        <v>0.12100604252449457</v>
      </c>
      <c r="R270" s="5">
        <f t="shared" si="455"/>
        <v>1.8775307992031861E-2</v>
      </c>
      <c r="S270" s="5">
        <f t="shared" si="456"/>
        <v>3.9169807890297802E-2</v>
      </c>
      <c r="T270" s="5">
        <f t="shared" si="457"/>
        <v>9.7363067322775512E-2</v>
      </c>
      <c r="U270" s="5">
        <f t="shared" si="458"/>
        <v>3.8351667685488214E-2</v>
      </c>
      <c r="V270" s="5">
        <f t="shared" si="459"/>
        <v>7.1530836775690982E-3</v>
      </c>
      <c r="W270" s="5">
        <f t="shared" si="460"/>
        <v>8.2391609462190027E-2</v>
      </c>
      <c r="X270" s="5">
        <f t="shared" si="461"/>
        <v>6.6293382144740481E-2</v>
      </c>
      <c r="Y270" s="5">
        <f t="shared" si="462"/>
        <v>2.667026742696051E-2</v>
      </c>
      <c r="Z270" s="5">
        <f t="shared" si="463"/>
        <v>5.0356206403604654E-3</v>
      </c>
      <c r="AA270" s="5">
        <f t="shared" si="464"/>
        <v>1.0286086889826303E-2</v>
      </c>
      <c r="AB270" s="5">
        <f t="shared" si="465"/>
        <v>1.0505515711116282E-2</v>
      </c>
      <c r="AC270" s="5">
        <f t="shared" si="466"/>
        <v>7.3478062519233853E-4</v>
      </c>
      <c r="AD270" s="5">
        <f t="shared" si="467"/>
        <v>4.2074617730737958E-2</v>
      </c>
      <c r="AE270" s="5">
        <f t="shared" si="468"/>
        <v>3.3853795671969437E-2</v>
      </c>
      <c r="AF270" s="5">
        <f t="shared" si="469"/>
        <v>1.3619606584829158E-2</v>
      </c>
      <c r="AG270" s="5">
        <f t="shared" si="470"/>
        <v>3.6528387210085366E-3</v>
      </c>
      <c r="AH270" s="5">
        <f t="shared" si="471"/>
        <v>1.0129317949558769E-3</v>
      </c>
      <c r="AI270" s="5">
        <f t="shared" si="472"/>
        <v>2.0690804968259164E-3</v>
      </c>
      <c r="AJ270" s="5">
        <f t="shared" si="473"/>
        <v>2.1132193320735218E-3</v>
      </c>
      <c r="AK270" s="5">
        <f t="shared" si="474"/>
        <v>1.4388665085126409E-3</v>
      </c>
      <c r="AL270" s="5">
        <f t="shared" si="475"/>
        <v>4.8306109442658666E-5</v>
      </c>
      <c r="AM270" s="5">
        <f t="shared" si="476"/>
        <v>1.7188871233303114E-2</v>
      </c>
      <c r="AN270" s="5">
        <f t="shared" si="477"/>
        <v>1.3830393856173264E-2</v>
      </c>
      <c r="AO270" s="5">
        <f t="shared" si="478"/>
        <v>5.5640591991367701E-3</v>
      </c>
      <c r="AP270" s="5">
        <f t="shared" si="479"/>
        <v>1.4923052851783596E-3</v>
      </c>
      <c r="AQ270" s="5">
        <f t="shared" si="480"/>
        <v>3.0018215808839255E-4</v>
      </c>
      <c r="AR270" s="5">
        <f t="shared" si="481"/>
        <v>1.6300367235909792E-4</v>
      </c>
      <c r="AS270" s="5">
        <f t="shared" si="482"/>
        <v>3.3296192405916388E-4</v>
      </c>
      <c r="AT270" s="5">
        <f t="shared" si="483"/>
        <v>3.4006486255397757E-4</v>
      </c>
      <c r="AU270" s="5">
        <f t="shared" si="484"/>
        <v>2.3154621672458238E-4</v>
      </c>
      <c r="AV270" s="5">
        <f t="shared" si="485"/>
        <v>1.1824284801908338E-4</v>
      </c>
      <c r="AW270" s="5">
        <f t="shared" si="486"/>
        <v>2.2053825483960064E-6</v>
      </c>
      <c r="AX270" s="5">
        <f t="shared" si="487"/>
        <v>5.8518514290867114E-3</v>
      </c>
      <c r="AY270" s="5">
        <f t="shared" si="488"/>
        <v>4.7084773021786701E-3</v>
      </c>
      <c r="AZ270" s="5">
        <f t="shared" si="489"/>
        <v>1.8942516546931302E-3</v>
      </c>
      <c r="BA270" s="5">
        <f t="shared" si="490"/>
        <v>5.0804667142919193E-4</v>
      </c>
      <c r="BB270" s="5">
        <f t="shared" si="491"/>
        <v>1.0219527314815601E-4</v>
      </c>
      <c r="BC270" s="5">
        <f t="shared" si="492"/>
        <v>1.64455345402759E-5</v>
      </c>
      <c r="BD270" s="5">
        <f t="shared" si="493"/>
        <v>2.1859152918673331E-5</v>
      </c>
      <c r="BE270" s="5">
        <f t="shared" si="494"/>
        <v>4.4650930305857795E-5</v>
      </c>
      <c r="BF270" s="5">
        <f t="shared" si="495"/>
        <v>4.5603450064971054E-5</v>
      </c>
      <c r="BG270" s="5">
        <f t="shared" si="496"/>
        <v>3.1050859688440779E-5</v>
      </c>
      <c r="BH270" s="5">
        <f t="shared" si="497"/>
        <v>1.5856627393611793E-5</v>
      </c>
      <c r="BI270" s="5">
        <f t="shared" si="498"/>
        <v>6.4779560971302838E-6</v>
      </c>
      <c r="BJ270" s="8">
        <f t="shared" si="499"/>
        <v>0.65686089518057933</v>
      </c>
      <c r="BK270" s="8">
        <f t="shared" si="500"/>
        <v>0.20514586169474833</v>
      </c>
      <c r="BL270" s="8">
        <f t="shared" si="501"/>
        <v>0.13257314328043665</v>
      </c>
      <c r="BM270" s="8">
        <f t="shared" si="502"/>
        <v>0.53664875590656169</v>
      </c>
      <c r="BN270" s="8">
        <f t="shared" si="503"/>
        <v>0.45826049296993265</v>
      </c>
    </row>
    <row r="271" spans="1:66" x14ac:dyDescent="0.25">
      <c r="A271" t="s">
        <v>340</v>
      </c>
      <c r="B271" t="s">
        <v>341</v>
      </c>
      <c r="C271" t="s">
        <v>413</v>
      </c>
      <c r="D271" s="16"/>
      <c r="E271">
        <f>VLOOKUP(A271,home!$A$2:$E$405,3,FALSE)</f>
        <v>1.3684000000000001</v>
      </c>
      <c r="F271">
        <f>VLOOKUP(B271,home!$B$2:$E$405,3,FALSE)</f>
        <v>0.80769999999999997</v>
      </c>
      <c r="G271">
        <f>VLOOKUP(C271,away!$B$2:$E$405,4,FALSE)</f>
        <v>0.57689999999999997</v>
      </c>
      <c r="H271">
        <f>VLOOKUP(A271,away!$A$2:$E$405,3,FALSE)</f>
        <v>1.1395</v>
      </c>
      <c r="I271">
        <f>VLOOKUP(C271,away!$B$2:$E$405,3,FALSE)</f>
        <v>1.5704</v>
      </c>
      <c r="J271">
        <f>VLOOKUP(B271,home!$B$2:$E$405,4,FALSE)</f>
        <v>1.1547000000000001</v>
      </c>
      <c r="K271" s="3">
        <f t="shared" si="448"/>
        <v>0.63762257869200001</v>
      </c>
      <c r="L271" s="3">
        <f t="shared" si="449"/>
        <v>2.0663019327600001</v>
      </c>
      <c r="M271" s="5">
        <f t="shared" si="450"/>
        <v>6.6942280801596504E-2</v>
      </c>
      <c r="N271" s="5">
        <f t="shared" si="451"/>
        <v>4.2683909708237926E-2</v>
      </c>
      <c r="O271" s="5">
        <f t="shared" si="452"/>
        <v>0.13832296420370147</v>
      </c>
      <c r="P271" s="5">
        <f t="shared" si="453"/>
        <v>8.8197845127885338E-2</v>
      </c>
      <c r="Q271" s="5">
        <f t="shared" si="454"/>
        <v>1.3608112288411576E-2</v>
      </c>
      <c r="R271" s="5">
        <f t="shared" si="455"/>
        <v>0.14290850413960035</v>
      </c>
      <c r="S271" s="5">
        <f t="shared" si="456"/>
        <v>2.9050623134045248E-2</v>
      </c>
      <c r="T271" s="5">
        <f t="shared" si="457"/>
        <v>2.8118468722759946E-2</v>
      </c>
      <c r="U271" s="5">
        <f t="shared" si="458"/>
        <v>9.1121688926508335E-2</v>
      </c>
      <c r="V271" s="5">
        <f t="shared" si="459"/>
        <v>4.2527554739265954E-3</v>
      </c>
      <c r="W271" s="5">
        <f t="shared" si="460"/>
        <v>2.8922798828224282E-3</v>
      </c>
      <c r="X271" s="5">
        <f t="shared" si="461"/>
        <v>5.976323511958849E-3</v>
      </c>
      <c r="Y271" s="5">
        <f t="shared" si="462"/>
        <v>6.1744444117798015E-3</v>
      </c>
      <c r="Z271" s="5">
        <f t="shared" si="463"/>
        <v>9.8430706103832241E-2</v>
      </c>
      <c r="AA271" s="5">
        <f t="shared" si="464"/>
        <v>6.2761640648399897E-2</v>
      </c>
      <c r="AB271" s="5">
        <f t="shared" si="465"/>
        <v>2.000911957658669E-2</v>
      </c>
      <c r="AC271" s="5">
        <f t="shared" si="466"/>
        <v>3.5019335329324421E-4</v>
      </c>
      <c r="AD271" s="5">
        <f t="shared" si="467"/>
        <v>4.6104573929605806E-4</v>
      </c>
      <c r="AE271" s="5">
        <f t="shared" si="468"/>
        <v>9.5265970219820769E-4</v>
      </c>
      <c r="AF271" s="5">
        <f t="shared" si="469"/>
        <v>9.8424129195736156E-4</v>
      </c>
      <c r="AG271" s="5">
        <f t="shared" si="470"/>
        <v>6.7791322795789858E-4</v>
      </c>
      <c r="AH271" s="5">
        <f t="shared" si="471"/>
        <v>5.0846889566320032E-2</v>
      </c>
      <c r="AI271" s="5">
        <f t="shared" si="472"/>
        <v>3.2421124843744327E-2</v>
      </c>
      <c r="AJ271" s="5">
        <f t="shared" si="473"/>
        <v>1.033622061348176E-2</v>
      </c>
      <c r="AK271" s="5">
        <f t="shared" si="474"/>
        <v>2.1968692138325491E-3</v>
      </c>
      <c r="AL271" s="5">
        <f t="shared" si="475"/>
        <v>1.8455480613284266E-5</v>
      </c>
      <c r="AM271" s="5">
        <f t="shared" si="476"/>
        <v>5.8794634636982438E-5</v>
      </c>
      <c r="AN271" s="5">
        <f t="shared" si="477"/>
        <v>1.2148746718631483E-4</v>
      </c>
      <c r="AO271" s="5">
        <f t="shared" si="478"/>
        <v>1.2551489412659974E-4</v>
      </c>
      <c r="AP271" s="5">
        <f t="shared" si="479"/>
        <v>8.6450556107986619E-5</v>
      </c>
      <c r="AQ271" s="5">
        <f t="shared" si="480"/>
        <v>4.4658237793527407E-5</v>
      </c>
      <c r="AR271" s="5">
        <f t="shared" si="481"/>
        <v>2.1013005237144267E-2</v>
      </c>
      <c r="AS271" s="5">
        <f t="shared" si="482"/>
        <v>1.3398366585376428E-2</v>
      </c>
      <c r="AT271" s="5">
        <f t="shared" si="483"/>
        <v>4.2715505262142222E-3</v>
      </c>
      <c r="AU271" s="5">
        <f t="shared" si="484"/>
        <v>9.078790205126274E-4</v>
      </c>
      <c r="AV271" s="5">
        <f t="shared" si="485"/>
        <v>1.4472104054990715E-4</v>
      </c>
      <c r="AW271" s="5">
        <f t="shared" si="486"/>
        <v>6.754299713291695E-7</v>
      </c>
      <c r="AX271" s="5">
        <f t="shared" si="487"/>
        <v>6.2481310917477833E-6</v>
      </c>
      <c r="AY271" s="5">
        <f t="shared" si="488"/>
        <v>1.2910525351016292E-5</v>
      </c>
      <c r="AZ271" s="5">
        <f t="shared" si="489"/>
        <v>1.3338521742875974E-5</v>
      </c>
      <c r="BA271" s="5">
        <f t="shared" si="490"/>
        <v>9.1871377524886375E-6</v>
      </c>
      <c r="BB271" s="5">
        <f t="shared" si="491"/>
        <v>4.7458501236249098E-6</v>
      </c>
      <c r="BC271" s="5">
        <f t="shared" si="492"/>
        <v>1.9612718566070869E-6</v>
      </c>
      <c r="BD271" s="5">
        <f t="shared" si="493"/>
        <v>7.2365355557678663E-3</v>
      </c>
      <c r="BE271" s="5">
        <f t="shared" si="494"/>
        <v>4.6141784618650523E-3</v>
      </c>
      <c r="BF271" s="5">
        <f t="shared" si="495"/>
        <v>1.4710521846997401E-3</v>
      </c>
      <c r="BG271" s="5">
        <f t="shared" si="496"/>
        <v>3.1265869579958294E-4</v>
      </c>
      <c r="BH271" s="5">
        <f t="shared" si="497"/>
        <v>4.9839560966551912E-5</v>
      </c>
      <c r="BI271" s="5">
        <f t="shared" si="498"/>
        <v>6.3557658768739979E-6</v>
      </c>
      <c r="BJ271" s="8">
        <f t="shared" si="499"/>
        <v>0.10301469571514982</v>
      </c>
      <c r="BK271" s="8">
        <f t="shared" si="500"/>
        <v>0.18882506389671122</v>
      </c>
      <c r="BL271" s="8">
        <f t="shared" si="501"/>
        <v>0.60435116436694836</v>
      </c>
      <c r="BM271" s="8">
        <f t="shared" si="502"/>
        <v>0.50194577871782897</v>
      </c>
      <c r="BN271" s="8">
        <f t="shared" si="503"/>
        <v>0.49266361626943322</v>
      </c>
    </row>
    <row r="272" spans="1:66" s="10" customFormat="1" x14ac:dyDescent="0.25">
      <c r="A272" t="s">
        <v>340</v>
      </c>
      <c r="B272" t="s">
        <v>405</v>
      </c>
      <c r="C272" t="s">
        <v>380</v>
      </c>
      <c r="D272" s="16"/>
      <c r="E272">
        <f>VLOOKUP(A272,home!$A$2:$E$405,3,FALSE)</f>
        <v>1.3684000000000001</v>
      </c>
      <c r="F272">
        <f>VLOOKUP(B272,home!$B$2:$E$405,3,FALSE)</f>
        <v>0.80769999999999997</v>
      </c>
      <c r="G272">
        <f>VLOOKUP(C272,away!$B$2:$E$405,4,FALSE)</f>
        <v>0.63870000000000005</v>
      </c>
      <c r="H272">
        <f>VLOOKUP(A272,away!$A$2:$E$405,3,FALSE)</f>
        <v>1.1395</v>
      </c>
      <c r="I272">
        <f>VLOOKUP(C272,away!$B$2:$E$405,3,FALSE)</f>
        <v>1.7447999999999999</v>
      </c>
      <c r="J272">
        <f>VLOOKUP(B272,home!$B$2:$E$405,4,FALSE)</f>
        <v>1.0623</v>
      </c>
      <c r="K272" s="3">
        <f t="shared" si="448"/>
        <v>0.70592744151600006</v>
      </c>
      <c r="L272" s="3">
        <f t="shared" si="449"/>
        <v>2.1120644350799997</v>
      </c>
      <c r="M272" s="5">
        <f t="shared" si="450"/>
        <v>5.9725759060256421E-2</v>
      </c>
      <c r="N272" s="5">
        <f t="shared" si="451"/>
        <v>4.2162052286007876E-2</v>
      </c>
      <c r="O272" s="5">
        <f t="shared" si="452"/>
        <v>0.12614465156932464</v>
      </c>
      <c r="P272" s="5">
        <f t="shared" si="453"/>
        <v>8.9048971143260616E-2</v>
      </c>
      <c r="Q272" s="5">
        <f t="shared" si="454"/>
        <v>1.488167484966268E-2</v>
      </c>
      <c r="R272" s="5">
        <f t="shared" si="455"/>
        <v>0.13321281612756455</v>
      </c>
      <c r="S272" s="5">
        <f t="shared" si="456"/>
        <v>3.3192207962033142E-2</v>
      </c>
      <c r="T272" s="5">
        <f t="shared" si="457"/>
        <v>3.1431056184397045E-2</v>
      </c>
      <c r="U272" s="5">
        <f t="shared" si="458"/>
        <v>9.4038582466072995E-2</v>
      </c>
      <c r="V272" s="5">
        <f t="shared" si="459"/>
        <v>5.4987105796348674E-3</v>
      </c>
      <c r="W272" s="5">
        <f t="shared" si="460"/>
        <v>3.5017942173651267E-3</v>
      </c>
      <c r="X272" s="5">
        <f t="shared" si="461"/>
        <v>7.3960150254656857E-3</v>
      </c>
      <c r="Y272" s="5">
        <f t="shared" si="462"/>
        <v>7.8104301483016879E-3</v>
      </c>
      <c r="Z272" s="5">
        <f t="shared" si="463"/>
        <v>9.3784683746626837E-2</v>
      </c>
      <c r="AA272" s="5">
        <f t="shared" si="464"/>
        <v>6.6205181850643474E-2</v>
      </c>
      <c r="AB272" s="5">
        <f t="shared" si="465"/>
        <v>2.3368027319463133E-2</v>
      </c>
      <c r="AC272" s="5">
        <f t="shared" si="466"/>
        <v>5.1239880354329436E-4</v>
      </c>
      <c r="AD272" s="5">
        <f t="shared" si="467"/>
        <v>6.1800315814502192E-4</v>
      </c>
      <c r="AE272" s="5">
        <f t="shared" si="468"/>
        <v>1.3052624910852213E-3</v>
      </c>
      <c r="AF272" s="5">
        <f t="shared" si="469"/>
        <v>1.3783992429325109E-3</v>
      </c>
      <c r="AG272" s="5">
        <f t="shared" si="470"/>
        <v>9.7042267277965097E-4</v>
      </c>
      <c r="AH272" s="5">
        <f t="shared" si="471"/>
        <v>4.9519823774118975E-2</v>
      </c>
      <c r="AI272" s="5">
        <f t="shared" si="472"/>
        <v>3.4957402501186993E-2</v>
      </c>
      <c r="AJ272" s="5">
        <f t="shared" si="473"/>
        <v>1.2338694854853978E-2</v>
      </c>
      <c r="AK272" s="5">
        <f t="shared" si="474"/>
        <v>2.903407763511234E-3</v>
      </c>
      <c r="AL272" s="5">
        <f t="shared" si="475"/>
        <v>3.0558731769007133E-5</v>
      </c>
      <c r="AM272" s="5">
        <f t="shared" si="476"/>
        <v>8.7253077655624687E-5</v>
      </c>
      <c r="AN272" s="5">
        <f t="shared" si="477"/>
        <v>1.8428412216771827E-4</v>
      </c>
      <c r="AO272" s="5">
        <f t="shared" si="478"/>
        <v>1.9460997019018784E-4</v>
      </c>
      <c r="AP272" s="5">
        <f t="shared" si="479"/>
        <v>1.3700959891689153E-4</v>
      </c>
      <c r="AQ272" s="5">
        <f t="shared" si="480"/>
        <v>7.2343275284235479E-5</v>
      </c>
      <c r="AR272" s="5">
        <f t="shared" si="481"/>
        <v>2.0917811724949133E-2</v>
      </c>
      <c r="AS272" s="5">
        <f t="shared" si="482"/>
        <v>1.476645731310673E-2</v>
      </c>
      <c r="AT272" s="5">
        <f t="shared" si="483"/>
        <v>5.2120237156483311E-3</v>
      </c>
      <c r="AU272" s="5">
        <f t="shared" si="484"/>
        <v>1.2264368555694476E-3</v>
      </c>
      <c r="AV272" s="5">
        <f t="shared" si="485"/>
        <v>2.1644385790826702E-4</v>
      </c>
      <c r="AW272" s="5">
        <f t="shared" si="486"/>
        <v>1.2656104549497628E-6</v>
      </c>
      <c r="AX272" s="5">
        <f t="shared" si="487"/>
        <v>1.0265723645638662E-5</v>
      </c>
      <c r="AY272" s="5">
        <f t="shared" si="488"/>
        <v>2.1681869812313214E-5</v>
      </c>
      <c r="AZ272" s="5">
        <f t="shared" si="489"/>
        <v>2.2896753058310709E-5</v>
      </c>
      <c r="BA272" s="5">
        <f t="shared" si="490"/>
        <v>1.6119805937755754E-5</v>
      </c>
      <c r="BB272" s="5">
        <f t="shared" si="491"/>
        <v>8.5115172053813353E-6</v>
      </c>
      <c r="BC272" s="5">
        <f t="shared" si="492"/>
        <v>3.5953745556114837E-6</v>
      </c>
      <c r="BD272" s="5">
        <f t="shared" si="493"/>
        <v>7.3632943673274187E-3</v>
      </c>
      <c r="BE272" s="5">
        <f t="shared" si="494"/>
        <v>5.1979515538566187E-3</v>
      </c>
      <c r="BF272" s="5">
        <f t="shared" si="495"/>
        <v>1.8346883207690599E-3</v>
      </c>
      <c r="BG272" s="5">
        <f t="shared" si="496"/>
        <v>4.3171894408659627E-4</v>
      </c>
      <c r="BH272" s="5">
        <f t="shared" si="497"/>
        <v>7.6190562413259994E-5</v>
      </c>
      <c r="BI272" s="5">
        <f t="shared" si="498"/>
        <v>1.0757001758411552E-5</v>
      </c>
      <c r="BJ272" s="8">
        <f t="shared" si="499"/>
        <v>0.11221368136457217</v>
      </c>
      <c r="BK272" s="8">
        <f t="shared" si="500"/>
        <v>0.18803028815030964</v>
      </c>
      <c r="BL272" s="8">
        <f t="shared" si="501"/>
        <v>0.59994236244413324</v>
      </c>
      <c r="BM272" s="8">
        <f t="shared" si="502"/>
        <v>0.52877467441020776</v>
      </c>
      <c r="BN272" s="8">
        <f t="shared" si="503"/>
        <v>0.46517592503607674</v>
      </c>
    </row>
    <row r="273" spans="1:66" x14ac:dyDescent="0.25">
      <c r="A273" t="s">
        <v>342</v>
      </c>
      <c r="B273" t="s">
        <v>515</v>
      </c>
      <c r="C273" t="s">
        <v>393</v>
      </c>
      <c r="D273" s="16"/>
      <c r="E273">
        <f>VLOOKUP(A273,home!$A$2:$E$405,3,FALSE)</f>
        <v>1.1741999999999999</v>
      </c>
      <c r="F273" t="e">
        <f>VLOOKUP(B273,home!$B$2:$E$405,3,FALSE)</f>
        <v>#N/A</v>
      </c>
      <c r="G273">
        <f>VLOOKUP(C273,away!$B$2:$E$405,4,FALSE)</f>
        <v>0.85160000000000002</v>
      </c>
      <c r="H273">
        <f>VLOOKUP(A273,away!$A$2:$E$405,3,FALSE)</f>
        <v>0.85970000000000002</v>
      </c>
      <c r="I273">
        <f>VLOOKUP(C273,away!$B$2:$E$405,3,FALSE)</f>
        <v>1.0468999999999999</v>
      </c>
      <c r="J273" t="e">
        <f>VLOOKUP(B273,home!$B$2:$E$405,4,FALSE)</f>
        <v>#N/A</v>
      </c>
      <c r="K273" s="3" t="e">
        <f t="shared" si="448"/>
        <v>#N/A</v>
      </c>
      <c r="L273" s="3" t="e">
        <f t="shared" si="449"/>
        <v>#N/A</v>
      </c>
      <c r="M273" s="5" t="e">
        <f t="shared" si="450"/>
        <v>#N/A</v>
      </c>
      <c r="N273" s="5" t="e">
        <f t="shared" si="451"/>
        <v>#N/A</v>
      </c>
      <c r="O273" s="5" t="e">
        <f t="shared" si="452"/>
        <v>#N/A</v>
      </c>
      <c r="P273" s="5" t="e">
        <f t="shared" si="453"/>
        <v>#N/A</v>
      </c>
      <c r="Q273" s="5" t="e">
        <f t="shared" si="454"/>
        <v>#N/A</v>
      </c>
      <c r="R273" s="5" t="e">
        <f t="shared" si="455"/>
        <v>#N/A</v>
      </c>
      <c r="S273" s="5" t="e">
        <f t="shared" si="456"/>
        <v>#N/A</v>
      </c>
      <c r="T273" s="5" t="e">
        <f t="shared" si="457"/>
        <v>#N/A</v>
      </c>
      <c r="U273" s="5" t="e">
        <f t="shared" si="458"/>
        <v>#N/A</v>
      </c>
      <c r="V273" s="5" t="e">
        <f t="shared" si="459"/>
        <v>#N/A</v>
      </c>
      <c r="W273" s="5" t="e">
        <f t="shared" si="460"/>
        <v>#N/A</v>
      </c>
      <c r="X273" s="5" t="e">
        <f t="shared" si="461"/>
        <v>#N/A</v>
      </c>
      <c r="Y273" s="5" t="e">
        <f t="shared" si="462"/>
        <v>#N/A</v>
      </c>
      <c r="Z273" s="5" t="e">
        <f t="shared" si="463"/>
        <v>#N/A</v>
      </c>
      <c r="AA273" s="5" t="e">
        <f t="shared" si="464"/>
        <v>#N/A</v>
      </c>
      <c r="AB273" s="5" t="e">
        <f t="shared" si="465"/>
        <v>#N/A</v>
      </c>
      <c r="AC273" s="5" t="e">
        <f t="shared" si="466"/>
        <v>#N/A</v>
      </c>
      <c r="AD273" s="5" t="e">
        <f t="shared" si="467"/>
        <v>#N/A</v>
      </c>
      <c r="AE273" s="5" t="e">
        <f t="shared" si="468"/>
        <v>#N/A</v>
      </c>
      <c r="AF273" s="5" t="e">
        <f t="shared" si="469"/>
        <v>#N/A</v>
      </c>
      <c r="AG273" s="5" t="e">
        <f t="shared" si="470"/>
        <v>#N/A</v>
      </c>
      <c r="AH273" s="5" t="e">
        <f t="shared" si="471"/>
        <v>#N/A</v>
      </c>
      <c r="AI273" s="5" t="e">
        <f t="shared" si="472"/>
        <v>#N/A</v>
      </c>
      <c r="AJ273" s="5" t="e">
        <f t="shared" si="473"/>
        <v>#N/A</v>
      </c>
      <c r="AK273" s="5" t="e">
        <f t="shared" si="474"/>
        <v>#N/A</v>
      </c>
      <c r="AL273" s="5" t="e">
        <f t="shared" si="475"/>
        <v>#N/A</v>
      </c>
      <c r="AM273" s="5" t="e">
        <f t="shared" si="476"/>
        <v>#N/A</v>
      </c>
      <c r="AN273" s="5" t="e">
        <f t="shared" si="477"/>
        <v>#N/A</v>
      </c>
      <c r="AO273" s="5" t="e">
        <f t="shared" si="478"/>
        <v>#N/A</v>
      </c>
      <c r="AP273" s="5" t="e">
        <f t="shared" si="479"/>
        <v>#N/A</v>
      </c>
      <c r="AQ273" s="5" t="e">
        <f t="shared" si="480"/>
        <v>#N/A</v>
      </c>
      <c r="AR273" s="5" t="e">
        <f t="shared" si="481"/>
        <v>#N/A</v>
      </c>
      <c r="AS273" s="5" t="e">
        <f t="shared" si="482"/>
        <v>#N/A</v>
      </c>
      <c r="AT273" s="5" t="e">
        <f t="shared" si="483"/>
        <v>#N/A</v>
      </c>
      <c r="AU273" s="5" t="e">
        <f t="shared" si="484"/>
        <v>#N/A</v>
      </c>
      <c r="AV273" s="5" t="e">
        <f t="shared" si="485"/>
        <v>#N/A</v>
      </c>
      <c r="AW273" s="5" t="e">
        <f t="shared" si="486"/>
        <v>#N/A</v>
      </c>
      <c r="AX273" s="5" t="e">
        <f t="shared" si="487"/>
        <v>#N/A</v>
      </c>
      <c r="AY273" s="5" t="e">
        <f t="shared" si="488"/>
        <v>#N/A</v>
      </c>
      <c r="AZ273" s="5" t="e">
        <f t="shared" si="489"/>
        <v>#N/A</v>
      </c>
      <c r="BA273" s="5" t="e">
        <f t="shared" si="490"/>
        <v>#N/A</v>
      </c>
      <c r="BB273" s="5" t="e">
        <f t="shared" si="491"/>
        <v>#N/A</v>
      </c>
      <c r="BC273" s="5" t="e">
        <f t="shared" si="492"/>
        <v>#N/A</v>
      </c>
      <c r="BD273" s="5" t="e">
        <f t="shared" si="493"/>
        <v>#N/A</v>
      </c>
      <c r="BE273" s="5" t="e">
        <f t="shared" si="494"/>
        <v>#N/A</v>
      </c>
      <c r="BF273" s="5" t="e">
        <f t="shared" si="495"/>
        <v>#N/A</v>
      </c>
      <c r="BG273" s="5" t="e">
        <f t="shared" si="496"/>
        <v>#N/A</v>
      </c>
      <c r="BH273" s="5" t="e">
        <f t="shared" si="497"/>
        <v>#N/A</v>
      </c>
      <c r="BI273" s="5" t="e">
        <f t="shared" si="498"/>
        <v>#N/A</v>
      </c>
      <c r="BJ273" s="8" t="e">
        <f t="shared" si="499"/>
        <v>#N/A</v>
      </c>
      <c r="BK273" s="8" t="e">
        <f t="shared" si="500"/>
        <v>#N/A</v>
      </c>
      <c r="BL273" s="8" t="e">
        <f t="shared" si="501"/>
        <v>#N/A</v>
      </c>
      <c r="BM273" s="8" t="e">
        <f t="shared" si="502"/>
        <v>#N/A</v>
      </c>
      <c r="BN273" s="8" t="e">
        <f t="shared" si="503"/>
        <v>#N/A</v>
      </c>
    </row>
    <row r="274" spans="1:66" x14ac:dyDescent="0.25">
      <c r="A274" t="s">
        <v>342</v>
      </c>
      <c r="B274" t="s">
        <v>386</v>
      </c>
      <c r="C274" t="s">
        <v>516</v>
      </c>
      <c r="D274" s="16"/>
      <c r="E274">
        <f>VLOOKUP(A274,home!$A$2:$E$405,3,FALSE)</f>
        <v>1.1741999999999999</v>
      </c>
      <c r="F274">
        <f>VLOOKUP(B274,home!$B$2:$E$405,3,FALSE)</f>
        <v>0.89419999999999999</v>
      </c>
      <c r="G274" t="e">
        <f>VLOOKUP(C274,away!$B$2:$E$405,4,FALSE)</f>
        <v>#N/A</v>
      </c>
      <c r="H274">
        <f>VLOOKUP(A274,away!$A$2:$E$405,3,FALSE)</f>
        <v>0.85970000000000002</v>
      </c>
      <c r="I274" t="e">
        <f>VLOOKUP(C274,away!$B$2:$E$405,3,FALSE)</f>
        <v>#N/A</v>
      </c>
      <c r="J274">
        <f>VLOOKUP(B274,home!$B$2:$E$405,4,FALSE)</f>
        <v>0.69789999999999996</v>
      </c>
      <c r="K274" s="3" t="e">
        <f t="shared" si="448"/>
        <v>#N/A</v>
      </c>
      <c r="L274" s="3" t="e">
        <f t="shared" si="449"/>
        <v>#N/A</v>
      </c>
      <c r="M274" s="5" t="e">
        <f t="shared" si="450"/>
        <v>#N/A</v>
      </c>
      <c r="N274" s="5" t="e">
        <f t="shared" si="451"/>
        <v>#N/A</v>
      </c>
      <c r="O274" s="5" t="e">
        <f t="shared" si="452"/>
        <v>#N/A</v>
      </c>
      <c r="P274" s="5" t="e">
        <f t="shared" si="453"/>
        <v>#N/A</v>
      </c>
      <c r="Q274" s="5" t="e">
        <f t="shared" si="454"/>
        <v>#N/A</v>
      </c>
      <c r="R274" s="5" t="e">
        <f t="shared" si="455"/>
        <v>#N/A</v>
      </c>
      <c r="S274" s="5" t="e">
        <f t="shared" si="456"/>
        <v>#N/A</v>
      </c>
      <c r="T274" s="5" t="e">
        <f t="shared" si="457"/>
        <v>#N/A</v>
      </c>
      <c r="U274" s="5" t="e">
        <f t="shared" si="458"/>
        <v>#N/A</v>
      </c>
      <c r="V274" s="5" t="e">
        <f t="shared" si="459"/>
        <v>#N/A</v>
      </c>
      <c r="W274" s="5" t="e">
        <f t="shared" si="460"/>
        <v>#N/A</v>
      </c>
      <c r="X274" s="5" t="e">
        <f t="shared" si="461"/>
        <v>#N/A</v>
      </c>
      <c r="Y274" s="5" t="e">
        <f t="shared" si="462"/>
        <v>#N/A</v>
      </c>
      <c r="Z274" s="5" t="e">
        <f t="shared" si="463"/>
        <v>#N/A</v>
      </c>
      <c r="AA274" s="5" t="e">
        <f t="shared" si="464"/>
        <v>#N/A</v>
      </c>
      <c r="AB274" s="5" t="e">
        <f t="shared" si="465"/>
        <v>#N/A</v>
      </c>
      <c r="AC274" s="5" t="e">
        <f t="shared" si="466"/>
        <v>#N/A</v>
      </c>
      <c r="AD274" s="5" t="e">
        <f t="shared" si="467"/>
        <v>#N/A</v>
      </c>
      <c r="AE274" s="5" t="e">
        <f t="shared" si="468"/>
        <v>#N/A</v>
      </c>
      <c r="AF274" s="5" t="e">
        <f t="shared" si="469"/>
        <v>#N/A</v>
      </c>
      <c r="AG274" s="5" t="e">
        <f t="shared" si="470"/>
        <v>#N/A</v>
      </c>
      <c r="AH274" s="5" t="e">
        <f t="shared" si="471"/>
        <v>#N/A</v>
      </c>
      <c r="AI274" s="5" t="e">
        <f t="shared" si="472"/>
        <v>#N/A</v>
      </c>
      <c r="AJ274" s="5" t="e">
        <f t="shared" si="473"/>
        <v>#N/A</v>
      </c>
      <c r="AK274" s="5" t="e">
        <f t="shared" si="474"/>
        <v>#N/A</v>
      </c>
      <c r="AL274" s="5" t="e">
        <f t="shared" si="475"/>
        <v>#N/A</v>
      </c>
      <c r="AM274" s="5" t="e">
        <f t="shared" si="476"/>
        <v>#N/A</v>
      </c>
      <c r="AN274" s="5" t="e">
        <f t="shared" si="477"/>
        <v>#N/A</v>
      </c>
      <c r="AO274" s="5" t="e">
        <f t="shared" si="478"/>
        <v>#N/A</v>
      </c>
      <c r="AP274" s="5" t="e">
        <f t="shared" si="479"/>
        <v>#N/A</v>
      </c>
      <c r="AQ274" s="5" t="e">
        <f t="shared" si="480"/>
        <v>#N/A</v>
      </c>
      <c r="AR274" s="5" t="e">
        <f t="shared" si="481"/>
        <v>#N/A</v>
      </c>
      <c r="AS274" s="5" t="e">
        <f t="shared" si="482"/>
        <v>#N/A</v>
      </c>
      <c r="AT274" s="5" t="e">
        <f t="shared" si="483"/>
        <v>#N/A</v>
      </c>
      <c r="AU274" s="5" t="e">
        <f t="shared" si="484"/>
        <v>#N/A</v>
      </c>
      <c r="AV274" s="5" t="e">
        <f t="shared" si="485"/>
        <v>#N/A</v>
      </c>
      <c r="AW274" s="5" t="e">
        <f t="shared" si="486"/>
        <v>#N/A</v>
      </c>
      <c r="AX274" s="5" t="e">
        <f t="shared" si="487"/>
        <v>#N/A</v>
      </c>
      <c r="AY274" s="5" t="e">
        <f t="shared" si="488"/>
        <v>#N/A</v>
      </c>
      <c r="AZ274" s="5" t="e">
        <f t="shared" si="489"/>
        <v>#N/A</v>
      </c>
      <c r="BA274" s="5" t="e">
        <f t="shared" si="490"/>
        <v>#N/A</v>
      </c>
      <c r="BB274" s="5" t="e">
        <f t="shared" si="491"/>
        <v>#N/A</v>
      </c>
      <c r="BC274" s="5" t="e">
        <f t="shared" si="492"/>
        <v>#N/A</v>
      </c>
      <c r="BD274" s="5" t="e">
        <f t="shared" si="493"/>
        <v>#N/A</v>
      </c>
      <c r="BE274" s="5" t="e">
        <f t="shared" si="494"/>
        <v>#N/A</v>
      </c>
      <c r="BF274" s="5" t="e">
        <f t="shared" si="495"/>
        <v>#N/A</v>
      </c>
      <c r="BG274" s="5" t="e">
        <f t="shared" si="496"/>
        <v>#N/A</v>
      </c>
      <c r="BH274" s="5" t="e">
        <f t="shared" si="497"/>
        <v>#N/A</v>
      </c>
      <c r="BI274" s="5" t="e">
        <f t="shared" si="498"/>
        <v>#N/A</v>
      </c>
      <c r="BJ274" s="8" t="e">
        <f t="shared" si="499"/>
        <v>#N/A</v>
      </c>
      <c r="BK274" s="8" t="e">
        <f t="shared" si="500"/>
        <v>#N/A</v>
      </c>
      <c r="BL274" s="8" t="e">
        <f t="shared" si="501"/>
        <v>#N/A</v>
      </c>
      <c r="BM274" s="8" t="e">
        <f t="shared" si="502"/>
        <v>#N/A</v>
      </c>
      <c r="BN274" s="8" t="e">
        <f t="shared" si="503"/>
        <v>#N/A</v>
      </c>
    </row>
    <row r="275" spans="1:66" x14ac:dyDescent="0.25">
      <c r="A275" t="s">
        <v>342</v>
      </c>
      <c r="B275" t="s">
        <v>409</v>
      </c>
      <c r="C275" t="s">
        <v>346</v>
      </c>
      <c r="D275" s="16"/>
      <c r="E275">
        <f>VLOOKUP(A275,home!$A$2:$E$405,3,FALSE)</f>
        <v>1.1741999999999999</v>
      </c>
      <c r="F275">
        <f>VLOOKUP(B275,home!$B$2:$E$405,3,FALSE)</f>
        <v>1.0646</v>
      </c>
      <c r="G275">
        <f>VLOOKUP(C275,away!$B$2:$E$405,4,FALSE)</f>
        <v>0.76649999999999996</v>
      </c>
      <c r="H275">
        <f>VLOOKUP(A275,away!$A$2:$E$405,3,FALSE)</f>
        <v>0.85970000000000002</v>
      </c>
      <c r="I275">
        <f>VLOOKUP(C275,away!$B$2:$E$405,3,FALSE)</f>
        <v>0.69789999999999996</v>
      </c>
      <c r="J275">
        <f>VLOOKUP(B275,home!$B$2:$E$405,4,FALSE)</f>
        <v>1.2795000000000001</v>
      </c>
      <c r="K275" s="3">
        <f t="shared" si="448"/>
        <v>0.95816586977999985</v>
      </c>
      <c r="L275" s="3">
        <f t="shared" si="449"/>
        <v>0.76768033408500003</v>
      </c>
      <c r="M275" s="5">
        <f t="shared" si="450"/>
        <v>0.17802234482124482</v>
      </c>
      <c r="N275" s="5">
        <f t="shared" si="451"/>
        <v>0.17057493486592307</v>
      </c>
      <c r="O275" s="5">
        <f t="shared" si="452"/>
        <v>0.13666425314696831</v>
      </c>
      <c r="P275" s="5">
        <f t="shared" si="453"/>
        <v>0.13094702298439895</v>
      </c>
      <c r="Q275" s="5">
        <f t="shared" si="454"/>
        <v>8.1719540414236985E-2</v>
      </c>
      <c r="R275" s="5">
        <f t="shared" si="455"/>
        <v>5.245722975667081E-2</v>
      </c>
      <c r="S275" s="5">
        <f t="shared" si="456"/>
        <v>2.4080014851077275E-2</v>
      </c>
      <c r="T275" s="5">
        <f t="shared" si="457"/>
        <v>6.2734484086474113E-2</v>
      </c>
      <c r="U275" s="5">
        <f t="shared" si="458"/>
        <v>5.0262727176049765E-2</v>
      </c>
      <c r="V275" s="5">
        <f t="shared" si="459"/>
        <v>1.9680464902281248E-3</v>
      </c>
      <c r="W275" s="5">
        <f t="shared" si="460"/>
        <v>2.6100291506343087E-2</v>
      </c>
      <c r="X275" s="5">
        <f t="shared" si="461"/>
        <v>2.003668050330535E-2</v>
      </c>
      <c r="Y275" s="5">
        <f t="shared" si="462"/>
        <v>7.6908827913659264E-3</v>
      </c>
      <c r="Z275" s="5">
        <f t="shared" si="463"/>
        <v>1.3423461221591555E-2</v>
      </c>
      <c r="AA275" s="5">
        <f t="shared" si="464"/>
        <v>1.286190239684437E-2</v>
      </c>
      <c r="AB275" s="5">
        <f t="shared" si="465"/>
        <v>6.1619179485489246E-3</v>
      </c>
      <c r="AC275" s="5">
        <f t="shared" si="466"/>
        <v>9.0476643974467981E-5</v>
      </c>
      <c r="AD275" s="5">
        <f t="shared" si="467"/>
        <v>6.2521021281716901E-3</v>
      </c>
      <c r="AE275" s="5">
        <f t="shared" si="468"/>
        <v>4.799615850488383E-3</v>
      </c>
      <c r="AF275" s="5">
        <f t="shared" si="469"/>
        <v>1.8422853497912911E-3</v>
      </c>
      <c r="AG275" s="5">
        <f t="shared" si="470"/>
        <v>4.7142874426922668E-4</v>
      </c>
      <c r="AH275" s="5">
        <f t="shared" si="471"/>
        <v>2.5762317987921115E-3</v>
      </c>
      <c r="AI275" s="5">
        <f t="shared" si="472"/>
        <v>2.4684573822445367E-3</v>
      </c>
      <c r="AJ275" s="5">
        <f t="shared" si="473"/>
        <v>1.1825958073365989E-3</v>
      </c>
      <c r="AK275" s="5">
        <f t="shared" si="474"/>
        <v>3.777076467782846E-4</v>
      </c>
      <c r="AL275" s="5">
        <f t="shared" si="475"/>
        <v>2.6620584488924385E-6</v>
      </c>
      <c r="AM275" s="5">
        <f t="shared" si="476"/>
        <v>1.1981101747186034E-3</v>
      </c>
      <c r="AN275" s="5">
        <f t="shared" si="477"/>
        <v>9.1976561919861525E-4</v>
      </c>
      <c r="AO275" s="5">
        <f t="shared" si="478"/>
        <v>3.5304298891314481E-4</v>
      </c>
      <c r="AP275" s="5">
        <f t="shared" si="479"/>
        <v>9.0341386558403364E-5</v>
      </c>
      <c r="AQ275" s="5">
        <f t="shared" si="480"/>
        <v>1.7338326453714304E-5</v>
      </c>
      <c r="AR275" s="5">
        <f t="shared" si="481"/>
        <v>3.9554449759542586E-4</v>
      </c>
      <c r="AS275" s="5">
        <f t="shared" si="482"/>
        <v>3.7899723757521423E-4</v>
      </c>
      <c r="AT275" s="5">
        <f t="shared" si="483"/>
        <v>1.8157110889273616E-4</v>
      </c>
      <c r="AU275" s="5">
        <f t="shared" si="484"/>
        <v>5.7991746493042552E-5</v>
      </c>
      <c r="AV275" s="5">
        <f t="shared" si="485"/>
        <v>1.3891428054641842E-5</v>
      </c>
      <c r="AW275" s="5">
        <f t="shared" si="486"/>
        <v>5.4392146553124957E-8</v>
      </c>
      <c r="AX275" s="5">
        <f t="shared" si="487"/>
        <v>1.9133137960858631E-4</v>
      </c>
      <c r="AY275" s="5">
        <f t="shared" si="488"/>
        <v>1.4688133741886351E-4</v>
      </c>
      <c r="AZ275" s="5">
        <f t="shared" si="489"/>
        <v>5.6378957090282354E-5</v>
      </c>
      <c r="BA275" s="5">
        <f t="shared" si="490"/>
        <v>1.4427005538143953E-5</v>
      </c>
      <c r="BB275" s="5">
        <f t="shared" si="491"/>
        <v>2.7688321078421233E-6</v>
      </c>
      <c r="BC275" s="5">
        <f t="shared" si="492"/>
        <v>4.2511559151470331E-7</v>
      </c>
      <c r="BD275" s="5">
        <f t="shared" si="493"/>
        <v>5.0608622009923318E-5</v>
      </c>
      <c r="BE275" s="5">
        <f t="shared" si="494"/>
        <v>4.8491454326505413E-5</v>
      </c>
      <c r="BF275" s="5">
        <f t="shared" si="495"/>
        <v>2.3231428255826592E-5</v>
      </c>
      <c r="BG275" s="5">
        <f t="shared" si="496"/>
        <v>7.4198538869919202E-6</v>
      </c>
      <c r="BH275" s="5">
        <f t="shared" si="497"/>
        <v>1.7773626883175311E-6</v>
      </c>
      <c r="BI275" s="5">
        <f t="shared" si="498"/>
        <v>3.4060165323325724E-7</v>
      </c>
      <c r="BJ275" s="8">
        <f t="shared" si="499"/>
        <v>0.38521305736356681</v>
      </c>
      <c r="BK275" s="8">
        <f t="shared" si="500"/>
        <v>0.3352574491867914</v>
      </c>
      <c r="BL275" s="8">
        <f t="shared" si="501"/>
        <v>0.26617288840166553</v>
      </c>
      <c r="BM275" s="8">
        <f t="shared" si="502"/>
        <v>0.24953470323890004</v>
      </c>
      <c r="BN275" s="8">
        <f t="shared" si="503"/>
        <v>0.75038532598944296</v>
      </c>
    </row>
    <row r="276" spans="1:66" x14ac:dyDescent="0.25">
      <c r="A276" t="s">
        <v>40</v>
      </c>
      <c r="B276" t="s">
        <v>42</v>
      </c>
      <c r="C276" t="s">
        <v>236</v>
      </c>
      <c r="D276" s="16"/>
      <c r="E276">
        <f>VLOOKUP(A276,home!$A$2:$E$405,3,FALSE)</f>
        <v>1.5047999999999999</v>
      </c>
      <c r="F276">
        <f>VLOOKUP(B276,home!$B$2:$E$405,3,FALSE)</f>
        <v>1.3955</v>
      </c>
      <c r="G276">
        <f>VLOOKUP(C276,away!$B$2:$E$405,4,FALSE)</f>
        <v>0.89710000000000001</v>
      </c>
      <c r="H276">
        <f>VLOOKUP(A276,away!$A$2:$E$405,3,FALSE)</f>
        <v>1.2</v>
      </c>
      <c r="I276">
        <f>VLOOKUP(C276,away!$B$2:$E$405,3,FALSE)</f>
        <v>0.91669999999999996</v>
      </c>
      <c r="J276">
        <f>VLOOKUP(B276,home!$B$2:$E$405,4,FALSE)</f>
        <v>0.83330000000000004</v>
      </c>
      <c r="K276" s="3">
        <f t="shared" si="448"/>
        <v>1.8838637096399997</v>
      </c>
      <c r="L276" s="3">
        <f t="shared" si="449"/>
        <v>0.91666333199999994</v>
      </c>
      <c r="M276" s="5">
        <f t="shared" si="450"/>
        <v>6.0778021634293369E-2</v>
      </c>
      <c r="N276" s="5">
        <f t="shared" si="451"/>
        <v>0.11449750930056007</v>
      </c>
      <c r="O276" s="5">
        <f t="shared" si="452"/>
        <v>5.5712983823659426E-2</v>
      </c>
      <c r="P276" s="5">
        <f t="shared" si="453"/>
        <v>0.10495566838115235</v>
      </c>
      <c r="Q276" s="5">
        <f t="shared" si="454"/>
        <v>0.10784885130774674</v>
      </c>
      <c r="R276" s="5">
        <f t="shared" si="455"/>
        <v>2.5535024693728876E-2</v>
      </c>
      <c r="S276" s="5">
        <f t="shared" si="456"/>
        <v>4.5311166887007294E-2</v>
      </c>
      <c r="T276" s="5">
        <f t="shared" si="457"/>
        <v>9.8861087392131647E-2</v>
      </c>
      <c r="U276" s="5">
        <f t="shared" si="458"/>
        <v>4.8104506345277076E-2</v>
      </c>
      <c r="V276" s="5">
        <f t="shared" si="459"/>
        <v>8.6940488571328085E-3</v>
      </c>
      <c r="W276" s="5">
        <f t="shared" si="460"/>
        <v>6.7724179035008186E-2</v>
      </c>
      <c r="X276" s="5">
        <f t="shared" si="461"/>
        <v>6.2080271611195136E-2</v>
      </c>
      <c r="Y276" s="5">
        <f t="shared" si="462"/>
        <v>2.845335431329157E-2</v>
      </c>
      <c r="Z276" s="5">
        <f t="shared" si="463"/>
        <v>7.8023402728185972E-3</v>
      </c>
      <c r="AA276" s="5">
        <f t="shared" si="464"/>
        <v>1.4698545690225611E-2</v>
      </c>
      <c r="AB276" s="5">
        <f t="shared" si="465"/>
        <v>1.3845028405150726E-2</v>
      </c>
      <c r="AC276" s="5">
        <f t="shared" si="466"/>
        <v>9.383425992265926E-4</v>
      </c>
      <c r="AD276" s="5">
        <f t="shared" si="467"/>
        <v>3.1895780787303478E-2</v>
      </c>
      <c r="AE276" s="5">
        <f t="shared" si="468"/>
        <v>2.923769269323118E-2</v>
      </c>
      <c r="AF276" s="5">
        <f t="shared" si="469"/>
        <v>1.3400560402084673E-2</v>
      </c>
      <c r="AG276" s="5">
        <f t="shared" si="470"/>
        <v>4.0946007829473991E-3</v>
      </c>
      <c r="AH276" s="5">
        <f t="shared" si="471"/>
        <v>1.7880298079699206E-3</v>
      </c>
      <c r="AI276" s="5">
        <f t="shared" si="472"/>
        <v>3.3684044669891112E-3</v>
      </c>
      <c r="AJ276" s="5">
        <f t="shared" si="473"/>
        <v>3.1728074673750268E-3</v>
      </c>
      <c r="AK276" s="5">
        <f t="shared" si="474"/>
        <v>1.9923789484875376E-3</v>
      </c>
      <c r="AL276" s="5">
        <f t="shared" si="475"/>
        <v>6.4815781773828625E-5</v>
      </c>
      <c r="AM276" s="5">
        <f t="shared" si="476"/>
        <v>1.2017460783166753E-2</v>
      </c>
      <c r="AN276" s="5">
        <f t="shared" si="477"/>
        <v>1.1015965643676963E-2</v>
      </c>
      <c r="AO276" s="5">
        <f t="shared" si="478"/>
        <v>5.0489658860652245E-3</v>
      </c>
      <c r="AP276" s="5">
        <f t="shared" si="479"/>
        <v>1.5427339640916272E-3</v>
      </c>
      <c r="AQ276" s="5">
        <f t="shared" si="480"/>
        <v>3.5354191397844975E-4</v>
      </c>
      <c r="AR276" s="5">
        <f t="shared" si="481"/>
        <v>3.2780427229780557E-4</v>
      </c>
      <c r="AS276" s="5">
        <f t="shared" si="482"/>
        <v>6.1753857244678458E-4</v>
      </c>
      <c r="AT276" s="5">
        <f t="shared" si="483"/>
        <v>5.8167925296769474E-4</v>
      </c>
      <c r="AU276" s="5">
        <f t="shared" si="484"/>
        <v>3.6526814510544852E-4</v>
      </c>
      <c r="AV276" s="5">
        <f t="shared" si="485"/>
        <v>1.7202885071291782E-4</v>
      </c>
      <c r="AW276" s="5">
        <f t="shared" si="486"/>
        <v>3.1091208424413105E-6</v>
      </c>
      <c r="AX276" s="5">
        <f t="shared" si="487"/>
        <v>3.773209708571622E-3</v>
      </c>
      <c r="AY276" s="5">
        <f t="shared" si="488"/>
        <v>3.4587629837940113E-3</v>
      </c>
      <c r="AZ276" s="5">
        <f t="shared" si="489"/>
        <v>1.5852606006614401E-3</v>
      </c>
      <c r="BA276" s="5">
        <f t="shared" si="490"/>
        <v>4.8438342143021241E-4</v>
      </c>
      <c r="BB276" s="5">
        <f t="shared" si="491"/>
        <v>1.1100413026344464E-4</v>
      </c>
      <c r="BC276" s="5">
        <f t="shared" si="492"/>
        <v>2.0350683182610242E-5</v>
      </c>
      <c r="BD276" s="5">
        <f t="shared" si="493"/>
        <v>5.0081026081390273E-5</v>
      </c>
      <c r="BE276" s="5">
        <f t="shared" si="494"/>
        <v>9.4345827576265457E-5</v>
      </c>
      <c r="BF276" s="5">
        <f t="shared" si="495"/>
        <v>8.8867340363439623E-5</v>
      </c>
      <c r="BG276" s="5">
        <f t="shared" si="496"/>
        <v>5.5804652494303302E-5</v>
      </c>
      <c r="BH276" s="5">
        <f t="shared" si="497"/>
        <v>2.6282089915772297E-5</v>
      </c>
      <c r="BI276" s="5">
        <f t="shared" si="498"/>
        <v>9.9023750811637662E-6</v>
      </c>
      <c r="BJ276" s="8">
        <f t="shared" si="499"/>
        <v>0.59750552734438245</v>
      </c>
      <c r="BK276" s="8">
        <f t="shared" si="500"/>
        <v>0.22420082712438028</v>
      </c>
      <c r="BL276" s="8">
        <f t="shared" si="501"/>
        <v>0.17060731205390631</v>
      </c>
      <c r="BM276" s="8">
        <f t="shared" si="502"/>
        <v>0.5273322937913949</v>
      </c>
      <c r="BN276" s="8">
        <f t="shared" si="503"/>
        <v>0.46932805914114079</v>
      </c>
    </row>
    <row r="277" spans="1:66" x14ac:dyDescent="0.25">
      <c r="A277" t="s">
        <v>40</v>
      </c>
      <c r="B277" t="s">
        <v>517</v>
      </c>
      <c r="C277" t="s">
        <v>237</v>
      </c>
      <c r="D277" s="16"/>
      <c r="E277">
        <f>VLOOKUP(A277,home!$A$2:$E$405,3,FALSE)</f>
        <v>1.5047999999999999</v>
      </c>
      <c r="F277" t="e">
        <f>VLOOKUP(B277,home!$B$2:$E$405,3,FALSE)</f>
        <v>#N/A</v>
      </c>
      <c r="G277">
        <f>VLOOKUP(C277,away!$B$2:$E$405,4,FALSE)</f>
        <v>0.89710000000000001</v>
      </c>
      <c r="H277">
        <f>VLOOKUP(A277,away!$A$2:$E$405,3,FALSE)</f>
        <v>1.2</v>
      </c>
      <c r="I277">
        <f>VLOOKUP(C277,away!$B$2:$E$405,3,FALSE)</f>
        <v>0.625</v>
      </c>
      <c r="J277" t="e">
        <f>VLOOKUP(B277,home!$B$2:$E$405,4,FALSE)</f>
        <v>#N/A</v>
      </c>
      <c r="K277" s="3" t="e">
        <f t="shared" si="448"/>
        <v>#N/A</v>
      </c>
      <c r="L277" s="3" t="e">
        <f t="shared" si="449"/>
        <v>#N/A</v>
      </c>
      <c r="M277" s="5" t="e">
        <f t="shared" si="450"/>
        <v>#N/A</v>
      </c>
      <c r="N277" s="5" t="e">
        <f t="shared" si="451"/>
        <v>#N/A</v>
      </c>
      <c r="O277" s="5" t="e">
        <f t="shared" si="452"/>
        <v>#N/A</v>
      </c>
      <c r="P277" s="5" t="e">
        <f t="shared" si="453"/>
        <v>#N/A</v>
      </c>
      <c r="Q277" s="5" t="e">
        <f t="shared" si="454"/>
        <v>#N/A</v>
      </c>
      <c r="R277" s="5" t="e">
        <f t="shared" si="455"/>
        <v>#N/A</v>
      </c>
      <c r="S277" s="5" t="e">
        <f t="shared" si="456"/>
        <v>#N/A</v>
      </c>
      <c r="T277" s="5" t="e">
        <f t="shared" si="457"/>
        <v>#N/A</v>
      </c>
      <c r="U277" s="5" t="e">
        <f t="shared" si="458"/>
        <v>#N/A</v>
      </c>
      <c r="V277" s="5" t="e">
        <f t="shared" si="459"/>
        <v>#N/A</v>
      </c>
      <c r="W277" s="5" t="e">
        <f t="shared" si="460"/>
        <v>#N/A</v>
      </c>
      <c r="X277" s="5" t="e">
        <f t="shared" si="461"/>
        <v>#N/A</v>
      </c>
      <c r="Y277" s="5" t="e">
        <f t="shared" si="462"/>
        <v>#N/A</v>
      </c>
      <c r="Z277" s="5" t="e">
        <f t="shared" si="463"/>
        <v>#N/A</v>
      </c>
      <c r="AA277" s="5" t="e">
        <f t="shared" si="464"/>
        <v>#N/A</v>
      </c>
      <c r="AB277" s="5" t="e">
        <f t="shared" si="465"/>
        <v>#N/A</v>
      </c>
      <c r="AC277" s="5" t="e">
        <f t="shared" si="466"/>
        <v>#N/A</v>
      </c>
      <c r="AD277" s="5" t="e">
        <f t="shared" si="467"/>
        <v>#N/A</v>
      </c>
      <c r="AE277" s="5" t="e">
        <f t="shared" si="468"/>
        <v>#N/A</v>
      </c>
      <c r="AF277" s="5" t="e">
        <f t="shared" si="469"/>
        <v>#N/A</v>
      </c>
      <c r="AG277" s="5" t="e">
        <f t="shared" si="470"/>
        <v>#N/A</v>
      </c>
      <c r="AH277" s="5" t="e">
        <f t="shared" si="471"/>
        <v>#N/A</v>
      </c>
      <c r="AI277" s="5" t="e">
        <f t="shared" si="472"/>
        <v>#N/A</v>
      </c>
      <c r="AJ277" s="5" t="e">
        <f t="shared" si="473"/>
        <v>#N/A</v>
      </c>
      <c r="AK277" s="5" t="e">
        <f t="shared" si="474"/>
        <v>#N/A</v>
      </c>
      <c r="AL277" s="5" t="e">
        <f t="shared" si="475"/>
        <v>#N/A</v>
      </c>
      <c r="AM277" s="5" t="e">
        <f t="shared" si="476"/>
        <v>#N/A</v>
      </c>
      <c r="AN277" s="5" t="e">
        <f t="shared" si="477"/>
        <v>#N/A</v>
      </c>
      <c r="AO277" s="5" t="e">
        <f t="shared" si="478"/>
        <v>#N/A</v>
      </c>
      <c r="AP277" s="5" t="e">
        <f t="shared" si="479"/>
        <v>#N/A</v>
      </c>
      <c r="AQ277" s="5" t="e">
        <f t="shared" si="480"/>
        <v>#N/A</v>
      </c>
      <c r="AR277" s="5" t="e">
        <f t="shared" si="481"/>
        <v>#N/A</v>
      </c>
      <c r="AS277" s="5" t="e">
        <f t="shared" si="482"/>
        <v>#N/A</v>
      </c>
      <c r="AT277" s="5" t="e">
        <f t="shared" si="483"/>
        <v>#N/A</v>
      </c>
      <c r="AU277" s="5" t="e">
        <f t="shared" si="484"/>
        <v>#N/A</v>
      </c>
      <c r="AV277" s="5" t="e">
        <f t="shared" si="485"/>
        <v>#N/A</v>
      </c>
      <c r="AW277" s="5" t="e">
        <f t="shared" si="486"/>
        <v>#N/A</v>
      </c>
      <c r="AX277" s="5" t="e">
        <f t="shared" si="487"/>
        <v>#N/A</v>
      </c>
      <c r="AY277" s="5" t="e">
        <f t="shared" si="488"/>
        <v>#N/A</v>
      </c>
      <c r="AZ277" s="5" t="e">
        <f t="shared" si="489"/>
        <v>#N/A</v>
      </c>
      <c r="BA277" s="5" t="e">
        <f t="shared" si="490"/>
        <v>#N/A</v>
      </c>
      <c r="BB277" s="5" t="e">
        <f t="shared" si="491"/>
        <v>#N/A</v>
      </c>
      <c r="BC277" s="5" t="e">
        <f t="shared" si="492"/>
        <v>#N/A</v>
      </c>
      <c r="BD277" s="5" t="e">
        <f t="shared" si="493"/>
        <v>#N/A</v>
      </c>
      <c r="BE277" s="5" t="e">
        <f t="shared" si="494"/>
        <v>#N/A</v>
      </c>
      <c r="BF277" s="5" t="e">
        <f t="shared" si="495"/>
        <v>#N/A</v>
      </c>
      <c r="BG277" s="5" t="e">
        <f t="shared" si="496"/>
        <v>#N/A</v>
      </c>
      <c r="BH277" s="5" t="e">
        <f t="shared" si="497"/>
        <v>#N/A</v>
      </c>
      <c r="BI277" s="5" t="e">
        <f t="shared" si="498"/>
        <v>#N/A</v>
      </c>
      <c r="BJ277" s="8" t="e">
        <f t="shared" si="499"/>
        <v>#N/A</v>
      </c>
      <c r="BK277" s="8" t="e">
        <f t="shared" si="500"/>
        <v>#N/A</v>
      </c>
      <c r="BL277" s="8" t="e">
        <f t="shared" si="501"/>
        <v>#N/A</v>
      </c>
      <c r="BM277" s="8" t="e">
        <f t="shared" si="502"/>
        <v>#N/A</v>
      </c>
      <c r="BN277" s="8" t="e">
        <f t="shared" si="503"/>
        <v>#N/A</v>
      </c>
    </row>
    <row r="278" spans="1:66" x14ac:dyDescent="0.25">
      <c r="A278" t="s">
        <v>40</v>
      </c>
      <c r="B278" t="s">
        <v>317</v>
      </c>
      <c r="C278" t="s">
        <v>334</v>
      </c>
      <c r="D278" s="16"/>
      <c r="E278">
        <f>VLOOKUP(A278,home!$A$2:$E$405,3,FALSE)</f>
        <v>1.5047999999999999</v>
      </c>
      <c r="F278">
        <f>VLOOKUP(B278,home!$B$2:$E$405,3,FALSE)</f>
        <v>1.1629</v>
      </c>
      <c r="G278">
        <f>VLOOKUP(C278,away!$B$2:$E$405,4,FALSE)</f>
        <v>1.0632999999999999</v>
      </c>
      <c r="H278">
        <f>VLOOKUP(A278,away!$A$2:$E$405,3,FALSE)</f>
        <v>1.2</v>
      </c>
      <c r="I278">
        <f>VLOOKUP(C278,away!$B$2:$E$405,3,FALSE)</f>
        <v>0.875</v>
      </c>
      <c r="J278">
        <f>VLOOKUP(B278,home!$B$2:$E$405,4,FALSE)</f>
        <v>0.95830000000000004</v>
      </c>
      <c r="K278" s="3">
        <f t="shared" si="448"/>
        <v>1.8607026105359996</v>
      </c>
      <c r="L278" s="3">
        <f t="shared" si="449"/>
        <v>1.0062150000000001</v>
      </c>
      <c r="M278" s="5">
        <f t="shared" si="450"/>
        <v>5.6873964382508135E-2</v>
      </c>
      <c r="N278" s="5">
        <f t="shared" si="451"/>
        <v>0.10582553399806437</v>
      </c>
      <c r="O278" s="5">
        <f t="shared" si="452"/>
        <v>5.7227436071145436E-2</v>
      </c>
      <c r="P278" s="5">
        <f t="shared" si="453"/>
        <v>0.10648323969186235</v>
      </c>
      <c r="Q278" s="5">
        <f t="shared" si="454"/>
        <v>9.8454923685782292E-2</v>
      </c>
      <c r="R278" s="5">
        <f t="shared" si="455"/>
        <v>2.8791552293163797E-2</v>
      </c>
      <c r="S278" s="5">
        <f t="shared" si="456"/>
        <v>4.9841260664615604E-2</v>
      </c>
      <c r="T278" s="5">
        <f t="shared" si="457"/>
        <v>9.9066821036489436E-2</v>
      </c>
      <c r="U278" s="5">
        <f t="shared" si="458"/>
        <v>5.3572516513273626E-2</v>
      </c>
      <c r="V278" s="5">
        <f t="shared" si="459"/>
        <v>1.0368460162585056E-2</v>
      </c>
      <c r="W278" s="5">
        <f t="shared" si="460"/>
        <v>6.106511117408589E-2</v>
      </c>
      <c r="X278" s="5">
        <f t="shared" si="461"/>
        <v>6.1444630840032849E-2</v>
      </c>
      <c r="Y278" s="5">
        <f t="shared" si="462"/>
        <v>3.0913254610351819E-2</v>
      </c>
      <c r="Z278" s="5">
        <f t="shared" si="463"/>
        <v>9.6568305968886062E-3</v>
      </c>
      <c r="AA278" s="5">
        <f t="shared" si="464"/>
        <v>1.796848990113455E-2</v>
      </c>
      <c r="AB278" s="5">
        <f t="shared" si="465"/>
        <v>1.6717008033215401E-2</v>
      </c>
      <c r="AC278" s="5">
        <f t="shared" si="466"/>
        <v>1.2132827831626766E-3</v>
      </c>
      <c r="AD278" s="5">
        <f t="shared" si="467"/>
        <v>2.8406002943573178E-2</v>
      </c>
      <c r="AE278" s="5">
        <f t="shared" si="468"/>
        <v>2.8582546251867489E-2</v>
      </c>
      <c r="AF278" s="5">
        <f t="shared" si="469"/>
        <v>1.4380093388411419E-2</v>
      </c>
      <c r="AG278" s="5">
        <f t="shared" si="470"/>
        <v>4.8231552229401342E-3</v>
      </c>
      <c r="AH278" s="5">
        <f t="shared" si="471"/>
        <v>2.4292119497620669E-3</v>
      </c>
      <c r="AI278" s="5">
        <f t="shared" si="472"/>
        <v>4.5200410164675242E-3</v>
      </c>
      <c r="AJ278" s="5">
        <f t="shared" si="473"/>
        <v>4.2052260595354584E-3</v>
      </c>
      <c r="AK278" s="5">
        <f t="shared" si="474"/>
        <v>2.6082250356238802E-3</v>
      </c>
      <c r="AL278" s="5">
        <f t="shared" si="475"/>
        <v>9.0863566706635531E-5</v>
      </c>
      <c r="AM278" s="5">
        <f t="shared" si="476"/>
        <v>1.057102476639997E-2</v>
      </c>
      <c r="AN278" s="5">
        <f t="shared" si="477"/>
        <v>1.0636723685323148E-2</v>
      </c>
      <c r="AO278" s="5">
        <f t="shared" si="478"/>
        <v>5.3514154615137144E-3</v>
      </c>
      <c r="AP278" s="5">
        <f t="shared" si="479"/>
        <v>1.794891502869008E-3</v>
      </c>
      <c r="AQ278" s="5">
        <f t="shared" si="480"/>
        <v>4.515116883898347E-4</v>
      </c>
      <c r="AR278" s="5">
        <f t="shared" si="481"/>
        <v>4.8886190040596782E-4</v>
      </c>
      <c r="AS278" s="5">
        <f t="shared" si="482"/>
        <v>9.0962661427697431E-4</v>
      </c>
      <c r="AT278" s="5">
        <f t="shared" si="483"/>
        <v>8.4627230789909458E-4</v>
      </c>
      <c r="AU278" s="5">
        <f t="shared" si="484"/>
        <v>5.2488703084405672E-4</v>
      </c>
      <c r="AV278" s="5">
        <f t="shared" si="485"/>
        <v>2.441646671320066E-4</v>
      </c>
      <c r="AW278" s="5">
        <f t="shared" si="486"/>
        <v>4.7255790637383824E-6</v>
      </c>
      <c r="AX278" s="5">
        <f t="shared" si="487"/>
        <v>3.2782555631468537E-3</v>
      </c>
      <c r="AY278" s="5">
        <f t="shared" si="488"/>
        <v>3.298629921471812E-3</v>
      </c>
      <c r="AZ278" s="5">
        <f t="shared" si="489"/>
        <v>1.6595654532168794E-3</v>
      </c>
      <c r="BA278" s="5">
        <f t="shared" si="490"/>
        <v>5.5662655083620765E-4</v>
      </c>
      <c r="BB278" s="5">
        <f t="shared" si="491"/>
        <v>1.4002149621241365E-4</v>
      </c>
      <c r="BC278" s="5">
        <f t="shared" si="492"/>
        <v>2.8178345962274769E-5</v>
      </c>
      <c r="BD278" s="5">
        <f t="shared" si="493"/>
        <v>8.1983362852831783E-5</v>
      </c>
      <c r="BE278" s="5">
        <f t="shared" si="494"/>
        <v>1.5254665728078423E-4</v>
      </c>
      <c r="BF278" s="5">
        <f t="shared" si="495"/>
        <v>1.4192198171544785E-4</v>
      </c>
      <c r="BG278" s="5">
        <f t="shared" si="496"/>
        <v>8.8024867290125387E-5</v>
      </c>
      <c r="BH278" s="5">
        <f t="shared" si="497"/>
        <v>4.0947025089705324E-5</v>
      </c>
      <c r="BI278" s="5">
        <f t="shared" si="498"/>
        <v>1.5238047295619539E-5</v>
      </c>
      <c r="BJ278" s="8">
        <f t="shared" si="499"/>
        <v>0.57072891758694111</v>
      </c>
      <c r="BK278" s="8">
        <f t="shared" si="500"/>
        <v>0.22816970117291227</v>
      </c>
      <c r="BL278" s="8">
        <f t="shared" si="501"/>
        <v>0.19157418133540441</v>
      </c>
      <c r="BM278" s="8">
        <f t="shared" si="502"/>
        <v>0.54317907622721184</v>
      </c>
      <c r="BN278" s="8">
        <f t="shared" si="503"/>
        <v>0.45365665012252643</v>
      </c>
    </row>
    <row r="279" spans="1:66" x14ac:dyDescent="0.25">
      <c r="A279" t="s">
        <v>10</v>
      </c>
      <c r="B279" t="s">
        <v>244</v>
      </c>
      <c r="C279" t="s">
        <v>243</v>
      </c>
      <c r="D279" s="16"/>
      <c r="E279">
        <f>VLOOKUP(A279,home!$A$2:$E$405,3,FALSE)</f>
        <v>1.5425</v>
      </c>
      <c r="F279">
        <f>VLOOKUP(B279,home!$B$2:$E$405,3,FALSE)</f>
        <v>1.2202999999999999</v>
      </c>
      <c r="G279">
        <f>VLOOKUP(C279,away!$B$2:$E$405,4,FALSE)</f>
        <v>0.80079999999999996</v>
      </c>
      <c r="H279">
        <f>VLOOKUP(A279,away!$A$2:$E$405,3,FALSE)</f>
        <v>1.4443999999999999</v>
      </c>
      <c r="I279">
        <f>VLOOKUP(C279,away!$B$2:$E$405,3,FALSE)</f>
        <v>1.0589</v>
      </c>
      <c r="J279">
        <f>VLOOKUP(B279,home!$B$2:$E$405,4,FALSE)</f>
        <v>1.181</v>
      </c>
      <c r="K279" s="3">
        <f t="shared" si="448"/>
        <v>1.5073560501999999</v>
      </c>
      <c r="L279" s="3">
        <f t="shared" si="449"/>
        <v>1.8063101639599999</v>
      </c>
      <c r="M279" s="5">
        <f t="shared" si="450"/>
        <v>3.6382542750073583E-2</v>
      </c>
      <c r="N279" s="5">
        <f t="shared" si="451"/>
        <v>5.4841445935983571E-2</v>
      </c>
      <c r="O279" s="5">
        <f t="shared" si="452"/>
        <v>6.5718156760167123E-2</v>
      </c>
      <c r="P279" s="5">
        <f t="shared" si="453"/>
        <v>9.9060661200429945E-2</v>
      </c>
      <c r="Q279" s="5">
        <f t="shared" si="454"/>
        <v>4.1332792666660512E-2</v>
      </c>
      <c r="R279" s="5">
        <f t="shared" si="455"/>
        <v>5.9353687256303238E-2</v>
      </c>
      <c r="S279" s="5">
        <f t="shared" si="456"/>
        <v>6.7429417075628398E-2</v>
      </c>
      <c r="T279" s="5">
        <f t="shared" si="457"/>
        <v>7.465984349864023E-2</v>
      </c>
      <c r="U279" s="5">
        <f t="shared" si="458"/>
        <v>8.9467139587467326E-2</v>
      </c>
      <c r="V279" s="5">
        <f t="shared" si="459"/>
        <v>2.0399290841080952E-2</v>
      </c>
      <c r="W279" s="5">
        <f t="shared" si="460"/>
        <v>2.0767745032584304E-2</v>
      </c>
      <c r="X279" s="5">
        <f t="shared" si="461"/>
        <v>3.7512988934886818E-2</v>
      </c>
      <c r="Y279" s="5">
        <f t="shared" si="462"/>
        <v>3.3880046596802549E-2</v>
      </c>
      <c r="Z279" s="5">
        <f t="shared" si="463"/>
        <v>3.5737056186521225E-2</v>
      </c>
      <c r="AA279" s="5">
        <f t="shared" si="464"/>
        <v>5.3868467859090108E-2</v>
      </c>
      <c r="AB279" s="5">
        <f t="shared" si="465"/>
        <v>4.0599480471201856E-2</v>
      </c>
      <c r="AC279" s="5">
        <f t="shared" si="466"/>
        <v>3.4713888275670116E-3</v>
      </c>
      <c r="AD279" s="5">
        <f t="shared" si="467"/>
        <v>7.8260965309692367E-3</v>
      </c>
      <c r="AE279" s="5">
        <f t="shared" si="468"/>
        <v>1.4136357708021826E-2</v>
      </c>
      <c r="AF279" s="5">
        <f t="shared" si="469"/>
        <v>1.2767323304687061E-2</v>
      </c>
      <c r="AG279" s="5">
        <f t="shared" si="470"/>
        <v>7.6872486172732046E-3</v>
      </c>
      <c r="AH279" s="5">
        <f t="shared" si="471"/>
        <v>1.6138051954930722E-2</v>
      </c>
      <c r="AI279" s="5">
        <f t="shared" si="472"/>
        <v>2.4325790252706762E-2</v>
      </c>
      <c r="AJ279" s="5">
        <f t="shared" si="473"/>
        <v>1.833381355665686E-2</v>
      </c>
      <c r="AK279" s="5">
        <f t="shared" si="474"/>
        <v>9.2118615959551637E-3</v>
      </c>
      <c r="AL279" s="5">
        <f t="shared" si="475"/>
        <v>3.7806931187279677E-4</v>
      </c>
      <c r="AM279" s="5">
        <f t="shared" si="476"/>
        <v>2.3593427910811415E-3</v>
      </c>
      <c r="AN279" s="5">
        <f t="shared" si="477"/>
        <v>4.2617048637956199E-3</v>
      </c>
      <c r="AO279" s="5">
        <f t="shared" si="478"/>
        <v>3.8489804056358991E-3</v>
      </c>
      <c r="AP279" s="5">
        <f t="shared" si="479"/>
        <v>2.3174841425276697E-3</v>
      </c>
      <c r="AQ279" s="5">
        <f t="shared" si="480"/>
        <v>1.0465237903659636E-3</v>
      </c>
      <c r="AR279" s="5">
        <f t="shared" si="481"/>
        <v>5.8300654545411796E-3</v>
      </c>
      <c r="AS279" s="5">
        <f t="shared" si="482"/>
        <v>8.7879844359646606E-3</v>
      </c>
      <c r="AT279" s="5">
        <f t="shared" si="483"/>
        <v>6.6233107543073816E-3</v>
      </c>
      <c r="AU279" s="5">
        <f t="shared" si="484"/>
        <v>3.3278958459533187E-3</v>
      </c>
      <c r="AV279" s="5">
        <f t="shared" si="485"/>
        <v>1.2540809844582956E-3</v>
      </c>
      <c r="AW279" s="5">
        <f t="shared" si="486"/>
        <v>2.8594144015550364E-5</v>
      </c>
      <c r="AX279" s="5">
        <f t="shared" si="487"/>
        <v>5.9272827177198528E-4</v>
      </c>
      <c r="AY279" s="5">
        <f t="shared" si="488"/>
        <v>1.0706511017681819E-3</v>
      </c>
      <c r="AZ279" s="5">
        <f t="shared" si="489"/>
        <v>9.6696398358941992E-4</v>
      </c>
      <c r="BA279" s="5">
        <f t="shared" si="490"/>
        <v>5.8221229058027331E-4</v>
      </c>
      <c r="BB279" s="5">
        <f t="shared" si="491"/>
        <v>2.6291399451439513E-4</v>
      </c>
      <c r="BC279" s="5">
        <f t="shared" si="492"/>
        <v>9.49808441077351E-5</v>
      </c>
      <c r="BD279" s="5">
        <f t="shared" si="493"/>
        <v>1.7551510811816349E-3</v>
      </c>
      <c r="BE279" s="5">
        <f t="shared" si="494"/>
        <v>2.6456376012342088E-3</v>
      </c>
      <c r="BF279" s="5">
        <f t="shared" si="495"/>
        <v>1.9939589224284996E-3</v>
      </c>
      <c r="BG279" s="5">
        <f t="shared" si="496"/>
        <v>1.0018686818576237E-3</v>
      </c>
      <c r="BH279" s="5">
        <f t="shared" si="497"/>
        <v>3.7754320477599704E-4</v>
      </c>
      <c r="BI279" s="5">
        <f t="shared" si="498"/>
        <v>1.1381840678619932E-4</v>
      </c>
      <c r="BJ279" s="8">
        <f t="shared" si="499"/>
        <v>0.32281637530624763</v>
      </c>
      <c r="BK279" s="8">
        <f t="shared" si="500"/>
        <v>0.22819202110842082</v>
      </c>
      <c r="BL279" s="8">
        <f t="shared" si="501"/>
        <v>0.41072776466796823</v>
      </c>
      <c r="BM279" s="8">
        <f t="shared" si="502"/>
        <v>0.63974187374178737</v>
      </c>
      <c r="BN279" s="8">
        <f t="shared" si="503"/>
        <v>0.35668928656961796</v>
      </c>
    </row>
    <row r="280" spans="1:66" x14ac:dyDescent="0.25">
      <c r="A280" t="s">
        <v>10</v>
      </c>
      <c r="B280" t="s">
        <v>240</v>
      </c>
      <c r="C280" t="s">
        <v>50</v>
      </c>
      <c r="D280" s="16"/>
      <c r="E280">
        <f>VLOOKUP(A280,home!$A$2:$E$405,3,FALSE)</f>
        <v>1.5425</v>
      </c>
      <c r="F280">
        <f>VLOOKUP(B280,home!$B$2:$E$405,3,FALSE)</f>
        <v>1.1059000000000001</v>
      </c>
      <c r="G280">
        <f>VLOOKUP(C280,away!$B$2:$E$405,4,FALSE)</f>
        <v>0.91520000000000001</v>
      </c>
      <c r="H280">
        <f>VLOOKUP(A280,away!$A$2:$E$405,3,FALSE)</f>
        <v>1.4443999999999999</v>
      </c>
      <c r="I280">
        <f>VLOOKUP(C280,away!$B$2:$E$405,3,FALSE)</f>
        <v>1.0181</v>
      </c>
      <c r="J280">
        <f>VLOOKUP(B280,home!$B$2:$E$405,4,FALSE)</f>
        <v>0.85519999999999996</v>
      </c>
      <c r="K280" s="3">
        <f t="shared" si="448"/>
        <v>1.5611946064000002</v>
      </c>
      <c r="L280" s="3">
        <f t="shared" si="449"/>
        <v>1.2576089209279997</v>
      </c>
      <c r="M280" s="5">
        <f t="shared" si="450"/>
        <v>5.9677302271849975E-2</v>
      </c>
      <c r="N280" s="5">
        <f t="shared" si="451"/>
        <v>9.3167882431314658E-2</v>
      </c>
      <c r="O280" s="5">
        <f t="shared" si="452"/>
        <v>7.5050707713995315E-2</v>
      </c>
      <c r="P280" s="5">
        <f t="shared" si="453"/>
        <v>0.11716876008959239</v>
      </c>
      <c r="Q280" s="5">
        <f t="shared" si="454"/>
        <v>7.2726597770738893E-2</v>
      </c>
      <c r="R280" s="5">
        <f t="shared" si="455"/>
        <v>4.7192219771540179E-2</v>
      </c>
      <c r="S280" s="5">
        <f t="shared" si="456"/>
        <v>5.7511473450971719E-2</v>
      </c>
      <c r="T280" s="5">
        <f t="shared" si="457"/>
        <v>9.1461618145223619E-2</v>
      </c>
      <c r="U280" s="5">
        <f t="shared" si="458"/>
        <v>7.3676238971371974E-2</v>
      </c>
      <c r="V280" s="5">
        <f t="shared" si="459"/>
        <v>1.2546270205936622E-2</v>
      </c>
      <c r="W280" s="5">
        <f t="shared" si="460"/>
        <v>3.7846790727166624E-2</v>
      </c>
      <c r="X280" s="5">
        <f t="shared" si="461"/>
        <v>4.7596461646979844E-2</v>
      </c>
      <c r="Y280" s="5">
        <f t="shared" si="462"/>
        <v>2.9928867385924623E-2</v>
      </c>
      <c r="Z280" s="5">
        <f t="shared" si="463"/>
        <v>1.9783118861027883E-2</v>
      </c>
      <c r="AA280" s="5">
        <f t="shared" si="464"/>
        <v>3.0885298463606849E-2</v>
      </c>
      <c r="AB280" s="5">
        <f t="shared" si="465"/>
        <v>2.4108980689218615E-2</v>
      </c>
      <c r="AC280" s="5">
        <f t="shared" si="466"/>
        <v>1.5395624339322807E-3</v>
      </c>
      <c r="AD280" s="5">
        <f t="shared" si="467"/>
        <v>1.4771551388200523E-2</v>
      </c>
      <c r="AE280" s="5">
        <f t="shared" si="468"/>
        <v>1.857683480174736E-2</v>
      </c>
      <c r="AF280" s="5">
        <f t="shared" si="469"/>
        <v>1.1681196584641604E-2</v>
      </c>
      <c r="AG280" s="5">
        <f t="shared" si="470"/>
        <v>4.89679234398632E-3</v>
      </c>
      <c r="AH280" s="5">
        <f t="shared" si="471"/>
        <v>6.2198566908519054E-3</v>
      </c>
      <c r="AI280" s="5">
        <f t="shared" si="472"/>
        <v>9.7104067183389486E-3</v>
      </c>
      <c r="AJ280" s="5">
        <f t="shared" si="473"/>
        <v>7.5799172973105462E-3</v>
      </c>
      <c r="AK280" s="5">
        <f t="shared" si="474"/>
        <v>3.9445753338397645E-3</v>
      </c>
      <c r="AL280" s="5">
        <f t="shared" si="475"/>
        <v>1.2090936727845371E-4</v>
      </c>
      <c r="AM280" s="5">
        <f t="shared" si="476"/>
        <v>4.6122532710838162E-3</v>
      </c>
      <c r="AN280" s="5">
        <f t="shared" si="477"/>
        <v>5.8004108592943551E-3</v>
      </c>
      <c r="AO280" s="5">
        <f t="shared" si="478"/>
        <v>3.6473242208481128E-3</v>
      </c>
      <c r="AP280" s="5">
        <f t="shared" si="479"/>
        <v>1.5289691592184507E-3</v>
      </c>
      <c r="AQ280" s="5">
        <f t="shared" si="480"/>
        <v>4.8071131361422642E-4</v>
      </c>
      <c r="AR280" s="5">
        <f t="shared" si="481"/>
        <v>1.5644294522618126E-3</v>
      </c>
      <c r="AS280" s="5">
        <f t="shared" si="482"/>
        <v>2.4423788229644486E-3</v>
      </c>
      <c r="AT280" s="5">
        <f t="shared" si="483"/>
        <v>1.9065143225988393E-3</v>
      </c>
      <c r="AU280" s="5">
        <f t="shared" si="484"/>
        <v>9.9214662582188624E-4</v>
      </c>
      <c r="AV280" s="5">
        <f t="shared" si="485"/>
        <v>3.8723349024777208E-4</v>
      </c>
      <c r="AW280" s="5">
        <f t="shared" si="486"/>
        <v>6.594169394727454E-6</v>
      </c>
      <c r="AX280" s="5">
        <f t="shared" si="487"/>
        <v>1.2001041550278016E-3</v>
      </c>
      <c r="AY280" s="5">
        <f t="shared" si="488"/>
        <v>1.5092616914057226E-3</v>
      </c>
      <c r="AZ280" s="5">
        <f t="shared" si="489"/>
        <v>9.4903048356335929E-4</v>
      </c>
      <c r="BA280" s="5">
        <f t="shared" si="490"/>
        <v>3.9783640078729798E-4</v>
      </c>
      <c r="BB280" s="5">
        <f t="shared" si="491"/>
        <v>1.2508065167499819E-4</v>
      </c>
      <c r="BC280" s="5">
        <f t="shared" si="492"/>
        <v>3.1460508676393095E-5</v>
      </c>
      <c r="BD280" s="5">
        <f t="shared" si="493"/>
        <v>3.2790673922116029E-4</v>
      </c>
      <c r="BE280" s="5">
        <f t="shared" si="494"/>
        <v>5.1192623267428685E-4</v>
      </c>
      <c r="BF280" s="5">
        <f t="shared" si="495"/>
        <v>3.9960823666288414E-4</v>
      </c>
      <c r="BG280" s="5">
        <f t="shared" si="496"/>
        <v>2.0795540791703656E-4</v>
      </c>
      <c r="BH280" s="5">
        <f t="shared" si="497"/>
        <v>8.1164715302947364E-5</v>
      </c>
      <c r="BI280" s="5">
        <f t="shared" si="498"/>
        <v>2.5342783152190585E-5</v>
      </c>
      <c r="BJ280" s="8">
        <f t="shared" si="499"/>
        <v>0.44293703594111866</v>
      </c>
      <c r="BK280" s="8">
        <f t="shared" si="500"/>
        <v>0.25007353951096717</v>
      </c>
      <c r="BL280" s="8">
        <f t="shared" si="501"/>
        <v>0.28721480847889935</v>
      </c>
      <c r="BM280" s="8">
        <f t="shared" si="502"/>
        <v>0.53352236522097052</v>
      </c>
      <c r="BN280" s="8">
        <f t="shared" si="503"/>
        <v>0.4649834700490314</v>
      </c>
    </row>
    <row r="281" spans="1:66" x14ac:dyDescent="0.25">
      <c r="A281" t="s">
        <v>10</v>
      </c>
      <c r="B281" t="s">
        <v>242</v>
      </c>
      <c r="C281" t="s">
        <v>12</v>
      </c>
      <c r="D281" s="16"/>
      <c r="E281">
        <f>VLOOKUP(A281,home!$A$2:$E$405,3,FALSE)</f>
        <v>1.5425</v>
      </c>
      <c r="F281">
        <f>VLOOKUP(B281,home!$B$2:$E$405,3,FALSE)</f>
        <v>0.95340000000000003</v>
      </c>
      <c r="G281">
        <f>VLOOKUP(C281,away!$B$2:$E$405,4,FALSE)</f>
        <v>0.87709999999999999</v>
      </c>
      <c r="H281">
        <f>VLOOKUP(A281,away!$A$2:$E$405,3,FALSE)</f>
        <v>1.4443999999999999</v>
      </c>
      <c r="I281">
        <f>VLOOKUP(C281,away!$B$2:$E$405,3,FALSE)</f>
        <v>1.0589</v>
      </c>
      <c r="J281">
        <f>VLOOKUP(B281,home!$B$2:$E$405,4,FALSE)</f>
        <v>1.0589</v>
      </c>
      <c r="K281" s="3">
        <f t="shared" si="448"/>
        <v>1.28988036345</v>
      </c>
      <c r="L281" s="3">
        <f t="shared" si="449"/>
        <v>1.6195612469239997</v>
      </c>
      <c r="M281" s="5">
        <f t="shared" si="450"/>
        <v>5.4506157045936941E-2</v>
      </c>
      <c r="N281" s="5">
        <f t="shared" si="451"/>
        <v>7.0306421660675911E-2</v>
      </c>
      <c r="O281" s="5">
        <f t="shared" si="452"/>
        <v>8.8276059670352985E-2</v>
      </c>
      <c r="P281" s="5">
        <f t="shared" si="453"/>
        <v>0.11386555593152881</v>
      </c>
      <c r="Q281" s="5">
        <f t="shared" si="454"/>
        <v>4.5343436362270811E-2</v>
      </c>
      <c r="R281" s="5">
        <f t="shared" si="455"/>
        <v>7.1484242636627157E-2</v>
      </c>
      <c r="S281" s="5">
        <f t="shared" si="456"/>
        <v>5.9467432352041945E-2</v>
      </c>
      <c r="T281" s="5">
        <f t="shared" si="457"/>
        <v>7.3436472334698355E-2</v>
      </c>
      <c r="U281" s="5">
        <f t="shared" si="458"/>
        <v>9.2206120873080624E-2</v>
      </c>
      <c r="V281" s="5">
        <f t="shared" si="459"/>
        <v>1.3803317748486647E-2</v>
      </c>
      <c r="W281" s="5">
        <f t="shared" si="460"/>
        <v>1.9495869391679268E-2</v>
      </c>
      <c r="X281" s="5">
        <f t="shared" si="461"/>
        <v>3.1574754541855522E-2</v>
      </c>
      <c r="Y281" s="5">
        <f t="shared" si="462"/>
        <v>2.556862441856338E-2</v>
      </c>
      <c r="Z281" s="5">
        <f t="shared" si="463"/>
        <v>3.8591036379997883E-2</v>
      </c>
      <c r="AA281" s="5">
        <f t="shared" si="464"/>
        <v>4.9777820031743844E-2</v>
      </c>
      <c r="AB281" s="5">
        <f t="shared" si="465"/>
        <v>3.2103716297147221E-2</v>
      </c>
      <c r="AC281" s="5">
        <f t="shared" si="466"/>
        <v>1.8022303973456943E-3</v>
      </c>
      <c r="AD281" s="5">
        <f t="shared" si="467"/>
        <v>6.2868347741782508E-3</v>
      </c>
      <c r="AE281" s="5">
        <f t="shared" si="468"/>
        <v>1.018191396607329E-2</v>
      </c>
      <c r="AF281" s="5">
        <f t="shared" si="469"/>
        <v>8.2451166394832739E-3</v>
      </c>
      <c r="AG281" s="5">
        <f t="shared" si="470"/>
        <v>4.4511571285584511E-3</v>
      </c>
      <c r="AH281" s="5">
        <f t="shared" si="471"/>
        <v>1.5625136749919707E-2</v>
      </c>
      <c r="AI281" s="5">
        <f t="shared" si="472"/>
        <v>2.0154557069942382E-2</v>
      </c>
      <c r="AJ281" s="5">
        <f t="shared" si="473"/>
        <v>1.2998483699275526E-2</v>
      </c>
      <c r="AK281" s="5">
        <f t="shared" si="474"/>
        <v>5.5888296261068044E-3</v>
      </c>
      <c r="AL281" s="5">
        <f t="shared" si="475"/>
        <v>1.5059727357958312E-4</v>
      </c>
      <c r="AM281" s="5">
        <f t="shared" si="476"/>
        <v>1.6218529446934257E-3</v>
      </c>
      <c r="AN281" s="5">
        <f t="shared" si="477"/>
        <v>2.6266901774350455E-3</v>
      </c>
      <c r="AO281" s="5">
        <f t="shared" si="478"/>
        <v>2.1270428095248625E-3</v>
      </c>
      <c r="AP281" s="5">
        <f t="shared" si="479"/>
        <v>1.148292034951605E-3</v>
      </c>
      <c r="AQ281" s="5">
        <f t="shared" si="480"/>
        <v>4.6493231998977972E-4</v>
      </c>
      <c r="AR281" s="5">
        <f t="shared" si="481"/>
        <v>5.0611731916115942E-3</v>
      </c>
      <c r="AS281" s="5">
        <f t="shared" si="482"/>
        <v>6.528307915879359E-3</v>
      </c>
      <c r="AT281" s="5">
        <f t="shared" si="483"/>
        <v>4.2103680936239904E-3</v>
      </c>
      <c r="AU281" s="5">
        <f t="shared" si="484"/>
        <v>1.8102903756206652E-3</v>
      </c>
      <c r="AV281" s="5">
        <f t="shared" si="485"/>
        <v>5.8376450191390558E-4</v>
      </c>
      <c r="AW281" s="5">
        <f t="shared" si="486"/>
        <v>8.7389935005466186E-6</v>
      </c>
      <c r="AX281" s="5">
        <f t="shared" si="487"/>
        <v>3.4866604429393503E-4</v>
      </c>
      <c r="AY281" s="5">
        <f t="shared" si="488"/>
        <v>5.6468601345674397E-4</v>
      </c>
      <c r="AZ281" s="5">
        <f t="shared" si="489"/>
        <v>4.5727179203727342E-4</v>
      </c>
      <c r="BA281" s="5">
        <f t="shared" si="490"/>
        <v>2.468598912316862E-4</v>
      </c>
      <c r="BB281" s="5">
        <f t="shared" si="491"/>
        <v>9.9951178314678187E-5</v>
      </c>
      <c r="BC281" s="5">
        <f t="shared" si="492"/>
        <v>3.2375410996568648E-5</v>
      </c>
      <c r="BD281" s="5">
        <f t="shared" si="493"/>
        <v>1.3661466608507994E-3</v>
      </c>
      <c r="BE281" s="5">
        <f t="shared" si="494"/>
        <v>1.7621657514242329E-3</v>
      </c>
      <c r="BF281" s="5">
        <f t="shared" si="495"/>
        <v>1.1364914999531161E-3</v>
      </c>
      <c r="BG281" s="5">
        <f t="shared" si="496"/>
        <v>4.8864602300578697E-4</v>
      </c>
      <c r="BH281" s="5">
        <f t="shared" si="497"/>
        <v>1.5757372743827549E-4</v>
      </c>
      <c r="BI281" s="5">
        <f t="shared" si="498"/>
        <v>4.0650251363650745E-5</v>
      </c>
      <c r="BJ281" s="8">
        <f t="shared" si="499"/>
        <v>0.30462922183496199</v>
      </c>
      <c r="BK281" s="8">
        <f t="shared" si="500"/>
        <v>0.24415997676237636</v>
      </c>
      <c r="BL281" s="8">
        <f t="shared" si="501"/>
        <v>0.4113605446468816</v>
      </c>
      <c r="BM281" s="8">
        <f t="shared" si="502"/>
        <v>0.55440295929686878</v>
      </c>
      <c r="BN281" s="8">
        <f t="shared" si="503"/>
        <v>0.44378187330739266</v>
      </c>
    </row>
    <row r="282" spans="1:66" x14ac:dyDescent="0.25">
      <c r="A282" t="s">
        <v>10</v>
      </c>
      <c r="B282" t="s">
        <v>48</v>
      </c>
      <c r="C282" t="s">
        <v>245</v>
      </c>
      <c r="D282" s="16"/>
      <c r="E282">
        <f>VLOOKUP(A282,home!$A$2:$E$405,3,FALSE)</f>
        <v>1.5425</v>
      </c>
      <c r="F282">
        <f>VLOOKUP(B282,home!$B$2:$E$405,3,FALSE)</f>
        <v>0.87709999999999999</v>
      </c>
      <c r="G282">
        <f>VLOOKUP(C282,away!$B$2:$E$405,4,FALSE)</f>
        <v>0.41949999999999998</v>
      </c>
      <c r="H282">
        <f>VLOOKUP(A282,away!$A$2:$E$405,3,FALSE)</f>
        <v>1.4443999999999999</v>
      </c>
      <c r="I282">
        <f>VLOOKUP(C282,away!$B$2:$E$405,3,FALSE)</f>
        <v>1.5883</v>
      </c>
      <c r="J282">
        <f>VLOOKUP(B282,home!$B$2:$E$405,4,FALSE)</f>
        <v>1.5476000000000001</v>
      </c>
      <c r="K282" s="3">
        <f t="shared" si="448"/>
        <v>0.56755277162499995</v>
      </c>
      <c r="L282" s="3">
        <f t="shared" si="449"/>
        <v>3.5504118687520001</v>
      </c>
      <c r="M282" s="5">
        <f t="shared" si="450"/>
        <v>1.627761154156444E-2</v>
      </c>
      <c r="N282" s="5">
        <f t="shared" si="451"/>
        <v>9.2384035458499859E-3</v>
      </c>
      <c r="O282" s="5">
        <f t="shared" si="452"/>
        <v>5.779222521210492E-2</v>
      </c>
      <c r="P282" s="5">
        <f t="shared" si="453"/>
        <v>3.280013759750635E-2</v>
      </c>
      <c r="Q282" s="5">
        <f t="shared" si="454"/>
        <v>2.6216407689186932E-3</v>
      </c>
      <c r="R282" s="5">
        <f t="shared" si="455"/>
        <v>0.10259310115732298</v>
      </c>
      <c r="S282" s="5">
        <f t="shared" si="456"/>
        <v>1.6523447307797565E-2</v>
      </c>
      <c r="T282" s="5">
        <f t="shared" si="457"/>
        <v>9.3079045015730475E-3</v>
      </c>
      <c r="U282" s="5">
        <f t="shared" si="458"/>
        <v>5.8226998911442653E-2</v>
      </c>
      <c r="V282" s="5">
        <f t="shared" si="459"/>
        <v>3.6995008887377259E-3</v>
      </c>
      <c r="W282" s="5">
        <f t="shared" si="460"/>
        <v>4.9597316153496686E-4</v>
      </c>
      <c r="X282" s="5">
        <f t="shared" si="461"/>
        <v>1.760908999296199E-3</v>
      </c>
      <c r="Y282" s="5">
        <f t="shared" si="462"/>
        <v>3.1259761054467177E-3</v>
      </c>
      <c r="Z282" s="5">
        <f t="shared" si="463"/>
        <v>0.121415921333678</v>
      </c>
      <c r="AA282" s="5">
        <f t="shared" si="464"/>
        <v>6.8909942672331914E-2</v>
      </c>
      <c r="AB282" s="5">
        <f t="shared" si="465"/>
        <v>1.9555014478100916E-2</v>
      </c>
      <c r="AC282" s="5">
        <f t="shared" si="466"/>
        <v>4.6591655155781562E-4</v>
      </c>
      <c r="AD282" s="5">
        <f t="shared" si="467"/>
        <v>7.0372735620196047E-5</v>
      </c>
      <c r="AE282" s="5">
        <f t="shared" si="468"/>
        <v>2.498521957824907E-4</v>
      </c>
      <c r="AF282" s="5">
        <f t="shared" si="469"/>
        <v>4.4353910066995188E-4</v>
      </c>
      <c r="AG282" s="5">
        <f t="shared" si="470"/>
        <v>5.2491549575806159E-4</v>
      </c>
      <c r="AH282" s="5">
        <f t="shared" si="471"/>
        <v>0.10776913203963739</v>
      </c>
      <c r="AI282" s="5">
        <f t="shared" si="472"/>
        <v>6.1164669584716787E-2</v>
      </c>
      <c r="AJ282" s="5">
        <f t="shared" si="473"/>
        <v>1.7357088874166673E-2</v>
      </c>
      <c r="AK282" s="5">
        <f t="shared" si="474"/>
        <v>3.2836879659582487E-3</v>
      </c>
      <c r="AL282" s="5">
        <f t="shared" si="475"/>
        <v>3.7553733140834626E-5</v>
      </c>
      <c r="AM282" s="5">
        <f t="shared" si="476"/>
        <v>7.988048229615128E-6</v>
      </c>
      <c r="AN282" s="5">
        <f t="shared" si="477"/>
        <v>2.836086124258895E-5</v>
      </c>
      <c r="AO282" s="5">
        <f t="shared" si="478"/>
        <v>5.0346369181858223E-5</v>
      </c>
      <c r="AP282" s="5">
        <f t="shared" si="479"/>
        <v>5.9583448897279769E-5</v>
      </c>
      <c r="AQ282" s="5">
        <f t="shared" si="480"/>
        <v>5.2886446036520098E-5</v>
      </c>
      <c r="AR282" s="5">
        <f t="shared" si="481"/>
        <v>7.6524961095726013E-2</v>
      </c>
      <c r="AS282" s="5">
        <f t="shared" si="482"/>
        <v>4.3431953768374595E-2</v>
      </c>
      <c r="AT282" s="5">
        <f t="shared" si="483"/>
        <v>1.2324962869164931E-2</v>
      </c>
      <c r="AU282" s="5">
        <f t="shared" si="484"/>
        <v>2.3316889455232562E-3</v>
      </c>
      <c r="AV282" s="5">
        <f t="shared" si="485"/>
        <v>3.3083913089977435E-4</v>
      </c>
      <c r="AW282" s="5">
        <f t="shared" si="486"/>
        <v>2.1020139826447522E-6</v>
      </c>
      <c r="AX282" s="5">
        <f t="shared" si="487"/>
        <v>7.5560648543203988E-7</v>
      </c>
      <c r="AY282" s="5">
        <f t="shared" si="488"/>
        <v>2.6827142339838995E-6</v>
      </c>
      <c r="AZ282" s="5">
        <f t="shared" si="489"/>
        <v>4.7623702284031855E-6</v>
      </c>
      <c r="BA282" s="5">
        <f t="shared" si="490"/>
        <v>5.6361252607712793E-6</v>
      </c>
      <c r="BB282" s="5">
        <f t="shared" si="491"/>
        <v>5.0026415049038282E-6</v>
      </c>
      <c r="BC282" s="5">
        <f t="shared" si="492"/>
        <v>3.5522875548243839E-6</v>
      </c>
      <c r="BD282" s="5">
        <f t="shared" si="493"/>
        <v>4.5282521688341779E-2</v>
      </c>
      <c r="BE282" s="5">
        <f t="shared" si="494"/>
        <v>2.5700220690387549E-2</v>
      </c>
      <c r="BF282" s="5">
        <f t="shared" si="495"/>
        <v>7.2931157421018116E-3</v>
      </c>
      <c r="BG282" s="5">
        <f t="shared" si="496"/>
        <v>1.3797426844039339E-3</v>
      </c>
      <c r="BH282" s="5">
        <f t="shared" si="497"/>
        <v>1.9576919616569254E-4</v>
      </c>
      <c r="BI282" s="5">
        <f t="shared" si="498"/>
        <v>2.2221869976527429E-5</v>
      </c>
      <c r="BJ282" s="8">
        <f t="shared" si="499"/>
        <v>2.8061043529306488E-2</v>
      </c>
      <c r="BK282" s="8">
        <f t="shared" si="500"/>
        <v>6.9806850334538706E-2</v>
      </c>
      <c r="BL282" s="8">
        <f t="shared" si="501"/>
        <v>0.71146985857684841</v>
      </c>
      <c r="BM282" s="8">
        <f t="shared" si="502"/>
        <v>0.70942997325085289</v>
      </c>
      <c r="BN282" s="8">
        <f t="shared" si="503"/>
        <v>0.22132311982326736</v>
      </c>
    </row>
    <row r="283" spans="1:66" x14ac:dyDescent="0.25">
      <c r="A283" t="s">
        <v>13</v>
      </c>
      <c r="B283" t="s">
        <v>52</v>
      </c>
      <c r="C283" t="s">
        <v>60</v>
      </c>
      <c r="D283" s="16"/>
      <c r="E283">
        <f>VLOOKUP(A283,home!$A$2:$E$405,3,FALSE)</f>
        <v>1.4837</v>
      </c>
      <c r="F283">
        <f>VLOOKUP(B283,home!$B$2:$E$405,3,FALSE)</f>
        <v>0.55510000000000004</v>
      </c>
      <c r="G283">
        <f>VLOOKUP(C283,away!$B$2:$E$405,4,FALSE)</f>
        <v>0.55510000000000004</v>
      </c>
      <c r="H283">
        <f>VLOOKUP(A283,away!$A$2:$E$405,3,FALSE)</f>
        <v>1.2190000000000001</v>
      </c>
      <c r="I283">
        <f>VLOOKUP(C283,away!$B$2:$E$405,3,FALSE)</f>
        <v>1.3512</v>
      </c>
      <c r="J283">
        <f>VLOOKUP(B283,home!$B$2:$E$405,4,FALSE)</f>
        <v>1.0616000000000001</v>
      </c>
      <c r="K283" s="3">
        <f t="shared" si="448"/>
        <v>0.45718139803700009</v>
      </c>
      <c r="L283" s="3">
        <f t="shared" si="449"/>
        <v>1.7485749484800004</v>
      </c>
      <c r="M283" s="5">
        <f t="shared" si="450"/>
        <v>0.11016716923068547</v>
      </c>
      <c r="N283" s="5">
        <f t="shared" si="451"/>
        <v>5.0366380446663556E-2</v>
      </c>
      <c r="O283" s="5">
        <f t="shared" si="452"/>
        <v>0.19263555226173334</v>
      </c>
      <c r="P283" s="5">
        <f t="shared" si="453"/>
        <v>8.8069391094648841E-2</v>
      </c>
      <c r="Q283" s="5">
        <f t="shared" si="454"/>
        <v>1.1513286113334534E-2</v>
      </c>
      <c r="R283" s="5">
        <f t="shared" si="455"/>
        <v>0.16841885043573843</v>
      </c>
      <c r="S283" s="5">
        <f t="shared" si="456"/>
        <v>1.7601018756189094E-2</v>
      </c>
      <c r="T283" s="5">
        <f t="shared" si="457"/>
        <v>2.0131843672459439E-2</v>
      </c>
      <c r="U283" s="5">
        <f t="shared" si="458"/>
        <v>7.6997965497995313E-2</v>
      </c>
      <c r="V283" s="5">
        <f t="shared" si="459"/>
        <v>1.5633927717180821E-3</v>
      </c>
      <c r="W283" s="5">
        <f t="shared" si="460"/>
        <v>1.7545534137647541E-3</v>
      </c>
      <c r="X283" s="5">
        <f t="shared" si="461"/>
        <v>3.067968145079114E-3</v>
      </c>
      <c r="Y283" s="5">
        <f t="shared" si="462"/>
        <v>2.6822861206099976E-3</v>
      </c>
      <c r="Z283" s="5">
        <f t="shared" si="463"/>
        <v>9.8164327574577381E-2</v>
      </c>
      <c r="AA283" s="5">
        <f t="shared" si="464"/>
        <v>4.4878904517907325E-2</v>
      </c>
      <c r="AB283" s="5">
        <f t="shared" si="465"/>
        <v>1.0258900154932955E-2</v>
      </c>
      <c r="AC283" s="5">
        <f t="shared" si="466"/>
        <v>7.8112568839971207E-5</v>
      </c>
      <c r="AD283" s="5">
        <f t="shared" si="467"/>
        <v>2.0053729565889028E-4</v>
      </c>
      <c r="AE283" s="5">
        <f t="shared" si="468"/>
        <v>3.5065449142506269E-4</v>
      </c>
      <c r="AF283" s="5">
        <f t="shared" si="469"/>
        <v>3.0657282963892995E-4</v>
      </c>
      <c r="AG283" s="5">
        <f t="shared" si="470"/>
        <v>1.7868852326375324E-4</v>
      </c>
      <c r="AH283" s="5">
        <f t="shared" si="471"/>
        <v>4.2911921007822651E-2</v>
      </c>
      <c r="AI283" s="5">
        <f t="shared" si="472"/>
        <v>1.9618532038809672E-2</v>
      </c>
      <c r="AJ283" s="5">
        <f t="shared" si="473"/>
        <v>4.4846139524683413E-3</v>
      </c>
      <c r="AK283" s="5">
        <f t="shared" si="474"/>
        <v>6.8342735881523784E-4</v>
      </c>
      <c r="AL283" s="5">
        <f t="shared" si="475"/>
        <v>2.497777304296558E-6</v>
      </c>
      <c r="AM283" s="5">
        <f t="shared" si="476"/>
        <v>1.8336384237578145E-5</v>
      </c>
      <c r="AN283" s="5">
        <f t="shared" si="477"/>
        <v>3.2062542123532696E-5</v>
      </c>
      <c r="AO283" s="5">
        <f t="shared" si="478"/>
        <v>2.803187897089702E-5</v>
      </c>
      <c r="AP283" s="5">
        <f t="shared" si="479"/>
        <v>1.6338613775777953E-5</v>
      </c>
      <c r="AQ283" s="5">
        <f t="shared" si="480"/>
        <v>7.1423226853038919E-6</v>
      </c>
      <c r="AR283" s="5">
        <f t="shared" si="481"/>
        <v>1.5006942013086265E-2</v>
      </c>
      <c r="AS283" s="5">
        <f t="shared" si="482"/>
        <v>6.8608947298029709E-3</v>
      </c>
      <c r="AT283" s="5">
        <f t="shared" si="483"/>
        <v>1.5683367221780041E-3</v>
      </c>
      <c r="AU283" s="5">
        <f t="shared" si="484"/>
        <v>2.3900479174603542E-4</v>
      </c>
      <c r="AV283" s="5">
        <f t="shared" si="485"/>
        <v>2.7317136206998621E-5</v>
      </c>
      <c r="AW283" s="5">
        <f t="shared" si="486"/>
        <v>5.5465638622843713E-8</v>
      </c>
      <c r="AX283" s="5">
        <f t="shared" si="487"/>
        <v>1.3971756301132642E-6</v>
      </c>
      <c r="AY283" s="5">
        <f t="shared" si="488"/>
        <v>2.4430663054428132E-6</v>
      </c>
      <c r="AZ283" s="5">
        <f t="shared" si="489"/>
        <v>2.1359422695864463E-6</v>
      </c>
      <c r="BA283" s="5">
        <f t="shared" si="490"/>
        <v>1.244951714666125E-6</v>
      </c>
      <c r="BB283" s="5">
        <f t="shared" si="491"/>
        <v>5.4422284508310207E-7</v>
      </c>
      <c r="BC283" s="5">
        <f t="shared" si="492"/>
        <v>1.9032288666056488E-7</v>
      </c>
      <c r="BD283" s="5">
        <f t="shared" si="493"/>
        <v>4.3734604762291126E-3</v>
      </c>
      <c r="BE283" s="5">
        <f t="shared" si="494"/>
        <v>1.9994647747819901E-3</v>
      </c>
      <c r="BF283" s="5">
        <f t="shared" si="495"/>
        <v>4.5705905053028281E-4</v>
      </c>
      <c r="BG283" s="5">
        <f t="shared" si="496"/>
        <v>6.9652965235632866E-5</v>
      </c>
      <c r="BH283" s="5">
        <f t="shared" si="497"/>
        <v>7.9610100059622966E-6</v>
      </c>
      <c r="BI283" s="5">
        <f t="shared" si="498"/>
        <v>7.2792513686247824E-7</v>
      </c>
      <c r="BJ283" s="8">
        <f t="shared" si="499"/>
        <v>9.0662638475342658E-2</v>
      </c>
      <c r="BK283" s="8">
        <f t="shared" si="500"/>
        <v>0.21748402526569119</v>
      </c>
      <c r="BL283" s="8">
        <f t="shared" si="501"/>
        <v>0.59149948882116343</v>
      </c>
      <c r="BM283" s="8">
        <f t="shared" si="502"/>
        <v>0.37663746295330364</v>
      </c>
      <c r="BN283" s="8">
        <f t="shared" si="503"/>
        <v>0.62117062958280411</v>
      </c>
    </row>
    <row r="284" spans="1:66" x14ac:dyDescent="0.25">
      <c r="A284" t="s">
        <v>13</v>
      </c>
      <c r="B284" t="s">
        <v>53</v>
      </c>
      <c r="C284" t="s">
        <v>54</v>
      </c>
      <c r="D284" s="16"/>
      <c r="E284">
        <f>VLOOKUP(A284,home!$A$2:$E$405,3,FALSE)</f>
        <v>1.4837</v>
      </c>
      <c r="F284">
        <f>VLOOKUP(B284,home!$B$2:$E$405,3,FALSE)</f>
        <v>0.71360000000000001</v>
      </c>
      <c r="G284">
        <f>VLOOKUP(C284,away!$B$2:$E$405,4,FALSE)</f>
        <v>0.87219999999999998</v>
      </c>
      <c r="H284">
        <f>VLOOKUP(A284,away!$A$2:$E$405,3,FALSE)</f>
        <v>1.2190000000000001</v>
      </c>
      <c r="I284">
        <f>VLOOKUP(C284,away!$B$2:$E$405,3,FALSE)</f>
        <v>0.77210000000000001</v>
      </c>
      <c r="J284">
        <f>VLOOKUP(B284,home!$B$2:$E$405,4,FALSE)</f>
        <v>1.3028999999999999</v>
      </c>
      <c r="K284" s="3">
        <f t="shared" si="448"/>
        <v>0.923457728704</v>
      </c>
      <c r="L284" s="3">
        <f t="shared" si="449"/>
        <v>1.22627632071</v>
      </c>
      <c r="M284" s="5">
        <f t="shared" si="450"/>
        <v>0.11651514092332735</v>
      </c>
      <c r="N284" s="5">
        <f t="shared" si="451"/>
        <v>0.10759680739668234</v>
      </c>
      <c r="O284" s="5">
        <f t="shared" si="452"/>
        <v>0.142879758318465</v>
      </c>
      <c r="P284" s="5">
        <f t="shared" si="453"/>
        <v>0.13194341709454613</v>
      </c>
      <c r="Q284" s="5">
        <f t="shared" si="454"/>
        <v>4.9680551687171004E-2</v>
      </c>
      <c r="R284" s="5">
        <f t="shared" si="455"/>
        <v>8.760503216735066E-2</v>
      </c>
      <c r="S284" s="5">
        <f t="shared" si="456"/>
        <v>3.7353654590782728E-2</v>
      </c>
      <c r="T284" s="5">
        <f t="shared" si="457"/>
        <v>6.0922084133787045E-2</v>
      </c>
      <c r="U284" s="5">
        <f t="shared" si="458"/>
        <v>8.0899544028302489E-2</v>
      </c>
      <c r="V284" s="5">
        <f t="shared" si="459"/>
        <v>4.6999793699873385E-3</v>
      </c>
      <c r="W284" s="5">
        <f t="shared" si="460"/>
        <v>1.5292629807265541E-2</v>
      </c>
      <c r="X284" s="5">
        <f t="shared" si="461"/>
        <v>1.8752989814033665E-2</v>
      </c>
      <c r="Y284" s="5">
        <f t="shared" si="462"/>
        <v>1.1498173675732658E-2</v>
      </c>
      <c r="Z284" s="5">
        <f t="shared" si="463"/>
        <v>3.5809325507286646E-2</v>
      </c>
      <c r="AA284" s="5">
        <f t="shared" si="464"/>
        <v>3.3068398399381131E-2</v>
      </c>
      <c r="AB284" s="5">
        <f t="shared" si="465"/>
        <v>1.5268634038885743E-2</v>
      </c>
      <c r="AC284" s="5">
        <f t="shared" si="466"/>
        <v>3.3264525399647312E-4</v>
      </c>
      <c r="AD284" s="5">
        <f t="shared" si="467"/>
        <v>3.530524296932131E-3</v>
      </c>
      <c r="AE284" s="5">
        <f t="shared" si="468"/>
        <v>4.3293983450191928E-3</v>
      </c>
      <c r="AF284" s="5">
        <f t="shared" si="469"/>
        <v>2.6545193367090501E-3</v>
      </c>
      <c r="AG284" s="5">
        <f t="shared" si="470"/>
        <v>1.0850580684910408E-3</v>
      </c>
      <c r="AH284" s="5">
        <f t="shared" si="471"/>
        <v>1.0978031982545553E-2</v>
      </c>
      <c r="AI284" s="5">
        <f t="shared" si="472"/>
        <v>1.0137748480241385E-2</v>
      </c>
      <c r="AJ284" s="5">
        <f t="shared" si="473"/>
        <v>4.6808910928680678E-3</v>
      </c>
      <c r="AK284" s="5">
        <f t="shared" si="474"/>
        <v>1.4408683523102438E-3</v>
      </c>
      <c r="AL284" s="5">
        <f t="shared" si="475"/>
        <v>1.5067690308664673E-5</v>
      </c>
      <c r="AM284" s="5">
        <f t="shared" si="476"/>
        <v>6.5205798967584653E-4</v>
      </c>
      <c r="AN284" s="5">
        <f t="shared" si="477"/>
        <v>7.9960327246925633E-4</v>
      </c>
      <c r="AO284" s="5">
        <f t="shared" si="478"/>
        <v>4.9026727949563775E-4</v>
      </c>
      <c r="AP284" s="5">
        <f t="shared" si="479"/>
        <v>2.0040105188813721E-4</v>
      </c>
      <c r="AQ284" s="5">
        <f t="shared" si="480"/>
        <v>6.1436766143949659E-5</v>
      </c>
      <c r="AR284" s="5">
        <f t="shared" si="481"/>
        <v>2.6924201336385365E-3</v>
      </c>
      <c r="AS284" s="5">
        <f t="shared" si="482"/>
        <v>2.4863361813267626E-3</v>
      </c>
      <c r="AT284" s="5">
        <f t="shared" si="483"/>
        <v>1.1480131814012944E-3</v>
      </c>
      <c r="AU284" s="5">
        <f t="shared" si="484"/>
        <v>3.5338054833969758E-4</v>
      </c>
      <c r="AV284" s="5">
        <f t="shared" si="485"/>
        <v>8.1582999634487782E-5</v>
      </c>
      <c r="AW284" s="5">
        <f t="shared" si="486"/>
        <v>4.7396857402512931E-7</v>
      </c>
      <c r="AX284" s="5">
        <f t="shared" si="487"/>
        <v>1.0035799835489223E-4</v>
      </c>
      <c r="AY284" s="5">
        <f t="shared" si="488"/>
        <v>1.2306663697645749E-4</v>
      </c>
      <c r="AZ284" s="5">
        <f t="shared" si="489"/>
        <v>7.5456851396821782E-5</v>
      </c>
      <c r="BA284" s="5">
        <f t="shared" si="490"/>
        <v>3.0843650034418602E-5</v>
      </c>
      <c r="BB284" s="5">
        <f t="shared" si="491"/>
        <v>9.4557094203684244E-6</v>
      </c>
      <c r="BC284" s="5">
        <f t="shared" si="492"/>
        <v>2.3190625115424581E-6</v>
      </c>
      <c r="BD284" s="5">
        <f t="shared" si="493"/>
        <v>5.5027517588063148E-4</v>
      </c>
      <c r="BE284" s="5">
        <f t="shared" si="494"/>
        <v>5.0815586408092209E-4</v>
      </c>
      <c r="BF284" s="5">
        <f t="shared" si="495"/>
        <v>2.3463023003589338E-4</v>
      </c>
      <c r="BG284" s="5">
        <f t="shared" si="496"/>
        <v>7.2223699771414401E-5</v>
      </c>
      <c r="BH284" s="5">
        <f t="shared" si="497"/>
        <v>1.6673883437377483E-5</v>
      </c>
      <c r="BI284" s="5">
        <f t="shared" si="498"/>
        <v>3.0795253055511717E-6</v>
      </c>
      <c r="BJ284" s="8">
        <f t="shared" si="499"/>
        <v>0.27788800283019094</v>
      </c>
      <c r="BK284" s="8">
        <f t="shared" si="500"/>
        <v>0.29098297155992514</v>
      </c>
      <c r="BL284" s="8">
        <f t="shared" si="501"/>
        <v>0.39510567828320287</v>
      </c>
      <c r="BM284" s="8">
        <f t="shared" si="502"/>
        <v>0.36344267792466062</v>
      </c>
      <c r="BN284" s="8">
        <f t="shared" si="503"/>
        <v>0.63622070758754257</v>
      </c>
    </row>
    <row r="285" spans="1:66" x14ac:dyDescent="0.25">
      <c r="A285" t="s">
        <v>16</v>
      </c>
      <c r="B285" t="s">
        <v>253</v>
      </c>
      <c r="C285" t="s">
        <v>495</v>
      </c>
      <c r="D285" s="16"/>
      <c r="E285">
        <f>VLOOKUP(A285,home!$A$2:$E$405,3,FALSE)</f>
        <v>1.6373</v>
      </c>
      <c r="F285">
        <f>VLOOKUP(B285,home!$B$2:$E$405,3,FALSE)</f>
        <v>1.0419</v>
      </c>
      <c r="G285" t="e">
        <f>VLOOKUP(C285,away!$B$2:$E$405,4,FALSE)</f>
        <v>#N/A</v>
      </c>
      <c r="H285">
        <f>VLOOKUP(A285,away!$A$2:$E$405,3,FALSE)</f>
        <v>1.3301000000000001</v>
      </c>
      <c r="I285" t="e">
        <f>VLOOKUP(C285,away!$B$2:$E$405,3,FALSE)</f>
        <v>#N/A</v>
      </c>
      <c r="J285">
        <f>VLOOKUP(B285,home!$B$2:$E$405,4,FALSE)</f>
        <v>1.0172000000000001</v>
      </c>
      <c r="K285" s="3" t="e">
        <f t="shared" si="448"/>
        <v>#N/A</v>
      </c>
      <c r="L285" s="3" t="e">
        <f t="shared" si="449"/>
        <v>#N/A</v>
      </c>
      <c r="M285" s="5" t="e">
        <f t="shared" si="450"/>
        <v>#N/A</v>
      </c>
      <c r="N285" s="5" t="e">
        <f t="shared" si="451"/>
        <v>#N/A</v>
      </c>
      <c r="O285" s="5" t="e">
        <f t="shared" si="452"/>
        <v>#N/A</v>
      </c>
      <c r="P285" s="5" t="e">
        <f t="shared" si="453"/>
        <v>#N/A</v>
      </c>
      <c r="Q285" s="5" t="e">
        <f t="shared" si="454"/>
        <v>#N/A</v>
      </c>
      <c r="R285" s="5" t="e">
        <f t="shared" si="455"/>
        <v>#N/A</v>
      </c>
      <c r="S285" s="5" t="e">
        <f t="shared" si="456"/>
        <v>#N/A</v>
      </c>
      <c r="T285" s="5" t="e">
        <f t="shared" si="457"/>
        <v>#N/A</v>
      </c>
      <c r="U285" s="5" t="e">
        <f t="shared" si="458"/>
        <v>#N/A</v>
      </c>
      <c r="V285" s="5" t="e">
        <f t="shared" si="459"/>
        <v>#N/A</v>
      </c>
      <c r="W285" s="5" t="e">
        <f t="shared" si="460"/>
        <v>#N/A</v>
      </c>
      <c r="X285" s="5" t="e">
        <f t="shared" si="461"/>
        <v>#N/A</v>
      </c>
      <c r="Y285" s="5" t="e">
        <f t="shared" si="462"/>
        <v>#N/A</v>
      </c>
      <c r="Z285" s="5" t="e">
        <f t="shared" si="463"/>
        <v>#N/A</v>
      </c>
      <c r="AA285" s="5" t="e">
        <f t="shared" si="464"/>
        <v>#N/A</v>
      </c>
      <c r="AB285" s="5" t="e">
        <f t="shared" si="465"/>
        <v>#N/A</v>
      </c>
      <c r="AC285" s="5" t="e">
        <f t="shared" si="466"/>
        <v>#N/A</v>
      </c>
      <c r="AD285" s="5" t="e">
        <f t="shared" si="467"/>
        <v>#N/A</v>
      </c>
      <c r="AE285" s="5" t="e">
        <f t="shared" si="468"/>
        <v>#N/A</v>
      </c>
      <c r="AF285" s="5" t="e">
        <f t="shared" si="469"/>
        <v>#N/A</v>
      </c>
      <c r="AG285" s="5" t="e">
        <f t="shared" si="470"/>
        <v>#N/A</v>
      </c>
      <c r="AH285" s="5" t="e">
        <f t="shared" si="471"/>
        <v>#N/A</v>
      </c>
      <c r="AI285" s="5" t="e">
        <f t="shared" si="472"/>
        <v>#N/A</v>
      </c>
      <c r="AJ285" s="5" t="e">
        <f t="shared" si="473"/>
        <v>#N/A</v>
      </c>
      <c r="AK285" s="5" t="e">
        <f t="shared" si="474"/>
        <v>#N/A</v>
      </c>
      <c r="AL285" s="5" t="e">
        <f t="shared" si="475"/>
        <v>#N/A</v>
      </c>
      <c r="AM285" s="5" t="e">
        <f t="shared" si="476"/>
        <v>#N/A</v>
      </c>
      <c r="AN285" s="5" t="e">
        <f t="shared" si="477"/>
        <v>#N/A</v>
      </c>
      <c r="AO285" s="5" t="e">
        <f t="shared" si="478"/>
        <v>#N/A</v>
      </c>
      <c r="AP285" s="5" t="e">
        <f t="shared" si="479"/>
        <v>#N/A</v>
      </c>
      <c r="AQ285" s="5" t="e">
        <f t="shared" si="480"/>
        <v>#N/A</v>
      </c>
      <c r="AR285" s="5" t="e">
        <f t="shared" si="481"/>
        <v>#N/A</v>
      </c>
      <c r="AS285" s="5" t="e">
        <f t="shared" si="482"/>
        <v>#N/A</v>
      </c>
      <c r="AT285" s="5" t="e">
        <f t="shared" si="483"/>
        <v>#N/A</v>
      </c>
      <c r="AU285" s="5" t="e">
        <f t="shared" si="484"/>
        <v>#N/A</v>
      </c>
      <c r="AV285" s="5" t="e">
        <f t="shared" si="485"/>
        <v>#N/A</v>
      </c>
      <c r="AW285" s="5" t="e">
        <f t="shared" si="486"/>
        <v>#N/A</v>
      </c>
      <c r="AX285" s="5" t="e">
        <f t="shared" si="487"/>
        <v>#N/A</v>
      </c>
      <c r="AY285" s="5" t="e">
        <f t="shared" si="488"/>
        <v>#N/A</v>
      </c>
      <c r="AZ285" s="5" t="e">
        <f t="shared" si="489"/>
        <v>#N/A</v>
      </c>
      <c r="BA285" s="5" t="e">
        <f t="shared" si="490"/>
        <v>#N/A</v>
      </c>
      <c r="BB285" s="5" t="e">
        <f t="shared" si="491"/>
        <v>#N/A</v>
      </c>
      <c r="BC285" s="5" t="e">
        <f t="shared" si="492"/>
        <v>#N/A</v>
      </c>
      <c r="BD285" s="5" t="e">
        <f t="shared" si="493"/>
        <v>#N/A</v>
      </c>
      <c r="BE285" s="5" t="e">
        <f t="shared" si="494"/>
        <v>#N/A</v>
      </c>
      <c r="BF285" s="5" t="e">
        <f t="shared" si="495"/>
        <v>#N/A</v>
      </c>
      <c r="BG285" s="5" t="e">
        <f t="shared" si="496"/>
        <v>#N/A</v>
      </c>
      <c r="BH285" s="5" t="e">
        <f t="shared" si="497"/>
        <v>#N/A</v>
      </c>
      <c r="BI285" s="5" t="e">
        <f t="shared" si="498"/>
        <v>#N/A</v>
      </c>
      <c r="BJ285" s="8" t="e">
        <f t="shared" si="499"/>
        <v>#N/A</v>
      </c>
      <c r="BK285" s="8" t="e">
        <f t="shared" si="500"/>
        <v>#N/A</v>
      </c>
      <c r="BL285" s="8" t="e">
        <f t="shared" si="501"/>
        <v>#N/A</v>
      </c>
      <c r="BM285" s="8" t="e">
        <f t="shared" si="502"/>
        <v>#N/A</v>
      </c>
      <c r="BN285" s="8" t="e">
        <f t="shared" si="503"/>
        <v>#N/A</v>
      </c>
    </row>
    <row r="286" spans="1:66" x14ac:dyDescent="0.25">
      <c r="A286" t="s">
        <v>16</v>
      </c>
      <c r="B286" t="s">
        <v>252</v>
      </c>
      <c r="C286" t="s">
        <v>496</v>
      </c>
      <c r="D286" s="16"/>
      <c r="E286">
        <f>VLOOKUP(A286,home!$A$2:$E$405,3,FALSE)</f>
        <v>1.6373</v>
      </c>
      <c r="F286">
        <f>VLOOKUP(B286,home!$B$2:$E$405,3,FALSE)</f>
        <v>1.006</v>
      </c>
      <c r="G286" t="e">
        <f>VLOOKUP(C286,away!$B$2:$E$405,4,FALSE)</f>
        <v>#N/A</v>
      </c>
      <c r="H286">
        <f>VLOOKUP(A286,away!$A$2:$E$405,3,FALSE)</f>
        <v>1.3301000000000001</v>
      </c>
      <c r="I286" t="e">
        <f>VLOOKUP(C286,away!$B$2:$E$405,3,FALSE)</f>
        <v>#N/A</v>
      </c>
      <c r="J286">
        <f>VLOOKUP(B286,home!$B$2:$E$405,4,FALSE)</f>
        <v>0.70760000000000001</v>
      </c>
      <c r="K286" s="3" t="e">
        <f t="shared" si="448"/>
        <v>#N/A</v>
      </c>
      <c r="L286" s="3" t="e">
        <f t="shared" si="449"/>
        <v>#N/A</v>
      </c>
      <c r="M286" s="5" t="e">
        <f t="shared" si="450"/>
        <v>#N/A</v>
      </c>
      <c r="N286" s="5" t="e">
        <f t="shared" si="451"/>
        <v>#N/A</v>
      </c>
      <c r="O286" s="5" t="e">
        <f t="shared" si="452"/>
        <v>#N/A</v>
      </c>
      <c r="P286" s="5" t="e">
        <f t="shared" si="453"/>
        <v>#N/A</v>
      </c>
      <c r="Q286" s="5" t="e">
        <f t="shared" si="454"/>
        <v>#N/A</v>
      </c>
      <c r="R286" s="5" t="e">
        <f t="shared" si="455"/>
        <v>#N/A</v>
      </c>
      <c r="S286" s="5" t="e">
        <f t="shared" si="456"/>
        <v>#N/A</v>
      </c>
      <c r="T286" s="5" t="e">
        <f t="shared" si="457"/>
        <v>#N/A</v>
      </c>
      <c r="U286" s="5" t="e">
        <f t="shared" si="458"/>
        <v>#N/A</v>
      </c>
      <c r="V286" s="5" t="e">
        <f t="shared" si="459"/>
        <v>#N/A</v>
      </c>
      <c r="W286" s="5" t="e">
        <f t="shared" si="460"/>
        <v>#N/A</v>
      </c>
      <c r="X286" s="5" t="e">
        <f t="shared" si="461"/>
        <v>#N/A</v>
      </c>
      <c r="Y286" s="5" t="e">
        <f t="shared" si="462"/>
        <v>#N/A</v>
      </c>
      <c r="Z286" s="5" t="e">
        <f t="shared" si="463"/>
        <v>#N/A</v>
      </c>
      <c r="AA286" s="5" t="e">
        <f t="shared" si="464"/>
        <v>#N/A</v>
      </c>
      <c r="AB286" s="5" t="e">
        <f t="shared" si="465"/>
        <v>#N/A</v>
      </c>
      <c r="AC286" s="5" t="e">
        <f t="shared" si="466"/>
        <v>#N/A</v>
      </c>
      <c r="AD286" s="5" t="e">
        <f t="shared" si="467"/>
        <v>#N/A</v>
      </c>
      <c r="AE286" s="5" t="e">
        <f t="shared" si="468"/>
        <v>#N/A</v>
      </c>
      <c r="AF286" s="5" t="e">
        <f t="shared" si="469"/>
        <v>#N/A</v>
      </c>
      <c r="AG286" s="5" t="e">
        <f t="shared" si="470"/>
        <v>#N/A</v>
      </c>
      <c r="AH286" s="5" t="e">
        <f t="shared" si="471"/>
        <v>#N/A</v>
      </c>
      <c r="AI286" s="5" t="e">
        <f t="shared" si="472"/>
        <v>#N/A</v>
      </c>
      <c r="AJ286" s="5" t="e">
        <f t="shared" si="473"/>
        <v>#N/A</v>
      </c>
      <c r="AK286" s="5" t="e">
        <f t="shared" si="474"/>
        <v>#N/A</v>
      </c>
      <c r="AL286" s="5" t="e">
        <f t="shared" si="475"/>
        <v>#N/A</v>
      </c>
      <c r="AM286" s="5" t="e">
        <f t="shared" si="476"/>
        <v>#N/A</v>
      </c>
      <c r="AN286" s="5" t="e">
        <f t="shared" si="477"/>
        <v>#N/A</v>
      </c>
      <c r="AO286" s="5" t="e">
        <f t="shared" si="478"/>
        <v>#N/A</v>
      </c>
      <c r="AP286" s="5" t="e">
        <f t="shared" si="479"/>
        <v>#N/A</v>
      </c>
      <c r="AQ286" s="5" t="e">
        <f t="shared" si="480"/>
        <v>#N/A</v>
      </c>
      <c r="AR286" s="5" t="e">
        <f t="shared" si="481"/>
        <v>#N/A</v>
      </c>
      <c r="AS286" s="5" t="e">
        <f t="shared" si="482"/>
        <v>#N/A</v>
      </c>
      <c r="AT286" s="5" t="e">
        <f t="shared" si="483"/>
        <v>#N/A</v>
      </c>
      <c r="AU286" s="5" t="e">
        <f t="shared" si="484"/>
        <v>#N/A</v>
      </c>
      <c r="AV286" s="5" t="e">
        <f t="shared" si="485"/>
        <v>#N/A</v>
      </c>
      <c r="AW286" s="5" t="e">
        <f t="shared" si="486"/>
        <v>#N/A</v>
      </c>
      <c r="AX286" s="5" t="e">
        <f t="shared" si="487"/>
        <v>#N/A</v>
      </c>
      <c r="AY286" s="5" t="e">
        <f t="shared" si="488"/>
        <v>#N/A</v>
      </c>
      <c r="AZ286" s="5" t="e">
        <f t="shared" si="489"/>
        <v>#N/A</v>
      </c>
      <c r="BA286" s="5" t="e">
        <f t="shared" si="490"/>
        <v>#N/A</v>
      </c>
      <c r="BB286" s="5" t="e">
        <f t="shared" si="491"/>
        <v>#N/A</v>
      </c>
      <c r="BC286" s="5" t="e">
        <f t="shared" si="492"/>
        <v>#N/A</v>
      </c>
      <c r="BD286" s="5" t="e">
        <f t="shared" si="493"/>
        <v>#N/A</v>
      </c>
      <c r="BE286" s="5" t="e">
        <f t="shared" si="494"/>
        <v>#N/A</v>
      </c>
      <c r="BF286" s="5" t="e">
        <f t="shared" si="495"/>
        <v>#N/A</v>
      </c>
      <c r="BG286" s="5" t="e">
        <f t="shared" si="496"/>
        <v>#N/A</v>
      </c>
      <c r="BH286" s="5" t="e">
        <f t="shared" si="497"/>
        <v>#N/A</v>
      </c>
      <c r="BI286" s="5" t="e">
        <f t="shared" si="498"/>
        <v>#N/A</v>
      </c>
      <c r="BJ286" s="8" t="e">
        <f t="shared" si="499"/>
        <v>#N/A</v>
      </c>
      <c r="BK286" s="8" t="e">
        <f t="shared" si="500"/>
        <v>#N/A</v>
      </c>
      <c r="BL286" s="8" t="e">
        <f t="shared" si="501"/>
        <v>#N/A</v>
      </c>
      <c r="BM286" s="8" t="e">
        <f t="shared" si="502"/>
        <v>#N/A</v>
      </c>
      <c r="BN286" s="8" t="e">
        <f t="shared" si="503"/>
        <v>#N/A</v>
      </c>
    </row>
    <row r="287" spans="1:66" x14ac:dyDescent="0.25">
      <c r="A287" t="s">
        <v>16</v>
      </c>
      <c r="B287" t="s">
        <v>57</v>
      </c>
      <c r="C287" t="s">
        <v>18</v>
      </c>
      <c r="D287" s="16"/>
      <c r="E287">
        <f>VLOOKUP(A287,home!$A$2:$E$405,3,FALSE)</f>
        <v>1.6373</v>
      </c>
      <c r="F287">
        <f>VLOOKUP(B287,home!$B$2:$E$405,3,FALSE)</f>
        <v>0.55510000000000004</v>
      </c>
      <c r="G287">
        <f>VLOOKUP(C287,away!$B$2:$E$405,4,FALSE)</f>
        <v>0.68259999999999998</v>
      </c>
      <c r="H287">
        <f>VLOOKUP(A287,away!$A$2:$E$405,3,FALSE)</f>
        <v>1.3301000000000001</v>
      </c>
      <c r="I287">
        <f>VLOOKUP(C287,away!$B$2:$E$405,3,FALSE)</f>
        <v>0.92869999999999997</v>
      </c>
      <c r="J287">
        <f>VLOOKUP(B287,home!$B$2:$E$405,4,FALSE)</f>
        <v>1.1580999999999999</v>
      </c>
      <c r="K287" s="3">
        <f t="shared" si="448"/>
        <v>0.62039140599800002</v>
      </c>
      <c r="L287" s="3">
        <f t="shared" si="449"/>
        <v>1.430559087847</v>
      </c>
      <c r="M287" s="5">
        <f t="shared" si="450"/>
        <v>0.1286125999879246</v>
      </c>
      <c r="N287" s="5">
        <f t="shared" si="451"/>
        <v>7.9790151735566903E-2</v>
      </c>
      <c r="O287" s="5">
        <f t="shared" si="452"/>
        <v>0.18398792372435649</v>
      </c>
      <c r="P287" s="5">
        <f t="shared" si="453"/>
        <v>0.11414452668600632</v>
      </c>
      <c r="Q287" s="5">
        <f t="shared" si="454"/>
        <v>2.4750562210011054E-2</v>
      </c>
      <c r="R287" s="5">
        <f t="shared" si="455"/>
        <v>0.13160279816898945</v>
      </c>
      <c r="S287" s="5">
        <f t="shared" si="456"/>
        <v>2.5326004165990922E-2</v>
      </c>
      <c r="T287" s="5">
        <f t="shared" si="457"/>
        <v>3.5407141698853839E-2</v>
      </c>
      <c r="U287" s="5">
        <f t="shared" si="458"/>
        <v>8.1645244989330401E-2</v>
      </c>
      <c r="V287" s="5">
        <f t="shared" si="459"/>
        <v>2.4974438815535765E-3</v>
      </c>
      <c r="W287" s="5">
        <f t="shared" si="460"/>
        <v>5.118345362903242E-3</v>
      </c>
      <c r="X287" s="5">
        <f t="shared" si="461"/>
        <v>7.3220954736407835E-3</v>
      </c>
      <c r="Y287" s="5">
        <f t="shared" si="462"/>
        <v>5.237345110950105E-3</v>
      </c>
      <c r="Z287" s="5">
        <f t="shared" si="463"/>
        <v>6.2755192968914145E-2</v>
      </c>
      <c r="AA287" s="5">
        <f t="shared" si="464"/>
        <v>3.8932782399660457E-2</v>
      </c>
      <c r="AB287" s="5">
        <f t="shared" si="465"/>
        <v>1.2076781806169768E-2</v>
      </c>
      <c r="AC287" s="5">
        <f t="shared" si="466"/>
        <v>1.3853111486139406E-4</v>
      </c>
      <c r="AD287" s="5">
        <f t="shared" si="467"/>
        <v>7.9384436901872143E-4</v>
      </c>
      <c r="AE287" s="5">
        <f t="shared" si="468"/>
        <v>1.1356412764358993E-3</v>
      </c>
      <c r="AF287" s="5">
        <f t="shared" si="469"/>
        <v>8.123009742697717E-4</v>
      </c>
      <c r="AG287" s="5">
        <f t="shared" si="470"/>
        <v>3.8734818026953149E-4</v>
      </c>
      <c r="AH287" s="5">
        <f t="shared" si="471"/>
        <v>2.2443752902818075E-2</v>
      </c>
      <c r="AI287" s="5">
        <f t="shared" si="472"/>
        <v>1.3923911419250999E-2</v>
      </c>
      <c r="AJ287" s="5">
        <f t="shared" si="473"/>
        <v>4.3191374911903668E-3</v>
      </c>
      <c r="AK287" s="5">
        <f t="shared" si="474"/>
        <v>8.9318526028608881E-4</v>
      </c>
      <c r="AL287" s="5">
        <f t="shared" si="475"/>
        <v>4.917890949603146E-6</v>
      </c>
      <c r="AM287" s="5">
        <f t="shared" si="476"/>
        <v>9.8498844847824001E-5</v>
      </c>
      <c r="AN287" s="5">
        <f t="shared" si="477"/>
        <v>1.4090841763948625E-4</v>
      </c>
      <c r="AO287" s="5">
        <f t="shared" si="478"/>
        <v>1.0078890870415383E-4</v>
      </c>
      <c r="AP287" s="5">
        <f t="shared" si="479"/>
        <v>4.8061496433636298E-5</v>
      </c>
      <c r="AQ287" s="5">
        <f t="shared" si="480"/>
        <v>1.7188702624666147E-5</v>
      </c>
      <c r="AR287" s="5">
        <f t="shared" si="481"/>
        <v>6.4214229361037739E-3</v>
      </c>
      <c r="AS287" s="5">
        <f t="shared" si="482"/>
        <v>3.9837956038372259E-3</v>
      </c>
      <c r="AT287" s="5">
        <f t="shared" si="483"/>
        <v>1.2357562779366138E-3</v>
      </c>
      <c r="AU287" s="5">
        <f t="shared" si="484"/>
        <v>2.555508582466504E-4</v>
      </c>
      <c r="AV287" s="5">
        <f t="shared" si="485"/>
        <v>3.9635389062908757E-5</v>
      </c>
      <c r="AW287" s="5">
        <f t="shared" si="486"/>
        <v>1.2124056939395914E-7</v>
      </c>
      <c r="AX287" s="5">
        <f t="shared" si="487"/>
        <v>1.0184639474053391E-5</v>
      </c>
      <c r="AY287" s="5">
        <f t="shared" si="488"/>
        <v>1.4569728556052368E-5</v>
      </c>
      <c r="AZ287" s="5">
        <f t="shared" si="489"/>
        <v>1.0421428796662335E-5</v>
      </c>
      <c r="BA287" s="5">
        <f t="shared" si="490"/>
        <v>4.9694898911385774E-6</v>
      </c>
      <c r="BB287" s="5">
        <f t="shared" si="491"/>
        <v>1.7772872314330226E-6</v>
      </c>
      <c r="BC287" s="5">
        <f t="shared" si="492"/>
        <v>5.0850288012818875E-7</v>
      </c>
      <c r="BD287" s="5">
        <f t="shared" si="493"/>
        <v>1.5310374896920715E-3</v>
      </c>
      <c r="BE287" s="5">
        <f t="shared" si="494"/>
        <v>9.4984250086571273E-4</v>
      </c>
      <c r="BF287" s="5">
        <f t="shared" si="495"/>
        <v>2.9463706229436801E-4</v>
      </c>
      <c r="BG287" s="5">
        <f t="shared" si="496"/>
        <v>6.0930100445307766E-5</v>
      </c>
      <c r="BH287" s="5">
        <f t="shared" si="497"/>
        <v>9.4501276707159632E-6</v>
      </c>
      <c r="BI287" s="5">
        <f t="shared" si="498"/>
        <v>1.1725555984992167E-6</v>
      </c>
      <c r="BJ287" s="8">
        <f t="shared" si="499"/>
        <v>0.16120265383899909</v>
      </c>
      <c r="BK287" s="8">
        <f t="shared" si="500"/>
        <v>0.27073859345584245</v>
      </c>
      <c r="BL287" s="8">
        <f t="shared" si="501"/>
        <v>0.50460874906380593</v>
      </c>
      <c r="BM287" s="8">
        <f t="shared" si="502"/>
        <v>0.33640217832672026</v>
      </c>
      <c r="BN287" s="8">
        <f t="shared" si="503"/>
        <v>0.66288856251285477</v>
      </c>
    </row>
    <row r="288" spans="1:66" x14ac:dyDescent="0.25">
      <c r="A288" t="s">
        <v>69</v>
      </c>
      <c r="B288" t="s">
        <v>325</v>
      </c>
      <c r="C288" t="s">
        <v>74</v>
      </c>
      <c r="D288" s="16"/>
      <c r="E288">
        <f>VLOOKUP(A288,home!$A$2:$E$405,3,FALSE)</f>
        <v>1.3526</v>
      </c>
      <c r="F288">
        <f>VLOOKUP(B288,home!$B$2:$E$405,3,FALSE)</f>
        <v>1.0117</v>
      </c>
      <c r="G288">
        <f>VLOOKUP(C288,away!$B$2:$E$405,4,FALSE)</f>
        <v>0.9728</v>
      </c>
      <c r="H288">
        <f>VLOOKUP(A288,away!$A$2:$E$405,3,FALSE)</f>
        <v>1.3421000000000001</v>
      </c>
      <c r="I288">
        <f>VLOOKUP(C288,away!$B$2:$E$405,3,FALSE)</f>
        <v>1.1765000000000001</v>
      </c>
      <c r="J288">
        <f>VLOOKUP(B288,home!$B$2:$E$405,4,FALSE)</f>
        <v>1.2941</v>
      </c>
      <c r="K288" s="3">
        <f t="shared" si="448"/>
        <v>1.3312042485760001</v>
      </c>
      <c r="L288" s="3">
        <f t="shared" si="449"/>
        <v>2.0433588591650005</v>
      </c>
      <c r="M288" s="5">
        <f t="shared" si="450"/>
        <v>3.4233071208838596E-2</v>
      </c>
      <c r="N288" s="5">
        <f t="shared" si="451"/>
        <v>4.557120983501068E-2</v>
      </c>
      <c r="O288" s="5">
        <f t="shared" si="452"/>
        <v>6.9950449331006651E-2</v>
      </c>
      <c r="P288" s="5">
        <f t="shared" si="453"/>
        <v>9.3118335339236274E-2</v>
      </c>
      <c r="Q288" s="5">
        <f t="shared" si="454"/>
        <v>3.0332294072557317E-2</v>
      </c>
      <c r="R288" s="5">
        <f t="shared" si="455"/>
        <v>7.146693517154247E-2</v>
      </c>
      <c r="S288" s="5">
        <f t="shared" si="456"/>
        <v>6.3323447693700519E-2</v>
      </c>
      <c r="T288" s="5">
        <f t="shared" si="457"/>
        <v>6.1979761811958023E-2</v>
      </c>
      <c r="U288" s="5">
        <f t="shared" si="458"/>
        <v>9.5137087733062911E-2</v>
      </c>
      <c r="V288" s="5">
        <f t="shared" si="459"/>
        <v>1.9138653643517821E-2</v>
      </c>
      <c r="W288" s="5">
        <f t="shared" si="460"/>
        <v>1.3459492912814976E-2</v>
      </c>
      <c r="X288" s="5">
        <f t="shared" si="461"/>
        <v>2.7502574083269019E-2</v>
      </c>
      <c r="Y288" s="5">
        <f t="shared" si="462"/>
        <v>2.809881420144475E-2</v>
      </c>
      <c r="Z288" s="5">
        <f t="shared" si="463"/>
        <v>4.8677531706714024E-2</v>
      </c>
      <c r="AA288" s="5">
        <f t="shared" si="464"/>
        <v>6.4799737018170669E-2</v>
      </c>
      <c r="AB288" s="5">
        <f t="shared" si="465"/>
        <v>4.3130842612598155E-2</v>
      </c>
      <c r="AC288" s="5">
        <f t="shared" si="466"/>
        <v>3.2537242222705817E-3</v>
      </c>
      <c r="AD288" s="5">
        <f t="shared" si="467"/>
        <v>4.4793335373044659E-3</v>
      </c>
      <c r="AE288" s="5">
        <f t="shared" si="468"/>
        <v>9.1528858666059792E-3</v>
      </c>
      <c r="AF288" s="5">
        <f t="shared" si="469"/>
        <v>9.351315211227727E-3</v>
      </c>
      <c r="AG288" s="5">
        <f t="shared" si="470"/>
        <v>6.3693642605688675E-3</v>
      </c>
      <c r="AH288" s="5">
        <f t="shared" si="471"/>
        <v>2.4866416413799823E-2</v>
      </c>
      <c r="AI288" s="5">
        <f t="shared" si="472"/>
        <v>3.3102279176910311E-2</v>
      </c>
      <c r="AJ288" s="5">
        <f t="shared" si="473"/>
        <v>2.2032947338925937E-2</v>
      </c>
      <c r="AK288" s="5">
        <f t="shared" si="474"/>
        <v>9.7767843687431612E-3</v>
      </c>
      <c r="AL288" s="5">
        <f t="shared" si="475"/>
        <v>3.5402185375942659E-4</v>
      </c>
      <c r="AM288" s="5">
        <f t="shared" si="476"/>
        <v>1.1925815671297321E-3</v>
      </c>
      <c r="AN288" s="5">
        <f t="shared" si="477"/>
        <v>2.4368721104714177E-3</v>
      </c>
      <c r="AO288" s="5">
        <f t="shared" si="478"/>
        <v>2.4897021077919419E-3</v>
      </c>
      <c r="AP288" s="5">
        <f t="shared" si="479"/>
        <v>1.6957849528794798E-3</v>
      </c>
      <c r="AQ288" s="5">
        <f t="shared" si="480"/>
        <v>8.6627430167624691E-4</v>
      </c>
      <c r="AR288" s="5">
        <f t="shared" si="481"/>
        <v>1.0162202454964768E-2</v>
      </c>
      <c r="AS288" s="5">
        <f t="shared" si="482"/>
        <v>1.3527967082938557E-2</v>
      </c>
      <c r="AT288" s="5">
        <f t="shared" si="483"/>
        <v>9.0042436277020452E-3</v>
      </c>
      <c r="AU288" s="5">
        <f t="shared" si="484"/>
        <v>3.9954957908034461E-3</v>
      </c>
      <c r="AV288" s="5">
        <f t="shared" si="485"/>
        <v>1.3297052429712686E-3</v>
      </c>
      <c r="AW288" s="5">
        <f t="shared" si="486"/>
        <v>2.6749576531711119E-5</v>
      </c>
      <c r="AX288" s="5">
        <f t="shared" si="487"/>
        <v>2.6459494148942103E-4</v>
      </c>
      <c r="AY288" s="5">
        <f t="shared" si="488"/>
        <v>5.4066241778265333E-4</v>
      </c>
      <c r="AZ288" s="5">
        <f t="shared" si="489"/>
        <v>5.5238367059687679E-4</v>
      </c>
      <c r="BA288" s="5">
        <f t="shared" si="490"/>
        <v>3.7623935565740321E-4</v>
      </c>
      <c r="BB288" s="5">
        <f t="shared" si="491"/>
        <v>1.9219800513727153E-4</v>
      </c>
      <c r="BC288" s="5">
        <f t="shared" si="492"/>
        <v>7.8545899302216802E-5</v>
      </c>
      <c r="BD288" s="5">
        <f t="shared" si="493"/>
        <v>3.4608377358300957E-3</v>
      </c>
      <c r="BE288" s="5">
        <f t="shared" si="494"/>
        <v>4.6070818975691681E-3</v>
      </c>
      <c r="BF288" s="5">
        <f t="shared" si="495"/>
        <v>3.066483497790829E-3</v>
      </c>
      <c r="BG288" s="5">
        <f t="shared" si="496"/>
        <v>1.3607052868157817E-3</v>
      </c>
      <c r="BH288" s="5">
        <f t="shared" si="497"/>
        <v>4.5284416471724846E-4</v>
      </c>
      <c r="BI288" s="5">
        <f t="shared" si="498"/>
        <v>1.2056561520289008E-4</v>
      </c>
      <c r="BJ288" s="8">
        <f t="shared" si="499"/>
        <v>0.24698288512267649</v>
      </c>
      <c r="BK288" s="8">
        <f t="shared" si="500"/>
        <v>0.21396191637910589</v>
      </c>
      <c r="BL288" s="8">
        <f t="shared" si="501"/>
        <v>0.48535161156206613</v>
      </c>
      <c r="BM288" s="8">
        <f t="shared" si="502"/>
        <v>0.64978773697111969</v>
      </c>
      <c r="BN288" s="8">
        <f t="shared" si="503"/>
        <v>0.34467229495819196</v>
      </c>
    </row>
    <row r="289" spans="1:66" x14ac:dyDescent="0.25">
      <c r="A289" t="s">
        <v>69</v>
      </c>
      <c r="B289" t="s">
        <v>259</v>
      </c>
      <c r="C289" t="s">
        <v>262</v>
      </c>
      <c r="D289" s="16"/>
      <c r="E289">
        <f>VLOOKUP(A289,home!$A$2:$E$405,3,FALSE)</f>
        <v>1.3526</v>
      </c>
      <c r="F289">
        <f>VLOOKUP(B289,home!$B$2:$E$405,3,FALSE)</f>
        <v>1.3619000000000001</v>
      </c>
      <c r="G289">
        <f>VLOOKUP(C289,away!$B$2:$E$405,4,FALSE)</f>
        <v>0.5837</v>
      </c>
      <c r="H289">
        <f>VLOOKUP(A289,away!$A$2:$E$405,3,FALSE)</f>
        <v>1.3421000000000001</v>
      </c>
      <c r="I289">
        <f>VLOOKUP(C289,away!$B$2:$E$405,3,FALSE)</f>
        <v>1.5686</v>
      </c>
      <c r="J289">
        <f>VLOOKUP(B289,home!$B$2:$E$405,4,FALSE)</f>
        <v>0.7843</v>
      </c>
      <c r="K289" s="3">
        <f t="shared" si="448"/>
        <v>1.0752372371780001</v>
      </c>
      <c r="L289" s="3">
        <f t="shared" si="449"/>
        <v>1.6511225244579999</v>
      </c>
      <c r="M289" s="5">
        <f t="shared" si="450"/>
        <v>6.5457136074608596E-2</v>
      </c>
      <c r="N289" s="5">
        <f t="shared" si="451"/>
        <v>7.0381950146446548E-2</v>
      </c>
      <c r="O289" s="5">
        <f t="shared" si="452"/>
        <v>0.10807775175929854</v>
      </c>
      <c r="P289" s="5">
        <f t="shared" si="453"/>
        <v>0.1162092232020779</v>
      </c>
      <c r="Q289" s="5">
        <f t="shared" si="454"/>
        <v>3.7838646811332456E-2</v>
      </c>
      <c r="R289" s="5">
        <f t="shared" si="455"/>
        <v>8.922480516127905E-2</v>
      </c>
      <c r="S289" s="5">
        <f t="shared" si="456"/>
        <v>5.1577965242161398E-2</v>
      </c>
      <c r="T289" s="5">
        <f t="shared" si="457"/>
        <v>6.2476242045201885E-2</v>
      </c>
      <c r="U289" s="5">
        <f t="shared" si="458"/>
        <v>9.593783298935904E-2</v>
      </c>
      <c r="V289" s="5">
        <f t="shared" si="459"/>
        <v>1.0174317685976512E-2</v>
      </c>
      <c r="W289" s="5">
        <f t="shared" si="460"/>
        <v>1.3561840685323755E-2</v>
      </c>
      <c r="X289" s="5">
        <f t="shared" si="461"/>
        <v>2.2392260628648967E-2</v>
      </c>
      <c r="Y289" s="5">
        <f t="shared" si="462"/>
        <v>1.8486182948748184E-2</v>
      </c>
      <c r="Z289" s="5">
        <f t="shared" si="463"/>
        <v>4.9107028514054754E-2</v>
      </c>
      <c r="AA289" s="5">
        <f t="shared" si="464"/>
        <v>5.28017056654735E-2</v>
      </c>
      <c r="AB289" s="5">
        <f t="shared" si="465"/>
        <v>2.8387180059014836E-2</v>
      </c>
      <c r="AC289" s="5">
        <f t="shared" si="466"/>
        <v>1.1289349276895886E-3</v>
      </c>
      <c r="AD289" s="5">
        <f t="shared" si="467"/>
        <v>3.6455490273839264E-3</v>
      </c>
      <c r="AE289" s="5">
        <f t="shared" si="468"/>
        <v>6.0192481131295539E-3</v>
      </c>
      <c r="AF289" s="5">
        <f t="shared" si="469"/>
        <v>4.9692580699447616E-3</v>
      </c>
      <c r="AG289" s="5">
        <f t="shared" si="470"/>
        <v>2.7349513097101614E-3</v>
      </c>
      <c r="AH289" s="5">
        <f t="shared" si="471"/>
        <v>2.0270430222189266E-2</v>
      </c>
      <c r="AI289" s="5">
        <f t="shared" si="472"/>
        <v>2.1795521388516221E-2</v>
      </c>
      <c r="AJ289" s="5">
        <f t="shared" si="473"/>
        <v>1.1717678100321092E-2</v>
      </c>
      <c r="AK289" s="5">
        <f t="shared" si="474"/>
        <v>4.1997612755768033E-3</v>
      </c>
      <c r="AL289" s="5">
        <f t="shared" si="475"/>
        <v>8.0170113671314074E-5</v>
      </c>
      <c r="AM289" s="5">
        <f t="shared" si="476"/>
        <v>7.8396601284024794E-4</v>
      </c>
      <c r="AN289" s="5">
        <f t="shared" si="477"/>
        <v>1.2944239422100629E-3</v>
      </c>
      <c r="AO289" s="5">
        <f t="shared" si="478"/>
        <v>1.0686262635903779E-3</v>
      </c>
      <c r="AP289" s="5">
        <f t="shared" si="479"/>
        <v>5.881442980138216E-4</v>
      </c>
      <c r="AQ289" s="5">
        <f t="shared" si="480"/>
        <v>2.4277457452053983E-4</v>
      </c>
      <c r="AR289" s="5">
        <f t="shared" si="481"/>
        <v>6.6937927840621725E-3</v>
      </c>
      <c r="AS289" s="5">
        <f t="shared" si="482"/>
        <v>7.1974152593770428E-3</v>
      </c>
      <c r="AT289" s="5">
        <f t="shared" si="483"/>
        <v>3.869464449157675E-3</v>
      </c>
      <c r="AU289" s="5">
        <f t="shared" si="484"/>
        <v>1.3868640878902639E-3</v>
      </c>
      <c r="AV289" s="5">
        <f t="shared" si="485"/>
        <v>3.728019775511285E-4</v>
      </c>
      <c r="AW289" s="5">
        <f t="shared" si="486"/>
        <v>3.9536079098077682E-6</v>
      </c>
      <c r="AX289" s="5">
        <f t="shared" si="487"/>
        <v>1.4049157494796675E-4</v>
      </c>
      <c r="AY289" s="5">
        <f t="shared" si="488"/>
        <v>2.3196880389316711E-4</v>
      </c>
      <c r="AZ289" s="5">
        <f t="shared" si="489"/>
        <v>1.9150445853979446E-4</v>
      </c>
      <c r="BA289" s="5">
        <f t="shared" si="490"/>
        <v>1.053991083430626E-4</v>
      </c>
      <c r="BB289" s="5">
        <f t="shared" si="491"/>
        <v>4.3506710460754944E-5</v>
      </c>
      <c r="BC289" s="5">
        <f t="shared" si="492"/>
        <v>1.4366981921364987E-5</v>
      </c>
      <c r="BD289" s="5">
        <f t="shared" si="493"/>
        <v>1.8420453399699132E-3</v>
      </c>
      <c r="BE289" s="5">
        <f t="shared" si="494"/>
        <v>1.9806357421058595E-3</v>
      </c>
      <c r="BF289" s="5">
        <f t="shared" si="495"/>
        <v>1.0648266515989511E-3</v>
      </c>
      <c r="BG289" s="5">
        <f t="shared" si="496"/>
        <v>3.8164708897958573E-4</v>
      </c>
      <c r="BH289" s="5">
        <f t="shared" si="497"/>
        <v>1.02590290382859E-4</v>
      </c>
      <c r="BI289" s="5">
        <f t="shared" si="498"/>
        <v>2.2061780078510821E-5</v>
      </c>
      <c r="BJ289" s="8">
        <f t="shared" si="499"/>
        <v>0.24721130251515136</v>
      </c>
      <c r="BK289" s="8">
        <f t="shared" si="500"/>
        <v>0.2448597160500785</v>
      </c>
      <c r="BL289" s="8">
        <f t="shared" si="501"/>
        <v>0.45732681207218234</v>
      </c>
      <c r="BM289" s="8">
        <f t="shared" si="502"/>
        <v>0.51108733080044044</v>
      </c>
      <c r="BN289" s="8">
        <f t="shared" si="503"/>
        <v>0.48718951315504311</v>
      </c>
    </row>
    <row r="290" spans="1:66" x14ac:dyDescent="0.25">
      <c r="A290" t="s">
        <v>21</v>
      </c>
      <c r="B290" t="s">
        <v>152</v>
      </c>
      <c r="C290" t="s">
        <v>274</v>
      </c>
      <c r="D290" s="16"/>
      <c r="E290">
        <f>VLOOKUP(A290,home!$A$2:$E$405,3,FALSE)</f>
        <v>1.3974</v>
      </c>
      <c r="F290">
        <f>VLOOKUP(B290,home!$B$2:$E$405,3,FALSE)</f>
        <v>0.75329999999999997</v>
      </c>
      <c r="G290">
        <f>VLOOKUP(C290,away!$B$2:$E$405,4,FALSE)</f>
        <v>0.75329999999999997</v>
      </c>
      <c r="H290">
        <f>VLOOKUP(A290,away!$A$2:$E$405,3,FALSE)</f>
        <v>1.3632</v>
      </c>
      <c r="I290">
        <f>VLOOKUP(C290,away!$B$2:$E$405,3,FALSE)</f>
        <v>1.5057</v>
      </c>
      <c r="J290">
        <f>VLOOKUP(B290,home!$B$2:$E$405,4,FALSE)</f>
        <v>1.0424</v>
      </c>
      <c r="K290" s="3">
        <f t="shared" si="448"/>
        <v>0.79296984768599998</v>
      </c>
      <c r="L290" s="3">
        <f t="shared" si="449"/>
        <v>2.139599218176</v>
      </c>
      <c r="M290" s="5">
        <f t="shared" si="450"/>
        <v>5.3260033699442197E-2</v>
      </c>
      <c r="N290" s="5">
        <f t="shared" si="451"/>
        <v>4.2233600810397905E-2</v>
      </c>
      <c r="O290" s="5">
        <f t="shared" si="452"/>
        <v>0.11395512646335393</v>
      </c>
      <c r="P290" s="5">
        <f t="shared" si="453"/>
        <v>9.0362979274684632E-2</v>
      </c>
      <c r="Q290" s="5">
        <f t="shared" si="454"/>
        <v>1.6744986000926273E-2</v>
      </c>
      <c r="R290" s="5">
        <f t="shared" si="455"/>
        <v>0.12190914974406966</v>
      </c>
      <c r="S290" s="5">
        <f t="shared" si="456"/>
        <v>3.8328308565652502E-2</v>
      </c>
      <c r="T290" s="5">
        <f t="shared" si="457"/>
        <v>3.5827558955949919E-2</v>
      </c>
      <c r="U290" s="5">
        <f t="shared" si="458"/>
        <v>9.6670279904084694E-2</v>
      </c>
      <c r="V290" s="5">
        <f t="shared" si="459"/>
        <v>7.225472443572945E-3</v>
      </c>
      <c r="W290" s="5">
        <f t="shared" si="460"/>
        <v>4.4260896662195693E-3</v>
      </c>
      <c r="X290" s="5">
        <f t="shared" si="461"/>
        <v>9.4700579894202632E-3</v>
      </c>
      <c r="Y290" s="5">
        <f t="shared" si="462"/>
        <v>1.0131064335122491E-2</v>
      </c>
      <c r="Z290" s="5">
        <f t="shared" si="463"/>
        <v>8.6945573826970782E-2</v>
      </c>
      <c r="AA290" s="5">
        <f t="shared" si="464"/>
        <v>6.8945218434544889E-2</v>
      </c>
      <c r="AB290" s="5">
        <f t="shared" si="465"/>
        <v>2.7335739680359523E-2</v>
      </c>
      <c r="AC290" s="5">
        <f t="shared" si="466"/>
        <v>7.6618804396666332E-4</v>
      </c>
      <c r="AD290" s="5">
        <f t="shared" si="467"/>
        <v>8.7743891211667757E-4</v>
      </c>
      <c r="AE290" s="5">
        <f t="shared" si="468"/>
        <v>1.877367610362043E-3</v>
      </c>
      <c r="AF290" s="5">
        <f t="shared" si="469"/>
        <v>2.0084071356797871E-3</v>
      </c>
      <c r="AG290" s="5">
        <f t="shared" si="470"/>
        <v>1.4323954457598571E-3</v>
      </c>
      <c r="AH290" s="5">
        <f t="shared" si="471"/>
        <v>4.6507170446012588E-2</v>
      </c>
      <c r="AI290" s="5">
        <f t="shared" si="472"/>
        <v>3.6878783864881443E-2</v>
      </c>
      <c r="AJ290" s="5">
        <f t="shared" si="473"/>
        <v>1.4621881812089975E-2</v>
      </c>
      <c r="AK290" s="5">
        <f t="shared" si="474"/>
        <v>3.8649037978052267E-3</v>
      </c>
      <c r="AL290" s="5">
        <f t="shared" si="475"/>
        <v>5.1997739789786028E-5</v>
      </c>
      <c r="AM290" s="5">
        <f t="shared" si="476"/>
        <v>1.3915652009898629E-4</v>
      </c>
      <c r="AN290" s="5">
        <f t="shared" si="477"/>
        <v>2.9773918160788389E-4</v>
      </c>
      <c r="AO290" s="5">
        <f t="shared" si="478"/>
        <v>3.1852126009429533E-4</v>
      </c>
      <c r="AP290" s="5">
        <f t="shared" si="479"/>
        <v>2.2716927969006282E-4</v>
      </c>
      <c r="AQ290" s="5">
        <f t="shared" si="480"/>
        <v>1.2151280330461589E-4</v>
      </c>
      <c r="AR290" s="5">
        <f t="shared" si="481"/>
        <v>1.9901341105173297E-2</v>
      </c>
      <c r="AS290" s="5">
        <f t="shared" si="482"/>
        <v>1.5781163424916402E-2</v>
      </c>
      <c r="AT290" s="5">
        <f t="shared" si="483"/>
        <v>6.2569933786819146E-3</v>
      </c>
      <c r="AU290" s="5">
        <f t="shared" si="484"/>
        <v>1.6538690288219026E-3</v>
      </c>
      <c r="AV290" s="5">
        <f t="shared" si="485"/>
        <v>3.2786706796937424E-4</v>
      </c>
      <c r="AW290" s="5">
        <f t="shared" si="486"/>
        <v>2.450592330050419E-6</v>
      </c>
      <c r="AX290" s="5">
        <f t="shared" si="487"/>
        <v>1.839115409123449E-5</v>
      </c>
      <c r="AY290" s="5">
        <f t="shared" si="488"/>
        <v>3.9349698914959652E-5</v>
      </c>
      <c r="AZ290" s="5">
        <f t="shared" si="489"/>
        <v>4.2096292516954349E-5</v>
      </c>
      <c r="BA290" s="5">
        <f t="shared" si="490"/>
        <v>3.0023064852461235E-5</v>
      </c>
      <c r="BB290" s="5">
        <f t="shared" si="491"/>
        <v>1.6059331521393352E-5</v>
      </c>
      <c r="BC290" s="5">
        <f t="shared" si="492"/>
        <v>6.8721066335204794E-6</v>
      </c>
      <c r="BD290" s="5">
        <f t="shared" si="493"/>
        <v>7.0968156448804436E-3</v>
      </c>
      <c r="BE290" s="5">
        <f t="shared" si="494"/>
        <v>5.6275608209764667E-3</v>
      </c>
      <c r="BF290" s="5">
        <f t="shared" si="495"/>
        <v>2.2312430235267044E-3</v>
      </c>
      <c r="BG290" s="5">
        <f t="shared" si="496"/>
        <v>5.897694801721403E-4</v>
      </c>
      <c r="BH290" s="5">
        <f t="shared" si="497"/>
        <v>1.1691735371548837E-4</v>
      </c>
      <c r="BI290" s="5">
        <f t="shared" si="498"/>
        <v>1.8542387233524204E-5</v>
      </c>
      <c r="BJ290" s="8">
        <f t="shared" si="499"/>
        <v>0.12628585755528118</v>
      </c>
      <c r="BK290" s="8">
        <f t="shared" si="500"/>
        <v>0.19003432946602367</v>
      </c>
      <c r="BL290" s="8">
        <f t="shared" si="501"/>
        <v>0.59029033686326959</v>
      </c>
      <c r="BM290" s="8">
        <f t="shared" si="502"/>
        <v>0.55505332261208562</v>
      </c>
      <c r="BN290" s="8">
        <f t="shared" si="503"/>
        <v>0.43846587599287457</v>
      </c>
    </row>
    <row r="291" spans="1:66" x14ac:dyDescent="0.25">
      <c r="A291" t="s">
        <v>21</v>
      </c>
      <c r="B291" t="s">
        <v>264</v>
      </c>
      <c r="C291" t="s">
        <v>265</v>
      </c>
      <c r="D291" s="16"/>
      <c r="E291">
        <f>VLOOKUP(A291,home!$A$2:$E$405,3,FALSE)</f>
        <v>1.3974</v>
      </c>
      <c r="F291">
        <f>VLOOKUP(B291,home!$B$2:$E$405,3,FALSE)</f>
        <v>1.2052</v>
      </c>
      <c r="G291">
        <f>VLOOKUP(C291,away!$B$2:$E$405,4,FALSE)</f>
        <v>0.71560000000000001</v>
      </c>
      <c r="H291">
        <f>VLOOKUP(A291,away!$A$2:$E$405,3,FALSE)</f>
        <v>1.3632</v>
      </c>
      <c r="I291">
        <f>VLOOKUP(C291,away!$B$2:$E$405,3,FALSE)</f>
        <v>1.0038</v>
      </c>
      <c r="J291">
        <f>VLOOKUP(B291,home!$B$2:$E$405,4,FALSE)</f>
        <v>1.2741</v>
      </c>
      <c r="K291" s="3">
        <f t="shared" si="448"/>
        <v>1.205175221088</v>
      </c>
      <c r="L291" s="3">
        <f t="shared" si="449"/>
        <v>1.7434531618560001</v>
      </c>
      <c r="M291" s="5">
        <f t="shared" si="450"/>
        <v>5.2411545238552286E-2</v>
      </c>
      <c r="N291" s="5">
        <f t="shared" si="451"/>
        <v>6.3165095620435971E-2</v>
      </c>
      <c r="O291" s="5">
        <f t="shared" si="452"/>
        <v>9.1377074263912755E-2</v>
      </c>
      <c r="P291" s="5">
        <f t="shared" si="453"/>
        <v>0.11012538567838567</v>
      </c>
      <c r="Q291" s="5">
        <f t="shared" si="454"/>
        <v>3.8062504039701801E-2</v>
      </c>
      <c r="R291" s="5">
        <f t="shared" si="455"/>
        <v>7.9655824523284652E-2</v>
      </c>
      <c r="S291" s="5">
        <f t="shared" si="456"/>
        <v>5.7847944167712301E-2</v>
      </c>
      <c r="T291" s="5">
        <f t="shared" si="457"/>
        <v>6.6360193016174879E-2</v>
      </c>
      <c r="U291" s="5">
        <f t="shared" si="458"/>
        <v>9.5999225930796531E-2</v>
      </c>
      <c r="V291" s="5">
        <f t="shared" si="459"/>
        <v>1.350535169552061E-2</v>
      </c>
      <c r="W291" s="5">
        <f t="shared" si="460"/>
        <v>1.5290662240403503E-2</v>
      </c>
      <c r="X291" s="5">
        <f t="shared" si="461"/>
        <v>2.6658553429903632E-2</v>
      </c>
      <c r="Y291" s="5">
        <f t="shared" si="462"/>
        <v>2.3238969633936311E-2</v>
      </c>
      <c r="Z291" s="5">
        <f t="shared" si="463"/>
        <v>4.629206637512244E-2</v>
      </c>
      <c r="AA291" s="5">
        <f t="shared" si="464"/>
        <v>5.5790051328258566E-2</v>
      </c>
      <c r="AB291" s="5">
        <f t="shared" si="465"/>
        <v>3.3618393722022452E-2</v>
      </c>
      <c r="AC291" s="5">
        <f t="shared" si="466"/>
        <v>1.7735620766164825E-3</v>
      </c>
      <c r="AD291" s="5">
        <f t="shared" si="467"/>
        <v>4.6069818115400587E-3</v>
      </c>
      <c r="AE291" s="5">
        <f t="shared" si="468"/>
        <v>8.0320570059425975E-3</v>
      </c>
      <c r="AF291" s="5">
        <f t="shared" si="469"/>
        <v>7.0017575916091323E-3</v>
      </c>
      <c r="AG291" s="5">
        <f t="shared" si="470"/>
        <v>4.0690788038800644E-3</v>
      </c>
      <c r="AH291" s="5">
        <f t="shared" si="471"/>
        <v>2.0177012372638765E-2</v>
      </c>
      <c r="AI291" s="5">
        <f t="shared" si="472"/>
        <v>2.4316835347090237E-2</v>
      </c>
      <c r="AJ291" s="5">
        <f t="shared" si="473"/>
        <v>1.4653023707794989E-2</v>
      </c>
      <c r="AK291" s="5">
        <f t="shared" si="474"/>
        <v>5.8864870288831764E-3</v>
      </c>
      <c r="AL291" s="5">
        <f t="shared" si="475"/>
        <v>1.4906197237495803E-4</v>
      </c>
      <c r="AM291" s="5">
        <f t="shared" si="476"/>
        <v>1.110444064654237E-3</v>
      </c>
      <c r="AN291" s="5">
        <f t="shared" si="477"/>
        <v>1.9360072155856576E-3</v>
      </c>
      <c r="AO291" s="5">
        <f t="shared" si="478"/>
        <v>1.6876689506944236E-3</v>
      </c>
      <c r="AP291" s="5">
        <f t="shared" si="479"/>
        <v>9.8079058941813002E-4</v>
      </c>
      <c r="AQ291" s="5">
        <f t="shared" si="480"/>
        <v>4.2749061355991234E-4</v>
      </c>
      <c r="AR291" s="5">
        <f t="shared" si="481"/>
        <v>7.035535203576933E-3</v>
      </c>
      <c r="AS291" s="5">
        <f t="shared" si="482"/>
        <v>8.4790526944432381E-3</v>
      </c>
      <c r="AT291" s="5">
        <f t="shared" si="483"/>
        <v>5.1093721028212177E-3</v>
      </c>
      <c r="AU291" s="5">
        <f t="shared" si="484"/>
        <v>2.0525628845461394E-3</v>
      </c>
      <c r="AV291" s="5">
        <f t="shared" si="485"/>
        <v>6.1842448204497958E-4</v>
      </c>
      <c r="AW291" s="5">
        <f t="shared" si="486"/>
        <v>8.7001119500259229E-6</v>
      </c>
      <c r="AX291" s="5">
        <f t="shared" si="487"/>
        <v>2.2304661185425462E-4</v>
      </c>
      <c r="AY291" s="5">
        <f t="shared" si="488"/>
        <v>3.8887132067856812E-4</v>
      </c>
      <c r="AZ291" s="5">
        <f t="shared" si="489"/>
        <v>3.3898946679608425E-4</v>
      </c>
      <c r="BA291" s="5">
        <f t="shared" si="490"/>
        <v>1.9700408590717084E-4</v>
      </c>
      <c r="BB291" s="5">
        <f t="shared" si="491"/>
        <v>8.5866849118352041E-5</v>
      </c>
      <c r="BC291" s="5">
        <f t="shared" si="492"/>
        <v>2.9940965918800569E-5</v>
      </c>
      <c r="BD291" s="5">
        <f t="shared" si="493"/>
        <v>2.0443543493375645E-3</v>
      </c>
      <c r="BE291" s="5">
        <f t="shared" si="494"/>
        <v>2.4638052049451142E-3</v>
      </c>
      <c r="BF291" s="5">
        <f t="shared" si="495"/>
        <v>1.484658491293747E-3</v>
      </c>
      <c r="BG291" s="5">
        <f t="shared" si="496"/>
        <v>5.9642454182837255E-4</v>
      </c>
      <c r="BH291" s="5">
        <f t="shared" si="497"/>
        <v>1.7969901976507962E-4</v>
      </c>
      <c r="BI291" s="5">
        <f t="shared" si="498"/>
        <v>4.3313761174935335E-5</v>
      </c>
      <c r="BJ291" s="8">
        <f t="shared" si="499"/>
        <v>0.26389197392771357</v>
      </c>
      <c r="BK291" s="8">
        <f t="shared" si="500"/>
        <v>0.23620172214984089</v>
      </c>
      <c r="BL291" s="8">
        <f t="shared" si="501"/>
        <v>0.45158113096045938</v>
      </c>
      <c r="BM291" s="8">
        <f t="shared" si="502"/>
        <v>0.56278929284013479</v>
      </c>
      <c r="BN291" s="8">
        <f t="shared" si="503"/>
        <v>0.43479742936427312</v>
      </c>
    </row>
    <row r="292" spans="1:66" x14ac:dyDescent="0.25">
      <c r="A292" t="s">
        <v>21</v>
      </c>
      <c r="B292" t="s">
        <v>167</v>
      </c>
      <c r="C292" t="s">
        <v>157</v>
      </c>
      <c r="D292" s="16"/>
      <c r="E292">
        <f>VLOOKUP(A292,home!$A$2:$E$405,3,FALSE)</f>
        <v>1.3974</v>
      </c>
      <c r="F292">
        <f>VLOOKUP(B292,home!$B$2:$E$405,3,FALSE)</f>
        <v>1.4481999999999999</v>
      </c>
      <c r="G292">
        <f>VLOOKUP(C292,away!$B$2:$E$405,4,FALSE)</f>
        <v>0.82189999999999996</v>
      </c>
      <c r="H292">
        <f>VLOOKUP(A292,away!$A$2:$E$405,3,FALSE)</f>
        <v>1.3632</v>
      </c>
      <c r="I292">
        <f>VLOOKUP(C292,away!$B$2:$E$405,3,FALSE)</f>
        <v>1.4035</v>
      </c>
      <c r="J292">
        <f>VLOOKUP(B292,home!$B$2:$E$405,4,FALSE)</f>
        <v>0.4511</v>
      </c>
      <c r="K292" s="3">
        <f t="shared" si="448"/>
        <v>1.6632910954919997</v>
      </c>
      <c r="L292" s="3">
        <f t="shared" si="449"/>
        <v>0.86306761631999995</v>
      </c>
      <c r="M292" s="5">
        <f t="shared" si="450"/>
        <v>7.9949610475768318E-2</v>
      </c>
      <c r="N292" s="5">
        <f t="shared" si="451"/>
        <v>0.13297947519239933</v>
      </c>
      <c r="O292" s="5">
        <f t="shared" si="452"/>
        <v>6.9001919739033857E-2</v>
      </c>
      <c r="P292" s="5">
        <f t="shared" si="453"/>
        <v>0.11477027867378865</v>
      </c>
      <c r="Q292" s="5">
        <f t="shared" si="454"/>
        <v>0.11059178848535858</v>
      </c>
      <c r="R292" s="5">
        <f t="shared" si="455"/>
        <v>2.9776661195335952E-2</v>
      </c>
      <c r="S292" s="5">
        <f t="shared" si="456"/>
        <v>4.1189121461859525E-2</v>
      </c>
      <c r="T292" s="5">
        <f t="shared" si="457"/>
        <v>9.544819127262405E-2</v>
      </c>
      <c r="U292" s="5">
        <f t="shared" si="458"/>
        <v>4.9527255419684446E-2</v>
      </c>
      <c r="V292" s="5">
        <f t="shared" si="459"/>
        <v>6.5698144401687836E-3</v>
      </c>
      <c r="W292" s="5">
        <f t="shared" si="460"/>
        <v>6.1315445674077221E-2</v>
      </c>
      <c r="X292" s="5">
        <f t="shared" si="461"/>
        <v>5.2919375541524274E-2</v>
      </c>
      <c r="Y292" s="5">
        <f t="shared" si="462"/>
        <v>2.2836499652883133E-2</v>
      </c>
      <c r="Z292" s="5">
        <f t="shared" si="463"/>
        <v>8.5664239999422801E-3</v>
      </c>
      <c r="AA292" s="5">
        <f t="shared" si="464"/>
        <v>1.4248456759312952E-2</v>
      </c>
      <c r="AB292" s="5">
        <f t="shared" si="465"/>
        <v>1.1849665626134018E-2</v>
      </c>
      <c r="AC292" s="5">
        <f t="shared" si="466"/>
        <v>5.8944895857387014E-4</v>
      </c>
      <c r="AD292" s="5">
        <f t="shared" si="467"/>
        <v>2.5496358701454006E-2</v>
      </c>
      <c r="AE292" s="5">
        <f t="shared" si="468"/>
        <v>2.2005081529303597E-2</v>
      </c>
      <c r="AF292" s="5">
        <f t="shared" si="469"/>
        <v>9.4959366312116576E-3</v>
      </c>
      <c r="AG292" s="5">
        <f t="shared" si="470"/>
        <v>2.7318784643418719E-3</v>
      </c>
      <c r="AH292" s="5">
        <f t="shared" si="471"/>
        <v>1.8483507855041551E-3</v>
      </c>
      <c r="AI292" s="5">
        <f t="shared" si="472"/>
        <v>3.0743454028747041E-3</v>
      </c>
      <c r="AJ292" s="5">
        <f t="shared" si="473"/>
        <v>2.5567656665341312E-3</v>
      </c>
      <c r="AK292" s="5">
        <f t="shared" si="474"/>
        <v>1.4175485221352964E-3</v>
      </c>
      <c r="AL292" s="5">
        <f t="shared" si="475"/>
        <v>3.3846929753335974E-5</v>
      </c>
      <c r="AM292" s="5">
        <f t="shared" si="476"/>
        <v>8.4815732791196797E-3</v>
      </c>
      <c r="AN292" s="5">
        <f t="shared" si="477"/>
        <v>7.3201712326532277E-3</v>
      </c>
      <c r="AO292" s="5">
        <f t="shared" si="478"/>
        <v>3.1589013684101283E-3</v>
      </c>
      <c r="AP292" s="5">
        <f t="shared" si="479"/>
        <v>9.0878182474123863E-4</v>
      </c>
      <c r="AQ292" s="5">
        <f t="shared" si="480"/>
        <v>1.9608504080859013E-4</v>
      </c>
      <c r="AR292" s="5">
        <f t="shared" si="481"/>
        <v>3.1905034131365429E-4</v>
      </c>
      <c r="AS292" s="5">
        <f t="shared" si="482"/>
        <v>5.3067359172068445E-4</v>
      </c>
      <c r="AT292" s="5">
        <f t="shared" si="483"/>
        <v>4.4133232986088585E-4</v>
      </c>
      <c r="AU292" s="5">
        <f t="shared" si="484"/>
        <v>2.4468804480344986E-4</v>
      </c>
      <c r="AV292" s="5">
        <f t="shared" si="485"/>
        <v>1.0174686152373134E-4</v>
      </c>
      <c r="AW292" s="5">
        <f t="shared" si="486"/>
        <v>1.3496770503757558E-6</v>
      </c>
      <c r="AX292" s="5">
        <f t="shared" si="487"/>
        <v>2.3512208851537773E-3</v>
      </c>
      <c r="AY292" s="5">
        <f t="shared" si="488"/>
        <v>2.0292626047914708E-3</v>
      </c>
      <c r="AZ292" s="5">
        <f t="shared" si="489"/>
        <v>8.7569541960234431E-4</v>
      </c>
      <c r="BA292" s="5">
        <f t="shared" si="490"/>
        <v>2.5192811947284585E-4</v>
      </c>
      <c r="BB292" s="5">
        <f t="shared" si="491"/>
        <v>5.4357750389352287E-5</v>
      </c>
      <c r="BC292" s="5">
        <f t="shared" si="492"/>
        <v>9.3828828114111701E-6</v>
      </c>
      <c r="BD292" s="5">
        <f t="shared" si="493"/>
        <v>4.5893669593942985E-5</v>
      </c>
      <c r="BE292" s="5">
        <f t="shared" si="494"/>
        <v>7.6334531975057299E-5</v>
      </c>
      <c r="BF292" s="5">
        <f t="shared" si="495"/>
        <v>6.3483273656331091E-5</v>
      </c>
      <c r="BG292" s="5">
        <f t="shared" si="496"/>
        <v>3.5197054595085792E-5</v>
      </c>
      <c r="BH292" s="5">
        <f t="shared" si="497"/>
        <v>1.4635736873887984E-5</v>
      </c>
      <c r="BI292" s="5">
        <f t="shared" si="498"/>
        <v>4.8686981636603586E-6</v>
      </c>
      <c r="BJ292" s="8">
        <f t="shared" si="499"/>
        <v>0.56145739155313179</v>
      </c>
      <c r="BK292" s="8">
        <f t="shared" si="500"/>
        <v>0.24513138354470393</v>
      </c>
      <c r="BL292" s="8">
        <f t="shared" si="501"/>
        <v>0.1851788732506299</v>
      </c>
      <c r="BM292" s="8">
        <f t="shared" si="502"/>
        <v>0.46123642565898221</v>
      </c>
      <c r="BN292" s="8">
        <f t="shared" si="503"/>
        <v>0.53706973376168465</v>
      </c>
    </row>
    <row r="293" spans="1:66" x14ac:dyDescent="0.25">
      <c r="A293" t="s">
        <v>21</v>
      </c>
      <c r="B293" t="s">
        <v>266</v>
      </c>
      <c r="C293" t="s">
        <v>275</v>
      </c>
      <c r="D293" s="16"/>
      <c r="E293">
        <f>VLOOKUP(A293,home!$A$2:$E$405,3,FALSE)</f>
        <v>1.3974</v>
      </c>
      <c r="F293">
        <f>VLOOKUP(B293,home!$B$2:$E$405,3,FALSE)</f>
        <v>0.79090000000000005</v>
      </c>
      <c r="G293">
        <f>VLOOKUP(C293,away!$B$2:$E$405,4,FALSE)</f>
        <v>0.8286</v>
      </c>
      <c r="H293">
        <f>VLOOKUP(A293,away!$A$2:$E$405,3,FALSE)</f>
        <v>1.3632</v>
      </c>
      <c r="I293">
        <f>VLOOKUP(C293,away!$B$2:$E$405,3,FALSE)</f>
        <v>0.96519999999999995</v>
      </c>
      <c r="J293">
        <f>VLOOKUP(B293,home!$B$2:$E$405,4,FALSE)</f>
        <v>1.1196999999999999</v>
      </c>
      <c r="K293" s="3">
        <f t="shared" si="448"/>
        <v>0.91577175267600008</v>
      </c>
      <c r="L293" s="3">
        <f t="shared" si="449"/>
        <v>1.4732571886079997</v>
      </c>
      <c r="M293" s="5">
        <f t="shared" si="450"/>
        <v>9.1718704896001174E-2</v>
      </c>
      <c r="N293" s="5">
        <f t="shared" si="451"/>
        <v>8.3993399135783811E-2</v>
      </c>
      <c r="O293" s="5">
        <f t="shared" si="452"/>
        <v>0.13512524131784948</v>
      </c>
      <c r="P293" s="5">
        <f t="shared" si="453"/>
        <v>0.12374387907241446</v>
      </c>
      <c r="Q293" s="5">
        <f t="shared" si="454"/>
        <v>3.845939116989578E-2</v>
      </c>
      <c r="R293" s="5">
        <f t="shared" si="455"/>
        <v>9.9537116566956241E-2</v>
      </c>
      <c r="S293" s="5">
        <f t="shared" si="456"/>
        <v>4.1737799354153178E-2</v>
      </c>
      <c r="T293" s="5">
        <f t="shared" si="457"/>
        <v>5.6660574510535994E-2</v>
      </c>
      <c r="U293" s="5">
        <f t="shared" si="458"/>
        <v>9.1153279694836831E-2</v>
      </c>
      <c r="V293" s="5">
        <f t="shared" si="459"/>
        <v>6.2568083115111302E-3</v>
      </c>
      <c r="W293" s="5">
        <f t="shared" si="460"/>
        <v>1.174000801950245E-2</v>
      </c>
      <c r="X293" s="5">
        <f t="shared" si="461"/>
        <v>1.729605120904755E-2</v>
      </c>
      <c r="Y293" s="5">
        <f t="shared" si="462"/>
        <v>1.2740765889130696E-2</v>
      </c>
      <c r="Z293" s="5">
        <f t="shared" si="463"/>
        <v>4.8881257505193565E-2</v>
      </c>
      <c r="AA293" s="5">
        <f t="shared" si="464"/>
        <v>4.4764074858537992E-2</v>
      </c>
      <c r="AB293" s="5">
        <f t="shared" si="465"/>
        <v>2.0496837645061501E-2</v>
      </c>
      <c r="AC293" s="5">
        <f t="shared" si="466"/>
        <v>5.275925804589254E-4</v>
      </c>
      <c r="AD293" s="5">
        <f t="shared" si="467"/>
        <v>2.6877919301125128E-3</v>
      </c>
      <c r="AE293" s="5">
        <f t="shared" si="468"/>
        <v>3.9598087825208307E-3</v>
      </c>
      <c r="AF293" s="5">
        <f t="shared" si="469"/>
        <v>2.9169083771809529E-3</v>
      </c>
      <c r="AG293" s="5">
        <f t="shared" si="470"/>
        <v>1.4324520783975778E-3</v>
      </c>
      <c r="AH293" s="5">
        <f t="shared" si="471"/>
        <v>1.8003666001931293E-2</v>
      </c>
      <c r="AI293" s="5">
        <f t="shared" si="472"/>
        <v>1.6487248769181933E-2</v>
      </c>
      <c r="AJ293" s="5">
        <f t="shared" si="473"/>
        <v>7.549278351079481E-3</v>
      </c>
      <c r="AK293" s="5">
        <f t="shared" si="474"/>
        <v>2.3044719556690138E-3</v>
      </c>
      <c r="AL293" s="5">
        <f t="shared" si="475"/>
        <v>2.8472426665788537E-5</v>
      </c>
      <c r="AM293" s="5">
        <f t="shared" si="476"/>
        <v>4.9228078533350916E-4</v>
      </c>
      <c r="AN293" s="5">
        <f t="shared" si="477"/>
        <v>7.2525620580618402E-4</v>
      </c>
      <c r="AO293" s="5">
        <f t="shared" si="478"/>
        <v>5.3424445939326184E-4</v>
      </c>
      <c r="AP293" s="5">
        <f t="shared" si="479"/>
        <v>2.6235983009170586E-4</v>
      </c>
      <c r="AQ293" s="5">
        <f t="shared" si="480"/>
        <v>9.6630876421144779E-5</v>
      </c>
      <c r="AR293" s="5">
        <f t="shared" si="481"/>
        <v>5.3048060717285394E-3</v>
      </c>
      <c r="AS293" s="5">
        <f t="shared" si="482"/>
        <v>4.8579915539131314E-3</v>
      </c>
      <c r="AT293" s="5">
        <f t="shared" si="483"/>
        <v>2.2244057199061165E-3</v>
      </c>
      <c r="AU293" s="5">
        <f t="shared" si="484"/>
        <v>6.7901597492698142E-4</v>
      </c>
      <c r="AV293" s="5">
        <f t="shared" si="485"/>
        <v>1.5545591236347113E-4</v>
      </c>
      <c r="AW293" s="5">
        <f t="shared" si="486"/>
        <v>1.0670574309619794E-6</v>
      </c>
      <c r="AX293" s="5">
        <f t="shared" si="487"/>
        <v>7.5136139598930892E-5</v>
      </c>
      <c r="AY293" s="5">
        <f t="shared" si="488"/>
        <v>1.1069485778837914E-4</v>
      </c>
      <c r="AZ293" s="5">
        <f t="shared" si="489"/>
        <v>8.1540997489334914E-5</v>
      </c>
      <c r="BA293" s="5">
        <f t="shared" si="490"/>
        <v>4.004362023914317E-5</v>
      </c>
      <c r="BB293" s="5">
        <f t="shared" si="491"/>
        <v>1.4748637843801619E-5</v>
      </c>
      <c r="BC293" s="5">
        <f t="shared" si="492"/>
        <v>4.3457073451113412E-6</v>
      </c>
      <c r="BD293" s="5">
        <f t="shared" si="493"/>
        <v>1.3025572798909077E-3</v>
      </c>
      <c r="BE293" s="5">
        <f t="shared" si="494"/>
        <v>1.1928451631665795E-3</v>
      </c>
      <c r="BF293" s="5">
        <f t="shared" si="495"/>
        <v>5.4618695287207383E-4</v>
      </c>
      <c r="BG293" s="5">
        <f t="shared" si="496"/>
        <v>1.6672752770680767E-4</v>
      </c>
      <c r="BH293" s="5">
        <f t="shared" si="497"/>
        <v>3.8171090066849897E-5</v>
      </c>
      <c r="BI293" s="5">
        <f t="shared" si="498"/>
        <v>6.9912012104145202E-6</v>
      </c>
      <c r="BJ293" s="8">
        <f t="shared" si="499"/>
        <v>0.2343244332194587</v>
      </c>
      <c r="BK293" s="8">
        <f t="shared" si="500"/>
        <v>0.26412395149899309</v>
      </c>
      <c r="BL293" s="8">
        <f t="shared" si="501"/>
        <v>0.45189636960885576</v>
      </c>
      <c r="BM293" s="8">
        <f t="shared" si="502"/>
        <v>0.42653865187324269</v>
      </c>
      <c r="BN293" s="8">
        <f t="shared" si="503"/>
        <v>0.57257773215890095</v>
      </c>
    </row>
    <row r="294" spans="1:66" x14ac:dyDescent="0.25">
      <c r="A294" t="s">
        <v>21</v>
      </c>
      <c r="B294" t="s">
        <v>273</v>
      </c>
      <c r="C294" t="s">
        <v>22</v>
      </c>
      <c r="D294" s="16"/>
      <c r="E294">
        <f>VLOOKUP(A294,home!$A$2:$E$405,3,FALSE)</f>
        <v>1.3974</v>
      </c>
      <c r="F294">
        <f>VLOOKUP(B294,home!$B$2:$E$405,3,FALSE)</f>
        <v>0.60260000000000002</v>
      </c>
      <c r="G294">
        <f>VLOOKUP(C294,away!$B$2:$E$405,4,FALSE)</f>
        <v>1.0168999999999999</v>
      </c>
      <c r="H294">
        <f>VLOOKUP(A294,away!$A$2:$E$405,3,FALSE)</f>
        <v>1.3632</v>
      </c>
      <c r="I294">
        <f>VLOOKUP(C294,away!$B$2:$E$405,3,FALSE)</f>
        <v>1.0038</v>
      </c>
      <c r="J294">
        <f>VLOOKUP(B294,home!$B$2:$E$405,4,FALSE)</f>
        <v>0.81079999999999997</v>
      </c>
      <c r="K294" s="3">
        <f t="shared" si="448"/>
        <v>0.85630427775599993</v>
      </c>
      <c r="L294" s="3">
        <f t="shared" si="449"/>
        <v>1.1094826337279999</v>
      </c>
      <c r="M294" s="5">
        <f t="shared" si="450"/>
        <v>0.14004563972204959</v>
      </c>
      <c r="N294" s="5">
        <f t="shared" si="451"/>
        <v>0.11992168037506665</v>
      </c>
      <c r="O294" s="5">
        <f t="shared" si="452"/>
        <v>0.1553782052009422</v>
      </c>
      <c r="P294" s="5">
        <f t="shared" si="453"/>
        <v>0.13305102178361636</v>
      </c>
      <c r="Q294" s="5">
        <f t="shared" si="454"/>
        <v>5.1344723950428654E-2</v>
      </c>
      <c r="R294" s="5">
        <f t="shared" si="455"/>
        <v>8.6194710165135496E-2</v>
      </c>
      <c r="S294" s="5">
        <f t="shared" si="456"/>
        <v>3.1601437989784764E-2</v>
      </c>
      <c r="T294" s="5">
        <f t="shared" si="457"/>
        <v>5.6966079556558705E-2</v>
      </c>
      <c r="U294" s="5">
        <f t="shared" si="458"/>
        <v>7.3808899034344094E-2</v>
      </c>
      <c r="V294" s="5">
        <f t="shared" si="459"/>
        <v>3.3358994989200075E-3</v>
      </c>
      <c r="W294" s="5">
        <f t="shared" si="460"/>
        <v>1.4655568919651004E-2</v>
      </c>
      <c r="X294" s="5">
        <f t="shared" si="461"/>
        <v>1.6260099203756616E-2</v>
      </c>
      <c r="Y294" s="5">
        <f t="shared" si="462"/>
        <v>9.020148844631223E-3</v>
      </c>
      <c r="Z294" s="5">
        <f t="shared" si="463"/>
        <v>3.1877178015812038E-2</v>
      </c>
      <c r="AA294" s="5">
        <f t="shared" si="464"/>
        <v>2.7296563897729362E-2</v>
      </c>
      <c r="AB294" s="5">
        <f t="shared" si="465"/>
        <v>1.1687082216832822E-2</v>
      </c>
      <c r="AC294" s="5">
        <f t="shared" si="466"/>
        <v>1.9808044264162089E-4</v>
      </c>
      <c r="AD294" s="5">
        <f t="shared" si="467"/>
        <v>3.1374065897112574E-3</v>
      </c>
      <c r="AE294" s="5">
        <f t="shared" si="468"/>
        <v>3.4808981262284288E-3</v>
      </c>
      <c r="AF294" s="5">
        <f t="shared" si="469"/>
        <v>1.9309980104133889E-3</v>
      </c>
      <c r="AG294" s="5">
        <f t="shared" si="470"/>
        <v>7.1413625277232465E-4</v>
      </c>
      <c r="AH294" s="5">
        <f t="shared" si="471"/>
        <v>8.8417938551998611E-3</v>
      </c>
      <c r="AI294" s="5">
        <f t="shared" si="472"/>
        <v>7.571265901244355E-3</v>
      </c>
      <c r="AJ294" s="5">
        <f t="shared" si="473"/>
        <v>3.2416536896318383E-3</v>
      </c>
      <c r="AK294" s="5">
        <f t="shared" si="474"/>
        <v>9.252806404784215E-4</v>
      </c>
      <c r="AL294" s="5">
        <f t="shared" si="475"/>
        <v>7.5274904213013483E-6</v>
      </c>
      <c r="AM294" s="5">
        <f t="shared" si="476"/>
        <v>5.3731493676592275E-4</v>
      </c>
      <c r="AN294" s="5">
        <f t="shared" si="477"/>
        <v>5.9614159118444982E-4</v>
      </c>
      <c r="AO294" s="5">
        <f t="shared" si="478"/>
        <v>3.3070437133106206E-4</v>
      </c>
      <c r="AP294" s="5">
        <f t="shared" si="479"/>
        <v>1.2230358562991637E-4</v>
      </c>
      <c r="AQ294" s="5">
        <f t="shared" si="480"/>
        <v>3.3923426074764399E-5</v>
      </c>
      <c r="AR294" s="5">
        <f t="shared" si="481"/>
        <v>1.9619633466694394E-3</v>
      </c>
      <c r="AS294" s="5">
        <f t="shared" si="482"/>
        <v>1.6800376065535185E-3</v>
      </c>
      <c r="AT294" s="5">
        <f t="shared" si="483"/>
        <v>7.1931169464136465E-4</v>
      </c>
      <c r="AU294" s="5">
        <f t="shared" si="484"/>
        <v>2.0531656038710611E-4</v>
      </c>
      <c r="AV294" s="5">
        <f t="shared" si="485"/>
        <v>4.3953362238406748E-5</v>
      </c>
      <c r="AW294" s="5">
        <f t="shared" si="486"/>
        <v>1.9865355124552765E-7</v>
      </c>
      <c r="AX294" s="5">
        <f t="shared" si="487"/>
        <v>7.6684179809142361E-5</v>
      </c>
      <c r="AY294" s="5">
        <f t="shared" si="488"/>
        <v>8.5079765779918782E-5</v>
      </c>
      <c r="AZ294" s="5">
        <f t="shared" si="489"/>
        <v>4.7197261307232832E-5</v>
      </c>
      <c r="BA294" s="5">
        <f t="shared" si="490"/>
        <v>1.7454847259965765E-5</v>
      </c>
      <c r="BB294" s="5">
        <f t="shared" si="491"/>
        <v>4.8414624773266958E-6</v>
      </c>
      <c r="BC294" s="5">
        <f t="shared" si="492"/>
        <v>1.0743037080879429E-6</v>
      </c>
      <c r="BD294" s="5">
        <f t="shared" si="493"/>
        <v>3.6279404352343464E-4</v>
      </c>
      <c r="BE294" s="5">
        <f t="shared" si="494"/>
        <v>3.1066209141351349E-4</v>
      </c>
      <c r="BF294" s="5">
        <f t="shared" si="495"/>
        <v>1.3301063890700855E-4</v>
      </c>
      <c r="BG294" s="5">
        <f t="shared" si="496"/>
        <v>3.7965859694376695E-5</v>
      </c>
      <c r="BH294" s="5">
        <f t="shared" si="497"/>
        <v>8.1275820162447136E-6</v>
      </c>
      <c r="BI294" s="5">
        <f t="shared" si="498"/>
        <v>1.391936649664617E-6</v>
      </c>
      <c r="BJ294" s="8">
        <f t="shared" si="499"/>
        <v>0.27928445956054604</v>
      </c>
      <c r="BK294" s="8">
        <f t="shared" si="500"/>
        <v>0.30832468669321356</v>
      </c>
      <c r="BL294" s="8">
        <f t="shared" si="501"/>
        <v>0.38040998932423253</v>
      </c>
      <c r="BM294" s="8">
        <f t="shared" si="502"/>
        <v>0.31387545128433658</v>
      </c>
      <c r="BN294" s="8">
        <f t="shared" si="503"/>
        <v>0.68593598119723886</v>
      </c>
    </row>
    <row r="295" spans="1:66" s="15" customFormat="1" x14ac:dyDescent="0.25">
      <c r="A295" t="s">
        <v>21</v>
      </c>
      <c r="B295" t="s">
        <v>267</v>
      </c>
      <c r="C295" t="s">
        <v>271</v>
      </c>
      <c r="D295" s="16"/>
      <c r="E295">
        <f>VLOOKUP(A295,home!$A$2:$E$405,3,FALSE)</f>
        <v>1.3974</v>
      </c>
      <c r="F295">
        <f>VLOOKUP(B295,home!$B$2:$E$405,3,FALSE)</f>
        <v>1.0546</v>
      </c>
      <c r="G295">
        <f>VLOOKUP(C295,away!$B$2:$E$405,4,FALSE)</f>
        <v>0.94159999999999999</v>
      </c>
      <c r="H295">
        <f>VLOOKUP(A295,away!$A$2:$E$405,3,FALSE)</f>
        <v>1.3632</v>
      </c>
      <c r="I295">
        <f>VLOOKUP(C295,away!$B$2:$E$405,3,FALSE)</f>
        <v>0.84940000000000004</v>
      </c>
      <c r="J295">
        <f>VLOOKUP(B295,home!$B$2:$E$405,4,FALSE)</f>
        <v>1.0038</v>
      </c>
      <c r="K295" s="3">
        <f t="shared" si="448"/>
        <v>1.3876340744639999</v>
      </c>
      <c r="L295" s="3">
        <f t="shared" si="449"/>
        <v>1.1623021079039999</v>
      </c>
      <c r="M295" s="5">
        <f t="shared" si="450"/>
        <v>7.8086649147184578E-2</v>
      </c>
      <c r="N295" s="5">
        <f t="shared" si="451"/>
        <v>0.10835569511734856</v>
      </c>
      <c r="O295" s="5">
        <f t="shared" si="452"/>
        <v>9.0760276902932702E-2</v>
      </c>
      <c r="P295" s="5">
        <f t="shared" si="453"/>
        <v>0.12594205283829737</v>
      </c>
      <c r="Q295" s="5">
        <f t="shared" si="454"/>
        <v>7.5179027353532671E-2</v>
      </c>
      <c r="R295" s="5">
        <f t="shared" si="455"/>
        <v>5.274543057911471E-2</v>
      </c>
      <c r="S295" s="5">
        <f t="shared" si="456"/>
        <v>5.0781410287011844E-2</v>
      </c>
      <c r="T295" s="5">
        <f t="shared" si="457"/>
        <v>8.7380741963183489E-2</v>
      </c>
      <c r="U295" s="5">
        <f t="shared" si="458"/>
        <v>7.3191356743855004E-2</v>
      </c>
      <c r="V295" s="5">
        <f t="shared" si="459"/>
        <v>9.1003108973856748E-3</v>
      </c>
      <c r="W295" s="5">
        <f t="shared" si="460"/>
        <v>3.4773660013607675E-2</v>
      </c>
      <c r="X295" s="5">
        <f t="shared" si="461"/>
        <v>4.0417498333353237E-2</v>
      </c>
      <c r="Y295" s="5">
        <f t="shared" si="462"/>
        <v>2.348867175453144E-2</v>
      </c>
      <c r="Z295" s="5">
        <f t="shared" si="463"/>
        <v>2.0435375048136369E-2</v>
      </c>
      <c r="AA295" s="5">
        <f t="shared" si="464"/>
        <v>2.835682274124543E-2</v>
      </c>
      <c r="AB295" s="5">
        <f t="shared" si="465"/>
        <v>1.9674446739643903E-2</v>
      </c>
      <c r="AC295" s="5">
        <f t="shared" si="466"/>
        <v>9.1733978247292064E-4</v>
      </c>
      <c r="AD295" s="5">
        <f t="shared" si="467"/>
        <v>1.2063278882177078E-2</v>
      </c>
      <c r="AE295" s="5">
        <f t="shared" si="468"/>
        <v>1.4021174472988226E-2</v>
      </c>
      <c r="AF295" s="5">
        <f t="shared" si="469"/>
        <v>8.1484203226219864E-3</v>
      </c>
      <c r="AG295" s="5">
        <f t="shared" si="470"/>
        <v>3.1569753723571076E-3</v>
      </c>
      <c r="AH295" s="5">
        <f t="shared" si="471"/>
        <v>5.9380198735644284E-3</v>
      </c>
      <c r="AI295" s="5">
        <f t="shared" si="472"/>
        <v>8.239798711402414E-3</v>
      </c>
      <c r="AJ295" s="5">
        <f t="shared" si="473"/>
        <v>5.7169127293332745E-3</v>
      </c>
      <c r="AK295" s="5">
        <f t="shared" si="474"/>
        <v>2.6443276346532789E-3</v>
      </c>
      <c r="AL295" s="5">
        <f t="shared" si="475"/>
        <v>5.9181259084180882E-5</v>
      </c>
      <c r="AM295" s="5">
        <f t="shared" si="476"/>
        <v>3.3478833653341799E-3</v>
      </c>
      <c r="AN295" s="5">
        <f t="shared" si="477"/>
        <v>3.8912518925446542E-3</v>
      </c>
      <c r="AO295" s="5">
        <f t="shared" si="478"/>
        <v>2.2614051385450411E-3</v>
      </c>
      <c r="AP295" s="5">
        <f t="shared" si="479"/>
        <v>8.7614531978527904E-4</v>
      </c>
      <c r="AQ295" s="5">
        <f t="shared" si="480"/>
        <v>2.5458638800416358E-4</v>
      </c>
      <c r="AR295" s="5">
        <f t="shared" si="481"/>
        <v>1.3803546031639533E-3</v>
      </c>
      <c r="AS295" s="5">
        <f t="shared" si="482"/>
        <v>1.9154270821935342E-3</v>
      </c>
      <c r="AT295" s="5">
        <f t="shared" si="483"/>
        <v>1.3289559432014526E-3</v>
      </c>
      <c r="AU295" s="5">
        <f t="shared" si="484"/>
        <v>6.1470151674925986E-4</v>
      </c>
      <c r="AV295" s="5">
        <f t="shared" si="485"/>
        <v>2.1324519256649412E-4</v>
      </c>
      <c r="AW295" s="5">
        <f t="shared" si="486"/>
        <v>2.6514026191909674E-6</v>
      </c>
      <c r="AX295" s="5">
        <f t="shared" si="487"/>
        <v>7.7427283917815318E-4</v>
      </c>
      <c r="AY295" s="5">
        <f t="shared" si="488"/>
        <v>8.9993895306958211E-4</v>
      </c>
      <c r="AZ295" s="5">
        <f t="shared" si="489"/>
        <v>5.2300047106884715E-4</v>
      </c>
      <c r="BA295" s="5">
        <f t="shared" si="490"/>
        <v>2.0262818331936861E-4</v>
      </c>
      <c r="BB295" s="5">
        <f t="shared" si="491"/>
        <v>5.8878791148215084E-5</v>
      </c>
      <c r="BC295" s="5">
        <f t="shared" si="492"/>
        <v>1.3686988612481928E-5</v>
      </c>
      <c r="BD295" s="5">
        <f t="shared" si="493"/>
        <v>2.6739817748540898E-4</v>
      </c>
      <c r="BE295" s="5">
        <f t="shared" si="494"/>
        <v>3.7105082252832588E-4</v>
      </c>
      <c r="BF295" s="5">
        <f t="shared" si="495"/>
        <v>2.5744138234909972E-4</v>
      </c>
      <c r="BG295" s="5">
        <f t="shared" si="496"/>
        <v>1.1907814477490856E-4</v>
      </c>
      <c r="BH295" s="5">
        <f t="shared" si="497"/>
        <v>4.1309222803405127E-5</v>
      </c>
      <c r="BI295" s="5">
        <f t="shared" si="498"/>
        <v>1.1464417030326042E-5</v>
      </c>
      <c r="BJ295" s="8">
        <f t="shared" si="499"/>
        <v>0.42008882191631142</v>
      </c>
      <c r="BK295" s="8">
        <f t="shared" si="500"/>
        <v>0.2657868831645061</v>
      </c>
      <c r="BL295" s="8">
        <f t="shared" si="501"/>
        <v>0.29378781916059121</v>
      </c>
      <c r="BM295" s="8">
        <f t="shared" si="502"/>
        <v>0.46813247980068423</v>
      </c>
      <c r="BN295" s="8">
        <f t="shared" si="503"/>
        <v>0.53106913193841065</v>
      </c>
    </row>
    <row r="296" spans="1:66" s="10" customFormat="1" x14ac:dyDescent="0.25">
      <c r="A296" t="s">
        <v>21</v>
      </c>
      <c r="B296" t="s">
        <v>150</v>
      </c>
      <c r="C296" t="s">
        <v>269</v>
      </c>
      <c r="D296" s="16"/>
      <c r="E296">
        <f>VLOOKUP(A296,home!$A$2:$E$405,3,FALSE)</f>
        <v>1.3974</v>
      </c>
      <c r="F296">
        <f>VLOOKUP(B296,home!$B$2:$E$405,3,FALSE)</f>
        <v>1.2052</v>
      </c>
      <c r="G296">
        <f>VLOOKUP(C296,away!$B$2:$E$405,4,FALSE)</f>
        <v>1.3182</v>
      </c>
      <c r="H296">
        <f>VLOOKUP(A296,away!$A$2:$E$405,3,FALSE)</f>
        <v>1.3632</v>
      </c>
      <c r="I296">
        <f>VLOOKUP(C296,away!$B$2:$E$405,3,FALSE)</f>
        <v>0.88800000000000001</v>
      </c>
      <c r="J296">
        <f>VLOOKUP(B296,home!$B$2:$E$405,4,FALSE)</f>
        <v>0.88800000000000001</v>
      </c>
      <c r="K296" s="3">
        <f t="shared" si="448"/>
        <v>2.2200418899360002</v>
      </c>
      <c r="L296" s="3">
        <f t="shared" si="449"/>
        <v>1.0749431808000001</v>
      </c>
      <c r="M296" s="5">
        <f t="shared" si="450"/>
        <v>3.7068598449960903E-2</v>
      </c>
      <c r="N296" s="5">
        <f t="shared" si="451"/>
        <v>8.2293841360129891E-2</v>
      </c>
      <c r="O296" s="5">
        <f t="shared" si="452"/>
        <v>3.9846637125598931E-2</v>
      </c>
      <c r="P296" s="5">
        <f t="shared" si="453"/>
        <v>8.8461203591908635E-2</v>
      </c>
      <c r="Q296" s="5">
        <f t="shared" si="454"/>
        <v>9.1347887551618087E-2</v>
      </c>
      <c r="R296" s="5">
        <f t="shared" si="455"/>
        <v>2.1416435427987338E-2</v>
      </c>
      <c r="S296" s="5">
        <f t="shared" si="456"/>
        <v>5.2776371835939764E-2</v>
      </c>
      <c r="T296" s="5">
        <f t="shared" si="457"/>
        <v>9.8193788804097099E-2</v>
      </c>
      <c r="U296" s="5">
        <f t="shared" si="458"/>
        <v>4.7545383783241316E-2</v>
      </c>
      <c r="V296" s="5">
        <f t="shared" si="459"/>
        <v>1.3994058970075864E-2</v>
      </c>
      <c r="W296" s="5">
        <f t="shared" si="460"/>
        <v>6.7598712307251813E-2</v>
      </c>
      <c r="X296" s="5">
        <f t="shared" si="461"/>
        <v>7.2664774825541387E-2</v>
      </c>
      <c r="Y296" s="5">
        <f t="shared" si="462"/>
        <v>3.9055252091541599E-2</v>
      </c>
      <c r="Z296" s="5">
        <f t="shared" si="463"/>
        <v>7.6738170734528405E-3</v>
      </c>
      <c r="AA296" s="5">
        <f t="shared" si="464"/>
        <v>1.7036195358771388E-2</v>
      </c>
      <c r="AB296" s="5">
        <f t="shared" si="465"/>
        <v>1.8910533670802879E-2</v>
      </c>
      <c r="AC296" s="5">
        <f t="shared" si="466"/>
        <v>2.0872304177148525E-3</v>
      </c>
      <c r="AD296" s="5">
        <f t="shared" si="467"/>
        <v>3.7517993256957836E-2</v>
      </c>
      <c r="AE296" s="5">
        <f t="shared" si="468"/>
        <v>4.0329711008867217E-2</v>
      </c>
      <c r="AF296" s="5">
        <f t="shared" si="469"/>
        <v>2.1676073916308249E-2</v>
      </c>
      <c r="AG296" s="5">
        <f t="shared" si="470"/>
        <v>7.766849280950768E-3</v>
      </c>
      <c r="AH296" s="5">
        <f t="shared" si="471"/>
        <v>2.0622293334536857E-3</v>
      </c>
      <c r="AI296" s="5">
        <f t="shared" si="472"/>
        <v>4.5782355069219783E-3</v>
      </c>
      <c r="AJ296" s="5">
        <f t="shared" si="473"/>
        <v>5.0819373036795866E-3</v>
      </c>
      <c r="AK296" s="5">
        <f t="shared" si="474"/>
        <v>3.7607045653990298E-3</v>
      </c>
      <c r="AL296" s="5">
        <f t="shared" si="475"/>
        <v>1.9924024392121883E-4</v>
      </c>
      <c r="AM296" s="5">
        <f t="shared" si="476"/>
        <v>1.6658303331356556E-2</v>
      </c>
      <c r="AN296" s="5">
        <f t="shared" si="477"/>
        <v>1.7906729569739654E-2</v>
      </c>
      <c r="AO296" s="5">
        <f t="shared" si="478"/>
        <v>9.6243584207106776E-3</v>
      </c>
      <c r="AP296" s="5">
        <f t="shared" si="479"/>
        <v>3.448546151306001E-3</v>
      </c>
      <c r="AQ296" s="5">
        <f t="shared" si="480"/>
        <v>9.2674779225511764E-4</v>
      </c>
      <c r="AR296" s="5">
        <f t="shared" si="481"/>
        <v>4.4335587184835397E-4</v>
      </c>
      <c r="AS296" s="5">
        <f t="shared" si="482"/>
        <v>9.8426860765244263E-4</v>
      </c>
      <c r="AT296" s="5">
        <f t="shared" si="483"/>
        <v>1.0925587699687025E-3</v>
      </c>
      <c r="AU296" s="5">
        <f t="shared" si="484"/>
        <v>8.0850874551582333E-4</v>
      </c>
      <c r="AV296" s="5">
        <f t="shared" si="485"/>
        <v>4.4873082085618348E-4</v>
      </c>
      <c r="AW296" s="5">
        <f t="shared" si="486"/>
        <v>1.3207518941019426E-5</v>
      </c>
      <c r="AX296" s="5">
        <f t="shared" si="487"/>
        <v>6.1636885351453305E-3</v>
      </c>
      <c r="AY296" s="5">
        <f t="shared" si="488"/>
        <v>6.6256149594296149E-3</v>
      </c>
      <c r="AZ296" s="5">
        <f t="shared" si="489"/>
        <v>3.5610798096226662E-3</v>
      </c>
      <c r="BA296" s="5">
        <f t="shared" si="490"/>
        <v>1.2759861525461493E-3</v>
      </c>
      <c r="BB296" s="5">
        <f t="shared" si="491"/>
        <v>3.4290315336867793E-4</v>
      </c>
      <c r="BC296" s="5">
        <f t="shared" si="492"/>
        <v>7.3720281277695409E-5</v>
      </c>
      <c r="BD296" s="5">
        <f t="shared" si="493"/>
        <v>7.9430395185171103E-5</v>
      </c>
      <c r="BE296" s="5">
        <f t="shared" si="494"/>
        <v>1.7633880464525061E-4</v>
      </c>
      <c r="BF296" s="5">
        <f t="shared" si="495"/>
        <v>1.9573976656684868E-4</v>
      </c>
      <c r="BG296" s="5">
        <f t="shared" si="496"/>
        <v>1.4485016043489941E-4</v>
      </c>
      <c r="BH296" s="5">
        <f t="shared" si="497"/>
        <v>8.0393355982356779E-5</v>
      </c>
      <c r="BI296" s="5">
        <f t="shared" si="498"/>
        <v>3.5695323590673791E-5</v>
      </c>
      <c r="BJ296" s="8">
        <f t="shared" si="499"/>
        <v>0.62505256256002206</v>
      </c>
      <c r="BK296" s="8">
        <f t="shared" si="500"/>
        <v>0.20121231846895082</v>
      </c>
      <c r="BL296" s="8">
        <f t="shared" si="501"/>
        <v>0.16472816269810286</v>
      </c>
      <c r="BM296" s="8">
        <f t="shared" si="502"/>
        <v>0.63161984985283626</v>
      </c>
      <c r="BN296" s="8">
        <f t="shared" si="503"/>
        <v>0.3604346035072038</v>
      </c>
    </row>
    <row r="297" spans="1:66" x14ac:dyDescent="0.25">
      <c r="A297" t="s">
        <v>196</v>
      </c>
      <c r="B297" t="s">
        <v>518</v>
      </c>
      <c r="C297" t="s">
        <v>302</v>
      </c>
      <c r="D297" s="16"/>
      <c r="E297">
        <f>VLOOKUP(A297,home!$A$2:$E$405,3,FALSE)</f>
        <v>1.6077999999999999</v>
      </c>
      <c r="F297" t="e">
        <f>VLOOKUP(B297,home!$B$2:$E$405,3,FALSE)</f>
        <v>#N/A</v>
      </c>
      <c r="G297">
        <f>VLOOKUP(C297,away!$B$2:$E$405,4,FALSE)</f>
        <v>0.87809999999999999</v>
      </c>
      <c r="H297">
        <f>VLOOKUP(A297,away!$A$2:$E$405,3,FALSE)</f>
        <v>1.3987000000000001</v>
      </c>
      <c r="I297">
        <f>VLOOKUP(C297,away!$B$2:$E$405,3,FALSE)</f>
        <v>0.96730000000000005</v>
      </c>
      <c r="J297" t="e">
        <f>VLOOKUP(B297,home!$B$2:$E$405,4,FALSE)</f>
        <v>#N/A</v>
      </c>
      <c r="K297" s="3" t="e">
        <f t="shared" si="448"/>
        <v>#N/A</v>
      </c>
      <c r="L297" s="3" t="e">
        <f t="shared" si="449"/>
        <v>#N/A</v>
      </c>
      <c r="M297" s="5" t="e">
        <f t="shared" si="450"/>
        <v>#N/A</v>
      </c>
      <c r="N297" s="5" t="e">
        <f t="shared" si="451"/>
        <v>#N/A</v>
      </c>
      <c r="O297" s="5" t="e">
        <f t="shared" si="452"/>
        <v>#N/A</v>
      </c>
      <c r="P297" s="5" t="e">
        <f t="shared" si="453"/>
        <v>#N/A</v>
      </c>
      <c r="Q297" s="5" t="e">
        <f t="shared" si="454"/>
        <v>#N/A</v>
      </c>
      <c r="R297" s="5" t="e">
        <f t="shared" si="455"/>
        <v>#N/A</v>
      </c>
      <c r="S297" s="5" t="e">
        <f t="shared" si="456"/>
        <v>#N/A</v>
      </c>
      <c r="T297" s="5" t="e">
        <f t="shared" si="457"/>
        <v>#N/A</v>
      </c>
      <c r="U297" s="5" t="e">
        <f t="shared" si="458"/>
        <v>#N/A</v>
      </c>
      <c r="V297" s="5" t="e">
        <f t="shared" si="459"/>
        <v>#N/A</v>
      </c>
      <c r="W297" s="5" t="e">
        <f t="shared" si="460"/>
        <v>#N/A</v>
      </c>
      <c r="X297" s="5" t="e">
        <f t="shared" si="461"/>
        <v>#N/A</v>
      </c>
      <c r="Y297" s="5" t="e">
        <f t="shared" si="462"/>
        <v>#N/A</v>
      </c>
      <c r="Z297" s="5" t="e">
        <f t="shared" si="463"/>
        <v>#N/A</v>
      </c>
      <c r="AA297" s="5" t="e">
        <f t="shared" si="464"/>
        <v>#N/A</v>
      </c>
      <c r="AB297" s="5" t="e">
        <f t="shared" si="465"/>
        <v>#N/A</v>
      </c>
      <c r="AC297" s="5" t="e">
        <f t="shared" si="466"/>
        <v>#N/A</v>
      </c>
      <c r="AD297" s="5" t="e">
        <f t="shared" si="467"/>
        <v>#N/A</v>
      </c>
      <c r="AE297" s="5" t="e">
        <f t="shared" si="468"/>
        <v>#N/A</v>
      </c>
      <c r="AF297" s="5" t="e">
        <f t="shared" si="469"/>
        <v>#N/A</v>
      </c>
      <c r="AG297" s="5" t="e">
        <f t="shared" si="470"/>
        <v>#N/A</v>
      </c>
      <c r="AH297" s="5" t="e">
        <f t="shared" si="471"/>
        <v>#N/A</v>
      </c>
      <c r="AI297" s="5" t="e">
        <f t="shared" si="472"/>
        <v>#N/A</v>
      </c>
      <c r="AJ297" s="5" t="e">
        <f t="shared" si="473"/>
        <v>#N/A</v>
      </c>
      <c r="AK297" s="5" t="e">
        <f t="shared" si="474"/>
        <v>#N/A</v>
      </c>
      <c r="AL297" s="5" t="e">
        <f t="shared" si="475"/>
        <v>#N/A</v>
      </c>
      <c r="AM297" s="5" t="e">
        <f t="shared" si="476"/>
        <v>#N/A</v>
      </c>
      <c r="AN297" s="5" t="e">
        <f t="shared" si="477"/>
        <v>#N/A</v>
      </c>
      <c r="AO297" s="5" t="e">
        <f t="shared" si="478"/>
        <v>#N/A</v>
      </c>
      <c r="AP297" s="5" t="e">
        <f t="shared" si="479"/>
        <v>#N/A</v>
      </c>
      <c r="AQ297" s="5" t="e">
        <f t="shared" si="480"/>
        <v>#N/A</v>
      </c>
      <c r="AR297" s="5" t="e">
        <f t="shared" si="481"/>
        <v>#N/A</v>
      </c>
      <c r="AS297" s="5" t="e">
        <f t="shared" si="482"/>
        <v>#N/A</v>
      </c>
      <c r="AT297" s="5" t="e">
        <f t="shared" si="483"/>
        <v>#N/A</v>
      </c>
      <c r="AU297" s="5" t="e">
        <f t="shared" si="484"/>
        <v>#N/A</v>
      </c>
      <c r="AV297" s="5" t="e">
        <f t="shared" si="485"/>
        <v>#N/A</v>
      </c>
      <c r="AW297" s="5" t="e">
        <f t="shared" si="486"/>
        <v>#N/A</v>
      </c>
      <c r="AX297" s="5" t="e">
        <f t="shared" si="487"/>
        <v>#N/A</v>
      </c>
      <c r="AY297" s="5" t="e">
        <f t="shared" si="488"/>
        <v>#N/A</v>
      </c>
      <c r="AZ297" s="5" t="e">
        <f t="shared" si="489"/>
        <v>#N/A</v>
      </c>
      <c r="BA297" s="5" t="e">
        <f t="shared" si="490"/>
        <v>#N/A</v>
      </c>
      <c r="BB297" s="5" t="e">
        <f t="shared" si="491"/>
        <v>#N/A</v>
      </c>
      <c r="BC297" s="5" t="e">
        <f t="shared" si="492"/>
        <v>#N/A</v>
      </c>
      <c r="BD297" s="5" t="e">
        <f t="shared" si="493"/>
        <v>#N/A</v>
      </c>
      <c r="BE297" s="5" t="e">
        <f t="shared" si="494"/>
        <v>#N/A</v>
      </c>
      <c r="BF297" s="5" t="e">
        <f t="shared" si="495"/>
        <v>#N/A</v>
      </c>
      <c r="BG297" s="5" t="e">
        <f t="shared" si="496"/>
        <v>#N/A</v>
      </c>
      <c r="BH297" s="5" t="e">
        <f t="shared" si="497"/>
        <v>#N/A</v>
      </c>
      <c r="BI297" s="5" t="e">
        <f t="shared" si="498"/>
        <v>#N/A</v>
      </c>
      <c r="BJ297" s="8" t="e">
        <f t="shared" si="499"/>
        <v>#N/A</v>
      </c>
      <c r="BK297" s="8" t="e">
        <f t="shared" si="500"/>
        <v>#N/A</v>
      </c>
      <c r="BL297" s="8" t="e">
        <f t="shared" si="501"/>
        <v>#N/A</v>
      </c>
      <c r="BM297" s="8" t="e">
        <f t="shared" si="502"/>
        <v>#N/A</v>
      </c>
      <c r="BN297" s="8" t="e">
        <f t="shared" si="503"/>
        <v>#N/A</v>
      </c>
    </row>
    <row r="298" spans="1:66" x14ac:dyDescent="0.25">
      <c r="A298" t="s">
        <v>196</v>
      </c>
      <c r="B298" t="s">
        <v>201</v>
      </c>
      <c r="C298" t="s">
        <v>199</v>
      </c>
      <c r="D298" s="16"/>
      <c r="E298">
        <f>VLOOKUP(A298,home!$A$2:$E$405,3,FALSE)</f>
        <v>1.6077999999999999</v>
      </c>
      <c r="F298">
        <f>VLOOKUP(B298,home!$B$2:$E$405,3,FALSE)</f>
        <v>0.98780000000000001</v>
      </c>
      <c r="G298">
        <f>VLOOKUP(C298,away!$B$2:$E$405,4,FALSE)</f>
        <v>0.76829999999999998</v>
      </c>
      <c r="H298">
        <f>VLOOKUP(A298,away!$A$2:$E$405,3,FALSE)</f>
        <v>1.3987000000000001</v>
      </c>
      <c r="I298">
        <f>VLOOKUP(C298,away!$B$2:$E$405,3,FALSE)</f>
        <v>0.79910000000000003</v>
      </c>
      <c r="J298">
        <f>VLOOKUP(B298,home!$B$2:$E$405,4,FALSE)</f>
        <v>1.0513999999999999</v>
      </c>
      <c r="K298" s="3">
        <f t="shared" si="448"/>
        <v>1.2202024125719999</v>
      </c>
      <c r="L298" s="3">
        <f t="shared" si="449"/>
        <v>1.1751510101380001</v>
      </c>
      <c r="M298" s="5">
        <f t="shared" si="450"/>
        <v>9.1140462120745114E-2</v>
      </c>
      <c r="N298" s="5">
        <f t="shared" si="451"/>
        <v>0.11120981176266016</v>
      </c>
      <c r="O298" s="5">
        <f t="shared" si="452"/>
        <v>0.10710380612563775</v>
      </c>
      <c r="P298" s="5">
        <f t="shared" si="453"/>
        <v>0.13068832263014693</v>
      </c>
      <c r="Q298" s="5">
        <f t="shared" si="454"/>
        <v>6.7849240307237962E-2</v>
      </c>
      <c r="R298" s="5">
        <f t="shared" si="455"/>
        <v>6.2931572979083875E-2</v>
      </c>
      <c r="S298" s="5">
        <f t="shared" si="456"/>
        <v>4.6849218432901192E-2</v>
      </c>
      <c r="T298" s="5">
        <f t="shared" si="457"/>
        <v>7.9733103284146609E-2</v>
      </c>
      <c r="U298" s="5">
        <f t="shared" si="458"/>
        <v>7.6789257176029024E-2</v>
      </c>
      <c r="V298" s="5">
        <f t="shared" si="459"/>
        <v>7.4642366190255834E-3</v>
      </c>
      <c r="W298" s="5">
        <f t="shared" si="460"/>
        <v>2.7596602238023054E-2</v>
      </c>
      <c r="X298" s="5">
        <f t="shared" si="461"/>
        <v>3.2430174996389387E-2</v>
      </c>
      <c r="Y298" s="5">
        <f t="shared" si="462"/>
        <v>1.905517645297955E-2</v>
      </c>
      <c r="Z298" s="5">
        <f t="shared" si="463"/>
        <v>2.4651367185314556E-2</v>
      </c>
      <c r="AA298" s="5">
        <f t="shared" si="464"/>
        <v>3.0079657712719053E-2</v>
      </c>
      <c r="AB298" s="5">
        <f t="shared" si="465"/>
        <v>1.8351635455199879E-2</v>
      </c>
      <c r="AC298" s="5">
        <f t="shared" si="466"/>
        <v>6.6894586440832194E-4</v>
      </c>
      <c r="AD298" s="5">
        <f t="shared" si="467"/>
        <v>8.4183601574063949E-3</v>
      </c>
      <c r="AE298" s="5">
        <f t="shared" si="468"/>
        <v>9.8928444426816167E-3</v>
      </c>
      <c r="AF298" s="5">
        <f t="shared" si="469"/>
        <v>5.8127930699777026E-3</v>
      </c>
      <c r="AG298" s="5">
        <f t="shared" si="470"/>
        <v>2.276969882635821E-3</v>
      </c>
      <c r="AH298" s="5">
        <f t="shared" si="471"/>
        <v>7.2422697622762863E-3</v>
      </c>
      <c r="AI298" s="5">
        <f t="shared" si="472"/>
        <v>8.8370350364267696E-3</v>
      </c>
      <c r="AJ298" s="5">
        <f t="shared" si="473"/>
        <v>5.3914857357156183E-3</v>
      </c>
      <c r="AK298" s="5">
        <f t="shared" si="474"/>
        <v>2.1929013006892406E-3</v>
      </c>
      <c r="AL298" s="5">
        <f t="shared" si="475"/>
        <v>3.836865028578706E-5</v>
      </c>
      <c r="AM298" s="5">
        <f t="shared" si="476"/>
        <v>2.0544206747934576E-3</v>
      </c>
      <c r="AN298" s="5">
        <f t="shared" si="477"/>
        <v>2.4142545312319233E-3</v>
      </c>
      <c r="AO298" s="5">
        <f t="shared" si="478"/>
        <v>1.4185568255537194E-3</v>
      </c>
      <c r="AP298" s="5">
        <f t="shared" si="479"/>
        <v>5.5567282882920265E-4</v>
      </c>
      <c r="AQ298" s="5">
        <f t="shared" si="480"/>
        <v>1.6324987152621935E-4</v>
      </c>
      <c r="AR298" s="5">
        <f t="shared" si="481"/>
        <v>1.7021521253661734E-3</v>
      </c>
      <c r="AS298" s="5">
        <f t="shared" si="482"/>
        <v>2.076970129936362E-3</v>
      </c>
      <c r="AT298" s="5">
        <f t="shared" si="483"/>
        <v>1.2671619816941647E-3</v>
      </c>
      <c r="AU298" s="5">
        <f t="shared" si="484"/>
        <v>5.153980357275788E-4</v>
      </c>
      <c r="AV298" s="5">
        <f t="shared" si="485"/>
        <v>1.5722248165741536E-4</v>
      </c>
      <c r="AW298" s="5">
        <f t="shared" si="486"/>
        <v>1.528268208443741E-6</v>
      </c>
      <c r="AX298" s="5">
        <f t="shared" si="487"/>
        <v>4.1780151063679487E-4</v>
      </c>
      <c r="AY298" s="5">
        <f t="shared" si="488"/>
        <v>4.9097986726201188E-4</v>
      </c>
      <c r="AZ298" s="5">
        <f t="shared" si="489"/>
        <v>2.8848774348518729E-4</v>
      </c>
      <c r="BA298" s="5">
        <f t="shared" si="490"/>
        <v>1.1300555438968334E-4</v>
      </c>
      <c r="BB298" s="5">
        <f t="shared" si="491"/>
        <v>3.3199647848060264E-5</v>
      </c>
      <c r="BC298" s="5">
        <f t="shared" si="492"/>
        <v>7.8029199409747759E-6</v>
      </c>
      <c r="BD298" s="5">
        <f t="shared" si="493"/>
        <v>3.3338096492210016E-4</v>
      </c>
      <c r="BE298" s="5">
        <f t="shared" si="494"/>
        <v>4.067922577035279E-4</v>
      </c>
      <c r="BF298" s="5">
        <f t="shared" si="495"/>
        <v>2.481844471327278E-4</v>
      </c>
      <c r="BG298" s="5">
        <f t="shared" si="496"/>
        <v>1.0094508705140081E-4</v>
      </c>
      <c r="BH298" s="5">
        <f t="shared" si="497"/>
        <v>3.0793359689352455E-5</v>
      </c>
      <c r="BI298" s="5">
        <f t="shared" si="498"/>
        <v>7.5148263568290504E-6</v>
      </c>
      <c r="BJ298" s="8">
        <f t="shared" si="499"/>
        <v>0.37223250856963541</v>
      </c>
      <c r="BK298" s="8">
        <f t="shared" si="500"/>
        <v>0.27734053418477489</v>
      </c>
      <c r="BL298" s="8">
        <f t="shared" si="501"/>
        <v>0.32576613698101492</v>
      </c>
      <c r="BM298" s="8">
        <f t="shared" si="502"/>
        <v>0.42857787939617442</v>
      </c>
      <c r="BN298" s="8">
        <f t="shared" si="503"/>
        <v>0.57092321592551176</v>
      </c>
    </row>
    <row r="299" spans="1:66" x14ac:dyDescent="0.25">
      <c r="A299" t="s">
        <v>196</v>
      </c>
      <c r="B299" t="s">
        <v>203</v>
      </c>
      <c r="C299" t="s">
        <v>198</v>
      </c>
      <c r="D299" s="16"/>
      <c r="E299">
        <f>VLOOKUP(A299,home!$A$2:$E$405,3,FALSE)</f>
        <v>1.6077999999999999</v>
      </c>
      <c r="F299">
        <f>VLOOKUP(B299,home!$B$2:$E$405,3,FALSE)</f>
        <v>0.69510000000000005</v>
      </c>
      <c r="G299">
        <f>VLOOKUP(C299,away!$B$2:$E$405,4,FALSE)</f>
        <v>1.6464000000000001</v>
      </c>
      <c r="H299">
        <f>VLOOKUP(A299,away!$A$2:$E$405,3,FALSE)</f>
        <v>1.3987000000000001</v>
      </c>
      <c r="I299">
        <f>VLOOKUP(C299,away!$B$2:$E$405,3,FALSE)</f>
        <v>0.96730000000000005</v>
      </c>
      <c r="J299">
        <f>VLOOKUP(B299,home!$B$2:$E$405,4,FALSE)</f>
        <v>0.75700000000000001</v>
      </c>
      <c r="K299" s="3">
        <f t="shared" si="448"/>
        <v>1.8399866425920002</v>
      </c>
      <c r="L299" s="3">
        <f t="shared" si="449"/>
        <v>1.0241926200700002</v>
      </c>
      <c r="M299" s="5">
        <f t="shared" si="450"/>
        <v>5.7029918512839048E-2</v>
      </c>
      <c r="N299" s="5">
        <f t="shared" si="451"/>
        <v>0.10493428829173407</v>
      </c>
      <c r="O299" s="5">
        <f t="shared" si="452"/>
        <v>5.8409621664043239E-2</v>
      </c>
      <c r="P299" s="5">
        <f t="shared" si="453"/>
        <v>0.10747292366069187</v>
      </c>
      <c r="Q299" s="5">
        <f t="shared" si="454"/>
        <v>9.6538844403344412E-2</v>
      </c>
      <c r="R299" s="5">
        <f t="shared" si="455"/>
        <v>2.9911351724696941E-2</v>
      </c>
      <c r="S299" s="5">
        <f t="shared" si="456"/>
        <v>5.0633201052078372E-2</v>
      </c>
      <c r="T299" s="5">
        <f t="shared" si="457"/>
        <v>9.8874371987991413E-2</v>
      </c>
      <c r="U299" s="5">
        <f t="shared" si="458"/>
        <v>5.5036487635313561E-2</v>
      </c>
      <c r="V299" s="5">
        <f t="shared" si="459"/>
        <v>1.0602033874438888E-2</v>
      </c>
      <c r="W299" s="5">
        <f t="shared" si="460"/>
        <v>5.9210061397807046E-2</v>
      </c>
      <c r="X299" s="5">
        <f t="shared" si="461"/>
        <v>6.0642507917525589E-2</v>
      </c>
      <c r="Y299" s="5">
        <f t="shared" si="462"/>
        <v>3.105480453583313E-2</v>
      </c>
      <c r="Z299" s="5">
        <f t="shared" si="463"/>
        <v>1.0211661897584228E-2</v>
      </c>
      <c r="AA299" s="5">
        <f t="shared" si="464"/>
        <v>1.8789321490220657E-2</v>
      </c>
      <c r="AB299" s="5">
        <f t="shared" si="465"/>
        <v>1.7286050282686413E-2</v>
      </c>
      <c r="AC299" s="5">
        <f t="shared" si="466"/>
        <v>1.2487212928630634E-3</v>
      </c>
      <c r="AD299" s="5">
        <f t="shared" si="467"/>
        <v>2.7236430519754318E-2</v>
      </c>
      <c r="AE299" s="5">
        <f t="shared" si="468"/>
        <v>2.7895351135381698E-2</v>
      </c>
      <c r="AF299" s="5">
        <f t="shared" si="469"/>
        <v>1.4285106383559615E-2</v>
      </c>
      <c r="AG299" s="5">
        <f t="shared" si="470"/>
        <v>4.8769001783188701E-3</v>
      </c>
      <c r="AH299" s="5">
        <f t="shared" si="471"/>
        <v>2.6146771885389446E-3</v>
      </c>
      <c r="AI299" s="5">
        <f t="shared" si="472"/>
        <v>4.8109711016016635E-3</v>
      </c>
      <c r="AJ299" s="5">
        <f t="shared" si="473"/>
        <v>4.4260612824215907E-3</v>
      </c>
      <c r="AK299" s="5">
        <f t="shared" si="474"/>
        <v>2.7146312129831146E-3</v>
      </c>
      <c r="AL299" s="5">
        <f t="shared" si="475"/>
        <v>9.4128648036654236E-5</v>
      </c>
      <c r="AM299" s="5">
        <f t="shared" si="476"/>
        <v>1.0022933669646602E-2</v>
      </c>
      <c r="AN299" s="5">
        <f t="shared" si="477"/>
        <v>1.0265414695903176E-2</v>
      </c>
      <c r="AO299" s="5">
        <f t="shared" si="478"/>
        <v>5.2568809867510786E-3</v>
      </c>
      <c r="AP299" s="5">
        <f t="shared" si="479"/>
        <v>1.794686237072252E-3</v>
      </c>
      <c r="AQ299" s="5">
        <f t="shared" si="480"/>
        <v>4.5952609983764974E-4</v>
      </c>
      <c r="AR299" s="5">
        <f t="shared" si="481"/>
        <v>5.3558661607339304E-4</v>
      </c>
      <c r="AS299" s="5">
        <f t="shared" si="482"/>
        <v>9.8547221952609287E-4</v>
      </c>
      <c r="AT299" s="5">
        <f t="shared" si="483"/>
        <v>9.0662786028675136E-4</v>
      </c>
      <c r="AU299" s="5">
        <f t="shared" si="484"/>
        <v>5.5606105090979607E-4</v>
      </c>
      <c r="AV299" s="5">
        <f t="shared" si="485"/>
        <v>2.5578622653492394E-4</v>
      </c>
      <c r="AW299" s="5">
        <f t="shared" si="486"/>
        <v>4.9273751920864349E-6</v>
      </c>
      <c r="AX299" s="5">
        <f t="shared" si="487"/>
        <v>3.073677345289226E-3</v>
      </c>
      <c r="AY299" s="5">
        <f t="shared" si="488"/>
        <v>3.1480376535215756E-3</v>
      </c>
      <c r="AZ299" s="5">
        <f t="shared" si="489"/>
        <v>1.6120984662196388E-3</v>
      </c>
      <c r="BA299" s="5">
        <f t="shared" si="490"/>
        <v>5.5036645064277358E-4</v>
      </c>
      <c r="BB299" s="5">
        <f t="shared" si="491"/>
        <v>1.4092031427061216E-4</v>
      </c>
      <c r="BC299" s="5">
        <f t="shared" si="492"/>
        <v>2.8865909178781234E-5</v>
      </c>
      <c r="BD299" s="5">
        <f t="shared" si="493"/>
        <v>9.1423976598438913E-5</v>
      </c>
      <c r="BE299" s="5">
        <f t="shared" si="494"/>
        <v>1.6821889575377119E-4</v>
      </c>
      <c r="BF299" s="5">
        <f t="shared" si="495"/>
        <v>1.5476026060925761E-4</v>
      </c>
      <c r="BG299" s="5">
        <f t="shared" si="496"/>
        <v>9.4918937441696929E-5</v>
      </c>
      <c r="BH299" s="5">
        <f t="shared" si="497"/>
        <v>4.3662394255437043E-5</v>
      </c>
      <c r="BI299" s="5">
        <f t="shared" si="498"/>
        <v>1.6067644442717957E-5</v>
      </c>
      <c r="BJ299" s="8">
        <f t="shared" si="499"/>
        <v>0.56190207457958352</v>
      </c>
      <c r="BK299" s="8">
        <f t="shared" si="500"/>
        <v>0.23022896469446949</v>
      </c>
      <c r="BL299" s="8">
        <f t="shared" si="501"/>
        <v>0.19780775966493847</v>
      </c>
      <c r="BM299" s="8">
        <f t="shared" si="502"/>
        <v>0.54271040230089662</v>
      </c>
      <c r="BN299" s="8">
        <f t="shared" si="503"/>
        <v>0.45429694825734962</v>
      </c>
    </row>
    <row r="300" spans="1:66" x14ac:dyDescent="0.25">
      <c r="A300" t="s">
        <v>196</v>
      </c>
      <c r="B300" t="s">
        <v>301</v>
      </c>
      <c r="C300" t="s">
        <v>307</v>
      </c>
      <c r="D300" s="16"/>
      <c r="E300">
        <f>VLOOKUP(A300,home!$A$2:$E$405,3,FALSE)</f>
        <v>1.6077999999999999</v>
      </c>
      <c r="F300">
        <f>VLOOKUP(B300,home!$B$2:$E$405,3,FALSE)</f>
        <v>0.80489999999999995</v>
      </c>
      <c r="G300">
        <f>VLOOKUP(C300,away!$B$2:$E$405,4,FALSE)</f>
        <v>0.84150000000000003</v>
      </c>
      <c r="H300">
        <f>VLOOKUP(A300,away!$A$2:$E$405,3,FALSE)</f>
        <v>1.3987000000000001</v>
      </c>
      <c r="I300">
        <f>VLOOKUP(C300,away!$B$2:$E$405,3,FALSE)</f>
        <v>1.2196</v>
      </c>
      <c r="J300">
        <f>VLOOKUP(B300,home!$B$2:$E$405,4,FALSE)</f>
        <v>1.3877999999999999</v>
      </c>
      <c r="K300" s="3">
        <f t="shared" si="448"/>
        <v>1.0890004821299999</v>
      </c>
      <c r="L300" s="3">
        <f t="shared" si="449"/>
        <v>2.3673849028560001</v>
      </c>
      <c r="M300" s="5">
        <f t="shared" si="450"/>
        <v>3.1543574077517594E-2</v>
      </c>
      <c r="N300" s="5">
        <f t="shared" si="451"/>
        <v>3.4350967378520024E-2</v>
      </c>
      <c r="O300" s="5">
        <f t="shared" si="452"/>
        <v>7.4675781053235038E-2</v>
      </c>
      <c r="P300" s="5">
        <f t="shared" si="453"/>
        <v>8.1321961570407261E-2</v>
      </c>
      <c r="Q300" s="5">
        <f t="shared" si="454"/>
        <v>1.8704110018420102E-2</v>
      </c>
      <c r="R300" s="5">
        <f t="shared" si="455"/>
        <v>8.8393158337204389E-2</v>
      </c>
      <c r="S300" s="5">
        <f t="shared" si="456"/>
        <v>5.2413697774123975E-2</v>
      </c>
      <c r="T300" s="5">
        <f t="shared" si="457"/>
        <v>4.4279827678965412E-2</v>
      </c>
      <c r="U300" s="5">
        <f t="shared" si="458"/>
        <v>9.6260192046208976E-2</v>
      </c>
      <c r="V300" s="5">
        <f t="shared" si="459"/>
        <v>1.5014097661559079E-2</v>
      </c>
      <c r="W300" s="5">
        <f t="shared" si="460"/>
        <v>6.7895949426240183E-3</v>
      </c>
      <c r="X300" s="5">
        <f t="shared" si="461"/>
        <v>1.6073584563675553E-2</v>
      </c>
      <c r="Y300" s="5">
        <f t="shared" si="462"/>
        <v>1.9026180715412375E-2</v>
      </c>
      <c r="Z300" s="5">
        <f t="shared" si="463"/>
        <v>6.9753542854419218E-2</v>
      </c>
      <c r="AA300" s="5">
        <f t="shared" si="464"/>
        <v>7.5961641798738128E-2</v>
      </c>
      <c r="AB300" s="5">
        <f t="shared" si="465"/>
        <v>4.1361132271106084E-2</v>
      </c>
      <c r="AC300" s="5">
        <f t="shared" si="466"/>
        <v>2.4192246534253076E-3</v>
      </c>
      <c r="AD300" s="5">
        <f t="shared" si="467"/>
        <v>1.8484680414962405E-3</v>
      </c>
      <c r="AE300" s="5">
        <f t="shared" si="468"/>
        <v>4.3760353348499988E-3</v>
      </c>
      <c r="AF300" s="5">
        <f t="shared" si="469"/>
        <v>5.1798799930441435E-3</v>
      </c>
      <c r="AG300" s="5">
        <f t="shared" si="470"/>
        <v>4.0875898980461834E-3</v>
      </c>
      <c r="AH300" s="5">
        <f t="shared" si="471"/>
        <v>4.1283371068567769E-2</v>
      </c>
      <c r="AI300" s="5">
        <f t="shared" si="472"/>
        <v>4.4957610997621987E-2</v>
      </c>
      <c r="AJ300" s="5">
        <f t="shared" si="473"/>
        <v>2.4479430025911662E-2</v>
      </c>
      <c r="AK300" s="5">
        <f t="shared" si="474"/>
        <v>8.8860370334951332E-3</v>
      </c>
      <c r="AL300" s="5">
        <f t="shared" si="475"/>
        <v>2.4947850717557928E-4</v>
      </c>
      <c r="AM300" s="5">
        <f t="shared" si="476"/>
        <v>4.0259651767826063E-4</v>
      </c>
      <c r="AN300" s="5">
        <f t="shared" si="477"/>
        <v>9.5310091789391313E-4</v>
      </c>
      <c r="AO300" s="5">
        <f t="shared" si="478"/>
        <v>1.128178361960123E-3</v>
      </c>
      <c r="AP300" s="5">
        <f t="shared" si="479"/>
        <v>8.9027747394440247E-4</v>
      </c>
      <c r="AQ300" s="5">
        <f t="shared" si="480"/>
        <v>5.2690736279218861E-4</v>
      </c>
      <c r="AR300" s="5">
        <f t="shared" si="481"/>
        <v>1.9546725881345903E-2</v>
      </c>
      <c r="AS300" s="5">
        <f t="shared" si="482"/>
        <v>2.1286393908848632E-2</v>
      </c>
      <c r="AT300" s="5">
        <f t="shared" si="483"/>
        <v>1.1590446614772626E-2</v>
      </c>
      <c r="AU300" s="5">
        <f t="shared" si="484"/>
        <v>4.2073339838631391E-3</v>
      </c>
      <c r="AV300" s="5">
        <f t="shared" si="485"/>
        <v>1.1454471842272226E-3</v>
      </c>
      <c r="AW300" s="5">
        <f t="shared" si="486"/>
        <v>1.7866010366870724E-5</v>
      </c>
      <c r="AX300" s="5">
        <f t="shared" si="487"/>
        <v>7.3071300309247473E-5</v>
      </c>
      <c r="AY300" s="5">
        <f t="shared" si="488"/>
        <v>1.7298789318416944E-4</v>
      </c>
      <c r="AZ300" s="5">
        <f t="shared" si="489"/>
        <v>2.0476446335053456E-4</v>
      </c>
      <c r="BA300" s="5">
        <f t="shared" si="490"/>
        <v>1.6158543305915544E-4</v>
      </c>
      <c r="BB300" s="5">
        <f t="shared" si="491"/>
        <v>9.5633728686423346E-5</v>
      </c>
      <c r="BC300" s="5">
        <f t="shared" si="492"/>
        <v>4.528036909921308E-5</v>
      </c>
      <c r="BD300" s="5">
        <f t="shared" si="493"/>
        <v>7.7124372919604861E-3</v>
      </c>
      <c r="BE300" s="5">
        <f t="shared" si="494"/>
        <v>8.3988479293423592E-3</v>
      </c>
      <c r="BF300" s="5">
        <f t="shared" si="495"/>
        <v>4.5731747221951901E-3</v>
      </c>
      <c r="BG300" s="5">
        <f t="shared" si="496"/>
        <v>1.6600631591117637E-3</v>
      </c>
      <c r="BH300" s="5">
        <f t="shared" si="497"/>
        <v>4.519523951597402E-4</v>
      </c>
      <c r="BI300" s="5">
        <f t="shared" si="498"/>
        <v>9.8435275245753085E-5</v>
      </c>
      <c r="BJ300" s="8">
        <f t="shared" si="499"/>
        <v>0.15937062238701172</v>
      </c>
      <c r="BK300" s="8">
        <f t="shared" si="500"/>
        <v>0.18313502213739299</v>
      </c>
      <c r="BL300" s="8">
        <f t="shared" si="501"/>
        <v>0.57692961297816192</v>
      </c>
      <c r="BM300" s="8">
        <f t="shared" si="502"/>
        <v>0.66004412603886409</v>
      </c>
      <c r="BN300" s="8">
        <f t="shared" si="503"/>
        <v>0.32898955243530442</v>
      </c>
    </row>
    <row r="301" spans="1:66" x14ac:dyDescent="0.25">
      <c r="A301" t="s">
        <v>32</v>
      </c>
      <c r="B301" t="s">
        <v>330</v>
      </c>
      <c r="C301" t="s">
        <v>312</v>
      </c>
      <c r="D301" s="16"/>
      <c r="E301">
        <f>VLOOKUP(A301,home!$A$2:$E$405,3,FALSE)</f>
        <v>1.268</v>
      </c>
      <c r="F301">
        <f>VLOOKUP(B301,home!$B$2:$E$405,3,FALSE)</f>
        <v>0.92779999999999996</v>
      </c>
      <c r="G301">
        <f>VLOOKUP(C301,away!$B$2:$E$405,4,FALSE)</f>
        <v>1.0206</v>
      </c>
      <c r="H301">
        <f>VLOOKUP(A301,away!$A$2:$E$405,3,FALSE)</f>
        <v>1.1471</v>
      </c>
      <c r="I301">
        <f>VLOOKUP(C301,away!$B$2:$E$405,3,FALSE)</f>
        <v>1.0256000000000001</v>
      </c>
      <c r="J301">
        <f>VLOOKUP(B301,home!$B$2:$E$405,4,FALSE)</f>
        <v>0.87180000000000002</v>
      </c>
      <c r="K301" s="3">
        <f t="shared" ref="K301:K323" si="504">E301*F301*G301</f>
        <v>1.2006852782399999</v>
      </c>
      <c r="L301" s="3">
        <f t="shared" ref="L301:L323" si="505">H301*I301*J301</f>
        <v>1.0256428495680001</v>
      </c>
      <c r="M301" s="5">
        <f t="shared" ref="M301:M323" si="506">_xlfn.POISSON.DIST(0,K301,FALSE) * _xlfn.POISSON.DIST(0,L301,FALSE)</f>
        <v>0.10792398656014865</v>
      </c>
      <c r="N301" s="5">
        <f t="shared" ref="N301:N323" si="507">_xlfn.POISSON.DIST(1,K301,FALSE) * _xlfn.POISSON.DIST(0,L301,FALSE)</f>
        <v>0.12958274183174209</v>
      </c>
      <c r="O301" s="5">
        <f t="shared" ref="O301:O323" si="508">_xlfn.POISSON.DIST(0,K301,FALSE) * _xlfn.POISSON.DIST(1,L301,FALSE)</f>
        <v>0.1106914651122894</v>
      </c>
      <c r="P301" s="5">
        <f t="shared" ref="P301:P323" si="509">_xlfn.POISSON.DIST(1,K301,FALSE) * _xlfn.POISSON.DIST(1,L301,FALSE)</f>
        <v>0.13290561258714245</v>
      </c>
      <c r="Q301" s="5">
        <f t="shared" ref="Q301:Q323" si="510">_xlfn.POISSON.DIST(2,K301,FALSE) * _xlfn.POISSON.DIST(0,L301,FALSE)</f>
        <v>7.7794045215673693E-2</v>
      </c>
      <c r="R301" s="5">
        <f t="shared" ref="R301:R323" si="511">_xlfn.POISSON.DIST(0,K301,FALSE) * _xlfn.POISSON.DIST(2,L301,FALSE)</f>
        <v>5.6764954850312674E-2</v>
      </c>
      <c r="S301" s="5">
        <f t="shared" ref="S301:S323" si="512">_xlfn.POISSON.DIST(2,K301,FALSE) * _xlfn.POISSON.DIST(2,L301,FALSE)</f>
        <v>4.0917460566838586E-2</v>
      </c>
      <c r="T301" s="5">
        <f t="shared" ref="T301:T323" si="513">_xlfn.POISSON.DIST(2,K301,FALSE) * _xlfn.POISSON.DIST(1,L301,FALSE)</f>
        <v>7.9788906214425401E-2</v>
      </c>
      <c r="U301" s="5">
        <f t="shared" ref="U301:U323" si="514">_xlfn.POISSON.DIST(1,K301,FALSE) * _xlfn.POISSON.DIST(2,L301,FALSE)</f>
        <v>6.8156845608728714E-2</v>
      </c>
      <c r="V301" s="5">
        <f t="shared" ref="V301:V323" si="515">_xlfn.POISSON.DIST(3,K301,FALSE) * _xlfn.POISSON.DIST(3,L301,FALSE)</f>
        <v>5.5987555433699293E-3</v>
      </c>
      <c r="W301" s="5">
        <f t="shared" ref="W301:W323" si="516">_xlfn.POISSON.DIST(3,K301,FALSE) * _xlfn.POISSON.DIST(0,L301,FALSE)</f>
        <v>3.1135388275065422E-2</v>
      </c>
      <c r="X301" s="5">
        <f t="shared" ref="X301:X323" si="517">_xlfn.POISSON.DIST(3,K301,FALSE) * _xlfn.POISSON.DIST(1,L301,FALSE)</f>
        <v>3.1933788352844196E-2</v>
      </c>
      <c r="Y301" s="5">
        <f t="shared" ref="Y301:Y323" si="518">_xlfn.POISSON.DIST(3,K301,FALSE) * _xlfn.POISSON.DIST(2,L301,FALSE)</f>
        <v>1.6376330841856267E-2</v>
      </c>
      <c r="Z301" s="5">
        <f t="shared" ref="Z301:Z323" si="519">_xlfn.POISSON.DIST(0,K301,FALSE) * _xlfn.POISSON.DIST(3,L301,FALSE)</f>
        <v>1.9406856682757854E-2</v>
      </c>
      <c r="AA301" s="5">
        <f t="shared" ref="AA301:AA323" si="520">_xlfn.POISSON.DIST(1,K301,FALSE) * _xlfn.POISSON.DIST(3,L301,FALSE)</f>
        <v>2.330152711590092E-2</v>
      </c>
      <c r="AB301" s="5">
        <f t="shared" ref="AB301:AB323" si="521">_xlfn.POISSON.DIST(2,K301,FALSE) * _xlfn.POISSON.DIST(3,L301,FALSE)</f>
        <v>1.3988900284286203E-2</v>
      </c>
      <c r="AC301" s="5">
        <f t="shared" ref="AC301:AC323" si="522">_xlfn.POISSON.DIST(4,K301,FALSE) * _xlfn.POISSON.DIST(4,L301,FALSE)</f>
        <v>4.3092021230292719E-4</v>
      </c>
      <c r="AD301" s="5">
        <f t="shared" ref="AD301:AD323" si="523">_xlfn.POISSON.DIST(4,K301,FALSE) * _xlfn.POISSON.DIST(0,L301,FALSE)</f>
        <v>9.3459505835393423E-3</v>
      </c>
      <c r="AE301" s="5">
        <f t="shared" ref="AE301:AE323" si="524">_xlfn.POISSON.DIST(4,K301,FALSE) * _xlfn.POISSON.DIST(1,L301,FALSE)</f>
        <v>9.585607388423005E-3</v>
      </c>
      <c r="AF301" s="5">
        <f t="shared" ref="AF301:AF323" si="525">_xlfn.POISSON.DIST(4,K301,FALSE) * _xlfn.POISSON.DIST(2,L301,FALSE)</f>
        <v>4.9157048383511228E-3</v>
      </c>
      <c r="AG301" s="5">
        <f t="shared" ref="AG301:AG323" si="526">_xlfn.POISSON.DIST(4,K301,FALSE) * _xlfn.POISSON.DIST(3,L301,FALSE)</f>
        <v>1.680585839347217E-3</v>
      </c>
      <c r="AH301" s="5">
        <f t="shared" ref="AH301:AH323" si="527">_xlfn.POISSON.DIST(0,K301,FALSE) * _xlfn.POISSON.DIST(4,L301,FALSE)</f>
        <v>4.9761259473153881E-3</v>
      </c>
      <c r="AI301" s="5">
        <f t="shared" ref="AI301:AI323" si="528">_xlfn.POISSON.DIST(1,K301,FALSE) * _xlfn.POISSON.DIST(4,L301,FALSE)</f>
        <v>5.97476116760966E-3</v>
      </c>
      <c r="AJ301" s="5">
        <f t="shared" ref="AJ301:AJ323" si="529">_xlfn.POISSON.DIST(2,K301,FALSE) * _xlfn.POISSON.DIST(4,L301,FALSE)</f>
        <v>3.5869038874744769E-3</v>
      </c>
      <c r="AK301" s="5">
        <f t="shared" ref="AK301:AK323" si="530">_xlfn.POISSON.DIST(3,K301,FALSE) * _xlfn.POISSON.DIST(4,L301,FALSE)</f>
        <v>1.4355808973841426E-3</v>
      </c>
      <c r="AL301" s="5">
        <f t="shared" ref="AL301:AL323" si="531">_xlfn.POISSON.DIST(5,K301,FALSE) * _xlfn.POISSON.DIST(5,L301,FALSE)</f>
        <v>2.1226686158552207E-5</v>
      </c>
      <c r="AM301" s="5">
        <f t="shared" ref="AM301:AM323" si="532">_xlfn.POISSON.DIST(5,K301,FALSE) * _xlfn.POISSON.DIST(0,L301,FALSE)</f>
        <v>2.2443090553628453E-3</v>
      </c>
      <c r="AN301" s="5">
        <f t="shared" ref="AN301:AN323" si="533">_xlfn.POISSON.DIST(5,K301,FALSE) * _xlfn.POISSON.DIST(1,L301,FALSE)</f>
        <v>2.3018595348536152E-3</v>
      </c>
      <c r="AO301" s="5">
        <f t="shared" ref="AO301:AO323" si="534">_xlfn.POISSON.DIST(5,K301,FALSE) * _xlfn.POISSON.DIST(2,L301,FALSE)</f>
        <v>1.1804428863162663E-3</v>
      </c>
      <c r="AP301" s="5">
        <f t="shared" ref="AP301:AP323" si="535">_xlfn.POISSON.DIST(5,K301,FALSE) * _xlfn.POISSON.DIST(3,L301,FALSE)</f>
        <v>4.0357093522456344E-4</v>
      </c>
      <c r="AQ301" s="5">
        <f t="shared" ref="AQ301:AQ323" si="536">_xlfn.POISSON.DIST(5,K301,FALSE) * _xlfn.POISSON.DIST(4,L301,FALSE)</f>
        <v>1.03479911001636E-4</v>
      </c>
      <c r="AR301" s="5">
        <f t="shared" ref="AR301:AR323" si="537">_xlfn.POISSON.DIST(0,K301,FALSE) * _xlfn.POISSON.DIST(5,L301,FALSE)</f>
        <v>1.020745599282764E-3</v>
      </c>
      <c r="AS301" s="5">
        <f t="shared" ref="AS301:AS323" si="538">_xlfn.POISSON.DIST(1,K301,FALSE) * _xlfn.POISSON.DIST(5,L301,FALSE)</f>
        <v>1.225594213887081E-3</v>
      </c>
      <c r="AT301" s="5">
        <f t="shared" ref="AT301:AT323" si="539">_xlfn.POISSON.DIST(2,K301,FALSE) * _xlfn.POISSON.DIST(5,L301,FALSE)</f>
        <v>7.357764648551722E-4</v>
      </c>
      <c r="AU301" s="5">
        <f t="shared" ref="AU301:AU323" si="540">_xlfn.POISSON.DIST(3,K301,FALSE) * _xlfn.POISSON.DIST(5,L301,FALSE)</f>
        <v>2.9447865647569188E-4</v>
      </c>
      <c r="AV301" s="5">
        <f t="shared" ref="AV301:AV323" si="541">_xlfn.POISSON.DIST(4,K301,FALSE) * _xlfn.POISSON.DIST(5,L301,FALSE)</f>
        <v>8.8394046896564398E-5</v>
      </c>
      <c r="AW301" s="5">
        <f t="shared" ref="AW301:AW323" si="542">_xlfn.POISSON.DIST(6,K301,FALSE) * _xlfn.POISSON.DIST(6,L301,FALSE)</f>
        <v>7.2611438461239519E-7</v>
      </c>
      <c r="AX301" s="5">
        <f t="shared" ref="AX301:AX323" si="543">_xlfn.POISSON.DIST(6,K301,FALSE) * _xlfn.POISSON.DIST(0,L301,FALSE)</f>
        <v>4.4911814043248121E-4</v>
      </c>
      <c r="AY301" s="5">
        <f t="shared" ref="AY301:AY323" si="544">_xlfn.POISSON.DIST(6,K301,FALSE) * _xlfn.POISSON.DIST(1,L301,FALSE)</f>
        <v>4.6063480934585121E-4</v>
      </c>
      <c r="AZ301" s="5">
        <f t="shared" ref="AZ301:AZ323" si="545">_xlfn.POISSON.DIST(6,K301,FALSE) * _xlfn.POISSON.DIST(2,L301,FALSE)</f>
        <v>2.3622339923384561E-4</v>
      </c>
      <c r="BA301" s="5">
        <f t="shared" ref="BA301:BA323" si="546">_xlfn.POISSON.DIST(6,K301,FALSE) * _xlfn.POISSON.DIST(3,L301,FALSE)</f>
        <v>8.0760280108280259E-5</v>
      </c>
      <c r="BB301" s="5">
        <f t="shared" ref="BB301:BB323" si="547">_xlfn.POISSON.DIST(6,K301,FALSE) * _xlfn.POISSON.DIST(4,L301,FALSE)</f>
        <v>2.070780095554161E-5</v>
      </c>
      <c r="BC301" s="5">
        <f t="shared" ref="BC301:BC323" si="548">_xlfn.POISSON.DIST(6,K301,FALSE) * _xlfn.POISSON.DIST(5,L301,FALSE)</f>
        <v>4.2477615960657317E-6</v>
      </c>
      <c r="BD301" s="5">
        <f t="shared" ref="BD301:BD323" si="549">_xlfn.POISSON.DIST(0,K301,FALSE) * _xlfn.POISSON.DIST(6,L301,FALSE)</f>
        <v>1.7448673752206158E-4</v>
      </c>
      <c r="BE301" s="5">
        <f t="shared" ref="BE301:BE323" si="550">_xlfn.POISSON.DIST(1,K301,FALSE) * _xlfn.POISSON.DIST(6,L301,FALSE)</f>
        <v>2.0950365699086638E-4</v>
      </c>
      <c r="BF301" s="5">
        <f t="shared" ref="BF301:BF323" si="551">_xlfn.POISSON.DIST(2,K301,FALSE) * _xlfn.POISSON.DIST(6,L301,FALSE)</f>
        <v>1.2577397834318799E-4</v>
      </c>
      <c r="BG301" s="5">
        <f t="shared" ref="BG301:BG323" si="552">_xlfn.POISSON.DIST(3,K301,FALSE) * _xlfn.POISSON.DIST(6,L301,FALSE)</f>
        <v>5.0338321394114113E-5</v>
      </c>
      <c r="BH301" s="5">
        <f t="shared" ref="BH301:BH323" si="553">_xlfn.POISSON.DIST(4,K301,FALSE) * _xlfn.POISSON.DIST(6,L301,FALSE)</f>
        <v>1.5110120357306616E-5</v>
      </c>
      <c r="BI301" s="5">
        <f t="shared" ref="BI301:BI323" si="554">_xlfn.POISSON.DIST(5,K301,FALSE) * _xlfn.POISSON.DIST(6,L301,FALSE)</f>
        <v>3.6284998130905166E-6</v>
      </c>
      <c r="BJ301" s="8">
        <f t="shared" ref="BJ301:BJ323" si="555">SUM(N301,Q301,T301,W301,X301,Y301,AD301,AE301,AF301,AG301,AM301,AN301,AO301,AP301,AQ301,AX301,AY301,AZ301,BA301,BB301,BC301)</f>
        <v>0.3996244038956987</v>
      </c>
      <c r="BK301" s="8">
        <f t="shared" ref="BK301:BK323" si="556">SUM(M301,P301,S301,V301,AC301,AL301,AY301)</f>
        <v>0.28825859696530692</v>
      </c>
      <c r="BL301" s="8">
        <f t="shared" ref="BL301:BL323" si="557">SUM(O301,R301,U301,AA301,AB301,AH301,AI301,AJ301,AK301,AR301,AS301,AT301,AU301,AV301,BD301,BE301,BF301,BG301,BH301,BI301)</f>
        <v>0.29282089516711951</v>
      </c>
      <c r="BM301" s="8">
        <f t="shared" ref="BM301:BM323" si="558">SUM(S301:BI301)</f>
        <v>0.38398803785861285</v>
      </c>
      <c r="BN301" s="8">
        <f t="shared" ref="BN301:BN323" si="559">SUM(M301:R301)</f>
        <v>0.61566280615730895</v>
      </c>
    </row>
    <row r="302" spans="1:66" x14ac:dyDescent="0.25">
      <c r="A302" t="s">
        <v>32</v>
      </c>
      <c r="B302" t="s">
        <v>311</v>
      </c>
      <c r="C302" t="s">
        <v>35</v>
      </c>
      <c r="D302" s="16"/>
      <c r="E302">
        <f>VLOOKUP(A302,home!$A$2:$E$405,3,FALSE)</f>
        <v>1.268</v>
      </c>
      <c r="F302">
        <f>VLOOKUP(B302,home!$B$2:$E$405,3,FALSE)</f>
        <v>0.88139999999999996</v>
      </c>
      <c r="G302">
        <f>VLOOKUP(C302,away!$B$2:$E$405,4,FALSE)</f>
        <v>0.64949999999999997</v>
      </c>
      <c r="H302">
        <f>VLOOKUP(A302,away!$A$2:$E$405,3,FALSE)</f>
        <v>1.1471</v>
      </c>
      <c r="I302">
        <f>VLOOKUP(C302,away!$B$2:$E$405,3,FALSE)</f>
        <v>1.7435</v>
      </c>
      <c r="J302">
        <f>VLOOKUP(B302,home!$B$2:$E$405,4,FALSE)</f>
        <v>1.2306999999999999</v>
      </c>
      <c r="K302" s="3">
        <f t="shared" si="504"/>
        <v>0.72589107239999995</v>
      </c>
      <c r="L302" s="3">
        <f t="shared" si="505"/>
        <v>2.461361663695</v>
      </c>
      <c r="M302" s="5">
        <f t="shared" si="506"/>
        <v>4.1285136447883099E-2</v>
      </c>
      <c r="N302" s="5">
        <f t="shared" si="507"/>
        <v>2.9968511970334188E-2</v>
      </c>
      <c r="O302" s="5">
        <f t="shared" si="508"/>
        <v>0.10161765213323662</v>
      </c>
      <c r="P302" s="5">
        <f t="shared" si="509"/>
        <v>7.3763346481765274E-2</v>
      </c>
      <c r="Q302" s="5">
        <f t="shared" si="510"/>
        <v>1.0876937646189059E-2</v>
      </c>
      <c r="R302" s="5">
        <f t="shared" si="511"/>
        <v>0.12505889665772155</v>
      </c>
      <c r="S302" s="5">
        <f t="shared" si="512"/>
        <v>3.2947882411976034E-2</v>
      </c>
      <c r="T302" s="5">
        <f t="shared" si="513"/>
        <v>2.6772077340730675E-2</v>
      </c>
      <c r="U302" s="5">
        <f t="shared" si="514"/>
        <v>9.0779136608034258E-2</v>
      </c>
      <c r="V302" s="5">
        <f t="shared" si="515"/>
        <v>6.5408152917294324E-3</v>
      </c>
      <c r="W302" s="5">
        <f t="shared" si="516"/>
        <v>2.6318239774733693E-3</v>
      </c>
      <c r="X302" s="5">
        <f t="shared" si="517"/>
        <v>6.4778706437462448E-3</v>
      </c>
      <c r="Y302" s="5">
        <f t="shared" si="518"/>
        <v>7.9721912324461283E-3</v>
      </c>
      <c r="Z302" s="5">
        <f t="shared" si="519"/>
        <v>0.10260505797910352</v>
      </c>
      <c r="AA302" s="5">
        <f t="shared" si="520"/>
        <v>7.4480095570115631E-2</v>
      </c>
      <c r="AB302" s="5">
        <f t="shared" si="521"/>
        <v>2.7032218222922857E-2</v>
      </c>
      <c r="AC302" s="5">
        <f t="shared" si="522"/>
        <v>7.3039667866624778E-4</v>
      </c>
      <c r="AD302" s="5">
        <f t="shared" si="523"/>
        <v>4.7760438234404425E-4</v>
      </c>
      <c r="AE302" s="5">
        <f t="shared" si="524"/>
        <v>1.1755571171143597E-3</v>
      </c>
      <c r="AF302" s="5">
        <f t="shared" si="525"/>
        <v>1.4467356107745492E-3</v>
      </c>
      <c r="AG302" s="5">
        <f t="shared" si="526"/>
        <v>1.1869798566209488E-3</v>
      </c>
      <c r="AH302" s="5">
        <f t="shared" si="527"/>
        <v>6.3137039052742039E-2</v>
      </c>
      <c r="AI302" s="5">
        <f t="shared" si="528"/>
        <v>4.5830612986155601E-2</v>
      </c>
      <c r="AJ302" s="5">
        <f t="shared" si="529"/>
        <v>1.6634016404634924E-2</v>
      </c>
      <c r="AK302" s="5">
        <f t="shared" si="530"/>
        <v>4.024828002093213E-3</v>
      </c>
      <c r="AL302" s="5">
        <f t="shared" si="531"/>
        <v>5.2199418883452914E-5</v>
      </c>
      <c r="AM302" s="5">
        <f t="shared" si="532"/>
        <v>6.9337751456531593E-5</v>
      </c>
      <c r="AN302" s="5">
        <f t="shared" si="533"/>
        <v>1.7066528328191902E-4</v>
      </c>
      <c r="AO302" s="5">
        <f t="shared" si="534"/>
        <v>2.1003449279688135E-4</v>
      </c>
      <c r="AP302" s="5">
        <f t="shared" si="535"/>
        <v>1.7232361620795581E-4</v>
      </c>
      <c r="AQ302" s="5">
        <f t="shared" si="536"/>
        <v>1.0603768567088818E-4</v>
      </c>
      <c r="AR302" s="5">
        <f t="shared" si="537"/>
        <v>3.108061749672664E-2</v>
      </c>
      <c r="AS302" s="5">
        <f t="shared" si="538"/>
        <v>2.2561142765553103E-2</v>
      </c>
      <c r="AT302" s="5">
        <f t="shared" si="539"/>
        <v>8.1884660583284204E-3</v>
      </c>
      <c r="AU302" s="5">
        <f t="shared" si="540"/>
        <v>1.9813114694636732E-3</v>
      </c>
      <c r="AV302" s="5">
        <f t="shared" si="541"/>
        <v>3.5955407683185126E-4</v>
      </c>
      <c r="AW302" s="5">
        <f t="shared" si="542"/>
        <v>2.5906578227329089E-6</v>
      </c>
      <c r="AX302" s="5">
        <f t="shared" si="543"/>
        <v>8.3886091270977266E-6</v>
      </c>
      <c r="AY302" s="5">
        <f t="shared" si="544"/>
        <v>2.0647400917160324E-5</v>
      </c>
      <c r="AZ302" s="5">
        <f t="shared" si="545"/>
        <v>2.5410360536219703E-5</v>
      </c>
      <c r="BA302" s="5">
        <f t="shared" si="546"/>
        <v>2.0848029094839833E-5</v>
      </c>
      <c r="BB302" s="5">
        <f t="shared" si="547"/>
        <v>1.2828634894409185E-5</v>
      </c>
      <c r="BC302" s="5">
        <f t="shared" si="548"/>
        <v>6.3151820253277387E-6</v>
      </c>
      <c r="BD302" s="5">
        <f t="shared" si="549"/>
        <v>1.2750106731735178E-2</v>
      </c>
      <c r="BE302" s="5">
        <f t="shared" si="550"/>
        <v>9.255188648713707E-3</v>
      </c>
      <c r="BF302" s="5">
        <f t="shared" si="551"/>
        <v>3.3591294067395494E-3</v>
      </c>
      <c r="BG302" s="5">
        <f t="shared" si="552"/>
        <v>8.1278734912951581E-4</v>
      </c>
      <c r="BH302" s="5">
        <f t="shared" si="553"/>
        <v>1.4749877012319433E-4</v>
      </c>
      <c r="BI302" s="5">
        <f t="shared" si="554"/>
        <v>2.1413608084481328E-5</v>
      </c>
      <c r="BJ302" s="8">
        <f t="shared" si="555"/>
        <v>8.9809126823782767E-2</v>
      </c>
      <c r="BK302" s="8">
        <f t="shared" si="556"/>
        <v>0.15534042413182073</v>
      </c>
      <c r="BL302" s="8">
        <f t="shared" si="557"/>
        <v>0.63911171201908601</v>
      </c>
      <c r="BM302" s="8">
        <f t="shared" si="558"/>
        <v>0.60427778287356892</v>
      </c>
      <c r="BN302" s="8">
        <f t="shared" si="559"/>
        <v>0.38257048133712979</v>
      </c>
    </row>
    <row r="303" spans="1:66" x14ac:dyDescent="0.25">
      <c r="A303" t="s">
        <v>32</v>
      </c>
      <c r="B303" t="s">
        <v>310</v>
      </c>
      <c r="C303" t="s">
        <v>309</v>
      </c>
      <c r="D303" s="16"/>
      <c r="E303">
        <f>VLOOKUP(A303,home!$A$2:$E$405,3,FALSE)</f>
        <v>1.268</v>
      </c>
      <c r="F303">
        <f>VLOOKUP(B303,home!$B$2:$E$405,3,FALSE)</f>
        <v>1.2061999999999999</v>
      </c>
      <c r="G303">
        <f>VLOOKUP(C303,away!$B$2:$E$405,4,FALSE)</f>
        <v>0.92779999999999996</v>
      </c>
      <c r="H303">
        <f>VLOOKUP(A303,away!$A$2:$E$405,3,FALSE)</f>
        <v>1.1471</v>
      </c>
      <c r="I303">
        <f>VLOOKUP(C303,away!$B$2:$E$405,3,FALSE)</f>
        <v>0.66659999999999997</v>
      </c>
      <c r="J303">
        <f>VLOOKUP(B303,home!$B$2:$E$405,4,FALSE)</f>
        <v>0.82050000000000001</v>
      </c>
      <c r="K303" s="3">
        <f t="shared" si="504"/>
        <v>1.4190344724799999</v>
      </c>
      <c r="L303" s="3">
        <f t="shared" si="505"/>
        <v>0.62740095363000004</v>
      </c>
      <c r="M303" s="5">
        <f t="shared" si="506"/>
        <v>0.12919460750139183</v>
      </c>
      <c r="N303" s="5">
        <f t="shared" si="507"/>
        <v>0.1833316017029982</v>
      </c>
      <c r="O303" s="5">
        <f t="shared" si="508"/>
        <v>8.1056819950226788E-2</v>
      </c>
      <c r="P303" s="5">
        <f t="shared" si="509"/>
        <v>0.11502242173897641</v>
      </c>
      <c r="Q303" s="5">
        <f t="shared" si="510"/>
        <v>0.13007693135576376</v>
      </c>
      <c r="R303" s="5">
        <f t="shared" si="511"/>
        <v>2.5427563067493754E-2</v>
      </c>
      <c r="S303" s="5">
        <f t="shared" si="512"/>
        <v>2.5601218500076378E-2</v>
      </c>
      <c r="T303" s="5">
        <f t="shared" si="513"/>
        <v>8.1610390777870245E-2</v>
      </c>
      <c r="U303" s="5">
        <f t="shared" si="514"/>
        <v>3.6082588543932925E-2</v>
      </c>
      <c r="V303" s="5">
        <f t="shared" si="515"/>
        <v>2.5325396128263711E-3</v>
      </c>
      <c r="W303" s="5">
        <f t="shared" si="516"/>
        <v>6.152788322274777E-2</v>
      </c>
      <c r="X303" s="5">
        <f t="shared" si="517"/>
        <v>3.860265260878723E-2</v>
      </c>
      <c r="Y303" s="5">
        <f t="shared" si="518"/>
        <v>1.2109670529700359E-2</v>
      </c>
      <c r="Z303" s="5">
        <f t="shared" si="519"/>
        <v>5.3177591056775162E-3</v>
      </c>
      <c r="AA303" s="5">
        <f t="shared" si="520"/>
        <v>7.5460834873008103E-3</v>
      </c>
      <c r="AB303" s="5">
        <f t="shared" si="521"/>
        <v>5.3540763003459722E-3</v>
      </c>
      <c r="AC303" s="5">
        <f t="shared" si="522"/>
        <v>1.4092056793761721E-4</v>
      </c>
      <c r="AD303" s="5">
        <f t="shared" si="523"/>
        <v>2.1827546827950732E-2</v>
      </c>
      <c r="AE303" s="5">
        <f t="shared" si="524"/>
        <v>1.3694623695259771E-2</v>
      </c>
      <c r="AF303" s="5">
        <f t="shared" si="525"/>
        <v>4.2960099830049881E-3</v>
      </c>
      <c r="AG303" s="5">
        <f t="shared" si="526"/>
        <v>8.9844025338044317E-4</v>
      </c>
      <c r="AH303" s="5">
        <f t="shared" si="527"/>
        <v>8.3409178351917241E-4</v>
      </c>
      <c r="AI303" s="5">
        <f t="shared" si="528"/>
        <v>1.1836049940260312E-3</v>
      </c>
      <c r="AJ303" s="5">
        <f t="shared" si="529"/>
        <v>8.3978814416121135E-4</v>
      </c>
      <c r="AK303" s="5">
        <f t="shared" si="530"/>
        <v>3.9722944204825404E-4</v>
      </c>
      <c r="AL303" s="5">
        <f t="shared" si="531"/>
        <v>5.018483452366102E-6</v>
      </c>
      <c r="AM303" s="5">
        <f t="shared" si="532"/>
        <v>6.1948082797067183E-3</v>
      </c>
      <c r="AN303" s="5">
        <f t="shared" si="533"/>
        <v>3.8866286222430154E-3</v>
      </c>
      <c r="AO303" s="5">
        <f t="shared" si="534"/>
        <v>1.2192372520004606E-3</v>
      </c>
      <c r="AP303" s="5">
        <f t="shared" si="535"/>
        <v>2.5498353820210319E-4</v>
      </c>
      <c r="AQ303" s="5">
        <f t="shared" si="536"/>
        <v>3.9994228756987769E-5</v>
      </c>
      <c r="AR303" s="5">
        <f t="shared" si="537"/>
        <v>1.0466199607897532E-4</v>
      </c>
      <c r="AS303" s="5">
        <f t="shared" si="538"/>
        <v>1.4851898039463255E-4</v>
      </c>
      <c r="AT303" s="5">
        <f t="shared" si="539"/>
        <v>1.0537677649878244E-4</v>
      </c>
      <c r="AU303" s="5">
        <f t="shared" si="540"/>
        <v>4.9844426150197506E-5</v>
      </c>
      <c r="AV303" s="5">
        <f t="shared" si="541"/>
        <v>1.7682739742028457E-5</v>
      </c>
      <c r="AW303" s="5">
        <f t="shared" si="542"/>
        <v>1.241103830604083E-7</v>
      </c>
      <c r="AX303" s="5">
        <f t="shared" si="543"/>
        <v>1.4651077498847229E-3</v>
      </c>
      <c r="AY303" s="5">
        <f t="shared" si="544"/>
        <v>9.192099994483787E-4</v>
      </c>
      <c r="AZ303" s="5">
        <f t="shared" si="545"/>
        <v>2.8835661512007231E-4</v>
      </c>
      <c r="BA303" s="5">
        <f t="shared" si="546"/>
        <v>6.0305071770617416E-5</v>
      </c>
      <c r="BB303" s="5">
        <f t="shared" si="547"/>
        <v>9.4588648844027399E-6</v>
      </c>
      <c r="BC303" s="5">
        <f t="shared" si="548"/>
        <v>1.1869001697463204E-6</v>
      </c>
      <c r="BD303" s="5">
        <f t="shared" si="549"/>
        <v>1.0944172691461397E-5</v>
      </c>
      <c r="BE303" s="5">
        <f t="shared" si="550"/>
        <v>1.5530158321957946E-5</v>
      </c>
      <c r="BF303" s="5">
        <f t="shared" si="551"/>
        <v>1.1018915010965238E-5</v>
      </c>
      <c r="BG303" s="5">
        <f t="shared" si="552"/>
        <v>5.2120734166290005E-6</v>
      </c>
      <c r="BH303" s="5">
        <f t="shared" si="553"/>
        <v>1.8490279628232912E-6</v>
      </c>
      <c r="BI303" s="5">
        <f t="shared" si="554"/>
        <v>5.2476688396514415E-7</v>
      </c>
      <c r="BJ303" s="8">
        <f t="shared" si="555"/>
        <v>0.5623150280796505</v>
      </c>
      <c r="BK303" s="8">
        <f t="shared" si="556"/>
        <v>0.27341593640410933</v>
      </c>
      <c r="BL303" s="8">
        <f t="shared" si="557"/>
        <v>0.15919300974620737</v>
      </c>
      <c r="BM303" s="8">
        <f t="shared" si="558"/>
        <v>0.33521270212972887</v>
      </c>
      <c r="BN303" s="8">
        <f t="shared" si="559"/>
        <v>0.66410994531685075</v>
      </c>
    </row>
    <row r="304" spans="1:66" x14ac:dyDescent="0.25">
      <c r="A304" t="s">
        <v>340</v>
      </c>
      <c r="B304" t="s">
        <v>365</v>
      </c>
      <c r="C304" t="s">
        <v>353</v>
      </c>
      <c r="D304" s="16"/>
      <c r="E304">
        <f>VLOOKUP(A304,home!$A$2:$E$405,3,FALSE)</f>
        <v>1.3684000000000001</v>
      </c>
      <c r="F304">
        <f>VLOOKUP(B304,home!$B$2:$E$405,3,FALSE)</f>
        <v>1.1538999999999999</v>
      </c>
      <c r="G304">
        <f>VLOOKUP(C304,away!$B$2:$E$405,4,FALSE)</f>
        <v>0.53849999999999998</v>
      </c>
      <c r="H304">
        <f>VLOOKUP(A304,away!$A$2:$E$405,3,FALSE)</f>
        <v>1.1395</v>
      </c>
      <c r="I304">
        <f>VLOOKUP(C304,away!$B$2:$E$405,3,FALSE)</f>
        <v>1.2009000000000001</v>
      </c>
      <c r="J304">
        <f>VLOOKUP(B304,home!$B$2:$E$405,4,FALSE)</f>
        <v>1.3855999999999999</v>
      </c>
      <c r="K304" s="3">
        <f t="shared" si="504"/>
        <v>0.85028975525999995</v>
      </c>
      <c r="L304" s="3">
        <f t="shared" si="505"/>
        <v>1.89609044208</v>
      </c>
      <c r="M304" s="5">
        <f t="shared" si="506"/>
        <v>6.4159686777026187E-2</v>
      </c>
      <c r="N304" s="5">
        <f t="shared" si="507"/>
        <v>5.4554324367195844E-2</v>
      </c>
      <c r="O304" s="5">
        <f t="shared" si="508"/>
        <v>0.1216525688647659</v>
      </c>
      <c r="P304" s="5">
        <f t="shared" si="509"/>
        <v>0.10343993300677208</v>
      </c>
      <c r="Q304" s="5">
        <f t="shared" si="510"/>
        <v>2.3193491557278803E-2</v>
      </c>
      <c r="R304" s="5">
        <f t="shared" si="511"/>
        <v>0.11533213653948085</v>
      </c>
      <c r="S304" s="5">
        <f t="shared" si="512"/>
        <v>4.169214454564954E-2</v>
      </c>
      <c r="T304" s="5">
        <f t="shared" si="513"/>
        <v>4.3976957660219508E-2</v>
      </c>
      <c r="U304" s="5">
        <f t="shared" si="514"/>
        <v>9.8065734151768058E-2</v>
      </c>
      <c r="V304" s="5">
        <f t="shared" si="515"/>
        <v>7.4685745578291184E-3</v>
      </c>
      <c r="W304" s="5">
        <f t="shared" si="516"/>
        <v>6.5737294199544908E-3</v>
      </c>
      <c r="X304" s="5">
        <f t="shared" si="517"/>
        <v>1.2464385521995811E-2</v>
      </c>
      <c r="Y304" s="5">
        <f t="shared" si="518"/>
        <v>1.1816801127328299E-2</v>
      </c>
      <c r="Z304" s="5">
        <f t="shared" si="519"/>
        <v>7.2893387252391723E-2</v>
      </c>
      <c r="AA304" s="5">
        <f t="shared" si="520"/>
        <v>6.1980500406908556E-2</v>
      </c>
      <c r="AB304" s="5">
        <f t="shared" si="521"/>
        <v>2.6350692260941302E-2</v>
      </c>
      <c r="AC304" s="5">
        <f t="shared" si="522"/>
        <v>7.5256451005866918E-4</v>
      </c>
      <c r="AD304" s="5">
        <f t="shared" si="523"/>
        <v>1.3973936949096409E-3</v>
      </c>
      <c r="AE304" s="5">
        <f t="shared" si="524"/>
        <v>2.6495848287410254E-3</v>
      </c>
      <c r="AF304" s="5">
        <f t="shared" si="525"/>
        <v>2.5119262346280169E-3</v>
      </c>
      <c r="AG304" s="5">
        <f t="shared" si="526"/>
        <v>1.5876131082293956E-3</v>
      </c>
      <c r="AH304" s="5">
        <f t="shared" si="527"/>
        <v>3.4553113715024002E-2</v>
      </c>
      <c r="AI304" s="5">
        <f t="shared" si="528"/>
        <v>2.9380158604218706E-2</v>
      </c>
      <c r="AJ304" s="5">
        <f t="shared" si="529"/>
        <v>1.2490823934540552E-2</v>
      </c>
      <c r="AK304" s="5">
        <f t="shared" si="530"/>
        <v>3.5402732087654125E-3</v>
      </c>
      <c r="AL304" s="5">
        <f t="shared" si="531"/>
        <v>4.8532171158676725E-5</v>
      </c>
      <c r="AM304" s="5">
        <f t="shared" si="532"/>
        <v>2.3763790856931724E-4</v>
      </c>
      <c r="AN304" s="5">
        <f t="shared" si="533"/>
        <v>4.5058296711416327E-4</v>
      </c>
      <c r="AO304" s="5">
        <f t="shared" si="534"/>
        <v>4.2717302865460612E-4</v>
      </c>
      <c r="AP304" s="5">
        <f t="shared" si="535"/>
        <v>2.6998623224878823E-4</v>
      </c>
      <c r="AQ304" s="5">
        <f t="shared" si="536"/>
        <v>1.2797957861502958E-4</v>
      </c>
      <c r="AR304" s="5">
        <f t="shared" si="537"/>
        <v>1.3103165731832079E-2</v>
      </c>
      <c r="AS304" s="5">
        <f t="shared" si="538"/>
        <v>1.1141487583250717E-2</v>
      </c>
      <c r="AT304" s="5">
        <f t="shared" si="539"/>
        <v>4.7367463751972899E-3</v>
      </c>
      <c r="AU304" s="5">
        <f t="shared" si="540"/>
        <v>1.3425356386983988E-3</v>
      </c>
      <c r="AV304" s="5">
        <f t="shared" si="541"/>
        <v>2.8538607491417225E-4</v>
      </c>
      <c r="AW304" s="5">
        <f t="shared" si="542"/>
        <v>2.1734678241067073E-6</v>
      </c>
      <c r="AX304" s="5">
        <f t="shared" si="543"/>
        <v>3.3676846519650486E-5</v>
      </c>
      <c r="AY304" s="5">
        <f t="shared" si="544"/>
        <v>6.3854346805304393E-5</v>
      </c>
      <c r="AZ304" s="5">
        <f t="shared" si="545"/>
        <v>6.0536808331399636E-5</v>
      </c>
      <c r="BA304" s="5">
        <f t="shared" si="546"/>
        <v>3.8261087890398591E-5</v>
      </c>
      <c r="BB304" s="5">
        <f t="shared" si="547"/>
        <v>1.8136620763141893E-5</v>
      </c>
      <c r="BC304" s="5">
        <f t="shared" si="548"/>
        <v>6.8777346561246068E-6</v>
      </c>
      <c r="BD304" s="5">
        <f t="shared" si="549"/>
        <v>4.1407978841861669E-3</v>
      </c>
      <c r="BE304" s="5">
        <f t="shared" si="550"/>
        <v>3.520878019525781E-3</v>
      </c>
      <c r="BF304" s="5">
        <f t="shared" si="551"/>
        <v>1.4968832547614449E-3</v>
      </c>
      <c r="BG304" s="5">
        <f t="shared" si="552"/>
        <v>4.2426149878130038E-4</v>
      </c>
      <c r="BH304" s="5">
        <f t="shared" si="553"/>
        <v>9.0186301491248152E-5</v>
      </c>
      <c r="BI304" s="5">
        <f t="shared" si="554"/>
        <v>1.5336897644559598E-5</v>
      </c>
      <c r="BJ304" s="8">
        <f t="shared" si="555"/>
        <v>0.16246091068064875</v>
      </c>
      <c r="BK304" s="8">
        <f t="shared" si="556"/>
        <v>0.21762528991529961</v>
      </c>
      <c r="BL304" s="8">
        <f t="shared" si="557"/>
        <v>0.54364366694669652</v>
      </c>
      <c r="BM304" s="8">
        <f t="shared" si="558"/>
        <v>0.51422943280353572</v>
      </c>
      <c r="BN304" s="8">
        <f t="shared" si="559"/>
        <v>0.48233214111251965</v>
      </c>
    </row>
    <row r="305" spans="1:66" x14ac:dyDescent="0.25">
      <c r="A305" t="s">
        <v>340</v>
      </c>
      <c r="B305" t="s">
        <v>354</v>
      </c>
      <c r="C305" t="s">
        <v>418</v>
      </c>
      <c r="D305" s="16"/>
      <c r="E305">
        <f>VLOOKUP(A305,home!$A$2:$E$405,3,FALSE)</f>
        <v>1.3684000000000001</v>
      </c>
      <c r="F305">
        <f>VLOOKUP(B305,home!$B$2:$E$405,3,FALSE)</f>
        <v>1.6922999999999999</v>
      </c>
      <c r="G305">
        <f>VLOOKUP(C305,away!$B$2:$E$405,4,FALSE)</f>
        <v>0.65390000000000004</v>
      </c>
      <c r="H305">
        <f>VLOOKUP(A305,away!$A$2:$E$405,3,FALSE)</f>
        <v>1.1395</v>
      </c>
      <c r="I305">
        <f>VLOOKUP(C305,away!$B$2:$E$405,3,FALSE)</f>
        <v>1.1547000000000001</v>
      </c>
      <c r="J305">
        <f>VLOOKUP(B305,home!$B$2:$E$405,4,FALSE)</f>
        <v>0.92379999999999995</v>
      </c>
      <c r="K305" s="3">
        <f t="shared" si="504"/>
        <v>1.5142645569480002</v>
      </c>
      <c r="L305" s="3">
        <f t="shared" si="505"/>
        <v>1.2155181644699999</v>
      </c>
      <c r="M305" s="5">
        <f t="shared" si="506"/>
        <v>6.5233461962517905E-2</v>
      </c>
      <c r="N305" s="5">
        <f t="shared" si="507"/>
        <v>9.8780719376856396E-2</v>
      </c>
      <c r="O305" s="5">
        <f t="shared" si="508"/>
        <v>7.9292457946703337E-2</v>
      </c>
      <c r="P305" s="5">
        <f t="shared" si="509"/>
        <v>0.12006975870198267</v>
      </c>
      <c r="Q305" s="5">
        <f t="shared" si="510"/>
        <v>7.4790071131100117E-2</v>
      </c>
      <c r="R305" s="5">
        <f t="shared" si="511"/>
        <v>4.8190711469845764E-2</v>
      </c>
      <c r="S305" s="5">
        <f t="shared" si="512"/>
        <v>5.5250581990558684E-2</v>
      </c>
      <c r="T305" s="5">
        <f t="shared" si="513"/>
        <v>9.0908689981855556E-2</v>
      </c>
      <c r="U305" s="5">
        <f t="shared" si="514"/>
        <v>7.2973486352894912E-2</v>
      </c>
      <c r="V305" s="5">
        <f t="shared" si="515"/>
        <v>1.1299456594773463E-2</v>
      </c>
      <c r="W305" s="5">
        <f t="shared" si="516"/>
        <v>3.7750651308481584E-2</v>
      </c>
      <c r="X305" s="5">
        <f t="shared" si="517"/>
        <v>4.5886602386032545E-2</v>
      </c>
      <c r="Y305" s="5">
        <f t="shared" si="518"/>
        <v>2.7887999353017508E-2</v>
      </c>
      <c r="Z305" s="5">
        <f t="shared" si="519"/>
        <v>1.9525561716776767E-2</v>
      </c>
      <c r="AA305" s="5">
        <f t="shared" si="520"/>
        <v>2.9566866062215803E-2</v>
      </c>
      <c r="AB305" s="5">
        <f t="shared" si="521"/>
        <v>2.2386028669021042E-2</v>
      </c>
      <c r="AC305" s="5">
        <f t="shared" si="522"/>
        <v>1.2998725902910911E-3</v>
      </c>
      <c r="AD305" s="5">
        <f t="shared" si="523"/>
        <v>1.4291118319534071E-2</v>
      </c>
      <c r="AE305" s="5">
        <f t="shared" si="524"/>
        <v>1.7371113907983647E-2</v>
      </c>
      <c r="AF305" s="5">
        <f t="shared" si="525"/>
        <v>1.0557452246115788E-2</v>
      </c>
      <c r="AG305" s="5">
        <f t="shared" si="526"/>
        <v>4.2775916585594473E-3</v>
      </c>
      <c r="AH305" s="5">
        <f t="shared" si="527"/>
        <v>5.9334187345555511E-3</v>
      </c>
      <c r="AI305" s="5">
        <f t="shared" si="528"/>
        <v>8.984765691268725E-3</v>
      </c>
      <c r="AJ305" s="5">
        <f t="shared" si="529"/>
        <v>6.8026561193853165E-3</v>
      </c>
      <c r="AK305" s="5">
        <f t="shared" si="530"/>
        <v>3.4336736848968701E-3</v>
      </c>
      <c r="AL305" s="5">
        <f t="shared" si="531"/>
        <v>9.5702655394405304E-5</v>
      </c>
      <c r="AM305" s="5">
        <f t="shared" si="532"/>
        <v>4.3281067900841422E-3</v>
      </c>
      <c r="AN305" s="5">
        <f t="shared" si="533"/>
        <v>5.2608924211132203E-3</v>
      </c>
      <c r="AO305" s="5">
        <f t="shared" si="534"/>
        <v>3.1973551495928384E-3</v>
      </c>
      <c r="AP305" s="5">
        <f t="shared" si="535"/>
        <v>1.2954810875305963E-3</v>
      </c>
      <c r="AQ305" s="5">
        <f t="shared" si="536"/>
        <v>3.9367019840519764E-4</v>
      </c>
      <c r="AR305" s="5">
        <f t="shared" si="537"/>
        <v>1.4424356498517748E-3</v>
      </c>
      <c r="AS305" s="5">
        <f t="shared" si="538"/>
        <v>2.1842291802487983E-3</v>
      </c>
      <c r="AT305" s="5">
        <f t="shared" si="539"/>
        <v>1.6537504159511705E-3</v>
      </c>
      <c r="AU305" s="5">
        <f t="shared" si="540"/>
        <v>8.3473854697095693E-4</v>
      </c>
      <c r="AV305" s="5">
        <f t="shared" si="541"/>
        <v>3.1600374899909823E-4</v>
      </c>
      <c r="AW305" s="5">
        <f t="shared" si="542"/>
        <v>4.8931068310666586E-6</v>
      </c>
      <c r="AX305" s="5">
        <f t="shared" si="543"/>
        <v>1.0923164518183992E-3</v>
      </c>
      <c r="AY305" s="5">
        <f t="shared" si="544"/>
        <v>1.3277304885346839E-3</v>
      </c>
      <c r="AZ305" s="5">
        <f t="shared" si="545"/>
        <v>8.0694026316726784E-4</v>
      </c>
      <c r="BA305" s="5">
        <f t="shared" si="546"/>
        <v>3.2695018250733867E-4</v>
      </c>
      <c r="BB305" s="5">
        <f t="shared" si="547"/>
        <v>9.9353471428612994E-5</v>
      </c>
      <c r="BC305" s="5">
        <f t="shared" si="548"/>
        <v>2.4153189844926049E-5</v>
      </c>
      <c r="BD305" s="5">
        <f t="shared" si="549"/>
        <v>2.9221778891232013E-4</v>
      </c>
      <c r="BE305" s="5">
        <f t="shared" si="550"/>
        <v>4.4249504065963863E-4</v>
      </c>
      <c r="BF305" s="5">
        <f t="shared" si="551"/>
        <v>3.3502727834807761E-4</v>
      </c>
      <c r="BG305" s="5">
        <f t="shared" si="552"/>
        <v>1.6910664440441538E-4</v>
      </c>
      <c r="BH305" s="5">
        <f t="shared" si="553"/>
        <v>6.4018049491503746E-5</v>
      </c>
      <c r="BI305" s="5">
        <f t="shared" si="554"/>
        <v>1.9388052669985413E-5</v>
      </c>
      <c r="BJ305" s="8">
        <f t="shared" si="555"/>
        <v>0.4406549593635638</v>
      </c>
      <c r="BK305" s="8">
        <f t="shared" si="556"/>
        <v>0.25457656498405284</v>
      </c>
      <c r="BL305" s="8">
        <f t="shared" si="557"/>
        <v>0.28531747512729499</v>
      </c>
      <c r="BM305" s="8">
        <f t="shared" si="558"/>
        <v>0.51239454322097888</v>
      </c>
      <c r="BN305" s="8">
        <f t="shared" si="559"/>
        <v>0.48635718058900623</v>
      </c>
    </row>
    <row r="306" spans="1:66" x14ac:dyDescent="0.25">
      <c r="A306" t="s">
        <v>340</v>
      </c>
      <c r="B306" t="s">
        <v>415</v>
      </c>
      <c r="C306" t="s">
        <v>430</v>
      </c>
      <c r="D306" s="16"/>
      <c r="E306">
        <f>VLOOKUP(A306,home!$A$2:$E$405,3,FALSE)</f>
        <v>1.3684000000000001</v>
      </c>
      <c r="F306">
        <f>VLOOKUP(B306,home!$B$2:$E$405,3,FALSE)</f>
        <v>1.0385</v>
      </c>
      <c r="G306">
        <f>VLOOKUP(C306,away!$B$2:$E$405,4,FALSE)</f>
        <v>0.85160000000000002</v>
      </c>
      <c r="H306">
        <f>VLOOKUP(A306,away!$A$2:$E$405,3,FALSE)</f>
        <v>1.1395</v>
      </c>
      <c r="I306">
        <f>VLOOKUP(C306,away!$B$2:$E$405,3,FALSE)</f>
        <v>1.105</v>
      </c>
      <c r="J306">
        <f>VLOOKUP(B306,home!$B$2:$E$405,4,FALSE)</f>
        <v>0.5081</v>
      </c>
      <c r="K306" s="3">
        <f t="shared" si="504"/>
        <v>1.2101946234400001</v>
      </c>
      <c r="L306" s="3">
        <f t="shared" si="505"/>
        <v>0.63977284474999996</v>
      </c>
      <c r="M306" s="5">
        <f t="shared" si="506"/>
        <v>0.15724228160645148</v>
      </c>
      <c r="N306" s="5">
        <f t="shared" si="507"/>
        <v>0.19029376377756602</v>
      </c>
      <c r="O306" s="5">
        <f t="shared" si="508"/>
        <v>0.10059934181834006</v>
      </c>
      <c r="P306" s="5">
        <f t="shared" si="509"/>
        <v>0.1217447825901579</v>
      </c>
      <c r="Q306" s="5">
        <f t="shared" si="510"/>
        <v>0.11514624489888593</v>
      </c>
      <c r="R306" s="5">
        <f t="shared" si="511"/>
        <v>3.2180363547548517E-2</v>
      </c>
      <c r="S306" s="5">
        <f t="shared" si="512"/>
        <v>2.3565214038646799E-2</v>
      </c>
      <c r="T306" s="5">
        <f t="shared" si="513"/>
        <v>7.3667440661240424E-2</v>
      </c>
      <c r="U306" s="5">
        <f t="shared" si="514"/>
        <v>3.8944502945587788E-2</v>
      </c>
      <c r="V306" s="5">
        <f t="shared" si="515"/>
        <v>2.0272620983472181E-3</v>
      </c>
      <c r="W306" s="5">
        <f t="shared" si="516"/>
        <v>4.6449788828645755E-2</v>
      </c>
      <c r="X306" s="5">
        <f t="shared" si="517"/>
        <v>2.9717313536939464E-2</v>
      </c>
      <c r="Y306" s="5">
        <f t="shared" si="518"/>
        <v>9.5061651099277202E-3</v>
      </c>
      <c r="Z306" s="5">
        <f t="shared" si="519"/>
        <v>6.8627075773014402E-3</v>
      </c>
      <c r="AA306" s="5">
        <f t="shared" si="520"/>
        <v>8.3052118122911526E-3</v>
      </c>
      <c r="AB306" s="5">
        <f t="shared" si="521"/>
        <v>5.0254613408825671E-3</v>
      </c>
      <c r="AC306" s="5">
        <f t="shared" si="522"/>
        <v>9.8100436510719253E-5</v>
      </c>
      <c r="AD306" s="5">
        <f t="shared" si="523"/>
        <v>1.4053321175087617E-2</v>
      </c>
      <c r="AE306" s="5">
        <f t="shared" si="524"/>
        <v>8.9909332663712163E-3</v>
      </c>
      <c r="AF306" s="5">
        <f t="shared" si="525"/>
        <v>2.8760774763918607E-3</v>
      </c>
      <c r="AG306" s="5">
        <f t="shared" si="526"/>
        <v>6.1334542293087397E-4</v>
      </c>
      <c r="AH306" s="5">
        <f t="shared" si="527"/>
        <v>1.0976434873543803E-3</v>
      </c>
      <c r="AI306" s="5">
        <f t="shared" si="528"/>
        <v>1.3283622468502029E-3</v>
      </c>
      <c r="AJ306" s="5">
        <f t="shared" si="529"/>
        <v>8.0378842455939702E-4</v>
      </c>
      <c r="AK306" s="5">
        <f t="shared" si="530"/>
        <v>3.242468099283634E-4</v>
      </c>
      <c r="AL306" s="5">
        <f t="shared" si="531"/>
        <v>3.0381691725610479E-6</v>
      </c>
      <c r="AM306" s="5">
        <f t="shared" si="532"/>
        <v>3.4014507455133059E-3</v>
      </c>
      <c r="AN306" s="5">
        <f t="shared" si="533"/>
        <v>2.1761558197340562E-3</v>
      </c>
      <c r="AO306" s="5">
        <f t="shared" si="534"/>
        <v>6.9612269970526245E-4</v>
      </c>
      <c r="AP306" s="5">
        <f t="shared" si="535"/>
        <v>1.4845346662849528E-4</v>
      </c>
      <c r="AQ306" s="5">
        <f t="shared" si="536"/>
        <v>2.3744124164477895E-5</v>
      </c>
      <c r="AR306" s="5">
        <f t="shared" si="537"/>
        <v>1.4044849928520454E-4</v>
      </c>
      <c r="AS306" s="5">
        <f t="shared" si="538"/>
        <v>1.6997001870517123E-4</v>
      </c>
      <c r="AT306" s="5">
        <f t="shared" si="539"/>
        <v>1.0284840139149726E-4</v>
      </c>
      <c r="AU306" s="5">
        <f t="shared" si="540"/>
        <v>4.1488860797796324E-5</v>
      </c>
      <c r="AV306" s="5">
        <f t="shared" si="541"/>
        <v>1.2552399067535925E-5</v>
      </c>
      <c r="AW306" s="5">
        <f t="shared" si="542"/>
        <v>6.534170665497611E-8</v>
      </c>
      <c r="AX306" s="5">
        <f t="shared" si="543"/>
        <v>6.860695673526966E-4</v>
      </c>
      <c r="AY306" s="5">
        <f t="shared" si="544"/>
        <v>4.3892867880163642E-4</v>
      </c>
      <c r="AZ306" s="5">
        <f t="shared" si="545"/>
        <v>1.4040732473964094E-4</v>
      </c>
      <c r="BA306" s="5">
        <f t="shared" si="546"/>
        <v>2.9942931190805717E-5</v>
      </c>
      <c r="BB306" s="5">
        <f t="shared" si="547"/>
        <v>4.7891685670238175E-6</v>
      </c>
      <c r="BC306" s="5">
        <f t="shared" si="548"/>
        <v>6.1279599962242191E-7</v>
      </c>
      <c r="BD306" s="5">
        <f t="shared" si="549"/>
        <v>1.4975855988093935E-5</v>
      </c>
      <c r="BE306" s="5">
        <f t="shared" si="550"/>
        <v>1.8123700398203013E-5</v>
      </c>
      <c r="BF306" s="5">
        <f t="shared" si="551"/>
        <v>1.0966602389371339E-5</v>
      </c>
      <c r="BG306" s="5">
        <f t="shared" si="552"/>
        <v>4.4239077496738166E-6</v>
      </c>
      <c r="BH306" s="5">
        <f t="shared" si="553"/>
        <v>1.3384473433124506E-6</v>
      </c>
      <c r="BI306" s="5">
        <f t="shared" si="554"/>
        <v>3.2395635572685582E-7</v>
      </c>
      <c r="BJ306" s="8">
        <f t="shared" si="555"/>
        <v>0.4990610714763839</v>
      </c>
      <c r="BK306" s="8">
        <f t="shared" si="556"/>
        <v>0.30511960761808832</v>
      </c>
      <c r="BL306" s="8">
        <f t="shared" si="557"/>
        <v>0.18912638308281401</v>
      </c>
      <c r="BM306" s="8">
        <f t="shared" si="558"/>
        <v>0.28252412817854278</v>
      </c>
      <c r="BN306" s="8">
        <f t="shared" si="559"/>
        <v>0.71720677823894985</v>
      </c>
    </row>
    <row r="307" spans="1:66" x14ac:dyDescent="0.25">
      <c r="A307" t="s">
        <v>342</v>
      </c>
      <c r="B307" t="s">
        <v>420</v>
      </c>
      <c r="C307" t="s">
        <v>519</v>
      </c>
      <c r="D307" s="16"/>
      <c r="E307">
        <f>VLOOKUP(A307,home!$A$2:$E$405,3,FALSE)</f>
        <v>1.1741999999999999</v>
      </c>
      <c r="F307">
        <f>VLOOKUP(B307,home!$B$2:$E$405,3,FALSE)</f>
        <v>0.93679999999999997</v>
      </c>
      <c r="G307" t="e">
        <f>VLOOKUP(C307,away!$B$2:$E$405,4,FALSE)</f>
        <v>#N/A</v>
      </c>
      <c r="H307">
        <f>VLOOKUP(A307,away!$A$2:$E$405,3,FALSE)</f>
        <v>0.85970000000000002</v>
      </c>
      <c r="I307" t="e">
        <f>VLOOKUP(C307,away!$B$2:$E$405,3,FALSE)</f>
        <v>#N/A</v>
      </c>
      <c r="J307">
        <f>VLOOKUP(B307,home!$B$2:$E$405,4,FALSE)</f>
        <v>0.58160000000000001</v>
      </c>
      <c r="K307" s="3" t="e">
        <f t="shared" si="504"/>
        <v>#N/A</v>
      </c>
      <c r="L307" s="3" t="e">
        <f t="shared" si="505"/>
        <v>#N/A</v>
      </c>
      <c r="M307" s="5" t="e">
        <f t="shared" si="506"/>
        <v>#N/A</v>
      </c>
      <c r="N307" s="5" t="e">
        <f t="shared" si="507"/>
        <v>#N/A</v>
      </c>
      <c r="O307" s="5" t="e">
        <f t="shared" si="508"/>
        <v>#N/A</v>
      </c>
      <c r="P307" s="5" t="e">
        <f t="shared" si="509"/>
        <v>#N/A</v>
      </c>
      <c r="Q307" s="5" t="e">
        <f t="shared" si="510"/>
        <v>#N/A</v>
      </c>
      <c r="R307" s="5" t="e">
        <f t="shared" si="511"/>
        <v>#N/A</v>
      </c>
      <c r="S307" s="5" t="e">
        <f t="shared" si="512"/>
        <v>#N/A</v>
      </c>
      <c r="T307" s="5" t="e">
        <f t="shared" si="513"/>
        <v>#N/A</v>
      </c>
      <c r="U307" s="5" t="e">
        <f t="shared" si="514"/>
        <v>#N/A</v>
      </c>
      <c r="V307" s="5" t="e">
        <f t="shared" si="515"/>
        <v>#N/A</v>
      </c>
      <c r="W307" s="5" t="e">
        <f t="shared" si="516"/>
        <v>#N/A</v>
      </c>
      <c r="X307" s="5" t="e">
        <f t="shared" si="517"/>
        <v>#N/A</v>
      </c>
      <c r="Y307" s="5" t="e">
        <f t="shared" si="518"/>
        <v>#N/A</v>
      </c>
      <c r="Z307" s="5" t="e">
        <f t="shared" si="519"/>
        <v>#N/A</v>
      </c>
      <c r="AA307" s="5" t="e">
        <f t="shared" si="520"/>
        <v>#N/A</v>
      </c>
      <c r="AB307" s="5" t="e">
        <f t="shared" si="521"/>
        <v>#N/A</v>
      </c>
      <c r="AC307" s="5" t="e">
        <f t="shared" si="522"/>
        <v>#N/A</v>
      </c>
      <c r="AD307" s="5" t="e">
        <f t="shared" si="523"/>
        <v>#N/A</v>
      </c>
      <c r="AE307" s="5" t="e">
        <f t="shared" si="524"/>
        <v>#N/A</v>
      </c>
      <c r="AF307" s="5" t="e">
        <f t="shared" si="525"/>
        <v>#N/A</v>
      </c>
      <c r="AG307" s="5" t="e">
        <f t="shared" si="526"/>
        <v>#N/A</v>
      </c>
      <c r="AH307" s="5" t="e">
        <f t="shared" si="527"/>
        <v>#N/A</v>
      </c>
      <c r="AI307" s="5" t="e">
        <f t="shared" si="528"/>
        <v>#N/A</v>
      </c>
      <c r="AJ307" s="5" t="e">
        <f t="shared" si="529"/>
        <v>#N/A</v>
      </c>
      <c r="AK307" s="5" t="e">
        <f t="shared" si="530"/>
        <v>#N/A</v>
      </c>
      <c r="AL307" s="5" t="e">
        <f t="shared" si="531"/>
        <v>#N/A</v>
      </c>
      <c r="AM307" s="5" t="e">
        <f t="shared" si="532"/>
        <v>#N/A</v>
      </c>
      <c r="AN307" s="5" t="e">
        <f t="shared" si="533"/>
        <v>#N/A</v>
      </c>
      <c r="AO307" s="5" t="e">
        <f t="shared" si="534"/>
        <v>#N/A</v>
      </c>
      <c r="AP307" s="5" t="e">
        <f t="shared" si="535"/>
        <v>#N/A</v>
      </c>
      <c r="AQ307" s="5" t="e">
        <f t="shared" si="536"/>
        <v>#N/A</v>
      </c>
      <c r="AR307" s="5" t="e">
        <f t="shared" si="537"/>
        <v>#N/A</v>
      </c>
      <c r="AS307" s="5" t="e">
        <f t="shared" si="538"/>
        <v>#N/A</v>
      </c>
      <c r="AT307" s="5" t="e">
        <f t="shared" si="539"/>
        <v>#N/A</v>
      </c>
      <c r="AU307" s="5" t="e">
        <f t="shared" si="540"/>
        <v>#N/A</v>
      </c>
      <c r="AV307" s="5" t="e">
        <f t="shared" si="541"/>
        <v>#N/A</v>
      </c>
      <c r="AW307" s="5" t="e">
        <f t="shared" si="542"/>
        <v>#N/A</v>
      </c>
      <c r="AX307" s="5" t="e">
        <f t="shared" si="543"/>
        <v>#N/A</v>
      </c>
      <c r="AY307" s="5" t="e">
        <f t="shared" si="544"/>
        <v>#N/A</v>
      </c>
      <c r="AZ307" s="5" t="e">
        <f t="shared" si="545"/>
        <v>#N/A</v>
      </c>
      <c r="BA307" s="5" t="e">
        <f t="shared" si="546"/>
        <v>#N/A</v>
      </c>
      <c r="BB307" s="5" t="e">
        <f t="shared" si="547"/>
        <v>#N/A</v>
      </c>
      <c r="BC307" s="5" t="e">
        <f t="shared" si="548"/>
        <v>#N/A</v>
      </c>
      <c r="BD307" s="5" t="e">
        <f t="shared" si="549"/>
        <v>#N/A</v>
      </c>
      <c r="BE307" s="5" t="e">
        <f t="shared" si="550"/>
        <v>#N/A</v>
      </c>
      <c r="BF307" s="5" t="e">
        <f t="shared" si="551"/>
        <v>#N/A</v>
      </c>
      <c r="BG307" s="5" t="e">
        <f t="shared" si="552"/>
        <v>#N/A</v>
      </c>
      <c r="BH307" s="5" t="e">
        <f t="shared" si="553"/>
        <v>#N/A</v>
      </c>
      <c r="BI307" s="5" t="e">
        <f t="shared" si="554"/>
        <v>#N/A</v>
      </c>
      <c r="BJ307" s="8" t="e">
        <f t="shared" si="555"/>
        <v>#N/A</v>
      </c>
      <c r="BK307" s="8" t="e">
        <f t="shared" si="556"/>
        <v>#N/A</v>
      </c>
      <c r="BL307" s="8" t="e">
        <f t="shared" si="557"/>
        <v>#N/A</v>
      </c>
      <c r="BM307" s="8" t="e">
        <f t="shared" si="558"/>
        <v>#N/A</v>
      </c>
      <c r="BN307" s="8" t="e">
        <f t="shared" si="559"/>
        <v>#N/A</v>
      </c>
    </row>
    <row r="308" spans="1:66" x14ac:dyDescent="0.25">
      <c r="A308" t="s">
        <v>342</v>
      </c>
      <c r="B308" t="s">
        <v>406</v>
      </c>
      <c r="C308" t="s">
        <v>398</v>
      </c>
      <c r="D308" s="16"/>
      <c r="E308">
        <f>VLOOKUP(A308,home!$A$2:$E$405,3,FALSE)</f>
        <v>1.1741999999999999</v>
      </c>
      <c r="F308">
        <f>VLOOKUP(B308,home!$B$2:$E$405,3,FALSE)</f>
        <v>1.0646</v>
      </c>
      <c r="G308">
        <f>VLOOKUP(C308,away!$B$2:$E$405,4,FALSE)</f>
        <v>1.5754999999999999</v>
      </c>
      <c r="H308">
        <f>VLOOKUP(A308,away!$A$2:$E$405,3,FALSE)</f>
        <v>0.85970000000000002</v>
      </c>
      <c r="I308">
        <f>VLOOKUP(C308,away!$B$2:$E$405,3,FALSE)</f>
        <v>0.98870000000000002</v>
      </c>
      <c r="J308">
        <f>VLOOKUP(B308,home!$B$2:$E$405,4,FALSE)</f>
        <v>1.2214</v>
      </c>
      <c r="K308" s="3">
        <f t="shared" si="504"/>
        <v>1.9694590056599997</v>
      </c>
      <c r="L308" s="3">
        <f t="shared" si="505"/>
        <v>1.0381721553460002</v>
      </c>
      <c r="M308" s="5">
        <f t="shared" si="506"/>
        <v>4.9408581218074198E-2</v>
      </c>
      <c r="N308" s="5">
        <f t="shared" si="507"/>
        <v>9.7308175236819741E-2</v>
      </c>
      <c r="O308" s="5">
        <f t="shared" si="508"/>
        <v>5.1294613255755996E-2</v>
      </c>
      <c r="P308" s="5">
        <f t="shared" si="509"/>
        <v>0.10102263801839544</v>
      </c>
      <c r="Q308" s="5">
        <f t="shared" si="510"/>
        <v>9.5822231022248031E-2</v>
      </c>
      <c r="R308" s="5">
        <f t="shared" si="511"/>
        <v>2.6626319600683849E-2</v>
      </c>
      <c r="S308" s="5">
        <f t="shared" si="512"/>
        <v>5.1638668529822331E-2</v>
      </c>
      <c r="T308" s="5">
        <f t="shared" si="513"/>
        <v>9.9479972110429596E-2</v>
      </c>
      <c r="U308" s="5">
        <f t="shared" si="514"/>
        <v>5.2439444925148175E-2</v>
      </c>
      <c r="V308" s="5">
        <f t="shared" si="515"/>
        <v>1.173137312955452E-2</v>
      </c>
      <c r="W308" s="5">
        <f t="shared" si="516"/>
        <v>6.290598527639979E-2</v>
      </c>
      <c r="X308" s="5">
        <f t="shared" si="517"/>
        <v>6.5307242318563719E-2</v>
      </c>
      <c r="Y308" s="5">
        <f t="shared" si="518"/>
        <v>3.3900080258783397E-2</v>
      </c>
      <c r="Z308" s="5">
        <f t="shared" si="519"/>
        <v>9.2142345362578038E-3</v>
      </c>
      <c r="AA308" s="5">
        <f t="shared" si="520"/>
        <v>1.8147057187696321E-2</v>
      </c>
      <c r="AB308" s="5">
        <f t="shared" si="521"/>
        <v>1.7869942602267777E-2</v>
      </c>
      <c r="AC308" s="5">
        <f t="shared" si="522"/>
        <v>1.4991503397644888E-3</v>
      </c>
      <c r="AD308" s="5">
        <f t="shared" si="523"/>
        <v>3.0972689803130216E-2</v>
      </c>
      <c r="AE308" s="5">
        <f t="shared" si="524"/>
        <v>3.2154984129778776E-2</v>
      </c>
      <c r="AF308" s="5">
        <f t="shared" si="525"/>
        <v>1.669120458956443E-2</v>
      </c>
      <c r="AG308" s="5">
        <f t="shared" si="526"/>
        <v>5.776114614689719E-3</v>
      </c>
      <c r="AH308" s="5">
        <f t="shared" si="527"/>
        <v>2.3914904320925783E-3</v>
      </c>
      <c r="AI308" s="5">
        <f t="shared" si="528"/>
        <v>4.7099423684344522E-3</v>
      </c>
      <c r="AJ308" s="5">
        <f t="shared" si="529"/>
        <v>4.6380192068264112E-3</v>
      </c>
      <c r="AK308" s="5">
        <f t="shared" si="530"/>
        <v>3.0447962317694411E-3</v>
      </c>
      <c r="AL308" s="5">
        <f t="shared" si="531"/>
        <v>1.2260876015908031E-4</v>
      </c>
      <c r="AM308" s="5">
        <f t="shared" si="532"/>
        <v>1.2199888572457686E-2</v>
      </c>
      <c r="AN308" s="5">
        <f t="shared" si="533"/>
        <v>1.2665584614249433E-2</v>
      </c>
      <c r="AO308" s="5">
        <f t="shared" si="534"/>
        <v>6.5745286388462351E-3</v>
      </c>
      <c r="AP308" s="5">
        <f t="shared" si="535"/>
        <v>2.2751641891250005E-3</v>
      </c>
      <c r="AQ308" s="5">
        <f t="shared" si="536"/>
        <v>5.9050302749748393E-4</v>
      </c>
      <c r="AR308" s="5">
        <f t="shared" si="537"/>
        <v>4.9655575527497806E-4</v>
      </c>
      <c r="AS308" s="5">
        <f t="shared" si="538"/>
        <v>9.7794620403860821E-4</v>
      </c>
      <c r="AT308" s="5">
        <f t="shared" si="539"/>
        <v>9.6301247929742452E-4</v>
      </c>
      <c r="AU308" s="5">
        <f t="shared" si="540"/>
        <v>6.3220453330509218E-4</v>
      </c>
      <c r="AV308" s="5">
        <f t="shared" si="541"/>
        <v>3.1127522788419764E-4</v>
      </c>
      <c r="AW308" s="5">
        <f t="shared" si="542"/>
        <v>6.9636241373436238E-6</v>
      </c>
      <c r="AX308" s="5">
        <f t="shared" si="543"/>
        <v>4.0045300695125529E-3</v>
      </c>
      <c r="AY308" s="5">
        <f t="shared" si="544"/>
        <v>4.1573916134137147E-3</v>
      </c>
      <c r="AZ308" s="5">
        <f t="shared" si="545"/>
        <v>2.1580441059575505E-3</v>
      </c>
      <c r="BA308" s="5">
        <f t="shared" si="546"/>
        <v>7.4680710027122746E-4</v>
      </c>
      <c r="BB308" s="5">
        <f t="shared" si="547"/>
        <v>1.9382858422906912E-4</v>
      </c>
      <c r="BC308" s="5">
        <f t="shared" si="548"/>
        <v>4.0245487811351295E-5</v>
      </c>
      <c r="BD308" s="5">
        <f t="shared" si="549"/>
        <v>8.5918393117214128E-5</v>
      </c>
      <c r="BE308" s="5">
        <f t="shared" si="550"/>
        <v>1.692127530765335E-4</v>
      </c>
      <c r="BF308" s="5">
        <f t="shared" si="551"/>
        <v>1.666287902095504E-4</v>
      </c>
      <c r="BG308" s="5">
        <f t="shared" si="552"/>
        <v>1.0938952382680992E-4</v>
      </c>
      <c r="BH308" s="5">
        <f t="shared" si="553"/>
        <v>5.3859545706392455E-5</v>
      </c>
      <c r="BI308" s="5">
        <f t="shared" si="554"/>
        <v>2.1214833466442195E-5</v>
      </c>
      <c r="BJ308" s="8">
        <f t="shared" si="555"/>
        <v>0.58592519536377863</v>
      </c>
      <c r="BK308" s="8">
        <f t="shared" si="556"/>
        <v>0.21958041160918376</v>
      </c>
      <c r="BL308" s="8">
        <f t="shared" si="557"/>
        <v>0.18514884384987826</v>
      </c>
      <c r="BM308" s="8">
        <f t="shared" si="558"/>
        <v>0.57423569901784477</v>
      </c>
      <c r="BN308" s="8">
        <f t="shared" si="559"/>
        <v>0.42148255835197723</v>
      </c>
    </row>
    <row r="309" spans="1:66" x14ac:dyDescent="0.25">
      <c r="A309" t="s">
        <v>342</v>
      </c>
      <c r="B309" t="s">
        <v>384</v>
      </c>
      <c r="C309" t="s">
        <v>426</v>
      </c>
      <c r="D309" s="16"/>
      <c r="E309">
        <f>VLOOKUP(A309,home!$A$2:$E$405,3,FALSE)</f>
        <v>1.1741999999999999</v>
      </c>
      <c r="F309">
        <f>VLOOKUP(B309,home!$B$2:$E$405,3,FALSE)</f>
        <v>0.89419999999999999</v>
      </c>
      <c r="G309">
        <f>VLOOKUP(C309,away!$B$2:$E$405,4,FALSE)</f>
        <v>0.89219999999999999</v>
      </c>
      <c r="H309">
        <f>VLOOKUP(A309,away!$A$2:$E$405,3,FALSE)</f>
        <v>0.85970000000000002</v>
      </c>
      <c r="I309">
        <f>VLOOKUP(C309,away!$B$2:$E$405,3,FALSE)</f>
        <v>0.66469999999999996</v>
      </c>
      <c r="J309">
        <f>VLOOKUP(B309,home!$B$2:$E$405,4,FALSE)</f>
        <v>1.1632</v>
      </c>
      <c r="K309" s="3">
        <f t="shared" si="504"/>
        <v>0.93678291280799986</v>
      </c>
      <c r="L309" s="3">
        <f t="shared" si="505"/>
        <v>0.66470202068799999</v>
      </c>
      <c r="M309" s="5">
        <f t="shared" si="506"/>
        <v>0.20159693757590727</v>
      </c>
      <c r="N309" s="5">
        <f t="shared" si="507"/>
        <v>0.18885256639553091</v>
      </c>
      <c r="O309" s="5">
        <f t="shared" si="508"/>
        <v>0.13400189177121818</v>
      </c>
      <c r="P309" s="5">
        <f t="shared" si="509"/>
        <v>0.12553068249522409</v>
      </c>
      <c r="Q309" s="5">
        <f t="shared" si="510"/>
        <v>8.8456928619635805E-2</v>
      </c>
      <c r="R309" s="5">
        <f t="shared" si="511"/>
        <v>4.453566411817169E-2</v>
      </c>
      <c r="S309" s="5">
        <f t="shared" si="512"/>
        <v>1.9541408263931855E-2</v>
      </c>
      <c r="T309" s="5">
        <f t="shared" si="513"/>
        <v>5.8797499197326103E-2</v>
      </c>
      <c r="U309" s="5">
        <f t="shared" si="514"/>
        <v>4.1720249156459596E-2</v>
      </c>
      <c r="V309" s="5">
        <f t="shared" si="515"/>
        <v>1.3520081459931976E-3</v>
      </c>
      <c r="W309" s="5">
        <f t="shared" si="516"/>
        <v>2.762164641678393E-2</v>
      </c>
      <c r="X309" s="5">
        <f t="shared" si="517"/>
        <v>1.8360164187965735E-2</v>
      </c>
      <c r="Y309" s="5">
        <f t="shared" si="518"/>
        <v>6.102019117952137E-3</v>
      </c>
      <c r="Z309" s="5">
        <f t="shared" si="519"/>
        <v>9.8676486440102615E-3</v>
      </c>
      <c r="AA309" s="5">
        <f t="shared" si="520"/>
        <v>9.2438446393018417E-3</v>
      </c>
      <c r="AB309" s="5">
        <f t="shared" si="521"/>
        <v>4.3297378533748961E-3</v>
      </c>
      <c r="AC309" s="5">
        <f t="shared" si="522"/>
        <v>5.2616903357511468E-5</v>
      </c>
      <c r="AD309" s="5">
        <f t="shared" si="523"/>
        <v>6.4688715967168723E-3</v>
      </c>
      <c r="AE309" s="5">
        <f t="shared" si="524"/>
        <v>4.2998720219089145E-3</v>
      </c>
      <c r="AF309" s="5">
        <f t="shared" si="525"/>
        <v>1.4290668108313256E-3</v>
      </c>
      <c r="AG309" s="5">
        <f t="shared" si="526"/>
        <v>3.1663453228591266E-4</v>
      </c>
      <c r="AH309" s="5">
        <f t="shared" si="527"/>
        <v>1.6397614982782054E-3</v>
      </c>
      <c r="AI309" s="5">
        <f t="shared" si="528"/>
        <v>1.536100552667467E-3</v>
      </c>
      <c r="AJ309" s="5">
        <f t="shared" si="529"/>
        <v>7.1949637504690393E-4</v>
      </c>
      <c r="AK309" s="5">
        <f t="shared" si="530"/>
        <v>2.2467063665707868E-4</v>
      </c>
      <c r="AL309" s="5">
        <f t="shared" si="531"/>
        <v>1.3105428819853329E-6</v>
      </c>
      <c r="AM309" s="5">
        <f t="shared" si="532"/>
        <v>1.2119856753906742E-3</v>
      </c>
      <c r="AN309" s="5">
        <f t="shared" si="533"/>
        <v>8.0560932747709166E-4</v>
      </c>
      <c r="AO309" s="5">
        <f t="shared" si="534"/>
        <v>2.677450739295617E-4</v>
      </c>
      <c r="AP309" s="5">
        <f t="shared" si="535"/>
        <v>5.932356389007921E-5</v>
      </c>
      <c r="AQ309" s="5">
        <f t="shared" si="536"/>
        <v>9.8581231980373272E-6</v>
      </c>
      <c r="AR309" s="5">
        <f t="shared" si="537"/>
        <v>2.1799055627038126E-4</v>
      </c>
      <c r="AS309" s="5">
        <f t="shared" si="538"/>
        <v>2.0420982826760393E-4</v>
      </c>
      <c r="AT309" s="5">
        <f t="shared" si="539"/>
        <v>9.5650138874273701E-5</v>
      </c>
      <c r="AU309" s="5">
        <f t="shared" si="540"/>
        <v>2.9867805235043951E-5</v>
      </c>
      <c r="AV309" s="5">
        <f t="shared" si="541"/>
        <v>6.9949123968166213E-6</v>
      </c>
      <c r="AW309" s="5">
        <f t="shared" si="542"/>
        <v>2.2668077809263519E-8</v>
      </c>
      <c r="AX309" s="5">
        <f t="shared" si="543"/>
        <v>1.8922791187900775E-4</v>
      </c>
      <c r="AY309" s="5">
        <f t="shared" si="544"/>
        <v>1.2578017539654725E-4</v>
      </c>
      <c r="AZ309" s="5">
        <f t="shared" si="545"/>
        <v>4.1803168374288002E-5</v>
      </c>
      <c r="BA309" s="5">
        <f t="shared" si="546"/>
        <v>9.2622168298499789E-6</v>
      </c>
      <c r="BB309" s="5">
        <f t="shared" si="547"/>
        <v>1.53915356071292E-6</v>
      </c>
      <c r="BC309" s="5">
        <f t="shared" si="548"/>
        <v>2.0461569639100178E-7</v>
      </c>
      <c r="BD309" s="5">
        <f t="shared" si="549"/>
        <v>2.4149793873970585E-5</v>
      </c>
      <c r="BE309" s="5">
        <f t="shared" si="550"/>
        <v>2.2623114248970951E-5</v>
      </c>
      <c r="BF309" s="5">
        <f t="shared" si="551"/>
        <v>1.0596473431469585E-5</v>
      </c>
      <c r="BG309" s="5">
        <f t="shared" si="552"/>
        <v>3.308865082208221E-6</v>
      </c>
      <c r="BH309" s="5">
        <f t="shared" si="553"/>
        <v>7.7492206744992451E-7</v>
      </c>
      <c r="BI309" s="5">
        <f t="shared" si="554"/>
        <v>1.4518675030898757E-7</v>
      </c>
      <c r="BJ309" s="8">
        <f t="shared" si="555"/>
        <v>0.40342760790255988</v>
      </c>
      <c r="BK309" s="8">
        <f t="shared" si="556"/>
        <v>0.34820074410269247</v>
      </c>
      <c r="BL309" s="8">
        <f t="shared" si="557"/>
        <v>0.23856772819767436</v>
      </c>
      <c r="BM309" s="8">
        <f t="shared" si="558"/>
        <v>0.2169633003639303</v>
      </c>
      <c r="BN309" s="8">
        <f t="shared" si="559"/>
        <v>0.78297467097568796</v>
      </c>
    </row>
    <row r="310" spans="1:66" x14ac:dyDescent="0.25">
      <c r="A310" t="s">
        <v>342</v>
      </c>
      <c r="B310" t="s">
        <v>392</v>
      </c>
      <c r="C310" t="s">
        <v>429</v>
      </c>
      <c r="D310" s="16"/>
      <c r="E310">
        <f>VLOOKUP(A310,home!$A$2:$E$405,3,FALSE)</f>
        <v>1.1741999999999999</v>
      </c>
      <c r="F310">
        <f>VLOOKUP(B310,home!$B$2:$E$405,3,FALSE)</f>
        <v>1.32</v>
      </c>
      <c r="G310">
        <f>VLOOKUP(C310,away!$B$2:$E$405,4,FALSE)</f>
        <v>1.0385</v>
      </c>
      <c r="H310">
        <f>VLOOKUP(A310,away!$A$2:$E$405,3,FALSE)</f>
        <v>0.85970000000000002</v>
      </c>
      <c r="I310">
        <f>VLOOKUP(C310,away!$B$2:$E$405,3,FALSE)</f>
        <v>0.69279999999999997</v>
      </c>
      <c r="J310">
        <f>VLOOKUP(B310,home!$B$2:$E$405,4,FALSE)</f>
        <v>1.2214</v>
      </c>
      <c r="K310" s="3">
        <f t="shared" si="504"/>
        <v>1.609616844</v>
      </c>
      <c r="L310" s="3">
        <f t="shared" si="505"/>
        <v>0.7274660354239999</v>
      </c>
      <c r="M310" s="5">
        <f t="shared" si="506"/>
        <v>9.6609047819306862E-2</v>
      </c>
      <c r="N310" s="5">
        <f t="shared" si="507"/>
        <v>0.15550355065275784</v>
      </c>
      <c r="O310" s="5">
        <f t="shared" si="508"/>
        <v>7.0279801003198791E-2</v>
      </c>
      <c r="P310" s="5">
        <f t="shared" si="509"/>
        <v>0.1131235514877169</v>
      </c>
      <c r="Q310" s="5">
        <f t="shared" si="510"/>
        <v>0.1251505672162431</v>
      </c>
      <c r="R310" s="5">
        <f t="shared" si="511"/>
        <v>2.5563084103092337E-2</v>
      </c>
      <c r="S310" s="5">
        <f t="shared" si="512"/>
        <v>3.3115267643277414E-2</v>
      </c>
      <c r="T310" s="5">
        <f t="shared" si="513"/>
        <v>9.1042786963865197E-2</v>
      </c>
      <c r="U310" s="5">
        <f t="shared" si="514"/>
        <v>4.114677075692607E-2</v>
      </c>
      <c r="V310" s="5">
        <f t="shared" si="515"/>
        <v>4.3084493278522156E-3</v>
      </c>
      <c r="W310" s="5">
        <f t="shared" si="516"/>
        <v>6.7148153675806371E-2</v>
      </c>
      <c r="X310" s="5">
        <f t="shared" si="517"/>
        <v>4.8848001140580348E-2</v>
      </c>
      <c r="Y310" s="5">
        <f t="shared" si="518"/>
        <v>1.7767630864062505E-2</v>
      </c>
      <c r="Z310" s="5">
        <f t="shared" si="519"/>
        <v>6.1987584818956202E-3</v>
      </c>
      <c r="AA310" s="5">
        <f t="shared" si="520"/>
        <v>9.9776260643470605E-3</v>
      </c>
      <c r="AB310" s="5">
        <f t="shared" si="521"/>
        <v>8.0300774881532297E-3</v>
      </c>
      <c r="AC310" s="5">
        <f t="shared" si="522"/>
        <v>3.1530890504886754E-4</v>
      </c>
      <c r="AD310" s="5">
        <f t="shared" si="523"/>
        <v>2.7020699800019615E-2</v>
      </c>
      <c r="AE310" s="5">
        <f t="shared" si="524"/>
        <v>1.9656641357902335E-2</v>
      </c>
      <c r="AF310" s="5">
        <f t="shared" si="525"/>
        <v>7.1497694791923215E-3</v>
      </c>
      <c r="AG310" s="5">
        <f t="shared" si="526"/>
        <v>1.7337381524078516E-3</v>
      </c>
      <c r="AH310" s="5">
        <f t="shared" si="527"/>
        <v>1.1273465643438746E-3</v>
      </c>
      <c r="AI310" s="5">
        <f t="shared" si="528"/>
        <v>1.8145960189934307E-3</v>
      </c>
      <c r="AJ310" s="5">
        <f t="shared" si="529"/>
        <v>1.4604021586135851E-3</v>
      </c>
      <c r="AK310" s="5">
        <f t="shared" si="530"/>
        <v>7.8356263783946215E-4</v>
      </c>
      <c r="AL310" s="5">
        <f t="shared" si="531"/>
        <v>1.4768332349800029E-5</v>
      </c>
      <c r="AM310" s="5">
        <f t="shared" si="532"/>
        <v>8.6985947069557965E-3</v>
      </c>
      <c r="AN310" s="5">
        <f t="shared" si="533"/>
        <v>6.3279322052293236E-3</v>
      </c>
      <c r="AO310" s="5">
        <f t="shared" si="534"/>
        <v>2.3016778768850123E-3</v>
      </c>
      <c r="AP310" s="5">
        <f t="shared" si="535"/>
        <v>5.5813082664022318E-4</v>
      </c>
      <c r="AQ310" s="5">
        <f t="shared" si="536"/>
        <v>1.0150530492597072E-4</v>
      </c>
      <c r="AR310" s="5">
        <f t="shared" si="537"/>
        <v>1.6402126714242117E-4</v>
      </c>
      <c r="AS310" s="5">
        <f t="shared" si="538"/>
        <v>2.640113943666649E-4</v>
      </c>
      <c r="AT310" s="5">
        <f t="shared" si="539"/>
        <v>2.1247859369025529E-4</v>
      </c>
      <c r="AU310" s="5">
        <f t="shared" si="540"/>
        <v>1.1400304113108901E-4</v>
      </c>
      <c r="AV310" s="5">
        <f t="shared" si="541"/>
        <v>4.5875303817956433E-5</v>
      </c>
      <c r="AW310" s="5">
        <f t="shared" si="542"/>
        <v>4.8035706876516171E-7</v>
      </c>
      <c r="AX310" s="5">
        <f t="shared" si="543"/>
        <v>2.3335674265742203E-3</v>
      </c>
      <c r="AY310" s="5">
        <f t="shared" si="544"/>
        <v>1.6975910442045342E-3</v>
      </c>
      <c r="AZ310" s="5">
        <f t="shared" si="545"/>
        <v>6.1746991334938033E-4</v>
      </c>
      <c r="BA310" s="5">
        <f t="shared" si="546"/>
        <v>1.4972946328595816E-4</v>
      </c>
      <c r="BB310" s="5">
        <f t="shared" si="547"/>
        <v>2.7230774760699828E-5</v>
      </c>
      <c r="BC310" s="5">
        <f t="shared" si="548"/>
        <v>3.9618927513380455E-6</v>
      </c>
      <c r="BD310" s="5">
        <f t="shared" si="549"/>
        <v>1.988665015555298E-5</v>
      </c>
      <c r="BE310" s="5">
        <f t="shared" si="550"/>
        <v>3.2009887061113303E-5</v>
      </c>
      <c r="BF310" s="5">
        <f t="shared" si="551"/>
        <v>2.5761826694052816E-5</v>
      </c>
      <c r="BG310" s="5">
        <f t="shared" si="552"/>
        <v>1.3822223392985416E-5</v>
      </c>
      <c r="BH310" s="5">
        <f t="shared" si="553"/>
        <v>5.5621208987200397E-6</v>
      </c>
      <c r="BI310" s="5">
        <f t="shared" si="554"/>
        <v>1.790576697388838E-6</v>
      </c>
      <c r="BJ310" s="8">
        <f t="shared" si="555"/>
        <v>0.58383893073839999</v>
      </c>
      <c r="BK310" s="8">
        <f t="shared" si="556"/>
        <v>0.24918398455975657</v>
      </c>
      <c r="BL310" s="8">
        <f t="shared" si="557"/>
        <v>0.16108248968055611</v>
      </c>
      <c r="BM310" s="8">
        <f t="shared" si="558"/>
        <v>0.41237745049115654</v>
      </c>
      <c r="BN310" s="8">
        <f t="shared" si="559"/>
        <v>0.58622960228231591</v>
      </c>
    </row>
    <row r="311" spans="1:66" x14ac:dyDescent="0.25">
      <c r="A311" t="s">
        <v>40</v>
      </c>
      <c r="B311" t="s">
        <v>234</v>
      </c>
      <c r="C311" t="s">
        <v>339</v>
      </c>
      <c r="D311" s="16"/>
      <c r="E311">
        <f>VLOOKUP(A311,home!$A$2:$E$405,3,FALSE)</f>
        <v>1.5047999999999999</v>
      </c>
      <c r="F311">
        <f>VLOOKUP(B311,home!$B$2:$E$405,3,FALSE)</f>
        <v>0.8639</v>
      </c>
      <c r="G311">
        <f>VLOOKUP(C311,away!$B$2:$E$405,4,FALSE)</f>
        <v>0.7974</v>
      </c>
      <c r="H311">
        <f>VLOOKUP(A311,away!$A$2:$E$405,3,FALSE)</f>
        <v>1.2</v>
      </c>
      <c r="I311">
        <f>VLOOKUP(C311,away!$B$2:$E$405,3,FALSE)</f>
        <v>0.66669999999999996</v>
      </c>
      <c r="J311">
        <f>VLOOKUP(B311,home!$B$2:$E$405,4,FALSE)</f>
        <v>1.1667000000000001</v>
      </c>
      <c r="K311" s="3">
        <f t="shared" si="504"/>
        <v>1.036617384528</v>
      </c>
      <c r="L311" s="3">
        <f t="shared" si="505"/>
        <v>0.93340666800000005</v>
      </c>
      <c r="M311" s="5">
        <f t="shared" si="506"/>
        <v>0.13945350196545128</v>
      </c>
      <c r="N311" s="5">
        <f t="shared" si="507"/>
        <v>0.1445599244706964</v>
      </c>
      <c r="O311" s="5">
        <f t="shared" si="508"/>
        <v>0.13016682861050335</v>
      </c>
      <c r="P311" s="5">
        <f t="shared" si="509"/>
        <v>0.1349331974265244</v>
      </c>
      <c r="Q311" s="5">
        <f t="shared" si="510"/>
        <v>7.4926665406189252E-2</v>
      </c>
      <c r="R311" s="5">
        <f t="shared" si="511"/>
        <v>6.0749292888728497E-2</v>
      </c>
      <c r="S311" s="5">
        <f t="shared" si="512"/>
        <v>3.2639853985624669E-2</v>
      </c>
      <c r="T311" s="5">
        <f t="shared" si="513"/>
        <v>6.9937049101141985E-2</v>
      </c>
      <c r="U311" s="5">
        <f t="shared" si="514"/>
        <v>6.2973773106239167E-2</v>
      </c>
      <c r="V311" s="5">
        <f t="shared" si="515"/>
        <v>3.5090946681491453E-3</v>
      </c>
      <c r="W311" s="5">
        <f t="shared" si="516"/>
        <v>2.5890094641589496E-2</v>
      </c>
      <c r="X311" s="5">
        <f t="shared" si="517"/>
        <v>2.4165986973610706E-2</v>
      </c>
      <c r="Y311" s="5">
        <f t="shared" si="518"/>
        <v>1.1278346689984687E-2</v>
      </c>
      <c r="Z311" s="5">
        <f t="shared" si="519"/>
        <v>1.8901265019541386E-2</v>
      </c>
      <c r="AA311" s="5">
        <f t="shared" si="520"/>
        <v>1.9593379908827566E-2</v>
      </c>
      <c r="AB311" s="5">
        <f t="shared" si="521"/>
        <v>1.0155419117576147E-2</v>
      </c>
      <c r="AC311" s="5">
        <f t="shared" si="522"/>
        <v>2.1220933723980524E-4</v>
      </c>
      <c r="AD311" s="5">
        <f t="shared" si="523"/>
        <v>6.7095305481367218E-3</v>
      </c>
      <c r="AE311" s="5">
        <f t="shared" si="524"/>
        <v>6.2627205527805117E-3</v>
      </c>
      <c r="AF311" s="5">
        <f t="shared" si="525"/>
        <v>2.9228325618929881E-3</v>
      </c>
      <c r="AG311" s="5">
        <f t="shared" si="526"/>
        <v>9.0939713423947917E-4</v>
      </c>
      <c r="AH311" s="5">
        <f t="shared" si="527"/>
        <v>4.4106417007187702E-3</v>
      </c>
      <c r="AI311" s="5">
        <f t="shared" si="528"/>
        <v>4.5721478638892209E-3</v>
      </c>
      <c r="AJ311" s="5">
        <f t="shared" si="529"/>
        <v>2.369783980170063E-3</v>
      </c>
      <c r="AK311" s="5">
        <f t="shared" si="530"/>
        <v>8.1885309047341492E-4</v>
      </c>
      <c r="AL311" s="5">
        <f t="shared" si="531"/>
        <v>8.2132277767035121E-6</v>
      </c>
      <c r="AM311" s="5">
        <f t="shared" si="532"/>
        <v>1.391043201644042E-3</v>
      </c>
      <c r="AN311" s="5">
        <f t="shared" si="533"/>
        <v>1.2984089998906176E-3</v>
      </c>
      <c r="AO311" s="5">
        <f t="shared" si="534"/>
        <v>6.0597180914455687E-4</v>
      </c>
      <c r="AP311" s="5">
        <f t="shared" si="535"/>
        <v>1.8853937575851755E-4</v>
      </c>
      <c r="AQ311" s="5">
        <f t="shared" si="536"/>
        <v>4.3995977628389465E-5</v>
      </c>
      <c r="AR311" s="5">
        <f t="shared" si="537"/>
        <v>8.2338447472195221E-4</v>
      </c>
      <c r="AS311" s="5">
        <f t="shared" si="538"/>
        <v>8.5353466064723123E-4</v>
      </c>
      <c r="AT311" s="5">
        <f t="shared" si="539"/>
        <v>4.4239443376206341E-4</v>
      </c>
      <c r="AU311" s="5">
        <f t="shared" si="540"/>
        <v>1.5286458695205858E-4</v>
      </c>
      <c r="AV311" s="5">
        <f t="shared" si="541"/>
        <v>3.9615522078298994E-5</v>
      </c>
      <c r="AW311" s="5">
        <f t="shared" si="542"/>
        <v>2.2075002091169092E-7</v>
      </c>
      <c r="AX311" s="5">
        <f t="shared" si="543"/>
        <v>2.4032992757561691E-4</v>
      </c>
      <c r="AY311" s="5">
        <f t="shared" si="544"/>
        <v>2.2432555691903792E-4</v>
      </c>
      <c r="AZ311" s="5">
        <f t="shared" si="545"/>
        <v>1.0469348531552177E-4</v>
      </c>
      <c r="BA311" s="5">
        <f t="shared" si="546"/>
        <v>3.2573865763222697E-5</v>
      </c>
      <c r="BB311" s="5">
        <f t="shared" si="547"/>
        <v>7.6011658764822443E-6</v>
      </c>
      <c r="BC311" s="5">
        <f t="shared" si="548"/>
        <v>1.4189957827365185E-6</v>
      </c>
      <c r="BD311" s="5">
        <f t="shared" si="549"/>
        <v>1.2809209317219127E-4</v>
      </c>
      <c r="BE311" s="5">
        <f t="shared" si="550"/>
        <v>1.3278249060287377E-4</v>
      </c>
      <c r="BF311" s="5">
        <f t="shared" si="551"/>
        <v>6.8822319059932377E-5</v>
      </c>
      <c r="BG311" s="5">
        <f t="shared" si="552"/>
        <v>2.3780804127019542E-5</v>
      </c>
      <c r="BH311" s="5">
        <f t="shared" si="553"/>
        <v>6.1628987440309154E-6</v>
      </c>
      <c r="BI311" s="5">
        <f t="shared" si="554"/>
        <v>1.2777135954296453E-6</v>
      </c>
      <c r="BJ311" s="8">
        <f t="shared" si="555"/>
        <v>0.37170145044156089</v>
      </c>
      <c r="BK311" s="8">
        <f t="shared" si="556"/>
        <v>0.31098039616768508</v>
      </c>
      <c r="BL311" s="8">
        <f t="shared" si="557"/>
        <v>0.29848283226458938</v>
      </c>
      <c r="BM311" s="8">
        <f t="shared" si="558"/>
        <v>0.31505242831838542</v>
      </c>
      <c r="BN311" s="8">
        <f t="shared" si="559"/>
        <v>0.68478941076809319</v>
      </c>
    </row>
    <row r="312" spans="1:66" x14ac:dyDescent="0.25">
      <c r="A312" t="s">
        <v>40</v>
      </c>
      <c r="B312" t="s">
        <v>520</v>
      </c>
      <c r="C312" t="s">
        <v>332</v>
      </c>
      <c r="D312" s="16"/>
      <c r="E312">
        <f>VLOOKUP(A312,home!$A$2:$E$405,3,FALSE)</f>
        <v>1.5047999999999999</v>
      </c>
      <c r="F312" t="e">
        <f>VLOOKUP(B312,home!$B$2:$E$405,3,FALSE)</f>
        <v>#N/A</v>
      </c>
      <c r="G312">
        <f>VLOOKUP(C312,away!$B$2:$E$405,4,FALSE)</f>
        <v>0.53159999999999996</v>
      </c>
      <c r="H312">
        <f>VLOOKUP(A312,away!$A$2:$E$405,3,FALSE)</f>
        <v>1.2</v>
      </c>
      <c r="I312">
        <f>VLOOKUP(C312,away!$B$2:$E$405,3,FALSE)</f>
        <v>1.5832999999999999</v>
      </c>
      <c r="J312" t="e">
        <f>VLOOKUP(B312,home!$B$2:$E$405,4,FALSE)</f>
        <v>#N/A</v>
      </c>
      <c r="K312" s="3" t="e">
        <f t="shared" si="504"/>
        <v>#N/A</v>
      </c>
      <c r="L312" s="3" t="e">
        <f t="shared" si="505"/>
        <v>#N/A</v>
      </c>
      <c r="M312" s="5" t="e">
        <f t="shared" si="506"/>
        <v>#N/A</v>
      </c>
      <c r="N312" s="5" t="e">
        <f t="shared" si="507"/>
        <v>#N/A</v>
      </c>
      <c r="O312" s="5" t="e">
        <f t="shared" si="508"/>
        <v>#N/A</v>
      </c>
      <c r="P312" s="5" t="e">
        <f t="shared" si="509"/>
        <v>#N/A</v>
      </c>
      <c r="Q312" s="5" t="e">
        <f t="shared" si="510"/>
        <v>#N/A</v>
      </c>
      <c r="R312" s="5" t="e">
        <f t="shared" si="511"/>
        <v>#N/A</v>
      </c>
      <c r="S312" s="5" t="e">
        <f t="shared" si="512"/>
        <v>#N/A</v>
      </c>
      <c r="T312" s="5" t="e">
        <f t="shared" si="513"/>
        <v>#N/A</v>
      </c>
      <c r="U312" s="5" t="e">
        <f t="shared" si="514"/>
        <v>#N/A</v>
      </c>
      <c r="V312" s="5" t="e">
        <f t="shared" si="515"/>
        <v>#N/A</v>
      </c>
      <c r="W312" s="5" t="e">
        <f t="shared" si="516"/>
        <v>#N/A</v>
      </c>
      <c r="X312" s="5" t="e">
        <f t="shared" si="517"/>
        <v>#N/A</v>
      </c>
      <c r="Y312" s="5" t="e">
        <f t="shared" si="518"/>
        <v>#N/A</v>
      </c>
      <c r="Z312" s="5" t="e">
        <f t="shared" si="519"/>
        <v>#N/A</v>
      </c>
      <c r="AA312" s="5" t="e">
        <f t="shared" si="520"/>
        <v>#N/A</v>
      </c>
      <c r="AB312" s="5" t="e">
        <f t="shared" si="521"/>
        <v>#N/A</v>
      </c>
      <c r="AC312" s="5" t="e">
        <f t="shared" si="522"/>
        <v>#N/A</v>
      </c>
      <c r="AD312" s="5" t="e">
        <f t="shared" si="523"/>
        <v>#N/A</v>
      </c>
      <c r="AE312" s="5" t="e">
        <f t="shared" si="524"/>
        <v>#N/A</v>
      </c>
      <c r="AF312" s="5" t="e">
        <f t="shared" si="525"/>
        <v>#N/A</v>
      </c>
      <c r="AG312" s="5" t="e">
        <f t="shared" si="526"/>
        <v>#N/A</v>
      </c>
      <c r="AH312" s="5" t="e">
        <f t="shared" si="527"/>
        <v>#N/A</v>
      </c>
      <c r="AI312" s="5" t="e">
        <f t="shared" si="528"/>
        <v>#N/A</v>
      </c>
      <c r="AJ312" s="5" t="e">
        <f t="shared" si="529"/>
        <v>#N/A</v>
      </c>
      <c r="AK312" s="5" t="e">
        <f t="shared" si="530"/>
        <v>#N/A</v>
      </c>
      <c r="AL312" s="5" t="e">
        <f t="shared" si="531"/>
        <v>#N/A</v>
      </c>
      <c r="AM312" s="5" t="e">
        <f t="shared" si="532"/>
        <v>#N/A</v>
      </c>
      <c r="AN312" s="5" t="e">
        <f t="shared" si="533"/>
        <v>#N/A</v>
      </c>
      <c r="AO312" s="5" t="e">
        <f t="shared" si="534"/>
        <v>#N/A</v>
      </c>
      <c r="AP312" s="5" t="e">
        <f t="shared" si="535"/>
        <v>#N/A</v>
      </c>
      <c r="AQ312" s="5" t="e">
        <f t="shared" si="536"/>
        <v>#N/A</v>
      </c>
      <c r="AR312" s="5" t="e">
        <f t="shared" si="537"/>
        <v>#N/A</v>
      </c>
      <c r="AS312" s="5" t="e">
        <f t="shared" si="538"/>
        <v>#N/A</v>
      </c>
      <c r="AT312" s="5" t="e">
        <f t="shared" si="539"/>
        <v>#N/A</v>
      </c>
      <c r="AU312" s="5" t="e">
        <f t="shared" si="540"/>
        <v>#N/A</v>
      </c>
      <c r="AV312" s="5" t="e">
        <f t="shared" si="541"/>
        <v>#N/A</v>
      </c>
      <c r="AW312" s="5" t="e">
        <f t="shared" si="542"/>
        <v>#N/A</v>
      </c>
      <c r="AX312" s="5" t="e">
        <f t="shared" si="543"/>
        <v>#N/A</v>
      </c>
      <c r="AY312" s="5" t="e">
        <f t="shared" si="544"/>
        <v>#N/A</v>
      </c>
      <c r="AZ312" s="5" t="e">
        <f t="shared" si="545"/>
        <v>#N/A</v>
      </c>
      <c r="BA312" s="5" t="e">
        <f t="shared" si="546"/>
        <v>#N/A</v>
      </c>
      <c r="BB312" s="5" t="e">
        <f t="shared" si="547"/>
        <v>#N/A</v>
      </c>
      <c r="BC312" s="5" t="e">
        <f t="shared" si="548"/>
        <v>#N/A</v>
      </c>
      <c r="BD312" s="5" t="e">
        <f t="shared" si="549"/>
        <v>#N/A</v>
      </c>
      <c r="BE312" s="5" t="e">
        <f t="shared" si="550"/>
        <v>#N/A</v>
      </c>
      <c r="BF312" s="5" t="e">
        <f t="shared" si="551"/>
        <v>#N/A</v>
      </c>
      <c r="BG312" s="5" t="e">
        <f t="shared" si="552"/>
        <v>#N/A</v>
      </c>
      <c r="BH312" s="5" t="e">
        <f t="shared" si="553"/>
        <v>#N/A</v>
      </c>
      <c r="BI312" s="5" t="e">
        <f t="shared" si="554"/>
        <v>#N/A</v>
      </c>
      <c r="BJ312" s="8" t="e">
        <f t="shared" si="555"/>
        <v>#N/A</v>
      </c>
      <c r="BK312" s="8" t="e">
        <f t="shared" si="556"/>
        <v>#N/A</v>
      </c>
      <c r="BL312" s="8" t="e">
        <f t="shared" si="557"/>
        <v>#N/A</v>
      </c>
      <c r="BM312" s="8" t="e">
        <f t="shared" si="558"/>
        <v>#N/A</v>
      </c>
      <c r="BN312" s="8" t="e">
        <f t="shared" si="559"/>
        <v>#N/A</v>
      </c>
    </row>
    <row r="313" spans="1:66" s="10" customFormat="1" x14ac:dyDescent="0.25">
      <c r="A313" t="s">
        <v>40</v>
      </c>
      <c r="B313" t="s">
        <v>238</v>
      </c>
      <c r="C313" t="s">
        <v>233</v>
      </c>
      <c r="D313" s="16"/>
      <c r="E313">
        <f>VLOOKUP(A313,home!$A$2:$E$405,3,FALSE)</f>
        <v>1.5047999999999999</v>
      </c>
      <c r="F313">
        <f>VLOOKUP(B313,home!$B$2:$E$405,3,FALSE)</f>
        <v>0.7974</v>
      </c>
      <c r="G313">
        <f>VLOOKUP(C313,away!$B$2:$E$405,4,FALSE)</f>
        <v>1.0632999999999999</v>
      </c>
      <c r="H313">
        <f>VLOOKUP(A313,away!$A$2:$E$405,3,FALSE)</f>
        <v>1.2</v>
      </c>
      <c r="I313">
        <f>VLOOKUP(C313,away!$B$2:$E$405,3,FALSE)</f>
        <v>1</v>
      </c>
      <c r="J313">
        <f>VLOOKUP(B313,home!$B$2:$E$405,4,FALSE)</f>
        <v>1.1667000000000001</v>
      </c>
      <c r="K313" s="3">
        <f t="shared" si="504"/>
        <v>1.2758829320159999</v>
      </c>
      <c r="L313" s="3">
        <f t="shared" si="505"/>
        <v>1.40004</v>
      </c>
      <c r="M313" s="5">
        <f t="shared" si="506"/>
        <v>6.8843261415128629E-2</v>
      </c>
      <c r="N313" s="5">
        <f t="shared" si="507"/>
        <v>8.7835942223878263E-2</v>
      </c>
      <c r="O313" s="5">
        <f t="shared" si="508"/>
        <v>9.6383319711636675E-2</v>
      </c>
      <c r="P313" s="5">
        <f t="shared" si="509"/>
        <v>0.1229738325511185</v>
      </c>
      <c r="Q313" s="5">
        <f t="shared" si="510"/>
        <v>5.60341897504949E-2</v>
      </c>
      <c r="R313" s="5">
        <f t="shared" si="511"/>
        <v>6.7470251464539915E-2</v>
      </c>
      <c r="S313" s="5">
        <f t="shared" si="512"/>
        <v>5.4916643914938376E-2</v>
      </c>
      <c r="T313" s="5">
        <f t="shared" si="513"/>
        <v>7.8450107018282866E-2</v>
      </c>
      <c r="U313" s="5">
        <f t="shared" si="514"/>
        <v>8.608414226243398E-2</v>
      </c>
      <c r="V313" s="5">
        <f t="shared" si="515"/>
        <v>1.0899654978320496E-2</v>
      </c>
      <c r="W313" s="5">
        <f t="shared" si="516"/>
        <v>2.383102210400077E-2</v>
      </c>
      <c r="X313" s="5">
        <f t="shared" si="517"/>
        <v>3.3364384186485234E-2</v>
      </c>
      <c r="Y313" s="5">
        <f t="shared" si="518"/>
        <v>2.3355736218223396E-2</v>
      </c>
      <c r="Z313" s="5">
        <f t="shared" si="519"/>
        <v>3.1487016953471489E-2</v>
      </c>
      <c r="AA313" s="5">
        <f t="shared" si="520"/>
        <v>4.0173747511032698E-2</v>
      </c>
      <c r="AB313" s="5">
        <f t="shared" si="521"/>
        <v>2.5628499382223446E-2</v>
      </c>
      <c r="AC313" s="5">
        <f t="shared" si="522"/>
        <v>1.216869594983336E-3</v>
      </c>
      <c r="AD313" s="5">
        <f t="shared" si="523"/>
        <v>7.6013985887476553E-3</v>
      </c>
      <c r="AE313" s="5">
        <f t="shared" si="524"/>
        <v>1.0642262080190265E-2</v>
      </c>
      <c r="AF313" s="5">
        <f t="shared" si="525"/>
        <v>7.4497963013747904E-3</v>
      </c>
      <c r="AG313" s="5">
        <f t="shared" si="526"/>
        <v>3.4766709379255877E-3</v>
      </c>
      <c r="AH313" s="5">
        <f t="shared" si="527"/>
        <v>1.1020770803884566E-2</v>
      </c>
      <c r="AI313" s="5">
        <f t="shared" si="528"/>
        <v>1.4061213366336566E-2</v>
      </c>
      <c r="AJ313" s="5">
        <f t="shared" si="529"/>
        <v>8.9702310687720353E-3</v>
      </c>
      <c r="AK313" s="5">
        <f t="shared" si="530"/>
        <v>3.8149882389619597E-3</v>
      </c>
      <c r="AL313" s="5">
        <f t="shared" si="531"/>
        <v>8.6947140349828499E-5</v>
      </c>
      <c r="AM313" s="5">
        <f t="shared" si="532"/>
        <v>1.9396989437667283E-3</v>
      </c>
      <c r="AN313" s="5">
        <f t="shared" si="533"/>
        <v>2.71565610923117E-3</v>
      </c>
      <c r="AO313" s="5">
        <f t="shared" si="534"/>
        <v>1.9010135895840038E-3</v>
      </c>
      <c r="AP313" s="5">
        <f t="shared" si="535"/>
        <v>8.8716502198706298E-4</v>
      </c>
      <c r="AQ313" s="5">
        <f t="shared" si="536"/>
        <v>3.105166293456922E-4</v>
      </c>
      <c r="AR313" s="5">
        <f t="shared" si="537"/>
        <v>3.0859039912541067E-3</v>
      </c>
      <c r="AS313" s="5">
        <f t="shared" si="538"/>
        <v>3.9372522322811652E-3</v>
      </c>
      <c r="AT313" s="5">
        <f t="shared" si="539"/>
        <v>2.5117364611047179E-3</v>
      </c>
      <c r="AU313" s="5">
        <f t="shared" si="540"/>
        <v>1.0682272268152594E-3</v>
      </c>
      <c r="AV313" s="5">
        <f t="shared" si="541"/>
        <v>3.4073322155209364E-4</v>
      </c>
      <c r="AW313" s="5">
        <f t="shared" si="542"/>
        <v>4.3142377410782867E-6</v>
      </c>
      <c r="AX313" s="5">
        <f t="shared" si="543"/>
        <v>4.1247146260023831E-4</v>
      </c>
      <c r="AY313" s="5">
        <f t="shared" si="544"/>
        <v>5.7747654649883756E-4</v>
      </c>
      <c r="AZ313" s="5">
        <f t="shared" si="545"/>
        <v>4.0424513208011634E-4</v>
      </c>
      <c r="BA313" s="5">
        <f t="shared" si="546"/>
        <v>1.8865311823914869E-4</v>
      </c>
      <c r="BB313" s="5">
        <f t="shared" si="547"/>
        <v>6.6030477914884496E-5</v>
      </c>
      <c r="BC313" s="5">
        <f t="shared" si="548"/>
        <v>1.8489062059990961E-5</v>
      </c>
      <c r="BD313" s="5">
        <f t="shared" si="549"/>
        <v>7.2006483731923258E-4</v>
      </c>
      <c r="BE313" s="5">
        <f t="shared" si="550"/>
        <v>9.1871843588048634E-4</v>
      </c>
      <c r="BF313" s="5">
        <f t="shared" si="551"/>
        <v>5.8608858583417437E-4</v>
      </c>
      <c r="BG313" s="5">
        <f t="shared" si="552"/>
        <v>2.4926014110507241E-4</v>
      </c>
      <c r="BH313" s="5">
        <f t="shared" si="553"/>
        <v>7.9506689916965457E-5</v>
      </c>
      <c r="BI313" s="5">
        <f t="shared" si="554"/>
        <v>2.0288245729228963E-5</v>
      </c>
      <c r="BJ313" s="8">
        <f t="shared" si="555"/>
        <v>0.34146292550291141</v>
      </c>
      <c r="BK313" s="8">
        <f t="shared" si="556"/>
        <v>0.25951468614133805</v>
      </c>
      <c r="BL313" s="8">
        <f t="shared" si="557"/>
        <v>0.36712494387861438</v>
      </c>
      <c r="BM313" s="8">
        <f t="shared" si="558"/>
        <v>0.4994756130507807</v>
      </c>
      <c r="BN313" s="8">
        <f t="shared" si="559"/>
        <v>0.49954079711679689</v>
      </c>
    </row>
    <row r="314" spans="1:66" x14ac:dyDescent="0.25">
      <c r="A314" t="s">
        <v>154</v>
      </c>
      <c r="B314" t="s">
        <v>174</v>
      </c>
      <c r="C314" t="s">
        <v>163</v>
      </c>
      <c r="D314" s="16"/>
      <c r="E314">
        <f>VLOOKUP(A314,home!$A$2:$E$405,3,FALSE)</f>
        <v>1.3447</v>
      </c>
      <c r="F314">
        <f>VLOOKUP(B314,home!$B$2:$E$405,3,FALSE)</f>
        <v>1.2133</v>
      </c>
      <c r="G314">
        <f>VLOOKUP(C314,away!$B$2:$E$405,4,FALSE)</f>
        <v>0.97850000000000004</v>
      </c>
      <c r="H314">
        <f>VLOOKUP(A314,away!$A$2:$E$405,3,FALSE)</f>
        <v>1.05</v>
      </c>
      <c r="I314">
        <f>VLOOKUP(C314,away!$B$2:$E$405,3,FALSE)</f>
        <v>1.3032999999999999</v>
      </c>
      <c r="J314">
        <f>VLOOKUP(B314,home!$B$2:$E$405,4,FALSE)</f>
        <v>0.90229999999999999</v>
      </c>
      <c r="K314" s="3">
        <f t="shared" si="504"/>
        <v>1.5964467330350001</v>
      </c>
      <c r="L314" s="3">
        <f t="shared" si="505"/>
        <v>1.2347659694999999</v>
      </c>
      <c r="M314" s="5">
        <f t="shared" si="506"/>
        <v>5.8941332008220521E-2</v>
      </c>
      <c r="N314" s="5">
        <f t="shared" si="507"/>
        <v>9.4096696925254922E-2</v>
      </c>
      <c r="O314" s="5">
        <f t="shared" si="508"/>
        <v>7.2778750960751787E-2</v>
      </c>
      <c r="P314" s="5">
        <f t="shared" si="509"/>
        <v>0.11618739920566004</v>
      </c>
      <c r="Q314" s="5">
        <f t="shared" si="510"/>
        <v>7.5110182197853897E-2</v>
      </c>
      <c r="R314" s="5">
        <f t="shared" si="511"/>
        <v>4.4932362494525882E-2</v>
      </c>
      <c r="S314" s="5">
        <f t="shared" si="512"/>
        <v>5.725825695749738E-2</v>
      </c>
      <c r="T314" s="5">
        <f t="shared" si="513"/>
        <v>9.2743496940854694E-2</v>
      </c>
      <c r="U314" s="5">
        <f t="shared" si="514"/>
        <v>7.1732123311930199E-2</v>
      </c>
      <c r="V314" s="5">
        <f t="shared" si="515"/>
        <v>1.2541073060417964E-2</v>
      </c>
      <c r="W314" s="5">
        <f t="shared" si="516"/>
        <v>3.9969801662475817E-2</v>
      </c>
      <c r="X314" s="5">
        <f t="shared" si="517"/>
        <v>4.9353350900489659E-2</v>
      </c>
      <c r="Y314" s="5">
        <f t="shared" si="518"/>
        <v>3.0469919086358415E-2</v>
      </c>
      <c r="Z314" s="5">
        <f t="shared" si="519"/>
        <v>1.8493650712492891E-2</v>
      </c>
      <c r="AA314" s="5">
        <f t="shared" si="520"/>
        <v>2.9524128261849674E-2</v>
      </c>
      <c r="AB314" s="5">
        <f t="shared" si="521"/>
        <v>2.3566849054668118E-2</v>
      </c>
      <c r="AC314" s="5">
        <f t="shared" si="522"/>
        <v>1.5450900629617914E-3</v>
      </c>
      <c r="AD314" s="5">
        <f t="shared" si="523"/>
        <v>1.5952414821029118E-2</v>
      </c>
      <c r="AE314" s="5">
        <f t="shared" si="524"/>
        <v>1.9697498952354182E-2</v>
      </c>
      <c r="AF314" s="5">
        <f t="shared" si="525"/>
        <v>1.2160900695314426E-2</v>
      </c>
      <c r="AG314" s="5">
        <f t="shared" si="526"/>
        <v>5.00528877901438E-3</v>
      </c>
      <c r="AH314" s="5">
        <f t="shared" si="527"/>
        <v>5.7088326379014162E-3</v>
      </c>
      <c r="AI314" s="5">
        <f t="shared" si="528"/>
        <v>9.1138472142212948E-3</v>
      </c>
      <c r="AJ314" s="5">
        <f t="shared" si="529"/>
        <v>7.2748858052618633E-3</v>
      </c>
      <c r="AK314" s="5">
        <f t="shared" si="530"/>
        <v>3.8713225590043324E-3</v>
      </c>
      <c r="AL314" s="5">
        <f t="shared" si="531"/>
        <v>1.218296158824522E-4</v>
      </c>
      <c r="AM314" s="5">
        <f t="shared" si="532"/>
        <v>5.0934361050102061E-3</v>
      </c>
      <c r="AN314" s="5">
        <f t="shared" si="533"/>
        <v>6.2892015702892302E-3</v>
      </c>
      <c r="AO314" s="5">
        <f t="shared" si="534"/>
        <v>3.8828460371595529E-3</v>
      </c>
      <c r="AP314" s="5">
        <f t="shared" si="535"/>
        <v>1.5981353838308491E-3</v>
      </c>
      <c r="AQ314" s="5">
        <f t="shared" si="536"/>
        <v>4.9333079665203855E-4</v>
      </c>
      <c r="AR314" s="5">
        <f t="shared" si="537"/>
        <v>1.4098144533703152E-3</v>
      </c>
      <c r="AS314" s="5">
        <f t="shared" si="538"/>
        <v>2.2506936782685639E-3</v>
      </c>
      <c r="AT314" s="5">
        <f t="shared" si="539"/>
        <v>1.7965562848671886E-3</v>
      </c>
      <c r="AU314" s="5">
        <f t="shared" si="540"/>
        <v>9.5603547056323989E-4</v>
      </c>
      <c r="AV314" s="5">
        <f t="shared" si="541"/>
        <v>3.8156492591156604E-4</v>
      </c>
      <c r="AW314" s="5">
        <f t="shared" si="542"/>
        <v>6.670977230579279E-6</v>
      </c>
      <c r="AX314" s="5">
        <f t="shared" si="543"/>
        <v>1.3552332382943439E-3</v>
      </c>
      <c r="AY314" s="5">
        <f t="shared" si="544"/>
        <v>1.6733958833811398E-3</v>
      </c>
      <c r="AZ314" s="5">
        <f t="shared" si="545"/>
        <v>1.0331261451502112E-3</v>
      </c>
      <c r="BA314" s="5">
        <f t="shared" si="546"/>
        <v>4.2522300207739931E-4</v>
      </c>
      <c r="BB314" s="5">
        <f t="shared" si="547"/>
        <v>1.3126272310345021E-4</v>
      </c>
      <c r="BC314" s="5">
        <f t="shared" si="548"/>
        <v>3.2415748710408308E-5</v>
      </c>
      <c r="BD314" s="5">
        <f t="shared" si="549"/>
        <v>2.9013181838848486E-4</v>
      </c>
      <c r="BE314" s="5">
        <f t="shared" si="550"/>
        <v>4.6317999361580051E-4</v>
      </c>
      <c r="BF314" s="5">
        <f t="shared" si="551"/>
        <v>3.6972109380755856E-4</v>
      </c>
      <c r="BG314" s="5">
        <f t="shared" si="552"/>
        <v>1.9674667744773452E-4</v>
      </c>
      <c r="BH314" s="5">
        <f t="shared" si="553"/>
        <v>7.8523897611731722E-5</v>
      </c>
      <c r="BI314" s="5">
        <f t="shared" si="554"/>
        <v>2.5071843961484771E-5</v>
      </c>
      <c r="BJ314" s="8">
        <f t="shared" si="555"/>
        <v>0.45656715759465843</v>
      </c>
      <c r="BK314" s="8">
        <f t="shared" si="556"/>
        <v>0.24826837679402128</v>
      </c>
      <c r="BL314" s="8">
        <f t="shared" si="557"/>
        <v>0.27672114243792822</v>
      </c>
      <c r="BM314" s="8">
        <f t="shared" si="558"/>
        <v>0.53633687884068304</v>
      </c>
      <c r="BN314" s="8">
        <f t="shared" si="559"/>
        <v>0.46204672379226702</v>
      </c>
    </row>
    <row r="315" spans="1:66" x14ac:dyDescent="0.25">
      <c r="A315" t="s">
        <v>32</v>
      </c>
      <c r="B315" t="s">
        <v>212</v>
      </c>
      <c r="C315" t="s">
        <v>207</v>
      </c>
      <c r="D315" s="16"/>
      <c r="E315">
        <f>VLOOKUP(A315,home!$A$2:$E$405,3,FALSE)</f>
        <v>1.268</v>
      </c>
      <c r="F315">
        <f>VLOOKUP(B315,home!$B$2:$E$405,3,FALSE)</f>
        <v>0.78859999999999997</v>
      </c>
      <c r="G315">
        <f>VLOOKUP(C315,away!$B$2:$E$405,4,FALSE)</f>
        <v>1.0206</v>
      </c>
      <c r="H315">
        <f>VLOOKUP(A315,away!$A$2:$E$405,3,FALSE)</f>
        <v>1.1471</v>
      </c>
      <c r="I315">
        <f>VLOOKUP(C315,away!$B$2:$E$405,3,FALSE)</f>
        <v>0.87180000000000002</v>
      </c>
      <c r="J315">
        <f>VLOOKUP(B315,home!$B$2:$E$405,4,FALSE)</f>
        <v>1.1282000000000001</v>
      </c>
      <c r="K315" s="3">
        <f t="shared" si="504"/>
        <v>1.02054366288</v>
      </c>
      <c r="L315" s="3">
        <f t="shared" si="505"/>
        <v>1.1282471361960003</v>
      </c>
      <c r="M315" s="5">
        <f t="shared" si="506"/>
        <v>0.11662509571868189</v>
      </c>
      <c r="N315" s="5">
        <f t="shared" si="507"/>
        <v>0.11902100236847422</v>
      </c>
      <c r="O315" s="5">
        <f t="shared" si="508"/>
        <v>0.13158193025318723</v>
      </c>
      <c r="P315" s="5">
        <f t="shared" si="509"/>
        <v>0.13428510506940838</v>
      </c>
      <c r="Q315" s="5">
        <f t="shared" si="510"/>
        <v>6.0733064858385907E-2</v>
      </c>
      <c r="R315" s="5">
        <f t="shared" si="511"/>
        <v>7.4228467991650199E-2</v>
      </c>
      <c r="S315" s="5">
        <f t="shared" si="512"/>
        <v>3.8654822387025646E-2</v>
      </c>
      <c r="T315" s="5">
        <f t="shared" si="513"/>
        <v>6.8521906498879834E-2</v>
      </c>
      <c r="U315" s="5">
        <f t="shared" si="514"/>
        <v>7.5753392614169524E-2</v>
      </c>
      <c r="V315" s="5">
        <f t="shared" si="515"/>
        <v>4.9453496490841119E-3</v>
      </c>
      <c r="W315" s="5">
        <f t="shared" si="516"/>
        <v>2.0660248156168588E-2</v>
      </c>
      <c r="X315" s="5">
        <f t="shared" si="517"/>
        <v>2.3309865815295899E-2</v>
      </c>
      <c r="Y315" s="5">
        <f t="shared" si="518"/>
        <v>1.3149644675610327E-2</v>
      </c>
      <c r="Z315" s="5">
        <f t="shared" si="519"/>
        <v>2.7916018811931936E-2</v>
      </c>
      <c r="AA315" s="5">
        <f t="shared" si="520"/>
        <v>2.8489516091356006E-2</v>
      </c>
      <c r="AB315" s="5">
        <f t="shared" si="521"/>
        <v>1.4537397552775576E-2</v>
      </c>
      <c r="AC315" s="5">
        <f t="shared" si="522"/>
        <v>3.5588759495753364E-4</v>
      </c>
      <c r="AD315" s="5">
        <f t="shared" si="523"/>
        <v>5.2711713323265134E-3</v>
      </c>
      <c r="AE315" s="5">
        <f t="shared" si="524"/>
        <v>5.9471839600958431E-3</v>
      </c>
      <c r="AF315" s="5">
        <f t="shared" si="525"/>
        <v>3.3549466357044627E-3</v>
      </c>
      <c r="AG315" s="5">
        <f t="shared" si="526"/>
        <v>1.2617363112746554E-3</v>
      </c>
      <c r="AH315" s="5">
        <f t="shared" si="527"/>
        <v>7.8740420696389677E-3</v>
      </c>
      <c r="AI315" s="5">
        <f t="shared" si="528"/>
        <v>8.0358037354205675E-3</v>
      </c>
      <c r="AJ315" s="5">
        <f t="shared" si="529"/>
        <v>4.100444289165445E-3</v>
      </c>
      <c r="AK315" s="5">
        <f t="shared" si="530"/>
        <v>1.3948941447667605E-3</v>
      </c>
      <c r="AL315" s="5">
        <f t="shared" si="531"/>
        <v>1.6391121580572835E-5</v>
      </c>
      <c r="AM315" s="5">
        <f t="shared" si="532"/>
        <v>1.0758920998321104E-3</v>
      </c>
      <c r="AN315" s="5">
        <f t="shared" si="533"/>
        <v>1.2138721804914796E-3</v>
      </c>
      <c r="AO315" s="5">
        <f t="shared" si="534"/>
        <v>6.8477390567375329E-4</v>
      </c>
      <c r="AP315" s="5">
        <f t="shared" si="535"/>
        <v>2.5753139933938743E-4</v>
      </c>
      <c r="AQ315" s="5">
        <f t="shared" si="536"/>
        <v>7.2639765946303067E-5</v>
      </c>
      <c r="AR315" s="5">
        <f t="shared" si="537"/>
        <v>1.776773083071398E-3</v>
      </c>
      <c r="AS315" s="5">
        <f t="shared" si="538"/>
        <v>1.8132745103042751E-3</v>
      </c>
      <c r="AT315" s="5">
        <f t="shared" si="539"/>
        <v>9.2526290527643134E-4</v>
      </c>
      <c r="AU315" s="5">
        <f t="shared" si="540"/>
        <v>3.1475706482593329E-4</v>
      </c>
      <c r="AV315" s="5">
        <f t="shared" si="541"/>
        <v>8.0305831963703873E-5</v>
      </c>
      <c r="AW315" s="5">
        <f t="shared" si="542"/>
        <v>5.2425429966396798E-7</v>
      </c>
      <c r="AX315" s="5">
        <f t="shared" si="543"/>
        <v>1.8299914407105268E-4</v>
      </c>
      <c r="AY315" s="5">
        <f t="shared" si="544"/>
        <v>2.0646826022448442E-4</v>
      </c>
      <c r="AZ315" s="5">
        <f t="shared" si="545"/>
        <v>1.1647361165682258E-4</v>
      </c>
      <c r="BA315" s="5">
        <f t="shared" si="546"/>
        <v>4.3803672931405058E-5</v>
      </c>
      <c r="BB315" s="5">
        <f t="shared" si="547"/>
        <v>1.2355342134930998E-5</v>
      </c>
      <c r="BC315" s="5">
        <f t="shared" si="548"/>
        <v>2.7879758760915346E-6</v>
      </c>
      <c r="BD315" s="5">
        <f t="shared" si="549"/>
        <v>3.3410652377424043E-4</v>
      </c>
      <c r="BE315" s="5">
        <f t="shared" si="550"/>
        <v>3.409702955646671E-4</v>
      </c>
      <c r="BF315" s="5">
        <f t="shared" si="551"/>
        <v>1.7398753718442074E-4</v>
      </c>
      <c r="BG315" s="5">
        <f t="shared" si="552"/>
        <v>5.9187292831219655E-5</v>
      </c>
      <c r="BH315" s="5">
        <f t="shared" si="553"/>
        <v>1.5100804155481018E-5</v>
      </c>
      <c r="BI315" s="5">
        <f t="shared" si="554"/>
        <v>3.0822059970536256E-6</v>
      </c>
      <c r="BJ315" s="8">
        <f t="shared" si="555"/>
        <v>0.32510036797039393</v>
      </c>
      <c r="BK315" s="8">
        <f t="shared" si="556"/>
        <v>0.29508911980096264</v>
      </c>
      <c r="BL315" s="8">
        <f t="shared" si="557"/>
        <v>0.35183269679707907</v>
      </c>
      <c r="BM315" s="8">
        <f t="shared" si="558"/>
        <v>0.363257593114655</v>
      </c>
      <c r="BN315" s="8">
        <f t="shared" si="559"/>
        <v>0.63647466625978788</v>
      </c>
    </row>
    <row r="316" spans="1:66" x14ac:dyDescent="0.25">
      <c r="A316" t="s">
        <v>32</v>
      </c>
      <c r="B316" t="s">
        <v>331</v>
      </c>
      <c r="C316" t="s">
        <v>313</v>
      </c>
      <c r="D316" s="16"/>
      <c r="E316">
        <f>VLOOKUP(A316,home!$A$2:$E$405,3,FALSE)</f>
        <v>1.268</v>
      </c>
      <c r="F316">
        <f>VLOOKUP(B316,home!$B$2:$E$405,3,FALSE)</f>
        <v>0.69589999999999996</v>
      </c>
      <c r="G316">
        <f>VLOOKUP(C316,away!$B$2:$E$405,4,FALSE)</f>
        <v>1.2061999999999999</v>
      </c>
      <c r="H316">
        <f>VLOOKUP(A316,away!$A$2:$E$405,3,FALSE)</f>
        <v>1.1471</v>
      </c>
      <c r="I316">
        <f>VLOOKUP(C316,away!$B$2:$E$405,3,FALSE)</f>
        <v>0.87180000000000002</v>
      </c>
      <c r="J316">
        <f>VLOOKUP(B316,home!$B$2:$E$405,4,FALSE)</f>
        <v>0.92300000000000004</v>
      </c>
      <c r="K316" s="3">
        <f t="shared" si="504"/>
        <v>1.06435232744</v>
      </c>
      <c r="L316" s="3">
        <f t="shared" si="505"/>
        <v>0.92303856294000008</v>
      </c>
      <c r="M316" s="5">
        <f t="shared" si="506"/>
        <v>0.13705254447382065</v>
      </c>
      <c r="N316" s="5">
        <f t="shared" si="507"/>
        <v>0.1458721946922851</v>
      </c>
      <c r="O316" s="5">
        <f t="shared" si="508"/>
        <v>0.12650478369838583</v>
      </c>
      <c r="P316" s="5">
        <f t="shared" si="509"/>
        <v>0.13464566096167074</v>
      </c>
      <c r="Q316" s="5">
        <f t="shared" si="510"/>
        <v>7.7629704964757226E-2</v>
      </c>
      <c r="R316" s="5">
        <f t="shared" si="511"/>
        <v>5.8384396874996802E-2</v>
      </c>
      <c r="S316" s="5">
        <f t="shared" si="512"/>
        <v>3.307026163835327E-2</v>
      </c>
      <c r="T316" s="5">
        <f t="shared" si="513"/>
        <v>7.1655211312125697E-2</v>
      </c>
      <c r="U316" s="5">
        <f t="shared" si="514"/>
        <v>6.2141568700083506E-2</v>
      </c>
      <c r="V316" s="5">
        <f t="shared" si="515"/>
        <v>3.6099433035918695E-3</v>
      </c>
      <c r="W316" s="5">
        <f t="shared" si="516"/>
        <v>2.7541785719239962E-2</v>
      </c>
      <c r="X316" s="5">
        <f t="shared" si="517"/>
        <v>2.542213031108867E-2</v>
      </c>
      <c r="Y316" s="5">
        <f t="shared" si="518"/>
        <v>1.173280331461035E-2</v>
      </c>
      <c r="Z316" s="5">
        <f t="shared" si="519"/>
        <v>1.796368326320523E-2</v>
      </c>
      <c r="AA316" s="5">
        <f t="shared" si="520"/>
        <v>1.911968809058746E-2</v>
      </c>
      <c r="AB316" s="5">
        <f t="shared" si="521"/>
        <v>1.0175042259571805E-2</v>
      </c>
      <c r="AC316" s="5">
        <f t="shared" si="522"/>
        <v>2.2165914723272918E-4</v>
      </c>
      <c r="AD316" s="5">
        <f t="shared" si="523"/>
        <v>7.3285409330317002E-3</v>
      </c>
      <c r="AE316" s="5">
        <f t="shared" si="524"/>
        <v>6.7645258912725475E-3</v>
      </c>
      <c r="AF316" s="5">
        <f t="shared" si="525"/>
        <v>3.1219591288253173E-3</v>
      </c>
      <c r="AG316" s="5">
        <f t="shared" si="526"/>
        <v>9.6056288927611204E-4</v>
      </c>
      <c r="AH316" s="5">
        <f t="shared" si="527"/>
        <v>4.1452930960945711E-3</v>
      </c>
      <c r="AI316" s="5">
        <f t="shared" si="528"/>
        <v>4.4120523547492201E-3</v>
      </c>
      <c r="AJ316" s="5">
        <f t="shared" si="529"/>
        <v>2.3479890962822322E-3</v>
      </c>
      <c r="AK316" s="5">
        <f t="shared" si="530"/>
        <v>8.3302921981057881E-4</v>
      </c>
      <c r="AL316" s="5">
        <f t="shared" si="531"/>
        <v>8.710656924155718E-6</v>
      </c>
      <c r="AM316" s="5">
        <f t="shared" si="532"/>
        <v>1.5600299197623204E-3</v>
      </c>
      <c r="AN316" s="5">
        <f t="shared" si="533"/>
        <v>1.4399677752808158E-3</v>
      </c>
      <c r="AO316" s="5">
        <f t="shared" si="534"/>
        <v>6.6457289298755651E-4</v>
      </c>
      <c r="AP316" s="5">
        <f t="shared" si="535"/>
        <v>2.0447546937070425E-4</v>
      </c>
      <c r="AQ316" s="5">
        <f t="shared" si="536"/>
        <v>4.7184685851104209E-5</v>
      </c>
      <c r="AR316" s="5">
        <f t="shared" si="537"/>
        <v>7.6525307647684756E-4</v>
      </c>
      <c r="AS316" s="5">
        <f t="shared" si="538"/>
        <v>8.1449889302875292E-4</v>
      </c>
      <c r="AT316" s="5">
        <f t="shared" si="539"/>
        <v>4.3345689624622836E-4</v>
      </c>
      <c r="AU316" s="5">
        <f t="shared" si="540"/>
        <v>1.5378361878819728E-4</v>
      </c>
      <c r="AV316" s="5">
        <f t="shared" si="541"/>
        <v>4.091998814484086E-5</v>
      </c>
      <c r="AW316" s="5">
        <f t="shared" si="542"/>
        <v>2.3771340227902605E-7</v>
      </c>
      <c r="AX316" s="5">
        <f t="shared" si="543"/>
        <v>2.7673691266251026E-4</v>
      </c>
      <c r="AY316" s="5">
        <f t="shared" si="544"/>
        <v>2.5543884217645572E-4</v>
      </c>
      <c r="AZ316" s="5">
        <f t="shared" si="545"/>
        <v>1.1788995090080659E-4</v>
      </c>
      <c r="BA316" s="5">
        <f t="shared" si="546"/>
        <v>3.6272323621515898E-5</v>
      </c>
      <c r="BB316" s="5">
        <f t="shared" si="547"/>
        <v>8.3701883675246621E-6</v>
      </c>
      <c r="BC316" s="5">
        <f t="shared" si="548"/>
        <v>1.5452013284594144E-6</v>
      </c>
      <c r="BD316" s="5">
        <f t="shared" si="549"/>
        <v>1.1772634999943384E-4</v>
      </c>
      <c r="BE316" s="5">
        <f t="shared" si="550"/>
        <v>1.2530231462291346E-4</v>
      </c>
      <c r="BF316" s="5">
        <f t="shared" si="551"/>
        <v>6.6682905101258532E-5</v>
      </c>
      <c r="BG316" s="5">
        <f t="shared" si="552"/>
        <v>2.3658035081661727E-5</v>
      </c>
      <c r="BH316" s="5">
        <f t="shared" si="553"/>
        <v>6.2951211754559556E-6</v>
      </c>
      <c r="BI316" s="5">
        <f t="shared" si="554"/>
        <v>1.3400453749226755E-6</v>
      </c>
      <c r="BJ316" s="8">
        <f t="shared" si="555"/>
        <v>0.38264190331882236</v>
      </c>
      <c r="BK316" s="8">
        <f t="shared" si="556"/>
        <v>0.30886421902376981</v>
      </c>
      <c r="BL316" s="8">
        <f t="shared" si="557"/>
        <v>0.29061276063460262</v>
      </c>
      <c r="BM316" s="8">
        <f t="shared" si="558"/>
        <v>0.31973807944570953</v>
      </c>
      <c r="BN316" s="8">
        <f t="shared" si="559"/>
        <v>0.6800892856659162</v>
      </c>
    </row>
    <row r="317" spans="1:66" x14ac:dyDescent="0.25">
      <c r="A317" t="s">
        <v>340</v>
      </c>
      <c r="B317" t="s">
        <v>431</v>
      </c>
      <c r="C317" t="s">
        <v>387</v>
      </c>
      <c r="D317" s="16"/>
      <c r="E317">
        <f>VLOOKUP(A317,home!$A$2:$E$405,3,FALSE)</f>
        <v>1.3684000000000001</v>
      </c>
      <c r="F317">
        <f>VLOOKUP(B317,home!$B$2:$E$405,3,FALSE)</f>
        <v>1.1153999999999999</v>
      </c>
      <c r="G317">
        <f>VLOOKUP(C317,away!$B$2:$E$405,4,FALSE)</f>
        <v>1.5385</v>
      </c>
      <c r="H317">
        <f>VLOOKUP(A317,away!$A$2:$E$405,3,FALSE)</f>
        <v>1.1395</v>
      </c>
      <c r="I317">
        <f>VLOOKUP(C317,away!$B$2:$E$405,3,FALSE)</f>
        <v>1.0161</v>
      </c>
      <c r="J317">
        <f>VLOOKUP(B317,home!$B$2:$E$405,4,FALSE)</f>
        <v>1.0623</v>
      </c>
      <c r="K317" s="3">
        <f t="shared" si="504"/>
        <v>2.3482331043600002</v>
      </c>
      <c r="L317" s="3">
        <f t="shared" si="505"/>
        <v>1.229979752685</v>
      </c>
      <c r="M317" s="5">
        <f t="shared" si="506"/>
        <v>2.7925560655346904E-2</v>
      </c>
      <c r="N317" s="5">
        <f t="shared" si="507"/>
        <v>6.5575725988698735E-2</v>
      </c>
      <c r="O317" s="5">
        <f t="shared" si="508"/>
        <v>3.4347874188453552E-2</v>
      </c>
      <c r="P317" s="5">
        <f t="shared" si="509"/>
        <v>8.0656815233718995E-2</v>
      </c>
      <c r="Q317" s="5">
        <f t="shared" si="510"/>
        <v>7.6993545304551408E-2</v>
      </c>
      <c r="R317" s="5">
        <f t="shared" si="511"/>
        <v>2.1123594899784801E-2</v>
      </c>
      <c r="S317" s="5">
        <f t="shared" si="512"/>
        <v>5.8239849898955177E-2</v>
      </c>
      <c r="T317" s="5">
        <f t="shared" si="513"/>
        <v>9.4700501812033475E-2</v>
      </c>
      <c r="U317" s="5">
        <f t="shared" si="514"/>
        <v>4.9603124826764725E-2</v>
      </c>
      <c r="V317" s="5">
        <f t="shared" si="515"/>
        <v>1.8690327277637499E-2</v>
      </c>
      <c r="W317" s="5">
        <f t="shared" si="516"/>
        <v>6.026626396872968E-2</v>
      </c>
      <c r="X317" s="5">
        <f t="shared" si="517"/>
        <v>7.4126284451507068E-2</v>
      </c>
      <c r="Y317" s="5">
        <f t="shared" si="518"/>
        <v>4.5586914508561317E-2</v>
      </c>
      <c r="Z317" s="5">
        <f t="shared" si="519"/>
        <v>8.6605313435518128E-3</v>
      </c>
      <c r="AA317" s="5">
        <f t="shared" si="520"/>
        <v>2.0336946402275756E-2</v>
      </c>
      <c r="AB317" s="5">
        <f t="shared" si="521"/>
        <v>2.3877945391709475E-2</v>
      </c>
      <c r="AC317" s="5">
        <f t="shared" si="522"/>
        <v>3.3739301882232424E-3</v>
      </c>
      <c r="AD317" s="5">
        <f t="shared" si="523"/>
        <v>3.5379809031867326E-2</v>
      </c>
      <c r="AE317" s="5">
        <f t="shared" si="524"/>
        <v>4.3516448763058706E-2</v>
      </c>
      <c r="AF317" s="5">
        <f t="shared" si="525"/>
        <v>2.6762175443658217E-2</v>
      </c>
      <c r="AG317" s="5">
        <f t="shared" si="526"/>
        <v>1.0972311311167772E-2</v>
      </c>
      <c r="AH317" s="5">
        <f t="shared" si="527"/>
        <v>2.6630695500156382E-3</v>
      </c>
      <c r="AI317" s="5">
        <f t="shared" si="528"/>
        <v>6.2535080765598111E-3</v>
      </c>
      <c r="AJ317" s="5">
        <f t="shared" si="529"/>
        <v>7.3423473418801899E-3</v>
      </c>
      <c r="AK317" s="5">
        <f t="shared" si="530"/>
        <v>5.7471810306375711E-3</v>
      </c>
      <c r="AL317" s="5">
        <f t="shared" si="531"/>
        <v>3.8979409174495316E-4</v>
      </c>
      <c r="AM317" s="5">
        <f t="shared" si="532"/>
        <v>1.6616007758913164E-2</v>
      </c>
      <c r="AN317" s="5">
        <f t="shared" si="533"/>
        <v>2.0437353113920052E-2</v>
      </c>
      <c r="AO317" s="5">
        <f t="shared" si="534"/>
        <v>1.2568765264297703E-2</v>
      </c>
      <c r="AP317" s="5">
        <f t="shared" si="535"/>
        <v>5.1531089304455704E-3</v>
      </c>
      <c r="AQ317" s="5">
        <f t="shared" si="536"/>
        <v>1.5845549119570771E-3</v>
      </c>
      <c r="AR317" s="5">
        <f t="shared" si="537"/>
        <v>6.5510432530223718E-4</v>
      </c>
      <c r="AS317" s="5">
        <f t="shared" si="538"/>
        <v>1.5383376634841358E-3</v>
      </c>
      <c r="AT317" s="5">
        <f t="shared" si="539"/>
        <v>1.8061877135386311E-3</v>
      </c>
      <c r="AU317" s="5">
        <f t="shared" si="540"/>
        <v>1.4137832605399033E-3</v>
      </c>
      <c r="AV317" s="5">
        <f t="shared" si="541"/>
        <v>8.2997316369745502E-4</v>
      </c>
      <c r="AW317" s="5">
        <f t="shared" si="542"/>
        <v>3.1273171025692045E-5</v>
      </c>
      <c r="AX317" s="5">
        <f t="shared" si="543"/>
        <v>6.5030432469637498E-3</v>
      </c>
      <c r="AY317" s="5">
        <f t="shared" si="544"/>
        <v>7.9986115246003329E-3</v>
      </c>
      <c r="AZ317" s="5">
        <f t="shared" si="545"/>
        <v>4.919065112425655E-3</v>
      </c>
      <c r="BA317" s="5">
        <f t="shared" si="546"/>
        <v>2.0167834968075732E-3</v>
      </c>
      <c r="BB317" s="5">
        <f t="shared" si="547"/>
        <v>6.2015071665564225E-4</v>
      </c>
      <c r="BC317" s="5">
        <f t="shared" si="548"/>
        <v>1.5255456501990633E-4</v>
      </c>
      <c r="BD317" s="5">
        <f t="shared" si="549"/>
        <v>1.3429417600302002E-4</v>
      </c>
      <c r="BE317" s="5">
        <f t="shared" si="550"/>
        <v>3.1535402981303995E-4</v>
      </c>
      <c r="BF317" s="5">
        <f t="shared" si="551"/>
        <v>3.7026238620015546E-4</v>
      </c>
      <c r="BG317" s="5">
        <f t="shared" si="552"/>
        <v>2.8982079752484411E-4</v>
      </c>
      <c r="BH317" s="5">
        <f t="shared" si="553"/>
        <v>1.7014169776996392E-4</v>
      </c>
      <c r="BI317" s="5">
        <f t="shared" si="554"/>
        <v>7.9906473427088687E-5</v>
      </c>
      <c r="BJ317" s="8">
        <f t="shared" si="555"/>
        <v>0.61244997922584021</v>
      </c>
      <c r="BK317" s="8">
        <f t="shared" si="556"/>
        <v>0.19727488887022709</v>
      </c>
      <c r="BL317" s="8">
        <f t="shared" si="557"/>
        <v>0.178898757395382</v>
      </c>
      <c r="BM317" s="8">
        <f t="shared" si="558"/>
        <v>0.68269370221087189</v>
      </c>
      <c r="BN317" s="8">
        <f t="shared" si="559"/>
        <v>0.30662311627055444</v>
      </c>
    </row>
    <row r="318" spans="1:66" x14ac:dyDescent="0.25">
      <c r="A318" t="s">
        <v>340</v>
      </c>
      <c r="B318" t="s">
        <v>378</v>
      </c>
      <c r="C318" t="s">
        <v>352</v>
      </c>
      <c r="D318" s="16"/>
      <c r="E318">
        <f>VLOOKUP(A318,home!$A$2:$E$405,3,FALSE)</f>
        <v>1.3684000000000001</v>
      </c>
      <c r="F318">
        <f>VLOOKUP(B318,home!$B$2:$E$405,3,FALSE)</f>
        <v>0.69230000000000003</v>
      </c>
      <c r="G318">
        <f>VLOOKUP(C318,away!$B$2:$E$405,4,FALSE)</f>
        <v>0.88460000000000005</v>
      </c>
      <c r="H318">
        <f>VLOOKUP(A318,away!$A$2:$E$405,3,FALSE)</f>
        <v>1.1395</v>
      </c>
      <c r="I318">
        <f>VLOOKUP(C318,away!$B$2:$E$405,3,FALSE)</f>
        <v>0.78520000000000001</v>
      </c>
      <c r="J318">
        <f>VLOOKUP(B318,home!$B$2:$E$405,4,FALSE)</f>
        <v>1.0623</v>
      </c>
      <c r="K318" s="3">
        <f t="shared" si="504"/>
        <v>0.83801990087200018</v>
      </c>
      <c r="L318" s="3">
        <f t="shared" si="505"/>
        <v>0.95047741541999997</v>
      </c>
      <c r="M318" s="5">
        <f t="shared" si="506"/>
        <v>0.16721124659124045</v>
      </c>
      <c r="N318" s="5">
        <f t="shared" si="507"/>
        <v>0.14012635229307488</v>
      </c>
      <c r="O318" s="5">
        <f t="shared" si="508"/>
        <v>0.15893051348919851</v>
      </c>
      <c r="P318" s="5">
        <f t="shared" si="509"/>
        <v>0.13318693315975422</v>
      </c>
      <c r="Q318" s="5">
        <f t="shared" si="510"/>
        <v>5.8714335929098797E-2</v>
      </c>
      <c r="R318" s="5">
        <f t="shared" si="511"/>
        <v>7.5529931846293405E-2</v>
      </c>
      <c r="S318" s="5">
        <f t="shared" si="512"/>
        <v>2.6521480352132754E-2</v>
      </c>
      <c r="T318" s="5">
        <f t="shared" si="513"/>
        <v>5.5806650261991469E-2</v>
      </c>
      <c r="U318" s="5">
        <f t="shared" si="514"/>
        <v>6.3295585998699722E-2</v>
      </c>
      <c r="V318" s="5">
        <f t="shared" si="515"/>
        <v>2.3472069698704939E-3</v>
      </c>
      <c r="W318" s="5">
        <f t="shared" si="516"/>
        <v>1.6401260658356231E-2</v>
      </c>
      <c r="X318" s="5">
        <f t="shared" si="517"/>
        <v>1.558902784018416E-2</v>
      </c>
      <c r="Y318" s="5">
        <f t="shared" si="518"/>
        <v>7.4085094452243311E-3</v>
      </c>
      <c r="Z318" s="5">
        <f t="shared" si="519"/>
        <v>2.3929831469371238E-2</v>
      </c>
      <c r="AA318" s="5">
        <f t="shared" si="520"/>
        <v>2.0053674995846153E-2</v>
      </c>
      <c r="AB318" s="5">
        <f t="shared" si="521"/>
        <v>8.4026893660691521E-3</v>
      </c>
      <c r="AC318" s="5">
        <f t="shared" si="522"/>
        <v>1.1684968272964966E-4</v>
      </c>
      <c r="AD318" s="5">
        <f t="shared" si="523"/>
        <v>3.4361457077728809E-3</v>
      </c>
      <c r="AE318" s="5">
        <f t="shared" si="524"/>
        <v>3.2659788913304948E-3</v>
      </c>
      <c r="AF318" s="5">
        <f t="shared" si="525"/>
        <v>1.5521195877240424E-3</v>
      </c>
      <c r="AG318" s="5">
        <f t="shared" si="526"/>
        <v>4.9175153805423475E-4</v>
      </c>
      <c r="AH318" s="5">
        <f t="shared" si="527"/>
        <v>5.6861910916110375E-3</v>
      </c>
      <c r="AI318" s="5">
        <f t="shared" si="528"/>
        <v>4.7651412949311312E-3</v>
      </c>
      <c r="AJ318" s="5">
        <f t="shared" si="529"/>
        <v>1.9966416178096307E-3</v>
      </c>
      <c r="AK318" s="5">
        <f t="shared" si="530"/>
        <v>5.5774180354457902E-4</v>
      </c>
      <c r="AL318" s="5">
        <f t="shared" si="531"/>
        <v>3.7229196482212273E-6</v>
      </c>
      <c r="AM318" s="5">
        <f t="shared" si="532"/>
        <v>5.7591169708191587E-4</v>
      </c>
      <c r="AN318" s="5">
        <f t="shared" si="533"/>
        <v>5.4739106135256543E-4</v>
      </c>
      <c r="AO318" s="5">
        <f t="shared" si="534"/>
        <v>2.6014142060919843E-4</v>
      </c>
      <c r="AP318" s="5">
        <f t="shared" si="535"/>
        <v>8.2419515034772695E-5</v>
      </c>
      <c r="AQ318" s="5">
        <f t="shared" si="536"/>
        <v>1.958447190760514E-5</v>
      </c>
      <c r="AR318" s="5">
        <f t="shared" si="537"/>
        <v>1.0809192424677378E-3</v>
      </c>
      <c r="AS318" s="5">
        <f t="shared" si="538"/>
        <v>9.0583183642345096E-4</v>
      </c>
      <c r="AT318" s="5">
        <f t="shared" si="539"/>
        <v>3.7955255288314114E-4</v>
      </c>
      <c r="AU318" s="5">
        <f t="shared" si="540"/>
        <v>1.060241975809482E-4</v>
      </c>
      <c r="AV318" s="5">
        <f t="shared" si="541"/>
        <v>2.2212596886704891E-5</v>
      </c>
      <c r="AW318" s="5">
        <f t="shared" si="542"/>
        <v>8.2371561000270005E-8</v>
      </c>
      <c r="AX318" s="5">
        <f t="shared" si="543"/>
        <v>8.043757721660206E-5</v>
      </c>
      <c r="AY318" s="5">
        <f t="shared" si="544"/>
        <v>7.6454100495482606E-5</v>
      </c>
      <c r="AZ318" s="5">
        <f t="shared" si="545"/>
        <v>3.6333947918603616E-5</v>
      </c>
      <c r="BA318" s="5">
        <f t="shared" si="546"/>
        <v>1.151153230322642E-5</v>
      </c>
      <c r="BB318" s="5">
        <f t="shared" si="547"/>
        <v>2.7353628677736212E-6</v>
      </c>
      <c r="BC318" s="5">
        <f t="shared" si="548"/>
        <v>5.1998012575946224E-7</v>
      </c>
      <c r="BD318" s="5">
        <f t="shared" si="549"/>
        <v>1.7123155464307988E-4</v>
      </c>
      <c r="BE318" s="5">
        <f t="shared" si="550"/>
        <v>1.4349545044815227E-4</v>
      </c>
      <c r="BF318" s="5">
        <f t="shared" si="551"/>
        <v>6.0126021580071788E-5</v>
      </c>
      <c r="BG318" s="5">
        <f t="shared" si="552"/>
        <v>1.679560088145317E-5</v>
      </c>
      <c r="BH318" s="5">
        <f t="shared" si="553"/>
        <v>3.5187619464402656E-6</v>
      </c>
      <c r="BI318" s="5">
        <f t="shared" si="554"/>
        <v>5.8975850750960773E-7</v>
      </c>
      <c r="BJ318" s="8">
        <f t="shared" si="555"/>
        <v>0.30448557281972505</v>
      </c>
      <c r="BK318" s="8">
        <f t="shared" si="556"/>
        <v>0.32946389377587132</v>
      </c>
      <c r="BL318" s="8">
        <f t="shared" si="557"/>
        <v>0.34210840907825207</v>
      </c>
      <c r="BM318" s="8">
        <f t="shared" si="558"/>
        <v>0.26621202210562483</v>
      </c>
      <c r="BN318" s="8">
        <f t="shared" si="559"/>
        <v>0.73369931330866034</v>
      </c>
    </row>
    <row r="319" spans="1:66" x14ac:dyDescent="0.25">
      <c r="A319" t="s">
        <v>342</v>
      </c>
      <c r="B319" t="s">
        <v>399</v>
      </c>
      <c r="C319" t="s">
        <v>402</v>
      </c>
      <c r="D319" s="16"/>
      <c r="E319">
        <f>VLOOKUP(A319,home!$A$2:$E$405,3,FALSE)</f>
        <v>1.1741999999999999</v>
      </c>
      <c r="F319">
        <f>VLOOKUP(B319,home!$B$2:$E$405,3,FALSE)</f>
        <v>0.72389999999999999</v>
      </c>
      <c r="G319">
        <f>VLOOKUP(C319,away!$B$2:$E$405,4,FALSE)</f>
        <v>0.93679999999999997</v>
      </c>
      <c r="H319">
        <f>VLOOKUP(A319,away!$A$2:$E$405,3,FALSE)</f>
        <v>0.85970000000000002</v>
      </c>
      <c r="I319">
        <f>VLOOKUP(C319,away!$B$2:$E$405,3,FALSE)</f>
        <v>1.0468999999999999</v>
      </c>
      <c r="J319">
        <f>VLOOKUP(B319,home!$B$2:$E$405,4,FALSE)</f>
        <v>1.2795000000000001</v>
      </c>
      <c r="K319" s="3">
        <f t="shared" si="504"/>
        <v>0.79628316638399999</v>
      </c>
      <c r="L319" s="3">
        <f t="shared" si="505"/>
        <v>1.1515755004350001</v>
      </c>
      <c r="M319" s="5">
        <f t="shared" si="506"/>
        <v>0.14257905419495068</v>
      </c>
      <c r="N319" s="5">
        <f t="shared" si="507"/>
        <v>0.11353330073439127</v>
      </c>
      <c r="O319" s="5">
        <f t="shared" si="508"/>
        <v>0.16419054568609934</v>
      </c>
      <c r="P319" s="5">
        <f t="shared" si="509"/>
        <v>0.13074216760924398</v>
      </c>
      <c r="Q319" s="5">
        <f t="shared" si="510"/>
        <v>4.5202328099403992E-2</v>
      </c>
      <c r="R319" s="5">
        <f t="shared" si="511"/>
        <v>9.4538904907582821E-2</v>
      </c>
      <c r="S319" s="5">
        <f t="shared" si="512"/>
        <v>2.9971994287098101E-2</v>
      </c>
      <c r="T319" s="5">
        <f t="shared" si="513"/>
        <v>5.2053893601898216E-2</v>
      </c>
      <c r="U319" s="5">
        <f t="shared" si="514"/>
        <v>7.5279738546285918E-2</v>
      </c>
      <c r="V319" s="5">
        <f t="shared" si="515"/>
        <v>3.0537472100753246E-3</v>
      </c>
      <c r="W319" s="5">
        <f t="shared" si="516"/>
        <v>1.1997950982307291E-2</v>
      </c>
      <c r="X319" s="5">
        <f t="shared" si="517"/>
        <v>1.3816546406645119E-2</v>
      </c>
      <c r="Y319" s="5">
        <f t="shared" si="518"/>
        <v>7.9553981712578801E-3</v>
      </c>
      <c r="Z319" s="5">
        <f t="shared" si="519"/>
        <v>3.6289562243175505E-2</v>
      </c>
      <c r="AA319" s="5">
        <f t="shared" si="520"/>
        <v>2.8896767529685046E-2</v>
      </c>
      <c r="AB319" s="5">
        <f t="shared" si="521"/>
        <v>1.1505004773399982E-2</v>
      </c>
      <c r="AC319" s="5">
        <f t="shared" si="522"/>
        <v>1.7501410525824128E-4</v>
      </c>
      <c r="AD319" s="5">
        <f t="shared" si="523"/>
        <v>2.3884415995779175E-3</v>
      </c>
      <c r="AE319" s="5">
        <f t="shared" si="524"/>
        <v>2.7504708302937123E-3</v>
      </c>
      <c r="AF319" s="5">
        <f t="shared" si="525"/>
        <v>1.5836874114136764E-3</v>
      </c>
      <c r="AG319" s="5">
        <f t="shared" si="526"/>
        <v>6.0791187444377123E-4</v>
      </c>
      <c r="AH319" s="5">
        <f t="shared" si="527"/>
        <v>1.0447542700187986E-2</v>
      </c>
      <c r="AI319" s="5">
        <f t="shared" si="528"/>
        <v>8.319202382237734E-3</v>
      </c>
      <c r="AJ319" s="5">
        <f t="shared" si="529"/>
        <v>3.3122204073587889E-3</v>
      </c>
      <c r="AK319" s="5">
        <f t="shared" si="530"/>
        <v>8.7915511791111973E-4</v>
      </c>
      <c r="AL319" s="5">
        <f t="shared" si="531"/>
        <v>6.4193786704092683E-6</v>
      </c>
      <c r="AM319" s="5">
        <f t="shared" si="532"/>
        <v>3.8037516792703411E-4</v>
      </c>
      <c r="AN319" s="5">
        <f t="shared" si="533"/>
        <v>4.3803072435862148E-4</v>
      </c>
      <c r="AO319" s="5">
        <f t="shared" si="534"/>
        <v>2.5221272530459268E-4</v>
      </c>
      <c r="AP319" s="5">
        <f t="shared" si="535"/>
        <v>9.681399845290378E-5</v>
      </c>
      <c r="AQ319" s="5">
        <f t="shared" si="536"/>
        <v>2.7872157179379016E-5</v>
      </c>
      <c r="AR319" s="5">
        <f t="shared" si="537"/>
        <v>2.4062268426570002E-3</v>
      </c>
      <c r="AS319" s="5">
        <f t="shared" si="538"/>
        <v>1.916037929309091E-3</v>
      </c>
      <c r="AT319" s="5">
        <f t="shared" si="539"/>
        <v>7.6285437463104275E-4</v>
      </c>
      <c r="AU319" s="5">
        <f t="shared" si="540"/>
        <v>2.0248269897369766E-4</v>
      </c>
      <c r="AV319" s="5">
        <f t="shared" si="541"/>
        <v>4.030839116918856E-5</v>
      </c>
      <c r="AW319" s="5">
        <f t="shared" si="542"/>
        <v>1.6351230683386499E-7</v>
      </c>
      <c r="AX319" s="5">
        <f t="shared" si="543"/>
        <v>5.0481057188464061E-5</v>
      </c>
      <c r="AY319" s="5">
        <f t="shared" si="544"/>
        <v>5.8132748694293355E-5</v>
      </c>
      <c r="AZ319" s="5">
        <f t="shared" si="545"/>
        <v>3.3472124584646494E-5</v>
      </c>
      <c r="BA319" s="5">
        <f t="shared" si="546"/>
        <v>1.2848559539728979E-5</v>
      </c>
      <c r="BB319" s="5">
        <f t="shared" si="547"/>
        <v>3.6990215954580756E-6</v>
      </c>
      <c r="BC319" s="5">
        <f t="shared" si="548"/>
        <v>8.5194052898190039E-7</v>
      </c>
      <c r="BD319" s="5">
        <f t="shared" si="549"/>
        <v>4.6182531341547713E-4</v>
      </c>
      <c r="BE319" s="5">
        <f t="shared" si="550"/>
        <v>3.6774372288275931E-4</v>
      </c>
      <c r="BF319" s="5">
        <f t="shared" si="551"/>
        <v>1.4641406803746191E-4</v>
      </c>
      <c r="BG319" s="5">
        <f t="shared" si="552"/>
        <v>3.8862352566677528E-5</v>
      </c>
      <c r="BH319" s="5">
        <f t="shared" si="553"/>
        <v>7.7363592887313366E-6</v>
      </c>
      <c r="BI319" s="5">
        <f t="shared" si="554"/>
        <v>1.2320665341430522E-6</v>
      </c>
      <c r="BJ319" s="8">
        <f t="shared" si="555"/>
        <v>0.25324471993698688</v>
      </c>
      <c r="BK319" s="8">
        <f t="shared" si="556"/>
        <v>0.30658652953399107</v>
      </c>
      <c r="BL319" s="8">
        <f t="shared" si="557"/>
        <v>0.40372080617021405</v>
      </c>
      <c r="BM319" s="8">
        <f t="shared" si="558"/>
        <v>0.30899734741630797</v>
      </c>
      <c r="BN319" s="8">
        <f t="shared" si="559"/>
        <v>0.69078630123167195</v>
      </c>
    </row>
    <row r="320" spans="1:66" x14ac:dyDescent="0.25">
      <c r="A320" t="s">
        <v>342</v>
      </c>
      <c r="B320" t="s">
        <v>363</v>
      </c>
      <c r="C320" t="s">
        <v>348</v>
      </c>
      <c r="D320" s="16"/>
      <c r="E320">
        <f>VLOOKUP(A320,home!$A$2:$E$405,3,FALSE)</f>
        <v>1.1741999999999999</v>
      </c>
      <c r="F320">
        <f>VLOOKUP(B320,home!$B$2:$E$405,3,FALSE)</f>
        <v>1.1071</v>
      </c>
      <c r="G320">
        <f>VLOOKUP(C320,away!$B$2:$E$405,4,FALSE)</f>
        <v>0.93679999999999997</v>
      </c>
      <c r="H320">
        <f>VLOOKUP(A320,away!$A$2:$E$405,3,FALSE)</f>
        <v>0.85970000000000002</v>
      </c>
      <c r="I320">
        <f>VLOOKUP(C320,away!$B$2:$E$405,3,FALSE)</f>
        <v>1.454</v>
      </c>
      <c r="J320">
        <f>VLOOKUP(B320,home!$B$2:$E$405,4,FALSE)</f>
        <v>1.2795000000000001</v>
      </c>
      <c r="K320" s="3">
        <f t="shared" si="504"/>
        <v>1.2177995489759998</v>
      </c>
      <c r="L320" s="3">
        <f t="shared" si="505"/>
        <v>1.5993798621000002</v>
      </c>
      <c r="M320" s="5">
        <f t="shared" si="506"/>
        <v>5.9774303897981738E-2</v>
      </c>
      <c r="N320" s="5">
        <f t="shared" si="507"/>
        <v>7.2793120327316496E-2</v>
      </c>
      <c r="O320" s="5">
        <f t="shared" si="508"/>
        <v>9.5601817925477534E-2</v>
      </c>
      <c r="P320" s="5">
        <f t="shared" si="509"/>
        <v>0.11642385075093219</v>
      </c>
      <c r="Q320" s="5">
        <f t="shared" si="510"/>
        <v>4.4323714551580871E-2</v>
      </c>
      <c r="R320" s="5">
        <f t="shared" si="511"/>
        <v>7.6451811185079807E-2</v>
      </c>
      <c r="S320" s="5">
        <f t="shared" si="512"/>
        <v>5.6690384244411939E-2</v>
      </c>
      <c r="T320" s="5">
        <f t="shared" si="513"/>
        <v>7.0890456467267188E-2</v>
      </c>
      <c r="U320" s="5">
        <f t="shared" si="514"/>
        <v>9.310298117958847E-2</v>
      </c>
      <c r="V320" s="5">
        <f t="shared" si="515"/>
        <v>1.2268580688579252E-2</v>
      </c>
      <c r="W320" s="5">
        <f t="shared" si="516"/>
        <v>1.799246652995205E-2</v>
      </c>
      <c r="X320" s="5">
        <f t="shared" si="517"/>
        <v>2.8776788637513578E-2</v>
      </c>
      <c r="Y320" s="5">
        <f t="shared" si="518"/>
        <v>2.3012508121373662E-2</v>
      </c>
      <c r="Z320" s="5">
        <f t="shared" si="519"/>
        <v>4.0758495743496076E-2</v>
      </c>
      <c r="AA320" s="5">
        <f t="shared" si="520"/>
        <v>4.9635677733369722E-2</v>
      </c>
      <c r="AB320" s="5">
        <f t="shared" si="521"/>
        <v>3.0223152978407872E-2</v>
      </c>
      <c r="AC320" s="5">
        <f t="shared" si="522"/>
        <v>1.493488123101701E-3</v>
      </c>
      <c r="AD320" s="5">
        <f t="shared" si="523"/>
        <v>5.4778044062853441E-3</v>
      </c>
      <c r="AE320" s="5">
        <f t="shared" si="524"/>
        <v>8.7610900559354273E-3</v>
      </c>
      <c r="AF320" s="5">
        <f t="shared" si="525"/>
        <v>7.0061555027538438E-3</v>
      </c>
      <c r="AG320" s="5">
        <f t="shared" si="526"/>
        <v>3.7351680072818679E-3</v>
      </c>
      <c r="AH320" s="5">
        <f t="shared" si="527"/>
        <v>1.6297079325409042E-2</v>
      </c>
      <c r="AI320" s="5">
        <f t="shared" si="528"/>
        <v>1.9846575852109225E-2</v>
      </c>
      <c r="AJ320" s="5">
        <f t="shared" si="529"/>
        <v>1.2084575560708294E-2</v>
      </c>
      <c r="AK320" s="5">
        <f t="shared" si="530"/>
        <v>4.90553022246565E-3</v>
      </c>
      <c r="AL320" s="5">
        <f t="shared" si="531"/>
        <v>1.1635611090614686E-4</v>
      </c>
      <c r="AM320" s="5">
        <f t="shared" si="532"/>
        <v>1.3341735470706077E-3</v>
      </c>
      <c r="AN320" s="5">
        <f t="shared" si="533"/>
        <v>2.1338503037312568E-3</v>
      </c>
      <c r="AO320" s="5">
        <f t="shared" si="534"/>
        <v>1.7064186022618705E-3</v>
      </c>
      <c r="AP320" s="5">
        <f t="shared" si="535"/>
        <v>9.0973718292348884E-4</v>
      </c>
      <c r="AQ320" s="5">
        <f t="shared" si="536"/>
        <v>3.6375383254285293E-4</v>
      </c>
      <c r="AR320" s="5">
        <f t="shared" si="537"/>
        <v>5.2130440968210928E-3</v>
      </c>
      <c r="AS320" s="5">
        <f t="shared" si="538"/>
        <v>6.348442749900725E-3</v>
      </c>
      <c r="AT320" s="5">
        <f t="shared" si="539"/>
        <v>3.8655653587645307E-3</v>
      </c>
      <c r="AU320" s="5">
        <f t="shared" si="540"/>
        <v>1.5691612501468981E-3</v>
      </c>
      <c r="AV320" s="5">
        <f t="shared" si="541"/>
        <v>4.7773096567487708E-4</v>
      </c>
      <c r="AW320" s="5">
        <f t="shared" si="542"/>
        <v>6.2952666236428432E-6</v>
      </c>
      <c r="AX320" s="5">
        <f t="shared" si="543"/>
        <v>2.7079265731304889E-4</v>
      </c>
      <c r="AY320" s="5">
        <f t="shared" si="544"/>
        <v>4.3310032291103673E-4</v>
      </c>
      <c r="AZ320" s="5">
        <f t="shared" si="545"/>
        <v>3.463459673664598E-4</v>
      </c>
      <c r="BA320" s="5">
        <f t="shared" si="546"/>
        <v>1.8464625517515326E-4</v>
      </c>
      <c r="BB320" s="5">
        <f t="shared" si="547"/>
        <v>7.3829875534829492E-5</v>
      </c>
      <c r="BC320" s="5">
        <f t="shared" si="548"/>
        <v>2.361640323035114E-5</v>
      </c>
      <c r="BD320" s="5">
        <f t="shared" si="549"/>
        <v>1.3896062914491585E-3</v>
      </c>
      <c r="BE320" s="5">
        <f t="shared" si="550"/>
        <v>1.6922619149809968E-3</v>
      </c>
      <c r="BF320" s="5">
        <f t="shared" si="551"/>
        <v>1.0304178984065601E-3</v>
      </c>
      <c r="BG320" s="5">
        <f t="shared" si="552"/>
        <v>4.1828081731210221E-4</v>
      </c>
      <c r="BH320" s="5">
        <f t="shared" si="553"/>
        <v>1.2734554766699764E-4</v>
      </c>
      <c r="BI320" s="5">
        <f t="shared" si="554"/>
        <v>3.1016270102594292E-5</v>
      </c>
      <c r="BJ320" s="8">
        <f t="shared" si="555"/>
        <v>0.29054953755732132</v>
      </c>
      <c r="BK320" s="8">
        <f t="shared" si="556"/>
        <v>0.247200064138824</v>
      </c>
      <c r="BL320" s="8">
        <f t="shared" si="557"/>
        <v>0.42031207512384228</v>
      </c>
      <c r="BM320" s="8">
        <f t="shared" si="558"/>
        <v>0.53302474886882745</v>
      </c>
      <c r="BN320" s="8">
        <f t="shared" si="559"/>
        <v>0.46536861863836865</v>
      </c>
    </row>
    <row r="321" spans="1:66" x14ac:dyDescent="0.25">
      <c r="A321" t="s">
        <v>40</v>
      </c>
      <c r="B321" t="s">
        <v>235</v>
      </c>
      <c r="C321" t="s">
        <v>232</v>
      </c>
      <c r="D321" s="16"/>
      <c r="E321">
        <f>VLOOKUP(A321,home!$A$2:$E$405,3,FALSE)</f>
        <v>1.5047999999999999</v>
      </c>
      <c r="F321">
        <f>VLOOKUP(B321,home!$B$2:$E$405,3,FALSE)</f>
        <v>0.63129999999999997</v>
      </c>
      <c r="G321">
        <f>VLOOKUP(C321,away!$B$2:$E$405,4,FALSE)</f>
        <v>0.96360000000000001</v>
      </c>
      <c r="H321">
        <f>VLOOKUP(A321,away!$A$2:$E$405,3,FALSE)</f>
        <v>1.2</v>
      </c>
      <c r="I321">
        <f>VLOOKUP(C321,away!$B$2:$E$405,3,FALSE)</f>
        <v>0.91669999999999996</v>
      </c>
      <c r="J321">
        <f>VLOOKUP(B321,home!$B$2:$E$405,4,FALSE)</f>
        <v>0.625</v>
      </c>
      <c r="K321" s="3">
        <f t="shared" si="504"/>
        <v>0.91540095926399989</v>
      </c>
      <c r="L321" s="3">
        <f t="shared" si="505"/>
        <v>0.68752499999999994</v>
      </c>
      <c r="M321" s="5">
        <f t="shared" si="506"/>
        <v>0.20130664040719559</v>
      </c>
      <c r="N321" s="5">
        <f t="shared" si="507"/>
        <v>0.18427629173495991</v>
      </c>
      <c r="O321" s="5">
        <f t="shared" si="508"/>
        <v>0.13840334794595713</v>
      </c>
      <c r="P321" s="5">
        <f t="shared" si="509"/>
        <v>0.1266945574750783</v>
      </c>
      <c r="Q321" s="5">
        <f t="shared" si="510"/>
        <v>8.4343347111897504E-2</v>
      </c>
      <c r="R321" s="5">
        <f t="shared" si="511"/>
        <v>4.7577880898272085E-2</v>
      </c>
      <c r="S321" s="5">
        <f t="shared" si="512"/>
        <v>1.9934154756814676E-2</v>
      </c>
      <c r="T321" s="5">
        <f t="shared" si="513"/>
        <v>5.7988159723107321E-2</v>
      </c>
      <c r="U321" s="5">
        <f t="shared" si="514"/>
        <v>4.3552837814026593E-2</v>
      </c>
      <c r="V321" s="5">
        <f t="shared" si="515"/>
        <v>1.3939756065924418E-3</v>
      </c>
      <c r="W321" s="5">
        <f t="shared" si="516"/>
        <v>2.5735993617922497E-2</v>
      </c>
      <c r="X321" s="5">
        <f t="shared" si="517"/>
        <v>1.7694139012162161E-2</v>
      </c>
      <c r="Y321" s="5">
        <f t="shared" si="518"/>
        <v>6.0825814621683939E-3</v>
      </c>
      <c r="Z321" s="5">
        <f t="shared" si="519"/>
        <v>1.0903660854861504E-2</v>
      </c>
      <c r="AA321" s="5">
        <f t="shared" si="520"/>
        <v>9.9812216060295444E-3</v>
      </c>
      <c r="AB321" s="5">
        <f t="shared" si="521"/>
        <v>4.5684099163930039E-3</v>
      </c>
      <c r="AC321" s="5">
        <f t="shared" si="522"/>
        <v>5.4832121487350364E-5</v>
      </c>
      <c r="AD321" s="5">
        <f t="shared" si="523"/>
        <v>5.8896883113646065E-3</v>
      </c>
      <c r="AE321" s="5">
        <f t="shared" si="524"/>
        <v>4.0493079562709507E-3</v>
      </c>
      <c r="AF321" s="5">
        <f t="shared" si="525"/>
        <v>1.3920002263175925E-3</v>
      </c>
      <c r="AG321" s="5">
        <f t="shared" si="526"/>
        <v>3.1901165186633425E-4</v>
      </c>
      <c r="AH321" s="5">
        <f t="shared" si="527"/>
        <v>1.8741348573096638E-3</v>
      </c>
      <c r="AI321" s="5">
        <f t="shared" si="528"/>
        <v>1.7155848461713654E-3</v>
      </c>
      <c r="AJ321" s="5">
        <f t="shared" si="529"/>
        <v>7.8522400694202492E-4</v>
      </c>
      <c r="AK321" s="5">
        <f t="shared" si="530"/>
        <v>2.3959826973061709E-4</v>
      </c>
      <c r="AL321" s="5">
        <f t="shared" si="531"/>
        <v>1.3803680500966281E-6</v>
      </c>
      <c r="AM321" s="5">
        <f t="shared" si="532"/>
        <v>1.0782852659978262E-3</v>
      </c>
      <c r="AN321" s="5">
        <f t="shared" si="533"/>
        <v>7.4134807750515525E-4</v>
      </c>
      <c r="AO321" s="5">
        <f t="shared" si="534"/>
        <v>2.5484766849336591E-4</v>
      </c>
      <c r="AP321" s="5">
        <f t="shared" si="535"/>
        <v>5.8404714426967135E-5</v>
      </c>
      <c r="AQ321" s="5">
        <f t="shared" si="536"/>
        <v>1.0038675321600144E-5</v>
      </c>
      <c r="AR321" s="5">
        <f t="shared" si="537"/>
        <v>2.5770291355436536E-4</v>
      </c>
      <c r="AS321" s="5">
        <f t="shared" si="538"/>
        <v>2.3590149427279368E-4</v>
      </c>
      <c r="AT321" s="5">
        <f t="shared" si="539"/>
        <v>1.0797222707456316E-4</v>
      </c>
      <c r="AU321" s="5">
        <f t="shared" si="540"/>
        <v>3.2945960079308511E-5</v>
      </c>
      <c r="AV321" s="5">
        <f t="shared" si="541"/>
        <v>7.539690865118113E-6</v>
      </c>
      <c r="AW321" s="5">
        <f t="shared" si="542"/>
        <v>2.4131941050779511E-8</v>
      </c>
      <c r="AX321" s="5">
        <f t="shared" si="543"/>
        <v>1.6451056114244114E-4</v>
      </c>
      <c r="AY321" s="5">
        <f t="shared" si="544"/>
        <v>1.1310512354945682E-4</v>
      </c>
      <c r="AZ321" s="5">
        <f t="shared" si="545"/>
        <v>3.8881300034170146E-5</v>
      </c>
      <c r="BA321" s="5">
        <f t="shared" si="546"/>
        <v>8.9106219353309429E-6</v>
      </c>
      <c r="BB321" s="5">
        <f t="shared" si="547"/>
        <v>1.5315688365221017E-6</v>
      </c>
      <c r="BC321" s="5">
        <f t="shared" si="548"/>
        <v>2.1059837286597164E-7</v>
      </c>
      <c r="BD321" s="5">
        <f t="shared" si="549"/>
        <v>2.9529532606910823E-5</v>
      </c>
      <c r="BE321" s="5">
        <f t="shared" si="550"/>
        <v>2.703136247498373E-5</v>
      </c>
      <c r="BF321" s="5">
        <f t="shared" si="551"/>
        <v>1.2372267569906498E-5</v>
      </c>
      <c r="BG321" s="5">
        <f t="shared" si="552"/>
        <v>3.7751952005877619E-6</v>
      </c>
      <c r="BH321" s="5">
        <f t="shared" si="553"/>
        <v>8.6395432700672124E-7</v>
      </c>
      <c r="BI321" s="5">
        <f t="shared" si="554"/>
        <v>1.5817292394044727E-7</v>
      </c>
      <c r="BJ321" s="8">
        <f t="shared" si="555"/>
        <v>0.39024059498365293</v>
      </c>
      <c r="BK321" s="8">
        <f t="shared" si="556"/>
        <v>0.34949864585876789</v>
      </c>
      <c r="BL321" s="8">
        <f t="shared" si="557"/>
        <v>0.24941403293178152</v>
      </c>
      <c r="BM321" s="8">
        <f t="shared" si="558"/>
        <v>0.21734178806409499</v>
      </c>
      <c r="BN321" s="8">
        <f t="shared" si="559"/>
        <v>0.78260206557336054</v>
      </c>
    </row>
    <row r="322" spans="1:66" x14ac:dyDescent="0.25">
      <c r="A322" t="s">
        <v>40</v>
      </c>
      <c r="B322" t="s">
        <v>318</v>
      </c>
      <c r="C322" t="s">
        <v>239</v>
      </c>
      <c r="D322" s="16"/>
      <c r="E322">
        <f>VLOOKUP(A322,home!$A$2:$E$405,3,FALSE)</f>
        <v>1.5047999999999999</v>
      </c>
      <c r="F322">
        <f>VLOOKUP(B322,home!$B$2:$E$405,3,FALSE)</f>
        <v>0.8639</v>
      </c>
      <c r="G322">
        <f>VLOOKUP(C322,away!$B$2:$E$405,4,FALSE)</f>
        <v>0.432</v>
      </c>
      <c r="H322">
        <f>VLOOKUP(A322,away!$A$2:$E$405,3,FALSE)</f>
        <v>1.2</v>
      </c>
      <c r="I322">
        <f>VLOOKUP(C322,away!$B$2:$E$405,3,FALSE)</f>
        <v>0.83330000000000004</v>
      </c>
      <c r="J322">
        <f>VLOOKUP(B322,home!$B$2:$E$405,4,FALSE)</f>
        <v>0.91669999999999996</v>
      </c>
      <c r="K322" s="3">
        <f t="shared" si="504"/>
        <v>0.56159858303999999</v>
      </c>
      <c r="L322" s="3">
        <f t="shared" si="505"/>
        <v>0.91666333199999994</v>
      </c>
      <c r="M322" s="5">
        <f t="shared" si="506"/>
        <v>0.22803368606543875</v>
      </c>
      <c r="N322" s="5">
        <f t="shared" si="507"/>
        <v>0.12806339497973859</v>
      </c>
      <c r="O322" s="5">
        <f t="shared" si="508"/>
        <v>0.20903011847698699</v>
      </c>
      <c r="P322" s="5">
        <f t="shared" si="509"/>
        <v>0.11739101834935922</v>
      </c>
      <c r="Q322" s="5">
        <f t="shared" si="510"/>
        <v>3.5960110579956517E-2</v>
      </c>
      <c r="R322" s="5">
        <f t="shared" si="511"/>
        <v>9.580512244573483E-2</v>
      </c>
      <c r="S322" s="5">
        <f t="shared" si="512"/>
        <v>1.5108130981517533E-2</v>
      </c>
      <c r="T322" s="5">
        <f t="shared" si="513"/>
        <v>3.2963314783311382E-2</v>
      </c>
      <c r="U322" s="5">
        <f t="shared" si="514"/>
        <v>5.3804021013498377E-2</v>
      </c>
      <c r="V322" s="5">
        <f t="shared" si="515"/>
        <v>8.6417976799703106E-4</v>
      </c>
      <c r="W322" s="5">
        <f t="shared" si="516"/>
        <v>6.7317157158884302E-3</v>
      </c>
      <c r="X322" s="5">
        <f t="shared" si="517"/>
        <v>6.1707169582030522E-3</v>
      </c>
      <c r="Y322" s="5">
        <f t="shared" si="518"/>
        <v>2.8282349838676573E-3</v>
      </c>
      <c r="Z322" s="5">
        <f t="shared" si="519"/>
        <v>2.927368092125843E-2</v>
      </c>
      <c r="AA322" s="5">
        <f t="shared" si="520"/>
        <v>1.6440057725743817E-2</v>
      </c>
      <c r="AB322" s="5">
        <f t="shared" si="521"/>
        <v>4.6163565619367648E-3</v>
      </c>
      <c r="AC322" s="5">
        <f t="shared" si="522"/>
        <v>2.7804812731969632E-5</v>
      </c>
      <c r="AD322" s="5">
        <f t="shared" si="523"/>
        <v>9.4513050186776021E-4</v>
      </c>
      <c r="AE322" s="5">
        <f t="shared" si="524"/>
        <v>8.6636647501693305E-4</v>
      </c>
      <c r="AF322" s="5">
        <f t="shared" si="525"/>
        <v>3.970831898610583E-4</v>
      </c>
      <c r="AG322" s="5">
        <f t="shared" si="526"/>
        <v>1.2133053329974211E-4</v>
      </c>
      <c r="AH322" s="5">
        <f t="shared" si="527"/>
        <v>6.7085274732963931E-3</v>
      </c>
      <c r="AI322" s="5">
        <f t="shared" si="528"/>
        <v>3.7674995232881659E-3</v>
      </c>
      <c r="AJ322" s="5">
        <f t="shared" si="529"/>
        <v>1.0579111969412545E-3</v>
      </c>
      <c r="AK322" s="5">
        <f t="shared" si="530"/>
        <v>1.9804047639478633E-4</v>
      </c>
      <c r="AL322" s="5">
        <f t="shared" si="531"/>
        <v>5.7255317632018037E-7</v>
      </c>
      <c r="AM322" s="5">
        <f t="shared" si="532"/>
        <v>1.0615679012736365E-4</v>
      </c>
      <c r="AN322" s="5">
        <f t="shared" si="533"/>
        <v>9.7310036952573842E-5</v>
      </c>
      <c r="AO322" s="5">
        <f t="shared" si="534"/>
        <v>4.4600271354994728E-5</v>
      </c>
      <c r="AP322" s="5">
        <f t="shared" si="535"/>
        <v>1.3627811116124543E-5</v>
      </c>
      <c r="AQ322" s="5">
        <f t="shared" si="536"/>
        <v>3.1230286863933397E-6</v>
      </c>
      <c r="AR322" s="5">
        <f t="shared" si="537"/>
        <v>1.2298922292970826E-3</v>
      </c>
      <c r="AS322" s="5">
        <f t="shared" si="538"/>
        <v>6.9070573326514837E-4</v>
      </c>
      <c r="AT322" s="5">
        <f t="shared" si="539"/>
        <v>1.9394968054965573E-4</v>
      </c>
      <c r="AU322" s="5">
        <f t="shared" si="540"/>
        <v>3.6307288592582438E-5</v>
      </c>
      <c r="AV322" s="5">
        <f t="shared" si="541"/>
        <v>5.0975304569046619E-6</v>
      </c>
      <c r="AW322" s="5">
        <f t="shared" si="542"/>
        <v>8.1874599790608511E-9</v>
      </c>
      <c r="AX322" s="5">
        <f t="shared" si="543"/>
        <v>9.9362504859336826E-6</v>
      </c>
      <c r="AY322" s="5">
        <f t="shared" si="544"/>
        <v>9.1081964780225857E-6</v>
      </c>
      <c r="AZ322" s="5">
        <f t="shared" si="545"/>
        <v>4.1745748660274243E-6</v>
      </c>
      <c r="BA322" s="5">
        <f t="shared" si="546"/>
        <v>1.2755599021253841E-6</v>
      </c>
      <c r="BB322" s="5">
        <f t="shared" si="547"/>
        <v>2.9231474751196203E-7</v>
      </c>
      <c r="BC322" s="5">
        <f t="shared" si="548"/>
        <v>5.3590842089410769E-8</v>
      </c>
      <c r="BD322" s="5">
        <f t="shared" si="549"/>
        <v>1.8789951815139524E-4</v>
      </c>
      <c r="BE322" s="5">
        <f t="shared" si="550"/>
        <v>1.0552410314772233E-4</v>
      </c>
      <c r="BF322" s="5">
        <f t="shared" si="551"/>
        <v>2.9631093402163826E-5</v>
      </c>
      <c r="BG322" s="5">
        <f t="shared" si="552"/>
        <v>5.5469266895270323E-6</v>
      </c>
      <c r="BH322" s="5">
        <f t="shared" si="553"/>
        <v>7.7878654226628466E-7</v>
      </c>
      <c r="BI322" s="5">
        <f t="shared" si="554"/>
        <v>8.7473083725473319E-8</v>
      </c>
      <c r="BJ322" s="8">
        <f t="shared" si="555"/>
        <v>0.21533705712657034</v>
      </c>
      <c r="BK322" s="8">
        <f t="shared" si="556"/>
        <v>0.36143450072669886</v>
      </c>
      <c r="BL322" s="8">
        <f t="shared" si="557"/>
        <v>0.39391307525699948</v>
      </c>
      <c r="BM322" s="8">
        <f t="shared" si="558"/>
        <v>0.18566576312529423</v>
      </c>
      <c r="BN322" s="8">
        <f t="shared" si="559"/>
        <v>0.81428345089721477</v>
      </c>
    </row>
    <row r="323" spans="1:66" s="15" customFormat="1" x14ac:dyDescent="0.25">
      <c r="A323" s="15" t="s">
        <v>40</v>
      </c>
      <c r="B323" s="15" t="s">
        <v>521</v>
      </c>
      <c r="C323" s="15" t="s">
        <v>321</v>
      </c>
      <c r="D323" s="23"/>
      <c r="E323" s="15">
        <f>VLOOKUP(A323,home!$A$2:$E$405,3,FALSE)</f>
        <v>1.5047999999999999</v>
      </c>
      <c r="F323" s="15" t="e">
        <f>VLOOKUP(B323,home!$B$2:$E$405,3,FALSE)</f>
        <v>#N/A</v>
      </c>
      <c r="G323" s="15">
        <f>VLOOKUP(C323,away!$B$2:$E$405,4,FALSE)</f>
        <v>0.63129999999999997</v>
      </c>
      <c r="H323" s="15">
        <f>VLOOKUP(A323,away!$A$2:$E$405,3,FALSE)</f>
        <v>1.2</v>
      </c>
      <c r="I323" s="15">
        <f>VLOOKUP(C323,away!$B$2:$E$405,3,FALSE)</f>
        <v>1.4582999999999999</v>
      </c>
      <c r="J323" s="15" t="e">
        <f>VLOOKUP(B323,home!$B$2:$E$405,4,FALSE)</f>
        <v>#N/A</v>
      </c>
      <c r="K323" s="20" t="e">
        <f t="shared" si="504"/>
        <v>#N/A</v>
      </c>
      <c r="L323" s="20" t="e">
        <f t="shared" si="505"/>
        <v>#N/A</v>
      </c>
      <c r="M323" s="21" t="e">
        <f t="shared" si="506"/>
        <v>#N/A</v>
      </c>
      <c r="N323" s="21" t="e">
        <f t="shared" si="507"/>
        <v>#N/A</v>
      </c>
      <c r="O323" s="21" t="e">
        <f t="shared" si="508"/>
        <v>#N/A</v>
      </c>
      <c r="P323" s="21" t="e">
        <f t="shared" si="509"/>
        <v>#N/A</v>
      </c>
      <c r="Q323" s="21" t="e">
        <f t="shared" si="510"/>
        <v>#N/A</v>
      </c>
      <c r="R323" s="21" t="e">
        <f t="shared" si="511"/>
        <v>#N/A</v>
      </c>
      <c r="S323" s="21" t="e">
        <f t="shared" si="512"/>
        <v>#N/A</v>
      </c>
      <c r="T323" s="21" t="e">
        <f t="shared" si="513"/>
        <v>#N/A</v>
      </c>
      <c r="U323" s="21" t="e">
        <f t="shared" si="514"/>
        <v>#N/A</v>
      </c>
      <c r="V323" s="21" t="e">
        <f t="shared" si="515"/>
        <v>#N/A</v>
      </c>
      <c r="W323" s="21" t="e">
        <f t="shared" si="516"/>
        <v>#N/A</v>
      </c>
      <c r="X323" s="21" t="e">
        <f t="shared" si="517"/>
        <v>#N/A</v>
      </c>
      <c r="Y323" s="21" t="e">
        <f t="shared" si="518"/>
        <v>#N/A</v>
      </c>
      <c r="Z323" s="21" t="e">
        <f t="shared" si="519"/>
        <v>#N/A</v>
      </c>
      <c r="AA323" s="21" t="e">
        <f t="shared" si="520"/>
        <v>#N/A</v>
      </c>
      <c r="AB323" s="21" t="e">
        <f t="shared" si="521"/>
        <v>#N/A</v>
      </c>
      <c r="AC323" s="21" t="e">
        <f t="shared" si="522"/>
        <v>#N/A</v>
      </c>
      <c r="AD323" s="21" t="e">
        <f t="shared" si="523"/>
        <v>#N/A</v>
      </c>
      <c r="AE323" s="21" t="e">
        <f t="shared" si="524"/>
        <v>#N/A</v>
      </c>
      <c r="AF323" s="21" t="e">
        <f t="shared" si="525"/>
        <v>#N/A</v>
      </c>
      <c r="AG323" s="21" t="e">
        <f t="shared" si="526"/>
        <v>#N/A</v>
      </c>
      <c r="AH323" s="21" t="e">
        <f t="shared" si="527"/>
        <v>#N/A</v>
      </c>
      <c r="AI323" s="21" t="e">
        <f t="shared" si="528"/>
        <v>#N/A</v>
      </c>
      <c r="AJ323" s="21" t="e">
        <f t="shared" si="529"/>
        <v>#N/A</v>
      </c>
      <c r="AK323" s="21" t="e">
        <f t="shared" si="530"/>
        <v>#N/A</v>
      </c>
      <c r="AL323" s="21" t="e">
        <f t="shared" si="531"/>
        <v>#N/A</v>
      </c>
      <c r="AM323" s="21" t="e">
        <f t="shared" si="532"/>
        <v>#N/A</v>
      </c>
      <c r="AN323" s="21" t="e">
        <f t="shared" si="533"/>
        <v>#N/A</v>
      </c>
      <c r="AO323" s="21" t="e">
        <f t="shared" si="534"/>
        <v>#N/A</v>
      </c>
      <c r="AP323" s="21" t="e">
        <f t="shared" si="535"/>
        <v>#N/A</v>
      </c>
      <c r="AQ323" s="21" t="e">
        <f t="shared" si="536"/>
        <v>#N/A</v>
      </c>
      <c r="AR323" s="21" t="e">
        <f t="shared" si="537"/>
        <v>#N/A</v>
      </c>
      <c r="AS323" s="21" t="e">
        <f t="shared" si="538"/>
        <v>#N/A</v>
      </c>
      <c r="AT323" s="21" t="e">
        <f t="shared" si="539"/>
        <v>#N/A</v>
      </c>
      <c r="AU323" s="21" t="e">
        <f t="shared" si="540"/>
        <v>#N/A</v>
      </c>
      <c r="AV323" s="21" t="e">
        <f t="shared" si="541"/>
        <v>#N/A</v>
      </c>
      <c r="AW323" s="21" t="e">
        <f t="shared" si="542"/>
        <v>#N/A</v>
      </c>
      <c r="AX323" s="21" t="e">
        <f t="shared" si="543"/>
        <v>#N/A</v>
      </c>
      <c r="AY323" s="21" t="e">
        <f t="shared" si="544"/>
        <v>#N/A</v>
      </c>
      <c r="AZ323" s="21" t="e">
        <f t="shared" si="545"/>
        <v>#N/A</v>
      </c>
      <c r="BA323" s="21" t="e">
        <f t="shared" si="546"/>
        <v>#N/A</v>
      </c>
      <c r="BB323" s="21" t="e">
        <f t="shared" si="547"/>
        <v>#N/A</v>
      </c>
      <c r="BC323" s="21" t="e">
        <f t="shared" si="548"/>
        <v>#N/A</v>
      </c>
      <c r="BD323" s="21" t="e">
        <f t="shared" si="549"/>
        <v>#N/A</v>
      </c>
      <c r="BE323" s="21" t="e">
        <f t="shared" si="550"/>
        <v>#N/A</v>
      </c>
      <c r="BF323" s="21" t="e">
        <f t="shared" si="551"/>
        <v>#N/A</v>
      </c>
      <c r="BG323" s="21" t="e">
        <f t="shared" si="552"/>
        <v>#N/A</v>
      </c>
      <c r="BH323" s="21" t="e">
        <f t="shared" si="553"/>
        <v>#N/A</v>
      </c>
      <c r="BI323" s="21" t="e">
        <f t="shared" si="554"/>
        <v>#N/A</v>
      </c>
      <c r="BJ323" s="22" t="e">
        <f t="shared" si="555"/>
        <v>#N/A</v>
      </c>
      <c r="BK323" s="22" t="e">
        <f t="shared" si="556"/>
        <v>#N/A</v>
      </c>
      <c r="BL323" s="22" t="e">
        <f t="shared" si="557"/>
        <v>#N/A</v>
      </c>
      <c r="BM323" s="22" t="e">
        <f t="shared" si="558"/>
        <v>#N/A</v>
      </c>
      <c r="BN323" s="22" t="e">
        <f t="shared" si="559"/>
        <v>#N/A</v>
      </c>
    </row>
    <row r="324" spans="1:66" x14ac:dyDescent="0.25">
      <c r="A324" t="s">
        <v>80</v>
      </c>
      <c r="B324" t="s">
        <v>97</v>
      </c>
      <c r="C324" t="s">
        <v>86</v>
      </c>
      <c r="D324" s="16"/>
      <c r="E324">
        <f>VLOOKUP(A324,home!$A$2:$E$405,3,FALSE)</f>
        <v>1.2518</v>
      </c>
      <c r="F324">
        <f>VLOOKUP(B324,home!$B$2:$E$405,3,FALSE)</f>
        <v>1.042</v>
      </c>
      <c r="G324">
        <f>VLOOKUP(C324,away!$B$2:$E$405,4,FALSE)</f>
        <v>1.0072000000000001</v>
      </c>
      <c r="H324">
        <f>VLOOKUP(A324,away!$A$2:$E$405,3,FALSE)</f>
        <v>1.0562</v>
      </c>
      <c r="I324">
        <f>VLOOKUP(C324,away!$B$2:$E$405,3,FALSE)</f>
        <v>0.65859999999999996</v>
      </c>
      <c r="J324">
        <f>VLOOKUP(B324,home!$B$2:$E$405,4,FALSE)</f>
        <v>0.90559999999999996</v>
      </c>
      <c r="K324" s="3">
        <f t="shared" ref="K324:K357" si="560">E324*F324*G324</f>
        <v>1.3137671043200001</v>
      </c>
      <c r="L324" s="3">
        <f t="shared" ref="L324:L357" si="561">H324*I324*J324</f>
        <v>0.62994742259199998</v>
      </c>
      <c r="M324" s="5">
        <f t="shared" ref="M324:M357" si="562">_xlfn.POISSON.DIST(0,K324,FALSE) * _xlfn.POISSON.DIST(0,L324,FALSE)</f>
        <v>0.14317114775523906</v>
      </c>
      <c r="N324" s="5">
        <f t="shared" ref="N324:N357" si="563">_xlfn.POISSON.DIST(1,K324,FALSE) * _xlfn.POISSON.DIST(0,L324,FALSE)</f>
        <v>0.1880935442085713</v>
      </c>
      <c r="O324" s="5">
        <f t="shared" ref="O324:O357" si="564">_xlfn.POISSON.DIST(0,K324,FALSE) * _xlfn.POISSON.DIST(1,L324,FALSE)</f>
        <v>9.0190295517951241E-2</v>
      </c>
      <c r="P324" s="5">
        <f t="shared" ref="P324:P357" si="565">_xlfn.POISSON.DIST(1,K324,FALSE) * _xlfn.POISSON.DIST(1,L324,FALSE)</f>
        <v>0.11848904338038388</v>
      </c>
      <c r="Q324" s="5">
        <f t="shared" ref="Q324:Q357" si="566">_xlfn.POISSON.DIST(2,K324,FALSE) * _xlfn.POISSON.DIST(0,L324,FALSE)</f>
        <v>0.12355555545809031</v>
      </c>
      <c r="R324" s="5">
        <f t="shared" ref="R324:R357" si="567">_xlfn.POISSON.DIST(0,K324,FALSE) * _xlfn.POISSON.DIST(2,L324,FALSE)</f>
        <v>2.8407572102172093E-2</v>
      </c>
      <c r="S324" s="5">
        <f t="shared" ref="S324:S357" si="568">_xlfn.POISSON.DIST(2,K324,FALSE) * _xlfn.POISSON.DIST(2,L324,FALSE)</f>
        <v>2.4515507526000017E-2</v>
      </c>
      <c r="T324" s="5">
        <f t="shared" ref="T324:T357" si="569">_xlfn.POISSON.DIST(2,K324,FALSE) * _xlfn.POISSON.DIST(1,L324,FALSE)</f>
        <v>7.7833503707746901E-2</v>
      </c>
      <c r="U324" s="5">
        <f t="shared" ref="U324:U357" si="570">_xlfn.POISSON.DIST(1,K324,FALSE) * _xlfn.POISSON.DIST(2,L324,FALSE)</f>
        <v>3.732093374143225E-2</v>
      </c>
      <c r="V324" s="5">
        <f t="shared" ref="V324:V357" si="571">_xlfn.POISSON.DIST(3,K324,FALSE) * _xlfn.POISSON.DIST(3,L324,FALSE)</f>
        <v>2.2543485582617638E-3</v>
      </c>
      <c r="W324" s="5">
        <f t="shared" ref="W324:W357" si="572">_xlfn.POISSON.DIST(3,K324,FALSE) * _xlfn.POISSON.DIST(0,L324,FALSE)</f>
        <v>5.410774143894153E-2</v>
      </c>
      <c r="X324" s="5">
        <f t="shared" ref="X324:X357" si="573">_xlfn.POISSON.DIST(3,K324,FALSE) * _xlfn.POISSON.DIST(1,L324,FALSE)</f>
        <v>3.4085032261735565E-2</v>
      </c>
      <c r="Y324" s="5">
        <f t="shared" ref="Y324:Y357" si="574">_xlfn.POISSON.DIST(3,K324,FALSE) * _xlfn.POISSON.DIST(2,L324,FALSE)</f>
        <v>1.0735889111122743E-2</v>
      </c>
      <c r="Z324" s="5">
        <f t="shared" ref="Z324:Z357" si="575">_xlfn.POISSON.DIST(0,K324,FALSE) * _xlfn.POISSON.DIST(3,L324,FALSE)</f>
        <v>5.9650922759532385E-3</v>
      </c>
      <c r="AA324" s="5">
        <f t="shared" ref="AA324:AA357" si="576">_xlfn.POISSON.DIST(1,K324,FALSE) * _xlfn.POISSON.DIST(3,L324,FALSE)</f>
        <v>7.8367420063806849E-3</v>
      </c>
      <c r="AB324" s="5">
        <f t="shared" ref="AB324:AB357" si="577">_xlfn.POISSON.DIST(2,K324,FALSE) * _xlfn.POISSON.DIST(3,L324,FALSE)</f>
        <v>5.1478269265128303E-3</v>
      </c>
      <c r="AC324" s="5">
        <f t="shared" ref="AC324:AC357" si="578">_xlfn.POISSON.DIST(4,K324,FALSE) * _xlfn.POISSON.DIST(4,L324,FALSE)</f>
        <v>1.1660677111906491E-4</v>
      </c>
      <c r="AD324" s="5">
        <f t="shared" ref="AD324:AD357" si="579">_xlfn.POISSON.DIST(4,K324,FALSE) * _xlfn.POISSON.DIST(0,L324,FALSE)</f>
        <v>1.7771242697883358E-2</v>
      </c>
      <c r="AE324" s="5">
        <f t="shared" ref="AE324:AE357" si="580">_xlfn.POISSON.DIST(4,K324,FALSE) * _xlfn.POISSON.DIST(1,L324,FALSE)</f>
        <v>1.1194948533788522E-2</v>
      </c>
      <c r="AF324" s="5">
        <f t="shared" ref="AF324:AF357" si="581">_xlfn.POISSON.DIST(4,K324,FALSE) * _xlfn.POISSON.DIST(2,L324,FALSE)</f>
        <v>3.5261144874550836E-3</v>
      </c>
      <c r="AG324" s="5">
        <f t="shared" ref="AG324:AG357" si="582">_xlfn.POISSON.DIST(4,K324,FALSE) * _xlfn.POISSON.DIST(3,L324,FALSE)</f>
        <v>7.4042224437888054E-4</v>
      </c>
      <c r="AH324" s="5">
        <f t="shared" ref="AH324:AH357" si="583">_xlfn.POISSON.DIST(0,K324,FALSE) * _xlfn.POISSON.DIST(4,L324,FALSE)</f>
        <v>9.3942362619004729E-4</v>
      </c>
      <c r="AI324" s="5">
        <f t="shared" ref="AI324:AI357" si="584">_xlfn.POISSON.DIST(1,K324,FALSE) * _xlfn.POISSON.DIST(4,L324,FALSE)</f>
        <v>1.2341838571094928E-3</v>
      </c>
      <c r="AJ324" s="5">
        <f t="shared" ref="AJ324:AJ357" si="585">_xlfn.POISSON.DIST(2,K324,FALSE) * _xlfn.POISSON.DIST(4,L324,FALSE)</f>
        <v>8.1071507607661348E-4</v>
      </c>
      <c r="AK324" s="5">
        <f t="shared" ref="AK324:AK357" si="586">_xlfn.POISSON.DIST(3,K324,FALSE) * _xlfn.POISSON.DIST(4,L324,FALSE)</f>
        <v>3.5503026597524725E-4</v>
      </c>
      <c r="AL324" s="5">
        <f t="shared" ref="AL324:AL357" si="587">_xlfn.POISSON.DIST(5,K324,FALSE) * _xlfn.POISSON.DIST(5,L324,FALSE)</f>
        <v>3.8601701469052536E-6</v>
      </c>
      <c r="AM324" s="5">
        <f t="shared" ref="AM324:AM357" si="588">_xlfn.POISSON.DIST(5,K324,FALSE) * _xlfn.POISSON.DIST(0,L324,FALSE)</f>
        <v>4.6694548118732318E-3</v>
      </c>
      <c r="AN324" s="5">
        <f t="shared" ref="AN324:AN357" si="589">_xlfn.POISSON.DIST(5,K324,FALSE) * _xlfn.POISSON.DIST(1,L324,FALSE)</f>
        <v>2.9415110236493541E-3</v>
      </c>
      <c r="AO324" s="5">
        <f t="shared" ref="AO324:AO357" si="590">_xlfn.POISSON.DIST(5,K324,FALSE) * _xlfn.POISSON.DIST(2,L324,FALSE)</f>
        <v>9.2649864393693306E-4</v>
      </c>
      <c r="AP324" s="5">
        <f t="shared" ref="AP324:AP357" si="591">_xlfn.POISSON.DIST(5,K324,FALSE) * _xlfn.POISSON.DIST(3,L324,FALSE)</f>
        <v>1.9454847759435139E-4</v>
      </c>
      <c r="AQ324" s="5">
        <f t="shared" ref="AQ324:AQ357" si="592">_xlfn.POISSON.DIST(5,K324,FALSE) * _xlfn.POISSON.DIST(4,L324,FALSE)</f>
        <v>3.0638828007439774E-5</v>
      </c>
      <c r="AR324" s="5">
        <f t="shared" ref="AR324:AR357" si="593">_xlfn.POISSON.DIST(0,K324,FALSE) * _xlfn.POISSON.DIST(5,L324,FALSE)</f>
        <v>1.1835749840809015E-4</v>
      </c>
      <c r="AS324" s="5">
        <f t="shared" ref="AS324:AS357" si="594">_xlfn.POISSON.DIST(1,K324,FALSE) * _xlfn.POISSON.DIST(5,L324,FALSE)</f>
        <v>1.5549418795815563E-4</v>
      </c>
      <c r="AT324" s="5">
        <f t="shared" ref="AT324:AT357" si="595">_xlfn.POISSON.DIST(2,K324,FALSE) * _xlfn.POISSON.DIST(5,L324,FALSE)</f>
        <v>1.0214157452618796E-4</v>
      </c>
      <c r="AU324" s="5">
        <f t="shared" ref="AU324:AU357" si="596">_xlfn.POISSON.DIST(3,K324,FALSE) * _xlfn.POISSON.DIST(5,L324,FALSE)</f>
        <v>4.4730080198651844E-5</v>
      </c>
      <c r="AV324" s="5">
        <f t="shared" ref="AV324:AV357" si="597">_xlfn.POISSON.DIST(4,K324,FALSE) * _xlfn.POISSON.DIST(5,L324,FALSE)</f>
        <v>1.469122698464604E-5</v>
      </c>
      <c r="AW324" s="5">
        <f t="shared" ref="AW324:AW357" si="598">_xlfn.POISSON.DIST(6,K324,FALSE) * _xlfn.POISSON.DIST(6,L324,FALSE)</f>
        <v>8.874147308690056E-8</v>
      </c>
      <c r="AX324" s="5">
        <f t="shared" ref="AX324:AX357" si="599">_xlfn.POISSON.DIST(6,K324,FALSE) * _xlfn.POISSON.DIST(0,L324,FALSE)</f>
        <v>1.0224293544912983E-3</v>
      </c>
      <c r="AY324" s="5">
        <f t="shared" ref="AY324:AY357" si="600">_xlfn.POISSON.DIST(6,K324,FALSE) * _xlfn.POISSON.DIST(1,L324,FALSE)</f>
        <v>6.4407673664419556E-4</v>
      </c>
      <c r="AZ324" s="5">
        <f t="shared" ref="AZ324:AZ357" si="601">_xlfn.POISSON.DIST(6,K324,FALSE) * _xlfn.POISSON.DIST(2,L324,FALSE)</f>
        <v>2.0286724010023865E-4</v>
      </c>
      <c r="BA324" s="5">
        <f t="shared" ref="BA324:BA357" si="602">_xlfn.POISSON.DIST(6,K324,FALSE) * _xlfn.POISSON.DIST(3,L324,FALSE)</f>
        <v>4.2598565009832596E-5</v>
      </c>
      <c r="BB324" s="5">
        <f t="shared" ref="BB324:BB357" si="603">_xlfn.POISSON.DIST(6,K324,FALSE) * _xlfn.POISSON.DIST(4,L324,FALSE)</f>
        <v>6.7087140585154481E-6</v>
      </c>
      <c r="BC324" s="5">
        <f t="shared" ref="BC324:BC357" si="604">_xlfn.POISSON.DIST(6,K324,FALSE) * _xlfn.POISSON.DIST(5,L324,FALSE)</f>
        <v>8.452274260137045E-7</v>
      </c>
      <c r="BD324" s="5">
        <f t="shared" ref="BD324:BD357" si="605">_xlfn.POISSON.DIST(0,K324,FALSE) * _xlfn.POISSON.DIST(6,L324,FALSE)</f>
        <v>1.2426500177768851E-5</v>
      </c>
      <c r="BE324" s="5">
        <f t="shared" ref="BE324:BE357" si="606">_xlfn.POISSON.DIST(1,K324,FALSE) * _xlfn.POISSON.DIST(6,L324,FALSE)</f>
        <v>1.6325527155379353E-5</v>
      </c>
      <c r="BF324" s="5">
        <f t="shared" ref="BF324:BF357" si="607">_xlfn.POISSON.DIST(2,K324,FALSE) * _xlfn.POISSON.DIST(6,L324,FALSE)</f>
        <v>1.0723970268710129E-5</v>
      </c>
      <c r="BG324" s="5">
        <f t="shared" ref="BG324:BG357" si="608">_xlfn.POISSON.DIST(3,K324,FALSE) * _xlfn.POISSON.DIST(6,L324,FALSE)</f>
        <v>4.6962664555790294E-6</v>
      </c>
      <c r="BH324" s="5">
        <f t="shared" ref="BH324:BH357" si="609">_xlfn.POISSON.DIST(4,K324,FALSE) * _xlfn.POISSON.DIST(6,L324,FALSE)</f>
        <v>1.5424500956153016E-6</v>
      </c>
      <c r="BI324" s="5">
        <f t="shared" ref="BI324:BI357" si="610">_xlfn.POISSON.DIST(5,K324,FALSE) * _xlfn.POISSON.DIST(6,L324,FALSE)</f>
        <v>4.0528403913492433E-7</v>
      </c>
      <c r="BJ324" s="8">
        <f t="shared" ref="BJ324:BJ357" si="611">SUM(N324,Q324,T324,W324,X324,Y324,AD324,AE324,AF324,AG324,AM324,AN324,AO324,AP324,AQ324,AX324,AY324,AZ324,BA324,BB324,BC324)</f>
        <v>0.53232617177250563</v>
      </c>
      <c r="BK324" s="8">
        <f t="shared" ref="BK324:BK357" si="612">SUM(M324,P324,S324,V324,AC324,AL324,AY324)</f>
        <v>0.28919459089779492</v>
      </c>
      <c r="BL324" s="8">
        <f t="shared" ref="BL324:BL357" si="613">SUM(O324,R324,U324,AA324,AB324,AH324,AI324,AJ324,AK324,AR324,AS324,AT324,AU324,AV324,BD324,BE324,BF324,BG324,BH324,BI324)</f>
        <v>0.17272425768606839</v>
      </c>
      <c r="BM324" s="8">
        <f t="shared" ref="BM324:BM357" si="614">SUM(S324:BI324)</f>
        <v>0.3076589662147432</v>
      </c>
      <c r="BN324" s="8">
        <f t="shared" ref="BN324:BN357" si="615">SUM(M324:R324)</f>
        <v>0.6919071584224078</v>
      </c>
    </row>
    <row r="325" spans="1:66" x14ac:dyDescent="0.25">
      <c r="A325" t="s">
        <v>80</v>
      </c>
      <c r="B325" t="s">
        <v>111</v>
      </c>
      <c r="C325" t="s">
        <v>369</v>
      </c>
      <c r="D325" s="16"/>
      <c r="E325">
        <f>VLOOKUP(A325,home!$A$2:$E$405,3,FALSE)</f>
        <v>1.2518</v>
      </c>
      <c r="F325">
        <f>VLOOKUP(B325,home!$B$2:$E$405,3,FALSE)</f>
        <v>0.96779999999999999</v>
      </c>
      <c r="G325">
        <f>VLOOKUP(C325,away!$B$2:$E$405,4,FALSE)</f>
        <v>1.3546</v>
      </c>
      <c r="H325">
        <f>VLOOKUP(A325,away!$A$2:$E$405,3,FALSE)</f>
        <v>1.0562</v>
      </c>
      <c r="I325">
        <f>VLOOKUP(C325,away!$B$2:$E$405,3,FALSE)</f>
        <v>0.78210000000000002</v>
      </c>
      <c r="J325">
        <f>VLOOKUP(B325,home!$B$2:$E$405,4,FALSE)</f>
        <v>0.61450000000000005</v>
      </c>
      <c r="K325" s="3">
        <f t="shared" si="560"/>
        <v>1.641087117384</v>
      </c>
      <c r="L325" s="3">
        <f t="shared" si="561"/>
        <v>0.50761019529000007</v>
      </c>
      <c r="M325" s="5">
        <f t="shared" si="562"/>
        <v>0.11663599908891403</v>
      </c>
      <c r="N325" s="5">
        <f t="shared" si="563"/>
        <v>0.19140983552802882</v>
      </c>
      <c r="O325" s="5">
        <f t="shared" si="564"/>
        <v>5.9205622275367915E-2</v>
      </c>
      <c r="P325" s="5">
        <f t="shared" si="565"/>
        <v>9.7161583992809497E-2</v>
      </c>
      <c r="Q325" s="5">
        <f t="shared" si="566"/>
        <v>0.15706010761281919</v>
      </c>
      <c r="R325" s="5">
        <f t="shared" si="567"/>
        <v>1.5026688742732741E-2</v>
      </c>
      <c r="S325" s="5">
        <f t="shared" si="568"/>
        <v>2.0234690570951386E-2</v>
      </c>
      <c r="T325" s="5">
        <f t="shared" si="569"/>
        <v>7.9725311897611575E-2</v>
      </c>
      <c r="U325" s="5">
        <f t="shared" si="570"/>
        <v>2.4660105312637882E-2</v>
      </c>
      <c r="V325" s="5">
        <f t="shared" si="571"/>
        <v>1.872906214238609E-3</v>
      </c>
      <c r="W325" s="5">
        <f t="shared" si="572"/>
        <v>8.5916439752780738E-2</v>
      </c>
      <c r="X325" s="5">
        <f t="shared" si="573"/>
        <v>4.3612060761530555E-2</v>
      </c>
      <c r="Y325" s="5">
        <f t="shared" si="574"/>
        <v>1.1068963340079936E-2</v>
      </c>
      <c r="Z325" s="5">
        <f t="shared" si="575"/>
        <v>2.5425668024202041E-3</v>
      </c>
      <c r="AA325" s="5">
        <f t="shared" si="576"/>
        <v>4.1725736245400271E-3</v>
      </c>
      <c r="AB325" s="5">
        <f t="shared" si="577"/>
        <v>3.4237784107844513E-3</v>
      </c>
      <c r="AC325" s="5">
        <f t="shared" si="578"/>
        <v>9.7511990223252511E-5</v>
      </c>
      <c r="AD325" s="5">
        <f t="shared" si="579"/>
        <v>3.5249090612446785E-2</v>
      </c>
      <c r="AE325" s="5">
        <f t="shared" si="580"/>
        <v>1.7892797769579021E-2</v>
      </c>
      <c r="AF325" s="5">
        <f t="shared" si="581"/>
        <v>4.5412832850502413E-3</v>
      </c>
      <c r="AG325" s="5">
        <f t="shared" si="582"/>
        <v>7.6840056506385533E-4</v>
      </c>
      <c r="AH325" s="5">
        <f t="shared" si="583"/>
        <v>3.2265820777859769E-4</v>
      </c>
      <c r="AI325" s="5">
        <f t="shared" si="584"/>
        <v>5.2951022810366667E-4</v>
      </c>
      <c r="AJ325" s="5">
        <f t="shared" si="585"/>
        <v>4.344862069319954E-4</v>
      </c>
      <c r="AK325" s="5">
        <f t="shared" si="586"/>
        <v>2.3767657229237875E-4</v>
      </c>
      <c r="AL325" s="5">
        <f t="shared" si="587"/>
        <v>3.2492264832095345E-6</v>
      </c>
      <c r="AM325" s="5">
        <f t="shared" si="588"/>
        <v>1.1569365700717534E-2</v>
      </c>
      <c r="AN325" s="5">
        <f t="shared" si="589"/>
        <v>5.8727279827226562E-3</v>
      </c>
      <c r="AO325" s="5">
        <f t="shared" si="590"/>
        <v>1.4905282990974476E-3</v>
      </c>
      <c r="AP325" s="5">
        <f t="shared" si="591"/>
        <v>2.5220245366337562E-4</v>
      </c>
      <c r="AQ325" s="5">
        <f t="shared" si="592"/>
        <v>3.2005134189170825E-5</v>
      </c>
      <c r="AR325" s="5">
        <f t="shared" si="593"/>
        <v>3.2756919172483105E-5</v>
      </c>
      <c r="AS325" s="5">
        <f t="shared" si="594"/>
        <v>5.3756958059150986E-5</v>
      </c>
      <c r="AT325" s="5">
        <f t="shared" si="595"/>
        <v>4.4109925670312341E-5</v>
      </c>
      <c r="AU325" s="5">
        <f t="shared" si="596"/>
        <v>2.4129410255438456E-5</v>
      </c>
      <c r="AV325" s="5">
        <f t="shared" si="597"/>
        <v>9.899616080068364E-6</v>
      </c>
      <c r="AW325" s="5">
        <f t="shared" si="598"/>
        <v>7.5186428605536032E-8</v>
      </c>
      <c r="AX325" s="5">
        <f t="shared" si="599"/>
        <v>3.1643895012919789E-3</v>
      </c>
      <c r="AY325" s="5">
        <f t="shared" si="600"/>
        <v>1.6062763727244475E-3</v>
      </c>
      <c r="AZ325" s="5">
        <f t="shared" si="601"/>
        <v>4.0768113162418477E-4</v>
      </c>
      <c r="BA325" s="5">
        <f t="shared" si="602"/>
        <v>6.898103294660021E-5</v>
      </c>
      <c r="BB325" s="5">
        <f t="shared" si="603"/>
        <v>8.7538689013324163E-6</v>
      </c>
      <c r="BC325" s="5">
        <f t="shared" si="604"/>
        <v>8.8871062050968179E-7</v>
      </c>
      <c r="BD325" s="5">
        <f t="shared" si="605"/>
        <v>2.7712910230404791E-6</v>
      </c>
      <c r="BE325" s="5">
        <f t="shared" si="606"/>
        <v>4.5479299964336572E-6</v>
      </c>
      <c r="BF325" s="5">
        <f t="shared" si="607"/>
        <v>3.7317746639557679E-6</v>
      </c>
      <c r="BG325" s="5">
        <f t="shared" si="608"/>
        <v>2.0413891086659385E-6</v>
      </c>
      <c r="BH325" s="5">
        <f t="shared" si="609"/>
        <v>8.3752434194992005E-7</v>
      </c>
      <c r="BI325" s="5">
        <f t="shared" si="610"/>
        <v>2.7489008161390499E-7</v>
      </c>
      <c r="BJ325" s="8">
        <f t="shared" si="611"/>
        <v>0.6517180913134899</v>
      </c>
      <c r="BK325" s="8">
        <f t="shared" si="612"/>
        <v>0.23761221745634445</v>
      </c>
      <c r="BL325" s="8">
        <f t="shared" si="613"/>
        <v>0.10819195720962277</v>
      </c>
      <c r="BM325" s="8">
        <f t="shared" si="614"/>
        <v>0.36195879435490924</v>
      </c>
      <c r="BN325" s="8">
        <f t="shared" si="615"/>
        <v>0.63649983724067216</v>
      </c>
    </row>
    <row r="326" spans="1:66" x14ac:dyDescent="0.25">
      <c r="A326" t="s">
        <v>80</v>
      </c>
      <c r="B326" t="s">
        <v>96</v>
      </c>
      <c r="C326" t="s">
        <v>88</v>
      </c>
      <c r="D326" s="16"/>
      <c r="E326">
        <f>VLOOKUP(A326,home!$A$2:$E$405,3,FALSE)</f>
        <v>1.2518</v>
      </c>
      <c r="F326">
        <f>VLOOKUP(B326,home!$B$2:$E$405,3,FALSE)</f>
        <v>0.97250000000000003</v>
      </c>
      <c r="G326">
        <f>VLOOKUP(C326,away!$B$2:$E$405,4,FALSE)</f>
        <v>1.1113999999999999</v>
      </c>
      <c r="H326">
        <f>VLOOKUP(A326,away!$A$2:$E$405,3,FALSE)</f>
        <v>1.0562</v>
      </c>
      <c r="I326">
        <f>VLOOKUP(C326,away!$B$2:$E$405,3,FALSE)</f>
        <v>1.1526000000000001</v>
      </c>
      <c r="J326">
        <f>VLOOKUP(B326,home!$B$2:$E$405,4,FALSE)</f>
        <v>0.94679999999999997</v>
      </c>
      <c r="K326" s="3">
        <f t="shared" si="560"/>
        <v>1.3529911307000002</v>
      </c>
      <c r="L326" s="3">
        <f t="shared" si="561"/>
        <v>1.1526117104160001</v>
      </c>
      <c r="M326" s="5">
        <f t="shared" si="562"/>
        <v>8.1626375414839344E-2</v>
      </c>
      <c r="N326" s="5">
        <f t="shared" si="563"/>
        <v>0.11043976196746619</v>
      </c>
      <c r="O326" s="5">
        <f t="shared" si="564"/>
        <v>9.4083516181956511E-2</v>
      </c>
      <c r="P326" s="5">
        <f t="shared" si="565"/>
        <v>0.12729416293925711</v>
      </c>
      <c r="Q326" s="5">
        <f t="shared" si="566"/>
        <v>7.4712009209300503E-2</v>
      </c>
      <c r="R326" s="5">
        <f t="shared" si="567"/>
        <v>5.4220881254218173E-2</v>
      </c>
      <c r="S326" s="5">
        <f t="shared" si="568"/>
        <v>4.9627965948676564E-2</v>
      </c>
      <c r="T326" s="5">
        <f t="shared" si="569"/>
        <v>8.6113936723347786E-2</v>
      </c>
      <c r="U326" s="5">
        <f t="shared" si="570"/>
        <v>7.3360371435695099E-2</v>
      </c>
      <c r="V326" s="5">
        <f t="shared" si="571"/>
        <v>8.5992770946466904E-3</v>
      </c>
      <c r="W326" s="5">
        <f t="shared" si="572"/>
        <v>3.3694895272320106E-2</v>
      </c>
      <c r="X326" s="5">
        <f t="shared" si="573"/>
        <v>3.8837130872116869E-2</v>
      </c>
      <c r="Y326" s="5">
        <f t="shared" si="574"/>
        <v>2.2382065921080337E-2</v>
      </c>
      <c r="Z326" s="5">
        <f t="shared" si="575"/>
        <v>2.0831874227562414E-2</v>
      </c>
      <c r="AA326" s="5">
        <f t="shared" si="576"/>
        <v>2.8185341065749863E-2</v>
      </c>
      <c r="AB326" s="5">
        <f t="shared" si="577"/>
        <v>1.9067258238857031E-2</v>
      </c>
      <c r="AC326" s="5">
        <f t="shared" si="578"/>
        <v>8.3814650448663119E-4</v>
      </c>
      <c r="AD326" s="5">
        <f t="shared" si="579"/>
        <v>1.1397223613328615E-2</v>
      </c>
      <c r="AE326" s="5">
        <f t="shared" si="580"/>
        <v>1.3136573402952319E-2</v>
      </c>
      <c r="AF326" s="5">
        <f t="shared" si="581"/>
        <v>7.5706841694911054E-3</v>
      </c>
      <c r="AG326" s="5">
        <f t="shared" si="582"/>
        <v>2.908686409872159E-3</v>
      </c>
      <c r="AH326" s="5">
        <f t="shared" si="583"/>
        <v>6.0027655461504272E-3</v>
      </c>
      <c r="AI326" s="5">
        <f t="shared" si="584"/>
        <v>8.1216885436130697E-3</v>
      </c>
      <c r="AJ326" s="5">
        <f t="shared" si="585"/>
        <v>5.4942862829081441E-3</v>
      </c>
      <c r="AK326" s="5">
        <f t="shared" si="586"/>
        <v>2.4779068701004637E-3</v>
      </c>
      <c r="AL326" s="5">
        <f t="shared" si="587"/>
        <v>5.2282687877229412E-5</v>
      </c>
      <c r="AM326" s="5">
        <f t="shared" si="588"/>
        <v>3.0840684926876447E-3</v>
      </c>
      <c r="AN326" s="5">
        <f t="shared" si="589"/>
        <v>3.5547334603968014E-3</v>
      </c>
      <c r="AO326" s="5">
        <f t="shared" si="590"/>
        <v>2.0486137069304724E-3</v>
      </c>
      <c r="AP326" s="5">
        <f t="shared" si="591"/>
        <v>7.8708538290893121E-4</v>
      </c>
      <c r="AQ326" s="5">
        <f t="shared" si="592"/>
        <v>2.2680095735952397E-4</v>
      </c>
      <c r="AR326" s="5">
        <f t="shared" si="593"/>
        <v>1.3837715726749348E-3</v>
      </c>
      <c r="AS326" s="5">
        <f t="shared" si="594"/>
        <v>1.8722306647439776E-3</v>
      </c>
      <c r="AT326" s="5">
        <f t="shared" si="595"/>
        <v>1.2665557420115841E-3</v>
      </c>
      <c r="AU326" s="5">
        <f t="shared" si="596"/>
        <v>5.7121289515961026E-4</v>
      </c>
      <c r="AV326" s="5">
        <f t="shared" si="597"/>
        <v>1.9321149522310541E-4</v>
      </c>
      <c r="AW326" s="5">
        <f t="shared" si="598"/>
        <v>2.2648183927897321E-6</v>
      </c>
      <c r="AX326" s="5">
        <f t="shared" si="599"/>
        <v>6.9545288617961683E-4</v>
      </c>
      <c r="AY326" s="5">
        <f t="shared" si="600"/>
        <v>8.0158714065323188E-4</v>
      </c>
      <c r="AZ326" s="5">
        <f t="shared" si="601"/>
        <v>4.6195936261789639E-4</v>
      </c>
      <c r="BA326" s="5">
        <f t="shared" si="602"/>
        <v>1.7748659036323288E-4</v>
      </c>
      <c r="BB326" s="5">
        <f t="shared" si="603"/>
        <v>5.1143280623617464E-5</v>
      </c>
      <c r="BC326" s="5">
        <f t="shared" si="604"/>
        <v>1.1789668831174633E-5</v>
      </c>
      <c r="BD326" s="5">
        <f t="shared" si="605"/>
        <v>2.6582521986764907E-4</v>
      </c>
      <c r="BE326" s="5">
        <f t="shared" si="606"/>
        <v>3.5965916479730663E-4</v>
      </c>
      <c r="BF326" s="5">
        <f t="shared" si="607"/>
        <v>2.4330783002286287E-4</v>
      </c>
      <c r="BG326" s="5">
        <f t="shared" si="608"/>
        <v>1.0973111201693224E-4</v>
      </c>
      <c r="BH326" s="5">
        <f t="shared" si="609"/>
        <v>3.7116305330189377E-5</v>
      </c>
      <c r="BI326" s="5">
        <f t="shared" si="610"/>
        <v>1.0043606383219873E-5</v>
      </c>
      <c r="BJ326" s="8">
        <f t="shared" si="611"/>
        <v>0.41309368849082817</v>
      </c>
      <c r="BK326" s="8">
        <f t="shared" si="612"/>
        <v>0.26883979773043687</v>
      </c>
      <c r="BL326" s="8">
        <f t="shared" si="613"/>
        <v>0.29732668102748011</v>
      </c>
      <c r="BM326" s="8">
        <f t="shared" si="614"/>
        <v>0.45691601218700928</v>
      </c>
      <c r="BN326" s="8">
        <f t="shared" si="615"/>
        <v>0.54237670696703777</v>
      </c>
    </row>
    <row r="327" spans="1:66" x14ac:dyDescent="0.25">
      <c r="A327" t="s">
        <v>80</v>
      </c>
      <c r="B327" t="s">
        <v>94</v>
      </c>
      <c r="C327" t="s">
        <v>76</v>
      </c>
      <c r="D327" s="16"/>
      <c r="E327">
        <f>VLOOKUP(A327,home!$A$2:$E$405,3,FALSE)</f>
        <v>1.2518</v>
      </c>
      <c r="F327">
        <f>VLOOKUP(B327,home!$B$2:$E$405,3,FALSE)</f>
        <v>0.83360000000000001</v>
      </c>
      <c r="G327">
        <f>VLOOKUP(C327,away!$B$2:$E$405,4,FALSE)</f>
        <v>0.9728</v>
      </c>
      <c r="H327">
        <f>VLOOKUP(A327,away!$A$2:$E$405,3,FALSE)</f>
        <v>1.0562</v>
      </c>
      <c r="I327">
        <f>VLOOKUP(C327,away!$B$2:$E$405,3,FALSE)</f>
        <v>0.70589999999999997</v>
      </c>
      <c r="J327">
        <f>VLOOKUP(B327,home!$B$2:$E$405,4,FALSE)</f>
        <v>0.98799999999999999</v>
      </c>
      <c r="K327" s="3">
        <f t="shared" si="560"/>
        <v>1.0151172669440001</v>
      </c>
      <c r="L327" s="3">
        <f t="shared" si="561"/>
        <v>0.73662472103999999</v>
      </c>
      <c r="M327" s="5">
        <f t="shared" si="562"/>
        <v>0.1734714948364301</v>
      </c>
      <c r="N327" s="5">
        <f t="shared" si="563"/>
        <v>0.17609390973104713</v>
      </c>
      <c r="O327" s="5">
        <f t="shared" si="564"/>
        <v>0.1277833914922771</v>
      </c>
      <c r="P327" s="5">
        <f t="shared" si="565"/>
        <v>0.12971512713247552</v>
      </c>
      <c r="Q327" s="5">
        <f t="shared" si="566"/>
        <v>8.937798418583201E-2</v>
      </c>
      <c r="R327" s="5">
        <f t="shared" si="567"/>
        <v>4.7064202555771859E-2</v>
      </c>
      <c r="S327" s="5">
        <f t="shared" si="568"/>
        <v>2.424896122394617E-2</v>
      </c>
      <c r="T327" s="5">
        <f t="shared" si="569"/>
        <v>6.583803266800603E-2</v>
      </c>
      <c r="U327" s="5">
        <f t="shared" si="570"/>
        <v>4.777568466931395E-2</v>
      </c>
      <c r="V327" s="5">
        <f t="shared" si="571"/>
        <v>2.0147127476416319E-3</v>
      </c>
      <c r="W327" s="5">
        <f t="shared" si="572"/>
        <v>3.024304501056195E-2</v>
      </c>
      <c r="X327" s="5">
        <f t="shared" si="573"/>
        <v>2.2277774594305359E-2</v>
      </c>
      <c r="Y327" s="5">
        <f t="shared" si="574"/>
        <v>8.2051797479610906E-3</v>
      </c>
      <c r="Z327" s="5">
        <f t="shared" si="575"/>
        <v>1.15562183595385E-2</v>
      </c>
      <c r="AA327" s="5">
        <f t="shared" si="576"/>
        <v>1.1730916797342797E-2</v>
      </c>
      <c r="AB327" s="5">
        <f t="shared" si="577"/>
        <v>5.9541280990330408E-3</v>
      </c>
      <c r="AC327" s="5">
        <f t="shared" si="578"/>
        <v>9.4157659894704567E-5</v>
      </c>
      <c r="AD327" s="5">
        <f t="shared" si="579"/>
        <v>7.6750592987965046E-3</v>
      </c>
      <c r="AE327" s="5">
        <f t="shared" si="580"/>
        <v>5.6536384149414327E-3</v>
      </c>
      <c r="AF327" s="5">
        <f t="shared" si="581"/>
        <v>2.08230491013363E-3</v>
      </c>
      <c r="AG327" s="5">
        <f t="shared" si="582"/>
        <v>5.1129242451580239E-4</v>
      </c>
      <c r="AH327" s="5">
        <f t="shared" si="583"/>
        <v>2.1281490313430937E-3</v>
      </c>
      <c r="AI327" s="5">
        <f t="shared" si="584"/>
        <v>2.1603208283465223E-3</v>
      </c>
      <c r="AJ327" s="5">
        <f t="shared" si="585"/>
        <v>1.09648948749666E-3</v>
      </c>
      <c r="AK327" s="5">
        <f t="shared" si="586"/>
        <v>3.710218039268123E-4</v>
      </c>
      <c r="AL327" s="5">
        <f t="shared" si="587"/>
        <v>2.8162950541827136E-6</v>
      </c>
      <c r="AM327" s="5">
        <f t="shared" si="588"/>
        <v>1.5582170438054889E-3</v>
      </c>
      <c r="AN327" s="5">
        <f t="shared" si="589"/>
        <v>1.1478211952129916E-3</v>
      </c>
      <c r="AO327" s="5">
        <f t="shared" si="590"/>
        <v>4.2275673386378462E-4</v>
      </c>
      <c r="AP327" s="5">
        <f t="shared" si="591"/>
        <v>1.0380435371673061E-4</v>
      </c>
      <c r="AQ327" s="5">
        <f t="shared" si="592"/>
        <v>1.9116213274831045E-5</v>
      </c>
      <c r="AR327" s="5">
        <f t="shared" si="593"/>
        <v>3.135294373089306E-4</v>
      </c>
      <c r="AS327" s="5">
        <f t="shared" si="594"/>
        <v>3.1826914550753184E-4</v>
      </c>
      <c r="AT327" s="5">
        <f t="shared" si="595"/>
        <v>1.6154025257010399E-4</v>
      </c>
      <c r="AU327" s="5">
        <f t="shared" si="596"/>
        <v>5.466076656346915E-5</v>
      </c>
      <c r="AV327" s="5">
        <f t="shared" si="597"/>
        <v>1.3871771990743194E-5</v>
      </c>
      <c r="AW327" s="5">
        <f t="shared" si="598"/>
        <v>5.849761454089435E-8</v>
      </c>
      <c r="AX327" s="5">
        <f t="shared" si="599"/>
        <v>2.6362883780223104E-4</v>
      </c>
      <c r="AY327" s="5">
        <f t="shared" si="600"/>
        <v>1.9419551910416786E-4</v>
      </c>
      <c r="AZ327" s="5">
        <f t="shared" si="601"/>
        <v>7.1524610043662804E-5</v>
      </c>
      <c r="BA327" s="5">
        <f t="shared" si="602"/>
        <v>1.7562265306969298E-5</v>
      </c>
      <c r="BB327" s="5">
        <f t="shared" si="603"/>
        <v>3.2341996956441827E-6</v>
      </c>
      <c r="BC327" s="5">
        <f t="shared" si="604"/>
        <v>4.7647828971830991E-7</v>
      </c>
      <c r="BD327" s="5">
        <f t="shared" si="605"/>
        <v>3.8492255715919837E-5</v>
      </c>
      <c r="BE327" s="5">
        <f t="shared" si="606"/>
        <v>3.9074153420854104E-5</v>
      </c>
      <c r="BF327" s="5">
        <f t="shared" si="607"/>
        <v>1.9832423914363985E-5</v>
      </c>
      <c r="BG327" s="5">
        <f t="shared" si="608"/>
        <v>6.7107453202746657E-6</v>
      </c>
      <c r="BH327" s="5">
        <f t="shared" si="609"/>
        <v>1.7030483621686139E-6</v>
      </c>
      <c r="BI327" s="5">
        <f t="shared" si="610"/>
        <v>3.4575875977561197E-7</v>
      </c>
      <c r="BJ327" s="8">
        <f t="shared" si="611"/>
        <v>0.41176055843621717</v>
      </c>
      <c r="BK327" s="8">
        <f t="shared" si="612"/>
        <v>0.32974146541454641</v>
      </c>
      <c r="BL327" s="8">
        <f t="shared" si="613"/>
        <v>0.24703233452428594</v>
      </c>
      <c r="BM327" s="8">
        <f t="shared" si="614"/>
        <v>0.25639032977926468</v>
      </c>
      <c r="BN327" s="8">
        <f t="shared" si="615"/>
        <v>0.7435061099338337</v>
      </c>
    </row>
    <row r="328" spans="1:66" x14ac:dyDescent="0.25">
      <c r="A328" t="s">
        <v>80</v>
      </c>
      <c r="B328" t="s">
        <v>114</v>
      </c>
      <c r="C328" t="s">
        <v>89</v>
      </c>
      <c r="D328" s="16"/>
      <c r="E328">
        <f>VLOOKUP(A328,home!$A$2:$E$405,3,FALSE)</f>
        <v>1.2518</v>
      </c>
      <c r="F328">
        <f>VLOOKUP(B328,home!$B$2:$E$405,3,FALSE)</f>
        <v>1.6775</v>
      </c>
      <c r="G328">
        <f>VLOOKUP(C328,away!$B$2:$E$405,4,FALSE)</f>
        <v>0.79879999999999995</v>
      </c>
      <c r="H328">
        <f>VLOOKUP(A328,away!$A$2:$E$405,3,FALSE)</f>
        <v>1.0562</v>
      </c>
      <c r="I328">
        <f>VLOOKUP(C328,away!$B$2:$E$405,3,FALSE)</f>
        <v>1.1938</v>
      </c>
      <c r="J328">
        <f>VLOOKUP(B328,home!$B$2:$E$405,4,FALSE)</f>
        <v>0.751</v>
      </c>
      <c r="K328" s="3">
        <f t="shared" si="560"/>
        <v>1.6773957265999999</v>
      </c>
      <c r="L328" s="3">
        <f t="shared" si="561"/>
        <v>0.94692956155999997</v>
      </c>
      <c r="M328" s="5">
        <f t="shared" si="562"/>
        <v>7.2488649488313225E-2</v>
      </c>
      <c r="N328" s="5">
        <f t="shared" si="563"/>
        <v>0.12159215087870184</v>
      </c>
      <c r="O328" s="5">
        <f t="shared" si="564"/>
        <v>6.8641645078044961E-2</v>
      </c>
      <c r="P328" s="5">
        <f t="shared" si="565"/>
        <v>0.11513920212070651</v>
      </c>
      <c r="Q328" s="5">
        <f t="shared" si="566"/>
        <v>0.10197907713601849</v>
      </c>
      <c r="R328" s="5">
        <f t="shared" si="567"/>
        <v>3.2499401439255116E-2</v>
      </c>
      <c r="S328" s="5">
        <f t="shared" si="568"/>
        <v>4.5721074811616684E-2</v>
      </c>
      <c r="T328" s="5">
        <f t="shared" si="569"/>
        <v>9.6567002800703405E-2</v>
      </c>
      <c r="U328" s="5">
        <f t="shared" si="570"/>
        <v>5.4514357091264412E-2</v>
      </c>
      <c r="V328" s="5">
        <f t="shared" si="571"/>
        <v>8.0691377371499857E-3</v>
      </c>
      <c r="W328" s="5">
        <f t="shared" si="572"/>
        <v>5.7019756063523046E-2</v>
      </c>
      <c r="X328" s="5">
        <f t="shared" si="573"/>
        <v>5.3993692609490031E-2</v>
      </c>
      <c r="Y328" s="5">
        <f t="shared" si="574"/>
        <v>2.5564111834854901E-2</v>
      </c>
      <c r="Z328" s="5">
        <f t="shared" si="575"/>
        <v>1.0258214651945426E-2</v>
      </c>
      <c r="AA328" s="5">
        <f t="shared" si="576"/>
        <v>1.7207085419718764E-2</v>
      </c>
      <c r="AB328" s="5">
        <f t="shared" si="577"/>
        <v>1.4431545775138714E-2</v>
      </c>
      <c r="AC328" s="5">
        <f t="shared" si="578"/>
        <v>8.0105134339628591E-4</v>
      </c>
      <c r="AD328" s="5">
        <f t="shared" si="579"/>
        <v>2.3911173788182003E-2</v>
      </c>
      <c r="AE328" s="5">
        <f t="shared" si="580"/>
        <v>2.264219731162815E-2</v>
      </c>
      <c r="AF328" s="5">
        <f t="shared" si="581"/>
        <v>1.0720282986527526E-2</v>
      </c>
      <c r="AG328" s="5">
        <f t="shared" si="582"/>
        <v>3.3837842894105458E-3</v>
      </c>
      <c r="AH328" s="5">
        <f t="shared" si="583"/>
        <v>2.4284516756887626E-3</v>
      </c>
      <c r="AI328" s="5">
        <f t="shared" si="584"/>
        <v>4.0734744630549387E-3</v>
      </c>
      <c r="AJ328" s="5">
        <f t="shared" si="585"/>
        <v>3.4164143283712928E-3</v>
      </c>
      <c r="AK328" s="5">
        <f t="shared" si="586"/>
        <v>1.9102262649016715E-3</v>
      </c>
      <c r="AL328" s="5">
        <f t="shared" si="587"/>
        <v>5.0894816326375852E-5</v>
      </c>
      <c r="AM328" s="5">
        <f t="shared" si="588"/>
        <v>8.0217001460572875E-3</v>
      </c>
      <c r="AN328" s="5">
        <f t="shared" si="589"/>
        <v>7.5959850022718142E-3</v>
      </c>
      <c r="AO328" s="5">
        <f t="shared" si="590"/>
        <v>3.5964313739087921E-3</v>
      </c>
      <c r="AP328" s="5">
        <f t="shared" si="591"/>
        <v>1.1351890613586937E-3</v>
      </c>
      <c r="AQ328" s="5">
        <f t="shared" si="592"/>
        <v>2.6873602004002389E-4</v>
      </c>
      <c r="AR328" s="5">
        <f t="shared" si="593"/>
        <v>4.5991453610592155E-4</v>
      </c>
      <c r="AS328" s="5">
        <f t="shared" si="594"/>
        <v>7.7145867746529408E-4</v>
      </c>
      <c r="AT328" s="5">
        <f t="shared" si="595"/>
        <v>6.4702074441438625E-4</v>
      </c>
      <c r="AU328" s="5">
        <f t="shared" si="596"/>
        <v>3.6176994390074734E-4</v>
      </c>
      <c r="AV328" s="5">
        <f t="shared" si="597"/>
        <v>1.5170783947785887E-4</v>
      </c>
      <c r="AW328" s="5">
        <f t="shared" si="598"/>
        <v>2.2455579004681029E-6</v>
      </c>
      <c r="AX328" s="5">
        <f t="shared" si="599"/>
        <v>2.2425942575105121E-3</v>
      </c>
      <c r="AY328" s="5">
        <f t="shared" si="600"/>
        <v>2.123578797021403E-3</v>
      </c>
      <c r="AZ328" s="5">
        <f t="shared" si="601"/>
        <v>1.0054397696007947E-3</v>
      </c>
      <c r="BA328" s="5">
        <f t="shared" si="602"/>
        <v>3.1736021340102264E-4</v>
      </c>
      <c r="BB328" s="5">
        <f t="shared" si="603"/>
        <v>7.5129441933104591E-5</v>
      </c>
      <c r="BC328" s="5">
        <f t="shared" si="604"/>
        <v>1.4228457901992446E-5</v>
      </c>
      <c r="BD328" s="5">
        <f t="shared" si="605"/>
        <v>7.2584445004975152E-5</v>
      </c>
      <c r="BE328" s="5">
        <f t="shared" si="606"/>
        <v>1.21752837868978E-4</v>
      </c>
      <c r="BF328" s="5">
        <f t="shared" si="607"/>
        <v>1.0211384497142321E-4</v>
      </c>
      <c r="BG328" s="5">
        <f t="shared" si="608"/>
        <v>5.7095109060586714E-5</v>
      </c>
      <c r="BH328" s="5">
        <f t="shared" si="609"/>
        <v>2.3942772986997279E-5</v>
      </c>
      <c r="BI328" s="5">
        <f t="shared" si="610"/>
        <v>8.0323010182686325E-6</v>
      </c>
      <c r="BJ328" s="8">
        <f t="shared" si="611"/>
        <v>0.54376960224004534</v>
      </c>
      <c r="BK328" s="8">
        <f t="shared" si="612"/>
        <v>0.24439358911453046</v>
      </c>
      <c r="BL328" s="8">
        <f t="shared" si="613"/>
        <v>0.20189999458771402</v>
      </c>
      <c r="BM328" s="8">
        <f t="shared" si="614"/>
        <v>0.48585994121407439</v>
      </c>
      <c r="BN328" s="8">
        <f t="shared" si="615"/>
        <v>0.51234012614104019</v>
      </c>
    </row>
    <row r="329" spans="1:66" x14ac:dyDescent="0.25">
      <c r="A329" t="s">
        <v>80</v>
      </c>
      <c r="B329" t="s">
        <v>98</v>
      </c>
      <c r="C329" t="s">
        <v>84</v>
      </c>
      <c r="D329" s="16"/>
      <c r="E329">
        <f>VLOOKUP(A329,home!$A$2:$E$405,3,FALSE)</f>
        <v>1.2518</v>
      </c>
      <c r="F329">
        <f>VLOOKUP(B329,home!$B$2:$E$405,3,FALSE)</f>
        <v>0.93779999999999997</v>
      </c>
      <c r="G329">
        <f>VLOOKUP(C329,away!$B$2:$E$405,4,FALSE)</f>
        <v>0.83360000000000001</v>
      </c>
      <c r="H329">
        <f>VLOOKUP(A329,away!$A$2:$E$405,3,FALSE)</f>
        <v>1.0562</v>
      </c>
      <c r="I329">
        <f>VLOOKUP(C329,away!$B$2:$E$405,3,FALSE)</f>
        <v>0.86450000000000005</v>
      </c>
      <c r="J329">
        <f>VLOOKUP(B329,home!$B$2:$E$405,4,FALSE)</f>
        <v>0.65859999999999996</v>
      </c>
      <c r="K329" s="3">
        <f t="shared" si="560"/>
        <v>0.97859475014399988</v>
      </c>
      <c r="L329" s="3">
        <f t="shared" si="561"/>
        <v>0.60135771514000003</v>
      </c>
      <c r="M329" s="5">
        <f t="shared" si="562"/>
        <v>0.20598488940538884</v>
      </c>
      <c r="N329" s="5">
        <f t="shared" si="563"/>
        <v>0.20157573138110593</v>
      </c>
      <c r="O329" s="5">
        <f t="shared" si="564"/>
        <v>0.12387060244619021</v>
      </c>
      <c r="P329" s="5">
        <f t="shared" si="565"/>
        <v>0.12121912125101625</v>
      </c>
      <c r="Q329" s="5">
        <f t="shared" si="566"/>
        <v>9.8630476242993703E-2</v>
      </c>
      <c r="R329" s="5">
        <f t="shared" si="567"/>
        <v>3.7245271230028125E-2</v>
      </c>
      <c r="S329" s="5">
        <f t="shared" si="568"/>
        <v>1.7833923885491775E-2</v>
      </c>
      <c r="T329" s="5">
        <f t="shared" si="569"/>
        <v>5.9312197836656734E-2</v>
      </c>
      <c r="U329" s="5">
        <f t="shared" si="570"/>
        <v>3.644802689339488E-2</v>
      </c>
      <c r="V329" s="5">
        <f t="shared" si="571"/>
        <v>1.166111740902328E-3</v>
      </c>
      <c r="W329" s="5">
        <f t="shared" si="572"/>
        <v>3.2173088751865378E-2</v>
      </c>
      <c r="X329" s="5">
        <f t="shared" si="573"/>
        <v>1.93475351408182E-2</v>
      </c>
      <c r="Y329" s="5">
        <f t="shared" si="574"/>
        <v>5.8173947629366462E-3</v>
      </c>
      <c r="Z329" s="5">
        <f t="shared" si="575"/>
        <v>7.4659104022197654E-3</v>
      </c>
      <c r="AA329" s="5">
        <f t="shared" si="576"/>
        <v>7.3061007246577412E-3</v>
      </c>
      <c r="AB329" s="5">
        <f t="shared" si="577"/>
        <v>3.5748559065866695E-3</v>
      </c>
      <c r="AC329" s="5">
        <f t="shared" si="578"/>
        <v>4.2889990899550579E-5</v>
      </c>
      <c r="AD329" s="5">
        <f t="shared" si="579"/>
        <v>7.8711039371231074E-3</v>
      </c>
      <c r="AE329" s="5">
        <f t="shared" si="580"/>
        <v>4.7333490792578099E-3</v>
      </c>
      <c r="AF329" s="5">
        <f t="shared" si="581"/>
        <v>1.42321799363125E-3</v>
      </c>
      <c r="AG329" s="5">
        <f t="shared" si="582"/>
        <v>2.8528770693207457E-4</v>
      </c>
      <c r="AH329" s="5">
        <f t="shared" si="583"/>
        <v>1.1224207052297091E-3</v>
      </c>
      <c r="AI329" s="5">
        <f t="shared" si="584"/>
        <v>1.0983950095907193E-3</v>
      </c>
      <c r="AJ329" s="5">
        <f t="shared" si="585"/>
        <v>5.3744179498492321E-4</v>
      </c>
      <c r="AK329" s="5">
        <f t="shared" si="586"/>
        <v>1.7531257302673794E-4</v>
      </c>
      <c r="AL329" s="5">
        <f t="shared" si="587"/>
        <v>1.0096055147182256E-6</v>
      </c>
      <c r="AM329" s="5">
        <f t="shared" si="588"/>
        <v>1.5405241981412887E-3</v>
      </c>
      <c r="AN329" s="5">
        <f t="shared" si="589"/>
        <v>9.2640611191212589E-4</v>
      </c>
      <c r="AO329" s="5">
        <f t="shared" si="590"/>
        <v>2.7855073137560366E-4</v>
      </c>
      <c r="AP329" s="5">
        <f t="shared" si="591"/>
        <v>5.5836210456869649E-5</v>
      </c>
      <c r="AQ329" s="5">
        <f t="shared" si="592"/>
        <v>8.3943839856048276E-6</v>
      </c>
      <c r="AR329" s="5">
        <f t="shared" si="593"/>
        <v>1.3499527014455313E-4</v>
      </c>
      <c r="AS329" s="5">
        <f t="shared" si="594"/>
        <v>1.3210566265773073E-4</v>
      </c>
      <c r="AT329" s="5">
        <f t="shared" si="595"/>
        <v>6.4638953970574777E-5</v>
      </c>
      <c r="AU329" s="5">
        <f t="shared" si="596"/>
        <v>2.1085113670134712E-5</v>
      </c>
      <c r="AV329" s="5">
        <f t="shared" si="597"/>
        <v>5.1584453859458277E-6</v>
      </c>
      <c r="AW329" s="5">
        <f t="shared" si="598"/>
        <v>1.6503839143196424E-8</v>
      </c>
      <c r="AX329" s="5">
        <f t="shared" si="599"/>
        <v>2.5125814879514328E-4</v>
      </c>
      <c r="AY329" s="5">
        <f t="shared" si="600"/>
        <v>1.5109602626975349E-4</v>
      </c>
      <c r="AZ329" s="5">
        <f t="shared" si="601"/>
        <v>4.5431380562156189E-5</v>
      </c>
      <c r="BA329" s="5">
        <f t="shared" si="602"/>
        <v>9.1068370701713537E-6</v>
      </c>
      <c r="BB329" s="5">
        <f t="shared" si="603"/>
        <v>1.3691166831676244E-6</v>
      </c>
      <c r="BC329" s="5">
        <f t="shared" si="604"/>
        <v>1.6466577606994764E-7</v>
      </c>
      <c r="BD329" s="5">
        <f t="shared" si="605"/>
        <v>1.3530074534805913E-5</v>
      </c>
      <c r="BE329" s="5">
        <f t="shared" si="606"/>
        <v>1.3240459908818088E-5</v>
      </c>
      <c r="BF329" s="5">
        <f t="shared" si="607"/>
        <v>6.4785222781307417E-6</v>
      </c>
      <c r="BG329" s="5">
        <f t="shared" si="608"/>
        <v>2.1132826300232303E-6</v>
      </c>
      <c r="BH329" s="5">
        <f t="shared" si="609"/>
        <v>5.1701182182780941E-7</v>
      </c>
      <c r="BI329" s="5">
        <f t="shared" si="610"/>
        <v>1.0118901092061589E-7</v>
      </c>
      <c r="BJ329" s="8">
        <f t="shared" si="611"/>
        <v>0.43443752064434882</v>
      </c>
      <c r="BK329" s="8">
        <f t="shared" si="612"/>
        <v>0.34639904190548321</v>
      </c>
      <c r="BL329" s="8">
        <f t="shared" si="613"/>
        <v>0.21177239126970321</v>
      </c>
      <c r="BM329" s="8">
        <f t="shared" si="614"/>
        <v>0.21139769274260134</v>
      </c>
      <c r="BN329" s="8">
        <f t="shared" si="615"/>
        <v>0.78852609195672307</v>
      </c>
    </row>
    <row r="330" spans="1:66" x14ac:dyDescent="0.25">
      <c r="A330" t="s">
        <v>80</v>
      </c>
      <c r="B330" t="s">
        <v>412</v>
      </c>
      <c r="C330" t="s">
        <v>87</v>
      </c>
      <c r="D330" s="16"/>
      <c r="E330">
        <f>VLOOKUP(A330,home!$A$2:$E$405,3,FALSE)</f>
        <v>1.2518</v>
      </c>
      <c r="F330">
        <f>VLOOKUP(B330,home!$B$2:$E$405,3,FALSE)</f>
        <v>1.2850999999999999</v>
      </c>
      <c r="G330">
        <f>VLOOKUP(C330,away!$B$2:$E$405,4,FALSE)</f>
        <v>1.3198000000000001</v>
      </c>
      <c r="H330">
        <f>VLOOKUP(A330,away!$A$2:$E$405,3,FALSE)</f>
        <v>1.0562</v>
      </c>
      <c r="I330">
        <f>VLOOKUP(C330,away!$B$2:$E$405,3,FALSE)</f>
        <v>1.1526000000000001</v>
      </c>
      <c r="J330">
        <f>VLOOKUP(B330,home!$B$2:$E$405,4,FALSE)</f>
        <v>1.1113999999999999</v>
      </c>
      <c r="K330" s="3">
        <f t="shared" si="560"/>
        <v>2.1231466599640001</v>
      </c>
      <c r="L330" s="3">
        <f t="shared" si="561"/>
        <v>1.3529918197680002</v>
      </c>
      <c r="M330" s="5">
        <f t="shared" si="562"/>
        <v>3.0926604460666401E-2</v>
      </c>
      <c r="N330" s="5">
        <f t="shared" si="563"/>
        <v>6.5661716964691613E-2</v>
      </c>
      <c r="O330" s="5">
        <f t="shared" si="564"/>
        <v>4.1843442848482189E-2</v>
      </c>
      <c r="P330" s="5">
        <f t="shared" si="565"/>
        <v>8.8839765925149472E-2</v>
      </c>
      <c r="Q330" s="5">
        <f t="shared" si="566"/>
        <v>6.970472753054327E-2</v>
      </c>
      <c r="R330" s="5">
        <f t="shared" si="567"/>
        <v>2.8306917942463119E-2</v>
      </c>
      <c r="S330" s="5">
        <f t="shared" si="568"/>
        <v>6.3800279300572194E-2</v>
      </c>
      <c r="T330" s="5">
        <f t="shared" si="569"/>
        <v>9.4309926147982365E-2</v>
      </c>
      <c r="U330" s="5">
        <f t="shared" si="570"/>
        <v>6.0099738283415589E-2</v>
      </c>
      <c r="V330" s="5">
        <f t="shared" si="571"/>
        <v>2.0363631816062266E-2</v>
      </c>
      <c r="W330" s="5">
        <f t="shared" si="572"/>
        <v>4.9331119813391208E-2</v>
      </c>
      <c r="X330" s="5">
        <f t="shared" si="573"/>
        <v>6.6744601567513426E-2</v>
      </c>
      <c r="Y330" s="5">
        <f t="shared" si="574"/>
        <v>4.5152449967260061E-2</v>
      </c>
      <c r="Z330" s="5">
        <f t="shared" si="575"/>
        <v>1.2766342806332215E-2</v>
      </c>
      <c r="AA330" s="5">
        <f t="shared" si="576"/>
        <v>2.710481808921968E-2</v>
      </c>
      <c r="AB330" s="5">
        <f t="shared" si="577"/>
        <v>2.8773751997529292E-2</v>
      </c>
      <c r="AC330" s="5">
        <f t="shared" si="578"/>
        <v>3.656035627484136E-3</v>
      </c>
      <c r="AD330" s="5">
        <f t="shared" si="579"/>
        <v>2.6184300566021369E-2</v>
      </c>
      <c r="AE330" s="5">
        <f t="shared" si="580"/>
        <v>3.542714447217353E-2</v>
      </c>
      <c r="AF330" s="5">
        <f t="shared" si="581"/>
        <v>2.3966318334294964E-2</v>
      </c>
      <c r="AG330" s="5">
        <f t="shared" si="582"/>
        <v>1.0808744218752313E-2</v>
      </c>
      <c r="AH330" s="5">
        <f t="shared" si="583"/>
        <v>4.3181893463303854E-3</v>
      </c>
      <c r="AI330" s="5">
        <f t="shared" si="584"/>
        <v>9.1681492877534864E-3</v>
      </c>
      <c r="AJ330" s="5">
        <f t="shared" si="585"/>
        <v>9.7326627691725707E-3</v>
      </c>
      <c r="AK330" s="5">
        <f t="shared" si="586"/>
        <v>6.8879568169749076E-3</v>
      </c>
      <c r="AL330" s="5">
        <f t="shared" si="587"/>
        <v>4.2009312696813091E-4</v>
      </c>
      <c r="AM330" s="5">
        <f t="shared" si="588"/>
        <v>1.1118622058048356E-2</v>
      </c>
      <c r="AN330" s="5">
        <f t="shared" si="589"/>
        <v>1.5043404691631474E-2</v>
      </c>
      <c r="AO330" s="5">
        <f t="shared" si="590"/>
        <v>1.0176801744618472E-2</v>
      </c>
      <c r="AP330" s="5">
        <f t="shared" si="591"/>
        <v>4.5897098372898364E-3</v>
      </c>
      <c r="AQ330" s="5">
        <f t="shared" si="592"/>
        <v>1.5524599662404669E-3</v>
      </c>
      <c r="AR330" s="5">
        <f t="shared" si="593"/>
        <v>1.1684949723588663E-3</v>
      </c>
      <c r="AS330" s="5">
        <f t="shared" si="594"/>
        <v>2.4808861977484533E-3</v>
      </c>
      <c r="AT330" s="5">
        <f t="shared" si="595"/>
        <v>2.6336426222502087E-3</v>
      </c>
      <c r="AU330" s="5">
        <f t="shared" si="596"/>
        <v>1.8638698456564539E-3</v>
      </c>
      <c r="AV330" s="5">
        <f t="shared" si="597"/>
        <v>9.8931725935327928E-4</v>
      </c>
      <c r="AW330" s="5">
        <f t="shared" si="598"/>
        <v>3.3521098417670226E-5</v>
      </c>
      <c r="AX330" s="5">
        <f t="shared" si="599"/>
        <v>3.9344108809912376E-3</v>
      </c>
      <c r="AY330" s="5">
        <f t="shared" si="600"/>
        <v>5.3232257375873549E-3</v>
      </c>
      <c r="AZ330" s="5">
        <f t="shared" si="601"/>
        <v>3.601140438867086E-3</v>
      </c>
      <c r="BA330" s="5">
        <f t="shared" si="602"/>
        <v>1.6241045185409718E-3</v>
      </c>
      <c r="BB330" s="5">
        <f t="shared" si="603"/>
        <v>5.4935003200854522E-4</v>
      </c>
      <c r="BC330" s="5">
        <f t="shared" si="604"/>
        <v>1.4865321989936995E-4</v>
      </c>
      <c r="BD330" s="5">
        <f t="shared" si="605"/>
        <v>2.6349402317359707E-4</v>
      </c>
      <c r="BE330" s="5">
        <f t="shared" si="606"/>
        <v>5.5943645522149935E-4</v>
      </c>
      <c r="BF330" s="5">
        <f t="shared" si="607"/>
        <v>5.9388282068281327E-4</v>
      </c>
      <c r="BG330" s="5">
        <f t="shared" si="608"/>
        <v>4.203001090475714E-4</v>
      </c>
      <c r="BH330" s="5">
        <f t="shared" si="609"/>
        <v>2.2308969317671413E-4</v>
      </c>
      <c r="BI330" s="5">
        <f t="shared" si="610"/>
        <v>9.4730427388106889E-5</v>
      </c>
      <c r="BJ330" s="8">
        <f t="shared" si="611"/>
        <v>0.5449529327083471</v>
      </c>
      <c r="BK330" s="8">
        <f t="shared" si="612"/>
        <v>0.21332963599448998</v>
      </c>
      <c r="BL330" s="8">
        <f t="shared" si="613"/>
        <v>0.22752677180739878</v>
      </c>
      <c r="BM330" s="8">
        <f t="shared" si="614"/>
        <v>0.66800280300540227</v>
      </c>
      <c r="BN330" s="8">
        <f t="shared" si="615"/>
        <v>0.32528317567199605</v>
      </c>
    </row>
    <row r="331" spans="1:66" x14ac:dyDescent="0.25">
      <c r="A331" t="s">
        <v>99</v>
      </c>
      <c r="B331" t="s">
        <v>102</v>
      </c>
      <c r="C331" t="s">
        <v>121</v>
      </c>
      <c r="D331" s="16"/>
      <c r="E331">
        <f>VLOOKUP(A331,home!$A$2:$E$405,3,FALSE)</f>
        <v>1.3478000000000001</v>
      </c>
      <c r="F331">
        <f>VLOOKUP(B331,home!$B$2:$E$405,3,FALSE)</f>
        <v>1.0323</v>
      </c>
      <c r="G331">
        <f>VLOOKUP(C331,away!$B$2:$E$405,4,FALSE)</f>
        <v>1.1291</v>
      </c>
      <c r="H331">
        <f>VLOOKUP(A331,away!$A$2:$E$405,3,FALSE)</f>
        <v>1.2736000000000001</v>
      </c>
      <c r="I331">
        <f>VLOOKUP(C331,away!$B$2:$E$405,3,FALSE)</f>
        <v>0.99</v>
      </c>
      <c r="J331">
        <f>VLOOKUP(B331,home!$B$2:$E$405,4,FALSE)</f>
        <v>1.3313999999999999</v>
      </c>
      <c r="K331" s="3">
        <f t="shared" si="560"/>
        <v>1.5709551516540001</v>
      </c>
      <c r="L331" s="3">
        <f t="shared" si="561"/>
        <v>1.6787143295999998</v>
      </c>
      <c r="M331" s="5">
        <f t="shared" si="562"/>
        <v>3.8787025552403494E-2</v>
      </c>
      <c r="N331" s="5">
        <f t="shared" si="563"/>
        <v>6.0932677608883608E-2</v>
      </c>
      <c r="O331" s="5">
        <f t="shared" si="564"/>
        <v>6.5112335597381082E-2</v>
      </c>
      <c r="P331" s="5">
        <f t="shared" si="565"/>
        <v>0.10228855904292997</v>
      </c>
      <c r="Q331" s="5">
        <f t="shared" si="566"/>
        <v>4.7861251896874034E-2</v>
      </c>
      <c r="R331" s="5">
        <f t="shared" si="567"/>
        <v>5.465250540052391E-2</v>
      </c>
      <c r="S331" s="5">
        <f t="shared" si="568"/>
        <v>6.7438461457575094E-2</v>
      </c>
      <c r="T331" s="5">
        <f t="shared" si="569"/>
        <v>8.0345369391877614E-2</v>
      </c>
      <c r="U331" s="5">
        <f t="shared" si="570"/>
        <v>8.5856634909751109E-2</v>
      </c>
      <c r="V331" s="5">
        <f t="shared" si="571"/>
        <v>1.9760854874432413E-2</v>
      </c>
      <c r="W331" s="5">
        <f t="shared" si="572"/>
        <v>2.5062626744001344E-2</v>
      </c>
      <c r="X331" s="5">
        <f t="shared" si="573"/>
        <v>4.2072990652571245E-2</v>
      </c>
      <c r="Y331" s="5">
        <f t="shared" si="574"/>
        <v>3.5314266148799102E-2</v>
      </c>
      <c r="Z331" s="5">
        <f t="shared" si="575"/>
        <v>3.0581981321466944E-2</v>
      </c>
      <c r="AA331" s="5">
        <f t="shared" si="576"/>
        <v>4.804292110474491E-2</v>
      </c>
      <c r="AB331" s="5">
        <f t="shared" si="577"/>
        <v>3.7736637205002858E-2</v>
      </c>
      <c r="AC331" s="5">
        <f t="shared" si="578"/>
        <v>3.2570642853098613E-3</v>
      </c>
      <c r="AD331" s="5">
        <f t="shared" si="579"/>
        <v>9.8430656493675595E-3</v>
      </c>
      <c r="AE331" s="5">
        <f t="shared" si="580"/>
        <v>1.652369535278685E-2</v>
      </c>
      <c r="AF331" s="5">
        <f t="shared" si="581"/>
        <v>1.3869282083334107E-2</v>
      </c>
      <c r="AG331" s="5">
        <f t="shared" si="582"/>
        <v>7.7608541915191662E-3</v>
      </c>
      <c r="AH331" s="5">
        <f t="shared" si="583"/>
        <v>1.2834602567976524E-2</v>
      </c>
      <c r="AI331" s="5">
        <f t="shared" si="584"/>
        <v>2.016258502359438E-2</v>
      </c>
      <c r="AJ331" s="5">
        <f t="shared" si="585"/>
        <v>1.5837258406738695E-2</v>
      </c>
      <c r="AK331" s="5">
        <f t="shared" si="586"/>
        <v>8.2932075607139236E-3</v>
      </c>
      <c r="AL331" s="5">
        <f t="shared" si="587"/>
        <v>3.4357923322005394E-4</v>
      </c>
      <c r="AM331" s="5">
        <f t="shared" si="588"/>
        <v>3.0926029379884966E-3</v>
      </c>
      <c r="AN331" s="5">
        <f t="shared" si="589"/>
        <v>5.1915968677643488E-3</v>
      </c>
      <c r="AO331" s="5">
        <f t="shared" si="590"/>
        <v>4.3576040277112449E-3</v>
      </c>
      <c r="AP331" s="5">
        <f t="shared" si="591"/>
        <v>2.4383907746805132E-3</v>
      </c>
      <c r="AQ331" s="5">
        <f t="shared" si="592"/>
        <v>1.0233403836551554E-3</v>
      </c>
      <c r="AR331" s="5">
        <f t="shared" si="593"/>
        <v>4.3091262491166266E-3</v>
      </c>
      <c r="AS331" s="5">
        <f t="shared" si="594"/>
        <v>6.7694440801772436E-3</v>
      </c>
      <c r="AT331" s="5">
        <f t="shared" si="595"/>
        <v>5.3172465257940588E-3</v>
      </c>
      <c r="AU331" s="5">
        <f t="shared" si="596"/>
        <v>2.7843852741035032E-3</v>
      </c>
      <c r="AV331" s="5">
        <f t="shared" si="597"/>
        <v>1.0935360976356086E-3</v>
      </c>
      <c r="AW331" s="5">
        <f t="shared" si="598"/>
        <v>2.5168943725834506E-5</v>
      </c>
      <c r="AX331" s="5">
        <f t="shared" si="599"/>
        <v>8.0972341957555446E-4</v>
      </c>
      <c r="AY331" s="5">
        <f t="shared" si="600"/>
        <v>1.3592943074541963E-3</v>
      </c>
      <c r="AZ331" s="5">
        <f t="shared" si="601"/>
        <v>1.1409334160335338E-3</v>
      </c>
      <c r="BA331" s="5">
        <f t="shared" si="602"/>
        <v>6.3843375820499032E-4</v>
      </c>
      <c r="BB331" s="5">
        <f t="shared" si="603"/>
        <v>2.6793697459977461E-4</v>
      </c>
      <c r="BC331" s="5">
        <f t="shared" si="604"/>
        <v>8.9957927738062513E-5</v>
      </c>
      <c r="BD331" s="5">
        <f t="shared" si="605"/>
        <v>1.2056319970745982E-3</v>
      </c>
      <c r="BE331" s="5">
        <f t="shared" si="606"/>
        <v>1.8939937968032406E-3</v>
      </c>
      <c r="BF331" s="5">
        <f t="shared" si="607"/>
        <v>1.4876896561443855E-3</v>
      </c>
      <c r="BG331" s="5">
        <f t="shared" si="608"/>
        <v>7.7903124312746338E-4</v>
      </c>
      <c r="BH331" s="5">
        <f t="shared" si="609"/>
        <v>3.0595578617262717E-4</v>
      </c>
      <c r="BI331" s="5">
        <f t="shared" si="610"/>
        <v>9.6128563693247595E-5</v>
      </c>
      <c r="BJ331" s="8">
        <f t="shared" si="611"/>
        <v>0.35999589451542052</v>
      </c>
      <c r="BK331" s="8">
        <f t="shared" si="612"/>
        <v>0.23323483875332507</v>
      </c>
      <c r="BL331" s="8">
        <f t="shared" si="613"/>
        <v>0.37457085704627002</v>
      </c>
      <c r="BM331" s="8">
        <f t="shared" si="614"/>
        <v>0.62741509117375804</v>
      </c>
      <c r="BN331" s="8">
        <f t="shared" si="615"/>
        <v>0.36963435509899606</v>
      </c>
    </row>
    <row r="332" spans="1:66" x14ac:dyDescent="0.25">
      <c r="A332" t="s">
        <v>99</v>
      </c>
      <c r="B332" t="s">
        <v>100</v>
      </c>
      <c r="C332" t="s">
        <v>103</v>
      </c>
      <c r="D332" s="16"/>
      <c r="E332">
        <f>VLOOKUP(A332,home!$A$2:$E$405,3,FALSE)</f>
        <v>1.3478000000000001</v>
      </c>
      <c r="F332">
        <f>VLOOKUP(B332,home!$B$2:$E$405,3,FALSE)</f>
        <v>1</v>
      </c>
      <c r="G332">
        <f>VLOOKUP(C332,away!$B$2:$E$405,4,FALSE)</f>
        <v>0.96779999999999999</v>
      </c>
      <c r="H332">
        <f>VLOOKUP(A332,away!$A$2:$E$405,3,FALSE)</f>
        <v>1.2736000000000001</v>
      </c>
      <c r="I332">
        <f>VLOOKUP(C332,away!$B$2:$E$405,3,FALSE)</f>
        <v>1.0924</v>
      </c>
      <c r="J332">
        <f>VLOOKUP(B332,home!$B$2:$E$405,4,FALSE)</f>
        <v>0.88759999999999994</v>
      </c>
      <c r="K332" s="3">
        <f t="shared" si="560"/>
        <v>1.30440084</v>
      </c>
      <c r="L332" s="3">
        <f t="shared" si="561"/>
        <v>1.2349006960640001</v>
      </c>
      <c r="M332" s="5">
        <f t="shared" si="562"/>
        <v>7.8921504368730883E-2</v>
      </c>
      <c r="N332" s="5">
        <f t="shared" si="563"/>
        <v>0.10294527659263623</v>
      </c>
      <c r="O332" s="5">
        <f t="shared" si="564"/>
        <v>9.7460220679363802E-2</v>
      </c>
      <c r="P332" s="5">
        <f t="shared" si="565"/>
        <v>0.12712719372074752</v>
      </c>
      <c r="Q332" s="5">
        <f t="shared" si="566"/>
        <v>6.7140952630733525E-2</v>
      </c>
      <c r="R332" s="5">
        <f t="shared" si="567"/>
        <v>6.0176847177748703E-2</v>
      </c>
      <c r="S332" s="5">
        <f t="shared" si="568"/>
        <v>5.1194295878487041E-2</v>
      </c>
      <c r="T332" s="5">
        <f t="shared" si="569"/>
        <v>8.2912409138092891E-2</v>
      </c>
      <c r="U332" s="5">
        <f t="shared" si="570"/>
        <v>7.8494730007207039E-2</v>
      </c>
      <c r="V332" s="5">
        <f t="shared" si="571"/>
        <v>9.1626726265669495E-3</v>
      </c>
      <c r="W332" s="5">
        <f t="shared" si="572"/>
        <v>2.9192905003309687E-2</v>
      </c>
      <c r="X332" s="5">
        <f t="shared" si="573"/>
        <v>3.6050338708717364E-2</v>
      </c>
      <c r="Y332" s="5">
        <f t="shared" si="574"/>
        <v>2.2259294182369018E-2</v>
      </c>
      <c r="Z332" s="5">
        <f t="shared" si="575"/>
        <v>2.4770810155579612E-2</v>
      </c>
      <c r="AA332" s="5">
        <f t="shared" si="576"/>
        <v>3.2311065574418575E-2</v>
      </c>
      <c r="AB332" s="5">
        <f t="shared" si="577"/>
        <v>2.107329053828334E-2</v>
      </c>
      <c r="AC332" s="5">
        <f t="shared" si="578"/>
        <v>9.2245521936198461E-4</v>
      </c>
      <c r="AD332" s="5">
        <f t="shared" si="579"/>
        <v>9.5198124520893407E-3</v>
      </c>
      <c r="AE332" s="5">
        <f t="shared" si="580"/>
        <v>1.1756023023483862E-2</v>
      </c>
      <c r="AF332" s="5">
        <f t="shared" si="581"/>
        <v>7.2587605073223165E-3</v>
      </c>
      <c r="AG332" s="5">
        <f t="shared" si="582"/>
        <v>2.9879494676847344E-3</v>
      </c>
      <c r="AH332" s="5">
        <f t="shared" si="583"/>
        <v>7.6473726757986197E-3</v>
      </c>
      <c r="AI332" s="5">
        <f t="shared" si="584"/>
        <v>9.9752393421047667E-3</v>
      </c>
      <c r="AJ332" s="5">
        <f t="shared" si="585"/>
        <v>6.5058552885212534E-3</v>
      </c>
      <c r="AK332" s="5">
        <f t="shared" si="586"/>
        <v>2.8287477010885227E-3</v>
      </c>
      <c r="AL332" s="5">
        <f t="shared" si="587"/>
        <v>5.9435837828255161E-5</v>
      </c>
      <c r="AM332" s="5">
        <f t="shared" si="588"/>
        <v>2.483530271829557E-3</v>
      </c>
      <c r="AN332" s="5">
        <f t="shared" si="589"/>
        <v>3.0669132613783349E-3</v>
      </c>
      <c r="AO332" s="5">
        <f t="shared" si="590"/>
        <v>1.8936666606220094E-3</v>
      </c>
      <c r="AP332" s="5">
        <f t="shared" si="591"/>
        <v>7.7949675910510339E-4</v>
      </c>
      <c r="AQ332" s="5">
        <f t="shared" si="592"/>
        <v>2.4065027259963118E-4</v>
      </c>
      <c r="AR332" s="5">
        <f t="shared" si="593"/>
        <v>1.8887491680809052E-3</v>
      </c>
      <c r="AS332" s="5">
        <f t="shared" si="594"/>
        <v>2.4636860013940338E-3</v>
      </c>
      <c r="AT332" s="5">
        <f t="shared" si="595"/>
        <v>1.6068170448573097E-3</v>
      </c>
      <c r="AU332" s="5">
        <f t="shared" si="596"/>
        <v>6.9864450101273109E-4</v>
      </c>
      <c r="AV332" s="5">
        <f t="shared" si="597"/>
        <v>2.2782811849559684E-4</v>
      </c>
      <c r="AW332" s="5">
        <f t="shared" si="598"/>
        <v>2.6594326328789107E-6</v>
      </c>
      <c r="AX332" s="5">
        <f t="shared" si="599"/>
        <v>5.3991982878998448E-4</v>
      </c>
      <c r="AY332" s="5">
        <f t="shared" si="600"/>
        <v>6.6674737239150758E-4</v>
      </c>
      <c r="AZ332" s="5">
        <f t="shared" si="601"/>
        <v>4.1168339713255789E-4</v>
      </c>
      <c r="BA332" s="5">
        <f t="shared" si="602"/>
        <v>1.69462704558996E-4</v>
      </c>
      <c r="BB332" s="5">
        <f t="shared" si="603"/>
        <v>5.2317402954198059E-5</v>
      </c>
      <c r="BC332" s="5">
        <f t="shared" si="604"/>
        <v>1.2921359464879985E-5</v>
      </c>
      <c r="BD332" s="5">
        <f t="shared" si="605"/>
        <v>3.8873627705890217E-4</v>
      </c>
      <c r="BE332" s="5">
        <f t="shared" si="606"/>
        <v>5.0706792633410473E-4</v>
      </c>
      <c r="BF332" s="5">
        <f t="shared" si="607"/>
        <v>3.3070991452363222E-4</v>
      </c>
      <c r="BG332" s="5">
        <f t="shared" si="608"/>
        <v>1.437927634336514E-4</v>
      </c>
      <c r="BH332" s="5">
        <f t="shared" si="609"/>
        <v>4.6890850352194048E-5</v>
      </c>
      <c r="BI332" s="5">
        <f t="shared" si="610"/>
        <v>1.2232892917543232E-5</v>
      </c>
      <c r="BJ332" s="8">
        <f t="shared" si="611"/>
        <v>0.38234103099726569</v>
      </c>
      <c r="BK332" s="8">
        <f t="shared" si="612"/>
        <v>0.26805430502411415</v>
      </c>
      <c r="BL332" s="8">
        <f t="shared" si="613"/>
        <v>0.32478852444299516</v>
      </c>
      <c r="BM332" s="8">
        <f t="shared" si="614"/>
        <v>0.46551858751023534</v>
      </c>
      <c r="BN332" s="8">
        <f t="shared" si="615"/>
        <v>0.53377199516996066</v>
      </c>
    </row>
    <row r="333" spans="1:66" x14ac:dyDescent="0.25">
      <c r="A333" t="s">
        <v>99</v>
      </c>
      <c r="B333" t="s">
        <v>106</v>
      </c>
      <c r="C333" t="s">
        <v>101</v>
      </c>
      <c r="D333" s="16"/>
      <c r="E333">
        <f>VLOOKUP(A333,home!$A$2:$E$405,3,FALSE)</f>
        <v>1.3478000000000001</v>
      </c>
      <c r="F333">
        <f>VLOOKUP(B333,home!$B$2:$E$405,3,FALSE)</f>
        <v>1.0323</v>
      </c>
      <c r="G333">
        <f>VLOOKUP(C333,away!$B$2:$E$405,4,FALSE)</f>
        <v>0.5484</v>
      </c>
      <c r="H333">
        <f>VLOOKUP(A333,away!$A$2:$E$405,3,FALSE)</f>
        <v>1.2736000000000001</v>
      </c>
      <c r="I333">
        <f>VLOOKUP(C333,away!$B$2:$E$405,3,FALSE)</f>
        <v>1.2971999999999999</v>
      </c>
      <c r="J333">
        <f>VLOOKUP(B333,home!$B$2:$E$405,4,FALSE)</f>
        <v>1.4338</v>
      </c>
      <c r="K333" s="3">
        <f t="shared" si="560"/>
        <v>0.76300753269600008</v>
      </c>
      <c r="L333" s="3">
        <f t="shared" si="561"/>
        <v>2.3688009384959998</v>
      </c>
      <c r="M333" s="5">
        <f t="shared" si="562"/>
        <v>4.3638806323780151E-2</v>
      </c>
      <c r="N333" s="5">
        <f t="shared" si="563"/>
        <v>3.3296737942906093E-2</v>
      </c>
      <c r="O333" s="5">
        <f t="shared" si="564"/>
        <v>0.10337164537461559</v>
      </c>
      <c r="P333" s="5">
        <f t="shared" si="565"/>
        <v>7.8873344088011318E-2</v>
      </c>
      <c r="Q333" s="5">
        <f t="shared" si="566"/>
        <v>1.2702830932321035E-2</v>
      </c>
      <c r="R333" s="5">
        <f t="shared" si="567"/>
        <v>0.12243342528863256</v>
      </c>
      <c r="S333" s="5">
        <f t="shared" si="568"/>
        <v>3.5639176066531254E-2</v>
      </c>
      <c r="T333" s="5">
        <f t="shared" si="569"/>
        <v>3.0090477834038083E-2</v>
      </c>
      <c r="U333" s="5">
        <f t="shared" si="570"/>
        <v>9.3417625748999589E-2</v>
      </c>
      <c r="V333" s="5">
        <f t="shared" si="571"/>
        <v>7.1571898544014372E-3</v>
      </c>
      <c r="W333" s="5">
        <f t="shared" si="572"/>
        <v>3.2307852293082346E-3</v>
      </c>
      <c r="X333" s="5">
        <f t="shared" si="573"/>
        <v>7.6530870832643592E-3</v>
      </c>
      <c r="Y333" s="5">
        <f t="shared" si="574"/>
        <v>9.0643199326141156E-3</v>
      </c>
      <c r="Z333" s="5">
        <f t="shared" si="575"/>
        <v>9.6673470908997541E-2</v>
      </c>
      <c r="AA333" s="5">
        <f t="shared" si="576"/>
        <v>7.3762586515432743E-2</v>
      </c>
      <c r="AB333" s="5">
        <f t="shared" si="577"/>
        <v>2.8140704571207795E-2</v>
      </c>
      <c r="AC333" s="5">
        <f t="shared" si="578"/>
        <v>8.084998560412732E-4</v>
      </c>
      <c r="AD333" s="5">
        <f t="shared" si="579"/>
        <v>6.1627836662128904E-4</v>
      </c>
      <c r="AE333" s="5">
        <f t="shared" si="580"/>
        <v>1.4598407732272914E-3</v>
      </c>
      <c r="AF333" s="5">
        <f t="shared" si="581"/>
        <v>1.7290360968377672E-3</v>
      </c>
      <c r="AG333" s="5">
        <f t="shared" si="582"/>
        <v>1.3652474429609208E-3</v>
      </c>
      <c r="AH333" s="5">
        <f t="shared" si="583"/>
        <v>5.7250052154224775E-2</v>
      </c>
      <c r="AI333" s="5">
        <f t="shared" si="584"/>
        <v>4.3682221040912364E-2</v>
      </c>
      <c r="AJ333" s="5">
        <f t="shared" si="585"/>
        <v>1.6664931849553925E-2</v>
      </c>
      <c r="AK333" s="5">
        <f t="shared" si="586"/>
        <v>4.2384895110250424E-3</v>
      </c>
      <c r="AL333" s="5">
        <f t="shared" si="587"/>
        <v>5.8451724703479132E-5</v>
      </c>
      <c r="AM333" s="5">
        <f t="shared" si="588"/>
        <v>9.4045007193926185E-5</v>
      </c>
      <c r="AN333" s="5">
        <f t="shared" si="589"/>
        <v>2.2277390130183541E-4</v>
      </c>
      <c r="AO333" s="5">
        <f t="shared" si="590"/>
        <v>2.6385351323810152E-4</v>
      </c>
      <c r="AP333" s="5">
        <f t="shared" si="591"/>
        <v>2.0833881659462715E-4</v>
      </c>
      <c r="AQ333" s="5">
        <f t="shared" si="592"/>
        <v>1.2337829606862469E-4</v>
      </c>
      <c r="AR333" s="5">
        <f t="shared" si="593"/>
        <v>2.7122795454374533E-2</v>
      </c>
      <c r="AS333" s="5">
        <f t="shared" si="594"/>
        <v>2.0694897239460597E-2</v>
      </c>
      <c r="AT333" s="5">
        <f t="shared" si="595"/>
        <v>7.8951812410390475E-3</v>
      </c>
      <c r="AU333" s="5">
        <f t="shared" si="596"/>
        <v>2.0080275863043158E-3</v>
      </c>
      <c r="AV333" s="5">
        <f t="shared" si="597"/>
        <v>3.8303504355288997E-4</v>
      </c>
      <c r="AW333" s="5">
        <f t="shared" si="598"/>
        <v>2.9346223537760113E-6</v>
      </c>
      <c r="AX333" s="5">
        <f t="shared" si="599"/>
        <v>1.1959508150235859E-5</v>
      </c>
      <c r="AY333" s="5">
        <f t="shared" si="600"/>
        <v>2.832969413022926E-5</v>
      </c>
      <c r="AZ333" s="5">
        <f t="shared" si="601"/>
        <v>3.3553703021495852E-5</v>
      </c>
      <c r="BA333" s="5">
        <f t="shared" si="602"/>
        <v>2.6494014402445139E-5</v>
      </c>
      <c r="BB333" s="5">
        <f t="shared" si="603"/>
        <v>1.5689761545259645E-5</v>
      </c>
      <c r="BC333" s="5">
        <f t="shared" si="604"/>
        <v>7.4331843746379027E-6</v>
      </c>
      <c r="BD333" s="5">
        <f t="shared" si="605"/>
        <v>1.070808388782624E-2</v>
      </c>
      <c r="BE333" s="5">
        <f t="shared" si="606"/>
        <v>8.1703486671520914E-3</v>
      </c>
      <c r="BF333" s="5">
        <f t="shared" si="607"/>
        <v>3.1170187888948848E-3</v>
      </c>
      <c r="BG333" s="5">
        <f t="shared" si="608"/>
        <v>7.9276960516058682E-4</v>
      </c>
      <c r="BH333" s="5">
        <f t="shared" si="609"/>
        <v>1.5122229510749035E-4</v>
      </c>
      <c r="BI333" s="5">
        <f t="shared" si="610"/>
        <v>2.3076750055718534E-5</v>
      </c>
      <c r="BJ333" s="8">
        <f t="shared" si="611"/>
        <v>0.10224449103412059</v>
      </c>
      <c r="BK333" s="8">
        <f t="shared" si="612"/>
        <v>0.16620379760759915</v>
      </c>
      <c r="BL333" s="8">
        <f t="shared" si="613"/>
        <v>0.62402813861353301</v>
      </c>
      <c r="BM333" s="8">
        <f t="shared" si="614"/>
        <v>0.59480771314220737</v>
      </c>
      <c r="BN333" s="8">
        <f t="shared" si="615"/>
        <v>0.39431678995026676</v>
      </c>
    </row>
    <row r="334" spans="1:66" x14ac:dyDescent="0.25">
      <c r="A334" t="s">
        <v>99</v>
      </c>
      <c r="B334" t="s">
        <v>126</v>
      </c>
      <c r="C334" t="s">
        <v>107</v>
      </c>
      <c r="D334" s="16"/>
      <c r="E334">
        <f>VLOOKUP(A334,home!$A$2:$E$405,3,FALSE)</f>
        <v>1.3478000000000001</v>
      </c>
      <c r="F334">
        <f>VLOOKUP(B334,home!$B$2:$E$405,3,FALSE)</f>
        <v>1.2758</v>
      </c>
      <c r="G334">
        <f>VLOOKUP(C334,away!$B$2:$E$405,4,FALSE)</f>
        <v>0.9032</v>
      </c>
      <c r="H334">
        <f>VLOOKUP(A334,away!$A$2:$E$405,3,FALSE)</f>
        <v>1.2736000000000001</v>
      </c>
      <c r="I334">
        <f>VLOOKUP(C334,away!$B$2:$E$405,3,FALSE)</f>
        <v>0.71689999999999998</v>
      </c>
      <c r="J334">
        <f>VLOOKUP(B334,home!$B$2:$E$405,4,FALSE)</f>
        <v>0.83030000000000004</v>
      </c>
      <c r="K334" s="3">
        <f t="shared" si="560"/>
        <v>1.5530733903680003</v>
      </c>
      <c r="L334" s="3">
        <f t="shared" si="561"/>
        <v>0.75810030035200004</v>
      </c>
      <c r="M334" s="5">
        <f t="shared" si="562"/>
        <v>9.914481789175833E-2</v>
      </c>
      <c r="N334" s="5">
        <f t="shared" si="563"/>
        <v>0.15397917846057108</v>
      </c>
      <c r="O334" s="5">
        <f t="shared" si="564"/>
        <v>7.5161716222086339E-2</v>
      </c>
      <c r="P334" s="5">
        <f t="shared" si="565"/>
        <v>0.11673166143891316</v>
      </c>
      <c r="Q334" s="5">
        <f t="shared" si="566"/>
        <v>0.11957048236891929</v>
      </c>
      <c r="R334" s="5">
        <f t="shared" si="567"/>
        <v>2.8490059821467718E-2</v>
      </c>
      <c r="S334" s="5">
        <f t="shared" si="568"/>
        <v>3.4359538582151572E-2</v>
      </c>
      <c r="T334" s="5">
        <f t="shared" si="569"/>
        <v>9.0646418597111242E-2</v>
      </c>
      <c r="U334" s="5">
        <f t="shared" si="570"/>
        <v>4.4247153798714016E-2</v>
      </c>
      <c r="V334" s="5">
        <f t="shared" si="571"/>
        <v>4.4949354671913067E-3</v>
      </c>
      <c r="W334" s="5">
        <f t="shared" si="572"/>
        <v>6.1900578146878202E-2</v>
      </c>
      <c r="X334" s="5">
        <f t="shared" si="573"/>
        <v>4.6926846885110812E-2</v>
      </c>
      <c r="Y334" s="5">
        <f t="shared" si="574"/>
        <v>1.7787628359087412E-2</v>
      </c>
      <c r="Z334" s="5">
        <f t="shared" si="575"/>
        <v>7.1994409692337086E-3</v>
      </c>
      <c r="AA334" s="5">
        <f t="shared" si="576"/>
        <v>1.1181260194842078E-2</v>
      </c>
      <c r="AB334" s="5">
        <f t="shared" si="577"/>
        <v>8.6826588396950802E-3</v>
      </c>
      <c r="AC334" s="5">
        <f t="shared" si="578"/>
        <v>3.3076696310465698E-4</v>
      </c>
      <c r="AD334" s="5">
        <f t="shared" si="579"/>
        <v>2.403403519207788E-2</v>
      </c>
      <c r="AE334" s="5">
        <f t="shared" si="580"/>
        <v>1.8220209297784781E-2</v>
      </c>
      <c r="AF334" s="5">
        <f t="shared" si="581"/>
        <v>6.9063730705634721E-3</v>
      </c>
      <c r="AG334" s="5">
        <f t="shared" si="582"/>
        <v>1.7452411663790442E-3</v>
      </c>
      <c r="AH334" s="5">
        <f t="shared" si="583"/>
        <v>1.3644745902856418E-3</v>
      </c>
      <c r="AI334" s="5">
        <f t="shared" si="584"/>
        <v>2.1191291780059099E-3</v>
      </c>
      <c r="AJ334" s="5">
        <f t="shared" si="585"/>
        <v>1.6455815685566966E-3</v>
      </c>
      <c r="AK334" s="5">
        <f t="shared" si="586"/>
        <v>8.5190298193514656E-4</v>
      </c>
      <c r="AL334" s="5">
        <f t="shared" si="587"/>
        <v>1.5577607775512359E-5</v>
      </c>
      <c r="AM334" s="5">
        <f t="shared" si="588"/>
        <v>7.4653241039968413E-3</v>
      </c>
      <c r="AN334" s="5">
        <f t="shared" si="589"/>
        <v>5.6594644454650315E-3</v>
      </c>
      <c r="AO334" s="5">
        <f t="shared" si="590"/>
        <v>2.1452208479692527E-3</v>
      </c>
      <c r="AP334" s="5">
        <f t="shared" si="591"/>
        <v>5.420975230556208E-4</v>
      </c>
      <c r="AQ334" s="5">
        <f t="shared" si="592"/>
        <v>1.0274107376213533E-4</v>
      </c>
      <c r="AR334" s="5">
        <f t="shared" si="593"/>
        <v>2.068817193436435E-4</v>
      </c>
      <c r="AS334" s="5">
        <f t="shared" si="594"/>
        <v>3.213024932661935E-4</v>
      </c>
      <c r="AT334" s="5">
        <f t="shared" si="595"/>
        <v>2.4950317627530949E-4</v>
      </c>
      <c r="AU334" s="5">
        <f t="shared" si="596"/>
        <v>1.2916558129515984E-4</v>
      </c>
      <c r="AV334" s="5">
        <f t="shared" si="597"/>
        <v>5.0150906815231886E-5</v>
      </c>
      <c r="AW334" s="5">
        <f t="shared" si="598"/>
        <v>5.0946800054322035E-7</v>
      </c>
      <c r="AX334" s="5">
        <f t="shared" si="599"/>
        <v>1.9323660360650544E-3</v>
      </c>
      <c r="AY334" s="5">
        <f t="shared" si="600"/>
        <v>1.4649272723309215E-3</v>
      </c>
      <c r="AZ334" s="5">
        <f t="shared" si="601"/>
        <v>5.5528090257395385E-4</v>
      </c>
      <c r="BA334" s="5">
        <f t="shared" si="602"/>
        <v>1.4031953967368134E-4</v>
      </c>
      <c r="BB334" s="5">
        <f t="shared" si="603"/>
        <v>2.6594071292968047E-5</v>
      </c>
      <c r="BC334" s="5">
        <f t="shared" si="604"/>
        <v>4.0321946869563168E-6</v>
      </c>
      <c r="BD334" s="5">
        <f t="shared" si="605"/>
        <v>2.6139515595292384E-5</v>
      </c>
      <c r="BE334" s="5">
        <f t="shared" si="606"/>
        <v>4.0596586108157954E-5</v>
      </c>
      <c r="BF334" s="5">
        <f t="shared" si="607"/>
        <v>3.1524738812181686E-5</v>
      </c>
      <c r="BG334" s="5">
        <f t="shared" si="608"/>
        <v>1.6320077662500223E-5</v>
      </c>
      <c r="BH334" s="5">
        <f t="shared" si="609"/>
        <v>6.3365695865920752E-6</v>
      </c>
      <c r="BI334" s="5">
        <f t="shared" si="610"/>
        <v>1.9682315222302615E-6</v>
      </c>
      <c r="BJ334" s="8">
        <f t="shared" si="611"/>
        <v>0.56175535955535583</v>
      </c>
      <c r="BK334" s="8">
        <f t="shared" si="612"/>
        <v>0.25654222522322545</v>
      </c>
      <c r="BL334" s="8">
        <f t="shared" si="613"/>
        <v>0.17482382679187117</v>
      </c>
      <c r="BM334" s="8">
        <f t="shared" si="614"/>
        <v>0.40577851853163965</v>
      </c>
      <c r="BN334" s="8">
        <f t="shared" si="615"/>
        <v>0.59307791620371586</v>
      </c>
    </row>
    <row r="335" spans="1:66" x14ac:dyDescent="0.25">
      <c r="A335" t="s">
        <v>99</v>
      </c>
      <c r="B335" t="s">
        <v>395</v>
      </c>
      <c r="C335" t="s">
        <v>125</v>
      </c>
      <c r="D335" s="16"/>
      <c r="E335">
        <f>VLOOKUP(A335,home!$A$2:$E$405,3,FALSE)</f>
        <v>1.3478000000000001</v>
      </c>
      <c r="F335">
        <f>VLOOKUP(B335,home!$B$2:$E$405,3,FALSE)</f>
        <v>1.1291</v>
      </c>
      <c r="G335">
        <f>VLOOKUP(C335,away!$B$2:$E$405,4,FALSE)</f>
        <v>0.93100000000000005</v>
      </c>
      <c r="H335">
        <f>VLOOKUP(A335,away!$A$2:$E$405,3,FALSE)</f>
        <v>1.2736000000000001</v>
      </c>
      <c r="I335">
        <f>VLOOKUP(C335,away!$B$2:$E$405,3,FALSE)</f>
        <v>1.2653000000000001</v>
      </c>
      <c r="J335">
        <f>VLOOKUP(B335,home!$B$2:$E$405,4,FALSE)</f>
        <v>1.0241</v>
      </c>
      <c r="K335" s="3">
        <f t="shared" si="560"/>
        <v>1.41679671238</v>
      </c>
      <c r="L335" s="3">
        <f t="shared" si="561"/>
        <v>1.6503228945280002</v>
      </c>
      <c r="M335" s="5">
        <f t="shared" si="562"/>
        <v>4.6555058786601891E-2</v>
      </c>
      <c r="N335" s="5">
        <f t="shared" si="563"/>
        <v>6.5959054233515182E-2</v>
      </c>
      <c r="O335" s="5">
        <f t="shared" si="564"/>
        <v>7.683087937162604E-2</v>
      </c>
      <c r="P335" s="5">
        <f t="shared" si="565"/>
        <v>0.10885373730298413</v>
      </c>
      <c r="Q335" s="5">
        <f t="shared" si="566"/>
        <v>4.6725285594869242E-2</v>
      </c>
      <c r="R335" s="5">
        <f t="shared" si="567"/>
        <v>6.3397879616856778E-2</v>
      </c>
      <c r="S335" s="5">
        <f t="shared" si="568"/>
        <v>6.3629691561237794E-2</v>
      </c>
      <c r="T335" s="5">
        <f t="shared" si="569"/>
        <v>7.711180857057208E-2</v>
      </c>
      <c r="U335" s="5">
        <f t="shared" si="570"/>
        <v>8.9821907413025676E-2</v>
      </c>
      <c r="V335" s="5">
        <f t="shared" si="571"/>
        <v>1.6530796271489717E-2</v>
      </c>
      <c r="W335" s="5">
        <f t="shared" si="572"/>
        <v>2.2066743671942446E-2</v>
      </c>
      <c r="X335" s="5">
        <f t="shared" si="573"/>
        <v>3.6417252289487487E-2</v>
      </c>
      <c r="Y335" s="5">
        <f t="shared" si="574"/>
        <v>3.0050112604571726E-2</v>
      </c>
      <c r="Z335" s="5">
        <f t="shared" si="575"/>
        <v>3.4875657398742925E-2</v>
      </c>
      <c r="AA335" s="5">
        <f t="shared" si="576"/>
        <v>4.9411716744630192E-2</v>
      </c>
      <c r="AB335" s="5">
        <f t="shared" si="577"/>
        <v>3.5003178918421946E-2</v>
      </c>
      <c r="AC335" s="5">
        <f t="shared" si="578"/>
        <v>2.4157403642670197E-3</v>
      </c>
      <c r="AD335" s="5">
        <f t="shared" si="579"/>
        <v>7.8160224718350508E-3</v>
      </c>
      <c r="AE335" s="5">
        <f t="shared" si="580"/>
        <v>1.2898960829414717E-2</v>
      </c>
      <c r="AF335" s="5">
        <f t="shared" si="581"/>
        <v>1.0643725186201498E-2</v>
      </c>
      <c r="AG335" s="5">
        <f t="shared" si="582"/>
        <v>5.8551944526175443E-3</v>
      </c>
      <c r="AH335" s="5">
        <f t="shared" si="583"/>
        <v>1.4389023966715077E-2</v>
      </c>
      <c r="AI335" s="5">
        <f t="shared" si="584"/>
        <v>2.0386321850398945E-2</v>
      </c>
      <c r="AJ335" s="5">
        <f t="shared" si="585"/>
        <v>1.4441636887582899E-2</v>
      </c>
      <c r="AK335" s="5">
        <f t="shared" si="586"/>
        <v>6.820287887904398E-3</v>
      </c>
      <c r="AL335" s="5">
        <f t="shared" si="587"/>
        <v>2.2593666412021828E-4</v>
      </c>
      <c r="AM335" s="5">
        <f t="shared" si="588"/>
        <v>2.214742988396821E-3</v>
      </c>
      <c r="AN335" s="5">
        <f t="shared" si="589"/>
        <v>3.6550410592466344E-3</v>
      </c>
      <c r="AO335" s="5">
        <f t="shared" si="590"/>
        <v>3.0159989702572975E-3</v>
      </c>
      <c r="AP335" s="5">
        <f t="shared" si="591"/>
        <v>1.6591240501628306E-3</v>
      </c>
      <c r="AQ335" s="5">
        <f t="shared" si="592"/>
        <v>6.8452260121143547E-4</v>
      </c>
      <c r="AR335" s="5">
        <f t="shared" si="593"/>
        <v>4.7493071364363947E-3</v>
      </c>
      <c r="AS335" s="5">
        <f t="shared" si="594"/>
        <v>6.7288027369859556E-3</v>
      </c>
      <c r="AT335" s="5">
        <f t="shared" si="595"/>
        <v>4.7666727980076257E-3</v>
      </c>
      <c r="AU335" s="5">
        <f t="shared" si="596"/>
        <v>2.2511354497361277E-3</v>
      </c>
      <c r="AV335" s="5">
        <f t="shared" si="597"/>
        <v>7.9735032607705409E-4</v>
      </c>
      <c r="AW335" s="5">
        <f t="shared" si="598"/>
        <v>1.4674410928256728E-5</v>
      </c>
      <c r="AX335" s="5">
        <f t="shared" si="599"/>
        <v>5.2297343078787925E-4</v>
      </c>
      <c r="AY335" s="5">
        <f t="shared" si="600"/>
        <v>8.6307502605909156E-4</v>
      </c>
      <c r="AZ335" s="5">
        <f t="shared" si="601"/>
        <v>7.1217623760033483E-4</v>
      </c>
      <c r="BA335" s="5">
        <f t="shared" si="602"/>
        <v>3.9177358328354846E-4</v>
      </c>
      <c r="BB335" s="5">
        <f t="shared" si="603"/>
        <v>1.616382284910281E-4</v>
      </c>
      <c r="BC335" s="5">
        <f t="shared" si="604"/>
        <v>5.3351053821938312E-5</v>
      </c>
      <c r="BD335" s="5">
        <f t="shared" si="605"/>
        <v>1.3063150500676999E-3</v>
      </c>
      <c r="BE335" s="5">
        <f t="shared" si="606"/>
        <v>1.850782868268432E-3</v>
      </c>
      <c r="BF335" s="5">
        <f t="shared" si="607"/>
        <v>1.3110915415459712E-3</v>
      </c>
      <c r="BG335" s="5">
        <f t="shared" si="608"/>
        <v>6.1918339523051957E-4</v>
      </c>
      <c r="BH335" s="5">
        <f t="shared" si="609"/>
        <v>2.1931424968072146E-4</v>
      </c>
      <c r="BI335" s="5">
        <f t="shared" si="610"/>
        <v>6.2144741585146528E-5</v>
      </c>
      <c r="BJ335" s="8">
        <f t="shared" si="611"/>
        <v>0.32947857713434581</v>
      </c>
      <c r="BK335" s="8">
        <f t="shared" si="612"/>
        <v>0.23907403597675986</v>
      </c>
      <c r="BL335" s="8">
        <f t="shared" si="613"/>
        <v>0.3951649329507837</v>
      </c>
      <c r="BM335" s="8">
        <f t="shared" si="614"/>
        <v>0.58942290793904817</v>
      </c>
      <c r="BN335" s="8">
        <f t="shared" si="615"/>
        <v>0.40832189490645326</v>
      </c>
    </row>
    <row r="336" spans="1:66" x14ac:dyDescent="0.25">
      <c r="A336" t="s">
        <v>99</v>
      </c>
      <c r="B336" t="s">
        <v>115</v>
      </c>
      <c r="C336" t="s">
        <v>105</v>
      </c>
      <c r="D336" s="16"/>
      <c r="E336">
        <f>VLOOKUP(A336,home!$A$2:$E$405,3,FALSE)</f>
        <v>1.3478000000000001</v>
      </c>
      <c r="F336">
        <f>VLOOKUP(B336,home!$B$2:$E$405,3,FALSE)</f>
        <v>1.1613</v>
      </c>
      <c r="G336">
        <f>VLOOKUP(C336,away!$B$2:$E$405,4,FALSE)</f>
        <v>0.6129</v>
      </c>
      <c r="H336">
        <f>VLOOKUP(A336,away!$A$2:$E$405,3,FALSE)</f>
        <v>1.2736000000000001</v>
      </c>
      <c r="I336">
        <f>VLOOKUP(C336,away!$B$2:$E$405,3,FALSE)</f>
        <v>1.1607000000000001</v>
      </c>
      <c r="J336">
        <f>VLOOKUP(B336,home!$B$2:$E$405,4,FALSE)</f>
        <v>0.95589999999999997</v>
      </c>
      <c r="K336" s="3">
        <f t="shared" si="560"/>
        <v>0.95931116580600007</v>
      </c>
      <c r="L336" s="3">
        <f t="shared" si="561"/>
        <v>1.4130759223680001</v>
      </c>
      <c r="M336" s="5">
        <f t="shared" si="562"/>
        <v>9.3257845665535022E-2</v>
      </c>
      <c r="N336" s="5">
        <f t="shared" si="563"/>
        <v>8.9463292645960438E-2</v>
      </c>
      <c r="O336" s="5">
        <f t="shared" si="564"/>
        <v>0.1317804162818785</v>
      </c>
      <c r="P336" s="5">
        <f t="shared" si="565"/>
        <v>0.12641842477376888</v>
      </c>
      <c r="Q336" s="5">
        <f t="shared" si="566"/>
        <v>4.2911567782519824E-2</v>
      </c>
      <c r="R336" s="5">
        <f t="shared" si="567"/>
        <v>9.3107866643777251E-2</v>
      </c>
      <c r="S336" s="5">
        <f t="shared" si="568"/>
        <v>4.2842556591963309E-2</v>
      </c>
      <c r="T336" s="5">
        <f t="shared" si="569"/>
        <v>6.0637303224541167E-2</v>
      </c>
      <c r="U336" s="5">
        <f t="shared" si="570"/>
        <v>8.9319416095751544E-2</v>
      </c>
      <c r="V336" s="5">
        <f t="shared" si="571"/>
        <v>6.4529435435284107E-3</v>
      </c>
      <c r="W336" s="5">
        <f t="shared" si="572"/>
        <v>1.3721848705337429E-2</v>
      </c>
      <c r="X336" s="5">
        <f t="shared" si="573"/>
        <v>1.9390014015888839E-2</v>
      </c>
      <c r="Y336" s="5">
        <f t="shared" si="574"/>
        <v>1.3699780970115285E-2</v>
      </c>
      <c r="Z336" s="5">
        <f t="shared" si="575"/>
        <v>4.3856161512457435E-2</v>
      </c>
      <c r="AA336" s="5">
        <f t="shared" si="576"/>
        <v>4.2071705428291771E-2</v>
      </c>
      <c r="AB336" s="5">
        <f t="shared" si="577"/>
        <v>2.01799283909306E-2</v>
      </c>
      <c r="AC336" s="5">
        <f t="shared" si="578"/>
        <v>5.46717378109833E-4</v>
      </c>
      <c r="AD336" s="5">
        <f t="shared" si="579"/>
        <v>3.2908806696327004E-3</v>
      </c>
      <c r="AE336" s="5">
        <f t="shared" si="580"/>
        <v>4.6502642376442501E-3</v>
      </c>
      <c r="AF336" s="5">
        <f t="shared" si="581"/>
        <v>3.2855882134320371E-3</v>
      </c>
      <c r="AG336" s="5">
        <f t="shared" si="582"/>
        <v>1.5475951984056352E-3</v>
      </c>
      <c r="AH336" s="5">
        <f t="shared" si="583"/>
        <v>1.5493021470183952E-2</v>
      </c>
      <c r="AI336" s="5">
        <f t="shared" si="584"/>
        <v>1.4862628488419558E-2</v>
      </c>
      <c r="AJ336" s="5">
        <f t="shared" si="585"/>
        <v>7.1289427310836165E-3</v>
      </c>
      <c r="AK336" s="5">
        <f t="shared" si="586"/>
        <v>2.2796247874400113E-3</v>
      </c>
      <c r="AL336" s="5">
        <f t="shared" si="587"/>
        <v>2.9644755031107317E-5</v>
      </c>
      <c r="AM336" s="5">
        <f t="shared" si="588"/>
        <v>6.3139571434275529E-4</v>
      </c>
      <c r="AN336" s="5">
        <f t="shared" si="589"/>
        <v>8.9221008142409137E-4</v>
      </c>
      <c r="AO336" s="5">
        <f t="shared" si="590"/>
        <v>6.3038029187718826E-4</v>
      </c>
      <c r="AP336" s="5">
        <f t="shared" si="591"/>
        <v>2.9692507079565565E-4</v>
      </c>
      <c r="AQ336" s="5">
        <f t="shared" si="592"/>
        <v>1.0489441707218876E-4</v>
      </c>
      <c r="AR336" s="5">
        <f t="shared" si="593"/>
        <v>4.3785631208494765E-3</v>
      </c>
      <c r="AS336" s="5">
        <f t="shared" si="594"/>
        <v>4.2004044920172694E-3</v>
      </c>
      <c r="AT336" s="5">
        <f t="shared" si="595"/>
        <v>2.0147474650469227E-3</v>
      </c>
      <c r="AU336" s="5">
        <f t="shared" si="596"/>
        <v>6.4425657983294897E-4</v>
      </c>
      <c r="AV336" s="5">
        <f t="shared" si="597"/>
        <v>1.5451063266943316E-4</v>
      </c>
      <c r="AW336" s="5">
        <f t="shared" si="598"/>
        <v>1.1162728475764566E-6</v>
      </c>
      <c r="AX336" s="5">
        <f t="shared" si="599"/>
        <v>1.009508264685101E-4</v>
      </c>
      <c r="AY336" s="5">
        <f t="shared" si="600"/>
        <v>1.4265118222580184E-4</v>
      </c>
      <c r="AZ336" s="5">
        <f t="shared" si="601"/>
        <v>1.007884754503053E-4</v>
      </c>
      <c r="BA336" s="5">
        <f t="shared" si="602"/>
        <v>4.7473922637001566E-5</v>
      </c>
      <c r="BB336" s="5">
        <f t="shared" si="603"/>
        <v>1.6771064254677028E-5</v>
      </c>
      <c r="BC336" s="5">
        <f t="shared" si="604"/>
        <v>4.7397574181541391E-6</v>
      </c>
      <c r="BD336" s="5">
        <f t="shared" si="605"/>
        <v>1.031207020106815E-3</v>
      </c>
      <c r="BE336" s="5">
        <f t="shared" si="606"/>
        <v>9.8924840864600015E-4</v>
      </c>
      <c r="BF336" s="5">
        <f t="shared" si="607"/>
        <v>4.7449852208496229E-4</v>
      </c>
      <c r="BG336" s="5">
        <f t="shared" si="608"/>
        <v>1.5173057679818309E-4</v>
      </c>
      <c r="BH336" s="5">
        <f t="shared" si="609"/>
        <v>3.6389209129170456E-5</v>
      </c>
      <c r="BI336" s="5">
        <f t="shared" si="610"/>
        <v>6.9817149264925723E-6</v>
      </c>
      <c r="BJ336" s="8">
        <f t="shared" si="611"/>
        <v>0.25556731646744385</v>
      </c>
      <c r="BK336" s="8">
        <f t="shared" si="612"/>
        <v>0.26969078389016238</v>
      </c>
      <c r="BL336" s="8">
        <f t="shared" si="613"/>
        <v>0.43030608805986453</v>
      </c>
      <c r="BM336" s="8">
        <f t="shared" si="614"/>
        <v>0.42233940122711006</v>
      </c>
      <c r="BN336" s="8">
        <f t="shared" si="615"/>
        <v>0.57693941379343983</v>
      </c>
    </row>
    <row r="337" spans="1:66" x14ac:dyDescent="0.25">
      <c r="A337" t="s">
        <v>99</v>
      </c>
      <c r="B337" t="s">
        <v>138</v>
      </c>
      <c r="C337" t="s">
        <v>92</v>
      </c>
      <c r="D337" s="16"/>
      <c r="E337">
        <f>VLOOKUP(A337,home!$A$2:$E$405,3,FALSE)</f>
        <v>1.3478000000000001</v>
      </c>
      <c r="F337">
        <f>VLOOKUP(B337,home!$B$2:$E$405,3,FALSE)</f>
        <v>1.3103</v>
      </c>
      <c r="G337">
        <f>VLOOKUP(C337,away!$B$2:$E$405,4,FALSE)</f>
        <v>0.86829999999999996</v>
      </c>
      <c r="H337">
        <f>VLOOKUP(A337,away!$A$2:$E$405,3,FALSE)</f>
        <v>1.2736000000000001</v>
      </c>
      <c r="I337">
        <f>VLOOKUP(C337,away!$B$2:$E$405,3,FALSE)</f>
        <v>0.74099999999999999</v>
      </c>
      <c r="J337">
        <f>VLOOKUP(B337,home!$B$2:$E$405,4,FALSE)</f>
        <v>1.0676000000000001</v>
      </c>
      <c r="K337" s="3">
        <f t="shared" si="560"/>
        <v>1.5334371978220001</v>
      </c>
      <c r="L337" s="3">
        <f t="shared" si="561"/>
        <v>1.0075342617600003</v>
      </c>
      <c r="M337" s="5">
        <f t="shared" si="562"/>
        <v>7.8789821473292984E-2</v>
      </c>
      <c r="N337" s="5">
        <f t="shared" si="563"/>
        <v>0.12081924305690202</v>
      </c>
      <c r="O337" s="5">
        <f t="shared" si="564"/>
        <v>7.9383444612296461E-2</v>
      </c>
      <c r="P337" s="5">
        <f t="shared" si="565"/>
        <v>0.12172952685973781</v>
      </c>
      <c r="Q337" s="5">
        <f t="shared" si="566"/>
        <v>9.2634360758075518E-2</v>
      </c>
      <c r="R337" s="5">
        <f t="shared" si="567"/>
        <v>3.9990770131707987E-2</v>
      </c>
      <c r="S337" s="5">
        <f t="shared" si="568"/>
        <v>4.7017741100347753E-2</v>
      </c>
      <c r="T337" s="5">
        <f t="shared" si="569"/>
        <v>9.3332292279997148E-2</v>
      </c>
      <c r="U337" s="5">
        <f t="shared" si="570"/>
        <v>6.132333448951003E-2</v>
      </c>
      <c r="V337" s="5">
        <f t="shared" si="571"/>
        <v>8.0713293377467701E-3</v>
      </c>
      <c r="W337" s="5">
        <f t="shared" si="572"/>
        <v>4.7349658194298511E-2</v>
      </c>
      <c r="X337" s="5">
        <f t="shared" si="573"/>
        <v>4.7706402913380894E-2</v>
      </c>
      <c r="Y337" s="5">
        <f t="shared" si="574"/>
        <v>2.4032917720279174E-2</v>
      </c>
      <c r="Z337" s="5">
        <f t="shared" si="575"/>
        <v>1.3430690353954762E-2</v>
      </c>
      <c r="AA337" s="5">
        <f t="shared" si="576"/>
        <v>2.0595120181183355E-2</v>
      </c>
      <c r="AB337" s="5">
        <f t="shared" si="577"/>
        <v>1.579066168972057E-2</v>
      </c>
      <c r="AC337" s="5">
        <f t="shared" si="578"/>
        <v>7.7938295442298619E-4</v>
      </c>
      <c r="AD337" s="5">
        <f t="shared" si="579"/>
        <v>1.8151931794823658E-2</v>
      </c>
      <c r="AE337" s="5">
        <f t="shared" si="580"/>
        <v>1.828869320041553E-2</v>
      </c>
      <c r="AF337" s="5">
        <f t="shared" si="581"/>
        <v>9.2132425011178989E-3</v>
      </c>
      <c r="AG337" s="5">
        <f t="shared" si="582"/>
        <v>3.094219160593228E-3</v>
      </c>
      <c r="AH337" s="5">
        <f t="shared" si="583"/>
        <v>3.3829701726747416E-3</v>
      </c>
      <c r="AI337" s="5">
        <f t="shared" si="584"/>
        <v>5.1875723019017628E-3</v>
      </c>
      <c r="AJ337" s="5">
        <f t="shared" si="585"/>
        <v>3.977408167063632E-3</v>
      </c>
      <c r="AK337" s="5">
        <f t="shared" si="586"/>
        <v>2.0330352114321308E-3</v>
      </c>
      <c r="AL337" s="5">
        <f t="shared" si="587"/>
        <v>4.8165570887408951E-5</v>
      </c>
      <c r="AM337" s="5">
        <f t="shared" si="588"/>
        <v>5.5669694853020908E-3</v>
      </c>
      <c r="AN337" s="5">
        <f t="shared" si="589"/>
        <v>5.6089124906142911E-3</v>
      </c>
      <c r="AO337" s="5">
        <f t="shared" si="590"/>
        <v>2.8255857527537567E-3</v>
      </c>
      <c r="AP337" s="5">
        <f t="shared" si="591"/>
        <v>9.4895815181344394E-4</v>
      </c>
      <c r="AQ337" s="5">
        <f t="shared" si="592"/>
        <v>2.3902696273212306E-4</v>
      </c>
      <c r="AR337" s="5">
        <f t="shared" si="593"/>
        <v>6.816916710963894E-4</v>
      </c>
      <c r="AS337" s="5">
        <f t="shared" si="594"/>
        <v>1.0453313659046436E-3</v>
      </c>
      <c r="AT337" s="5">
        <f t="shared" si="595"/>
        <v>8.0147500026413068E-4</v>
      </c>
      <c r="AU337" s="5">
        <f t="shared" si="596"/>
        <v>4.0967052617647164E-4</v>
      </c>
      <c r="AV337" s="5">
        <f t="shared" si="597"/>
        <v>1.570510059225783E-4</v>
      </c>
      <c r="AW337" s="5">
        <f t="shared" si="598"/>
        <v>2.06709306037881E-6</v>
      </c>
      <c r="AX337" s="5">
        <f t="shared" si="599"/>
        <v>1.4227663479837039E-3</v>
      </c>
      <c r="AY337" s="5">
        <f t="shared" si="600"/>
        <v>1.4334858420727327E-3</v>
      </c>
      <c r="AZ337" s="5">
        <f t="shared" si="601"/>
        <v>7.2214304981808148E-4</v>
      </c>
      <c r="BA337" s="5">
        <f t="shared" si="602"/>
        <v>2.4252795486119199E-4</v>
      </c>
      <c r="BB337" s="5">
        <f t="shared" si="603"/>
        <v>6.1088805989308425E-5</v>
      </c>
      <c r="BC337" s="5">
        <f t="shared" si="604"/>
        <v>1.2309813008847553E-5</v>
      </c>
      <c r="BD337" s="5">
        <f t="shared" si="605"/>
        <v>1.1447128576434021E-4</v>
      </c>
      <c r="BE337" s="5">
        <f t="shared" si="606"/>
        <v>1.7553452767355123E-4</v>
      </c>
      <c r="BF337" s="5">
        <f t="shared" si="607"/>
        <v>1.3458558711836941E-4</v>
      </c>
      <c r="BG337" s="5">
        <f t="shared" si="608"/>
        <v>6.8792848526007001E-5</v>
      </c>
      <c r="BH337" s="5">
        <f t="shared" si="609"/>
        <v>2.6372378218478381E-5</v>
      </c>
      <c r="BI337" s="5">
        <f t="shared" si="610"/>
        <v>8.0880771510490868E-6</v>
      </c>
      <c r="BJ337" s="8">
        <f t="shared" si="611"/>
        <v>0.4937067362368332</v>
      </c>
      <c r="BK337" s="8">
        <f t="shared" si="612"/>
        <v>0.25786945313850845</v>
      </c>
      <c r="BL337" s="8">
        <f t="shared" si="613"/>
        <v>0.23528738123130666</v>
      </c>
      <c r="BM337" s="8">
        <f t="shared" si="614"/>
        <v>0.46551567531957794</v>
      </c>
      <c r="BN337" s="8">
        <f t="shared" si="615"/>
        <v>0.53334716689201278</v>
      </c>
    </row>
    <row r="338" spans="1:66" s="10" customFormat="1" x14ac:dyDescent="0.25">
      <c r="A338" t="s">
        <v>99</v>
      </c>
      <c r="B338" t="s">
        <v>113</v>
      </c>
      <c r="C338" t="s">
        <v>117</v>
      </c>
      <c r="D338" s="16"/>
      <c r="E338">
        <f>VLOOKUP(A338,home!$A$2:$E$405,3,FALSE)</f>
        <v>1.3478000000000001</v>
      </c>
      <c r="F338">
        <f>VLOOKUP(B338,home!$B$2:$E$405,3,FALSE)</f>
        <v>1.2581</v>
      </c>
      <c r="G338">
        <f>VLOOKUP(C338,away!$B$2:$E$405,4,FALSE)</f>
        <v>1</v>
      </c>
      <c r="H338">
        <f>VLOOKUP(A338,away!$A$2:$E$405,3,FALSE)</f>
        <v>1.2736000000000001</v>
      </c>
      <c r="I338">
        <f>VLOOKUP(C338,away!$B$2:$E$405,3,FALSE)</f>
        <v>0.81930000000000003</v>
      </c>
      <c r="J338">
        <f>VLOOKUP(B338,home!$B$2:$E$405,4,FALSE)</f>
        <v>0.71689999999999998</v>
      </c>
      <c r="K338" s="3">
        <f t="shared" si="560"/>
        <v>1.6956671800000001</v>
      </c>
      <c r="L338" s="3">
        <f t="shared" si="561"/>
        <v>0.74805681811199998</v>
      </c>
      <c r="M338" s="5">
        <f t="shared" si="562"/>
        <v>8.6836868246558716E-2</v>
      </c>
      <c r="N338" s="5">
        <f t="shared" si="563"/>
        <v>0.14724642749967376</v>
      </c>
      <c r="O338" s="5">
        <f t="shared" si="564"/>
        <v>6.4958911355331675E-2</v>
      </c>
      <c r="P338" s="5">
        <f t="shared" si="565"/>
        <v>0.11014869403376525</v>
      </c>
      <c r="Q338" s="5">
        <f t="shared" si="566"/>
        <v>0.12484046724172317</v>
      </c>
      <c r="R338" s="5">
        <f t="shared" si="567"/>
        <v>2.429647826824444E-2</v>
      </c>
      <c r="S338" s="5">
        <f t="shared" si="568"/>
        <v>3.4929676306655749E-2</v>
      </c>
      <c r="T338" s="5">
        <f t="shared" si="569"/>
        <v>9.3387762696458793E-2</v>
      </c>
      <c r="U338" s="5">
        <f t="shared" si="570"/>
        <v>4.1198740789045334E-2</v>
      </c>
      <c r="V338" s="5">
        <f t="shared" si="571"/>
        <v>4.9229707072705464E-3</v>
      </c>
      <c r="W338" s="5">
        <f t="shared" si="572"/>
        <v>7.0562627679218379E-2</v>
      </c>
      <c r="X338" s="5">
        <f t="shared" si="573"/>
        <v>5.278485473933784E-2</v>
      </c>
      <c r="Y338" s="5">
        <f t="shared" si="574"/>
        <v>1.9743035240406593E-2</v>
      </c>
      <c r="Z338" s="5">
        <f t="shared" si="575"/>
        <v>6.0583820748900969E-3</v>
      </c>
      <c r="AA338" s="5">
        <f t="shared" si="576"/>
        <v>1.0272999648291439E-2</v>
      </c>
      <c r="AB338" s="5">
        <f t="shared" si="577"/>
        <v>8.7097941718796701E-3</v>
      </c>
      <c r="AC338" s="5">
        <f t="shared" si="578"/>
        <v>3.9028554714274667E-4</v>
      </c>
      <c r="AD338" s="5">
        <f t="shared" si="579"/>
        <v>2.9912682972552541E-2</v>
      </c>
      <c r="AE338" s="5">
        <f t="shared" si="580"/>
        <v>2.2376386445640654E-2</v>
      </c>
      <c r="AF338" s="5">
        <f t="shared" si="581"/>
        <v>8.3694042226852162E-3</v>
      </c>
      <c r="AG338" s="5">
        <f t="shared" si="582"/>
        <v>2.0869299641050132E-3</v>
      </c>
      <c r="AH338" s="5">
        <f t="shared" si="583"/>
        <v>1.1330035044622656E-3</v>
      </c>
      <c r="AI338" s="5">
        <f t="shared" si="584"/>
        <v>1.9211968573416473E-3</v>
      </c>
      <c r="AJ338" s="5">
        <f t="shared" si="585"/>
        <v>1.6288552286566874E-3</v>
      </c>
      <c r="AK338" s="5">
        <f t="shared" si="586"/>
        <v>9.2066545073484689E-4</v>
      </c>
      <c r="AL338" s="5">
        <f t="shared" si="587"/>
        <v>1.9802392318417452E-5</v>
      </c>
      <c r="AM338" s="5">
        <f t="shared" si="588"/>
        <v>1.0144390956460438E-2</v>
      </c>
      <c r="AN338" s="5">
        <f t="shared" si="589"/>
        <v>7.5885808205739423E-3</v>
      </c>
      <c r="AO338" s="5">
        <f t="shared" si="590"/>
        <v>2.8383448113121468E-3</v>
      </c>
      <c r="AP338" s="5">
        <f t="shared" si="591"/>
        <v>7.0774772941828976E-4</v>
      </c>
      <c r="AQ338" s="5">
        <f t="shared" si="592"/>
        <v>1.3235887862365965E-4</v>
      </c>
      <c r="AR338" s="5">
        <f t="shared" si="593"/>
        <v>1.6951019929155756E-4</v>
      </c>
      <c r="AS338" s="5">
        <f t="shared" si="594"/>
        <v>2.874328816139534E-4</v>
      </c>
      <c r="AT338" s="5">
        <f t="shared" si="595"/>
        <v>2.4369525190280319E-4</v>
      </c>
      <c r="AU338" s="5">
        <f t="shared" si="596"/>
        <v>1.3774201352447199E-4</v>
      </c>
      <c r="AV338" s="5">
        <f t="shared" si="597"/>
        <v>5.8391152910140811E-5</v>
      </c>
      <c r="AW338" s="5">
        <f t="shared" si="598"/>
        <v>6.9773476041969889E-7</v>
      </c>
      <c r="AX338" s="5">
        <f t="shared" si="599"/>
        <v>2.8669184676597941E-3</v>
      </c>
      <c r="AY338" s="5">
        <f t="shared" si="600"/>
        <v>2.144617906704116E-3</v>
      </c>
      <c r="AZ338" s="5">
        <f t="shared" si="601"/>
        <v>8.0214802367754954E-4</v>
      </c>
      <c r="BA338" s="5">
        <f t="shared" si="602"/>
        <v>2.0001743274901897E-4</v>
      </c>
      <c r="BB338" s="5">
        <f t="shared" si="603"/>
        <v>3.7406101077290527E-5</v>
      </c>
      <c r="BC338" s="5">
        <f t="shared" si="604"/>
        <v>5.5963777899707617E-6</v>
      </c>
      <c r="BD338" s="5">
        <f t="shared" si="605"/>
        <v>2.1133876719928917E-5</v>
      </c>
      <c r="BE338" s="5">
        <f t="shared" si="606"/>
        <v>3.5836021140149514E-5</v>
      </c>
      <c r="BF338" s="5">
        <f t="shared" si="607"/>
        <v>3.0382982454568865E-5</v>
      </c>
      <c r="BG338" s="5">
        <f t="shared" si="608"/>
        <v>1.7173142059576091E-5</v>
      </c>
      <c r="BH338" s="5">
        <f t="shared" si="609"/>
        <v>7.2799833419751952E-6</v>
      </c>
      <c r="BI338" s="5">
        <f t="shared" si="610"/>
        <v>2.4688857647868112E-6</v>
      </c>
      <c r="BJ338" s="8">
        <f t="shared" si="611"/>
        <v>0.5987787062078479</v>
      </c>
      <c r="BK338" s="8">
        <f t="shared" si="612"/>
        <v>0.23939291514041552</v>
      </c>
      <c r="BL338" s="8">
        <f t="shared" si="613"/>
        <v>0.15605169166471192</v>
      </c>
      <c r="BM338" s="8">
        <f t="shared" si="614"/>
        <v>0.43980992827062509</v>
      </c>
      <c r="BN338" s="8">
        <f t="shared" si="615"/>
        <v>0.558327846645297</v>
      </c>
    </row>
    <row r="339" spans="1:66" x14ac:dyDescent="0.25">
      <c r="A339" t="s">
        <v>99</v>
      </c>
      <c r="B339" t="s">
        <v>116</v>
      </c>
      <c r="C339" t="s">
        <v>130</v>
      </c>
      <c r="D339" s="16"/>
      <c r="E339">
        <f>VLOOKUP(A339,home!$A$2:$E$405,3,FALSE)</f>
        <v>1.3478000000000001</v>
      </c>
      <c r="F339">
        <f>VLOOKUP(B339,home!$B$2:$E$405,3,FALSE)</f>
        <v>1</v>
      </c>
      <c r="G339">
        <f>VLOOKUP(C339,away!$B$2:$E$405,4,FALSE)</f>
        <v>1</v>
      </c>
      <c r="H339">
        <f>VLOOKUP(A339,away!$A$2:$E$405,3,FALSE)</f>
        <v>1.2736000000000001</v>
      </c>
      <c r="I339">
        <f>VLOOKUP(C339,away!$B$2:$E$405,3,FALSE)</f>
        <v>1.7001999999999999</v>
      </c>
      <c r="J339">
        <f>VLOOKUP(B339,home!$B$2:$E$405,4,FALSE)</f>
        <v>1.3313999999999999</v>
      </c>
      <c r="K339" s="3">
        <f t="shared" si="560"/>
        <v>1.3478000000000001</v>
      </c>
      <c r="L339" s="3">
        <f t="shared" si="561"/>
        <v>2.8829799022079996</v>
      </c>
      <c r="M339" s="5">
        <f t="shared" si="562"/>
        <v>1.4541045531472676E-2</v>
      </c>
      <c r="N339" s="5">
        <f t="shared" si="563"/>
        <v>1.9598421167318872E-2</v>
      </c>
      <c r="O339" s="5">
        <f t="shared" si="564"/>
        <v>4.1921542024327171E-2</v>
      </c>
      <c r="P339" s="5">
        <f t="shared" si="565"/>
        <v>5.6501854340388159E-2</v>
      </c>
      <c r="Q339" s="5">
        <f t="shared" si="566"/>
        <v>1.3207376024656194E-2</v>
      </c>
      <c r="R339" s="5">
        <f t="shared" si="567"/>
        <v>6.0429481562851654E-2</v>
      </c>
      <c r="S339" s="5">
        <f t="shared" si="568"/>
        <v>5.4887035753252301E-2</v>
      </c>
      <c r="T339" s="5">
        <f t="shared" si="569"/>
        <v>3.8076599639987593E-2</v>
      </c>
      <c r="U339" s="5">
        <f t="shared" si="570"/>
        <v>8.1446855250411454E-2</v>
      </c>
      <c r="V339" s="5">
        <f t="shared" si="571"/>
        <v>2.3697052691245238E-2</v>
      </c>
      <c r="W339" s="5">
        <f t="shared" si="572"/>
        <v>5.9336338020105376E-3</v>
      </c>
      <c r="X339" s="5">
        <f t="shared" si="573"/>
        <v>1.7106546998258421E-2</v>
      </c>
      <c r="Y339" s="5">
        <f t="shared" si="574"/>
        <v>2.4658915596077812E-2</v>
      </c>
      <c r="Z339" s="5">
        <f t="shared" si="575"/>
        <v>5.8072326948850055E-2</v>
      </c>
      <c r="AA339" s="5">
        <f t="shared" si="576"/>
        <v>7.8269882261660095E-2</v>
      </c>
      <c r="AB339" s="5">
        <f t="shared" si="577"/>
        <v>5.2746073656132764E-2</v>
      </c>
      <c r="AC339" s="5">
        <f t="shared" si="578"/>
        <v>5.7549481937150936E-3</v>
      </c>
      <c r="AD339" s="5">
        <f t="shared" si="579"/>
        <v>1.9993379095874508E-3</v>
      </c>
      <c r="AE339" s="5">
        <f t="shared" si="580"/>
        <v>5.7640510110631756E-3</v>
      </c>
      <c r="AF339" s="5">
        <f t="shared" si="581"/>
        <v>8.3088216100984189E-3</v>
      </c>
      <c r="AG339" s="5">
        <f t="shared" si="582"/>
        <v>7.9847219043150848E-3</v>
      </c>
      <c r="AH339" s="5">
        <f t="shared" si="583"/>
        <v>4.1855337866996682E-2</v>
      </c>
      <c r="AI339" s="5">
        <f t="shared" si="584"/>
        <v>5.6412624377138121E-2</v>
      </c>
      <c r="AJ339" s="5">
        <f t="shared" si="585"/>
        <v>3.8016467567753398E-2</v>
      </c>
      <c r="AK339" s="5">
        <f t="shared" si="586"/>
        <v>1.7079531662606003E-2</v>
      </c>
      <c r="AL339" s="5">
        <f t="shared" si="587"/>
        <v>8.94475555761053E-4</v>
      </c>
      <c r="AM339" s="5">
        <f t="shared" si="588"/>
        <v>5.3894152690839325E-4</v>
      </c>
      <c r="AN339" s="5">
        <f t="shared" si="589"/>
        <v>1.5537575905421898E-3</v>
      </c>
      <c r="AO339" s="5">
        <f t="shared" si="590"/>
        <v>2.23972595321813E-3</v>
      </c>
      <c r="AP339" s="5">
        <f t="shared" si="591"/>
        <v>2.1523616365271741E-3</v>
      </c>
      <c r="AQ339" s="5">
        <f t="shared" si="592"/>
        <v>1.5513038350978409E-3</v>
      </c>
      <c r="AR339" s="5">
        <f t="shared" si="593"/>
        <v>2.4133619574135359E-2</v>
      </c>
      <c r="AS339" s="5">
        <f t="shared" si="594"/>
        <v>3.2527292462019637E-2</v>
      </c>
      <c r="AT339" s="5">
        <f t="shared" si="595"/>
        <v>2.192014239015504E-2</v>
      </c>
      <c r="AU339" s="5">
        <f t="shared" si="596"/>
        <v>9.8479893044836515E-3</v>
      </c>
      <c r="AV339" s="5">
        <f t="shared" si="597"/>
        <v>3.3182799961457669E-3</v>
      </c>
      <c r="AW339" s="5">
        <f t="shared" si="598"/>
        <v>9.6545723798923552E-5</v>
      </c>
      <c r="AX339" s="5">
        <f t="shared" si="599"/>
        <v>1.2106423166118866E-4</v>
      </c>
      <c r="AY339" s="5">
        <f t="shared" si="600"/>
        <v>3.4902574675546035E-4</v>
      </c>
      <c r="AZ339" s="5">
        <f t="shared" si="601"/>
        <v>5.031171066245656E-4</v>
      </c>
      <c r="BA339" s="5">
        <f t="shared" si="602"/>
        <v>4.8349216895188723E-4</v>
      </c>
      <c r="BB339" s="5">
        <f t="shared" si="603"/>
        <v>3.4847455149081139E-4</v>
      </c>
      <c r="BC339" s="5">
        <f t="shared" si="604"/>
        <v>2.0092902567579108E-4</v>
      </c>
      <c r="BD339" s="5">
        <f t="shared" si="605"/>
        <v>1.1596123366627646E-2</v>
      </c>
      <c r="BE339" s="5">
        <f t="shared" si="606"/>
        <v>1.5629255073540741E-2</v>
      </c>
      <c r="BF339" s="5">
        <f t="shared" si="607"/>
        <v>1.0532554994059111E-2</v>
      </c>
      <c r="BG339" s="5">
        <f t="shared" si="608"/>
        <v>4.7319258736642882E-3</v>
      </c>
      <c r="BH339" s="5">
        <f t="shared" si="609"/>
        <v>1.5944224231311821E-3</v>
      </c>
      <c r="BI339" s="5">
        <f t="shared" si="610"/>
        <v>4.297925083792415E-4</v>
      </c>
      <c r="BJ339" s="8">
        <f t="shared" si="611"/>
        <v>0.152680619036827</v>
      </c>
      <c r="BK339" s="8">
        <f t="shared" si="612"/>
        <v>0.15662543781259</v>
      </c>
      <c r="BL339" s="8">
        <f t="shared" si="613"/>
        <v>0.60443919419621905</v>
      </c>
      <c r="BM339" s="8">
        <f t="shared" si="614"/>
        <v>0.76536537732051479</v>
      </c>
      <c r="BN339" s="8">
        <f t="shared" si="615"/>
        <v>0.20619972065101472</v>
      </c>
    </row>
    <row r="340" spans="1:66" x14ac:dyDescent="0.25">
      <c r="A340" t="s">
        <v>99</v>
      </c>
      <c r="B340" t="s">
        <v>109</v>
      </c>
      <c r="C340" t="s">
        <v>417</v>
      </c>
      <c r="D340" s="16"/>
      <c r="E340">
        <f>VLOOKUP(A340,home!$A$2:$E$405,3,FALSE)</f>
        <v>1.3478000000000001</v>
      </c>
      <c r="F340">
        <f>VLOOKUP(B340,home!$B$2:$E$405,3,FALSE)</f>
        <v>0.9355</v>
      </c>
      <c r="G340">
        <f>VLOOKUP(C340,away!$B$2:$E$405,4,FALSE)</f>
        <v>0.8387</v>
      </c>
      <c r="H340">
        <f>VLOOKUP(A340,away!$A$2:$E$405,3,FALSE)</f>
        <v>1.2736000000000001</v>
      </c>
      <c r="I340">
        <f>VLOOKUP(C340,away!$B$2:$E$405,3,FALSE)</f>
        <v>0.751</v>
      </c>
      <c r="J340">
        <f>VLOOKUP(B340,home!$B$2:$E$405,4,FALSE)</f>
        <v>0.81930000000000003</v>
      </c>
      <c r="K340" s="3">
        <f t="shared" si="560"/>
        <v>1.0574890690300001</v>
      </c>
      <c r="L340" s="3">
        <f t="shared" si="561"/>
        <v>0.78363882048000011</v>
      </c>
      <c r="M340" s="5">
        <f t="shared" si="562"/>
        <v>0.158638398578624</v>
      </c>
      <c r="N340" s="5">
        <f t="shared" si="563"/>
        <v>0.16775837242531916</v>
      </c>
      <c r="O340" s="5">
        <f t="shared" si="564"/>
        <v>0.12431520754498904</v>
      </c>
      <c r="P340" s="5">
        <f t="shared" si="565"/>
        <v>0.13146197309302171</v>
      </c>
      <c r="Q340" s="5">
        <f t="shared" si="566"/>
        <v>8.870132253901937E-2</v>
      </c>
      <c r="R340" s="5">
        <f t="shared" si="567"/>
        <v>4.8709111304140802E-2</v>
      </c>
      <c r="S340" s="5">
        <f t="shared" si="568"/>
        <v>2.7235288751583313E-2</v>
      </c>
      <c r="T340" s="5">
        <f t="shared" si="569"/>
        <v>6.9509799769493202E-2</v>
      </c>
      <c r="U340" s="5">
        <f t="shared" si="570"/>
        <v>5.1509352766294508E-2</v>
      </c>
      <c r="V340" s="5">
        <f t="shared" si="571"/>
        <v>2.5077330507067975E-3</v>
      </c>
      <c r="W340" s="5">
        <f t="shared" si="572"/>
        <v>3.1266892997839121E-2</v>
      </c>
      <c r="X340" s="5">
        <f t="shared" si="573"/>
        <v>2.4501951148901028E-2</v>
      </c>
      <c r="Y340" s="5">
        <f t="shared" si="574"/>
        <v>9.6003400488916917E-3</v>
      </c>
      <c r="Z340" s="5">
        <f t="shared" si="575"/>
        <v>1.2723450176335315E-2</v>
      </c>
      <c r="AA340" s="5">
        <f t="shared" si="576"/>
        <v>1.3454909481822422E-2</v>
      </c>
      <c r="AB340" s="5">
        <f t="shared" si="577"/>
        <v>7.1142098509076549E-3</v>
      </c>
      <c r="AC340" s="5">
        <f t="shared" si="578"/>
        <v>1.2988325091462135E-4</v>
      </c>
      <c r="AD340" s="5">
        <f t="shared" si="579"/>
        <v>8.2660993919363799E-3</v>
      </c>
      <c r="AE340" s="5">
        <f t="shared" si="580"/>
        <v>6.4776363774674715E-3</v>
      </c>
      <c r="AF340" s="5">
        <f t="shared" si="581"/>
        <v>2.5380636651684747E-3</v>
      </c>
      <c r="AG340" s="5">
        <f t="shared" si="582"/>
        <v>6.6297507229192321E-4</v>
      </c>
      <c r="AH340" s="5">
        <f t="shared" si="583"/>
        <v>2.4926473721548631E-3</v>
      </c>
      <c r="AI340" s="5">
        <f t="shared" si="584"/>
        <v>2.6359473490001227E-3</v>
      </c>
      <c r="AJ340" s="5">
        <f t="shared" si="585"/>
        <v>1.3937427540531176E-3</v>
      </c>
      <c r="AK340" s="5">
        <f t="shared" si="586"/>
        <v>4.9128924248364667E-4</v>
      </c>
      <c r="AL340" s="5">
        <f t="shared" si="587"/>
        <v>4.3053153813853253E-6</v>
      </c>
      <c r="AM340" s="5">
        <f t="shared" si="588"/>
        <v>1.748261950097651E-3</v>
      </c>
      <c r="AN340" s="5">
        <f t="shared" si="589"/>
        <v>1.3700059324645881E-3</v>
      </c>
      <c r="AO340" s="5">
        <f t="shared" si="590"/>
        <v>5.3679491648357615E-4</v>
      </c>
      <c r="AP340" s="5">
        <f t="shared" si="591"/>
        <v>1.4021777839761662E-4</v>
      </c>
      <c r="AQ340" s="5">
        <f t="shared" si="592"/>
        <v>2.7470023618458575E-5</v>
      </c>
      <c r="AR340" s="5">
        <f t="shared" si="593"/>
        <v>3.9066704931760185E-4</v>
      </c>
      <c r="AS340" s="5">
        <f t="shared" si="594"/>
        <v>4.1312613428356792E-4</v>
      </c>
      <c r="AT340" s="5">
        <f t="shared" si="595"/>
        <v>2.1843818556774644E-4</v>
      </c>
      <c r="AU340" s="5">
        <f t="shared" si="596"/>
        <v>7.6998664498879543E-5</v>
      </c>
      <c r="AV340" s="5">
        <f t="shared" si="597"/>
        <v>2.0356311509368359E-5</v>
      </c>
      <c r="AW340" s="5">
        <f t="shared" si="598"/>
        <v>9.9104710933059751E-8</v>
      </c>
      <c r="AX340" s="5">
        <f t="shared" si="599"/>
        <v>3.0812798367155616E-4</v>
      </c>
      <c r="AY340" s="5">
        <f t="shared" si="600"/>
        <v>2.4146104968125902E-4</v>
      </c>
      <c r="AZ340" s="5">
        <f t="shared" si="601"/>
        <v>9.4609126082042256E-5</v>
      </c>
      <c r="BA340" s="5">
        <f t="shared" si="602"/>
        <v>2.4713127989858402E-5</v>
      </c>
      <c r="BB340" s="5">
        <f t="shared" si="603"/>
        <v>4.8415416170859779E-6</v>
      </c>
      <c r="BC340" s="5">
        <f t="shared" si="604"/>
        <v>7.5880399242361782E-7</v>
      </c>
      <c r="BD340" s="5">
        <f t="shared" si="605"/>
        <v>5.1023644287941238E-5</v>
      </c>
      <c r="BE340" s="5">
        <f t="shared" si="606"/>
        <v>5.395694609657286E-5</v>
      </c>
      <c r="BF340" s="5">
        <f t="shared" si="607"/>
        <v>2.8529440347683356E-5</v>
      </c>
      <c r="BG340" s="5">
        <f t="shared" si="608"/>
        <v>1.0056523771072866E-5</v>
      </c>
      <c r="BH340" s="5">
        <f t="shared" si="609"/>
        <v>2.6586659900874775E-6</v>
      </c>
      <c r="BI340" s="5">
        <f t="shared" si="610"/>
        <v>5.6230204454386609E-7</v>
      </c>
      <c r="BJ340" s="8">
        <f t="shared" si="611"/>
        <v>0.41378071567042396</v>
      </c>
      <c r="BK340" s="8">
        <f t="shared" si="612"/>
        <v>0.32021904308991306</v>
      </c>
      <c r="BL340" s="8">
        <f t="shared" si="613"/>
        <v>0.2533827915335613</v>
      </c>
      <c r="BM340" s="8">
        <f t="shared" si="614"/>
        <v>0.2802802530401492</v>
      </c>
      <c r="BN340" s="8">
        <f t="shared" si="615"/>
        <v>0.71958438548511416</v>
      </c>
    </row>
    <row r="341" spans="1:66" x14ac:dyDescent="0.25">
      <c r="A341" t="s">
        <v>99</v>
      </c>
      <c r="B341" t="s">
        <v>416</v>
      </c>
      <c r="C341" t="s">
        <v>108</v>
      </c>
      <c r="D341" s="16"/>
      <c r="E341">
        <f>VLOOKUP(A341,home!$A$2:$E$405,3,FALSE)</f>
        <v>1.3478000000000001</v>
      </c>
      <c r="F341">
        <f>VLOOKUP(B341,home!$B$2:$E$405,3,FALSE)</f>
        <v>0.7641</v>
      </c>
      <c r="G341">
        <f>VLOOKUP(C341,away!$B$2:$E$405,4,FALSE)</f>
        <v>0.9355</v>
      </c>
      <c r="H341">
        <f>VLOOKUP(A341,away!$A$2:$E$405,3,FALSE)</f>
        <v>1.2736000000000001</v>
      </c>
      <c r="I341">
        <f>VLOOKUP(C341,away!$B$2:$E$405,3,FALSE)</f>
        <v>0.78520000000000001</v>
      </c>
      <c r="J341">
        <f>VLOOKUP(B341,home!$B$2:$E$405,4,FALSE)</f>
        <v>0.69979999999999998</v>
      </c>
      <c r="K341" s="3">
        <f t="shared" si="560"/>
        <v>0.96342839829000015</v>
      </c>
      <c r="L341" s="3">
        <f t="shared" si="561"/>
        <v>0.69982149785600001</v>
      </c>
      <c r="M341" s="5">
        <f t="shared" si="562"/>
        <v>0.18952205118333215</v>
      </c>
      <c r="N341" s="5">
        <f t="shared" si="563"/>
        <v>0.18259092621219311</v>
      </c>
      <c r="O341" s="5">
        <f t="shared" si="564"/>
        <v>0.13263160573586102</v>
      </c>
      <c r="P341" s="5">
        <f t="shared" si="565"/>
        <v>0.12778105547673138</v>
      </c>
      <c r="Q341" s="5">
        <f t="shared" si="566"/>
        <v>8.7956641791450407E-2</v>
      </c>
      <c r="R341" s="5">
        <f t="shared" si="567"/>
        <v>4.6409224494558338E-2</v>
      </c>
      <c r="S341" s="5">
        <f t="shared" si="568"/>
        <v>2.1538388325790095E-2</v>
      </c>
      <c r="T341" s="5">
        <f t="shared" si="569"/>
        <v>6.1553948804876482E-2</v>
      </c>
      <c r="U341" s="5">
        <f t="shared" si="570"/>
        <v>4.4711964820673383E-2</v>
      </c>
      <c r="V341" s="5">
        <f t="shared" si="571"/>
        <v>1.6135313814426438E-3</v>
      </c>
      <c r="W341" s="5">
        <f t="shared" si="572"/>
        <v>2.8246642173368124E-2</v>
      </c>
      <c r="X341" s="5">
        <f t="shared" si="573"/>
        <v>1.9767607435168942E-2</v>
      </c>
      <c r="Y341" s="5">
        <f t="shared" si="574"/>
        <v>6.9168983221546644E-3</v>
      </c>
      <c r="Z341" s="5">
        <f t="shared" si="575"/>
        <v>1.0826057666705729E-2</v>
      </c>
      <c r="AA341" s="5">
        <f t="shared" si="576"/>
        <v>1.0430131397629477E-2</v>
      </c>
      <c r="AB341" s="5">
        <f t="shared" si="577"/>
        <v>5.0243423931862034E-3</v>
      </c>
      <c r="AC341" s="5">
        <f t="shared" si="578"/>
        <v>6.7992992661749873E-5</v>
      </c>
      <c r="AD341" s="5">
        <f t="shared" si="579"/>
        <v>6.8034043065397032E-3</v>
      </c>
      <c r="AE341" s="5">
        <f t="shared" si="580"/>
        <v>4.7611685923225769E-3</v>
      </c>
      <c r="AF341" s="5">
        <f t="shared" si="581"/>
        <v>1.6659840679120641E-3</v>
      </c>
      <c r="AG341" s="5">
        <f t="shared" si="582"/>
        <v>3.8863048860348433E-4</v>
      </c>
      <c r="AH341" s="5">
        <f t="shared" si="583"/>
        <v>1.894076973047359E-3</v>
      </c>
      <c r="AI341" s="5">
        <f t="shared" si="584"/>
        <v>1.8248075443809885E-3</v>
      </c>
      <c r="AJ341" s="5">
        <f t="shared" si="585"/>
        <v>8.7903570483524216E-4</v>
      </c>
      <c r="AK341" s="5">
        <f t="shared" si="586"/>
        <v>2.8229598704971297E-4</v>
      </c>
      <c r="AL341" s="5">
        <f t="shared" si="587"/>
        <v>1.833710919250362E-6</v>
      </c>
      <c r="AM341" s="5">
        <f t="shared" si="588"/>
        <v>1.3109185827937676E-3</v>
      </c>
      <c r="AN341" s="5">
        <f t="shared" si="589"/>
        <v>9.1740900617799919E-4</v>
      </c>
      <c r="AO341" s="5">
        <f t="shared" si="590"/>
        <v>3.2101127242503582E-4</v>
      </c>
      <c r="AP341" s="5">
        <f t="shared" si="591"/>
        <v>7.4883529832383026E-5</v>
      </c>
      <c r="AQ341" s="5">
        <f t="shared" si="592"/>
        <v>1.3101276003010688E-5</v>
      </c>
      <c r="AR341" s="5">
        <f t="shared" si="593"/>
        <v>2.6510315686651233E-4</v>
      </c>
      <c r="AS341" s="5">
        <f t="shared" si="594"/>
        <v>2.5540790980152663E-4</v>
      </c>
      <c r="AT341" s="5">
        <f t="shared" si="595"/>
        <v>1.2303361672534081E-4</v>
      </c>
      <c r="AU341" s="5">
        <f t="shared" si="596"/>
        <v>3.9511360099173633E-5</v>
      </c>
      <c r="AV341" s="5">
        <f t="shared" si="597"/>
        <v>9.5165915936515657E-6</v>
      </c>
      <c r="AW341" s="5">
        <f t="shared" si="598"/>
        <v>3.434275197324864E-8</v>
      </c>
      <c r="AX341" s="5">
        <f t="shared" si="599"/>
        <v>2.1049603175159933E-4</v>
      </c>
      <c r="AY341" s="5">
        <f t="shared" si="600"/>
        <v>1.4730964823314837E-4</v>
      </c>
      <c r="AZ341" s="5">
        <f t="shared" si="601"/>
        <v>5.1545229337581175E-5</v>
      </c>
      <c r="BA341" s="5">
        <f t="shared" si="602"/>
        <v>1.20241532007857E-5</v>
      </c>
      <c r="BB341" s="5">
        <f t="shared" si="603"/>
        <v>2.1036902258559661E-6</v>
      </c>
      <c r="BC341" s="5">
        <f t="shared" si="604"/>
        <v>2.944415289767099E-7</v>
      </c>
      <c r="BD341" s="5">
        <f t="shared" si="605"/>
        <v>3.092081472077945E-5</v>
      </c>
      <c r="BE341" s="5">
        <f t="shared" si="606"/>
        <v>2.97899910002624E-5</v>
      </c>
      <c r="BF341" s="5">
        <f t="shared" si="607"/>
        <v>1.4350261657228162E-5</v>
      </c>
      <c r="BG341" s="5">
        <f t="shared" si="608"/>
        <v>4.6084832011552446E-6</v>
      </c>
      <c r="BH341" s="5">
        <f t="shared" si="609"/>
        <v>1.1099858972588422E-6</v>
      </c>
      <c r="BI341" s="5">
        <f t="shared" si="610"/>
        <v>2.1387838702411506E-7</v>
      </c>
      <c r="BJ341" s="8">
        <f t="shared" si="611"/>
        <v>0.40371294905609967</v>
      </c>
      <c r="BK341" s="8">
        <f t="shared" si="612"/>
        <v>0.34067216271911049</v>
      </c>
      <c r="BL341" s="8">
        <f t="shared" si="613"/>
        <v>0.2448610511011716</v>
      </c>
      <c r="BM341" s="8">
        <f t="shared" si="614"/>
        <v>0.23303344034347989</v>
      </c>
      <c r="BN341" s="8">
        <f t="shared" si="615"/>
        <v>0.76689150489412639</v>
      </c>
    </row>
    <row r="342" spans="1:66" x14ac:dyDescent="0.25">
      <c r="A342" t="s">
        <v>99</v>
      </c>
      <c r="B342" t="s">
        <v>119</v>
      </c>
      <c r="C342" t="s">
        <v>435</v>
      </c>
      <c r="D342" s="16"/>
      <c r="E342">
        <f>VLOOKUP(A342,home!$A$2:$E$405,3,FALSE)</f>
        <v>1.3478000000000001</v>
      </c>
      <c r="F342">
        <f>VLOOKUP(B342,home!$B$2:$E$405,3,FALSE)</f>
        <v>0.8387</v>
      </c>
      <c r="G342">
        <f>VLOOKUP(C342,away!$B$2:$E$405,4,FALSE)</f>
        <v>1.4239999999999999</v>
      </c>
      <c r="H342">
        <f>VLOOKUP(A342,away!$A$2:$E$405,3,FALSE)</f>
        <v>1.2736000000000001</v>
      </c>
      <c r="I342">
        <f>VLOOKUP(C342,away!$B$2:$E$405,3,FALSE)</f>
        <v>0.90559999999999996</v>
      </c>
      <c r="J342">
        <f>VLOOKUP(B342,home!$B$2:$E$405,4,FALSE)</f>
        <v>1.4338</v>
      </c>
      <c r="K342" s="3">
        <f t="shared" si="560"/>
        <v>1.60968940064</v>
      </c>
      <c r="L342" s="3">
        <f t="shared" si="561"/>
        <v>1.6537050030079998</v>
      </c>
      <c r="M342" s="5">
        <f t="shared" si="562"/>
        <v>3.825831320436545E-2</v>
      </c>
      <c r="N342" s="5">
        <f t="shared" si="563"/>
        <v>6.1584001251432423E-2</v>
      </c>
      <c r="O342" s="5">
        <f t="shared" si="564"/>
        <v>6.3267963952706174E-2</v>
      </c>
      <c r="P342" s="5">
        <f t="shared" si="565"/>
        <v>0.10184177097474473</v>
      </c>
      <c r="Q342" s="5">
        <f t="shared" si="566"/>
        <v>4.9565557031715633E-2</v>
      </c>
      <c r="R342" s="5">
        <f t="shared" si="567"/>
        <v>5.2313274259359999E-2</v>
      </c>
      <c r="S342" s="5">
        <f t="shared" si="568"/>
        <v>6.777446159132347E-2</v>
      </c>
      <c r="T342" s="5">
        <f t="shared" si="569"/>
        <v>8.1966809640226498E-2</v>
      </c>
      <c r="U342" s="5">
        <f t="shared" si="570"/>
        <v>8.4208123088065148E-2</v>
      </c>
      <c r="V342" s="5">
        <f t="shared" si="571"/>
        <v>2.0045813771390607E-2</v>
      </c>
      <c r="W342" s="5">
        <f t="shared" si="572"/>
        <v>2.659505059692336E-2</v>
      </c>
      <c r="X342" s="5">
        <f t="shared" si="573"/>
        <v>4.3980368227383056E-2</v>
      </c>
      <c r="Y342" s="5">
        <f t="shared" si="574"/>
        <v>3.6365277485878728E-2</v>
      </c>
      <c r="Z342" s="5">
        <f t="shared" si="575"/>
        <v>2.8836907788811081E-2</v>
      </c>
      <c r="AA342" s="5">
        <f t="shared" si="576"/>
        <v>4.6418464814882258E-2</v>
      </c>
      <c r="AB342" s="5">
        <f t="shared" si="577"/>
        <v>3.7359655403248378E-2</v>
      </c>
      <c r="AC342" s="5">
        <f t="shared" si="578"/>
        <v>3.3350613960082447E-3</v>
      </c>
      <c r="AD342" s="5">
        <f t="shared" si="579"/>
        <v>1.0702442763838011E-2</v>
      </c>
      <c r="AE342" s="5">
        <f t="shared" si="580"/>
        <v>1.7698683142965684E-2</v>
      </c>
      <c r="AF342" s="5">
        <f t="shared" si="581"/>
        <v>1.4634200430087856E-2</v>
      </c>
      <c r="AG342" s="5">
        <f t="shared" si="582"/>
        <v>8.0668834887527019E-3</v>
      </c>
      <c r="AH342" s="5">
        <f t="shared" si="583"/>
        <v>1.1921934670409317E-2</v>
      </c>
      <c r="AI342" s="5">
        <f t="shared" si="584"/>
        <v>1.9190611874080409E-2</v>
      </c>
      <c r="AJ342" s="5">
        <f t="shared" si="585"/>
        <v>1.5445462262751682E-2</v>
      </c>
      <c r="AK342" s="5">
        <f t="shared" si="586"/>
        <v>8.287465630778831E-3</v>
      </c>
      <c r="AL342" s="5">
        <f t="shared" si="587"/>
        <v>3.5511085610562509E-4</v>
      </c>
      <c r="AM342" s="5">
        <f t="shared" si="588"/>
        <v>3.4455217355812613E-3</v>
      </c>
      <c r="AN342" s="5">
        <f t="shared" si="589"/>
        <v>5.6978765321035385E-3</v>
      </c>
      <c r="AO342" s="5">
        <f t="shared" si="590"/>
        <v>4.7113034638307481E-3</v>
      </c>
      <c r="AP342" s="5">
        <f t="shared" si="591"/>
        <v>2.5970353696086086E-3</v>
      </c>
      <c r="AQ342" s="5">
        <f t="shared" si="592"/>
        <v>1.073682595927622E-3</v>
      </c>
      <c r="AR342" s="5">
        <f t="shared" si="593"/>
        <v>3.9430726019980839E-3</v>
      </c>
      <c r="AS342" s="5">
        <f t="shared" si="594"/>
        <v>6.3471221733903006E-3</v>
      </c>
      <c r="AT342" s="5">
        <f t="shared" si="595"/>
        <v>5.1084476435367433E-3</v>
      </c>
      <c r="AU342" s="5">
        <f t="shared" si="596"/>
        <v>2.7410046751751606E-3</v>
      </c>
      <c r="AV342" s="5">
        <f t="shared" si="597"/>
        <v>1.1030415431835358E-3</v>
      </c>
      <c r="AW342" s="5">
        <f t="shared" si="598"/>
        <v>2.6257995720484481E-5</v>
      </c>
      <c r="AX342" s="5">
        <f t="shared" si="599"/>
        <v>9.2436996957331516E-4</v>
      </c>
      <c r="AY342" s="5">
        <f t="shared" si="600"/>
        <v>1.5286352433137439E-3</v>
      </c>
      <c r="AZ342" s="5">
        <f t="shared" si="601"/>
        <v>1.263955874821145E-3</v>
      </c>
      <c r="BA342" s="5">
        <f t="shared" si="602"/>
        <v>6.9673671792436014E-4</v>
      </c>
      <c r="BB342" s="5">
        <f t="shared" si="603"/>
        <v>2.8804924905272215E-4</v>
      </c>
      <c r="BC342" s="5">
        <f t="shared" si="604"/>
        <v>9.5269696854236789E-5</v>
      </c>
      <c r="BD342" s="5">
        <f t="shared" si="605"/>
        <v>1.0867798148580005E-3</v>
      </c>
      <c r="BE342" s="5">
        <f t="shared" si="606"/>
        <v>1.749377948806425E-3</v>
      </c>
      <c r="BF342" s="5">
        <f t="shared" si="607"/>
        <v>1.4079775709535233E-3</v>
      </c>
      <c r="BG342" s="5">
        <f t="shared" si="608"/>
        <v>7.5546885743424678E-4</v>
      </c>
      <c r="BH342" s="5">
        <f t="shared" si="609"/>
        <v>3.0401755308137965E-4</v>
      </c>
      <c r="BI342" s="5">
        <f t="shared" si="610"/>
        <v>9.7874766560721019E-5</v>
      </c>
      <c r="BJ342" s="8">
        <f t="shared" si="611"/>
        <v>0.37348171050779527</v>
      </c>
      <c r="BK342" s="8">
        <f t="shared" si="612"/>
        <v>0.23313916703725188</v>
      </c>
      <c r="BL342" s="8">
        <f t="shared" si="613"/>
        <v>0.36305714110526027</v>
      </c>
      <c r="BM342" s="8">
        <f t="shared" si="614"/>
        <v>0.63018166851720137</v>
      </c>
      <c r="BN342" s="8">
        <f t="shared" si="615"/>
        <v>0.3668308806743244</v>
      </c>
    </row>
    <row r="343" spans="1:66" x14ac:dyDescent="0.25">
      <c r="A343" t="s">
        <v>122</v>
      </c>
      <c r="B343" t="s">
        <v>123</v>
      </c>
      <c r="C343" t="s">
        <v>136</v>
      </c>
      <c r="D343" s="16"/>
      <c r="E343">
        <f>VLOOKUP(A343,home!$A$2:$E$405,3,FALSE)</f>
        <v>1.2608999999999999</v>
      </c>
      <c r="F343">
        <f>VLOOKUP(B343,home!$B$2:$E$405,3,FALSE)</f>
        <v>1.1033999999999999</v>
      </c>
      <c r="G343">
        <f>VLOOKUP(C343,away!$B$2:$E$405,4,FALSE)</f>
        <v>1.0345</v>
      </c>
      <c r="H343">
        <f>VLOOKUP(A343,away!$A$2:$E$405,3,FALSE)</f>
        <v>1.0995999999999999</v>
      </c>
      <c r="I343">
        <f>VLOOKUP(C343,away!$B$2:$E$405,3,FALSE)</f>
        <v>1.3048</v>
      </c>
      <c r="J343">
        <f>VLOOKUP(B343,home!$B$2:$E$405,4,FALSE)</f>
        <v>1.2653000000000001</v>
      </c>
      <c r="K343" s="3">
        <f t="shared" si="560"/>
        <v>1.4392761185699996</v>
      </c>
      <c r="L343" s="3">
        <f t="shared" si="561"/>
        <v>1.815399398624</v>
      </c>
      <c r="M343" s="5">
        <f t="shared" si="562"/>
        <v>3.8593341507610165E-2</v>
      </c>
      <c r="N343" s="5">
        <f t="shared" si="563"/>
        <v>5.5546474767719609E-2</v>
      </c>
      <c r="O343" s="5">
        <f t="shared" si="564"/>
        <v>7.0062328963806139E-2</v>
      </c>
      <c r="P343" s="5">
        <f t="shared" si="565"/>
        <v>0.10083903688900135</v>
      </c>
      <c r="Q343" s="5">
        <f t="shared" si="566"/>
        <v>3.9973357301964961E-2</v>
      </c>
      <c r="R343" s="5">
        <f t="shared" si="567"/>
        <v>6.3595554933545281E-2</v>
      </c>
      <c r="S343" s="5">
        <f t="shared" si="568"/>
        <v>6.5869596693877042E-2</v>
      </c>
      <c r="T343" s="5">
        <f t="shared" si="569"/>
        <v>7.2567608806969455E-2</v>
      </c>
      <c r="U343" s="5">
        <f t="shared" si="570"/>
        <v>9.1531563463058241E-2</v>
      </c>
      <c r="V343" s="5">
        <f t="shared" si="571"/>
        <v>1.9123122254903716E-2</v>
      </c>
      <c r="W343" s="5">
        <f t="shared" si="572"/>
        <v>1.9177566181261298E-2</v>
      </c>
      <c r="X343" s="5">
        <f t="shared" si="573"/>
        <v>3.4814942112533713E-2</v>
      </c>
      <c r="Y343" s="5">
        <f t="shared" si="574"/>
        <v>3.1601512487111551E-2</v>
      </c>
      <c r="Z343" s="5">
        <f t="shared" si="575"/>
        <v>3.8483777393839222E-2</v>
      </c>
      <c r="AA343" s="5">
        <f t="shared" si="576"/>
        <v>5.5388781755316814E-2</v>
      </c>
      <c r="AB343" s="5">
        <f t="shared" si="577"/>
        <v>3.9859875408556601E-2</v>
      </c>
      <c r="AC343" s="5">
        <f t="shared" si="578"/>
        <v>3.1228787712558989E-3</v>
      </c>
      <c r="AD343" s="5">
        <f t="shared" si="579"/>
        <v>6.9004532542462612E-3</v>
      </c>
      <c r="AE343" s="5">
        <f t="shared" si="580"/>
        <v>1.2527078687991685E-2</v>
      </c>
      <c r="AF343" s="5">
        <f t="shared" si="581"/>
        <v>1.137082555834782E-2</v>
      </c>
      <c r="AG343" s="5">
        <f t="shared" si="582"/>
        <v>6.8808632934943478E-3</v>
      </c>
      <c r="AH343" s="5">
        <f t="shared" si="583"/>
        <v>1.7465856584388904E-2</v>
      </c>
      <c r="AI343" s="5">
        <f t="shared" si="584"/>
        <v>2.513819027227953E-2</v>
      </c>
      <c r="AJ343" s="5">
        <f t="shared" si="585"/>
        <v>1.8090398461480306E-2</v>
      </c>
      <c r="AK343" s="5">
        <f t="shared" si="586"/>
        <v>8.6790261603413594E-3</v>
      </c>
      <c r="AL343" s="5">
        <f t="shared" si="587"/>
        <v>3.2638592597892158E-4</v>
      </c>
      <c r="AM343" s="5">
        <f t="shared" si="588"/>
        <v>1.986331515229053E-3</v>
      </c>
      <c r="AN343" s="5">
        <f t="shared" si="589"/>
        <v>3.6059850382147208E-3</v>
      </c>
      <c r="AO343" s="5">
        <f t="shared" si="590"/>
        <v>3.2731515349110744E-3</v>
      </c>
      <c r="AP343" s="5">
        <f t="shared" si="591"/>
        <v>1.9806924426942624E-3</v>
      </c>
      <c r="AQ343" s="5">
        <f t="shared" si="592"/>
        <v>8.9893696733156644E-4</v>
      </c>
      <c r="AR343" s="5">
        <f t="shared" si="593"/>
        <v>6.3415011079505281E-3</v>
      </c>
      <c r="AS343" s="5">
        <f t="shared" si="594"/>
        <v>9.1271711005583879E-3</v>
      </c>
      <c r="AT343" s="5">
        <f t="shared" si="595"/>
        <v>6.5682596975679755E-3</v>
      </c>
      <c r="AU343" s="5">
        <f t="shared" si="596"/>
        <v>3.1511797744251326E-3</v>
      </c>
      <c r="AV343" s="5">
        <f t="shared" si="597"/>
        <v>1.1338544486627228E-3</v>
      </c>
      <c r="AW343" s="5">
        <f t="shared" si="598"/>
        <v>2.3688918249271227E-5</v>
      </c>
      <c r="AX343" s="5">
        <f t="shared" si="599"/>
        <v>4.7647991890535684E-4</v>
      </c>
      <c r="AY343" s="5">
        <f t="shared" si="600"/>
        <v>8.6500135823719686E-4</v>
      </c>
      <c r="AZ343" s="5">
        <f t="shared" si="601"/>
        <v>7.851614727763756E-4</v>
      </c>
      <c r="BA343" s="5">
        <f t="shared" si="602"/>
        <v>4.751272218336555E-4</v>
      </c>
      <c r="BB343" s="5">
        <f t="shared" si="603"/>
        <v>2.1563641819667749E-4</v>
      </c>
      <c r="BC343" s="5">
        <f t="shared" si="604"/>
        <v>7.8293244783136324E-5</v>
      </c>
      <c r="BD343" s="5">
        <f t="shared" si="605"/>
        <v>1.9187262162911371E-3</v>
      </c>
      <c r="BE343" s="5">
        <f t="shared" si="606"/>
        <v>2.7615768211820095E-3</v>
      </c>
      <c r="BF343" s="5">
        <f t="shared" si="607"/>
        <v>1.9873357841618602E-3</v>
      </c>
      <c r="BG343" s="5">
        <f t="shared" si="608"/>
        <v>9.5344164457458335E-4</v>
      </c>
      <c r="BH343" s="5">
        <f t="shared" si="609"/>
        <v>3.4306644737157576E-4</v>
      </c>
      <c r="BI343" s="5">
        <f t="shared" si="610"/>
        <v>9.8753468956911967E-5</v>
      </c>
      <c r="BJ343" s="8">
        <f t="shared" si="611"/>
        <v>0.30600147958475382</v>
      </c>
      <c r="BK343" s="8">
        <f t="shared" si="612"/>
        <v>0.22873936340086429</v>
      </c>
      <c r="BL343" s="8">
        <f t="shared" si="613"/>
        <v>0.42419644251447608</v>
      </c>
      <c r="BM343" s="8">
        <f t="shared" si="614"/>
        <v>0.62796965609029798</v>
      </c>
      <c r="BN343" s="8">
        <f t="shared" si="615"/>
        <v>0.3686100943636475</v>
      </c>
    </row>
    <row r="344" spans="1:66" x14ac:dyDescent="0.25">
      <c r="A344" t="s">
        <v>122</v>
      </c>
      <c r="B344" t="s">
        <v>127</v>
      </c>
      <c r="C344" t="s">
        <v>141</v>
      </c>
      <c r="D344" s="16"/>
      <c r="E344">
        <f>VLOOKUP(A344,home!$A$2:$E$405,3,FALSE)</f>
        <v>1.2608999999999999</v>
      </c>
      <c r="F344">
        <f>VLOOKUP(B344,home!$B$2:$E$405,3,FALSE)</f>
        <v>0.75860000000000005</v>
      </c>
      <c r="G344">
        <f>VLOOKUP(C344,away!$B$2:$E$405,4,FALSE)</f>
        <v>0.72409999999999997</v>
      </c>
      <c r="H344">
        <f>VLOOKUP(A344,away!$A$2:$E$405,3,FALSE)</f>
        <v>1.0995999999999999</v>
      </c>
      <c r="I344">
        <f>VLOOKUP(C344,away!$B$2:$E$405,3,FALSE)</f>
        <v>0.59309999999999996</v>
      </c>
      <c r="J344">
        <f>VLOOKUP(B344,home!$B$2:$E$405,4,FALSE)</f>
        <v>0.75129999999999997</v>
      </c>
      <c r="K344" s="3">
        <f t="shared" si="560"/>
        <v>0.69261521963399997</v>
      </c>
      <c r="L344" s="3">
        <f t="shared" si="561"/>
        <v>0.48997739458799988</v>
      </c>
      <c r="M344" s="5">
        <f t="shared" si="562"/>
        <v>0.30648311519125798</v>
      </c>
      <c r="N344" s="5">
        <f t="shared" si="563"/>
        <v>0.21227487014230567</v>
      </c>
      <c r="O344" s="5">
        <f t="shared" si="564"/>
        <v>0.15016979826662644</v>
      </c>
      <c r="P344" s="5">
        <f t="shared" si="565"/>
        <v>0.10400988780883294</v>
      </c>
      <c r="Q344" s="5">
        <f t="shared" si="566"/>
        <v>7.3512402903195925E-2</v>
      </c>
      <c r="R344" s="5">
        <f t="shared" si="567"/>
        <v>3.6789903250243582E-2</v>
      </c>
      <c r="S344" s="5">
        <f t="shared" si="568"/>
        <v>8.8243497160154349E-3</v>
      </c>
      <c r="T344" s="5">
        <f t="shared" si="569"/>
        <v>3.6019415644411253E-2</v>
      </c>
      <c r="U344" s="5">
        <f t="shared" si="570"/>
        <v>2.5481246919981066E-2</v>
      </c>
      <c r="V344" s="5">
        <f t="shared" si="571"/>
        <v>3.3274250084830773E-4</v>
      </c>
      <c r="W344" s="5">
        <f t="shared" si="572"/>
        <v>1.6971936360873383E-2</v>
      </c>
      <c r="X344" s="5">
        <f t="shared" si="573"/>
        <v>8.3158651592140798E-3</v>
      </c>
      <c r="Y344" s="5">
        <f t="shared" si="574"/>
        <v>2.0372929722284189E-3</v>
      </c>
      <c r="Z344" s="5">
        <f t="shared" si="575"/>
        <v>6.0087403138996461E-3</v>
      </c>
      <c r="AA344" s="5">
        <f t="shared" si="576"/>
        <v>4.1617449922352733E-3</v>
      </c>
      <c r="AB344" s="5">
        <f t="shared" si="577"/>
        <v>1.4412439609288665E-3</v>
      </c>
      <c r="AC344" s="5">
        <f t="shared" si="578"/>
        <v>7.0575890781262625E-6</v>
      </c>
      <c r="AD344" s="5">
        <f t="shared" si="579"/>
        <v>2.9387553575501465E-3</v>
      </c>
      <c r="AE344" s="5">
        <f t="shared" si="580"/>
        <v>1.4399236934239468E-3</v>
      </c>
      <c r="AF344" s="5">
        <f t="shared" si="581"/>
        <v>3.5276502985469765E-4</v>
      </c>
      <c r="AG344" s="5">
        <f t="shared" si="582"/>
        <v>5.7615630076654259E-5</v>
      </c>
      <c r="AH344" s="5">
        <f t="shared" si="583"/>
        <v>7.3603673094010719E-4</v>
      </c>
      <c r="AI344" s="5">
        <f t="shared" si="584"/>
        <v>5.0979024205877372E-4</v>
      </c>
      <c r="AJ344" s="5">
        <f t="shared" si="585"/>
        <v>1.7654424023540375E-4</v>
      </c>
      <c r="AK344" s="5">
        <f t="shared" si="586"/>
        <v>4.0759075908587278E-5</v>
      </c>
      <c r="AL344" s="5">
        <f t="shared" si="587"/>
        <v>9.5804174759666619E-8</v>
      </c>
      <c r="AM344" s="5">
        <f t="shared" si="588"/>
        <v>4.0708533748403801E-4</v>
      </c>
      <c r="AN344" s="5">
        <f t="shared" si="589"/>
        <v>1.9946261303540558E-4</v>
      </c>
      <c r="AO344" s="5">
        <f t="shared" si="590"/>
        <v>4.8866085726401221E-5</v>
      </c>
      <c r="AP344" s="5">
        <f t="shared" si="591"/>
        <v>7.9810924559786407E-6</v>
      </c>
      <c r="AQ344" s="5">
        <f t="shared" si="592"/>
        <v>9.7763872188658868E-7</v>
      </c>
      <c r="AR344" s="5">
        <f t="shared" si="593"/>
        <v>7.21282719494205E-5</v>
      </c>
      <c r="AS344" s="5">
        <f t="shared" si="594"/>
        <v>4.9957138918068756E-5</v>
      </c>
      <c r="AT344" s="5">
        <f t="shared" si="595"/>
        <v>1.7300537372012218E-5</v>
      </c>
      <c r="AU344" s="5">
        <f t="shared" si="596"/>
        <v>3.9942051639008229E-6</v>
      </c>
      <c r="AV344" s="5">
        <f t="shared" si="597"/>
        <v>6.916118217146062E-7</v>
      </c>
      <c r="AW344" s="5">
        <f t="shared" si="598"/>
        <v>9.0312945789602221E-10</v>
      </c>
      <c r="AX344" s="5">
        <f t="shared" si="599"/>
        <v>4.6992250071881293E-5</v>
      </c>
      <c r="AY344" s="5">
        <f t="shared" si="600"/>
        <v>2.3025140256048143E-5</v>
      </c>
      <c r="AZ344" s="5">
        <f t="shared" si="601"/>
        <v>5.6408991163408709E-6</v>
      </c>
      <c r="BA344" s="5">
        <f t="shared" si="602"/>
        <v>9.2130435071948363E-7</v>
      </c>
      <c r="BB344" s="5">
        <f t="shared" si="603"/>
        <v>1.1285457634703035E-7</v>
      </c>
      <c r="BC344" s="5">
        <f t="shared" si="604"/>
        <v>1.1059238257170093E-8</v>
      </c>
      <c r="BD344" s="5">
        <f t="shared" si="605"/>
        <v>5.8902037943186275E-6</v>
      </c>
      <c r="BE344" s="5">
        <f t="shared" si="606"/>
        <v>4.0796447946910158E-6</v>
      </c>
      <c r="BF344" s="5">
        <f t="shared" si="607"/>
        <v>1.4128120377518112E-6</v>
      </c>
      <c r="BG344" s="5">
        <f t="shared" si="608"/>
        <v>3.2617837327634334E-7</v>
      </c>
      <c r="BH344" s="5">
        <f t="shared" si="609"/>
        <v>5.647902641166383E-8</v>
      </c>
      <c r="BI344" s="5">
        <f t="shared" si="610"/>
        <v>7.8236466565658091E-9</v>
      </c>
      <c r="BJ344" s="8">
        <f t="shared" si="611"/>
        <v>0.35466191916816747</v>
      </c>
      <c r="BK344" s="8">
        <f t="shared" si="612"/>
        <v>0.41968027375046363</v>
      </c>
      <c r="BL344" s="8">
        <f t="shared" si="613"/>
        <v>0.21966291258605627</v>
      </c>
      <c r="BM344" s="8">
        <f t="shared" si="614"/>
        <v>0.11675084401899795</v>
      </c>
      <c r="BN344" s="8">
        <f t="shared" si="615"/>
        <v>0.88323997756246253</v>
      </c>
    </row>
    <row r="345" spans="1:66" x14ac:dyDescent="0.25">
      <c r="A345" t="s">
        <v>122</v>
      </c>
      <c r="B345" t="s">
        <v>104</v>
      </c>
      <c r="C345" t="s">
        <v>144</v>
      </c>
      <c r="D345" s="16"/>
      <c r="E345">
        <f>VLOOKUP(A345,home!$A$2:$E$405,3,FALSE)</f>
        <v>1.2608999999999999</v>
      </c>
      <c r="F345">
        <f>VLOOKUP(B345,home!$B$2:$E$405,3,FALSE)</f>
        <v>0.7419</v>
      </c>
      <c r="G345">
        <f>VLOOKUP(C345,away!$B$2:$E$405,4,FALSE)</f>
        <v>1.3448</v>
      </c>
      <c r="H345">
        <f>VLOOKUP(A345,away!$A$2:$E$405,3,FALSE)</f>
        <v>1.0995999999999999</v>
      </c>
      <c r="I345">
        <f>VLOOKUP(C345,away!$B$2:$E$405,3,FALSE)</f>
        <v>1.6211</v>
      </c>
      <c r="J345">
        <f>VLOOKUP(B345,home!$B$2:$E$405,4,FALSE)</f>
        <v>1.0924</v>
      </c>
      <c r="K345" s="3">
        <f t="shared" si="560"/>
        <v>1.2580089076079999</v>
      </c>
      <c r="L345" s="3">
        <f t="shared" si="561"/>
        <v>1.9472702481439998</v>
      </c>
      <c r="M345" s="5">
        <f t="shared" si="562"/>
        <v>4.0547580967373639E-2</v>
      </c>
      <c r="N345" s="5">
        <f t="shared" si="563"/>
        <v>5.1009218038912639E-2</v>
      </c>
      <c r="O345" s="5">
        <f t="shared" si="564"/>
        <v>7.8957098051976593E-2</v>
      </c>
      <c r="P345" s="5">
        <f t="shared" si="565"/>
        <v>9.9328732668264794E-2</v>
      </c>
      <c r="Q345" s="5">
        <f t="shared" si="566"/>
        <v>3.2085025331535399E-2</v>
      </c>
      <c r="R345" s="5">
        <f t="shared" si="567"/>
        <v>7.6875403958201319E-2</v>
      </c>
      <c r="S345" s="5">
        <f t="shared" si="568"/>
        <v>6.0830984846065153E-2</v>
      </c>
      <c r="T345" s="5">
        <f t="shared" si="569"/>
        <v>6.2478215239045447E-2</v>
      </c>
      <c r="U345" s="5">
        <f t="shared" si="570"/>
        <v>9.6709942955380546E-2</v>
      </c>
      <c r="V345" s="5">
        <f t="shared" si="571"/>
        <v>1.6557405419529606E-2</v>
      </c>
      <c r="W345" s="5">
        <f t="shared" si="572"/>
        <v>1.3454415889299945E-2</v>
      </c>
      <c r="X345" s="5">
        <f t="shared" si="573"/>
        <v>2.6199383767389672E-2</v>
      </c>
      <c r="Y345" s="5">
        <f t="shared" si="574"/>
        <v>2.5508640264972397E-2</v>
      </c>
      <c r="Z345" s="5">
        <f t="shared" si="575"/>
        <v>4.9899062313952296E-2</v>
      </c>
      <c r="AA345" s="5">
        <f t="shared" si="576"/>
        <v>6.2773464872238643E-2</v>
      </c>
      <c r="AB345" s="5">
        <f t="shared" si="577"/>
        <v>3.9484788985347054E-2</v>
      </c>
      <c r="AC345" s="5">
        <f t="shared" si="578"/>
        <v>2.5350249900232551E-3</v>
      </c>
      <c r="AD345" s="5">
        <f t="shared" si="579"/>
        <v>4.2314437588504873E-3</v>
      </c>
      <c r="AE345" s="5">
        <f t="shared" si="580"/>
        <v>8.239764538304167E-3</v>
      </c>
      <c r="AF345" s="5">
        <f t="shared" si="581"/>
        <v>8.0225241685758456E-3</v>
      </c>
      <c r="AG345" s="5">
        <f t="shared" si="582"/>
        <v>5.2073408761613071E-3</v>
      </c>
      <c r="AH345" s="5">
        <f t="shared" si="583"/>
        <v>2.4291739863560698E-2</v>
      </c>
      <c r="AI345" s="5">
        <f t="shared" si="584"/>
        <v>3.0559225129655695E-2</v>
      </c>
      <c r="AJ345" s="5">
        <f t="shared" si="585"/>
        <v>1.9221888711352556E-2</v>
      </c>
      <c r="AK345" s="5">
        <f t="shared" si="586"/>
        <v>8.0604357399770548E-3</v>
      </c>
      <c r="AL345" s="5">
        <f t="shared" si="587"/>
        <v>2.4840033711900157E-4</v>
      </c>
      <c r="AM345" s="5">
        <f t="shared" si="588"/>
        <v>1.0646387881352378E-3</v>
      </c>
      <c r="AN345" s="5">
        <f t="shared" si="589"/>
        <v>2.0731394371558314E-3</v>
      </c>
      <c r="AO345" s="5">
        <f t="shared" si="590"/>
        <v>2.0184813731137746E-3</v>
      </c>
      <c r="AP345" s="5">
        <f t="shared" si="591"/>
        <v>1.3101762414324336E-3</v>
      </c>
      <c r="AQ345" s="5">
        <f t="shared" si="592"/>
        <v>6.3781680369162696E-4</v>
      </c>
      <c r="AR345" s="5">
        <f t="shared" si="593"/>
        <v>9.4605164623930722E-3</v>
      </c>
      <c r="AS345" s="5">
        <f t="shared" si="594"/>
        <v>1.1901413980262607E-2</v>
      </c>
      <c r="AT345" s="5">
        <f t="shared" si="595"/>
        <v>7.4860424001503721E-3</v>
      </c>
      <c r="AU345" s="5">
        <f t="shared" si="596"/>
        <v>3.1391693407067786E-3</v>
      </c>
      <c r="AV345" s="5">
        <f t="shared" si="597"/>
        <v>9.8727574827476542E-4</v>
      </c>
      <c r="AW345" s="5">
        <f t="shared" si="598"/>
        <v>1.6902837831883219E-5</v>
      </c>
      <c r="AX345" s="5">
        <f t="shared" si="599"/>
        <v>2.2322084647651932E-4</v>
      </c>
      <c r="AY345" s="5">
        <f t="shared" si="600"/>
        <v>4.3467131310924543E-4</v>
      </c>
      <c r="AZ345" s="5">
        <f t="shared" si="601"/>
        <v>4.2321125786965949E-4</v>
      </c>
      <c r="BA345" s="5">
        <f t="shared" si="602"/>
        <v>2.7470223037639536E-4</v>
      </c>
      <c r="BB345" s="5">
        <f t="shared" si="603"/>
        <v>1.3372987007768838E-4</v>
      </c>
      <c r="BC345" s="5">
        <f t="shared" si="604"/>
        <v>5.2081639458089051E-5</v>
      </c>
      <c r="BD345" s="5">
        <f t="shared" si="605"/>
        <v>3.0703637065490896E-3</v>
      </c>
      <c r="BE345" s="5">
        <f t="shared" si="606"/>
        <v>3.8625448924350693E-3</v>
      </c>
      <c r="BF345" s="5">
        <f t="shared" si="607"/>
        <v>2.4295579403595512E-3</v>
      </c>
      <c r="BG345" s="5">
        <f t="shared" si="608"/>
        <v>1.0188018435073533E-3</v>
      </c>
      <c r="BH345" s="5">
        <f t="shared" si="609"/>
        <v>3.2041544855492568E-4</v>
      </c>
      <c r="BI345" s="5">
        <f t="shared" si="610"/>
        <v>8.0617097683461842E-5</v>
      </c>
      <c r="BJ345" s="8">
        <f t="shared" si="611"/>
        <v>0.24508184167394381</v>
      </c>
      <c r="BK345" s="8">
        <f t="shared" si="612"/>
        <v>0.22048280054148472</v>
      </c>
      <c r="BL345" s="8">
        <f t="shared" si="613"/>
        <v>0.48069070712856732</v>
      </c>
      <c r="BM345" s="8">
        <f t="shared" si="614"/>
        <v>0.61693358416640642</v>
      </c>
      <c r="BN345" s="8">
        <f t="shared" si="615"/>
        <v>0.37880305901626438</v>
      </c>
    </row>
    <row r="346" spans="1:66" x14ac:dyDescent="0.25">
      <c r="A346" t="s">
        <v>122</v>
      </c>
      <c r="B346" t="s">
        <v>129</v>
      </c>
      <c r="C346" t="s">
        <v>401</v>
      </c>
      <c r="D346" s="16"/>
      <c r="E346">
        <f>VLOOKUP(A346,home!$A$2:$E$405,3,FALSE)</f>
        <v>1.2608999999999999</v>
      </c>
      <c r="F346">
        <f>VLOOKUP(B346,home!$B$2:$E$405,3,FALSE)</f>
        <v>1.1033999999999999</v>
      </c>
      <c r="G346">
        <f>VLOOKUP(C346,away!$B$2:$E$405,4,FALSE)</f>
        <v>0.8276</v>
      </c>
      <c r="H346">
        <f>VLOOKUP(A346,away!$A$2:$E$405,3,FALSE)</f>
        <v>1.0995999999999999</v>
      </c>
      <c r="I346">
        <f>VLOOKUP(C346,away!$B$2:$E$405,3,FALSE)</f>
        <v>0.94899999999999995</v>
      </c>
      <c r="J346">
        <f>VLOOKUP(B346,home!$B$2:$E$405,4,FALSE)</f>
        <v>1.028</v>
      </c>
      <c r="K346" s="3">
        <f t="shared" si="560"/>
        <v>1.1514208948559999</v>
      </c>
      <c r="L346" s="3">
        <f t="shared" si="561"/>
        <v>1.0727389711999997</v>
      </c>
      <c r="M346" s="5">
        <f t="shared" si="562"/>
        <v>0.10815824789049283</v>
      </c>
      <c r="N346" s="5">
        <f t="shared" si="563"/>
        <v>0.12453566657212832</v>
      </c>
      <c r="O346" s="5">
        <f t="shared" si="564"/>
        <v>0.11602556756884182</v>
      </c>
      <c r="P346" s="5">
        <f t="shared" si="565"/>
        <v>0.13359426283629111</v>
      </c>
      <c r="Q346" s="5">
        <f t="shared" si="566"/>
        <v>7.1696484322984214E-2</v>
      </c>
      <c r="R346" s="5">
        <f t="shared" si="567"/>
        <v>6.2232573993347695E-2</v>
      </c>
      <c r="S346" s="5">
        <f t="shared" si="568"/>
        <v>4.1253042210988036E-2</v>
      </c>
      <c r="T346" s="5">
        <f t="shared" si="569"/>
        <v>7.6911612831294981E-2</v>
      </c>
      <c r="U346" s="5">
        <f t="shared" si="570"/>
        <v>7.1655886036612632E-2</v>
      </c>
      <c r="V346" s="5">
        <f t="shared" si="571"/>
        <v>5.6616319877182304E-3</v>
      </c>
      <c r="W346" s="5">
        <f t="shared" si="572"/>
        <v>2.7517610045733217E-2</v>
      </c>
      <c r="X346" s="5">
        <f t="shared" si="573"/>
        <v>2.9519212690342626E-2</v>
      </c>
      <c r="Y346" s="5">
        <f t="shared" si="574"/>
        <v>1.583320492603606E-2</v>
      </c>
      <c r="Z346" s="5">
        <f t="shared" si="575"/>
        <v>2.2253102466917224E-2</v>
      </c>
      <c r="AA346" s="5">
        <f t="shared" si="576"/>
        <v>2.5622687155780092E-2</v>
      </c>
      <c r="AB346" s="5">
        <f t="shared" si="577"/>
        <v>1.4751248686761823E-2</v>
      </c>
      <c r="AC346" s="5">
        <f t="shared" si="578"/>
        <v>4.3706881271284156E-4</v>
      </c>
      <c r="AD346" s="5">
        <f t="shared" si="579"/>
        <v>7.9210877957891467E-3</v>
      </c>
      <c r="AE346" s="5">
        <f t="shared" si="580"/>
        <v>8.4972595728397219E-3</v>
      </c>
      <c r="AF346" s="5">
        <f t="shared" si="581"/>
        <v>4.5576707460937161E-3</v>
      </c>
      <c r="AG346" s="5">
        <f t="shared" si="582"/>
        <v>1.6297303424109694E-3</v>
      </c>
      <c r="AH346" s="5">
        <f t="shared" si="583"/>
        <v>5.9679425615922384E-3</v>
      </c>
      <c r="AI346" s="5">
        <f t="shared" si="584"/>
        <v>6.8716137647177435E-3</v>
      </c>
      <c r="AJ346" s="5">
        <f t="shared" si="585"/>
        <v>3.9560598350380557E-3</v>
      </c>
      <c r="AK346" s="5">
        <f t="shared" si="586"/>
        <v>1.5183633184544657E-3</v>
      </c>
      <c r="AL346" s="5">
        <f t="shared" si="587"/>
        <v>2.1594242503714809E-5</v>
      </c>
      <c r="AM346" s="5">
        <f t="shared" si="588"/>
        <v>1.8241011996120958E-3</v>
      </c>
      <c r="AN346" s="5">
        <f t="shared" si="589"/>
        <v>1.9567844442365651E-3</v>
      </c>
      <c r="AO346" s="5">
        <f t="shared" si="590"/>
        <v>1.0495594657852477E-3</v>
      </c>
      <c r="AP346" s="5">
        <f t="shared" si="591"/>
        <v>3.7530111384656269E-4</v>
      </c>
      <c r="AQ346" s="5">
        <f t="shared" si="592"/>
        <v>1.0065003268949389E-4</v>
      </c>
      <c r="AR346" s="5">
        <f t="shared" si="593"/>
        <v>1.2804089127406303E-3</v>
      </c>
      <c r="AS346" s="5">
        <f t="shared" si="594"/>
        <v>1.4742895760894144E-3</v>
      </c>
      <c r="AT346" s="5">
        <f t="shared" si="595"/>
        <v>8.4876391148887309E-4</v>
      </c>
      <c r="AU346" s="5">
        <f t="shared" si="596"/>
        <v>3.2576150082933231E-4</v>
      </c>
      <c r="AV346" s="5">
        <f t="shared" si="597"/>
        <v>9.3772149698635835E-5</v>
      </c>
      <c r="AW346" s="5">
        <f t="shared" si="598"/>
        <v>7.4090689775245113E-7</v>
      </c>
      <c r="AX346" s="5">
        <f t="shared" si="599"/>
        <v>3.5005137259421014E-4</v>
      </c>
      <c r="AY346" s="5">
        <f t="shared" si="600"/>
        <v>3.7551374930386072E-4</v>
      </c>
      <c r="AZ346" s="5">
        <f t="shared" si="601"/>
        <v>2.0141411654983905E-4</v>
      </c>
      <c r="BA346" s="5">
        <f t="shared" si="602"/>
        <v>7.2021590724277064E-5</v>
      </c>
      <c r="BB346" s="5">
        <f t="shared" si="603"/>
        <v>1.93150917844371E-5</v>
      </c>
      <c r="BC346" s="5">
        <f t="shared" si="604"/>
        <v>4.1440103378941256E-6</v>
      </c>
      <c r="BD346" s="5">
        <f t="shared" si="605"/>
        <v>2.2892408996144891E-4</v>
      </c>
      <c r="BE346" s="5">
        <f t="shared" si="606"/>
        <v>2.6358798051750695E-4</v>
      </c>
      <c r="BF346" s="5">
        <f t="shared" si="607"/>
        <v>1.5175035420037685E-4</v>
      </c>
      <c r="BG346" s="5">
        <f t="shared" si="608"/>
        <v>5.8242842876037618E-5</v>
      </c>
      <c r="BH346" s="5">
        <f t="shared" si="609"/>
        <v>1.6765506565821157E-5</v>
      </c>
      <c r="BI346" s="5">
        <f t="shared" si="610"/>
        <v>3.8608309145463876E-6</v>
      </c>
      <c r="BJ346" s="8">
        <f t="shared" si="611"/>
        <v>0.37494839603311736</v>
      </c>
      <c r="BK346" s="8">
        <f t="shared" si="612"/>
        <v>0.28950136173001056</v>
      </c>
      <c r="BL346" s="8">
        <f t="shared" si="613"/>
        <v>0.31334807057702913</v>
      </c>
      <c r="BM346" s="8">
        <f t="shared" si="614"/>
        <v>0.38343335478058221</v>
      </c>
      <c r="BN346" s="8">
        <f t="shared" si="615"/>
        <v>0.61624280318408597</v>
      </c>
    </row>
    <row r="347" spans="1:66" x14ac:dyDescent="0.25">
      <c r="A347" t="s">
        <v>122</v>
      </c>
      <c r="B347" t="s">
        <v>128</v>
      </c>
      <c r="C347" t="s">
        <v>140</v>
      </c>
      <c r="D347" s="16"/>
      <c r="E347">
        <f>VLOOKUP(A347,home!$A$2:$E$405,3,FALSE)</f>
        <v>1.2608999999999999</v>
      </c>
      <c r="F347">
        <f>VLOOKUP(B347,home!$B$2:$E$405,3,FALSE)</f>
        <v>1.0345</v>
      </c>
      <c r="G347">
        <f>VLOOKUP(C347,away!$B$2:$E$405,4,FALSE)</f>
        <v>0.6552</v>
      </c>
      <c r="H347">
        <f>VLOOKUP(A347,away!$A$2:$E$405,3,FALSE)</f>
        <v>1.0995999999999999</v>
      </c>
      <c r="I347">
        <f>VLOOKUP(C347,away!$B$2:$E$405,3,FALSE)</f>
        <v>0.7117</v>
      </c>
      <c r="J347">
        <f>VLOOKUP(B347,home!$B$2:$E$405,4,FALSE)</f>
        <v>1.0676000000000001</v>
      </c>
      <c r="K347" s="3">
        <f t="shared" si="560"/>
        <v>0.85464356795999985</v>
      </c>
      <c r="L347" s="3">
        <f t="shared" si="561"/>
        <v>0.835488087632</v>
      </c>
      <c r="M347" s="5">
        <f t="shared" si="562"/>
        <v>0.18449523256490868</v>
      </c>
      <c r="N347" s="5">
        <f t="shared" si="563"/>
        <v>0.15767766383088352</v>
      </c>
      <c r="O347" s="5">
        <f t="shared" si="564"/>
        <v>0.15414356903287665</v>
      </c>
      <c r="P347" s="5">
        <f t="shared" si="565"/>
        <v>0.13173780981634625</v>
      </c>
      <c r="Q347" s="5">
        <f t="shared" si="566"/>
        <v>6.737910060201184E-2</v>
      </c>
      <c r="R347" s="5">
        <f t="shared" si="567"/>
        <v>6.4392557856024643E-2</v>
      </c>
      <c r="S347" s="5">
        <f t="shared" si="568"/>
        <v>2.3516665300690177E-2</v>
      </c>
      <c r="T347" s="5">
        <f t="shared" si="569"/>
        <v>5.6294435908339012E-2</v>
      </c>
      <c r="U347" s="5">
        <f t="shared" si="570"/>
        <v>5.5032685396143623E-2</v>
      </c>
      <c r="V347" s="5">
        <f t="shared" si="571"/>
        <v>1.8657717768199714E-3</v>
      </c>
      <c r="W347" s="5">
        <f t="shared" si="572"/>
        <v>1.9195038314813062E-2</v>
      </c>
      <c r="X347" s="5">
        <f t="shared" si="573"/>
        <v>1.6037225853666133E-2</v>
      </c>
      <c r="Y347" s="5">
        <f t="shared" si="574"/>
        <v>6.6994555797009929E-3</v>
      </c>
      <c r="Z347" s="5">
        <f t="shared" si="575"/>
        <v>1.793307167362098E-2</v>
      </c>
      <c r="AA347" s="5">
        <f t="shared" si="576"/>
        <v>1.5326384359625841E-2</v>
      </c>
      <c r="AB347" s="5">
        <f t="shared" si="577"/>
        <v>6.5492979065184817E-3</v>
      </c>
      <c r="AC347" s="5">
        <f t="shared" si="578"/>
        <v>8.3265257074102684E-5</v>
      </c>
      <c r="AD347" s="5">
        <f t="shared" si="579"/>
        <v>4.1012290081251833E-3</v>
      </c>
      <c r="AE347" s="5">
        <f t="shared" si="580"/>
        <v>3.4265279809393939E-3</v>
      </c>
      <c r="AF347" s="5">
        <f t="shared" si="581"/>
        <v>1.431411655006296E-3</v>
      </c>
      <c r="AG347" s="5">
        <f t="shared" si="582"/>
        <v>3.9864246208512212E-4</v>
      </c>
      <c r="AH347" s="5">
        <f t="shared" si="583"/>
        <v>3.7457169394902955E-3</v>
      </c>
      <c r="AI347" s="5">
        <f t="shared" si="584"/>
        <v>3.2012528897341973E-3</v>
      </c>
      <c r="AJ347" s="5">
        <f t="shared" si="585"/>
        <v>1.3679650958123468E-3</v>
      </c>
      <c r="AK347" s="5">
        <f t="shared" si="586"/>
        <v>3.8970752344326913E-4</v>
      </c>
      <c r="AL347" s="5">
        <f t="shared" si="587"/>
        <v>2.3782040214785872E-6</v>
      </c>
      <c r="AM347" s="5">
        <f t="shared" si="588"/>
        <v>7.0101779850503191E-4</v>
      </c>
      <c r="AN347" s="5">
        <f t="shared" si="589"/>
        <v>5.8569201986896375E-4</v>
      </c>
      <c r="AO347" s="5">
        <f t="shared" si="590"/>
        <v>2.4466935281082194E-4</v>
      </c>
      <c r="AP347" s="5">
        <f t="shared" si="591"/>
        <v>6.8139443227357573E-5</v>
      </c>
      <c r="AQ347" s="5">
        <f t="shared" si="592"/>
        <v>1.4232423278583552E-5</v>
      </c>
      <c r="AR347" s="5">
        <f t="shared" si="593"/>
        <v>6.2590037651710719E-4</v>
      </c>
      <c r="AS347" s="5">
        <f t="shared" si="594"/>
        <v>5.3492173097408784E-4</v>
      </c>
      <c r="AT347" s="5">
        <f t="shared" si="595"/>
        <v>2.2858370836951675E-4</v>
      </c>
      <c r="AU347" s="5">
        <f t="shared" si="596"/>
        <v>6.5119198699483975E-5</v>
      </c>
      <c r="AV347" s="5">
        <f t="shared" si="597"/>
        <v>1.3913426079805787E-5</v>
      </c>
      <c r="AW347" s="5">
        <f t="shared" si="598"/>
        <v>4.7170654151635568E-8</v>
      </c>
      <c r="AX347" s="5">
        <f t="shared" si="599"/>
        <v>9.9853392086300745E-5</v>
      </c>
      <c r="AY347" s="5">
        <f t="shared" si="600"/>
        <v>8.3426319597751689E-5</v>
      </c>
      <c r="AZ347" s="5">
        <f t="shared" si="601"/>
        <v>3.4850848109450805E-5</v>
      </c>
      <c r="BA347" s="5">
        <f t="shared" si="602"/>
        <v>9.7058228131061162E-6</v>
      </c>
      <c r="BB347" s="5">
        <f t="shared" si="603"/>
        <v>2.0272748352542669E-6</v>
      </c>
      <c r="BC347" s="5">
        <f t="shared" si="604"/>
        <v>3.3875279504221317E-7</v>
      </c>
      <c r="BD347" s="5">
        <f t="shared" si="605"/>
        <v>8.7155384770737734E-5</v>
      </c>
      <c r="BE347" s="5">
        <f t="shared" si="606"/>
        <v>7.4486789007389932E-5</v>
      </c>
      <c r="BF347" s="5">
        <f t="shared" si="607"/>
        <v>3.1829827561579705E-5</v>
      </c>
      <c r="BG347" s="5">
        <f t="shared" si="608"/>
        <v>9.0677191315933428E-6</v>
      </c>
      <c r="BH347" s="5">
        <f t="shared" si="609"/>
        <v>1.9374169579710206E-6</v>
      </c>
      <c r="BI347" s="5">
        <f t="shared" si="610"/>
        <v>3.3116018831731257E-7</v>
      </c>
      <c r="BJ347" s="8">
        <f t="shared" si="611"/>
        <v>0.33448468464349818</v>
      </c>
      <c r="BK347" s="8">
        <f t="shared" si="612"/>
        <v>0.34178454923945839</v>
      </c>
      <c r="BL347" s="8">
        <f t="shared" si="613"/>
        <v>0.30582238373792697</v>
      </c>
      <c r="BM347" s="8">
        <f t="shared" si="614"/>
        <v>0.24011537644250944</v>
      </c>
      <c r="BN347" s="8">
        <f t="shared" si="615"/>
        <v>0.75982593370305151</v>
      </c>
    </row>
    <row r="348" spans="1:66" x14ac:dyDescent="0.25">
      <c r="A348" t="s">
        <v>122</v>
      </c>
      <c r="B348" t="s">
        <v>132</v>
      </c>
      <c r="C348" t="s">
        <v>362</v>
      </c>
      <c r="D348" s="16"/>
      <c r="E348">
        <f>VLOOKUP(A348,home!$A$2:$E$405,3,FALSE)</f>
        <v>1.2608999999999999</v>
      </c>
      <c r="F348">
        <f>VLOOKUP(B348,home!$B$2:$E$405,3,FALSE)</f>
        <v>0.93100000000000005</v>
      </c>
      <c r="G348">
        <f>VLOOKUP(C348,away!$B$2:$E$405,4,FALSE)</f>
        <v>0.89649999999999996</v>
      </c>
      <c r="H348">
        <f>VLOOKUP(A348,away!$A$2:$E$405,3,FALSE)</f>
        <v>1.0995999999999999</v>
      </c>
      <c r="I348">
        <f>VLOOKUP(C348,away!$B$2:$E$405,3,FALSE)</f>
        <v>0.86990000000000001</v>
      </c>
      <c r="J348">
        <f>VLOOKUP(B348,home!$B$2:$E$405,4,FALSE)</f>
        <v>0.98850000000000005</v>
      </c>
      <c r="K348" s="3">
        <f t="shared" si="560"/>
        <v>1.0523994673499999</v>
      </c>
      <c r="L348" s="3">
        <f t="shared" si="561"/>
        <v>0.94554180653999997</v>
      </c>
      <c r="M348" s="5">
        <f t="shared" si="562"/>
        <v>0.13561418851409643</v>
      </c>
      <c r="N348" s="5">
        <f t="shared" si="563"/>
        <v>0.14272029975733752</v>
      </c>
      <c r="O348" s="5">
        <f t="shared" si="564"/>
        <v>0.12822888480007483</v>
      </c>
      <c r="P348" s="5">
        <f t="shared" si="565"/>
        <v>0.13494801006248322</v>
      </c>
      <c r="Q348" s="5">
        <f t="shared" si="566"/>
        <v>7.5099383722327162E-2</v>
      </c>
      <c r="R348" s="5">
        <f t="shared" si="567"/>
        <v>6.0622885692236152E-2</v>
      </c>
      <c r="S348" s="5">
        <f t="shared" si="568"/>
        <v>3.3571276020892056E-2</v>
      </c>
      <c r="T348" s="5">
        <f t="shared" si="569"/>
        <v>7.1009606954849883E-2</v>
      </c>
      <c r="U348" s="5">
        <f t="shared" si="570"/>
        <v>6.379949261172925E-2</v>
      </c>
      <c r="V348" s="5">
        <f t="shared" si="571"/>
        <v>3.7118181806100737E-3</v>
      </c>
      <c r="W348" s="5">
        <f t="shared" si="572"/>
        <v>2.6344850475896787E-2</v>
      </c>
      <c r="X348" s="5">
        <f t="shared" si="573"/>
        <v>2.4910157512005621E-2</v>
      </c>
      <c r="Y348" s="5">
        <f t="shared" si="574"/>
        <v>1.1776797667548874E-2</v>
      </c>
      <c r="Z348" s="5">
        <f t="shared" si="575"/>
        <v>1.9107157618368297E-2</v>
      </c>
      <c r="AA348" s="5">
        <f t="shared" si="576"/>
        <v>2.0108362500143286E-2</v>
      </c>
      <c r="AB348" s="5">
        <f t="shared" si="577"/>
        <v>1.0581014992215752E-2</v>
      </c>
      <c r="AC348" s="5">
        <f t="shared" si="578"/>
        <v>2.3084903701605037E-4</v>
      </c>
      <c r="AD348" s="5">
        <f t="shared" si="579"/>
        <v>6.931326652062292E-3</v>
      </c>
      <c r="AE348" s="5">
        <f t="shared" si="580"/>
        <v>6.5538591243098276E-3</v>
      </c>
      <c r="AF348" s="5">
        <f t="shared" si="581"/>
        <v>3.0984738981042889E-3</v>
      </c>
      <c r="AG348" s="5">
        <f t="shared" si="582"/>
        <v>9.7657886904352169E-4</v>
      </c>
      <c r="AH348" s="5">
        <f t="shared" si="583"/>
        <v>4.5166540830791201E-3</v>
      </c>
      <c r="AI348" s="5">
        <f t="shared" si="584"/>
        <v>4.753324351236668E-3</v>
      </c>
      <c r="AJ348" s="5">
        <f t="shared" si="585"/>
        <v>2.501198007691626E-3</v>
      </c>
      <c r="AK348" s="5">
        <f t="shared" si="586"/>
        <v>8.7741981701051615E-4</v>
      </c>
      <c r="AL348" s="5">
        <f t="shared" si="587"/>
        <v>9.1886014321925879E-6</v>
      </c>
      <c r="AM348" s="5">
        <f t="shared" si="588"/>
        <v>1.4589048953318434E-3</v>
      </c>
      <c r="AN348" s="5">
        <f t="shared" si="589"/>
        <v>1.3794555703021203E-3</v>
      </c>
      <c r="AO348" s="5">
        <f t="shared" si="590"/>
        <v>6.5216645599256654E-4</v>
      </c>
      <c r="AP348" s="5">
        <f t="shared" si="591"/>
        <v>2.0555021632133358E-4</v>
      </c>
      <c r="AQ348" s="5">
        <f t="shared" si="592"/>
        <v>4.8589080718790381E-5</v>
      </c>
      <c r="AR348" s="5">
        <f t="shared" si="593"/>
        <v>8.5413705224617975E-4</v>
      </c>
      <c r="AS348" s="5">
        <f t="shared" si="594"/>
        <v>8.988933788277785E-4</v>
      </c>
      <c r="AT348" s="5">
        <f t="shared" si="595"/>
        <v>4.7299745654139785E-4</v>
      </c>
      <c r="AU348" s="5">
        <f t="shared" si="596"/>
        <v>1.6592742377402394E-4</v>
      </c>
      <c r="AV348" s="5">
        <f t="shared" si="597"/>
        <v>4.3655483099635119E-5</v>
      </c>
      <c r="AW348" s="5">
        <f t="shared" si="598"/>
        <v>2.5398511683892428E-7</v>
      </c>
      <c r="AX348" s="5">
        <f t="shared" si="599"/>
        <v>2.558917891269231E-4</v>
      </c>
      <c r="AY348" s="5">
        <f t="shared" si="600"/>
        <v>2.4195638456982351E-4</v>
      </c>
      <c r="AZ348" s="5">
        <f t="shared" si="601"/>
        <v>1.1438993848501896E-4</v>
      </c>
      <c r="BA348" s="5">
        <f t="shared" si="602"/>
        <v>3.6053489695041436E-5</v>
      </c>
      <c r="BB348" s="5">
        <f t="shared" si="603"/>
        <v>8.5225204445801873E-6</v>
      </c>
      <c r="BC348" s="5">
        <f t="shared" si="604"/>
        <v>1.6116798754884868E-6</v>
      </c>
      <c r="BD348" s="5">
        <f t="shared" si="605"/>
        <v>1.3460371523560049E-4</v>
      </c>
      <c r="BE348" s="5">
        <f t="shared" si="606"/>
        <v>1.4165687821727702E-4</v>
      </c>
      <c r="BF348" s="5">
        <f t="shared" si="607"/>
        <v>7.4539811591163062E-5</v>
      </c>
      <c r="BG348" s="5">
        <f t="shared" si="608"/>
        <v>2.6148552671636454E-5</v>
      </c>
      <c r="BH348" s="5">
        <f t="shared" si="609"/>
        <v>6.8796807259009041E-6</v>
      </c>
      <c r="BI348" s="5">
        <f t="shared" si="610"/>
        <v>1.4480344662952348E-6</v>
      </c>
      <c r="BJ348" s="8">
        <f t="shared" si="611"/>
        <v>0.37382442665434934</v>
      </c>
      <c r="BK348" s="8">
        <f t="shared" si="612"/>
        <v>0.30832728680109978</v>
      </c>
      <c r="BL348" s="8">
        <f t="shared" si="613"/>
        <v>0.29881012432281401</v>
      </c>
      <c r="BM348" s="8">
        <f t="shared" si="614"/>
        <v>0.32259364044862321</v>
      </c>
      <c r="BN348" s="8">
        <f t="shared" si="615"/>
        <v>0.67723365254855528</v>
      </c>
    </row>
    <row r="349" spans="1:66" x14ac:dyDescent="0.25">
      <c r="A349" t="s">
        <v>122</v>
      </c>
      <c r="B349" t="s">
        <v>118</v>
      </c>
      <c r="C349" t="s">
        <v>131</v>
      </c>
      <c r="D349" s="16"/>
      <c r="E349">
        <f>VLOOKUP(A349,home!$A$2:$E$405,3,FALSE)</f>
        <v>1.2608999999999999</v>
      </c>
      <c r="F349">
        <f>VLOOKUP(B349,home!$B$2:$E$405,3,FALSE)</f>
        <v>0.871</v>
      </c>
      <c r="G349">
        <f>VLOOKUP(C349,away!$B$2:$E$405,4,FALSE)</f>
        <v>0.8276</v>
      </c>
      <c r="H349">
        <f>VLOOKUP(A349,away!$A$2:$E$405,3,FALSE)</f>
        <v>1.0995999999999999</v>
      </c>
      <c r="I349">
        <f>VLOOKUP(C349,away!$B$2:$E$405,3,FALSE)</f>
        <v>1.1071</v>
      </c>
      <c r="J349">
        <f>VLOOKUP(B349,home!$B$2:$E$405,4,FALSE)</f>
        <v>1.4338</v>
      </c>
      <c r="K349" s="3">
        <f t="shared" si="560"/>
        <v>0.90890665163999995</v>
      </c>
      <c r="L349" s="3">
        <f t="shared" si="561"/>
        <v>1.7454610340079997</v>
      </c>
      <c r="M349" s="5">
        <f t="shared" si="562"/>
        <v>7.034330368629943E-2</v>
      </c>
      <c r="N349" s="5">
        <f t="shared" si="563"/>
        <v>6.3935496618810067E-2</v>
      </c>
      <c r="O349" s="5">
        <f t="shared" si="564"/>
        <v>0.12278149558782693</v>
      </c>
      <c r="P349" s="5">
        <f t="shared" si="565"/>
        <v>0.11159691803808319</v>
      </c>
      <c r="Q349" s="5">
        <f t="shared" si="566"/>
        <v>2.9055699076371601E-2</v>
      </c>
      <c r="R349" s="5">
        <f t="shared" si="567"/>
        <v>0.10715515812288855</v>
      </c>
      <c r="S349" s="5">
        <f t="shared" si="568"/>
        <v>4.4261043564066599E-2</v>
      </c>
      <c r="T349" s="5">
        <f t="shared" si="569"/>
        <v>5.0715590553668852E-2</v>
      </c>
      <c r="U349" s="5">
        <f t="shared" si="570"/>
        <v>9.7394035975429352E-2</v>
      </c>
      <c r="V349" s="5">
        <f t="shared" si="571"/>
        <v>7.802047311862805E-3</v>
      </c>
      <c r="W349" s="5">
        <f t="shared" si="572"/>
        <v>8.8029727195214538E-3</v>
      </c>
      <c r="X349" s="5">
        <f t="shared" si="573"/>
        <v>1.5365245865360127E-2</v>
      </c>
      <c r="Y349" s="5">
        <f t="shared" si="574"/>
        <v>1.3409718967969317E-2</v>
      </c>
      <c r="Z349" s="5">
        <f t="shared" si="575"/>
        <v>6.2345051032155922E-2</v>
      </c>
      <c r="AA349" s="5">
        <f t="shared" si="576"/>
        <v>5.6665831579961752E-2</v>
      </c>
      <c r="AB349" s="5">
        <f t="shared" si="577"/>
        <v>2.5751975621869604E-2</v>
      </c>
      <c r="AC349" s="5">
        <f t="shared" si="578"/>
        <v>7.7360280648929524E-4</v>
      </c>
      <c r="AD349" s="5">
        <f t="shared" si="579"/>
        <v>2.0002701147446267E-3</v>
      </c>
      <c r="AE349" s="5">
        <f t="shared" si="580"/>
        <v>3.491393542777456E-3</v>
      </c>
      <c r="AF349" s="5">
        <f t="shared" si="581"/>
        <v>3.0470456916525963E-3</v>
      </c>
      <c r="AG349" s="5">
        <f t="shared" si="582"/>
        <v>1.7728331745405206E-3</v>
      </c>
      <c r="AH349" s="5">
        <f t="shared" si="583"/>
        <v>2.7205214309967089E-2</v>
      </c>
      <c r="AI349" s="5">
        <f t="shared" si="584"/>
        <v>2.4727000245620794E-2</v>
      </c>
      <c r="AJ349" s="5">
        <f t="shared" si="585"/>
        <v>1.1237267499174327E-2</v>
      </c>
      <c r="AK349" s="5">
        <f t="shared" si="586"/>
        <v>3.4045423920858455E-3</v>
      </c>
      <c r="AL349" s="5">
        <f t="shared" si="587"/>
        <v>4.9091631735022775E-5</v>
      </c>
      <c r="AM349" s="5">
        <f t="shared" si="588"/>
        <v>3.6361176247361952E-4</v>
      </c>
      <c r="AN349" s="5">
        <f t="shared" si="589"/>
        <v>6.3467016290467515E-4</v>
      </c>
      <c r="AO349" s="5">
        <f t="shared" si="590"/>
        <v>5.5389601939881004E-4</v>
      </c>
      <c r="AP349" s="5">
        <f t="shared" si="591"/>
        <v>3.2226797291758736E-4</v>
      </c>
      <c r="AQ349" s="5">
        <f t="shared" si="592"/>
        <v>1.4062654730909849E-4</v>
      </c>
      <c r="AR349" s="5">
        <f t="shared" si="593"/>
        <v>9.4971282999768755E-3</v>
      </c>
      <c r="AS349" s="5">
        <f t="shared" si="594"/>
        <v>8.6320030833274657E-3</v>
      </c>
      <c r="AT349" s="5">
        <f t="shared" si="595"/>
        <v>3.9228425097066616E-3</v>
      </c>
      <c r="AU349" s="5">
        <f t="shared" si="596"/>
        <v>1.1884992168028456E-3</v>
      </c>
      <c r="AV349" s="5">
        <f t="shared" si="597"/>
        <v>2.7005871090525908E-4</v>
      </c>
      <c r="AW349" s="5">
        <f t="shared" si="598"/>
        <v>2.1633879511832441E-6</v>
      </c>
      <c r="AX349" s="5">
        <f t="shared" si="599"/>
        <v>5.5081524921136055E-5</v>
      </c>
      <c r="AY349" s="5">
        <f t="shared" si="600"/>
        <v>9.6142655443583538E-5</v>
      </c>
      <c r="AZ349" s="5">
        <f t="shared" si="601"/>
        <v>8.3906629391416093E-5</v>
      </c>
      <c r="BA349" s="5">
        <f t="shared" si="602"/>
        <v>4.8818584032555722E-5</v>
      </c>
      <c r="BB349" s="5">
        <f t="shared" si="603"/>
        <v>2.1302734041067777E-5</v>
      </c>
      <c r="BC349" s="5">
        <f t="shared" si="604"/>
        <v>7.4366184373039145E-6</v>
      </c>
      <c r="BD349" s="5">
        <f t="shared" si="605"/>
        <v>2.7628112304307162E-3</v>
      </c>
      <c r="BE349" s="5">
        <f t="shared" si="606"/>
        <v>2.5111375045641705E-3</v>
      </c>
      <c r="BF349" s="5">
        <f t="shared" si="607"/>
        <v>1.1411947905405227E-3</v>
      </c>
      <c r="BG349" s="5">
        <f t="shared" si="608"/>
        <v>3.4574651197973261E-4</v>
      </c>
      <c r="BH349" s="5">
        <f t="shared" si="609"/>
        <v>7.8562826129926957E-5</v>
      </c>
      <c r="BI349" s="5">
        <f t="shared" si="610"/>
        <v>1.4281255048225486E-5</v>
      </c>
      <c r="BJ349" s="8">
        <f t="shared" si="611"/>
        <v>0.19392402753668747</v>
      </c>
      <c r="BK349" s="8">
        <f t="shared" si="612"/>
        <v>0.23492214969397993</v>
      </c>
      <c r="BL349" s="8">
        <f t="shared" si="613"/>
        <v>0.50668678727423666</v>
      </c>
      <c r="BM349" s="8">
        <f t="shared" si="614"/>
        <v>0.4929159651392877</v>
      </c>
      <c r="BN349" s="8">
        <f t="shared" si="615"/>
        <v>0.50486807113027976</v>
      </c>
    </row>
    <row r="350" spans="1:66" x14ac:dyDescent="0.25">
      <c r="A350" t="s">
        <v>122</v>
      </c>
      <c r="B350" t="s">
        <v>120</v>
      </c>
      <c r="C350" t="s">
        <v>142</v>
      </c>
      <c r="D350" s="16"/>
      <c r="E350">
        <f>VLOOKUP(A350,home!$A$2:$E$405,3,FALSE)</f>
        <v>1.2608999999999999</v>
      </c>
      <c r="F350">
        <f>VLOOKUP(B350,home!$B$2:$E$405,3,FALSE)</f>
        <v>0.80649999999999999</v>
      </c>
      <c r="G350">
        <f>VLOOKUP(C350,away!$B$2:$E$405,4,FALSE)</f>
        <v>0.96550000000000002</v>
      </c>
      <c r="H350">
        <f>VLOOKUP(A350,away!$A$2:$E$405,3,FALSE)</f>
        <v>1.0995999999999999</v>
      </c>
      <c r="I350">
        <f>VLOOKUP(C350,away!$B$2:$E$405,3,FALSE)</f>
        <v>0.98850000000000005</v>
      </c>
      <c r="J350">
        <f>VLOOKUP(B350,home!$B$2:$E$405,4,FALSE)</f>
        <v>1.2971999999999999</v>
      </c>
      <c r="K350" s="3">
        <f t="shared" si="560"/>
        <v>0.981832253175</v>
      </c>
      <c r="L350" s="3">
        <f t="shared" si="561"/>
        <v>1.4099975071199997</v>
      </c>
      <c r="M350" s="5">
        <f t="shared" si="562"/>
        <v>9.1462176815722593E-2</v>
      </c>
      <c r="N350" s="5">
        <f t="shared" si="563"/>
        <v>8.980051514327117E-2</v>
      </c>
      <c r="O350" s="5">
        <f t="shared" si="564"/>
        <v>0.12896144130593748</v>
      </c>
      <c r="P350" s="5">
        <f t="shared" si="565"/>
        <v>0.12661850249010412</v>
      </c>
      <c r="Q350" s="5">
        <f t="shared" si="566"/>
        <v>4.4084521059696812E-2</v>
      </c>
      <c r="R350" s="5">
        <f t="shared" si="567"/>
        <v>9.0917655377987017E-2</v>
      </c>
      <c r="S350" s="5">
        <f t="shared" si="568"/>
        <v>4.3822063204165165E-2</v>
      </c>
      <c r="T350" s="5">
        <f t="shared" si="569"/>
        <v>6.2159064796751623E-2</v>
      </c>
      <c r="U350" s="5">
        <f t="shared" si="570"/>
        <v>8.9265886433157152E-2</v>
      </c>
      <c r="V350" s="5">
        <f t="shared" si="571"/>
        <v>6.7407147742704412E-3</v>
      </c>
      <c r="W350" s="5">
        <f t="shared" si="572"/>
        <v>1.4427868214060956E-2</v>
      </c>
      <c r="X350" s="5">
        <f t="shared" si="573"/>
        <v>2.0343258214881827E-2</v>
      </c>
      <c r="Y350" s="5">
        <f t="shared" si="574"/>
        <v>1.4341971684840919E-2</v>
      </c>
      <c r="Z350" s="5">
        <f t="shared" si="575"/>
        <v>4.2731222478718987E-2</v>
      </c>
      <c r="AA350" s="5">
        <f t="shared" si="576"/>
        <v>4.1954892447202873E-2</v>
      </c>
      <c r="AB350" s="5">
        <f t="shared" si="577"/>
        <v>2.059633329157599E-2</v>
      </c>
      <c r="AC350" s="5">
        <f t="shared" si="578"/>
        <v>5.8323235362544158E-4</v>
      </c>
      <c r="AD350" s="5">
        <f t="shared" si="579"/>
        <v>3.5414365892808574E-3</v>
      </c>
      <c r="AE350" s="5">
        <f t="shared" si="580"/>
        <v>4.9934167625095621E-3</v>
      </c>
      <c r="AF350" s="5">
        <f t="shared" si="581"/>
        <v>3.5203525935748521E-3</v>
      </c>
      <c r="AG350" s="5">
        <f t="shared" si="582"/>
        <v>1.6545627937079894E-3</v>
      </c>
      <c r="AH350" s="5">
        <f t="shared" si="583"/>
        <v>1.506272929279596E-2</v>
      </c>
      <c r="AI350" s="5">
        <f t="shared" si="584"/>
        <v>1.4789073440510931E-2</v>
      </c>
      <c r="AJ350" s="5">
        <f t="shared" si="585"/>
        <v>7.2601946492336974E-3</v>
      </c>
      <c r="AK350" s="5">
        <f t="shared" si="586"/>
        <v>2.3760977569820671E-3</v>
      </c>
      <c r="AL350" s="5">
        <f t="shared" si="587"/>
        <v>3.2296632243346114E-5</v>
      </c>
      <c r="AM350" s="5">
        <f t="shared" si="588"/>
        <v>6.9541933318600241E-4</v>
      </c>
      <c r="AN350" s="5">
        <f t="shared" si="589"/>
        <v>9.8053952619531573E-4</v>
      </c>
      <c r="AO350" s="5">
        <f t="shared" si="590"/>
        <v>6.9127914378401057E-4</v>
      </c>
      <c r="AP350" s="5">
        <f t="shared" si="591"/>
        <v>3.2490062315316767E-4</v>
      </c>
      <c r="AQ350" s="5">
        <f t="shared" si="592"/>
        <v>1.1452726717692517E-4</v>
      </c>
      <c r="AR350" s="5">
        <f t="shared" si="593"/>
        <v>4.2476821506531384E-3</v>
      </c>
      <c r="AS350" s="5">
        <f t="shared" si="594"/>
        <v>4.1705113367470001E-3</v>
      </c>
      <c r="AT350" s="5">
        <f t="shared" si="595"/>
        <v>2.047371271325094E-3</v>
      </c>
      <c r="AU350" s="5">
        <f t="shared" si="596"/>
        <v>6.700583828036273E-4</v>
      </c>
      <c r="AV350" s="5">
        <f t="shared" si="597"/>
        <v>1.6447123293672047E-4</v>
      </c>
      <c r="AW350" s="5">
        <f t="shared" si="598"/>
        <v>1.2419679164102555E-6</v>
      </c>
      <c r="AX350" s="5">
        <f t="shared" si="599"/>
        <v>1.1379752180057808E-4</v>
      </c>
      <c r="AY350" s="5">
        <f t="shared" si="600"/>
        <v>1.604542220552489E-4</v>
      </c>
      <c r="AZ350" s="5">
        <f t="shared" si="601"/>
        <v>1.1312002655238994E-4</v>
      </c>
      <c r="BA350" s="5">
        <f t="shared" si="602"/>
        <v>5.3166318481406007E-5</v>
      </c>
      <c r="BB350" s="5">
        <f t="shared" si="603"/>
        <v>1.8741094130382599E-5</v>
      </c>
      <c r="BC350" s="5">
        <f t="shared" si="604"/>
        <v>5.2849792009081431E-6</v>
      </c>
      <c r="BD350" s="5">
        <f t="shared" si="605"/>
        <v>9.9820354057650784E-4</v>
      </c>
      <c r="BE350" s="5">
        <f t="shared" si="606"/>
        <v>9.8006843137149534E-4</v>
      </c>
      <c r="BF350" s="5">
        <f t="shared" si="607"/>
        <v>4.8113139811958145E-4</v>
      </c>
      <c r="BG350" s="5">
        <f t="shared" si="608"/>
        <v>1.5746344156299558E-4</v>
      </c>
      <c r="BH350" s="5">
        <f t="shared" si="609"/>
        <v>3.8650671405621466E-5</v>
      </c>
      <c r="BI350" s="5">
        <f t="shared" si="610"/>
        <v>7.5896951585815753E-6</v>
      </c>
      <c r="BJ350" s="8">
        <f t="shared" si="611"/>
        <v>0.2621381979082929</v>
      </c>
      <c r="BK350" s="8">
        <f t="shared" si="612"/>
        <v>0.26941944049218636</v>
      </c>
      <c r="BL350" s="8">
        <f t="shared" si="613"/>
        <v>0.42514750554804354</v>
      </c>
      <c r="BM350" s="8">
        <f t="shared" si="614"/>
        <v>0.42743234198038371</v>
      </c>
      <c r="BN350" s="8">
        <f t="shared" si="615"/>
        <v>0.5718448121927191</v>
      </c>
    </row>
    <row r="351" spans="1:66" x14ac:dyDescent="0.25">
      <c r="A351" t="s">
        <v>122</v>
      </c>
      <c r="B351" t="s">
        <v>143</v>
      </c>
      <c r="C351" t="s">
        <v>124</v>
      </c>
      <c r="D351" s="16"/>
      <c r="E351">
        <f>VLOOKUP(A351,home!$A$2:$E$405,3,FALSE)</f>
        <v>1.2608999999999999</v>
      </c>
      <c r="F351">
        <f>VLOOKUP(B351,home!$B$2:$E$405,3,FALSE)</f>
        <v>0.68959999999999999</v>
      </c>
      <c r="G351">
        <f>VLOOKUP(C351,away!$B$2:$E$405,4,FALSE)</f>
        <v>1.2413000000000001</v>
      </c>
      <c r="H351">
        <f>VLOOKUP(A351,away!$A$2:$E$405,3,FALSE)</f>
        <v>1.0995999999999999</v>
      </c>
      <c r="I351">
        <f>VLOOKUP(C351,away!$B$2:$E$405,3,FALSE)</f>
        <v>0.75129999999999997</v>
      </c>
      <c r="J351">
        <f>VLOOKUP(B351,home!$B$2:$E$405,4,FALSE)</f>
        <v>1.0676000000000001</v>
      </c>
      <c r="K351" s="3">
        <f t="shared" si="560"/>
        <v>1.079331005232</v>
      </c>
      <c r="L351" s="3">
        <f t="shared" si="561"/>
        <v>0.88197583284799996</v>
      </c>
      <c r="M351" s="5">
        <f t="shared" si="562"/>
        <v>0.14067446200113837</v>
      </c>
      <c r="N351" s="5">
        <f t="shared" si="563"/>
        <v>0.15183430848215945</v>
      </c>
      <c r="O351" s="5">
        <f t="shared" si="564"/>
        <v>0.12407147578389832</v>
      </c>
      <c r="P351" s="5">
        <f t="shared" si="565"/>
        <v>0.13391419067845273</v>
      </c>
      <c r="Q351" s="5">
        <f t="shared" si="566"/>
        <v>8.1939738401377374E-2</v>
      </c>
      <c r="R351" s="5">
        <f t="shared" si="567"/>
        <v>5.4714021593592094E-2</v>
      </c>
      <c r="S351" s="5">
        <f t="shared" si="568"/>
        <v>3.1869697971405569E-2</v>
      </c>
      <c r="T351" s="5">
        <f t="shared" si="569"/>
        <v>7.2268869019902052E-2</v>
      </c>
      <c r="U351" s="5">
        <f t="shared" si="570"/>
        <v>5.9054539926897111E-2</v>
      </c>
      <c r="V351" s="5">
        <f t="shared" si="571"/>
        <v>3.3709070417667708E-3</v>
      </c>
      <c r="W351" s="5">
        <f t="shared" si="572"/>
        <v>2.9480033405735254E-2</v>
      </c>
      <c r="X351" s="5">
        <f t="shared" si="573"/>
        <v>2.6000677015410208E-2</v>
      </c>
      <c r="Y351" s="5">
        <f t="shared" si="574"/>
        <v>1.1465984382639134E-2</v>
      </c>
      <c r="Z351" s="5">
        <f t="shared" si="575"/>
        <v>1.6085481587823948E-2</v>
      </c>
      <c r="AA351" s="5">
        <f t="shared" si="576"/>
        <v>1.7361559011826851E-2</v>
      </c>
      <c r="AB351" s="5">
        <f t="shared" si="577"/>
        <v>9.3694344703148802E-3</v>
      </c>
      <c r="AC351" s="5">
        <f t="shared" si="578"/>
        <v>2.0055714179079343E-4</v>
      </c>
      <c r="AD351" s="5">
        <f t="shared" si="579"/>
        <v>7.9546785225212916E-3</v>
      </c>
      <c r="AE351" s="5">
        <f t="shared" si="580"/>
        <v>7.0158342149388127E-3</v>
      </c>
      <c r="AF351" s="5">
        <f t="shared" si="581"/>
        <v>3.0938981124220767E-3</v>
      </c>
      <c r="AG351" s="5">
        <f t="shared" si="582"/>
        <v>9.0958112148343878E-4</v>
      </c>
      <c r="AH351" s="5">
        <f t="shared" si="583"/>
        <v>3.5467515050455487E-3</v>
      </c>
      <c r="AI351" s="5">
        <f t="shared" si="584"/>
        <v>3.8281188672489208E-3</v>
      </c>
      <c r="AJ351" s="5">
        <f t="shared" si="585"/>
        <v>2.0659036925676816E-3</v>
      </c>
      <c r="AK351" s="5">
        <f t="shared" si="586"/>
        <v>7.4326463640385886E-4</v>
      </c>
      <c r="AL351" s="5">
        <f t="shared" si="587"/>
        <v>7.6367656063914362E-6</v>
      </c>
      <c r="AM351" s="5">
        <f t="shared" si="588"/>
        <v>1.717146233202062E-3</v>
      </c>
      <c r="AN351" s="5">
        <f t="shared" si="589"/>
        <v>1.5144814791501944E-3</v>
      </c>
      <c r="AO351" s="5">
        <f t="shared" si="590"/>
        <v>6.6786803195318181E-4</v>
      </c>
      <c r="AP351" s="5">
        <f t="shared" si="591"/>
        <v>1.9634782123815407E-4</v>
      </c>
      <c r="AQ351" s="5">
        <f t="shared" si="592"/>
        <v>4.3293508291102784E-5</v>
      </c>
      <c r="AR351" s="5">
        <f t="shared" si="593"/>
        <v>6.2562982251348923E-4</v>
      </c>
      <c r="AS351" s="5">
        <f t="shared" si="594"/>
        <v>6.7526166523660205E-4</v>
      </c>
      <c r="AT351" s="5">
        <f t="shared" si="595"/>
        <v>3.6441542596722795E-4</v>
      </c>
      <c r="AU351" s="5">
        <f t="shared" si="596"/>
        <v>1.311082893437519E-4</v>
      </c>
      <c r="AV351" s="5">
        <f t="shared" si="597"/>
        <v>3.5377310432909898E-5</v>
      </c>
      <c r="AW351" s="5">
        <f t="shared" si="598"/>
        <v>2.0193811518079305E-7</v>
      </c>
      <c r="AX351" s="5">
        <f t="shared" si="599"/>
        <v>3.0889486166872047E-4</v>
      </c>
      <c r="AY351" s="5">
        <f t="shared" si="600"/>
        <v>2.7243780288273739E-4</v>
      </c>
      <c r="AZ351" s="5">
        <f t="shared" si="601"/>
        <v>1.2014177904839079E-4</v>
      </c>
      <c r="BA351" s="5">
        <f t="shared" si="602"/>
        <v>3.5320715212014959E-5</v>
      </c>
      <c r="BB351" s="5">
        <f t="shared" si="603"/>
        <v>7.7880043039759775E-6</v>
      </c>
      <c r="BC351" s="5">
        <f t="shared" si="604"/>
        <v>1.3737663164446047E-6</v>
      </c>
      <c r="BD351" s="5">
        <f t="shared" si="605"/>
        <v>9.1965063960980099E-5</v>
      </c>
      <c r="BE351" s="5">
        <f t="shared" si="606"/>
        <v>9.9260744931229828E-5</v>
      </c>
      <c r="BF351" s="5">
        <f t="shared" si="607"/>
        <v>5.3567599803350715E-5</v>
      </c>
      <c r="BG351" s="5">
        <f t="shared" si="608"/>
        <v>1.9272390447872006E-5</v>
      </c>
      <c r="BH351" s="5">
        <f t="shared" si="609"/>
        <v>5.200322138831321E-6</v>
      </c>
      <c r="BI351" s="5">
        <f t="shared" si="610"/>
        <v>1.1225737843270073E-6</v>
      </c>
      <c r="BJ351" s="8">
        <f t="shared" si="611"/>
        <v>0.39684869668185591</v>
      </c>
      <c r="BK351" s="8">
        <f t="shared" si="612"/>
        <v>0.31030988940304338</v>
      </c>
      <c r="BL351" s="8">
        <f t="shared" si="613"/>
        <v>0.27685725069635581</v>
      </c>
      <c r="BM351" s="8">
        <f t="shared" si="614"/>
        <v>0.31268088556369322</v>
      </c>
      <c r="BN351" s="8">
        <f t="shared" si="615"/>
        <v>0.68714819694061824</v>
      </c>
    </row>
    <row r="352" spans="1:66" x14ac:dyDescent="0.25">
      <c r="A352" t="s">
        <v>80</v>
      </c>
      <c r="B352" t="s">
        <v>82</v>
      </c>
      <c r="C352" t="s">
        <v>85</v>
      </c>
      <c r="D352" s="16"/>
      <c r="E352">
        <f>VLOOKUP(A352,home!$A$2:$E$405,3,FALSE)</f>
        <v>1.2518</v>
      </c>
      <c r="F352">
        <f>VLOOKUP(B352,home!$B$2:$E$405,3,FALSE)</f>
        <v>0.62519999999999998</v>
      </c>
      <c r="G352">
        <f>VLOOKUP(C352,away!$B$2:$E$405,4,FALSE)</f>
        <v>0.7641</v>
      </c>
      <c r="H352">
        <f>VLOOKUP(A352,away!$A$2:$E$405,3,FALSE)</f>
        <v>1.0562</v>
      </c>
      <c r="I352">
        <f>VLOOKUP(C352,away!$B$2:$E$405,3,FALSE)</f>
        <v>1.3584000000000001</v>
      </c>
      <c r="J352">
        <f>VLOOKUP(B352,home!$B$2:$E$405,4,FALSE)</f>
        <v>1.5230999999999999</v>
      </c>
      <c r="K352" s="3">
        <f t="shared" si="560"/>
        <v>0.59800403757599996</v>
      </c>
      <c r="L352" s="3">
        <f t="shared" si="561"/>
        <v>2.1852556620480001</v>
      </c>
      <c r="M352" s="5">
        <f t="shared" si="562"/>
        <v>6.1836609719820294E-2</v>
      </c>
      <c r="N352" s="5">
        <f t="shared" si="563"/>
        <v>3.6978542282463861E-2</v>
      </c>
      <c r="O352" s="5">
        <f t="shared" si="564"/>
        <v>0.1351288015120897</v>
      </c>
      <c r="P352" s="5">
        <f t="shared" si="565"/>
        <v>8.0807568897035525E-2</v>
      </c>
      <c r="Q352" s="5">
        <f t="shared" si="566"/>
        <v>1.105665879429411E-2</v>
      </c>
      <c r="R352" s="5">
        <f t="shared" si="567"/>
        <v>0.14764548930502722</v>
      </c>
      <c r="S352" s="5">
        <f t="shared" si="568"/>
        <v>2.6399665265591635E-2</v>
      </c>
      <c r="T352" s="5">
        <f t="shared" si="569"/>
        <v>2.4161626233564017E-2</v>
      </c>
      <c r="U352" s="5">
        <f t="shared" si="570"/>
        <v>8.8292598734290392E-2</v>
      </c>
      <c r="V352" s="5">
        <f t="shared" si="571"/>
        <v>3.8332070767244575E-3</v>
      </c>
      <c r="W352" s="5">
        <f t="shared" si="572"/>
        <v>2.2039755336960218E-3</v>
      </c>
      <c r="X352" s="5">
        <f t="shared" si="573"/>
        <v>4.8162500140244945E-3</v>
      </c>
      <c r="Y352" s="5">
        <f t="shared" si="574"/>
        <v>5.2623688064928941E-3</v>
      </c>
      <c r="Z352" s="5">
        <f t="shared" si="575"/>
        <v>0.10754771382655272</v>
      </c>
      <c r="AA352" s="5">
        <f t="shared" si="576"/>
        <v>6.4313967100346717E-2</v>
      </c>
      <c r="AB352" s="5">
        <f t="shared" si="577"/>
        <v>1.923000599926868E-2</v>
      </c>
      <c r="AC352" s="5">
        <f t="shared" si="578"/>
        <v>3.1307520168118527E-4</v>
      </c>
      <c r="AD352" s="5">
        <f t="shared" si="579"/>
        <v>3.2949656696723502E-4</v>
      </c>
      <c r="AE352" s="5">
        <f t="shared" si="580"/>
        <v>7.2003423859052834E-4</v>
      </c>
      <c r="AF352" s="5">
        <f t="shared" si="581"/>
        <v>7.8672944837418653E-4</v>
      </c>
      <c r="AG352" s="5">
        <f t="shared" si="582"/>
        <v>5.7306832718653029E-4</v>
      </c>
      <c r="AH352" s="5">
        <f t="shared" si="583"/>
        <v>5.8754812644948078E-2</v>
      </c>
      <c r="AI352" s="5">
        <f t="shared" si="584"/>
        <v>3.513561518870037E-2</v>
      </c>
      <c r="AJ352" s="5">
        <f t="shared" si="585"/>
        <v>1.0505619872779724E-2</v>
      </c>
      <c r="AK352" s="5">
        <f t="shared" si="586"/>
        <v>2.0941343670536463E-3</v>
      </c>
      <c r="AL352" s="5">
        <f t="shared" si="587"/>
        <v>1.6364963114526463E-5</v>
      </c>
      <c r="AM352" s="5">
        <f t="shared" si="588"/>
        <v>3.9408055482767495E-5</v>
      </c>
      <c r="AN352" s="5">
        <f t="shared" si="589"/>
        <v>8.6116676374019401E-5</v>
      </c>
      <c r="AO352" s="5">
        <f t="shared" si="590"/>
        <v>9.4093477321540591E-5</v>
      </c>
      <c r="AP352" s="5">
        <f t="shared" si="591"/>
        <v>6.8539434692893879E-5</v>
      </c>
      <c r="AQ352" s="5">
        <f t="shared" si="592"/>
        <v>3.7444046934053875E-5</v>
      </c>
      <c r="AR352" s="5">
        <f t="shared" si="593"/>
        <v>2.567885740098845E-2</v>
      </c>
      <c r="AS352" s="5">
        <f t="shared" si="594"/>
        <v>1.5356060406129442E-2</v>
      </c>
      <c r="AT352" s="5">
        <f t="shared" si="595"/>
        <v>4.5914930620631778E-3</v>
      </c>
      <c r="AU352" s="5">
        <f t="shared" si="596"/>
        <v>9.1524379653865724E-4</v>
      </c>
      <c r="AV352" s="5">
        <f t="shared" si="597"/>
        <v>1.3682987142412599E-4</v>
      </c>
      <c r="AW352" s="5">
        <f t="shared" si="598"/>
        <v>5.9404439213380742E-7</v>
      </c>
      <c r="AX352" s="5">
        <f t="shared" si="599"/>
        <v>3.9276960486189953E-6</v>
      </c>
      <c r="AY352" s="5">
        <f t="shared" si="600"/>
        <v>8.583020029048216E-6</v>
      </c>
      <c r="AZ352" s="5">
        <f t="shared" si="601"/>
        <v>9.3780465579745038E-6</v>
      </c>
      <c r="BA352" s="5">
        <f t="shared" si="602"/>
        <v>6.8311431132545145E-6</v>
      </c>
      <c r="BB352" s="5">
        <f t="shared" si="603"/>
        <v>3.7319485416249075E-6</v>
      </c>
      <c r="BC352" s="5">
        <f t="shared" si="604"/>
        <v>1.6310523362115215E-6</v>
      </c>
      <c r="BD352" s="5">
        <f t="shared" si="605"/>
        <v>9.3524780884055303E-3</v>
      </c>
      <c r="BE352" s="5">
        <f t="shared" si="606"/>
        <v>5.5928196582075767E-3</v>
      </c>
      <c r="BF352" s="5">
        <f t="shared" si="607"/>
        <v>1.6722643685212774E-3</v>
      </c>
      <c r="BG352" s="5">
        <f t="shared" si="608"/>
        <v>3.333402814234013E-4</v>
      </c>
      <c r="BH352" s="5">
        <f t="shared" si="609"/>
        <v>4.9834708544478505E-5</v>
      </c>
      <c r="BI352" s="5">
        <f t="shared" si="610"/>
        <v>5.9602713842042687E-6</v>
      </c>
      <c r="BJ352" s="8">
        <f t="shared" si="611"/>
        <v>8.7248434843085892E-2</v>
      </c>
      <c r="BK352" s="8">
        <f t="shared" si="612"/>
        <v>0.1732150741439967</v>
      </c>
      <c r="BL352" s="8">
        <f t="shared" si="613"/>
        <v>0.62478622663813488</v>
      </c>
      <c r="BM352" s="8">
        <f t="shared" si="614"/>
        <v>0.51933578996540253</v>
      </c>
      <c r="BN352" s="8">
        <f t="shared" si="615"/>
        <v>0.47345367051073073</v>
      </c>
    </row>
    <row r="353" spans="1:66" x14ac:dyDescent="0.25">
      <c r="A353" t="s">
        <v>80</v>
      </c>
      <c r="B353" t="s">
        <v>110</v>
      </c>
      <c r="C353" t="s">
        <v>91</v>
      </c>
      <c r="D353" s="16"/>
      <c r="E353">
        <f>VLOOKUP(A353,home!$A$2:$E$405,3,FALSE)</f>
        <v>1.2518</v>
      </c>
      <c r="F353">
        <f>VLOOKUP(B353,home!$B$2:$E$405,3,FALSE)</f>
        <v>1.0323</v>
      </c>
      <c r="G353">
        <f>VLOOKUP(C353,away!$B$2:$E$405,4,FALSE)</f>
        <v>1.1113999999999999</v>
      </c>
      <c r="H353">
        <f>VLOOKUP(A353,away!$A$2:$E$405,3,FALSE)</f>
        <v>1.0562</v>
      </c>
      <c r="I353">
        <f>VLOOKUP(C353,away!$B$2:$E$405,3,FALSE)</f>
        <v>0.65859999999999996</v>
      </c>
      <c r="J353">
        <f>VLOOKUP(B353,home!$B$2:$E$405,4,FALSE)</f>
        <v>0.47789999999999999</v>
      </c>
      <c r="K353" s="3">
        <f t="shared" si="560"/>
        <v>1.4361879117959999</v>
      </c>
      <c r="L353" s="3">
        <f t="shared" si="561"/>
        <v>0.33243360562800001</v>
      </c>
      <c r="M353" s="5">
        <f t="shared" si="562"/>
        <v>0.17056795179159404</v>
      </c>
      <c r="N353" s="5">
        <f t="shared" si="563"/>
        <v>0.24496763050289022</v>
      </c>
      <c r="O353" s="5">
        <f t="shared" si="564"/>
        <v>5.6702519218662498E-2</v>
      </c>
      <c r="P353" s="5">
        <f t="shared" si="565"/>
        <v>8.1435472670223441E-2</v>
      </c>
      <c r="Q353" s="5">
        <f t="shared" si="566"/>
        <v>0.17590977485478004</v>
      </c>
      <c r="R353" s="5">
        <f t="shared" si="567"/>
        <v>9.4249114560254702E-3</v>
      </c>
      <c r="S353" s="5">
        <f t="shared" si="568"/>
        <v>9.7200795040407132E-3</v>
      </c>
      <c r="T353" s="5">
        <f t="shared" si="569"/>
        <v>5.8478320720184232E-2</v>
      </c>
      <c r="U353" s="5">
        <f t="shared" si="570"/>
        <v>1.3535943902891416E-2</v>
      </c>
      <c r="V353" s="5">
        <f t="shared" si="571"/>
        <v>5.1563631352354055E-4</v>
      </c>
      <c r="W353" s="5">
        <f t="shared" si="572"/>
        <v>8.421316407106369E-2</v>
      </c>
      <c r="X353" s="5">
        <f t="shared" si="573"/>
        <v>2.7995285773486051E-2</v>
      </c>
      <c r="Y353" s="5">
        <f t="shared" si="574"/>
        <v>4.6532868951331104E-3</v>
      </c>
      <c r="Z353" s="5">
        <f t="shared" si="575"/>
        <v>1.0443857660170637E-3</v>
      </c>
      <c r="AA353" s="5">
        <f t="shared" si="576"/>
        <v>1.4999342124055125E-3</v>
      </c>
      <c r="AB353" s="5">
        <f t="shared" si="577"/>
        <v>1.0770936921730258E-3</v>
      </c>
      <c r="AC353" s="5">
        <f t="shared" si="578"/>
        <v>1.5386494970427981E-5</v>
      </c>
      <c r="AD353" s="5">
        <f t="shared" si="579"/>
        <v>3.0236482063238722E-2</v>
      </c>
      <c r="AE353" s="5">
        <f t="shared" si="580"/>
        <v>1.0051622753788798E-2</v>
      </c>
      <c r="AF353" s="5">
        <f t="shared" si="581"/>
        <v>1.6707485972272285E-3</v>
      </c>
      <c r="AG353" s="5">
        <f t="shared" si="582"/>
        <v>1.8513766009139028E-4</v>
      </c>
      <c r="AH353" s="5">
        <f t="shared" si="583"/>
        <v>8.6797231465903277E-5</v>
      </c>
      <c r="AI353" s="5">
        <f t="shared" si="584"/>
        <v>1.246571346086897E-4</v>
      </c>
      <c r="AJ353" s="5">
        <f t="shared" si="585"/>
        <v>8.9515534922063485E-5</v>
      </c>
      <c r="AK353" s="5">
        <f t="shared" si="586"/>
        <v>4.2853709724340087E-5</v>
      </c>
      <c r="AL353" s="5">
        <f t="shared" si="587"/>
        <v>2.9384335744050837E-7</v>
      </c>
      <c r="AM353" s="5">
        <f t="shared" si="588"/>
        <v>8.6850540068920089E-3</v>
      </c>
      <c r="AN353" s="5">
        <f t="shared" si="589"/>
        <v>2.8872038185850197E-3</v>
      </c>
      <c r="AO353" s="5">
        <f t="shared" si="590"/>
        <v>4.7990178779757405E-4</v>
      </c>
      <c r="AP353" s="5">
        <f t="shared" si="591"/>
        <v>5.3178493888290309E-5</v>
      </c>
      <c r="AQ353" s="5">
        <f t="shared" si="592"/>
        <v>4.419579616287725E-6</v>
      </c>
      <c r="AR353" s="5">
        <f t="shared" si="593"/>
        <v>5.7708633229476662E-6</v>
      </c>
      <c r="AS353" s="5">
        <f t="shared" si="594"/>
        <v>8.2880441450443342E-6</v>
      </c>
      <c r="AT353" s="5">
        <f t="shared" si="595"/>
        <v>5.9515944067721444E-6</v>
      </c>
      <c r="AU353" s="5">
        <f t="shared" si="596"/>
        <v>2.8492026476396134E-6</v>
      </c>
      <c r="AV353" s="5">
        <f t="shared" si="597"/>
        <v>1.0229976001992926E-6</v>
      </c>
      <c r="AW353" s="5">
        <f t="shared" si="598"/>
        <v>3.8969924454068772E-9</v>
      </c>
      <c r="AX353" s="5">
        <f t="shared" si="599"/>
        <v>2.0788949296656166E-3</v>
      </c>
      <c r="AY353" s="5">
        <f t="shared" si="600"/>
        <v>6.910945371905085E-4</v>
      </c>
      <c r="AZ353" s="5">
        <f t="shared" si="601"/>
        <v>1.1487152441402734E-4</v>
      </c>
      <c r="BA353" s="5">
        <f t="shared" si="602"/>
        <v>1.2729051681646651E-5</v>
      </c>
      <c r="BB353" s="5">
        <f t="shared" si="603"/>
        <v>1.0578911366887378E-6</v>
      </c>
      <c r="BC353" s="5">
        <f t="shared" si="604"/>
        <v>7.033571298626812E-8</v>
      </c>
      <c r="BD353" s="5">
        <f t="shared" si="605"/>
        <v>3.1973815033897913E-7</v>
      </c>
      <c r="BE353" s="5">
        <f t="shared" si="606"/>
        <v>4.5920406645685391E-7</v>
      </c>
      <c r="BF353" s="5">
        <f t="shared" si="607"/>
        <v>3.2975166464645036E-7</v>
      </c>
      <c r="BG353" s="5">
        <f t="shared" si="608"/>
        <v>1.578617848866135E-7</v>
      </c>
      <c r="BH353" s="5">
        <f t="shared" si="609"/>
        <v>5.6679796797173693E-8</v>
      </c>
      <c r="BI353" s="5">
        <f t="shared" si="610"/>
        <v>1.6280567800630904E-8</v>
      </c>
      <c r="BJ353" s="8">
        <f t="shared" si="611"/>
        <v>0.6533699298484642</v>
      </c>
      <c r="BK353" s="8">
        <f t="shared" si="612"/>
        <v>0.26294591515490001</v>
      </c>
      <c r="BL353" s="8">
        <f t="shared" si="613"/>
        <v>8.2609448311032438E-2</v>
      </c>
      <c r="BM353" s="8">
        <f t="shared" si="614"/>
        <v>0.26027032794603994</v>
      </c>
      <c r="BN353" s="8">
        <f t="shared" si="615"/>
        <v>0.73900826049417567</v>
      </c>
    </row>
    <row r="354" spans="1:66" x14ac:dyDescent="0.25">
      <c r="A354" t="s">
        <v>80</v>
      </c>
      <c r="B354" t="s">
        <v>81</v>
      </c>
      <c r="C354" t="s">
        <v>410</v>
      </c>
      <c r="D354" s="16"/>
      <c r="E354">
        <f>VLOOKUP(A354,home!$A$2:$E$405,3,FALSE)</f>
        <v>1.2518</v>
      </c>
      <c r="F354">
        <f>VLOOKUP(B354,home!$B$2:$E$405,3,FALSE)</f>
        <v>1.042</v>
      </c>
      <c r="G354">
        <f>VLOOKUP(C354,away!$B$2:$E$405,4,FALSE)</f>
        <v>0.97250000000000003</v>
      </c>
      <c r="H354">
        <f>VLOOKUP(A354,away!$A$2:$E$405,3,FALSE)</f>
        <v>1.0562</v>
      </c>
      <c r="I354">
        <f>VLOOKUP(C354,away!$B$2:$E$405,3,FALSE)</f>
        <v>1.0290999999999999</v>
      </c>
      <c r="J354">
        <f>VLOOKUP(B354,home!$B$2:$E$405,4,FALSE)</f>
        <v>1.0290999999999999</v>
      </c>
      <c r="K354" s="3">
        <f t="shared" si="560"/>
        <v>1.268505271</v>
      </c>
      <c r="L354" s="3">
        <f t="shared" si="561"/>
        <v>1.1185652407219997</v>
      </c>
      <c r="M354" s="5">
        <f t="shared" si="562"/>
        <v>9.1898505525023447E-2</v>
      </c>
      <c r="N354" s="5">
        <f t="shared" si="563"/>
        <v>0.11657373865551487</v>
      </c>
      <c r="O354" s="5">
        <f t="shared" si="564"/>
        <v>0.10279447395458988</v>
      </c>
      <c r="P354" s="5">
        <f t="shared" si="565"/>
        <v>0.13039533204106948</v>
      </c>
      <c r="Q354" s="5">
        <f t="shared" si="566"/>
        <v>7.3937200972348557E-2</v>
      </c>
      <c r="R354" s="5">
        <f t="shared" si="567"/>
        <v>5.7491162751953609E-2</v>
      </c>
      <c r="S354" s="5">
        <f t="shared" si="568"/>
        <v>4.6254676615690354E-2</v>
      </c>
      <c r="T354" s="5">
        <f t="shared" si="569"/>
        <v>8.2703583003945938E-2</v>
      </c>
      <c r="U354" s="5">
        <f t="shared" si="570"/>
        <v>7.2927842986772018E-2</v>
      </c>
      <c r="V354" s="5">
        <f t="shared" si="571"/>
        <v>7.2923370809972491E-3</v>
      </c>
      <c r="W354" s="5">
        <f t="shared" si="572"/>
        <v>3.1263243052136812E-2</v>
      </c>
      <c r="X354" s="5">
        <f t="shared" si="573"/>
        <v>3.4969976990363798E-2</v>
      </c>
      <c r="Y354" s="5">
        <f t="shared" si="574"/>
        <v>1.9558100365134546E-2</v>
      </c>
      <c r="Z354" s="5">
        <f t="shared" si="575"/>
        <v>2.1435872101008877E-2</v>
      </c>
      <c r="AA354" s="5">
        <f t="shared" si="576"/>
        <v>2.7191516748611606E-2</v>
      </c>
      <c r="AB354" s="5">
        <f t="shared" si="577"/>
        <v>1.7246291161049306E-2</v>
      </c>
      <c r="AC354" s="5">
        <f t="shared" si="578"/>
        <v>6.4669625855145096E-4</v>
      </c>
      <c r="AD354" s="5">
        <f t="shared" si="579"/>
        <v>9.9143971500474208E-3</v>
      </c>
      <c r="AE354" s="5">
        <f t="shared" si="580"/>
        <v>1.10899000347563E-2</v>
      </c>
      <c r="AF354" s="5">
        <f t="shared" si="581"/>
        <v>6.2023883509800502E-3</v>
      </c>
      <c r="AG354" s="5">
        <f t="shared" si="582"/>
        <v>2.3125920062884416E-3</v>
      </c>
      <c r="AH354" s="5">
        <f t="shared" si="583"/>
        <v>5.9943553591877497E-3</v>
      </c>
      <c r="AI354" s="5">
        <f t="shared" si="584"/>
        <v>7.6038713693767582E-3</v>
      </c>
      <c r="AJ354" s="5">
        <f t="shared" si="585"/>
        <v>4.8227754560302045E-3</v>
      </c>
      <c r="AK354" s="5">
        <f t="shared" si="586"/>
        <v>2.0392386956079138E-3</v>
      </c>
      <c r="AL354" s="5">
        <f t="shared" si="587"/>
        <v>3.6704045569303478E-5</v>
      </c>
      <c r="AM354" s="5">
        <f t="shared" si="588"/>
        <v>2.515293008724506E-3</v>
      </c>
      <c r="AN354" s="5">
        <f t="shared" si="589"/>
        <v>2.8135193297902901E-3</v>
      </c>
      <c r="AO354" s="5">
        <f t="shared" si="590"/>
        <v>1.5735524632014383E-3</v>
      </c>
      <c r="AP354" s="5">
        <f t="shared" si="591"/>
        <v>5.8670702992987065E-4</v>
      </c>
      <c r="AQ354" s="5">
        <f t="shared" si="592"/>
        <v>1.6406752254169885E-4</v>
      </c>
      <c r="AR354" s="5">
        <f t="shared" si="593"/>
        <v>1.34101550906461E-3</v>
      </c>
      <c r="AS354" s="5">
        <f t="shared" si="594"/>
        <v>1.701085241741206E-3</v>
      </c>
      <c r="AT354" s="5">
        <f t="shared" si="595"/>
        <v>1.0789177977845149E-3</v>
      </c>
      <c r="AU354" s="5">
        <f t="shared" si="596"/>
        <v>4.5620430448845624E-4</v>
      </c>
      <c r="AV354" s="5">
        <f t="shared" si="597"/>
        <v>1.4467439122412394E-4</v>
      </c>
      <c r="AW354" s="5">
        <f t="shared" si="598"/>
        <v>1.4466551931143018E-6</v>
      </c>
      <c r="AX354" s="5">
        <f t="shared" si="599"/>
        <v>5.3177707327941356E-4</v>
      </c>
      <c r="AY354" s="5">
        <f t="shared" si="600"/>
        <v>5.9482734998322765E-4</v>
      </c>
      <c r="AZ354" s="5">
        <f t="shared" si="601"/>
        <v>3.3267659896100927E-4</v>
      </c>
      <c r="BA354" s="5">
        <f t="shared" si="602"/>
        <v>1.2404015999979915E-4</v>
      </c>
      <c r="BB354" s="5">
        <f t="shared" si="603"/>
        <v>3.4686752857342677E-5</v>
      </c>
      <c r="BC354" s="5">
        <f t="shared" si="604"/>
        <v>7.7598792119476004E-6</v>
      </c>
      <c r="BD354" s="5">
        <f t="shared" si="605"/>
        <v>2.5000222261813181E-4</v>
      </c>
      <c r="BE354" s="5">
        <f t="shared" si="606"/>
        <v>3.1712913715281561E-4</v>
      </c>
      <c r="BF354" s="5">
        <f t="shared" si="607"/>
        <v>2.0113999103301433E-4</v>
      </c>
      <c r="BG354" s="5">
        <f t="shared" si="608"/>
        <v>8.5049046278090442E-5</v>
      </c>
      <c r="BH354" s="5">
        <f t="shared" si="609"/>
        <v>2.6971290874320171E-5</v>
      </c>
      <c r="BI354" s="5">
        <f t="shared" si="610"/>
        <v>6.8426449279498665E-6</v>
      </c>
      <c r="BJ354" s="8">
        <f t="shared" si="611"/>
        <v>0.39780402774999718</v>
      </c>
      <c r="BK354" s="8">
        <f t="shared" si="612"/>
        <v>0.27711907891688453</v>
      </c>
      <c r="BL354" s="8">
        <f t="shared" si="613"/>
        <v>0.30372056006036624</v>
      </c>
      <c r="BM354" s="8">
        <f t="shared" si="614"/>
        <v>0.42639574423296694</v>
      </c>
      <c r="BN354" s="8">
        <f t="shared" si="615"/>
        <v>0.57309041390049986</v>
      </c>
    </row>
    <row r="355" spans="1:66" x14ac:dyDescent="0.25">
      <c r="A355" s="10" t="s">
        <v>80</v>
      </c>
      <c r="B355" s="10" t="s">
        <v>93</v>
      </c>
      <c r="C355" s="10" t="s">
        <v>83</v>
      </c>
      <c r="D355" s="16"/>
      <c r="E355">
        <f>VLOOKUP(A355,home!$A$2:$E$405,3,FALSE)</f>
        <v>1.2518</v>
      </c>
      <c r="F355">
        <f>VLOOKUP(B355,home!$B$2:$E$405,3,FALSE)</f>
        <v>0.72940000000000005</v>
      </c>
      <c r="G355">
        <f>VLOOKUP(C355,away!$B$2:$E$405,4,FALSE)</f>
        <v>0.90300000000000002</v>
      </c>
      <c r="H355">
        <f>VLOOKUP(A355,away!$A$2:$E$405,3,FALSE)</f>
        <v>1.0562</v>
      </c>
      <c r="I355">
        <f>VLOOKUP(C355,away!$B$2:$E$405,3,FALSE)</f>
        <v>1.1526000000000001</v>
      </c>
      <c r="J355">
        <f>VLOOKUP(B355,home!$B$2:$E$405,4,FALSE)</f>
        <v>0.98799999999999999</v>
      </c>
      <c r="K355" s="3">
        <f t="shared" si="560"/>
        <v>0.82449581676000017</v>
      </c>
      <c r="L355" s="3">
        <f t="shared" si="561"/>
        <v>1.2027676065600001</v>
      </c>
      <c r="M355" s="5">
        <f t="shared" si="562"/>
        <v>0.13169542309796028</v>
      </c>
      <c r="N355" s="5">
        <f t="shared" si="563"/>
        <v>0.10858232543070656</v>
      </c>
      <c r="O355" s="5">
        <f t="shared" si="564"/>
        <v>0.15839898883444029</v>
      </c>
      <c r="P355" s="5">
        <f t="shared" si="565"/>
        <v>0.13059930367300998</v>
      </c>
      <c r="Q355" s="5">
        <f t="shared" si="566"/>
        <v>4.4762836545845272E-2</v>
      </c>
      <c r="R355" s="5">
        <f t="shared" si="567"/>
        <v>9.5258586340961959E-2</v>
      </c>
      <c r="S355" s="5">
        <f t="shared" si="568"/>
        <v>3.2378076850833326E-2</v>
      </c>
      <c r="T355" s="5">
        <f t="shared" si="569"/>
        <v>5.383928977508283E-2</v>
      </c>
      <c r="U355" s="5">
        <f t="shared" si="570"/>
        <v>7.8540305948594416E-2</v>
      </c>
      <c r="V355" s="5">
        <f t="shared" si="571"/>
        <v>3.5676210654342535E-3</v>
      </c>
      <c r="W355" s="5">
        <f t="shared" si="572"/>
        <v>1.2302257159453697E-2</v>
      </c>
      <c r="X355" s="5">
        <f t="shared" si="573"/>
        <v>1.4796756398961752E-2</v>
      </c>
      <c r="Y355" s="5">
        <f t="shared" si="574"/>
        <v>8.8985296394152955E-3</v>
      </c>
      <c r="Z355" s="5">
        <f t="shared" si="575"/>
        <v>3.8191313965869327E-2</v>
      </c>
      <c r="AA355" s="5">
        <f t="shared" si="576"/>
        <v>3.1488578601427029E-2</v>
      </c>
      <c r="AB355" s="5">
        <f t="shared" si="577"/>
        <v>1.2981100666297521E-2</v>
      </c>
      <c r="AC355" s="5">
        <f t="shared" si="578"/>
        <v>2.2112045352190151E-4</v>
      </c>
      <c r="AD355" s="5">
        <f t="shared" si="579"/>
        <v>2.5357898911688328E-3</v>
      </c>
      <c r="AE355" s="5">
        <f t="shared" si="580"/>
        <v>3.049965938140181E-3</v>
      </c>
      <c r="AF355" s="5">
        <f t="shared" si="581"/>
        <v>1.8342001157531952E-3</v>
      </c>
      <c r="AG355" s="5">
        <f t="shared" si="582"/>
        <v>7.3537216105884896E-4</v>
      </c>
      <c r="AH355" s="5">
        <f t="shared" si="583"/>
        <v>1.148381882252753E-2</v>
      </c>
      <c r="AI355" s="5">
        <f t="shared" si="584"/>
        <v>9.4683605796036987E-3</v>
      </c>
      <c r="AJ355" s="5">
        <f t="shared" si="585"/>
        <v>3.9033118447292705E-3</v>
      </c>
      <c r="AK355" s="5">
        <f t="shared" si="586"/>
        <v>1.0727547624963479E-3</v>
      </c>
      <c r="AL355" s="5">
        <f t="shared" si="587"/>
        <v>8.7712014824812232E-6</v>
      </c>
      <c r="AM355" s="5">
        <f t="shared" si="588"/>
        <v>4.181496314901999E-4</v>
      </c>
      <c r="AN355" s="5">
        <f t="shared" si="589"/>
        <v>5.0293683145141385E-4</v>
      </c>
      <c r="AO355" s="5">
        <f t="shared" si="590"/>
        <v>3.0245806450784359E-4</v>
      </c>
      <c r="AP355" s="5">
        <f t="shared" si="591"/>
        <v>1.2126225411095644E-4</v>
      </c>
      <c r="AQ355" s="5">
        <f t="shared" si="592"/>
        <v>3.6462577785776381E-5</v>
      </c>
      <c r="AR355" s="5">
        <f t="shared" si="593"/>
        <v>2.7624730558680256E-3</v>
      </c>
      <c r="AS355" s="5">
        <f t="shared" si="594"/>
        <v>2.2776474784754011E-3</v>
      </c>
      <c r="AT355" s="5">
        <f t="shared" si="595"/>
        <v>9.3895540902846539E-4</v>
      </c>
      <c r="AU355" s="5">
        <f t="shared" si="596"/>
        <v>2.5805493562271496E-4</v>
      </c>
      <c r="AV355" s="5">
        <f t="shared" si="597"/>
        <v>5.3191303728799889E-5</v>
      </c>
      <c r="AW355" s="5">
        <f t="shared" si="598"/>
        <v>2.4161659849527749E-7</v>
      </c>
      <c r="AX355" s="5">
        <f t="shared" si="599"/>
        <v>5.7460436990567561E-5</v>
      </c>
      <c r="AY355" s="5">
        <f t="shared" si="600"/>
        <v>6.9111552271036651E-5</v>
      </c>
      <c r="AZ355" s="5">
        <f t="shared" si="601"/>
        <v>4.1562568155340543E-5</v>
      </c>
      <c r="BA355" s="5">
        <f t="shared" si="602"/>
        <v>1.6663370207561949E-5</v>
      </c>
      <c r="BB355" s="5">
        <f t="shared" si="603"/>
        <v>5.0105404754431212E-6</v>
      </c>
      <c r="BC355" s="5">
        <f t="shared" si="604"/>
        <v>1.2053031550441465E-6</v>
      </c>
      <c r="BD355" s="5">
        <f t="shared" si="605"/>
        <v>5.5376885093214577E-4</v>
      </c>
      <c r="BE355" s="5">
        <f t="shared" si="606"/>
        <v>4.5658010104554628E-4</v>
      </c>
      <c r="BF355" s="5">
        <f t="shared" si="607"/>
        <v>1.8822419166395556E-4</v>
      </c>
      <c r="BG355" s="5">
        <f t="shared" si="608"/>
        <v>5.1730019546654633E-5</v>
      </c>
      <c r="BH355" s="5">
        <f t="shared" si="609"/>
        <v>1.0662796179282441E-5</v>
      </c>
      <c r="BI355" s="5">
        <f t="shared" si="610"/>
        <v>1.7582861689565776E-6</v>
      </c>
      <c r="BJ355" s="8">
        <f t="shared" si="611"/>
        <v>0.25290960618618774</v>
      </c>
      <c r="BK355" s="8">
        <f t="shared" si="612"/>
        <v>0.29853942789451321</v>
      </c>
      <c r="BL355" s="8">
        <f t="shared" si="613"/>
        <v>0.41014885282933794</v>
      </c>
      <c r="BM355" s="8">
        <f t="shared" si="614"/>
        <v>0.33042286701731133</v>
      </c>
      <c r="BN355" s="8">
        <f t="shared" si="615"/>
        <v>0.66929746392292433</v>
      </c>
    </row>
    <row r="356" spans="1:66" x14ac:dyDescent="0.25">
      <c r="A356" t="s">
        <v>80</v>
      </c>
      <c r="B356" t="s">
        <v>71</v>
      </c>
      <c r="C356" t="s">
        <v>258</v>
      </c>
      <c r="D356" s="16"/>
      <c r="E356">
        <f>VLOOKUP(A356,home!$A$2:$E$405,3,FALSE)</f>
        <v>1.2518</v>
      </c>
      <c r="F356">
        <f>VLOOKUP(B356,home!$B$2:$E$405,3,FALSE)</f>
        <v>0.5837</v>
      </c>
      <c r="G356">
        <f>VLOOKUP(C356,away!$B$2:$E$405,4,FALSE)</f>
        <v>1.4008</v>
      </c>
      <c r="H356">
        <f>VLOOKUP(A356,away!$A$2:$E$405,3,FALSE)</f>
        <v>1.0562</v>
      </c>
      <c r="I356">
        <f>VLOOKUP(C356,away!$B$2:$E$405,3,FALSE)</f>
        <v>0.31369999999999998</v>
      </c>
      <c r="J356">
        <f>VLOOKUP(B356,home!$B$2:$E$405,4,FALSE)</f>
        <v>1.5294000000000001</v>
      </c>
      <c r="K356" s="3">
        <f t="shared" si="560"/>
        <v>1.0235304645280001</v>
      </c>
      <c r="L356" s="3">
        <f t="shared" si="561"/>
        <v>0.50673601023600001</v>
      </c>
      <c r="M356" s="5">
        <f t="shared" si="562"/>
        <v>0.21647797371244754</v>
      </c>
      <c r="N356" s="5">
        <f t="shared" si="563"/>
        <v>0.22157180099398158</v>
      </c>
      <c r="O356" s="5">
        <f t="shared" si="564"/>
        <v>0.10969718470301934</v>
      </c>
      <c r="P356" s="5">
        <f t="shared" si="565"/>
        <v>0.11227841041649519</v>
      </c>
      <c r="Q356" s="5">
        <f t="shared" si="566"/>
        <v>0.1133927441988378</v>
      </c>
      <c r="R356" s="5">
        <f t="shared" si="567"/>
        <v>2.7793756855264796E-2</v>
      </c>
      <c r="S356" s="5">
        <f t="shared" si="568"/>
        <v>1.4558572899430817E-2</v>
      </c>
      <c r="T356" s="5">
        <f t="shared" si="569"/>
        <v>5.7460186785030391E-2</v>
      </c>
      <c r="U356" s="5">
        <f t="shared" si="570"/>
        <v>2.8447756865047462E-2</v>
      </c>
      <c r="V356" s="5">
        <f t="shared" si="571"/>
        <v>8.3899396581055697E-4</v>
      </c>
      <c r="W356" s="5">
        <f t="shared" si="572"/>
        <v>3.8686976047980375E-2</v>
      </c>
      <c r="X356" s="5">
        <f t="shared" si="573"/>
        <v>1.9604083890649271E-2</v>
      </c>
      <c r="Y356" s="5">
        <f t="shared" si="574"/>
        <v>4.9670476275397255E-3</v>
      </c>
      <c r="Z356" s="5">
        <f t="shared" si="575"/>
        <v>4.6946991527687873E-3</v>
      </c>
      <c r="AA356" s="5">
        <f t="shared" si="576"/>
        <v>4.8051676046526447E-3</v>
      </c>
      <c r="AB356" s="5">
        <f t="shared" si="577"/>
        <v>2.4591177152625101E-3</v>
      </c>
      <c r="AC356" s="5">
        <f t="shared" si="578"/>
        <v>2.7197024717676874E-5</v>
      </c>
      <c r="AD356" s="5">
        <f t="shared" si="579"/>
        <v>9.8993246413932416E-3</v>
      </c>
      <c r="AE356" s="5">
        <f t="shared" si="580"/>
        <v>5.0163442728105327E-3</v>
      </c>
      <c r="AF356" s="5">
        <f t="shared" si="581"/>
        <v>1.2709811413871091E-3</v>
      </c>
      <c r="AG356" s="5">
        <f t="shared" si="582"/>
        <v>2.146839708905671E-4</v>
      </c>
      <c r="AH356" s="5">
        <f t="shared" si="583"/>
        <v>5.9474327948309596E-4</v>
      </c>
      <c r="AI356" s="5">
        <f t="shared" si="584"/>
        <v>6.0873786512423932E-4</v>
      </c>
      <c r="AJ356" s="5">
        <f t="shared" si="585"/>
        <v>3.1153087493319796E-4</v>
      </c>
      <c r="AK356" s="5">
        <f t="shared" si="586"/>
        <v>1.0628711371173013E-4</v>
      </c>
      <c r="AL356" s="5">
        <f t="shared" si="587"/>
        <v>5.6424007505079586E-7</v>
      </c>
      <c r="AM356" s="5">
        <f t="shared" si="588"/>
        <v>2.0264520697437409E-3</v>
      </c>
      <c r="AN356" s="5">
        <f t="shared" si="589"/>
        <v>1.0268762367564275E-3</v>
      </c>
      <c r="AO356" s="5">
        <f t="shared" si="590"/>
        <v>2.6017758361005514E-4</v>
      </c>
      <c r="AP356" s="5">
        <f t="shared" si="591"/>
        <v>4.3947116890467565E-5</v>
      </c>
      <c r="AQ356" s="5">
        <f t="shared" si="592"/>
        <v>5.5673966686126636E-6</v>
      </c>
      <c r="AR356" s="5">
        <f t="shared" si="593"/>
        <v>6.0275567311987678E-5</v>
      </c>
      <c r="AS356" s="5">
        <f t="shared" si="594"/>
        <v>6.1693879410527479E-5</v>
      </c>
      <c r="AT356" s="5">
        <f t="shared" si="595"/>
        <v>3.1572782525795812E-5</v>
      </c>
      <c r="AU356" s="5">
        <f t="shared" si="596"/>
        <v>1.0771901588356436E-5</v>
      </c>
      <c r="AV356" s="5">
        <f t="shared" si="597"/>
        <v>2.756342359145091E-6</v>
      </c>
      <c r="AW356" s="5">
        <f t="shared" si="598"/>
        <v>8.1291281347813523E-9</v>
      </c>
      <c r="AX356" s="5">
        <f t="shared" si="599"/>
        <v>3.4568923804808969E-4</v>
      </c>
      <c r="AY356" s="5">
        <f t="shared" si="600"/>
        <v>1.751731852700118E-4</v>
      </c>
      <c r="AZ356" s="5">
        <f t="shared" si="601"/>
        <v>4.4383280502028714E-5</v>
      </c>
      <c r="BA356" s="5">
        <f t="shared" si="602"/>
        <v>7.4968688275944306E-6</v>
      </c>
      <c r="BB356" s="5">
        <f t="shared" si="603"/>
        <v>9.4973334973945981E-7</v>
      </c>
      <c r="BC356" s="5">
        <f t="shared" si="604"/>
        <v>9.6252817687009107E-8</v>
      </c>
      <c r="BD356" s="5">
        <f t="shared" si="605"/>
        <v>5.0906334157313517E-6</v>
      </c>
      <c r="BE356" s="5">
        <f t="shared" si="606"/>
        <v>5.2104183847452695E-6</v>
      </c>
      <c r="BF356" s="5">
        <f t="shared" si="607"/>
        <v>2.6665109748617794E-6</v>
      </c>
      <c r="BG356" s="5">
        <f t="shared" si="608"/>
        <v>9.0975173892309577E-7</v>
      </c>
      <c r="BH356" s="5">
        <f t="shared" si="609"/>
        <v>2.3278965498627801E-7</v>
      </c>
      <c r="BI356" s="5">
        <f t="shared" si="610"/>
        <v>4.7653460741083609E-8</v>
      </c>
      <c r="BJ356" s="8">
        <f t="shared" si="611"/>
        <v>0.47602098253298514</v>
      </c>
      <c r="BK356" s="8">
        <f t="shared" si="612"/>
        <v>0.34435688544424675</v>
      </c>
      <c r="BL356" s="8">
        <f t="shared" si="613"/>
        <v>0.17500551110732476</v>
      </c>
      <c r="BM356" s="8">
        <f t="shared" si="614"/>
        <v>0.19869104230113729</v>
      </c>
      <c r="BN356" s="8">
        <f t="shared" si="615"/>
        <v>0.80121187088004631</v>
      </c>
    </row>
    <row r="357" spans="1:66" s="15" customFormat="1" x14ac:dyDescent="0.25">
      <c r="A357" s="15" t="s">
        <v>154</v>
      </c>
      <c r="B357" s="15" t="s">
        <v>498</v>
      </c>
      <c r="C357" s="15" t="s">
        <v>497</v>
      </c>
      <c r="D357" s="23"/>
      <c r="E357" s="15">
        <f>VLOOKUP(A357,home!$A$2:$E$405,3,FALSE)</f>
        <v>1.3447</v>
      </c>
      <c r="F357" s="15" t="e">
        <f>VLOOKUP(B357,home!$B$2:$E$405,3,FALSE)</f>
        <v>#N/A</v>
      </c>
      <c r="G357" s="15" t="e">
        <f>VLOOKUP(C357,away!$B$2:$E$405,4,FALSE)</f>
        <v>#N/A</v>
      </c>
      <c r="H357" s="15">
        <f>VLOOKUP(A357,away!$A$2:$E$405,3,FALSE)</f>
        <v>1.05</v>
      </c>
      <c r="I357" s="15" t="e">
        <f>VLOOKUP(C357,away!$B$2:$E$405,3,FALSE)</f>
        <v>#N/A</v>
      </c>
      <c r="J357" s="15" t="e">
        <f>VLOOKUP(B357,home!$B$2:$E$405,4,FALSE)</f>
        <v>#N/A</v>
      </c>
      <c r="K357" s="20" t="e">
        <f t="shared" si="560"/>
        <v>#N/A</v>
      </c>
      <c r="L357" s="20" t="e">
        <f t="shared" si="561"/>
        <v>#N/A</v>
      </c>
      <c r="M357" s="21" t="e">
        <f t="shared" si="562"/>
        <v>#N/A</v>
      </c>
      <c r="N357" s="21" t="e">
        <f t="shared" si="563"/>
        <v>#N/A</v>
      </c>
      <c r="O357" s="21" t="e">
        <f t="shared" si="564"/>
        <v>#N/A</v>
      </c>
      <c r="P357" s="21" t="e">
        <f t="shared" si="565"/>
        <v>#N/A</v>
      </c>
      <c r="Q357" s="21" t="e">
        <f t="shared" si="566"/>
        <v>#N/A</v>
      </c>
      <c r="R357" s="21" t="e">
        <f t="shared" si="567"/>
        <v>#N/A</v>
      </c>
      <c r="S357" s="21" t="e">
        <f t="shared" si="568"/>
        <v>#N/A</v>
      </c>
      <c r="T357" s="21" t="e">
        <f t="shared" si="569"/>
        <v>#N/A</v>
      </c>
      <c r="U357" s="21" t="e">
        <f t="shared" si="570"/>
        <v>#N/A</v>
      </c>
      <c r="V357" s="21" t="e">
        <f t="shared" si="571"/>
        <v>#N/A</v>
      </c>
      <c r="W357" s="21" t="e">
        <f t="shared" si="572"/>
        <v>#N/A</v>
      </c>
      <c r="X357" s="21" t="e">
        <f t="shared" si="573"/>
        <v>#N/A</v>
      </c>
      <c r="Y357" s="21" t="e">
        <f t="shared" si="574"/>
        <v>#N/A</v>
      </c>
      <c r="Z357" s="21" t="e">
        <f t="shared" si="575"/>
        <v>#N/A</v>
      </c>
      <c r="AA357" s="21" t="e">
        <f t="shared" si="576"/>
        <v>#N/A</v>
      </c>
      <c r="AB357" s="21" t="e">
        <f t="shared" si="577"/>
        <v>#N/A</v>
      </c>
      <c r="AC357" s="21" t="e">
        <f t="shared" si="578"/>
        <v>#N/A</v>
      </c>
      <c r="AD357" s="21" t="e">
        <f t="shared" si="579"/>
        <v>#N/A</v>
      </c>
      <c r="AE357" s="21" t="e">
        <f t="shared" si="580"/>
        <v>#N/A</v>
      </c>
      <c r="AF357" s="21" t="e">
        <f t="shared" si="581"/>
        <v>#N/A</v>
      </c>
      <c r="AG357" s="21" t="e">
        <f t="shared" si="582"/>
        <v>#N/A</v>
      </c>
      <c r="AH357" s="21" t="e">
        <f t="shared" si="583"/>
        <v>#N/A</v>
      </c>
      <c r="AI357" s="21" t="e">
        <f t="shared" si="584"/>
        <v>#N/A</v>
      </c>
      <c r="AJ357" s="21" t="e">
        <f t="shared" si="585"/>
        <v>#N/A</v>
      </c>
      <c r="AK357" s="21" t="e">
        <f t="shared" si="586"/>
        <v>#N/A</v>
      </c>
      <c r="AL357" s="21" t="e">
        <f t="shared" si="587"/>
        <v>#N/A</v>
      </c>
      <c r="AM357" s="21" t="e">
        <f t="shared" si="588"/>
        <v>#N/A</v>
      </c>
      <c r="AN357" s="21" t="e">
        <f t="shared" si="589"/>
        <v>#N/A</v>
      </c>
      <c r="AO357" s="21" t="e">
        <f t="shared" si="590"/>
        <v>#N/A</v>
      </c>
      <c r="AP357" s="21" t="e">
        <f t="shared" si="591"/>
        <v>#N/A</v>
      </c>
      <c r="AQ357" s="21" t="e">
        <f t="shared" si="592"/>
        <v>#N/A</v>
      </c>
      <c r="AR357" s="21" t="e">
        <f t="shared" si="593"/>
        <v>#N/A</v>
      </c>
      <c r="AS357" s="21" t="e">
        <f t="shared" si="594"/>
        <v>#N/A</v>
      </c>
      <c r="AT357" s="21" t="e">
        <f t="shared" si="595"/>
        <v>#N/A</v>
      </c>
      <c r="AU357" s="21" t="e">
        <f t="shared" si="596"/>
        <v>#N/A</v>
      </c>
      <c r="AV357" s="21" t="e">
        <f t="shared" si="597"/>
        <v>#N/A</v>
      </c>
      <c r="AW357" s="21" t="e">
        <f t="shared" si="598"/>
        <v>#N/A</v>
      </c>
      <c r="AX357" s="21" t="e">
        <f t="shared" si="599"/>
        <v>#N/A</v>
      </c>
      <c r="AY357" s="21" t="e">
        <f t="shared" si="600"/>
        <v>#N/A</v>
      </c>
      <c r="AZ357" s="21" t="e">
        <f t="shared" si="601"/>
        <v>#N/A</v>
      </c>
      <c r="BA357" s="21" t="e">
        <f t="shared" si="602"/>
        <v>#N/A</v>
      </c>
      <c r="BB357" s="21" t="e">
        <f t="shared" si="603"/>
        <v>#N/A</v>
      </c>
      <c r="BC357" s="21" t="e">
        <f t="shared" si="604"/>
        <v>#N/A</v>
      </c>
      <c r="BD357" s="21" t="e">
        <f t="shared" si="605"/>
        <v>#N/A</v>
      </c>
      <c r="BE357" s="21" t="e">
        <f t="shared" si="606"/>
        <v>#N/A</v>
      </c>
      <c r="BF357" s="21" t="e">
        <f t="shared" si="607"/>
        <v>#N/A</v>
      </c>
      <c r="BG357" s="21" t="e">
        <f t="shared" si="608"/>
        <v>#N/A</v>
      </c>
      <c r="BH357" s="21" t="e">
        <f t="shared" si="609"/>
        <v>#N/A</v>
      </c>
      <c r="BI357" s="21" t="e">
        <f t="shared" si="610"/>
        <v>#N/A</v>
      </c>
      <c r="BJ357" s="22" t="e">
        <f t="shared" si="611"/>
        <v>#N/A</v>
      </c>
      <c r="BK357" s="22" t="e">
        <f t="shared" si="612"/>
        <v>#N/A</v>
      </c>
      <c r="BL357" s="22" t="e">
        <f t="shared" si="613"/>
        <v>#N/A</v>
      </c>
      <c r="BM357" s="22" t="e">
        <f t="shared" si="614"/>
        <v>#N/A</v>
      </c>
      <c r="BN357" s="22" t="e">
        <f t="shared" si="615"/>
        <v>#N/A</v>
      </c>
    </row>
    <row r="358" spans="1:66" x14ac:dyDescent="0.25">
      <c r="A358" t="s">
        <v>10</v>
      </c>
      <c r="B358" t="s">
        <v>243</v>
      </c>
      <c r="C358" t="s">
        <v>43</v>
      </c>
      <c r="D358" s="16"/>
      <c r="E358">
        <f>VLOOKUP(A358,home!$A$2:$E$405,3,FALSE)</f>
        <v>1.5425</v>
      </c>
      <c r="F358">
        <f>VLOOKUP(B358,home!$B$2:$E$405,3,FALSE)</f>
        <v>0.99150000000000005</v>
      </c>
      <c r="G358">
        <f>VLOOKUP(C358,away!$B$2:$E$405,4,FALSE)</f>
        <v>0.76270000000000004</v>
      </c>
      <c r="H358">
        <f>VLOOKUP(A358,away!$A$2:$E$405,3,FALSE)</f>
        <v>1.4443999999999999</v>
      </c>
      <c r="I358">
        <f>VLOOKUP(C358,away!$B$2:$E$405,3,FALSE)</f>
        <v>0.65159999999999996</v>
      </c>
      <c r="J358">
        <f>VLOOKUP(B358,home!$B$2:$E$405,4,FALSE)</f>
        <v>0.8145</v>
      </c>
      <c r="K358" s="3">
        <f t="shared" ref="K358:K421" si="616">E358*F358*G358</f>
        <v>1.1664647996250002</v>
      </c>
      <c r="L358" s="3">
        <f t="shared" ref="L358:L421" si="617">H358*I358*J358</f>
        <v>0.76658381207999993</v>
      </c>
      <c r="M358" s="5">
        <f t="shared" ref="M358:M421" si="618">_xlfn.POISSON.DIST(0,K358,FALSE) * _xlfn.POISSON.DIST(0,L358,FALSE)</f>
        <v>0.14470637180795035</v>
      </c>
      <c r="N358" s="5">
        <f t="shared" ref="N358:N421" si="619">_xlfn.POISSON.DIST(1,K358,FALSE) * _xlfn.POISSON.DIST(0,L358,FALSE)</f>
        <v>0.16879488899542155</v>
      </c>
      <c r="O358" s="5">
        <f t="shared" ref="O358:O421" si="620">_xlfn.POISSON.DIST(0,K358,FALSE) * _xlfn.POISSON.DIST(1,L358,FALSE)</f>
        <v>0.1109295621328044</v>
      </c>
      <c r="P358" s="5">
        <f t="shared" ref="P358:P421" si="621">_xlfn.POISSON.DIST(1,K358,FALSE) * _xlfn.POISSON.DIST(1,L358,FALSE)</f>
        <v>0.12939542946573068</v>
      </c>
      <c r="Q358" s="5">
        <f t="shared" ref="Q358:Q421" si="622">_xlfn.POISSON.DIST(2,K358,FALSE) * _xlfn.POISSON.DIST(0,L358,FALSE)</f>
        <v>9.8446648184884286E-2</v>
      </c>
      <c r="R358" s="5">
        <f t="shared" ref="R358:R421" si="623">_xlfn.POISSON.DIST(0,K358,FALSE) * _xlfn.POISSON.DIST(2,L358,FALSE)</f>
        <v>4.2518403306065197E-2</v>
      </c>
      <c r="S358" s="5">
        <f t="shared" ref="S358:S421" si="624">_xlfn.POISSON.DIST(2,K358,FALSE) * _xlfn.POISSON.DIST(2,L358,FALSE)</f>
        <v>2.8926122874606199E-2</v>
      </c>
      <c r="T358" s="5">
        <f t="shared" ref="T358:T421" si="625">_xlfn.POISSON.DIST(2,K358,FALSE) * _xlfn.POISSON.DIST(1,L358,FALSE)</f>
        <v>7.5467606852067201E-2</v>
      </c>
      <c r="U358" s="5">
        <f t="shared" ref="U358:U421" si="626">_xlfn.POISSON.DIST(1,K358,FALSE) * _xlfn.POISSON.DIST(2,L358,FALSE)</f>
        <v>4.9596220792784286E-2</v>
      </c>
      <c r="V358" s="5">
        <f t="shared" ref="V358:V421" si="627">_xlfn.POISSON.DIST(3,K358,FALSE) * _xlfn.POISSON.DIST(3,L358,FALSE)</f>
        <v>2.8739486154499227E-3</v>
      </c>
      <c r="W358" s="5">
        <f t="shared" ref="W358:W421" si="628">_xlfn.POISSON.DIST(3,K358,FALSE) * _xlfn.POISSON.DIST(0,L358,FALSE)</f>
        <v>3.827818324957797E-2</v>
      </c>
      <c r="X358" s="5">
        <f t="shared" ref="X358:X421" si="629">_xlfn.POISSON.DIST(3,K358,FALSE) * _xlfn.POISSON.DIST(1,L358,FALSE)</f>
        <v>2.9343435634958278E-2</v>
      </c>
      <c r="Y358" s="5">
        <f t="shared" ref="Y358:Y421" si="630">_xlfn.POISSON.DIST(3,K358,FALSE) * _xlfn.POISSON.DIST(2,L358,FALSE)</f>
        <v>1.1247101374285215E-2</v>
      </c>
      <c r="Z358" s="5">
        <f t="shared" ref="Z358:Z421" si="631">_xlfn.POISSON.DIST(0,K358,FALSE) * _xlfn.POISSON.DIST(3,L358,FALSE)</f>
        <v>1.0864639896639447E-2</v>
      </c>
      <c r="AA358" s="5">
        <f t="shared" ref="AA358:AA421" si="632">_xlfn.POISSON.DIST(1,K358,FALSE) * _xlfn.POISSON.DIST(3,L358,FALSE)</f>
        <v>1.2673220000031316E-2</v>
      </c>
      <c r="AB358" s="5">
        <f t="shared" ref="AB358:AB421" si="633">_xlfn.POISSON.DIST(2,K358,FALSE) * _xlfn.POISSON.DIST(3,L358,FALSE)</f>
        <v>7.3914325139700365E-3</v>
      </c>
      <c r="AC358" s="5">
        <f t="shared" ref="AC358:AC421" si="634">_xlfn.POISSON.DIST(4,K358,FALSE) * _xlfn.POISSON.DIST(4,L358,FALSE)</f>
        <v>1.6061655177671027E-4</v>
      </c>
      <c r="AD358" s="5">
        <f t="shared" ref="AD358:AD421" si="635">_xlfn.POISSON.DIST(4,K358,FALSE) * _xlfn.POISSON.DIST(0,L358,FALSE)</f>
        <v>1.1162538338556998E-2</v>
      </c>
      <c r="AE358" s="5">
        <f t="shared" ref="AE358:AE421" si="636">_xlfn.POISSON.DIST(4,K358,FALSE) * _xlfn.POISSON.DIST(1,L358,FALSE)</f>
        <v>8.5570211920601713E-3</v>
      </c>
      <c r="AF358" s="5">
        <f t="shared" ref="AF358:AF421" si="637">_xlfn.POISSON.DIST(4,K358,FALSE) * _xlfn.POISSON.DIST(2,L358,FALSE)</f>
        <v>3.2798369627294157E-3</v>
      </c>
      <c r="AG358" s="5">
        <f t="shared" ref="AG358:AG421" si="638">_xlfn.POISSON.DIST(4,K358,FALSE) * _xlfn.POISSON.DIST(3,L358,FALSE)</f>
        <v>8.3808997396333498E-4</v>
      </c>
      <c r="AH358" s="5">
        <f t="shared" ref="AH358:AH421" si="639">_xlfn.POISSON.DIST(0,K358,FALSE) * _xlfn.POISSON.DIST(4,L358,FALSE)</f>
        <v>2.0821642672105805E-3</v>
      </c>
      <c r="AI358" s="5">
        <f t="shared" ref="AI358:AI421" si="640">_xlfn.POISSON.DIST(1,K358,FALSE) * _xlfn.POISSON.DIST(4,L358,FALSE)</f>
        <v>2.428771324738125E-3</v>
      </c>
      <c r="AJ358" s="5">
        <f t="shared" ref="AJ358:AJ421" si="641">_xlfn.POISSON.DIST(2,K358,FALSE) * _xlfn.POISSON.DIST(4,L358,FALSE)</f>
        <v>1.4165381283228016E-3</v>
      </c>
      <c r="AK358" s="5">
        <f t="shared" ref="AK358:AK421" si="642">_xlfn.POISSON.DIST(3,K358,FALSE) * _xlfn.POISSON.DIST(4,L358,FALSE)</f>
        <v>5.5078062133840971E-4</v>
      </c>
      <c r="AL358" s="5">
        <f t="shared" ref="AL358:AL421" si="643">_xlfn.POISSON.DIST(5,K358,FALSE) * _xlfn.POISSON.DIST(5,L358,FALSE)</f>
        <v>5.7448880617461103E-6</v>
      </c>
      <c r="AM358" s="5">
        <f t="shared" ref="AM358:AM421" si="644">_xlfn.POISSON.DIST(5,K358,FALSE) * _xlfn.POISSON.DIST(0,L358,FALSE)</f>
        <v>2.6041416092782536E-3</v>
      </c>
      <c r="AN358" s="5">
        <f t="shared" ref="AN358:AN421" si="645">_xlfn.POISSON.DIST(5,K358,FALSE) * _xlfn.POISSON.DIST(1,L358,FALSE)</f>
        <v>1.9962928020366695E-3</v>
      </c>
      <c r="AO358" s="5">
        <f t="shared" ref="AO358:AO421" si="646">_xlfn.POISSON.DIST(5,K358,FALSE) * _xlfn.POISSON.DIST(2,L358,FALSE)</f>
        <v>7.651628731065673E-4</v>
      </c>
      <c r="AP358" s="5">
        <f t="shared" ref="AP358:AP421" si="647">_xlfn.POISSON.DIST(5,K358,FALSE) * _xlfn.POISSON.DIST(3,L358,FALSE)</f>
        <v>1.955204907093726E-4</v>
      </c>
      <c r="AQ358" s="5">
        <f t="shared" ref="AQ358:AQ421" si="648">_xlfn.POISSON.DIST(5,K358,FALSE) * _xlfn.POISSON.DIST(4,L358,FALSE)</f>
        <v>3.7470710776935754E-5</v>
      </c>
      <c r="AR358" s="5">
        <f t="shared" ref="AR358:AR421" si="649">_xlfn.POISSON.DIST(0,K358,FALSE) * _xlfn.POISSON.DIST(5,L358,FALSE)</f>
        <v>3.1923068426700931E-4</v>
      </c>
      <c r="AS358" s="5">
        <f t="shared" ref="AS358:AS421" si="650">_xlfn.POISSON.DIST(1,K358,FALSE) * _xlfn.POISSON.DIST(5,L358,FALSE)</f>
        <v>3.7237135615766876E-4</v>
      </c>
      <c r="AT358" s="5">
        <f t="shared" ref="AT358:AT421" si="651">_xlfn.POISSON.DIST(2,K358,FALSE) * _xlfn.POISSON.DIST(5,L358,FALSE)</f>
        <v>2.1717903967327233E-4</v>
      </c>
      <c r="AU358" s="5">
        <f t="shared" ref="AU358:AU421" si="652">_xlfn.POISSON.DIST(3,K358,FALSE) * _xlfn.POISSON.DIST(5,L358,FALSE)</f>
        <v>8.4443901665077838E-5</v>
      </c>
      <c r="AV358" s="5">
        <f t="shared" ref="AV358:AV421" si="653">_xlfn.POISSON.DIST(4,K358,FALSE) * _xlfn.POISSON.DIST(5,L358,FALSE)</f>
        <v>2.4625209708827051E-5</v>
      </c>
      <c r="AW358" s="5">
        <f t="shared" ref="AW358:AW421" si="654">_xlfn.POISSON.DIST(6,K358,FALSE) * _xlfn.POISSON.DIST(6,L358,FALSE)</f>
        <v>1.4269552441008549E-7</v>
      </c>
      <c r="AX358" s="5">
        <f t="shared" ref="AX358:AX421" si="655">_xlfn.POISSON.DIST(6,K358,FALSE) * _xlfn.POISSON.DIST(0,L358,FALSE)</f>
        <v>5.0627325341031347E-4</v>
      </c>
      <c r="AY358" s="5">
        <f t="shared" ref="AY358:AY421" si="656">_xlfn.POISSON.DIST(6,K358,FALSE) * _xlfn.POISSON.DIST(1,L358,FALSE)</f>
        <v>3.8810088055342195E-4</v>
      </c>
      <c r="AZ358" s="5">
        <f t="shared" ref="AZ358:AZ421" si="657">_xlfn.POISSON.DIST(6,K358,FALSE) * _xlfn.POISSON.DIST(2,L358,FALSE)</f>
        <v>1.4875592624312344E-4</v>
      </c>
      <c r="BA358" s="5">
        <f t="shared" ref="BA358:BA421" si="658">_xlfn.POISSON.DIST(6,K358,FALSE) * _xlfn.POISSON.DIST(3,L358,FALSE)</f>
        <v>3.8011295002981637E-5</v>
      </c>
      <c r="BB358" s="5">
        <f t="shared" ref="BB358:BB421" si="659">_xlfn.POISSON.DIST(6,K358,FALSE) * _xlfn.POISSON.DIST(4,L358,FALSE)</f>
        <v>7.2847108563707763E-6</v>
      </c>
      <c r="BC358" s="5">
        <f t="shared" ref="BC358:BC421" si="660">_xlfn.POISSON.DIST(6,K358,FALSE) * _xlfn.POISSON.DIST(5,L358,FALSE)</f>
        <v>1.1168682836354544E-6</v>
      </c>
      <c r="BD358" s="5">
        <f t="shared" ref="BD358:BD421" si="661">_xlfn.POISSON.DIST(0,K358,FALSE) * _xlfn.POISSON.DIST(6,L358,FALSE)</f>
        <v>4.078617914638513E-5</v>
      </c>
      <c r="BE358" s="5">
        <f t="shared" ref="BE358:BE421" si="662">_xlfn.POISSON.DIST(1,K358,FALSE) * _xlfn.POISSON.DIST(6,L358,FALSE)</f>
        <v>4.7575642285457497E-5</v>
      </c>
      <c r="BF358" s="5">
        <f t="shared" ref="BF358:BF421" si="663">_xlfn.POISSON.DIST(2,K358,FALSE) * _xlfn.POISSON.DIST(6,L358,FALSE)</f>
        <v>2.7747656022768434E-5</v>
      </c>
      <c r="BG358" s="5">
        <f t="shared" ref="BG358:BG421" si="664">_xlfn.POISSON.DIST(3,K358,FALSE) * _xlfn.POISSON.DIST(6,L358,FALSE)</f>
        <v>1.0788888007554001E-5</v>
      </c>
      <c r="BH358" s="5">
        <f t="shared" ref="BH358:BH421" si="665">_xlfn.POISSON.DIST(4,K358,FALSE) * _xlfn.POISSON.DIST(6,L358,FALSE)</f>
        <v>3.1462145219770103E-6</v>
      </c>
      <c r="BI358" s="5">
        <f t="shared" ref="BI358:BI421" si="666">_xlfn.POISSON.DIST(5,K358,FALSE) * _xlfn.POISSON.DIST(6,L358,FALSE)</f>
        <v>7.3398969839103571E-7</v>
      </c>
      <c r="BJ358" s="8">
        <f t="shared" ref="BJ358:BJ421" si="667">SUM(N358,Q358,T358,W358,X358,Y358,AD358,AE358,AF358,AG358,AM358,AN358,AO358,AP358,AQ358,AX358,AY358,AZ358,BA358,BB358,BC358)</f>
        <v>0.45210348217876206</v>
      </c>
      <c r="BK358" s="8">
        <f t="shared" ref="BK358:BK421" si="668">SUM(M358,P358,S358,V358,AC358,AL358,AY358)</f>
        <v>0.30645633508412906</v>
      </c>
      <c r="BL358" s="8">
        <f t="shared" ref="BL358:BL421" si="669">SUM(O358,R358,U358,AA358,AB358,AH358,AI358,AJ358,AK358,AR358,AS358,AT358,AU358,AV358,BD358,BE358,BF358,BG358,BH358,BI358)</f>
        <v>0.23073572184841948</v>
      </c>
      <c r="BM358" s="8">
        <f t="shared" ref="BM358:BM421" si="670">SUM(S358:BI358)</f>
        <v>0.30498091693006452</v>
      </c>
      <c r="BN358" s="8">
        <f t="shared" ref="BN358:BN421" si="671">SUM(M358:R358)</f>
        <v>0.69479130389285648</v>
      </c>
    </row>
    <row r="359" spans="1:66" x14ac:dyDescent="0.25">
      <c r="A359" t="s">
        <v>13</v>
      </c>
      <c r="B359" t="s">
        <v>60</v>
      </c>
      <c r="C359" t="s">
        <v>61</v>
      </c>
      <c r="D359" s="16"/>
      <c r="E359">
        <f>VLOOKUP(A359,home!$A$2:$E$405,3,FALSE)</f>
        <v>1.4837</v>
      </c>
      <c r="F359">
        <f>VLOOKUP(B359,home!$B$2:$E$405,3,FALSE)</f>
        <v>1.0705</v>
      </c>
      <c r="G359">
        <f>VLOOKUP(C359,away!$B$2:$E$405,4,FALSE)</f>
        <v>1.1101000000000001</v>
      </c>
      <c r="H359">
        <f>VLOOKUP(A359,away!$A$2:$E$405,3,FALSE)</f>
        <v>1.2190000000000001</v>
      </c>
      <c r="I359">
        <f>VLOOKUP(C359,away!$B$2:$E$405,3,FALSE)</f>
        <v>1.3028999999999999</v>
      </c>
      <c r="J359">
        <f>VLOOKUP(B359,home!$B$2:$E$405,4,FALSE)</f>
        <v>0.53080000000000005</v>
      </c>
      <c r="K359" s="3">
        <f t="shared" si="616"/>
        <v>1.763172773585</v>
      </c>
      <c r="L359" s="3">
        <f t="shared" si="617"/>
        <v>0.84303519108000013</v>
      </c>
      <c r="M359" s="5">
        <f t="shared" si="618"/>
        <v>7.3813918716423788E-2</v>
      </c>
      <c r="N359" s="5">
        <f t="shared" si="619"/>
        <v>0.13014669179241467</v>
      </c>
      <c r="O359" s="5">
        <f t="shared" si="620"/>
        <v>6.2227731069463929E-2</v>
      </c>
      <c r="P359" s="5">
        <f t="shared" si="621"/>
        <v>0.1097182411836482</v>
      </c>
      <c r="Q359" s="5">
        <f t="shared" si="622"/>
        <v>0.114735551770272</v>
      </c>
      <c r="R359" s="5">
        <f t="shared" si="623"/>
        <v>2.6230083576310185E-2</v>
      </c>
      <c r="S359" s="5">
        <f t="shared" si="624"/>
        <v>4.0771756390149114E-2</v>
      </c>
      <c r="T359" s="5">
        <f t="shared" si="625"/>
        <v>9.6726107810320511E-2</v>
      </c>
      <c r="U359" s="5">
        <f t="shared" si="626"/>
        <v>4.6248169210609189E-2</v>
      </c>
      <c r="V359" s="5">
        <f t="shared" si="627"/>
        <v>6.7337577141200321E-3</v>
      </c>
      <c r="W359" s="5">
        <f t="shared" si="628"/>
        <v>6.7432867014531925E-2</v>
      </c>
      <c r="X359" s="5">
        <f t="shared" si="629"/>
        <v>5.6848279928668165E-2</v>
      </c>
      <c r="Y359" s="5">
        <f t="shared" si="630"/>
        <v>2.3962550266117048E-2</v>
      </c>
      <c r="Z359" s="5">
        <f t="shared" si="631"/>
        <v>7.3709611732663454E-3</v>
      </c>
      <c r="AA359" s="5">
        <f t="shared" si="632"/>
        <v>1.2996278055855369E-2</v>
      </c>
      <c r="AB359" s="5">
        <f t="shared" si="633"/>
        <v>1.1457341813012193E-2</v>
      </c>
      <c r="AC359" s="5">
        <f t="shared" si="634"/>
        <v>6.2557311835423942E-4</v>
      </c>
      <c r="AD359" s="5">
        <f t="shared" si="635"/>
        <v>2.9723948791200199E-2</v>
      </c>
      <c r="AE359" s="5">
        <f t="shared" si="636"/>
        <v>2.5058334848841599E-2</v>
      </c>
      <c r="AF359" s="5">
        <f t="shared" si="637"/>
        <v>1.0562529053719899E-2</v>
      </c>
      <c r="AG359" s="5">
        <f t="shared" si="638"/>
        <v>2.9681945663636035E-3</v>
      </c>
      <c r="AH359" s="5">
        <f t="shared" si="639"/>
        <v>1.5534949152869633E-3</v>
      </c>
      <c r="AI359" s="5">
        <f t="shared" si="640"/>
        <v>2.7390799385367103E-3</v>
      </c>
      <c r="AJ359" s="5">
        <f t="shared" si="641"/>
        <v>2.414735586150402E-3</v>
      </c>
      <c r="AK359" s="5">
        <f t="shared" si="642"/>
        <v>1.4191986803024012E-3</v>
      </c>
      <c r="AL359" s="5">
        <f t="shared" si="643"/>
        <v>3.7194493109780083E-5</v>
      </c>
      <c r="AM359" s="5">
        <f t="shared" si="644"/>
        <v>1.0481691446415781E-2</v>
      </c>
      <c r="AN359" s="5">
        <f t="shared" si="645"/>
        <v>8.8364347513707302E-3</v>
      </c>
      <c r="AO359" s="5">
        <f t="shared" si="646"/>
        <v>3.7247127295438878E-3</v>
      </c>
      <c r="AP359" s="5">
        <f t="shared" si="647"/>
        <v>1.046687969223047E-3</v>
      </c>
      <c r="AQ359" s="5">
        <f t="shared" si="648"/>
        <v>2.2059869803377213E-4</v>
      </c>
      <c r="AR359" s="5">
        <f t="shared" si="649"/>
        <v>2.6193017655015086E-4</v>
      </c>
      <c r="AS359" s="5">
        <f t="shared" si="650"/>
        <v>4.6182815587353826E-4</v>
      </c>
      <c r="AT359" s="5">
        <f t="shared" si="651"/>
        <v>4.0714141525559621E-4</v>
      </c>
      <c r="AU359" s="5">
        <f t="shared" si="652"/>
        <v>2.3928688612584386E-4</v>
      </c>
      <c r="AV359" s="5">
        <f t="shared" si="653"/>
        <v>1.0547603067325561E-4</v>
      </c>
      <c r="AW359" s="5">
        <f t="shared" si="654"/>
        <v>1.5357365433567617E-6</v>
      </c>
      <c r="AX359" s="5">
        <f t="shared" si="655"/>
        <v>3.0801721632398508E-3</v>
      </c>
      <c r="AY359" s="5">
        <f t="shared" si="656"/>
        <v>2.5966935281962053E-3</v>
      </c>
      <c r="AZ359" s="5">
        <f t="shared" si="657"/>
        <v>1.0945520123595434E-3</v>
      </c>
      <c r="BA359" s="5">
        <f t="shared" si="658"/>
        <v>3.0758195496217555E-4</v>
      </c>
      <c r="BB359" s="5">
        <f t="shared" si="659"/>
        <v>6.482560304357439E-5</v>
      </c>
      <c r="BC359" s="5">
        <f t="shared" si="660"/>
        <v>1.09300529297432E-5</v>
      </c>
      <c r="BD359" s="5">
        <f t="shared" si="661"/>
        <v>3.6802726072929086E-5</v>
      </c>
      <c r="BE359" s="5">
        <f t="shared" si="662"/>
        <v>6.4889564605495381E-5</v>
      </c>
      <c r="BF359" s="5">
        <f t="shared" si="663"/>
        <v>5.7205756801097178E-5</v>
      </c>
      <c r="BG359" s="5">
        <f t="shared" si="664"/>
        <v>3.3621210961339823E-5</v>
      </c>
      <c r="BH359" s="5">
        <f t="shared" si="665"/>
        <v>1.4820000945497993E-5</v>
      </c>
      <c r="BI359" s="5">
        <f t="shared" si="666"/>
        <v>5.2260444343211979E-6</v>
      </c>
      <c r="BJ359" s="8">
        <f t="shared" si="667"/>
        <v>0.58962993675176789</v>
      </c>
      <c r="BK359" s="8">
        <f t="shared" si="668"/>
        <v>0.23429713514400136</v>
      </c>
      <c r="BL359" s="8">
        <f t="shared" si="669"/>
        <v>0.16897434081382642</v>
      </c>
      <c r="BM359" s="8">
        <f t="shared" si="670"/>
        <v>0.48080499798267623</v>
      </c>
      <c r="BN359" s="8">
        <f t="shared" si="671"/>
        <v>0.51687221810853279</v>
      </c>
    </row>
    <row r="360" spans="1:66" x14ac:dyDescent="0.25">
      <c r="A360" t="s">
        <v>16</v>
      </c>
      <c r="B360" t="s">
        <v>66</v>
      </c>
      <c r="C360" t="s">
        <v>254</v>
      </c>
      <c r="D360" s="16"/>
      <c r="E360">
        <f>VLOOKUP(A360,home!$A$2:$E$405,3,FALSE)</f>
        <v>1.6373</v>
      </c>
      <c r="F360">
        <f>VLOOKUP(B360,home!$B$2:$E$405,3,FALSE)</f>
        <v>1.1496999999999999</v>
      </c>
      <c r="G360">
        <f>VLOOKUP(C360,away!$B$2:$E$405,4,FALSE)</f>
        <v>0.57479999999999998</v>
      </c>
      <c r="H360">
        <f>VLOOKUP(A360,away!$A$2:$E$405,3,FALSE)</f>
        <v>1.3301000000000001</v>
      </c>
      <c r="I360">
        <f>VLOOKUP(C360,away!$B$2:$E$405,3,FALSE)</f>
        <v>1.1497999999999999</v>
      </c>
      <c r="J360">
        <f>VLOOKUP(B360,home!$B$2:$E$405,4,FALSE)</f>
        <v>0.88449999999999995</v>
      </c>
      <c r="K360" s="3">
        <f t="shared" si="616"/>
        <v>1.0820057099879998</v>
      </c>
      <c r="L360" s="3">
        <f t="shared" si="617"/>
        <v>1.3527091728099998</v>
      </c>
      <c r="M360" s="5">
        <f t="shared" si="618"/>
        <v>8.7622726233426027E-2</v>
      </c>
      <c r="N360" s="5">
        <f t="shared" si="619"/>
        <v>9.4808290109282239E-2</v>
      </c>
      <c r="O360" s="5">
        <f t="shared" si="620"/>
        <v>0.11852806552257478</v>
      </c>
      <c r="P360" s="5">
        <f t="shared" si="621"/>
        <v>0.12824804368925766</v>
      </c>
      <c r="Q360" s="5">
        <f t="shared" si="622"/>
        <v>5.1291555626221098E-2</v>
      </c>
      <c r="R360" s="5">
        <f t="shared" si="623"/>
        <v>8.0167000733905813E-2</v>
      </c>
      <c r="S360" s="5">
        <f t="shared" si="624"/>
        <v>4.692721117323382E-2</v>
      </c>
      <c r="T360" s="5">
        <f t="shared" si="625"/>
        <v>6.938255778328363E-2</v>
      </c>
      <c r="U360" s="5">
        <f t="shared" si="626"/>
        <v>8.6741152546698244E-2</v>
      </c>
      <c r="V360" s="5">
        <f t="shared" si="627"/>
        <v>7.6316109700773826E-3</v>
      </c>
      <c r="W360" s="5">
        <f t="shared" si="628"/>
        <v>1.8499252020579449E-2</v>
      </c>
      <c r="X360" s="5">
        <f t="shared" si="629"/>
        <v>2.5024107898361739E-2</v>
      </c>
      <c r="Y360" s="5">
        <f t="shared" si="630"/>
        <v>1.6925170147750551E-2</v>
      </c>
      <c r="Z360" s="5">
        <f t="shared" si="631"/>
        <v>3.6147545749806789E-2</v>
      </c>
      <c r="AA360" s="5">
        <f t="shared" si="632"/>
        <v>3.911185090334339E-2</v>
      </c>
      <c r="AB360" s="5">
        <f t="shared" si="633"/>
        <v>2.115962300280843E-2</v>
      </c>
      <c r="AC360" s="5">
        <f t="shared" si="634"/>
        <v>6.9812023887968816E-4</v>
      </c>
      <c r="AD360" s="5">
        <f t="shared" si="635"/>
        <v>5.0040740791935023E-3</v>
      </c>
      <c r="AE360" s="5">
        <f t="shared" si="636"/>
        <v>6.7690569083458029E-3</v>
      </c>
      <c r="AF360" s="5">
        <f t="shared" si="637"/>
        <v>4.578282685596134E-3</v>
      </c>
      <c r="AG360" s="5">
        <f t="shared" si="638"/>
        <v>2.0643616615076969E-3</v>
      </c>
      <c r="AH360" s="5">
        <f t="shared" si="639"/>
        <v>1.2224279177583187E-2</v>
      </c>
      <c r="AI360" s="5">
        <f t="shared" si="640"/>
        <v>1.3226739870632418E-2</v>
      </c>
      <c r="AJ360" s="5">
        <f t="shared" si="641"/>
        <v>7.1557040322751068E-3</v>
      </c>
      <c r="AK360" s="5">
        <f t="shared" si="642"/>
        <v>2.5808375406352734E-3</v>
      </c>
      <c r="AL360" s="5">
        <f t="shared" si="643"/>
        <v>4.0871841699005574E-5</v>
      </c>
      <c r="AM360" s="5">
        <f t="shared" si="644"/>
        <v>1.0828873453780626E-3</v>
      </c>
      <c r="AN360" s="5">
        <f t="shared" si="645"/>
        <v>1.4648316452127753E-3</v>
      </c>
      <c r="AO360" s="5">
        <f t="shared" si="646"/>
        <v>9.9074560155084247E-4</v>
      </c>
      <c r="AP360" s="5">
        <f t="shared" si="647"/>
        <v>4.4673022104632854E-4</v>
      </c>
      <c r="AQ360" s="5">
        <f t="shared" si="648"/>
        <v>1.5107401694520182E-4</v>
      </c>
      <c r="AR360" s="5">
        <f t="shared" si="649"/>
        <v>3.307178914901412E-3</v>
      </c>
      <c r="AS360" s="5">
        <f t="shared" si="650"/>
        <v>3.5783864698752449E-3</v>
      </c>
      <c r="AT360" s="5">
        <f t="shared" si="651"/>
        <v>1.9359172964744083E-3</v>
      </c>
      <c r="AU360" s="5">
        <f t="shared" si="652"/>
        <v>6.9822452294994702E-4</v>
      </c>
      <c r="AV360" s="5">
        <f t="shared" si="653"/>
        <v>1.888707301713725E-4</v>
      </c>
      <c r="AW360" s="5">
        <f t="shared" si="654"/>
        <v>1.6617117642359914E-6</v>
      </c>
      <c r="AX360" s="5">
        <f t="shared" si="655"/>
        <v>1.9528171516213505E-4</v>
      </c>
      <c r="AY360" s="5">
        <f t="shared" si="656"/>
        <v>2.641593673818897E-4</v>
      </c>
      <c r="AZ360" s="5">
        <f t="shared" si="657"/>
        <v>1.7866539967058449E-4</v>
      </c>
      <c r="BA360" s="5">
        <f t="shared" si="658"/>
        <v>8.0560774999388111E-5</v>
      </c>
      <c r="BB360" s="5">
        <f t="shared" si="659"/>
        <v>2.7243824827588693E-5</v>
      </c>
      <c r="BC360" s="5">
        <f t="shared" si="660"/>
        <v>7.3705943493416075E-6</v>
      </c>
      <c r="BD360" s="5">
        <f t="shared" si="661"/>
        <v>7.4560854238516058E-4</v>
      </c>
      <c r="BE360" s="5">
        <f t="shared" si="662"/>
        <v>8.0675270027657326E-4</v>
      </c>
      <c r="BF360" s="5">
        <f t="shared" si="663"/>
        <v>4.3645551412374481E-4</v>
      </c>
      <c r="BG360" s="5">
        <f t="shared" si="664"/>
        <v>1.5741578614588E-4</v>
      </c>
      <c r="BH360" s="5">
        <f t="shared" si="665"/>
        <v>4.2581194863023013E-5</v>
      </c>
      <c r="BI360" s="5">
        <f t="shared" si="666"/>
        <v>9.2146191959805187E-6</v>
      </c>
      <c r="BJ360" s="8">
        <f t="shared" si="667"/>
        <v>0.299236259426646</v>
      </c>
      <c r="BK360" s="8">
        <f t="shared" si="668"/>
        <v>0.27143274351395541</v>
      </c>
      <c r="BL360" s="8">
        <f t="shared" si="669"/>
        <v>0.39280185962181935</v>
      </c>
      <c r="BM360" s="8">
        <f t="shared" si="670"/>
        <v>0.43869022874194236</v>
      </c>
      <c r="BN360" s="8">
        <f t="shared" si="671"/>
        <v>0.56066568191466759</v>
      </c>
    </row>
    <row r="361" spans="1:66" x14ac:dyDescent="0.25">
      <c r="A361" t="s">
        <v>16</v>
      </c>
      <c r="B361" t="s">
        <v>67</v>
      </c>
      <c r="C361" t="s">
        <v>252</v>
      </c>
      <c r="D361" s="16"/>
      <c r="E361">
        <f>VLOOKUP(A361,home!$A$2:$E$405,3,FALSE)</f>
        <v>1.6373</v>
      </c>
      <c r="F361">
        <f>VLOOKUP(B361,home!$B$2:$E$405,3,FALSE)</f>
        <v>1.0778000000000001</v>
      </c>
      <c r="G361">
        <f>VLOOKUP(C361,away!$B$2:$E$405,4,FALSE)</f>
        <v>1.1856</v>
      </c>
      <c r="H361">
        <f>VLOOKUP(A361,away!$A$2:$E$405,3,FALSE)</f>
        <v>1.3301000000000001</v>
      </c>
      <c r="I361">
        <f>VLOOKUP(C361,away!$B$2:$E$405,3,FALSE)</f>
        <v>0.92869999999999997</v>
      </c>
      <c r="J361">
        <f>VLOOKUP(B361,home!$B$2:$E$405,4,FALSE)</f>
        <v>0.97289999999999999</v>
      </c>
      <c r="K361" s="3">
        <f t="shared" si="616"/>
        <v>2.0922069080640004</v>
      </c>
      <c r="L361" s="3">
        <f t="shared" si="617"/>
        <v>1.201788219123</v>
      </c>
      <c r="M361" s="5">
        <f t="shared" si="618"/>
        <v>3.7105312439257063E-2</v>
      </c>
      <c r="N361" s="5">
        <f t="shared" si="619"/>
        <v>7.7631991011286705E-2</v>
      </c>
      <c r="O361" s="5">
        <f t="shared" si="620"/>
        <v>4.4592727356377246E-2</v>
      </c>
      <c r="P361" s="5">
        <f t="shared" si="621"/>
        <v>9.3297212224426995E-2</v>
      </c>
      <c r="Q361" s="5">
        <f t="shared" si="622"/>
        <v>8.1211093940288248E-2</v>
      </c>
      <c r="R361" s="5">
        <f t="shared" si="623"/>
        <v>2.6795507197729058E-2</v>
      </c>
      <c r="S361" s="5">
        <f t="shared" si="624"/>
        <v>5.8646385359907648E-2</v>
      </c>
      <c r="T361" s="5">
        <f t="shared" si="625"/>
        <v>9.7598535959529678E-2</v>
      </c>
      <c r="U361" s="5">
        <f t="shared" si="626"/>
        <v>5.6061745264167372E-2</v>
      </c>
      <c r="V361" s="5">
        <f t="shared" si="627"/>
        <v>1.6384429139136743E-2</v>
      </c>
      <c r="W361" s="5">
        <f t="shared" si="628"/>
        <v>5.66368039177685E-2</v>
      </c>
      <c r="X361" s="5">
        <f t="shared" si="629"/>
        <v>6.8065443717153562E-2</v>
      </c>
      <c r="Y361" s="5">
        <f t="shared" si="630"/>
        <v>4.0900124194327397E-2</v>
      </c>
      <c r="Z361" s="5">
        <f t="shared" si="631"/>
        <v>1.0734174958552107E-2</v>
      </c>
      <c r="AA361" s="5">
        <f t="shared" si="632"/>
        <v>2.2458115000650321E-2</v>
      </c>
      <c r="AB361" s="5">
        <f t="shared" si="633"/>
        <v>2.3493511673228187E-2</v>
      </c>
      <c r="AC361" s="5">
        <f t="shared" si="634"/>
        <v>2.5748024037537481E-3</v>
      </c>
      <c r="AD361" s="5">
        <f t="shared" si="635"/>
        <v>2.9623978101855387E-2</v>
      </c>
      <c r="AE361" s="5">
        <f t="shared" si="636"/>
        <v>3.5601747886367538E-2</v>
      </c>
      <c r="AF361" s="5">
        <f t="shared" si="637"/>
        <v>2.1392880595011845E-2</v>
      </c>
      <c r="AG361" s="5">
        <f t="shared" si="638"/>
        <v>8.5699039573967524E-3</v>
      </c>
      <c r="AH361" s="5">
        <f t="shared" si="639"/>
        <v>3.2250512517982594E-3</v>
      </c>
      <c r="AI361" s="5">
        <f t="shared" si="640"/>
        <v>6.7474745078727688E-3</v>
      </c>
      <c r="AJ361" s="5">
        <f t="shared" si="641"/>
        <v>7.0585563886785777E-3</v>
      </c>
      <c r="AK361" s="5">
        <f t="shared" si="642"/>
        <v>4.9226534791175329E-3</v>
      </c>
      <c r="AL361" s="5">
        <f t="shared" si="643"/>
        <v>2.5896225689217025E-4</v>
      </c>
      <c r="AM361" s="5">
        <f t="shared" si="644"/>
        <v>1.2395898325807701E-2</v>
      </c>
      <c r="AN361" s="5">
        <f t="shared" si="645"/>
        <v>1.4897244573402215E-2</v>
      </c>
      <c r="AO361" s="5">
        <f t="shared" si="646"/>
        <v>8.9516665128544157E-3</v>
      </c>
      <c r="AP361" s="5">
        <f t="shared" si="647"/>
        <v>3.5860024522220996E-3</v>
      </c>
      <c r="AQ361" s="5">
        <f t="shared" si="648"/>
        <v>1.0774038752066769E-3</v>
      </c>
      <c r="AR361" s="5">
        <f t="shared" si="649"/>
        <v>7.7516572009580652E-4</v>
      </c>
      <c r="AS361" s="5">
        <f t="shared" si="650"/>
        <v>1.6218070744788513E-3</v>
      </c>
      <c r="AT361" s="5">
        <f t="shared" si="651"/>
        <v>1.6965779823858607E-3</v>
      </c>
      <c r="AU361" s="5">
        <f t="shared" si="652"/>
        <v>1.1831973916056602E-3</v>
      </c>
      <c r="AV361" s="5">
        <f t="shared" si="653"/>
        <v>6.1887343908016744E-4</v>
      </c>
      <c r="AW361" s="5">
        <f t="shared" si="654"/>
        <v>1.8087000254670815E-5</v>
      </c>
      <c r="AX361" s="5">
        <f t="shared" si="655"/>
        <v>4.3224640181523085E-3</v>
      </c>
      <c r="AY361" s="5">
        <f t="shared" si="656"/>
        <v>5.1946863345985099E-3</v>
      </c>
      <c r="AZ361" s="5">
        <f t="shared" si="657"/>
        <v>3.1214564194798648E-3</v>
      </c>
      <c r="BA361" s="5">
        <f t="shared" si="658"/>
        <v>1.2504431838122538E-3</v>
      </c>
      <c r="BB361" s="5">
        <f t="shared" si="659"/>
        <v>3.7569197174705559E-4</v>
      </c>
      <c r="BC361" s="5">
        <f t="shared" si="660"/>
        <v>9.0300437132940481E-5</v>
      </c>
      <c r="BD361" s="5">
        <f t="shared" si="661"/>
        <v>1.5526417171318941E-4</v>
      </c>
      <c r="BE361" s="5">
        <f t="shared" si="662"/>
        <v>3.2484477263316998E-4</v>
      </c>
      <c r="BF361" s="5">
        <f t="shared" si="663"/>
        <v>3.3982123867579904E-4</v>
      </c>
      <c r="BG361" s="5">
        <f t="shared" si="664"/>
        <v>2.3699211435479069E-4</v>
      </c>
      <c r="BH361" s="5">
        <f t="shared" si="665"/>
        <v>1.2395913470244672E-4</v>
      </c>
      <c r="BI361" s="5">
        <f t="shared" si="666"/>
        <v>5.1869631588418983E-5</v>
      </c>
      <c r="BJ361" s="8">
        <f t="shared" si="667"/>
        <v>0.57249576138540181</v>
      </c>
      <c r="BK361" s="8">
        <f t="shared" si="668"/>
        <v>0.2134617901579729</v>
      </c>
      <c r="BL361" s="8">
        <f t="shared" si="669"/>
        <v>0.20248371479093352</v>
      </c>
      <c r="BM361" s="8">
        <f t="shared" si="670"/>
        <v>0.63336499778915112</v>
      </c>
      <c r="BN361" s="8">
        <f t="shared" si="671"/>
        <v>0.36063384416936528</v>
      </c>
    </row>
    <row r="362" spans="1:66" x14ac:dyDescent="0.25">
      <c r="A362" t="s">
        <v>80</v>
      </c>
      <c r="B362" t="s">
        <v>87</v>
      </c>
      <c r="C362" t="s">
        <v>98</v>
      </c>
      <c r="D362" s="16"/>
      <c r="E362">
        <f>VLOOKUP(A362,home!$A$2:$E$405,3,FALSE)</f>
        <v>1.2518</v>
      </c>
      <c r="F362">
        <f>VLOOKUP(B362,home!$B$2:$E$405,3,FALSE)</f>
        <v>0.62519999999999998</v>
      </c>
      <c r="G362">
        <f>VLOOKUP(C362,away!$B$2:$E$405,4,FALSE)</f>
        <v>0.79879999999999995</v>
      </c>
      <c r="H362">
        <f>VLOOKUP(A362,away!$A$2:$E$405,3,FALSE)</f>
        <v>1.0562</v>
      </c>
      <c r="I362">
        <f>VLOOKUP(C362,away!$B$2:$E$405,3,FALSE)</f>
        <v>1.1938</v>
      </c>
      <c r="J362">
        <f>VLOOKUP(B362,home!$B$2:$E$405,4,FALSE)</f>
        <v>1.2349000000000001</v>
      </c>
      <c r="K362" s="3">
        <f t="shared" si="616"/>
        <v>0.62516113756799996</v>
      </c>
      <c r="L362" s="3">
        <f t="shared" si="617"/>
        <v>1.557074987444</v>
      </c>
      <c r="M362" s="5">
        <f t="shared" si="618"/>
        <v>0.11278903805409445</v>
      </c>
      <c r="N362" s="5">
        <f t="shared" si="619"/>
        <v>7.0511323335098131E-2</v>
      </c>
      <c r="O362" s="5">
        <f t="shared" si="620"/>
        <v>0.17562099001189993</v>
      </c>
      <c r="P362" s="5">
        <f t="shared" si="621"/>
        <v>0.10979141789665772</v>
      </c>
      <c r="Q362" s="5">
        <f t="shared" si="622"/>
        <v>2.2040469553797497E-2</v>
      </c>
      <c r="R362" s="5">
        <f t="shared" si="623"/>
        <v>0.13672752540884101</v>
      </c>
      <c r="S362" s="5">
        <f t="shared" si="624"/>
        <v>2.6718366544577841E-2</v>
      </c>
      <c r="T362" s="5">
        <f t="shared" si="625"/>
        <v>3.43186638537391E-2</v>
      </c>
      <c r="U362" s="5">
        <f t="shared" si="626"/>
        <v>8.5476735321448671E-2</v>
      </c>
      <c r="V362" s="5">
        <f t="shared" si="627"/>
        <v>2.8898073759072236E-3</v>
      </c>
      <c r="W362" s="5">
        <f t="shared" si="628"/>
        <v>4.5929483395949714E-3</v>
      </c>
      <c r="X362" s="5">
        <f t="shared" si="629"/>
        <v>7.1515649782057803E-3</v>
      </c>
      <c r="Y362" s="5">
        <f t="shared" si="630"/>
        <v>5.5677614743223592E-3</v>
      </c>
      <c r="Z362" s="5">
        <f t="shared" si="631"/>
        <v>7.0965003303073398E-2</v>
      </c>
      <c r="AA362" s="5">
        <f t="shared" si="632"/>
        <v>4.4364562192466248E-2</v>
      </c>
      <c r="AB362" s="5">
        <f t="shared" si="633"/>
        <v>1.3867500083974239E-2</v>
      </c>
      <c r="AC362" s="5">
        <f t="shared" si="634"/>
        <v>1.7581276886639131E-4</v>
      </c>
      <c r="AD362" s="5">
        <f t="shared" si="635"/>
        <v>7.1783320219306218E-4</v>
      </c>
      <c r="AE362" s="5">
        <f t="shared" si="636"/>
        <v>1.1177201242916486E-3</v>
      </c>
      <c r="AF362" s="5">
        <f t="shared" si="637"/>
        <v>8.7018702424866256E-4</v>
      </c>
      <c r="AG362" s="5">
        <f t="shared" si="638"/>
        <v>4.5164881661863916E-4</v>
      </c>
      <c r="AH362" s="5">
        <f t="shared" si="639"/>
        <v>2.7624457906774119E-2</v>
      </c>
      <c r="AI362" s="5">
        <f t="shared" si="640"/>
        <v>1.726973752969824E-2</v>
      </c>
      <c r="AJ362" s="5">
        <f t="shared" si="641"/>
        <v>5.3981843797834654E-3</v>
      </c>
      <c r="AK362" s="5">
        <f t="shared" si="642"/>
        <v>1.12491169588908E-3</v>
      </c>
      <c r="AL362" s="5">
        <f t="shared" si="643"/>
        <v>6.8456061018698369E-6</v>
      </c>
      <c r="AM362" s="5">
        <f t="shared" si="644"/>
        <v>8.9752284253418984E-5</v>
      </c>
      <c r="AN362" s="5">
        <f t="shared" si="645"/>
        <v>1.3975103687696266E-4</v>
      </c>
      <c r="AO362" s="5">
        <f t="shared" si="646"/>
        <v>1.0880142199524134E-4</v>
      </c>
      <c r="AP362" s="5">
        <f t="shared" si="647"/>
        <v>5.6470657595709893E-5</v>
      </c>
      <c r="AQ362" s="5">
        <f t="shared" si="648"/>
        <v>2.198226211669861E-5</v>
      </c>
      <c r="AR362" s="5">
        <f t="shared" si="649"/>
        <v>8.6026704896675181E-3</v>
      </c>
      <c r="AS362" s="5">
        <f t="shared" si="650"/>
        <v>5.3780552694432104E-3</v>
      </c>
      <c r="AT362" s="5">
        <f t="shared" si="651"/>
        <v>1.6810755750743464E-3</v>
      </c>
      <c r="AU362" s="5">
        <f t="shared" si="652"/>
        <v>3.5031437295041947E-4</v>
      </c>
      <c r="AV362" s="5">
        <f t="shared" si="653"/>
        <v>5.4750732975026197E-5</v>
      </c>
      <c r="AW362" s="5">
        <f t="shared" si="654"/>
        <v>1.851019126930267E-7</v>
      </c>
      <c r="AX362" s="5">
        <f t="shared" si="655"/>
        <v>9.3516066871989805E-6</v>
      </c>
      <c r="AY362" s="5">
        <f t="shared" si="656"/>
        <v>1.4561152865051578E-5</v>
      </c>
      <c r="AZ362" s="5">
        <f t="shared" si="657"/>
        <v>1.1336403457260178E-5</v>
      </c>
      <c r="BA362" s="5">
        <f t="shared" si="658"/>
        <v>5.8838767569578347E-6</v>
      </c>
      <c r="BB362" s="5">
        <f t="shared" si="659"/>
        <v>2.2904093318655417E-6</v>
      </c>
      <c r="BC362" s="5">
        <f t="shared" si="660"/>
        <v>7.1326781633123133E-7</v>
      </c>
      <c r="BD362" s="5">
        <f t="shared" si="661"/>
        <v>2.2325005074473178E-3</v>
      </c>
      <c r="BE362" s="5">
        <f t="shared" si="662"/>
        <v>1.3956725568569025E-3</v>
      </c>
      <c r="BF362" s="5">
        <f t="shared" si="663"/>
        <v>4.3626012165854999E-4</v>
      </c>
      <c r="BG362" s="5">
        <f t="shared" si="664"/>
        <v>9.0910957977204408E-5</v>
      </c>
      <c r="BH362" s="5">
        <f t="shared" si="665"/>
        <v>1.4208499476606436E-5</v>
      </c>
      <c r="BI362" s="5">
        <f t="shared" si="666"/>
        <v>1.7765203391859223E-6</v>
      </c>
      <c r="BJ362" s="8">
        <f t="shared" si="667"/>
        <v>0.14780101508186255</v>
      </c>
      <c r="BK362" s="8">
        <f t="shared" si="668"/>
        <v>0.25238584939907061</v>
      </c>
      <c r="BL362" s="8">
        <f t="shared" si="669"/>
        <v>0.52771280013464139</v>
      </c>
      <c r="BM362" s="8">
        <f t="shared" si="670"/>
        <v>0.37136952760730663</v>
      </c>
      <c r="BN362" s="8">
        <f t="shared" si="671"/>
        <v>0.62748076426038868</v>
      </c>
    </row>
    <row r="363" spans="1:66" x14ac:dyDescent="0.25">
      <c r="A363" t="s">
        <v>21</v>
      </c>
      <c r="B363" t="s">
        <v>264</v>
      </c>
      <c r="C363" t="s">
        <v>153</v>
      </c>
      <c r="D363" s="16"/>
      <c r="E363">
        <f>VLOOKUP(A363,home!$A$2:$E$405,3,FALSE)</f>
        <v>1.3974</v>
      </c>
      <c r="F363">
        <f>VLOOKUP(B363,home!$B$2:$E$405,3,FALSE)</f>
        <v>1.2052</v>
      </c>
      <c r="G363">
        <f>VLOOKUP(C363,away!$B$2:$E$405,4,FALSE)</f>
        <v>0.52729999999999999</v>
      </c>
      <c r="H363">
        <f>VLOOKUP(A363,away!$A$2:$E$405,3,FALSE)</f>
        <v>1.3632</v>
      </c>
      <c r="I363">
        <f>VLOOKUP(C363,away!$B$2:$E$405,3,FALSE)</f>
        <v>1.6215999999999999</v>
      </c>
      <c r="J363">
        <f>VLOOKUP(B363,home!$B$2:$E$405,4,FALSE)</f>
        <v>1.2741</v>
      </c>
      <c r="K363" s="3">
        <f t="shared" si="616"/>
        <v>0.88805043890400004</v>
      </c>
      <c r="L363" s="3">
        <f t="shared" si="617"/>
        <v>2.816481019392</v>
      </c>
      <c r="M363" s="5">
        <f t="shared" si="618"/>
        <v>2.4611746296083481E-2</v>
      </c>
      <c r="N363" s="5">
        <f t="shared" si="619"/>
        <v>2.1856472100430832E-2</v>
      </c>
      <c r="O363" s="5">
        <f t="shared" si="620"/>
        <v>6.9318516297010482E-2</v>
      </c>
      <c r="P363" s="5">
        <f t="shared" si="621"/>
        <v>6.155833882173424E-2</v>
      </c>
      <c r="Q363" s="5">
        <f t="shared" si="622"/>
        <v>9.7048248208403166E-3</v>
      </c>
      <c r="R363" s="5">
        <f t="shared" si="623"/>
        <v>9.7617142721472552E-2</v>
      </c>
      <c r="S363" s="5">
        <f t="shared" si="624"/>
        <v>3.8492078466354634E-2</v>
      </c>
      <c r="T363" s="5">
        <f t="shared" si="625"/>
        <v>2.7333454904421114E-2</v>
      </c>
      <c r="U363" s="5">
        <f t="shared" si="626"/>
        <v>8.6688946438358117E-2</v>
      </c>
      <c r="V363" s="5">
        <f t="shared" si="627"/>
        <v>1.0697278805543822E-2</v>
      </c>
      <c r="W363" s="5">
        <f t="shared" si="628"/>
        <v>2.8727913138778924E-3</v>
      </c>
      <c r="X363" s="5">
        <f t="shared" si="629"/>
        <v>8.0911622082112892E-3</v>
      </c>
      <c r="Y363" s="5">
        <f t="shared" si="630"/>
        <v>1.1394302392124482E-2</v>
      </c>
      <c r="Z363" s="5">
        <f t="shared" si="631"/>
        <v>9.1645609880769127E-2</v>
      </c>
      <c r="AA363" s="5">
        <f t="shared" si="632"/>
        <v>8.1385924078241786E-2</v>
      </c>
      <c r="AB363" s="5">
        <f t="shared" si="633"/>
        <v>3.6137402799145117E-2</v>
      </c>
      <c r="AC363" s="5">
        <f t="shared" si="634"/>
        <v>1.672236869288641E-3</v>
      </c>
      <c r="AD363" s="5">
        <f t="shared" si="635"/>
        <v>6.3779589679221517E-4</v>
      </c>
      <c r="AE363" s="5">
        <f t="shared" si="636"/>
        <v>1.7963400375613729E-3</v>
      </c>
      <c r="AF363" s="5">
        <f t="shared" si="637"/>
        <v>2.5296788100827605E-3</v>
      </c>
      <c r="AG363" s="5">
        <f t="shared" si="638"/>
        <v>2.3749307845854118E-3</v>
      </c>
      <c r="AH363" s="5">
        <f t="shared" si="639"/>
        <v>6.4529530184947545E-2</v>
      </c>
      <c r="AI363" s="5">
        <f t="shared" si="640"/>
        <v>5.7305477603011593E-2</v>
      </c>
      <c r="AJ363" s="5">
        <f t="shared" si="641"/>
        <v>2.5445077268478892E-2</v>
      </c>
      <c r="AK363" s="5">
        <f t="shared" si="642"/>
        <v>7.5321706787396265E-3</v>
      </c>
      <c r="AL363" s="5">
        <f t="shared" si="643"/>
        <v>1.6730242958216639E-4</v>
      </c>
      <c r="AM363" s="5">
        <f t="shared" si="644"/>
        <v>1.1327898521549944E-4</v>
      </c>
      <c r="AN363" s="5">
        <f t="shared" si="645"/>
        <v>3.1904811175544111E-4</v>
      </c>
      <c r="AO363" s="5">
        <f t="shared" si="646"/>
        <v>4.4929647551602891E-4</v>
      </c>
      <c r="AP363" s="5">
        <f t="shared" si="647"/>
        <v>4.2181166512353932E-4</v>
      </c>
      <c r="AQ363" s="5">
        <f t="shared" si="648"/>
        <v>2.9700613714464579E-4</v>
      </c>
      <c r="AR363" s="5">
        <f t="shared" si="649"/>
        <v>3.6349239391237576E-2</v>
      </c>
      <c r="AS363" s="5">
        <f t="shared" si="650"/>
        <v>3.2279957995215096E-2</v>
      </c>
      <c r="AT363" s="5">
        <f t="shared" si="651"/>
        <v>1.4333115432726725E-2</v>
      </c>
      <c r="AU363" s="5">
        <f t="shared" si="652"/>
        <v>4.2428431502982223E-3</v>
      </c>
      <c r="AV363" s="5">
        <f t="shared" si="653"/>
        <v>9.4196468045579143E-4</v>
      </c>
      <c r="AW363" s="5">
        <f t="shared" si="654"/>
        <v>1.1623695091248632E-5</v>
      </c>
      <c r="AX363" s="5">
        <f t="shared" si="655"/>
        <v>1.676624208987066E-5</v>
      </c>
      <c r="AY363" s="5">
        <f t="shared" si="656"/>
        <v>4.7221802612651973E-5</v>
      </c>
      <c r="AZ363" s="5">
        <f t="shared" si="657"/>
        <v>6.6499655380004933E-5</v>
      </c>
      <c r="BA363" s="5">
        <f t="shared" si="658"/>
        <v>6.2431672391297669E-5</v>
      </c>
      <c r="BB363" s="5">
        <f t="shared" si="659"/>
        <v>4.3959405074747369E-5</v>
      </c>
      <c r="BC363" s="5">
        <f t="shared" si="660"/>
        <v>2.4762166003358061E-5</v>
      </c>
      <c r="BD363" s="5">
        <f t="shared" si="661"/>
        <v>1.706282380245943E-2</v>
      </c>
      <c r="BE363" s="5">
        <f t="shared" si="662"/>
        <v>1.5152648166715717E-2</v>
      </c>
      <c r="BF363" s="5">
        <f t="shared" si="663"/>
        <v>6.7281579275048908E-3</v>
      </c>
      <c r="BG363" s="5">
        <f t="shared" si="664"/>
        <v>1.991647866845382E-3</v>
      </c>
      <c r="BH363" s="5">
        <f t="shared" si="665"/>
        <v>4.4217094057356421E-4</v>
      </c>
      <c r="BI363" s="5">
        <f t="shared" si="666"/>
        <v>7.8534019569389665E-5</v>
      </c>
      <c r="BJ363" s="8">
        <f t="shared" si="667"/>
        <v>9.0453835587234799E-2</v>
      </c>
      <c r="BK363" s="8">
        <f t="shared" si="668"/>
        <v>0.13724620349119962</v>
      </c>
      <c r="BL363" s="8">
        <f t="shared" si="669"/>
        <v>0.65556329144300751</v>
      </c>
      <c r="BM363" s="8">
        <f t="shared" si="670"/>
        <v>0.69020630123711768</v>
      </c>
      <c r="BN363" s="8">
        <f t="shared" si="671"/>
        <v>0.2846670410575719</v>
      </c>
    </row>
    <row r="364" spans="1:66" x14ac:dyDescent="0.25">
      <c r="A364" t="s">
        <v>27</v>
      </c>
      <c r="B364" t="s">
        <v>31</v>
      </c>
      <c r="C364" t="s">
        <v>291</v>
      </c>
      <c r="D364" s="16"/>
      <c r="E364">
        <f>VLOOKUP(A364,home!$A$2:$E$405,3,FALSE)</f>
        <v>1.3026</v>
      </c>
      <c r="F364">
        <f>VLOOKUP(B364,home!$B$2:$E$405,3,FALSE)</f>
        <v>0.64649999999999996</v>
      </c>
      <c r="G364">
        <f>VLOOKUP(C364,away!$B$2:$E$405,4,FALSE)</f>
        <v>1.4239999999999999</v>
      </c>
      <c r="H364">
        <f>VLOOKUP(A364,away!$A$2:$E$405,3,FALSE)</f>
        <v>1.1000000000000001</v>
      </c>
      <c r="I364">
        <f>VLOOKUP(C364,away!$B$2:$E$405,3,FALSE)</f>
        <v>0.84870000000000001</v>
      </c>
      <c r="J364">
        <f>VLOOKUP(B364,home!$B$2:$E$405,4,FALSE)</f>
        <v>1.0047999999999999</v>
      </c>
      <c r="K364" s="3">
        <f t="shared" si="616"/>
        <v>1.1991944015999998</v>
      </c>
      <c r="L364" s="3">
        <f t="shared" si="617"/>
        <v>0.93805113600000001</v>
      </c>
      <c r="M364" s="5">
        <f t="shared" si="618"/>
        <v>0.11797936560050006</v>
      </c>
      <c r="N364" s="5">
        <f t="shared" si="619"/>
        <v>0.14148019473243925</v>
      </c>
      <c r="O364" s="5">
        <f t="shared" si="620"/>
        <v>0.11067067792610839</v>
      </c>
      <c r="P364" s="5">
        <f t="shared" si="621"/>
        <v>0.13271565739026586</v>
      </c>
      <c r="Q364" s="5">
        <f t="shared" si="622"/>
        <v>8.4831128730209482E-2</v>
      </c>
      <c r="R364" s="5">
        <f t="shared" si="623"/>
        <v>5.1907377575238049E-2</v>
      </c>
      <c r="S364" s="5">
        <f t="shared" si="624"/>
        <v>3.7323148897436903E-2</v>
      </c>
      <c r="T364" s="5">
        <f t="shared" si="625"/>
        <v>7.9575936673535241E-2</v>
      </c>
      <c r="U364" s="5">
        <f t="shared" si="626"/>
        <v>6.2247036589962848E-2</v>
      </c>
      <c r="V364" s="5">
        <f t="shared" si="627"/>
        <v>4.6650024270356348E-3</v>
      </c>
      <c r="W364" s="5">
        <f t="shared" si="628"/>
        <v>3.3909671551558711E-2</v>
      </c>
      <c r="X364" s="5">
        <f t="shared" si="629"/>
        <v>3.1809005920326532E-2</v>
      </c>
      <c r="Y364" s="5">
        <f t="shared" si="630"/>
        <v>1.4919237069296513E-2</v>
      </c>
      <c r="Z364" s="5">
        <f t="shared" si="631"/>
        <v>1.6230591500410993E-2</v>
      </c>
      <c r="AA364" s="5">
        <f t="shared" si="632"/>
        <v>1.9463634461949406E-2</v>
      </c>
      <c r="AB364" s="5">
        <f t="shared" si="633"/>
        <v>1.1670340740779278E-2</v>
      </c>
      <c r="AC364" s="5">
        <f t="shared" si="634"/>
        <v>3.2798048025177087E-4</v>
      </c>
      <c r="AD364" s="5">
        <f t="shared" si="635"/>
        <v>1.0166072071180999E-2</v>
      </c>
      <c r="AE364" s="5">
        <f t="shared" si="636"/>
        <v>9.5362954550292089E-3</v>
      </c>
      <c r="AF364" s="5">
        <f t="shared" si="637"/>
        <v>4.4727663924108933E-3</v>
      </c>
      <c r="AG364" s="5">
        <f t="shared" si="638"/>
        <v>1.3985611984878867E-3</v>
      </c>
      <c r="AH364" s="5">
        <f t="shared" si="639"/>
        <v>3.8062811987281185E-3</v>
      </c>
      <c r="AI364" s="5">
        <f t="shared" si="640"/>
        <v>4.5644711044300961E-3</v>
      </c>
      <c r="AJ364" s="5">
        <f t="shared" si="641"/>
        <v>2.7368440973487701E-3</v>
      </c>
      <c r="AK364" s="5">
        <f t="shared" si="642"/>
        <v>1.0940027065308834E-3</v>
      </c>
      <c r="AL364" s="5">
        <f t="shared" si="643"/>
        <v>1.4757884084640087E-5</v>
      </c>
      <c r="AM364" s="5">
        <f t="shared" si="644"/>
        <v>2.4382193428044712E-3</v>
      </c>
      <c r="AN364" s="5">
        <f t="shared" si="645"/>
        <v>2.2871744243349074E-3</v>
      </c>
      <c r="AO364" s="5">
        <f t="shared" si="646"/>
        <v>1.072743283488753E-3</v>
      </c>
      <c r="AP364" s="5">
        <f t="shared" si="647"/>
        <v>3.3542935190433162E-4</v>
      </c>
      <c r="AQ364" s="5">
        <f t="shared" si="648"/>
        <v>7.86624711504005E-5</v>
      </c>
      <c r="AR364" s="5">
        <f t="shared" si="649"/>
        <v>7.140972804804709E-4</v>
      </c>
      <c r="AS364" s="5">
        <f t="shared" si="650"/>
        <v>8.5634146094996564E-4</v>
      </c>
      <c r="AT364" s="5">
        <f t="shared" si="651"/>
        <v>5.1345994291458188E-4</v>
      </c>
      <c r="AU364" s="5">
        <f t="shared" si="652"/>
        <v>2.0524609632967405E-4</v>
      </c>
      <c r="AV364" s="5">
        <f t="shared" si="653"/>
        <v>6.1532492417199863E-5</v>
      </c>
      <c r="AW364" s="5">
        <f t="shared" si="654"/>
        <v>4.6114520817859224E-7</v>
      </c>
      <c r="AX364" s="5">
        <f t="shared" si="655"/>
        <v>4.8731649762732537E-4</v>
      </c>
      <c r="AY364" s="5">
        <f t="shared" si="656"/>
        <v>4.5712779419085386E-4</v>
      </c>
      <c r="AZ364" s="5">
        <f t="shared" si="657"/>
        <v>2.1440462331895232E-4</v>
      </c>
      <c r="BA364" s="5">
        <f t="shared" si="658"/>
        <v>6.7040833489331774E-5</v>
      </c>
      <c r="BB364" s="5">
        <f t="shared" si="659"/>
        <v>1.5721932503263626E-5</v>
      </c>
      <c r="BC364" s="5">
        <f t="shared" si="660"/>
        <v>2.9495953289603546E-6</v>
      </c>
      <c r="BD364" s="5">
        <f t="shared" si="661"/>
        <v>1.1164329419486935E-4</v>
      </c>
      <c r="BE364" s="5">
        <f t="shared" si="662"/>
        <v>1.3388201337466909E-4</v>
      </c>
      <c r="BF364" s="5">
        <f t="shared" si="663"/>
        <v>8.0275280456919745E-5</v>
      </c>
      <c r="BG364" s="5">
        <f t="shared" si="664"/>
        <v>3.2088555636936013E-5</v>
      </c>
      <c r="BH364" s="5">
        <f t="shared" si="665"/>
        <v>9.6201040688109497E-6</v>
      </c>
      <c r="BI364" s="5">
        <f t="shared" si="666"/>
        <v>2.3072749884254916E-6</v>
      </c>
      <c r="BJ364" s="8">
        <f t="shared" si="667"/>
        <v>0.41955565994461635</v>
      </c>
      <c r="BK364" s="8">
        <f t="shared" si="668"/>
        <v>0.29348304047376572</v>
      </c>
      <c r="BL364" s="8">
        <f t="shared" si="669"/>
        <v>0.27088116019688829</v>
      </c>
      <c r="BM364" s="8">
        <f t="shared" si="670"/>
        <v>0.36010938351193766</v>
      </c>
      <c r="BN364" s="8">
        <f t="shared" si="671"/>
        <v>0.63958440195476107</v>
      </c>
    </row>
    <row r="365" spans="1:66" x14ac:dyDescent="0.25">
      <c r="A365" t="s">
        <v>196</v>
      </c>
      <c r="B365" t="s">
        <v>514</v>
      </c>
      <c r="C365" t="s">
        <v>203</v>
      </c>
      <c r="D365" s="16"/>
      <c r="E365">
        <f>VLOOKUP(A365,home!$A$2:$E$405,3,FALSE)</f>
        <v>1.6077999999999999</v>
      </c>
      <c r="F365" t="e">
        <f>VLOOKUP(B365,home!$B$2:$E$405,3,FALSE)</f>
        <v>#N/A</v>
      </c>
      <c r="G365">
        <f>VLOOKUP(C365,away!$B$2:$E$405,4,FALSE)</f>
        <v>1.2805</v>
      </c>
      <c r="H365">
        <f>VLOOKUP(A365,away!$A$2:$E$405,3,FALSE)</f>
        <v>1.3987000000000001</v>
      </c>
      <c r="I365">
        <f>VLOOKUP(C365,away!$B$2:$E$405,3,FALSE)</f>
        <v>1.0513999999999999</v>
      </c>
      <c r="J365" t="e">
        <f>VLOOKUP(B365,home!$B$2:$E$405,4,FALSE)</f>
        <v>#N/A</v>
      </c>
      <c r="K365" s="3" t="e">
        <f t="shared" si="616"/>
        <v>#N/A</v>
      </c>
      <c r="L365" s="3" t="e">
        <f t="shared" si="617"/>
        <v>#N/A</v>
      </c>
      <c r="M365" s="5" t="e">
        <f t="shared" si="618"/>
        <v>#N/A</v>
      </c>
      <c r="N365" s="5" t="e">
        <f t="shared" si="619"/>
        <v>#N/A</v>
      </c>
      <c r="O365" s="5" t="e">
        <f t="shared" si="620"/>
        <v>#N/A</v>
      </c>
      <c r="P365" s="5" t="e">
        <f t="shared" si="621"/>
        <v>#N/A</v>
      </c>
      <c r="Q365" s="5" t="e">
        <f t="shared" si="622"/>
        <v>#N/A</v>
      </c>
      <c r="R365" s="5" t="e">
        <f t="shared" si="623"/>
        <v>#N/A</v>
      </c>
      <c r="S365" s="5" t="e">
        <f t="shared" si="624"/>
        <v>#N/A</v>
      </c>
      <c r="T365" s="5" t="e">
        <f t="shared" si="625"/>
        <v>#N/A</v>
      </c>
      <c r="U365" s="5" t="e">
        <f t="shared" si="626"/>
        <v>#N/A</v>
      </c>
      <c r="V365" s="5" t="e">
        <f t="shared" si="627"/>
        <v>#N/A</v>
      </c>
      <c r="W365" s="5" t="e">
        <f t="shared" si="628"/>
        <v>#N/A</v>
      </c>
      <c r="X365" s="5" t="e">
        <f t="shared" si="629"/>
        <v>#N/A</v>
      </c>
      <c r="Y365" s="5" t="e">
        <f t="shared" si="630"/>
        <v>#N/A</v>
      </c>
      <c r="Z365" s="5" t="e">
        <f t="shared" si="631"/>
        <v>#N/A</v>
      </c>
      <c r="AA365" s="5" t="e">
        <f t="shared" si="632"/>
        <v>#N/A</v>
      </c>
      <c r="AB365" s="5" t="e">
        <f t="shared" si="633"/>
        <v>#N/A</v>
      </c>
      <c r="AC365" s="5" t="e">
        <f t="shared" si="634"/>
        <v>#N/A</v>
      </c>
      <c r="AD365" s="5" t="e">
        <f t="shared" si="635"/>
        <v>#N/A</v>
      </c>
      <c r="AE365" s="5" t="e">
        <f t="shared" si="636"/>
        <v>#N/A</v>
      </c>
      <c r="AF365" s="5" t="e">
        <f t="shared" si="637"/>
        <v>#N/A</v>
      </c>
      <c r="AG365" s="5" t="e">
        <f t="shared" si="638"/>
        <v>#N/A</v>
      </c>
      <c r="AH365" s="5" t="e">
        <f t="shared" si="639"/>
        <v>#N/A</v>
      </c>
      <c r="AI365" s="5" t="e">
        <f t="shared" si="640"/>
        <v>#N/A</v>
      </c>
      <c r="AJ365" s="5" t="e">
        <f t="shared" si="641"/>
        <v>#N/A</v>
      </c>
      <c r="AK365" s="5" t="e">
        <f t="shared" si="642"/>
        <v>#N/A</v>
      </c>
      <c r="AL365" s="5" t="e">
        <f t="shared" si="643"/>
        <v>#N/A</v>
      </c>
      <c r="AM365" s="5" t="e">
        <f t="shared" si="644"/>
        <v>#N/A</v>
      </c>
      <c r="AN365" s="5" t="e">
        <f t="shared" si="645"/>
        <v>#N/A</v>
      </c>
      <c r="AO365" s="5" t="e">
        <f t="shared" si="646"/>
        <v>#N/A</v>
      </c>
      <c r="AP365" s="5" t="e">
        <f t="shared" si="647"/>
        <v>#N/A</v>
      </c>
      <c r="AQ365" s="5" t="e">
        <f t="shared" si="648"/>
        <v>#N/A</v>
      </c>
      <c r="AR365" s="5" t="e">
        <f t="shared" si="649"/>
        <v>#N/A</v>
      </c>
      <c r="AS365" s="5" t="e">
        <f t="shared" si="650"/>
        <v>#N/A</v>
      </c>
      <c r="AT365" s="5" t="e">
        <f t="shared" si="651"/>
        <v>#N/A</v>
      </c>
      <c r="AU365" s="5" t="e">
        <f t="shared" si="652"/>
        <v>#N/A</v>
      </c>
      <c r="AV365" s="5" t="e">
        <f t="shared" si="653"/>
        <v>#N/A</v>
      </c>
      <c r="AW365" s="5" t="e">
        <f t="shared" si="654"/>
        <v>#N/A</v>
      </c>
      <c r="AX365" s="5" t="e">
        <f t="shared" si="655"/>
        <v>#N/A</v>
      </c>
      <c r="AY365" s="5" t="e">
        <f t="shared" si="656"/>
        <v>#N/A</v>
      </c>
      <c r="AZ365" s="5" t="e">
        <f t="shared" si="657"/>
        <v>#N/A</v>
      </c>
      <c r="BA365" s="5" t="e">
        <f t="shared" si="658"/>
        <v>#N/A</v>
      </c>
      <c r="BB365" s="5" t="e">
        <f t="shared" si="659"/>
        <v>#N/A</v>
      </c>
      <c r="BC365" s="5" t="e">
        <f t="shared" si="660"/>
        <v>#N/A</v>
      </c>
      <c r="BD365" s="5" t="e">
        <f t="shared" si="661"/>
        <v>#N/A</v>
      </c>
      <c r="BE365" s="5" t="e">
        <f t="shared" si="662"/>
        <v>#N/A</v>
      </c>
      <c r="BF365" s="5" t="e">
        <f t="shared" si="663"/>
        <v>#N/A</v>
      </c>
      <c r="BG365" s="5" t="e">
        <f t="shared" si="664"/>
        <v>#N/A</v>
      </c>
      <c r="BH365" s="5" t="e">
        <f t="shared" si="665"/>
        <v>#N/A</v>
      </c>
      <c r="BI365" s="5" t="e">
        <f t="shared" si="666"/>
        <v>#N/A</v>
      </c>
      <c r="BJ365" s="8" t="e">
        <f t="shared" si="667"/>
        <v>#N/A</v>
      </c>
      <c r="BK365" s="8" t="e">
        <f t="shared" si="668"/>
        <v>#N/A</v>
      </c>
      <c r="BL365" s="8" t="e">
        <f t="shared" si="669"/>
        <v>#N/A</v>
      </c>
      <c r="BM365" s="8" t="e">
        <f t="shared" si="670"/>
        <v>#N/A</v>
      </c>
      <c r="BN365" s="8" t="e">
        <f t="shared" si="671"/>
        <v>#N/A</v>
      </c>
    </row>
    <row r="366" spans="1:66" x14ac:dyDescent="0.25">
      <c r="A366" t="s">
        <v>32</v>
      </c>
      <c r="B366" t="s">
        <v>509</v>
      </c>
      <c r="C366" t="s">
        <v>311</v>
      </c>
      <c r="D366" s="16"/>
      <c r="E366">
        <f>VLOOKUP(A366,home!$A$2:$E$405,3,FALSE)</f>
        <v>1.268</v>
      </c>
      <c r="F366" t="e">
        <f>VLOOKUP(B366,home!$B$2:$E$405,3,FALSE)</f>
        <v>#N/A</v>
      </c>
      <c r="G366">
        <f>VLOOKUP(C366,away!$B$2:$E$405,4,FALSE)</f>
        <v>1.1133999999999999</v>
      </c>
      <c r="H366">
        <f>VLOOKUP(A366,away!$A$2:$E$405,3,FALSE)</f>
        <v>1.1471</v>
      </c>
      <c r="I366">
        <f>VLOOKUP(C366,away!$B$2:$E$405,3,FALSE)</f>
        <v>1.0769</v>
      </c>
      <c r="J366" t="e">
        <f>VLOOKUP(B366,home!$B$2:$E$405,4,FALSE)</f>
        <v>#N/A</v>
      </c>
      <c r="K366" s="3" t="e">
        <f t="shared" si="616"/>
        <v>#N/A</v>
      </c>
      <c r="L366" s="3" t="e">
        <f t="shared" si="617"/>
        <v>#N/A</v>
      </c>
      <c r="M366" s="5" t="e">
        <f t="shared" si="618"/>
        <v>#N/A</v>
      </c>
      <c r="N366" s="5" t="e">
        <f t="shared" si="619"/>
        <v>#N/A</v>
      </c>
      <c r="O366" s="5" t="e">
        <f t="shared" si="620"/>
        <v>#N/A</v>
      </c>
      <c r="P366" s="5" t="e">
        <f t="shared" si="621"/>
        <v>#N/A</v>
      </c>
      <c r="Q366" s="5" t="e">
        <f t="shared" si="622"/>
        <v>#N/A</v>
      </c>
      <c r="R366" s="5" t="e">
        <f t="shared" si="623"/>
        <v>#N/A</v>
      </c>
      <c r="S366" s="5" t="e">
        <f t="shared" si="624"/>
        <v>#N/A</v>
      </c>
      <c r="T366" s="5" t="e">
        <f t="shared" si="625"/>
        <v>#N/A</v>
      </c>
      <c r="U366" s="5" t="e">
        <f t="shared" si="626"/>
        <v>#N/A</v>
      </c>
      <c r="V366" s="5" t="e">
        <f t="shared" si="627"/>
        <v>#N/A</v>
      </c>
      <c r="W366" s="5" t="e">
        <f t="shared" si="628"/>
        <v>#N/A</v>
      </c>
      <c r="X366" s="5" t="e">
        <f t="shared" si="629"/>
        <v>#N/A</v>
      </c>
      <c r="Y366" s="5" t="e">
        <f t="shared" si="630"/>
        <v>#N/A</v>
      </c>
      <c r="Z366" s="5" t="e">
        <f t="shared" si="631"/>
        <v>#N/A</v>
      </c>
      <c r="AA366" s="5" t="e">
        <f t="shared" si="632"/>
        <v>#N/A</v>
      </c>
      <c r="AB366" s="5" t="e">
        <f t="shared" si="633"/>
        <v>#N/A</v>
      </c>
      <c r="AC366" s="5" t="e">
        <f t="shared" si="634"/>
        <v>#N/A</v>
      </c>
      <c r="AD366" s="5" t="e">
        <f t="shared" si="635"/>
        <v>#N/A</v>
      </c>
      <c r="AE366" s="5" t="e">
        <f t="shared" si="636"/>
        <v>#N/A</v>
      </c>
      <c r="AF366" s="5" t="e">
        <f t="shared" si="637"/>
        <v>#N/A</v>
      </c>
      <c r="AG366" s="5" t="e">
        <f t="shared" si="638"/>
        <v>#N/A</v>
      </c>
      <c r="AH366" s="5" t="e">
        <f t="shared" si="639"/>
        <v>#N/A</v>
      </c>
      <c r="AI366" s="5" t="e">
        <f t="shared" si="640"/>
        <v>#N/A</v>
      </c>
      <c r="AJ366" s="5" t="e">
        <f t="shared" si="641"/>
        <v>#N/A</v>
      </c>
      <c r="AK366" s="5" t="e">
        <f t="shared" si="642"/>
        <v>#N/A</v>
      </c>
      <c r="AL366" s="5" t="e">
        <f t="shared" si="643"/>
        <v>#N/A</v>
      </c>
      <c r="AM366" s="5" t="e">
        <f t="shared" si="644"/>
        <v>#N/A</v>
      </c>
      <c r="AN366" s="5" t="e">
        <f t="shared" si="645"/>
        <v>#N/A</v>
      </c>
      <c r="AO366" s="5" t="e">
        <f t="shared" si="646"/>
        <v>#N/A</v>
      </c>
      <c r="AP366" s="5" t="e">
        <f t="shared" si="647"/>
        <v>#N/A</v>
      </c>
      <c r="AQ366" s="5" t="e">
        <f t="shared" si="648"/>
        <v>#N/A</v>
      </c>
      <c r="AR366" s="5" t="e">
        <f t="shared" si="649"/>
        <v>#N/A</v>
      </c>
      <c r="AS366" s="5" t="e">
        <f t="shared" si="650"/>
        <v>#N/A</v>
      </c>
      <c r="AT366" s="5" t="e">
        <f t="shared" si="651"/>
        <v>#N/A</v>
      </c>
      <c r="AU366" s="5" t="e">
        <f t="shared" si="652"/>
        <v>#N/A</v>
      </c>
      <c r="AV366" s="5" t="e">
        <f t="shared" si="653"/>
        <v>#N/A</v>
      </c>
      <c r="AW366" s="5" t="e">
        <f t="shared" si="654"/>
        <v>#N/A</v>
      </c>
      <c r="AX366" s="5" t="e">
        <f t="shared" si="655"/>
        <v>#N/A</v>
      </c>
      <c r="AY366" s="5" t="e">
        <f t="shared" si="656"/>
        <v>#N/A</v>
      </c>
      <c r="AZ366" s="5" t="e">
        <f t="shared" si="657"/>
        <v>#N/A</v>
      </c>
      <c r="BA366" s="5" t="e">
        <f t="shared" si="658"/>
        <v>#N/A</v>
      </c>
      <c r="BB366" s="5" t="e">
        <f t="shared" si="659"/>
        <v>#N/A</v>
      </c>
      <c r="BC366" s="5" t="e">
        <f t="shared" si="660"/>
        <v>#N/A</v>
      </c>
      <c r="BD366" s="5" t="e">
        <f t="shared" si="661"/>
        <v>#N/A</v>
      </c>
      <c r="BE366" s="5" t="e">
        <f t="shared" si="662"/>
        <v>#N/A</v>
      </c>
      <c r="BF366" s="5" t="e">
        <f t="shared" si="663"/>
        <v>#N/A</v>
      </c>
      <c r="BG366" s="5" t="e">
        <f t="shared" si="664"/>
        <v>#N/A</v>
      </c>
      <c r="BH366" s="5" t="e">
        <f t="shared" si="665"/>
        <v>#N/A</v>
      </c>
      <c r="BI366" s="5" t="e">
        <f t="shared" si="666"/>
        <v>#N/A</v>
      </c>
      <c r="BJ366" s="8" t="e">
        <f t="shared" si="667"/>
        <v>#N/A</v>
      </c>
      <c r="BK366" s="8" t="e">
        <f t="shared" si="668"/>
        <v>#N/A</v>
      </c>
      <c r="BL366" s="8" t="e">
        <f t="shared" si="669"/>
        <v>#N/A</v>
      </c>
      <c r="BM366" s="8" t="e">
        <f t="shared" si="670"/>
        <v>#N/A</v>
      </c>
      <c r="BN366" s="8" t="e">
        <f t="shared" si="671"/>
        <v>#N/A</v>
      </c>
    </row>
    <row r="367" spans="1:66" x14ac:dyDescent="0.25">
      <c r="A367" t="s">
        <v>32</v>
      </c>
      <c r="B367" t="s">
        <v>309</v>
      </c>
      <c r="C367" t="s">
        <v>208</v>
      </c>
      <c r="D367" s="16"/>
      <c r="E367">
        <f>VLOOKUP(A367,home!$A$2:$E$405,3,FALSE)</f>
        <v>1.268</v>
      </c>
      <c r="F367">
        <f>VLOOKUP(B367,home!$B$2:$E$405,3,FALSE)</f>
        <v>1.1133999999999999</v>
      </c>
      <c r="G367">
        <f>VLOOKUP(C367,away!$B$2:$E$405,4,FALSE)</f>
        <v>0.83499999999999996</v>
      </c>
      <c r="H367">
        <f>VLOOKUP(A367,away!$A$2:$E$405,3,FALSE)</f>
        <v>1.1471</v>
      </c>
      <c r="I367">
        <f>VLOOKUP(C367,away!$B$2:$E$405,3,FALSE)</f>
        <v>1.3332999999999999</v>
      </c>
      <c r="J367">
        <f>VLOOKUP(B367,home!$B$2:$E$405,4,FALSE)</f>
        <v>1.1794</v>
      </c>
      <c r="K367" s="3">
        <f t="shared" si="616"/>
        <v>1.1788456519999999</v>
      </c>
      <c r="L367" s="3">
        <f t="shared" si="617"/>
        <v>1.8038078903419998</v>
      </c>
      <c r="M367" s="5">
        <f t="shared" si="618"/>
        <v>5.0658231594960232E-2</v>
      </c>
      <c r="N367" s="5">
        <f t="shared" si="619"/>
        <v>5.9718236053727891E-2</v>
      </c>
      <c r="O367" s="5">
        <f t="shared" si="620"/>
        <v>9.1377717861761645E-2</v>
      </c>
      <c r="P367" s="5">
        <f t="shared" si="621"/>
        <v>0.10772022539102044</v>
      </c>
      <c r="Q367" s="5">
        <f t="shared" si="622"/>
        <v>3.519929145852338E-2</v>
      </c>
      <c r="R367" s="5">
        <f t="shared" si="623"/>
        <v>8.2413924240245393E-2</v>
      </c>
      <c r="S367" s="5">
        <f t="shared" si="624"/>
        <v>5.7264370433761085E-2</v>
      </c>
      <c r="T367" s="5">
        <f t="shared" si="625"/>
        <v>6.3492759667332227E-2</v>
      </c>
      <c r="U367" s="5">
        <f t="shared" si="626"/>
        <v>9.715329625487068E-2</v>
      </c>
      <c r="V367" s="5">
        <f t="shared" si="627"/>
        <v>1.35297324744999E-2</v>
      </c>
      <c r="W367" s="5">
        <f t="shared" si="628"/>
        <v>1.3831510563120339E-2</v>
      </c>
      <c r="X367" s="5">
        <f t="shared" si="629"/>
        <v>2.4949387889105182E-2</v>
      </c>
      <c r="Y367" s="5">
        <f t="shared" si="630"/>
        <v>2.2501951366785532E-2</v>
      </c>
      <c r="Z367" s="5">
        <f t="shared" si="631"/>
        <v>4.9552962272867498E-2</v>
      </c>
      <c r="AA367" s="5">
        <f t="shared" si="632"/>
        <v>5.8415294119089876E-2</v>
      </c>
      <c r="AB367" s="5">
        <f t="shared" si="633"/>
        <v>3.4431307741295138E-2</v>
      </c>
      <c r="AC367" s="5">
        <f t="shared" si="634"/>
        <v>1.7981108224501417E-3</v>
      </c>
      <c r="AD367" s="5">
        <f t="shared" si="635"/>
        <v>4.0763040219816242E-3</v>
      </c>
      <c r="AE367" s="5">
        <f t="shared" si="636"/>
        <v>7.3528693582832812E-3</v>
      </c>
      <c r="AF367" s="5">
        <f t="shared" si="637"/>
        <v>6.6315818825626515E-3</v>
      </c>
      <c r="AG367" s="5">
        <f t="shared" si="638"/>
        <v>3.9873665750718556E-3</v>
      </c>
      <c r="AH367" s="5">
        <f t="shared" si="639"/>
        <v>2.234600608440445E-2</v>
      </c>
      <c r="AI367" s="5">
        <f t="shared" si="640"/>
        <v>2.6342492112165727E-2</v>
      </c>
      <c r="AJ367" s="5">
        <f t="shared" si="641"/>
        <v>1.5526866144635431E-2</v>
      </c>
      <c r="AK367" s="5">
        <f t="shared" si="642"/>
        <v>6.101259547929826E-3</v>
      </c>
      <c r="AL367" s="5">
        <f t="shared" si="643"/>
        <v>1.5294091165364088E-4</v>
      </c>
      <c r="AM367" s="5">
        <f t="shared" si="644"/>
        <v>9.6106665450862894E-4</v>
      </c>
      <c r="AN367" s="5">
        <f t="shared" si="645"/>
        <v>1.7335796145472532E-3</v>
      </c>
      <c r="AO367" s="5">
        <f t="shared" si="646"/>
        <v>1.5635222936281894E-3</v>
      </c>
      <c r="AP367" s="5">
        <f t="shared" si="647"/>
        <v>9.4009794999071661E-4</v>
      </c>
      <c r="AQ367" s="5">
        <f t="shared" si="648"/>
        <v>4.2393902497189821E-4</v>
      </c>
      <c r="AR367" s="5">
        <f t="shared" si="649"/>
        <v>8.0615804185358193E-3</v>
      </c>
      <c r="AS367" s="5">
        <f t="shared" si="650"/>
        <v>9.50335902463929E-3</v>
      </c>
      <c r="AT367" s="5">
        <f t="shared" si="651"/>
        <v>5.6014967327954936E-3</v>
      </c>
      <c r="AU367" s="5">
        <f t="shared" si="652"/>
        <v>2.2011000227160574E-3</v>
      </c>
      <c r="AV367" s="5">
        <f t="shared" si="653"/>
        <v>6.4868929784898195E-4</v>
      </c>
      <c r="AW367" s="5">
        <f t="shared" si="654"/>
        <v>9.0337569565766447E-6</v>
      </c>
      <c r="AX367" s="5">
        <f t="shared" si="655"/>
        <v>1.8882487449161408E-4</v>
      </c>
      <c r="AY367" s="5">
        <f t="shared" si="656"/>
        <v>3.4060379850081124E-4</v>
      </c>
      <c r="AZ367" s="5">
        <f t="shared" si="657"/>
        <v>3.0719190960811003E-4</v>
      </c>
      <c r="BA367" s="5">
        <f t="shared" si="658"/>
        <v>1.8470506346677848E-4</v>
      </c>
      <c r="BB367" s="5">
        <f t="shared" si="659"/>
        <v>8.3293112716873694E-5</v>
      </c>
      <c r="BC367" s="5">
        <f t="shared" si="660"/>
        <v>3.0048954785968476E-5</v>
      </c>
      <c r="BD367" s="5">
        <f t="shared" si="661"/>
        <v>2.4235903945969092E-3</v>
      </c>
      <c r="BE367" s="5">
        <f t="shared" si="662"/>
        <v>2.8570389988995305E-3</v>
      </c>
      <c r="BF367" s="5">
        <f t="shared" si="663"/>
        <v>1.684004000723572E-3</v>
      </c>
      <c r="BG367" s="5">
        <f t="shared" si="664"/>
        <v>6.6172693140119582E-4</v>
      </c>
      <c r="BH367" s="5">
        <f t="shared" si="665"/>
        <v>1.9501847897340064E-4</v>
      </c>
      <c r="BI367" s="5">
        <f t="shared" si="666"/>
        <v>4.59793371994893E-5</v>
      </c>
      <c r="BJ367" s="8">
        <f t="shared" si="667"/>
        <v>0.24849813208771085</v>
      </c>
      <c r="BK367" s="8">
        <f t="shared" si="668"/>
        <v>0.23146421542684628</v>
      </c>
      <c r="BL367" s="8">
        <f t="shared" si="669"/>
        <v>0.4679917477447279</v>
      </c>
      <c r="BM367" s="8">
        <f t="shared" si="670"/>
        <v>0.57008786089036922</v>
      </c>
      <c r="BN367" s="8">
        <f t="shared" si="671"/>
        <v>0.42708762660023902</v>
      </c>
    </row>
    <row r="368" spans="1:66" x14ac:dyDescent="0.25">
      <c r="A368" t="s">
        <v>37</v>
      </c>
      <c r="B368" t="s">
        <v>230</v>
      </c>
      <c r="C368" t="s">
        <v>39</v>
      </c>
      <c r="D368" s="16"/>
      <c r="E368">
        <f>VLOOKUP(A368,home!$A$2:$E$405,3,FALSE)</f>
        <v>1.5481</v>
      </c>
      <c r="F368">
        <f>VLOOKUP(B368,home!$B$2:$E$405,3,FALSE)</f>
        <v>1.1924999999999999</v>
      </c>
      <c r="G368">
        <f>VLOOKUP(C368,away!$B$2:$E$405,4,FALSE)</f>
        <v>1.0435000000000001</v>
      </c>
      <c r="H368">
        <f>VLOOKUP(A368,away!$A$2:$E$405,3,FALSE)</f>
        <v>1.2666999999999999</v>
      </c>
      <c r="I368">
        <f>VLOOKUP(C368,away!$B$2:$E$405,3,FALSE)</f>
        <v>0.85019999999999996</v>
      </c>
      <c r="J368">
        <f>VLOOKUP(B368,home!$B$2:$E$405,4,FALSE)</f>
        <v>1.0931</v>
      </c>
      <c r="K368" s="3">
        <f t="shared" si="616"/>
        <v>1.926415002375</v>
      </c>
      <c r="L368" s="3">
        <f t="shared" si="617"/>
        <v>1.1772122304539998</v>
      </c>
      <c r="M368" s="5">
        <f t="shared" si="618"/>
        <v>4.4886094441806038E-2</v>
      </c>
      <c r="N368" s="5">
        <f t="shared" si="619"/>
        <v>8.6469245730716238E-2</v>
      </c>
      <c r="O368" s="5">
        <f t="shared" si="620"/>
        <v>5.2840459354207364E-2</v>
      </c>
      <c r="P368" s="5">
        <f t="shared" si="621"/>
        <v>0.10179265363233146</v>
      </c>
      <c r="Q368" s="5">
        <f t="shared" si="622"/>
        <v>8.328782610985111E-2</v>
      </c>
      <c r="R368" s="5">
        <f t="shared" si="623"/>
        <v>3.1102217507290197E-2</v>
      </c>
      <c r="S368" s="5">
        <f t="shared" si="624"/>
        <v>5.7711327207057496E-2</v>
      </c>
      <c r="T368" s="5">
        <f t="shared" si="625"/>
        <v>9.8047447544442709E-2</v>
      </c>
      <c r="U368" s="5">
        <f t="shared" si="626"/>
        <v>5.9915778413174199E-2</v>
      </c>
      <c r="V368" s="5">
        <f t="shared" si="627"/>
        <v>1.4541967504649008E-2</v>
      </c>
      <c r="W368" s="5">
        <f t="shared" si="628"/>
        <v>5.3482305911072454E-2</v>
      </c>
      <c r="X368" s="5">
        <f t="shared" si="629"/>
        <v>6.2960024631396744E-2</v>
      </c>
      <c r="Y368" s="5">
        <f t="shared" si="630"/>
        <v>3.7058655512882677E-2</v>
      </c>
      <c r="Z368" s="5">
        <f t="shared" si="631"/>
        <v>1.2204636947940843E-2</v>
      </c>
      <c r="AA368" s="5">
        <f t="shared" si="632"/>
        <v>2.3511195715053466E-2</v>
      </c>
      <c r="AB368" s="5">
        <f t="shared" si="633"/>
        <v>2.2646160074626914E-2</v>
      </c>
      <c r="AC368" s="5">
        <f t="shared" si="634"/>
        <v>2.0611414845477538E-3</v>
      </c>
      <c r="AD368" s="5">
        <f t="shared" si="635"/>
        <v>2.5757279117174778E-2</v>
      </c>
      <c r="AE368" s="5">
        <f t="shared" si="636"/>
        <v>3.032178399995555E-2</v>
      </c>
      <c r="AF368" s="5">
        <f t="shared" si="637"/>
        <v>1.7847587486966045E-2</v>
      </c>
      <c r="AG368" s="5">
        <f t="shared" si="638"/>
        <v>7.0034660912513969E-3</v>
      </c>
      <c r="AH368" s="5">
        <f t="shared" si="639"/>
        <v>3.5918619708416848E-3</v>
      </c>
      <c r="AI368" s="5">
        <f t="shared" si="640"/>
        <v>6.9194167870896559E-3</v>
      </c>
      <c r="AJ368" s="5">
        <f t="shared" si="641"/>
        <v>6.6648341531674688E-3</v>
      </c>
      <c r="AK368" s="5">
        <f t="shared" si="642"/>
        <v>4.2797455003343622E-3</v>
      </c>
      <c r="AL368" s="5">
        <f t="shared" si="643"/>
        <v>1.8697020877662916E-4</v>
      </c>
      <c r="AM368" s="5">
        <f t="shared" si="644"/>
        <v>9.9238417823371648E-3</v>
      </c>
      <c r="AN368" s="5">
        <f t="shared" si="645"/>
        <v>1.1682467919257731E-2</v>
      </c>
      <c r="AO368" s="5">
        <f t="shared" si="646"/>
        <v>6.8763720582183481E-3</v>
      </c>
      <c r="AP368" s="5">
        <f t="shared" si="647"/>
        <v>2.6983164293622607E-3</v>
      </c>
      <c r="AQ368" s="5">
        <f t="shared" si="648"/>
        <v>7.9412277557005509E-4</v>
      </c>
      <c r="AR368" s="5">
        <f t="shared" si="649"/>
        <v>8.4567676843548816E-4</v>
      </c>
      <c r="AS368" s="5">
        <f t="shared" si="650"/>
        <v>1.6291244138741329E-3</v>
      </c>
      <c r="AT368" s="5">
        <f t="shared" si="651"/>
        <v>1.5691848558112545E-3</v>
      </c>
      <c r="AU368" s="5">
        <f t="shared" si="652"/>
        <v>1.007633749244817E-3</v>
      </c>
      <c r="AV368" s="5">
        <f t="shared" si="653"/>
        <v>4.8528019286114604E-4</v>
      </c>
      <c r="AW368" s="5">
        <f t="shared" si="654"/>
        <v>1.1778080802977458E-5</v>
      </c>
      <c r="AX368" s="5">
        <f t="shared" si="655"/>
        <v>3.1862396151150266E-3</v>
      </c>
      <c r="AY368" s="5">
        <f t="shared" si="656"/>
        <v>3.7508802440704542E-3</v>
      </c>
      <c r="AZ368" s="5">
        <f t="shared" si="657"/>
        <v>2.207791049144012E-3</v>
      </c>
      <c r="BA368" s="5">
        <f t="shared" si="658"/>
        <v>8.6634620844639951E-4</v>
      </c>
      <c r="BB368" s="5">
        <f t="shared" si="659"/>
        <v>2.54968338097638E-4</v>
      </c>
      <c r="BC368" s="5">
        <f t="shared" si="660"/>
        <v>6.0030369197414007E-5</v>
      </c>
      <c r="BD368" s="5">
        <f t="shared" si="661"/>
        <v>1.6592350580217841E-4</v>
      </c>
      <c r="BE368" s="5">
        <f t="shared" si="662"/>
        <v>3.1963753082397175E-4</v>
      </c>
      <c r="BF368" s="5">
        <f t="shared" si="663"/>
        <v>3.0787726735070046E-4</v>
      </c>
      <c r="BG368" s="5">
        <f t="shared" si="664"/>
        <v>1.97699795571536E-4</v>
      </c>
      <c r="BH368" s="5">
        <f t="shared" si="665"/>
        <v>9.5212963038869363E-5</v>
      </c>
      <c r="BI368" s="5">
        <f t="shared" si="666"/>
        <v>3.6683936083730889E-5</v>
      </c>
      <c r="BJ368" s="8">
        <f t="shared" si="667"/>
        <v>0.54453699892452623</v>
      </c>
      <c r="BK368" s="8">
        <f t="shared" si="668"/>
        <v>0.2249310347232388</v>
      </c>
      <c r="BL368" s="8">
        <f t="shared" si="669"/>
        <v>0.21813160445468319</v>
      </c>
      <c r="BM368" s="8">
        <f t="shared" si="670"/>
        <v>0.59568667611091897</v>
      </c>
      <c r="BN368" s="8">
        <f t="shared" si="671"/>
        <v>0.40037849677620235</v>
      </c>
    </row>
    <row r="369" spans="1:66" x14ac:dyDescent="0.25">
      <c r="A369" t="s">
        <v>340</v>
      </c>
      <c r="B369" t="s">
        <v>356</v>
      </c>
      <c r="C369" t="s">
        <v>361</v>
      </c>
      <c r="D369" s="16"/>
      <c r="E369">
        <f>VLOOKUP(A369,home!$A$2:$E$405,3,FALSE)</f>
        <v>1.3684000000000001</v>
      </c>
      <c r="F369">
        <f>VLOOKUP(B369,home!$B$2:$E$405,3,FALSE)</f>
        <v>1.0385</v>
      </c>
      <c r="G369">
        <f>VLOOKUP(C369,away!$B$2:$E$405,4,FALSE)</f>
        <v>1.0769</v>
      </c>
      <c r="H369">
        <f>VLOOKUP(A369,away!$A$2:$E$405,3,FALSE)</f>
        <v>1.1395</v>
      </c>
      <c r="I369">
        <f>VLOOKUP(C369,away!$B$2:$E$405,3,FALSE)</f>
        <v>0.87760000000000005</v>
      </c>
      <c r="J369">
        <f>VLOOKUP(B369,home!$B$2:$E$405,4,FALSE)</f>
        <v>0.97</v>
      </c>
      <c r="K369" s="3">
        <f t="shared" si="616"/>
        <v>1.53036471346</v>
      </c>
      <c r="L369" s="3">
        <f t="shared" si="617"/>
        <v>0.97002444399999999</v>
      </c>
      <c r="M369" s="5">
        <f t="shared" si="618"/>
        <v>8.2053060849144918E-2</v>
      </c>
      <c r="N369" s="5">
        <f t="shared" si="619"/>
        <v>0.12557110895491763</v>
      </c>
      <c r="O369" s="5">
        <f t="shared" si="620"/>
        <v>7.9593474728689967E-2</v>
      </c>
      <c r="P369" s="5">
        <f t="shared" si="621"/>
        <v>0.12180704514645739</v>
      </c>
      <c r="Q369" s="5">
        <f t="shared" si="622"/>
        <v>9.6084797087323509E-2</v>
      </c>
      <c r="R369" s="5">
        <f t="shared" si="623"/>
        <v>3.8603808034862769E-2</v>
      </c>
      <c r="S369" s="5">
        <f t="shared" si="624"/>
        <v>4.5205371054313714E-2</v>
      </c>
      <c r="T369" s="5">
        <f t="shared" si="625"/>
        <v>9.32046018714838E-2</v>
      </c>
      <c r="U369" s="5">
        <f t="shared" si="626"/>
        <v>5.9077905621737613E-2</v>
      </c>
      <c r="V369" s="5">
        <f t="shared" si="627"/>
        <v>7.4563305146580381E-3</v>
      </c>
      <c r="W369" s="5">
        <f t="shared" si="628"/>
        <v>4.9014927654134691E-2</v>
      </c>
      <c r="X369" s="5">
        <f t="shared" si="629"/>
        <v>4.754567794540223E-2</v>
      </c>
      <c r="Y369" s="5">
        <f t="shared" si="630"/>
        <v>2.3060234906795929E-2</v>
      </c>
      <c r="Z369" s="5">
        <f t="shared" si="631"/>
        <v>1.2482212475100164E-2</v>
      </c>
      <c r="AA369" s="5">
        <f t="shared" si="632"/>
        <v>1.9102337517803502E-2</v>
      </c>
      <c r="AB369" s="5">
        <f t="shared" si="633"/>
        <v>1.4616771640924786E-2</v>
      </c>
      <c r="AC369" s="5">
        <f t="shared" si="634"/>
        <v>6.9180355539665114E-4</v>
      </c>
      <c r="AD369" s="5">
        <f t="shared" si="635"/>
        <v>1.8752678928670621E-2</v>
      </c>
      <c r="AE369" s="5">
        <f t="shared" si="636"/>
        <v>1.8190556951294234E-2</v>
      </c>
      <c r="AF369" s="5">
        <f t="shared" si="637"/>
        <v>8.8226424463647632E-3</v>
      </c>
      <c r="AG369" s="5">
        <f t="shared" si="638"/>
        <v>2.8527262778819265E-3</v>
      </c>
      <c r="AH369" s="5">
        <f t="shared" si="639"/>
        <v>3.0270128040122244E-3</v>
      </c>
      <c r="AI369" s="5">
        <f t="shared" si="640"/>
        <v>4.6324335824519192E-3</v>
      </c>
      <c r="AJ369" s="5">
        <f t="shared" si="641"/>
        <v>3.5446564460157575E-3</v>
      </c>
      <c r="AK369" s="5">
        <f t="shared" si="642"/>
        <v>1.8082057154403487E-3</v>
      </c>
      <c r="AL369" s="5">
        <f t="shared" si="643"/>
        <v>4.1079051059218483E-5</v>
      </c>
      <c r="AM369" s="5">
        <f t="shared" si="644"/>
        <v>5.7396876230564782E-3</v>
      </c>
      <c r="AN369" s="5">
        <f t="shared" si="645"/>
        <v>5.5676372952890418E-3</v>
      </c>
      <c r="AO369" s="5">
        <f t="shared" si="646"/>
        <v>2.7003721358782084E-3</v>
      </c>
      <c r="AP369" s="5">
        <f t="shared" si="647"/>
        <v>8.7314232656611718E-4</v>
      </c>
      <c r="AQ369" s="5">
        <f t="shared" si="648"/>
        <v>2.11742349965041E-4</v>
      </c>
      <c r="AR369" s="5">
        <f t="shared" si="649"/>
        <v>5.8725528243856804E-4</v>
      </c>
      <c r="AS369" s="5">
        <f t="shared" si="650"/>
        <v>8.9871476203697064E-4</v>
      </c>
      <c r="AT369" s="5">
        <f t="shared" si="651"/>
        <v>6.8768067964349055E-4</v>
      </c>
      <c r="AU369" s="5">
        <f t="shared" si="652"/>
        <v>3.5080074875152944E-4</v>
      </c>
      <c r="AV369" s="5">
        <f t="shared" si="653"/>
        <v>1.34213271836172E-4</v>
      </c>
      <c r="AW369" s="5">
        <f t="shared" si="654"/>
        <v>1.6939302497817789E-6</v>
      </c>
      <c r="AX369" s="5">
        <f t="shared" si="655"/>
        <v>1.4639692341014573E-3</v>
      </c>
      <c r="AY369" s="5">
        <f t="shared" si="656"/>
        <v>1.4200859423423721E-3</v>
      </c>
      <c r="AZ369" s="5">
        <f t="shared" si="657"/>
        <v>6.8875903832643778E-4</v>
      </c>
      <c r="BA369" s="5">
        <f t="shared" si="658"/>
        <v>2.2270436773419249E-4</v>
      </c>
      <c r="BB369" s="5">
        <f t="shared" si="659"/>
        <v>5.4007170121932891E-5</v>
      </c>
      <c r="BC369" s="5">
        <f t="shared" si="660"/>
        <v>1.0477655033908277E-5</v>
      </c>
      <c r="BD369" s="5">
        <f t="shared" si="661"/>
        <v>9.4941996472255782E-5</v>
      </c>
      <c r="BE369" s="5">
        <f t="shared" si="662"/>
        <v>1.4529588122658407E-4</v>
      </c>
      <c r="BF369" s="5">
        <f t="shared" si="663"/>
        <v>1.1117784482011978E-4</v>
      </c>
      <c r="BG369" s="5">
        <f t="shared" si="664"/>
        <v>5.6714216877080984E-5</v>
      </c>
      <c r="BH369" s="5">
        <f t="shared" si="665"/>
        <v>2.1698359065050589E-5</v>
      </c>
      <c r="BI369" s="5">
        <f t="shared" si="666"/>
        <v>6.6412806106276667E-6</v>
      </c>
      <c r="BJ369" s="8">
        <f t="shared" si="667"/>
        <v>0.50205253816268447</v>
      </c>
      <c r="BK369" s="8">
        <f t="shared" si="668"/>
        <v>0.25867477611337231</v>
      </c>
      <c r="BL369" s="8">
        <f t="shared" si="669"/>
        <v>0.22710174041571732</v>
      </c>
      <c r="BM369" s="8">
        <f t="shared" si="670"/>
        <v>0.45517958035338552</v>
      </c>
      <c r="BN369" s="8">
        <f t="shared" si="671"/>
        <v>0.54371329480139619</v>
      </c>
    </row>
    <row r="370" spans="1:66" x14ac:dyDescent="0.25">
      <c r="A370" t="s">
        <v>342</v>
      </c>
      <c r="B370" t="s">
        <v>429</v>
      </c>
      <c r="C370" t="s">
        <v>436</v>
      </c>
      <c r="D370" s="16"/>
      <c r="E370">
        <f>VLOOKUP(A370,home!$A$2:$E$405,3,FALSE)</f>
        <v>1.1741999999999999</v>
      </c>
      <c r="F370">
        <f>VLOOKUP(B370,home!$B$2:$E$405,3,FALSE)</f>
        <v>0.73080000000000001</v>
      </c>
      <c r="G370">
        <f>VLOOKUP(C370,away!$B$2:$E$405,4,FALSE)</f>
        <v>1.0544</v>
      </c>
      <c r="H370">
        <f>VLOOKUP(A370,away!$A$2:$E$405,3,FALSE)</f>
        <v>0.85970000000000002</v>
      </c>
      <c r="I370">
        <f>VLOOKUP(C370,away!$B$2:$E$405,3,FALSE)</f>
        <v>0.77549999999999997</v>
      </c>
      <c r="J370">
        <f>VLOOKUP(B370,home!$B$2:$E$405,4,FALSE)</f>
        <v>1.3855999999999999</v>
      </c>
      <c r="K370" s="3">
        <f t="shared" si="616"/>
        <v>0.90478629158399992</v>
      </c>
      <c r="L370" s="3">
        <f t="shared" si="617"/>
        <v>0.92377584815999991</v>
      </c>
      <c r="M370" s="5">
        <f t="shared" si="618"/>
        <v>0.16064438597118813</v>
      </c>
      <c r="N370" s="5">
        <f t="shared" si="619"/>
        <v>0.14534883824666006</v>
      </c>
      <c r="O370" s="5">
        <f t="shared" si="620"/>
        <v>0.14839940390267672</v>
      </c>
      <c r="P370" s="5">
        <f t="shared" si="621"/>
        <v>0.13426974633037903</v>
      </c>
      <c r="Q370" s="5">
        <f t="shared" si="622"/>
        <v>6.57548181716191E-2</v>
      </c>
      <c r="R370" s="5">
        <f t="shared" si="623"/>
        <v>6.8543892603316781E-2</v>
      </c>
      <c r="S370" s="5">
        <f t="shared" si="624"/>
        <v>2.805632557688283E-2</v>
      </c>
      <c r="T370" s="5">
        <f t="shared" si="625"/>
        <v>6.074271292709401E-2</v>
      </c>
      <c r="U370" s="5">
        <f t="shared" si="626"/>
        <v>6.201757439928695E-2</v>
      </c>
      <c r="V370" s="5">
        <f t="shared" si="627"/>
        <v>2.6055589219603098E-3</v>
      </c>
      <c r="W370" s="5">
        <f t="shared" si="628"/>
        <v>1.9831352695759825E-2</v>
      </c>
      <c r="X370" s="5">
        <f t="shared" si="629"/>
        <v>1.8319724656685632E-2</v>
      </c>
      <c r="Y370" s="5">
        <f t="shared" si="630"/>
        <v>8.4616595913937151E-3</v>
      </c>
      <c r="Z370" s="5">
        <f t="shared" si="631"/>
        <v>2.1106397508605639E-2</v>
      </c>
      <c r="AA370" s="5">
        <f t="shared" si="632"/>
        <v>1.9096779130509074E-2</v>
      </c>
      <c r="AB370" s="5">
        <f t="shared" si="633"/>
        <v>8.6392519853460137E-3</v>
      </c>
      <c r="AC370" s="5">
        <f t="shared" si="634"/>
        <v>1.3611109617425892E-4</v>
      </c>
      <c r="AD370" s="5">
        <f t="shared" si="635"/>
        <v>4.4857840156727223E-3</v>
      </c>
      <c r="AE370" s="5">
        <f t="shared" si="636"/>
        <v>4.1438589337406389E-3</v>
      </c>
      <c r="AF370" s="5">
        <f t="shared" si="637"/>
        <v>1.9139984005858257E-3</v>
      </c>
      <c r="AG370" s="5">
        <f t="shared" si="638"/>
        <v>5.8936849862601824E-4</v>
      </c>
      <c r="AH370" s="5">
        <f t="shared" si="639"/>
        <v>4.8743950650285703E-3</v>
      </c>
      <c r="AI370" s="5">
        <f t="shared" si="640"/>
        <v>4.4102858346025502E-3</v>
      </c>
      <c r="AJ370" s="5">
        <f t="shared" si="641"/>
        <v>1.9951830825577438E-3</v>
      </c>
      <c r="AK370" s="5">
        <f t="shared" si="642"/>
        <v>6.0173810076618488E-4</v>
      </c>
      <c r="AL370" s="5">
        <f t="shared" si="643"/>
        <v>4.5505735530267046E-6</v>
      </c>
      <c r="AM370" s="5">
        <f t="shared" si="644"/>
        <v>8.117351768774612E-4</v>
      </c>
      <c r="AN370" s="5">
        <f t="shared" si="645"/>
        <v>7.4986135150128424E-4</v>
      </c>
      <c r="AO370" s="5">
        <f t="shared" si="646"/>
        <v>3.4635190299275132E-4</v>
      </c>
      <c r="AP370" s="5">
        <f t="shared" si="647"/>
        <v>1.0665050764965298E-4</v>
      </c>
      <c r="AQ370" s="5">
        <f t="shared" si="648"/>
        <v>2.463029079018818E-5</v>
      </c>
      <c r="AR370" s="5">
        <f t="shared" si="649"/>
        <v>9.0056968709273724E-4</v>
      </c>
      <c r="AS370" s="5">
        <f t="shared" si="650"/>
        <v>8.1482310749760088E-4</v>
      </c>
      <c r="AT370" s="5">
        <f t="shared" si="651"/>
        <v>3.6862038886485265E-4</v>
      </c>
      <c r="AU370" s="5">
        <f t="shared" si="652"/>
        <v>1.1117422488109403E-4</v>
      </c>
      <c r="AV370" s="5">
        <f t="shared" si="653"/>
        <v>2.5147228662472676E-5</v>
      </c>
      <c r="AW370" s="5">
        <f t="shared" si="654"/>
        <v>1.0565164252027724E-7</v>
      </c>
      <c r="AX370" s="5">
        <f t="shared" si="655"/>
        <v>1.2240781007253999E-4</v>
      </c>
      <c r="AY370" s="5">
        <f t="shared" si="656"/>
        <v>1.1307737857116881E-4</v>
      </c>
      <c r="AZ370" s="5">
        <f t="shared" si="657"/>
        <v>5.2229075648645433E-5</v>
      </c>
      <c r="BA370" s="5">
        <f t="shared" si="658"/>
        <v>1.6082652885313415E-5</v>
      </c>
      <c r="BB370" s="5">
        <f t="shared" si="659"/>
        <v>3.7141915774483165E-6</v>
      </c>
      <c r="BC370" s="5">
        <f t="shared" si="660"/>
        <v>6.8621609493720948E-7</v>
      </c>
      <c r="BD370" s="5">
        <f t="shared" si="661"/>
        <v>1.3865408775354647E-4</v>
      </c>
      <c r="BE370" s="5">
        <f t="shared" si="662"/>
        <v>1.2545231787149379E-4</v>
      </c>
      <c r="BF370" s="5">
        <f t="shared" si="663"/>
        <v>5.6753768728783019E-5</v>
      </c>
      <c r="BG370" s="5">
        <f t="shared" si="664"/>
        <v>1.7116677313843859E-5</v>
      </c>
      <c r="BH370" s="5">
        <f t="shared" si="665"/>
        <v>3.8717337477581913E-6</v>
      </c>
      <c r="BI370" s="5">
        <f t="shared" si="666"/>
        <v>7.0061832392695123E-7</v>
      </c>
      <c r="BJ370" s="8">
        <f t="shared" si="667"/>
        <v>0.33193954269249898</v>
      </c>
      <c r="BK370" s="8">
        <f t="shared" si="668"/>
        <v>0.32582975584870877</v>
      </c>
      <c r="BL370" s="8">
        <f t="shared" si="669"/>
        <v>0.32114138794482872</v>
      </c>
      <c r="BM370" s="8">
        <f t="shared" si="670"/>
        <v>0.27694302704187368</v>
      </c>
      <c r="BN370" s="8">
        <f t="shared" si="671"/>
        <v>0.72296108522583991</v>
      </c>
    </row>
    <row r="371" spans="1:66" x14ac:dyDescent="0.25">
      <c r="A371" t="s">
        <v>342</v>
      </c>
      <c r="B371" t="s">
        <v>348</v>
      </c>
      <c r="C371" t="s">
        <v>406</v>
      </c>
      <c r="D371" s="16"/>
      <c r="E371">
        <f>VLOOKUP(A371,home!$A$2:$E$405,3,FALSE)</f>
        <v>1.1741999999999999</v>
      </c>
      <c r="F371">
        <f>VLOOKUP(B371,home!$B$2:$E$405,3,FALSE)</f>
        <v>1.3626</v>
      </c>
      <c r="G371">
        <f>VLOOKUP(C371,away!$B$2:$E$405,4,FALSE)</f>
        <v>0.93679999999999997</v>
      </c>
      <c r="H371">
        <f>VLOOKUP(A371,away!$A$2:$E$405,3,FALSE)</f>
        <v>0.85970000000000002</v>
      </c>
      <c r="I371">
        <f>VLOOKUP(C371,away!$B$2:$E$405,3,FALSE)</f>
        <v>0.98870000000000002</v>
      </c>
      <c r="J371">
        <f>VLOOKUP(B371,home!$B$2:$E$405,4,FALSE)</f>
        <v>0.98870000000000002</v>
      </c>
      <c r="K371" s="3">
        <f t="shared" si="616"/>
        <v>1.4988471370559999</v>
      </c>
      <c r="L371" s="3">
        <f t="shared" si="617"/>
        <v>0.84038055509300014</v>
      </c>
      <c r="M371" s="5">
        <f t="shared" si="618"/>
        <v>9.6402061556927154E-2</v>
      </c>
      <c r="N371" s="5">
        <f t="shared" si="619"/>
        <v>0.14449195397089654</v>
      </c>
      <c r="O371" s="5">
        <f t="shared" si="620"/>
        <v>8.1014418003320002E-2</v>
      </c>
      <c r="P371" s="5">
        <f t="shared" si="621"/>
        <v>0.12142822848453426</v>
      </c>
      <c r="Q371" s="5">
        <f t="shared" si="622"/>
        <v>0.10828567576845283</v>
      </c>
      <c r="R371" s="5">
        <f t="shared" si="623"/>
        <v>3.404147078608321E-2</v>
      </c>
      <c r="S371" s="5">
        <f t="shared" si="624"/>
        <v>3.8237809531140532E-2</v>
      </c>
      <c r="T371" s="5">
        <f t="shared" si="625"/>
        <v>9.1001176310913021E-2</v>
      </c>
      <c r="U371" s="5">
        <f t="shared" si="626"/>
        <v>5.102296102889628E-2</v>
      </c>
      <c r="V371" s="5">
        <f t="shared" si="627"/>
        <v>5.3516023268785134E-3</v>
      </c>
      <c r="W371" s="5">
        <f t="shared" si="628"/>
        <v>5.4101225036573254E-2</v>
      </c>
      <c r="X371" s="5">
        <f t="shared" si="629"/>
        <v>4.5465617527446746E-2</v>
      </c>
      <c r="Y371" s="5">
        <f t="shared" si="630"/>
        <v>1.9104210447680868E-2</v>
      </c>
      <c r="Z371" s="5">
        <f t="shared" si="631"/>
        <v>9.5359300384635845E-3</v>
      </c>
      <c r="AA371" s="5">
        <f t="shared" si="632"/>
        <v>1.4292901437317457E-2</v>
      </c>
      <c r="AB371" s="5">
        <f t="shared" si="633"/>
        <v>1.0711437199773429E-2</v>
      </c>
      <c r="AC371" s="5">
        <f t="shared" si="634"/>
        <v>4.2130555846751113E-4</v>
      </c>
      <c r="AD371" s="5">
        <f t="shared" si="635"/>
        <v>2.0272366564322554E-2</v>
      </c>
      <c r="AE371" s="5">
        <f t="shared" si="636"/>
        <v>1.7036502666374163E-2</v>
      </c>
      <c r="AF371" s="5">
        <f t="shared" si="637"/>
        <v>7.1585727838054478E-3</v>
      </c>
      <c r="AG371" s="5">
        <f t="shared" si="638"/>
        <v>2.0053084565760221E-3</v>
      </c>
      <c r="AH371" s="5">
        <f t="shared" si="639"/>
        <v>2.0034525447630101E-3</v>
      </c>
      <c r="AI371" s="5">
        <f t="shared" si="640"/>
        <v>3.0028691109455956E-3</v>
      </c>
      <c r="AJ371" s="5">
        <f t="shared" si="641"/>
        <v>2.2504208849473514E-3</v>
      </c>
      <c r="AK371" s="5">
        <f t="shared" si="642"/>
        <v>1.124345633524789E-3</v>
      </c>
      <c r="AL371" s="5">
        <f t="shared" si="643"/>
        <v>2.1227092777549066E-5</v>
      </c>
      <c r="AM371" s="5">
        <f t="shared" si="644"/>
        <v>6.077035717256922E-3</v>
      </c>
      <c r="AN371" s="5">
        <f t="shared" si="645"/>
        <v>5.10702264938836E-3</v>
      </c>
      <c r="AO371" s="5">
        <f t="shared" si="646"/>
        <v>2.1459212644827572E-3</v>
      </c>
      <c r="AP371" s="5">
        <f t="shared" si="647"/>
        <v>6.011301678106308E-4</v>
      </c>
      <c r="AQ371" s="5">
        <f t="shared" si="648"/>
        <v>1.2629452602696154E-4</v>
      </c>
      <c r="AR371" s="5">
        <f t="shared" si="649"/>
        <v>3.3673251233408457E-4</v>
      </c>
      <c r="AS371" s="5">
        <f t="shared" si="650"/>
        <v>5.0471056206561683E-4</v>
      </c>
      <c r="AT371" s="5">
        <f t="shared" si="651"/>
        <v>3.7824199049698724E-4</v>
      </c>
      <c r="AU371" s="5">
        <f t="shared" si="652"/>
        <v>1.8897564152359068E-4</v>
      </c>
      <c r="AV371" s="5">
        <f t="shared" si="653"/>
        <v>7.0811399817738714E-5</v>
      </c>
      <c r="AW371" s="5">
        <f t="shared" si="654"/>
        <v>7.4271356344748048E-7</v>
      </c>
      <c r="AX371" s="5">
        <f t="shared" si="655"/>
        <v>1.5180912644329326E-3</v>
      </c>
      <c r="AY371" s="5">
        <f t="shared" si="656"/>
        <v>1.2757743794859823E-3</v>
      </c>
      <c r="AZ371" s="5">
        <f t="shared" si="657"/>
        <v>5.3606799060292888E-4</v>
      </c>
      <c r="BA371" s="5">
        <f t="shared" si="658"/>
        <v>1.5016703850349283E-4</v>
      </c>
      <c r="BB371" s="5">
        <f t="shared" si="659"/>
        <v>3.1549364793559305E-5</v>
      </c>
      <c r="BC371" s="5">
        <f t="shared" si="660"/>
        <v>5.3026945396085871E-6</v>
      </c>
      <c r="BD371" s="5">
        <f t="shared" si="661"/>
        <v>4.7163909272196391E-5</v>
      </c>
      <c r="BE371" s="5">
        <f t="shared" si="662"/>
        <v>7.0691490385000488E-5</v>
      </c>
      <c r="BF371" s="5">
        <f t="shared" si="663"/>
        <v>5.2977868988889877E-5</v>
      </c>
      <c r="BG371" s="5">
        <f t="shared" si="664"/>
        <v>2.6468575753775142E-5</v>
      </c>
      <c r="BH371" s="5">
        <f t="shared" si="665"/>
        <v>9.9180872476239329E-6</v>
      </c>
      <c r="BI371" s="5">
        <f t="shared" si="666"/>
        <v>2.9731393352345481E-6</v>
      </c>
      <c r="BJ371" s="8">
        <f t="shared" si="667"/>
        <v>0.52649696659036549</v>
      </c>
      <c r="BK371" s="8">
        <f t="shared" si="668"/>
        <v>0.26313800893021161</v>
      </c>
      <c r="BL371" s="8">
        <f t="shared" si="669"/>
        <v>0.20115394180679186</v>
      </c>
      <c r="BM371" s="8">
        <f t="shared" si="670"/>
        <v>0.41338600712969609</v>
      </c>
      <c r="BN371" s="8">
        <f t="shared" si="671"/>
        <v>0.58566380857021394</v>
      </c>
    </row>
    <row r="372" spans="1:66" x14ac:dyDescent="0.25">
      <c r="A372" t="s">
        <v>40</v>
      </c>
      <c r="B372" t="s">
        <v>237</v>
      </c>
      <c r="C372" t="s">
        <v>520</v>
      </c>
      <c r="D372" s="16"/>
      <c r="E372">
        <f>VLOOKUP(A372,home!$A$2:$E$405,3,FALSE)</f>
        <v>1.5047999999999999</v>
      </c>
      <c r="F372">
        <f>VLOOKUP(B372,home!$B$2:$E$405,3,FALSE)</f>
        <v>0.66449999999999998</v>
      </c>
      <c r="G372" t="e">
        <f>VLOOKUP(C372,away!$B$2:$E$405,4,FALSE)</f>
        <v>#N/A</v>
      </c>
      <c r="H372">
        <f>VLOOKUP(A372,away!$A$2:$E$405,3,FALSE)</f>
        <v>1.2</v>
      </c>
      <c r="I372" t="e">
        <f>VLOOKUP(C372,away!$B$2:$E$405,3,FALSE)</f>
        <v>#N/A</v>
      </c>
      <c r="J372">
        <f>VLOOKUP(B372,home!$B$2:$E$405,4,FALSE)</f>
        <v>1.0417000000000001</v>
      </c>
      <c r="K372" s="3" t="e">
        <f t="shared" si="616"/>
        <v>#N/A</v>
      </c>
      <c r="L372" s="3" t="e">
        <f t="shared" si="617"/>
        <v>#N/A</v>
      </c>
      <c r="M372" s="5" t="e">
        <f t="shared" si="618"/>
        <v>#N/A</v>
      </c>
      <c r="N372" s="5" t="e">
        <f t="shared" si="619"/>
        <v>#N/A</v>
      </c>
      <c r="O372" s="5" t="e">
        <f t="shared" si="620"/>
        <v>#N/A</v>
      </c>
      <c r="P372" s="5" t="e">
        <f t="shared" si="621"/>
        <v>#N/A</v>
      </c>
      <c r="Q372" s="5" t="e">
        <f t="shared" si="622"/>
        <v>#N/A</v>
      </c>
      <c r="R372" s="5" t="e">
        <f t="shared" si="623"/>
        <v>#N/A</v>
      </c>
      <c r="S372" s="5" t="e">
        <f t="shared" si="624"/>
        <v>#N/A</v>
      </c>
      <c r="T372" s="5" t="e">
        <f t="shared" si="625"/>
        <v>#N/A</v>
      </c>
      <c r="U372" s="5" t="e">
        <f t="shared" si="626"/>
        <v>#N/A</v>
      </c>
      <c r="V372" s="5" t="e">
        <f t="shared" si="627"/>
        <v>#N/A</v>
      </c>
      <c r="W372" s="5" t="e">
        <f t="shared" si="628"/>
        <v>#N/A</v>
      </c>
      <c r="X372" s="5" t="e">
        <f t="shared" si="629"/>
        <v>#N/A</v>
      </c>
      <c r="Y372" s="5" t="e">
        <f t="shared" si="630"/>
        <v>#N/A</v>
      </c>
      <c r="Z372" s="5" t="e">
        <f t="shared" si="631"/>
        <v>#N/A</v>
      </c>
      <c r="AA372" s="5" t="e">
        <f t="shared" si="632"/>
        <v>#N/A</v>
      </c>
      <c r="AB372" s="5" t="e">
        <f t="shared" si="633"/>
        <v>#N/A</v>
      </c>
      <c r="AC372" s="5" t="e">
        <f t="shared" si="634"/>
        <v>#N/A</v>
      </c>
      <c r="AD372" s="5" t="e">
        <f t="shared" si="635"/>
        <v>#N/A</v>
      </c>
      <c r="AE372" s="5" t="e">
        <f t="shared" si="636"/>
        <v>#N/A</v>
      </c>
      <c r="AF372" s="5" t="e">
        <f t="shared" si="637"/>
        <v>#N/A</v>
      </c>
      <c r="AG372" s="5" t="e">
        <f t="shared" si="638"/>
        <v>#N/A</v>
      </c>
      <c r="AH372" s="5" t="e">
        <f t="shared" si="639"/>
        <v>#N/A</v>
      </c>
      <c r="AI372" s="5" t="e">
        <f t="shared" si="640"/>
        <v>#N/A</v>
      </c>
      <c r="AJ372" s="5" t="e">
        <f t="shared" si="641"/>
        <v>#N/A</v>
      </c>
      <c r="AK372" s="5" t="e">
        <f t="shared" si="642"/>
        <v>#N/A</v>
      </c>
      <c r="AL372" s="5" t="e">
        <f t="shared" si="643"/>
        <v>#N/A</v>
      </c>
      <c r="AM372" s="5" t="e">
        <f t="shared" si="644"/>
        <v>#N/A</v>
      </c>
      <c r="AN372" s="5" t="e">
        <f t="shared" si="645"/>
        <v>#N/A</v>
      </c>
      <c r="AO372" s="5" t="e">
        <f t="shared" si="646"/>
        <v>#N/A</v>
      </c>
      <c r="AP372" s="5" t="e">
        <f t="shared" si="647"/>
        <v>#N/A</v>
      </c>
      <c r="AQ372" s="5" t="e">
        <f t="shared" si="648"/>
        <v>#N/A</v>
      </c>
      <c r="AR372" s="5" t="e">
        <f t="shared" si="649"/>
        <v>#N/A</v>
      </c>
      <c r="AS372" s="5" t="e">
        <f t="shared" si="650"/>
        <v>#N/A</v>
      </c>
      <c r="AT372" s="5" t="e">
        <f t="shared" si="651"/>
        <v>#N/A</v>
      </c>
      <c r="AU372" s="5" t="e">
        <f t="shared" si="652"/>
        <v>#N/A</v>
      </c>
      <c r="AV372" s="5" t="e">
        <f t="shared" si="653"/>
        <v>#N/A</v>
      </c>
      <c r="AW372" s="5" t="e">
        <f t="shared" si="654"/>
        <v>#N/A</v>
      </c>
      <c r="AX372" s="5" t="e">
        <f t="shared" si="655"/>
        <v>#N/A</v>
      </c>
      <c r="AY372" s="5" t="e">
        <f t="shared" si="656"/>
        <v>#N/A</v>
      </c>
      <c r="AZ372" s="5" t="e">
        <f t="shared" si="657"/>
        <v>#N/A</v>
      </c>
      <c r="BA372" s="5" t="e">
        <f t="shared" si="658"/>
        <v>#N/A</v>
      </c>
      <c r="BB372" s="5" t="e">
        <f t="shared" si="659"/>
        <v>#N/A</v>
      </c>
      <c r="BC372" s="5" t="e">
        <f t="shared" si="660"/>
        <v>#N/A</v>
      </c>
      <c r="BD372" s="5" t="e">
        <f t="shared" si="661"/>
        <v>#N/A</v>
      </c>
      <c r="BE372" s="5" t="e">
        <f t="shared" si="662"/>
        <v>#N/A</v>
      </c>
      <c r="BF372" s="5" t="e">
        <f t="shared" si="663"/>
        <v>#N/A</v>
      </c>
      <c r="BG372" s="5" t="e">
        <f t="shared" si="664"/>
        <v>#N/A</v>
      </c>
      <c r="BH372" s="5" t="e">
        <f t="shared" si="665"/>
        <v>#N/A</v>
      </c>
      <c r="BI372" s="5" t="e">
        <f t="shared" si="666"/>
        <v>#N/A</v>
      </c>
      <c r="BJ372" s="8" t="e">
        <f t="shared" si="667"/>
        <v>#N/A</v>
      </c>
      <c r="BK372" s="8" t="e">
        <f t="shared" si="668"/>
        <v>#N/A</v>
      </c>
      <c r="BL372" s="8" t="e">
        <f t="shared" si="669"/>
        <v>#N/A</v>
      </c>
      <c r="BM372" s="8" t="e">
        <f t="shared" si="670"/>
        <v>#N/A</v>
      </c>
      <c r="BN372" s="8" t="e">
        <f t="shared" si="671"/>
        <v>#N/A</v>
      </c>
    </row>
    <row r="373" spans="1:66" x14ac:dyDescent="0.25">
      <c r="A373" t="s">
        <v>10</v>
      </c>
      <c r="B373" t="s">
        <v>493</v>
      </c>
      <c r="C373" t="s">
        <v>242</v>
      </c>
      <c r="D373" s="16"/>
      <c r="E373">
        <f>VLOOKUP(A373,home!$A$2:$E$405,3,FALSE)</f>
        <v>1.5425</v>
      </c>
      <c r="F373" t="e">
        <f>VLOOKUP(B373,home!$B$2:$E$405,3,FALSE)</f>
        <v>#N/A</v>
      </c>
      <c r="G373">
        <f>VLOOKUP(C373,away!$B$2:$E$405,4,FALSE)</f>
        <v>0.95340000000000003</v>
      </c>
      <c r="H373">
        <f>VLOOKUP(A373,away!$A$2:$E$405,3,FALSE)</f>
        <v>1.4443999999999999</v>
      </c>
      <c r="I373">
        <f>VLOOKUP(C373,away!$B$2:$E$405,3,FALSE)</f>
        <v>0.6109</v>
      </c>
      <c r="J373" t="e">
        <f>VLOOKUP(B373,home!$B$2:$E$405,4,FALSE)</f>
        <v>#N/A</v>
      </c>
      <c r="K373" s="3" t="e">
        <f t="shared" si="616"/>
        <v>#N/A</v>
      </c>
      <c r="L373" s="3" t="e">
        <f t="shared" si="617"/>
        <v>#N/A</v>
      </c>
      <c r="M373" s="5" t="e">
        <f t="shared" si="618"/>
        <v>#N/A</v>
      </c>
      <c r="N373" s="5" t="e">
        <f t="shared" si="619"/>
        <v>#N/A</v>
      </c>
      <c r="O373" s="5" t="e">
        <f t="shared" si="620"/>
        <v>#N/A</v>
      </c>
      <c r="P373" s="5" t="e">
        <f t="shared" si="621"/>
        <v>#N/A</v>
      </c>
      <c r="Q373" s="5" t="e">
        <f t="shared" si="622"/>
        <v>#N/A</v>
      </c>
      <c r="R373" s="5" t="e">
        <f t="shared" si="623"/>
        <v>#N/A</v>
      </c>
      <c r="S373" s="5" t="e">
        <f t="shared" si="624"/>
        <v>#N/A</v>
      </c>
      <c r="T373" s="5" t="e">
        <f t="shared" si="625"/>
        <v>#N/A</v>
      </c>
      <c r="U373" s="5" t="e">
        <f t="shared" si="626"/>
        <v>#N/A</v>
      </c>
      <c r="V373" s="5" t="e">
        <f t="shared" si="627"/>
        <v>#N/A</v>
      </c>
      <c r="W373" s="5" t="e">
        <f t="shared" si="628"/>
        <v>#N/A</v>
      </c>
      <c r="X373" s="5" t="e">
        <f t="shared" si="629"/>
        <v>#N/A</v>
      </c>
      <c r="Y373" s="5" t="e">
        <f t="shared" si="630"/>
        <v>#N/A</v>
      </c>
      <c r="Z373" s="5" t="e">
        <f t="shared" si="631"/>
        <v>#N/A</v>
      </c>
      <c r="AA373" s="5" t="e">
        <f t="shared" si="632"/>
        <v>#N/A</v>
      </c>
      <c r="AB373" s="5" t="e">
        <f t="shared" si="633"/>
        <v>#N/A</v>
      </c>
      <c r="AC373" s="5" t="e">
        <f t="shared" si="634"/>
        <v>#N/A</v>
      </c>
      <c r="AD373" s="5" t="e">
        <f t="shared" si="635"/>
        <v>#N/A</v>
      </c>
      <c r="AE373" s="5" t="e">
        <f t="shared" si="636"/>
        <v>#N/A</v>
      </c>
      <c r="AF373" s="5" t="e">
        <f t="shared" si="637"/>
        <v>#N/A</v>
      </c>
      <c r="AG373" s="5" t="e">
        <f t="shared" si="638"/>
        <v>#N/A</v>
      </c>
      <c r="AH373" s="5" t="e">
        <f t="shared" si="639"/>
        <v>#N/A</v>
      </c>
      <c r="AI373" s="5" t="e">
        <f t="shared" si="640"/>
        <v>#N/A</v>
      </c>
      <c r="AJ373" s="5" t="e">
        <f t="shared" si="641"/>
        <v>#N/A</v>
      </c>
      <c r="AK373" s="5" t="e">
        <f t="shared" si="642"/>
        <v>#N/A</v>
      </c>
      <c r="AL373" s="5" t="e">
        <f t="shared" si="643"/>
        <v>#N/A</v>
      </c>
      <c r="AM373" s="5" t="e">
        <f t="shared" si="644"/>
        <v>#N/A</v>
      </c>
      <c r="AN373" s="5" t="e">
        <f t="shared" si="645"/>
        <v>#N/A</v>
      </c>
      <c r="AO373" s="5" t="e">
        <f t="shared" si="646"/>
        <v>#N/A</v>
      </c>
      <c r="AP373" s="5" t="e">
        <f t="shared" si="647"/>
        <v>#N/A</v>
      </c>
      <c r="AQ373" s="5" t="e">
        <f t="shared" si="648"/>
        <v>#N/A</v>
      </c>
      <c r="AR373" s="5" t="e">
        <f t="shared" si="649"/>
        <v>#N/A</v>
      </c>
      <c r="AS373" s="5" t="e">
        <f t="shared" si="650"/>
        <v>#N/A</v>
      </c>
      <c r="AT373" s="5" t="e">
        <f t="shared" si="651"/>
        <v>#N/A</v>
      </c>
      <c r="AU373" s="5" t="e">
        <f t="shared" si="652"/>
        <v>#N/A</v>
      </c>
      <c r="AV373" s="5" t="e">
        <f t="shared" si="653"/>
        <v>#N/A</v>
      </c>
      <c r="AW373" s="5" t="e">
        <f t="shared" si="654"/>
        <v>#N/A</v>
      </c>
      <c r="AX373" s="5" t="e">
        <f t="shared" si="655"/>
        <v>#N/A</v>
      </c>
      <c r="AY373" s="5" t="e">
        <f t="shared" si="656"/>
        <v>#N/A</v>
      </c>
      <c r="AZ373" s="5" t="e">
        <f t="shared" si="657"/>
        <v>#N/A</v>
      </c>
      <c r="BA373" s="5" t="e">
        <f t="shared" si="658"/>
        <v>#N/A</v>
      </c>
      <c r="BB373" s="5" t="e">
        <f t="shared" si="659"/>
        <v>#N/A</v>
      </c>
      <c r="BC373" s="5" t="e">
        <f t="shared" si="660"/>
        <v>#N/A</v>
      </c>
      <c r="BD373" s="5" t="e">
        <f t="shared" si="661"/>
        <v>#N/A</v>
      </c>
      <c r="BE373" s="5" t="e">
        <f t="shared" si="662"/>
        <v>#N/A</v>
      </c>
      <c r="BF373" s="5" t="e">
        <f t="shared" si="663"/>
        <v>#N/A</v>
      </c>
      <c r="BG373" s="5" t="e">
        <f t="shared" si="664"/>
        <v>#N/A</v>
      </c>
      <c r="BH373" s="5" t="e">
        <f t="shared" si="665"/>
        <v>#N/A</v>
      </c>
      <c r="BI373" s="5" t="e">
        <f t="shared" si="666"/>
        <v>#N/A</v>
      </c>
      <c r="BJ373" s="8" t="e">
        <f t="shared" si="667"/>
        <v>#N/A</v>
      </c>
      <c r="BK373" s="8" t="e">
        <f t="shared" si="668"/>
        <v>#N/A</v>
      </c>
      <c r="BL373" s="8" t="e">
        <f t="shared" si="669"/>
        <v>#N/A</v>
      </c>
      <c r="BM373" s="8" t="e">
        <f t="shared" si="670"/>
        <v>#N/A</v>
      </c>
      <c r="BN373" s="8" t="e">
        <f t="shared" si="671"/>
        <v>#N/A</v>
      </c>
    </row>
    <row r="374" spans="1:66" x14ac:dyDescent="0.25">
      <c r="A374" t="s">
        <v>10</v>
      </c>
      <c r="B374" t="s">
        <v>247</v>
      </c>
      <c r="C374" t="s">
        <v>11</v>
      </c>
      <c r="D374" s="16"/>
      <c r="E374">
        <f>VLOOKUP(A374,home!$A$2:$E$405,3,FALSE)</f>
        <v>1.5425</v>
      </c>
      <c r="F374">
        <f>VLOOKUP(B374,home!$B$2:$E$405,3,FALSE)</f>
        <v>0.91520000000000001</v>
      </c>
      <c r="G374">
        <f>VLOOKUP(C374,away!$B$2:$E$405,4,FALSE)</f>
        <v>0.95340000000000003</v>
      </c>
      <c r="H374">
        <f>VLOOKUP(A374,away!$A$2:$E$405,3,FALSE)</f>
        <v>1.4443999999999999</v>
      </c>
      <c r="I374">
        <f>VLOOKUP(C374,away!$B$2:$E$405,3,FALSE)</f>
        <v>0.8145</v>
      </c>
      <c r="J374">
        <f>VLOOKUP(B374,home!$B$2:$E$405,4,FALSE)</f>
        <v>0.93669999999999998</v>
      </c>
      <c r="K374" s="3">
        <f t="shared" si="616"/>
        <v>1.3459109664000002</v>
      </c>
      <c r="L374" s="3">
        <f t="shared" si="617"/>
        <v>1.1019936414599998</v>
      </c>
      <c r="M374" s="5">
        <f t="shared" si="618"/>
        <v>8.647459497789628E-2</v>
      </c>
      <c r="N374" s="5">
        <f t="shared" si="619"/>
        <v>0.11638710569574898</v>
      </c>
      <c r="O374" s="5">
        <f t="shared" si="620"/>
        <v>9.5294453813470542E-2</v>
      </c>
      <c r="P374" s="5">
        <f t="shared" si="621"/>
        <v>0.1282578504246483</v>
      </c>
      <c r="Q374" s="5">
        <f t="shared" si="622"/>
        <v>7.8323340951732254E-2</v>
      </c>
      <c r="R374" s="5">
        <f t="shared" si="623"/>
        <v>5.250694108442408E-2</v>
      </c>
      <c r="S374" s="5">
        <f t="shared" si="624"/>
        <v>4.7557540453806856E-2</v>
      </c>
      <c r="T374" s="5">
        <f t="shared" si="625"/>
        <v>8.6311823706712559E-2</v>
      </c>
      <c r="U374" s="5">
        <f t="shared" si="626"/>
        <v>7.0669667817645082E-2</v>
      </c>
      <c r="V374" s="5">
        <f t="shared" si="627"/>
        <v>7.8374051318484458E-3</v>
      </c>
      <c r="W374" s="5">
        <f t="shared" si="628"/>
        <v>3.5138747837340882E-2</v>
      </c>
      <c r="X374" s="5">
        <f t="shared" si="629"/>
        <v>3.8722676685615978E-2</v>
      </c>
      <c r="Y374" s="5">
        <f t="shared" si="630"/>
        <v>2.1336071743930093E-2</v>
      </c>
      <c r="Z374" s="5">
        <f t="shared" si="631"/>
        <v>1.9287438402516725E-2</v>
      </c>
      <c r="AA374" s="5">
        <f t="shared" si="632"/>
        <v>2.5959174859711758E-2</v>
      </c>
      <c r="AB374" s="5">
        <f t="shared" si="633"/>
        <v>1.7469369061190627E-2</v>
      </c>
      <c r="AC374" s="5">
        <f t="shared" si="634"/>
        <v>7.2652026830461738E-4</v>
      </c>
      <c r="AD374" s="5">
        <f t="shared" si="635"/>
        <v>1.1823406514960349E-2</v>
      </c>
      <c r="AE374" s="5">
        <f t="shared" si="636"/>
        <v>1.3029318799883042E-2</v>
      </c>
      <c r="AF374" s="5">
        <f t="shared" si="637"/>
        <v>7.179113235013173E-3</v>
      </c>
      <c r="AG374" s="5">
        <f t="shared" si="638"/>
        <v>2.6371123787686159E-3</v>
      </c>
      <c r="AH374" s="5">
        <f t="shared" si="639"/>
        <v>5.313658619906212E-3</v>
      </c>
      <c r="AI374" s="5">
        <f t="shared" si="640"/>
        <v>7.1517114082376605E-3</v>
      </c>
      <c r="AJ374" s="5">
        <f t="shared" si="641"/>
        <v>4.8127834064375288E-3</v>
      </c>
      <c r="AK374" s="5">
        <f t="shared" si="642"/>
        <v>2.1591926552107397E-3</v>
      </c>
      <c r="AL374" s="5">
        <f t="shared" si="643"/>
        <v>4.3102568067075511E-5</v>
      </c>
      <c r="AM374" s="5">
        <f t="shared" si="644"/>
        <v>3.1826504977380691E-3</v>
      </c>
      <c r="AN374" s="5">
        <f t="shared" si="645"/>
        <v>3.5072606114968556E-3</v>
      </c>
      <c r="AO374" s="5">
        <f t="shared" si="646"/>
        <v>1.9324894464063226E-3</v>
      </c>
      <c r="AP374" s="5">
        <f t="shared" si="647"/>
        <v>7.0986369404277445E-4</v>
      </c>
      <c r="AQ374" s="5">
        <f t="shared" si="648"/>
        <v>1.9556631928461103E-4</v>
      </c>
      <c r="AR374" s="5">
        <f t="shared" si="649"/>
        <v>1.1711236024051531E-3</v>
      </c>
      <c r="AS374" s="5">
        <f t="shared" si="650"/>
        <v>1.5762280994869691E-3</v>
      </c>
      <c r="AT374" s="5">
        <f t="shared" si="651"/>
        <v>1.0607313423236714E-3</v>
      </c>
      <c r="AU374" s="5">
        <f t="shared" si="652"/>
        <v>4.758833153458739E-4</v>
      </c>
      <c r="AV374" s="5">
        <f t="shared" si="653"/>
        <v>1.6012414321270031E-4</v>
      </c>
      <c r="AW374" s="5">
        <f t="shared" si="654"/>
        <v>1.7758082364081903E-6</v>
      </c>
      <c r="AX374" s="5">
        <f t="shared" si="655"/>
        <v>7.1392736785401336E-4</v>
      </c>
      <c r="AY374" s="5">
        <f t="shared" si="656"/>
        <v>7.8674341983939709E-4</v>
      </c>
      <c r="AZ374" s="5">
        <f t="shared" si="657"/>
        <v>4.334931230617553E-4</v>
      </c>
      <c r="BA374" s="5">
        <f t="shared" si="658"/>
        <v>1.5923555507689721E-4</v>
      </c>
      <c r="BB374" s="5">
        <f t="shared" si="659"/>
        <v>4.3869142297273577E-5</v>
      </c>
      <c r="BC374" s="5">
        <f t="shared" si="660"/>
        <v>9.6687031735798862E-6</v>
      </c>
      <c r="BD374" s="5">
        <f t="shared" si="661"/>
        <v>2.1509512720236767E-4</v>
      </c>
      <c r="BE374" s="5">
        <f t="shared" si="662"/>
        <v>2.8949889052086962E-4</v>
      </c>
      <c r="BF374" s="5">
        <f t="shared" si="663"/>
        <v>1.9481986575633578E-4</v>
      </c>
      <c r="BG374" s="5">
        <f t="shared" si="664"/>
        <v>8.740339793134272E-5</v>
      </c>
      <c r="BH374" s="5">
        <f t="shared" si="665"/>
        <v>2.9409297944104321E-5</v>
      </c>
      <c r="BI374" s="5">
        <f t="shared" si="666"/>
        <v>7.9164593234189978E-6</v>
      </c>
      <c r="BJ374" s="8">
        <f t="shared" si="667"/>
        <v>0.42256348542997763</v>
      </c>
      <c r="BK374" s="8">
        <f t="shared" si="668"/>
        <v>0.27168375724441096</v>
      </c>
      <c r="BL374" s="8">
        <f t="shared" si="669"/>
        <v>0.28660518626768705</v>
      </c>
      <c r="BM374" s="8">
        <f t="shared" si="670"/>
        <v>0.44211061278506897</v>
      </c>
      <c r="BN374" s="8">
        <f t="shared" si="671"/>
        <v>0.55724428694792039</v>
      </c>
    </row>
    <row r="375" spans="1:66" x14ac:dyDescent="0.25">
      <c r="A375" t="s">
        <v>10</v>
      </c>
      <c r="B375" t="s">
        <v>246</v>
      </c>
      <c r="C375" t="s">
        <v>44</v>
      </c>
      <c r="D375" s="16"/>
      <c r="E375">
        <f>VLOOKUP(A375,home!$A$2:$E$405,3,FALSE)</f>
        <v>1.5425</v>
      </c>
      <c r="F375">
        <f>VLOOKUP(B375,home!$B$2:$E$405,3,FALSE)</f>
        <v>0.76270000000000004</v>
      </c>
      <c r="G375">
        <f>VLOOKUP(C375,away!$B$2:$E$405,4,FALSE)</f>
        <v>0.83899999999999997</v>
      </c>
      <c r="H375">
        <f>VLOOKUP(A375,away!$A$2:$E$405,3,FALSE)</f>
        <v>1.4443999999999999</v>
      </c>
      <c r="I375">
        <f>VLOOKUP(C375,away!$B$2:$E$405,3,FALSE)</f>
        <v>0.8145</v>
      </c>
      <c r="J375">
        <f>VLOOKUP(B375,home!$B$2:$E$405,4,FALSE)</f>
        <v>0.8145</v>
      </c>
      <c r="K375" s="3">
        <f t="shared" si="616"/>
        <v>0.98705392525000002</v>
      </c>
      <c r="L375" s="3">
        <f t="shared" si="617"/>
        <v>0.95822976509999991</v>
      </c>
      <c r="M375" s="5">
        <f t="shared" si="618"/>
        <v>0.14294666499593575</v>
      </c>
      <c r="N375" s="5">
        <f t="shared" si="619"/>
        <v>0.14109606678563516</v>
      </c>
      <c r="O375" s="5">
        <f t="shared" si="620"/>
        <v>0.1369757492208839</v>
      </c>
      <c r="P375" s="5">
        <f t="shared" si="621"/>
        <v>0.13520245093253308</v>
      </c>
      <c r="Q375" s="5">
        <f t="shared" si="622"/>
        <v>6.9634713279048674E-2</v>
      </c>
      <c r="R375" s="5">
        <f t="shared" si="623"/>
        <v>6.562712000016202E-2</v>
      </c>
      <c r="S375" s="5">
        <f t="shared" si="624"/>
        <v>3.1969445979526237E-2</v>
      </c>
      <c r="T375" s="5">
        <f t="shared" si="625"/>
        <v>6.6726054948188646E-2</v>
      </c>
      <c r="U375" s="5">
        <f t="shared" si="626"/>
        <v>6.4777506399012696E-2</v>
      </c>
      <c r="V375" s="5">
        <f t="shared" si="627"/>
        <v>3.3597204100253891E-3</v>
      </c>
      <c r="W375" s="5">
        <f t="shared" si="628"/>
        <v>2.2911072358581096E-2</v>
      </c>
      <c r="X375" s="5">
        <f t="shared" si="629"/>
        <v>2.1954071484352265E-2</v>
      </c>
      <c r="Y375" s="5">
        <f t="shared" si="630"/>
        <v>1.0518522380719736E-2</v>
      </c>
      <c r="Z375" s="5">
        <f t="shared" si="631"/>
        <v>2.0961953260648258E-2</v>
      </c>
      <c r="AA375" s="5">
        <f t="shared" si="632"/>
        <v>2.0690578246829898E-2</v>
      </c>
      <c r="AB375" s="5">
        <f t="shared" si="633"/>
        <v>1.0211358237112859E-2</v>
      </c>
      <c r="AC375" s="5">
        <f t="shared" si="634"/>
        <v>1.9860660700636245E-4</v>
      </c>
      <c r="AD375" s="5">
        <f t="shared" si="635"/>
        <v>5.6536159758060608E-3</v>
      </c>
      <c r="AE375" s="5">
        <f t="shared" si="636"/>
        <v>5.4174631084622487E-3</v>
      </c>
      <c r="AF375" s="5">
        <f t="shared" si="637"/>
        <v>2.5955872009298469E-3</v>
      </c>
      <c r="AG375" s="5">
        <f t="shared" si="638"/>
        <v>8.2905630461452479E-4</v>
      </c>
      <c r="AH375" s="5">
        <f t="shared" si="639"/>
        <v>5.0215918872470377E-3</v>
      </c>
      <c r="AI375" s="5">
        <f t="shared" si="640"/>
        <v>4.9565819833107434E-3</v>
      </c>
      <c r="AJ375" s="5">
        <f t="shared" si="641"/>
        <v>2.4462068512251501E-3</v>
      </c>
      <c r="AK375" s="5">
        <f t="shared" si="642"/>
        <v>8.0484602482507571E-4</v>
      </c>
      <c r="AL375" s="5">
        <f t="shared" si="643"/>
        <v>7.5138794009410671E-6</v>
      </c>
      <c r="AM375" s="5">
        <f t="shared" si="644"/>
        <v>1.1160847681550969E-3</v>
      </c>
      <c r="AN375" s="5">
        <f t="shared" si="645"/>
        <v>1.0694656452209462E-3</v>
      </c>
      <c r="AO375" s="5">
        <f t="shared" si="646"/>
        <v>5.1239690700129344E-4</v>
      </c>
      <c r="AP375" s="5">
        <f t="shared" si="647"/>
        <v>1.6366465594460535E-4</v>
      </c>
      <c r="AQ375" s="5">
        <f t="shared" si="648"/>
        <v>3.9207086205242861E-5</v>
      </c>
      <c r="AR375" s="5">
        <f t="shared" si="649"/>
        <v>9.6236776290895942E-4</v>
      </c>
      <c r="AS375" s="5">
        <f t="shared" si="650"/>
        <v>9.4990887791334972E-4</v>
      </c>
      <c r="AT375" s="5">
        <f t="shared" si="651"/>
        <v>4.6880564328709745E-4</v>
      </c>
      <c r="AU375" s="5">
        <f t="shared" si="652"/>
        <v>1.5424548346196028E-4</v>
      </c>
      <c r="AV375" s="5">
        <f t="shared" si="653"/>
        <v>3.8062152475802962E-5</v>
      </c>
      <c r="AW375" s="5">
        <f t="shared" si="654"/>
        <v>1.9741141274373369E-7</v>
      </c>
      <c r="AX375" s="5">
        <f t="shared" si="655"/>
        <v>1.8360597521987064E-4</v>
      </c>
      <c r="AY375" s="5">
        <f t="shared" si="656"/>
        <v>1.7593671050589307E-4</v>
      </c>
      <c r="AZ375" s="5">
        <f t="shared" si="657"/>
        <v>8.4293896390264276E-5</v>
      </c>
      <c r="BA375" s="5">
        <f t="shared" si="658"/>
        <v>2.6924306845802231E-5</v>
      </c>
      <c r="BB375" s="5">
        <f t="shared" si="659"/>
        <v>6.4499180560833448E-6</v>
      </c>
      <c r="BC375" s="5">
        <f t="shared" si="660"/>
        <v>1.2361006927589992E-6</v>
      </c>
      <c r="BD375" s="5">
        <f t="shared" si="661"/>
        <v>1.5369490589867734E-4</v>
      </c>
      <c r="BE375" s="5">
        <f t="shared" si="662"/>
        <v>1.5170516015821883E-4</v>
      </c>
      <c r="BF375" s="5">
        <f t="shared" si="663"/>
        <v>7.4870586907424915E-5</v>
      </c>
      <c r="BG375" s="5">
        <f t="shared" si="664"/>
        <v>2.4633768897581672E-5</v>
      </c>
      <c r="BH375" s="5">
        <f t="shared" si="665"/>
        <v>6.0787145710148378E-6</v>
      </c>
      <c r="BI375" s="5">
        <f t="shared" si="666"/>
        <v>1.2000038155589138E-6</v>
      </c>
      <c r="BJ375" s="8">
        <f t="shared" si="667"/>
        <v>0.35071548979657607</v>
      </c>
      <c r="BK375" s="8">
        <f t="shared" si="668"/>
        <v>0.31386033951493369</v>
      </c>
      <c r="BL375" s="8">
        <f t="shared" si="669"/>
        <v>0.31449711191090501</v>
      </c>
      <c r="BM375" s="8">
        <f t="shared" si="670"/>
        <v>0.30837638996977129</v>
      </c>
      <c r="BN375" s="8">
        <f t="shared" si="671"/>
        <v>0.6914827652141986</v>
      </c>
    </row>
    <row r="376" spans="1:66" x14ac:dyDescent="0.25">
      <c r="A376" t="s">
        <v>13</v>
      </c>
      <c r="B376" t="s">
        <v>63</v>
      </c>
      <c r="C376" t="s">
        <v>52</v>
      </c>
      <c r="D376" s="16"/>
      <c r="E376">
        <f>VLOOKUP(A376,home!$A$2:$E$405,3,FALSE)</f>
        <v>1.4837</v>
      </c>
      <c r="F376">
        <f>VLOOKUP(B376,home!$B$2:$E$405,3,FALSE)</f>
        <v>1.4371</v>
      </c>
      <c r="G376">
        <f>VLOOKUP(C376,away!$B$2:$E$405,4,FALSE)</f>
        <v>1.0705</v>
      </c>
      <c r="H376">
        <f>VLOOKUP(A376,away!$A$2:$E$405,3,FALSE)</f>
        <v>1.2190000000000001</v>
      </c>
      <c r="I376">
        <f>VLOOKUP(C376,away!$B$2:$E$405,3,FALSE)</f>
        <v>0.91690000000000005</v>
      </c>
      <c r="J376">
        <f>VLOOKUP(B376,home!$B$2:$E$405,4,FALSE)</f>
        <v>0.70760000000000001</v>
      </c>
      <c r="K376" s="3">
        <f t="shared" si="616"/>
        <v>2.2825471515350002</v>
      </c>
      <c r="L376" s="3">
        <f t="shared" si="617"/>
        <v>0.7908852983600001</v>
      </c>
      <c r="M376" s="5">
        <f t="shared" si="618"/>
        <v>4.6262089717048899E-2</v>
      </c>
      <c r="N376" s="5">
        <f t="shared" si="619"/>
        <v>0.10559540110770657</v>
      </c>
      <c r="O376" s="5">
        <f t="shared" si="620"/>
        <v>3.6588006628625311E-2</v>
      </c>
      <c r="P376" s="5">
        <f t="shared" si="621"/>
        <v>8.3513850310512408E-2</v>
      </c>
      <c r="Q376" s="5">
        <f t="shared" si="622"/>
        <v>0.12051324100679575</v>
      </c>
      <c r="R376" s="5">
        <f t="shared" si="623"/>
        <v>1.4468458269438995E-2</v>
      </c>
      <c r="S376" s="5">
        <f t="shared" si="624"/>
        <v>3.7690489320440002E-2</v>
      </c>
      <c r="T376" s="5">
        <f t="shared" si="625"/>
        <v>9.5312150569990262E-2</v>
      </c>
      <c r="U376" s="5">
        <f t="shared" si="626"/>
        <v>3.3024938210010998E-2</v>
      </c>
      <c r="V376" s="5">
        <f t="shared" si="627"/>
        <v>7.5600127267373488E-3</v>
      </c>
      <c r="W376" s="5">
        <f t="shared" si="628"/>
        <v>9.1692384994104217E-2</v>
      </c>
      <c r="X376" s="5">
        <f t="shared" si="629"/>
        <v>7.2518159263402104E-2</v>
      </c>
      <c r="Y376" s="5">
        <f t="shared" si="630"/>
        <v>2.867677301277689E-2</v>
      </c>
      <c r="Z376" s="5">
        <f t="shared" si="631"/>
        <v>3.8142969784114894E-3</v>
      </c>
      <c r="AA376" s="5">
        <f t="shared" si="632"/>
        <v>8.7063127031817029E-3</v>
      </c>
      <c r="AB376" s="5">
        <f t="shared" si="633"/>
        <v>9.9362846305101945E-3</v>
      </c>
      <c r="AC376" s="5">
        <f t="shared" si="634"/>
        <v>8.5297402131517244E-4</v>
      </c>
      <c r="AD376" s="5">
        <f t="shared" si="635"/>
        <v>5.2323048046435797E-2</v>
      </c>
      <c r="AE376" s="5">
        <f t="shared" si="636"/>
        <v>4.1381529465309999E-2</v>
      </c>
      <c r="AF376" s="5">
        <f t="shared" si="637"/>
        <v>1.6364021638882415E-2</v>
      </c>
      <c r="AG376" s="5">
        <f t="shared" si="638"/>
        <v>4.3140213787456715E-3</v>
      </c>
      <c r="AH376" s="5">
        <f t="shared" si="639"/>
        <v>7.5416785095115441E-4</v>
      </c>
      <c r="AI376" s="5">
        <f t="shared" si="640"/>
        <v>1.72142367996783E-3</v>
      </c>
      <c r="AJ376" s="5">
        <f t="shared" si="641"/>
        <v>1.9646153586477346E-3</v>
      </c>
      <c r="AK376" s="5">
        <f t="shared" si="642"/>
        <v>1.4947757302477666E-3</v>
      </c>
      <c r="AL376" s="5">
        <f t="shared" si="643"/>
        <v>6.1592673543771134E-5</v>
      </c>
      <c r="AM376" s="5">
        <f t="shared" si="644"/>
        <v>2.3885964855604184E-2</v>
      </c>
      <c r="AN376" s="5">
        <f t="shared" si="645"/>
        <v>1.8891058441440994E-2</v>
      </c>
      <c r="AO376" s="5">
        <f t="shared" si="646"/>
        <v>7.4703301958976287E-3</v>
      </c>
      <c r="AP376" s="5">
        <f t="shared" si="647"/>
        <v>1.9693914419434046E-3</v>
      </c>
      <c r="AQ376" s="5">
        <f t="shared" si="648"/>
        <v>3.8939068453726008E-4</v>
      </c>
      <c r="AR376" s="5">
        <f t="shared" si="649"/>
        <v>1.1929205316260478E-4</v>
      </c>
      <c r="AS376" s="5">
        <f t="shared" si="650"/>
        <v>2.7228973614706534E-4</v>
      </c>
      <c r="AT376" s="5">
        <f t="shared" si="651"/>
        <v>3.1075708081735047E-4</v>
      </c>
      <c r="AU376" s="5">
        <f t="shared" si="652"/>
        <v>2.364392298796584E-4</v>
      </c>
      <c r="AV376" s="5">
        <f t="shared" si="653"/>
        <v>1.3492092266823586E-4</v>
      </c>
      <c r="AW376" s="5">
        <f t="shared" si="654"/>
        <v>3.0885868309234551E-6</v>
      </c>
      <c r="AX376" s="5">
        <f t="shared" si="655"/>
        <v>9.0868068404707427E-3</v>
      </c>
      <c r="AY376" s="5">
        <f t="shared" si="656"/>
        <v>7.1866219391653937E-3</v>
      </c>
      <c r="AZ376" s="5">
        <f t="shared" si="657"/>
        <v>2.8418968182786723E-3</v>
      </c>
      <c r="BA376" s="5">
        <f t="shared" si="658"/>
        <v>7.4920480434422084E-4</v>
      </c>
      <c r="BB376" s="5">
        <f t="shared" si="659"/>
        <v>1.4813376630413115E-4</v>
      </c>
      <c r="BC376" s="5">
        <f t="shared" si="660"/>
        <v>2.3431363592126662E-5</v>
      </c>
      <c r="BD376" s="5">
        <f t="shared" si="661"/>
        <v>1.5724388509580607E-5</v>
      </c>
      <c r="BE376" s="5">
        <f t="shared" si="662"/>
        <v>3.5891658202172906E-5</v>
      </c>
      <c r="BF376" s="5">
        <f t="shared" si="663"/>
        <v>4.09622010966188E-5</v>
      </c>
      <c r="BG376" s="5">
        <f t="shared" si="664"/>
        <v>3.1166051811230368E-5</v>
      </c>
      <c r="BH376" s="5">
        <f t="shared" si="665"/>
        <v>1.778449569657903E-5</v>
      </c>
      <c r="BI376" s="5">
        <f t="shared" si="666"/>
        <v>8.1187899987425832E-6</v>
      </c>
      <c r="BJ376" s="8">
        <f t="shared" si="667"/>
        <v>0.70133296163572867</v>
      </c>
      <c r="BK376" s="8">
        <f t="shared" si="668"/>
        <v>0.18312763070876301</v>
      </c>
      <c r="BL376" s="8">
        <f t="shared" si="669"/>
        <v>0.10988232966957152</v>
      </c>
      <c r="BM376" s="8">
        <f t="shared" si="670"/>
        <v>0.58403263860001231</v>
      </c>
      <c r="BN376" s="8">
        <f t="shared" si="671"/>
        <v>0.4069410470401279</v>
      </c>
    </row>
    <row r="377" spans="1:66" x14ac:dyDescent="0.25">
      <c r="A377" t="s">
        <v>13</v>
      </c>
      <c r="B377" t="s">
        <v>250</v>
      </c>
      <c r="C377" t="s">
        <v>58</v>
      </c>
      <c r="D377" s="16"/>
      <c r="E377">
        <f>VLOOKUP(A377,home!$A$2:$E$405,3,FALSE)</f>
        <v>1.4837</v>
      </c>
      <c r="F377">
        <f>VLOOKUP(B377,home!$B$2:$E$405,3,FALSE)</f>
        <v>1.3083</v>
      </c>
      <c r="G377">
        <f>VLOOKUP(C377,away!$B$2:$E$405,4,FALSE)</f>
        <v>0.87219999999999998</v>
      </c>
      <c r="H377">
        <f>VLOOKUP(A377,away!$A$2:$E$405,3,FALSE)</f>
        <v>1.2190000000000001</v>
      </c>
      <c r="I377">
        <f>VLOOKUP(C377,away!$B$2:$E$405,3,FALSE)</f>
        <v>0.57909999999999995</v>
      </c>
      <c r="J377">
        <f>VLOOKUP(B377,home!$B$2:$E$405,4,FALSE)</f>
        <v>0.86860000000000004</v>
      </c>
      <c r="K377" s="3">
        <f t="shared" si="616"/>
        <v>1.6930489720619999</v>
      </c>
      <c r="L377" s="3">
        <f t="shared" si="617"/>
        <v>0.61316463094000007</v>
      </c>
      <c r="M377" s="5">
        <f t="shared" si="618"/>
        <v>9.9637806507949039E-2</v>
      </c>
      <c r="N377" s="5">
        <f t="shared" si="619"/>
        <v>0.16869168588679553</v>
      </c>
      <c r="O377" s="5">
        <f t="shared" si="620"/>
        <v>6.1094378855117697E-2</v>
      </c>
      <c r="P377" s="5">
        <f t="shared" si="621"/>
        <v>0.10343577531942338</v>
      </c>
      <c r="Q377" s="5">
        <f t="shared" si="622"/>
        <v>0.14280164269302251</v>
      </c>
      <c r="R377" s="5">
        <f t="shared" si="623"/>
        <v>1.8730456131603398E-2</v>
      </c>
      <c r="S377" s="5">
        <f t="shared" si="624"/>
        <v>2.6844628537353157E-2</v>
      </c>
      <c r="T377" s="5">
        <f t="shared" si="625"/>
        <v>8.7560916539492883E-2</v>
      </c>
      <c r="U377" s="5">
        <f t="shared" si="626"/>
        <v>3.1711579499863508E-2</v>
      </c>
      <c r="V377" s="5">
        <f t="shared" si="627"/>
        <v>3.0964317029171518E-3</v>
      </c>
      <c r="W377" s="5">
        <f t="shared" si="628"/>
        <v>8.0590058123395605E-2</v>
      </c>
      <c r="X377" s="5">
        <f t="shared" si="629"/>
        <v>4.9414973246665009E-2</v>
      </c>
      <c r="Y377" s="5">
        <f t="shared" si="630"/>
        <v>1.5149756916850669E-2</v>
      </c>
      <c r="Z377" s="5">
        <f t="shared" si="631"/>
        <v>3.8282844070908202E-3</v>
      </c>
      <c r="AA377" s="5">
        <f t="shared" si="632"/>
        <v>6.4814729801860958E-3</v>
      </c>
      <c r="AB377" s="5">
        <f t="shared" si="633"/>
        <v>5.4867255832758491E-3</v>
      </c>
      <c r="AC377" s="5">
        <f t="shared" si="634"/>
        <v>2.0090379416454624E-4</v>
      </c>
      <c r="AD377" s="5">
        <f t="shared" si="635"/>
        <v>3.4110728766057939E-2</v>
      </c>
      <c r="AE377" s="5">
        <f t="shared" si="636"/>
        <v>2.0915492414934359E-2</v>
      </c>
      <c r="AF377" s="5">
        <f t="shared" si="637"/>
        <v>6.4123200937657998E-3</v>
      </c>
      <c r="AG377" s="5">
        <f t="shared" si="638"/>
        <v>1.310602627921018E-3</v>
      </c>
      <c r="AH377" s="5">
        <f t="shared" si="639"/>
        <v>5.8684214890179982E-4</v>
      </c>
      <c r="AI377" s="5">
        <f t="shared" si="640"/>
        <v>9.9355249696084702E-4</v>
      </c>
      <c r="AJ377" s="5">
        <f t="shared" si="641"/>
        <v>8.4106651683459781E-4</v>
      </c>
      <c r="AK377" s="5">
        <f t="shared" si="642"/>
        <v>4.7465560058752767E-4</v>
      </c>
      <c r="AL377" s="5">
        <f t="shared" si="643"/>
        <v>8.3424717754563669E-6</v>
      </c>
      <c r="AM377" s="5">
        <f t="shared" si="644"/>
        <v>1.1550226854732013E-2</v>
      </c>
      <c r="AN377" s="5">
        <f t="shared" si="645"/>
        <v>7.0821905866550313E-3</v>
      </c>
      <c r="AO377" s="5">
        <f t="shared" si="646"/>
        <v>2.1712743886565379E-3</v>
      </c>
      <c r="AP377" s="5">
        <f t="shared" si="647"/>
        <v>4.4378288639668689E-4</v>
      </c>
      <c r="AQ377" s="5">
        <f t="shared" si="648"/>
        <v>6.8027992438728099E-5</v>
      </c>
      <c r="AR377" s="5">
        <f t="shared" si="649"/>
        <v>7.1966169930281741E-5</v>
      </c>
      <c r="AS377" s="5">
        <f t="shared" si="650"/>
        <v>1.2184225002370269E-4</v>
      </c>
      <c r="AT377" s="5">
        <f t="shared" si="651"/>
        <v>1.0314244807817553E-4</v>
      </c>
      <c r="AU377" s="5">
        <f t="shared" si="652"/>
        <v>5.8208405231571107E-5</v>
      </c>
      <c r="AV377" s="5">
        <f t="shared" si="653"/>
        <v>2.4637420160669953E-5</v>
      </c>
      <c r="AW377" s="5">
        <f t="shared" si="654"/>
        <v>2.4056855592423856E-7</v>
      </c>
      <c r="AX377" s="5">
        <f t="shared" si="655"/>
        <v>3.2591832839144893E-3</v>
      </c>
      <c r="AY377" s="5">
        <f t="shared" si="656"/>
        <v>1.9984159154472448E-3</v>
      </c>
      <c r="AZ377" s="5">
        <f t="shared" si="657"/>
        <v>6.1267897862991622E-4</v>
      </c>
      <c r="BA377" s="5">
        <f t="shared" si="658"/>
        <v>1.2522435993876963E-4</v>
      </c>
      <c r="BB377" s="5">
        <f t="shared" si="659"/>
        <v>1.9195787111638344E-5</v>
      </c>
      <c r="BC377" s="5">
        <f t="shared" si="660"/>
        <v>2.3540355439821077E-6</v>
      </c>
      <c r="BD377" s="5">
        <f t="shared" si="661"/>
        <v>7.3545183375777548E-6</v>
      </c>
      <c r="BE377" s="5">
        <f t="shared" si="662"/>
        <v>1.2451559711447146E-5</v>
      </c>
      <c r="BF377" s="5">
        <f t="shared" si="663"/>
        <v>1.0540550185017102E-5</v>
      </c>
      <c r="BG377" s="5">
        <f t="shared" si="664"/>
        <v>5.9485558852370439E-6</v>
      </c>
      <c r="BH377" s="5">
        <f t="shared" si="665"/>
        <v>2.5177991066884847E-6</v>
      </c>
      <c r="BI377" s="5">
        <f t="shared" si="666"/>
        <v>8.5255143788751172E-7</v>
      </c>
      <c r="BJ377" s="8">
        <f t="shared" si="667"/>
        <v>0.63429073237836653</v>
      </c>
      <c r="BK377" s="8">
        <f t="shared" si="668"/>
        <v>0.23522230424902998</v>
      </c>
      <c r="BL377" s="8">
        <f t="shared" si="669"/>
        <v>0.12682019204141959</v>
      </c>
      <c r="BM377" s="8">
        <f t="shared" si="670"/>
        <v>0.4037715923351039</v>
      </c>
      <c r="BN377" s="8">
        <f t="shared" si="671"/>
        <v>0.5943917453939116</v>
      </c>
    </row>
    <row r="378" spans="1:66" x14ac:dyDescent="0.25">
      <c r="A378" t="s">
        <v>13</v>
      </c>
      <c r="B378" t="s">
        <v>249</v>
      </c>
      <c r="C378" t="s">
        <v>51</v>
      </c>
      <c r="D378" s="16"/>
      <c r="E378">
        <f>VLOOKUP(A378,home!$A$2:$E$405,3,FALSE)</f>
        <v>1.4837</v>
      </c>
      <c r="F378">
        <f>VLOOKUP(B378,home!$B$2:$E$405,3,FALSE)</f>
        <v>1.2290000000000001</v>
      </c>
      <c r="G378">
        <f>VLOOKUP(C378,away!$B$2:$E$405,4,FALSE)</f>
        <v>0.99119999999999997</v>
      </c>
      <c r="H378">
        <f>VLOOKUP(A378,away!$A$2:$E$405,3,FALSE)</f>
        <v>1.2190000000000001</v>
      </c>
      <c r="I378">
        <f>VLOOKUP(C378,away!$B$2:$E$405,3,FALSE)</f>
        <v>1.5442</v>
      </c>
      <c r="J378">
        <f>VLOOKUP(B378,home!$B$2:$E$405,4,FALSE)</f>
        <v>1.0134000000000001</v>
      </c>
      <c r="K378" s="3">
        <f t="shared" si="616"/>
        <v>1.8074207877600001</v>
      </c>
      <c r="L378" s="3">
        <f t="shared" si="617"/>
        <v>1.9076036893200001</v>
      </c>
      <c r="M378" s="5">
        <f t="shared" si="618"/>
        <v>2.4354844972239033E-2</v>
      </c>
      <c r="N378" s="5">
        <f t="shared" si="619"/>
        <v>4.401945308549695E-2</v>
      </c>
      <c r="O378" s="5">
        <f t="shared" si="620"/>
        <v>4.645939212185983E-2</v>
      </c>
      <c r="P378" s="5">
        <f t="shared" si="621"/>
        <v>8.3971671107742646E-2</v>
      </c>
      <c r="Q378" s="5">
        <f t="shared" si="622"/>
        <v>3.9780837286276634E-2</v>
      </c>
      <c r="R378" s="5">
        <f t="shared" si="623"/>
        <v>4.4313053907612192E-2</v>
      </c>
      <c r="S378" s="5">
        <f t="shared" si="624"/>
        <v>7.2380275430456331E-2</v>
      </c>
      <c r="T378" s="5">
        <f t="shared" si="625"/>
        <v>7.5886071971539931E-2</v>
      </c>
      <c r="U378" s="5">
        <f t="shared" si="626"/>
        <v>8.009233480174778E-2</v>
      </c>
      <c r="V378" s="5">
        <f t="shared" si="627"/>
        <v>2.7728421593604495E-2</v>
      </c>
      <c r="W378" s="5">
        <f t="shared" si="628"/>
        <v>2.3966904088571495E-2</v>
      </c>
      <c r="X378" s="5">
        <f t="shared" si="629"/>
        <v>4.5719354660937579E-2</v>
      </c>
      <c r="Y378" s="5">
        <f t="shared" si="630"/>
        <v>4.3607204812267042E-2</v>
      </c>
      <c r="Z378" s="5">
        <f t="shared" si="631"/>
        <v>2.8177248373065691E-2</v>
      </c>
      <c r="AA378" s="5">
        <f t="shared" si="632"/>
        <v>5.0928144451355579E-2</v>
      </c>
      <c r="AB378" s="5">
        <f t="shared" si="633"/>
        <v>4.6024293481712095E-2</v>
      </c>
      <c r="AC378" s="5">
        <f t="shared" si="634"/>
        <v>5.975202010752443E-3</v>
      </c>
      <c r="AD378" s="5">
        <f t="shared" si="635"/>
        <v>1.0829570166983571E-2</v>
      </c>
      <c r="AE378" s="5">
        <f t="shared" si="636"/>
        <v>2.065852800428767E-2</v>
      </c>
      <c r="AF378" s="5">
        <f t="shared" si="637"/>
        <v>1.9704142118449852E-2</v>
      </c>
      <c r="AG378" s="5">
        <f t="shared" si="638"/>
        <v>1.2529231400013515E-2</v>
      </c>
      <c r="AH378" s="5">
        <f t="shared" si="639"/>
        <v>1.3437755737836522E-2</v>
      </c>
      <c r="AI378" s="5">
        <f t="shared" si="640"/>
        <v>2.4287679061406948E-2</v>
      </c>
      <c r="AJ378" s="5">
        <f t="shared" si="641"/>
        <v>2.1949028011015104E-2</v>
      </c>
      <c r="AK378" s="5">
        <f t="shared" si="642"/>
        <v>1.3223709832745073E-2</v>
      </c>
      <c r="AL378" s="5">
        <f t="shared" si="643"/>
        <v>8.2406223258024594E-4</v>
      </c>
      <c r="AM378" s="5">
        <f t="shared" si="644"/>
        <v>3.9147180484623298E-3</v>
      </c>
      <c r="AN378" s="5">
        <f t="shared" si="645"/>
        <v>7.467730591894331E-3</v>
      </c>
      <c r="AO378" s="5">
        <f t="shared" si="646"/>
        <v>7.1227352139727283E-3</v>
      </c>
      <c r="AP378" s="5">
        <f t="shared" si="647"/>
        <v>4.5291186574079531E-3</v>
      </c>
      <c r="AQ378" s="5">
        <f t="shared" si="648"/>
        <v>2.1599408650598644E-3</v>
      </c>
      <c r="AR378" s="5">
        <f t="shared" si="649"/>
        <v>5.1267824843355897E-3</v>
      </c>
      <c r="AS378" s="5">
        <f t="shared" si="650"/>
        <v>9.266253236512003E-3</v>
      </c>
      <c r="AT378" s="5">
        <f t="shared" si="651"/>
        <v>8.3740093621600883E-3</v>
      </c>
      <c r="AU378" s="5">
        <f t="shared" si="652"/>
        <v>5.0451195326883325E-3</v>
      </c>
      <c r="AV378" s="5">
        <f t="shared" si="653"/>
        <v>2.2796634800287289E-3</v>
      </c>
      <c r="AW378" s="5">
        <f t="shared" si="654"/>
        <v>7.892324555433086E-5</v>
      </c>
      <c r="AX378" s="5">
        <f t="shared" si="655"/>
        <v>1.1792571298350116E-3</v>
      </c>
      <c r="AY378" s="5">
        <f t="shared" si="656"/>
        <v>2.2495552515301824E-3</v>
      </c>
      <c r="AZ378" s="5">
        <f t="shared" si="657"/>
        <v>2.1456299485740787E-3</v>
      </c>
      <c r="BA378" s="5">
        <f t="shared" si="658"/>
        <v>1.3643372019384653E-3</v>
      </c>
      <c r="BB378" s="5">
        <f t="shared" si="659"/>
        <v>6.5065366997358557E-4</v>
      </c>
      <c r="BC378" s="5">
        <f t="shared" si="660"/>
        <v>2.4823786826224195E-4</v>
      </c>
      <c r="BD378" s="5">
        <f t="shared" si="661"/>
        <v>1.6299781969099554E-3</v>
      </c>
      <c r="BE378" s="5">
        <f t="shared" si="662"/>
        <v>2.9460564766906161E-3</v>
      </c>
      <c r="BF378" s="5">
        <f t="shared" si="663"/>
        <v>2.6623818589428024E-3</v>
      </c>
      <c r="BG378" s="5">
        <f t="shared" si="664"/>
        <v>1.6040147722694439E-3</v>
      </c>
      <c r="BH378" s="5">
        <f t="shared" si="665"/>
        <v>7.2478241081847927E-4</v>
      </c>
      <c r="BI378" s="5">
        <f t="shared" si="666"/>
        <v>2.6199735918322568E-4</v>
      </c>
      <c r="BJ378" s="8">
        <f t="shared" si="667"/>
        <v>0.36973321204173498</v>
      </c>
      <c r="BK378" s="8">
        <f t="shared" si="668"/>
        <v>0.21748403259890536</v>
      </c>
      <c r="BL378" s="8">
        <f t="shared" si="669"/>
        <v>0.38063643057783036</v>
      </c>
      <c r="BM378" s="8">
        <f t="shared" si="670"/>
        <v>0.7109610391043335</v>
      </c>
      <c r="BN378" s="8">
        <f t="shared" si="671"/>
        <v>0.28289925248122727</v>
      </c>
    </row>
    <row r="379" spans="1:66" x14ac:dyDescent="0.25">
      <c r="A379" t="s">
        <v>13</v>
      </c>
      <c r="B379" t="s">
        <v>17</v>
      </c>
      <c r="C379" t="s">
        <v>56</v>
      </c>
      <c r="D379" s="16"/>
      <c r="E379">
        <f>VLOOKUP(A379,home!$A$2:$E$405,3,FALSE)</f>
        <v>1.4837</v>
      </c>
      <c r="F379">
        <f>VLOOKUP(B379,home!$B$2:$E$405,3,FALSE)</f>
        <v>1.2215</v>
      </c>
      <c r="G379">
        <f>VLOOKUP(C379,away!$B$2:$E$405,4,FALSE)</f>
        <v>1.1496999999999999</v>
      </c>
      <c r="H379">
        <f>VLOOKUP(A379,away!$A$2:$E$405,3,FALSE)</f>
        <v>1.2190000000000001</v>
      </c>
      <c r="I379">
        <f>VLOOKUP(C379,away!$B$2:$E$405,3,FALSE)</f>
        <v>0.53080000000000005</v>
      </c>
      <c r="J379">
        <f>VLOOKUP(B379,home!$B$2:$E$405,4,FALSE)</f>
        <v>1.0172000000000001</v>
      </c>
      <c r="K379" s="3">
        <f t="shared" si="616"/>
        <v>2.0836467806350001</v>
      </c>
      <c r="L379" s="3">
        <f t="shared" si="617"/>
        <v>0.65817437744000018</v>
      </c>
      <c r="M379" s="5">
        <f t="shared" si="618"/>
        <v>6.445286109709282E-2</v>
      </c>
      <c r="N379" s="5">
        <f t="shared" si="619"/>
        <v>0.13429699652767227</v>
      </c>
      <c r="O379" s="5">
        <f t="shared" si="620"/>
        <v>4.2421221726805868E-2</v>
      </c>
      <c r="P379" s="5">
        <f t="shared" si="621"/>
        <v>8.8390842081662549E-2</v>
      </c>
      <c r="Q379" s="5">
        <f t="shared" si="622"/>
        <v>0.1399137522319171</v>
      </c>
      <c r="R379" s="5">
        <f t="shared" si="623"/>
        <v>1.3960280600142328E-2</v>
      </c>
      <c r="S379" s="5">
        <f t="shared" si="624"/>
        <v>3.0304864791556235E-2</v>
      </c>
      <c r="T379" s="5">
        <f t="shared" si="625"/>
        <v>9.2087646770536463E-2</v>
      </c>
      <c r="U379" s="5">
        <f t="shared" si="626"/>
        <v>2.9088293729247809E-2</v>
      </c>
      <c r="V379" s="5">
        <f t="shared" si="627"/>
        <v>4.6177977939591275E-3</v>
      </c>
      <c r="W379" s="5">
        <f t="shared" si="628"/>
        <v>9.7176946468199021E-2</v>
      </c>
      <c r="X379" s="5">
        <f t="shared" si="629"/>
        <v>6.3959376243227103E-2</v>
      </c>
      <c r="Y379" s="5">
        <f t="shared" si="630"/>
        <v>2.1048211320168368E-2</v>
      </c>
      <c r="Z379" s="5">
        <f t="shared" si="631"/>
        <v>3.0627663309621303E-3</v>
      </c>
      <c r="AA379" s="5">
        <f t="shared" si="632"/>
        <v>6.381723205346513E-3</v>
      </c>
      <c r="AB379" s="5">
        <f t="shared" si="633"/>
        <v>6.6486285058619697E-3</v>
      </c>
      <c r="AC379" s="5">
        <f t="shared" si="634"/>
        <v>3.958038369274404E-4</v>
      </c>
      <c r="AD379" s="5">
        <f t="shared" si="635"/>
        <v>5.0620607915100681E-2</v>
      </c>
      <c r="AE379" s="5">
        <f t="shared" si="636"/>
        <v>3.3317187100155729E-2</v>
      </c>
      <c r="AF379" s="5">
        <f t="shared" si="637"/>
        <v>1.09642594388485E-2</v>
      </c>
      <c r="AG379" s="5">
        <f t="shared" si="638"/>
        <v>2.4054648767515862E-3</v>
      </c>
      <c r="AH379" s="5">
        <f t="shared" si="639"/>
        <v>5.0395858078129826E-4</v>
      </c>
      <c r="AI379" s="5">
        <f t="shared" si="640"/>
        <v>1.0500716744183357E-3</v>
      </c>
      <c r="AJ379" s="5">
        <f t="shared" si="641"/>
        <v>1.093989231918885E-3</v>
      </c>
      <c r="AK379" s="5">
        <f t="shared" si="642"/>
        <v>7.5982904704571352E-4</v>
      </c>
      <c r="AL379" s="5">
        <f t="shared" si="643"/>
        <v>2.1712261550323996E-5</v>
      </c>
      <c r="AM379" s="5">
        <f t="shared" si="644"/>
        <v>2.1095093343217231E-2</v>
      </c>
      <c r="AN379" s="5">
        <f t="shared" si="645"/>
        <v>1.3884249928210692E-2</v>
      </c>
      <c r="AO379" s="5">
        <f t="shared" si="646"/>
        <v>4.5691287763607192E-3</v>
      </c>
      <c r="AP379" s="5">
        <f t="shared" si="647"/>
        <v>1.0024278292748022E-3</v>
      </c>
      <c r="AQ379" s="5">
        <f t="shared" si="648"/>
        <v>1.6494307811536839E-4</v>
      </c>
      <c r="AR379" s="5">
        <f t="shared" si="649"/>
        <v>6.6338525032255452E-5</v>
      </c>
      <c r="AS379" s="5">
        <f t="shared" si="650"/>
        <v>1.3822605411553343E-4</v>
      </c>
      <c r="AT379" s="5">
        <f t="shared" si="651"/>
        <v>1.440071363288553E-4</v>
      </c>
      <c r="AU379" s="5">
        <f t="shared" si="652"/>
        <v>1.0002000200002828E-4</v>
      </c>
      <c r="AV379" s="5">
        <f t="shared" si="653"/>
        <v>5.2101588791616321E-5</v>
      </c>
      <c r="AW379" s="5">
        <f t="shared" si="654"/>
        <v>8.2711830409556533E-7</v>
      </c>
      <c r="AX379" s="5">
        <f t="shared" si="655"/>
        <v>7.3257872219648973E-3</v>
      </c>
      <c r="AY379" s="5">
        <f t="shared" si="656"/>
        <v>4.8216454440746541E-3</v>
      </c>
      <c r="AZ379" s="5">
        <f t="shared" si="657"/>
        <v>1.5867417441951242E-3</v>
      </c>
      <c r="BA379" s="5">
        <f t="shared" si="658"/>
        <v>3.4811758654789532E-4</v>
      </c>
      <c r="BB379" s="5">
        <f t="shared" si="659"/>
        <v>5.7280518950519087E-5</v>
      </c>
      <c r="BC379" s="5">
        <f t="shared" si="660"/>
        <v>7.5401139799396111E-6</v>
      </c>
      <c r="BD379" s="5">
        <f t="shared" si="661"/>
        <v>7.2770529022320944E-6</v>
      </c>
      <c r="BE379" s="5">
        <f t="shared" si="662"/>
        <v>1.5162807852246487E-5</v>
      </c>
      <c r="BF379" s="5">
        <f t="shared" si="663"/>
        <v>1.579696788336025E-5</v>
      </c>
      <c r="BG379" s="5">
        <f t="shared" si="664"/>
        <v>1.0971767091319356E-5</v>
      </c>
      <c r="BH379" s="5">
        <f t="shared" si="665"/>
        <v>5.7153217944261561E-6</v>
      </c>
      <c r="BI379" s="5">
        <f t="shared" si="666"/>
        <v>2.3817423714498233E-6</v>
      </c>
      <c r="BJ379" s="8">
        <f t="shared" si="667"/>
        <v>0.70065340447746871</v>
      </c>
      <c r="BK379" s="8">
        <f t="shared" si="668"/>
        <v>0.19300552730682313</v>
      </c>
      <c r="BL379" s="8">
        <f t="shared" si="669"/>
        <v>0.10246599526773205</v>
      </c>
      <c r="BM379" s="8">
        <f t="shared" si="670"/>
        <v>0.51093092079192248</v>
      </c>
      <c r="BN379" s="8">
        <f t="shared" si="671"/>
        <v>0.48343595426529296</v>
      </c>
    </row>
    <row r="380" spans="1:66" x14ac:dyDescent="0.25">
      <c r="A380" t="s">
        <v>13</v>
      </c>
      <c r="B380" t="s">
        <v>54</v>
      </c>
      <c r="C380" t="s">
        <v>59</v>
      </c>
      <c r="D380" s="16"/>
      <c r="E380">
        <f>VLOOKUP(A380,home!$A$2:$E$405,3,FALSE)</f>
        <v>1.4837</v>
      </c>
      <c r="F380">
        <f>VLOOKUP(B380,home!$B$2:$E$405,3,FALSE)</f>
        <v>0.71360000000000001</v>
      </c>
      <c r="G380">
        <f>VLOOKUP(C380,away!$B$2:$E$405,4,FALSE)</f>
        <v>0.75329999999999997</v>
      </c>
      <c r="H380">
        <f>VLOOKUP(A380,away!$A$2:$E$405,3,FALSE)</f>
        <v>1.2190000000000001</v>
      </c>
      <c r="I380">
        <f>VLOOKUP(C380,away!$B$2:$E$405,3,FALSE)</f>
        <v>1.3028999999999999</v>
      </c>
      <c r="J380">
        <f>VLOOKUP(B380,home!$B$2:$E$405,4,FALSE)</f>
        <v>1.2545999999999999</v>
      </c>
      <c r="K380" s="3">
        <f t="shared" si="616"/>
        <v>0.79757017545599995</v>
      </c>
      <c r="L380" s="3">
        <f t="shared" si="617"/>
        <v>1.99259975646</v>
      </c>
      <c r="M380" s="5">
        <f t="shared" si="618"/>
        <v>6.141077737721206E-2</v>
      </c>
      <c r="N380" s="5">
        <f t="shared" si="619"/>
        <v>4.8979404487632376E-2</v>
      </c>
      <c r="O380" s="5">
        <f t="shared" si="620"/>
        <v>0.122367100045852</v>
      </c>
      <c r="P380" s="5">
        <f t="shared" si="621"/>
        <v>9.7596349453612077E-2</v>
      </c>
      <c r="Q380" s="5">
        <f t="shared" si="622"/>
        <v>1.9532256115465673E-2</v>
      </c>
      <c r="R380" s="5">
        <f t="shared" si="623"/>
        <v>0.1219143268750406</v>
      </c>
      <c r="S380" s="5">
        <f t="shared" si="624"/>
        <v>3.8775960155025123E-2</v>
      </c>
      <c r="T380" s="5">
        <f t="shared" si="625"/>
        <v>3.8919968778791239E-2</v>
      </c>
      <c r="U380" s="5">
        <f t="shared" si="626"/>
        <v>9.723523107632627E-2</v>
      </c>
      <c r="V380" s="5">
        <f t="shared" si="627"/>
        <v>6.8471371879596336E-3</v>
      </c>
      <c r="W380" s="5">
        <f t="shared" si="628"/>
        <v>5.1927816456878283E-3</v>
      </c>
      <c r="X380" s="5">
        <f t="shared" si="629"/>
        <v>1.0347135442547522E-2</v>
      </c>
      <c r="Y380" s="5">
        <f t="shared" si="630"/>
        <v>1.0308849781439415E-2</v>
      </c>
      <c r="Z380" s="5">
        <f t="shared" si="631"/>
        <v>8.0975486013396908E-2</v>
      </c>
      <c r="AA380" s="5">
        <f t="shared" si="632"/>
        <v>6.4583632587339845E-2</v>
      </c>
      <c r="AB380" s="5">
        <f t="shared" si="633"/>
        <v>2.5754989587135239E-2</v>
      </c>
      <c r="AC380" s="5">
        <f t="shared" si="634"/>
        <v>6.8010822193331343E-4</v>
      </c>
      <c r="AD380" s="5">
        <f t="shared" si="635"/>
        <v>1.0354019420639841E-3</v>
      </c>
      <c r="AE380" s="5">
        <f t="shared" si="636"/>
        <v>2.0631416575949053E-3</v>
      </c>
      <c r="AF380" s="5">
        <f t="shared" si="637"/>
        <v>2.0555077822330451E-3</v>
      </c>
      <c r="AG380" s="5">
        <f t="shared" si="638"/>
        <v>1.3652681020930666E-3</v>
      </c>
      <c r="AH380" s="5">
        <f t="shared" si="639"/>
        <v>4.0337933427381241E-2</v>
      </c>
      <c r="AI380" s="5">
        <f t="shared" si="640"/>
        <v>3.2172332641208903E-2</v>
      </c>
      <c r="AJ380" s="5">
        <f t="shared" si="641"/>
        <v>1.2829846494738889E-2</v>
      </c>
      <c r="AK380" s="5">
        <f t="shared" si="642"/>
        <v>3.4109009732941472E-3</v>
      </c>
      <c r="AL380" s="5">
        <f t="shared" si="643"/>
        <v>4.3234156953504914E-5</v>
      </c>
      <c r="AM380" s="5">
        <f t="shared" si="644"/>
        <v>1.6516114171989104E-4</v>
      </c>
      <c r="AN380" s="5">
        <f t="shared" si="645"/>
        <v>3.2910005076771038E-4</v>
      </c>
      <c r="AO380" s="5">
        <f t="shared" si="646"/>
        <v>3.278823405053567E-4</v>
      </c>
      <c r="AP380" s="5">
        <f t="shared" si="647"/>
        <v>2.1777942394616951E-4</v>
      </c>
      <c r="AQ380" s="5">
        <f t="shared" si="648"/>
        <v>1.0848680677928421E-4</v>
      </c>
      <c r="AR380" s="5">
        <f t="shared" si="649"/>
        <v>1.6075471264699895E-2</v>
      </c>
      <c r="AS380" s="5">
        <f t="shared" si="650"/>
        <v>1.2821316437124581E-2</v>
      </c>
      <c r="AT380" s="5">
        <f t="shared" si="651"/>
        <v>5.1129498001671742E-3</v>
      </c>
      <c r="AU380" s="5">
        <f t="shared" si="652"/>
        <v>1.3593120897390175E-3</v>
      </c>
      <c r="AV380" s="5">
        <f t="shared" si="653"/>
        <v>2.710366954781525E-4</v>
      </c>
      <c r="AW380" s="5">
        <f t="shared" si="654"/>
        <v>1.9085936407693533E-6</v>
      </c>
      <c r="AX380" s="5">
        <f t="shared" si="655"/>
        <v>2.1954600130007785E-5</v>
      </c>
      <c r="AY380" s="5">
        <f t="shared" si="656"/>
        <v>4.3746730872230186E-5</v>
      </c>
      <c r="AZ380" s="5">
        <f t="shared" si="657"/>
        <v>4.3584862640963525E-5</v>
      </c>
      <c r="BA380" s="5">
        <f t="shared" si="658"/>
        <v>2.8949062227908824E-5</v>
      </c>
      <c r="BB380" s="5">
        <f t="shared" si="659"/>
        <v>1.4420973586269141E-5</v>
      </c>
      <c r="BC380" s="5">
        <f t="shared" si="660"/>
        <v>5.7470456911831904E-6</v>
      </c>
      <c r="BD380" s="5">
        <f t="shared" si="661"/>
        <v>5.3386633545034574E-3</v>
      </c>
      <c r="BE380" s="5">
        <f t="shared" si="662"/>
        <v>4.2579586683518401E-3</v>
      </c>
      <c r="BF380" s="5">
        <f t="shared" si="663"/>
        <v>1.6980104211008864E-3</v>
      </c>
      <c r="BG380" s="5">
        <f t="shared" si="664"/>
        <v>4.5142748982785006E-4</v>
      </c>
      <c r="BH380" s="5">
        <f t="shared" si="665"/>
        <v>9.0011275566914993E-5</v>
      </c>
      <c r="BI380" s="5">
        <f t="shared" si="666"/>
        <v>1.4358061769384555E-5</v>
      </c>
      <c r="BJ380" s="8">
        <f t="shared" si="667"/>
        <v>0.14110652877441601</v>
      </c>
      <c r="BK380" s="8">
        <f t="shared" si="668"/>
        <v>0.20539731328356794</v>
      </c>
      <c r="BL380" s="8">
        <f t="shared" si="669"/>
        <v>0.5680968092666463</v>
      </c>
      <c r="BM380" s="8">
        <f t="shared" si="670"/>
        <v>0.52373408484598127</v>
      </c>
      <c r="BN380" s="8">
        <f t="shared" si="671"/>
        <v>0.47180021435481478</v>
      </c>
    </row>
    <row r="381" spans="1:66" x14ac:dyDescent="0.25">
      <c r="A381" t="s">
        <v>13</v>
      </c>
      <c r="B381" t="s">
        <v>15</v>
      </c>
      <c r="C381" t="s">
        <v>62</v>
      </c>
      <c r="D381" s="16"/>
      <c r="E381">
        <f>VLOOKUP(A381,home!$A$2:$E$405,3,FALSE)</f>
        <v>1.4837</v>
      </c>
      <c r="F381">
        <f>VLOOKUP(B381,home!$B$2:$E$405,3,FALSE)</f>
        <v>1.3083</v>
      </c>
      <c r="G381">
        <f>VLOOKUP(C381,away!$B$2:$E$405,4,FALSE)</f>
        <v>1.1496999999999999</v>
      </c>
      <c r="H381">
        <f>VLOOKUP(A381,away!$A$2:$E$405,3,FALSE)</f>
        <v>1.2190000000000001</v>
      </c>
      <c r="I381">
        <f>VLOOKUP(C381,away!$B$2:$E$405,3,FALSE)</f>
        <v>1.3512</v>
      </c>
      <c r="J381">
        <f>VLOOKUP(B381,home!$B$2:$E$405,4,FALSE)</f>
        <v>1.0134000000000001</v>
      </c>
      <c r="K381" s="3">
        <f t="shared" si="616"/>
        <v>2.2317110790869998</v>
      </c>
      <c r="L381" s="3">
        <f t="shared" si="617"/>
        <v>1.6691841115200003</v>
      </c>
      <c r="M381" s="5">
        <f t="shared" si="618"/>
        <v>2.0223799184982804E-2</v>
      </c>
      <c r="N381" s="5">
        <f t="shared" si="619"/>
        <v>4.5133676702356747E-2</v>
      </c>
      <c r="O381" s="5">
        <f t="shared" si="620"/>
        <v>3.3757244274144421E-2</v>
      </c>
      <c r="P381" s="5">
        <f t="shared" si="621"/>
        <v>7.5336416046054275E-2</v>
      </c>
      <c r="Q381" s="5">
        <f t="shared" si="622"/>
        <v>5.0362663168290196E-2</v>
      </c>
      <c r="R381" s="5">
        <f t="shared" si="623"/>
        <v>2.8173527895550696E-2</v>
      </c>
      <c r="S381" s="5">
        <f t="shared" si="624"/>
        <v>7.0159611588689441E-2</v>
      </c>
      <c r="T381" s="5">
        <f t="shared" si="625"/>
        <v>8.4064557174343496E-2</v>
      </c>
      <c r="U381" s="5">
        <f t="shared" si="626"/>
        <v>6.2875174341467124E-2</v>
      </c>
      <c r="V381" s="5">
        <f t="shared" si="627"/>
        <v>2.9039349134755428E-2</v>
      </c>
      <c r="W381" s="5">
        <f t="shared" si="628"/>
        <v>3.7464971121666676E-2</v>
      </c>
      <c r="X381" s="5">
        <f t="shared" si="629"/>
        <v>6.2535934534841645E-2</v>
      </c>
      <c r="Y381" s="5">
        <f t="shared" si="630"/>
        <v>5.2191994162306292E-2</v>
      </c>
      <c r="Z381" s="5">
        <f t="shared" si="631"/>
        <v>1.5675601709572912E-2</v>
      </c>
      <c r="AA381" s="5">
        <f t="shared" si="632"/>
        <v>3.4983414006608982E-2</v>
      </c>
      <c r="AB381" s="5">
        <f t="shared" si="633"/>
        <v>3.9036436311418302E-2</v>
      </c>
      <c r="AC381" s="5">
        <f t="shared" si="634"/>
        <v>6.7609715294834911E-3</v>
      </c>
      <c r="AD381" s="5">
        <f t="shared" si="635"/>
        <v>2.0902747782474515E-2</v>
      </c>
      <c r="AE381" s="5">
        <f t="shared" si="636"/>
        <v>3.4890534485616374E-2</v>
      </c>
      <c r="AF381" s="5">
        <f t="shared" si="637"/>
        <v>2.9119362902915759E-2</v>
      </c>
      <c r="AG381" s="5">
        <f t="shared" si="638"/>
        <v>1.6201859298377305E-2</v>
      </c>
      <c r="AH381" s="5">
        <f t="shared" si="639"/>
        <v>6.5413663280337129E-3</v>
      </c>
      <c r="AI381" s="5">
        <f t="shared" si="640"/>
        <v>1.4598439706639481E-2</v>
      </c>
      <c r="AJ381" s="5">
        <f t="shared" si="641"/>
        <v>1.6289749815345454E-2</v>
      </c>
      <c r="AK381" s="5">
        <f t="shared" si="642"/>
        <v>1.2118005046153953E-2</v>
      </c>
      <c r="AL381" s="5">
        <f t="shared" si="643"/>
        <v>1.0074217200473638E-3</v>
      </c>
      <c r="AM381" s="5">
        <f t="shared" si="644"/>
        <v>9.3297787619019135E-3</v>
      </c>
      <c r="AN381" s="5">
        <f t="shared" si="645"/>
        <v>1.557311847336341E-2</v>
      </c>
      <c r="AO381" s="5">
        <f t="shared" si="646"/>
        <v>1.2997200961278408E-2</v>
      </c>
      <c r="AP381" s="5">
        <f t="shared" si="647"/>
        <v>7.2315737795994655E-3</v>
      </c>
      <c r="AQ381" s="5">
        <f t="shared" si="648"/>
        <v>3.0177070135480153E-3</v>
      </c>
      <c r="AR381" s="5">
        <f t="shared" si="649"/>
        <v>2.1837489484771606E-3</v>
      </c>
      <c r="AS381" s="5">
        <f t="shared" si="650"/>
        <v>4.8734967222610649E-3</v>
      </c>
      <c r="AT381" s="5">
        <f t="shared" si="651"/>
        <v>5.4381183144821005E-3</v>
      </c>
      <c r="AU381" s="5">
        <f t="shared" si="652"/>
        <v>4.045436297271875E-3</v>
      </c>
      <c r="AV381" s="5">
        <f t="shared" si="653"/>
        <v>2.2570612510905844E-3</v>
      </c>
      <c r="AW381" s="5">
        <f t="shared" si="654"/>
        <v>1.0424398878480785E-4</v>
      </c>
      <c r="AX381" s="5">
        <f t="shared" si="655"/>
        <v>3.4702284380611816E-3</v>
      </c>
      <c r="AY381" s="5">
        <f t="shared" si="656"/>
        <v>5.7924501721565904E-3</v>
      </c>
      <c r="AZ381" s="5">
        <f t="shared" si="657"/>
        <v>4.8343328970675377E-3</v>
      </c>
      <c r="BA381" s="5">
        <f t="shared" si="658"/>
        <v>2.6897972205278627E-3</v>
      </c>
      <c r="BB381" s="5">
        <f t="shared" si="659"/>
        <v>1.1224416959289413E-3</v>
      </c>
      <c r="BC381" s="5">
        <f t="shared" si="660"/>
        <v>3.7471236899043058E-4</v>
      </c>
      <c r="BD381" s="5">
        <f t="shared" si="661"/>
        <v>6.0751317472443149E-4</v>
      </c>
      <c r="BE381" s="5">
        <f t="shared" si="662"/>
        <v>1.3557938827238299E-3</v>
      </c>
      <c r="BF381" s="5">
        <f t="shared" si="663"/>
        <v>1.5128701145165763E-3</v>
      </c>
      <c r="BG381" s="5">
        <f t="shared" si="664"/>
        <v>1.125429665262087E-3</v>
      </c>
      <c r="BH381" s="5">
        <f t="shared" si="665"/>
        <v>6.2790846317464376E-4</v>
      </c>
      <c r="BI381" s="5">
        <f t="shared" si="666"/>
        <v>2.8026205478386856E-4</v>
      </c>
      <c r="BJ381" s="8">
        <f t="shared" si="667"/>
        <v>0.49930164311561287</v>
      </c>
      <c r="BK381" s="8">
        <f t="shared" si="668"/>
        <v>0.2083200193761694</v>
      </c>
      <c r="BL381" s="8">
        <f t="shared" si="669"/>
        <v>0.27268099661413026</v>
      </c>
      <c r="BM381" s="8">
        <f t="shared" si="670"/>
        <v>0.73730272736073443</v>
      </c>
      <c r="BN381" s="8">
        <f t="shared" si="671"/>
        <v>0.25298732727137913</v>
      </c>
    </row>
    <row r="382" spans="1:66" x14ac:dyDescent="0.25">
      <c r="A382" t="s">
        <v>16</v>
      </c>
      <c r="B382" t="s">
        <v>513</v>
      </c>
      <c r="C382" t="s">
        <v>57</v>
      </c>
      <c r="D382" s="16"/>
      <c r="E382">
        <f>VLOOKUP(A382,home!$A$2:$E$405,3,FALSE)</f>
        <v>1.6373</v>
      </c>
      <c r="F382" t="e">
        <f>VLOOKUP(B382,home!$B$2:$E$405,3,FALSE)</f>
        <v>#N/A</v>
      </c>
      <c r="G382">
        <f>VLOOKUP(C382,away!$B$2:$E$405,4,FALSE)</f>
        <v>1.0705</v>
      </c>
      <c r="H382">
        <f>VLOOKUP(A382,away!$A$2:$E$405,3,FALSE)</f>
        <v>1.3301000000000001</v>
      </c>
      <c r="I382">
        <f>VLOOKUP(C382,away!$B$2:$E$405,3,FALSE)</f>
        <v>0.96509999999999996</v>
      </c>
      <c r="J382" t="e">
        <f>VLOOKUP(B382,home!$B$2:$E$405,4,FALSE)</f>
        <v>#N/A</v>
      </c>
      <c r="K382" s="3" t="e">
        <f t="shared" si="616"/>
        <v>#N/A</v>
      </c>
      <c r="L382" s="3" t="e">
        <f t="shared" si="617"/>
        <v>#N/A</v>
      </c>
      <c r="M382" s="5" t="e">
        <f t="shared" si="618"/>
        <v>#N/A</v>
      </c>
      <c r="N382" s="5" t="e">
        <f t="shared" si="619"/>
        <v>#N/A</v>
      </c>
      <c r="O382" s="5" t="e">
        <f t="shared" si="620"/>
        <v>#N/A</v>
      </c>
      <c r="P382" s="5" t="e">
        <f t="shared" si="621"/>
        <v>#N/A</v>
      </c>
      <c r="Q382" s="5" t="e">
        <f t="shared" si="622"/>
        <v>#N/A</v>
      </c>
      <c r="R382" s="5" t="e">
        <f t="shared" si="623"/>
        <v>#N/A</v>
      </c>
      <c r="S382" s="5" t="e">
        <f t="shared" si="624"/>
        <v>#N/A</v>
      </c>
      <c r="T382" s="5" t="e">
        <f t="shared" si="625"/>
        <v>#N/A</v>
      </c>
      <c r="U382" s="5" t="e">
        <f t="shared" si="626"/>
        <v>#N/A</v>
      </c>
      <c r="V382" s="5" t="e">
        <f t="shared" si="627"/>
        <v>#N/A</v>
      </c>
      <c r="W382" s="5" t="e">
        <f t="shared" si="628"/>
        <v>#N/A</v>
      </c>
      <c r="X382" s="5" t="e">
        <f t="shared" si="629"/>
        <v>#N/A</v>
      </c>
      <c r="Y382" s="5" t="e">
        <f t="shared" si="630"/>
        <v>#N/A</v>
      </c>
      <c r="Z382" s="5" t="e">
        <f t="shared" si="631"/>
        <v>#N/A</v>
      </c>
      <c r="AA382" s="5" t="e">
        <f t="shared" si="632"/>
        <v>#N/A</v>
      </c>
      <c r="AB382" s="5" t="e">
        <f t="shared" si="633"/>
        <v>#N/A</v>
      </c>
      <c r="AC382" s="5" t="e">
        <f t="shared" si="634"/>
        <v>#N/A</v>
      </c>
      <c r="AD382" s="5" t="e">
        <f t="shared" si="635"/>
        <v>#N/A</v>
      </c>
      <c r="AE382" s="5" t="e">
        <f t="shared" si="636"/>
        <v>#N/A</v>
      </c>
      <c r="AF382" s="5" t="e">
        <f t="shared" si="637"/>
        <v>#N/A</v>
      </c>
      <c r="AG382" s="5" t="e">
        <f t="shared" si="638"/>
        <v>#N/A</v>
      </c>
      <c r="AH382" s="5" t="e">
        <f t="shared" si="639"/>
        <v>#N/A</v>
      </c>
      <c r="AI382" s="5" t="e">
        <f t="shared" si="640"/>
        <v>#N/A</v>
      </c>
      <c r="AJ382" s="5" t="e">
        <f t="shared" si="641"/>
        <v>#N/A</v>
      </c>
      <c r="AK382" s="5" t="e">
        <f t="shared" si="642"/>
        <v>#N/A</v>
      </c>
      <c r="AL382" s="5" t="e">
        <f t="shared" si="643"/>
        <v>#N/A</v>
      </c>
      <c r="AM382" s="5" t="e">
        <f t="shared" si="644"/>
        <v>#N/A</v>
      </c>
      <c r="AN382" s="5" t="e">
        <f t="shared" si="645"/>
        <v>#N/A</v>
      </c>
      <c r="AO382" s="5" t="e">
        <f t="shared" si="646"/>
        <v>#N/A</v>
      </c>
      <c r="AP382" s="5" t="e">
        <f t="shared" si="647"/>
        <v>#N/A</v>
      </c>
      <c r="AQ382" s="5" t="e">
        <f t="shared" si="648"/>
        <v>#N/A</v>
      </c>
      <c r="AR382" s="5" t="e">
        <f t="shared" si="649"/>
        <v>#N/A</v>
      </c>
      <c r="AS382" s="5" t="e">
        <f t="shared" si="650"/>
        <v>#N/A</v>
      </c>
      <c r="AT382" s="5" t="e">
        <f t="shared" si="651"/>
        <v>#N/A</v>
      </c>
      <c r="AU382" s="5" t="e">
        <f t="shared" si="652"/>
        <v>#N/A</v>
      </c>
      <c r="AV382" s="5" t="e">
        <f t="shared" si="653"/>
        <v>#N/A</v>
      </c>
      <c r="AW382" s="5" t="e">
        <f t="shared" si="654"/>
        <v>#N/A</v>
      </c>
      <c r="AX382" s="5" t="e">
        <f t="shared" si="655"/>
        <v>#N/A</v>
      </c>
      <c r="AY382" s="5" t="e">
        <f t="shared" si="656"/>
        <v>#N/A</v>
      </c>
      <c r="AZ382" s="5" t="e">
        <f t="shared" si="657"/>
        <v>#N/A</v>
      </c>
      <c r="BA382" s="5" t="e">
        <f t="shared" si="658"/>
        <v>#N/A</v>
      </c>
      <c r="BB382" s="5" t="e">
        <f t="shared" si="659"/>
        <v>#N/A</v>
      </c>
      <c r="BC382" s="5" t="e">
        <f t="shared" si="660"/>
        <v>#N/A</v>
      </c>
      <c r="BD382" s="5" t="e">
        <f t="shared" si="661"/>
        <v>#N/A</v>
      </c>
      <c r="BE382" s="5" t="e">
        <f t="shared" si="662"/>
        <v>#N/A</v>
      </c>
      <c r="BF382" s="5" t="e">
        <f t="shared" si="663"/>
        <v>#N/A</v>
      </c>
      <c r="BG382" s="5" t="e">
        <f t="shared" si="664"/>
        <v>#N/A</v>
      </c>
      <c r="BH382" s="5" t="e">
        <f t="shared" si="665"/>
        <v>#N/A</v>
      </c>
      <c r="BI382" s="5" t="e">
        <f t="shared" si="666"/>
        <v>#N/A</v>
      </c>
      <c r="BJ382" s="8" t="e">
        <f t="shared" si="667"/>
        <v>#N/A</v>
      </c>
      <c r="BK382" s="8" t="e">
        <f t="shared" si="668"/>
        <v>#N/A</v>
      </c>
      <c r="BL382" s="8" t="e">
        <f t="shared" si="669"/>
        <v>#N/A</v>
      </c>
      <c r="BM382" s="8" t="e">
        <f t="shared" si="670"/>
        <v>#N/A</v>
      </c>
      <c r="BN382" s="8" t="e">
        <f t="shared" si="671"/>
        <v>#N/A</v>
      </c>
    </row>
    <row r="383" spans="1:66" x14ac:dyDescent="0.25">
      <c r="A383" t="s">
        <v>16</v>
      </c>
      <c r="B383" t="s">
        <v>18</v>
      </c>
      <c r="C383" t="s">
        <v>68</v>
      </c>
      <c r="D383" s="16"/>
      <c r="E383">
        <f>VLOOKUP(A383,home!$A$2:$E$405,3,FALSE)</f>
        <v>1.6373</v>
      </c>
      <c r="F383">
        <f>VLOOKUP(B383,home!$B$2:$E$405,3,FALSE)</f>
        <v>1.1496999999999999</v>
      </c>
      <c r="G383">
        <f>VLOOKUP(C383,away!$B$2:$E$405,4,FALSE)</f>
        <v>1.1136999999999999</v>
      </c>
      <c r="H383">
        <f>VLOOKUP(A383,away!$A$2:$E$405,3,FALSE)</f>
        <v>1.3301000000000001</v>
      </c>
      <c r="I383">
        <f>VLOOKUP(C383,away!$B$2:$E$405,3,FALSE)</f>
        <v>1.0172000000000001</v>
      </c>
      <c r="J383">
        <f>VLOOKUP(B383,home!$B$2:$E$405,4,FALSE)</f>
        <v>1.1497999999999999</v>
      </c>
      <c r="K383" s="3">
        <f t="shared" si="616"/>
        <v>2.0964331231969995</v>
      </c>
      <c r="L383" s="3">
        <f t="shared" si="617"/>
        <v>1.5556537824560002</v>
      </c>
      <c r="M383" s="5">
        <f t="shared" si="618"/>
        <v>2.5936944303787911E-2</v>
      </c>
      <c r="N383" s="5">
        <f t="shared" si="619"/>
        <v>5.4375069152976713E-2</v>
      </c>
      <c r="O383" s="5">
        <f t="shared" si="620"/>
        <v>4.0348905511538274E-2</v>
      </c>
      <c r="P383" s="5">
        <f t="shared" si="621"/>
        <v>8.4588781999134818E-2</v>
      </c>
      <c r="Q383" s="5">
        <f t="shared" si="622"/>
        <v>5.6996848024213911E-2</v>
      </c>
      <c r="R383" s="5">
        <f t="shared" si="623"/>
        <v>3.1384463738492137E-2</v>
      </c>
      <c r="S383" s="5">
        <f t="shared" si="624"/>
        <v>6.8967858706588059E-2</v>
      </c>
      <c r="T383" s="5">
        <f t="shared" si="625"/>
        <v>8.8667362216938175E-2</v>
      </c>
      <c r="U383" s="5">
        <f t="shared" si="626"/>
        <v>6.5795429335150049E-2</v>
      </c>
      <c r="V383" s="5">
        <f t="shared" si="627"/>
        <v>2.4991837883397122E-2</v>
      </c>
      <c r="W383" s="5">
        <f t="shared" si="628"/>
        <v>3.9830026705262506E-2</v>
      </c>
      <c r="X383" s="5">
        <f t="shared" si="629"/>
        <v>6.196173169936512E-2</v>
      </c>
      <c r="Y383" s="5">
        <f t="shared" si="630"/>
        <v>4.8195501142820604E-2</v>
      </c>
      <c r="Z383" s="5">
        <f t="shared" si="631"/>
        <v>1.6274453241712828E-2</v>
      </c>
      <c r="AA383" s="5">
        <f t="shared" si="632"/>
        <v>3.4118302837847558E-2</v>
      </c>
      <c r="AB383" s="5">
        <f t="shared" si="633"/>
        <v>3.5763370088264912E-2</v>
      </c>
      <c r="AC383" s="5">
        <f t="shared" si="634"/>
        <v>5.0941552272785939E-3</v>
      </c>
      <c r="AD383" s="5">
        <f t="shared" si="635"/>
        <v>2.0875246820683344E-2</v>
      </c>
      <c r="AE383" s="5">
        <f t="shared" si="636"/>
        <v>3.247465667629864E-2</v>
      </c>
      <c r="AF383" s="5">
        <f t="shared" si="637"/>
        <v>2.5259661246221993E-2</v>
      </c>
      <c r="AG383" s="5">
        <f t="shared" si="638"/>
        <v>1.309842918708083E-2</v>
      </c>
      <c r="AH383" s="5">
        <f t="shared" si="639"/>
        <v>6.329353685718471E-3</v>
      </c>
      <c r="AI383" s="5">
        <f t="shared" si="640"/>
        <v>1.3269066715169215E-2</v>
      </c>
      <c r="AJ383" s="5">
        <f t="shared" si="641"/>
        <v>1.3908855487795777E-2</v>
      </c>
      <c r="AK383" s="5">
        <f t="shared" si="642"/>
        <v>9.7196617834584761E-3</v>
      </c>
      <c r="AL383" s="5">
        <f t="shared" si="643"/>
        <v>6.6454765209499284E-4</v>
      </c>
      <c r="AM383" s="5">
        <f t="shared" si="644"/>
        <v>8.7527117779586747E-3</v>
      </c>
      <c r="AN383" s="5">
        <f t="shared" si="645"/>
        <v>1.3616189184128597E-2</v>
      </c>
      <c r="AO383" s="5">
        <f t="shared" si="646"/>
        <v>1.0591038103463067E-2</v>
      </c>
      <c r="AP383" s="5">
        <f t="shared" si="647"/>
        <v>5.4919961619293144E-3</v>
      </c>
      <c r="AQ383" s="5">
        <f t="shared" si="648"/>
        <v>2.1359111506347945E-3</v>
      </c>
      <c r="AR383" s="5">
        <f t="shared" si="649"/>
        <v>1.9692566003379525E-3</v>
      </c>
      <c r="AS383" s="5">
        <f t="shared" si="650"/>
        <v>4.128414765022799E-3</v>
      </c>
      <c r="AT383" s="5">
        <f t="shared" si="651"/>
        <v>4.3274727298446775E-3</v>
      </c>
      <c r="AU383" s="5">
        <f t="shared" si="652"/>
        <v>3.0240857235260413E-3</v>
      </c>
      <c r="AV383" s="5">
        <f t="shared" si="653"/>
        <v>1.5849483695467893E-3</v>
      </c>
      <c r="AW383" s="5">
        <f t="shared" si="654"/>
        <v>6.0202924588420668E-5</v>
      </c>
      <c r="AX383" s="5">
        <f t="shared" si="655"/>
        <v>3.0582458148515177E-3</v>
      </c>
      <c r="AY383" s="5">
        <f t="shared" si="656"/>
        <v>4.7575716695539959E-3</v>
      </c>
      <c r="AZ383" s="5">
        <f t="shared" si="657"/>
        <v>3.7005671815235914E-3</v>
      </c>
      <c r="BA383" s="5">
        <f t="shared" si="658"/>
        <v>1.9189337777232385E-3</v>
      </c>
      <c r="BB383" s="5">
        <f t="shared" si="659"/>
        <v>7.4629914739943474E-4</v>
      </c>
      <c r="BC383" s="5">
        <f t="shared" si="660"/>
        <v>2.3219661829912365E-4</v>
      </c>
      <c r="BD383" s="5">
        <f t="shared" si="661"/>
        <v>5.1058024649036356E-4</v>
      </c>
      <c r="BE383" s="5">
        <f t="shared" si="662"/>
        <v>1.0703973407924867E-3</v>
      </c>
      <c r="BF383" s="5">
        <f t="shared" si="663"/>
        <v>1.1220082201096782E-3</v>
      </c>
      <c r="BG383" s="5">
        <f t="shared" si="664"/>
        <v>7.840717323790797E-4</v>
      </c>
      <c r="BH383" s="5">
        <f t="shared" si="665"/>
        <v>4.1093848768048911E-4</v>
      </c>
      <c r="BI383" s="5">
        <f t="shared" si="666"/>
        <v>1.7230101143397172E-4</v>
      </c>
      <c r="BJ383" s="8">
        <f t="shared" si="667"/>
        <v>0.49673619345932712</v>
      </c>
      <c r="BK383" s="8">
        <f t="shared" si="668"/>
        <v>0.2150016974418355</v>
      </c>
      <c r="BL383" s="8">
        <f t="shared" si="669"/>
        <v>0.26974188441059921</v>
      </c>
      <c r="BM383" s="8">
        <f t="shared" si="670"/>
        <v>0.69942584707836541</v>
      </c>
      <c r="BN383" s="8">
        <f t="shared" si="671"/>
        <v>0.29363101273014375</v>
      </c>
    </row>
    <row r="384" spans="1:66" x14ac:dyDescent="0.25">
      <c r="A384" t="s">
        <v>16</v>
      </c>
      <c r="B384" t="s">
        <v>256</v>
      </c>
      <c r="C384" t="s">
        <v>251</v>
      </c>
      <c r="D384" s="16"/>
      <c r="E384">
        <f>VLOOKUP(A384,home!$A$2:$E$405,3,FALSE)</f>
        <v>1.6373</v>
      </c>
      <c r="F384">
        <f>VLOOKUP(B384,home!$B$2:$E$405,3,FALSE)</f>
        <v>0.82630000000000003</v>
      </c>
      <c r="G384">
        <f>VLOOKUP(C384,away!$B$2:$E$405,4,FALSE)</f>
        <v>1.8633999999999999</v>
      </c>
      <c r="H384">
        <f>VLOOKUP(A384,away!$A$2:$E$405,3,FALSE)</f>
        <v>1.3301000000000001</v>
      </c>
      <c r="I384">
        <f>VLOOKUP(C384,away!$B$2:$E$405,3,FALSE)</f>
        <v>0.43430000000000002</v>
      </c>
      <c r="J384">
        <f>VLOOKUP(B384,home!$B$2:$E$405,4,FALSE)</f>
        <v>0.92869999999999997</v>
      </c>
      <c r="K384" s="3">
        <f t="shared" si="616"/>
        <v>2.5209957047659999</v>
      </c>
      <c r="L384" s="3">
        <f t="shared" si="617"/>
        <v>0.53647509874100008</v>
      </c>
      <c r="M384" s="5">
        <f t="shared" si="618"/>
        <v>4.7006433507237828E-2</v>
      </c>
      <c r="N384" s="5">
        <f t="shared" si="619"/>
        <v>0.11850301696811513</v>
      </c>
      <c r="O384" s="5">
        <f t="shared" si="620"/>
        <v>2.5217781057257666E-2</v>
      </c>
      <c r="P384" s="5">
        <f t="shared" si="621"/>
        <v>6.3573917729075974E-2</v>
      </c>
      <c r="Q384" s="5">
        <f t="shared" si="622"/>
        <v>0.14937279838921536</v>
      </c>
      <c r="R384" s="5">
        <f t="shared" si="623"/>
        <v>6.7643557913606121E-3</v>
      </c>
      <c r="S384" s="5">
        <f t="shared" si="624"/>
        <v>2.1495158821190973E-2</v>
      </c>
      <c r="T384" s="5">
        <f t="shared" si="625"/>
        <v>8.0134786765073809E-2</v>
      </c>
      <c r="U384" s="5">
        <f t="shared" si="626"/>
        <v>1.705291189552912E-2</v>
      </c>
      <c r="V384" s="5">
        <f t="shared" si="627"/>
        <v>3.2301286736785007E-3</v>
      </c>
      <c r="W384" s="5">
        <f t="shared" si="628"/>
        <v>0.12552272771602985</v>
      </c>
      <c r="X384" s="5">
        <f t="shared" si="629"/>
        <v>6.7339817745696778E-2</v>
      </c>
      <c r="Y384" s="5">
        <f t="shared" si="630"/>
        <v>1.8063067687161809E-2</v>
      </c>
      <c r="Z384" s="5">
        <f t="shared" si="631"/>
        <v>1.2096361470298137E-3</v>
      </c>
      <c r="AA384" s="5">
        <f t="shared" si="632"/>
        <v>3.0494875309918534E-3</v>
      </c>
      <c r="AB384" s="5">
        <f t="shared" si="633"/>
        <v>3.8438724836839695E-3</v>
      </c>
      <c r="AC384" s="5">
        <f t="shared" si="634"/>
        <v>2.7303700689601767E-4</v>
      </c>
      <c r="AD384" s="5">
        <f t="shared" si="635"/>
        <v>7.9110564355655846E-2</v>
      </c>
      <c r="AE384" s="5">
        <f t="shared" si="636"/>
        <v>4.2440847824156712E-2</v>
      </c>
      <c r="AF384" s="5">
        <f t="shared" si="637"/>
        <v>1.1384229013558112E-2</v>
      </c>
      <c r="AG384" s="5">
        <f t="shared" si="638"/>
        <v>2.035785128046249E-3</v>
      </c>
      <c r="AH384" s="5">
        <f t="shared" si="639"/>
        <v>1.6223491785462551E-4</v>
      </c>
      <c r="AI384" s="5">
        <f t="shared" si="640"/>
        <v>4.0899353107457572E-4</v>
      </c>
      <c r="AJ384" s="5">
        <f t="shared" si="641"/>
        <v>5.1553546755804254E-4</v>
      </c>
      <c r="AK384" s="5">
        <f t="shared" si="642"/>
        <v>4.332208997894522E-4</v>
      </c>
      <c r="AL384" s="5">
        <f t="shared" si="643"/>
        <v>1.4770771503630772E-5</v>
      </c>
      <c r="AM384" s="5">
        <f t="shared" si="644"/>
        <v>3.9887478588444512E-2</v>
      </c>
      <c r="AN384" s="5">
        <f t="shared" si="645"/>
        <v>2.1398639014265294E-2</v>
      </c>
      <c r="AO384" s="5">
        <f t="shared" si="646"/>
        <v>5.7399184890504938E-3</v>
      </c>
      <c r="AP384" s="5">
        <f t="shared" si="647"/>
        <v>1.0264411127262189E-3</v>
      </c>
      <c r="AQ384" s="5">
        <f t="shared" si="648"/>
        <v>1.3766502432540503E-4</v>
      </c>
      <c r="AR384" s="5">
        <f t="shared" si="649"/>
        <v>1.7406998715059657E-5</v>
      </c>
      <c r="AS384" s="5">
        <f t="shared" si="650"/>
        <v>4.3882968993532668E-5</v>
      </c>
      <c r="AT384" s="5">
        <f t="shared" si="651"/>
        <v>5.5314388172537719E-5</v>
      </c>
      <c r="AU384" s="5">
        <f t="shared" si="652"/>
        <v>4.6482444998242268E-5</v>
      </c>
      <c r="AV384" s="5">
        <f t="shared" si="653"/>
        <v>2.9295511046897651E-5</v>
      </c>
      <c r="AW384" s="5">
        <f t="shared" si="654"/>
        <v>5.5490974692397611E-7</v>
      </c>
      <c r="AX384" s="5">
        <f t="shared" si="655"/>
        <v>1.6759360365902396E-2</v>
      </c>
      <c r="AY384" s="5">
        <f t="shared" si="656"/>
        <v>8.9909795071334911E-3</v>
      </c>
      <c r="AZ384" s="5">
        <f t="shared" si="657"/>
        <v>2.4117183094338737E-3</v>
      </c>
      <c r="BA384" s="5">
        <f t="shared" si="658"/>
        <v>4.3127560606300513E-4</v>
      </c>
      <c r="BB384" s="5">
        <f t="shared" si="659"/>
        <v>5.7842155836808816E-5</v>
      </c>
      <c r="BC384" s="5">
        <f t="shared" si="660"/>
        <v>6.2061752527888668E-6</v>
      </c>
      <c r="BD384" s="5">
        <f t="shared" si="661"/>
        <v>1.5564035590743476E-6</v>
      </c>
      <c r="BE384" s="5">
        <f t="shared" si="662"/>
        <v>3.9236866873089458E-6</v>
      </c>
      <c r="BF384" s="5">
        <f t="shared" si="663"/>
        <v>4.9457986427766946E-6</v>
      </c>
      <c r="BG384" s="5">
        <f t="shared" si="664"/>
        <v>4.1561123783591857E-6</v>
      </c>
      <c r="BH384" s="5">
        <f t="shared" si="665"/>
        <v>2.619385363592078E-6</v>
      </c>
      <c r="BI384" s="5">
        <f t="shared" si="666"/>
        <v>1.3206918501485109E-6</v>
      </c>
      <c r="BJ384" s="8">
        <f t="shared" si="667"/>
        <v>0.79075516594114414</v>
      </c>
      <c r="BK384" s="8">
        <f t="shared" si="668"/>
        <v>0.14458442601671639</v>
      </c>
      <c r="BL384" s="8">
        <f t="shared" si="669"/>
        <v>5.7659297965507443E-2</v>
      </c>
      <c r="BM384" s="8">
        <f t="shared" si="670"/>
        <v>0.57477979803074863</v>
      </c>
      <c r="BN384" s="8">
        <f t="shared" si="671"/>
        <v>0.41043830344226251</v>
      </c>
    </row>
    <row r="385" spans="1:66" x14ac:dyDescent="0.25">
      <c r="A385" t="s">
        <v>16</v>
      </c>
      <c r="B385" t="s">
        <v>496</v>
      </c>
      <c r="C385" t="s">
        <v>494</v>
      </c>
      <c r="D385" s="16"/>
      <c r="E385">
        <f>VLOOKUP(A385,home!$A$2:$E$405,3,FALSE)</f>
        <v>1.6373</v>
      </c>
      <c r="F385" t="e">
        <f>VLOOKUP(B385,home!$B$2:$E$405,3,FALSE)</f>
        <v>#N/A</v>
      </c>
      <c r="G385" t="e">
        <f>VLOOKUP(C385,away!$B$2:$E$405,4,FALSE)</f>
        <v>#N/A</v>
      </c>
      <c r="H385">
        <f>VLOOKUP(A385,away!$A$2:$E$405,3,FALSE)</f>
        <v>1.3301000000000001</v>
      </c>
      <c r="I385" t="e">
        <f>VLOOKUP(C385,away!$B$2:$E$405,3,FALSE)</f>
        <v>#N/A</v>
      </c>
      <c r="J385" t="e">
        <f>VLOOKUP(B385,home!$B$2:$E$405,4,FALSE)</f>
        <v>#N/A</v>
      </c>
      <c r="K385" s="3" t="e">
        <f t="shared" si="616"/>
        <v>#N/A</v>
      </c>
      <c r="L385" s="3" t="e">
        <f t="shared" si="617"/>
        <v>#N/A</v>
      </c>
      <c r="M385" s="5" t="e">
        <f t="shared" si="618"/>
        <v>#N/A</v>
      </c>
      <c r="N385" s="5" t="e">
        <f t="shared" si="619"/>
        <v>#N/A</v>
      </c>
      <c r="O385" s="5" t="e">
        <f t="shared" si="620"/>
        <v>#N/A</v>
      </c>
      <c r="P385" s="5" t="e">
        <f t="shared" si="621"/>
        <v>#N/A</v>
      </c>
      <c r="Q385" s="5" t="e">
        <f t="shared" si="622"/>
        <v>#N/A</v>
      </c>
      <c r="R385" s="5" t="e">
        <f t="shared" si="623"/>
        <v>#N/A</v>
      </c>
      <c r="S385" s="5" t="e">
        <f t="shared" si="624"/>
        <v>#N/A</v>
      </c>
      <c r="T385" s="5" t="e">
        <f t="shared" si="625"/>
        <v>#N/A</v>
      </c>
      <c r="U385" s="5" t="e">
        <f t="shared" si="626"/>
        <v>#N/A</v>
      </c>
      <c r="V385" s="5" t="e">
        <f t="shared" si="627"/>
        <v>#N/A</v>
      </c>
      <c r="W385" s="5" t="e">
        <f t="shared" si="628"/>
        <v>#N/A</v>
      </c>
      <c r="X385" s="5" t="e">
        <f t="shared" si="629"/>
        <v>#N/A</v>
      </c>
      <c r="Y385" s="5" t="e">
        <f t="shared" si="630"/>
        <v>#N/A</v>
      </c>
      <c r="Z385" s="5" t="e">
        <f t="shared" si="631"/>
        <v>#N/A</v>
      </c>
      <c r="AA385" s="5" t="e">
        <f t="shared" si="632"/>
        <v>#N/A</v>
      </c>
      <c r="AB385" s="5" t="e">
        <f t="shared" si="633"/>
        <v>#N/A</v>
      </c>
      <c r="AC385" s="5" t="e">
        <f t="shared" si="634"/>
        <v>#N/A</v>
      </c>
      <c r="AD385" s="5" t="e">
        <f t="shared" si="635"/>
        <v>#N/A</v>
      </c>
      <c r="AE385" s="5" t="e">
        <f t="shared" si="636"/>
        <v>#N/A</v>
      </c>
      <c r="AF385" s="5" t="e">
        <f t="shared" si="637"/>
        <v>#N/A</v>
      </c>
      <c r="AG385" s="5" t="e">
        <f t="shared" si="638"/>
        <v>#N/A</v>
      </c>
      <c r="AH385" s="5" t="e">
        <f t="shared" si="639"/>
        <v>#N/A</v>
      </c>
      <c r="AI385" s="5" t="e">
        <f t="shared" si="640"/>
        <v>#N/A</v>
      </c>
      <c r="AJ385" s="5" t="e">
        <f t="shared" si="641"/>
        <v>#N/A</v>
      </c>
      <c r="AK385" s="5" t="e">
        <f t="shared" si="642"/>
        <v>#N/A</v>
      </c>
      <c r="AL385" s="5" t="e">
        <f t="shared" si="643"/>
        <v>#N/A</v>
      </c>
      <c r="AM385" s="5" t="e">
        <f t="shared" si="644"/>
        <v>#N/A</v>
      </c>
      <c r="AN385" s="5" t="e">
        <f t="shared" si="645"/>
        <v>#N/A</v>
      </c>
      <c r="AO385" s="5" t="e">
        <f t="shared" si="646"/>
        <v>#N/A</v>
      </c>
      <c r="AP385" s="5" t="e">
        <f t="shared" si="647"/>
        <v>#N/A</v>
      </c>
      <c r="AQ385" s="5" t="e">
        <f t="shared" si="648"/>
        <v>#N/A</v>
      </c>
      <c r="AR385" s="5" t="e">
        <f t="shared" si="649"/>
        <v>#N/A</v>
      </c>
      <c r="AS385" s="5" t="e">
        <f t="shared" si="650"/>
        <v>#N/A</v>
      </c>
      <c r="AT385" s="5" t="e">
        <f t="shared" si="651"/>
        <v>#N/A</v>
      </c>
      <c r="AU385" s="5" t="e">
        <f t="shared" si="652"/>
        <v>#N/A</v>
      </c>
      <c r="AV385" s="5" t="e">
        <f t="shared" si="653"/>
        <v>#N/A</v>
      </c>
      <c r="AW385" s="5" t="e">
        <f t="shared" si="654"/>
        <v>#N/A</v>
      </c>
      <c r="AX385" s="5" t="e">
        <f t="shared" si="655"/>
        <v>#N/A</v>
      </c>
      <c r="AY385" s="5" t="e">
        <f t="shared" si="656"/>
        <v>#N/A</v>
      </c>
      <c r="AZ385" s="5" t="e">
        <f t="shared" si="657"/>
        <v>#N/A</v>
      </c>
      <c r="BA385" s="5" t="e">
        <f t="shared" si="658"/>
        <v>#N/A</v>
      </c>
      <c r="BB385" s="5" t="e">
        <f t="shared" si="659"/>
        <v>#N/A</v>
      </c>
      <c r="BC385" s="5" t="e">
        <f t="shared" si="660"/>
        <v>#N/A</v>
      </c>
      <c r="BD385" s="5" t="e">
        <f t="shared" si="661"/>
        <v>#N/A</v>
      </c>
      <c r="BE385" s="5" t="e">
        <f t="shared" si="662"/>
        <v>#N/A</v>
      </c>
      <c r="BF385" s="5" t="e">
        <f t="shared" si="663"/>
        <v>#N/A</v>
      </c>
      <c r="BG385" s="5" t="e">
        <f t="shared" si="664"/>
        <v>#N/A</v>
      </c>
      <c r="BH385" s="5" t="e">
        <f t="shared" si="665"/>
        <v>#N/A</v>
      </c>
      <c r="BI385" s="5" t="e">
        <f t="shared" si="666"/>
        <v>#N/A</v>
      </c>
      <c r="BJ385" s="8" t="e">
        <f t="shared" si="667"/>
        <v>#N/A</v>
      </c>
      <c r="BK385" s="8" t="e">
        <f t="shared" si="668"/>
        <v>#N/A</v>
      </c>
      <c r="BL385" s="8" t="e">
        <f t="shared" si="669"/>
        <v>#N/A</v>
      </c>
      <c r="BM385" s="8" t="e">
        <f t="shared" si="670"/>
        <v>#N/A</v>
      </c>
      <c r="BN385" s="8" t="e">
        <f t="shared" si="671"/>
        <v>#N/A</v>
      </c>
    </row>
    <row r="386" spans="1:66" x14ac:dyDescent="0.25">
      <c r="A386" t="s">
        <v>69</v>
      </c>
      <c r="B386" t="s">
        <v>260</v>
      </c>
      <c r="C386" t="s">
        <v>75</v>
      </c>
      <c r="D386" s="16"/>
      <c r="E386">
        <f>VLOOKUP(A386,home!$A$2:$E$405,3,FALSE)</f>
        <v>1.3526</v>
      </c>
      <c r="F386">
        <f>VLOOKUP(B386,home!$B$2:$E$405,3,FALSE)</f>
        <v>1.1284000000000001</v>
      </c>
      <c r="G386">
        <f>VLOOKUP(C386,away!$B$2:$E$405,4,FALSE)</f>
        <v>1.0894999999999999</v>
      </c>
      <c r="H386">
        <f>VLOOKUP(A386,away!$A$2:$E$405,3,FALSE)</f>
        <v>1.3421000000000001</v>
      </c>
      <c r="I386">
        <f>VLOOKUP(C386,away!$B$2:$E$405,3,FALSE)</f>
        <v>0.74509999999999998</v>
      </c>
      <c r="J386">
        <f>VLOOKUP(B386,home!$B$2:$E$405,4,FALSE)</f>
        <v>0.7843</v>
      </c>
      <c r="K386" s="3">
        <f t="shared" si="616"/>
        <v>1.6628753486800001</v>
      </c>
      <c r="L386" s="3">
        <f t="shared" si="617"/>
        <v>0.78429898825300004</v>
      </c>
      <c r="M386" s="5">
        <f t="shared" si="618"/>
        <v>8.6537767924408343E-2</v>
      </c>
      <c r="N386" s="5">
        <f t="shared" si="619"/>
        <v>0.14390152101128945</v>
      </c>
      <c r="O386" s="5">
        <f t="shared" si="620"/>
        <v>6.7871483828786383E-2</v>
      </c>
      <c r="P386" s="5">
        <f t="shared" si="621"/>
        <v>0.11286181733722214</v>
      </c>
      <c r="Q386" s="5">
        <f t="shared" si="622"/>
        <v>0.11964514596361518</v>
      </c>
      <c r="R386" s="5">
        <f t="shared" si="623"/>
        <v>2.6615768049073507E-2</v>
      </c>
      <c r="S386" s="5">
        <f t="shared" si="624"/>
        <v>3.6798354401130079E-2</v>
      </c>
      <c r="T386" s="5">
        <f t="shared" si="625"/>
        <v>9.3837566928645894E-2</v>
      </c>
      <c r="U386" s="5">
        <f t="shared" si="626"/>
        <v>4.4258704574989108E-2</v>
      </c>
      <c r="V386" s="5">
        <f t="shared" si="627"/>
        <v>5.3324554794496846E-3</v>
      </c>
      <c r="W386" s="5">
        <f t="shared" si="628"/>
        <v>6.631832127070536E-2</v>
      </c>
      <c r="X386" s="5">
        <f t="shared" si="629"/>
        <v>5.2013392275251633E-2</v>
      </c>
      <c r="Y386" s="5">
        <f t="shared" si="630"/>
        <v>2.0397025468543131E-2</v>
      </c>
      <c r="Z386" s="5">
        <f t="shared" si="631"/>
        <v>6.9582399841549595E-3</v>
      </c>
      <c r="AA386" s="5">
        <f t="shared" si="632"/>
        <v>1.1570685739850796E-2</v>
      </c>
      <c r="AB386" s="5">
        <f t="shared" si="633"/>
        <v>9.6203040420605509E-3</v>
      </c>
      <c r="AC386" s="5">
        <f t="shared" si="634"/>
        <v>4.3465892892440976E-4</v>
      </c>
      <c r="AD386" s="5">
        <f t="shared" si="635"/>
        <v>2.7569775401724117E-2</v>
      </c>
      <c r="AE386" s="5">
        <f t="shared" si="636"/>
        <v>2.1622946953934675E-2</v>
      </c>
      <c r="AF386" s="5">
        <f t="shared" si="637"/>
        <v>8.4794277095096258E-3</v>
      </c>
      <c r="AG386" s="5">
        <f t="shared" si="638"/>
        <v>2.2168021911776179E-3</v>
      </c>
      <c r="AH386" s="5">
        <f t="shared" si="639"/>
        <v>1.3643351448985762E-3</v>
      </c>
      <c r="AI386" s="5">
        <f t="shared" si="640"/>
        <v>2.2687192797895979E-3</v>
      </c>
      <c r="AJ386" s="5">
        <f t="shared" si="641"/>
        <v>1.8862986817185837E-3</v>
      </c>
      <c r="AK386" s="5">
        <f t="shared" si="642"/>
        <v>1.045559859359138E-3</v>
      </c>
      <c r="AL386" s="5">
        <f t="shared" si="643"/>
        <v>2.2675138412680411E-5</v>
      </c>
      <c r="AM386" s="5">
        <f t="shared" si="644"/>
        <v>9.1690199768342546E-3</v>
      </c>
      <c r="AN386" s="5">
        <f t="shared" si="645"/>
        <v>7.1912530911026522E-3</v>
      </c>
      <c r="AO386" s="5">
        <f t="shared" si="646"/>
        <v>2.8200462618115344E-3</v>
      </c>
      <c r="AP386" s="5">
        <f t="shared" si="647"/>
        <v>7.3725314332181383E-4</v>
      </c>
      <c r="AQ386" s="5">
        <f t="shared" si="648"/>
        <v>1.4455672359841063E-4</v>
      </c>
      <c r="AR386" s="5">
        <f t="shared" si="649"/>
        <v>2.1400933475639275E-4</v>
      </c>
      <c r="AS386" s="5">
        <f t="shared" si="650"/>
        <v>3.5587084715381145E-4</v>
      </c>
      <c r="AT386" s="5">
        <f t="shared" si="651"/>
        <v>2.9588442952297069E-4</v>
      </c>
      <c r="AU386" s="5">
        <f t="shared" si="652"/>
        <v>1.6400630797066426E-4</v>
      </c>
      <c r="AV386" s="5">
        <f t="shared" si="653"/>
        <v>6.8180511638109471E-5</v>
      </c>
      <c r="AW386" s="5">
        <f t="shared" si="654"/>
        <v>8.2146449239224935E-7</v>
      </c>
      <c r="AX386" s="5">
        <f t="shared" si="655"/>
        <v>2.5411562151720257E-3</v>
      </c>
      <c r="AY386" s="5">
        <f t="shared" si="656"/>
        <v>1.9930262485522428E-3</v>
      </c>
      <c r="AZ386" s="5">
        <f t="shared" si="657"/>
        <v>7.81564235150598E-4</v>
      </c>
      <c r="BA386" s="5">
        <f t="shared" si="658"/>
        <v>2.0432667962778131E-4</v>
      </c>
      <c r="BB386" s="5">
        <f t="shared" si="659"/>
        <v>4.0063302026290925E-5</v>
      </c>
      <c r="BC386" s="5">
        <f t="shared" si="660"/>
        <v>6.28432144905887E-6</v>
      </c>
      <c r="BD386" s="5">
        <f t="shared" si="661"/>
        <v>2.797455078768939E-5</v>
      </c>
      <c r="BE386" s="5">
        <f t="shared" si="662"/>
        <v>4.6518190895245362E-5</v>
      </c>
      <c r="BF386" s="5">
        <f t="shared" si="663"/>
        <v>3.8676976452446982E-5</v>
      </c>
      <c r="BG386" s="5">
        <f t="shared" si="664"/>
        <v>2.1438330234750309E-5</v>
      </c>
      <c r="BH386" s="5">
        <f t="shared" si="665"/>
        <v>8.9123177160568534E-6</v>
      </c>
      <c r="BI386" s="5">
        <f t="shared" si="666"/>
        <v>2.964014685926996E-6</v>
      </c>
      <c r="BJ386" s="8">
        <f t="shared" si="667"/>
        <v>0.58163047537304347</v>
      </c>
      <c r="BK386" s="8">
        <f t="shared" si="668"/>
        <v>0.24398075545809958</v>
      </c>
      <c r="BL386" s="8">
        <f t="shared" si="669"/>
        <v>0.16774629501234026</v>
      </c>
      <c r="BM386" s="8">
        <f t="shared" si="670"/>
        <v>0.44089005692918321</v>
      </c>
      <c r="BN386" s="8">
        <f t="shared" si="671"/>
        <v>0.55743350411439496</v>
      </c>
    </row>
    <row r="387" spans="1:66" x14ac:dyDescent="0.25">
      <c r="A387" t="s">
        <v>69</v>
      </c>
      <c r="B387" t="s">
        <v>351</v>
      </c>
      <c r="C387" t="s">
        <v>325</v>
      </c>
      <c r="D387" s="16"/>
      <c r="E387">
        <f>VLOOKUP(A387,home!$A$2:$E$405,3,FALSE)</f>
        <v>1.3526</v>
      </c>
      <c r="F387">
        <f>VLOOKUP(B387,home!$B$2:$E$405,3,FALSE)</f>
        <v>1.1284000000000001</v>
      </c>
      <c r="G387">
        <f>VLOOKUP(C387,away!$B$2:$E$405,4,FALSE)</f>
        <v>1.1284000000000001</v>
      </c>
      <c r="H387">
        <f>VLOOKUP(A387,away!$A$2:$E$405,3,FALSE)</f>
        <v>1.3421000000000001</v>
      </c>
      <c r="I387">
        <f>VLOOKUP(C387,away!$B$2:$E$405,3,FALSE)</f>
        <v>0.7843</v>
      </c>
      <c r="J387">
        <f>VLOOKUP(B387,home!$B$2:$E$405,4,FALSE)</f>
        <v>1.0588</v>
      </c>
      <c r="K387" s="3">
        <f t="shared" si="616"/>
        <v>1.7222474010560003</v>
      </c>
      <c r="L387" s="3">
        <f t="shared" si="617"/>
        <v>1.1145024409639999</v>
      </c>
      <c r="M387" s="5">
        <f t="shared" si="618"/>
        <v>5.8615867534113547E-2</v>
      </c>
      <c r="N387" s="5">
        <f t="shared" si="619"/>
        <v>0.10095102552126983</v>
      </c>
      <c r="O387" s="5">
        <f t="shared" si="620"/>
        <v>6.5327527445992017E-2</v>
      </c>
      <c r="P387" s="5">
        <f t="shared" si="621"/>
        <v>0.11251016436127426</v>
      </c>
      <c r="Q387" s="5">
        <f t="shared" si="622"/>
        <v>8.6931320668972467E-2</v>
      </c>
      <c r="R387" s="5">
        <f t="shared" si="623"/>
        <v>3.640384440035041E-2</v>
      </c>
      <c r="S387" s="5">
        <f t="shared" si="624"/>
        <v>5.3989378717434658E-2</v>
      </c>
      <c r="T387" s="5">
        <f t="shared" si="625"/>
        <v>9.6885169081794023E-2</v>
      </c>
      <c r="U387" s="5">
        <f t="shared" si="626"/>
        <v>6.2696426406950514E-2</v>
      </c>
      <c r="V387" s="5">
        <f t="shared" si="627"/>
        <v>1.1514428371249235E-2</v>
      </c>
      <c r="W387" s="5">
        <f t="shared" si="628"/>
        <v>4.9905747030834537E-2</v>
      </c>
      <c r="X387" s="5">
        <f t="shared" si="629"/>
        <v>5.562007688399697E-2</v>
      </c>
      <c r="Y387" s="5">
        <f t="shared" si="630"/>
        <v>3.0994355726909995E-2</v>
      </c>
      <c r="Z387" s="5">
        <f t="shared" si="631"/>
        <v>1.352405781488805E-2</v>
      </c>
      <c r="AA387" s="5">
        <f t="shared" si="632"/>
        <v>2.3291773423422032E-2</v>
      </c>
      <c r="AB387" s="5">
        <f t="shared" si="633"/>
        <v>2.005709812223691E-2</v>
      </c>
      <c r="AC387" s="5">
        <f t="shared" si="634"/>
        <v>1.3813348277893957E-3</v>
      </c>
      <c r="AD387" s="5">
        <f t="shared" si="635"/>
        <v>2.148751078040325E-2</v>
      </c>
      <c r="AE387" s="5">
        <f t="shared" si="636"/>
        <v>2.3947883214999681E-2</v>
      </c>
      <c r="AF387" s="5">
        <f t="shared" si="637"/>
        <v>1.3344987149518976E-2</v>
      </c>
      <c r="AG387" s="5">
        <f t="shared" si="638"/>
        <v>4.9576735842573683E-3</v>
      </c>
      <c r="AH387" s="5">
        <f t="shared" si="639"/>
        <v>3.7681488616077507E-3</v>
      </c>
      <c r="AI387" s="5">
        <f t="shared" si="640"/>
        <v>6.489684583696074E-3</v>
      </c>
      <c r="AJ387" s="5">
        <f t="shared" si="641"/>
        <v>5.5884212039718772E-3</v>
      </c>
      <c r="AK387" s="5">
        <f t="shared" si="642"/>
        <v>3.2082146315156037E-3</v>
      </c>
      <c r="AL387" s="5">
        <f t="shared" si="643"/>
        <v>1.0605606642064178E-4</v>
      </c>
      <c r="AM387" s="5">
        <f t="shared" si="644"/>
        <v>7.4013619193424446E-3</v>
      </c>
      <c r="AN387" s="5">
        <f t="shared" si="645"/>
        <v>8.2488359255651483E-3</v>
      </c>
      <c r="AO387" s="5">
        <f t="shared" si="646"/>
        <v>4.5966738870769483E-3</v>
      </c>
      <c r="AP387" s="5">
        <f t="shared" si="647"/>
        <v>1.7076680891542446E-3</v>
      </c>
      <c r="AQ387" s="5">
        <f t="shared" si="648"/>
        <v>4.758000634296841E-4</v>
      </c>
      <c r="AR387" s="5">
        <f t="shared" si="649"/>
        <v>8.3992222083551101E-4</v>
      </c>
      <c r="AS387" s="5">
        <f t="shared" si="650"/>
        <v>1.4465538619231426E-3</v>
      </c>
      <c r="AT387" s="5">
        <f t="shared" si="651"/>
        <v>1.2456618145923264E-3</v>
      </c>
      <c r="AU387" s="5">
        <f t="shared" si="652"/>
        <v>7.1511260759211188E-4</v>
      </c>
      <c r="AV387" s="5">
        <f t="shared" si="653"/>
        <v>3.0790020747197358E-4</v>
      </c>
      <c r="AW387" s="5">
        <f t="shared" si="654"/>
        <v>5.6547000963292288E-6</v>
      </c>
      <c r="AX387" s="5">
        <f t="shared" si="655"/>
        <v>2.1244960549770663E-3</v>
      </c>
      <c r="AY387" s="5">
        <f t="shared" si="656"/>
        <v>2.3677560390903281E-3</v>
      </c>
      <c r="AZ387" s="5">
        <f t="shared" si="657"/>
        <v>1.3194349425867118E-3</v>
      </c>
      <c r="BA387" s="5">
        <f t="shared" si="658"/>
        <v>4.9017115473536153E-4</v>
      </c>
      <c r="BB387" s="5">
        <f t="shared" si="659"/>
        <v>1.3657423711067583E-4</v>
      </c>
      <c r="BC387" s="5">
        <f t="shared" si="660"/>
        <v>3.044246412652886E-5</v>
      </c>
      <c r="BD387" s="5">
        <f t="shared" si="661"/>
        <v>1.5601589422351326E-4</v>
      </c>
      <c r="BE387" s="5">
        <f t="shared" si="662"/>
        <v>2.6869796834987357E-4</v>
      </c>
      <c r="BF387" s="5">
        <f t="shared" si="663"/>
        <v>2.3138218882979859E-4</v>
      </c>
      <c r="BG387" s="5">
        <f t="shared" si="664"/>
        <v>1.3283245778758978E-4</v>
      </c>
      <c r="BH387" s="5">
        <f t="shared" si="665"/>
        <v>5.7192588800139352E-5</v>
      </c>
      <c r="BI387" s="5">
        <f t="shared" si="666"/>
        <v>1.9699957484140868E-5</v>
      </c>
      <c r="BJ387" s="8">
        <f t="shared" si="667"/>
        <v>0.51392496442015234</v>
      </c>
      <c r="BK387" s="8">
        <f t="shared" si="668"/>
        <v>0.24048498591737211</v>
      </c>
      <c r="BL387" s="8">
        <f t="shared" si="669"/>
        <v>0.23225211084763331</v>
      </c>
      <c r="BM387" s="8">
        <f t="shared" si="670"/>
        <v>0.53708426772907925</v>
      </c>
      <c r="BN387" s="8">
        <f t="shared" si="671"/>
        <v>0.46073974993197253</v>
      </c>
    </row>
    <row r="388" spans="1:66" x14ac:dyDescent="0.25">
      <c r="A388" t="s">
        <v>69</v>
      </c>
      <c r="B388" t="s">
        <v>263</v>
      </c>
      <c r="C388" t="s">
        <v>359</v>
      </c>
      <c r="D388" s="16"/>
      <c r="E388">
        <f>VLOOKUP(A388,home!$A$2:$E$405,3,FALSE)</f>
        <v>1.3526</v>
      </c>
      <c r="F388">
        <f>VLOOKUP(B388,home!$B$2:$E$405,3,FALSE)</f>
        <v>0.7782</v>
      </c>
      <c r="G388">
        <f>VLOOKUP(C388,away!$B$2:$E$405,4,FALSE)</f>
        <v>0.7641</v>
      </c>
      <c r="H388">
        <f>VLOOKUP(A388,away!$A$2:$E$405,3,FALSE)</f>
        <v>1.3421000000000001</v>
      </c>
      <c r="I388">
        <f>VLOOKUP(C388,away!$B$2:$E$405,3,FALSE)</f>
        <v>1.6466000000000001</v>
      </c>
      <c r="J388">
        <f>VLOOKUP(B388,home!$B$2:$E$405,4,FALSE)</f>
        <v>1.2548999999999999</v>
      </c>
      <c r="K388" s="3">
        <f t="shared" si="616"/>
        <v>0.80428655581199993</v>
      </c>
      <c r="L388" s="3">
        <f t="shared" si="617"/>
        <v>2.773205844114</v>
      </c>
      <c r="M388" s="5">
        <f t="shared" si="618"/>
        <v>2.7945687073563198E-2</v>
      </c>
      <c r="N388" s="5">
        <f t="shared" si="619"/>
        <v>2.2476340406196071E-2</v>
      </c>
      <c r="O388" s="5">
        <f t="shared" si="620"/>
        <v>7.7499142710186528E-2</v>
      </c>
      <c r="P388" s="5">
        <f t="shared" si="621"/>
        <v>6.2331518568758591E-2</v>
      </c>
      <c r="Q388" s="5">
        <f t="shared" si="622"/>
        <v>9.0387092062787638E-3</v>
      </c>
      <c r="R388" s="5">
        <f t="shared" si="623"/>
        <v>0.1074605377388571</v>
      </c>
      <c r="S388" s="5">
        <f t="shared" si="624"/>
        <v>3.4756867820606732E-2</v>
      </c>
      <c r="T388" s="5">
        <f t="shared" si="625"/>
        <v>2.5066201194099285E-2</v>
      </c>
      <c r="U388" s="5">
        <f t="shared" si="626"/>
        <v>8.642906578369082E-2</v>
      </c>
      <c r="V388" s="5">
        <f t="shared" si="627"/>
        <v>8.6137257214887238E-3</v>
      </c>
      <c r="W388" s="5">
        <f t="shared" si="628"/>
        <v>2.4232374321680543E-3</v>
      </c>
      <c r="X388" s="5">
        <f t="shared" si="629"/>
        <v>6.7201362085642516E-3</v>
      </c>
      <c r="Y388" s="5">
        <f t="shared" si="630"/>
        <v>9.3181605034162417E-3</v>
      </c>
      <c r="Z388" s="5">
        <f t="shared" si="631"/>
        <v>9.9336730423010514E-2</v>
      </c>
      <c r="AA388" s="5">
        <f t="shared" si="632"/>
        <v>7.9895196777548236E-2</v>
      </c>
      <c r="AB388" s="5">
        <f t="shared" si="633"/>
        <v>3.2129316321068135E-2</v>
      </c>
      <c r="AC388" s="5">
        <f t="shared" si="634"/>
        <v>1.2007814554304804E-3</v>
      </c>
      <c r="AD388" s="5">
        <f t="shared" si="635"/>
        <v>4.8724432205828966E-4</v>
      </c>
      <c r="AE388" s="5">
        <f t="shared" si="636"/>
        <v>1.351228801443413E-3</v>
      </c>
      <c r="AF388" s="5">
        <f t="shared" si="637"/>
        <v>1.8736178044490143E-3</v>
      </c>
      <c r="AG388" s="5">
        <f t="shared" si="638"/>
        <v>1.7319759483113493E-3</v>
      </c>
      <c r="AH388" s="5">
        <f t="shared" si="639"/>
        <v>6.8870300336067433E-2</v>
      </c>
      <c r="AI388" s="5">
        <f t="shared" si="640"/>
        <v>5.53914566550337E-2</v>
      </c>
      <c r="AJ388" s="5">
        <f t="shared" si="641"/>
        <v>2.2275301947243371E-2</v>
      </c>
      <c r="AK388" s="5">
        <f t="shared" si="642"/>
        <v>5.9719086276069028E-3</v>
      </c>
      <c r="AL388" s="5">
        <f t="shared" si="643"/>
        <v>1.0713142445081091E-4</v>
      </c>
      <c r="AM388" s="5">
        <f t="shared" si="644"/>
        <v>7.8376811525442952E-5</v>
      </c>
      <c r="AN388" s="5">
        <f t="shared" si="645"/>
        <v>2.1735503176537995E-4</v>
      </c>
      <c r="AO388" s="5">
        <f t="shared" si="646"/>
        <v>3.0138512216966787E-4</v>
      </c>
      <c r="AP388" s="5">
        <f t="shared" si="647"/>
        <v>2.7860099404331158E-4</v>
      </c>
      <c r="AQ388" s="5">
        <f t="shared" si="648"/>
        <v>1.9315447621422036E-4</v>
      </c>
      <c r="AR388" s="5">
        <f t="shared" si="649"/>
        <v>3.8198303875573721E-2</v>
      </c>
      <c r="AS388" s="5">
        <f t="shared" si="650"/>
        <v>3.0722382261945357E-2</v>
      </c>
      <c r="AT388" s="5">
        <f t="shared" si="651"/>
        <v>1.2354799507899855E-2</v>
      </c>
      <c r="AU388" s="5">
        <f t="shared" si="652"/>
        <v>3.3122663813188562E-3</v>
      </c>
      <c r="AV388" s="5">
        <f t="shared" si="653"/>
        <v>6.6600282994070455E-4</v>
      </c>
      <c r="AW388" s="5">
        <f t="shared" si="654"/>
        <v>6.637542191190794E-6</v>
      </c>
      <c r="AX388" s="5">
        <f t="shared" si="655"/>
        <v>1.0506235966220792E-5</v>
      </c>
      <c r="AY388" s="5">
        <f t="shared" si="656"/>
        <v>2.9135954981164197E-5</v>
      </c>
      <c r="AZ388" s="5">
        <f t="shared" si="657"/>
        <v>4.040000031380348E-5</v>
      </c>
      <c r="BA388" s="5">
        <f t="shared" si="658"/>
        <v>3.7345838990815748E-5</v>
      </c>
      <c r="BB388" s="5">
        <f t="shared" si="659"/>
        <v>2.5891924735667682E-5</v>
      </c>
      <c r="BC388" s="5">
        <f t="shared" si="660"/>
        <v>1.4360727398462689E-5</v>
      </c>
      <c r="BD388" s="5">
        <f t="shared" si="661"/>
        <v>1.7655293257163914E-2</v>
      </c>
      <c r="BE388" s="5">
        <f t="shared" si="662"/>
        <v>1.419991500565519E-2</v>
      </c>
      <c r="BF388" s="5">
        <f t="shared" si="663"/>
        <v>5.7104003663607742E-3</v>
      </c>
      <c r="BG388" s="5">
        <f t="shared" si="664"/>
        <v>1.5309327476559634E-3</v>
      </c>
      <c r="BH388" s="5">
        <f t="shared" si="665"/>
        <v>3.0782715669800401E-4</v>
      </c>
      <c r="BI388" s="5">
        <f t="shared" si="666"/>
        <v>4.9516248729207706E-5</v>
      </c>
      <c r="BJ388" s="8">
        <f t="shared" si="667"/>
        <v>8.1713364945088907E-2</v>
      </c>
      <c r="BK388" s="8">
        <f t="shared" si="668"/>
        <v>0.13498484801927971</v>
      </c>
      <c r="BL388" s="8">
        <f t="shared" si="669"/>
        <v>0.66062986653624356</v>
      </c>
      <c r="BM388" s="8">
        <f t="shared" si="670"/>
        <v>0.66989037580699262</v>
      </c>
      <c r="BN388" s="8">
        <f t="shared" si="671"/>
        <v>0.30675193570384029</v>
      </c>
    </row>
    <row r="389" spans="1:66" x14ac:dyDescent="0.25">
      <c r="A389" t="s">
        <v>69</v>
      </c>
      <c r="B389" t="s">
        <v>72</v>
      </c>
      <c r="C389" t="s">
        <v>381</v>
      </c>
      <c r="D389" s="16"/>
      <c r="E389">
        <f>VLOOKUP(A389,home!$A$2:$E$405,3,FALSE)</f>
        <v>1.3526</v>
      </c>
      <c r="F389">
        <f>VLOOKUP(B389,home!$B$2:$E$405,3,FALSE)</f>
        <v>1.0894999999999999</v>
      </c>
      <c r="G389">
        <f>VLOOKUP(C389,away!$B$2:$E$405,4,FALSE)</f>
        <v>0.7782</v>
      </c>
      <c r="H389">
        <f>VLOOKUP(A389,away!$A$2:$E$405,3,FALSE)</f>
        <v>1.3421000000000001</v>
      </c>
      <c r="I389">
        <f>VLOOKUP(C389,away!$B$2:$E$405,3,FALSE)</f>
        <v>0.90200000000000002</v>
      </c>
      <c r="J389">
        <f>VLOOKUP(B389,home!$B$2:$E$405,4,FALSE)</f>
        <v>0.82350000000000001</v>
      </c>
      <c r="K389" s="3">
        <f t="shared" si="616"/>
        <v>1.1468004221399999</v>
      </c>
      <c r="L389" s="3">
        <f t="shared" si="617"/>
        <v>0.99690785370000012</v>
      </c>
      <c r="M389" s="5">
        <f t="shared" si="618"/>
        <v>0.11721935436501961</v>
      </c>
      <c r="N389" s="5">
        <f t="shared" si="619"/>
        <v>0.13442720506878272</v>
      </c>
      <c r="O389" s="5">
        <f t="shared" si="620"/>
        <v>0.11685689497213142</v>
      </c>
      <c r="P389" s="5">
        <f t="shared" si="621"/>
        <v>0.13401153648400996</v>
      </c>
      <c r="Q389" s="5">
        <f t="shared" si="622"/>
        <v>7.7080587759990202E-2</v>
      </c>
      <c r="R389" s="5">
        <f t="shared" si="623"/>
        <v>5.8247778178356933E-2</v>
      </c>
      <c r="S389" s="5">
        <f t="shared" si="624"/>
        <v>3.830231792371238E-2</v>
      </c>
      <c r="T389" s="5">
        <f t="shared" si="625"/>
        <v>7.6842243305746322E-2</v>
      </c>
      <c r="U389" s="5">
        <f t="shared" si="626"/>
        <v>6.6798576603656803E-2</v>
      </c>
      <c r="V389" s="5">
        <f t="shared" si="627"/>
        <v>4.8654768315551759E-3</v>
      </c>
      <c r="W389" s="5">
        <f t="shared" si="628"/>
        <v>2.9465350193985353E-2</v>
      </c>
      <c r="X389" s="5">
        <f t="shared" si="629"/>
        <v>2.9374239020404817E-2</v>
      </c>
      <c r="Y389" s="5">
        <f t="shared" si="630"/>
        <v>1.4641704787951279E-2</v>
      </c>
      <c r="Z389" s="5">
        <f t="shared" si="631"/>
        <v>1.9355889175526508E-2</v>
      </c>
      <c r="AA389" s="5">
        <f t="shared" si="632"/>
        <v>2.2197341877388851E-2</v>
      </c>
      <c r="AB389" s="5">
        <f t="shared" si="633"/>
        <v>1.2727960517687719E-2</v>
      </c>
      <c r="AC389" s="5">
        <f t="shared" si="634"/>
        <v>3.4765484625817842E-4</v>
      </c>
      <c r="AD389" s="5">
        <f t="shared" si="635"/>
        <v>8.447719010241328E-3</v>
      </c>
      <c r="AE389" s="5">
        <f t="shared" si="636"/>
        <v>8.4215974271603707E-3</v>
      </c>
      <c r="AF389" s="5">
        <f t="shared" si="637"/>
        <v>4.1977783079179438E-3</v>
      </c>
      <c r="AG389" s="5">
        <f t="shared" si="638"/>
        <v>1.3949327210849654E-3</v>
      </c>
      <c r="AH389" s="5">
        <f t="shared" si="639"/>
        <v>4.8240094836072989E-3</v>
      </c>
      <c r="AI389" s="5">
        <f t="shared" si="640"/>
        <v>5.532176112208213E-3</v>
      </c>
      <c r="AJ389" s="5">
        <f t="shared" si="641"/>
        <v>3.1721509504166016E-3</v>
      </c>
      <c r="AK389" s="5">
        <f t="shared" si="642"/>
        <v>1.2126080163431868E-3</v>
      </c>
      <c r="AL389" s="5">
        <f t="shared" si="643"/>
        <v>1.589831657597801E-5</v>
      </c>
      <c r="AM389" s="5">
        <f t="shared" si="644"/>
        <v>1.9375695454129727E-3</v>
      </c>
      <c r="AN389" s="5">
        <f t="shared" si="645"/>
        <v>1.9315782969121312E-3</v>
      </c>
      <c r="AO389" s="5">
        <f t="shared" si="646"/>
        <v>9.6280278711408714E-4</v>
      </c>
      <c r="AP389" s="5">
        <f t="shared" si="647"/>
        <v>3.199418866794276E-4</v>
      </c>
      <c r="AQ389" s="5">
        <f t="shared" si="648"/>
        <v>7.9738144889579204E-5</v>
      </c>
      <c r="AR389" s="5">
        <f t="shared" si="649"/>
        <v>9.6181858810627974E-4</v>
      </c>
      <c r="AS389" s="5">
        <f t="shared" si="650"/>
        <v>1.1030139628623802E-3</v>
      </c>
      <c r="AT389" s="5">
        <f t="shared" si="651"/>
        <v>6.324684391184461E-4</v>
      </c>
      <c r="AU389" s="5">
        <f t="shared" si="652"/>
        <v>2.4177169099042024E-4</v>
      </c>
      <c r="AV389" s="5">
        <f t="shared" si="653"/>
        <v>6.9315969322328847E-5</v>
      </c>
      <c r="AW389" s="5">
        <f t="shared" si="654"/>
        <v>5.0488387618744245E-7</v>
      </c>
      <c r="AX389" s="5">
        <f t="shared" si="655"/>
        <v>3.703342621008677E-4</v>
      </c>
      <c r="AY389" s="5">
        <f t="shared" si="656"/>
        <v>3.6918913438254927E-4</v>
      </c>
      <c r="AZ389" s="5">
        <f t="shared" si="657"/>
        <v>1.8402377378333405E-4</v>
      </c>
      <c r="BA389" s="5">
        <f t="shared" si="658"/>
        <v>6.1151581784039304E-5</v>
      </c>
      <c r="BB389" s="5">
        <f t="shared" si="659"/>
        <v>1.5240623036671662E-5</v>
      </c>
      <c r="BC389" s="5">
        <f t="shared" si="660"/>
        <v>3.0386993601078256E-6</v>
      </c>
      <c r="BD389" s="5">
        <f t="shared" si="661"/>
        <v>1.5980741738629923E-4</v>
      </c>
      <c r="BE389" s="5">
        <f t="shared" si="662"/>
        <v>1.8326721371971112E-4</v>
      </c>
      <c r="BF389" s="5">
        <f t="shared" si="663"/>
        <v>1.0508545902909317E-4</v>
      </c>
      <c r="BG389" s="5">
        <f t="shared" si="664"/>
        <v>4.0170682925113233E-5</v>
      </c>
      <c r="BH389" s="5">
        <f t="shared" si="665"/>
        <v>1.1516939034042979E-5</v>
      </c>
      <c r="BI389" s="5">
        <f t="shared" si="666"/>
        <v>2.6415261092002278E-6</v>
      </c>
      <c r="BJ389" s="8">
        <f t="shared" si="667"/>
        <v>0.39052796633872111</v>
      </c>
      <c r="BK389" s="8">
        <f t="shared" si="668"/>
        <v>0.29513142790151387</v>
      </c>
      <c r="BL389" s="8">
        <f t="shared" si="669"/>
        <v>0.29508037460040037</v>
      </c>
      <c r="BM389" s="8">
        <f t="shared" si="670"/>
        <v>0.36188361693736465</v>
      </c>
      <c r="BN389" s="8">
        <f t="shared" si="671"/>
        <v>0.63784335682829074</v>
      </c>
    </row>
    <row r="390" spans="1:66" x14ac:dyDescent="0.25">
      <c r="A390" t="s">
        <v>69</v>
      </c>
      <c r="B390" t="s">
        <v>262</v>
      </c>
      <c r="C390" t="s">
        <v>90</v>
      </c>
      <c r="D390" s="16"/>
      <c r="E390">
        <f>VLOOKUP(A390,home!$A$2:$E$405,3,FALSE)</f>
        <v>1.3526</v>
      </c>
      <c r="F390">
        <f>VLOOKUP(B390,home!$B$2:$E$405,3,FALSE)</f>
        <v>1.6732</v>
      </c>
      <c r="G390">
        <f>VLOOKUP(C390,away!$B$2:$E$405,4,FALSE)</f>
        <v>0.72940000000000005</v>
      </c>
      <c r="H390">
        <f>VLOOKUP(A390,away!$A$2:$E$405,3,FALSE)</f>
        <v>1.3421000000000001</v>
      </c>
      <c r="I390">
        <f>VLOOKUP(C390,away!$B$2:$E$405,3,FALSE)</f>
        <v>1.4819</v>
      </c>
      <c r="J390">
        <f>VLOOKUP(B390,home!$B$2:$E$405,4,FALSE)</f>
        <v>0.66669999999999996</v>
      </c>
      <c r="K390" s="3">
        <f t="shared" si="616"/>
        <v>1.6507564314080001</v>
      </c>
      <c r="L390" s="3">
        <f t="shared" si="617"/>
        <v>1.325971621933</v>
      </c>
      <c r="M390" s="5">
        <f t="shared" si="618"/>
        <v>5.0959297489505867E-2</v>
      </c>
      <c r="N390" s="5">
        <f t="shared" si="619"/>
        <v>8.4121388070835371E-2</v>
      </c>
      <c r="O390" s="5">
        <f t="shared" si="620"/>
        <v>6.7570582344726363E-2</v>
      </c>
      <c r="P390" s="5">
        <f t="shared" si="621"/>
        <v>0.1115425733795409</v>
      </c>
      <c r="Q390" s="5">
        <f t="shared" si="622"/>
        <v>6.9431961188449867E-2</v>
      </c>
      <c r="R390" s="5">
        <f t="shared" si="623"/>
        <v>4.4798337333297078E-2</v>
      </c>
      <c r="S390" s="5">
        <f t="shared" si="624"/>
        <v>6.1037662845982221E-2</v>
      </c>
      <c r="T390" s="5">
        <f t="shared" si="625"/>
        <v>9.2064810191037988E-2</v>
      </c>
      <c r="U390" s="5">
        <f t="shared" si="626"/>
        <v>7.395114346932527E-2</v>
      </c>
      <c r="V390" s="5">
        <f t="shared" si="627"/>
        <v>1.484474063358701E-2</v>
      </c>
      <c r="W390" s="5">
        <f t="shared" si="628"/>
        <v>3.820508549236807E-2</v>
      </c>
      <c r="X390" s="5">
        <f t="shared" si="629"/>
        <v>5.0658859176404225E-2</v>
      </c>
      <c r="Y390" s="5">
        <f t="shared" si="630"/>
        <v>3.3586104833706075E-2</v>
      </c>
      <c r="Z390" s="5">
        <f t="shared" si="631"/>
        <v>1.9800441337911201E-2</v>
      </c>
      <c r="AA390" s="5">
        <f t="shared" si="632"/>
        <v>3.2685705883273741E-2</v>
      </c>
      <c r="AB390" s="5">
        <f t="shared" si="633"/>
        <v>2.6978069600962225E-2</v>
      </c>
      <c r="AC390" s="5">
        <f t="shared" si="634"/>
        <v>2.0308126448406166E-3</v>
      </c>
      <c r="AD390" s="5">
        <f t="shared" si="635"/>
        <v>1.5766822647254777E-2</v>
      </c>
      <c r="AE390" s="5">
        <f t="shared" si="636"/>
        <v>2.0906359398310377E-2</v>
      </c>
      <c r="AF390" s="5">
        <f t="shared" si="637"/>
        <v>1.3860619640045915E-2</v>
      </c>
      <c r="AG390" s="5">
        <f t="shared" si="638"/>
        <v>6.1262627683693598E-3</v>
      </c>
      <c r="AH390" s="5">
        <f t="shared" si="639"/>
        <v>6.5637058289548297E-3</v>
      </c>
      <c r="AI390" s="5">
        <f t="shared" si="640"/>
        <v>1.0835079611017364E-2</v>
      </c>
      <c r="AJ390" s="5">
        <f t="shared" si="641"/>
        <v>8.9430386763523044E-3</v>
      </c>
      <c r="AK390" s="5">
        <f t="shared" si="642"/>
        <v>4.9209262037730158E-3</v>
      </c>
      <c r="AL390" s="5">
        <f t="shared" si="643"/>
        <v>1.7780627254830711E-4</v>
      </c>
      <c r="AM390" s="5">
        <f t="shared" si="644"/>
        <v>5.205436777565021E-3</v>
      </c>
      <c r="AN390" s="5">
        <f t="shared" si="645"/>
        <v>6.902261446817581E-3</v>
      </c>
      <c r="AO390" s="5">
        <f t="shared" si="646"/>
        <v>4.5761014028211618E-3</v>
      </c>
      <c r="AP390" s="5">
        <f t="shared" si="647"/>
        <v>2.0225935330762182E-3</v>
      </c>
      <c r="AQ390" s="5">
        <f t="shared" si="648"/>
        <v>6.7047540689106698E-4</v>
      </c>
      <c r="AR390" s="5">
        <f t="shared" si="649"/>
        <v>1.7406575327820631E-3</v>
      </c>
      <c r="AS390" s="5">
        <f t="shared" si="650"/>
        <v>2.8734016171187726E-3</v>
      </c>
      <c r="AT390" s="5">
        <f t="shared" si="651"/>
        <v>2.371643099738481E-3</v>
      </c>
      <c r="AU390" s="5">
        <f t="shared" si="652"/>
        <v>1.3050016999659004E-3</v>
      </c>
      <c r="AV390" s="5">
        <f t="shared" si="653"/>
        <v>5.3855998730427119E-4</v>
      </c>
      <c r="AW390" s="5">
        <f t="shared" si="654"/>
        <v>1.0810898861186688E-5</v>
      </c>
      <c r="AX390" s="5">
        <f t="shared" si="655"/>
        <v>1.4321513731421992E-3</v>
      </c>
      <c r="AY390" s="5">
        <f t="shared" si="656"/>
        <v>1.8989920790989353E-3</v>
      </c>
      <c r="AZ390" s="5">
        <f t="shared" si="657"/>
        <v>1.2590048035803676E-3</v>
      </c>
      <c r="BA390" s="5">
        <f t="shared" si="658"/>
        <v>5.5646821380829947E-4</v>
      </c>
      <c r="BB390" s="5">
        <f t="shared" si="659"/>
        <v>1.8446526500438747E-4</v>
      </c>
      <c r="BC390" s="5">
        <f t="shared" si="660"/>
        <v>4.8919141325633627E-5</v>
      </c>
      <c r="BD390" s="5">
        <f t="shared" si="661"/>
        <v>3.8467708199548808E-4</v>
      </c>
      <c r="BE390" s="5">
        <f t="shared" si="662"/>
        <v>6.3500816711931454E-4</v>
      </c>
      <c r="BF390" s="5">
        <f t="shared" si="663"/>
        <v>5.2412190793440746E-4</v>
      </c>
      <c r="BG390" s="5">
        <f t="shared" si="664"/>
        <v>2.8839920345485144E-4</v>
      </c>
      <c r="BH390" s="5">
        <f t="shared" si="665"/>
        <v>1.1901920997901017E-4</v>
      </c>
      <c r="BI390" s="5">
        <f t="shared" si="666"/>
        <v>3.9294345266790012E-5</v>
      </c>
      <c r="BJ390" s="8">
        <f t="shared" si="667"/>
        <v>0.44948514284991287</v>
      </c>
      <c r="BK390" s="8">
        <f t="shared" si="668"/>
        <v>0.24249188534510388</v>
      </c>
      <c r="BL390" s="8">
        <f t="shared" si="669"/>
        <v>0.28806637280434155</v>
      </c>
      <c r="BM390" s="8">
        <f t="shared" si="670"/>
        <v>0.56953152135067631</v>
      </c>
      <c r="BN390" s="8">
        <f t="shared" si="671"/>
        <v>0.42842413980635541</v>
      </c>
    </row>
    <row r="391" spans="1:66" x14ac:dyDescent="0.25">
      <c r="A391" t="s">
        <v>69</v>
      </c>
      <c r="B391" t="s">
        <v>73</v>
      </c>
      <c r="C391" t="s">
        <v>95</v>
      </c>
      <c r="D391" s="16"/>
      <c r="E391">
        <f>VLOOKUP(A391,home!$A$2:$E$405,3,FALSE)</f>
        <v>1.3526</v>
      </c>
      <c r="F391">
        <f>VLOOKUP(B391,home!$B$2:$E$405,3,FALSE)</f>
        <v>0.85609999999999997</v>
      </c>
      <c r="G391">
        <f>VLOOKUP(C391,away!$B$2:$E$405,4,FALSE)</f>
        <v>0.62519999999999998</v>
      </c>
      <c r="H391">
        <f>VLOOKUP(A391,away!$A$2:$E$405,3,FALSE)</f>
        <v>1.3421000000000001</v>
      </c>
      <c r="I391">
        <f>VLOOKUP(C391,away!$B$2:$E$405,3,FALSE)</f>
        <v>0.78210000000000002</v>
      </c>
      <c r="J391">
        <f>VLOOKUP(B391,home!$B$2:$E$405,4,FALSE)</f>
        <v>0.86270000000000002</v>
      </c>
      <c r="K391" s="3">
        <f t="shared" si="616"/>
        <v>0.72395712967199999</v>
      </c>
      <c r="L391" s="3">
        <f t="shared" si="617"/>
        <v>0.90553858490700012</v>
      </c>
      <c r="M391" s="5">
        <f t="shared" si="618"/>
        <v>0.19602840347168873</v>
      </c>
      <c r="N391" s="5">
        <f t="shared" si="619"/>
        <v>0.14191616031154847</v>
      </c>
      <c r="O391" s="5">
        <f t="shared" si="620"/>
        <v>0.17751128308133149</v>
      </c>
      <c r="P391" s="5">
        <f t="shared" si="621"/>
        <v>0.12851055898395458</v>
      </c>
      <c r="Q391" s="5">
        <f t="shared" si="622"/>
        <v>5.1370608036610026E-2</v>
      </c>
      <c r="R391" s="5">
        <f t="shared" si="623"/>
        <v>8.0371658043247404E-2</v>
      </c>
      <c r="S391" s="5">
        <f t="shared" si="624"/>
        <v>2.1061952602130989E-2</v>
      </c>
      <c r="T391" s="5">
        <f t="shared" si="625"/>
        <v>4.6518067707284012E-2</v>
      </c>
      <c r="U391" s="5">
        <f t="shared" si="626"/>
        <v>5.8185634863968889E-2</v>
      </c>
      <c r="V391" s="5">
        <f t="shared" si="627"/>
        <v>1.5341786384340766E-3</v>
      </c>
      <c r="W391" s="5">
        <f t="shared" si="628"/>
        <v>1.2396705981229857E-2</v>
      </c>
      <c r="X391" s="5">
        <f t="shared" si="629"/>
        <v>1.1225695591751029E-2</v>
      </c>
      <c r="Y391" s="5">
        <f t="shared" si="630"/>
        <v>5.0826502503754879E-3</v>
      </c>
      <c r="Z391" s="5">
        <f t="shared" si="631"/>
        <v>2.4259879163703861E-2</v>
      </c>
      <c r="AA391" s="5">
        <f t="shared" si="632"/>
        <v>1.7563112485544603E-2</v>
      </c>
      <c r="AB391" s="5">
        <f t="shared" si="633"/>
        <v>6.3574702515706693E-3</v>
      </c>
      <c r="AC391" s="5">
        <f t="shared" si="634"/>
        <v>6.2860200012698655E-5</v>
      </c>
      <c r="AD391" s="5">
        <f t="shared" si="635"/>
        <v>2.2436709198897201E-3</v>
      </c>
      <c r="AE391" s="5">
        <f t="shared" si="636"/>
        <v>2.0317305897939245E-3</v>
      </c>
      <c r="AF391" s="5">
        <f t="shared" si="637"/>
        <v>9.1990522159712731E-4</v>
      </c>
      <c r="AG391" s="5">
        <f t="shared" si="638"/>
        <v>2.7766989087120772E-4</v>
      </c>
      <c r="AH391" s="5">
        <f t="shared" si="639"/>
        <v>5.4920641619788033E-3</v>
      </c>
      <c r="AI391" s="5">
        <f t="shared" si="640"/>
        <v>3.9760190066806316E-3</v>
      </c>
      <c r="AJ391" s="5">
        <f t="shared" si="641"/>
        <v>1.4392336537989135E-3</v>
      </c>
      <c r="AK391" s="5">
        <f t="shared" si="642"/>
        <v>3.473144883105355E-4</v>
      </c>
      <c r="AL391" s="5">
        <f t="shared" si="643"/>
        <v>1.6483732557954108E-6</v>
      </c>
      <c r="AM391" s="5">
        <f t="shared" si="644"/>
        <v>3.2486431181837967E-4</v>
      </c>
      <c r="AN391" s="5">
        <f t="shared" si="645"/>
        <v>2.9417716921080196E-4</v>
      </c>
      <c r="AO391" s="5">
        <f t="shared" si="646"/>
        <v>1.3319438875954834E-4</v>
      </c>
      <c r="AP391" s="5">
        <f t="shared" si="647"/>
        <v>4.0204219438291421E-5</v>
      </c>
      <c r="AQ391" s="5">
        <f t="shared" si="648"/>
        <v>9.1016179943602296E-6</v>
      </c>
      <c r="AR391" s="5">
        <f t="shared" si="649"/>
        <v>9.9465520189134728E-4</v>
      </c>
      <c r="AS391" s="5">
        <f t="shared" si="650"/>
        <v>7.200877249745833E-4</v>
      </c>
      <c r="AT391" s="5">
        <f t="shared" si="651"/>
        <v>2.6065632124231997E-4</v>
      </c>
      <c r="AU391" s="5">
        <f t="shared" si="652"/>
        <v>6.2901334052484242E-5</v>
      </c>
      <c r="AV391" s="5">
        <f t="shared" si="653"/>
        <v>1.1384467313294028E-5</v>
      </c>
      <c r="AW391" s="5">
        <f t="shared" si="654"/>
        <v>3.0017385911212704E-8</v>
      </c>
      <c r="AX391" s="5">
        <f t="shared" si="655"/>
        <v>3.9197972452817264E-5</v>
      </c>
      <c r="AY391" s="5">
        <f t="shared" si="656"/>
        <v>3.5495276506147722E-5</v>
      </c>
      <c r="AZ391" s="5">
        <f t="shared" si="657"/>
        <v>1.6071171229129843E-5</v>
      </c>
      <c r="BA391" s="5">
        <f t="shared" si="658"/>
        <v>4.8510218842081117E-6</v>
      </c>
      <c r="BB391" s="5">
        <f t="shared" si="659"/>
        <v>1.0981968730946757E-6</v>
      </c>
      <c r="BC391" s="5">
        <f t="shared" si="660"/>
        <v>1.9889192848228908E-7</v>
      </c>
      <c r="BD391" s="5">
        <f t="shared" si="661"/>
        <v>1.5011644399851276E-4</v>
      </c>
      <c r="BE391" s="5">
        <f t="shared" si="662"/>
        <v>1.0867786991373082E-4</v>
      </c>
      <c r="BF391" s="5">
        <f t="shared" si="663"/>
        <v>3.9339059380805785E-5</v>
      </c>
      <c r="BG391" s="5">
        <f t="shared" si="664"/>
        <v>9.4932641711081745E-6</v>
      </c>
      <c r="BH391" s="5">
        <f t="shared" si="665"/>
        <v>1.7181790701333778E-6</v>
      </c>
      <c r="BI391" s="5">
        <f t="shared" si="666"/>
        <v>2.4877759757525332E-7</v>
      </c>
      <c r="BJ391" s="8">
        <f t="shared" si="667"/>
        <v>0.27488131873904609</v>
      </c>
      <c r="BK391" s="8">
        <f t="shared" si="668"/>
        <v>0.34723509754598297</v>
      </c>
      <c r="BL391" s="8">
        <f t="shared" si="669"/>
        <v>0.35360306868003788</v>
      </c>
      <c r="BM391" s="8">
        <f t="shared" si="670"/>
        <v>0.22423522694126991</v>
      </c>
      <c r="BN391" s="8">
        <f t="shared" si="671"/>
        <v>0.77570867192838067</v>
      </c>
    </row>
    <row r="392" spans="1:66" x14ac:dyDescent="0.25">
      <c r="A392" t="s">
        <v>80</v>
      </c>
      <c r="B392" t="s">
        <v>410</v>
      </c>
      <c r="C392" t="s">
        <v>97</v>
      </c>
      <c r="D392" s="16"/>
      <c r="E392">
        <f>VLOOKUP(A392,home!$A$2:$E$405,3,FALSE)</f>
        <v>1.2518</v>
      </c>
      <c r="F392">
        <f>VLOOKUP(B392,home!$B$2:$E$405,3,FALSE)</f>
        <v>1.1113999999999999</v>
      </c>
      <c r="G392">
        <f>VLOOKUP(C392,away!$B$2:$E$405,4,FALSE)</f>
        <v>0.97250000000000003</v>
      </c>
      <c r="H392">
        <f>VLOOKUP(A392,away!$A$2:$E$405,3,FALSE)</f>
        <v>1.0562</v>
      </c>
      <c r="I392">
        <f>VLOOKUP(C392,away!$B$2:$E$405,3,FALSE)</f>
        <v>1.1526000000000001</v>
      </c>
      <c r="J392">
        <f>VLOOKUP(B392,home!$B$2:$E$405,4,FALSE)</f>
        <v>1.1113999999999999</v>
      </c>
      <c r="K392" s="3">
        <f t="shared" si="616"/>
        <v>1.3529911307</v>
      </c>
      <c r="L392" s="3">
        <f t="shared" si="617"/>
        <v>1.3529918197680002</v>
      </c>
      <c r="M392" s="5">
        <f t="shared" si="618"/>
        <v>6.6804625924664754E-2</v>
      </c>
      <c r="N392" s="5">
        <f t="shared" si="619"/>
        <v>9.0386066365802681E-2</v>
      </c>
      <c r="O392" s="5">
        <f t="shared" si="620"/>
        <v>9.038611239873269E-2</v>
      </c>
      <c r="P392" s="5">
        <f t="shared" si="621"/>
        <v>0.12229160841393862</v>
      </c>
      <c r="Q392" s="5">
        <f t="shared" si="622"/>
        <v>6.1145773065896324E-2</v>
      </c>
      <c r="R392" s="5">
        <f t="shared" si="623"/>
        <v>6.1145835348058182E-2</v>
      </c>
      <c r="S392" s="5">
        <f t="shared" si="624"/>
        <v>5.5966324492756903E-2</v>
      </c>
      <c r="T392" s="5">
        <f t="shared" si="625"/>
        <v>8.2729730771548243E-2</v>
      </c>
      <c r="U392" s="5">
        <f t="shared" si="626"/>
        <v>8.2729772905165269E-2</v>
      </c>
      <c r="V392" s="5">
        <f t="shared" si="627"/>
        <v>1.1383462920589817E-2</v>
      </c>
      <c r="W392" s="5">
        <f t="shared" si="628"/>
        <v>2.7576562879317548E-2</v>
      </c>
      <c r="X392" s="5">
        <f t="shared" si="629"/>
        <v>3.7310863993034536E-2</v>
      </c>
      <c r="Y392" s="5">
        <f t="shared" si="630"/>
        <v>2.5240646885526078E-2</v>
      </c>
      <c r="Z392" s="5">
        <f t="shared" si="631"/>
        <v>2.7576605012934595E-2</v>
      </c>
      <c r="AA392" s="5">
        <f t="shared" si="632"/>
        <v>3.7310901997317659E-2</v>
      </c>
      <c r="AB392" s="5">
        <f t="shared" si="633"/>
        <v>2.5240659740393863E-2</v>
      </c>
      <c r="AC392" s="5">
        <f t="shared" si="634"/>
        <v>1.3024004425318788E-3</v>
      </c>
      <c r="AD392" s="5">
        <f t="shared" si="635"/>
        <v>9.3277112477268744E-3</v>
      </c>
      <c r="AE392" s="5">
        <f t="shared" si="636"/>
        <v>1.2620317015332429E-2</v>
      </c>
      <c r="AF392" s="5">
        <f t="shared" si="637"/>
        <v>8.5375928423118419E-3</v>
      </c>
      <c r="AG392" s="5">
        <f t="shared" si="638"/>
        <v>3.8504310920525853E-3</v>
      </c>
      <c r="AH392" s="5">
        <f t="shared" si="639"/>
        <v>9.3277302498684326E-3</v>
      </c>
      <c r="AI392" s="5">
        <f t="shared" si="640"/>
        <v>1.2620336297634083E-2</v>
      </c>
      <c r="AJ392" s="5">
        <f t="shared" si="641"/>
        <v>8.5376015385750983E-3</v>
      </c>
      <c r="AK392" s="5">
        <f t="shared" si="642"/>
        <v>3.8504330530475923E-3</v>
      </c>
      <c r="AL392" s="5">
        <f t="shared" si="643"/>
        <v>9.5366237120081879E-5</v>
      </c>
      <c r="AM392" s="5">
        <f t="shared" si="644"/>
        <v>2.5240621175810188E-3</v>
      </c>
      <c r="AN392" s="5">
        <f t="shared" si="645"/>
        <v>3.4150353976734149E-3</v>
      </c>
      <c r="AO392" s="5">
        <f t="shared" si="646"/>
        <v>2.3102574786351454E-3</v>
      </c>
      <c r="AP392" s="5">
        <f t="shared" si="647"/>
        <v>1.0419198233837328E-3</v>
      </c>
      <c r="AQ392" s="5">
        <f t="shared" si="648"/>
        <v>3.5242724947307744E-4</v>
      </c>
      <c r="AR392" s="5">
        <f t="shared" si="649"/>
        <v>2.5240685450148995E-3</v>
      </c>
      <c r="AS392" s="5">
        <f t="shared" si="650"/>
        <v>3.4150423546840123E-3</v>
      </c>
      <c r="AT392" s="5">
        <f t="shared" si="651"/>
        <v>2.3102610084261566E-3</v>
      </c>
      <c r="AU392" s="5">
        <f t="shared" si="652"/>
        <v>1.0419208846675423E-3</v>
      </c>
      <c r="AV392" s="5">
        <f t="shared" si="653"/>
        <v>3.5242742896157063E-4</v>
      </c>
      <c r="AW392" s="5">
        <f t="shared" si="654"/>
        <v>4.8493358906976518E-6</v>
      </c>
      <c r="AX392" s="5">
        <f t="shared" si="655"/>
        <v>5.6917227640382968E-4</v>
      </c>
      <c r="AY392" s="5">
        <f t="shared" si="656"/>
        <v>7.7008543401311277E-4</v>
      </c>
      <c r="AZ392" s="5">
        <f t="shared" si="657"/>
        <v>5.209596463711159E-4</v>
      </c>
      <c r="BA392" s="5">
        <f t="shared" si="658"/>
        <v>2.3495137998978341E-4</v>
      </c>
      <c r="BB392" s="5">
        <f t="shared" si="659"/>
        <v>7.947182379234498E-5</v>
      </c>
      <c r="BC392" s="5">
        <f t="shared" si="660"/>
        <v>2.1504945498617309E-5</v>
      </c>
      <c r="BD392" s="5">
        <f t="shared" si="661"/>
        <v>5.6917401565647978E-4</v>
      </c>
      <c r="BE392" s="5">
        <f t="shared" si="662"/>
        <v>7.700873950081201E-4</v>
      </c>
      <c r="BF392" s="5">
        <f t="shared" si="663"/>
        <v>5.2096070765492706E-4</v>
      </c>
      <c r="BG392" s="5">
        <f t="shared" si="664"/>
        <v>2.3495173896677057E-4</v>
      </c>
      <c r="BH392" s="5">
        <f t="shared" si="665"/>
        <v>7.9471904741145553E-5</v>
      </c>
      <c r="BI392" s="5">
        <f t="shared" si="666"/>
        <v>2.1504956450921043E-5</v>
      </c>
      <c r="BJ392" s="8">
        <f t="shared" si="667"/>
        <v>0.37056554373136447</v>
      </c>
      <c r="BK392" s="8">
        <f t="shared" si="668"/>
        <v>0.25861387386561518</v>
      </c>
      <c r="BL392" s="8">
        <f t="shared" si="669"/>
        <v>0.34298925446902551</v>
      </c>
      <c r="BM392" s="8">
        <f t="shared" si="670"/>
        <v>0.50682001946372401</v>
      </c>
      <c r="BN392" s="8">
        <f t="shared" si="671"/>
        <v>0.4921600215170932</v>
      </c>
    </row>
    <row r="393" spans="1:66" x14ac:dyDescent="0.25">
      <c r="A393" t="s">
        <v>80</v>
      </c>
      <c r="B393" t="s">
        <v>83</v>
      </c>
      <c r="C393" t="s">
        <v>71</v>
      </c>
      <c r="D393" s="16"/>
      <c r="E393">
        <f>VLOOKUP(A393,home!$A$2:$E$405,3,FALSE)</f>
        <v>1.2518</v>
      </c>
      <c r="F393">
        <f>VLOOKUP(B393,home!$B$2:$E$405,3,FALSE)</f>
        <v>1.2850999999999999</v>
      </c>
      <c r="G393">
        <f>VLOOKUP(C393,away!$B$2:$E$405,4,FALSE)</f>
        <v>1.4397</v>
      </c>
      <c r="H393">
        <f>VLOOKUP(A393,away!$A$2:$E$405,3,FALSE)</f>
        <v>1.0562</v>
      </c>
      <c r="I393">
        <f>VLOOKUP(C393,away!$B$2:$E$405,3,FALSE)</f>
        <v>0.7843</v>
      </c>
      <c r="J393">
        <f>VLOOKUP(B393,home!$B$2:$E$405,4,FALSE)</f>
        <v>1.1526000000000001</v>
      </c>
      <c r="K393" s="3">
        <f t="shared" si="616"/>
        <v>2.316028372746</v>
      </c>
      <c r="L393" s="3">
        <f t="shared" si="617"/>
        <v>0.95478809091600003</v>
      </c>
      <c r="M393" s="5">
        <f t="shared" si="618"/>
        <v>3.7975408872885592E-2</v>
      </c>
      <c r="N393" s="5">
        <f t="shared" si="619"/>
        <v>8.7952124416233221E-2</v>
      </c>
      <c r="O393" s="5">
        <f t="shared" si="620"/>
        <v>3.6258468139496965E-2</v>
      </c>
      <c r="P393" s="5">
        <f t="shared" si="621"/>
        <v>8.3975640963381823E-2</v>
      </c>
      <c r="Q393" s="5">
        <f t="shared" si="622"/>
        <v>0.10184980779564121</v>
      </c>
      <c r="R393" s="5">
        <f t="shared" si="623"/>
        <v>1.7309576787224456E-2</v>
      </c>
      <c r="S393" s="5">
        <f t="shared" si="624"/>
        <v>4.6424176095216908E-2</v>
      </c>
      <c r="T393" s="5">
        <f t="shared" si="625"/>
        <v>9.7244983545361804E-2</v>
      </c>
      <c r="U393" s="5">
        <f t="shared" si="626"/>
        <v>4.0089470959437386E-2</v>
      </c>
      <c r="V393" s="5">
        <f t="shared" si="627"/>
        <v>1.1406504189891612E-2</v>
      </c>
      <c r="W393" s="5">
        <f t="shared" si="628"/>
        <v>7.8629014871143918E-2</v>
      </c>
      <c r="X393" s="5">
        <f t="shared" si="629"/>
        <v>7.507404699942527E-2</v>
      </c>
      <c r="Y393" s="5">
        <f t="shared" si="630"/>
        <v>3.5839903005959656E-2</v>
      </c>
      <c r="Z393" s="5">
        <f t="shared" si="631"/>
        <v>5.5089925917459837E-3</v>
      </c>
      <c r="AA393" s="5">
        <f t="shared" si="632"/>
        <v>1.2758983147731218E-2</v>
      </c>
      <c r="AB393" s="5">
        <f t="shared" si="633"/>
        <v>1.4775083488766789E-2</v>
      </c>
      <c r="AC393" s="5">
        <f t="shared" si="634"/>
        <v>1.5764617961453438E-3</v>
      </c>
      <c r="AD393" s="5">
        <f t="shared" si="635"/>
        <v>4.5526757340659141E-2</v>
      </c>
      <c r="AE393" s="5">
        <f t="shared" si="636"/>
        <v>4.3468405726883923E-2</v>
      </c>
      <c r="AF393" s="5">
        <f t="shared" si="637"/>
        <v>2.075155805956681E-2</v>
      </c>
      <c r="AG393" s="5">
        <f t="shared" si="638"/>
        <v>6.6044468344087781E-3</v>
      </c>
      <c r="AH393" s="5">
        <f t="shared" si="639"/>
        <v>1.3149801298858834E-3</v>
      </c>
      <c r="AI393" s="5">
        <f t="shared" si="640"/>
        <v>3.0455312904129261E-3</v>
      </c>
      <c r="AJ393" s="5">
        <f t="shared" si="641"/>
        <v>3.5267684393410379E-3</v>
      </c>
      <c r="AK393" s="5">
        <f t="shared" si="642"/>
        <v>2.7226985898729916E-3</v>
      </c>
      <c r="AL393" s="5">
        <f t="shared" si="643"/>
        <v>1.394422271830883E-4</v>
      </c>
      <c r="AM393" s="5">
        <f t="shared" si="644"/>
        <v>2.108825234401776E-2</v>
      </c>
      <c r="AN393" s="5">
        <f t="shared" si="645"/>
        <v>2.0134812196299576E-2</v>
      </c>
      <c r="AO393" s="5">
        <f t="shared" si="646"/>
        <v>9.6122394489285314E-3</v>
      </c>
      <c r="AP393" s="5">
        <f t="shared" si="647"/>
        <v>3.0592172509566464E-3</v>
      </c>
      <c r="AQ393" s="5">
        <f t="shared" si="648"/>
        <v>7.3022604968454744E-4</v>
      </c>
      <c r="AR393" s="5">
        <f t="shared" si="649"/>
        <v>2.5110547356124339E-4</v>
      </c>
      <c r="AS393" s="5">
        <f t="shared" si="650"/>
        <v>5.8156740131966019E-4</v>
      </c>
      <c r="AT393" s="5">
        <f t="shared" si="651"/>
        <v>6.7346330106024641E-4</v>
      </c>
      <c r="AU393" s="5">
        <f t="shared" si="652"/>
        <v>5.1992003775290399E-4</v>
      </c>
      <c r="AV393" s="5">
        <f t="shared" si="653"/>
        <v>3.0103738974872438E-4</v>
      </c>
      <c r="AW393" s="5">
        <f t="shared" si="654"/>
        <v>8.5653019740698681E-6</v>
      </c>
      <c r="AX393" s="5">
        <f t="shared" si="655"/>
        <v>8.1401651267287486E-3</v>
      </c>
      <c r="AY393" s="5">
        <f t="shared" si="656"/>
        <v>7.7721327210903404E-3</v>
      </c>
      <c r="AZ393" s="5">
        <f t="shared" si="657"/>
        <v>3.7103698815578105E-3</v>
      </c>
      <c r="BA393" s="5">
        <f t="shared" si="658"/>
        <v>1.1808723252682693E-3</v>
      </c>
      <c r="BB393" s="5">
        <f t="shared" si="659"/>
        <v>2.818707082646071E-4</v>
      </c>
      <c r="BC393" s="5">
        <f t="shared" si="660"/>
        <v>5.3825359085821028E-5</v>
      </c>
      <c r="BD393" s="5">
        <f t="shared" si="661"/>
        <v>3.9958752620016262E-5</v>
      </c>
      <c r="BE393" s="5">
        <f t="shared" si="662"/>
        <v>9.2545604807496215E-5</v>
      </c>
      <c r="BF393" s="5">
        <f t="shared" si="663"/>
        <v>1.0716912325354996E-4</v>
      </c>
      <c r="BG393" s="5">
        <f t="shared" si="664"/>
        <v>8.2735576712511608E-5</v>
      </c>
      <c r="BH393" s="5">
        <f t="shared" si="665"/>
        <v>4.7904485775420039E-5</v>
      </c>
      <c r="BI393" s="5">
        <f t="shared" si="666"/>
        <v>2.2189629647535998E-5</v>
      </c>
      <c r="BJ393" s="8">
        <f t="shared" si="667"/>
        <v>0.66870503200716636</v>
      </c>
      <c r="BK393" s="8">
        <f t="shared" si="668"/>
        <v>0.18926976686579472</v>
      </c>
      <c r="BL393" s="8">
        <f t="shared" si="669"/>
        <v>0.13452115774842896</v>
      </c>
      <c r="BM393" s="8">
        <f t="shared" si="670"/>
        <v>0.62492035481915642</v>
      </c>
      <c r="BN393" s="8">
        <f t="shared" si="671"/>
        <v>0.36532102697486324</v>
      </c>
    </row>
    <row r="394" spans="1:66" s="10" customFormat="1" x14ac:dyDescent="0.25">
      <c r="A394" t="s">
        <v>80</v>
      </c>
      <c r="B394" t="s">
        <v>85</v>
      </c>
      <c r="C394" t="s">
        <v>111</v>
      </c>
      <c r="D394" s="16"/>
      <c r="E394">
        <f>VLOOKUP(A394,home!$A$2:$E$405,3,FALSE)</f>
        <v>1.2518</v>
      </c>
      <c r="F394">
        <f>VLOOKUP(B394,home!$B$2:$E$405,3,FALSE)</f>
        <v>1.3893</v>
      </c>
      <c r="G394">
        <f>VLOOKUP(C394,away!$B$2:$E$405,4,FALSE)</f>
        <v>0.6129</v>
      </c>
      <c r="H394">
        <f>VLOOKUP(A394,away!$A$2:$E$405,3,FALSE)</f>
        <v>1.0562</v>
      </c>
      <c r="I394">
        <f>VLOOKUP(C394,away!$B$2:$E$405,3,FALSE)</f>
        <v>1.0241</v>
      </c>
      <c r="J394">
        <f>VLOOKUP(B394,home!$B$2:$E$405,4,FALSE)</f>
        <v>0.98799999999999999</v>
      </c>
      <c r="K394" s="3">
        <f t="shared" si="616"/>
        <v>1.065910166046</v>
      </c>
      <c r="L394" s="3">
        <f t="shared" si="617"/>
        <v>1.06867456696</v>
      </c>
      <c r="M394" s="5">
        <f t="shared" si="618"/>
        <v>0.11829370364909261</v>
      </c>
      <c r="N394" s="5">
        <f t="shared" si="619"/>
        <v>0.12609046129880064</v>
      </c>
      <c r="O394" s="5">
        <f t="shared" si="620"/>
        <v>0.12641747252128863</v>
      </c>
      <c r="P394" s="5">
        <f t="shared" si="621"/>
        <v>0.13474966912628239</v>
      </c>
      <c r="Q394" s="5">
        <f t="shared" si="622"/>
        <v>6.720055226991066E-2</v>
      </c>
      <c r="R394" s="5">
        <f t="shared" si="623"/>
        <v>6.7549568851432901E-2</v>
      </c>
      <c r="S394" s="5">
        <f t="shared" si="624"/>
        <v>3.8373710454414914E-2</v>
      </c>
      <c r="T394" s="5">
        <f t="shared" si="625"/>
        <v>7.1815521096519605E-2</v>
      </c>
      <c r="U394" s="5">
        <f t="shared" si="626"/>
        <v>7.2001772150766544E-2</v>
      </c>
      <c r="V394" s="5">
        <f t="shared" si="627"/>
        <v>4.8568798839680226E-3</v>
      </c>
      <c r="W394" s="5">
        <f t="shared" si="628"/>
        <v>2.3876583942801122E-2</v>
      </c>
      <c r="X394" s="5">
        <f t="shared" si="629"/>
        <v>2.5516298005557079E-2</v>
      </c>
      <c r="Y394" s="5">
        <f t="shared" si="630"/>
        <v>1.363430936075551E-2</v>
      </c>
      <c r="Z394" s="5">
        <f t="shared" si="631"/>
        <v>2.4062835413546584E-2</v>
      </c>
      <c r="AA394" s="5">
        <f t="shared" si="632"/>
        <v>2.5648820891191009E-2</v>
      </c>
      <c r="AB394" s="5">
        <f t="shared" si="633"/>
        <v>1.366966946750676E-2</v>
      </c>
      <c r="AC394" s="5">
        <f t="shared" si="634"/>
        <v>3.457828571820018E-4</v>
      </c>
      <c r="AD394" s="5">
        <f t="shared" si="635"/>
        <v>6.3625733887705989E-3</v>
      </c>
      <c r="AE394" s="5">
        <f t="shared" si="636"/>
        <v>6.7995203609956395E-3</v>
      </c>
      <c r="AF394" s="5">
        <f t="shared" si="637"/>
        <v>3.6332372386613586E-3</v>
      </c>
      <c r="AG394" s="5">
        <f t="shared" si="638"/>
        <v>1.2942494108964578E-3</v>
      </c>
      <c r="AH394" s="5">
        <f t="shared" si="639"/>
        <v>6.4288350538504128E-3</v>
      </c>
      <c r="AI394" s="5">
        <f t="shared" si="640"/>
        <v>6.8525606397320388E-3</v>
      </c>
      <c r="AJ394" s="5">
        <f t="shared" si="641"/>
        <v>3.6521070246685302E-3</v>
      </c>
      <c r="AK394" s="5">
        <f t="shared" si="642"/>
        <v>1.2976060016940654E-3</v>
      </c>
      <c r="AL394" s="5">
        <f t="shared" si="643"/>
        <v>1.5755403426384385E-5</v>
      </c>
      <c r="AM394" s="5">
        <f t="shared" si="644"/>
        <v>1.3563863314608666E-3</v>
      </c>
      <c r="AN394" s="5">
        <f t="shared" si="645"/>
        <v>1.4495355754044045E-3</v>
      </c>
      <c r="AO394" s="5">
        <f t="shared" si="646"/>
        <v>7.7454090166920815E-4</v>
      </c>
      <c r="AP394" s="5">
        <f t="shared" si="647"/>
        <v>2.759107208947163E-4</v>
      </c>
      <c r="AQ394" s="5">
        <f t="shared" si="648"/>
        <v>7.3714692542945604E-5</v>
      </c>
      <c r="AR394" s="5">
        <f t="shared" si="649"/>
        <v>1.3740665034461714E-3</v>
      </c>
      <c r="AS394" s="5">
        <f t="shared" si="650"/>
        <v>1.4646314548465553E-3</v>
      </c>
      <c r="AT394" s="5">
        <f t="shared" si="651"/>
        <v>7.8058277861584317E-4</v>
      </c>
      <c r="AU394" s="5">
        <f t="shared" si="652"/>
        <v>2.7734370638902046E-4</v>
      </c>
      <c r="AV394" s="5">
        <f t="shared" si="653"/>
        <v>7.3905869032233454E-5</v>
      </c>
      <c r="AW394" s="5">
        <f t="shared" si="654"/>
        <v>4.985320748192282E-7</v>
      </c>
      <c r="AX394" s="5">
        <f t="shared" si="655"/>
        <v>2.4096432996499603E-4</v>
      </c>
      <c r="AY394" s="5">
        <f t="shared" si="656"/>
        <v>2.5751245097814865E-4</v>
      </c>
      <c r="AZ394" s="5">
        <f t="shared" si="657"/>
        <v>1.3759850351794059E-4</v>
      </c>
      <c r="BA394" s="5">
        <f t="shared" si="658"/>
        <v>4.9016007053793069E-5</v>
      </c>
      <c r="BB394" s="5">
        <f t="shared" si="659"/>
        <v>1.3095540028080153E-5</v>
      </c>
      <c r="BC394" s="5">
        <f t="shared" si="660"/>
        <v>2.7989741137231809E-6</v>
      </c>
      <c r="BD394" s="5">
        <f t="shared" si="661"/>
        <v>2.4473832092409637E-4</v>
      </c>
      <c r="BE394" s="5">
        <f t="shared" si="662"/>
        <v>2.6086906429402285E-4</v>
      </c>
      <c r="BF394" s="5">
        <f t="shared" si="663"/>
        <v>1.3903149381895325E-4</v>
      </c>
      <c r="BG394" s="5">
        <f t="shared" si="664"/>
        <v>4.9398360887394625E-5</v>
      </c>
      <c r="BH394" s="5">
        <f t="shared" si="665"/>
        <v>1.3163553763970757E-5</v>
      </c>
      <c r="BI394" s="5">
        <f t="shared" si="666"/>
        <v>2.806233155661905E-6</v>
      </c>
      <c r="BJ394" s="8">
        <f t="shared" si="667"/>
        <v>0.35085438040129763</v>
      </c>
      <c r="BK394" s="8">
        <f t="shared" si="668"/>
        <v>0.29689301382534455</v>
      </c>
      <c r="BL394" s="8">
        <f t="shared" si="669"/>
        <v>0.32819894994130477</v>
      </c>
      <c r="BM394" s="8">
        <f t="shared" si="670"/>
        <v>0.35945073794578231</v>
      </c>
      <c r="BN394" s="8">
        <f t="shared" si="671"/>
        <v>0.64030142771680776</v>
      </c>
    </row>
    <row r="395" spans="1:66" x14ac:dyDescent="0.25">
      <c r="A395" t="s">
        <v>80</v>
      </c>
      <c r="B395" t="s">
        <v>89</v>
      </c>
      <c r="C395" t="s">
        <v>94</v>
      </c>
      <c r="D395" s="16"/>
      <c r="E395">
        <f>VLOOKUP(A395,home!$A$2:$E$405,3,FALSE)</f>
        <v>1.2518</v>
      </c>
      <c r="F395">
        <f>VLOOKUP(B395,home!$B$2:$E$405,3,FALSE)</f>
        <v>1.2850999999999999</v>
      </c>
      <c r="G395">
        <f>VLOOKUP(C395,away!$B$2:$E$405,4,FALSE)</f>
        <v>0.97250000000000003</v>
      </c>
      <c r="H395">
        <f>VLOOKUP(A395,away!$A$2:$E$405,3,FALSE)</f>
        <v>1.0562</v>
      </c>
      <c r="I395">
        <f>VLOOKUP(C395,away!$B$2:$E$405,3,FALSE)</f>
        <v>0.94679999999999997</v>
      </c>
      <c r="J395">
        <f>VLOOKUP(B395,home!$B$2:$E$405,4,FALSE)</f>
        <v>1.0703</v>
      </c>
      <c r="K395" s="3">
        <f t="shared" si="616"/>
        <v>1.56444925505</v>
      </c>
      <c r="L395" s="3">
        <f t="shared" si="617"/>
        <v>1.0703108742480001</v>
      </c>
      <c r="M395" s="5">
        <f t="shared" si="618"/>
        <v>7.1736174751575885E-2</v>
      </c>
      <c r="N395" s="5">
        <f t="shared" si="619"/>
        <v>0.11222760515023952</v>
      </c>
      <c r="O395" s="5">
        <f t="shared" si="620"/>
        <v>7.6780007913566498E-2</v>
      </c>
      <c r="P395" s="5">
        <f t="shared" si="621"/>
        <v>0.12011842618311222</v>
      </c>
      <c r="Q395" s="5">
        <f t="shared" si="622"/>
        <v>8.778719663666891E-2</v>
      </c>
      <c r="R395" s="5">
        <f t="shared" si="623"/>
        <v>4.1089238697368857E-2</v>
      </c>
      <c r="S395" s="5">
        <f t="shared" si="624"/>
        <v>5.028298608991142E-2</v>
      </c>
      <c r="T395" s="5">
        <f t="shared" si="625"/>
        <v>9.3959591179974183E-2</v>
      </c>
      <c r="U395" s="5">
        <f t="shared" si="626"/>
        <v>6.4282028870670346E-2</v>
      </c>
      <c r="V395" s="5">
        <f t="shared" si="627"/>
        <v>9.3551330797635255E-3</v>
      </c>
      <c r="W395" s="5">
        <f t="shared" si="628"/>
        <v>4.5779538127054833E-2</v>
      </c>
      <c r="X395" s="5">
        <f t="shared" si="629"/>
        <v>4.8998337475437706E-2</v>
      </c>
      <c r="Y395" s="5">
        <f t="shared" si="630"/>
        <v>2.6221726710017136E-2</v>
      </c>
      <c r="Z395" s="5">
        <f t="shared" si="631"/>
        <v>1.4659419664121874E-2</v>
      </c>
      <c r="AA395" s="5">
        <f t="shared" si="632"/>
        <v>2.2933918173000788E-2</v>
      </c>
      <c r="AB395" s="5">
        <f t="shared" si="633"/>
        <v>1.7939475600564376E-2</v>
      </c>
      <c r="AC395" s="5">
        <f t="shared" si="634"/>
        <v>9.790421866706805E-4</v>
      </c>
      <c r="AD395" s="5">
        <f t="shared" si="635"/>
        <v>1.7904941079851008E-2</v>
      </c>
      <c r="AE395" s="5">
        <f t="shared" si="636"/>
        <v>1.9163853140534263E-2</v>
      </c>
      <c r="AF395" s="5">
        <f t="shared" si="637"/>
        <v>1.0255640204402753E-2</v>
      </c>
      <c r="AG395" s="5">
        <f t="shared" si="638"/>
        <v>3.6589077443824167E-3</v>
      </c>
      <c r="AH395" s="5">
        <f t="shared" si="639"/>
        <v>3.9225340691686509E-3</v>
      </c>
      <c r="AI395" s="5">
        <f t="shared" si="640"/>
        <v>6.1366055024191417E-3</v>
      </c>
      <c r="AJ395" s="5">
        <f t="shared" si="641"/>
        <v>4.8002039533976805E-3</v>
      </c>
      <c r="AK395" s="5">
        <f t="shared" si="642"/>
        <v>2.5032251663270211E-3</v>
      </c>
      <c r="AL395" s="5">
        <f t="shared" si="643"/>
        <v>6.5574172047511647E-5</v>
      </c>
      <c r="AM395" s="5">
        <f t="shared" si="644"/>
        <v>5.6022743468174116E-3</v>
      </c>
      <c r="AN395" s="5">
        <f t="shared" si="645"/>
        <v>5.9961751539192865E-3</v>
      </c>
      <c r="AO395" s="5">
        <f t="shared" si="646"/>
        <v>3.2088857355677437E-3</v>
      </c>
      <c r="AP395" s="5">
        <f t="shared" si="647"/>
        <v>1.1448350989991497E-3</v>
      </c>
      <c r="AQ395" s="5">
        <f t="shared" si="648"/>
        <v>3.0633236391989387E-4</v>
      </c>
      <c r="AR395" s="5">
        <f t="shared" si="649"/>
        <v>8.3966617376789307E-4</v>
      </c>
      <c r="AS395" s="5">
        <f t="shared" si="650"/>
        <v>1.3136151200418642E-3</v>
      </c>
      <c r="AT395" s="5">
        <f t="shared" si="651"/>
        <v>1.0275420979859557E-3</v>
      </c>
      <c r="AU395" s="5">
        <f t="shared" si="652"/>
        <v>5.3584582324221405E-4</v>
      </c>
      <c r="AV395" s="5">
        <f t="shared" si="653"/>
        <v>2.0957589974823399E-4</v>
      </c>
      <c r="AW395" s="5">
        <f t="shared" si="654"/>
        <v>3.0500133037189574E-6</v>
      </c>
      <c r="AX395" s="5">
        <f t="shared" si="655"/>
        <v>1.4607456547440362E-3</v>
      </c>
      <c r="AY395" s="5">
        <f t="shared" si="656"/>
        <v>1.5634519587830566E-3</v>
      </c>
      <c r="AZ395" s="5">
        <f t="shared" si="657"/>
        <v>8.3668981642492078E-4</v>
      </c>
      <c r="BA395" s="5">
        <f t="shared" si="658"/>
        <v>2.9850606963071854E-4</v>
      </c>
      <c r="BB395" s="5">
        <f t="shared" si="659"/>
        <v>7.9873573088697184E-5</v>
      </c>
      <c r="BC395" s="5">
        <f t="shared" si="660"/>
        <v>1.7097910768375006E-5</v>
      </c>
      <c r="BD395" s="5">
        <f t="shared" si="661"/>
        <v>1.4978397275366442E-4</v>
      </c>
      <c r="BE395" s="5">
        <f t="shared" si="662"/>
        <v>2.3432942459289982E-4</v>
      </c>
      <c r="BF395" s="5">
        <f t="shared" si="663"/>
        <v>1.8329824687032868E-4</v>
      </c>
      <c r="BG395" s="5">
        <f t="shared" si="664"/>
        <v>9.5586935256085538E-5</v>
      </c>
      <c r="BH395" s="5">
        <f t="shared" si="665"/>
        <v>3.7385227413473912E-5</v>
      </c>
      <c r="BI395" s="5">
        <f t="shared" si="666"/>
        <v>1.1697458235376822E-5</v>
      </c>
      <c r="BJ395" s="8">
        <f t="shared" si="667"/>
        <v>0.48647220513122608</v>
      </c>
      <c r="BK395" s="8">
        <f t="shared" si="668"/>
        <v>0.25410078842186423</v>
      </c>
      <c r="BL395" s="8">
        <f t="shared" si="669"/>
        <v>0.24502556432639133</v>
      </c>
      <c r="BM395" s="8">
        <f t="shared" si="670"/>
        <v>0.48895892626559229</v>
      </c>
      <c r="BN395" s="8">
        <f t="shared" si="671"/>
        <v>0.50973864933253177</v>
      </c>
    </row>
    <row r="396" spans="1:66" x14ac:dyDescent="0.25">
      <c r="A396" t="s">
        <v>80</v>
      </c>
      <c r="B396" t="s">
        <v>369</v>
      </c>
      <c r="C396" t="s">
        <v>412</v>
      </c>
      <c r="D396" s="16"/>
      <c r="E396">
        <f>VLOOKUP(A396,home!$A$2:$E$405,3,FALSE)</f>
        <v>1.2518</v>
      </c>
      <c r="F396">
        <f>VLOOKUP(B396,home!$B$2:$E$405,3,FALSE)</f>
        <v>1.042</v>
      </c>
      <c r="G396">
        <f>VLOOKUP(C396,away!$B$2:$E$405,4,FALSE)</f>
        <v>0.93779999999999997</v>
      </c>
      <c r="H396">
        <f>VLOOKUP(A396,away!$A$2:$E$405,3,FALSE)</f>
        <v>1.0562</v>
      </c>
      <c r="I396">
        <f>VLOOKUP(C396,away!$B$2:$E$405,3,FALSE)</f>
        <v>1.0290999999999999</v>
      </c>
      <c r="J396">
        <f>VLOOKUP(B396,home!$B$2:$E$405,4,FALSE)</f>
        <v>0.90559999999999996</v>
      </c>
      <c r="K396" s="3">
        <f t="shared" si="616"/>
        <v>1.2232434376799999</v>
      </c>
      <c r="L396" s="3">
        <f t="shared" si="617"/>
        <v>0.98432871635199981</v>
      </c>
      <c r="M396" s="5">
        <f t="shared" si="618"/>
        <v>0.1099673083662344</v>
      </c>
      <c r="N396" s="5">
        <f t="shared" si="619"/>
        <v>0.13451678831832917</v>
      </c>
      <c r="O396" s="5">
        <f t="shared" si="620"/>
        <v>0.10824397948482004</v>
      </c>
      <c r="P396" s="5">
        <f t="shared" si="621"/>
        <v>0.13240873757317465</v>
      </c>
      <c r="Q396" s="5">
        <f t="shared" si="622"/>
        <v>8.2273389284092904E-2</v>
      </c>
      <c r="R396" s="5">
        <f t="shared" si="623"/>
        <v>5.3273828689562548E-2</v>
      </c>
      <c r="S396" s="5">
        <f t="shared" si="624"/>
        <v>3.9857467746989686E-2</v>
      </c>
      <c r="T396" s="5">
        <f t="shared" si="625"/>
        <v>8.0984059663939553E-2</v>
      </c>
      <c r="U396" s="5">
        <f t="shared" si="626"/>
        <v>6.5166861344595886E-2</v>
      </c>
      <c r="V396" s="5">
        <f t="shared" si="627"/>
        <v>5.3323695980893567E-3</v>
      </c>
      <c r="W396" s="5">
        <f t="shared" si="628"/>
        <v>3.3546794512486232E-2</v>
      </c>
      <c r="X396" s="5">
        <f t="shared" si="629"/>
        <v>3.3021073180199881E-2</v>
      </c>
      <c r="Y396" s="5">
        <f t="shared" si="630"/>
        <v>1.6251795288015798E-2</v>
      </c>
      <c r="Z396" s="5">
        <f t="shared" si="631"/>
        <v>1.7479653136384485E-2</v>
      </c>
      <c r="AA396" s="5">
        <f t="shared" si="632"/>
        <v>2.1381870992004944E-2</v>
      </c>
      <c r="AB396" s="5">
        <f t="shared" si="633"/>
        <v>1.3077616688145199E-2</v>
      </c>
      <c r="AC396" s="5">
        <f t="shared" si="634"/>
        <v>4.0128535541965142E-4</v>
      </c>
      <c r="AD396" s="5">
        <f t="shared" si="635"/>
        <v>1.0258974060649555E-2</v>
      </c>
      <c r="AE396" s="5">
        <f t="shared" si="636"/>
        <v>1.009820276820764E-2</v>
      </c>
      <c r="AF396" s="5">
        <f t="shared" si="637"/>
        <v>4.9699754841460182E-3</v>
      </c>
      <c r="AG396" s="5">
        <f t="shared" si="638"/>
        <v>1.6306965295367864E-3</v>
      </c>
      <c r="AH396" s="5">
        <f t="shared" si="639"/>
        <v>4.3014311335038856E-3</v>
      </c>
      <c r="AI396" s="5">
        <f t="shared" si="640"/>
        <v>5.2616974066910715E-3</v>
      </c>
      <c r="AJ396" s="5">
        <f t="shared" si="641"/>
        <v>3.2181684118963634E-3</v>
      </c>
      <c r="AK396" s="5">
        <f t="shared" si="642"/>
        <v>1.3122011304004312E-3</v>
      </c>
      <c r="AL396" s="5">
        <f t="shared" si="643"/>
        <v>1.9327084788058166E-5</v>
      </c>
      <c r="AM396" s="5">
        <f t="shared" si="644"/>
        <v>2.5098445394037818E-3</v>
      </c>
      <c r="AN396" s="5">
        <f t="shared" si="645"/>
        <v>2.4705120537144008E-3</v>
      </c>
      <c r="AO396" s="5">
        <f t="shared" si="646"/>
        <v>1.2158979792824193E-3</v>
      </c>
      <c r="AP396" s="5">
        <f t="shared" si="647"/>
        <v>3.989477657206848E-4</v>
      </c>
      <c r="AQ396" s="5">
        <f t="shared" si="648"/>
        <v>9.8173935530834994E-5</v>
      </c>
      <c r="AR396" s="5">
        <f t="shared" si="649"/>
        <v>8.4680443722368189E-4</v>
      </c>
      <c r="AS396" s="5">
        <f t="shared" si="650"/>
        <v>1.0358479708321741E-3</v>
      </c>
      <c r="AT396" s="5">
        <f t="shared" si="651"/>
        <v>6.3354711637730052E-4</v>
      </c>
      <c r="AU396" s="5">
        <f t="shared" si="652"/>
        <v>2.5832745085654002E-4</v>
      </c>
      <c r="AV396" s="5">
        <f t="shared" si="653"/>
        <v>7.8999339758216333E-5</v>
      </c>
      <c r="AW396" s="5">
        <f t="shared" si="654"/>
        <v>6.464231495948476E-7</v>
      </c>
      <c r="AX396" s="5">
        <f t="shared" si="655"/>
        <v>5.1169181040377609E-4</v>
      </c>
      <c r="AY396" s="5">
        <f t="shared" si="656"/>
        <v>5.0367294290257973E-4</v>
      </c>
      <c r="AZ396" s="5">
        <f t="shared" si="657"/>
        <v>2.4788987067426516E-4</v>
      </c>
      <c r="BA396" s="5">
        <f t="shared" si="658"/>
        <v>8.1335039399154247E-5</v>
      </c>
      <c r="BB396" s="5">
        <f t="shared" si="659"/>
        <v>2.0015103731552205E-5</v>
      </c>
      <c r="BC396" s="5">
        <f t="shared" si="660"/>
        <v>3.9402882727461818E-6</v>
      </c>
      <c r="BD396" s="5">
        <f t="shared" si="661"/>
        <v>1.3892232078226065E-4</v>
      </c>
      <c r="BE396" s="5">
        <f t="shared" si="662"/>
        <v>1.6993581724417619E-4</v>
      </c>
      <c r="BF396" s="5">
        <f t="shared" si="663"/>
        <v>1.0393643663536315E-4</v>
      </c>
      <c r="BG396" s="5">
        <f t="shared" si="664"/>
        <v>4.2379854683350374E-5</v>
      </c>
      <c r="BH396" s="5">
        <f t="shared" si="665"/>
        <v>1.2960219782810091E-5</v>
      </c>
      <c r="BI396" s="5">
        <f t="shared" si="666"/>
        <v>3.1707007600425916E-6</v>
      </c>
      <c r="BJ396" s="8">
        <f t="shared" si="667"/>
        <v>0.41561367041863978</v>
      </c>
      <c r="BK396" s="8">
        <f t="shared" si="668"/>
        <v>0.28849016866759841</v>
      </c>
      <c r="BL396" s="8">
        <f t="shared" si="669"/>
        <v>0.27856248694655633</v>
      </c>
      <c r="BM396" s="8">
        <f t="shared" si="670"/>
        <v>0.37895892093321237</v>
      </c>
      <c r="BN396" s="8">
        <f t="shared" si="671"/>
        <v>0.62068403171621367</v>
      </c>
    </row>
    <row r="397" spans="1:66" x14ac:dyDescent="0.25">
      <c r="A397" t="s">
        <v>80</v>
      </c>
      <c r="B397" t="s">
        <v>91</v>
      </c>
      <c r="C397" t="s">
        <v>81</v>
      </c>
      <c r="D397" s="16"/>
      <c r="E397">
        <f>VLOOKUP(A397,home!$A$2:$E$405,3,FALSE)</f>
        <v>1.2518</v>
      </c>
      <c r="F397">
        <f>VLOOKUP(B397,home!$B$2:$E$405,3,FALSE)</f>
        <v>0.69469999999999998</v>
      </c>
      <c r="G397">
        <f>VLOOKUP(C397,away!$B$2:$E$405,4,FALSE)</f>
        <v>0.97250000000000003</v>
      </c>
      <c r="H397">
        <f>VLOOKUP(A397,away!$A$2:$E$405,3,FALSE)</f>
        <v>1.0562</v>
      </c>
      <c r="I397">
        <f>VLOOKUP(C397,away!$B$2:$E$405,3,FALSE)</f>
        <v>1.0290999999999999</v>
      </c>
      <c r="J397">
        <f>VLOOKUP(B397,home!$B$2:$E$405,4,FALSE)</f>
        <v>1.0703</v>
      </c>
      <c r="K397" s="3">
        <f t="shared" si="616"/>
        <v>0.84571075984999999</v>
      </c>
      <c r="L397" s="3">
        <f t="shared" si="617"/>
        <v>1.1633469800259999</v>
      </c>
      <c r="M397" s="5">
        <f t="shared" si="618"/>
        <v>0.13411498635389948</v>
      </c>
      <c r="N397" s="5">
        <f t="shared" si="619"/>
        <v>0.11342248701662873</v>
      </c>
      <c r="O397" s="5">
        <f t="shared" si="620"/>
        <v>0.15602226435103717</v>
      </c>
      <c r="P397" s="5">
        <f t="shared" si="621"/>
        <v>0.13194970773783321</v>
      </c>
      <c r="Q397" s="5">
        <f t="shared" si="622"/>
        <v>4.7961308839454916E-2</v>
      </c>
      <c r="R397" s="5">
        <f t="shared" si="623"/>
        <v>9.0754015024798684E-2</v>
      </c>
      <c r="S397" s="5">
        <f t="shared" si="624"/>
        <v>3.2454846854617338E-2</v>
      </c>
      <c r="T397" s="5">
        <f t="shared" si="625"/>
        <v>5.579564379647417E-2</v>
      </c>
      <c r="U397" s="5">
        <f t="shared" si="626"/>
        <v>7.6751647006060825E-2</v>
      </c>
      <c r="V397" s="5">
        <f t="shared" si="627"/>
        <v>3.5478739165597409E-3</v>
      </c>
      <c r="W397" s="5">
        <f t="shared" si="628"/>
        <v>1.3520464980671979E-2</v>
      </c>
      <c r="X397" s="5">
        <f t="shared" si="629"/>
        <v>1.5728992103812036E-2</v>
      </c>
      <c r="Y397" s="5">
        <f t="shared" si="630"/>
        <v>9.1491377314112683E-3</v>
      </c>
      <c r="Z397" s="5">
        <f t="shared" si="631"/>
        <v>3.5192803101444577E-2</v>
      </c>
      <c r="AA397" s="5">
        <f t="shared" si="632"/>
        <v>2.9762932252174131E-2</v>
      </c>
      <c r="AB397" s="5">
        <f t="shared" si="633"/>
        <v>1.2585416025175126E-2</v>
      </c>
      <c r="AC397" s="5">
        <f t="shared" si="634"/>
        <v>2.1816210622121505E-4</v>
      </c>
      <c r="AD397" s="5">
        <f t="shared" si="635"/>
        <v>2.8586006780823535E-3</v>
      </c>
      <c r="AE397" s="5">
        <f t="shared" si="636"/>
        <v>3.325544465947382E-3</v>
      </c>
      <c r="AF397" s="5">
        <f t="shared" si="637"/>
        <v>1.9343810557010323E-3</v>
      </c>
      <c r="AG397" s="5">
        <f t="shared" si="638"/>
        <v>7.5011878645643343E-4</v>
      </c>
      <c r="AH397" s="5">
        <f t="shared" si="639"/>
        <v>1.0235360301678802E-2</v>
      </c>
      <c r="AI397" s="5">
        <f t="shared" si="640"/>
        <v>8.6561543380713063E-3</v>
      </c>
      <c r="AJ397" s="5">
        <f t="shared" si="641"/>
        <v>3.6603014313145786E-3</v>
      </c>
      <c r="AK397" s="5">
        <f t="shared" si="642"/>
        <v>1.0318521015856982E-3</v>
      </c>
      <c r="AL397" s="5">
        <f t="shared" si="643"/>
        <v>8.5855956706876851E-6</v>
      </c>
      <c r="AM397" s="5">
        <f t="shared" si="644"/>
        <v>4.8350987031375061E-4</v>
      </c>
      <c r="AN397" s="5">
        <f t="shared" si="645"/>
        <v>5.6248974744226466E-4</v>
      </c>
      <c r="AO397" s="5">
        <f t="shared" si="646"/>
        <v>3.2718537449127313E-4</v>
      </c>
      <c r="AP397" s="5">
        <f t="shared" si="647"/>
        <v>1.2687670577436608E-4</v>
      </c>
      <c r="AQ397" s="5">
        <f t="shared" si="648"/>
        <v>3.6900408124564047E-5</v>
      </c>
      <c r="AR397" s="5">
        <f t="shared" si="649"/>
        <v>2.3814550992872067E-3</v>
      </c>
      <c r="AS397" s="5">
        <f t="shared" si="650"/>
        <v>2.0140222015668412E-3</v>
      </c>
      <c r="AT397" s="5">
        <f t="shared" si="651"/>
        <v>8.5164012322093137E-4</v>
      </c>
      <c r="AU397" s="5">
        <f t="shared" si="652"/>
        <v>2.4008040524264049E-4</v>
      </c>
      <c r="AV397" s="5">
        <f t="shared" si="653"/>
        <v>5.0759645485712352E-5</v>
      </c>
      <c r="AW397" s="5">
        <f t="shared" si="654"/>
        <v>2.3463838139962945E-7</v>
      </c>
      <c r="AX397" s="5">
        <f t="shared" si="655"/>
        <v>6.8151583303002801E-5</v>
      </c>
      <c r="AY397" s="5">
        <f t="shared" si="656"/>
        <v>7.928393861953868E-5</v>
      </c>
      <c r="AZ397" s="5">
        <f t="shared" si="657"/>
        <v>4.6117365278803548E-5</v>
      </c>
      <c r="BA397" s="5">
        <f t="shared" si="658"/>
        <v>1.7883499207950664E-5</v>
      </c>
      <c r="BB397" s="5">
        <f t="shared" si="659"/>
        <v>5.201178698966694E-6</v>
      </c>
      <c r="BC397" s="5">
        <f t="shared" si="660"/>
        <v>1.2101551064036917E-6</v>
      </c>
      <c r="BD397" s="5">
        <f t="shared" si="661"/>
        <v>4.6174309963721474E-4</v>
      </c>
      <c r="BE397" s="5">
        <f t="shared" si="662"/>
        <v>3.9050110764968319E-4</v>
      </c>
      <c r="BF397" s="5">
        <f t="shared" si="663"/>
        <v>1.6512549423634007E-4</v>
      </c>
      <c r="BG397" s="5">
        <f t="shared" si="664"/>
        <v>4.6549469067073985E-5</v>
      </c>
      <c r="BH397" s="5">
        <f t="shared" si="665"/>
        <v>9.8418467138323021E-6</v>
      </c>
      <c r="BI397" s="5">
        <f t="shared" si="666"/>
        <v>1.664671132536469E-6</v>
      </c>
      <c r="BJ397" s="8">
        <f t="shared" si="667"/>
        <v>0.26620148928100124</v>
      </c>
      <c r="BK397" s="8">
        <f t="shared" si="668"/>
        <v>0.30237344650342129</v>
      </c>
      <c r="BL397" s="8">
        <f t="shared" si="669"/>
        <v>0.39607332599513634</v>
      </c>
      <c r="BM397" s="8">
        <f t="shared" si="670"/>
        <v>0.325537246257113</v>
      </c>
      <c r="BN397" s="8">
        <f t="shared" si="671"/>
        <v>0.67422476932365227</v>
      </c>
    </row>
    <row r="398" spans="1:66" x14ac:dyDescent="0.25">
      <c r="A398" t="s">
        <v>80</v>
      </c>
      <c r="B398" t="s">
        <v>76</v>
      </c>
      <c r="C398" t="s">
        <v>110</v>
      </c>
      <c r="D398" s="16"/>
      <c r="E398">
        <f>VLOOKUP(A398,home!$A$2:$E$405,3,FALSE)</f>
        <v>1.2518</v>
      </c>
      <c r="F398">
        <f>VLOOKUP(B398,home!$B$2:$E$405,3,FALSE)</f>
        <v>0.35020000000000001</v>
      </c>
      <c r="G398">
        <f>VLOOKUP(C398,away!$B$2:$E$405,4,FALSE)</f>
        <v>0.7742</v>
      </c>
      <c r="H398">
        <f>VLOOKUP(A398,away!$A$2:$E$405,3,FALSE)</f>
        <v>1.0562</v>
      </c>
      <c r="I398">
        <f>VLOOKUP(C398,away!$B$2:$E$405,3,FALSE)</f>
        <v>1.6386000000000001</v>
      </c>
      <c r="J398">
        <f>VLOOKUP(B398,home!$B$2:$E$405,4,FALSE)</f>
        <v>1.0980000000000001</v>
      </c>
      <c r="K398" s="3">
        <f t="shared" si="616"/>
        <v>0.339394074712</v>
      </c>
      <c r="L398" s="3">
        <f t="shared" si="617"/>
        <v>1.9002968733600003</v>
      </c>
      <c r="M398" s="5">
        <f t="shared" si="618"/>
        <v>0.10649141066989758</v>
      </c>
      <c r="N398" s="5">
        <f t="shared" si="619"/>
        <v>3.6142553789085485E-2</v>
      </c>
      <c r="O398" s="5">
        <f t="shared" si="620"/>
        <v>0.20236529473570211</v>
      </c>
      <c r="P398" s="5">
        <f t="shared" si="621"/>
        <v>6.8681581960644764E-2</v>
      </c>
      <c r="Q398" s="5">
        <f t="shared" si="622"/>
        <v>6.1332843004876783E-3</v>
      </c>
      <c r="R398" s="5">
        <f t="shared" si="623"/>
        <v>0.19227706843141484</v>
      </c>
      <c r="S398" s="5">
        <f t="shared" si="624"/>
        <v>1.1074037969219495E-2</v>
      </c>
      <c r="T398" s="5">
        <f t="shared" si="625"/>
        <v>1.1655060979644711E-2</v>
      </c>
      <c r="U398" s="5">
        <f t="shared" si="626"/>
        <v>6.5257697728615935E-2</v>
      </c>
      <c r="V398" s="5">
        <f t="shared" si="627"/>
        <v>7.9357724892103923E-4</v>
      </c>
      <c r="W398" s="5">
        <f t="shared" si="628"/>
        <v>6.9386678336988395E-4</v>
      </c>
      <c r="X398" s="5">
        <f t="shared" si="629"/>
        <v>1.3185528789661511E-3</v>
      </c>
      <c r="Y398" s="5">
        <f t="shared" si="630"/>
        <v>1.2528209566296021E-3</v>
      </c>
      <c r="Z398" s="5">
        <f t="shared" si="631"/>
        <v>0.12179450398634817</v>
      </c>
      <c r="AA398" s="5">
        <f t="shared" si="632"/>
        <v>4.1336332985453625E-2</v>
      </c>
      <c r="AB398" s="5">
        <f t="shared" si="633"/>
        <v>7.0146532427925786E-3</v>
      </c>
      <c r="AC398" s="5">
        <f t="shared" si="634"/>
        <v>3.1988578069940236E-5</v>
      </c>
      <c r="AD398" s="5">
        <f t="shared" si="635"/>
        <v>5.8873568728803374E-5</v>
      </c>
      <c r="AE398" s="5">
        <f t="shared" si="636"/>
        <v>1.1187725857889012E-4</v>
      </c>
      <c r="AF398" s="5">
        <f t="shared" si="637"/>
        <v>1.063000023387766E-4</v>
      </c>
      <c r="AG398" s="5">
        <f t="shared" si="638"/>
        <v>6.7333854027512636E-5</v>
      </c>
      <c r="AH398" s="5">
        <f t="shared" si="639"/>
        <v>5.7861428779422387E-2</v>
      </c>
      <c r="AI398" s="5">
        <f t="shared" si="640"/>
        <v>1.9637826082106347E-2</v>
      </c>
      <c r="AJ398" s="5">
        <f t="shared" si="641"/>
        <v>3.3324809062458315E-3</v>
      </c>
      <c r="AK398" s="5">
        <f t="shared" si="642"/>
        <v>3.7700809122357044E-4</v>
      </c>
      <c r="AL398" s="5">
        <f t="shared" si="643"/>
        <v>8.2524069601272707E-7</v>
      </c>
      <c r="AM398" s="5">
        <f t="shared" si="644"/>
        <v>3.9962680767411123E-6</v>
      </c>
      <c r="AN398" s="5">
        <f t="shared" si="645"/>
        <v>7.5940957313395168E-6</v>
      </c>
      <c r="AO398" s="5">
        <f t="shared" si="646"/>
        <v>7.2155181871305055E-6</v>
      </c>
      <c r="AP398" s="5">
        <f t="shared" si="647"/>
        <v>4.5705422168921065E-6</v>
      </c>
      <c r="AQ398" s="5">
        <f t="shared" si="648"/>
        <v>2.1713467710799889E-6</v>
      </c>
      <c r="AR398" s="5">
        <f t="shared" si="649"/>
        <v>2.199077843953574E-2</v>
      </c>
      <c r="AS398" s="5">
        <f t="shared" si="650"/>
        <v>7.4635399006828303E-3</v>
      </c>
      <c r="AT398" s="5">
        <f t="shared" si="651"/>
        <v>1.2665406093341708E-3</v>
      </c>
      <c r="AU398" s="5">
        <f t="shared" si="652"/>
        <v>1.4328545939671454E-4</v>
      </c>
      <c r="AV398" s="5">
        <f t="shared" si="653"/>
        <v>1.2157558977907942E-5</v>
      </c>
      <c r="AW398" s="5">
        <f t="shared" si="654"/>
        <v>1.4784404818272886E-8</v>
      </c>
      <c r="AX398" s="5">
        <f t="shared" si="655"/>
        <v>2.2605161770110887E-7</v>
      </c>
      <c r="AY398" s="5">
        <f t="shared" si="656"/>
        <v>4.2956518233538724E-7</v>
      </c>
      <c r="AZ398" s="5">
        <f t="shared" si="657"/>
        <v>4.0815068644812745E-7</v>
      </c>
      <c r="BA398" s="5">
        <f t="shared" si="658"/>
        <v>2.5853582443903817E-7</v>
      </c>
      <c r="BB398" s="5">
        <f t="shared" si="659"/>
        <v>1.2282370470826357E-7</v>
      </c>
      <c r="BC398" s="5">
        <f t="shared" si="660"/>
        <v>4.6680300406321044E-8</v>
      </c>
      <c r="BD398" s="5">
        <f t="shared" si="661"/>
        <v>6.964834585233704E-3</v>
      </c>
      <c r="BE398" s="5">
        <f t="shared" si="662"/>
        <v>2.3638235895775289E-3</v>
      </c>
      <c r="BF398" s="5">
        <f t="shared" si="663"/>
        <v>4.0113385998353189E-4</v>
      </c>
      <c r="BG398" s="5">
        <f t="shared" si="664"/>
        <v>4.5380818414921258E-5</v>
      </c>
      <c r="BH398" s="5">
        <f t="shared" si="665"/>
        <v>3.8504952189013718E-6</v>
      </c>
      <c r="BI398" s="5">
        <f t="shared" si="666"/>
        <v>2.6136705240040228E-7</v>
      </c>
      <c r="BJ398" s="8">
        <f t="shared" si="667"/>
        <v>5.7567563950156705E-2</v>
      </c>
      <c r="BK398" s="8">
        <f t="shared" si="668"/>
        <v>0.18707385123263115</v>
      </c>
      <c r="BL398" s="8">
        <f t="shared" si="669"/>
        <v>0.63011537766638559</v>
      </c>
      <c r="BM398" s="8">
        <f t="shared" si="670"/>
        <v>0.3844596881675118</v>
      </c>
      <c r="BN398" s="8">
        <f t="shared" si="671"/>
        <v>0.61209119388723243</v>
      </c>
    </row>
    <row r="399" spans="1:66" x14ac:dyDescent="0.25">
      <c r="A399" t="s">
        <v>80</v>
      </c>
      <c r="B399" t="s">
        <v>86</v>
      </c>
      <c r="C399" t="s">
        <v>82</v>
      </c>
      <c r="D399" s="16"/>
      <c r="E399">
        <f>VLOOKUP(A399,home!$A$2:$E$405,3,FALSE)</f>
        <v>1.2518</v>
      </c>
      <c r="F399">
        <f>VLOOKUP(B399,home!$B$2:$E$405,3,FALSE)</f>
        <v>0.86829999999999996</v>
      </c>
      <c r="G399">
        <f>VLOOKUP(C399,away!$B$2:$E$405,4,FALSE)</f>
        <v>0.83360000000000001</v>
      </c>
      <c r="H399">
        <f>VLOOKUP(A399,away!$A$2:$E$405,3,FALSE)</f>
        <v>1.0562</v>
      </c>
      <c r="I399">
        <f>VLOOKUP(C399,away!$B$2:$E$405,3,FALSE)</f>
        <v>0.78210000000000002</v>
      </c>
      <c r="J399">
        <f>VLOOKUP(B399,home!$B$2:$E$405,4,FALSE)</f>
        <v>0.94679999999999997</v>
      </c>
      <c r="K399" s="3">
        <f t="shared" si="616"/>
        <v>0.90607146678399986</v>
      </c>
      <c r="L399" s="3">
        <f t="shared" si="617"/>
        <v>0.78210794613599999</v>
      </c>
      <c r="M399" s="5">
        <f t="shared" si="618"/>
        <v>0.18485576383846461</v>
      </c>
      <c r="N399" s="5">
        <f t="shared" si="619"/>
        <v>0.1674925330845943</v>
      </c>
      <c r="O399" s="5">
        <f t="shared" si="620"/>
        <v>0.144577161787103</v>
      </c>
      <c r="P399" s="5">
        <f t="shared" si="621"/>
        <v>0.13099724104390806</v>
      </c>
      <c r="Q399" s="5">
        <f t="shared" si="622"/>
        <v>7.5880102563662996E-2</v>
      </c>
      <c r="R399" s="5">
        <f t="shared" si="623"/>
        <v>5.6537473531741655E-2</v>
      </c>
      <c r="S399" s="5">
        <f t="shared" si="624"/>
        <v>2.3207657695909316E-2</v>
      </c>
      <c r="T399" s="5">
        <f t="shared" si="625"/>
        <v>5.9346431168655484E-2</v>
      </c>
      <c r="U399" s="5">
        <f t="shared" si="626"/>
        <v>5.1226991571166725E-2</v>
      </c>
      <c r="V399" s="5">
        <f t="shared" si="627"/>
        <v>1.8273340769570387E-3</v>
      </c>
      <c r="W399" s="5">
        <f t="shared" si="628"/>
        <v>2.2917598609859497E-2</v>
      </c>
      <c r="X399" s="5">
        <f t="shared" si="629"/>
        <v>1.7924035979126458E-2</v>
      </c>
      <c r="Y399" s="5">
        <f t="shared" si="630"/>
        <v>7.0092654830511804E-3</v>
      </c>
      <c r="Z399" s="5">
        <f t="shared" si="631"/>
        <v>1.4739469101209641E-2</v>
      </c>
      <c r="AA399" s="5">
        <f t="shared" si="632"/>
        <v>1.3355012388150464E-2</v>
      </c>
      <c r="AB399" s="5">
        <f t="shared" si="633"/>
        <v>6.0502978317249897E-3</v>
      </c>
      <c r="AC399" s="5">
        <f t="shared" si="634"/>
        <v>8.0933276563959958E-5</v>
      </c>
      <c r="AD399" s="5">
        <f t="shared" si="635"/>
        <v>5.1912455469005853E-3</v>
      </c>
      <c r="AE399" s="5">
        <f t="shared" si="636"/>
        <v>4.0601143925740723E-3</v>
      </c>
      <c r="AF399" s="5">
        <f t="shared" si="637"/>
        <v>1.5877238643266605E-3</v>
      </c>
      <c r="AG399" s="5">
        <f t="shared" si="638"/>
        <v>4.1392381685321247E-4</v>
      </c>
      <c r="AH399" s="5">
        <f t="shared" si="639"/>
        <v>2.8819639764705268E-3</v>
      </c>
      <c r="AI399" s="5">
        <f t="shared" si="640"/>
        <v>2.6112653273792992E-3</v>
      </c>
      <c r="AJ399" s="5">
        <f t="shared" si="641"/>
        <v>1.1829965026703814E-3</v>
      </c>
      <c r="AK399" s="5">
        <f t="shared" si="642"/>
        <v>3.5729312545829822E-4</v>
      </c>
      <c r="AL399" s="5">
        <f t="shared" si="643"/>
        <v>2.2941207173365481E-6</v>
      </c>
      <c r="AM399" s="5">
        <f t="shared" si="644"/>
        <v>9.4072789342322465E-4</v>
      </c>
      <c r="AN399" s="5">
        <f t="shared" si="645"/>
        <v>7.3575076059808405E-4</v>
      </c>
      <c r="AO399" s="5">
        <f t="shared" si="646"/>
        <v>2.8771825811968363E-4</v>
      </c>
      <c r="AP399" s="5">
        <f t="shared" si="647"/>
        <v>7.500891197460442E-5</v>
      </c>
      <c r="AQ399" s="5">
        <f t="shared" si="648"/>
        <v>1.4666266521588472E-5</v>
      </c>
      <c r="AR399" s="5">
        <f t="shared" si="649"/>
        <v>4.508013852950608E-4</v>
      </c>
      <c r="AS399" s="5">
        <f t="shared" si="650"/>
        <v>4.0845827240255478E-4</v>
      </c>
      <c r="AT399" s="5">
        <f t="shared" si="651"/>
        <v>1.8504619299792067E-4</v>
      </c>
      <c r="AU399" s="5">
        <f t="shared" si="652"/>
        <v>5.588835850414038E-5</v>
      </c>
      <c r="AV399" s="5">
        <f t="shared" si="653"/>
        <v>1.2659711741499122E-5</v>
      </c>
      <c r="AW399" s="5">
        <f t="shared" si="654"/>
        <v>4.515885465879133E-8</v>
      </c>
      <c r="AX399" s="5">
        <f t="shared" si="655"/>
        <v>1.4206111703976719E-4</v>
      </c>
      <c r="AY399" s="5">
        <f t="shared" si="656"/>
        <v>1.1110712847375822E-4</v>
      </c>
      <c r="AZ399" s="5">
        <f t="shared" si="657"/>
        <v>4.3448884025839858E-5</v>
      </c>
      <c r="BA399" s="5">
        <f t="shared" si="658"/>
        <v>1.1327239149116956E-5</v>
      </c>
      <c r="BB399" s="5">
        <f t="shared" si="659"/>
        <v>2.214780936576789E-6</v>
      </c>
      <c r="BC399" s="5">
        <f t="shared" si="660"/>
        <v>3.464395538894479E-7</v>
      </c>
      <c r="BD399" s="5">
        <f t="shared" si="661"/>
        <v>5.8762557594730551E-5</v>
      </c>
      <c r="BE399" s="5">
        <f t="shared" si="662"/>
        <v>5.3243076751836784E-5</v>
      </c>
      <c r="BF399" s="5">
        <f t="shared" si="663"/>
        <v>2.4121016324314918E-5</v>
      </c>
      <c r="BG399" s="5">
        <f t="shared" si="664"/>
        <v>7.2851215470976081E-6</v>
      </c>
      <c r="BH399" s="5">
        <f t="shared" si="665"/>
        <v>1.6502101914696125E-6</v>
      </c>
      <c r="BI399" s="5">
        <f t="shared" si="666"/>
        <v>2.9904167373735556E-7</v>
      </c>
      <c r="BJ399" s="8">
        <f t="shared" si="667"/>
        <v>0.3641873521894205</v>
      </c>
      <c r="BK399" s="8">
        <f t="shared" si="668"/>
        <v>0.34108233118099407</v>
      </c>
      <c r="BL399" s="8">
        <f t="shared" si="669"/>
        <v>0.28003867098688978</v>
      </c>
      <c r="BM399" s="8">
        <f t="shared" si="670"/>
        <v>0.23959648563942018</v>
      </c>
      <c r="BN399" s="8">
        <f t="shared" si="671"/>
        <v>0.76034027584947461</v>
      </c>
    </row>
    <row r="400" spans="1:66" x14ac:dyDescent="0.25">
      <c r="A400" t="s">
        <v>80</v>
      </c>
      <c r="B400" t="s">
        <v>88</v>
      </c>
      <c r="C400" t="s">
        <v>114</v>
      </c>
      <c r="D400" s="16"/>
      <c r="E400">
        <f>VLOOKUP(A400,home!$A$2:$E$405,3,FALSE)</f>
        <v>1.2518</v>
      </c>
      <c r="F400">
        <f>VLOOKUP(B400,home!$B$2:$E$405,3,FALSE)</f>
        <v>0.72940000000000005</v>
      </c>
      <c r="G400">
        <f>VLOOKUP(C400,away!$B$2:$E$405,4,FALSE)</f>
        <v>0.7742</v>
      </c>
      <c r="H400">
        <f>VLOOKUP(A400,away!$A$2:$E$405,3,FALSE)</f>
        <v>1.0562</v>
      </c>
      <c r="I400">
        <f>VLOOKUP(C400,away!$B$2:$E$405,3,FALSE)</f>
        <v>1.0583</v>
      </c>
      <c r="J400">
        <f>VLOOKUP(B400,home!$B$2:$E$405,4,FALSE)</f>
        <v>0.98799999999999999</v>
      </c>
      <c r="K400" s="3">
        <f t="shared" si="616"/>
        <v>0.70689331266400013</v>
      </c>
      <c r="L400" s="3">
        <f t="shared" si="617"/>
        <v>1.10436314248</v>
      </c>
      <c r="M400" s="5">
        <f t="shared" si="618"/>
        <v>0.16344864184531377</v>
      </c>
      <c r="N400" s="5">
        <f t="shared" si="619"/>
        <v>0.11554075188446555</v>
      </c>
      <c r="O400" s="5">
        <f t="shared" si="620"/>
        <v>0.18050665574237876</v>
      </c>
      <c r="P400" s="5">
        <f t="shared" si="621"/>
        <v>0.12759894783563036</v>
      </c>
      <c r="Q400" s="5">
        <f t="shared" si="622"/>
        <v>4.0837492423649584E-2</v>
      </c>
      <c r="R400" s="5">
        <f t="shared" si="623"/>
        <v>9.967244878710449E-2</v>
      </c>
      <c r="S400" s="5">
        <f t="shared" si="624"/>
        <v>2.4903069405998141E-2</v>
      </c>
      <c r="T400" s="5">
        <f t="shared" si="625"/>
        <v>4.5099421463984851E-2</v>
      </c>
      <c r="U400" s="5">
        <f t="shared" si="626"/>
        <v>7.0457787504449199E-2</v>
      </c>
      <c r="V400" s="5">
        <f t="shared" si="627"/>
        <v>2.1601113884447735E-3</v>
      </c>
      <c r="W400" s="5">
        <f t="shared" si="628"/>
        <v>9.6225834334148878E-3</v>
      </c>
      <c r="X400" s="5">
        <f t="shared" si="629"/>
        <v>1.0626826479302055E-2</v>
      </c>
      <c r="Y400" s="5">
        <f t="shared" si="630"/>
        <v>5.8679377426358479E-3</v>
      </c>
      <c r="Z400" s="5">
        <f t="shared" si="631"/>
        <v>3.6691526253734515E-2</v>
      </c>
      <c r="AA400" s="5">
        <f t="shared" si="632"/>
        <v>2.5936994540200521E-2</v>
      </c>
      <c r="AB400" s="5">
        <f t="shared" si="633"/>
        <v>9.1673439955352164E-3</v>
      </c>
      <c r="AC400" s="5">
        <f t="shared" si="634"/>
        <v>1.0539546905281397E-4</v>
      </c>
      <c r="AD400" s="5">
        <f t="shared" si="635"/>
        <v>1.7005349699080942E-3</v>
      </c>
      <c r="AE400" s="5">
        <f t="shared" si="636"/>
        <v>1.8780081432648353E-3</v>
      </c>
      <c r="AF400" s="5">
        <f t="shared" si="637"/>
        <v>1.037001487349492E-3</v>
      </c>
      <c r="AG400" s="5">
        <f t="shared" si="638"/>
        <v>3.8174207377523957E-4</v>
      </c>
      <c r="AH400" s="5">
        <f t="shared" si="639"/>
        <v>1.0130192308990427E-2</v>
      </c>
      <c r="AI400" s="5">
        <f t="shared" si="640"/>
        <v>7.1609651992256187E-3</v>
      </c>
      <c r="AJ400" s="5">
        <f t="shared" si="641"/>
        <v>2.5310192057761095E-3</v>
      </c>
      <c r="AK400" s="5">
        <f t="shared" si="642"/>
        <v>5.9638685026242695E-4</v>
      </c>
      <c r="AL400" s="5">
        <f t="shared" si="643"/>
        <v>3.2911502490205293E-6</v>
      </c>
      <c r="AM400" s="5">
        <f t="shared" si="644"/>
        <v>2.404193596358618E-4</v>
      </c>
      <c r="AN400" s="5">
        <f t="shared" si="645"/>
        <v>2.655102795204896E-4</v>
      </c>
      <c r="AO400" s="5">
        <f t="shared" si="646"/>
        <v>1.4660988332599559E-4</v>
      </c>
      <c r="AP400" s="5">
        <f t="shared" si="647"/>
        <v>5.3970183822840867E-5</v>
      </c>
      <c r="AQ400" s="5">
        <f t="shared" si="648"/>
        <v>1.4900670451703962E-5</v>
      </c>
      <c r="AR400" s="5">
        <f t="shared" si="649"/>
        <v>2.2374822024566758E-3</v>
      </c>
      <c r="AS400" s="5">
        <f t="shared" si="650"/>
        <v>1.5816612061213425E-3</v>
      </c>
      <c r="AT400" s="5">
        <f t="shared" si="651"/>
        <v>5.5903286475362688E-4</v>
      </c>
      <c r="AU400" s="5">
        <f t="shared" si="652"/>
        <v>1.3172553121791245E-4</v>
      </c>
      <c r="AV400" s="5">
        <f t="shared" si="653"/>
        <v>2.3278974281263813E-5</v>
      </c>
      <c r="AW400" s="5">
        <f t="shared" si="654"/>
        <v>7.1369225797922709E-8</v>
      </c>
      <c r="AX400" s="5">
        <f t="shared" si="655"/>
        <v>2.8325139593591983E-5</v>
      </c>
      <c r="AY400" s="5">
        <f t="shared" si="656"/>
        <v>3.1281240172763914E-5</v>
      </c>
      <c r="AZ400" s="5">
        <f t="shared" si="657"/>
        <v>1.7272924348932591E-5</v>
      </c>
      <c r="BA400" s="5">
        <f t="shared" si="658"/>
        <v>6.3585270046021671E-6</v>
      </c>
      <c r="BB400" s="5">
        <f t="shared" si="659"/>
        <v>1.755530716086599E-6</v>
      </c>
      <c r="BC400" s="5">
        <f t="shared" si="660"/>
        <v>3.8774868366751173E-7</v>
      </c>
      <c r="BD400" s="5">
        <f t="shared" si="661"/>
        <v>4.118321460580206E-4</v>
      </c>
      <c r="BE400" s="5">
        <f t="shared" si="662"/>
        <v>2.911213899884785E-4</v>
      </c>
      <c r="BF400" s="5">
        <f t="shared" si="663"/>
        <v>1.0289588187815192E-4</v>
      </c>
      <c r="BG400" s="5">
        <f t="shared" si="664"/>
        <v>2.4245470266776826E-5</v>
      </c>
      <c r="BH400" s="5">
        <f t="shared" si="665"/>
        <v>4.2847401984945963E-6</v>
      </c>
      <c r="BI400" s="5">
        <f t="shared" si="666"/>
        <v>6.0577083856369034E-7</v>
      </c>
      <c r="BJ400" s="8">
        <f t="shared" si="667"/>
        <v>0.23339909158902694</v>
      </c>
      <c r="BK400" s="8">
        <f t="shared" si="668"/>
        <v>0.31825073833486162</v>
      </c>
      <c r="BL400" s="8">
        <f t="shared" si="669"/>
        <v>0.41152796031198208</v>
      </c>
      <c r="BM400" s="8">
        <f t="shared" si="670"/>
        <v>0.27223316810011566</v>
      </c>
      <c r="BN400" s="8">
        <f t="shared" si="671"/>
        <v>0.72760493851854235</v>
      </c>
    </row>
    <row r="401" spans="1:66" x14ac:dyDescent="0.25">
      <c r="A401" t="s">
        <v>80</v>
      </c>
      <c r="B401" t="s">
        <v>258</v>
      </c>
      <c r="C401" t="s">
        <v>96</v>
      </c>
      <c r="D401" s="16"/>
      <c r="E401">
        <f>VLOOKUP(A401,home!$A$2:$E$405,3,FALSE)</f>
        <v>1.2518</v>
      </c>
      <c r="F401">
        <f>VLOOKUP(B401,home!$B$2:$E$405,3,FALSE)</f>
        <v>0.46689999999999998</v>
      </c>
      <c r="G401">
        <f>VLOOKUP(C401,away!$B$2:$E$405,4,FALSE)</f>
        <v>1.6672</v>
      </c>
      <c r="H401">
        <f>VLOOKUP(A401,away!$A$2:$E$405,3,FALSE)</f>
        <v>1.0562</v>
      </c>
      <c r="I401">
        <f>VLOOKUP(C401,away!$B$2:$E$405,3,FALSE)</f>
        <v>0.90559999999999996</v>
      </c>
      <c r="J401">
        <f>VLOOKUP(B401,home!$B$2:$E$405,4,FALSE)</f>
        <v>1.0588</v>
      </c>
      <c r="K401" s="3">
        <f t="shared" si="616"/>
        <v>0.97442074822400004</v>
      </c>
      <c r="L401" s="3">
        <f t="shared" si="617"/>
        <v>1.012736609536</v>
      </c>
      <c r="M401" s="5">
        <f t="shared" si="618"/>
        <v>0.13708455445115075</v>
      </c>
      <c r="N401" s="5">
        <f t="shared" si="619"/>
        <v>0.13357803411824398</v>
      </c>
      <c r="O401" s="5">
        <f t="shared" si="620"/>
        <v>0.13883054689461158</v>
      </c>
      <c r="P401" s="5">
        <f t="shared" si="621"/>
        <v>0.13527936538139451</v>
      </c>
      <c r="Q401" s="5">
        <f t="shared" si="622"/>
        <v>6.5080603975895143E-2</v>
      </c>
      <c r="R401" s="5">
        <f t="shared" si="623"/>
        <v>7.0299388681038771E-2</v>
      </c>
      <c r="S401" s="5">
        <f t="shared" si="624"/>
        <v>3.3374486956723702E-2</v>
      </c>
      <c r="T401" s="5">
        <f t="shared" si="625"/>
        <v>6.5909510217103159E-2</v>
      </c>
      <c r="U401" s="5">
        <f t="shared" si="626"/>
        <v>6.8501182918267609E-2</v>
      </c>
      <c r="V401" s="5">
        <f t="shared" si="627"/>
        <v>3.659444132055384E-3</v>
      </c>
      <c r="W401" s="5">
        <f t="shared" si="628"/>
        <v>2.1138630273687193E-2</v>
      </c>
      <c r="X401" s="5">
        <f t="shared" si="629"/>
        <v>2.1407864753609014E-2</v>
      </c>
      <c r="Y401" s="5">
        <f t="shared" si="630"/>
        <v>1.0840264183987614E-2</v>
      </c>
      <c r="Z401" s="5">
        <f t="shared" si="631"/>
        <v>2.3731588181762894E-2</v>
      </c>
      <c r="AA401" s="5">
        <f t="shared" si="632"/>
        <v>2.3124551912617235E-2</v>
      </c>
      <c r="AB401" s="5">
        <f t="shared" si="633"/>
        <v>1.1266521588518609E-2</v>
      </c>
      <c r="AC401" s="5">
        <f t="shared" si="634"/>
        <v>2.2570343619999478E-4</v>
      </c>
      <c r="AD401" s="5">
        <f t="shared" si="635"/>
        <v>5.1494799819291927E-3</v>
      </c>
      <c r="AE401" s="5">
        <f t="shared" si="636"/>
        <v>5.2150668977724718E-3</v>
      </c>
      <c r="AF401" s="5">
        <f t="shared" si="637"/>
        <v>2.6407445842767593E-3</v>
      </c>
      <c r="AG401" s="5">
        <f t="shared" si="638"/>
        <v>8.9145957231033318E-4</v>
      </c>
      <c r="AH401" s="5">
        <f t="shared" si="639"/>
        <v>6.0084620385257876E-3</v>
      </c>
      <c r="AI401" s="5">
        <f t="shared" si="640"/>
        <v>5.8547700752557986E-3</v>
      </c>
      <c r="AJ401" s="5">
        <f t="shared" si="641"/>
        <v>2.8525047187051198E-3</v>
      </c>
      <c r="AK401" s="5">
        <f t="shared" si="642"/>
        <v>9.2651326077104453E-4</v>
      </c>
      <c r="AL401" s="5">
        <f t="shared" si="643"/>
        <v>8.9092510052007811E-6</v>
      </c>
      <c r="AM401" s="5">
        <f t="shared" si="644"/>
        <v>1.0035520273911913E-3</v>
      </c>
      <c r="AN401" s="5">
        <f t="shared" si="645"/>
        <v>1.0163338777131339E-3</v>
      </c>
      <c r="AO401" s="5">
        <f t="shared" si="646"/>
        <v>5.1463926273588741E-4</v>
      </c>
      <c r="AP401" s="5">
        <f t="shared" si="647"/>
        <v>1.7373134069241647E-4</v>
      </c>
      <c r="AQ401" s="5">
        <f t="shared" si="648"/>
        <v>4.3986022235745372E-5</v>
      </c>
      <c r="AR401" s="5">
        <f t="shared" si="649"/>
        <v>1.2169978946844746E-3</v>
      </c>
      <c r="AS401" s="5">
        <f t="shared" si="650"/>
        <v>1.1858679991254785E-3</v>
      </c>
      <c r="AT401" s="5">
        <f t="shared" si="651"/>
        <v>5.7776719150137322E-4</v>
      </c>
      <c r="AU401" s="5">
        <f t="shared" si="652"/>
        <v>1.8766277968068241E-4</v>
      </c>
      <c r="AV401" s="5">
        <f t="shared" si="653"/>
        <v>4.5715626547561546E-5</v>
      </c>
      <c r="AW401" s="5">
        <f t="shared" si="654"/>
        <v>2.4422028085604946E-7</v>
      </c>
      <c r="AX401" s="5">
        <f t="shared" si="655"/>
        <v>1.6298031956870604E-4</v>
      </c>
      <c r="AY401" s="5">
        <f t="shared" si="656"/>
        <v>1.6505613626110514E-4</v>
      </c>
      <c r="AZ401" s="5">
        <f t="shared" si="657"/>
        <v>8.3579195910091813E-5</v>
      </c>
      <c r="BA401" s="5">
        <f t="shared" si="658"/>
        <v>2.8214570497910507E-5</v>
      </c>
      <c r="BB401" s="5">
        <f t="shared" si="659"/>
        <v>7.1434821163920816E-6</v>
      </c>
      <c r="BC401" s="5">
        <f t="shared" si="660"/>
        <v>1.4468931717671941E-6</v>
      </c>
      <c r="BD401" s="5">
        <f t="shared" si="661"/>
        <v>2.0541638694586734E-4</v>
      </c>
      <c r="BE401" s="5">
        <f t="shared" si="662"/>
        <v>2.0016198946526276E-4</v>
      </c>
      <c r="BF401" s="5">
        <f t="shared" si="663"/>
        <v>9.7520997770372876E-5</v>
      </c>
      <c r="BG401" s="5">
        <f t="shared" si="664"/>
        <v>3.1675494538319256E-5</v>
      </c>
      <c r="BH401" s="5">
        <f t="shared" si="665"/>
        <v>7.7163147720985675E-6</v>
      </c>
      <c r="BI401" s="5">
        <f t="shared" si="666"/>
        <v>1.5037874427520389E-6</v>
      </c>
      <c r="BJ401" s="8">
        <f t="shared" si="667"/>
        <v>0.33505232168710919</v>
      </c>
      <c r="BK401" s="8">
        <f t="shared" si="668"/>
        <v>0.30979751974479064</v>
      </c>
      <c r="BL401" s="8">
        <f t="shared" si="669"/>
        <v>0.33142244855078579</v>
      </c>
      <c r="BM401" s="8">
        <f t="shared" si="670"/>
        <v>0.31968657274613355</v>
      </c>
      <c r="BN401" s="8">
        <f t="shared" si="671"/>
        <v>0.68015249350233475</v>
      </c>
    </row>
    <row r="402" spans="1:66" x14ac:dyDescent="0.25">
      <c r="A402" t="s">
        <v>80</v>
      </c>
      <c r="B402" t="s">
        <v>84</v>
      </c>
      <c r="C402" t="s">
        <v>93</v>
      </c>
      <c r="D402" s="16"/>
      <c r="E402">
        <f>VLOOKUP(A402,home!$A$2:$E$405,3,FALSE)</f>
        <v>1.2518</v>
      </c>
      <c r="F402">
        <f>VLOOKUP(B402,home!$B$2:$E$405,3,FALSE)</f>
        <v>1.0072000000000001</v>
      </c>
      <c r="G402">
        <f>VLOOKUP(C402,away!$B$2:$E$405,4,FALSE)</f>
        <v>0.72940000000000005</v>
      </c>
      <c r="H402">
        <f>VLOOKUP(A402,away!$A$2:$E$405,3,FALSE)</f>
        <v>1.0562</v>
      </c>
      <c r="I402">
        <f>VLOOKUP(C402,away!$B$2:$E$405,3,FALSE)</f>
        <v>0.65859999999999996</v>
      </c>
      <c r="J402">
        <f>VLOOKUP(B402,home!$B$2:$E$405,4,FALSE)</f>
        <v>1.1526000000000001</v>
      </c>
      <c r="K402" s="3">
        <f t="shared" si="616"/>
        <v>0.91963697302400016</v>
      </c>
      <c r="L402" s="3">
        <f t="shared" si="617"/>
        <v>0.80176391263199998</v>
      </c>
      <c r="M402" s="5">
        <f t="shared" si="618"/>
        <v>0.17881547233831169</v>
      </c>
      <c r="N402" s="5">
        <f t="shared" si="619"/>
        <v>0.1644453197110618</v>
      </c>
      <c r="O402" s="5">
        <f t="shared" si="620"/>
        <v>0.14336779274110395</v>
      </c>
      <c r="P402" s="5">
        <f t="shared" si="621"/>
        <v>0.13184632294556106</v>
      </c>
      <c r="Q402" s="5">
        <f t="shared" si="622"/>
        <v>7.5614998023522409E-2</v>
      </c>
      <c r="R402" s="5">
        <f t="shared" si="623"/>
        <v>5.7473561226760561E-2</v>
      </c>
      <c r="S402" s="5">
        <f t="shared" si="624"/>
        <v>2.4303619601463208E-2</v>
      </c>
      <c r="T402" s="5">
        <f t="shared" si="625"/>
        <v>6.0625376669000273E-2</v>
      </c>
      <c r="U402" s="5">
        <f t="shared" si="626"/>
        <v>5.2854811875487621E-2</v>
      </c>
      <c r="V402" s="5">
        <f t="shared" si="627"/>
        <v>1.9910922303301077E-3</v>
      </c>
      <c r="W402" s="5">
        <f t="shared" si="628"/>
        <v>2.3179449299189303E-2</v>
      </c>
      <c r="X402" s="5">
        <f t="shared" si="629"/>
        <v>1.8584445962773085E-2</v>
      </c>
      <c r="Y402" s="5">
        <f t="shared" si="630"/>
        <v>7.4501690546054612E-3</v>
      </c>
      <c r="Z402" s="5">
        <f t="shared" si="631"/>
        <v>1.5360075774020788E-2</v>
      </c>
      <c r="AA402" s="5">
        <f t="shared" si="632"/>
        <v>1.4125693590239753E-2</v>
      </c>
      <c r="AB402" s="5">
        <f t="shared" si="633"/>
        <v>6.4952550475963046E-3</v>
      </c>
      <c r="AC402" s="5">
        <f t="shared" si="634"/>
        <v>9.1755968380992112E-5</v>
      </c>
      <c r="AD402" s="5">
        <f t="shared" si="635"/>
        <v>5.329169647467432E-3</v>
      </c>
      <c r="AE402" s="5">
        <f t="shared" si="636"/>
        <v>4.2727359076331845E-3</v>
      </c>
      <c r="AF402" s="5">
        <f t="shared" si="637"/>
        <v>1.7128627294736105E-3</v>
      </c>
      <c r="AG402" s="5">
        <f t="shared" si="638"/>
        <v>4.5777050792809631E-4</v>
      </c>
      <c r="AH402" s="5">
        <f t="shared" si="639"/>
        <v>3.078788612725725E-3</v>
      </c>
      <c r="AI402" s="5">
        <f t="shared" si="640"/>
        <v>2.8313678403878466E-3</v>
      </c>
      <c r="AJ402" s="5">
        <f t="shared" si="641"/>
        <v>1.3019152751258898E-3</v>
      </c>
      <c r="AK402" s="5">
        <f t="shared" si="642"/>
        <v>3.9909647425016062E-4</v>
      </c>
      <c r="AL402" s="5">
        <f t="shared" si="643"/>
        <v>2.7061835044015981E-6</v>
      </c>
      <c r="AM402" s="5">
        <f t="shared" si="644"/>
        <v>9.8018028866566579E-4</v>
      </c>
      <c r="AN402" s="5">
        <f t="shared" si="645"/>
        <v>7.8587318332534739E-4</v>
      </c>
      <c r="AO402" s="5">
        <f t="shared" si="646"/>
        <v>3.1504237914774773E-4</v>
      </c>
      <c r="AP402" s="5">
        <f t="shared" si="647"/>
        <v>8.4196536850130748E-5</v>
      </c>
      <c r="AQ402" s="5">
        <f t="shared" si="648"/>
        <v>1.6876436203756298E-5</v>
      </c>
      <c r="AR402" s="5">
        <f t="shared" si="649"/>
        <v>4.9369232086116511E-4</v>
      </c>
      <c r="AS402" s="5">
        <f t="shared" si="650"/>
        <v>4.5401771156195533E-4</v>
      </c>
      <c r="AT402" s="5">
        <f t="shared" si="651"/>
        <v>2.0876573698006012E-4</v>
      </c>
      <c r="AU402" s="5">
        <f t="shared" si="652"/>
        <v>6.3996230142489025E-5</v>
      </c>
      <c r="AV402" s="5">
        <f t="shared" si="653"/>
        <v>1.4713324843296467E-5</v>
      </c>
      <c r="AW402" s="5">
        <f t="shared" si="654"/>
        <v>5.5426527383776158E-8</v>
      </c>
      <c r="AX402" s="5">
        <f t="shared" si="655"/>
        <v>1.5023500561438052E-4</v>
      </c>
      <c r="AY402" s="5">
        <f t="shared" si="656"/>
        <v>1.204530059156762E-4</v>
      </c>
      <c r="AZ402" s="5">
        <f t="shared" si="657"/>
        <v>4.8287436655618985E-5</v>
      </c>
      <c r="BA402" s="5">
        <f t="shared" si="658"/>
        <v>1.2905041381326313E-5</v>
      </c>
      <c r="BB402" s="5">
        <f t="shared" si="659"/>
        <v>2.5866991176425133E-6</v>
      </c>
      <c r="BC402" s="5">
        <f t="shared" si="660"/>
        <v>4.1478440107256085E-7</v>
      </c>
      <c r="BD402" s="5">
        <f t="shared" si="661"/>
        <v>6.5970781135003381E-5</v>
      </c>
      <c r="BE402" s="5">
        <f t="shared" si="662"/>
        <v>6.0669169471023326E-5</v>
      </c>
      <c r="BF402" s="5">
        <f t="shared" si="663"/>
        <v>2.7896805684105988E-5</v>
      </c>
      <c r="BG402" s="5">
        <f t="shared" si="664"/>
        <v>8.5516446454566512E-6</v>
      </c>
      <c r="BH402" s="5">
        <f t="shared" si="665"/>
        <v>1.9661021490311629E-6</v>
      </c>
      <c r="BI402" s="5">
        <f t="shared" si="666"/>
        <v>3.6162004579820021E-7</v>
      </c>
      <c r="BJ402" s="8">
        <f t="shared" si="667"/>
        <v>0.36418934830993299</v>
      </c>
      <c r="BK402" s="8">
        <f t="shared" si="668"/>
        <v>0.33717142227346714</v>
      </c>
      <c r="BL402" s="8">
        <f t="shared" si="669"/>
        <v>0.28332888413119722</v>
      </c>
      <c r="BM402" s="8">
        <f t="shared" si="670"/>
        <v>0.24836586592290835</v>
      </c>
      <c r="BN402" s="8">
        <f t="shared" si="671"/>
        <v>0.75156346698632159</v>
      </c>
    </row>
    <row r="403" spans="1:66" x14ac:dyDescent="0.25">
      <c r="A403" t="s">
        <v>99</v>
      </c>
      <c r="B403" t="s">
        <v>92</v>
      </c>
      <c r="C403" t="s">
        <v>416</v>
      </c>
      <c r="D403" s="16"/>
      <c r="E403">
        <f>VLOOKUP(A403,home!$A$2:$E$405,3,FALSE)</f>
        <v>1.3478000000000001</v>
      </c>
      <c r="F403">
        <f>VLOOKUP(B403,home!$B$2:$E$405,3,FALSE)</f>
        <v>0.90300000000000002</v>
      </c>
      <c r="G403">
        <f>VLOOKUP(C403,away!$B$2:$E$405,4,FALSE)</f>
        <v>1.5282</v>
      </c>
      <c r="H403">
        <f>VLOOKUP(A403,away!$A$2:$E$405,3,FALSE)</f>
        <v>1.2736000000000001</v>
      </c>
      <c r="I403">
        <f>VLOOKUP(C403,away!$B$2:$E$405,3,FALSE)</f>
        <v>0.74099999999999999</v>
      </c>
      <c r="J403">
        <f>VLOOKUP(B403,home!$B$2:$E$405,4,FALSE)</f>
        <v>1.4408000000000001</v>
      </c>
      <c r="K403" s="3">
        <f t="shared" si="616"/>
        <v>1.8599162878800004</v>
      </c>
      <c r="L403" s="3">
        <f t="shared" si="617"/>
        <v>1.3597371340800002</v>
      </c>
      <c r="M403" s="5">
        <f t="shared" si="618"/>
        <v>3.9968908206338832E-2</v>
      </c>
      <c r="N403" s="5">
        <f t="shared" si="619"/>
        <v>7.4338823381750213E-2</v>
      </c>
      <c r="O403" s="5">
        <f t="shared" si="620"/>
        <v>5.4347208696793756E-2</v>
      </c>
      <c r="P403" s="5">
        <f t="shared" si="621"/>
        <v>0.10108125865598033</v>
      </c>
      <c r="Q403" s="5">
        <f t="shared" si="622"/>
        <v>6.9131994214775908E-2</v>
      </c>
      <c r="R403" s="5">
        <f t="shared" si="623"/>
        <v>3.694895889931301E-2</v>
      </c>
      <c r="S403" s="5">
        <f t="shared" si="624"/>
        <v>6.3908556112728512E-2</v>
      </c>
      <c r="T403" s="5">
        <f t="shared" si="625"/>
        <v>9.4001339686834537E-2</v>
      </c>
      <c r="U403" s="5">
        <f t="shared" si="626"/>
        <v>6.872197047704097E-2</v>
      </c>
      <c r="V403" s="5">
        <f t="shared" si="627"/>
        <v>1.795828468972132E-2</v>
      </c>
      <c r="W403" s="5">
        <f t="shared" si="628"/>
        <v>4.2859907351229243E-2</v>
      </c>
      <c r="X403" s="5">
        <f t="shared" si="629"/>
        <v>5.8278207588694779E-2</v>
      </c>
      <c r="Y403" s="5">
        <f t="shared" si="630"/>
        <v>3.9621521482985589E-2</v>
      </c>
      <c r="Z403" s="5">
        <f t="shared" si="631"/>
        <v>1.6746957160330523E-2</v>
      </c>
      <c r="AA403" s="5">
        <f t="shared" si="632"/>
        <v>3.1147938394927341E-2</v>
      </c>
      <c r="AB403" s="5">
        <f t="shared" si="633"/>
        <v>2.8966278977304097E-2</v>
      </c>
      <c r="AC403" s="5">
        <f t="shared" si="634"/>
        <v>2.8385282792318775E-3</v>
      </c>
      <c r="AD403" s="5">
        <f t="shared" si="635"/>
        <v>1.9928959944894759E-2</v>
      </c>
      <c r="AE403" s="5">
        <f t="shared" si="636"/>
        <v>2.7098146880666314E-2</v>
      </c>
      <c r="AF403" s="5">
        <f t="shared" si="637"/>
        <v>1.8423178289198063E-2</v>
      </c>
      <c r="AG403" s="5">
        <f t="shared" si="638"/>
        <v>8.3502265491996793E-3</v>
      </c>
      <c r="AH403" s="5">
        <f t="shared" si="639"/>
        <v>5.692864883437094E-3</v>
      </c>
      <c r="AI403" s="5">
        <f t="shared" si="640"/>
        <v>1.0588252121404733E-2</v>
      </c>
      <c r="AJ403" s="5">
        <f t="shared" si="641"/>
        <v>9.846631290390314E-3</v>
      </c>
      <c r="AK403" s="5">
        <f t="shared" si="642"/>
        <v>6.1046366392486064E-3</v>
      </c>
      <c r="AL403" s="5">
        <f t="shared" si="643"/>
        <v>2.8714520768405473E-4</v>
      </c>
      <c r="AM403" s="5">
        <f t="shared" si="644"/>
        <v>7.4132394404035733E-3</v>
      </c>
      <c r="AN403" s="5">
        <f t="shared" si="645"/>
        <v>1.0080056950943177E-2</v>
      </c>
      <c r="AO403" s="5">
        <f t="shared" si="646"/>
        <v>6.8531138749193332E-3</v>
      </c>
      <c r="AP403" s="5">
        <f t="shared" si="647"/>
        <v>3.1061444732688979E-3</v>
      </c>
      <c r="AQ403" s="5">
        <f t="shared" si="648"/>
        <v>1.0558849960302713E-3</v>
      </c>
      <c r="AR403" s="5">
        <f t="shared" si="649"/>
        <v>1.5481599562618858E-3</v>
      </c>
      <c r="AS403" s="5">
        <f t="shared" si="650"/>
        <v>2.8794479188950705E-3</v>
      </c>
      <c r="AT403" s="5">
        <f t="shared" si="651"/>
        <v>2.6777660422275559E-3</v>
      </c>
      <c r="AU403" s="5">
        <f t="shared" si="652"/>
        <v>1.6601402256903328E-3</v>
      </c>
      <c r="AV403" s="5">
        <f t="shared" si="653"/>
        <v>7.7193046148155749E-4</v>
      </c>
      <c r="AW403" s="5">
        <f t="shared" si="654"/>
        <v>2.0171928848555058E-5</v>
      </c>
      <c r="AX403" s="5">
        <f t="shared" si="655"/>
        <v>2.2980007968601691E-3</v>
      </c>
      <c r="AY403" s="5">
        <f t="shared" si="656"/>
        <v>3.1246770176362026E-3</v>
      </c>
      <c r="AZ403" s="5">
        <f t="shared" si="657"/>
        <v>2.1243696864431468E-3</v>
      </c>
      <c r="BA403" s="5">
        <f t="shared" si="658"/>
        <v>9.6286144972354386E-4</v>
      </c>
      <c r="BB403" s="5">
        <f t="shared" si="659"/>
        <v>3.2730961704080161E-4</v>
      </c>
      <c r="BC403" s="5">
        <f t="shared" si="660"/>
        <v>8.9011008126376408E-5</v>
      </c>
      <c r="BD403" s="5">
        <f t="shared" si="661"/>
        <v>3.5084843033749162E-4</v>
      </c>
      <c r="BE403" s="5">
        <f t="shared" si="662"/>
        <v>6.5254871016183242E-4</v>
      </c>
      <c r="BF403" s="5">
        <f t="shared" si="663"/>
        <v>6.0684298733253877E-4</v>
      </c>
      <c r="BG403" s="5">
        <f t="shared" si="664"/>
        <v>3.76225718775182E-4</v>
      </c>
      <c r="BH403" s="5">
        <f t="shared" si="665"/>
        <v>1.7493708556733038E-4</v>
      </c>
      <c r="BI403" s="5">
        <f t="shared" si="666"/>
        <v>6.5073666960187008E-5</v>
      </c>
      <c r="BJ403" s="8">
        <f t="shared" si="667"/>
        <v>0.48946697468162448</v>
      </c>
      <c r="BK403" s="8">
        <f t="shared" si="668"/>
        <v>0.22916735816932113</v>
      </c>
      <c r="BL403" s="8">
        <f t="shared" si="669"/>
        <v>0.26412866158355092</v>
      </c>
      <c r="BM403" s="8">
        <f t="shared" si="670"/>
        <v>0.62058829445108754</v>
      </c>
      <c r="BN403" s="8">
        <f t="shared" si="671"/>
        <v>0.37581715205495203</v>
      </c>
    </row>
    <row r="404" spans="1:66" x14ac:dyDescent="0.25">
      <c r="A404" t="s">
        <v>99</v>
      </c>
      <c r="B404" t="s">
        <v>125</v>
      </c>
      <c r="C404" t="s">
        <v>113</v>
      </c>
      <c r="D404" s="16"/>
      <c r="E404">
        <f>VLOOKUP(A404,home!$A$2:$E$405,3,FALSE)</f>
        <v>1.3478000000000001</v>
      </c>
      <c r="F404">
        <f>VLOOKUP(B404,home!$B$2:$E$405,3,FALSE)</f>
        <v>0.93100000000000005</v>
      </c>
      <c r="G404">
        <f>VLOOKUP(C404,away!$B$2:$E$405,4,FALSE)</f>
        <v>1.1291</v>
      </c>
      <c r="H404">
        <f>VLOOKUP(A404,away!$A$2:$E$405,3,FALSE)</f>
        <v>1.2736000000000001</v>
      </c>
      <c r="I404">
        <f>VLOOKUP(C404,away!$B$2:$E$405,3,FALSE)</f>
        <v>1.2971999999999999</v>
      </c>
      <c r="J404">
        <f>VLOOKUP(B404,home!$B$2:$E$405,4,FALSE)</f>
        <v>0.90939999999999999</v>
      </c>
      <c r="K404" s="3">
        <f t="shared" si="616"/>
        <v>1.41679671238</v>
      </c>
      <c r="L404" s="3">
        <f t="shared" si="617"/>
        <v>1.502432398848</v>
      </c>
      <c r="M404" s="5">
        <f t="shared" si="618"/>
        <v>5.397528020401985E-2</v>
      </c>
      <c r="N404" s="5">
        <f t="shared" si="619"/>
        <v>7.6471999542844601E-2</v>
      </c>
      <c r="O404" s="5">
        <f t="shared" si="620"/>
        <v>8.1094209715418517E-2</v>
      </c>
      <c r="P404" s="5">
        <f t="shared" si="621"/>
        <v>0.11489400971785918</v>
      </c>
      <c r="Q404" s="5">
        <f t="shared" si="622"/>
        <v>5.4172638770713578E-2</v>
      </c>
      <c r="R404" s="5">
        <f t="shared" si="623"/>
        <v>6.0919284017709519E-2</v>
      </c>
      <c r="S404" s="5">
        <f t="shared" si="624"/>
        <v>6.114203307120767E-2</v>
      </c>
      <c r="T404" s="5">
        <f t="shared" si="625"/>
        <v>8.1390727620209366E-2</v>
      </c>
      <c r="U404" s="5">
        <f t="shared" si="626"/>
        <v>8.6310241316834305E-2</v>
      </c>
      <c r="V404" s="5">
        <f t="shared" si="627"/>
        <v>1.4461050637542744E-2</v>
      </c>
      <c r="W404" s="5">
        <f t="shared" si="628"/>
        <v>2.5583872170432117E-2</v>
      </c>
      <c r="X404" s="5">
        <f t="shared" si="629"/>
        <v>3.843803843684291E-2</v>
      </c>
      <c r="Y404" s="5">
        <f t="shared" si="630"/>
        <v>2.8875277147838767E-2</v>
      </c>
      <c r="Z404" s="5">
        <f t="shared" si="631"/>
        <v>3.0509035340943312E-2</v>
      </c>
      <c r="AA404" s="5">
        <f t="shared" si="632"/>
        <v>4.3225100968933707E-2</v>
      </c>
      <c r="AB404" s="5">
        <f t="shared" si="633"/>
        <v>3.0620590472539431E-2</v>
      </c>
      <c r="AC404" s="5">
        <f t="shared" si="634"/>
        <v>1.923899336650119E-3</v>
      </c>
      <c r="AD404" s="5">
        <f t="shared" si="635"/>
        <v>9.061786495254593E-3</v>
      </c>
      <c r="AE404" s="5">
        <f t="shared" si="636"/>
        <v>1.3614721621913769E-2</v>
      </c>
      <c r="AF404" s="5">
        <f t="shared" si="637"/>
        <v>1.0227599433029821E-2</v>
      </c>
      <c r="AG404" s="5">
        <f t="shared" si="638"/>
        <v>5.1220922502078119E-3</v>
      </c>
      <c r="AH404" s="5">
        <f t="shared" si="639"/>
        <v>1.145944078845797E-2</v>
      </c>
      <c r="AI404" s="5">
        <f t="shared" si="640"/>
        <v>1.6235698034800527E-2</v>
      </c>
      <c r="AJ404" s="5">
        <f t="shared" si="641"/>
        <v>1.1501341799449911E-2</v>
      </c>
      <c r="AK404" s="5">
        <f t="shared" si="642"/>
        <v>5.4316877498064376E-3</v>
      </c>
      <c r="AL404" s="5">
        <f t="shared" si="643"/>
        <v>1.6381166211327909E-4</v>
      </c>
      <c r="AM404" s="5">
        <f t="shared" si="644"/>
        <v>2.5677418629532385E-3</v>
      </c>
      <c r="AN404" s="5">
        <f t="shared" si="645"/>
        <v>3.8578585667792668E-3</v>
      </c>
      <c r="AO404" s="5">
        <f t="shared" si="646"/>
        <v>2.8980858504512406E-3</v>
      </c>
      <c r="AP404" s="5">
        <f t="shared" si="647"/>
        <v>1.4513926921203013E-3</v>
      </c>
      <c r="AQ404" s="5">
        <f t="shared" si="648"/>
        <v>5.4515485102319035E-4</v>
      </c>
      <c r="AR404" s="5">
        <f t="shared" si="649"/>
        <v>3.4434070226519028E-3</v>
      </c>
      <c r="AS404" s="5">
        <f t="shared" si="650"/>
        <v>4.8786077490794192E-3</v>
      </c>
      <c r="AT404" s="5">
        <f t="shared" si="651"/>
        <v>3.4559977099436583E-3</v>
      </c>
      <c r="AU404" s="5">
        <f t="shared" si="652"/>
        <v>1.6321487311469951E-3</v>
      </c>
      <c r="AV404" s="5">
        <f t="shared" si="653"/>
        <v>5.7810573910106245E-4</v>
      </c>
      <c r="AW404" s="5">
        <f t="shared" si="654"/>
        <v>9.6860074070537743E-6</v>
      </c>
      <c r="AX404" s="5">
        <f t="shared" si="655"/>
        <v>6.0632803827877473E-4</v>
      </c>
      <c r="AY404" s="5">
        <f t="shared" si="656"/>
        <v>9.1096688903998153E-4</v>
      </c>
      <c r="AZ404" s="5">
        <f t="shared" si="657"/>
        <v>6.8433308418571967E-4</v>
      </c>
      <c r="BA404" s="5">
        <f t="shared" si="658"/>
        <v>3.427213990947337E-4</v>
      </c>
      <c r="BB404" s="5">
        <f t="shared" si="659"/>
        <v>1.2872893344461093E-4</v>
      </c>
      <c r="BC404" s="5">
        <f t="shared" si="660"/>
        <v>3.868130405526624E-5</v>
      </c>
      <c r="BD404" s="5">
        <f t="shared" si="661"/>
        <v>8.6224771220882632E-4</v>
      </c>
      <c r="BE404" s="5">
        <f t="shared" si="662"/>
        <v>1.2216297239146415E-3</v>
      </c>
      <c r="BF404" s="5">
        <f t="shared" si="663"/>
        <v>8.6540048829397589E-4</v>
      </c>
      <c r="BG404" s="5">
        <f t="shared" si="664"/>
        <v>4.0869885556898408E-4</v>
      </c>
      <c r="BH404" s="5">
        <f t="shared" si="665"/>
        <v>1.4476079873090118E-4</v>
      </c>
      <c r="BI404" s="5">
        <f t="shared" si="666"/>
        <v>4.1019324744688736E-5</v>
      </c>
      <c r="BJ404" s="8">
        <f t="shared" si="667"/>
        <v>0.35699074696071365</v>
      </c>
      <c r="BK404" s="8">
        <f t="shared" si="668"/>
        <v>0.24747105151843282</v>
      </c>
      <c r="BL404" s="8">
        <f t="shared" si="669"/>
        <v>0.36432961871933539</v>
      </c>
      <c r="BM404" s="8">
        <f t="shared" si="670"/>
        <v>0.55687174968922715</v>
      </c>
      <c r="BN404" s="8">
        <f t="shared" si="671"/>
        <v>0.44152742196856526</v>
      </c>
    </row>
    <row r="405" spans="1:66" x14ac:dyDescent="0.25">
      <c r="A405" t="s">
        <v>99</v>
      </c>
      <c r="B405" t="s">
        <v>130</v>
      </c>
      <c r="C405" t="s">
        <v>106</v>
      </c>
      <c r="D405" s="16"/>
      <c r="E405">
        <f>VLOOKUP(A405,home!$A$2:$E$405,3,FALSE)</f>
        <v>1.3478000000000001</v>
      </c>
      <c r="F405">
        <f>VLOOKUP(B405,home!$B$2:$E$405,3,FALSE)</f>
        <v>1.0345</v>
      </c>
      <c r="G405">
        <f>VLOOKUP(C405,away!$B$2:$E$405,4,FALSE)</f>
        <v>1</v>
      </c>
      <c r="H405">
        <f>VLOOKUP(A405,away!$A$2:$E$405,3,FALSE)</f>
        <v>1.2736000000000001</v>
      </c>
      <c r="I405">
        <f>VLOOKUP(C405,away!$B$2:$E$405,3,FALSE)</f>
        <v>0.99</v>
      </c>
      <c r="J405">
        <f>VLOOKUP(B405,home!$B$2:$E$405,4,FALSE)</f>
        <v>0.79079999999999995</v>
      </c>
      <c r="K405" s="3">
        <f t="shared" si="616"/>
        <v>1.3942991</v>
      </c>
      <c r="L405" s="3">
        <f t="shared" si="617"/>
        <v>0.99709125119999997</v>
      </c>
      <c r="M405" s="5">
        <f t="shared" si="618"/>
        <v>9.1502374959132007E-2</v>
      </c>
      <c r="N405" s="5">
        <f t="shared" si="619"/>
        <v>0.1275816790533803</v>
      </c>
      <c r="O405" s="5">
        <f t="shared" si="620"/>
        <v>9.1236217535772476E-2</v>
      </c>
      <c r="P405" s="5">
        <f t="shared" si="621"/>
        <v>0.1272105759975318</v>
      </c>
      <c r="Q405" s="5">
        <f t="shared" si="622"/>
        <v>8.8943510140308518E-2</v>
      </c>
      <c r="R405" s="5">
        <f t="shared" si="623"/>
        <v>4.5485417148749381E-2</v>
      </c>
      <c r="S405" s="5">
        <f t="shared" si="624"/>
        <v>4.4213417009261971E-2</v>
      </c>
      <c r="T405" s="5">
        <f t="shared" si="625"/>
        <v>8.8684795811920111E-2</v>
      </c>
      <c r="U405" s="5">
        <f t="shared" si="626"/>
        <v>6.3420276193625835E-2</v>
      </c>
      <c r="V405" s="5">
        <f t="shared" si="627"/>
        <v>6.8297125221301403E-3</v>
      </c>
      <c r="W405" s="5">
        <f t="shared" si="628"/>
        <v>4.1337952046490989E-2</v>
      </c>
      <c r="X405" s="5">
        <f t="shared" si="629"/>
        <v>4.1217710328081303E-2</v>
      </c>
      <c r="Y405" s="5">
        <f t="shared" si="630"/>
        <v>2.0548909181312872E-2</v>
      </c>
      <c r="Z405" s="5">
        <f t="shared" si="631"/>
        <v>1.5117703832066818E-2</v>
      </c>
      <c r="AA405" s="5">
        <f t="shared" si="632"/>
        <v>2.1078600847117317E-2</v>
      </c>
      <c r="AB405" s="5">
        <f t="shared" si="633"/>
        <v>1.4694937095197459E-2</v>
      </c>
      <c r="AC405" s="5">
        <f t="shared" si="634"/>
        <v>5.9343518694581117E-4</v>
      </c>
      <c r="AD405" s="5">
        <f t="shared" si="635"/>
        <v>1.4409367333566403E-2</v>
      </c>
      <c r="AE405" s="5">
        <f t="shared" si="636"/>
        <v>1.4367454103626132E-2</v>
      </c>
      <c r="AF405" s="5">
        <f t="shared" si="637"/>
        <v>7.1628313943715768E-3</v>
      </c>
      <c r="AG405" s="5">
        <f t="shared" si="638"/>
        <v>2.3806655057161986E-3</v>
      </c>
      <c r="AH405" s="5">
        <f t="shared" si="639"/>
        <v>3.7684325572966341E-3</v>
      </c>
      <c r="AI405" s="5">
        <f t="shared" si="640"/>
        <v>5.2543221230493958E-3</v>
      </c>
      <c r="AJ405" s="5">
        <f t="shared" si="641"/>
        <v>3.6630483036389316E-3</v>
      </c>
      <c r="AK405" s="5">
        <f t="shared" si="642"/>
        <v>1.7024616510067619E-3</v>
      </c>
      <c r="AL405" s="5">
        <f t="shared" si="643"/>
        <v>3.3000774890180256E-5</v>
      </c>
      <c r="AM405" s="5">
        <f t="shared" si="644"/>
        <v>4.0181935809522028E-3</v>
      </c>
      <c r="AN405" s="5">
        <f t="shared" si="645"/>
        <v>4.0065056651954409E-3</v>
      </c>
      <c r="AO405" s="5">
        <f t="shared" si="646"/>
        <v>1.997425873324805E-3</v>
      </c>
      <c r="AP405" s="5">
        <f t="shared" si="647"/>
        <v>6.6387195440422754E-4</v>
      </c>
      <c r="AQ405" s="5">
        <f t="shared" si="648"/>
        <v>1.6548522941337512E-4</v>
      </c>
      <c r="AR405" s="5">
        <f t="shared" si="649"/>
        <v>7.5149422672354349E-4</v>
      </c>
      <c r="AS405" s="5">
        <f t="shared" si="650"/>
        <v>1.0478077239758328E-3</v>
      </c>
      <c r="AT405" s="5">
        <f t="shared" si="651"/>
        <v>7.3047868325627611E-4</v>
      </c>
      <c r="AU405" s="5">
        <f t="shared" si="652"/>
        <v>3.3950192354447009E-4</v>
      </c>
      <c r="AV405" s="5">
        <f t="shared" si="653"/>
        <v>1.1834180661158099E-4</v>
      </c>
      <c r="AW405" s="5">
        <f t="shared" si="654"/>
        <v>1.2744197392628999E-6</v>
      </c>
      <c r="AX405" s="5">
        <f t="shared" si="655"/>
        <v>9.3376061559123885E-4</v>
      </c>
      <c r="AY405" s="5">
        <f t="shared" si="656"/>
        <v>9.3104454052115053E-4</v>
      </c>
      <c r="AZ405" s="5">
        <f t="shared" si="657"/>
        <v>4.6416818291558154E-4</v>
      </c>
      <c r="BA405" s="5">
        <f t="shared" si="658"/>
        <v>1.5427267809017589E-4</v>
      </c>
      <c r="BB405" s="5">
        <f t="shared" si="659"/>
        <v>3.8455984405727069E-5</v>
      </c>
      <c r="BC405" s="5">
        <f t="shared" si="660"/>
        <v>7.6688251214468202E-6</v>
      </c>
      <c r="BD405" s="5">
        <f t="shared" si="661"/>
        <v>1.2488471979889238E-4</v>
      </c>
      <c r="BE405" s="5">
        <f t="shared" si="662"/>
        <v>1.7412665241934783E-4</v>
      </c>
      <c r="BF405" s="5">
        <f t="shared" si="663"/>
        <v>1.2139231737715478E-4</v>
      </c>
      <c r="BG405" s="5">
        <f t="shared" si="664"/>
        <v>5.6419066288627056E-5</v>
      </c>
      <c r="BH405" s="5">
        <f t="shared" si="665"/>
        <v>1.9666263337268283E-5</v>
      </c>
      <c r="BI405" s="5">
        <f t="shared" si="666"/>
        <v>5.484130654303227E-6</v>
      </c>
      <c r="BJ405" s="8">
        <f t="shared" si="667"/>
        <v>0.46001572802870966</v>
      </c>
      <c r="BK405" s="8">
        <f t="shared" si="668"/>
        <v>0.27131356099041309</v>
      </c>
      <c r="BL405" s="8">
        <f t="shared" si="669"/>
        <v>0.25379331096944152</v>
      </c>
      <c r="BM405" s="8">
        <f t="shared" si="670"/>
        <v>0.4273507588649747</v>
      </c>
      <c r="BN405" s="8">
        <f t="shared" si="671"/>
        <v>0.57195977483487459</v>
      </c>
    </row>
    <row r="406" spans="1:66" x14ac:dyDescent="0.25">
      <c r="A406" t="s">
        <v>99</v>
      </c>
      <c r="B406" t="s">
        <v>105</v>
      </c>
      <c r="C406" t="s">
        <v>119</v>
      </c>
      <c r="D406" s="16"/>
      <c r="E406">
        <f>VLOOKUP(A406,home!$A$2:$E$405,3,FALSE)</f>
        <v>1.3478000000000001</v>
      </c>
      <c r="F406">
        <f>VLOOKUP(B406,home!$B$2:$E$405,3,FALSE)</f>
        <v>1.1613</v>
      </c>
      <c r="G406">
        <f>VLOOKUP(C406,away!$B$2:$E$405,4,FALSE)</f>
        <v>1.1291</v>
      </c>
      <c r="H406">
        <f>VLOOKUP(A406,away!$A$2:$E$405,3,FALSE)</f>
        <v>1.2736000000000001</v>
      </c>
      <c r="I406">
        <f>VLOOKUP(C406,away!$B$2:$E$405,3,FALSE)</f>
        <v>0.95589999999999997</v>
      </c>
      <c r="J406">
        <f>VLOOKUP(B406,home!$B$2:$E$405,4,FALSE)</f>
        <v>1.2630999999999999</v>
      </c>
      <c r="K406" s="3">
        <f t="shared" si="616"/>
        <v>1.7672674780740001</v>
      </c>
      <c r="L406" s="3">
        <f t="shared" si="617"/>
        <v>1.5377411885439998</v>
      </c>
      <c r="M406" s="5">
        <f t="shared" si="618"/>
        <v>3.6698893779714893E-2</v>
      </c>
      <c r="N406" s="5">
        <f t="shared" si="619"/>
        <v>6.4856761458182352E-2</v>
      </c>
      <c r="O406" s="5">
        <f t="shared" si="620"/>
        <v>5.6433400539068784E-2</v>
      </c>
      <c r="P406" s="5">
        <f t="shared" si="621"/>
        <v>9.9732913449820007E-2</v>
      </c>
      <c r="Q406" s="5">
        <f t="shared" si="622"/>
        <v>5.7309622629124486E-2</v>
      </c>
      <c r="R406" s="5">
        <f t="shared" si="623"/>
        <v>4.3389982209263621E-2</v>
      </c>
      <c r="S406" s="5">
        <f t="shared" si="624"/>
        <v>6.7758541203544728E-2</v>
      </c>
      <c r="T406" s="5">
        <f t="shared" si="625"/>
        <v>8.8127367216717989E-2</v>
      </c>
      <c r="U406" s="5">
        <f t="shared" si="626"/>
        <v>7.6681704432641051E-2</v>
      </c>
      <c r="V406" s="5">
        <f t="shared" si="627"/>
        <v>2.0460067894091563E-2</v>
      </c>
      <c r="W406" s="5">
        <f t="shared" si="628"/>
        <v>3.3760477417715165E-2</v>
      </c>
      <c r="X406" s="5">
        <f t="shared" si="629"/>
        <v>5.1914876670130179E-2</v>
      </c>
      <c r="Y406" s="5">
        <f t="shared" si="630"/>
        <v>3.9915822076920578E-2</v>
      </c>
      <c r="Z406" s="5">
        <f t="shared" si="631"/>
        <v>2.2240854271125356E-2</v>
      </c>
      <c r="AA406" s="5">
        <f t="shared" si="632"/>
        <v>3.9305538437943058E-2</v>
      </c>
      <c r="AB406" s="5">
        <f t="shared" si="633"/>
        <v>3.4731699894782163E-2</v>
      </c>
      <c r="AC406" s="5">
        <f t="shared" si="634"/>
        <v>3.4751425218482561E-3</v>
      </c>
      <c r="AD406" s="5">
        <f t="shared" si="635"/>
        <v>1.4915948446144927E-2</v>
      </c>
      <c r="AE406" s="5">
        <f t="shared" si="636"/>
        <v>2.2936868291835926E-2</v>
      </c>
      <c r="AF406" s="5">
        <f t="shared" si="637"/>
        <v>1.7635483554282481E-2</v>
      </c>
      <c r="AG406" s="5">
        <f t="shared" si="638"/>
        <v>9.0396031471035032E-3</v>
      </c>
      <c r="AH406" s="5">
        <f t="shared" si="639"/>
        <v>8.5501694202785514E-3</v>
      </c>
      <c r="AI406" s="5">
        <f t="shared" si="640"/>
        <v>1.5110436348481108E-2</v>
      </c>
      <c r="AJ406" s="5">
        <f t="shared" si="641"/>
        <v>1.3352091369088961E-2</v>
      </c>
      <c r="AK406" s="5">
        <f t="shared" si="642"/>
        <v>7.8655722802878237E-3</v>
      </c>
      <c r="AL406" s="5">
        <f t="shared" si="643"/>
        <v>3.7776189161195295E-4</v>
      </c>
      <c r="AM406" s="5">
        <f t="shared" si="644"/>
        <v>5.2720941187000643E-3</v>
      </c>
      <c r="AN406" s="5">
        <f t="shared" si="645"/>
        <v>8.1071162762056687E-3</v>
      </c>
      <c r="AO406" s="5">
        <f t="shared" si="646"/>
        <v>6.2333233091184555E-3</v>
      </c>
      <c r="AP406" s="5">
        <f t="shared" si="647"/>
        <v>3.1950793313142781E-3</v>
      </c>
      <c r="AQ406" s="5">
        <f t="shared" si="648"/>
        <v>1.2283012721068967E-3</v>
      </c>
      <c r="AR406" s="5">
        <f t="shared" si="649"/>
        <v>2.6295895373183377E-3</v>
      </c>
      <c r="AS406" s="5">
        <f t="shared" si="650"/>
        <v>4.6471880699863553E-3</v>
      </c>
      <c r="AT406" s="5">
        <f t="shared" si="651"/>
        <v>4.1064121702901841E-3</v>
      </c>
      <c r="AU406" s="5">
        <f t="shared" si="652"/>
        <v>2.4190428933737055E-3</v>
      </c>
      <c r="AV406" s="5">
        <f t="shared" si="653"/>
        <v>1.0687739583813453E-3</v>
      </c>
      <c r="AW406" s="5">
        <f t="shared" si="654"/>
        <v>2.851682538059377E-5</v>
      </c>
      <c r="AX406" s="5">
        <f t="shared" si="655"/>
        <v>1.5528667462206382E-3</v>
      </c>
      <c r="AY406" s="5">
        <f t="shared" si="656"/>
        <v>2.3879071559837779E-3</v>
      </c>
      <c r="AZ406" s="5">
        <f t="shared" si="657"/>
        <v>1.8359915940876087E-3</v>
      </c>
      <c r="BA406" s="5">
        <f t="shared" si="658"/>
        <v>9.4109329868302422E-4</v>
      </c>
      <c r="BB406" s="5">
        <f t="shared" si="659"/>
        <v>3.6178948191190681E-4</v>
      </c>
      <c r="BC406" s="5">
        <f t="shared" si="660"/>
        <v>1.1126771758358662E-4</v>
      </c>
      <c r="BD406" s="5">
        <f t="shared" si="661"/>
        <v>6.7393802341646138E-4</v>
      </c>
      <c r="BE406" s="5">
        <f t="shared" si="662"/>
        <v>1.1910287510213859E-3</v>
      </c>
      <c r="BF406" s="5">
        <f t="shared" si="663"/>
        <v>1.0524331885655958E-3</v>
      </c>
      <c r="BG406" s="5">
        <f t="shared" si="664"/>
        <v>6.1997698233256647E-4</v>
      </c>
      <c r="BH406" s="5">
        <f t="shared" si="665"/>
        <v>2.7391628950770093E-4</v>
      </c>
      <c r="BI406" s="5">
        <f t="shared" si="666"/>
        <v>9.6816670032332381E-5</v>
      </c>
      <c r="BJ406" s="8">
        <f t="shared" si="667"/>
        <v>0.43163966121007347</v>
      </c>
      <c r="BK406" s="8">
        <f t="shared" si="668"/>
        <v>0.23089122789661518</v>
      </c>
      <c r="BL406" s="8">
        <f t="shared" si="669"/>
        <v>0.31419971146606096</v>
      </c>
      <c r="BM406" s="8">
        <f t="shared" si="670"/>
        <v>0.63819049044809772</v>
      </c>
      <c r="BN406" s="8">
        <f t="shared" si="671"/>
        <v>0.35842157406517411</v>
      </c>
    </row>
    <row r="407" spans="1:66" x14ac:dyDescent="0.25">
      <c r="A407" t="s">
        <v>99</v>
      </c>
      <c r="B407" t="s">
        <v>117</v>
      </c>
      <c r="C407" t="s">
        <v>102</v>
      </c>
      <c r="D407" s="16"/>
      <c r="E407">
        <f>VLOOKUP(A407,home!$A$2:$E$405,3,FALSE)</f>
        <v>1.3478000000000001</v>
      </c>
      <c r="F407">
        <f>VLOOKUP(B407,home!$B$2:$E$405,3,FALSE)</f>
        <v>1.0323</v>
      </c>
      <c r="G407">
        <f>VLOOKUP(C407,away!$B$2:$E$405,4,FALSE)</f>
        <v>1</v>
      </c>
      <c r="H407">
        <f>VLOOKUP(A407,away!$A$2:$E$405,3,FALSE)</f>
        <v>1.2736000000000001</v>
      </c>
      <c r="I407">
        <f>VLOOKUP(C407,away!$B$2:$E$405,3,FALSE)</f>
        <v>0.751</v>
      </c>
      <c r="J407">
        <f>VLOOKUP(B407,home!$B$2:$E$405,4,FALSE)</f>
        <v>1.0241</v>
      </c>
      <c r="K407" s="3">
        <f t="shared" si="616"/>
        <v>1.3913339400000002</v>
      </c>
      <c r="L407" s="3">
        <f t="shared" si="617"/>
        <v>0.97952461376</v>
      </c>
      <c r="M407" s="5">
        <f t="shared" si="618"/>
        <v>9.3400502492169232E-2</v>
      </c>
      <c r="N407" s="5">
        <f t="shared" si="619"/>
        <v>0.12995128913040965</v>
      </c>
      <c r="O407" s="5">
        <f t="shared" si="620"/>
        <v>9.1488091128631988E-2</v>
      </c>
      <c r="P407" s="5">
        <f t="shared" si="621"/>
        <v>0.1272904862930786</v>
      </c>
      <c r="Q407" s="5">
        <f t="shared" si="622"/>
        <v>9.0402819556946068E-2</v>
      </c>
      <c r="R407" s="5">
        <f t="shared" si="623"/>
        <v>4.4807418563206462E-2</v>
      </c>
      <c r="S407" s="5">
        <f t="shared" si="624"/>
        <v>4.3369327435060903E-2</v>
      </c>
      <c r="T407" s="5">
        <f t="shared" si="625"/>
        <v>8.8551786909332561E-2</v>
      </c>
      <c r="U407" s="5">
        <f t="shared" si="626"/>
        <v>6.2342082210775196E-2</v>
      </c>
      <c r="V407" s="5">
        <f t="shared" si="627"/>
        <v>6.5673008318552087E-3</v>
      </c>
      <c r="W407" s="5">
        <f t="shared" si="628"/>
        <v>4.1926837040424936E-2</v>
      </c>
      <c r="X407" s="5">
        <f t="shared" si="629"/>
        <v>4.1068368858200692E-2</v>
      </c>
      <c r="Y407" s="5">
        <f t="shared" si="630"/>
        <v>2.0113739071791124E-2</v>
      </c>
      <c r="Z407" s="5">
        <f t="shared" si="631"/>
        <v>1.4629989787235825E-2</v>
      </c>
      <c r="AA407" s="5">
        <f t="shared" si="632"/>
        <v>2.0355201332834586E-2</v>
      </c>
      <c r="AB407" s="5">
        <f t="shared" si="633"/>
        <v>1.4160441234953003E-2</v>
      </c>
      <c r="AC407" s="5">
        <f t="shared" si="634"/>
        <v>5.5938866374800574E-4</v>
      </c>
      <c r="AD407" s="5">
        <f t="shared" si="635"/>
        <v>1.4583557842798101E-2</v>
      </c>
      <c r="AE407" s="5">
        <f t="shared" si="636"/>
        <v>1.4284953863213429E-2</v>
      </c>
      <c r="AF407" s="5">
        <f t="shared" si="637"/>
        <v>6.9962319577217763E-3</v>
      </c>
      <c r="AG407" s="5">
        <f t="shared" si="638"/>
        <v>2.2843271353875979E-3</v>
      </c>
      <c r="AH407" s="5">
        <f t="shared" si="639"/>
        <v>3.582608773913728E-3</v>
      </c>
      <c r="AI407" s="5">
        <f t="shared" si="640"/>
        <v>4.984605180887957E-3</v>
      </c>
      <c r="AJ407" s="5">
        <f t="shared" si="641"/>
        <v>3.4676251828346283E-3</v>
      </c>
      <c r="AK407" s="5">
        <f t="shared" si="642"/>
        <v>1.6082082026921743E-3</v>
      </c>
      <c r="AL407" s="5">
        <f t="shared" si="643"/>
        <v>3.0494420537529333E-5</v>
      </c>
      <c r="AM407" s="5">
        <f t="shared" si="644"/>
        <v>4.0581197985276379E-3</v>
      </c>
      <c r="AN407" s="5">
        <f t="shared" si="645"/>
        <v>3.9750282282445936E-3</v>
      </c>
      <c r="AO407" s="5">
        <f t="shared" si="646"/>
        <v>1.9468189949781913E-3</v>
      </c>
      <c r="AP407" s="5">
        <f t="shared" si="647"/>
        <v>6.3565237470554817E-4</v>
      </c>
      <c r="AQ407" s="5">
        <f t="shared" si="648"/>
        <v>1.5565928670476967E-4</v>
      </c>
      <c r="AR407" s="5">
        <f t="shared" si="649"/>
        <v>7.0185069510420646E-4</v>
      </c>
      <c r="AS407" s="5">
        <f t="shared" si="650"/>
        <v>9.765086929110745E-4</v>
      </c>
      <c r="AT407" s="5">
        <f t="shared" si="651"/>
        <v>6.7932484357610798E-4</v>
      </c>
      <c r="AU407" s="5">
        <f t="shared" si="652"/>
        <v>3.150559037175433E-4</v>
      </c>
      <c r="AV407" s="5">
        <f t="shared" si="653"/>
        <v>1.0958699295989762E-4</v>
      </c>
      <c r="AW407" s="5">
        <f t="shared" si="654"/>
        <v>1.1544220605157369E-6</v>
      </c>
      <c r="AX407" s="5">
        <f t="shared" si="655"/>
        <v>9.4103330137957698E-4</v>
      </c>
      <c r="AY407" s="5">
        <f t="shared" si="656"/>
        <v>9.2176528106912778E-4</v>
      </c>
      <c r="AZ407" s="5">
        <f t="shared" si="657"/>
        <v>4.5144589045830759E-4</v>
      </c>
      <c r="BA407" s="5">
        <f t="shared" si="658"/>
        <v>1.4740078716157104E-4</v>
      </c>
      <c r="BB407" s="5">
        <f t="shared" si="659"/>
        <v>3.6095674778089449E-5</v>
      </c>
      <c r="BC407" s="5">
        <f t="shared" si="660"/>
        <v>7.0713203790829303E-6</v>
      </c>
      <c r="BD407" s="5">
        <f t="shared" si="661"/>
        <v>1.1458000517318919E-4</v>
      </c>
      <c r="BE407" s="5">
        <f t="shared" si="662"/>
        <v>1.5941905004283373E-4</v>
      </c>
      <c r="BF407" s="5">
        <f t="shared" si="663"/>
        <v>1.1090256750357655E-4</v>
      </c>
      <c r="BG407" s="5">
        <f t="shared" si="664"/>
        <v>5.1434168733622373E-5</v>
      </c>
      <c r="BH407" s="5">
        <f t="shared" si="665"/>
        <v>1.7890526158693918E-5</v>
      </c>
      <c r="BI407" s="5">
        <f t="shared" si="666"/>
        <v>4.978339249809737E-6</v>
      </c>
      <c r="BJ407" s="8">
        <f t="shared" si="667"/>
        <v>0.46344000230461241</v>
      </c>
      <c r="BK407" s="8">
        <f t="shared" si="668"/>
        <v>0.27213926541751859</v>
      </c>
      <c r="BL407" s="8">
        <f t="shared" si="669"/>
        <v>0.25003781359586025</v>
      </c>
      <c r="BM407" s="8">
        <f t="shared" si="670"/>
        <v>0.42198585308177644</v>
      </c>
      <c r="BN407" s="8">
        <f t="shared" si="671"/>
        <v>0.57734060716444202</v>
      </c>
    </row>
    <row r="408" spans="1:66" x14ac:dyDescent="0.25">
      <c r="A408" t="s">
        <v>99</v>
      </c>
      <c r="B408" t="s">
        <v>121</v>
      </c>
      <c r="C408" t="s">
        <v>109</v>
      </c>
      <c r="D408" s="16"/>
      <c r="E408">
        <f>VLOOKUP(A408,home!$A$2:$E$405,3,FALSE)</f>
        <v>1.3478000000000001</v>
      </c>
      <c r="F408">
        <f>VLOOKUP(B408,home!$B$2:$E$405,3,FALSE)</f>
        <v>1.0968</v>
      </c>
      <c r="G408">
        <f>VLOOKUP(C408,away!$B$2:$E$405,4,FALSE)</f>
        <v>0.871</v>
      </c>
      <c r="H408">
        <f>VLOOKUP(A408,away!$A$2:$E$405,3,FALSE)</f>
        <v>1.2736000000000001</v>
      </c>
      <c r="I408">
        <f>VLOOKUP(C408,away!$B$2:$E$405,3,FALSE)</f>
        <v>1.2290000000000001</v>
      </c>
      <c r="J408">
        <f>VLOOKUP(B408,home!$B$2:$E$405,4,FALSE)</f>
        <v>1.0924</v>
      </c>
      <c r="K408" s="3">
        <f t="shared" si="616"/>
        <v>1.2875705918400002</v>
      </c>
      <c r="L408" s="3">
        <f t="shared" si="617"/>
        <v>1.7098839065600002</v>
      </c>
      <c r="M408" s="5">
        <f t="shared" si="618"/>
        <v>4.9913962866609859E-2</v>
      </c>
      <c r="N408" s="5">
        <f t="shared" si="619"/>
        <v>6.4267750709240651E-2</v>
      </c>
      <c r="O408" s="5">
        <f t="shared" si="620"/>
        <v>8.5347081818249654E-2</v>
      </c>
      <c r="P408" s="5">
        <f t="shared" si="621"/>
        <v>0.10989039264854063</v>
      </c>
      <c r="Q408" s="5">
        <f t="shared" si="622"/>
        <v>4.1374632908461294E-2</v>
      </c>
      <c r="R408" s="5">
        <f t="shared" si="623"/>
        <v>7.2966800836442344E-2</v>
      </c>
      <c r="S408" s="5">
        <f t="shared" si="624"/>
        <v>6.0483568639511161E-2</v>
      </c>
      <c r="T408" s="5">
        <f t="shared" si="625"/>
        <v>7.0745818950005743E-2</v>
      </c>
      <c r="U408" s="5">
        <f t="shared" si="626"/>
        <v>9.3949906937649499E-2</v>
      </c>
      <c r="V408" s="5">
        <f t="shared" si="627"/>
        <v>1.4795599656470933E-2</v>
      </c>
      <c r="W408" s="5">
        <f t="shared" si="628"/>
        <v>1.7757586860370086E-2</v>
      </c>
      <c r="X408" s="5">
        <f t="shared" si="629"/>
        <v>3.0363411991888131E-2</v>
      </c>
      <c r="Y408" s="5">
        <f t="shared" si="630"/>
        <v>2.595895475659022E-2</v>
      </c>
      <c r="Z408" s="5">
        <f t="shared" si="631"/>
        <v>4.1588252821133855E-2</v>
      </c>
      <c r="AA408" s="5">
        <f t="shared" si="632"/>
        <v>5.3547811298498879E-2</v>
      </c>
      <c r="AB408" s="5">
        <f t="shared" si="633"/>
        <v>3.447329354267243E-2</v>
      </c>
      <c r="AC408" s="5">
        <f t="shared" si="634"/>
        <v>2.035871029797371E-3</v>
      </c>
      <c r="AD408" s="5">
        <f t="shared" si="635"/>
        <v>5.7160366558642291E-3</v>
      </c>
      <c r="AE408" s="5">
        <f t="shared" si="636"/>
        <v>9.7737590871692873E-3</v>
      </c>
      <c r="AF408" s="5">
        <f t="shared" si="637"/>
        <v>8.355996684872663E-3</v>
      </c>
      <c r="AG408" s="5">
        <f t="shared" si="638"/>
        <v>4.7625947515774949E-3</v>
      </c>
      <c r="AH408" s="5">
        <f t="shared" si="639"/>
        <v>1.7777771050201337E-2</v>
      </c>
      <c r="AI408" s="5">
        <f t="shared" si="640"/>
        <v>2.2890135192703758E-2</v>
      </c>
      <c r="AJ408" s="5">
        <f t="shared" si="641"/>
        <v>1.4736332458683598E-2</v>
      </c>
      <c r="AK408" s="5">
        <f t="shared" si="642"/>
        <v>6.3246894351260815E-3</v>
      </c>
      <c r="AL408" s="5">
        <f t="shared" si="643"/>
        <v>1.7928663964758595E-4</v>
      </c>
      <c r="AM408" s="5">
        <f t="shared" si="644"/>
        <v>1.4719601399940476E-3</v>
      </c>
      <c r="AN408" s="5">
        <f t="shared" si="645"/>
        <v>2.5168809544736269E-3</v>
      </c>
      <c r="AO408" s="5">
        <f t="shared" si="646"/>
        <v>2.1517871193909139E-3</v>
      </c>
      <c r="AP408" s="5">
        <f t="shared" si="647"/>
        <v>1.226435388596542E-3</v>
      </c>
      <c r="AQ408" s="5">
        <f t="shared" si="648"/>
        <v>5.242655333492221E-4</v>
      </c>
      <c r="AR408" s="5">
        <f t="shared" si="649"/>
        <v>6.0795849226495061E-3</v>
      </c>
      <c r="AS408" s="5">
        <f t="shared" si="650"/>
        <v>7.827894756997366E-3</v>
      </c>
      <c r="AT408" s="5">
        <f t="shared" si="651"/>
        <v>5.0394835425641672E-3</v>
      </c>
      <c r="AU408" s="5">
        <f t="shared" si="652"/>
        <v>2.1628969358224288E-3</v>
      </c>
      <c r="AV408" s="5">
        <f t="shared" si="653"/>
        <v>6.9622062193645177E-4</v>
      </c>
      <c r="AW408" s="5">
        <f t="shared" si="654"/>
        <v>1.0964355293706941E-5</v>
      </c>
      <c r="AX408" s="5">
        <f t="shared" si="655"/>
        <v>3.1587543143617061E-4</v>
      </c>
      <c r="AY408" s="5">
        <f t="shared" si="656"/>
        <v>5.4011031669040492E-4</v>
      </c>
      <c r="AZ408" s="5">
        <f t="shared" si="657"/>
        <v>4.617629691379743E-4</v>
      </c>
      <c r="BA408" s="5">
        <f t="shared" si="658"/>
        <v>2.6318702319146151E-4</v>
      </c>
      <c r="BB408" s="5">
        <f t="shared" si="659"/>
        <v>1.1250481384262845E-4</v>
      </c>
      <c r="BC408" s="5">
        <f t="shared" si="660"/>
        <v>3.8474034120007815E-5</v>
      </c>
      <c r="BD408" s="5">
        <f t="shared" si="661"/>
        <v>1.7325640696338675E-3</v>
      </c>
      <c r="BE408" s="5">
        <f t="shared" si="662"/>
        <v>2.230798544539198E-3</v>
      </c>
      <c r="BF408" s="5">
        <f t="shared" si="663"/>
        <v>1.4361553011340733E-3</v>
      </c>
      <c r="BG408" s="5">
        <f t="shared" si="664"/>
        <v>6.1638377701845085E-4</v>
      </c>
      <c r="BH408" s="5">
        <f t="shared" si="665"/>
        <v>1.9840940614405535E-4</v>
      </c>
      <c r="BI408" s="5">
        <f t="shared" si="666"/>
        <v>5.1093223299104834E-5</v>
      </c>
      <c r="BJ408" s="8">
        <f t="shared" si="667"/>
        <v>0.28869978708026278</v>
      </c>
      <c r="BK408" s="8">
        <f t="shared" si="668"/>
        <v>0.23783879179726794</v>
      </c>
      <c r="BL408" s="8">
        <f t="shared" si="669"/>
        <v>0.43008530767196629</v>
      </c>
      <c r="BM408" s="8">
        <f t="shared" si="670"/>
        <v>0.5739223716216898</v>
      </c>
      <c r="BN408" s="8">
        <f t="shared" si="671"/>
        <v>0.42376062178754442</v>
      </c>
    </row>
    <row r="409" spans="1:66" x14ac:dyDescent="0.25">
      <c r="A409" t="s">
        <v>99</v>
      </c>
      <c r="B409" t="s">
        <v>108</v>
      </c>
      <c r="C409" t="s">
        <v>126</v>
      </c>
      <c r="D409" s="16"/>
      <c r="E409">
        <f>VLOOKUP(A409,home!$A$2:$E$405,3,FALSE)</f>
        <v>1.3478000000000001</v>
      </c>
      <c r="F409">
        <f>VLOOKUP(B409,home!$B$2:$E$405,3,FALSE)</f>
        <v>0.8387</v>
      </c>
      <c r="G409">
        <f>VLOOKUP(C409,away!$B$2:$E$405,4,FALSE)</f>
        <v>0.62070000000000003</v>
      </c>
      <c r="H409">
        <f>VLOOKUP(A409,away!$A$2:$E$405,3,FALSE)</f>
        <v>1.2736000000000001</v>
      </c>
      <c r="I409">
        <f>VLOOKUP(C409,away!$B$2:$E$405,3,FALSE)</f>
        <v>0.94899999999999995</v>
      </c>
      <c r="J409">
        <f>VLOOKUP(B409,home!$B$2:$E$405,4,FALSE)</f>
        <v>0.58030000000000004</v>
      </c>
      <c r="K409" s="3">
        <f t="shared" si="616"/>
        <v>0.70163919310200007</v>
      </c>
      <c r="L409" s="3">
        <f t="shared" si="617"/>
        <v>0.70137750592000003</v>
      </c>
      <c r="M409" s="5">
        <f t="shared" si="618"/>
        <v>0.24585417606869051</v>
      </c>
      <c r="N409" s="5">
        <f t="shared" si="619"/>
        <v>0.1725009257175931</v>
      </c>
      <c r="O409" s="5">
        <f t="shared" si="620"/>
        <v>0.17243658883107468</v>
      </c>
      <c r="P409" s="5">
        <f t="shared" si="621"/>
        <v>0.12098826904869661</v>
      </c>
      <c r="Q409" s="5">
        <f t="shared" si="622"/>
        <v>6.0516705164920019E-2</v>
      </c>
      <c r="R409" s="5">
        <f t="shared" si="623"/>
        <v>6.0471572301845848E-2</v>
      </c>
      <c r="S409" s="5">
        <f t="shared" si="624"/>
        <v>1.4885003665048547E-2</v>
      </c>
      <c r="T409" s="5">
        <f t="shared" si="625"/>
        <v>4.2445055735067579E-2</v>
      </c>
      <c r="U409" s="5">
        <f t="shared" si="626"/>
        <v>4.2429225195476386E-2</v>
      </c>
      <c r="V409" s="5">
        <f t="shared" si="627"/>
        <v>8.139019899316087E-4</v>
      </c>
      <c r="W409" s="5">
        <f t="shared" si="628"/>
        <v>1.4153630727035377E-2</v>
      </c>
      <c r="X409" s="5">
        <f t="shared" si="629"/>
        <v>9.9270382190407482E-3</v>
      </c>
      <c r="Y409" s="5">
        <f t="shared" si="630"/>
        <v>3.4813006536216595E-3</v>
      </c>
      <c r="Z409" s="5">
        <f t="shared" si="631"/>
        <v>1.4137800186709869E-2</v>
      </c>
      <c r="AA409" s="5">
        <f t="shared" si="632"/>
        <v>9.9196347152404208E-3</v>
      </c>
      <c r="AB409" s="5">
        <f t="shared" si="633"/>
        <v>3.4800022487339374E-3</v>
      </c>
      <c r="AC409" s="5">
        <f t="shared" si="634"/>
        <v>2.5033282561977467E-5</v>
      </c>
      <c r="AD409" s="5">
        <f t="shared" si="635"/>
        <v>2.4826855106951941E-3</v>
      </c>
      <c r="AE409" s="5">
        <f t="shared" si="636"/>
        <v>1.7412997714751166E-3</v>
      </c>
      <c r="AF409" s="5">
        <f t="shared" si="637"/>
        <v>6.1065424538814164E-4</v>
      </c>
      <c r="AG409" s="5">
        <f t="shared" si="638"/>
        <v>1.4276638386993154E-4</v>
      </c>
      <c r="AH409" s="5">
        <f t="shared" si="639"/>
        <v>2.4789837585374691E-3</v>
      </c>
      <c r="AI409" s="5">
        <f t="shared" si="640"/>
        <v>1.7393521640531933E-3</v>
      </c>
      <c r="AJ409" s="5">
        <f t="shared" si="641"/>
        <v>6.1019882445324997E-4</v>
      </c>
      <c r="AK409" s="5">
        <f t="shared" si="642"/>
        <v>1.4271313694038914E-4</v>
      </c>
      <c r="AL409" s="5">
        <f t="shared" si="643"/>
        <v>4.9276909983165983E-7</v>
      </c>
      <c r="AM409" s="5">
        <f t="shared" si="644"/>
        <v>3.4838989169004065E-4</v>
      </c>
      <c r="AN409" s="5">
        <f t="shared" si="645"/>
        <v>2.4435283332129964E-4</v>
      </c>
      <c r="AO409" s="5">
        <f t="shared" si="646"/>
        <v>8.5691790399689306E-5</v>
      </c>
      <c r="AP409" s="5">
        <f t="shared" si="647"/>
        <v>2.0034098076117836E-5</v>
      </c>
      <c r="AQ409" s="5">
        <f t="shared" si="648"/>
        <v>3.5128664354960485E-6</v>
      </c>
      <c r="AR409" s="5">
        <f t="shared" si="649"/>
        <v>3.4774068915583957E-4</v>
      </c>
      <c r="AS409" s="5">
        <f t="shared" si="650"/>
        <v>2.4398849654803673E-4</v>
      </c>
      <c r="AT409" s="5">
        <f t="shared" si="651"/>
        <v>8.5595945922067288E-5</v>
      </c>
      <c r="AU409" s="5">
        <f t="shared" si="652"/>
        <v>2.0019156809853913E-5</v>
      </c>
      <c r="AV409" s="5">
        <f t="shared" si="653"/>
        <v>3.511556257662077E-6</v>
      </c>
      <c r="AW409" s="5">
        <f t="shared" si="654"/>
        <v>6.7360707453424571E-9</v>
      </c>
      <c r="AX409" s="5">
        <f t="shared" si="655"/>
        <v>4.0740667081715529E-5</v>
      </c>
      <c r="AY409" s="5">
        <f t="shared" si="656"/>
        <v>2.8574587467290679E-5</v>
      </c>
      <c r="AZ409" s="5">
        <f t="shared" si="657"/>
        <v>1.0020786445250613E-5</v>
      </c>
      <c r="BA409" s="5">
        <f t="shared" si="658"/>
        <v>2.342784734775607E-6</v>
      </c>
      <c r="BB409" s="5">
        <f t="shared" si="659"/>
        <v>4.1079412854609086E-7</v>
      </c>
      <c r="BC409" s="5">
        <f t="shared" si="660"/>
        <v>5.7624352265247421E-8</v>
      </c>
      <c r="BD409" s="5">
        <f t="shared" si="661"/>
        <v>4.0649582877837457E-5</v>
      </c>
      <c r="BE409" s="5">
        <f t="shared" si="662"/>
        <v>2.8521340530338757E-5</v>
      </c>
      <c r="BF409" s="5">
        <f t="shared" si="663"/>
        <v>1.0005845177947124E-5</v>
      </c>
      <c r="BG409" s="5">
        <f t="shared" si="664"/>
        <v>2.3401643789861202E-6</v>
      </c>
      <c r="BH409" s="5">
        <f t="shared" si="665"/>
        <v>4.1048776164946611E-7</v>
      </c>
      <c r="BI409" s="5">
        <f t="shared" si="666"/>
        <v>5.7602860372395519E-8</v>
      </c>
      <c r="BJ409" s="8">
        <f t="shared" si="667"/>
        <v>0.30878619085283948</v>
      </c>
      <c r="BK409" s="8">
        <f t="shared" si="668"/>
        <v>0.38259545141149637</v>
      </c>
      <c r="BL409" s="8">
        <f t="shared" si="669"/>
        <v>0.29449111204463624</v>
      </c>
      <c r="BM409" s="8">
        <f t="shared" si="670"/>
        <v>0.16721374951146437</v>
      </c>
      <c r="BN409" s="8">
        <f t="shared" si="671"/>
        <v>0.83276823713282078</v>
      </c>
    </row>
    <row r="410" spans="1:66" x14ac:dyDescent="0.25">
      <c r="A410" t="s">
        <v>99</v>
      </c>
      <c r="B410" t="s">
        <v>103</v>
      </c>
      <c r="C410" t="s">
        <v>138</v>
      </c>
      <c r="D410" s="16"/>
      <c r="E410">
        <f>VLOOKUP(A410,home!$A$2:$E$405,3,FALSE)</f>
        <v>1.3478000000000001</v>
      </c>
      <c r="F410">
        <f>VLOOKUP(B410,home!$B$2:$E$405,3,FALSE)</f>
        <v>1</v>
      </c>
      <c r="G410">
        <f>VLOOKUP(C410,away!$B$2:$E$405,4,FALSE)</f>
        <v>1.0689</v>
      </c>
      <c r="H410">
        <f>VLOOKUP(A410,away!$A$2:$E$405,3,FALSE)</f>
        <v>1.2736000000000001</v>
      </c>
      <c r="I410">
        <f>VLOOKUP(C410,away!$B$2:$E$405,3,FALSE)</f>
        <v>1.2257</v>
      </c>
      <c r="J410">
        <f>VLOOKUP(B410,home!$B$2:$E$405,4,FALSE)</f>
        <v>1.0241</v>
      </c>
      <c r="K410" s="3">
        <f t="shared" si="616"/>
        <v>1.4406634200000001</v>
      </c>
      <c r="L410" s="3">
        <f t="shared" si="617"/>
        <v>1.5986728616320001</v>
      </c>
      <c r="M410" s="5">
        <f t="shared" si="618"/>
        <v>4.7866648927480632E-2</v>
      </c>
      <c r="N410" s="5">
        <f t="shared" si="619"/>
        <v>6.8959730147803586E-2</v>
      </c>
      <c r="O410" s="5">
        <f t="shared" si="620"/>
        <v>7.6523112617629771E-2</v>
      </c>
      <c r="P410" s="5">
        <f t="shared" si="621"/>
        <v>0.11024404913275967</v>
      </c>
      <c r="Q410" s="5">
        <f t="shared" si="622"/>
        <v>4.9673880338505921E-2</v>
      </c>
      <c r="R410" s="5">
        <f t="shared" si="623"/>
        <v>6.1167711714707002E-2</v>
      </c>
      <c r="S410" s="5">
        <f t="shared" si="624"/>
        <v>6.3477131998521646E-2</v>
      </c>
      <c r="T410" s="5">
        <f t="shared" si="625"/>
        <v>7.9412284429124819E-2</v>
      </c>
      <c r="U410" s="5">
        <f t="shared" si="626"/>
        <v>8.8122084752483856E-2</v>
      </c>
      <c r="V410" s="5">
        <f t="shared" si="627"/>
        <v>1.6244147289399363E-2</v>
      </c>
      <c r="W410" s="5">
        <f t="shared" si="628"/>
        <v>2.3854447444380898E-2</v>
      </c>
      <c r="X410" s="5">
        <f t="shared" si="629"/>
        <v>3.8135457758558561E-2</v>
      </c>
      <c r="Y410" s="5">
        <f t="shared" si="630"/>
        <v>3.048306069226054E-2</v>
      </c>
      <c r="Z410" s="5">
        <f t="shared" si="631"/>
        <v>3.2595720242143952E-2</v>
      </c>
      <c r="AA410" s="5">
        <f t="shared" si="632"/>
        <v>4.6959461801410335E-2</v>
      </c>
      <c r="AB410" s="5">
        <f t="shared" si="633"/>
        <v>3.3826389420089593E-2</v>
      </c>
      <c r="AC410" s="5">
        <f t="shared" si="634"/>
        <v>2.3382937442067882E-3</v>
      </c>
      <c r="AD410" s="5">
        <f t="shared" si="635"/>
        <v>8.5915574593580148E-3</v>
      </c>
      <c r="AE410" s="5">
        <f t="shared" si="636"/>
        <v>1.3735089749427633E-2</v>
      </c>
      <c r="AF410" s="5">
        <f t="shared" si="637"/>
        <v>1.0978957617244914E-2</v>
      </c>
      <c r="AG410" s="5">
        <f t="shared" si="638"/>
        <v>5.850587197232456E-3</v>
      </c>
      <c r="AH410" s="5">
        <f t="shared" si="639"/>
        <v>1.3027473339116092E-2</v>
      </c>
      <c r="AI410" s="5">
        <f t="shared" si="640"/>
        <v>1.8768204294689811E-2</v>
      </c>
      <c r="AJ410" s="5">
        <f t="shared" si="641"/>
        <v>1.351933269322326E-2</v>
      </c>
      <c r="AK410" s="5">
        <f t="shared" si="642"/>
        <v>6.4922693579789435E-3</v>
      </c>
      <c r="AL410" s="5">
        <f t="shared" si="643"/>
        <v>2.1541760386335483E-4</v>
      </c>
      <c r="AM410" s="5">
        <f t="shared" si="644"/>
        <v>2.4755085105050449E-3</v>
      </c>
      <c r="AN410" s="5">
        <f t="shared" si="645"/>
        <v>3.9575282744834708E-3</v>
      </c>
      <c r="AO410" s="5">
        <f t="shared" si="646"/>
        <v>3.1633965257790208E-3</v>
      </c>
      <c r="AP410" s="5">
        <f t="shared" si="647"/>
        <v>1.6857453921146244E-3</v>
      </c>
      <c r="AQ410" s="5">
        <f t="shared" si="648"/>
        <v>6.7373885249871106E-4</v>
      </c>
      <c r="AR410" s="5">
        <f t="shared" si="649"/>
        <v>4.1653336165758618E-3</v>
      </c>
      <c r="AS410" s="5">
        <f t="shared" si="650"/>
        <v>6.0008437734971496E-3</v>
      </c>
      <c r="AT410" s="5">
        <f t="shared" si="651"/>
        <v>4.3225980568060559E-3</v>
      </c>
      <c r="AU410" s="5">
        <f t="shared" si="652"/>
        <v>2.0758029666011887E-3</v>
      </c>
      <c r="AV410" s="5">
        <f t="shared" si="653"/>
        <v>7.4763335027745379E-4</v>
      </c>
      <c r="AW410" s="5">
        <f t="shared" si="654"/>
        <v>1.3781637479964113E-5</v>
      </c>
      <c r="AX410" s="5">
        <f t="shared" si="655"/>
        <v>5.9439575949721702E-4</v>
      </c>
      <c r="AY410" s="5">
        <f t="shared" si="656"/>
        <v>9.5024436977734204E-4</v>
      </c>
      <c r="AZ410" s="5">
        <f t="shared" si="657"/>
        <v>7.5956494294081994E-4</v>
      </c>
      <c r="BA410" s="5">
        <f t="shared" si="658"/>
        <v>4.047652869755158E-4</v>
      </c>
      <c r="BB410" s="5">
        <f t="shared" si="659"/>
        <v>1.6177181990461136E-4</v>
      </c>
      <c r="BC410" s="5">
        <f t="shared" si="660"/>
        <v>5.1724043651664309E-5</v>
      </c>
      <c r="BD410" s="5">
        <f t="shared" si="661"/>
        <v>1.1098343020772168E-3</v>
      </c>
      <c r="BE410" s="5">
        <f t="shared" si="662"/>
        <v>1.5988976812638764E-3</v>
      </c>
      <c r="BF410" s="5">
        <f t="shared" si="663"/>
        <v>1.1517367008598435E-3</v>
      </c>
      <c r="BG410" s="5">
        <f t="shared" si="664"/>
        <v>5.5308831146675297E-4</v>
      </c>
      <c r="BH410" s="5">
        <f t="shared" si="665"/>
        <v>1.9920352458992945E-4</v>
      </c>
      <c r="BI410" s="5">
        <f t="shared" si="666"/>
        <v>5.7397046202356353E-5</v>
      </c>
      <c r="BJ410" s="8">
        <f t="shared" si="667"/>
        <v>0.34455343661202548</v>
      </c>
      <c r="BK410" s="8">
        <f t="shared" si="668"/>
        <v>0.24133593306600878</v>
      </c>
      <c r="BL410" s="8">
        <f t="shared" si="669"/>
        <v>0.38038840932154627</v>
      </c>
      <c r="BM410" s="8">
        <f t="shared" si="670"/>
        <v>0.58350190363054055</v>
      </c>
      <c r="BN410" s="8">
        <f t="shared" si="671"/>
        <v>0.41443513287888667</v>
      </c>
    </row>
    <row r="411" spans="1:66" x14ac:dyDescent="0.25">
      <c r="A411" t="s">
        <v>99</v>
      </c>
      <c r="B411" t="s">
        <v>107</v>
      </c>
      <c r="C411" t="s">
        <v>115</v>
      </c>
      <c r="D411" s="16"/>
      <c r="E411">
        <f>VLOOKUP(A411,home!$A$2:$E$405,3,FALSE)</f>
        <v>1.3478000000000001</v>
      </c>
      <c r="F411">
        <f>VLOOKUP(B411,home!$B$2:$E$405,3,FALSE)</f>
        <v>0.80649999999999999</v>
      </c>
      <c r="G411">
        <f>VLOOKUP(C411,away!$B$2:$E$405,4,FALSE)</f>
        <v>1.0968</v>
      </c>
      <c r="H411">
        <f>VLOOKUP(A411,away!$A$2:$E$405,3,FALSE)</f>
        <v>1.2736000000000001</v>
      </c>
      <c r="I411">
        <f>VLOOKUP(C411,away!$B$2:$E$405,3,FALSE)</f>
        <v>0.95589999999999997</v>
      </c>
      <c r="J411">
        <f>VLOOKUP(B411,home!$B$2:$E$405,4,FALSE)</f>
        <v>0.61450000000000005</v>
      </c>
      <c r="K411" s="3">
        <f t="shared" si="616"/>
        <v>1.1922223677600001</v>
      </c>
      <c r="L411" s="3">
        <f t="shared" si="617"/>
        <v>0.74811334048000011</v>
      </c>
      <c r="M411" s="5">
        <f t="shared" si="618"/>
        <v>0.14365571527445506</v>
      </c>
      <c r="N411" s="5">
        <f t="shared" si="619"/>
        <v>0.17126955700676724</v>
      </c>
      <c r="O411" s="5">
        <f t="shared" si="620"/>
        <v>0.10747075703301634</v>
      </c>
      <c r="P411" s="5">
        <f t="shared" si="621"/>
        <v>0.12812904041486245</v>
      </c>
      <c r="Q411" s="5">
        <f t="shared" si="622"/>
        <v>0.1020956983899072</v>
      </c>
      <c r="R411" s="5">
        <f t="shared" si="623"/>
        <v>4.0200153523942163E-2</v>
      </c>
      <c r="S411" s="5">
        <f t="shared" si="624"/>
        <v>2.857013201018245E-2</v>
      </c>
      <c r="T411" s="5">
        <f t="shared" si="625"/>
        <v>7.6379153971112043E-2</v>
      </c>
      <c r="U411" s="5">
        <f t="shared" si="626"/>
        <v>4.7927522218629844E-2</v>
      </c>
      <c r="V411" s="5">
        <f t="shared" si="627"/>
        <v>2.8313555023603961E-3</v>
      </c>
      <c r="W411" s="5">
        <f t="shared" si="628"/>
        <v>4.0573591757508659E-2</v>
      </c>
      <c r="X411" s="5">
        <f t="shared" si="629"/>
        <v>3.0353645264981601E-2</v>
      </c>
      <c r="Y411" s="5">
        <f t="shared" si="630"/>
        <v>1.1353983477465163E-2</v>
      </c>
      <c r="Z411" s="5">
        <f t="shared" si="631"/>
        <v>1.0024757046868405E-2</v>
      </c>
      <c r="AA411" s="5">
        <f t="shared" si="632"/>
        <v>1.1951739582636197E-2</v>
      </c>
      <c r="AB411" s="5">
        <f t="shared" si="633"/>
        <v>7.1245656320307231E-3</v>
      </c>
      <c r="AC411" s="5">
        <f t="shared" si="634"/>
        <v>1.5783346267223312E-4</v>
      </c>
      <c r="AD411" s="5">
        <f t="shared" si="635"/>
        <v>1.2093185908416151E-2</v>
      </c>
      <c r="AE411" s="5">
        <f t="shared" si="636"/>
        <v>9.0470737069908696E-3</v>
      </c>
      <c r="AF411" s="5">
        <f t="shared" si="637"/>
        <v>3.3841182662528589E-3</v>
      </c>
      <c r="AG411" s="5">
        <f t="shared" si="638"/>
        <v>8.4390134024860412E-4</v>
      </c>
      <c r="AH411" s="5">
        <f t="shared" si="639"/>
        <v>1.8749136204582861E-3</v>
      </c>
      <c r="AI411" s="5">
        <f t="shared" si="640"/>
        <v>2.235313955928252E-3</v>
      </c>
      <c r="AJ411" s="5">
        <f t="shared" si="641"/>
        <v>1.3324956486118768E-3</v>
      </c>
      <c r="AK411" s="5">
        <f t="shared" si="642"/>
        <v>5.2954370573931632E-4</v>
      </c>
      <c r="AL411" s="5">
        <f t="shared" si="643"/>
        <v>5.6309768334415279E-6</v>
      </c>
      <c r="AM411" s="5">
        <f t="shared" si="644"/>
        <v>2.8835533474987503E-3</v>
      </c>
      <c r="AN411" s="5">
        <f t="shared" si="645"/>
        <v>2.1572247272495767E-3</v>
      </c>
      <c r="AO411" s="5">
        <f t="shared" si="646"/>
        <v>8.06924298434369E-4</v>
      </c>
      <c r="AP411" s="5">
        <f t="shared" si="647"/>
        <v>2.0122361080540541E-4</v>
      </c>
      <c r="AQ411" s="5">
        <f t="shared" si="648"/>
        <v>3.7634516915769824E-5</v>
      </c>
      <c r="AR411" s="5">
        <f t="shared" si="649"/>
        <v>2.8052957834249993E-4</v>
      </c>
      <c r="AS411" s="5">
        <f t="shared" si="650"/>
        <v>3.3445363811820977E-4</v>
      </c>
      <c r="AT411" s="5">
        <f t="shared" si="651"/>
        <v>1.9937155417161918E-4</v>
      </c>
      <c r="AU411" s="5">
        <f t="shared" si="652"/>
        <v>7.9231742126159639E-5</v>
      </c>
      <c r="AV411" s="5">
        <f t="shared" si="653"/>
        <v>2.3615463799849949E-5</v>
      </c>
      <c r="AW411" s="5">
        <f t="shared" si="654"/>
        <v>1.3951018178133017E-7</v>
      </c>
      <c r="AX411" s="5">
        <f t="shared" si="655"/>
        <v>5.7297279991953994E-4</v>
      </c>
      <c r="AY411" s="5">
        <f t="shared" si="656"/>
        <v>4.2864859535198576E-4</v>
      </c>
      <c r="AZ411" s="5">
        <f t="shared" si="657"/>
        <v>1.6033886628041697E-4</v>
      </c>
      <c r="BA411" s="5">
        <f t="shared" si="658"/>
        <v>3.9983881620606258E-5</v>
      </c>
      <c r="BB411" s="5">
        <f t="shared" si="659"/>
        <v>7.4781188111371577E-6</v>
      </c>
      <c r="BC411" s="5">
        <f t="shared" si="660"/>
        <v>1.1188960888612294E-6</v>
      </c>
      <c r="BD411" s="5">
        <f t="shared" si="661"/>
        <v>3.4977986659542236E-5</v>
      </c>
      <c r="BE411" s="5">
        <f t="shared" si="662"/>
        <v>4.1701538074717147E-5</v>
      </c>
      <c r="BF411" s="5">
        <f t="shared" si="663"/>
        <v>2.4858753231336541E-5</v>
      </c>
      <c r="BG411" s="5">
        <f t="shared" si="664"/>
        <v>9.8790538790085339E-6</v>
      </c>
      <c r="BH411" s="5">
        <f t="shared" si="665"/>
        <v>2.944507251715042E-6</v>
      </c>
      <c r="BI411" s="5">
        <f t="shared" si="666"/>
        <v>7.0210148150523873E-7</v>
      </c>
      <c r="BJ411" s="8">
        <f t="shared" si="667"/>
        <v>0.46469101074862662</v>
      </c>
      <c r="BK411" s="8">
        <f t="shared" si="668"/>
        <v>0.30377835623671795</v>
      </c>
      <c r="BL411" s="8">
        <f t="shared" si="669"/>
        <v>0.22167927083812913</v>
      </c>
      <c r="BM411" s="8">
        <f t="shared" si="670"/>
        <v>0.30692396414222151</v>
      </c>
      <c r="BN411" s="8">
        <f t="shared" si="671"/>
        <v>0.69282092164295039</v>
      </c>
    </row>
    <row r="412" spans="1:66" x14ac:dyDescent="0.25">
      <c r="A412" t="s">
        <v>99</v>
      </c>
      <c r="B412" t="s">
        <v>417</v>
      </c>
      <c r="C412" t="s">
        <v>116</v>
      </c>
      <c r="D412" s="16"/>
      <c r="E412">
        <f>VLOOKUP(A412,home!$A$2:$E$405,3,FALSE)</f>
        <v>1.3478000000000001</v>
      </c>
      <c r="F412">
        <f>VLOOKUP(B412,home!$B$2:$E$405,3,FALSE)</f>
        <v>0.9032</v>
      </c>
      <c r="G412">
        <f>VLOOKUP(C412,away!$B$2:$E$405,4,FALSE)</f>
        <v>1.3226</v>
      </c>
      <c r="H412">
        <f>VLOOKUP(A412,away!$A$2:$E$405,3,FALSE)</f>
        <v>1.2736000000000001</v>
      </c>
      <c r="I412">
        <f>VLOOKUP(C412,away!$B$2:$E$405,3,FALSE)</f>
        <v>0.751</v>
      </c>
      <c r="J412">
        <f>VLOOKUP(B412,home!$B$2:$E$405,4,FALSE)</f>
        <v>1.0583</v>
      </c>
      <c r="K412" s="3">
        <f t="shared" si="616"/>
        <v>1.610044572896</v>
      </c>
      <c r="L412" s="3">
        <f t="shared" si="617"/>
        <v>1.0122360108800001</v>
      </c>
      <c r="M412" s="5">
        <f t="shared" si="618"/>
        <v>7.2637018981897075E-2</v>
      </c>
      <c r="N412" s="5">
        <f t="shared" si="619"/>
        <v>0.11694883820314712</v>
      </c>
      <c r="O412" s="5">
        <f t="shared" si="620"/>
        <v>7.3525806336450339E-2</v>
      </c>
      <c r="P412" s="5">
        <f t="shared" si="621"/>
        <v>0.11837982545980419</v>
      </c>
      <c r="Q412" s="5">
        <f t="shared" si="622"/>
        <v>9.4146421127734733E-2</v>
      </c>
      <c r="R412" s="5">
        <f t="shared" si="623"/>
        <v>3.7212734451371958E-2</v>
      </c>
      <c r="S412" s="5">
        <f t="shared" si="624"/>
        <v>4.823223499640826E-2</v>
      </c>
      <c r="T412" s="5">
        <f t="shared" si="625"/>
        <v>9.5298397760966755E-2</v>
      </c>
      <c r="U412" s="5">
        <f t="shared" si="626"/>
        <v>5.9914161146051435E-2</v>
      </c>
      <c r="V412" s="5">
        <f t="shared" si="627"/>
        <v>8.7340276050243051E-3</v>
      </c>
      <c r="W412" s="5">
        <f t="shared" si="628"/>
        <v>5.0526644798096876E-2</v>
      </c>
      <c r="X412" s="5">
        <f t="shared" si="629"/>
        <v>5.1144889373576287E-2</v>
      </c>
      <c r="Y412" s="5">
        <f t="shared" si="630"/>
        <v>2.5885349398203882E-2</v>
      </c>
      <c r="Z412" s="5">
        <f t="shared" si="631"/>
        <v>1.2556023291664505E-2</v>
      </c>
      <c r="AA412" s="5">
        <f t="shared" si="632"/>
        <v>2.0215757157900208E-2</v>
      </c>
      <c r="AB412" s="5">
        <f t="shared" si="633"/>
        <v>1.6274135049530351E-2</v>
      </c>
      <c r="AC412" s="5">
        <f t="shared" si="634"/>
        <v>8.8963991599583854E-4</v>
      </c>
      <c r="AD412" s="5">
        <f t="shared" si="635"/>
        <v>2.0337537560954945E-2</v>
      </c>
      <c r="AE412" s="5">
        <f t="shared" si="636"/>
        <v>2.05863878918232E-2</v>
      </c>
      <c r="AF412" s="5">
        <f t="shared" si="637"/>
        <v>1.0419141579023725E-2</v>
      </c>
      <c r="AG412" s="5">
        <f t="shared" si="638"/>
        <v>3.5155434362483082E-3</v>
      </c>
      <c r="AH412" s="5">
        <f t="shared" si="639"/>
        <v>3.1774147323177107E-3</v>
      </c>
      <c r="AI412" s="5">
        <f t="shared" si="640"/>
        <v>5.1157793456079268E-3</v>
      </c>
      <c r="AJ412" s="5">
        <f t="shared" si="641"/>
        <v>4.1183163857647469E-3</v>
      </c>
      <c r="AK412" s="5">
        <f t="shared" si="642"/>
        <v>2.2102243154564004E-3</v>
      </c>
      <c r="AL412" s="5">
        <f t="shared" si="643"/>
        <v>5.7995451605143339E-5</v>
      </c>
      <c r="AM412" s="5">
        <f t="shared" si="644"/>
        <v>6.5488683952168118E-3</v>
      </c>
      <c r="AN412" s="5">
        <f t="shared" si="645"/>
        <v>6.6290004201523733E-3</v>
      </c>
      <c r="AO412" s="5">
        <f t="shared" si="646"/>
        <v>3.3550564707084413E-3</v>
      </c>
      <c r="AP412" s="5">
        <f t="shared" si="647"/>
        <v>1.1320363260623485E-3</v>
      </c>
      <c r="AQ412" s="5">
        <f t="shared" si="648"/>
        <v>2.8647198371615059E-4</v>
      </c>
      <c r="AR412" s="5">
        <f t="shared" si="649"/>
        <v>6.4325872271052474E-4</v>
      </c>
      <c r="AS412" s="5">
        <f t="shared" si="650"/>
        <v>1.0356752154680932E-3</v>
      </c>
      <c r="AT412" s="5">
        <f t="shared" si="651"/>
        <v>8.3374162997364967E-4</v>
      </c>
      <c r="AU412" s="5">
        <f t="shared" si="652"/>
        <v>4.4745372884551324E-4</v>
      </c>
      <c r="AV412" s="5">
        <f t="shared" si="653"/>
        <v>1.8010511193744926E-4</v>
      </c>
      <c r="AW412" s="5">
        <f t="shared" si="654"/>
        <v>2.6254945231280145E-6</v>
      </c>
      <c r="AX412" s="5">
        <f t="shared" si="655"/>
        <v>1.7573283363881613E-3</v>
      </c>
      <c r="AY412" s="5">
        <f t="shared" si="656"/>
        <v>1.7788310250319392E-3</v>
      </c>
      <c r="AZ412" s="5">
        <f t="shared" si="657"/>
        <v>9.0029841040395583E-4</v>
      </c>
      <c r="BA412" s="5">
        <f t="shared" si="658"/>
        <v>3.0377149051630194E-4</v>
      </c>
      <c r="BB412" s="5">
        <f t="shared" si="659"/>
        <v>7.6872110444823282E-5</v>
      </c>
      <c r="BC412" s="5">
        <f t="shared" si="660"/>
        <v>1.5562543684918945E-5</v>
      </c>
      <c r="BD412" s="5">
        <f t="shared" si="661"/>
        <v>1.0852160724004423E-4</v>
      </c>
      <c r="BE412" s="5">
        <f t="shared" si="662"/>
        <v>1.747246247787845E-4</v>
      </c>
      <c r="BF412" s="5">
        <f t="shared" si="663"/>
        <v>1.4065721693818601E-4</v>
      </c>
      <c r="BG412" s="5">
        <f t="shared" si="664"/>
        <v>7.5488129589993907E-5</v>
      </c>
      <c r="BH412" s="5">
        <f t="shared" si="665"/>
        <v>3.0384813341109908E-5</v>
      </c>
      <c r="BI412" s="5">
        <f t="shared" si="666"/>
        <v>9.7841807636623968E-6</v>
      </c>
      <c r="BJ412" s="8">
        <f t="shared" si="667"/>
        <v>0.51159324864210221</v>
      </c>
      <c r="BK412" s="8">
        <f t="shared" si="668"/>
        <v>0.25070957343576677</v>
      </c>
      <c r="BL412" s="8">
        <f t="shared" si="669"/>
        <v>0.22544412390203811</v>
      </c>
      <c r="BM412" s="8">
        <f t="shared" si="670"/>
        <v>0.48567611918065723</v>
      </c>
      <c r="BN412" s="8">
        <f t="shared" si="671"/>
        <v>0.51285064456040541</v>
      </c>
    </row>
    <row r="413" spans="1:66" x14ac:dyDescent="0.25">
      <c r="A413" t="s">
        <v>99</v>
      </c>
      <c r="B413" t="s">
        <v>101</v>
      </c>
      <c r="C413" t="s">
        <v>100</v>
      </c>
      <c r="D413" s="16"/>
      <c r="E413">
        <f>VLOOKUP(A413,home!$A$2:$E$405,3,FALSE)</f>
        <v>1.3478000000000001</v>
      </c>
      <c r="F413">
        <f>VLOOKUP(B413,home!$B$2:$E$405,3,FALSE)</f>
        <v>1.0323</v>
      </c>
      <c r="G413">
        <f>VLOOKUP(C413,away!$B$2:$E$405,4,FALSE)</f>
        <v>1.3549</v>
      </c>
      <c r="H413">
        <f>VLOOKUP(A413,away!$A$2:$E$405,3,FALSE)</f>
        <v>1.2736000000000001</v>
      </c>
      <c r="I413">
        <f>VLOOKUP(C413,away!$B$2:$E$405,3,FALSE)</f>
        <v>1.0924</v>
      </c>
      <c r="J413">
        <f>VLOOKUP(B413,home!$B$2:$E$405,4,FALSE)</f>
        <v>0.85350000000000004</v>
      </c>
      <c r="K413" s="3">
        <f t="shared" si="616"/>
        <v>1.8851183553060002</v>
      </c>
      <c r="L413" s="3">
        <f t="shared" si="617"/>
        <v>1.1874580262400003</v>
      </c>
      <c r="M413" s="5">
        <f t="shared" si="618"/>
        <v>4.6301710184308578E-2</v>
      </c>
      <c r="N413" s="5">
        <f t="shared" si="619"/>
        <v>8.7284203750498862E-2</v>
      </c>
      <c r="O413" s="5">
        <f t="shared" si="620"/>
        <v>5.498133738699558E-2</v>
      </c>
      <c r="P413" s="5">
        <f t="shared" si="621"/>
        <v>0.10364632830749741</v>
      </c>
      <c r="Q413" s="5">
        <f t="shared" si="622"/>
        <v>8.2270527309167146E-2</v>
      </c>
      <c r="R413" s="5">
        <f t="shared" si="623"/>
        <v>3.2644015186798665E-2</v>
      </c>
      <c r="S413" s="5">
        <f t="shared" si="624"/>
        <v>5.8003048531380962E-2</v>
      </c>
      <c r="T413" s="5">
        <f t="shared" si="625"/>
        <v>9.7692797976267662E-2</v>
      </c>
      <c r="U413" s="5">
        <f t="shared" si="626"/>
        <v>6.1537832219521985E-2</v>
      </c>
      <c r="V413" s="5">
        <f t="shared" si="627"/>
        <v>1.4426640175177211E-2</v>
      </c>
      <c r="W413" s="5">
        <f t="shared" si="628"/>
        <v>5.1696560377071529E-2</v>
      </c>
      <c r="X413" s="5">
        <f t="shared" si="629"/>
        <v>6.1387495548754369E-2</v>
      </c>
      <c r="Y413" s="5">
        <f t="shared" si="630"/>
        <v>3.644753715007034E-2</v>
      </c>
      <c r="Z413" s="5">
        <f t="shared" si="631"/>
        <v>1.2921132614088183E-2</v>
      </c>
      <c r="AA413" s="5">
        <f t="shared" si="632"/>
        <v>2.4357864262160633E-2</v>
      </c>
      <c r="AB413" s="5">
        <f t="shared" si="633"/>
        <v>2.2958728508325536E-2</v>
      </c>
      <c r="AC413" s="5">
        <f t="shared" si="634"/>
        <v>2.0183761544909523E-3</v>
      </c>
      <c r="AD413" s="5">
        <f t="shared" si="635"/>
        <v>2.4363533718250615E-2</v>
      </c>
      <c r="AE413" s="5">
        <f t="shared" si="636"/>
        <v>2.893067366130557E-2</v>
      </c>
      <c r="AF413" s="5">
        <f t="shared" si="637"/>
        <v>1.7176980321823743E-2</v>
      </c>
      <c r="AG413" s="5">
        <f t="shared" si="638"/>
        <v>6.7989810499053845E-3</v>
      </c>
      <c r="AH413" s="5">
        <f t="shared" si="639"/>
        <v>3.8358256576776105E-3</v>
      </c>
      <c r="AI413" s="5">
        <f t="shared" si="640"/>
        <v>7.2309853550417734E-3</v>
      </c>
      <c r="AJ413" s="5">
        <f t="shared" si="641"/>
        <v>6.8156316098690632E-3</v>
      </c>
      <c r="AK413" s="5">
        <f t="shared" si="642"/>
        <v>4.2827574169226534E-3</v>
      </c>
      <c r="AL413" s="5">
        <f t="shared" si="643"/>
        <v>1.8072531379395056E-4</v>
      </c>
      <c r="AM413" s="5">
        <f t="shared" si="644"/>
        <v>9.1856289224781645E-3</v>
      </c>
      <c r="AN413" s="5">
        <f t="shared" si="645"/>
        <v>1.0907548790058983E-2</v>
      </c>
      <c r="AO413" s="5">
        <f t="shared" si="646"/>
        <v>6.476128178679973E-3</v>
      </c>
      <c r="AP413" s="5">
        <f t="shared" si="647"/>
        <v>2.5633767949108572E-3</v>
      </c>
      <c r="AQ413" s="5">
        <f t="shared" si="648"/>
        <v>7.6097558734856583E-4</v>
      </c>
      <c r="AR413" s="5">
        <f t="shared" si="649"/>
        <v>9.1097639289332126E-4</v>
      </c>
      <c r="AS413" s="5">
        <f t="shared" si="650"/>
        <v>1.7172983194936504E-3</v>
      </c>
      <c r="AT413" s="5">
        <f t="shared" si="651"/>
        <v>1.6186552918068147E-3</v>
      </c>
      <c r="AU413" s="5">
        <f t="shared" si="652"/>
        <v>1.0171189338327392E-3</v>
      </c>
      <c r="AV413" s="5">
        <f t="shared" si="653"/>
        <v>4.7934739292434159E-4</v>
      </c>
      <c r="AW413" s="5">
        <f t="shared" si="654"/>
        <v>1.1237595000031464E-5</v>
      </c>
      <c r="AX413" s="5">
        <f t="shared" si="655"/>
        <v>2.8859996144655464E-3</v>
      </c>
      <c r="AY413" s="5">
        <f t="shared" si="656"/>
        <v>3.4270034059226593E-3</v>
      </c>
      <c r="AZ413" s="5">
        <f t="shared" si="657"/>
        <v>2.0347113501573404E-3</v>
      </c>
      <c r="BA413" s="5">
        <f t="shared" si="658"/>
        <v>8.0537810794198753E-4</v>
      </c>
      <c r="BB413" s="5">
        <f t="shared" si="659"/>
        <v>2.3908817460842447E-4</v>
      </c>
      <c r="BC413" s="5">
        <f t="shared" si="660"/>
        <v>5.6781434383568853E-5</v>
      </c>
      <c r="BD413" s="5">
        <f t="shared" si="661"/>
        <v>1.8029103824272313E-4</v>
      </c>
      <c r="BE413" s="5">
        <f t="shared" si="662"/>
        <v>3.3986994548853341E-4</v>
      </c>
      <c r="BF413" s="5">
        <f t="shared" si="663"/>
        <v>3.203475363286421E-4</v>
      </c>
      <c r="BG413" s="5">
        <f t="shared" si="664"/>
        <v>2.0129767360339308E-4</v>
      </c>
      <c r="BH413" s="5">
        <f t="shared" si="665"/>
        <v>9.4867484847538134E-5</v>
      </c>
      <c r="BI413" s="5">
        <f t="shared" si="666"/>
        <v>3.5767287401561552E-5</v>
      </c>
      <c r="BJ413" s="8">
        <f t="shared" si="667"/>
        <v>0.53339191122407115</v>
      </c>
      <c r="BK413" s="8">
        <f t="shared" si="668"/>
        <v>0.22800383207257177</v>
      </c>
      <c r="BL413" s="8">
        <f t="shared" si="669"/>
        <v>0.22556081490017682</v>
      </c>
      <c r="BM413" s="8">
        <f t="shared" si="670"/>
        <v>0.5893338028747187</v>
      </c>
      <c r="BN413" s="8">
        <f t="shared" si="671"/>
        <v>0.40712812212526622</v>
      </c>
    </row>
    <row r="414" spans="1:66" x14ac:dyDescent="0.25">
      <c r="A414" t="s">
        <v>99</v>
      </c>
      <c r="B414" t="s">
        <v>435</v>
      </c>
      <c r="C414" t="s">
        <v>395</v>
      </c>
      <c r="D414" s="16"/>
      <c r="E414">
        <f>VLOOKUP(A414,home!$A$2:$E$405,3,FALSE)</f>
        <v>1.3478000000000001</v>
      </c>
      <c r="F414">
        <f>VLOOKUP(B414,home!$B$2:$E$405,3,FALSE)</f>
        <v>0.59050000000000002</v>
      </c>
      <c r="G414">
        <f>VLOOKUP(C414,away!$B$2:$E$405,4,FALSE)</f>
        <v>0.6452</v>
      </c>
      <c r="H414">
        <f>VLOOKUP(A414,away!$A$2:$E$405,3,FALSE)</f>
        <v>1.2736000000000001</v>
      </c>
      <c r="I414">
        <f>VLOOKUP(C414,away!$B$2:$E$405,3,FALSE)</f>
        <v>1.1607000000000001</v>
      </c>
      <c r="J414">
        <f>VLOOKUP(B414,home!$B$2:$E$405,4,FALSE)</f>
        <v>1.1526000000000001</v>
      </c>
      <c r="K414" s="3">
        <f t="shared" si="616"/>
        <v>0.51349913068000008</v>
      </c>
      <c r="L414" s="3">
        <f t="shared" si="617"/>
        <v>1.7038511435520003</v>
      </c>
      <c r="M414" s="5">
        <f t="shared" si="618"/>
        <v>0.10889727479104165</v>
      </c>
      <c r="N414" s="5">
        <f t="shared" si="619"/>
        <v>5.591865593862097E-2</v>
      </c>
      <c r="O414" s="5">
        <f t="shared" si="620"/>
        <v>0.18554474618241271</v>
      </c>
      <c r="P414" s="5">
        <f t="shared" si="621"/>
        <v>9.5277065866910177E-2</v>
      </c>
      <c r="Q414" s="5">
        <f t="shared" si="622"/>
        <v>1.4357090606637946E-2</v>
      </c>
      <c r="R414" s="5">
        <f t="shared" si="623"/>
        <v>0.15807031398148483</v>
      </c>
      <c r="S414" s="5">
        <f t="shared" si="624"/>
        <v>2.0840097462554497E-2</v>
      </c>
      <c r="T414" s="5">
        <f t="shared" si="625"/>
        <v>2.4462345248199742E-2</v>
      </c>
      <c r="U414" s="5">
        <f t="shared" si="626"/>
        <v>8.116896881580711E-2</v>
      </c>
      <c r="V414" s="5">
        <f t="shared" si="627"/>
        <v>2.0259494223367688E-3</v>
      </c>
      <c r="W414" s="5">
        <f t="shared" si="628"/>
        <v>2.4574511818675274E-3</v>
      </c>
      <c r="X414" s="5">
        <f t="shared" si="629"/>
        <v>4.1871310064482007E-3</v>
      </c>
      <c r="Y414" s="5">
        <f t="shared" si="630"/>
        <v>3.5671239767694038E-3</v>
      </c>
      <c r="Z414" s="5">
        <f t="shared" si="631"/>
        <v>8.9776095079658863E-2</v>
      </c>
      <c r="AA414" s="5">
        <f t="shared" si="632"/>
        <v>4.6099946779249855E-2</v>
      </c>
      <c r="AB414" s="5">
        <f t="shared" si="633"/>
        <v>1.1836141297769536E-2</v>
      </c>
      <c r="AC414" s="5">
        <f t="shared" si="634"/>
        <v>1.10784749277128E-4</v>
      </c>
      <c r="AD414" s="5">
        <f t="shared" si="635"/>
        <v>3.1547476139437848E-4</v>
      </c>
      <c r="AE414" s="5">
        <f t="shared" si="636"/>
        <v>5.3752203296360604E-4</v>
      </c>
      <c r="AF414" s="5">
        <f t="shared" si="637"/>
        <v>4.5792876527471829E-4</v>
      </c>
      <c r="AG414" s="5">
        <f t="shared" si="638"/>
        <v>2.600808167928947E-4</v>
      </c>
      <c r="AH414" s="5">
        <f t="shared" si="639"/>
        <v>3.8241275566277474E-2</v>
      </c>
      <c r="AI414" s="5">
        <f t="shared" si="640"/>
        <v>1.9636861759377809E-2</v>
      </c>
      <c r="AJ414" s="5">
        <f t="shared" si="641"/>
        <v>5.0417557213619209E-3</v>
      </c>
      <c r="AK414" s="5">
        <f t="shared" si="642"/>
        <v>8.629790600067546E-4</v>
      </c>
      <c r="AL414" s="5">
        <f t="shared" si="643"/>
        <v>3.8771386608820355E-6</v>
      </c>
      <c r="AM414" s="5">
        <f t="shared" si="644"/>
        <v>3.2399203145498767E-5</v>
      </c>
      <c r="AN414" s="5">
        <f t="shared" si="645"/>
        <v>5.5203419329631632E-5</v>
      </c>
      <c r="AO414" s="5">
        <f t="shared" si="646"/>
        <v>4.7029204576386748E-5</v>
      </c>
      <c r="AP414" s="5">
        <f t="shared" si="647"/>
        <v>2.6710254665939168E-5</v>
      </c>
      <c r="AQ414" s="5">
        <f t="shared" si="648"/>
        <v>1.1377574489281402E-5</v>
      </c>
      <c r="AR414" s="5">
        <f t="shared" si="649"/>
        <v>1.3031488220897803E-2</v>
      </c>
      <c r="AS414" s="5">
        <f t="shared" si="650"/>
        <v>6.6916578728976822E-3</v>
      </c>
      <c r="AT414" s="5">
        <f t="shared" si="651"/>
        <v>1.7180802502704691E-3</v>
      </c>
      <c r="AU414" s="5">
        <f t="shared" si="652"/>
        <v>2.940775716507877E-4</v>
      </c>
      <c r="AV414" s="5">
        <f t="shared" si="653"/>
        <v>3.7752144348791221E-5</v>
      </c>
      <c r="AW414" s="5">
        <f t="shared" si="654"/>
        <v>9.4228048170686063E-8</v>
      </c>
      <c r="AX414" s="5">
        <f t="shared" si="655"/>
        <v>2.7728271083230567E-6</v>
      </c>
      <c r="AY414" s="5">
        <f t="shared" si="656"/>
        <v>4.7244846393882258E-6</v>
      </c>
      <c r="AZ414" s="5">
        <f t="shared" si="657"/>
        <v>4.0249092777577454E-6</v>
      </c>
      <c r="BA414" s="5">
        <f t="shared" si="658"/>
        <v>2.2859487585335296E-6</v>
      </c>
      <c r="BB414" s="5">
        <f t="shared" si="659"/>
        <v>9.7372910158215758E-7</v>
      </c>
      <c r="BC414" s="5">
        <f t="shared" si="660"/>
        <v>3.3181788864812407E-7</v>
      </c>
      <c r="BD414" s="5">
        <f t="shared" si="661"/>
        <v>3.7006193512268567E-3</v>
      </c>
      <c r="BE414" s="5">
        <f t="shared" si="662"/>
        <v>1.9002648198325766E-3</v>
      </c>
      <c r="BF414" s="5">
        <f t="shared" si="663"/>
        <v>4.8789216652290752E-4</v>
      </c>
      <c r="BG414" s="5">
        <f t="shared" si="664"/>
        <v>8.3510734458364981E-5</v>
      </c>
      <c r="BH414" s="5">
        <f t="shared" si="665"/>
        <v>1.0720672386704683E-5</v>
      </c>
      <c r="BI414" s="5">
        <f t="shared" si="666"/>
        <v>1.1010111901755877E-6</v>
      </c>
      <c r="BJ414" s="8">
        <f t="shared" si="667"/>
        <v>0.10670863770795035</v>
      </c>
      <c r="BK414" s="8">
        <f t="shared" si="668"/>
        <v>0.22715977391542047</v>
      </c>
      <c r="BL414" s="8">
        <f t="shared" si="669"/>
        <v>0.57446015397943118</v>
      </c>
      <c r="BM414" s="8">
        <f t="shared" si="670"/>
        <v>0.38003488305876132</v>
      </c>
      <c r="BN414" s="8">
        <f t="shared" si="671"/>
        <v>0.61806514736710827</v>
      </c>
    </row>
    <row r="415" spans="1:66" x14ac:dyDescent="0.25">
      <c r="A415" t="s">
        <v>122</v>
      </c>
      <c r="B415" t="s">
        <v>362</v>
      </c>
      <c r="C415" t="s">
        <v>137</v>
      </c>
      <c r="D415" s="16"/>
      <c r="E415">
        <f>VLOOKUP(A415,home!$A$2:$E$405,3,FALSE)</f>
        <v>1.2608999999999999</v>
      </c>
      <c r="F415">
        <f>VLOOKUP(B415,home!$B$2:$E$405,3,FALSE)</f>
        <v>1.3103</v>
      </c>
      <c r="G415">
        <f>VLOOKUP(C415,away!$B$2:$E$405,4,FALSE)</f>
        <v>1.0345</v>
      </c>
      <c r="H415">
        <f>VLOOKUP(A415,away!$A$2:$E$405,3,FALSE)</f>
        <v>1.0995999999999999</v>
      </c>
      <c r="I415">
        <f>VLOOKUP(C415,away!$B$2:$E$405,3,FALSE)</f>
        <v>0.83030000000000004</v>
      </c>
      <c r="J415">
        <f>VLOOKUP(B415,home!$B$2:$E$405,4,FALSE)</f>
        <v>0.98850000000000005</v>
      </c>
      <c r="K415" s="3">
        <f t="shared" si="616"/>
        <v>1.709156695815</v>
      </c>
      <c r="L415" s="3">
        <f t="shared" si="617"/>
        <v>0.90249840437999995</v>
      </c>
      <c r="M415" s="5">
        <f t="shared" si="618"/>
        <v>7.3412937388463037E-2</v>
      </c>
      <c r="N415" s="5">
        <f t="shared" si="619"/>
        <v>0.12547421349693896</v>
      </c>
      <c r="O415" s="5">
        <f t="shared" si="620"/>
        <v>6.6255058853936732E-2</v>
      </c>
      <c r="P415" s="5">
        <f t="shared" si="621"/>
        <v>0.11324027747182284</v>
      </c>
      <c r="Q415" s="5">
        <f t="shared" si="622"/>
        <v>0.10722754607520707</v>
      </c>
      <c r="R415" s="5">
        <f t="shared" si="623"/>
        <v>2.9897542448890448E-2</v>
      </c>
      <c r="S415" s="5">
        <f t="shared" si="624"/>
        <v>4.3668598812634657E-2</v>
      </c>
      <c r="T415" s="5">
        <f t="shared" si="625"/>
        <v>9.6772689238457291E-2</v>
      </c>
      <c r="U415" s="5">
        <f t="shared" si="626"/>
        <v>5.1099584864934294E-2</v>
      </c>
      <c r="V415" s="5">
        <f t="shared" si="627"/>
        <v>7.4843669283791879E-3</v>
      </c>
      <c r="W415" s="5">
        <f t="shared" si="628"/>
        <v>6.1089559450083854E-2</v>
      </c>
      <c r="X415" s="5">
        <f t="shared" si="629"/>
        <v>5.5133229927977818E-2</v>
      </c>
      <c r="Y415" s="5">
        <f t="shared" si="630"/>
        <v>2.4878826019157824E-2</v>
      </c>
      <c r="Z415" s="5">
        <f t="shared" si="631"/>
        <v>8.9941614516689822E-3</v>
      </c>
      <c r="AA415" s="5">
        <f t="shared" si="632"/>
        <v>1.53724312683612E-2</v>
      </c>
      <c r="AB415" s="5">
        <f t="shared" si="633"/>
        <v>1.3136946916637714E-2</v>
      </c>
      <c r="AC415" s="5">
        <f t="shared" si="634"/>
        <v>7.2154498394633832E-4</v>
      </c>
      <c r="AD415" s="5">
        <f t="shared" si="635"/>
        <v>2.6102907394624834E-2</v>
      </c>
      <c r="AE415" s="5">
        <f t="shared" si="636"/>
        <v>2.3557832273327809E-2</v>
      </c>
      <c r="AF415" s="5">
        <f t="shared" si="637"/>
        <v>1.063045301866501E-2</v>
      </c>
      <c r="AG415" s="5">
        <f t="shared" si="638"/>
        <v>3.1979889623939086E-3</v>
      </c>
      <c r="AH415" s="5">
        <f t="shared" si="639"/>
        <v>2.0293040897168394E-3</v>
      </c>
      <c r="AI415" s="5">
        <f t="shared" si="640"/>
        <v>3.4683986727842993E-3</v>
      </c>
      <c r="AJ415" s="5">
        <f t="shared" si="641"/>
        <v>2.9640184076725733E-3</v>
      </c>
      <c r="AK415" s="5">
        <f t="shared" si="642"/>
        <v>1.688657302664164E-3</v>
      </c>
      <c r="AL415" s="5">
        <f t="shared" si="643"/>
        <v>4.451964849635665E-5</v>
      </c>
      <c r="AM415" s="5">
        <f t="shared" si="644"/>
        <v>8.9227917907523796E-3</v>
      </c>
      <c r="AN415" s="5">
        <f t="shared" si="645"/>
        <v>8.0528053537689843E-3</v>
      </c>
      <c r="AO415" s="5">
        <f t="shared" si="646"/>
        <v>3.6338219912796154E-3</v>
      </c>
      <c r="AP415" s="5">
        <f t="shared" si="647"/>
        <v>1.0931728496436023E-3</v>
      </c>
      <c r="AQ415" s="5">
        <f t="shared" si="648"/>
        <v>2.4664668812872213E-4</v>
      </c>
      <c r="AR415" s="5">
        <f t="shared" si="649"/>
        <v>3.6628874059425133E-4</v>
      </c>
      <c r="AS415" s="5">
        <f t="shared" si="650"/>
        <v>6.2604485358830819E-4</v>
      </c>
      <c r="AT415" s="5">
        <f t="shared" si="651"/>
        <v>5.3500437669548931E-4</v>
      </c>
      <c r="AU415" s="5">
        <f t="shared" si="652"/>
        <v>3.0480210423980864E-4</v>
      </c>
      <c r="AV415" s="5">
        <f t="shared" si="653"/>
        <v>1.3023863933999265E-4</v>
      </c>
      <c r="AW415" s="5">
        <f t="shared" si="654"/>
        <v>1.9075571115691063E-6</v>
      </c>
      <c r="AX415" s="5">
        <f t="shared" si="655"/>
        <v>2.5417415557545914E-3</v>
      </c>
      <c r="AY415" s="5">
        <f t="shared" si="656"/>
        <v>2.2939176984148571E-3</v>
      </c>
      <c r="AZ415" s="5">
        <f t="shared" si="657"/>
        <v>1.0351285312992253E-3</v>
      </c>
      <c r="BA415" s="5">
        <f t="shared" si="658"/>
        <v>3.1140061594192125E-4</v>
      </c>
      <c r="BB415" s="5">
        <f t="shared" si="659"/>
        <v>7.0259639752633254E-5</v>
      </c>
      <c r="BC415" s="5">
        <f t="shared" si="660"/>
        <v>1.268184255381303E-5</v>
      </c>
      <c r="BD415" s="5">
        <f t="shared" si="661"/>
        <v>5.5095833988111901E-5</v>
      </c>
      <c r="BE415" s="5">
        <f t="shared" si="662"/>
        <v>9.4167413572293092E-5</v>
      </c>
      <c r="BF415" s="5">
        <f t="shared" si="663"/>
        <v>8.0473432717332561E-5</v>
      </c>
      <c r="BG415" s="5">
        <f t="shared" si="664"/>
        <v>4.5847235454682271E-5</v>
      </c>
      <c r="BH415" s="5">
        <f t="shared" si="665"/>
        <v>1.9590027365494267E-5</v>
      </c>
      <c r="BI415" s="5">
        <f t="shared" si="666"/>
        <v>6.6964852885867213E-6</v>
      </c>
      <c r="BJ415" s="8">
        <f t="shared" si="667"/>
        <v>0.56227961441412466</v>
      </c>
      <c r="BK415" s="8">
        <f t="shared" si="668"/>
        <v>0.24086616293215729</v>
      </c>
      <c r="BL415" s="8">
        <f t="shared" si="669"/>
        <v>0.18817619196844257</v>
      </c>
      <c r="BM415" s="8">
        <f t="shared" si="670"/>
        <v>0.48251654488983126</v>
      </c>
      <c r="BN415" s="8">
        <f t="shared" si="671"/>
        <v>0.51550757573525907</v>
      </c>
    </row>
    <row r="416" spans="1:66" x14ac:dyDescent="0.25">
      <c r="A416" t="s">
        <v>122</v>
      </c>
      <c r="B416" t="s">
        <v>136</v>
      </c>
      <c r="C416" t="s">
        <v>104</v>
      </c>
      <c r="D416" s="16"/>
      <c r="E416">
        <f>VLOOKUP(A416,home!$A$2:$E$405,3,FALSE)</f>
        <v>1.2608999999999999</v>
      </c>
      <c r="F416">
        <f>VLOOKUP(B416,home!$B$2:$E$405,3,FALSE)</f>
        <v>1.3103</v>
      </c>
      <c r="G416">
        <f>VLOOKUP(C416,away!$B$2:$E$405,4,FALSE)</f>
        <v>1.2258</v>
      </c>
      <c r="H416">
        <f>VLOOKUP(A416,away!$A$2:$E$405,3,FALSE)</f>
        <v>1.0995999999999999</v>
      </c>
      <c r="I416">
        <f>VLOOKUP(C416,away!$B$2:$E$405,3,FALSE)</f>
        <v>0.58030000000000004</v>
      </c>
      <c r="J416">
        <f>VLOOKUP(B416,home!$B$2:$E$405,4,FALSE)</f>
        <v>0.79079999999999995</v>
      </c>
      <c r="K416" s="3">
        <f t="shared" si="616"/>
        <v>2.0252143815660002</v>
      </c>
      <c r="L416" s="3">
        <f t="shared" si="617"/>
        <v>0.50460780350399992</v>
      </c>
      <c r="M416" s="5">
        <f t="shared" si="618"/>
        <v>7.9673186108424068E-2</v>
      </c>
      <c r="N416" s="5">
        <f t="shared" si="619"/>
        <v>0.16135528233196486</v>
      </c>
      <c r="O416" s="5">
        <f t="shared" si="620"/>
        <v>4.020371144033727E-2</v>
      </c>
      <c r="P416" s="5">
        <f t="shared" si="621"/>
        <v>8.1421134601300557E-2</v>
      </c>
      <c r="Q416" s="5">
        <f t="shared" si="622"/>
        <v>0.16338951916016886</v>
      </c>
      <c r="R416" s="5">
        <f t="shared" si="623"/>
        <v>1.014355326130861E-2</v>
      </c>
      <c r="S416" s="5">
        <f t="shared" si="624"/>
        <v>2.0801857825609664E-2</v>
      </c>
      <c r="T416" s="5">
        <f t="shared" si="625"/>
        <v>8.2447626378987518E-2</v>
      </c>
      <c r="U416" s="5">
        <f t="shared" si="626"/>
        <v>2.0542869944982896E-2</v>
      </c>
      <c r="V416" s="5">
        <f t="shared" si="627"/>
        <v>2.3620254870122086E-3</v>
      </c>
      <c r="W416" s="5">
        <f t="shared" si="628"/>
        <v>0.11029960133344249</v>
      </c>
      <c r="X416" s="5">
        <f t="shared" si="629"/>
        <v>5.5658039556235273E-2</v>
      </c>
      <c r="Y416" s="5">
        <f t="shared" si="630"/>
        <v>1.4042740543905309E-2</v>
      </c>
      <c r="Z416" s="5">
        <f t="shared" si="631"/>
        <v>1.7061720436382579E-3</v>
      </c>
      <c r="AA416" s="5">
        <f t="shared" si="632"/>
        <v>3.4553641602020533E-3</v>
      </c>
      <c r="AB416" s="5">
        <f t="shared" si="633"/>
        <v>3.4989265953944623E-3</v>
      </c>
      <c r="AC416" s="5">
        <f t="shared" si="634"/>
        <v>1.5086536991253599E-4</v>
      </c>
      <c r="AD416" s="5">
        <f t="shared" si="635"/>
        <v>5.5845084725371023E-2</v>
      </c>
      <c r="AE416" s="5">
        <f t="shared" si="636"/>
        <v>2.8179865539764249E-2</v>
      </c>
      <c r="AF416" s="5">
        <f t="shared" si="637"/>
        <v>7.1098900265292473E-3</v>
      </c>
      <c r="AG416" s="5">
        <f t="shared" si="638"/>
        <v>1.1959019964806403E-3</v>
      </c>
      <c r="AH416" s="5">
        <f t="shared" si="639"/>
        <v>2.1523693183505798E-4</v>
      </c>
      <c r="AI416" s="5">
        <f t="shared" si="640"/>
        <v>4.3590092979650023E-4</v>
      </c>
      <c r="AJ416" s="5">
        <f t="shared" si="641"/>
        <v>4.4139641598093203E-4</v>
      </c>
      <c r="AK416" s="5">
        <f t="shared" si="642"/>
        <v>2.97974123205424E-4</v>
      </c>
      <c r="AL416" s="5">
        <f t="shared" si="643"/>
        <v>6.1670080940944352E-6</v>
      </c>
      <c r="AM416" s="5">
        <f t="shared" si="644"/>
        <v>2.261965374511862E-2</v>
      </c>
      <c r="AN416" s="5">
        <f t="shared" si="645"/>
        <v>1.1414053792345332E-2</v>
      </c>
      <c r="AO416" s="5">
        <f t="shared" si="646"/>
        <v>2.8798103066159388E-3</v>
      </c>
      <c r="AP416" s="5">
        <f t="shared" si="647"/>
        <v>4.8439158444321662E-4</v>
      </c>
      <c r="AQ416" s="5">
        <f t="shared" si="648"/>
        <v>6.1106943365428452E-5</v>
      </c>
      <c r="AR416" s="5">
        <f t="shared" si="649"/>
        <v>2.1722047081245755E-5</v>
      </c>
      <c r="AS416" s="5">
        <f t="shared" si="650"/>
        <v>4.3991802145992661E-5</v>
      </c>
      <c r="AT416" s="5">
        <f t="shared" si="651"/>
        <v>4.4546415188535194E-5</v>
      </c>
      <c r="AU416" s="5">
        <f t="shared" si="652"/>
        <v>3.0072013562343857E-5</v>
      </c>
      <c r="AV416" s="5">
        <f t="shared" si="653"/>
        <v>1.5225568587276648E-5</v>
      </c>
      <c r="AW416" s="5">
        <f t="shared" si="654"/>
        <v>1.7506405460247317E-7</v>
      </c>
      <c r="AX416" s="5">
        <f t="shared" si="655"/>
        <v>7.6349413451095851E-3</v>
      </c>
      <c r="AY416" s="5">
        <f t="shared" si="656"/>
        <v>3.8526509820376227E-3</v>
      </c>
      <c r="AZ416" s="5">
        <f t="shared" si="657"/>
        <v>9.7203887485676629E-4</v>
      </c>
      <c r="BA416" s="5">
        <f t="shared" si="658"/>
        <v>1.6349946718732415E-4</v>
      </c>
      <c r="BB416" s="5">
        <f t="shared" si="659"/>
        <v>2.0625776752867484E-5</v>
      </c>
      <c r="BC416" s="5">
        <f t="shared" si="660"/>
        <v>2.0815855805656654E-6</v>
      </c>
      <c r="BD416" s="5">
        <f t="shared" si="661"/>
        <v>1.826852410879649E-6</v>
      </c>
      <c r="BE416" s="5">
        <f t="shared" si="662"/>
        <v>3.6997677755119846E-6</v>
      </c>
      <c r="BF416" s="5">
        <f t="shared" si="663"/>
        <v>3.7464114537106617E-6</v>
      </c>
      <c r="BG416" s="5">
        <f t="shared" si="664"/>
        <v>2.5290954517728055E-6</v>
      </c>
      <c r="BH416" s="5">
        <f t="shared" si="665"/>
        <v>1.2804901203208616E-6</v>
      </c>
      <c r="BI416" s="5">
        <f t="shared" si="666"/>
        <v>5.1865340142539705E-7</v>
      </c>
      <c r="BJ416" s="8">
        <f t="shared" si="667"/>
        <v>0.72962840599626277</v>
      </c>
      <c r="BK416" s="8">
        <f t="shared" si="668"/>
        <v>0.18826788738239075</v>
      </c>
      <c r="BL416" s="8">
        <f t="shared" si="669"/>
        <v>7.94040929202222E-2</v>
      </c>
      <c r="BM416" s="8">
        <f t="shared" si="670"/>
        <v>0.45896769552102673</v>
      </c>
      <c r="BN416" s="8">
        <f t="shared" si="671"/>
        <v>0.53618638690350418</v>
      </c>
    </row>
    <row r="417" spans="1:66" x14ac:dyDescent="0.25">
      <c r="A417" t="s">
        <v>122</v>
      </c>
      <c r="B417" t="s">
        <v>131</v>
      </c>
      <c r="C417" t="s">
        <v>128</v>
      </c>
      <c r="D417" s="16"/>
      <c r="E417">
        <f>VLOOKUP(A417,home!$A$2:$E$405,3,FALSE)</f>
        <v>1.2608999999999999</v>
      </c>
      <c r="F417">
        <f>VLOOKUP(B417,home!$B$2:$E$405,3,FALSE)</f>
        <v>1.0689</v>
      </c>
      <c r="G417">
        <f>VLOOKUP(C417,away!$B$2:$E$405,4,FALSE)</f>
        <v>1.2069000000000001</v>
      </c>
      <c r="H417">
        <f>VLOOKUP(A417,away!$A$2:$E$405,3,FALSE)</f>
        <v>1.0995999999999999</v>
      </c>
      <c r="I417">
        <f>VLOOKUP(C417,away!$B$2:$E$405,3,FALSE)</f>
        <v>1.028</v>
      </c>
      <c r="J417">
        <f>VLOOKUP(B417,home!$B$2:$E$405,4,FALSE)</f>
        <v>1.0676000000000001</v>
      </c>
      <c r="K417" s="3">
        <f t="shared" si="616"/>
        <v>1.6266308664689999</v>
      </c>
      <c r="L417" s="3">
        <f t="shared" si="617"/>
        <v>1.20680308288</v>
      </c>
      <c r="M417" s="5">
        <f t="shared" si="618"/>
        <v>5.8810554061104373E-2</v>
      </c>
      <c r="N417" s="5">
        <f t="shared" si="619"/>
        <v>9.5663062509936156E-2</v>
      </c>
      <c r="O417" s="5">
        <f t="shared" si="620"/>
        <v>7.0972757946821674E-2</v>
      </c>
      <c r="P417" s="5">
        <f t="shared" si="621"/>
        <v>0.11544647875473311</v>
      </c>
      <c r="Q417" s="5">
        <f t="shared" si="622"/>
        <v>7.7804245129807811E-2</v>
      </c>
      <c r="R417" s="5">
        <f t="shared" si="623"/>
        <v>4.2825071545360222E-2</v>
      </c>
      <c r="S417" s="5">
        <f t="shared" si="624"/>
        <v>5.665602743267531E-2</v>
      </c>
      <c r="T417" s="5">
        <f t="shared" si="625"/>
        <v>9.3894402883803296E-2</v>
      </c>
      <c r="U417" s="5">
        <f t="shared" si="626"/>
        <v>6.9660583234426199E-2</v>
      </c>
      <c r="V417" s="5">
        <f t="shared" si="627"/>
        <v>1.2357454790886818E-2</v>
      </c>
      <c r="W417" s="5">
        <f t="shared" si="628"/>
        <v>4.2186262223488577E-2</v>
      </c>
      <c r="X417" s="5">
        <f t="shared" si="629"/>
        <v>5.0910511306490103E-2</v>
      </c>
      <c r="Y417" s="5">
        <f t="shared" si="630"/>
        <v>3.0719480997834687E-2</v>
      </c>
      <c r="Z417" s="5">
        <f t="shared" si="631"/>
        <v>1.7227142788499083E-2</v>
      </c>
      <c r="AA417" s="5">
        <f t="shared" si="632"/>
        <v>2.802220220084144E-2</v>
      </c>
      <c r="AB417" s="5">
        <f t="shared" si="633"/>
        <v>2.2790889523162123E-2</v>
      </c>
      <c r="AC417" s="5">
        <f t="shared" si="634"/>
        <v>1.5161231099952981E-3</v>
      </c>
      <c r="AD417" s="5">
        <f t="shared" si="635"/>
        <v>1.7155369068420408E-2</v>
      </c>
      <c r="AE417" s="5">
        <f t="shared" si="636"/>
        <v>2.0703152279713945E-2</v>
      </c>
      <c r="AF417" s="5">
        <f t="shared" si="637"/>
        <v>1.2492313998246447E-2</v>
      </c>
      <c r="AG417" s="5">
        <f t="shared" si="638"/>
        <v>5.0252543484629276E-3</v>
      </c>
      <c r="AH417" s="5">
        <f t="shared" si="639"/>
        <v>5.1974422565936674E-3</v>
      </c>
      <c r="AI417" s="5">
        <f t="shared" si="640"/>
        <v>8.4543200012655497E-3</v>
      </c>
      <c r="AJ417" s="5">
        <f t="shared" si="641"/>
        <v>6.8760289345323918E-3</v>
      </c>
      <c r="AK417" s="5">
        <f t="shared" si="642"/>
        <v>3.7282536345481128E-3</v>
      </c>
      <c r="AL417" s="5">
        <f t="shared" si="643"/>
        <v>1.1904739018494819E-4</v>
      </c>
      <c r="AM417" s="5">
        <f t="shared" si="644"/>
        <v>5.5810905704720319E-3</v>
      </c>
      <c r="AN417" s="5">
        <f t="shared" si="645"/>
        <v>6.7352773062781465E-3</v>
      </c>
      <c r="AO417" s="5">
        <f t="shared" si="646"/>
        <v>4.0640767086340861E-3</v>
      </c>
      <c r="AP417" s="5">
        <f t="shared" si="647"/>
        <v>1.634846767013472E-3</v>
      </c>
      <c r="AQ417" s="5">
        <f t="shared" si="648"/>
        <v>4.9323452961706521E-4</v>
      </c>
      <c r="AR417" s="5">
        <f t="shared" si="649"/>
        <v>1.2544578676696046E-3</v>
      </c>
      <c r="AS417" s="5">
        <f t="shared" si="650"/>
        <v>2.0405398882362624E-3</v>
      </c>
      <c r="AT417" s="5">
        <f t="shared" si="651"/>
        <v>1.6596025832331547E-3</v>
      </c>
      <c r="AU417" s="5">
        <f t="shared" si="652"/>
        <v>8.9985359598624554E-4</v>
      </c>
      <c r="AV417" s="5">
        <f t="shared" si="653"/>
        <v>3.6593240863358787E-4</v>
      </c>
      <c r="AW417" s="5">
        <f t="shared" si="654"/>
        <v>6.4914661724725768E-6</v>
      </c>
      <c r="AX417" s="5">
        <f t="shared" si="655"/>
        <v>1.5130623650814815E-3</v>
      </c>
      <c r="AY417" s="5">
        <f t="shared" si="656"/>
        <v>1.825968326770036E-3</v>
      </c>
      <c r="AZ417" s="5">
        <f t="shared" si="657"/>
        <v>1.1017921029936577E-3</v>
      </c>
      <c r="BA417" s="5">
        <f t="shared" si="658"/>
        <v>4.4321536886186125E-4</v>
      </c>
      <c r="BB417" s="5">
        <f t="shared" si="659"/>
        <v>1.3371841838057276E-4</v>
      </c>
      <c r="BC417" s="5">
        <f t="shared" si="660"/>
        <v>3.2274359907902576E-5</v>
      </c>
      <c r="BD417" s="5">
        <f t="shared" si="661"/>
        <v>2.5231393700779139E-4</v>
      </c>
      <c r="BE417" s="5">
        <f t="shared" si="662"/>
        <v>4.1042163797718828E-4</v>
      </c>
      <c r="BF417" s="5">
        <f t="shared" si="663"/>
        <v>3.3380225230023015E-4</v>
      </c>
      <c r="BG417" s="5">
        <f t="shared" si="664"/>
        <v>1.8099101562947566E-4</v>
      </c>
      <c r="BH417" s="5">
        <f t="shared" si="665"/>
        <v>7.3601393144119543E-5</v>
      </c>
      <c r="BI417" s="5">
        <f t="shared" si="666"/>
        <v>2.3944459580668931E-5</v>
      </c>
      <c r="BJ417" s="8">
        <f t="shared" si="667"/>
        <v>0.47011261157021461</v>
      </c>
      <c r="BK417" s="8">
        <f t="shared" si="668"/>
        <v>0.2467316538663499</v>
      </c>
      <c r="BL417" s="8">
        <f t="shared" si="669"/>
        <v>0.26602301031694969</v>
      </c>
      <c r="BM417" s="8">
        <f t="shared" si="670"/>
        <v>0.53675277173365243</v>
      </c>
      <c r="BN417" s="8">
        <f t="shared" si="671"/>
        <v>0.46152216994776341</v>
      </c>
    </row>
    <row r="418" spans="1:66" x14ac:dyDescent="0.25">
      <c r="A418" t="s">
        <v>122</v>
      </c>
      <c r="B418" t="s">
        <v>135</v>
      </c>
      <c r="C418" t="s">
        <v>123</v>
      </c>
      <c r="D418" s="16"/>
      <c r="E418">
        <f>VLOOKUP(A418,home!$A$2:$E$405,3,FALSE)</f>
        <v>1.2608999999999999</v>
      </c>
      <c r="F418">
        <f>VLOOKUP(B418,home!$B$2:$E$405,3,FALSE)</f>
        <v>0.8276</v>
      </c>
      <c r="G418">
        <f>VLOOKUP(C418,away!$B$2:$E$405,4,FALSE)</f>
        <v>0.93100000000000005</v>
      </c>
      <c r="H418">
        <f>VLOOKUP(A418,away!$A$2:$E$405,3,FALSE)</f>
        <v>1.0995999999999999</v>
      </c>
      <c r="I418">
        <f>VLOOKUP(C418,away!$B$2:$E$405,3,FALSE)</f>
        <v>0.83030000000000004</v>
      </c>
      <c r="J418">
        <f>VLOOKUP(B418,home!$B$2:$E$405,4,FALSE)</f>
        <v>1.1467000000000001</v>
      </c>
      <c r="K418" s="3">
        <f t="shared" si="616"/>
        <v>0.9715179020400001</v>
      </c>
      <c r="L418" s="3">
        <f t="shared" si="617"/>
        <v>1.046934668996</v>
      </c>
      <c r="M418" s="5">
        <f t="shared" si="618"/>
        <v>0.13286089889514413</v>
      </c>
      <c r="N418" s="5">
        <f t="shared" si="619"/>
        <v>0.12907674175775899</v>
      </c>
      <c r="O418" s="5">
        <f t="shared" si="620"/>
        <v>0.13909668120729873</v>
      </c>
      <c r="P418" s="5">
        <f t="shared" si="621"/>
        <v>0.13513491590724158</v>
      </c>
      <c r="Q418" s="5">
        <f t="shared" si="622"/>
        <v>6.2700182677328437E-2</v>
      </c>
      <c r="R418" s="5">
        <f t="shared" si="623"/>
        <v>7.2812568949102707E-2</v>
      </c>
      <c r="S418" s="5">
        <f t="shared" si="624"/>
        <v>3.436196361969044E-2</v>
      </c>
      <c r="T418" s="5">
        <f t="shared" si="625"/>
        <v>6.564299499727759E-2</v>
      </c>
      <c r="U418" s="5">
        <f t="shared" si="626"/>
        <v>7.073871422757512E-2</v>
      </c>
      <c r="V418" s="5">
        <f t="shared" si="627"/>
        <v>3.8833439106191179E-3</v>
      </c>
      <c r="W418" s="5">
        <f t="shared" si="628"/>
        <v>2.0304783310734296E-2</v>
      </c>
      <c r="X418" s="5">
        <f t="shared" si="629"/>
        <v>2.1257781594459117E-2</v>
      </c>
      <c r="Y418" s="5">
        <f t="shared" si="630"/>
        <v>1.1127754268592156E-2</v>
      </c>
      <c r="Z418" s="5">
        <f t="shared" si="631"/>
        <v>2.5410000923825754E-2</v>
      </c>
      <c r="AA418" s="5">
        <f t="shared" si="632"/>
        <v>2.4686270788349663E-2</v>
      </c>
      <c r="AB418" s="5">
        <f t="shared" si="633"/>
        <v>1.1991577002744402E-2</v>
      </c>
      <c r="AC418" s="5">
        <f t="shared" si="634"/>
        <v>2.4686314651469333E-4</v>
      </c>
      <c r="AD418" s="5">
        <f t="shared" si="635"/>
        <v>4.9316151208553477E-3</v>
      </c>
      <c r="AE418" s="5">
        <f t="shared" si="636"/>
        <v>5.1630788441683626E-3</v>
      </c>
      <c r="AF418" s="5">
        <f t="shared" si="637"/>
        <v>2.7027031203598266E-3</v>
      </c>
      <c r="AG418" s="5">
        <f t="shared" si="638"/>
        <v>9.4318453223612379E-4</v>
      </c>
      <c r="AH418" s="5">
        <f t="shared" si="639"/>
        <v>6.6506527265933922E-3</v>
      </c>
      <c r="AI418" s="5">
        <f t="shared" si="640"/>
        <v>6.4612281841366194E-3</v>
      </c>
      <c r="AJ418" s="5">
        <f t="shared" si="641"/>
        <v>3.1385994250270636E-3</v>
      </c>
      <c r="AK418" s="5">
        <f t="shared" si="642"/>
        <v>1.0164018429154144E-3</v>
      </c>
      <c r="AL418" s="5">
        <f t="shared" si="643"/>
        <v>1.0043536005634959E-5</v>
      </c>
      <c r="AM418" s="5">
        <f t="shared" si="644"/>
        <v>9.582304751764259E-4</v>
      </c>
      <c r="AN418" s="5">
        <f t="shared" si="645"/>
        <v>1.0032047053507114E-3</v>
      </c>
      <c r="AO418" s="5">
        <f t="shared" si="646"/>
        <v>5.2514489306578816E-4</v>
      </c>
      <c r="AP418" s="5">
        <f t="shared" si="647"/>
        <v>1.8326413159892358E-4</v>
      </c>
      <c r="AQ418" s="5">
        <f t="shared" si="648"/>
        <v>4.7966393238589608E-5</v>
      </c>
      <c r="AR418" s="5">
        <f t="shared" si="649"/>
        <v>1.3925597821846799E-3</v>
      </c>
      <c r="AS418" s="5">
        <f t="shared" si="650"/>
        <v>1.3528967580533399E-3</v>
      </c>
      <c r="AT418" s="5">
        <f t="shared" si="651"/>
        <v>6.5718171003034914E-4</v>
      </c>
      <c r="AU418" s="5">
        <f t="shared" si="652"/>
        <v>2.1282126539591483E-4</v>
      </c>
      <c r="AV418" s="5">
        <f t="shared" si="653"/>
        <v>5.1689917316734311E-5</v>
      </c>
      <c r="AW418" s="5">
        <f t="shared" si="654"/>
        <v>2.8376219138868373E-7</v>
      </c>
      <c r="AX418" s="5">
        <f t="shared" si="655"/>
        <v>1.5515634348569888E-4</v>
      </c>
      <c r="AY418" s="5">
        <f t="shared" si="656"/>
        <v>1.6243855510982984E-4</v>
      </c>
      <c r="AZ418" s="5">
        <f t="shared" si="657"/>
        <v>8.5031277463049084E-5</v>
      </c>
      <c r="BA418" s="5">
        <f t="shared" si="658"/>
        <v>2.9674064108361443E-5</v>
      </c>
      <c r="BB418" s="5">
        <f t="shared" si="659"/>
        <v>7.7667016212633666E-6</v>
      </c>
      <c r="BC418" s="5">
        <f t="shared" si="660"/>
        <v>1.6262458382096123E-6</v>
      </c>
      <c r="BD418" s="5">
        <f t="shared" si="661"/>
        <v>2.4298651910310986E-4</v>
      </c>
      <c r="BE418" s="5">
        <f t="shared" si="662"/>
        <v>2.360657532630557E-4</v>
      </c>
      <c r="BF418" s="5">
        <f t="shared" si="663"/>
        <v>1.1467105267680809E-4</v>
      </c>
      <c r="BG418" s="5">
        <f t="shared" si="664"/>
        <v>3.7134993507096979E-5</v>
      </c>
      <c r="BH418" s="5">
        <f t="shared" si="665"/>
        <v>9.019327746070971E-6</v>
      </c>
      <c r="BI418" s="5">
        <f t="shared" si="666"/>
        <v>1.7524876739348068E-6</v>
      </c>
      <c r="BJ418" s="8">
        <f t="shared" si="667"/>
        <v>0.32701032400982705</v>
      </c>
      <c r="BK418" s="8">
        <f t="shared" si="668"/>
        <v>0.30666046757032545</v>
      </c>
      <c r="BL418" s="8">
        <f t="shared" si="669"/>
        <v>0.3409014739206942</v>
      </c>
      <c r="BM418" s="8">
        <f t="shared" si="670"/>
        <v>0.32813812223787941</v>
      </c>
      <c r="BN418" s="8">
        <f t="shared" si="671"/>
        <v>0.67168198939387458</v>
      </c>
    </row>
    <row r="419" spans="1:66" x14ac:dyDescent="0.25">
      <c r="A419" t="s">
        <v>122</v>
      </c>
      <c r="B419" t="s">
        <v>389</v>
      </c>
      <c r="C419" t="s">
        <v>143</v>
      </c>
      <c r="D419" s="16"/>
      <c r="E419">
        <f>VLOOKUP(A419,home!$A$2:$E$405,3,FALSE)</f>
        <v>1.2608999999999999</v>
      </c>
      <c r="F419">
        <f>VLOOKUP(B419,home!$B$2:$E$405,3,FALSE)</f>
        <v>1.1106</v>
      </c>
      <c r="G419">
        <f>VLOOKUP(C419,away!$B$2:$E$405,4,FALSE)</f>
        <v>0.89649999999999996</v>
      </c>
      <c r="H419">
        <f>VLOOKUP(A419,away!$A$2:$E$405,3,FALSE)</f>
        <v>1.0995999999999999</v>
      </c>
      <c r="I419">
        <f>VLOOKUP(C419,away!$B$2:$E$405,3,FALSE)</f>
        <v>0.98850000000000005</v>
      </c>
      <c r="J419">
        <f>VLOOKUP(B419,home!$B$2:$E$405,4,FALSE)</f>
        <v>0.74929999999999997</v>
      </c>
      <c r="K419" s="3">
        <f t="shared" si="616"/>
        <v>1.2554187416099998</v>
      </c>
      <c r="L419" s="3">
        <f t="shared" si="617"/>
        <v>0.81445508177999992</v>
      </c>
      <c r="M419" s="5">
        <f t="shared" si="618"/>
        <v>0.12620170440371947</v>
      </c>
      <c r="N419" s="5">
        <f t="shared" si="619"/>
        <v>0.15843598493155464</v>
      </c>
      <c r="O419" s="5">
        <f t="shared" si="620"/>
        <v>0.10278561948090673</v>
      </c>
      <c r="P419" s="5">
        <f t="shared" si="621"/>
        <v>0.1290389930643242</v>
      </c>
      <c r="Q419" s="5">
        <f t="shared" si="622"/>
        <v>9.9451752414256633E-2</v>
      </c>
      <c r="R419" s="5">
        <f t="shared" si="623"/>
        <v>4.1857135060064915E-2</v>
      </c>
      <c r="S419" s="5">
        <f t="shared" si="624"/>
        <v>3.2985017535476245E-2</v>
      </c>
      <c r="T419" s="5">
        <f t="shared" si="625"/>
        <v>8.0998985145717697E-2</v>
      </c>
      <c r="U419" s="5">
        <f t="shared" si="626"/>
        <v>5.2548231824506492E-2</v>
      </c>
      <c r="V419" s="5">
        <f t="shared" si="627"/>
        <v>3.7473991594095275E-3</v>
      </c>
      <c r="W419" s="5">
        <f t="shared" si="628"/>
        <v>4.1617864622271773E-2</v>
      </c>
      <c r="X419" s="5">
        <f t="shared" si="629"/>
        <v>3.3895881334441325E-2</v>
      </c>
      <c r="Y419" s="5">
        <f t="shared" si="630"/>
        <v>1.3803336402123789E-2</v>
      </c>
      <c r="Z419" s="5">
        <f t="shared" si="631"/>
        <v>1.1363585452807225E-2</v>
      </c>
      <c r="AA419" s="5">
        <f t="shared" si="632"/>
        <v>1.4266058149340944E-2</v>
      </c>
      <c r="AB419" s="5">
        <f t="shared" si="633"/>
        <v>8.9549383847903462E-3</v>
      </c>
      <c r="AC419" s="5">
        <f t="shared" si="634"/>
        <v>2.3947805242856946E-4</v>
      </c>
      <c r="AD419" s="5">
        <f t="shared" si="635"/>
        <v>1.3061961808146939E-2</v>
      </c>
      <c r="AE419" s="5">
        <f t="shared" si="636"/>
        <v>1.0638381172661551E-2</v>
      </c>
      <c r="AF419" s="5">
        <f t="shared" si="637"/>
        <v>4.3322418039934366E-3</v>
      </c>
      <c r="AG419" s="5">
        <f t="shared" si="638"/>
        <v>1.1761387842540699E-3</v>
      </c>
      <c r="AH419" s="5">
        <f t="shared" si="639"/>
        <v>2.3137824798200308E-3</v>
      </c>
      <c r="AI419" s="5">
        <f t="shared" si="640"/>
        <v>2.9047658891749274E-3</v>
      </c>
      <c r="AJ419" s="5">
        <f t="shared" si="641"/>
        <v>1.8233487686298202E-3</v>
      </c>
      <c r="AK419" s="5">
        <f t="shared" si="642"/>
        <v>7.630220722097972E-4</v>
      </c>
      <c r="AL419" s="5">
        <f t="shared" si="643"/>
        <v>9.7944815856155071E-6</v>
      </c>
      <c r="AM419" s="5">
        <f t="shared" si="644"/>
        <v>3.2796463312283401E-3</v>
      </c>
      <c r="AN419" s="5">
        <f t="shared" si="645"/>
        <v>2.6711246209100547E-3</v>
      </c>
      <c r="AO419" s="5">
        <f t="shared" si="646"/>
        <v>1.0877555107839346E-3</v>
      </c>
      <c r="AP419" s="5">
        <f t="shared" si="647"/>
        <v>2.9530933449739175E-4</v>
      </c>
      <c r="AQ419" s="5">
        <f t="shared" si="648"/>
        <v>6.0129047044617618E-5</v>
      </c>
      <c r="AR419" s="5">
        <f t="shared" si="649"/>
        <v>3.7689437976459104E-4</v>
      </c>
      <c r="AS419" s="5">
        <f t="shared" si="650"/>
        <v>4.731602679639442E-4</v>
      </c>
      <c r="AT419" s="5">
        <f t="shared" si="651"/>
        <v>2.9700713409357263E-4</v>
      </c>
      <c r="AU419" s="5">
        <f t="shared" si="652"/>
        <v>1.2428944084431513E-4</v>
      </c>
      <c r="AV419" s="5">
        <f t="shared" si="653"/>
        <v>3.900882335504515E-5</v>
      </c>
      <c r="AW419" s="5">
        <f t="shared" si="654"/>
        <v>2.7818563398754986E-7</v>
      </c>
      <c r="AX419" s="5">
        <f t="shared" si="655"/>
        <v>6.8622157834608954E-4</v>
      </c>
      <c r="AY419" s="5">
        <f t="shared" si="656"/>
        <v>5.5889665171106502E-4</v>
      </c>
      <c r="AZ419" s="5">
        <f t="shared" si="657"/>
        <v>2.2759810908795175E-4</v>
      </c>
      <c r="BA419" s="5">
        <f t="shared" si="658"/>
        <v>6.1789478850067035E-5</v>
      </c>
      <c r="BB419" s="5">
        <f t="shared" si="659"/>
        <v>1.2581188762493727E-5</v>
      </c>
      <c r="BC419" s="5">
        <f t="shared" si="660"/>
        <v>2.04936262448929E-6</v>
      </c>
      <c r="BD419" s="5">
        <f t="shared" si="661"/>
        <v>5.1160590482265363E-5</v>
      </c>
      <c r="BE419" s="5">
        <f t="shared" si="662"/>
        <v>6.4227964123270105E-5</v>
      </c>
      <c r="BF419" s="5">
        <f t="shared" si="663"/>
        <v>4.0316494947903996E-5</v>
      </c>
      <c r="BG419" s="5">
        <f t="shared" si="664"/>
        <v>1.6871361117874517E-5</v>
      </c>
      <c r="BH419" s="5">
        <f t="shared" si="665"/>
        <v>5.2951557359624748E-6</v>
      </c>
      <c r="BI419" s="5">
        <f t="shared" si="666"/>
        <v>1.329527550134196E-6</v>
      </c>
      <c r="BJ419" s="8">
        <f t="shared" si="667"/>
        <v>0.46635562963326832</v>
      </c>
      <c r="BK419" s="8">
        <f t="shared" si="668"/>
        <v>0.29278128334865466</v>
      </c>
      <c r="BL419" s="8">
        <f t="shared" si="669"/>
        <v>0.22970646324942295</v>
      </c>
      <c r="BM419" s="8">
        <f t="shared" si="670"/>
        <v>0.34187715386324941</v>
      </c>
      <c r="BN419" s="8">
        <f t="shared" si="671"/>
        <v>0.65777118935482659</v>
      </c>
    </row>
    <row r="420" spans="1:66" x14ac:dyDescent="0.25">
      <c r="A420" t="s">
        <v>122</v>
      </c>
      <c r="B420" t="s">
        <v>401</v>
      </c>
      <c r="C420" t="s">
        <v>127</v>
      </c>
      <c r="D420" s="16"/>
      <c r="E420">
        <f>VLOOKUP(A420,home!$A$2:$E$405,3,FALSE)</f>
        <v>1.2608999999999999</v>
      </c>
      <c r="F420">
        <f>VLOOKUP(B420,home!$B$2:$E$405,3,FALSE)</f>
        <v>1.1378999999999999</v>
      </c>
      <c r="G420">
        <f>VLOOKUP(C420,away!$B$2:$E$405,4,FALSE)</f>
        <v>1.1724000000000001</v>
      </c>
      <c r="H420">
        <f>VLOOKUP(A420,away!$A$2:$E$405,3,FALSE)</f>
        <v>1.0995999999999999</v>
      </c>
      <c r="I420">
        <f>VLOOKUP(C420,away!$B$2:$E$405,3,FALSE)</f>
        <v>1.028</v>
      </c>
      <c r="J420">
        <f>VLOOKUP(B420,home!$B$2:$E$405,4,FALSE)</f>
        <v>1.2257</v>
      </c>
      <c r="K420" s="3">
        <f t="shared" si="616"/>
        <v>1.682133856164</v>
      </c>
      <c r="L420" s="3">
        <f t="shared" si="617"/>
        <v>1.3855175521600001</v>
      </c>
      <c r="M420" s="5">
        <f t="shared" si="618"/>
        <v>4.6530307322432407E-2</v>
      </c>
      <c r="N420" s="5">
        <f t="shared" si="619"/>
        <v>7.8270205284779237E-2</v>
      </c>
      <c r="O420" s="5">
        <f t="shared" si="620"/>
        <v>6.4468557502629073E-2</v>
      </c>
      <c r="P420" s="5">
        <f t="shared" si="621"/>
        <v>0.10844474323322803</v>
      </c>
      <c r="Q420" s="5">
        <f t="shared" si="622"/>
        <v>6.5830481119216799E-2</v>
      </c>
      <c r="R420" s="5">
        <f t="shared" si="623"/>
        <v>4.4661158991164435E-2</v>
      </c>
      <c r="S420" s="5">
        <f t="shared" si="624"/>
        <v>6.3186034069299485E-2</v>
      </c>
      <c r="T420" s="5">
        <f t="shared" si="625"/>
        <v>9.1209287057812352E-2</v>
      </c>
      <c r="U420" s="5">
        <f t="shared" si="626"/>
        <v>7.512604759456093E-2</v>
      </c>
      <c r="V420" s="5">
        <f t="shared" si="627"/>
        <v>1.6362556972428548E-2</v>
      </c>
      <c r="W420" s="5">
        <f t="shared" si="628"/>
        <v>3.6911893686066524E-2</v>
      </c>
      <c r="X420" s="5">
        <f t="shared" si="629"/>
        <v>5.1142076585509059E-2</v>
      </c>
      <c r="Y420" s="5">
        <f t="shared" si="630"/>
        <v>3.542912238156689E-2</v>
      </c>
      <c r="Z420" s="5">
        <f t="shared" si="631"/>
        <v>2.0626273227355583E-2</v>
      </c>
      <c r="AA420" s="5">
        <f t="shared" si="632"/>
        <v>3.4696152522223918E-2</v>
      </c>
      <c r="AB420" s="5">
        <f t="shared" si="633"/>
        <v>2.9181786418131409E-2</v>
      </c>
      <c r="AC420" s="5">
        <f t="shared" si="634"/>
        <v>2.3834375265594605E-3</v>
      </c>
      <c r="AD420" s="5">
        <f t="shared" si="635"/>
        <v>1.5522686516114667E-2</v>
      </c>
      <c r="AE420" s="5">
        <f t="shared" si="636"/>
        <v>2.1506954624754233E-2</v>
      </c>
      <c r="AF420" s="5">
        <f t="shared" si="637"/>
        <v>1.4899131563052843E-2</v>
      </c>
      <c r="AG420" s="5">
        <f t="shared" si="638"/>
        <v>6.8810027641835921E-3</v>
      </c>
      <c r="AH420" s="5">
        <f t="shared" si="639"/>
        <v>7.1445158980372606E-3</v>
      </c>
      <c r="AI420" s="5">
        <f t="shared" si="640"/>
        <v>1.2018032077990421E-2</v>
      </c>
      <c r="AJ420" s="5">
        <f t="shared" si="641"/>
        <v>1.0107969321426338E-2</v>
      </c>
      <c r="AK420" s="5">
        <f t="shared" si="642"/>
        <v>5.6676524708794349E-3</v>
      </c>
      <c r="AL420" s="5">
        <f t="shared" si="643"/>
        <v>2.2219605711099269E-4</v>
      </c>
      <c r="AM420" s="5">
        <f t="shared" si="644"/>
        <v>5.2222473054753804E-3</v>
      </c>
      <c r="AN420" s="5">
        <f t="shared" si="645"/>
        <v>7.2355153034564055E-3</v>
      </c>
      <c r="AO420" s="5">
        <f t="shared" si="646"/>
        <v>5.0124667259305701E-3</v>
      </c>
      <c r="AP420" s="5">
        <f t="shared" si="647"/>
        <v>2.3149535427982584E-3</v>
      </c>
      <c r="AQ420" s="5">
        <f t="shared" si="648"/>
        <v>8.0185219149549061E-4</v>
      </c>
      <c r="AR420" s="5">
        <f t="shared" si="649"/>
        <v>1.9797704356833575E-3</v>
      </c>
      <c r="AS420" s="5">
        <f t="shared" si="650"/>
        <v>3.330238877295528E-3</v>
      </c>
      <c r="AT420" s="5">
        <f t="shared" si="651"/>
        <v>2.8009537823061987E-3</v>
      </c>
      <c r="AU420" s="5">
        <f t="shared" si="652"/>
        <v>1.5705263955892894E-3</v>
      </c>
      <c r="AV420" s="5">
        <f t="shared" si="653"/>
        <v>6.6045890550498962E-4</v>
      </c>
      <c r="AW420" s="5">
        <f t="shared" si="654"/>
        <v>1.4384886221613994E-5</v>
      </c>
      <c r="AX420" s="5">
        <f t="shared" si="655"/>
        <v>1.4640864996335579E-3</v>
      </c>
      <c r="AY420" s="5">
        <f t="shared" si="656"/>
        <v>2.0285175431227899E-3</v>
      </c>
      <c r="AZ420" s="5">
        <f t="shared" si="657"/>
        <v>1.405273330430553E-3</v>
      </c>
      <c r="BA420" s="5">
        <f t="shared" si="658"/>
        <v>6.4901028829795712E-4</v>
      </c>
      <c r="BB420" s="5">
        <f t="shared" si="659"/>
        <v>2.2480378649231031E-4</v>
      </c>
      <c r="BC420" s="5">
        <f t="shared" si="660"/>
        <v>6.2293918395424984E-5</v>
      </c>
      <c r="BD420" s="5">
        <f t="shared" si="661"/>
        <v>4.5716778131445668E-4</v>
      </c>
      <c r="BE420" s="5">
        <f t="shared" si="662"/>
        <v>7.6901740289642725E-4</v>
      </c>
      <c r="BF420" s="5">
        <f t="shared" si="663"/>
        <v>6.4679510469569583E-4</v>
      </c>
      <c r="BG420" s="5">
        <f t="shared" si="664"/>
        <v>3.6266531453658978E-4</v>
      </c>
      <c r="BH420" s="5">
        <f t="shared" si="665"/>
        <v>1.5251290100959088E-4</v>
      </c>
      <c r="BI420" s="5">
        <f t="shared" si="666"/>
        <v>5.1309422858004322E-5</v>
      </c>
      <c r="BJ420" s="8">
        <f t="shared" si="667"/>
        <v>0.44402386201858474</v>
      </c>
      <c r="BK420" s="8">
        <f t="shared" si="668"/>
        <v>0.23915779272418169</v>
      </c>
      <c r="BL420" s="8">
        <f t="shared" si="669"/>
        <v>0.29585328912073333</v>
      </c>
      <c r="BM420" s="8">
        <f t="shared" si="670"/>
        <v>0.58944163098050439</v>
      </c>
      <c r="BN420" s="8">
        <f t="shared" si="671"/>
        <v>0.40820545345345005</v>
      </c>
    </row>
    <row r="421" spans="1:66" x14ac:dyDescent="0.25">
      <c r="A421" t="s">
        <v>122</v>
      </c>
      <c r="B421" t="s">
        <v>112</v>
      </c>
      <c r="C421" t="s">
        <v>118</v>
      </c>
      <c r="D421" s="16"/>
      <c r="E421">
        <f>VLOOKUP(A421,home!$A$2:$E$405,3,FALSE)</f>
        <v>1.2608999999999999</v>
      </c>
      <c r="F421">
        <f>VLOOKUP(B421,home!$B$2:$E$405,3,FALSE)</f>
        <v>0.6452</v>
      </c>
      <c r="G421">
        <f>VLOOKUP(C421,away!$B$2:$E$405,4,FALSE)</f>
        <v>1.1613</v>
      </c>
      <c r="H421">
        <f>VLOOKUP(A421,away!$A$2:$E$405,3,FALSE)</f>
        <v>1.0995999999999999</v>
      </c>
      <c r="I421">
        <f>VLOOKUP(C421,away!$B$2:$E$405,3,FALSE)</f>
        <v>1.1607000000000001</v>
      </c>
      <c r="J421">
        <f>VLOOKUP(B421,home!$B$2:$E$405,4,FALSE)</f>
        <v>0.88759999999999994</v>
      </c>
      <c r="K421" s="3">
        <f t="shared" si="616"/>
        <v>0.94475550128399988</v>
      </c>
      <c r="L421" s="3">
        <f t="shared" si="617"/>
        <v>1.1328489570719997</v>
      </c>
      <c r="M421" s="5">
        <f t="shared" si="618"/>
        <v>0.12522984647440019</v>
      </c>
      <c r="N421" s="5">
        <f t="shared" si="619"/>
        <v>0.11831158638164029</v>
      </c>
      <c r="O421" s="5">
        <f t="shared" si="620"/>
        <v>0.14186650097281089</v>
      </c>
      <c r="P421" s="5">
        <f t="shared" si="621"/>
        <v>0.13402915724197501</v>
      </c>
      <c r="Q421" s="5">
        <f t="shared" si="622"/>
        <v>5.5887761049845906E-2</v>
      </c>
      <c r="R421" s="5">
        <f t="shared" si="623"/>
        <v>8.0356658835251352E-2</v>
      </c>
      <c r="S421" s="5">
        <f t="shared" si="624"/>
        <v>3.5861688520608136E-2</v>
      </c>
      <c r="T421" s="5">
        <f t="shared" si="625"/>
        <v>6.331239181840706E-2</v>
      </c>
      <c r="U421" s="5">
        <f t="shared" si="626"/>
        <v>7.5917395499405238E-2</v>
      </c>
      <c r="V421" s="5">
        <f t="shared" si="627"/>
        <v>4.2646133622909295E-3</v>
      </c>
      <c r="W421" s="5">
        <f t="shared" si="628"/>
        <v>1.7600089902095859E-2</v>
      </c>
      <c r="X421" s="5">
        <f t="shared" si="629"/>
        <v>1.9938243489962728E-2</v>
      </c>
      <c r="Y421" s="5">
        <f t="shared" si="630"/>
        <v>1.1293509171725936E-2</v>
      </c>
      <c r="Z421" s="5">
        <f t="shared" si="631"/>
        <v>3.0343985718434989E-2</v>
      </c>
      <c r="AA421" s="5">
        <f t="shared" si="632"/>
        <v>2.8667647438374577E-2</v>
      </c>
      <c r="AB421" s="5">
        <f t="shared" si="633"/>
        <v>1.3541958813137273E-2</v>
      </c>
      <c r="AC421" s="5">
        <f t="shared" si="634"/>
        <v>2.8526672704356224E-4</v>
      </c>
      <c r="AD421" s="5">
        <f t="shared" si="635"/>
        <v>4.1569454395245084E-3</v>
      </c>
      <c r="AE421" s="5">
        <f t="shared" si="636"/>
        <v>4.7091913057705449E-3</v>
      </c>
      <c r="AF421" s="5">
        <f t="shared" si="637"/>
        <v>2.667401229697346E-3</v>
      </c>
      <c r="AG421" s="5">
        <f t="shared" si="638"/>
        <v>1.0072542337184024E-3</v>
      </c>
      <c r="AH421" s="5">
        <f t="shared" si="639"/>
        <v>8.5937881436341859E-3</v>
      </c>
      <c r="AI421" s="5">
        <f t="shared" si="640"/>
        <v>8.1190286255676102E-3</v>
      </c>
      <c r="AJ421" s="5">
        <f t="shared" si="641"/>
        <v>3.8352484795436356E-3</v>
      </c>
      <c r="AK421" s="5">
        <f t="shared" si="642"/>
        <v>1.2077906999466489E-3</v>
      </c>
      <c r="AL421" s="5">
        <f t="shared" si="643"/>
        <v>1.2212442989025332E-5</v>
      </c>
      <c r="AM421" s="5">
        <f t="shared" si="644"/>
        <v>7.8545941450564331E-4</v>
      </c>
      <c r="AN421" s="5">
        <f t="shared" si="645"/>
        <v>8.8980687854510162E-4</v>
      </c>
      <c r="AO421" s="5">
        <f t="shared" si="646"/>
        <v>5.0400839717765504E-4</v>
      </c>
      <c r="AP421" s="5">
        <f t="shared" si="647"/>
        <v>1.9032179569941223E-4</v>
      </c>
      <c r="AQ421" s="5">
        <f t="shared" si="648"/>
        <v>5.3901461941537361E-5</v>
      </c>
      <c r="AR421" s="5">
        <f t="shared" si="649"/>
        <v>1.9470927871627405E-3</v>
      </c>
      <c r="AS421" s="5">
        <f t="shared" si="650"/>
        <v>1.8395266221823952E-3</v>
      </c>
      <c r="AT421" s="5">
        <f t="shared" si="651"/>
        <v>8.689514480325958E-4</v>
      </c>
      <c r="AU421" s="5">
        <f t="shared" si="652"/>
        <v>2.7364888695916424E-4</v>
      </c>
      <c r="AV421" s="5">
        <f t="shared" si="653"/>
        <v>6.4632822843728444E-5</v>
      </c>
      <c r="AW421" s="5">
        <f t="shared" si="654"/>
        <v>3.6307093799616177E-7</v>
      </c>
      <c r="AX421" s="5">
        <f t="shared" si="655"/>
        <v>1.2367785048158594E-4</v>
      </c>
      <c r="AY421" s="5">
        <f t="shared" si="656"/>
        <v>1.4010832393097136E-4</v>
      </c>
      <c r="AZ421" s="5">
        <f t="shared" si="657"/>
        <v>7.9360784321153433E-5</v>
      </c>
      <c r="BA421" s="5">
        <f t="shared" si="658"/>
        <v>2.9967927250211515E-5</v>
      </c>
      <c r="BB421" s="5">
        <f t="shared" si="659"/>
        <v>8.4872837827529224E-6</v>
      </c>
      <c r="BC421" s="5">
        <f t="shared" si="660"/>
        <v>1.9229621163331485E-6</v>
      </c>
      <c r="BD421" s="5">
        <f t="shared" si="661"/>
        <v>3.6762700554328689E-4</v>
      </c>
      <c r="BE421" s="5">
        <f t="shared" si="662"/>
        <v>3.4731763590758379E-4</v>
      </c>
      <c r="BF421" s="5">
        <f t="shared" si="663"/>
        <v>1.6406512360832152E-4</v>
      </c>
      <c r="BG421" s="5">
        <f t="shared" si="664"/>
        <v>5.1667142699267074E-5</v>
      </c>
      <c r="BH421" s="5">
        <f t="shared" si="665"/>
        <v>1.2203204325189502E-5</v>
      </c>
      <c r="BI421" s="5">
        <f t="shared" si="666"/>
        <v>2.3058088839030982E-6</v>
      </c>
      <c r="BJ421" s="8">
        <f t="shared" si="667"/>
        <v>0.30169139710214082</v>
      </c>
      <c r="BK421" s="8">
        <f t="shared" si="668"/>
        <v>0.29982289309323784</v>
      </c>
      <c r="BL421" s="8">
        <f t="shared" si="669"/>
        <v>0.36804505599581971</v>
      </c>
      <c r="BM421" s="8">
        <f t="shared" si="670"/>
        <v>0.34408207570071675</v>
      </c>
      <c r="BN421" s="8">
        <f t="shared" si="671"/>
        <v>0.65568151095592364</v>
      </c>
    </row>
    <row r="422" spans="1:66" x14ac:dyDescent="0.25">
      <c r="A422" t="s">
        <v>122</v>
      </c>
      <c r="B422" t="s">
        <v>144</v>
      </c>
      <c r="C422" t="s">
        <v>129</v>
      </c>
      <c r="D422" s="16"/>
      <c r="E422">
        <f>VLOOKUP(A422,home!$A$2:$E$405,3,FALSE)</f>
        <v>1.2608999999999999</v>
      </c>
      <c r="F422">
        <f>VLOOKUP(B422,home!$B$2:$E$405,3,FALSE)</f>
        <v>1.0689</v>
      </c>
      <c r="G422">
        <f>VLOOKUP(C422,away!$B$2:$E$405,4,FALSE)</f>
        <v>1.2069000000000001</v>
      </c>
      <c r="H422">
        <f>VLOOKUP(A422,away!$A$2:$E$405,3,FALSE)</f>
        <v>1.0995999999999999</v>
      </c>
      <c r="I422">
        <f>VLOOKUP(C422,away!$B$2:$E$405,3,FALSE)</f>
        <v>0.47449999999999998</v>
      </c>
      <c r="J422">
        <f>VLOOKUP(B422,home!$B$2:$E$405,4,FALSE)</f>
        <v>1.6607000000000001</v>
      </c>
      <c r="K422" s="3">
        <f t="shared" ref="K422:K485" si="672">E422*F422*G422</f>
        <v>1.6266308664689999</v>
      </c>
      <c r="L422" s="3">
        <f t="shared" ref="L422:L485" si="673">H422*I422*J422</f>
        <v>0.86648716413999982</v>
      </c>
      <c r="M422" s="5">
        <f t="shared" ref="M422:M485" si="674">_xlfn.POISSON.DIST(0,K422,FALSE) * _xlfn.POISSON.DIST(0,L422,FALSE)</f>
        <v>8.265185337314955E-2</v>
      </c>
      <c r="N422" s="5">
        <f t="shared" ref="N422:N485" si="675">_xlfn.POISSON.DIST(1,K422,FALSE) * _xlfn.POISSON.DIST(0,L422,FALSE)</f>
        <v>0.13444405586763494</v>
      </c>
      <c r="O422" s="5">
        <f t="shared" ref="O422:O485" si="676">_xlfn.POISSON.DIST(0,K422,FALSE) * _xlfn.POISSON.DIST(1,L422,FALSE)</f>
        <v>7.1616770040215424E-2</v>
      </c>
      <c r="P422" s="5">
        <f t="shared" ref="P422:P485" si="677">_xlfn.POISSON.DIST(1,K422,FALSE) * _xlfn.POISSON.DIST(1,L422,FALSE)</f>
        <v>0.11649404870422671</v>
      </c>
      <c r="Q422" s="5">
        <f t="shared" ref="Q422:Q485" si="678">_xlfn.POISSON.DIST(2,K422,FALSE) * _xlfn.POISSON.DIST(0,L422,FALSE)</f>
        <v>0.10934542554378889</v>
      </c>
      <c r="R422" s="5">
        <f t="shared" ref="R422:R485" si="679">_xlfn.POISSON.DIST(0,K422,FALSE) * _xlfn.POISSON.DIST(2,L422,FALSE)</f>
        <v>3.1027505988506381E-2</v>
      </c>
      <c r="S422" s="5">
        <f t="shared" ref="S422:S485" si="680">_xlfn.POISSON.DIST(2,K422,FALSE) * _xlfn.POISSON.DIST(2,L422,FALSE)</f>
        <v>4.1048273056365041E-2</v>
      </c>
      <c r="T422" s="5">
        <f t="shared" ref="T422:T485" si="681">_xlfn.POISSON.DIST(2,K422,FALSE) * _xlfn.POISSON.DIST(1,L422,FALSE)</f>
        <v>9.4746407691119125E-2</v>
      </c>
      <c r="U422" s="5">
        <f t="shared" ref="U422:U485" si="682">_xlfn.POISSON.DIST(1,K422,FALSE) * _xlfn.POISSON.DIST(2,L422,FALSE)</f>
        <v>5.0470298950456211E-2</v>
      </c>
      <c r="V422" s="5">
        <f t="shared" ref="V422:V485" si="683">_xlfn.POISSON.DIST(3,K422,FALSE) * _xlfn.POISSON.DIST(3,L422,FALSE)</f>
        <v>6.4284093466170488E-3</v>
      </c>
      <c r="W422" s="5">
        <f t="shared" ref="W422:W485" si="684">_xlfn.POISSON.DIST(3,K422,FALSE) * _xlfn.POISSON.DIST(0,L422,FALSE)</f>
        <v>5.9288214765571605E-2</v>
      </c>
      <c r="X422" s="5">
        <f t="shared" ref="X422:X485" si="685">_xlfn.POISSON.DIST(3,K422,FALSE) * _xlfn.POISSON.DIST(1,L422,FALSE)</f>
        <v>5.13724770791434E-2</v>
      </c>
      <c r="Y422" s="5">
        <f t="shared" ref="Y422:Y485" si="686">_xlfn.POISSON.DIST(3,K422,FALSE) * _xlfn.POISSON.DIST(2,L422,FALSE)</f>
        <v>2.2256795989577055E-2</v>
      </c>
      <c r="Z422" s="5">
        <f t="shared" ref="Z422:Z485" si="687">_xlfn.POISSON.DIST(0,K422,FALSE) * _xlfn.POISSON.DIST(3,L422,FALSE)</f>
        <v>8.9616452247725867E-3</v>
      </c>
      <c r="AA422" s="5">
        <f t="shared" ref="AA422:AA485" si="688">_xlfn.POISSON.DIST(1,K422,FALSE) * _xlfn.POISSON.DIST(3,L422,FALSE)</f>
        <v>1.4577288736959607E-2</v>
      </c>
      <c r="AB422" s="5">
        <f t="shared" ref="AB422:AB485" si="689">_xlfn.POISSON.DIST(2,K422,FALSE) * _xlfn.POISSON.DIST(3,L422,FALSE)</f>
        <v>1.1855933904484703E-2</v>
      </c>
      <c r="AC422" s="5">
        <f t="shared" ref="AC422:AC485" si="690">_xlfn.POISSON.DIST(4,K422,FALSE) * _xlfn.POISSON.DIST(4,L422,FALSE)</f>
        <v>5.6628451219854336E-4</v>
      </c>
      <c r="AD422" s="5">
        <f t="shared" ref="AD422:AD485" si="691">_xlfn.POISSON.DIST(4,K422,FALSE) * _xlfn.POISSON.DIST(0,L422,FALSE)</f>
        <v>2.4110010038880463E-2</v>
      </c>
      <c r="AE422" s="5">
        <f t="shared" ref="AE422:AE485" si="692">_xlfn.POISSON.DIST(4,K422,FALSE) * _xlfn.POISSON.DIST(1,L422,FALSE)</f>
        <v>2.0891014225976459E-2</v>
      </c>
      <c r="AF422" s="5">
        <f t="shared" ref="AF422:AF485" si="693">_xlfn.POISSON.DIST(4,K422,FALSE) * _xlfn.POISSON.DIST(2,L422,FALSE)</f>
        <v>9.0508978363373679E-3</v>
      </c>
      <c r="AG422" s="5">
        <f t="shared" ref="AG422:AG485" si="694">_xlfn.POISSON.DIST(4,K422,FALSE) * _xlfn.POISSON.DIST(3,L422,FALSE)</f>
        <v>2.6141622663762758E-3</v>
      </c>
      <c r="AH422" s="5">
        <f t="shared" ref="AH422:AH485" si="695">_xlfn.POISSON.DIST(0,K422,FALSE) * _xlfn.POISSON.DIST(4,L422,FALSE)</f>
        <v>1.9412876392104921E-3</v>
      </c>
      <c r="AI422" s="5">
        <f t="shared" ref="AI422:AI485" si="696">_xlfn.POISSON.DIST(1,K422,FALSE) * _xlfn.POISSON.DIST(4,L422,FALSE)</f>
        <v>3.1577583946345218E-3</v>
      </c>
      <c r="AJ422" s="5">
        <f t="shared" ref="AJ422:AJ485" si="697">_xlfn.POISSON.DIST(2,K422,FALSE) * _xlfn.POISSON.DIST(4,L422,FALSE)</f>
        <v>2.5682536367820563E-3</v>
      </c>
      <c r="AK422" s="5">
        <f t="shared" ref="AK422:AK485" si="698">_xlfn.POISSON.DIST(3,K422,FALSE) * _xlfn.POISSON.DIST(4,L422,FALSE)</f>
        <v>1.3925335461703187E-3</v>
      </c>
      <c r="AL422" s="5">
        <f t="shared" ref="AL422:AL485" si="699">_xlfn.POISSON.DIST(5,K422,FALSE) * _xlfn.POISSON.DIST(5,L422,FALSE)</f>
        <v>3.192609619855767E-5</v>
      </c>
      <c r="AM422" s="5">
        <f t="shared" ref="AM422:AM485" si="700">_xlfn.POISSON.DIST(5,K422,FALSE) * _xlfn.POISSON.DIST(0,L422,FALSE)</f>
        <v>7.8436173040240809E-3</v>
      </c>
      <c r="AN422" s="5">
        <f t="shared" ref="AN422:AN485" si="701">_xlfn.POISSON.DIST(5,K422,FALSE) * _xlfn.POISSON.DIST(1,L422,FALSE)</f>
        <v>6.7963937143632556E-3</v>
      </c>
      <c r="AO422" s="5">
        <f t="shared" ref="AO422:AO485" si="702">_xlfn.POISSON.DIST(5,K422,FALSE) * _xlfn.POISSON.DIST(2,L422,FALSE)</f>
        <v>2.9444939579687688E-3</v>
      </c>
      <c r="AP422" s="5">
        <f t="shared" ref="AP422:AP485" si="703">_xlfn.POISSON.DIST(5,K422,FALSE) * _xlfn.POISSON.DIST(3,L422,FALSE)</f>
        <v>8.5045540648924099E-4</v>
      </c>
      <c r="AQ422" s="5">
        <f t="shared" ref="AQ422:AQ485" si="704">_xlfn.POISSON.DIST(5,K422,FALSE) * _xlfn.POISSON.DIST(4,L422,FALSE)</f>
        <v>1.8422717334909826E-4</v>
      </c>
      <c r="AR422" s="5">
        <f t="shared" ref="AR422:AR485" si="705">_xlfn.POISSON.DIST(0,K422,FALSE) * _xlfn.POISSON.DIST(5,L422,FALSE)</f>
        <v>3.3642016425590698E-4</v>
      </c>
      <c r="AS422" s="5">
        <f t="shared" ref="AS422:AS485" si="706">_xlfn.POISSON.DIST(1,K422,FALSE) * _xlfn.POISSON.DIST(5,L422,FALSE)</f>
        <v>5.472314232812291E-4</v>
      </c>
      <c r="AT422" s="5">
        <f t="shared" ref="AT422:AT485" si="707">_xlfn.POISSON.DIST(2,K422,FALSE) * _xlfn.POISSON.DIST(5,L422,FALSE)</f>
        <v>4.4507176210550507E-4</v>
      </c>
      <c r="AU422" s="5">
        <f t="shared" ref="AU422:AU485" si="708">_xlfn.POISSON.DIST(3,K422,FALSE) * _xlfn.POISSON.DIST(5,L422,FALSE)</f>
        <v>2.4132248867818744E-4</v>
      </c>
      <c r="AV422" s="5">
        <f t="shared" ref="AV422:AV485" si="709">_xlfn.POISSON.DIST(4,K422,FALSE) * _xlfn.POISSON.DIST(5,L422,FALSE)</f>
        <v>9.813565221426382E-5</v>
      </c>
      <c r="AW422" s="5">
        <f t="shared" ref="AW422:AW485" si="710">_xlfn.POISSON.DIST(6,K422,FALSE) * _xlfn.POISSON.DIST(6,L422,FALSE)</f>
        <v>1.2499552351568358E-6</v>
      </c>
      <c r="AX422" s="5">
        <f t="shared" ref="AX422:AX485" si="711">_xlfn.POISSON.DIST(6,K422,FALSE) * _xlfn.POISSON.DIST(0,L422,FALSE)</f>
        <v>2.1264450019159889E-3</v>
      </c>
      <c r="AY422" s="5">
        <f t="shared" ref="AY422:AY485" si="712">_xlfn.POISSON.DIST(6,K422,FALSE) * _xlfn.POISSON.DIST(1,L422,FALSE)</f>
        <v>1.8425372994098617E-3</v>
      </c>
      <c r="AZ422" s="5">
        <f t="shared" ref="AZ422:AZ485" si="713">_xlfn.POISSON.DIST(6,K422,FALSE) * _xlfn.POISSON.DIST(2,L422,FALSE)</f>
        <v>7.9826745969391246E-4</v>
      </c>
      <c r="BA422" s="5">
        <f t="shared" ref="BA422:BA485" si="714">_xlfn.POISSON.DIST(6,K422,FALSE) * _xlfn.POISSON.DIST(3,L422,FALSE)</f>
        <v>2.3056283579180663E-4</v>
      </c>
      <c r="BB422" s="5">
        <f t="shared" ref="BB422:BB485" si="715">_xlfn.POISSON.DIST(6,K422,FALSE) * _xlfn.POISSON.DIST(4,L422,FALSE)</f>
        <v>4.994493443532974E-5</v>
      </c>
      <c r="BC422" s="5">
        <f t="shared" ref="BC422:BC485" si="716">_xlfn.POISSON.DIST(6,K422,FALSE) * _xlfn.POISSON.DIST(5,L422,FALSE)</f>
        <v>8.6553289204054194E-6</v>
      </c>
      <c r="BD422" s="5">
        <f t="shared" ref="BD422:BD485" si="717">_xlfn.POISSON.DIST(0,K422,FALSE) * _xlfn.POISSON.DIST(6,L422,FALSE)</f>
        <v>4.8583959014268943E-5</v>
      </c>
      <c r="BE422" s="5">
        <f t="shared" ref="BE422:BE485" si="718">_xlfn.POISSON.DIST(1,K422,FALSE) * _xlfn.POISSON.DIST(6,L422,FALSE)</f>
        <v>7.9028167347874656E-5</v>
      </c>
      <c r="BF422" s="5">
        <f t="shared" ref="BF422:BF485" si="719">_xlfn.POISSON.DIST(2,K422,FALSE) * _xlfn.POISSON.DIST(6,L422,FALSE)</f>
        <v>6.4274828164265262E-5</v>
      </c>
      <c r="BG422" s="5">
        <f t="shared" ref="BG422:BG485" si="720">_xlfn.POISSON.DIST(3,K422,FALSE) * _xlfn.POISSON.DIST(6,L422,FALSE)</f>
        <v>3.4850473142994958E-5</v>
      </c>
      <c r="BH422" s="5">
        <f t="shared" ref="BH422:BH485" si="721">_xlfn.POISSON.DIST(4,K422,FALSE) * _xlfn.POISSON.DIST(6,L422,FALSE)</f>
        <v>1.4172213831361118E-5</v>
      </c>
      <c r="BI422" s="5">
        <f t="shared" ref="BI422:BI485" si="722">_xlfn.POISSON.DIST(5,K422,FALSE) * _xlfn.POISSON.DIST(6,L422,FALSE)</f>
        <v>4.6105920928581749E-6</v>
      </c>
      <c r="BJ422" s="8">
        <f t="shared" ref="BJ422:BJ485" si="723">SUM(N422,Q422,T422,W422,X422,Y422,AD422,AE422,AF422,AG422,AM422,AN422,AO422,AP422,AQ422,AX422,AY422,AZ422,BA422,BB422,BC422)</f>
        <v>0.5517950617207672</v>
      </c>
      <c r="BK422" s="8">
        <f t="shared" ref="BK422:BK485" si="724">SUM(M422,P422,S422,V422,AC422,AL422,AY422)</f>
        <v>0.2490633323881653</v>
      </c>
      <c r="BL422" s="8">
        <f t="shared" ref="BL422:BL485" si="725">SUM(O422,R422,U422,AA422,AB422,AH422,AI422,AJ422,AK422,AR422,AS422,AT422,AU422,AV422,BD422,BE422,BF422,BG422,BH422,BI422)</f>
        <v>0.19052133256154843</v>
      </c>
      <c r="BM422" s="8">
        <f t="shared" ref="BM422:BM485" si="726">SUM(S422:BI422)</f>
        <v>0.45292042503355706</v>
      </c>
      <c r="BN422" s="8">
        <f t="shared" ref="BN422:BN485" si="727">SUM(M422:R422)</f>
        <v>0.54557965951752185</v>
      </c>
    </row>
    <row r="423" spans="1:66" x14ac:dyDescent="0.25">
      <c r="A423" t="s">
        <v>122</v>
      </c>
      <c r="B423" t="s">
        <v>140</v>
      </c>
      <c r="C423" t="s">
        <v>120</v>
      </c>
      <c r="D423" s="16"/>
      <c r="E423">
        <f>VLOOKUP(A423,home!$A$2:$E$405,3,FALSE)</f>
        <v>1.2608999999999999</v>
      </c>
      <c r="F423">
        <f>VLOOKUP(B423,home!$B$2:$E$405,3,FALSE)</f>
        <v>1.2413000000000001</v>
      </c>
      <c r="G423">
        <f>VLOOKUP(C423,away!$B$2:$E$405,4,FALSE)</f>
        <v>1.6452</v>
      </c>
      <c r="H423">
        <f>VLOOKUP(A423,away!$A$2:$E$405,3,FALSE)</f>
        <v>1.0995999999999999</v>
      </c>
      <c r="I423">
        <f>VLOOKUP(C423,away!$B$2:$E$405,3,FALSE)</f>
        <v>1.0241</v>
      </c>
      <c r="J423">
        <f>VLOOKUP(B423,home!$B$2:$E$405,4,FALSE)</f>
        <v>0.59309999999999996</v>
      </c>
      <c r="K423" s="3">
        <f t="shared" si="672"/>
        <v>2.5749932856839997</v>
      </c>
      <c r="L423" s="3">
        <f t="shared" si="673"/>
        <v>0.66789012351599986</v>
      </c>
      <c r="M423" s="5">
        <f t="shared" si="674"/>
        <v>3.9051132212449401E-2</v>
      </c>
      <c r="N423" s="5">
        <f t="shared" si="675"/>
        <v>0.10055640324541537</v>
      </c>
      <c r="O423" s="5">
        <f t="shared" si="676"/>
        <v>2.6081865516812471E-2</v>
      </c>
      <c r="P423" s="5">
        <f t="shared" si="677"/>
        <v>6.716062858390516E-2</v>
      </c>
      <c r="Q423" s="5">
        <f t="shared" si="678"/>
        <v>0.12946603159473868</v>
      </c>
      <c r="R423" s="5">
        <f t="shared" si="679"/>
        <v>8.7099101907757871E-3</v>
      </c>
      <c r="S423" s="5">
        <f t="shared" si="680"/>
        <v>2.8875923540747597E-2</v>
      </c>
      <c r="T423" s="5">
        <f t="shared" si="681"/>
        <v>8.6469083832936347E-2</v>
      </c>
      <c r="U423" s="5">
        <f t="shared" si="682"/>
        <v>2.2427960260158298E-2</v>
      </c>
      <c r="V423" s="5">
        <f t="shared" si="683"/>
        <v>5.5179085188075587E-3</v>
      </c>
      <c r="W423" s="5">
        <f t="shared" si="684"/>
        <v>0.11112472069353489</v>
      </c>
      <c r="X423" s="5">
        <f t="shared" si="685"/>
        <v>7.4219103429686004E-2</v>
      </c>
      <c r="Y423" s="5">
        <f t="shared" si="686"/>
        <v>2.4785103078449871E-2</v>
      </c>
      <c r="Z423" s="5">
        <f t="shared" si="687"/>
        <v>1.9390876643768358E-3</v>
      </c>
      <c r="AA423" s="5">
        <f t="shared" si="688"/>
        <v>4.9931377161230219E-3</v>
      </c>
      <c r="AB423" s="5">
        <f t="shared" si="689"/>
        <v>6.4286480467561618E-3</v>
      </c>
      <c r="AC423" s="5">
        <f t="shared" si="690"/>
        <v>5.9311053162220903E-4</v>
      </c>
      <c r="AD423" s="5">
        <f t="shared" si="691"/>
        <v>7.1536352414840534E-2</v>
      </c>
      <c r="AE423" s="5">
        <f t="shared" si="692"/>
        <v>4.7778423250231933E-2</v>
      </c>
      <c r="AF423" s="5">
        <f t="shared" si="693"/>
        <v>1.595536850299856E-2</v>
      </c>
      <c r="AG423" s="5">
        <f t="shared" si="694"/>
        <v>3.5521443467370012E-3</v>
      </c>
      <c r="AH423" s="5">
        <f t="shared" si="695"/>
        <v>3.2377437491724908E-4</v>
      </c>
      <c r="AI423" s="5">
        <f t="shared" si="696"/>
        <v>8.337168414884504E-4</v>
      </c>
      <c r="AJ423" s="5">
        <f t="shared" si="697"/>
        <v>1.0734076344972158E-3</v>
      </c>
      <c r="AK423" s="5">
        <f t="shared" si="698"/>
        <v>9.2133915054409181E-4</v>
      </c>
      <c r="AL423" s="5">
        <f t="shared" si="699"/>
        <v>4.0801558230655167E-5</v>
      </c>
      <c r="AM423" s="5">
        <f t="shared" si="700"/>
        <v>3.6841125430107723E-2</v>
      </c>
      <c r="AN423" s="5">
        <f t="shared" si="701"/>
        <v>2.4605823813983088E-2</v>
      </c>
      <c r="AO423" s="5">
        <f t="shared" si="702"/>
        <v>8.2169933531670465E-3</v>
      </c>
      <c r="AP423" s="5">
        <f t="shared" si="703"/>
        <v>1.8293495685256296E-3</v>
      </c>
      <c r="AQ423" s="5">
        <f t="shared" si="704"/>
        <v>3.0545112731913092E-4</v>
      </c>
      <c r="AR423" s="5">
        <f t="shared" si="705"/>
        <v>4.3249141450959444E-5</v>
      </c>
      <c r="AS423" s="5">
        <f t="shared" si="706"/>
        <v>1.1136624884781813E-4</v>
      </c>
      <c r="AT423" s="5">
        <f t="shared" si="707"/>
        <v>1.4338367151747259E-4</v>
      </c>
      <c r="AU423" s="5">
        <f t="shared" si="708"/>
        <v>1.2307066381140404E-4</v>
      </c>
      <c r="AV423" s="5">
        <f t="shared" si="709"/>
        <v>7.9226533244759536E-5</v>
      </c>
      <c r="AW423" s="5">
        <f t="shared" si="710"/>
        <v>1.9491953687979428E-6</v>
      </c>
      <c r="AX423" s="5">
        <f t="shared" si="711"/>
        <v>1.5810941769928252E-2</v>
      </c>
      <c r="AY423" s="5">
        <f t="shared" si="712"/>
        <v>1.0559971851621662E-2</v>
      </c>
      <c r="AZ423" s="5">
        <f t="shared" si="713"/>
        <v>3.5264504521525359E-3</v>
      </c>
      <c r="BA423" s="5">
        <f t="shared" si="714"/>
        <v>7.8509380935373708E-4</v>
      </c>
      <c r="BB423" s="5">
        <f t="shared" si="715"/>
        <v>1.3108910032522854E-4</v>
      </c>
      <c r="BC423" s="5">
        <f t="shared" si="716"/>
        <v>1.7510623081563646E-5</v>
      </c>
      <c r="BD423" s="5">
        <f t="shared" si="717"/>
        <v>4.8142790709403738E-6</v>
      </c>
      <c r="BE423" s="5">
        <f t="shared" si="718"/>
        <v>1.2396736283080467E-5</v>
      </c>
      <c r="BF423" s="5">
        <f t="shared" si="719"/>
        <v>1.5960756346663715E-5</v>
      </c>
      <c r="BG423" s="5">
        <f t="shared" si="720"/>
        <v>1.3699613475699118E-5</v>
      </c>
      <c r="BH423" s="5">
        <f t="shared" si="721"/>
        <v>8.8191031790978168E-6</v>
      </c>
      <c r="BI423" s="5">
        <f t="shared" si="722"/>
        <v>4.5418262943862548E-6</v>
      </c>
      <c r="BJ423" s="8">
        <f t="shared" si="723"/>
        <v>0.76807253528913488</v>
      </c>
      <c r="BK423" s="8">
        <f t="shared" si="724"/>
        <v>0.15179947679738426</v>
      </c>
      <c r="BL423" s="8">
        <f t="shared" si="725"/>
        <v>7.235428830559501E-2</v>
      </c>
      <c r="BM423" s="8">
        <f t="shared" si="726"/>
        <v>0.6125813940561412</v>
      </c>
      <c r="BN423" s="8">
        <f t="shared" si="727"/>
        <v>0.37102597134409687</v>
      </c>
    </row>
    <row r="424" spans="1:66" x14ac:dyDescent="0.25">
      <c r="A424" t="s">
        <v>122</v>
      </c>
      <c r="B424" t="s">
        <v>124</v>
      </c>
      <c r="C424" t="s">
        <v>425</v>
      </c>
      <c r="D424" s="16"/>
      <c r="E424">
        <f>VLOOKUP(A424,home!$A$2:$E$405,3,FALSE)</f>
        <v>1.2608999999999999</v>
      </c>
      <c r="F424">
        <f>VLOOKUP(B424,home!$B$2:$E$405,3,FALSE)</f>
        <v>0.75860000000000005</v>
      </c>
      <c r="G424">
        <f>VLOOKUP(C424,away!$B$2:$E$405,4,FALSE)</f>
        <v>0.62470000000000003</v>
      </c>
      <c r="H424">
        <f>VLOOKUP(A424,away!$A$2:$E$405,3,FALSE)</f>
        <v>1.0995999999999999</v>
      </c>
      <c r="I424">
        <f>VLOOKUP(C424,away!$B$2:$E$405,3,FALSE)</f>
        <v>1.1436999999999999</v>
      </c>
      <c r="J424">
        <f>VLOOKUP(B424,home!$B$2:$E$405,4,FALSE)</f>
        <v>1.1071</v>
      </c>
      <c r="K424" s="3">
        <f t="shared" si="672"/>
        <v>0.59753725687800008</v>
      </c>
      <c r="L424" s="3">
        <f t="shared" si="673"/>
        <v>1.3923028208919999</v>
      </c>
      <c r="M424" s="5">
        <f t="shared" si="674"/>
        <v>0.13671728783088605</v>
      </c>
      <c r="N424" s="5">
        <f t="shared" si="675"/>
        <v>8.1693673138267614E-2</v>
      </c>
      <c r="O424" s="5">
        <f t="shared" si="676"/>
        <v>0.19035186551164607</v>
      </c>
      <c r="P424" s="5">
        <f t="shared" si="677"/>
        <v>0.11374233155943897</v>
      </c>
      <c r="Q424" s="5">
        <f t="shared" si="678"/>
        <v>2.4407506675664194E-2</v>
      </c>
      <c r="R424" s="5">
        <f t="shared" si="679"/>
        <v>0.13251371965695974</v>
      </c>
      <c r="S424" s="5">
        <f t="shared" si="680"/>
        <v>2.3657063041983967E-2</v>
      </c>
      <c r="T424" s="5">
        <f t="shared" si="681"/>
        <v>3.398264039546757E-2</v>
      </c>
      <c r="U424" s="5">
        <f t="shared" si="682"/>
        <v>7.9181884542520037E-2</v>
      </c>
      <c r="V424" s="5">
        <f t="shared" si="683"/>
        <v>2.1868400038709546E-3</v>
      </c>
      <c r="W424" s="5">
        <f t="shared" si="684"/>
        <v>4.8614648620692869E-3</v>
      </c>
      <c r="X424" s="5">
        <f t="shared" si="685"/>
        <v>6.7686312411264033E-3</v>
      </c>
      <c r="Y424" s="5">
        <f t="shared" si="686"/>
        <v>4.7119921852990061E-3</v>
      </c>
      <c r="Z424" s="5">
        <f t="shared" si="687"/>
        <v>6.1499741895092226E-2</v>
      </c>
      <c r="AA424" s="5">
        <f t="shared" si="688"/>
        <v>3.674838707069842E-2</v>
      </c>
      <c r="AB424" s="5">
        <f t="shared" si="689"/>
        <v>1.0979265202458049E-2</v>
      </c>
      <c r="AC424" s="5">
        <f t="shared" si="690"/>
        <v>1.1370923016307384E-4</v>
      </c>
      <c r="AD424" s="5">
        <f t="shared" si="691"/>
        <v>7.2622659452241639E-4</v>
      </c>
      <c r="AE424" s="5">
        <f t="shared" si="692"/>
        <v>1.0111273361603505E-3</v>
      </c>
      <c r="AF424" s="5">
        <f t="shared" si="693"/>
        <v>7.0389772120853504E-4</v>
      </c>
      <c r="AG424" s="5">
        <f t="shared" si="694"/>
        <v>3.2667959428603121E-4</v>
      </c>
      <c r="AH424" s="5">
        <f t="shared" si="695"/>
        <v>2.1406566031166707E-2</v>
      </c>
      <c r="AI424" s="5">
        <f t="shared" si="696"/>
        <v>1.279122074544113E-2</v>
      </c>
      <c r="AJ424" s="5">
        <f t="shared" si="697"/>
        <v>3.8216154781759298E-3</v>
      </c>
      <c r="AK424" s="5">
        <f t="shared" si="698"/>
        <v>7.6118587655725066E-4</v>
      </c>
      <c r="AL424" s="5">
        <f t="shared" si="699"/>
        <v>3.7840285347307989E-6</v>
      </c>
      <c r="AM424" s="5">
        <f t="shared" si="700"/>
        <v>8.6789489432555274E-5</v>
      </c>
      <c r="AN424" s="5">
        <f t="shared" si="701"/>
        <v>1.208372509607231E-4</v>
      </c>
      <c r="AO424" s="5">
        <f t="shared" si="702"/>
        <v>8.4121022690724669E-5</v>
      </c>
      <c r="AP424" s="5">
        <f t="shared" si="703"/>
        <v>3.9040645729538625E-5</v>
      </c>
      <c r="AQ424" s="5">
        <f t="shared" si="704"/>
        <v>1.358910029467046E-5</v>
      </c>
      <c r="AR424" s="5">
        <f t="shared" si="705"/>
        <v>5.9608844541608553E-3</v>
      </c>
      <c r="AS424" s="5">
        <f t="shared" si="706"/>
        <v>3.5618505453059919E-3</v>
      </c>
      <c r="AT424" s="5">
        <f t="shared" si="707"/>
        <v>1.0641692021257755E-3</v>
      </c>
      <c r="AU424" s="5">
        <f t="shared" si="708"/>
        <v>2.11960248630762E-4</v>
      </c>
      <c r="AV424" s="5">
        <f t="shared" si="709"/>
        <v>3.1663536383501083E-5</v>
      </c>
      <c r="AW424" s="5">
        <f t="shared" si="710"/>
        <v>8.7448143508482116E-8</v>
      </c>
      <c r="AX424" s="5">
        <f t="shared" si="711"/>
        <v>8.6433255735618762E-6</v>
      </c>
      <c r="AY424" s="5">
        <f t="shared" si="712"/>
        <v>1.2034126577958161E-5</v>
      </c>
      <c r="AZ424" s="5">
        <f t="shared" si="713"/>
        <v>8.3775741907312705E-6</v>
      </c>
      <c r="BA424" s="5">
        <f t="shared" si="714"/>
        <v>3.8880400593290533E-6</v>
      </c>
      <c r="BB424" s="5">
        <f t="shared" si="715"/>
        <v>1.353332285586235E-6</v>
      </c>
      <c r="BC424" s="5">
        <f t="shared" si="716"/>
        <v>3.768496717651866E-7</v>
      </c>
      <c r="BD424" s="5">
        <f t="shared" si="717"/>
        <v>1.3832260400899023E-3</v>
      </c>
      <c r="BE424" s="5">
        <f t="shared" si="718"/>
        <v>8.265290936375387E-4</v>
      </c>
      <c r="BF424" s="5">
        <f t="shared" si="719"/>
        <v>2.4694096367101724E-4</v>
      </c>
      <c r="BG424" s="5">
        <f t="shared" si="720"/>
        <v>4.9185475347596514E-5</v>
      </c>
      <c r="BH424" s="5">
        <f t="shared" si="721"/>
        <v>7.347538504360827E-6</v>
      </c>
      <c r="BI424" s="5">
        <f t="shared" si="722"/>
        <v>8.7808560054025061E-7</v>
      </c>
      <c r="BJ424" s="8">
        <f t="shared" si="723"/>
        <v>0.15957289050153858</v>
      </c>
      <c r="BK424" s="8">
        <f t="shared" si="724"/>
        <v>0.27643304982145572</v>
      </c>
      <c r="BL424" s="8">
        <f t="shared" si="725"/>
        <v>0.50190034529908134</v>
      </c>
      <c r="BM424" s="8">
        <f t="shared" si="726"/>
        <v>0.3199676964658707</v>
      </c>
      <c r="BN424" s="8">
        <f t="shared" si="727"/>
        <v>0.67942638437286251</v>
      </c>
    </row>
    <row r="425" spans="1:66" x14ac:dyDescent="0.25">
      <c r="A425" t="s">
        <v>122</v>
      </c>
      <c r="B425" t="s">
        <v>141</v>
      </c>
      <c r="C425" t="s">
        <v>132</v>
      </c>
      <c r="D425" s="16"/>
      <c r="E425">
        <f>VLOOKUP(A425,home!$A$2:$E$405,3,FALSE)</f>
        <v>1.2608999999999999</v>
      </c>
      <c r="F425">
        <f>VLOOKUP(B425,home!$B$2:$E$405,3,FALSE)</f>
        <v>0.89649999999999996</v>
      </c>
      <c r="G425">
        <f>VLOOKUP(C425,away!$B$2:$E$405,4,FALSE)</f>
        <v>1.1033999999999999</v>
      </c>
      <c r="H425">
        <f>VLOOKUP(A425,away!$A$2:$E$405,3,FALSE)</f>
        <v>1.0995999999999999</v>
      </c>
      <c r="I425">
        <f>VLOOKUP(C425,away!$B$2:$E$405,3,FALSE)</f>
        <v>1.1861999999999999</v>
      </c>
      <c r="J425">
        <f>VLOOKUP(B425,home!$B$2:$E$405,4,FALSE)</f>
        <v>0.79079999999999995</v>
      </c>
      <c r="K425" s="3">
        <f t="shared" si="672"/>
        <v>1.2472798842899999</v>
      </c>
      <c r="L425" s="3">
        <f t="shared" si="673"/>
        <v>1.0314764372159997</v>
      </c>
      <c r="M425" s="5">
        <f t="shared" si="674"/>
        <v>0.10241149451985114</v>
      </c>
      <c r="N425" s="5">
        <f t="shared" si="675"/>
        <v>0.12773579703468588</v>
      </c>
      <c r="O425" s="5">
        <f t="shared" si="676"/>
        <v>0.10563504349730193</v>
      </c>
      <c r="P425" s="5">
        <f t="shared" si="677"/>
        <v>0.13175646483028386</v>
      </c>
      <c r="Q425" s="5">
        <f t="shared" si="678"/>
        <v>7.9661145072556991E-2</v>
      </c>
      <c r="R425" s="5">
        <f t="shared" si="679"/>
        <v>5.4480029155877067E-2</v>
      </c>
      <c r="S425" s="5">
        <f t="shared" si="680"/>
        <v>4.237748434871455E-2</v>
      </c>
      <c r="T425" s="5">
        <f t="shared" si="681"/>
        <v>8.2168594103987969E-2</v>
      </c>
      <c r="U425" s="5">
        <f t="shared" si="682"/>
        <v>6.7951844461658167E-2</v>
      </c>
      <c r="V425" s="5">
        <f t="shared" si="683"/>
        <v>6.0578134128456565E-3</v>
      </c>
      <c r="W425" s="5">
        <f t="shared" si="684"/>
        <v>3.3119914602835927E-2</v>
      </c>
      <c r="X425" s="5">
        <f t="shared" si="685"/>
        <v>3.4162411515431361E-2</v>
      </c>
      <c r="Y425" s="5">
        <f t="shared" si="686"/>
        <v>1.7618861258321988E-2</v>
      </c>
      <c r="Z425" s="5">
        <f t="shared" si="687"/>
        <v>1.8731622124375954E-2</v>
      </c>
      <c r="AA425" s="5">
        <f t="shared" si="688"/>
        <v>2.3363575475855644E-2</v>
      </c>
      <c r="AB425" s="5">
        <f t="shared" si="689"/>
        <v>1.4570458858062957E-2</v>
      </c>
      <c r="AC425" s="5">
        <f t="shared" si="690"/>
        <v>4.871011328001541E-4</v>
      </c>
      <c r="AD425" s="5">
        <f t="shared" si="691"/>
        <v>1.0327450813379964E-2</v>
      </c>
      <c r="AE425" s="5">
        <f t="shared" si="692"/>
        <v>1.0652522170508643E-2</v>
      </c>
      <c r="AF425" s="5">
        <f t="shared" si="693"/>
        <v>5.4939128079003509E-3</v>
      </c>
      <c r="AG425" s="5">
        <f t="shared" si="694"/>
        <v>1.8889472031561343E-3</v>
      </c>
      <c r="AH425" s="5">
        <f t="shared" si="695"/>
        <v>4.8303067130319264E-3</v>
      </c>
      <c r="AI425" s="5">
        <f t="shared" si="696"/>
        <v>6.0247443981156701E-3</v>
      </c>
      <c r="AJ425" s="5">
        <f t="shared" si="697"/>
        <v>3.75727124787927E-3</v>
      </c>
      <c r="AK425" s="5">
        <f t="shared" si="698"/>
        <v>1.5621229491003333E-3</v>
      </c>
      <c r="AL425" s="5">
        <f t="shared" si="699"/>
        <v>2.5066999978263091E-5</v>
      </c>
      <c r="AM425" s="5">
        <f t="shared" si="700"/>
        <v>2.5762443311046464E-3</v>
      </c>
      <c r="AN425" s="5">
        <f t="shared" si="701"/>
        <v>2.6573353240457367E-3</v>
      </c>
      <c r="AO425" s="5">
        <f t="shared" si="702"/>
        <v>1.3704893862674602E-3</v>
      </c>
      <c r="AP425" s="5">
        <f t="shared" si="703"/>
        <v>4.7120916979650058E-4</v>
      </c>
      <c r="AQ425" s="5">
        <f t="shared" si="704"/>
        <v>1.2151028891130087E-4</v>
      </c>
      <c r="AR425" s="5">
        <f t="shared" si="705"/>
        <v>9.9646951180373984E-4</v>
      </c>
      <c r="AS425" s="5">
        <f t="shared" si="706"/>
        <v>1.2428763773810812E-3</v>
      </c>
      <c r="AT425" s="5">
        <f t="shared" si="707"/>
        <v>7.7510735208332487E-4</v>
      </c>
      <c r="AU425" s="5">
        <f t="shared" si="708"/>
        <v>3.2225860280627258E-4</v>
      </c>
      <c r="AV425" s="5">
        <f t="shared" si="709"/>
        <v>1.0048666820491614E-4</v>
      </c>
      <c r="AW425" s="5">
        <f t="shared" si="710"/>
        <v>8.9582481724596417E-7</v>
      </c>
      <c r="AX425" s="5">
        <f t="shared" si="711"/>
        <v>5.3554962186716114E-4</v>
      </c>
      <c r="AY425" s="5">
        <f t="shared" si="712"/>
        <v>5.524068159159152E-4</v>
      </c>
      <c r="AZ425" s="5">
        <f t="shared" si="713"/>
        <v>2.848973071873914E-4</v>
      </c>
      <c r="BA425" s="5">
        <f t="shared" si="714"/>
        <v>9.7954953130027558E-5</v>
      </c>
      <c r="BB425" s="5">
        <f t="shared" si="715"/>
        <v>2.5259556515555264E-5</v>
      </c>
      <c r="BC425" s="5">
        <f t="shared" si="716"/>
        <v>5.2109274720642289E-6</v>
      </c>
      <c r="BD425" s="5">
        <f t="shared" si="717"/>
        <v>1.7130580363828129E-4</v>
      </c>
      <c r="BE425" s="5">
        <f t="shared" si="718"/>
        <v>2.1366628294016091E-4</v>
      </c>
      <c r="BF425" s="5">
        <f t="shared" si="719"/>
        <v>1.3325082833113918E-4</v>
      </c>
      <c r="BG425" s="5">
        <f t="shared" si="720"/>
        <v>5.5400359247469973E-5</v>
      </c>
      <c r="BH425" s="5">
        <f t="shared" si="721"/>
        <v>1.7274938417952189E-5</v>
      </c>
      <c r="BI425" s="5">
        <f t="shared" si="722"/>
        <v>4.3093366382120569E-6</v>
      </c>
      <c r="BJ425" s="8">
        <f t="shared" si="723"/>
        <v>0.41152762426497885</v>
      </c>
      <c r="BK425" s="8">
        <f t="shared" si="724"/>
        <v>0.28366783206038959</v>
      </c>
      <c r="BL425" s="8">
        <f t="shared" si="725"/>
        <v>0.28620780281837555</v>
      </c>
      <c r="BM425" s="8">
        <f t="shared" si="726"/>
        <v>0.39790339616646442</v>
      </c>
      <c r="BN425" s="8">
        <f t="shared" si="727"/>
        <v>0.60167997411055685</v>
      </c>
    </row>
    <row r="426" spans="1:66" x14ac:dyDescent="0.25">
      <c r="A426" t="s">
        <v>122</v>
      </c>
      <c r="B426" t="s">
        <v>142</v>
      </c>
      <c r="C426" t="s">
        <v>139</v>
      </c>
      <c r="D426" s="16"/>
      <c r="E426">
        <f>VLOOKUP(A426,home!$A$2:$E$405,3,FALSE)</f>
        <v>1.2608999999999999</v>
      </c>
      <c r="F426">
        <f>VLOOKUP(B426,home!$B$2:$E$405,3,FALSE)</f>
        <v>1.0345</v>
      </c>
      <c r="G426">
        <f>VLOOKUP(C426,away!$B$2:$E$405,4,FALSE)</f>
        <v>0.86199999999999999</v>
      </c>
      <c r="H426">
        <f>VLOOKUP(A426,away!$A$2:$E$405,3,FALSE)</f>
        <v>1.0995999999999999</v>
      </c>
      <c r="I426">
        <f>VLOOKUP(C426,away!$B$2:$E$405,3,FALSE)</f>
        <v>1.1861999999999999</v>
      </c>
      <c r="J426">
        <f>VLOOKUP(B426,home!$B$2:$E$405,4,FALSE)</f>
        <v>0.86990000000000001</v>
      </c>
      <c r="K426" s="3">
        <f t="shared" si="672"/>
        <v>1.1243937050999999</v>
      </c>
      <c r="L426" s="3">
        <f t="shared" si="673"/>
        <v>1.1346501678479999</v>
      </c>
      <c r="M426" s="5">
        <f t="shared" si="674"/>
        <v>0.1044503047888414</v>
      </c>
      <c r="N426" s="5">
        <f t="shared" si="675"/>
        <v>0.11744326520034963</v>
      </c>
      <c r="O426" s="5">
        <f t="shared" si="676"/>
        <v>0.11851455586043362</v>
      </c>
      <c r="P426" s="5">
        <f t="shared" si="677"/>
        <v>0.13325702057219385</v>
      </c>
      <c r="Q426" s="5">
        <f t="shared" si="678"/>
        <v>6.6026234048831511E-2</v>
      </c>
      <c r="R426" s="5">
        <f t="shared" si="679"/>
        <v>6.7236280349736111E-2</v>
      </c>
      <c r="S426" s="5">
        <f t="shared" si="680"/>
        <v>4.2502110376022487E-2</v>
      </c>
      <c r="T426" s="5">
        <f t="shared" si="681"/>
        <v>7.4916677545877997E-2</v>
      </c>
      <c r="U426" s="5">
        <f t="shared" si="682"/>
        <v>7.560005037958209E-2</v>
      </c>
      <c r="V426" s="5">
        <f t="shared" si="683"/>
        <v>6.0248796020367255E-3</v>
      </c>
      <c r="W426" s="5">
        <f t="shared" si="684"/>
        <v>2.4746493978655148E-2</v>
      </c>
      <c r="X426" s="5">
        <f t="shared" si="685"/>
        <v>2.8078613546530577E-2</v>
      </c>
      <c r="Y426" s="5">
        <f t="shared" si="686"/>
        <v>1.5929701786755027E-2</v>
      </c>
      <c r="Z426" s="5">
        <f t="shared" si="687"/>
        <v>2.5429885594767752E-2</v>
      </c>
      <c r="AA426" s="5">
        <f t="shared" si="688"/>
        <v>2.8593203284170022E-2</v>
      </c>
      <c r="AB426" s="5">
        <f t="shared" si="689"/>
        <v>1.6075008890682713E-2</v>
      </c>
      <c r="AC426" s="5">
        <f t="shared" si="690"/>
        <v>4.8040639200184088E-4</v>
      </c>
      <c r="AD426" s="5">
        <f t="shared" si="691"/>
        <v>6.9562005132237214E-3</v>
      </c>
      <c r="AE426" s="5">
        <f t="shared" si="692"/>
        <v>7.8928540799136377E-3</v>
      </c>
      <c r="AF426" s="5">
        <f t="shared" si="693"/>
        <v>4.4778141032868913E-3</v>
      </c>
      <c r="AG426" s="5">
        <f t="shared" si="694"/>
        <v>1.6935841746288708E-3</v>
      </c>
      <c r="AH426" s="5">
        <f t="shared" si="695"/>
        <v>7.2135059896146622E-3</v>
      </c>
      <c r="AI426" s="5">
        <f t="shared" si="696"/>
        <v>8.1108207264238702E-3</v>
      </c>
      <c r="AJ426" s="5">
        <f t="shared" si="697"/>
        <v>4.5598778839928047E-3</v>
      </c>
      <c r="AK426" s="5">
        <f t="shared" si="698"/>
        <v>1.7090326629287393E-3</v>
      </c>
      <c r="AL426" s="5">
        <f t="shared" si="699"/>
        <v>2.4515974210480924E-5</v>
      </c>
      <c r="AM426" s="5">
        <f t="shared" si="700"/>
        <v>1.5643016136964282E-3</v>
      </c>
      <c r="AN426" s="5">
        <f t="shared" si="701"/>
        <v>1.774935088545549E-3</v>
      </c>
      <c r="AO426" s="5">
        <f t="shared" si="702"/>
        <v>1.0069651980687561E-3</v>
      </c>
      <c r="AP426" s="5">
        <f t="shared" si="703"/>
        <v>3.8085107700193627E-4</v>
      </c>
      <c r="AQ426" s="5">
        <f t="shared" si="704"/>
        <v>1.0803318461133456E-4</v>
      </c>
      <c r="AR426" s="5">
        <f t="shared" si="705"/>
        <v>1.6369611563777644E-3</v>
      </c>
      <c r="AS426" s="5">
        <f t="shared" si="706"/>
        <v>1.8405888197243747E-3</v>
      </c>
      <c r="AT426" s="5">
        <f t="shared" si="707"/>
        <v>1.0347732412877629E-3</v>
      </c>
      <c r="AU426" s="5">
        <f t="shared" si="708"/>
        <v>3.8783083956996138E-4</v>
      </c>
      <c r="AV426" s="5">
        <f t="shared" si="709"/>
        <v>1.0901863866402808E-4</v>
      </c>
      <c r="AW426" s="5">
        <f t="shared" si="710"/>
        <v>8.6881446378785637E-7</v>
      </c>
      <c r="AX426" s="5">
        <f t="shared" si="711"/>
        <v>2.9314848121967253E-4</v>
      </c>
      <c r="AY426" s="5">
        <f t="shared" si="712"/>
        <v>3.3262097342028762E-4</v>
      </c>
      <c r="AZ426" s="5">
        <f t="shared" si="713"/>
        <v>1.887042216605473E-4</v>
      </c>
      <c r="BA426" s="5">
        <f t="shared" si="714"/>
        <v>7.1371092260255389E-5</v>
      </c>
      <c r="BB426" s="5">
        <f t="shared" si="715"/>
        <v>2.0245305453148455E-5</v>
      </c>
      <c r="BC426" s="5">
        <f t="shared" si="716"/>
        <v>4.5942678461097812E-6</v>
      </c>
      <c r="BD426" s="5">
        <f t="shared" si="717"/>
        <v>3.0956304180744808E-4</v>
      </c>
      <c r="BE426" s="5">
        <f t="shared" si="718"/>
        <v>3.4807073553990266E-4</v>
      </c>
      <c r="BF426" s="5">
        <f t="shared" si="719"/>
        <v>1.9568427198529676E-4</v>
      </c>
      <c r="BG426" s="5">
        <f t="shared" si="720"/>
        <v>7.3342054535781317E-5</v>
      </c>
      <c r="BH426" s="5">
        <f t="shared" si="721"/>
        <v>2.061633610978334E-5</v>
      </c>
      <c r="BI426" s="5">
        <f t="shared" si="722"/>
        <v>4.6361757088132416E-6</v>
      </c>
      <c r="BJ426" s="8">
        <f t="shared" si="723"/>
        <v>0.35390720948183702</v>
      </c>
      <c r="BK426" s="8">
        <f t="shared" si="724"/>
        <v>0.28707185867872714</v>
      </c>
      <c r="BL426" s="8">
        <f t="shared" si="725"/>
        <v>0.33357342133887563</v>
      </c>
      <c r="BM426" s="8">
        <f t="shared" si="726"/>
        <v>0.3927229621148649</v>
      </c>
      <c r="BN426" s="8">
        <f t="shared" si="727"/>
        <v>0.60692766082038618</v>
      </c>
    </row>
    <row r="427" spans="1:66" x14ac:dyDescent="0.25">
      <c r="A427" t="s">
        <v>145</v>
      </c>
      <c r="B427" t="s">
        <v>347</v>
      </c>
      <c r="C427" t="s">
        <v>366</v>
      </c>
      <c r="D427" s="16"/>
      <c r="E427">
        <f>VLOOKUP(A427,home!$A$2:$E$405,3,FALSE)</f>
        <v>1.4406000000000001</v>
      </c>
      <c r="F427">
        <f>VLOOKUP(B427,home!$B$2:$E$405,3,FALSE)</f>
        <v>0.99170000000000003</v>
      </c>
      <c r="G427">
        <f>VLOOKUP(C427,away!$B$2:$E$405,4,FALSE)</f>
        <v>0.79830000000000001</v>
      </c>
      <c r="H427">
        <f>VLOOKUP(A427,away!$A$2:$E$405,3,FALSE)</f>
        <v>1.2678</v>
      </c>
      <c r="I427">
        <f>VLOOKUP(C427,away!$B$2:$E$405,3,FALSE)</f>
        <v>1.0254000000000001</v>
      </c>
      <c r="J427">
        <f>VLOOKUP(B427,home!$B$2:$E$405,4,FALSE)</f>
        <v>1.2395</v>
      </c>
      <c r="K427" s="3">
        <f t="shared" si="672"/>
        <v>1.1404857228660001</v>
      </c>
      <c r="L427" s="3">
        <f t="shared" si="673"/>
        <v>1.6113526277400003</v>
      </c>
      <c r="M427" s="5">
        <f t="shared" si="674"/>
        <v>6.3810447341310209E-2</v>
      </c>
      <c r="N427" s="5">
        <f t="shared" si="675"/>
        <v>7.2774904162457008E-2</v>
      </c>
      <c r="O427" s="5">
        <f t="shared" si="676"/>
        <v>0.10282113200068513</v>
      </c>
      <c r="P427" s="5">
        <f t="shared" si="677"/>
        <v>0.1172660330557018</v>
      </c>
      <c r="Q427" s="5">
        <f t="shared" si="678"/>
        <v>4.149936959011185E-2</v>
      </c>
      <c r="R427" s="5">
        <f t="shared" si="679"/>
        <v>8.2840550618252726E-2</v>
      </c>
      <c r="S427" s="5">
        <f t="shared" si="680"/>
        <v>5.3875670370510373E-2</v>
      </c>
      <c r="T427" s="5">
        <f t="shared" si="681"/>
        <v>6.6870118238580203E-2</v>
      </c>
      <c r="U427" s="5">
        <f t="shared" si="682"/>
        <v>9.4478465254475424E-2</v>
      </c>
      <c r="V427" s="5">
        <f t="shared" si="683"/>
        <v>1.1000960928986895E-2</v>
      </c>
      <c r="W427" s="5">
        <f t="shared" si="684"/>
        <v>1.5776479508487339E-2</v>
      </c>
      <c r="X427" s="5">
        <f t="shared" si="685"/>
        <v>2.5421471712487344E-2</v>
      </c>
      <c r="Y427" s="5">
        <f t="shared" si="686"/>
        <v>2.0481477622467287E-2</v>
      </c>
      <c r="Z427" s="5">
        <f t="shared" si="687"/>
        <v>4.4495112974050025E-2</v>
      </c>
      <c r="AA427" s="5">
        <f t="shared" si="688"/>
        <v>5.074604108421378E-2</v>
      </c>
      <c r="AB427" s="5">
        <f t="shared" si="689"/>
        <v>2.8937567674258664E-2</v>
      </c>
      <c r="AC427" s="5">
        <f t="shared" si="690"/>
        <v>1.2635460783589263E-3</v>
      </c>
      <c r="AD427" s="5">
        <f t="shared" si="691"/>
        <v>4.4982124091294557E-3</v>
      </c>
      <c r="AE427" s="5">
        <f t="shared" si="692"/>
        <v>7.2482063855834264E-3</v>
      </c>
      <c r="AF427" s="5">
        <f t="shared" si="693"/>
        <v>5.8397082029058535E-3</v>
      </c>
      <c r="AG427" s="5">
        <f t="shared" si="694"/>
        <v>3.1366097193290614E-3</v>
      </c>
      <c r="AH427" s="5">
        <f t="shared" si="695"/>
        <v>1.792432930308091E-2</v>
      </c>
      <c r="AI427" s="5">
        <f t="shared" si="696"/>
        <v>2.0442441662112461E-2</v>
      </c>
      <c r="AJ427" s="5">
        <f t="shared" si="697"/>
        <v>1.1657156428080189E-2</v>
      </c>
      <c r="AK427" s="5">
        <f t="shared" si="698"/>
        <v>4.4316068251470248E-3</v>
      </c>
      <c r="AL427" s="5">
        <f t="shared" si="699"/>
        <v>9.2881991815353296E-5</v>
      </c>
      <c r="AM427" s="5">
        <f t="shared" si="700"/>
        <v>1.0260294062061641E-3</v>
      </c>
      <c r="AN427" s="5">
        <f t="shared" si="701"/>
        <v>1.6532951798288148E-3</v>
      </c>
      <c r="AO427" s="5">
        <f t="shared" si="702"/>
        <v>1.3320207662235188E-3</v>
      </c>
      <c r="AP427" s="5">
        <f t="shared" si="703"/>
        <v>7.1545172061950534E-4</v>
      </c>
      <c r="AQ427" s="5">
        <f t="shared" si="704"/>
        <v>2.8821125251033601E-4</v>
      </c>
      <c r="AR427" s="5">
        <f t="shared" si="705"/>
        <v>5.7764830245993007E-3</v>
      </c>
      <c r="AS427" s="5">
        <f t="shared" si="706"/>
        <v>6.5879964179333126E-3</v>
      </c>
      <c r="AT427" s="5">
        <f t="shared" si="707"/>
        <v>3.7567579284726485E-3</v>
      </c>
      <c r="AU427" s="5">
        <f t="shared" si="708"/>
        <v>1.4281762605622352E-3</v>
      </c>
      <c r="AV427" s="5">
        <f t="shared" si="709"/>
        <v>4.0720365872684545E-4</v>
      </c>
      <c r="AW427" s="5">
        <f t="shared" si="710"/>
        <v>4.7414313174211338E-6</v>
      </c>
      <c r="AX427" s="5">
        <f t="shared" si="711"/>
        <v>1.950286481698015E-4</v>
      </c>
      <c r="AY427" s="5">
        <f t="shared" si="712"/>
        <v>3.1425992471298972E-4</v>
      </c>
      <c r="AZ427" s="5">
        <f t="shared" si="713"/>
        <v>2.5319177773982534E-4</v>
      </c>
      <c r="BA427" s="5">
        <f t="shared" si="714"/>
        <v>1.359937454610766E-4</v>
      </c>
      <c r="BB427" s="5">
        <f t="shared" si="715"/>
        <v>5.4783469776227603E-5</v>
      </c>
      <c r="BC427" s="5">
        <f t="shared" si="716"/>
        <v>1.7655097596127841E-5</v>
      </c>
      <c r="BD427" s="5">
        <f t="shared" si="717"/>
        <v>1.5513251834639336E-3</v>
      </c>
      <c r="BE427" s="5">
        <f t="shared" si="718"/>
        <v>1.7692642232630946E-3</v>
      </c>
      <c r="BF427" s="5">
        <f t="shared" si="719"/>
        <v>1.008910293304582E-3</v>
      </c>
      <c r="BG427" s="5">
        <f t="shared" si="720"/>
        <v>3.8354926172214142E-4</v>
      </c>
      <c r="BH427" s="5">
        <f t="shared" si="721"/>
        <v>1.0935811425247429E-4</v>
      </c>
      <c r="BI427" s="5">
        <f t="shared" si="722"/>
        <v>2.4944273596899162E-5</v>
      </c>
      <c r="BJ427" s="8">
        <f t="shared" si="723"/>
        <v>0.26953247854038315</v>
      </c>
      <c r="BK427" s="8">
        <f t="shared" si="724"/>
        <v>0.24762379969139656</v>
      </c>
      <c r="BL427" s="8">
        <f t="shared" si="725"/>
        <v>0.43708325949020371</v>
      </c>
      <c r="BM427" s="8">
        <f t="shared" si="726"/>
        <v>0.51741269543411916</v>
      </c>
      <c r="BN427" s="8">
        <f t="shared" si="727"/>
        <v>0.48101243676851874</v>
      </c>
    </row>
    <row r="428" spans="1:66" x14ac:dyDescent="0.25">
      <c r="A428" t="s">
        <v>145</v>
      </c>
      <c r="B428" t="s">
        <v>355</v>
      </c>
      <c r="C428" t="s">
        <v>404</v>
      </c>
      <c r="D428" s="16"/>
      <c r="E428">
        <f>VLOOKUP(A428,home!$A$2:$E$405,3,FALSE)</f>
        <v>1.4406000000000001</v>
      </c>
      <c r="F428">
        <f>VLOOKUP(B428,home!$B$2:$E$405,3,FALSE)</f>
        <v>0.43840000000000001</v>
      </c>
      <c r="G428">
        <f>VLOOKUP(C428,away!$B$2:$E$405,4,FALSE)</f>
        <v>0.69420000000000004</v>
      </c>
      <c r="H428">
        <f>VLOOKUP(A428,away!$A$2:$E$405,3,FALSE)</f>
        <v>1.2678</v>
      </c>
      <c r="I428">
        <f>VLOOKUP(C428,away!$B$2:$E$405,3,FALSE)</f>
        <v>1.0892999999999999</v>
      </c>
      <c r="J428">
        <f>VLOOKUP(B428,home!$B$2:$E$405,4,FALSE)</f>
        <v>1.619</v>
      </c>
      <c r="K428" s="3">
        <f t="shared" si="672"/>
        <v>0.43842828556800006</v>
      </c>
      <c r="L428" s="3">
        <f t="shared" si="673"/>
        <v>2.2358625402599999</v>
      </c>
      <c r="M428" s="5">
        <f t="shared" si="674"/>
        <v>6.8955712669318242E-2</v>
      </c>
      <c r="N428" s="5">
        <f t="shared" si="675"/>
        <v>3.0232134885728817E-2</v>
      </c>
      <c r="O428" s="5">
        <f t="shared" si="676"/>
        <v>0.15417549489426052</v>
      </c>
      <c r="P428" s="5">
        <f t="shared" si="677"/>
        <v>6.7594897903088591E-2</v>
      </c>
      <c r="Q428" s="5">
        <f t="shared" si="678"/>
        <v>6.6273115335053045E-3</v>
      </c>
      <c r="R428" s="5">
        <f t="shared" si="679"/>
        <v>0.17235760683006202</v>
      </c>
      <c r="S428" s="5">
        <f t="shared" si="680"/>
        <v>1.6565234574690911E-2</v>
      </c>
      <c r="T428" s="5">
        <f t="shared" si="681"/>
        <v>1.4817757600397564E-2</v>
      </c>
      <c r="U428" s="5">
        <f t="shared" si="682"/>
        <v>7.5566450067107507E-2</v>
      </c>
      <c r="V428" s="5">
        <f t="shared" si="683"/>
        <v>1.8042584411093342E-3</v>
      </c>
      <c r="W428" s="5">
        <f t="shared" si="684"/>
        <v>9.6853361118658826E-4</v>
      </c>
      <c r="X428" s="5">
        <f t="shared" si="685"/>
        <v>2.1655080202348364E-3</v>
      </c>
      <c r="Y428" s="5">
        <f t="shared" si="686"/>
        <v>2.4208891315378321E-3</v>
      </c>
      <c r="Z428" s="5">
        <f t="shared" si="687"/>
        <v>0.12845597221339891</v>
      </c>
      <c r="AA428" s="5">
        <f t="shared" si="688"/>
        <v>5.6318731668491141E-2</v>
      </c>
      <c r="AB428" s="5">
        <f t="shared" si="689"/>
        <v>1.2345862485390399E-2</v>
      </c>
      <c r="AC428" s="5">
        <f t="shared" si="690"/>
        <v>1.105407554324326E-4</v>
      </c>
      <c r="AD428" s="5">
        <f t="shared" si="691"/>
        <v>1.0615813266687996E-4</v>
      </c>
      <c r="AE428" s="5">
        <f t="shared" si="692"/>
        <v>2.3735499217382829E-4</v>
      </c>
      <c r="AF428" s="5">
        <f t="shared" si="693"/>
        <v>2.653465678725841E-4</v>
      </c>
      <c r="AG428" s="5">
        <f t="shared" si="694"/>
        <v>1.9775948376428941E-4</v>
      </c>
      <c r="AH428" s="5">
        <f t="shared" si="695"/>
        <v>7.1802474086154519E-2</v>
      </c>
      <c r="AI428" s="5">
        <f t="shared" si="696"/>
        <v>3.1480235613133477E-2</v>
      </c>
      <c r="AJ428" s="5">
        <f t="shared" si="697"/>
        <v>6.9009128645714036E-3</v>
      </c>
      <c r="AK428" s="5">
        <f t="shared" si="698"/>
        <v>1.0085184653560659E-3</v>
      </c>
      <c r="AL428" s="5">
        <f t="shared" si="699"/>
        <v>4.3343710264691225E-6</v>
      </c>
      <c r="AM428" s="5">
        <f t="shared" si="700"/>
        <v>9.3085456208480983E-6</v>
      </c>
      <c r="AN428" s="5">
        <f t="shared" si="701"/>
        <v>2.0812628457955527E-5</v>
      </c>
      <c r="AO428" s="5">
        <f t="shared" si="702"/>
        <v>2.3267088166746008E-5</v>
      </c>
      <c r="AP428" s="5">
        <f t="shared" si="703"/>
        <v>1.7340670284318036E-5</v>
      </c>
      <c r="AQ428" s="5">
        <f t="shared" si="704"/>
        <v>9.6928387779266059E-6</v>
      </c>
      <c r="AR428" s="5">
        <f t="shared" si="705"/>
        <v>3.2108092421444454E-2</v>
      </c>
      <c r="AS428" s="5">
        <f t="shared" si="706"/>
        <v>1.4077095913192787E-2</v>
      </c>
      <c r="AT428" s="5">
        <f t="shared" si="707"/>
        <v>3.0858985134987063E-3</v>
      </c>
      <c r="AU428" s="5">
        <f t="shared" si="708"/>
        <v>4.50981731570026E-4</v>
      </c>
      <c r="AV428" s="5">
        <f t="shared" si="709"/>
        <v>4.9430786848683628E-5</v>
      </c>
      <c r="AW428" s="5">
        <f t="shared" si="710"/>
        <v>1.1802316284966579E-7</v>
      </c>
      <c r="AX428" s="5">
        <f t="shared" si="711"/>
        <v>6.8018828294665781E-7</v>
      </c>
      <c r="AY428" s="5">
        <f t="shared" si="712"/>
        <v>1.5208075021642018E-6</v>
      </c>
      <c r="AZ428" s="5">
        <f t="shared" si="713"/>
        <v>1.7001582625176589E-6</v>
      </c>
      <c r="BA428" s="5">
        <f t="shared" si="714"/>
        <v>1.2671067238922535E-6</v>
      </c>
      <c r="BB428" s="5">
        <f t="shared" si="715"/>
        <v>7.0826911461556504E-7</v>
      </c>
      <c r="BC428" s="5">
        <f t="shared" si="716"/>
        <v>3.1671847635841169E-7</v>
      </c>
      <c r="BD428" s="5">
        <f t="shared" si="717"/>
        <v>1.1964880180718935E-2</v>
      </c>
      <c r="BE428" s="5">
        <f t="shared" si="718"/>
        <v>5.2457419046591462E-3</v>
      </c>
      <c r="BF428" s="5">
        <f t="shared" si="719"/>
        <v>1.149940814895962E-3</v>
      </c>
      <c r="BG428" s="5">
        <f t="shared" si="720"/>
        <v>1.6805552665983523E-4</v>
      </c>
      <c r="BH428" s="5">
        <f t="shared" si="721"/>
        <v>1.8420074108424719E-5</v>
      </c>
      <c r="BI428" s="5">
        <f t="shared" si="722"/>
        <v>1.615176302278432E-6</v>
      </c>
      <c r="BJ428" s="8">
        <f t="shared" si="723"/>
        <v>5.8125368978738816E-2</v>
      </c>
      <c r="BK428" s="8">
        <f t="shared" si="724"/>
        <v>0.15503649952216816</v>
      </c>
      <c r="BL428" s="8">
        <f t="shared" si="725"/>
        <v>0.65027644001842633</v>
      </c>
      <c r="BM428" s="8">
        <f t="shared" si="726"/>
        <v>0.49194971923242925</v>
      </c>
      <c r="BN428" s="8">
        <f t="shared" si="727"/>
        <v>0.49994315871596351</v>
      </c>
    </row>
    <row r="429" spans="1:66" x14ac:dyDescent="0.25">
      <c r="A429" t="s">
        <v>145</v>
      </c>
      <c r="B429" t="s">
        <v>388</v>
      </c>
      <c r="C429" t="s">
        <v>146</v>
      </c>
      <c r="D429" s="16"/>
      <c r="E429">
        <f>VLOOKUP(A429,home!$A$2:$E$405,3,FALSE)</f>
        <v>1.4406000000000001</v>
      </c>
      <c r="F429">
        <f>VLOOKUP(B429,home!$B$2:$E$405,3,FALSE)</f>
        <v>1.1106</v>
      </c>
      <c r="G429">
        <f>VLOOKUP(C429,away!$B$2:$E$405,4,FALSE)</f>
        <v>0.84030000000000005</v>
      </c>
      <c r="H429">
        <f>VLOOKUP(A429,away!$A$2:$E$405,3,FALSE)</f>
        <v>1.2678</v>
      </c>
      <c r="I429">
        <f>VLOOKUP(C429,away!$B$2:$E$405,3,FALSE)</f>
        <v>1.1624000000000001</v>
      </c>
      <c r="J429">
        <f>VLOOKUP(B429,home!$B$2:$E$405,4,FALSE)</f>
        <v>1.1043000000000001</v>
      </c>
      <c r="K429" s="3">
        <f t="shared" si="672"/>
        <v>1.3444214815080002</v>
      </c>
      <c r="L429" s="3">
        <f t="shared" si="673"/>
        <v>1.6273966620960003</v>
      </c>
      <c r="M429" s="5">
        <f t="shared" si="674"/>
        <v>5.1210118290303946E-2</v>
      </c>
      <c r="N429" s="5">
        <f t="shared" si="675"/>
        <v>6.8847983100050372E-2</v>
      </c>
      <c r="O429" s="5">
        <f t="shared" si="676"/>
        <v>8.3339175571181992E-2</v>
      </c>
      <c r="P429" s="5">
        <f t="shared" si="677"/>
        <v>0.11204297788906384</v>
      </c>
      <c r="Q429" s="5">
        <f t="shared" si="678"/>
        <v>4.6280353719103752E-2</v>
      </c>
      <c r="R429" s="5">
        <f t="shared" si="679"/>
        <v>6.7812948073187052E-2</v>
      </c>
      <c r="S429" s="5">
        <f t="shared" si="680"/>
        <v>6.1284904787195803E-2</v>
      </c>
      <c r="T429" s="5">
        <f t="shared" si="681"/>
        <v>7.5316493163091663E-2</v>
      </c>
      <c r="U429" s="5">
        <f t="shared" si="682"/>
        <v>9.1169184113979229E-2</v>
      </c>
      <c r="V429" s="5">
        <f t="shared" si="683"/>
        <v>1.4898408234003808E-2</v>
      </c>
      <c r="W429" s="5">
        <f t="shared" si="684"/>
        <v>2.0740100570583914E-2</v>
      </c>
      <c r="X429" s="5">
        <f t="shared" si="685"/>
        <v>3.3752370440103617E-2</v>
      </c>
      <c r="Y429" s="5">
        <f t="shared" si="686"/>
        <v>2.7464247496026169E-2</v>
      </c>
      <c r="Z429" s="5">
        <f t="shared" si="687"/>
        <v>3.6786188447064667E-2</v>
      </c>
      <c r="AA429" s="5">
        <f t="shared" si="688"/>
        <v>4.9456141971035164E-2</v>
      </c>
      <c r="AB429" s="5">
        <f t="shared" si="689"/>
        <v>3.3244949829184543E-2</v>
      </c>
      <c r="AC429" s="5">
        <f t="shared" si="690"/>
        <v>2.0372707582926911E-3</v>
      </c>
      <c r="AD429" s="5">
        <f t="shared" si="691"/>
        <v>6.9708591839323358E-3</v>
      </c>
      <c r="AE429" s="5">
        <f t="shared" si="692"/>
        <v>1.1344352967872734E-2</v>
      </c>
      <c r="AF429" s="5">
        <f t="shared" si="693"/>
        <v>9.2308810767774696E-3</v>
      </c>
      <c r="AG429" s="5">
        <f t="shared" si="694"/>
        <v>5.0074350175175961E-3</v>
      </c>
      <c r="AH429" s="5">
        <f t="shared" si="695"/>
        <v>1.4966430072496876E-2</v>
      </c>
      <c r="AI429" s="5">
        <f t="shared" si="696"/>
        <v>2.0121190090952139E-2</v>
      </c>
      <c r="AJ429" s="5">
        <f t="shared" si="697"/>
        <v>1.3525680095890984E-2</v>
      </c>
      <c r="AK429" s="5">
        <f t="shared" si="698"/>
        <v>6.0614049576403423E-3</v>
      </c>
      <c r="AL429" s="5">
        <f t="shared" si="699"/>
        <v>1.7829436068195358E-4</v>
      </c>
      <c r="AM429" s="5">
        <f t="shared" si="700"/>
        <v>1.8743545662891911E-3</v>
      </c>
      <c r="AN429" s="5">
        <f t="shared" si="701"/>
        <v>3.0503183647634263E-3</v>
      </c>
      <c r="AO429" s="5">
        <f t="shared" si="702"/>
        <v>2.4820389625730649E-3</v>
      </c>
      <c r="AP429" s="5">
        <f t="shared" si="703"/>
        <v>1.3464206409612085E-3</v>
      </c>
      <c r="AQ429" s="5">
        <f t="shared" si="704"/>
        <v>5.477901142193571E-4</v>
      </c>
      <c r="AR429" s="5">
        <f t="shared" si="705"/>
        <v>4.8712636686949196E-3</v>
      </c>
      <c r="AS429" s="5">
        <f t="shared" si="706"/>
        <v>6.5490315182829203E-3</v>
      </c>
      <c r="AT429" s="5">
        <f t="shared" si="707"/>
        <v>4.4023293281262562E-3</v>
      </c>
      <c r="AU429" s="5">
        <f t="shared" si="708"/>
        <v>1.9728620391352069E-3</v>
      </c>
      <c r="AV429" s="5">
        <f t="shared" si="709"/>
        <v>6.6308952636626216E-4</v>
      </c>
      <c r="AW429" s="5">
        <f t="shared" si="710"/>
        <v>1.0835874594584692E-5</v>
      </c>
      <c r="AX429" s="5">
        <f t="shared" si="711"/>
        <v>4.1998709048030009E-4</v>
      </c>
      <c r="AY429" s="5">
        <f t="shared" si="712"/>
        <v>6.8348558917105131E-4</v>
      </c>
      <c r="AZ429" s="5">
        <f t="shared" si="713"/>
        <v>5.5615108320384351E-4</v>
      </c>
      <c r="BA429" s="5">
        <f t="shared" si="714"/>
        <v>3.0169280547566994E-4</v>
      </c>
      <c r="BB429" s="5">
        <f t="shared" si="715"/>
        <v>1.2274346615237083E-4</v>
      </c>
      <c r="BC429" s="5">
        <f t="shared" si="716"/>
        <v>3.9950461422092309E-5</v>
      </c>
      <c r="BD429" s="5">
        <f t="shared" si="717"/>
        <v>1.3212463724372734E-3</v>
      </c>
      <c r="BE429" s="5">
        <f t="shared" si="718"/>
        <v>1.7763120054691904E-3</v>
      </c>
      <c r="BF429" s="5">
        <f t="shared" si="719"/>
        <v>1.194056009006668E-3</v>
      </c>
      <c r="BG429" s="5">
        <f t="shared" si="720"/>
        <v>5.3510484954409155E-4</v>
      </c>
      <c r="BH429" s="5">
        <f t="shared" si="721"/>
        <v>1.7985161364654574E-4</v>
      </c>
      <c r="BI429" s="5">
        <f t="shared" si="722"/>
        <v>4.8359274574058669E-5</v>
      </c>
      <c r="BJ429" s="8">
        <f t="shared" si="723"/>
        <v>0.31638000987977116</v>
      </c>
      <c r="BK429" s="8">
        <f t="shared" si="724"/>
        <v>0.24233545990871311</v>
      </c>
      <c r="BL429" s="8">
        <f t="shared" si="725"/>
        <v>0.40321061098083172</v>
      </c>
      <c r="BM429" s="8">
        <f t="shared" si="726"/>
        <v>0.56850606285891303</v>
      </c>
      <c r="BN429" s="8">
        <f t="shared" si="727"/>
        <v>0.42953355664289095</v>
      </c>
    </row>
    <row r="430" spans="1:66" x14ac:dyDescent="0.25">
      <c r="A430" t="s">
        <v>145</v>
      </c>
      <c r="B430" t="s">
        <v>391</v>
      </c>
      <c r="C430" t="s">
        <v>134</v>
      </c>
      <c r="D430" s="16"/>
      <c r="E430">
        <f>VLOOKUP(A430,home!$A$2:$E$405,3,FALSE)</f>
        <v>1.4406000000000001</v>
      </c>
      <c r="F430">
        <f>VLOOKUP(B430,home!$B$2:$E$405,3,FALSE)</f>
        <v>0.86770000000000003</v>
      </c>
      <c r="G430">
        <f>VLOOKUP(C430,away!$B$2:$E$405,4,FALSE)</f>
        <v>1</v>
      </c>
      <c r="H430">
        <f>VLOOKUP(A430,away!$A$2:$E$405,3,FALSE)</f>
        <v>1.2678</v>
      </c>
      <c r="I430">
        <f>VLOOKUP(C430,away!$B$2:$E$405,3,FALSE)</f>
        <v>0.51400000000000001</v>
      </c>
      <c r="J430">
        <f>VLOOKUP(B430,home!$B$2:$E$405,4,FALSE)</f>
        <v>1.3409</v>
      </c>
      <c r="K430" s="3">
        <f t="shared" si="672"/>
        <v>1.2500086200000002</v>
      </c>
      <c r="L430" s="3">
        <f t="shared" si="673"/>
        <v>0.87379641228000005</v>
      </c>
      <c r="M430" s="5">
        <f t="shared" si="674"/>
        <v>0.11957577211450328</v>
      </c>
      <c r="N430" s="5">
        <f t="shared" si="675"/>
        <v>0.14947074588628473</v>
      </c>
      <c r="O430" s="5">
        <f t="shared" si="676"/>
        <v>0.10448488066926383</v>
      </c>
      <c r="P430" s="5">
        <f t="shared" si="677"/>
        <v>0.13060700149625118</v>
      </c>
      <c r="Q430" s="5">
        <f t="shared" si="678"/>
        <v>9.3419860397842752E-2</v>
      </c>
      <c r="R430" s="5">
        <f t="shared" si="679"/>
        <v>4.5649256933153325E-2</v>
      </c>
      <c r="S430" s="5">
        <f t="shared" si="680"/>
        <v>3.5663973851465476E-2</v>
      </c>
      <c r="T430" s="5">
        <f t="shared" si="681"/>
        <v>8.1629938851333461E-2</v>
      </c>
      <c r="U430" s="5">
        <f t="shared" si="682"/>
        <v>5.7061964663036431E-2</v>
      </c>
      <c r="V430" s="5">
        <f t="shared" si="683"/>
        <v>4.3282315693705031E-3</v>
      </c>
      <c r="W430" s="5">
        <f t="shared" si="684"/>
        <v>3.8925210258833366E-2</v>
      </c>
      <c r="X430" s="5">
        <f t="shared" si="685"/>
        <v>3.4012709071413245E-2</v>
      </c>
      <c r="Y430" s="5">
        <f t="shared" si="686"/>
        <v>1.4860091579262151E-2</v>
      </c>
      <c r="Z430" s="5">
        <f t="shared" si="687"/>
        <v>1.3296052310479102E-2</v>
      </c>
      <c r="AA430" s="5">
        <f t="shared" si="688"/>
        <v>1.6620180000069793E-2</v>
      </c>
      <c r="AB430" s="5">
        <f t="shared" si="689"/>
        <v>1.0387684133019425E-2</v>
      </c>
      <c r="AC430" s="5">
        <f t="shared" si="690"/>
        <v>2.9547025761392226E-4</v>
      </c>
      <c r="AD430" s="5">
        <f t="shared" si="691"/>
        <v>1.2164212089713545E-2</v>
      </c>
      <c r="AE430" s="5">
        <f t="shared" si="692"/>
        <v>1.0629044882204695E-2</v>
      </c>
      <c r="AF430" s="5">
        <f t="shared" si="693"/>
        <v>4.6438106420167791E-3</v>
      </c>
      <c r="AG430" s="5">
        <f t="shared" si="694"/>
        <v>1.3525816927673154E-3</v>
      </c>
      <c r="AH430" s="5">
        <f t="shared" si="695"/>
        <v>2.9045107015959596E-3</v>
      </c>
      <c r="AI430" s="5">
        <f t="shared" si="696"/>
        <v>3.6306634138771978E-3</v>
      </c>
      <c r="AJ430" s="5">
        <f t="shared" si="697"/>
        <v>2.2691802818325633E-3</v>
      </c>
      <c r="AK430" s="5">
        <f t="shared" si="698"/>
        <v>9.4549830420824455E-4</v>
      </c>
      <c r="AL430" s="5">
        <f t="shared" si="699"/>
        <v>1.2909131572682072E-5</v>
      </c>
      <c r="AM430" s="5">
        <f t="shared" si="700"/>
        <v>3.0410739935300283E-3</v>
      </c>
      <c r="AN430" s="5">
        <f t="shared" si="701"/>
        <v>2.6572795450245505E-3</v>
      </c>
      <c r="AO430" s="5">
        <f t="shared" si="702"/>
        <v>1.1609606664337415E-3</v>
      </c>
      <c r="AP430" s="5">
        <f t="shared" si="703"/>
        <v>3.3814775504266713E-4</v>
      </c>
      <c r="AQ430" s="5">
        <f t="shared" si="704"/>
        <v>7.3868073794204679E-5</v>
      </c>
      <c r="AR430" s="5">
        <f t="shared" si="705"/>
        <v>5.0759020609668327E-4</v>
      </c>
      <c r="AS430" s="5">
        <f t="shared" si="706"/>
        <v>6.3449213304843073E-4</v>
      </c>
      <c r="AT430" s="5">
        <f t="shared" si="707"/>
        <v>3.9656031781636276E-4</v>
      </c>
      <c r="AU430" s="5">
        <f t="shared" si="708"/>
        <v>1.6523460520679771E-4</v>
      </c>
      <c r="AV430" s="5">
        <f t="shared" si="709"/>
        <v>5.163617020769854E-5</v>
      </c>
      <c r="AW430" s="5">
        <f t="shared" si="710"/>
        <v>3.9166773056996316E-7</v>
      </c>
      <c r="AX430" s="5">
        <f t="shared" si="711"/>
        <v>6.3356145099505948E-4</v>
      </c>
      <c r="AY430" s="5">
        <f t="shared" si="712"/>
        <v>5.5360372283839402E-4</v>
      </c>
      <c r="AZ430" s="5">
        <f t="shared" si="713"/>
        <v>2.4186847342052005E-4</v>
      </c>
      <c r="BA430" s="5">
        <f t="shared" si="714"/>
        <v>7.0447934772830347E-5</v>
      </c>
      <c r="BB430" s="5">
        <f t="shared" si="715"/>
        <v>1.5389288164258647E-5</v>
      </c>
      <c r="BC430" s="5">
        <f t="shared" si="716"/>
        <v>2.6894209570944557E-6</v>
      </c>
      <c r="BD430" s="5">
        <f t="shared" si="717"/>
        <v>7.392175016595793E-5</v>
      </c>
      <c r="BE430" s="5">
        <f t="shared" si="718"/>
        <v>9.2402824912933847E-5</v>
      </c>
      <c r="BF430" s="5">
        <f t="shared" si="719"/>
        <v>5.7752163826759049E-5</v>
      </c>
      <c r="BG430" s="5">
        <f t="shared" si="720"/>
        <v>2.4063567535700337E-5</v>
      </c>
      <c r="BH430" s="5">
        <f t="shared" si="721"/>
        <v>7.5199167118944007E-6</v>
      </c>
      <c r="BI430" s="5">
        <f t="shared" si="722"/>
        <v>1.8799921423100112E-6</v>
      </c>
      <c r="BJ430" s="8">
        <f t="shared" si="723"/>
        <v>0.44989709567664538</v>
      </c>
      <c r="BK430" s="8">
        <f t="shared" si="724"/>
        <v>0.29103696214361546</v>
      </c>
      <c r="BL430" s="8">
        <f t="shared" si="725"/>
        <v>0.24596687274772824</v>
      </c>
      <c r="BM430" s="8">
        <f t="shared" si="726"/>
        <v>0.35643625332606133</v>
      </c>
      <c r="BN430" s="8">
        <f t="shared" si="727"/>
        <v>0.6432075174972991</v>
      </c>
    </row>
    <row r="431" spans="1:66" x14ac:dyDescent="0.25">
      <c r="A431" t="s">
        <v>145</v>
      </c>
      <c r="B431" t="s">
        <v>419</v>
      </c>
      <c r="C431" t="s">
        <v>148</v>
      </c>
      <c r="D431" s="16"/>
      <c r="E431">
        <f>VLOOKUP(A431,home!$A$2:$E$405,3,FALSE)</f>
        <v>1.4406000000000001</v>
      </c>
      <c r="F431">
        <f>VLOOKUP(B431,home!$B$2:$E$405,3,FALSE)</f>
        <v>1.2148000000000001</v>
      </c>
      <c r="G431">
        <f>VLOOKUP(C431,away!$B$2:$E$405,4,FALSE)</f>
        <v>0.86770000000000003</v>
      </c>
      <c r="H431">
        <f>VLOOKUP(A431,away!$A$2:$E$405,3,FALSE)</f>
        <v>1.2678</v>
      </c>
      <c r="I431">
        <f>VLOOKUP(C431,away!$B$2:$E$405,3,FALSE)</f>
        <v>1.2225999999999999</v>
      </c>
      <c r="J431">
        <f>VLOOKUP(B431,home!$B$2:$E$405,4,FALSE)</f>
        <v>0.63100000000000001</v>
      </c>
      <c r="K431" s="3">
        <f t="shared" si="672"/>
        <v>1.5185104715760003</v>
      </c>
      <c r="L431" s="3">
        <f t="shared" si="673"/>
        <v>0.97805774868000006</v>
      </c>
      <c r="M431" s="5">
        <f t="shared" si="674"/>
        <v>8.2367180174987842E-2</v>
      </c>
      <c r="N431" s="5">
        <f t="shared" si="675"/>
        <v>0.12507542560990617</v>
      </c>
      <c r="O431" s="5">
        <f t="shared" si="676"/>
        <v>8.0559858807068535E-2</v>
      </c>
      <c r="P431" s="5">
        <f t="shared" si="677"/>
        <v>0.12233098918721765</v>
      </c>
      <c r="Q431" s="5">
        <f t="shared" si="678"/>
        <v>9.4964171762733793E-2</v>
      </c>
      <c r="R431" s="5">
        <f t="shared" si="679"/>
        <v>3.9396097069410066E-2</v>
      </c>
      <c r="S431" s="5">
        <f t="shared" si="680"/>
        <v>4.5421218996845945E-2</v>
      </c>
      <c r="T431" s="5">
        <f t="shared" si="681"/>
        <v>9.2880444039520241E-2</v>
      </c>
      <c r="U431" s="5">
        <f t="shared" si="682"/>
        <v>5.9823385939123758E-2</v>
      </c>
      <c r="V431" s="5">
        <f t="shared" si="683"/>
        <v>7.4954647364384071E-3</v>
      </c>
      <c r="W431" s="5">
        <f t="shared" si="684"/>
        <v>4.806802974875108E-2</v>
      </c>
      <c r="X431" s="5">
        <f t="shared" si="685"/>
        <v>4.7013308959546744E-2</v>
      </c>
      <c r="Y431" s="5">
        <f t="shared" si="686"/>
        <v>2.2990865559485783E-2</v>
      </c>
      <c r="Z431" s="5">
        <f t="shared" si="687"/>
        <v>1.2843886002161988E-2</v>
      </c>
      <c r="AA431" s="5">
        <f t="shared" si="688"/>
        <v>1.950357539001139E-2</v>
      </c>
      <c r="AB431" s="5">
        <f t="shared" si="689"/>
        <v>1.4808191731452137E-2</v>
      </c>
      <c r="AC431" s="5">
        <f t="shared" si="690"/>
        <v>6.9576226665646606E-4</v>
      </c>
      <c r="AD431" s="5">
        <f t="shared" si="691"/>
        <v>1.8247951630376291E-2</v>
      </c>
      <c r="AE431" s="5">
        <f t="shared" si="692"/>
        <v>1.7847550489627374E-2</v>
      </c>
      <c r="AF431" s="5">
        <f t="shared" si="693"/>
        <v>8.7279675256687894E-3</v>
      </c>
      <c r="AG431" s="5">
        <f t="shared" si="694"/>
        <v>2.8454854229025897E-3</v>
      </c>
      <c r="AH431" s="5">
        <f t="shared" si="695"/>
        <v>3.1405155568942794E-3</v>
      </c>
      <c r="AI431" s="5">
        <f t="shared" si="696"/>
        <v>4.7689057592912969E-3</v>
      </c>
      <c r="AJ431" s="5">
        <f t="shared" si="697"/>
        <v>3.620816666721466E-3</v>
      </c>
      <c r="AK431" s="5">
        <f t="shared" si="698"/>
        <v>1.832749341357819E-3</v>
      </c>
      <c r="AL431" s="5">
        <f t="shared" si="699"/>
        <v>4.1333592403384118E-5</v>
      </c>
      <c r="AM431" s="5">
        <f t="shared" si="700"/>
        <v>5.5419411271077478E-3</v>
      </c>
      <c r="AN431" s="5">
        <f t="shared" si="701"/>
        <v>5.4203384620961055E-3</v>
      </c>
      <c r="AO431" s="5">
        <f t="shared" si="702"/>
        <v>2.6507020166606655E-3</v>
      </c>
      <c r="AP431" s="5">
        <f t="shared" si="703"/>
        <v>8.6417988227888902E-4</v>
      </c>
      <c r="AQ431" s="5">
        <f t="shared" si="704"/>
        <v>2.1130445752905937E-4</v>
      </c>
      <c r="AR431" s="5">
        <f t="shared" si="705"/>
        <v>6.1432111505410733E-4</v>
      </c>
      <c r="AS431" s="5">
        <f t="shared" si="706"/>
        <v>9.3285304611990692E-4</v>
      </c>
      <c r="AT431" s="5">
        <f t="shared" si="707"/>
        <v>7.0827355948732413E-4</v>
      </c>
      <c r="AU431" s="5">
        <f t="shared" si="708"/>
        <v>3.5850693894063648E-4</v>
      </c>
      <c r="AV431" s="5">
        <f t="shared" si="709"/>
        <v>1.3609913522850348E-4</v>
      </c>
      <c r="AW431" s="5">
        <f t="shared" si="710"/>
        <v>1.7052299075867899E-6</v>
      </c>
      <c r="AX431" s="5">
        <f t="shared" si="711"/>
        <v>1.4025826057284701E-3</v>
      </c>
      <c r="AY431" s="5">
        <f t="shared" si="712"/>
        <v>1.3718067856965154E-3</v>
      </c>
      <c r="AZ431" s="5">
        <f t="shared" si="713"/>
        <v>6.7085312822114064E-4</v>
      </c>
      <c r="BA431" s="5">
        <f t="shared" si="714"/>
        <v>2.1871103342763478E-4</v>
      </c>
      <c r="BB431" s="5">
        <f t="shared" si="715"/>
        <v>5.3478005241427164E-5</v>
      </c>
      <c r="BC431" s="5">
        <f t="shared" si="716"/>
        <v>1.0460915482065505E-5</v>
      </c>
      <c r="BD431" s="5">
        <f t="shared" si="717"/>
        <v>1.0014025445940121E-4</v>
      </c>
      <c r="BE431" s="5">
        <f t="shared" si="718"/>
        <v>1.5206402502288598E-4</v>
      </c>
      <c r="BF431" s="5">
        <f t="shared" si="719"/>
        <v>1.1545540717362366E-4</v>
      </c>
      <c r="BG431" s="5">
        <f t="shared" si="720"/>
        <v>5.8440081597739493E-5</v>
      </c>
      <c r="BH431" s="5">
        <f t="shared" si="721"/>
        <v>2.2185468966480821E-5</v>
      </c>
      <c r="BI431" s="5">
        <f t="shared" si="722"/>
        <v>6.7377733884851006E-6</v>
      </c>
      <c r="BJ431" s="8">
        <f t="shared" si="723"/>
        <v>0.49707755916798851</v>
      </c>
      <c r="BK431" s="8">
        <f t="shared" si="724"/>
        <v>0.2597237557402462</v>
      </c>
      <c r="BL431" s="8">
        <f t="shared" si="725"/>
        <v>0.23065917306676981</v>
      </c>
      <c r="BM431" s="8">
        <f t="shared" si="726"/>
        <v>0.45424054981005357</v>
      </c>
      <c r="BN431" s="8">
        <f t="shared" si="727"/>
        <v>0.54469372261132398</v>
      </c>
    </row>
    <row r="432" spans="1:66" x14ac:dyDescent="0.25">
      <c r="A432" t="s">
        <v>145</v>
      </c>
      <c r="B432" t="s">
        <v>423</v>
      </c>
      <c r="C432" t="s">
        <v>371</v>
      </c>
      <c r="D432" s="16"/>
      <c r="E432">
        <f>VLOOKUP(A432,home!$A$2:$E$405,3,FALSE)</f>
        <v>1.4406000000000001</v>
      </c>
      <c r="F432">
        <f>VLOOKUP(B432,home!$B$2:$E$405,3,FALSE)</f>
        <v>1.0728</v>
      </c>
      <c r="G432">
        <f>VLOOKUP(C432,away!$B$2:$E$405,4,FALSE)</f>
        <v>0.82040000000000002</v>
      </c>
      <c r="H432">
        <f>VLOOKUP(A432,away!$A$2:$E$405,3,FALSE)</f>
        <v>1.2678</v>
      </c>
      <c r="I432">
        <f>VLOOKUP(C432,away!$B$2:$E$405,3,FALSE)</f>
        <v>0.96799999999999997</v>
      </c>
      <c r="J432">
        <f>VLOOKUP(B432,home!$B$2:$E$405,4,FALSE)</f>
        <v>0.5736</v>
      </c>
      <c r="K432" s="3">
        <f t="shared" si="672"/>
        <v>1.2679082478720001</v>
      </c>
      <c r="L432" s="3">
        <f t="shared" si="673"/>
        <v>0.70393935744000002</v>
      </c>
      <c r="M432" s="5">
        <f t="shared" si="674"/>
        <v>0.13919943286831393</v>
      </c>
      <c r="N432" s="5">
        <f t="shared" si="675"/>
        <v>0.17649210903284002</v>
      </c>
      <c r="O432" s="5">
        <f t="shared" si="676"/>
        <v>9.7987959329333338E-2</v>
      </c>
      <c r="P432" s="5">
        <f t="shared" si="677"/>
        <v>0.12423974182580783</v>
      </c>
      <c r="Q432" s="5">
        <f t="shared" si="678"/>
        <v>0.11188790036353112</v>
      </c>
      <c r="R432" s="5">
        <f t="shared" si="679"/>
        <v>3.448879056357388E-2</v>
      </c>
      <c r="S432" s="5">
        <f t="shared" si="680"/>
        <v>2.7721940260248327E-2</v>
      </c>
      <c r="T432" s="5">
        <f t="shared" si="681"/>
        <v>7.876229668721485E-2</v>
      </c>
      <c r="U432" s="5">
        <f t="shared" si="682"/>
        <v>4.3728622014685317E-2</v>
      </c>
      <c r="V432" s="5">
        <f t="shared" si="683"/>
        <v>2.7491864090040167E-3</v>
      </c>
      <c r="W432" s="5">
        <f t="shared" si="684"/>
        <v>4.7287863902667225E-2</v>
      </c>
      <c r="X432" s="5">
        <f t="shared" si="685"/>
        <v>3.3287788530353739E-2</v>
      </c>
      <c r="Y432" s="5">
        <f t="shared" si="686"/>
        <v>1.1716292234327906E-2</v>
      </c>
      <c r="Z432" s="5">
        <f t="shared" si="687"/>
        <v>8.0926723560683124E-3</v>
      </c>
      <c r="AA432" s="5">
        <f t="shared" si="688"/>
        <v>1.0260766027584743E-2</v>
      </c>
      <c r="AB432" s="5">
        <f t="shared" si="689"/>
        <v>6.5048549379297591E-3</v>
      </c>
      <c r="AC432" s="5">
        <f t="shared" si="690"/>
        <v>1.5335829798638666E-4</v>
      </c>
      <c r="AD432" s="5">
        <f t="shared" si="691"/>
        <v>1.4989168166610098E-2</v>
      </c>
      <c r="AE432" s="5">
        <f t="shared" si="692"/>
        <v>1.0551465407763616E-2</v>
      </c>
      <c r="AF432" s="5">
        <f t="shared" si="693"/>
        <v>3.7137958895957532E-3</v>
      </c>
      <c r="AG432" s="5">
        <f t="shared" si="694"/>
        <v>8.7142903072844936E-4</v>
      </c>
      <c r="AH432" s="5">
        <f t="shared" si="695"/>
        <v>1.4241876445757944E-3</v>
      </c>
      <c r="AI432" s="5">
        <f t="shared" si="696"/>
        <v>1.8057392610750461E-3</v>
      </c>
      <c r="AJ432" s="5">
        <f t="shared" si="697"/>
        <v>1.1447558513116712E-3</v>
      </c>
      <c r="AK432" s="5">
        <f t="shared" si="698"/>
        <v>4.8381512855926703E-4</v>
      </c>
      <c r="AL432" s="5">
        <f t="shared" si="699"/>
        <v>5.4750784413608271E-6</v>
      </c>
      <c r="AM432" s="5">
        <f t="shared" si="700"/>
        <v>3.8009779894370727E-3</v>
      </c>
      <c r="AN432" s="5">
        <f t="shared" si="701"/>
        <v>2.6756580035279163E-3</v>
      </c>
      <c r="AO432" s="5">
        <f t="shared" si="702"/>
        <v>9.4175048786631721E-4</v>
      </c>
      <c r="AP432" s="5">
        <f t="shared" si="703"/>
        <v>2.2097841109914066E-4</v>
      </c>
      <c r="AQ432" s="5">
        <f t="shared" si="704"/>
        <v>3.8888850179310305E-5</v>
      </c>
      <c r="AR432" s="5">
        <f t="shared" si="705"/>
        <v>2.0050834707933444E-4</v>
      </c>
      <c r="AS432" s="5">
        <f t="shared" si="706"/>
        <v>2.5422618702906978E-4</v>
      </c>
      <c r="AT432" s="5">
        <f t="shared" si="707"/>
        <v>1.6116773967960368E-4</v>
      </c>
      <c r="AU432" s="5">
        <f t="shared" si="708"/>
        <v>6.8115302143552319E-5</v>
      </c>
      <c r="AV432" s="5">
        <f t="shared" si="709"/>
        <v>2.1590988348525822E-5</v>
      </c>
      <c r="AW432" s="5">
        <f t="shared" si="710"/>
        <v>1.3574096093125736E-7</v>
      </c>
      <c r="AX432" s="5">
        <f t="shared" si="711"/>
        <v>8.0321522379786633E-4</v>
      </c>
      <c r="AY432" s="5">
        <f t="shared" si="712"/>
        <v>5.6541480852629581E-4</v>
      </c>
      <c r="AZ432" s="5">
        <f t="shared" si="713"/>
        <v>1.9900886850053064E-4</v>
      </c>
      <c r="BA432" s="5">
        <f t="shared" si="714"/>
        <v>4.6696725005708336E-5</v>
      </c>
      <c r="BB432" s="5">
        <f t="shared" si="715"/>
        <v>8.2179156487676767E-6</v>
      </c>
      <c r="BC432" s="5">
        <f t="shared" si="716"/>
        <v>1.1569828522579283E-6</v>
      </c>
      <c r="BD432" s="5">
        <f t="shared" si="717"/>
        <v>2.352428616739719E-5</v>
      </c>
      <c r="BE432" s="5">
        <f t="shared" si="718"/>
        <v>2.9826636456944092E-5</v>
      </c>
      <c r="BF432" s="5">
        <f t="shared" si="719"/>
        <v>1.8908719185019561E-5</v>
      </c>
      <c r="BG432" s="5">
        <f t="shared" si="720"/>
        <v>7.9915070037939423E-6</v>
      </c>
      <c r="BH432" s="5">
        <f t="shared" si="721"/>
        <v>2.5331244107592979E-6</v>
      </c>
      <c r="BI432" s="5">
        <f t="shared" si="722"/>
        <v>6.4235386665752269E-7</v>
      </c>
      <c r="BJ432" s="8">
        <f t="shared" si="723"/>
        <v>0.49886207351207407</v>
      </c>
      <c r="BK432" s="8">
        <f t="shared" si="724"/>
        <v>0.29463454954832813</v>
      </c>
      <c r="BL432" s="8">
        <f t="shared" si="725"/>
        <v>0.19861852594999954</v>
      </c>
      <c r="BM432" s="8">
        <f t="shared" si="726"/>
        <v>0.31534660831550465</v>
      </c>
      <c r="BN432" s="8">
        <f t="shared" si="727"/>
        <v>0.68429593398340016</v>
      </c>
    </row>
    <row r="433" spans="1:66" x14ac:dyDescent="0.25">
      <c r="A433" t="s">
        <v>145</v>
      </c>
      <c r="B433" t="s">
        <v>427</v>
      </c>
      <c r="C433" t="s">
        <v>349</v>
      </c>
      <c r="D433" s="16"/>
      <c r="E433">
        <f>VLOOKUP(A433,home!$A$2:$E$405,3,FALSE)</f>
        <v>1.4406000000000001</v>
      </c>
      <c r="F433">
        <f>VLOOKUP(B433,home!$B$2:$E$405,3,FALSE)</f>
        <v>1.1358999999999999</v>
      </c>
      <c r="G433">
        <f>VLOOKUP(C433,away!$B$2:$E$405,4,FALSE)</f>
        <v>1.0097</v>
      </c>
      <c r="H433">
        <f>VLOOKUP(A433,away!$A$2:$E$405,3,FALSE)</f>
        <v>1.2678</v>
      </c>
      <c r="I433">
        <f>VLOOKUP(C433,away!$B$2:$E$405,3,FALSE)</f>
        <v>0.78879999999999995</v>
      </c>
      <c r="J433">
        <f>VLOOKUP(B433,home!$B$2:$E$405,4,FALSE)</f>
        <v>0.71709999999999996</v>
      </c>
      <c r="K433" s="3">
        <f t="shared" si="672"/>
        <v>1.652250402138</v>
      </c>
      <c r="L433" s="3">
        <f t="shared" si="673"/>
        <v>0.71712914294399988</v>
      </c>
      <c r="M433" s="5">
        <f t="shared" si="674"/>
        <v>9.3538744851509273E-2</v>
      </c>
      <c r="N433" s="5">
        <f t="shared" si="675"/>
        <v>0.15454942879638997</v>
      </c>
      <c r="O433" s="5">
        <f t="shared" si="676"/>
        <v>6.707935992742034E-2</v>
      </c>
      <c r="P433" s="5">
        <f t="shared" si="677"/>
        <v>0.11083189941523988</v>
      </c>
      <c r="Q433" s="5">
        <f t="shared" si="678"/>
        <v>0.1276771779395168</v>
      </c>
      <c r="R433" s="5">
        <f t="shared" si="679"/>
        <v>2.4052281946991511E-2</v>
      </c>
      <c r="S433" s="5">
        <f t="shared" si="680"/>
        <v>3.2830539760529111E-2</v>
      </c>
      <c r="T433" s="5">
        <f t="shared" si="681"/>
        <v>9.1561025189274267E-2</v>
      </c>
      <c r="U433" s="5">
        <f t="shared" si="682"/>
        <v>3.9740392519253279E-2</v>
      </c>
      <c r="V433" s="5">
        <f t="shared" si="683"/>
        <v>4.3222387403486062E-3</v>
      </c>
      <c r="W433" s="5">
        <f t="shared" si="684"/>
        <v>7.0318222864803839E-2</v>
      </c>
      <c r="X433" s="5">
        <f t="shared" si="685"/>
        <v>5.0427246896381957E-2</v>
      </c>
      <c r="Y433" s="5">
        <f t="shared" si="686"/>
        <v>1.8081424173913931E-2</v>
      </c>
      <c r="Z433" s="5">
        <f t="shared" si="687"/>
        <v>5.7495307794978214E-3</v>
      </c>
      <c r="AA433" s="5">
        <f t="shared" si="688"/>
        <v>9.4996645425300848E-3</v>
      </c>
      <c r="AB433" s="5">
        <f t="shared" si="689"/>
        <v>7.8479122802857185E-3</v>
      </c>
      <c r="AC433" s="5">
        <f t="shared" si="690"/>
        <v>3.2008255648464104E-4</v>
      </c>
      <c r="AD433" s="5">
        <f t="shared" si="691"/>
        <v>2.9045828001500441E-2</v>
      </c>
      <c r="AE433" s="5">
        <f t="shared" si="692"/>
        <v>2.0829609740814846E-2</v>
      </c>
      <c r="AF433" s="5">
        <f t="shared" si="693"/>
        <v>7.4687600906442695E-3</v>
      </c>
      <c r="AG433" s="5">
        <f t="shared" si="694"/>
        <v>1.7853551742193587E-3</v>
      </c>
      <c r="AH433" s="5">
        <f t="shared" si="695"/>
        <v>1.030789020057855E-3</v>
      </c>
      <c r="AI433" s="5">
        <f t="shared" si="696"/>
        <v>1.7031215729100258E-3</v>
      </c>
      <c r="AJ433" s="5">
        <f t="shared" si="697"/>
        <v>1.4069916518652469E-3</v>
      </c>
      <c r="AK433" s="5">
        <f t="shared" si="698"/>
        <v>7.7490084086638729E-4</v>
      </c>
      <c r="AL433" s="5">
        <f t="shared" si="699"/>
        <v>1.5170337280533291E-5</v>
      </c>
      <c r="AM433" s="5">
        <f t="shared" si="700"/>
        <v>9.5981961991820526E-3</v>
      </c>
      <c r="AN433" s="5">
        <f t="shared" si="701"/>
        <v>6.8831462141277829E-3</v>
      </c>
      <c r="AO433" s="5">
        <f t="shared" si="702"/>
        <v>2.4680523726478467E-3</v>
      </c>
      <c r="AP433" s="5">
        <f t="shared" si="703"/>
        <v>5.899707609126186E-4</v>
      </c>
      <c r="AQ433" s="5">
        <f t="shared" si="704"/>
        <v>1.057713065338214E-4</v>
      </c>
      <c r="AR433" s="5">
        <f t="shared" si="705"/>
        <v>1.4784176930203504E-4</v>
      </c>
      <c r="AS433" s="5">
        <f t="shared" si="706"/>
        <v>2.4427162278208079E-4</v>
      </c>
      <c r="AT433" s="5">
        <f t="shared" si="707"/>
        <v>2.0179894348629749E-4</v>
      </c>
      <c r="AU433" s="5">
        <f t="shared" si="708"/>
        <v>1.1114079517541946E-4</v>
      </c>
      <c r="AV433" s="5">
        <f t="shared" si="709"/>
        <v>4.5908105880631026E-5</v>
      </c>
      <c r="AW433" s="5">
        <f t="shared" si="710"/>
        <v>4.9930506760132339E-7</v>
      </c>
      <c r="AX433" s="5">
        <f t="shared" si="711"/>
        <v>2.6431039216496606E-3</v>
      </c>
      <c r="AY433" s="5">
        <f t="shared" si="712"/>
        <v>1.8954468500445463E-3</v>
      </c>
      <c r="AZ433" s="5">
        <f t="shared" si="713"/>
        <v>6.796400875341747E-4</v>
      </c>
      <c r="BA433" s="5">
        <f t="shared" si="714"/>
        <v>1.6246323782792262E-4</v>
      </c>
      <c r="BB433" s="5">
        <f t="shared" si="715"/>
        <v>2.9126780625861338E-5</v>
      </c>
      <c r="BC433" s="5">
        <f t="shared" si="716"/>
        <v>4.1775326453883688E-6</v>
      </c>
      <c r="BD433" s="5">
        <f t="shared" si="717"/>
        <v>1.7670273551815479E-5</v>
      </c>
      <c r="BE433" s="5">
        <f t="shared" si="718"/>
        <v>2.9195716581875591E-5</v>
      </c>
      <c r="BF433" s="5">
        <f t="shared" si="719"/>
        <v>2.4119317231555519E-5</v>
      </c>
      <c r="BG433" s="5">
        <f t="shared" si="720"/>
        <v>1.3283717198377193E-5</v>
      </c>
      <c r="BH433" s="5">
        <f t="shared" si="721"/>
        <v>5.4870067707265518E-6</v>
      </c>
      <c r="BI433" s="5">
        <f t="shared" si="722"/>
        <v>1.8131818286933738E-6</v>
      </c>
      <c r="BJ433" s="8">
        <f t="shared" si="723"/>
        <v>0.59680317413119111</v>
      </c>
      <c r="BK433" s="8">
        <f t="shared" si="724"/>
        <v>0.24375412251143661</v>
      </c>
      <c r="BL433" s="8">
        <f t="shared" si="725"/>
        <v>0.15397794475196999</v>
      </c>
      <c r="BM433" s="8">
        <f t="shared" si="726"/>
        <v>0.42066093175205116</v>
      </c>
      <c r="BN433" s="8">
        <f t="shared" si="727"/>
        <v>0.57772889287706775</v>
      </c>
    </row>
    <row r="434" spans="1:66" x14ac:dyDescent="0.25">
      <c r="A434" t="s">
        <v>145</v>
      </c>
      <c r="B434" t="s">
        <v>432</v>
      </c>
      <c r="C434" t="s">
        <v>434</v>
      </c>
      <c r="D434" s="16"/>
      <c r="E434">
        <f>VLOOKUP(A434,home!$A$2:$E$405,3,FALSE)</f>
        <v>1.4406000000000001</v>
      </c>
      <c r="F434">
        <f>VLOOKUP(B434,home!$B$2:$E$405,3,FALSE)</f>
        <v>1.0578000000000001</v>
      </c>
      <c r="G434">
        <f>VLOOKUP(C434,away!$B$2:$E$405,4,FALSE)</f>
        <v>1.0728</v>
      </c>
      <c r="H434">
        <f>VLOOKUP(A434,away!$A$2:$E$405,3,FALSE)</f>
        <v>1.2678</v>
      </c>
      <c r="I434">
        <f>VLOOKUP(C434,away!$B$2:$E$405,3,FALSE)</f>
        <v>0.71709999999999996</v>
      </c>
      <c r="J434">
        <f>VLOOKUP(B434,home!$B$2:$E$405,4,FALSE)</f>
        <v>1.9156</v>
      </c>
      <c r="K434" s="3">
        <f t="shared" si="672"/>
        <v>1.6348041743040003</v>
      </c>
      <c r="L434" s="3">
        <f t="shared" si="673"/>
        <v>1.7415473963279999</v>
      </c>
      <c r="M434" s="5">
        <f t="shared" si="674"/>
        <v>3.4171901347654854E-2</v>
      </c>
      <c r="N434" s="5">
        <f t="shared" si="675"/>
        <v>5.586436696705064E-2</v>
      </c>
      <c r="O434" s="5">
        <f t="shared" si="676"/>
        <v>5.9511985819585569E-2</v>
      </c>
      <c r="P434" s="5">
        <f t="shared" si="677"/>
        <v>9.7290442838978947E-2</v>
      </c>
      <c r="Q434" s="5">
        <f t="shared" si="678"/>
        <v>4.5663650156292458E-2</v>
      </c>
      <c r="R434" s="5">
        <f t="shared" si="679"/>
        <v>5.1821471977204062E-2</v>
      </c>
      <c r="S434" s="5">
        <f t="shared" si="680"/>
        <v>6.9248636266286009E-2</v>
      </c>
      <c r="T434" s="5">
        <f t="shared" si="681"/>
        <v>7.9525411036523788E-2</v>
      </c>
      <c r="U434" s="5">
        <f t="shared" si="682"/>
        <v>8.471795870691097E-2</v>
      </c>
      <c r="V434" s="5">
        <f t="shared" si="683"/>
        <v>2.1906336371380907E-2</v>
      </c>
      <c r="W434" s="5">
        <f t="shared" si="684"/>
        <v>2.4883708629821474E-2</v>
      </c>
      <c r="X434" s="5">
        <f t="shared" si="685"/>
        <v>4.3336157975250165E-2</v>
      </c>
      <c r="Y434" s="5">
        <f t="shared" si="686"/>
        <v>3.7735986544327915E-2</v>
      </c>
      <c r="Z434" s="5">
        <f t="shared" si="687"/>
        <v>3.0083183198594717E-2</v>
      </c>
      <c r="AA434" s="5">
        <f t="shared" si="688"/>
        <v>4.9180113469414602E-2</v>
      </c>
      <c r="AB434" s="5">
        <f t="shared" si="689"/>
        <v>4.0199927396271706E-2</v>
      </c>
      <c r="AC434" s="5">
        <f t="shared" si="690"/>
        <v>3.8980805180919981E-3</v>
      </c>
      <c r="AD434" s="5">
        <f t="shared" si="691"/>
        <v>1.0169997685049156E-2</v>
      </c>
      <c r="AE434" s="5">
        <f t="shared" si="692"/>
        <v>1.7711532989059142E-2</v>
      </c>
      <c r="AF434" s="5">
        <f t="shared" si="693"/>
        <v>1.5422737081036718E-2</v>
      </c>
      <c r="AG434" s="5">
        <f t="shared" si="694"/>
        <v>8.9531425359102648E-3</v>
      </c>
      <c r="AH434" s="5">
        <f t="shared" si="695"/>
        <v>1.3097822343192721E-2</v>
      </c>
      <c r="AI434" s="5">
        <f t="shared" si="696"/>
        <v>2.1412374640943661E-2</v>
      </c>
      <c r="AJ434" s="5">
        <f t="shared" si="697"/>
        <v>1.7502519722387911E-2</v>
      </c>
      <c r="AK434" s="5">
        <f t="shared" si="698"/>
        <v>9.5377307676659494E-3</v>
      </c>
      <c r="AL434" s="5">
        <f t="shared" si="699"/>
        <v>4.4392727927993207E-4</v>
      </c>
      <c r="AM434" s="5">
        <f t="shared" si="700"/>
        <v>3.3251909336360738E-3</v>
      </c>
      <c r="AN434" s="5">
        <f t="shared" si="701"/>
        <v>5.7909776127673751E-3</v>
      </c>
      <c r="AO434" s="5">
        <f t="shared" si="702"/>
        <v>5.0426309918543809E-3</v>
      </c>
      <c r="AP434" s="5">
        <f t="shared" si="703"/>
        <v>2.9273269581689587E-3</v>
      </c>
      <c r="AQ434" s="5">
        <f t="shared" si="704"/>
        <v>1.2745196605499791E-3</v>
      </c>
      <c r="AR434" s="5">
        <f t="shared" si="705"/>
        <v>4.5620956798707929E-3</v>
      </c>
      <c r="AS434" s="5">
        <f t="shared" si="706"/>
        <v>7.4581330610270181E-3</v>
      </c>
      <c r="AT434" s="5">
        <f t="shared" si="707"/>
        <v>6.0962935303408216E-3</v>
      </c>
      <c r="AU434" s="5">
        <f t="shared" si="708"/>
        <v>3.3220820370612153E-3</v>
      </c>
      <c r="AV434" s="5">
        <f t="shared" si="709"/>
        <v>1.3577383953920028E-3</v>
      </c>
      <c r="AW434" s="5">
        <f t="shared" si="710"/>
        <v>3.5108345913639004E-5</v>
      </c>
      <c r="AX434" s="5">
        <f t="shared" si="711"/>
        <v>9.0600600311101188E-4</v>
      </c>
      <c r="AY434" s="5">
        <f t="shared" si="712"/>
        <v>1.5778523957755205E-3</v>
      </c>
      <c r="AZ434" s="5">
        <f t="shared" si="713"/>
        <v>1.3739523658263776E-3</v>
      </c>
      <c r="BA434" s="5">
        <f t="shared" si="714"/>
        <v>7.9760105512787448E-4</v>
      </c>
      <c r="BB434" s="5">
        <f t="shared" si="715"/>
        <v>3.4726501021660396E-4</v>
      </c>
      <c r="BC434" s="5">
        <f t="shared" si="716"/>
        <v>1.2095569487570848E-4</v>
      </c>
      <c r="BD434" s="5">
        <f t="shared" si="717"/>
        <v>1.3241843088463655E-3</v>
      </c>
      <c r="BE434" s="5">
        <f t="shared" si="718"/>
        <v>2.1647820356498954E-3</v>
      </c>
      <c r="BF434" s="5">
        <f t="shared" si="719"/>
        <v>1.7694973541693808E-3</v>
      </c>
      <c r="BG434" s="5">
        <f t="shared" si="720"/>
        <v>9.6426055367199593E-4</v>
      </c>
      <c r="BH434" s="5">
        <f t="shared" si="721"/>
        <v>3.9409429456491635E-4</v>
      </c>
      <c r="BI434" s="5">
        <f t="shared" si="722"/>
        <v>1.2885339956482305E-4</v>
      </c>
      <c r="BJ434" s="8">
        <f t="shared" si="723"/>
        <v>0.36275097028223158</v>
      </c>
      <c r="BK434" s="8">
        <f t="shared" si="724"/>
        <v>0.22853717701744813</v>
      </c>
      <c r="BL434" s="8">
        <f t="shared" si="725"/>
        <v>0.37652391949373631</v>
      </c>
      <c r="BM434" s="8">
        <f t="shared" si="726"/>
        <v>0.65202868683538251</v>
      </c>
      <c r="BN434" s="8">
        <f t="shared" si="727"/>
        <v>0.34432381910676652</v>
      </c>
    </row>
    <row r="435" spans="1:66" x14ac:dyDescent="0.25">
      <c r="A435" t="s">
        <v>145</v>
      </c>
      <c r="B435" t="s">
        <v>433</v>
      </c>
      <c r="C435" t="s">
        <v>357</v>
      </c>
      <c r="D435" s="16"/>
      <c r="E435">
        <f>VLOOKUP(A435,home!$A$2:$E$405,3,FALSE)</f>
        <v>1.4406000000000001</v>
      </c>
      <c r="F435">
        <f>VLOOKUP(B435,home!$B$2:$E$405,3,FALSE)</f>
        <v>0.82640000000000002</v>
      </c>
      <c r="G435">
        <f>VLOOKUP(C435,away!$B$2:$E$405,4,FALSE)</f>
        <v>0.66259999999999997</v>
      </c>
      <c r="H435">
        <f>VLOOKUP(A435,away!$A$2:$E$405,3,FALSE)</f>
        <v>1.2678</v>
      </c>
      <c r="I435">
        <f>VLOOKUP(C435,away!$B$2:$E$405,3,FALSE)</f>
        <v>0.96799999999999997</v>
      </c>
      <c r="J435">
        <f>VLOOKUP(B435,home!$B$2:$E$405,4,FALSE)</f>
        <v>1.3522000000000001</v>
      </c>
      <c r="K435" s="3">
        <f t="shared" si="672"/>
        <v>0.78883314518400005</v>
      </c>
      <c r="L435" s="3">
        <f t="shared" si="673"/>
        <v>1.6594609468800001</v>
      </c>
      <c r="M435" s="5">
        <f t="shared" si="674"/>
        <v>8.6440921047262809E-2</v>
      </c>
      <c r="N435" s="5">
        <f t="shared" si="675"/>
        <v>6.8187463622314134E-2</v>
      </c>
      <c r="O435" s="5">
        <f t="shared" si="676"/>
        <v>0.14344533269027004</v>
      </c>
      <c r="P435" s="5">
        <f t="shared" si="677"/>
        <v>0.11315443294803097</v>
      </c>
      <c r="Q435" s="5">
        <f t="shared" si="678"/>
        <v>2.6894265695654826E-2</v>
      </c>
      <c r="R435" s="5">
        <f t="shared" si="679"/>
        <v>0.1190209638058561</v>
      </c>
      <c r="S435" s="5">
        <f t="shared" si="680"/>
        <v>3.7030857436114409E-2</v>
      </c>
      <c r="T435" s="5">
        <f t="shared" si="681"/>
        <v>4.4629983616953653E-2</v>
      </c>
      <c r="U435" s="5">
        <f t="shared" si="682"/>
        <v>9.3887681221804492E-2</v>
      </c>
      <c r="V435" s="5">
        <f t="shared" si="683"/>
        <v>5.3860880086229954E-3</v>
      </c>
      <c r="W435" s="5">
        <f t="shared" si="684"/>
        <v>7.0716960653725187E-3</v>
      </c>
      <c r="X435" s="5">
        <f t="shared" si="685"/>
        <v>1.173520344869065E-2</v>
      </c>
      <c r="Y435" s="5">
        <f t="shared" si="686"/>
        <v>9.7370559133968162E-3</v>
      </c>
      <c r="Z435" s="5">
        <f t="shared" si="687"/>
        <v>6.5836880431945397E-2</v>
      </c>
      <c r="AA435" s="5">
        <f t="shared" si="688"/>
        <v>5.193431346023443E-2</v>
      </c>
      <c r="AB435" s="5">
        <f t="shared" si="689"/>
        <v>2.0483753914904236E-2</v>
      </c>
      <c r="AC435" s="5">
        <f t="shared" si="690"/>
        <v>4.4066204917770794E-4</v>
      </c>
      <c r="AD435" s="5">
        <f t="shared" si="691"/>
        <v>1.3945970622582804E-3</v>
      </c>
      <c r="AE435" s="5">
        <f t="shared" si="692"/>
        <v>2.3142793614511921E-3</v>
      </c>
      <c r="AF435" s="5">
        <f t="shared" si="693"/>
        <v>1.920228110249319E-3</v>
      </c>
      <c r="AG435" s="5">
        <f t="shared" si="694"/>
        <v>1.062181186019976E-3</v>
      </c>
      <c r="AH435" s="5">
        <f t="shared" si="695"/>
        <v>2.7313432985305378E-2</v>
      </c>
      <c r="AI435" s="5">
        <f t="shared" si="696"/>
        <v>2.1545741247570849E-2</v>
      </c>
      <c r="AJ435" s="5">
        <f t="shared" si="697"/>
        <v>8.4979974168209772E-3</v>
      </c>
      <c r="AK435" s="5">
        <f t="shared" si="698"/>
        <v>2.2345006766921333E-3</v>
      </c>
      <c r="AL435" s="5">
        <f t="shared" si="699"/>
        <v>2.3073731141368864E-5</v>
      </c>
      <c r="AM435" s="5">
        <f t="shared" si="700"/>
        <v>2.2002087737711329E-4</v>
      </c>
      <c r="AN435" s="5">
        <f t="shared" si="701"/>
        <v>3.6511605350559277E-4</v>
      </c>
      <c r="AO435" s="5">
        <f t="shared" si="702"/>
        <v>3.0294791593573993E-4</v>
      </c>
      <c r="AP435" s="5">
        <f t="shared" si="703"/>
        <v>1.6757674514468189E-4</v>
      </c>
      <c r="AQ435" s="5">
        <f t="shared" si="704"/>
        <v>6.9521766043215597E-5</v>
      </c>
      <c r="AR435" s="5">
        <f t="shared" si="705"/>
        <v>9.0651150728676515E-3</v>
      </c>
      <c r="AS435" s="5">
        <f t="shared" si="706"/>
        <v>7.1508632343850751E-3</v>
      </c>
      <c r="AT435" s="5">
        <f t="shared" si="707"/>
        <v>2.8204189679803047E-3</v>
      </c>
      <c r="AU435" s="5">
        <f t="shared" si="708"/>
        <v>7.416133217495052E-4</v>
      </c>
      <c r="AV435" s="5">
        <f t="shared" si="709"/>
        <v>1.4625229227650398E-4</v>
      </c>
      <c r="AW435" s="5">
        <f t="shared" si="710"/>
        <v>8.3901072793899382E-7</v>
      </c>
      <c r="AX435" s="5">
        <f t="shared" si="711"/>
        <v>2.892662678458857E-5</v>
      </c>
      <c r="AY435" s="5">
        <f t="shared" si="712"/>
        <v>4.8002607473997719E-5</v>
      </c>
      <c r="AZ435" s="5">
        <f t="shared" si="713"/>
        <v>3.9829226225754615E-5</v>
      </c>
      <c r="BA435" s="5">
        <f t="shared" si="714"/>
        <v>2.2031681822029496E-5</v>
      </c>
      <c r="BB435" s="5">
        <f t="shared" si="715"/>
        <v>9.1401788944359916E-6</v>
      </c>
      <c r="BC435" s="5">
        <f t="shared" si="716"/>
        <v>3.033553984562667E-6</v>
      </c>
      <c r="BD435" s="5">
        <f t="shared" si="717"/>
        <v>2.5072007403995201E-3</v>
      </c>
      <c r="BE435" s="5">
        <f t="shared" si="718"/>
        <v>1.9777630456570073E-3</v>
      </c>
      <c r="BF435" s="5">
        <f t="shared" si="719"/>
        <v>7.8006252186715191E-4</v>
      </c>
      <c r="BG435" s="5">
        <f t="shared" si="720"/>
        <v>2.051130575215428E-4</v>
      </c>
      <c r="BH435" s="5">
        <f t="shared" si="721"/>
        <v>4.0449994570756324E-5</v>
      </c>
      <c r="BI435" s="5">
        <f t="shared" si="722"/>
        <v>6.3816592879850896E-6</v>
      </c>
      <c r="BJ435" s="8">
        <f t="shared" si="723"/>
        <v>0.17622310131555308</v>
      </c>
      <c r="BK435" s="8">
        <f t="shared" si="724"/>
        <v>0.24252403782782425</v>
      </c>
      <c r="BL435" s="8">
        <f t="shared" si="725"/>
        <v>0.51380495132802184</v>
      </c>
      <c r="BM435" s="8">
        <f t="shared" si="726"/>
        <v>0.44119842749720933</v>
      </c>
      <c r="BN435" s="8">
        <f t="shared" si="727"/>
        <v>0.55714337980938888</v>
      </c>
    </row>
    <row r="436" spans="1:66" x14ac:dyDescent="0.25">
      <c r="A436" t="s">
        <v>21</v>
      </c>
      <c r="B436" t="s">
        <v>23</v>
      </c>
      <c r="C436" t="s">
        <v>267</v>
      </c>
      <c r="D436" s="16"/>
      <c r="E436">
        <f>VLOOKUP(A436,home!$A$2:$E$405,3,FALSE)</f>
        <v>1.3974</v>
      </c>
      <c r="F436">
        <f>VLOOKUP(B436,home!$B$2:$E$405,3,FALSE)</f>
        <v>1.6194999999999999</v>
      </c>
      <c r="G436">
        <f>VLOOKUP(C436,away!$B$2:$E$405,4,FALSE)</f>
        <v>1.0546</v>
      </c>
      <c r="H436">
        <f>VLOOKUP(A436,away!$A$2:$E$405,3,FALSE)</f>
        <v>1.3632</v>
      </c>
      <c r="I436">
        <f>VLOOKUP(C436,away!$B$2:$E$405,3,FALSE)</f>
        <v>1.0424</v>
      </c>
      <c r="J436">
        <f>VLOOKUP(B436,home!$B$2:$E$405,4,FALSE)</f>
        <v>0.81079999999999997</v>
      </c>
      <c r="K436" s="3">
        <f t="shared" si="672"/>
        <v>2.3866539757799998</v>
      </c>
      <c r="L436" s="3">
        <f t="shared" si="673"/>
        <v>1.1521465405439999</v>
      </c>
      <c r="M436" s="5">
        <f t="shared" si="674"/>
        <v>2.9048148974389201E-2</v>
      </c>
      <c r="N436" s="5">
        <f t="shared" si="675"/>
        <v>6.9327880238775702E-2</v>
      </c>
      <c r="O436" s="5">
        <f t="shared" si="676"/>
        <v>3.3467724350049251E-2</v>
      </c>
      <c r="P436" s="5">
        <f t="shared" si="677"/>
        <v>7.9875877380354163E-2</v>
      </c>
      <c r="Q436" s="5">
        <f t="shared" si="678"/>
        <v>8.2730830502136879E-2</v>
      </c>
      <c r="R436" s="5">
        <f t="shared" si="679"/>
        <v>1.9279861414894722E-2</v>
      </c>
      <c r="S436" s="5">
        <f t="shared" si="680"/>
        <v>5.4910175110525553E-2</v>
      </c>
      <c r="T436" s="5">
        <f t="shared" si="681"/>
        <v>9.5318040159369025E-2</v>
      </c>
      <c r="U436" s="5">
        <f t="shared" si="682"/>
        <v>4.6014357898345903E-2</v>
      </c>
      <c r="V436" s="5">
        <f t="shared" si="683"/>
        <v>1.6776737049499377E-2</v>
      </c>
      <c r="W436" s="5">
        <f t="shared" si="684"/>
        <v>6.5816621845835421E-2</v>
      </c>
      <c r="X436" s="5">
        <f t="shared" si="685"/>
        <v>7.5830393169971921E-2</v>
      </c>
      <c r="Y436" s="5">
        <f t="shared" si="686"/>
        <v>4.3683862579437266E-2</v>
      </c>
      <c r="Z436" s="5">
        <f t="shared" si="687"/>
        <v>7.404408543779566E-3</v>
      </c>
      <c r="AA436" s="5">
        <f t="shared" si="688"/>
        <v>1.76717610893109E-2</v>
      </c>
      <c r="AB436" s="5">
        <f t="shared" si="689"/>
        <v>2.1088189431419081E-2</v>
      </c>
      <c r="AC436" s="5">
        <f t="shared" si="690"/>
        <v>2.8832658850950817E-3</v>
      </c>
      <c r="AD436" s="5">
        <f t="shared" si="691"/>
        <v>3.9270375550192971E-2</v>
      </c>
      <c r="AE436" s="5">
        <f t="shared" si="692"/>
        <v>4.5245227336018504E-2</v>
      </c>
      <c r="AF436" s="5">
        <f t="shared" si="693"/>
        <v>2.6064566075660277E-2</v>
      </c>
      <c r="AG436" s="5">
        <f t="shared" si="694"/>
        <v>1.0010066544950826E-2</v>
      </c>
      <c r="AH436" s="5">
        <f t="shared" si="695"/>
        <v>2.1327409221225161E-3</v>
      </c>
      <c r="AI436" s="5">
        <f t="shared" si="696"/>
        <v>5.0901146010924065E-3</v>
      </c>
      <c r="AJ436" s="5">
        <f t="shared" si="697"/>
        <v>6.0741711249365105E-3</v>
      </c>
      <c r="AK436" s="5">
        <f t="shared" si="698"/>
        <v>4.8323148882992656E-3</v>
      </c>
      <c r="AL436" s="5">
        <f t="shared" si="699"/>
        <v>3.1713331199983004E-4</v>
      </c>
      <c r="AM436" s="5">
        <f t="shared" si="700"/>
        <v>1.8744959587448345E-2</v>
      </c>
      <c r="AN436" s="5">
        <f t="shared" si="701"/>
        <v>2.1596940341315693E-2</v>
      </c>
      <c r="AO436" s="5">
        <f t="shared" si="702"/>
        <v>1.2441420050291018E-2</v>
      </c>
      <c r="AP436" s="5">
        <f t="shared" si="703"/>
        <v>4.7781130234658496E-3</v>
      </c>
      <c r="AQ436" s="5">
        <f t="shared" si="704"/>
        <v>1.376271597578603E-3</v>
      </c>
      <c r="AR436" s="5">
        <f t="shared" si="705"/>
        <v>4.9144601506001507E-4</v>
      </c>
      <c r="AS436" s="5">
        <f t="shared" si="706"/>
        <v>1.1729115857242226E-3</v>
      </c>
      <c r="AT436" s="5">
        <f t="shared" si="707"/>
        <v>1.3996670496535704E-3</v>
      </c>
      <c r="AU436" s="5">
        <f t="shared" si="708"/>
        <v>1.1135069762746521E-3</v>
      </c>
      <c r="AV436" s="5">
        <f t="shared" si="709"/>
        <v>6.6438896299616601E-4</v>
      </c>
      <c r="AW436" s="5">
        <f t="shared" si="710"/>
        <v>2.4223480321947358E-5</v>
      </c>
      <c r="AX436" s="5">
        <f t="shared" si="711"/>
        <v>7.4562887208698379E-3</v>
      </c>
      <c r="AY436" s="5">
        <f t="shared" si="712"/>
        <v>8.5907372550474287E-3</v>
      </c>
      <c r="AZ436" s="5">
        <f t="shared" si="713"/>
        <v>4.9488941045626785E-3</v>
      </c>
      <c r="BA436" s="5">
        <f t="shared" si="714"/>
        <v>1.9006170740301614E-3</v>
      </c>
      <c r="BB436" s="5">
        <f t="shared" si="715"/>
        <v>5.4744734668567762E-4</v>
      </c>
      <c r="BC436" s="5">
        <f t="shared" si="716"/>
        <v>1.2614791332277893E-4</v>
      </c>
      <c r="BD436" s="5">
        <f t="shared" si="717"/>
        <v>9.4369637685921826E-5</v>
      </c>
      <c r="BE436" s="5">
        <f t="shared" si="718"/>
        <v>2.2522767097602343E-4</v>
      </c>
      <c r="BF436" s="5">
        <f t="shared" si="719"/>
        <v>2.6877025819529803E-4</v>
      </c>
      <c r="BG436" s="5">
        <f t="shared" si="720"/>
        <v>2.1382053509774173E-4</v>
      </c>
      <c r="BH436" s="5">
        <f t="shared" si="721"/>
        <v>1.2757890754860806E-4</v>
      </c>
      <c r="BI436" s="5">
        <f t="shared" si="722"/>
        <v>6.0897341385310872E-5</v>
      </c>
      <c r="BJ436" s="8">
        <f t="shared" si="723"/>
        <v>0.63580570101696687</v>
      </c>
      <c r="BK436" s="8">
        <f t="shared" si="724"/>
        <v>0.19240207496691064</v>
      </c>
      <c r="BL436" s="8">
        <f t="shared" si="725"/>
        <v>0.16148382066106812</v>
      </c>
      <c r="BM436" s="8">
        <f t="shared" si="726"/>
        <v>0.6747991685533995</v>
      </c>
      <c r="BN436" s="8">
        <f t="shared" si="727"/>
        <v>0.31373032286059993</v>
      </c>
    </row>
    <row r="437" spans="1:66" x14ac:dyDescent="0.25">
      <c r="A437" t="s">
        <v>21</v>
      </c>
      <c r="B437" t="s">
        <v>271</v>
      </c>
      <c r="C437" t="s">
        <v>272</v>
      </c>
      <c r="D437" s="16"/>
      <c r="E437">
        <f>VLOOKUP(A437,home!$A$2:$E$405,3,FALSE)</f>
        <v>1.3974</v>
      </c>
      <c r="F437">
        <f>VLOOKUP(B437,home!$B$2:$E$405,3,FALSE)</f>
        <v>0.75329999999999997</v>
      </c>
      <c r="G437">
        <f>VLOOKUP(C437,away!$B$2:$E$405,4,FALSE)</f>
        <v>0.45200000000000001</v>
      </c>
      <c r="H437">
        <f>VLOOKUP(A437,away!$A$2:$E$405,3,FALSE)</f>
        <v>1.3632</v>
      </c>
      <c r="I437">
        <f>VLOOKUP(C437,away!$B$2:$E$405,3,FALSE)</f>
        <v>1.3898999999999999</v>
      </c>
      <c r="J437">
        <f>VLOOKUP(B437,home!$B$2:$E$405,4,FALSE)</f>
        <v>1.1196999999999999</v>
      </c>
      <c r="K437" s="3">
        <f t="shared" si="672"/>
        <v>0.47580296183999998</v>
      </c>
      <c r="L437" s="3">
        <f t="shared" si="673"/>
        <v>2.1215086680959998</v>
      </c>
      <c r="M437" s="5">
        <f t="shared" si="674"/>
        <v>7.4473521719196425E-2</v>
      </c>
      <c r="N437" s="5">
        <f t="shared" si="675"/>
        <v>3.5434722212649226E-2</v>
      </c>
      <c r="O437" s="5">
        <f t="shared" si="676"/>
        <v>0.15799622187091095</v>
      </c>
      <c r="P437" s="5">
        <f t="shared" si="677"/>
        <v>7.5175070325709206E-2</v>
      </c>
      <c r="Q437" s="5">
        <f t="shared" si="678"/>
        <v>8.4299728903780707E-3</v>
      </c>
      <c r="R437" s="5">
        <f t="shared" si="679"/>
        <v>0.16759517711277822</v>
      </c>
      <c r="S437" s="5">
        <f t="shared" si="680"/>
        <v>1.8970806898939221E-2</v>
      </c>
      <c r="T437" s="5">
        <f t="shared" si="681"/>
        <v>1.7884260558751367E-2</v>
      </c>
      <c r="U437" s="5">
        <f t="shared" si="682"/>
        <v>7.9742281660359252E-2</v>
      </c>
      <c r="V437" s="5">
        <f t="shared" si="683"/>
        <v>2.1277237717684072E-3</v>
      </c>
      <c r="W437" s="5">
        <f t="shared" si="684"/>
        <v>1.3370020231575975E-3</v>
      </c>
      <c r="X437" s="5">
        <f t="shared" si="685"/>
        <v>2.8364613813907321E-3</v>
      </c>
      <c r="Y437" s="5">
        <f t="shared" si="686"/>
        <v>3.0087887036699961E-3</v>
      </c>
      <c r="Z437" s="5">
        <f t="shared" si="687"/>
        <v>0.11851820699194772</v>
      </c>
      <c r="AA437" s="5">
        <f t="shared" si="688"/>
        <v>5.639131391873492E-2</v>
      </c>
      <c r="AB437" s="5">
        <f t="shared" si="689"/>
        <v>1.3415577092291646E-2</v>
      </c>
      <c r="AC437" s="5">
        <f t="shared" si="690"/>
        <v>1.3423544744825045E-4</v>
      </c>
      <c r="AD437" s="5">
        <f t="shared" si="691"/>
        <v>1.5903738065111423E-4</v>
      </c>
      <c r="AE437" s="5">
        <f t="shared" si="692"/>
        <v>3.3739918160262188E-4</v>
      </c>
      <c r="AF437" s="5">
        <f t="shared" si="693"/>
        <v>3.5789764418922944E-4</v>
      </c>
      <c r="AG437" s="5">
        <f t="shared" si="694"/>
        <v>2.5309431814619601E-4</v>
      </c>
      <c r="AH437" s="5">
        <f t="shared" si="695"/>
        <v>6.2859350865153291E-2</v>
      </c>
      <c r="AI437" s="5">
        <f t="shared" si="696"/>
        <v>2.9908665320979702E-2</v>
      </c>
      <c r="AJ437" s="5">
        <f t="shared" si="697"/>
        <v>7.115315772201718E-3</v>
      </c>
      <c r="AK437" s="5">
        <f t="shared" si="698"/>
        <v>1.1284961062801482E-3</v>
      </c>
      <c r="AL437" s="5">
        <f t="shared" si="699"/>
        <v>5.4199983936165309E-6</v>
      </c>
      <c r="AM437" s="5">
        <f t="shared" si="700"/>
        <v>1.5134091351415134E-5</v>
      </c>
      <c r="AN437" s="5">
        <f t="shared" si="701"/>
        <v>3.2107105985783913E-5</v>
      </c>
      <c r="AO437" s="5">
        <f t="shared" si="702"/>
        <v>3.4057751828158773E-5</v>
      </c>
      <c r="AP437" s="5">
        <f t="shared" si="703"/>
        <v>2.4084605239767065E-5</v>
      </c>
      <c r="AQ437" s="5">
        <f t="shared" si="704"/>
        <v>1.2773924695959048E-5</v>
      </c>
      <c r="AR437" s="5">
        <f t="shared" si="705"/>
        <v>2.6671331546262077E-2</v>
      </c>
      <c r="AS437" s="5">
        <f t="shared" si="706"/>
        <v>1.2690298545928121E-2</v>
      </c>
      <c r="AT437" s="5">
        <f t="shared" si="707"/>
        <v>3.0190408173932227E-3</v>
      </c>
      <c r="AU437" s="5">
        <f t="shared" si="708"/>
        <v>4.7882285427718339E-4</v>
      </c>
      <c r="AV437" s="5">
        <f t="shared" si="709"/>
        <v>5.6956333065441622E-5</v>
      </c>
      <c r="AW437" s="5">
        <f t="shared" si="710"/>
        <v>1.5197376008409702E-7</v>
      </c>
      <c r="AX437" s="5">
        <f t="shared" si="711"/>
        <v>1.2001409149600747E-6</v>
      </c>
      <c r="AY437" s="5">
        <f t="shared" si="712"/>
        <v>2.5461093540244631E-6</v>
      </c>
      <c r="AZ437" s="5">
        <f t="shared" si="713"/>
        <v>2.7007965322416032E-6</v>
      </c>
      <c r="BA437" s="5">
        <f t="shared" si="714"/>
        <v>1.9099210846380589E-6</v>
      </c>
      <c r="BB437" s="5">
        <f t="shared" si="715"/>
        <v>1.0129785341097394E-6</v>
      </c>
      <c r="BC437" s="5">
        <f t="shared" si="716"/>
        <v>4.2980854814179796E-7</v>
      </c>
      <c r="BD437" s="5">
        <f t="shared" si="717"/>
        <v>9.4305768441762215E-3</v>
      </c>
      <c r="BE437" s="5">
        <f t="shared" si="718"/>
        <v>4.4870963943187663E-3</v>
      </c>
      <c r="BF437" s="5">
        <f t="shared" si="719"/>
        <v>1.0674868772392269E-3</v>
      </c>
      <c r="BG437" s="5">
        <f t="shared" si="720"/>
        <v>1.6930447263858555E-4</v>
      </c>
      <c r="BH437" s="5">
        <f t="shared" si="721"/>
        <v>2.0138892383549555E-5</v>
      </c>
      <c r="BI437" s="5">
        <f t="shared" si="722"/>
        <v>1.9164289288539793E-6</v>
      </c>
      <c r="BJ437" s="8">
        <f t="shared" si="723"/>
        <v>7.0166593528655327E-2</v>
      </c>
      <c r="BK437" s="8">
        <f t="shared" si="724"/>
        <v>0.17088932427080916</v>
      </c>
      <c r="BL437" s="8">
        <f t="shared" si="725"/>
        <v>0.63424536972630108</v>
      </c>
      <c r="BM437" s="8">
        <f t="shared" si="726"/>
        <v>0.47471241425049709</v>
      </c>
      <c r="BN437" s="8">
        <f t="shared" si="727"/>
        <v>0.51910468613162208</v>
      </c>
    </row>
    <row r="438" spans="1:66" x14ac:dyDescent="0.25">
      <c r="A438" t="s">
        <v>154</v>
      </c>
      <c r="B438" t="s">
        <v>372</v>
      </c>
      <c r="C438" t="s">
        <v>155</v>
      </c>
      <c r="D438" s="16"/>
      <c r="E438">
        <f>VLOOKUP(A438,home!$A$2:$E$405,3,FALSE)</f>
        <v>1.3447</v>
      </c>
      <c r="F438">
        <f>VLOOKUP(B438,home!$B$2:$E$405,3,FALSE)</f>
        <v>0.30130000000000001</v>
      </c>
      <c r="G438">
        <f>VLOOKUP(C438,away!$B$2:$E$405,4,FALSE)</f>
        <v>0.93940000000000001</v>
      </c>
      <c r="H438">
        <f>VLOOKUP(A438,away!$A$2:$E$405,3,FALSE)</f>
        <v>1.05</v>
      </c>
      <c r="I438">
        <f>VLOOKUP(C438,away!$B$2:$E$405,3,FALSE)</f>
        <v>1.3533999999999999</v>
      </c>
      <c r="J438">
        <f>VLOOKUP(B438,home!$B$2:$E$405,4,FALSE)</f>
        <v>1.1969000000000001</v>
      </c>
      <c r="K438" s="3">
        <f t="shared" si="672"/>
        <v>0.38060552853400004</v>
      </c>
      <c r="L438" s="3">
        <f t="shared" si="673"/>
        <v>1.7008786830000002</v>
      </c>
      <c r="M438" s="5">
        <f t="shared" si="674"/>
        <v>0.12474492687201508</v>
      </c>
      <c r="N438" s="5">
        <f t="shared" si="675"/>
        <v>4.747860882405848E-2</v>
      </c>
      <c r="O438" s="5">
        <f t="shared" si="676"/>
        <v>0.2121759869290043</v>
      </c>
      <c r="P438" s="5">
        <f t="shared" si="677"/>
        <v>8.0755353647336769E-2</v>
      </c>
      <c r="Q438" s="5">
        <f t="shared" si="678"/>
        <v>9.0353105027699086E-3</v>
      </c>
      <c r="R438" s="5">
        <f t="shared" si="679"/>
        <v>0.18044280660601511</v>
      </c>
      <c r="S438" s="5">
        <f t="shared" si="680"/>
        <v>1.306952375986648E-2</v>
      </c>
      <c r="T438" s="5">
        <f t="shared" si="681"/>
        <v>1.536796702844735E-2</v>
      </c>
      <c r="U438" s="5">
        <f t="shared" si="682"/>
        <v>6.867752977844073E-2</v>
      </c>
      <c r="V438" s="5">
        <f t="shared" si="683"/>
        <v>9.4008188433019647E-4</v>
      </c>
      <c r="W438" s="5">
        <f t="shared" si="684"/>
        <v>1.1462963764585141E-3</v>
      </c>
      <c r="X438" s="5">
        <f t="shared" si="685"/>
        <v>1.94971107111843E-3</v>
      </c>
      <c r="Y438" s="5">
        <f t="shared" si="686"/>
        <v>1.6581109994372178E-3</v>
      </c>
      <c r="Z438" s="5">
        <f t="shared" si="687"/>
        <v>0.10230377441895425</v>
      </c>
      <c r="AA438" s="5">
        <f t="shared" si="688"/>
        <v>3.8937382133749192E-2</v>
      </c>
      <c r="AB438" s="5">
        <f t="shared" si="689"/>
        <v>7.4098914533729712E-3</v>
      </c>
      <c r="AC438" s="5">
        <f t="shared" si="690"/>
        <v>3.803593807888284E-5</v>
      </c>
      <c r="AD438" s="5">
        <f t="shared" si="691"/>
        <v>1.0907168455465045E-4</v>
      </c>
      <c r="AE438" s="5">
        <f t="shared" si="692"/>
        <v>1.8551770317790529E-4</v>
      </c>
      <c r="AF438" s="5">
        <f t="shared" si="693"/>
        <v>1.577715533272103E-4</v>
      </c>
      <c r="AG438" s="5">
        <f t="shared" si="694"/>
        <v>8.9450090612683256E-5</v>
      </c>
      <c r="AH438" s="5">
        <f t="shared" si="695"/>
        <v>4.3501577274909997E-2</v>
      </c>
      <c r="AI438" s="5">
        <f t="shared" si="696"/>
        <v>1.6556940810779762E-2</v>
      </c>
      <c r="AJ438" s="5">
        <f t="shared" si="697"/>
        <v>3.1508316040964935E-3</v>
      </c>
      <c r="AK438" s="5">
        <f t="shared" si="698"/>
        <v>3.9974130933292571E-4</v>
      </c>
      <c r="AL438" s="5">
        <f t="shared" si="699"/>
        <v>9.8492362227115644E-7</v>
      </c>
      <c r="AM438" s="5">
        <f t="shared" si="700"/>
        <v>8.3026572296032966E-6</v>
      </c>
      <c r="AN438" s="5">
        <f t="shared" si="701"/>
        <v>1.4121812694088084E-5</v>
      </c>
      <c r="AO438" s="5">
        <f t="shared" si="702"/>
        <v>1.2009745088346617E-5</v>
      </c>
      <c r="AP438" s="5">
        <f t="shared" si="703"/>
        <v>6.8090398030109056E-6</v>
      </c>
      <c r="AQ438" s="5">
        <f t="shared" si="704"/>
        <v>2.8953376631599418E-6</v>
      </c>
      <c r="AR438" s="5">
        <f t="shared" si="705"/>
        <v>1.4798181092754338E-2</v>
      </c>
      <c r="AS438" s="5">
        <f t="shared" si="706"/>
        <v>5.6322695361496105E-3</v>
      </c>
      <c r="AT438" s="5">
        <f t="shared" si="707"/>
        <v>1.071836461826085E-3</v>
      </c>
      <c r="AU438" s="5">
        <f t="shared" si="708"/>
        <v>1.3598229435177653E-4</v>
      </c>
      <c r="AV438" s="5">
        <f t="shared" si="709"/>
        <v>1.2938903253255967E-5</v>
      </c>
      <c r="AW438" s="5">
        <f t="shared" si="710"/>
        <v>1.771122023568382E-8</v>
      </c>
      <c r="AX438" s="5">
        <f t="shared" si="711"/>
        <v>5.2667287385163269E-7</v>
      </c>
      <c r="AY438" s="5">
        <f t="shared" si="712"/>
        <v>8.9580666404859025E-7</v>
      </c>
      <c r="AZ438" s="5">
        <f t="shared" si="713"/>
        <v>7.6182922948479507E-7</v>
      </c>
      <c r="BA438" s="5">
        <f t="shared" si="714"/>
        <v>4.3192636550566779E-7</v>
      </c>
      <c r="BB438" s="5">
        <f t="shared" si="715"/>
        <v>1.8366358692856419E-7</v>
      </c>
      <c r="BC438" s="5">
        <f t="shared" si="716"/>
        <v>6.247789597002249E-8</v>
      </c>
      <c r="BD438" s="5">
        <f t="shared" si="717"/>
        <v>4.1949851279732518E-3</v>
      </c>
      <c r="BE438" s="5">
        <f t="shared" si="718"/>
        <v>1.5966345318245293E-3</v>
      </c>
      <c r="BF438" s="5">
        <f t="shared" si="719"/>
        <v>3.0384396493035538E-4</v>
      </c>
      <c r="BG438" s="5">
        <f t="shared" si="720"/>
        <v>3.8548230954728023E-5</v>
      </c>
      <c r="BH438" s="5">
        <f t="shared" si="721"/>
        <v>3.6679174541437394E-6</v>
      </c>
      <c r="BI438" s="5">
        <f t="shared" si="722"/>
        <v>2.7920593225069251E-7</v>
      </c>
      <c r="BJ438" s="8">
        <f t="shared" si="723"/>
        <v>7.7224816803056304E-2</v>
      </c>
      <c r="BK438" s="8">
        <f t="shared" si="724"/>
        <v>0.21954980283191372</v>
      </c>
      <c r="BL438" s="8">
        <f t="shared" si="725"/>
        <v>0.59904185516710562</v>
      </c>
      <c r="BM438" s="8">
        <f t="shared" si="726"/>
        <v>0.34348637774438667</v>
      </c>
      <c r="BN438" s="8">
        <f t="shared" si="727"/>
        <v>0.65463299338119962</v>
      </c>
    </row>
    <row r="439" spans="1:66" x14ac:dyDescent="0.25">
      <c r="A439" t="s">
        <v>154</v>
      </c>
      <c r="B439" t="s">
        <v>161</v>
      </c>
      <c r="C439" t="s">
        <v>158</v>
      </c>
      <c r="D439" s="16"/>
      <c r="E439">
        <f>VLOOKUP(A439,home!$A$2:$E$405,3,FALSE)</f>
        <v>1.3447</v>
      </c>
      <c r="F439">
        <f>VLOOKUP(B439,home!$B$2:$E$405,3,FALSE)</f>
        <v>0.58709999999999996</v>
      </c>
      <c r="G439">
        <f>VLOOKUP(C439,away!$B$2:$E$405,4,FALSE)</f>
        <v>0.58709999999999996</v>
      </c>
      <c r="H439">
        <f>VLOOKUP(A439,away!$A$2:$E$405,3,FALSE)</f>
        <v>1.05</v>
      </c>
      <c r="I439">
        <f>VLOOKUP(C439,away!$B$2:$E$405,3,FALSE)</f>
        <v>1.0526</v>
      </c>
      <c r="J439">
        <f>VLOOKUP(B439,home!$B$2:$E$405,4,FALSE)</f>
        <v>0.60150000000000003</v>
      </c>
      <c r="K439" s="3">
        <f t="shared" si="672"/>
        <v>0.46349981552699993</v>
      </c>
      <c r="L439" s="3">
        <f t="shared" si="673"/>
        <v>0.664795845</v>
      </c>
      <c r="M439" s="5">
        <f t="shared" si="674"/>
        <v>0.3235842841880669</v>
      </c>
      <c r="N439" s="5">
        <f t="shared" si="675"/>
        <v>0.14998125602860532</v>
      </c>
      <c r="O439" s="5">
        <f t="shared" si="676"/>
        <v>0.2151174876355261</v>
      </c>
      <c r="P439" s="5">
        <f t="shared" si="677"/>
        <v>9.9706915835698018E-2</v>
      </c>
      <c r="Q439" s="5">
        <f t="shared" si="678"/>
        <v>3.4758142250883153E-2</v>
      </c>
      <c r="R439" s="5">
        <f t="shared" si="679"/>
        <v>7.1504605983468306E-2</v>
      </c>
      <c r="S439" s="5">
        <f t="shared" si="680"/>
        <v>7.6807415805220276E-3</v>
      </c>
      <c r="T439" s="5">
        <f t="shared" si="681"/>
        <v>2.3107068548306069E-2</v>
      </c>
      <c r="U439" s="5">
        <f t="shared" si="682"/>
        <v>3.314237168266837E-2</v>
      </c>
      <c r="V439" s="5">
        <f t="shared" si="683"/>
        <v>2.629653374361175E-4</v>
      </c>
      <c r="W439" s="5">
        <f t="shared" si="684"/>
        <v>5.3701308404485205E-3</v>
      </c>
      <c r="X439" s="5">
        <f t="shared" si="685"/>
        <v>3.5700406698365343E-3</v>
      </c>
      <c r="Y439" s="5">
        <f t="shared" si="686"/>
        <v>1.1866741018941723E-3</v>
      </c>
      <c r="Z439" s="5">
        <f t="shared" si="687"/>
        <v>1.5845321652057289E-2</v>
      </c>
      <c r="AA439" s="5">
        <f t="shared" si="688"/>
        <v>7.3443036626945311E-3</v>
      </c>
      <c r="AB439" s="5">
        <f t="shared" si="689"/>
        <v>1.7020416964165924E-3</v>
      </c>
      <c r="AC439" s="5">
        <f t="shared" si="690"/>
        <v>5.0642645611711333E-6</v>
      </c>
      <c r="AD439" s="5">
        <f t="shared" si="691"/>
        <v>6.2226366347593561E-4</v>
      </c>
      <c r="AE439" s="5">
        <f t="shared" si="692"/>
        <v>4.1367829797328028E-4</v>
      </c>
      <c r="AF439" s="5">
        <f t="shared" si="693"/>
        <v>1.3750580682965431E-4</v>
      </c>
      <c r="AG439" s="5">
        <f t="shared" si="694"/>
        <v>3.0471096347908937E-5</v>
      </c>
      <c r="AH439" s="5">
        <f t="shared" si="695"/>
        <v>2.6334759992440553E-3</v>
      </c>
      <c r="AI439" s="5">
        <f t="shared" si="696"/>
        <v>1.2206156398444012E-3</v>
      </c>
      <c r="AJ439" s="5">
        <f t="shared" si="697"/>
        <v>2.8287756194862545E-4</v>
      </c>
      <c r="AK439" s="5">
        <f t="shared" si="698"/>
        <v>4.3704565926638458E-5</v>
      </c>
      <c r="AL439" s="5">
        <f t="shared" si="699"/>
        <v>6.2418630946480325E-8</v>
      </c>
      <c r="AM439" s="5">
        <f t="shared" si="700"/>
        <v>5.7683818646050305E-5</v>
      </c>
      <c r="AN439" s="5">
        <f t="shared" si="701"/>
        <v>3.8347962959627772E-5</v>
      </c>
      <c r="AO439" s="5">
        <f t="shared" si="702"/>
        <v>1.2746783219887222E-5</v>
      </c>
      <c r="AP439" s="5">
        <f t="shared" si="703"/>
        <v>2.8246695072322491E-6</v>
      </c>
      <c r="AQ439" s="5">
        <f t="shared" si="704"/>
        <v>4.6945713797654906E-7</v>
      </c>
      <c r="AR439" s="5">
        <f t="shared" si="705"/>
        <v>3.501447804409343E-4</v>
      </c>
      <c r="AS439" s="5">
        <f t="shared" si="706"/>
        <v>1.6229204114211491E-4</v>
      </c>
      <c r="AT439" s="5">
        <f t="shared" si="707"/>
        <v>3.7611165565435273E-5</v>
      </c>
      <c r="AU439" s="5">
        <f t="shared" si="708"/>
        <v>5.8109227671115659E-6</v>
      </c>
      <c r="AV439" s="5">
        <f t="shared" si="709"/>
        <v>6.7334040764946369E-7</v>
      </c>
      <c r="AW439" s="5">
        <f t="shared" si="710"/>
        <v>5.3425623610246741E-10</v>
      </c>
      <c r="AX439" s="5">
        <f t="shared" si="711"/>
        <v>4.4560732168895343E-6</v>
      </c>
      <c r="AY439" s="5">
        <f t="shared" si="712"/>
        <v>2.9623789596039462E-6</v>
      </c>
      <c r="AZ439" s="5">
        <f t="shared" si="713"/>
        <v>9.8468861183006301E-7</v>
      </c>
      <c r="BA439" s="5">
        <f t="shared" si="714"/>
        <v>2.1820563258781461E-7</v>
      </c>
      <c r="BB439" s="5">
        <f t="shared" si="715"/>
        <v>3.6265549474993935E-8</v>
      </c>
      <c r="BC439" s="5">
        <f t="shared" si="716"/>
        <v>4.8218373215235807E-9</v>
      </c>
      <c r="BD439" s="5">
        <f t="shared" si="717"/>
        <v>3.8795799197595049E-5</v>
      </c>
      <c r="BE439" s="5">
        <f t="shared" si="718"/>
        <v>1.7981845771307833E-5</v>
      </c>
      <c r="BF439" s="5">
        <f t="shared" si="719"/>
        <v>4.1672910989180723E-6</v>
      </c>
      <c r="BG439" s="5">
        <f t="shared" si="720"/>
        <v>6.4384621853194498E-7</v>
      </c>
      <c r="BH439" s="5">
        <f t="shared" si="721"/>
        <v>7.460565087932825E-8</v>
      </c>
      <c r="BI439" s="5">
        <f t="shared" si="722"/>
        <v>6.9159410839680866E-9</v>
      </c>
      <c r="BJ439" s="8">
        <f t="shared" si="723"/>
        <v>0.21929796642987906</v>
      </c>
      <c r="BK439" s="8">
        <f t="shared" si="724"/>
        <v>0.43124299600387472</v>
      </c>
      <c r="BL439" s="8">
        <f t="shared" si="725"/>
        <v>0.33360968698193905</v>
      </c>
      <c r="BM439" s="8">
        <f t="shared" si="726"/>
        <v>0.10534031730079915</v>
      </c>
      <c r="BN439" s="8">
        <f t="shared" si="727"/>
        <v>0.89465269192224772</v>
      </c>
    </row>
    <row r="440" spans="1:66" x14ac:dyDescent="0.25">
      <c r="A440" t="s">
        <v>154</v>
      </c>
      <c r="B440" t="s">
        <v>160</v>
      </c>
      <c r="C440" t="s">
        <v>170</v>
      </c>
      <c r="D440" s="16"/>
      <c r="E440">
        <f>VLOOKUP(A440,home!$A$2:$E$405,3,FALSE)</f>
        <v>1.3447</v>
      </c>
      <c r="F440">
        <f>VLOOKUP(B440,home!$B$2:$E$405,3,FALSE)</f>
        <v>0.66539999999999999</v>
      </c>
      <c r="G440">
        <f>VLOOKUP(C440,away!$B$2:$E$405,4,FALSE)</f>
        <v>0.97850000000000004</v>
      </c>
      <c r="H440">
        <f>VLOOKUP(A440,away!$A$2:$E$405,3,FALSE)</f>
        <v>1.05</v>
      </c>
      <c r="I440">
        <f>VLOOKUP(C440,away!$B$2:$E$405,3,FALSE)</f>
        <v>1.2531000000000001</v>
      </c>
      <c r="J440">
        <f>VLOOKUP(B440,home!$B$2:$E$405,4,FALSE)</f>
        <v>0.95240000000000002</v>
      </c>
      <c r="K440" s="3">
        <f t="shared" si="672"/>
        <v>0.87552596732999999</v>
      </c>
      <c r="L440" s="3">
        <f t="shared" si="673"/>
        <v>1.2531250620000003</v>
      </c>
      <c r="M440" s="5">
        <f t="shared" si="674"/>
        <v>0.11899771005036563</v>
      </c>
      <c r="N440" s="5">
        <f t="shared" si="675"/>
        <v>0.10418558520190123</v>
      </c>
      <c r="O440" s="5">
        <f t="shared" si="676"/>
        <v>0.14911901278472248</v>
      </c>
      <c r="P440" s="5">
        <f t="shared" si="677"/>
        <v>0.13055756791563877</v>
      </c>
      <c r="Q440" s="5">
        <f t="shared" si="678"/>
        <v>4.5608592632868351E-2</v>
      </c>
      <c r="R440" s="5">
        <f t="shared" si="679"/>
        <v>9.3432386070617129E-2</v>
      </c>
      <c r="S440" s="5">
        <f t="shared" si="680"/>
        <v>3.5810097801109463E-2</v>
      </c>
      <c r="T440" s="5">
        <f t="shared" si="681"/>
        <v>5.7153270470795901E-2</v>
      </c>
      <c r="U440" s="5">
        <f t="shared" si="682"/>
        <v>8.1802480194427069E-2</v>
      </c>
      <c r="V440" s="5">
        <f t="shared" si="683"/>
        <v>4.3654241317895104E-3</v>
      </c>
      <c r="W440" s="5">
        <f t="shared" si="684"/>
        <v>1.3310502394483994E-2</v>
      </c>
      <c r="X440" s="5">
        <f t="shared" si="685"/>
        <v>1.6679724138338906E-2</v>
      </c>
      <c r="Y440" s="5">
        <f t="shared" si="686"/>
        <v>1.0450890172499425E-2</v>
      </c>
      <c r="Z440" s="5">
        <f t="shared" si="687"/>
        <v>3.9027488195850002E-2</v>
      </c>
      <c r="AA440" s="5">
        <f t="shared" si="688"/>
        <v>3.4169579355131728E-2</v>
      </c>
      <c r="AB440" s="5">
        <f t="shared" si="689"/>
        <v>1.4958177009080451E-2</v>
      </c>
      <c r="AC440" s="5">
        <f t="shared" si="690"/>
        <v>2.9934355318972714E-4</v>
      </c>
      <c r="AD440" s="5">
        <f t="shared" si="691"/>
        <v>2.9134226211447191E-3</v>
      </c>
      <c r="AE440" s="5">
        <f t="shared" si="692"/>
        <v>3.650882902754179E-3</v>
      </c>
      <c r="AF440" s="5">
        <f t="shared" si="693"/>
        <v>2.2875064319342869E-3</v>
      </c>
      <c r="AG440" s="5">
        <f t="shared" si="694"/>
        <v>9.5551054644768378E-4</v>
      </c>
      <c r="AH440" s="5">
        <f t="shared" si="695"/>
        <v>1.222658089128221E-2</v>
      </c>
      <c r="AI440" s="5">
        <f t="shared" si="696"/>
        <v>1.0704689061978349E-2</v>
      </c>
      <c r="AJ440" s="5">
        <f t="shared" si="697"/>
        <v>4.6861166229777325E-3</v>
      </c>
      <c r="AK440" s="5">
        <f t="shared" si="698"/>
        <v>1.3676055964512578E-3</v>
      </c>
      <c r="AL440" s="5">
        <f t="shared" si="699"/>
        <v>1.3136913730234034E-5</v>
      </c>
      <c r="AM440" s="5">
        <f t="shared" si="700"/>
        <v>5.1015543172376696E-4</v>
      </c>
      <c r="AN440" s="5">
        <f t="shared" si="701"/>
        <v>6.3928855700848232E-4</v>
      </c>
      <c r="AO440" s="5">
        <f t="shared" si="702"/>
        <v>4.0055425631857272E-4</v>
      </c>
      <c r="AP440" s="5">
        <f t="shared" si="703"/>
        <v>1.673148590945251E-4</v>
      </c>
      <c r="AQ440" s="5">
        <f t="shared" si="704"/>
        <v>5.2416610794087048E-5</v>
      </c>
      <c r="AR440" s="5">
        <f t="shared" si="705"/>
        <v>3.064286987487206E-3</v>
      </c>
      <c r="AS440" s="5">
        <f t="shared" si="706"/>
        <v>2.6828628288964674E-3</v>
      </c>
      <c r="AT440" s="5">
        <f t="shared" si="707"/>
        <v>1.1744580367416399E-3</v>
      </c>
      <c r="AU440" s="5">
        <f t="shared" si="708"/>
        <v>3.4275616956890573E-4</v>
      </c>
      <c r="AV440" s="5">
        <f t="shared" si="709"/>
        <v>7.5022981730035401E-5</v>
      </c>
      <c r="AW440" s="5">
        <f t="shared" si="710"/>
        <v>4.0036333141083859E-7</v>
      </c>
      <c r="AX440" s="5">
        <f t="shared" si="711"/>
        <v>7.4442387974767456E-5</v>
      </c>
      <c r="AY440" s="5">
        <f t="shared" si="712"/>
        <v>9.3285622046308532E-5</v>
      </c>
      <c r="AZ440" s="5">
        <f t="shared" si="713"/>
        <v>5.8449275455244513E-5</v>
      </c>
      <c r="BA440" s="5">
        <f t="shared" si="714"/>
        <v>2.4414750642902783E-5</v>
      </c>
      <c r="BB440" s="5">
        <f t="shared" si="715"/>
        <v>7.6486839782755291E-6</v>
      </c>
      <c r="BC440" s="5">
        <f t="shared" si="716"/>
        <v>1.9169515168989848E-6</v>
      </c>
      <c r="BD440" s="5">
        <f t="shared" si="717"/>
        <v>6.3998913686344895E-4</v>
      </c>
      <c r="BE440" s="5">
        <f t="shared" si="718"/>
        <v>5.6032710813306284E-4</v>
      </c>
      <c r="BF440" s="5">
        <f t="shared" si="719"/>
        <v>2.4529046668471068E-4</v>
      </c>
      <c r="BG440" s="5">
        <f t="shared" si="720"/>
        <v>7.1586057706986164E-5</v>
      </c>
      <c r="BH440" s="5">
        <f t="shared" si="721"/>
        <v>1.5668863105312559E-5</v>
      </c>
      <c r="BI440" s="5">
        <f t="shared" si="722"/>
        <v>2.7436993054480262E-6</v>
      </c>
      <c r="BJ440" s="8">
        <f t="shared" si="723"/>
        <v>0.25922577489972248</v>
      </c>
      <c r="BK440" s="8">
        <f t="shared" si="724"/>
        <v>0.29013656598786963</v>
      </c>
      <c r="BL440" s="8">
        <f t="shared" si="725"/>
        <v>0.4113416199228917</v>
      </c>
      <c r="BM440" s="8">
        <f t="shared" si="726"/>
        <v>0.35773770909150537</v>
      </c>
      <c r="BN440" s="8">
        <f t="shared" si="727"/>
        <v>0.64190085465611357</v>
      </c>
    </row>
    <row r="441" spans="1:66" x14ac:dyDescent="0.25">
      <c r="A441" t="s">
        <v>154</v>
      </c>
      <c r="B441" t="s">
        <v>168</v>
      </c>
      <c r="C441" t="s">
        <v>151</v>
      </c>
      <c r="D441" s="16"/>
      <c r="E441">
        <f>VLOOKUP(A441,home!$A$2:$E$405,3,FALSE)</f>
        <v>1.3447</v>
      </c>
      <c r="F441">
        <f>VLOOKUP(B441,home!$B$2:$E$405,3,FALSE)</f>
        <v>0.86109999999999998</v>
      </c>
      <c r="G441">
        <f>VLOOKUP(C441,away!$B$2:$E$405,4,FALSE)</f>
        <v>1.2052</v>
      </c>
      <c r="H441">
        <f>VLOOKUP(A441,away!$A$2:$E$405,3,FALSE)</f>
        <v>1.05</v>
      </c>
      <c r="I441">
        <f>VLOOKUP(C441,away!$B$2:$E$405,3,FALSE)</f>
        <v>0.69499999999999995</v>
      </c>
      <c r="J441">
        <f>VLOOKUP(B441,home!$B$2:$E$405,4,FALSE)</f>
        <v>0.90229999999999999</v>
      </c>
      <c r="K441" s="3">
        <f t="shared" si="672"/>
        <v>1.395526594084</v>
      </c>
      <c r="L441" s="3">
        <f t="shared" si="673"/>
        <v>0.65845342500000004</v>
      </c>
      <c r="M441" s="5">
        <f t="shared" si="674"/>
        <v>0.12822355447935713</v>
      </c>
      <c r="N441" s="5">
        <f t="shared" si="675"/>
        <v>0.17893938026392148</v>
      </c>
      <c r="O441" s="5">
        <f t="shared" si="676"/>
        <v>8.4429238612606788E-2</v>
      </c>
      <c r="P441" s="5">
        <f t="shared" si="677"/>
        <v>0.11782324780215651</v>
      </c>
      <c r="Q441" s="5">
        <f t="shared" si="678"/>
        <v>0.12485733194360606</v>
      </c>
      <c r="R441" s="5">
        <f t="shared" si="679"/>
        <v>2.7796360667306591E-2</v>
      </c>
      <c r="S441" s="5">
        <f t="shared" si="680"/>
        <v>2.7066629409503908E-2</v>
      </c>
      <c r="T441" s="5">
        <f t="shared" si="681"/>
        <v>8.221273785462932E-2</v>
      </c>
      <c r="U441" s="5">
        <f t="shared" si="682"/>
        <v>3.8790560529976828E-2</v>
      </c>
      <c r="V441" s="5">
        <f t="shared" si="683"/>
        <v>2.7634705798999498E-3</v>
      </c>
      <c r="W441" s="5">
        <f t="shared" si="684"/>
        <v>5.8080575731225326E-2</v>
      </c>
      <c r="X441" s="5">
        <f t="shared" si="685"/>
        <v>3.8243354016197197E-2</v>
      </c>
      <c r="Y441" s="5">
        <f t="shared" si="686"/>
        <v>1.2590733717726272E-2</v>
      </c>
      <c r="Z441" s="5">
        <f t="shared" si="687"/>
        <v>6.1008696279744382E-3</v>
      </c>
      <c r="AA441" s="5">
        <f t="shared" si="688"/>
        <v>8.5139258128776891E-3</v>
      </c>
      <c r="AB441" s="5">
        <f t="shared" si="689"/>
        <v>5.940704945964527E-3</v>
      </c>
      <c r="AC441" s="5">
        <f t="shared" si="690"/>
        <v>1.5870771572138291E-4</v>
      </c>
      <c r="AD441" s="5">
        <f t="shared" si="691"/>
        <v>2.0263247008158687E-2</v>
      </c>
      <c r="AE441" s="5">
        <f t="shared" si="692"/>
        <v>1.3342404394143092E-2</v>
      </c>
      <c r="AF441" s="5">
        <f t="shared" si="693"/>
        <v>4.3926759355292838E-3</v>
      </c>
      <c r="AG441" s="5">
        <f t="shared" si="694"/>
        <v>9.6412417155477886E-4</v>
      </c>
      <c r="AH441" s="5">
        <f t="shared" si="695"/>
        <v>1.0042846255045609E-3</v>
      </c>
      <c r="AI441" s="5">
        <f t="shared" si="696"/>
        <v>1.4015059029213056E-3</v>
      </c>
      <c r="AJ441" s="5">
        <f t="shared" si="697"/>
        <v>9.7791937964619539E-4</v>
      </c>
      <c r="AK441" s="5">
        <f t="shared" si="698"/>
        <v>4.5490416705546447E-4</v>
      </c>
      <c r="AL441" s="5">
        <f t="shared" si="699"/>
        <v>5.8333926534738644E-6</v>
      </c>
      <c r="AM441" s="5">
        <f t="shared" si="700"/>
        <v>5.6555800164756927E-3</v>
      </c>
      <c r="AN441" s="5">
        <f t="shared" si="701"/>
        <v>3.7239360322099766E-3</v>
      </c>
      <c r="AO441" s="5">
        <f t="shared" si="702"/>
        <v>1.2260192174447845E-3</v>
      </c>
      <c r="AP441" s="5">
        <f t="shared" si="703"/>
        <v>2.6909218428077946E-4</v>
      </c>
      <c r="AQ441" s="5">
        <f t="shared" si="704"/>
        <v>4.4296167595102588E-5</v>
      </c>
      <c r="AR441" s="5">
        <f t="shared" si="705"/>
        <v>1.3225493026766414E-4</v>
      </c>
      <c r="AS441" s="5">
        <f t="shared" si="706"/>
        <v>1.8456527238725029E-4</v>
      </c>
      <c r="AT441" s="5">
        <f t="shared" si="707"/>
        <v>1.2878287298038259E-4</v>
      </c>
      <c r="AU441" s="5">
        <f t="shared" si="708"/>
        <v>5.9906641368888567E-5</v>
      </c>
      <c r="AV441" s="5">
        <f t="shared" si="709"/>
        <v>2.090032779813419E-5</v>
      </c>
      <c r="AW441" s="5">
        <f t="shared" si="710"/>
        <v>1.4889560808427794E-7</v>
      </c>
      <c r="AX441" s="5">
        <f t="shared" si="711"/>
        <v>1.3154187196603114E-3</v>
      </c>
      <c r="AY441" s="5">
        <f t="shared" si="712"/>
        <v>8.6614196126944703E-4</v>
      </c>
      <c r="AZ441" s="5">
        <f t="shared" si="713"/>
        <v>2.8515707046704232E-4</v>
      </c>
      <c r="BA441" s="5">
        <f t="shared" si="714"/>
        <v>6.2587549903996798E-5</v>
      </c>
      <c r="BB441" s="5">
        <f t="shared" si="715"/>
        <v>1.0302746649161277E-5</v>
      </c>
      <c r="BC441" s="5">
        <f t="shared" si="716"/>
        <v>1.3567757636095037E-6</v>
      </c>
      <c r="BD441" s="5">
        <f t="shared" si="717"/>
        <v>1.4513951967979931E-5</v>
      </c>
      <c r="BE441" s="5">
        <f t="shared" si="718"/>
        <v>2.0254605956573804E-5</v>
      </c>
      <c r="BF441" s="5">
        <f t="shared" si="719"/>
        <v>1.4132920632545473E-5</v>
      </c>
      <c r="BG441" s="5">
        <f t="shared" si="720"/>
        <v>6.5742888649318914E-6</v>
      </c>
      <c r="BH441" s="5">
        <f t="shared" si="721"/>
        <v>2.2936487370506937E-6</v>
      </c>
      <c r="BI441" s="5">
        <f t="shared" si="722"/>
        <v>6.4016956200828371E-7</v>
      </c>
      <c r="BJ441" s="8">
        <f t="shared" si="723"/>
        <v>0.54734645347841138</v>
      </c>
      <c r="BK441" s="8">
        <f t="shared" si="724"/>
        <v>0.27690758534056181</v>
      </c>
      <c r="BL441" s="8">
        <f t="shared" si="725"/>
        <v>0.16989422427438333</v>
      </c>
      <c r="BM441" s="8">
        <f t="shared" si="726"/>
        <v>0.33731402588671516</v>
      </c>
      <c r="BN441" s="8">
        <f t="shared" si="727"/>
        <v>0.6620691137689545</v>
      </c>
    </row>
    <row r="442" spans="1:66" x14ac:dyDescent="0.25">
      <c r="A442" t="s">
        <v>154</v>
      </c>
      <c r="B442" t="s">
        <v>156</v>
      </c>
      <c r="C442" t="s">
        <v>498</v>
      </c>
      <c r="D442" s="16"/>
      <c r="E442">
        <f>VLOOKUP(A442,home!$A$2:$E$405,3,FALSE)</f>
        <v>1.3447</v>
      </c>
      <c r="F442">
        <f>VLOOKUP(B442,home!$B$2:$E$405,3,FALSE)</f>
        <v>1.3698999999999999</v>
      </c>
      <c r="G442" t="e">
        <f>VLOOKUP(C442,away!$B$2:$E$405,4,FALSE)</f>
        <v>#N/A</v>
      </c>
      <c r="H442">
        <f>VLOOKUP(A442,away!$A$2:$E$405,3,FALSE)</f>
        <v>1.05</v>
      </c>
      <c r="I442" t="e">
        <f>VLOOKUP(C442,away!$B$2:$E$405,3,FALSE)</f>
        <v>#N/A</v>
      </c>
      <c r="J442">
        <f>VLOOKUP(B442,home!$B$2:$E$405,4,FALSE)</f>
        <v>0.70179999999999998</v>
      </c>
      <c r="K442" s="3" t="e">
        <f t="shared" si="672"/>
        <v>#N/A</v>
      </c>
      <c r="L442" s="3" t="e">
        <f t="shared" si="673"/>
        <v>#N/A</v>
      </c>
      <c r="M442" s="5" t="e">
        <f t="shared" si="674"/>
        <v>#N/A</v>
      </c>
      <c r="N442" s="5" t="e">
        <f t="shared" si="675"/>
        <v>#N/A</v>
      </c>
      <c r="O442" s="5" t="e">
        <f t="shared" si="676"/>
        <v>#N/A</v>
      </c>
      <c r="P442" s="5" t="e">
        <f t="shared" si="677"/>
        <v>#N/A</v>
      </c>
      <c r="Q442" s="5" t="e">
        <f t="shared" si="678"/>
        <v>#N/A</v>
      </c>
      <c r="R442" s="5" t="e">
        <f t="shared" si="679"/>
        <v>#N/A</v>
      </c>
      <c r="S442" s="5" t="e">
        <f t="shared" si="680"/>
        <v>#N/A</v>
      </c>
      <c r="T442" s="5" t="e">
        <f t="shared" si="681"/>
        <v>#N/A</v>
      </c>
      <c r="U442" s="5" t="e">
        <f t="shared" si="682"/>
        <v>#N/A</v>
      </c>
      <c r="V442" s="5" t="e">
        <f t="shared" si="683"/>
        <v>#N/A</v>
      </c>
      <c r="W442" s="5" t="e">
        <f t="shared" si="684"/>
        <v>#N/A</v>
      </c>
      <c r="X442" s="5" t="e">
        <f t="shared" si="685"/>
        <v>#N/A</v>
      </c>
      <c r="Y442" s="5" t="e">
        <f t="shared" si="686"/>
        <v>#N/A</v>
      </c>
      <c r="Z442" s="5" t="e">
        <f t="shared" si="687"/>
        <v>#N/A</v>
      </c>
      <c r="AA442" s="5" t="e">
        <f t="shared" si="688"/>
        <v>#N/A</v>
      </c>
      <c r="AB442" s="5" t="e">
        <f t="shared" si="689"/>
        <v>#N/A</v>
      </c>
      <c r="AC442" s="5" t="e">
        <f t="shared" si="690"/>
        <v>#N/A</v>
      </c>
      <c r="AD442" s="5" t="e">
        <f t="shared" si="691"/>
        <v>#N/A</v>
      </c>
      <c r="AE442" s="5" t="e">
        <f t="shared" si="692"/>
        <v>#N/A</v>
      </c>
      <c r="AF442" s="5" t="e">
        <f t="shared" si="693"/>
        <v>#N/A</v>
      </c>
      <c r="AG442" s="5" t="e">
        <f t="shared" si="694"/>
        <v>#N/A</v>
      </c>
      <c r="AH442" s="5" t="e">
        <f t="shared" si="695"/>
        <v>#N/A</v>
      </c>
      <c r="AI442" s="5" t="e">
        <f t="shared" si="696"/>
        <v>#N/A</v>
      </c>
      <c r="AJ442" s="5" t="e">
        <f t="shared" si="697"/>
        <v>#N/A</v>
      </c>
      <c r="AK442" s="5" t="e">
        <f t="shared" si="698"/>
        <v>#N/A</v>
      </c>
      <c r="AL442" s="5" t="e">
        <f t="shared" si="699"/>
        <v>#N/A</v>
      </c>
      <c r="AM442" s="5" t="e">
        <f t="shared" si="700"/>
        <v>#N/A</v>
      </c>
      <c r="AN442" s="5" t="e">
        <f t="shared" si="701"/>
        <v>#N/A</v>
      </c>
      <c r="AO442" s="5" t="e">
        <f t="shared" si="702"/>
        <v>#N/A</v>
      </c>
      <c r="AP442" s="5" t="e">
        <f t="shared" si="703"/>
        <v>#N/A</v>
      </c>
      <c r="AQ442" s="5" t="e">
        <f t="shared" si="704"/>
        <v>#N/A</v>
      </c>
      <c r="AR442" s="5" t="e">
        <f t="shared" si="705"/>
        <v>#N/A</v>
      </c>
      <c r="AS442" s="5" t="e">
        <f t="shared" si="706"/>
        <v>#N/A</v>
      </c>
      <c r="AT442" s="5" t="e">
        <f t="shared" si="707"/>
        <v>#N/A</v>
      </c>
      <c r="AU442" s="5" t="e">
        <f t="shared" si="708"/>
        <v>#N/A</v>
      </c>
      <c r="AV442" s="5" t="e">
        <f t="shared" si="709"/>
        <v>#N/A</v>
      </c>
      <c r="AW442" s="5" t="e">
        <f t="shared" si="710"/>
        <v>#N/A</v>
      </c>
      <c r="AX442" s="5" t="e">
        <f t="shared" si="711"/>
        <v>#N/A</v>
      </c>
      <c r="AY442" s="5" t="e">
        <f t="shared" si="712"/>
        <v>#N/A</v>
      </c>
      <c r="AZ442" s="5" t="e">
        <f t="shared" si="713"/>
        <v>#N/A</v>
      </c>
      <c r="BA442" s="5" t="e">
        <f t="shared" si="714"/>
        <v>#N/A</v>
      </c>
      <c r="BB442" s="5" t="e">
        <f t="shared" si="715"/>
        <v>#N/A</v>
      </c>
      <c r="BC442" s="5" t="e">
        <f t="shared" si="716"/>
        <v>#N/A</v>
      </c>
      <c r="BD442" s="5" t="e">
        <f t="shared" si="717"/>
        <v>#N/A</v>
      </c>
      <c r="BE442" s="5" t="e">
        <f t="shared" si="718"/>
        <v>#N/A</v>
      </c>
      <c r="BF442" s="5" t="e">
        <f t="shared" si="719"/>
        <v>#N/A</v>
      </c>
      <c r="BG442" s="5" t="e">
        <f t="shared" si="720"/>
        <v>#N/A</v>
      </c>
      <c r="BH442" s="5" t="e">
        <f t="shared" si="721"/>
        <v>#N/A</v>
      </c>
      <c r="BI442" s="5" t="e">
        <f t="shared" si="722"/>
        <v>#N/A</v>
      </c>
      <c r="BJ442" s="8" t="e">
        <f t="shared" si="723"/>
        <v>#N/A</v>
      </c>
      <c r="BK442" s="8" t="e">
        <f t="shared" si="724"/>
        <v>#N/A</v>
      </c>
      <c r="BL442" s="8" t="e">
        <f t="shared" si="725"/>
        <v>#N/A</v>
      </c>
      <c r="BM442" s="8" t="e">
        <f t="shared" si="726"/>
        <v>#N/A</v>
      </c>
      <c r="BN442" s="8" t="e">
        <f t="shared" si="727"/>
        <v>#N/A</v>
      </c>
    </row>
    <row r="443" spans="1:66" x14ac:dyDescent="0.25">
      <c r="A443" t="s">
        <v>154</v>
      </c>
      <c r="B443" t="s">
        <v>162</v>
      </c>
      <c r="C443" t="s">
        <v>166</v>
      </c>
      <c r="D443" s="16"/>
      <c r="E443">
        <f>VLOOKUP(A443,home!$A$2:$E$405,3,FALSE)</f>
        <v>1.3447</v>
      </c>
      <c r="F443">
        <f>VLOOKUP(B443,home!$B$2:$E$405,3,FALSE)</f>
        <v>0.62619999999999998</v>
      </c>
      <c r="G443">
        <f>VLOOKUP(C443,away!$B$2:$E$405,4,FALSE)</f>
        <v>1.2916000000000001</v>
      </c>
      <c r="H443">
        <f>VLOOKUP(A443,away!$A$2:$E$405,3,FALSE)</f>
        <v>1.05</v>
      </c>
      <c r="I443">
        <f>VLOOKUP(C443,away!$B$2:$E$405,3,FALSE)</f>
        <v>0.85209999999999997</v>
      </c>
      <c r="J443">
        <f>VLOOKUP(B443,home!$B$2:$E$405,4,FALSE)</f>
        <v>1.1529</v>
      </c>
      <c r="K443" s="3">
        <f t="shared" si="672"/>
        <v>1.087593252424</v>
      </c>
      <c r="L443" s="3">
        <f t="shared" si="673"/>
        <v>1.0315053944999999</v>
      </c>
      <c r="M443" s="5">
        <f t="shared" si="674"/>
        <v>0.12013986816277601</v>
      </c>
      <c r="N443" s="5">
        <f t="shared" si="675"/>
        <v>0.13066330996094414</v>
      </c>
      <c r="O443" s="5">
        <f t="shared" si="676"/>
        <v>0.12392492210442223</v>
      </c>
      <c r="P443" s="5">
        <f t="shared" si="677"/>
        <v>0.13477990908793944</v>
      </c>
      <c r="Q443" s="5">
        <f t="shared" si="678"/>
        <v>7.1054267126454212E-2</v>
      </c>
      <c r="R443" s="5">
        <f t="shared" si="679"/>
        <v>6.3914612831851902E-2</v>
      </c>
      <c r="S443" s="5">
        <f t="shared" si="680"/>
        <v>3.7800990153287077E-2</v>
      </c>
      <c r="T443" s="5">
        <f t="shared" si="681"/>
        <v>7.3292859843181526E-2</v>
      </c>
      <c r="U443" s="5">
        <f t="shared" si="682"/>
        <v>6.951310164721454E-2</v>
      </c>
      <c r="V443" s="5">
        <f t="shared" si="683"/>
        <v>4.7119283124891923E-3</v>
      </c>
      <c r="W443" s="5">
        <f t="shared" si="684"/>
        <v>2.5759380494221357E-2</v>
      </c>
      <c r="X443" s="5">
        <f t="shared" si="685"/>
        <v>2.6570939938767395E-2</v>
      </c>
      <c r="Y443" s="5">
        <f t="shared" si="686"/>
        <v>1.3704033941887033E-2</v>
      </c>
      <c r="Z443" s="5">
        <f t="shared" si="687"/>
        <v>2.1976089307811388E-2</v>
      </c>
      <c r="AA443" s="5">
        <f t="shared" si="688"/>
        <v>2.3901046445842879E-2</v>
      </c>
      <c r="AB443" s="5">
        <f t="shared" si="689"/>
        <v>1.2997308420185668E-2</v>
      </c>
      <c r="AC443" s="5">
        <f t="shared" si="690"/>
        <v>3.3038224492936845E-4</v>
      </c>
      <c r="AD443" s="5">
        <f t="shared" si="691"/>
        <v>7.0039321030343858E-3</v>
      </c>
      <c r="AE443" s="5">
        <f t="shared" si="692"/>
        <v>7.2245937469916964E-3</v>
      </c>
      <c r="AF443" s="5">
        <f t="shared" si="693"/>
        <v>3.7261037115464512E-3</v>
      </c>
      <c r="AG443" s="5">
        <f t="shared" si="694"/>
        <v>1.2811653596422122E-3</v>
      </c>
      <c r="AH443" s="5">
        <f t="shared" si="695"/>
        <v>5.6671136677553012E-3</v>
      </c>
      <c r="AI443" s="5">
        <f t="shared" si="696"/>
        <v>6.1635145857704922E-3</v>
      </c>
      <c r="AJ443" s="5">
        <f t="shared" si="697"/>
        <v>3.3516984373504455E-3</v>
      </c>
      <c r="AK443" s="5">
        <f t="shared" si="698"/>
        <v>1.2150948682074702E-3</v>
      </c>
      <c r="AL443" s="5">
        <f t="shared" si="699"/>
        <v>1.4825682637013725E-5</v>
      </c>
      <c r="AM443" s="5">
        <f t="shared" si="700"/>
        <v>1.5234858591392072E-3</v>
      </c>
      <c r="AN443" s="5">
        <f t="shared" si="701"/>
        <v>1.571483882146559E-3</v>
      </c>
      <c r="AO443" s="5">
        <f t="shared" si="702"/>
        <v>8.1049705090198876E-4</v>
      </c>
      <c r="AP443" s="5">
        <f t="shared" si="703"/>
        <v>2.7867736007724755E-4</v>
      </c>
      <c r="AQ443" s="5">
        <f t="shared" si="704"/>
        <v>7.1864300061174911E-5</v>
      </c>
      <c r="AR443" s="5">
        <f t="shared" si="705"/>
        <v>1.1691316639068554E-3</v>
      </c>
      <c r="AS443" s="5">
        <f t="shared" si="706"/>
        <v>1.2715397088603397E-3</v>
      </c>
      <c r="AT443" s="5">
        <f t="shared" si="707"/>
        <v>6.9145900377284126E-4</v>
      </c>
      <c r="AU443" s="5">
        <f t="shared" si="708"/>
        <v>2.5067538227705453E-4</v>
      </c>
      <c r="AV443" s="5">
        <f t="shared" si="709"/>
        <v>6.8158213578332788E-5</v>
      </c>
      <c r="AW443" s="5">
        <f t="shared" si="710"/>
        <v>4.6200875615985463E-7</v>
      </c>
      <c r="AX443" s="5">
        <f t="shared" si="711"/>
        <v>2.7615549009386359E-4</v>
      </c>
      <c r="AY443" s="5">
        <f t="shared" si="712"/>
        <v>2.8485587775261152E-4</v>
      </c>
      <c r="AZ443" s="5">
        <f t="shared" si="713"/>
        <v>1.4691518727842564E-4</v>
      </c>
      <c r="BA443" s="5">
        <f t="shared" si="714"/>
        <v>5.051460273722461E-5</v>
      </c>
      <c r="BB443" s="5">
        <f t="shared" si="715"/>
        <v>1.3026521306117906E-5</v>
      </c>
      <c r="BC443" s="5">
        <f t="shared" si="716"/>
        <v>2.6873853997659625E-6</v>
      </c>
      <c r="BD443" s="5">
        <f t="shared" si="717"/>
        <v>2.0099426970011358E-4</v>
      </c>
      <c r="BE443" s="5">
        <f t="shared" si="718"/>
        <v>2.1860001150173319E-4</v>
      </c>
      <c r="BF443" s="5">
        <f t="shared" si="719"/>
        <v>1.1887394874454689E-4</v>
      </c>
      <c r="BG443" s="5">
        <f t="shared" si="720"/>
        <v>4.309550151452188E-5</v>
      </c>
      <c r="BH443" s="5">
        <f t="shared" si="721"/>
        <v>1.1717594164255565E-5</v>
      </c>
      <c r="BI443" s="5">
        <f t="shared" si="722"/>
        <v>2.5487952695374392E-6</v>
      </c>
      <c r="BJ443" s="8">
        <f t="shared" si="723"/>
        <v>0.3653107497435647</v>
      </c>
      <c r="BK443" s="8">
        <f t="shared" si="724"/>
        <v>0.29806275952181072</v>
      </c>
      <c r="BL443" s="8">
        <f t="shared" si="725"/>
        <v>0.31469520710189108</v>
      </c>
      <c r="BM443" s="8">
        <f t="shared" si="726"/>
        <v>0.35528352253169343</v>
      </c>
      <c r="BN443" s="8">
        <f t="shared" si="727"/>
        <v>0.64447688927438795</v>
      </c>
    </row>
    <row r="444" spans="1:66" x14ac:dyDescent="0.25">
      <c r="A444" t="s">
        <v>154</v>
      </c>
      <c r="B444" t="s">
        <v>172</v>
      </c>
      <c r="C444" t="s">
        <v>497</v>
      </c>
      <c r="D444" s="16"/>
      <c r="E444">
        <f>VLOOKUP(A444,home!$A$2:$E$405,3,FALSE)</f>
        <v>1.3447</v>
      </c>
      <c r="F444">
        <f>VLOOKUP(B444,home!$B$2:$E$405,3,FALSE)</f>
        <v>1.0176000000000001</v>
      </c>
      <c r="G444" t="e">
        <f>VLOOKUP(C444,away!$B$2:$E$405,4,FALSE)</f>
        <v>#N/A</v>
      </c>
      <c r="H444">
        <f>VLOOKUP(A444,away!$A$2:$E$405,3,FALSE)</f>
        <v>1.05</v>
      </c>
      <c r="I444" t="e">
        <f>VLOOKUP(C444,away!$B$2:$E$405,3,FALSE)</f>
        <v>#N/A</v>
      </c>
      <c r="J444">
        <f>VLOOKUP(B444,home!$B$2:$E$405,4,FALSE)</f>
        <v>0.95240000000000002</v>
      </c>
      <c r="K444" s="3" t="e">
        <f t="shared" si="672"/>
        <v>#N/A</v>
      </c>
      <c r="L444" s="3" t="e">
        <f t="shared" si="673"/>
        <v>#N/A</v>
      </c>
      <c r="M444" s="5" t="e">
        <f t="shared" si="674"/>
        <v>#N/A</v>
      </c>
      <c r="N444" s="5" t="e">
        <f t="shared" si="675"/>
        <v>#N/A</v>
      </c>
      <c r="O444" s="5" t="e">
        <f t="shared" si="676"/>
        <v>#N/A</v>
      </c>
      <c r="P444" s="5" t="e">
        <f t="shared" si="677"/>
        <v>#N/A</v>
      </c>
      <c r="Q444" s="5" t="e">
        <f t="shared" si="678"/>
        <v>#N/A</v>
      </c>
      <c r="R444" s="5" t="e">
        <f t="shared" si="679"/>
        <v>#N/A</v>
      </c>
      <c r="S444" s="5" t="e">
        <f t="shared" si="680"/>
        <v>#N/A</v>
      </c>
      <c r="T444" s="5" t="e">
        <f t="shared" si="681"/>
        <v>#N/A</v>
      </c>
      <c r="U444" s="5" t="e">
        <f t="shared" si="682"/>
        <v>#N/A</v>
      </c>
      <c r="V444" s="5" t="e">
        <f t="shared" si="683"/>
        <v>#N/A</v>
      </c>
      <c r="W444" s="5" t="e">
        <f t="shared" si="684"/>
        <v>#N/A</v>
      </c>
      <c r="X444" s="5" t="e">
        <f t="shared" si="685"/>
        <v>#N/A</v>
      </c>
      <c r="Y444" s="5" t="e">
        <f t="shared" si="686"/>
        <v>#N/A</v>
      </c>
      <c r="Z444" s="5" t="e">
        <f t="shared" si="687"/>
        <v>#N/A</v>
      </c>
      <c r="AA444" s="5" t="e">
        <f t="shared" si="688"/>
        <v>#N/A</v>
      </c>
      <c r="AB444" s="5" t="e">
        <f t="shared" si="689"/>
        <v>#N/A</v>
      </c>
      <c r="AC444" s="5" t="e">
        <f t="shared" si="690"/>
        <v>#N/A</v>
      </c>
      <c r="AD444" s="5" t="e">
        <f t="shared" si="691"/>
        <v>#N/A</v>
      </c>
      <c r="AE444" s="5" t="e">
        <f t="shared" si="692"/>
        <v>#N/A</v>
      </c>
      <c r="AF444" s="5" t="e">
        <f t="shared" si="693"/>
        <v>#N/A</v>
      </c>
      <c r="AG444" s="5" t="e">
        <f t="shared" si="694"/>
        <v>#N/A</v>
      </c>
      <c r="AH444" s="5" t="e">
        <f t="shared" si="695"/>
        <v>#N/A</v>
      </c>
      <c r="AI444" s="5" t="e">
        <f t="shared" si="696"/>
        <v>#N/A</v>
      </c>
      <c r="AJ444" s="5" t="e">
        <f t="shared" si="697"/>
        <v>#N/A</v>
      </c>
      <c r="AK444" s="5" t="e">
        <f t="shared" si="698"/>
        <v>#N/A</v>
      </c>
      <c r="AL444" s="5" t="e">
        <f t="shared" si="699"/>
        <v>#N/A</v>
      </c>
      <c r="AM444" s="5" t="e">
        <f t="shared" si="700"/>
        <v>#N/A</v>
      </c>
      <c r="AN444" s="5" t="e">
        <f t="shared" si="701"/>
        <v>#N/A</v>
      </c>
      <c r="AO444" s="5" t="e">
        <f t="shared" si="702"/>
        <v>#N/A</v>
      </c>
      <c r="AP444" s="5" t="e">
        <f t="shared" si="703"/>
        <v>#N/A</v>
      </c>
      <c r="AQ444" s="5" t="e">
        <f t="shared" si="704"/>
        <v>#N/A</v>
      </c>
      <c r="AR444" s="5" t="e">
        <f t="shared" si="705"/>
        <v>#N/A</v>
      </c>
      <c r="AS444" s="5" t="e">
        <f t="shared" si="706"/>
        <v>#N/A</v>
      </c>
      <c r="AT444" s="5" t="e">
        <f t="shared" si="707"/>
        <v>#N/A</v>
      </c>
      <c r="AU444" s="5" t="e">
        <f t="shared" si="708"/>
        <v>#N/A</v>
      </c>
      <c r="AV444" s="5" t="e">
        <f t="shared" si="709"/>
        <v>#N/A</v>
      </c>
      <c r="AW444" s="5" t="e">
        <f t="shared" si="710"/>
        <v>#N/A</v>
      </c>
      <c r="AX444" s="5" t="e">
        <f t="shared" si="711"/>
        <v>#N/A</v>
      </c>
      <c r="AY444" s="5" t="e">
        <f t="shared" si="712"/>
        <v>#N/A</v>
      </c>
      <c r="AZ444" s="5" t="e">
        <f t="shared" si="713"/>
        <v>#N/A</v>
      </c>
      <c r="BA444" s="5" t="e">
        <f t="shared" si="714"/>
        <v>#N/A</v>
      </c>
      <c r="BB444" s="5" t="e">
        <f t="shared" si="715"/>
        <v>#N/A</v>
      </c>
      <c r="BC444" s="5" t="e">
        <f t="shared" si="716"/>
        <v>#N/A</v>
      </c>
      <c r="BD444" s="5" t="e">
        <f t="shared" si="717"/>
        <v>#N/A</v>
      </c>
      <c r="BE444" s="5" t="e">
        <f t="shared" si="718"/>
        <v>#N/A</v>
      </c>
      <c r="BF444" s="5" t="e">
        <f t="shared" si="719"/>
        <v>#N/A</v>
      </c>
      <c r="BG444" s="5" t="e">
        <f t="shared" si="720"/>
        <v>#N/A</v>
      </c>
      <c r="BH444" s="5" t="e">
        <f t="shared" si="721"/>
        <v>#N/A</v>
      </c>
      <c r="BI444" s="5" t="e">
        <f t="shared" si="722"/>
        <v>#N/A</v>
      </c>
      <c r="BJ444" s="8" t="e">
        <f t="shared" si="723"/>
        <v>#N/A</v>
      </c>
      <c r="BK444" s="8" t="e">
        <f t="shared" si="724"/>
        <v>#N/A</v>
      </c>
      <c r="BL444" s="8" t="e">
        <f t="shared" si="725"/>
        <v>#N/A</v>
      </c>
      <c r="BM444" s="8" t="e">
        <f t="shared" si="726"/>
        <v>#N/A</v>
      </c>
      <c r="BN444" s="8" t="e">
        <f t="shared" si="727"/>
        <v>#N/A</v>
      </c>
    </row>
    <row r="445" spans="1:66" x14ac:dyDescent="0.25">
      <c r="A445" t="s">
        <v>154</v>
      </c>
      <c r="B445" t="s">
        <v>173</v>
      </c>
      <c r="C445" t="s">
        <v>171</v>
      </c>
      <c r="D445" s="16"/>
      <c r="E445">
        <f>VLOOKUP(A445,home!$A$2:$E$405,3,FALSE)</f>
        <v>1.3447</v>
      </c>
      <c r="F445">
        <f>VLOOKUP(B445,home!$B$2:$E$405,3,FALSE)</f>
        <v>0.93940000000000001</v>
      </c>
      <c r="G445">
        <f>VLOOKUP(C445,away!$B$2:$E$405,4,FALSE)</f>
        <v>0.93940000000000001</v>
      </c>
      <c r="H445">
        <f>VLOOKUP(A445,away!$A$2:$E$405,3,FALSE)</f>
        <v>1.05</v>
      </c>
      <c r="I445">
        <f>VLOOKUP(C445,away!$B$2:$E$405,3,FALSE)</f>
        <v>0.75190000000000001</v>
      </c>
      <c r="J445">
        <f>VLOOKUP(B445,home!$B$2:$E$405,4,FALSE)</f>
        <v>1.1529</v>
      </c>
      <c r="K445" s="3">
        <f t="shared" si="672"/>
        <v>1.186660582492</v>
      </c>
      <c r="L445" s="3">
        <f t="shared" si="673"/>
        <v>0.91020878550000006</v>
      </c>
      <c r="M445" s="5">
        <f t="shared" si="674"/>
        <v>0.1228403949825226</v>
      </c>
      <c r="N445" s="5">
        <f t="shared" si="675"/>
        <v>0.14576985466350761</v>
      </c>
      <c r="O445" s="5">
        <f t="shared" si="676"/>
        <v>0.11181040672738218</v>
      </c>
      <c r="P445" s="5">
        <f t="shared" si="677"/>
        <v>0.13268100237578279</v>
      </c>
      <c r="Q445" s="5">
        <f t="shared" si="678"/>
        <v>8.6489670322386095E-2</v>
      </c>
      <c r="R445" s="5">
        <f t="shared" si="679"/>
        <v>5.0885407256795787E-2</v>
      </c>
      <c r="S445" s="5">
        <f t="shared" si="680"/>
        <v>3.5827482470133634E-2</v>
      </c>
      <c r="T445" s="5">
        <f t="shared" si="681"/>
        <v>7.8723657782434439E-2</v>
      </c>
      <c r="U445" s="5">
        <f t="shared" si="682"/>
        <v>6.0383707015691929E-2</v>
      </c>
      <c r="V445" s="5">
        <f t="shared" si="683"/>
        <v>4.2997313595548566E-3</v>
      </c>
      <c r="W445" s="5">
        <f t="shared" si="684"/>
        <v>3.4211294188101232E-2</v>
      </c>
      <c r="X445" s="5">
        <f t="shared" si="685"/>
        <v>3.1139420533334832E-2</v>
      </c>
      <c r="Y445" s="5">
        <f t="shared" si="686"/>
        <v>1.4171687072410231E-2</v>
      </c>
      <c r="Z445" s="5">
        <f t="shared" si="687"/>
        <v>1.5438781579626996E-2</v>
      </c>
      <c r="AA445" s="5">
        <f t="shared" si="688"/>
        <v>1.8320593542246931E-2</v>
      </c>
      <c r="AB445" s="5">
        <f t="shared" si="689"/>
        <v>1.0870163102220961E-2</v>
      </c>
      <c r="AC445" s="5">
        <f t="shared" si="690"/>
        <v>2.9026112848174542E-4</v>
      </c>
      <c r="AD445" s="5">
        <f t="shared" si="691"/>
        <v>1.0149298572264345E-2</v>
      </c>
      <c r="AE445" s="5">
        <f t="shared" si="692"/>
        <v>9.2379807271376138E-3</v>
      </c>
      <c r="AF445" s="5">
        <f t="shared" si="693"/>
        <v>4.2042456090601666E-3</v>
      </c>
      <c r="AG445" s="5">
        <f t="shared" si="694"/>
        <v>1.275580429922121E-3</v>
      </c>
      <c r="AH445" s="5">
        <f t="shared" si="695"/>
        <v>3.5131286577980148E-3</v>
      </c>
      <c r="AI445" s="5">
        <f t="shared" si="696"/>
        <v>4.1688912994319307E-3</v>
      </c>
      <c r="AJ445" s="5">
        <f t="shared" si="697"/>
        <v>2.4735294888648634E-3</v>
      </c>
      <c r="AK445" s="5">
        <f t="shared" si="698"/>
        <v>9.7841331468917232E-4</v>
      </c>
      <c r="AL445" s="5">
        <f t="shared" si="699"/>
        <v>1.2540544983810344E-5</v>
      </c>
      <c r="AM445" s="5">
        <f t="shared" si="700"/>
        <v>2.4087545111296871E-3</v>
      </c>
      <c r="AN445" s="5">
        <f t="shared" si="701"/>
        <v>2.1924695181429984E-3</v>
      </c>
      <c r="AO445" s="5">
        <f t="shared" si="702"/>
        <v>9.9780250867735447E-4</v>
      </c>
      <c r="AP445" s="5">
        <f t="shared" si="703"/>
        <v>3.0273620319735609E-4</v>
      </c>
      <c r="AQ445" s="5">
        <f t="shared" si="704"/>
        <v>6.8888287959786667E-5</v>
      </c>
      <c r="AR445" s="5">
        <f t="shared" si="705"/>
        <v>6.3953611378391535E-4</v>
      </c>
      <c r="AS445" s="5">
        <f t="shared" si="706"/>
        <v>7.5891229730749106E-4</v>
      </c>
      <c r="AT445" s="5">
        <f t="shared" si="707"/>
        <v>4.5028565439162474E-4</v>
      </c>
      <c r="AU445" s="5">
        <f t="shared" si="708"/>
        <v>1.7811207897605222E-4</v>
      </c>
      <c r="AV445" s="5">
        <f t="shared" si="709"/>
        <v>5.2839645846645804E-5</v>
      </c>
      <c r="AW445" s="5">
        <f t="shared" si="710"/>
        <v>3.762542803401478E-7</v>
      </c>
      <c r="AX445" s="5">
        <f t="shared" si="711"/>
        <v>4.763956718762305E-4</v>
      </c>
      <c r="AY445" s="5">
        <f t="shared" si="712"/>
        <v>4.3361952591592024E-4</v>
      </c>
      <c r="AZ445" s="5">
        <f t="shared" si="713"/>
        <v>1.9734215102650777E-4</v>
      </c>
      <c r="BA445" s="5">
        <f t="shared" si="714"/>
        <v>5.9874186537931751E-5</v>
      </c>
      <c r="BB445" s="5">
        <f t="shared" si="715"/>
        <v>1.3624502652872826E-5</v>
      </c>
      <c r="BC445" s="5">
        <f t="shared" si="716"/>
        <v>2.4802284025425812E-6</v>
      </c>
      <c r="BD445" s="5">
        <f t="shared" si="717"/>
        <v>9.7018564901774513E-5</v>
      </c>
      <c r="BE445" s="5">
        <f t="shared" si="718"/>
        <v>1.1512810673887766E-4</v>
      </c>
      <c r="BF445" s="5">
        <f t="shared" si="719"/>
        <v>6.8308993101978878E-5</v>
      </c>
      <c r="BG445" s="5">
        <f t="shared" si="720"/>
        <v>2.701986318127875E-5</v>
      </c>
      <c r="BH445" s="5">
        <f t="shared" si="721"/>
        <v>8.0158516453875959E-6</v>
      </c>
      <c r="BI445" s="5">
        <f t="shared" si="722"/>
        <v>1.9024190365370206E-6</v>
      </c>
      <c r="BJ445" s="8">
        <f t="shared" si="723"/>
        <v>0.42252667719607789</v>
      </c>
      <c r="BK445" s="8">
        <f t="shared" si="724"/>
        <v>0.29638503238737529</v>
      </c>
      <c r="BL445" s="8">
        <f t="shared" si="725"/>
        <v>0.26580131999403339</v>
      </c>
      <c r="BM445" s="8">
        <f t="shared" si="726"/>
        <v>0.34924183155710087</v>
      </c>
      <c r="BN445" s="8">
        <f t="shared" si="727"/>
        <v>0.6504767363283771</v>
      </c>
    </row>
    <row r="446" spans="1:66" x14ac:dyDescent="0.25">
      <c r="A446" t="s">
        <v>24</v>
      </c>
      <c r="B446" t="s">
        <v>294</v>
      </c>
      <c r="C446" t="s">
        <v>293</v>
      </c>
      <c r="D446" s="16"/>
      <c r="E446">
        <f>VLOOKUP(A446,home!$A$2:$E$405,3,FALSE)</f>
        <v>1.6263000000000001</v>
      </c>
      <c r="F446">
        <f>VLOOKUP(B446,home!$B$2:$E$405,3,FALSE)</f>
        <v>1.7152000000000001</v>
      </c>
      <c r="G446">
        <f>VLOOKUP(C446,away!$B$2:$E$405,4,FALSE)</f>
        <v>0.90620000000000001</v>
      </c>
      <c r="H446">
        <f>VLOOKUP(A446,away!$A$2:$E$405,3,FALSE)</f>
        <v>1.4262999999999999</v>
      </c>
      <c r="I446">
        <f>VLOOKUP(C446,away!$B$2:$E$405,3,FALSE)</f>
        <v>0.66420000000000001</v>
      </c>
      <c r="J446">
        <f>VLOOKUP(B446,home!$B$2:$E$405,4,FALSE)</f>
        <v>0.66420000000000001</v>
      </c>
      <c r="K446" s="3">
        <f t="shared" si="672"/>
        <v>2.5277812485120004</v>
      </c>
      <c r="L446" s="3">
        <f t="shared" si="673"/>
        <v>0.629228847132</v>
      </c>
      <c r="M446" s="5">
        <f t="shared" si="674"/>
        <v>4.2552779810762158E-2</v>
      </c>
      <c r="N446" s="5">
        <f t="shared" si="675"/>
        <v>0.1075641188777046</v>
      </c>
      <c r="O446" s="5">
        <f t="shared" si="676"/>
        <v>2.6775436582587714E-2</v>
      </c>
      <c r="P446" s="5">
        <f t="shared" si="677"/>
        <v>6.7682446514187464E-2</v>
      </c>
      <c r="Q446" s="5">
        <f t="shared" si="678"/>
        <v>0.13594928135588871</v>
      </c>
      <c r="R446" s="5">
        <f t="shared" si="679"/>
        <v>8.4239385461588219E-3</v>
      </c>
      <c r="S446" s="5">
        <f t="shared" si="680"/>
        <v>2.6913127570735541E-2</v>
      </c>
      <c r="T446" s="5">
        <f t="shared" si="681"/>
        <v>8.5543209575989737E-2</v>
      </c>
      <c r="U446" s="5">
        <f t="shared" si="682"/>
        <v>2.1293873895597712E-2</v>
      </c>
      <c r="V446" s="5">
        <f t="shared" si="683"/>
        <v>4.7563058432282873E-3</v>
      </c>
      <c r="W446" s="5">
        <f t="shared" si="684"/>
        <v>0.11455001472003253</v>
      </c>
      <c r="X446" s="5">
        <f t="shared" si="685"/>
        <v>7.2078173701239687E-2</v>
      </c>
      <c r="Y446" s="5">
        <f t="shared" si="686"/>
        <v>2.2676833070705543E-2</v>
      </c>
      <c r="Z446" s="5">
        <f t="shared" si="687"/>
        <v>1.7668617132367776E-3</v>
      </c>
      <c r="AA446" s="5">
        <f t="shared" si="688"/>
        <v>4.4662399074337136E-3</v>
      </c>
      <c r="AB446" s="5">
        <f t="shared" si="689"/>
        <v>5.6448387446834574E-3</v>
      </c>
      <c r="AC446" s="5">
        <f t="shared" si="690"/>
        <v>4.7282224755795864E-4</v>
      </c>
      <c r="AD446" s="5">
        <f t="shared" si="691"/>
        <v>7.2389344806517958E-2</v>
      </c>
      <c r="AE446" s="5">
        <f t="shared" si="692"/>
        <v>4.5549463977246116E-2</v>
      </c>
      <c r="AF446" s="5">
        <f t="shared" si="693"/>
        <v>1.4330518352941567E-2</v>
      </c>
      <c r="AG446" s="5">
        <f t="shared" si="694"/>
        <v>3.0057251806751306E-3</v>
      </c>
      <c r="AH446" s="5">
        <f t="shared" si="695"/>
        <v>2.7794008971541192E-4</v>
      </c>
      <c r="AI446" s="5">
        <f t="shared" si="696"/>
        <v>7.0257174699236134E-4</v>
      </c>
      <c r="AJ446" s="5">
        <f t="shared" si="697"/>
        <v>8.8797384389080437E-4</v>
      </c>
      <c r="AK446" s="5">
        <f t="shared" si="698"/>
        <v>7.4820121058543254E-4</v>
      </c>
      <c r="AL446" s="5">
        <f t="shared" si="699"/>
        <v>3.0081951518444192E-5</v>
      </c>
      <c r="AM446" s="5">
        <f t="shared" si="700"/>
        <v>3.6596885678797132E-2</v>
      </c>
      <c r="AN446" s="5">
        <f t="shared" si="701"/>
        <v>2.3027816184291117E-2</v>
      </c>
      <c r="AO446" s="5">
        <f t="shared" si="702"/>
        <v>7.2448831148045545E-3</v>
      </c>
      <c r="AP446" s="5">
        <f t="shared" si="703"/>
        <v>1.5195631499781881E-3</v>
      </c>
      <c r="AQ446" s="5">
        <f t="shared" si="704"/>
        <v>2.3903824225126138E-4</v>
      </c>
      <c r="AR446" s="5">
        <f t="shared" si="705"/>
        <v>3.4977584444678668E-5</v>
      </c>
      <c r="AS446" s="5">
        <f t="shared" si="706"/>
        <v>8.8415682077503757E-5</v>
      </c>
      <c r="AT446" s="5">
        <f t="shared" si="707"/>
        <v>1.1174775161495629E-4</v>
      </c>
      <c r="AU446" s="5">
        <f t="shared" si="708"/>
        <v>9.4157957031887712E-5</v>
      </c>
      <c r="AV446" s="5">
        <f t="shared" si="709"/>
        <v>5.9502679545851095E-5</v>
      </c>
      <c r="AW446" s="5">
        <f t="shared" si="710"/>
        <v>1.3290815179955666E-6</v>
      </c>
      <c r="AX446" s="5">
        <f t="shared" si="711"/>
        <v>1.541815356213346E-2</v>
      </c>
      <c r="AY446" s="5">
        <f t="shared" si="712"/>
        <v>9.7015469908053754E-3</v>
      </c>
      <c r="AZ446" s="5">
        <f t="shared" si="713"/>
        <v>3.0522466142106947E-3</v>
      </c>
      <c r="BA446" s="5">
        <f t="shared" si="714"/>
        <v>6.4018720607411542E-4</v>
      </c>
      <c r="BB446" s="5">
        <f t="shared" si="715"/>
        <v>1.0070606440666793E-4</v>
      </c>
      <c r="BC446" s="5">
        <f t="shared" si="716"/>
        <v>1.2673432161161722E-5</v>
      </c>
      <c r="BD446" s="5">
        <f t="shared" si="717"/>
        <v>3.6681508559312217E-6</v>
      </c>
      <c r="BE446" s="5">
        <f t="shared" si="718"/>
        <v>9.272282950336186E-6</v>
      </c>
      <c r="BF446" s="5">
        <f t="shared" si="719"/>
        <v>1.171915148637867E-5</v>
      </c>
      <c r="BG446" s="5">
        <f t="shared" si="720"/>
        <v>9.8744837919131797E-6</v>
      </c>
      <c r="BH446" s="5">
        <f t="shared" si="721"/>
        <v>6.2401337419834519E-6</v>
      </c>
      <c r="BI446" s="5">
        <f t="shared" si="722"/>
        <v>3.1547386122385587E-6</v>
      </c>
      <c r="BJ446" s="8">
        <f t="shared" si="723"/>
        <v>0.77119038385885519</v>
      </c>
      <c r="BK446" s="8">
        <f t="shared" si="724"/>
        <v>0.15210911092879523</v>
      </c>
      <c r="BL446" s="8">
        <f t="shared" si="725"/>
        <v>6.9653745163799061E-2</v>
      </c>
      <c r="BM446" s="8">
        <f t="shared" si="726"/>
        <v>0.59607188206810946</v>
      </c>
      <c r="BN446" s="8">
        <f t="shared" si="727"/>
        <v>0.38894800168728944</v>
      </c>
    </row>
    <row r="447" spans="1:66" x14ac:dyDescent="0.25">
      <c r="A447" t="s">
        <v>24</v>
      </c>
      <c r="B447" t="s">
        <v>181</v>
      </c>
      <c r="C447" t="s">
        <v>290</v>
      </c>
      <c r="D447" s="16"/>
      <c r="E447">
        <f>VLOOKUP(A447,home!$A$2:$E$405,3,FALSE)</f>
        <v>1.6263000000000001</v>
      </c>
      <c r="F447">
        <f>VLOOKUP(B447,home!$B$2:$E$405,3,FALSE)</f>
        <v>0.64729999999999999</v>
      </c>
      <c r="G447">
        <f>VLOOKUP(C447,away!$B$2:$E$405,4,FALSE)</f>
        <v>0.9385</v>
      </c>
      <c r="H447">
        <f>VLOOKUP(A447,away!$A$2:$E$405,3,FALSE)</f>
        <v>1.4262999999999999</v>
      </c>
      <c r="I447">
        <f>VLOOKUP(C447,away!$B$2:$E$405,3,FALSE)</f>
        <v>1.2177</v>
      </c>
      <c r="J447">
        <f>VLOOKUP(B447,home!$B$2:$E$405,4,FALSE)</f>
        <v>0.84870000000000001</v>
      </c>
      <c r="K447" s="3">
        <f t="shared" si="672"/>
        <v>0.98796269461499997</v>
      </c>
      <c r="L447" s="3">
        <f t="shared" si="673"/>
        <v>1.4740268363369999</v>
      </c>
      <c r="M447" s="5">
        <f t="shared" si="674"/>
        <v>8.5265144461649733E-2</v>
      </c>
      <c r="N447" s="5">
        <f t="shared" si="675"/>
        <v>8.4238781879068705E-2</v>
      </c>
      <c r="O447" s="5">
        <f t="shared" si="676"/>
        <v>0.12568311114062286</v>
      </c>
      <c r="P447" s="5">
        <f t="shared" si="677"/>
        <v>0.12417022515008626</v>
      </c>
      <c r="Q447" s="5">
        <f t="shared" si="678"/>
        <v>4.1612386968164973E-2</v>
      </c>
      <c r="R447" s="5">
        <f t="shared" si="679"/>
        <v>9.2630139347801926E-2</v>
      </c>
      <c r="S447" s="5">
        <f t="shared" si="680"/>
        <v>4.5206763300441835E-2</v>
      </c>
      <c r="T447" s="5">
        <f t="shared" si="681"/>
        <v>6.1337775115115227E-2</v>
      </c>
      <c r="U447" s="5">
        <f t="shared" si="682"/>
        <v>9.1515122072617319E-2</v>
      </c>
      <c r="V447" s="5">
        <f t="shared" si="683"/>
        <v>7.3148738467051439E-3</v>
      </c>
      <c r="W447" s="5">
        <f t="shared" si="684"/>
        <v>1.3703828652810127E-2</v>
      </c>
      <c r="X447" s="5">
        <f t="shared" si="685"/>
        <v>2.0199811194806044E-2</v>
      </c>
      <c r="Y447" s="5">
        <f t="shared" si="686"/>
        <v>1.4887531895042336E-2</v>
      </c>
      <c r="Z447" s="5">
        <f t="shared" si="687"/>
        <v>4.5513103750765303E-2</v>
      </c>
      <c r="AA447" s="5">
        <f t="shared" si="688"/>
        <v>4.496524862189815E-2</v>
      </c>
      <c r="AB447" s="5">
        <f t="shared" si="689"/>
        <v>2.2211994096261952E-2</v>
      </c>
      <c r="AC447" s="5">
        <f t="shared" si="690"/>
        <v>6.6578314197484191E-4</v>
      </c>
      <c r="AD447" s="5">
        <f t="shared" si="691"/>
        <v>3.3847178705931338E-3</v>
      </c>
      <c r="AE447" s="5">
        <f t="shared" si="692"/>
        <v>4.9891649746837052E-3</v>
      </c>
      <c r="AF447" s="5">
        <f t="shared" si="693"/>
        <v>3.6770815317981949E-3</v>
      </c>
      <c r="AG447" s="5">
        <f t="shared" si="694"/>
        <v>1.8067056190899007E-3</v>
      </c>
      <c r="AH447" s="5">
        <f t="shared" si="695"/>
        <v>1.6771884083404562E-2</v>
      </c>
      <c r="AI447" s="5">
        <f t="shared" si="696"/>
        <v>1.6569995792810797E-2</v>
      </c>
      <c r="AJ447" s="5">
        <f t="shared" si="697"/>
        <v>8.1852688466122828E-3</v>
      </c>
      <c r="AK447" s="5">
        <f t="shared" si="698"/>
        <v>2.6955800886157618E-3</v>
      </c>
      <c r="AL447" s="5">
        <f t="shared" si="699"/>
        <v>3.8782760839550883E-5</v>
      </c>
      <c r="AM447" s="5">
        <f t="shared" si="700"/>
        <v>6.6879499758854769E-4</v>
      </c>
      <c r="AN447" s="5">
        <f t="shared" si="701"/>
        <v>9.8582177445345862E-4</v>
      </c>
      <c r="AO447" s="5">
        <f t="shared" si="702"/>
        <v>7.2656387569487962E-4</v>
      </c>
      <c r="AP447" s="5">
        <f t="shared" si="703"/>
        <v>3.5699155036242417E-4</v>
      </c>
      <c r="AQ447" s="5">
        <f t="shared" si="704"/>
        <v>1.3155378139494126E-4</v>
      </c>
      <c r="AR447" s="5">
        <f t="shared" si="705"/>
        <v>4.9444414469743386E-3</v>
      </c>
      <c r="AS447" s="5">
        <f t="shared" si="706"/>
        <v>4.8849236953188565E-3</v>
      </c>
      <c r="AT447" s="5">
        <f t="shared" si="707"/>
        <v>2.4130611885079404E-3</v>
      </c>
      <c r="AU447" s="5">
        <f t="shared" si="708"/>
        <v>7.9467147802305977E-4</v>
      </c>
      <c r="AV447" s="5">
        <f t="shared" si="709"/>
        <v>1.9627644369033667E-4</v>
      </c>
      <c r="AW447" s="5">
        <f t="shared" si="710"/>
        <v>1.5688526575263486E-6</v>
      </c>
      <c r="AX447" s="5">
        <f t="shared" si="711"/>
        <v>1.1012408466043561E-4</v>
      </c>
      <c r="AY447" s="5">
        <f t="shared" si="712"/>
        <v>1.6232585611652986E-4</v>
      </c>
      <c r="AZ447" s="5">
        <f t="shared" si="713"/>
        <v>1.1963633407357179E-4</v>
      </c>
      <c r="BA447" s="5">
        <f t="shared" si="714"/>
        <v>5.8782389008474475E-5</v>
      </c>
      <c r="BB447" s="5">
        <f t="shared" si="715"/>
        <v>2.1661704725623121E-5</v>
      </c>
      <c r="BC447" s="5">
        <f t="shared" si="716"/>
        <v>6.3859868172752945E-6</v>
      </c>
      <c r="BD447" s="5">
        <f t="shared" si="717"/>
        <v>1.214706563922854E-3</v>
      </c>
      <c r="BE447" s="5">
        <f t="shared" si="718"/>
        <v>1.2000847700597505E-3</v>
      </c>
      <c r="BF447" s="5">
        <f t="shared" si="719"/>
        <v>5.9281949159732683E-4</v>
      </c>
      <c r="BG447" s="5">
        <f t="shared" si="720"/>
        <v>1.9522784744626314E-4</v>
      </c>
      <c r="BH447" s="5">
        <f t="shared" si="721"/>
        <v>4.8219457556724064E-5</v>
      </c>
      <c r="BI447" s="5">
        <f t="shared" si="722"/>
        <v>9.5278050441229483E-6</v>
      </c>
      <c r="BJ447" s="8">
        <f t="shared" si="723"/>
        <v>0.25318642803606856</v>
      </c>
      <c r="BK447" s="8">
        <f t="shared" si="724"/>
        <v>0.2628238985178139</v>
      </c>
      <c r="BL447" s="8">
        <f t="shared" si="725"/>
        <v>0.43772230427878717</v>
      </c>
      <c r="BM447" s="8">
        <f t="shared" si="726"/>
        <v>0.44548518863258141</v>
      </c>
      <c r="BN447" s="8">
        <f t="shared" si="727"/>
        <v>0.55359978894739448</v>
      </c>
    </row>
    <row r="448" spans="1:66" x14ac:dyDescent="0.25">
      <c r="A448" t="s">
        <v>24</v>
      </c>
      <c r="B448" t="s">
        <v>298</v>
      </c>
      <c r="C448" t="s">
        <v>25</v>
      </c>
      <c r="D448" s="16"/>
      <c r="E448">
        <f>VLOOKUP(A448,home!$A$2:$E$405,3,FALSE)</f>
        <v>1.6263000000000001</v>
      </c>
      <c r="F448">
        <f>VLOOKUP(B448,home!$B$2:$E$405,3,FALSE)</f>
        <v>1.5354000000000001</v>
      </c>
      <c r="G448">
        <f>VLOOKUP(C448,away!$B$2:$E$405,4,FALSE)</f>
        <v>1.0356000000000001</v>
      </c>
      <c r="H448">
        <f>VLOOKUP(A448,away!$A$2:$E$405,3,FALSE)</f>
        <v>1.4262999999999999</v>
      </c>
      <c r="I448">
        <f>VLOOKUP(C448,away!$B$2:$E$405,3,FALSE)</f>
        <v>0.92249999999999999</v>
      </c>
      <c r="J448">
        <f>VLOOKUP(B448,home!$B$2:$E$405,4,FALSE)</f>
        <v>0.7177</v>
      </c>
      <c r="K448" s="3">
        <f t="shared" si="672"/>
        <v>2.5859149683120006</v>
      </c>
      <c r="L448" s="3">
        <f t="shared" si="673"/>
        <v>0.94432220797499988</v>
      </c>
      <c r="M448" s="5">
        <f t="shared" si="674"/>
        <v>2.9297966260078113E-2</v>
      </c>
      <c r="N448" s="5">
        <f t="shared" si="675"/>
        <v>7.5762049493035957E-2</v>
      </c>
      <c r="O448" s="5">
        <f t="shared" si="676"/>
        <v>2.7666720187894012E-2</v>
      </c>
      <c r="P448" s="5">
        <f t="shared" si="677"/>
        <v>7.1543785857974926E-2</v>
      </c>
      <c r="Q448" s="5">
        <f t="shared" si="678"/>
        <v>9.795710890701817E-2</v>
      </c>
      <c r="R448" s="5">
        <f t="shared" si="679"/>
        <v>1.3063149147629287E-2</v>
      </c>
      <c r="S448" s="5">
        <f t="shared" si="680"/>
        <v>4.3676353244579504E-2</v>
      </c>
      <c r="T448" s="5">
        <f t="shared" si="681"/>
        <v>9.2503073369922917E-2</v>
      </c>
      <c r="U448" s="5">
        <f t="shared" si="682"/>
        <v>3.3780192914146724E-2</v>
      </c>
      <c r="V448" s="5">
        <f t="shared" si="683"/>
        <v>1.1850544451708734E-2</v>
      </c>
      <c r="W448" s="5">
        <f t="shared" si="684"/>
        <v>8.4436251391742365E-2</v>
      </c>
      <c r="X448" s="5">
        <f t="shared" si="685"/>
        <v>7.973502734738229E-2</v>
      </c>
      <c r="Y448" s="5">
        <f t="shared" si="686"/>
        <v>3.7647778538813514E-2</v>
      </c>
      <c r="Z448" s="5">
        <f t="shared" si="687"/>
        <v>4.1119406153986762E-3</v>
      </c>
      <c r="AA448" s="5">
        <f t="shared" si="688"/>
        <v>1.0633128786169494E-2</v>
      </c>
      <c r="AB448" s="5">
        <f t="shared" si="689"/>
        <v>1.3748183444072458E-2</v>
      </c>
      <c r="AC448" s="5">
        <f t="shared" si="690"/>
        <v>1.8086426354376631E-3</v>
      </c>
      <c r="AD448" s="5">
        <f t="shared" si="691"/>
        <v>5.4586241585515394E-2</v>
      </c>
      <c r="AE448" s="5">
        <f t="shared" si="692"/>
        <v>5.1547000179090648E-2</v>
      </c>
      <c r="AF448" s="5">
        <f t="shared" si="693"/>
        <v>2.4338488511803296E-2</v>
      </c>
      <c r="AG448" s="5">
        <f t="shared" si="694"/>
        <v>7.6611250700800871E-3</v>
      </c>
      <c r="AH448" s="5">
        <f t="shared" si="695"/>
        <v>9.707492102488392E-4</v>
      </c>
      <c r="AI448" s="5">
        <f t="shared" si="696"/>
        <v>2.5102749132595264E-3</v>
      </c>
      <c r="AJ448" s="5">
        <f t="shared" si="697"/>
        <v>3.2456787363879598E-3</v>
      </c>
      <c r="AK448" s="5">
        <f t="shared" si="698"/>
        <v>2.7976830755858683E-3</v>
      </c>
      <c r="AL448" s="5">
        <f t="shared" si="699"/>
        <v>1.7666364996764199E-4</v>
      </c>
      <c r="AM448" s="5">
        <f t="shared" si="700"/>
        <v>2.8231075835975852E-2</v>
      </c>
      <c r="AN448" s="5">
        <f t="shared" si="701"/>
        <v>2.6659231866938377E-2</v>
      </c>
      <c r="AO448" s="5">
        <f t="shared" si="702"/>
        <v>1.2587452349752363E-2</v>
      </c>
      <c r="AP448" s="5">
        <f t="shared" si="703"/>
        <v>3.9622035985660848E-3</v>
      </c>
      <c r="AQ448" s="5">
        <f t="shared" si="704"/>
        <v>9.3539921266110363E-4</v>
      </c>
      <c r="AR448" s="5">
        <f t="shared" si="705"/>
        <v>1.8334000752243427E-4</v>
      </c>
      <c r="AS448" s="5">
        <f t="shared" si="706"/>
        <v>4.741016697426976E-4</v>
      </c>
      <c r="AT448" s="5">
        <f t="shared" si="707"/>
        <v>6.1299330214467738E-4</v>
      </c>
      <c r="AU448" s="5">
        <f t="shared" si="708"/>
        <v>5.2838285183030723E-4</v>
      </c>
      <c r="AV448" s="5">
        <f t="shared" si="709"/>
        <v>3.4158828138684339E-4</v>
      </c>
      <c r="AW448" s="5">
        <f t="shared" si="710"/>
        <v>1.1983374763565435E-5</v>
      </c>
      <c r="AX448" s="5">
        <f t="shared" si="711"/>
        <v>1.2167193595966866E-2</v>
      </c>
      <c r="AY448" s="5">
        <f t="shared" si="712"/>
        <v>1.1489751121402707E-2</v>
      </c>
      <c r="AZ448" s="5">
        <f t="shared" si="713"/>
        <v>5.4250135740231175E-3</v>
      </c>
      <c r="BA448" s="5">
        <f t="shared" si="714"/>
        <v>1.7076535988386188E-3</v>
      </c>
      <c r="BB448" s="5">
        <f t="shared" si="715"/>
        <v>4.0314380422793475E-4</v>
      </c>
      <c r="BC448" s="5">
        <f t="shared" si="716"/>
        <v>7.6139529467992897E-5</v>
      </c>
      <c r="BD448" s="5">
        <f t="shared" si="717"/>
        <v>2.8855340118956366E-5</v>
      </c>
      <c r="BE448" s="5">
        <f t="shared" si="718"/>
        <v>7.4617455929343047E-5</v>
      </c>
      <c r="BF448" s="5">
        <f t="shared" si="719"/>
        <v>9.6477198092524634E-5</v>
      </c>
      <c r="BG448" s="5">
        <f t="shared" si="720"/>
        <v>8.3160610216087143E-5</v>
      </c>
      <c r="BH448" s="5">
        <f t="shared" si="721"/>
        <v>5.3761566682934907E-5</v>
      </c>
      <c r="BI448" s="5">
        <f t="shared" si="722"/>
        <v>2.7804568001061028E-5</v>
      </c>
      <c r="BJ448" s="8">
        <f t="shared" si="723"/>
        <v>0.70981840248222572</v>
      </c>
      <c r="BK448" s="8">
        <f t="shared" si="724"/>
        <v>0.1698437072211493</v>
      </c>
      <c r="BL448" s="8">
        <f t="shared" si="725"/>
        <v>0.11092084326706204</v>
      </c>
      <c r="BM448" s="8">
        <f t="shared" si="726"/>
        <v>0.66792634598556611</v>
      </c>
      <c r="BN448" s="8">
        <f t="shared" si="727"/>
        <v>0.31529077985363052</v>
      </c>
    </row>
    <row r="449" spans="1:66" x14ac:dyDescent="0.25">
      <c r="A449" t="s">
        <v>24</v>
      </c>
      <c r="B449" t="s">
        <v>182</v>
      </c>
      <c r="C449" t="s">
        <v>292</v>
      </c>
      <c r="D449" s="16"/>
      <c r="E449">
        <f>VLOOKUP(A449,home!$A$2:$E$405,3,FALSE)</f>
        <v>1.6263000000000001</v>
      </c>
      <c r="F449">
        <f>VLOOKUP(B449,home!$B$2:$E$405,3,FALSE)</f>
        <v>0.80910000000000004</v>
      </c>
      <c r="G449">
        <f>VLOOKUP(C449,away!$B$2:$E$405,4,FALSE)</f>
        <v>0.74429999999999996</v>
      </c>
      <c r="H449">
        <f>VLOOKUP(A449,away!$A$2:$E$405,3,FALSE)</f>
        <v>1.4262999999999999</v>
      </c>
      <c r="I449">
        <f>VLOOKUP(C449,away!$B$2:$E$405,3,FALSE)</f>
        <v>1.5128999999999999</v>
      </c>
      <c r="J449">
        <f>VLOOKUP(B449,home!$B$2:$E$405,4,FALSE)</f>
        <v>1.3284</v>
      </c>
      <c r="K449" s="3">
        <f t="shared" si="672"/>
        <v>0.97937921331900013</v>
      </c>
      <c r="L449" s="3">
        <f t="shared" si="673"/>
        <v>2.8664869702679998</v>
      </c>
      <c r="M449" s="5">
        <f t="shared" si="674"/>
        <v>2.1367885031654505E-2</v>
      </c>
      <c r="N449" s="5">
        <f t="shared" si="675"/>
        <v>2.0927262432592627E-2</v>
      </c>
      <c r="O449" s="5">
        <f t="shared" si="676"/>
        <v>6.1250764025422261E-2</v>
      </c>
      <c r="P449" s="5">
        <f t="shared" si="677"/>
        <v>5.9987725086405763E-2</v>
      </c>
      <c r="Q449" s="5">
        <f t="shared" si="678"/>
        <v>1.0247862909076415E-2</v>
      </c>
      <c r="R449" s="5">
        <f t="shared" si="679"/>
        <v>8.7787258498916457E-2</v>
      </c>
      <c r="S449" s="5">
        <f t="shared" si="680"/>
        <v>4.2102051229114604E-2</v>
      </c>
      <c r="T449" s="5">
        <f t="shared" si="681"/>
        <v>2.9375365501960262E-2</v>
      </c>
      <c r="U449" s="5">
        <f t="shared" si="682"/>
        <v>8.5977016168100495E-2</v>
      </c>
      <c r="V449" s="5">
        <f t="shared" si="683"/>
        <v>1.3132929112827511E-2</v>
      </c>
      <c r="W449" s="5">
        <f t="shared" si="684"/>
        <v>3.3455146380307406E-3</v>
      </c>
      <c r="X449" s="5">
        <f t="shared" si="685"/>
        <v>9.5898741187559807E-3</v>
      </c>
      <c r="Y449" s="5">
        <f t="shared" si="686"/>
        <v>1.3744624603962171E-2</v>
      </c>
      <c r="Z449" s="5">
        <f t="shared" si="687"/>
        <v>8.3880344214230906E-2</v>
      </c>
      <c r="AA449" s="5">
        <f t="shared" si="688"/>
        <v>8.2150665529460404E-2</v>
      </c>
      <c r="AB449" s="5">
        <f t="shared" si="689"/>
        <v>4.0228327089937614E-2</v>
      </c>
      <c r="AC449" s="5">
        <f t="shared" si="690"/>
        <v>2.3043183147059203E-3</v>
      </c>
      <c r="AD449" s="5">
        <f t="shared" si="691"/>
        <v>8.1913187358543637E-4</v>
      </c>
      <c r="AE449" s="5">
        <f t="shared" si="692"/>
        <v>2.3480308425638673E-3</v>
      </c>
      <c r="AF449" s="5">
        <f t="shared" si="693"/>
        <v>3.3652999079983605E-3</v>
      </c>
      <c r="AG449" s="5">
        <f t="shared" si="694"/>
        <v>3.2155294457737998E-3</v>
      </c>
      <c r="AH449" s="5">
        <f t="shared" si="695"/>
        <v>6.0110478437921937E-2</v>
      </c>
      <c r="AI449" s="5">
        <f t="shared" si="696"/>
        <v>5.8870953084760702E-2</v>
      </c>
      <c r="AJ449" s="5">
        <f t="shared" si="697"/>
        <v>2.8828493859746347E-2</v>
      </c>
      <c r="AK449" s="5">
        <f t="shared" si="698"/>
        <v>9.4113425458433372E-3</v>
      </c>
      <c r="AL449" s="5">
        <f t="shared" si="699"/>
        <v>2.5876367898717661E-4</v>
      </c>
      <c r="AM449" s="5">
        <f t="shared" si="700"/>
        <v>1.6044814599132471E-4</v>
      </c>
      <c r="AN449" s="5">
        <f t="shared" si="701"/>
        <v>4.5992251988779002E-4</v>
      </c>
      <c r="AO449" s="5">
        <f t="shared" si="702"/>
        <v>6.5918095529558774E-4</v>
      </c>
      <c r="AP449" s="5">
        <f t="shared" si="703"/>
        <v>6.298445398012051E-4</v>
      </c>
      <c r="AQ449" s="5">
        <f t="shared" si="704"/>
        <v>4.513602916586498E-4</v>
      </c>
      <c r="AR449" s="5">
        <f t="shared" si="705"/>
        <v>3.4461180643775735E-2</v>
      </c>
      <c r="AS449" s="5">
        <f t="shared" si="706"/>
        <v>3.3750563988945034E-2</v>
      </c>
      <c r="AT449" s="5">
        <f t="shared" si="707"/>
        <v>1.6527300404282779E-2</v>
      </c>
      <c r="AU449" s="5">
        <f t="shared" si="708"/>
        <v>5.3954981560777552E-3</v>
      </c>
      <c r="AV449" s="5">
        <f t="shared" si="709"/>
        <v>1.3210596848908865E-3</v>
      </c>
      <c r="AW449" s="5">
        <f t="shared" si="710"/>
        <v>2.017909433093735E-5</v>
      </c>
      <c r="AX449" s="5">
        <f t="shared" si="711"/>
        <v>2.6189929833245935E-5</v>
      </c>
      <c r="AY449" s="5">
        <f t="shared" si="712"/>
        <v>7.5073092619232627E-5</v>
      </c>
      <c r="AZ449" s="5">
        <f t="shared" si="713"/>
        <v>1.0759802090537657E-4</v>
      </c>
      <c r="BA449" s="5">
        <f t="shared" si="714"/>
        <v>1.028094416506286E-4</v>
      </c>
      <c r="BB449" s="5">
        <f t="shared" si="715"/>
        <v>7.3675481228013779E-5</v>
      </c>
      <c r="BC449" s="5">
        <f t="shared" si="716"/>
        <v>4.2237961393665194E-5</v>
      </c>
      <c r="BD449" s="5">
        <f t="shared" si="717"/>
        <v>1.6463754215905825E-2</v>
      </c>
      <c r="BE449" s="5">
        <f t="shared" si="718"/>
        <v>1.6124258652251217E-2</v>
      </c>
      <c r="BF449" s="5">
        <f t="shared" si="719"/>
        <v>7.8958818770969389E-3</v>
      </c>
      <c r="BG449" s="5">
        <f t="shared" si="720"/>
        <v>2.5776875270836505E-3</v>
      </c>
      <c r="BH449" s="5">
        <f t="shared" si="721"/>
        <v>6.3113339561434595E-4</v>
      </c>
      <c r="BI449" s="5">
        <f t="shared" si="722"/>
        <v>1.2362378569922552E-4</v>
      </c>
      <c r="BJ449" s="8">
        <f t="shared" si="723"/>
        <v>9.9766836654564373E-2</v>
      </c>
      <c r="BK449" s="8">
        <f t="shared" si="724"/>
        <v>0.1392287455463147</v>
      </c>
      <c r="BL449" s="8">
        <f t="shared" si="725"/>
        <v>0.64988724157173283</v>
      </c>
      <c r="BM449" s="8">
        <f t="shared" si="726"/>
        <v>0.71113951600448677</v>
      </c>
      <c r="BN449" s="8">
        <f t="shared" si="727"/>
        <v>0.26156875798406803</v>
      </c>
    </row>
    <row r="450" spans="1:66" x14ac:dyDescent="0.25">
      <c r="A450" t="s">
        <v>27</v>
      </c>
      <c r="B450" t="s">
        <v>192</v>
      </c>
      <c r="C450" t="s">
        <v>522</v>
      </c>
      <c r="D450" s="16"/>
      <c r="E450">
        <f>VLOOKUP(A450,home!$A$2:$E$405,3,FALSE)</f>
        <v>1.3026</v>
      </c>
      <c r="F450">
        <f>VLOOKUP(B450,home!$B$2:$E$405,3,FALSE)</f>
        <v>1.0909</v>
      </c>
      <c r="G450" t="e">
        <f>VLOOKUP(C450,away!$B$2:$E$405,4,FALSE)</f>
        <v>#N/A</v>
      </c>
      <c r="H450">
        <f>VLOOKUP(A450,away!$A$2:$E$405,3,FALSE)</f>
        <v>1.1000000000000001</v>
      </c>
      <c r="I450" t="e">
        <f>VLOOKUP(C450,away!$B$2:$E$405,3,FALSE)</f>
        <v>#N/A</v>
      </c>
      <c r="J450">
        <f>VLOOKUP(B450,home!$B$2:$E$405,4,FALSE)</f>
        <v>0.90910000000000002</v>
      </c>
      <c r="K450" s="3" t="e">
        <f t="shared" si="672"/>
        <v>#N/A</v>
      </c>
      <c r="L450" s="3" t="e">
        <f t="shared" si="673"/>
        <v>#N/A</v>
      </c>
      <c r="M450" s="5" t="e">
        <f t="shared" si="674"/>
        <v>#N/A</v>
      </c>
      <c r="N450" s="5" t="e">
        <f t="shared" si="675"/>
        <v>#N/A</v>
      </c>
      <c r="O450" s="5" t="e">
        <f t="shared" si="676"/>
        <v>#N/A</v>
      </c>
      <c r="P450" s="5" t="e">
        <f t="shared" si="677"/>
        <v>#N/A</v>
      </c>
      <c r="Q450" s="5" t="e">
        <f t="shared" si="678"/>
        <v>#N/A</v>
      </c>
      <c r="R450" s="5" t="e">
        <f t="shared" si="679"/>
        <v>#N/A</v>
      </c>
      <c r="S450" s="5" t="e">
        <f t="shared" si="680"/>
        <v>#N/A</v>
      </c>
      <c r="T450" s="5" t="e">
        <f t="shared" si="681"/>
        <v>#N/A</v>
      </c>
      <c r="U450" s="5" t="e">
        <f t="shared" si="682"/>
        <v>#N/A</v>
      </c>
      <c r="V450" s="5" t="e">
        <f t="shared" si="683"/>
        <v>#N/A</v>
      </c>
      <c r="W450" s="5" t="e">
        <f t="shared" si="684"/>
        <v>#N/A</v>
      </c>
      <c r="X450" s="5" t="e">
        <f t="shared" si="685"/>
        <v>#N/A</v>
      </c>
      <c r="Y450" s="5" t="e">
        <f t="shared" si="686"/>
        <v>#N/A</v>
      </c>
      <c r="Z450" s="5" t="e">
        <f t="shared" si="687"/>
        <v>#N/A</v>
      </c>
      <c r="AA450" s="5" t="e">
        <f t="shared" si="688"/>
        <v>#N/A</v>
      </c>
      <c r="AB450" s="5" t="e">
        <f t="shared" si="689"/>
        <v>#N/A</v>
      </c>
      <c r="AC450" s="5" t="e">
        <f t="shared" si="690"/>
        <v>#N/A</v>
      </c>
      <c r="AD450" s="5" t="e">
        <f t="shared" si="691"/>
        <v>#N/A</v>
      </c>
      <c r="AE450" s="5" t="e">
        <f t="shared" si="692"/>
        <v>#N/A</v>
      </c>
      <c r="AF450" s="5" t="e">
        <f t="shared" si="693"/>
        <v>#N/A</v>
      </c>
      <c r="AG450" s="5" t="e">
        <f t="shared" si="694"/>
        <v>#N/A</v>
      </c>
      <c r="AH450" s="5" t="e">
        <f t="shared" si="695"/>
        <v>#N/A</v>
      </c>
      <c r="AI450" s="5" t="e">
        <f t="shared" si="696"/>
        <v>#N/A</v>
      </c>
      <c r="AJ450" s="5" t="e">
        <f t="shared" si="697"/>
        <v>#N/A</v>
      </c>
      <c r="AK450" s="5" t="e">
        <f t="shared" si="698"/>
        <v>#N/A</v>
      </c>
      <c r="AL450" s="5" t="e">
        <f t="shared" si="699"/>
        <v>#N/A</v>
      </c>
      <c r="AM450" s="5" t="e">
        <f t="shared" si="700"/>
        <v>#N/A</v>
      </c>
      <c r="AN450" s="5" t="e">
        <f t="shared" si="701"/>
        <v>#N/A</v>
      </c>
      <c r="AO450" s="5" t="e">
        <f t="shared" si="702"/>
        <v>#N/A</v>
      </c>
      <c r="AP450" s="5" t="e">
        <f t="shared" si="703"/>
        <v>#N/A</v>
      </c>
      <c r="AQ450" s="5" t="e">
        <f t="shared" si="704"/>
        <v>#N/A</v>
      </c>
      <c r="AR450" s="5" t="e">
        <f t="shared" si="705"/>
        <v>#N/A</v>
      </c>
      <c r="AS450" s="5" t="e">
        <f t="shared" si="706"/>
        <v>#N/A</v>
      </c>
      <c r="AT450" s="5" t="e">
        <f t="shared" si="707"/>
        <v>#N/A</v>
      </c>
      <c r="AU450" s="5" t="e">
        <f t="shared" si="708"/>
        <v>#N/A</v>
      </c>
      <c r="AV450" s="5" t="e">
        <f t="shared" si="709"/>
        <v>#N/A</v>
      </c>
      <c r="AW450" s="5" t="e">
        <f t="shared" si="710"/>
        <v>#N/A</v>
      </c>
      <c r="AX450" s="5" t="e">
        <f t="shared" si="711"/>
        <v>#N/A</v>
      </c>
      <c r="AY450" s="5" t="e">
        <f t="shared" si="712"/>
        <v>#N/A</v>
      </c>
      <c r="AZ450" s="5" t="e">
        <f t="shared" si="713"/>
        <v>#N/A</v>
      </c>
      <c r="BA450" s="5" t="e">
        <f t="shared" si="714"/>
        <v>#N/A</v>
      </c>
      <c r="BB450" s="5" t="e">
        <f t="shared" si="715"/>
        <v>#N/A</v>
      </c>
      <c r="BC450" s="5" t="e">
        <f t="shared" si="716"/>
        <v>#N/A</v>
      </c>
      <c r="BD450" s="5" t="e">
        <f t="shared" si="717"/>
        <v>#N/A</v>
      </c>
      <c r="BE450" s="5" t="e">
        <f t="shared" si="718"/>
        <v>#N/A</v>
      </c>
      <c r="BF450" s="5" t="e">
        <f t="shared" si="719"/>
        <v>#N/A</v>
      </c>
      <c r="BG450" s="5" t="e">
        <f t="shared" si="720"/>
        <v>#N/A</v>
      </c>
      <c r="BH450" s="5" t="e">
        <f t="shared" si="721"/>
        <v>#N/A</v>
      </c>
      <c r="BI450" s="5" t="e">
        <f t="shared" si="722"/>
        <v>#N/A</v>
      </c>
      <c r="BJ450" s="8" t="e">
        <f t="shared" si="723"/>
        <v>#N/A</v>
      </c>
      <c r="BK450" s="8" t="e">
        <f t="shared" si="724"/>
        <v>#N/A</v>
      </c>
      <c r="BL450" s="8" t="e">
        <f t="shared" si="725"/>
        <v>#N/A</v>
      </c>
      <c r="BM450" s="8" t="e">
        <f t="shared" si="726"/>
        <v>#N/A</v>
      </c>
      <c r="BN450" s="8" t="e">
        <f t="shared" si="727"/>
        <v>#N/A</v>
      </c>
    </row>
    <row r="451" spans="1:66" x14ac:dyDescent="0.25">
      <c r="A451" t="s">
        <v>27</v>
      </c>
      <c r="B451" t="s">
        <v>186</v>
      </c>
      <c r="C451" t="s">
        <v>30</v>
      </c>
      <c r="D451" s="16"/>
      <c r="E451">
        <f>VLOOKUP(A451,home!$A$2:$E$405,3,FALSE)</f>
        <v>1.3026</v>
      </c>
      <c r="F451">
        <f>VLOOKUP(B451,home!$B$2:$E$405,3,FALSE)</f>
        <v>1.0101</v>
      </c>
      <c r="G451">
        <f>VLOOKUP(C451,away!$B$2:$E$405,4,FALSE)</f>
        <v>1.1717</v>
      </c>
      <c r="H451">
        <f>VLOOKUP(A451,away!$A$2:$E$405,3,FALSE)</f>
        <v>1.1000000000000001</v>
      </c>
      <c r="I451">
        <f>VLOOKUP(C451,away!$B$2:$E$405,3,FALSE)</f>
        <v>1.244</v>
      </c>
      <c r="J451">
        <f>VLOOKUP(B451,home!$B$2:$E$405,4,FALSE)</f>
        <v>0.66990000000000005</v>
      </c>
      <c r="K451" s="3">
        <f t="shared" si="672"/>
        <v>1.5416716098419998</v>
      </c>
      <c r="L451" s="3">
        <f t="shared" si="673"/>
        <v>0.91669116000000006</v>
      </c>
      <c r="M451" s="5">
        <f t="shared" si="674"/>
        <v>8.5574942213266239E-2</v>
      </c>
      <c r="N451" s="5">
        <f t="shared" si="675"/>
        <v>0.13192845892406227</v>
      </c>
      <c r="O451" s="5">
        <f t="shared" si="676"/>
        <v>7.8445793044411988E-2</v>
      </c>
      <c r="P451" s="5">
        <f t="shared" si="677"/>
        <v>0.12093765204811098</v>
      </c>
      <c r="Q451" s="5">
        <f t="shared" si="678"/>
        <v>0.10169517982671664</v>
      </c>
      <c r="R451" s="5">
        <f t="shared" si="679"/>
        <v>3.5955282511500986E-2</v>
      </c>
      <c r="S451" s="5">
        <f t="shared" si="680"/>
        <v>4.2728383171033529E-2</v>
      </c>
      <c r="T451" s="5">
        <f t="shared" si="681"/>
        <v>9.3223072361761458E-2</v>
      </c>
      <c r="U451" s="5">
        <f t="shared" si="682"/>
        <v>5.5431238271829615E-2</v>
      </c>
      <c r="V451" s="5">
        <f t="shared" si="683"/>
        <v>6.7094800869766874E-3</v>
      </c>
      <c r="W451" s="5">
        <f t="shared" si="684"/>
        <v>5.2260190532208629E-2</v>
      </c>
      <c r="X451" s="5">
        <f t="shared" si="685"/>
        <v>4.7906454680791341E-2</v>
      </c>
      <c r="Y451" s="5">
        <f t="shared" si="686"/>
        <v>2.1957711756411025E-2</v>
      </c>
      <c r="Z451" s="5">
        <f t="shared" si="687"/>
        <v>1.0986629877865185E-2</v>
      </c>
      <c r="AA451" s="5">
        <f t="shared" si="688"/>
        <v>1.693777537054663E-2</v>
      </c>
      <c r="AB451" s="5">
        <f t="shared" si="689"/>
        <v>1.3056243711326404E-2</v>
      </c>
      <c r="AC451" s="5">
        <f t="shared" si="690"/>
        <v>5.9263023380160993E-4</v>
      </c>
      <c r="AD451" s="5">
        <f t="shared" si="691"/>
        <v>2.0142013017109921E-2</v>
      </c>
      <c r="AE451" s="5">
        <f t="shared" si="692"/>
        <v>1.8464005277389589E-2</v>
      </c>
      <c r="AF451" s="5">
        <f t="shared" si="693"/>
        <v>8.4628952079881942E-3</v>
      </c>
      <c r="AG451" s="5">
        <f t="shared" si="694"/>
        <v>2.5859537417230465E-3</v>
      </c>
      <c r="AH451" s="5">
        <f t="shared" si="695"/>
        <v>2.5178366218077232E-3</v>
      </c>
      <c r="AI451" s="5">
        <f t="shared" si="696"/>
        <v>3.8816772380614551E-3</v>
      </c>
      <c r="AJ451" s="5">
        <f t="shared" si="697"/>
        <v>2.9921357982446261E-3</v>
      </c>
      <c r="AK451" s="5">
        <f t="shared" si="698"/>
        <v>1.53763027098189E-3</v>
      </c>
      <c r="AL451" s="5">
        <f t="shared" si="699"/>
        <v>3.3501072699563644E-5</v>
      </c>
      <c r="AM451" s="5">
        <f t="shared" si="700"/>
        <v>6.2104739267092686E-3</v>
      </c>
      <c r="AN451" s="5">
        <f t="shared" si="701"/>
        <v>5.6930865480248737E-3</v>
      </c>
      <c r="AO451" s="5">
        <f t="shared" si="702"/>
        <v>2.6094010558446591E-3</v>
      </c>
      <c r="AP451" s="5">
        <f t="shared" si="703"/>
        <v>7.9733829359582189E-4</v>
      </c>
      <c r="AQ451" s="5">
        <f t="shared" si="704"/>
        <v>1.8272824131719361E-4</v>
      </c>
      <c r="AR451" s="5">
        <f t="shared" si="705"/>
        <v>4.6161571470708081E-4</v>
      </c>
      <c r="AS451" s="5">
        <f t="shared" si="706"/>
        <v>7.1165984202083057E-4</v>
      </c>
      <c r="AT451" s="5">
        <f t="shared" si="707"/>
        <v>5.4857288715407871E-4</v>
      </c>
      <c r="AU451" s="5">
        <f t="shared" si="708"/>
        <v>2.8190641535150071E-4</v>
      </c>
      <c r="AV451" s="5">
        <f t="shared" si="709"/>
        <v>1.0865177929493384E-4</v>
      </c>
      <c r="AW451" s="5">
        <f t="shared" si="710"/>
        <v>1.3151374068517296E-6</v>
      </c>
      <c r="AX451" s="5">
        <f t="shared" si="711"/>
        <v>1.5957518894119407E-3</v>
      </c>
      <c r="AY451" s="5">
        <f t="shared" si="712"/>
        <v>1.4628116505772234E-3</v>
      </c>
      <c r="AZ451" s="5">
        <f t="shared" si="713"/>
        <v>6.704732544145749E-4</v>
      </c>
      <c r="BA451" s="5">
        <f t="shared" si="714"/>
        <v>2.0487230177942395E-4</v>
      </c>
      <c r="BB451" s="5">
        <f t="shared" si="715"/>
        <v>4.6951156992512548E-5</v>
      </c>
      <c r="BC451" s="5">
        <f t="shared" si="716"/>
        <v>8.6079421133616915E-6</v>
      </c>
      <c r="BD451" s="5">
        <f t="shared" si="717"/>
        <v>7.0526507498177145E-5</v>
      </c>
      <c r="BE451" s="5">
        <f t="shared" si="718"/>
        <v>1.0872871435124861E-4</v>
      </c>
      <c r="BF451" s="5">
        <f t="shared" si="719"/>
        <v>8.3811986044970231E-5</v>
      </c>
      <c r="BG451" s="5">
        <f t="shared" si="720"/>
        <v>4.3070186483334823E-5</v>
      </c>
      <c r="BH451" s="5">
        <f t="shared" si="721"/>
        <v>1.6600020932989476E-5</v>
      </c>
      <c r="BI451" s="5">
        <f t="shared" si="722"/>
        <v>5.118356199034553E-6</v>
      </c>
      <c r="BJ451" s="8">
        <f t="shared" si="723"/>
        <v>0.51810843158694309</v>
      </c>
      <c r="BK451" s="8">
        <f t="shared" si="724"/>
        <v>0.25803940047646584</v>
      </c>
      <c r="BL451" s="8">
        <f t="shared" si="725"/>
        <v>0.21319587524874942</v>
      </c>
      <c r="BM451" s="8">
        <f t="shared" si="726"/>
        <v>0.44433153210878407</v>
      </c>
      <c r="BN451" s="8">
        <f t="shared" si="727"/>
        <v>0.55453730856806915</v>
      </c>
    </row>
    <row r="452" spans="1:66" x14ac:dyDescent="0.25">
      <c r="A452" t="s">
        <v>196</v>
      </c>
      <c r="B452" t="s">
        <v>305</v>
      </c>
      <c r="C452" t="s">
        <v>300</v>
      </c>
      <c r="D452" s="16"/>
      <c r="E452">
        <f>VLOOKUP(A452,home!$A$2:$E$405,3,FALSE)</f>
        <v>1.6077999999999999</v>
      </c>
      <c r="F452">
        <f>VLOOKUP(B452,home!$B$2:$E$405,3,FALSE)</f>
        <v>0.80489999999999995</v>
      </c>
      <c r="G452">
        <f>VLOOKUP(C452,away!$B$2:$E$405,4,FALSE)</f>
        <v>1.0975999999999999</v>
      </c>
      <c r="H452">
        <f>VLOOKUP(A452,away!$A$2:$E$405,3,FALSE)</f>
        <v>1.3987000000000001</v>
      </c>
      <c r="I452">
        <f>VLOOKUP(C452,away!$B$2:$E$405,3,FALSE)</f>
        <v>0.50470000000000004</v>
      </c>
      <c r="J452">
        <f>VLOOKUP(B452,home!$B$2:$E$405,4,FALSE)</f>
        <v>0.75700000000000001</v>
      </c>
      <c r="K452" s="3">
        <f t="shared" si="672"/>
        <v>1.4204241582719996</v>
      </c>
      <c r="L452" s="3">
        <f t="shared" si="673"/>
        <v>0.53438438473000005</v>
      </c>
      <c r="M452" s="5">
        <f t="shared" si="674"/>
        <v>0.14159158279860926</v>
      </c>
      <c r="N452" s="5">
        <f t="shared" si="675"/>
        <v>0.20112010481511469</v>
      </c>
      <c r="O452" s="5">
        <f t="shared" si="676"/>
        <v>7.5664330856781661E-2</v>
      </c>
      <c r="P452" s="5">
        <f t="shared" si="677"/>
        <v>0.10747544346845818</v>
      </c>
      <c r="Q452" s="5">
        <f t="shared" si="678"/>
        <v>0.14283792779679283</v>
      </c>
      <c r="R452" s="5">
        <f t="shared" si="679"/>
        <v>2.0216918445454212E-2</v>
      </c>
      <c r="S452" s="5">
        <f t="shared" si="680"/>
        <v>2.0394875741256292E-2</v>
      </c>
      <c r="T452" s="5">
        <f t="shared" si="681"/>
        <v>7.6330358161797299E-2</v>
      </c>
      <c r="U452" s="5">
        <f t="shared" si="682"/>
        <v>2.871659936573796E-2</v>
      </c>
      <c r="V452" s="5">
        <f t="shared" si="683"/>
        <v>1.7200868013408418E-3</v>
      </c>
      <c r="W452" s="5">
        <f t="shared" si="684"/>
        <v>6.7630147786692046E-2</v>
      </c>
      <c r="X452" s="5">
        <f t="shared" si="685"/>
        <v>3.6140494914190399E-2</v>
      </c>
      <c r="Y452" s="5">
        <f t="shared" si="686"/>
        <v>9.6564580692786658E-3</v>
      </c>
      <c r="Z452" s="5">
        <f t="shared" si="687"/>
        <v>3.6012018415368802E-3</v>
      </c>
      <c r="AA452" s="5">
        <f t="shared" si="688"/>
        <v>5.1152340945325976E-3</v>
      </c>
      <c r="AB452" s="5">
        <f t="shared" si="689"/>
        <v>3.6329010415453505E-3</v>
      </c>
      <c r="AC452" s="5">
        <f t="shared" si="690"/>
        <v>8.1602260584802769E-5</v>
      </c>
      <c r="AD452" s="5">
        <f t="shared" si="691"/>
        <v>2.401587393593075E-2</v>
      </c>
      <c r="AE452" s="5">
        <f t="shared" si="692"/>
        <v>1.2833708017005598E-2</v>
      </c>
      <c r="AF452" s="5">
        <f t="shared" si="693"/>
        <v>3.4290665812360022E-3</v>
      </c>
      <c r="AG452" s="5">
        <f t="shared" si="694"/>
        <v>6.1081321173733544E-4</v>
      </c>
      <c r="AH452" s="5">
        <f t="shared" si="695"/>
        <v>4.8110650759455701E-4</v>
      </c>
      <c r="AI452" s="5">
        <f t="shared" si="696"/>
        <v>6.8337530608918E-4</v>
      </c>
      <c r="AJ452" s="5">
        <f t="shared" si="697"/>
        <v>4.8534139696779688E-4</v>
      </c>
      <c r="AK452" s="5">
        <f t="shared" si="698"/>
        <v>2.2979688175417978E-4</v>
      </c>
      <c r="AL452" s="5">
        <f t="shared" si="699"/>
        <v>2.4776159630490417E-6</v>
      </c>
      <c r="AM452" s="5">
        <f t="shared" si="700"/>
        <v>6.822545504122173E-3</v>
      </c>
      <c r="AN452" s="5">
        <f t="shared" si="701"/>
        <v>3.6458617815127554E-3</v>
      </c>
      <c r="AO452" s="5">
        <f t="shared" si="702"/>
        <v>9.7414580246215764E-4</v>
      </c>
      <c r="AP452" s="5">
        <f t="shared" si="703"/>
        <v>1.7352276842868414E-4</v>
      </c>
      <c r="AQ452" s="5">
        <f t="shared" si="704"/>
        <v>2.3181964460852155E-5</v>
      </c>
      <c r="AR452" s="5">
        <f t="shared" si="705"/>
        <v>5.1419161010103305E-5</v>
      </c>
      <c r="AS452" s="5">
        <f t="shared" si="706"/>
        <v>7.3037018496828403E-5</v>
      </c>
      <c r="AT452" s="5">
        <f t="shared" si="707"/>
        <v>5.1871772760526987E-5</v>
      </c>
      <c r="AU452" s="5">
        <f t="shared" si="708"/>
        <v>2.4559973053815996E-5</v>
      </c>
      <c r="AV452" s="5">
        <f t="shared" si="709"/>
        <v>8.7213947630373955E-6</v>
      </c>
      <c r="AW452" s="5">
        <f t="shared" si="710"/>
        <v>5.2240015713985464E-8</v>
      </c>
      <c r="AX452" s="5">
        <f t="shared" si="711"/>
        <v>1.6151514091608608E-3</v>
      </c>
      <c r="AY452" s="5">
        <f t="shared" si="712"/>
        <v>8.6311169203021911E-4</v>
      </c>
      <c r="AZ452" s="5">
        <f t="shared" si="713"/>
        <v>2.3061670524941895E-4</v>
      </c>
      <c r="BA452" s="5">
        <f t="shared" si="714"/>
        <v>4.1079322047723515E-5</v>
      </c>
      <c r="BB452" s="5">
        <f t="shared" si="715"/>
        <v>5.488037059399562E-6</v>
      </c>
      <c r="BC452" s="5">
        <f t="shared" si="716"/>
        <v>5.8654426147253486E-7</v>
      </c>
      <c r="BD452" s="5">
        <f t="shared" si="717"/>
        <v>4.5795994532861427E-6</v>
      </c>
      <c r="BE452" s="5">
        <f t="shared" si="718"/>
        <v>6.5049736986568788E-6</v>
      </c>
      <c r="BF452" s="5">
        <f t="shared" si="719"/>
        <v>4.6199108952480975E-6</v>
      </c>
      <c r="BG452" s="5">
        <f t="shared" si="720"/>
        <v>2.1874110148914729E-6</v>
      </c>
      <c r="BH452" s="5">
        <f t="shared" si="721"/>
        <v>7.7676286240553035E-7</v>
      </c>
      <c r="BI452" s="5">
        <f t="shared" si="722"/>
        <v>2.2066654700186474E-7</v>
      </c>
      <c r="BJ452" s="8">
        <f t="shared" si="723"/>
        <v>0.58900024482057101</v>
      </c>
      <c r="BK452" s="8">
        <f t="shared" si="724"/>
        <v>0.27212918037824269</v>
      </c>
      <c r="BL452" s="8">
        <f t="shared" si="725"/>
        <v>0.13545410254101331</v>
      </c>
      <c r="BM452" s="8">
        <f t="shared" si="726"/>
        <v>0.31041536194813873</v>
      </c>
      <c r="BN452" s="8">
        <f t="shared" si="727"/>
        <v>0.6889063081812109</v>
      </c>
    </row>
    <row r="453" spans="1:66" x14ac:dyDescent="0.25">
      <c r="A453" t="s">
        <v>196</v>
      </c>
      <c r="B453" t="s">
        <v>200</v>
      </c>
      <c r="C453" t="s">
        <v>518</v>
      </c>
      <c r="D453" s="16"/>
      <c r="E453">
        <f>VLOOKUP(A453,home!$A$2:$E$405,3,FALSE)</f>
        <v>1.6077999999999999</v>
      </c>
      <c r="F453">
        <f>VLOOKUP(B453,home!$B$2:$E$405,3,FALSE)</f>
        <v>1.4269000000000001</v>
      </c>
      <c r="G453" t="e">
        <f>VLOOKUP(C453,away!$B$2:$E$405,4,FALSE)</f>
        <v>#N/A</v>
      </c>
      <c r="H453">
        <f>VLOOKUP(A453,away!$A$2:$E$405,3,FALSE)</f>
        <v>1.3987000000000001</v>
      </c>
      <c r="I453" t="e">
        <f>VLOOKUP(C453,away!$B$2:$E$405,3,FALSE)</f>
        <v>#N/A</v>
      </c>
      <c r="J453">
        <f>VLOOKUP(B453,home!$B$2:$E$405,4,FALSE)</f>
        <v>0.54669999999999996</v>
      </c>
      <c r="K453" s="3" t="e">
        <f t="shared" si="672"/>
        <v>#N/A</v>
      </c>
      <c r="L453" s="3" t="e">
        <f t="shared" si="673"/>
        <v>#N/A</v>
      </c>
      <c r="M453" s="5" t="e">
        <f t="shared" si="674"/>
        <v>#N/A</v>
      </c>
      <c r="N453" s="5" t="e">
        <f t="shared" si="675"/>
        <v>#N/A</v>
      </c>
      <c r="O453" s="5" t="e">
        <f t="shared" si="676"/>
        <v>#N/A</v>
      </c>
      <c r="P453" s="5" t="e">
        <f t="shared" si="677"/>
        <v>#N/A</v>
      </c>
      <c r="Q453" s="5" t="e">
        <f t="shared" si="678"/>
        <v>#N/A</v>
      </c>
      <c r="R453" s="5" t="e">
        <f t="shared" si="679"/>
        <v>#N/A</v>
      </c>
      <c r="S453" s="5" t="e">
        <f t="shared" si="680"/>
        <v>#N/A</v>
      </c>
      <c r="T453" s="5" t="e">
        <f t="shared" si="681"/>
        <v>#N/A</v>
      </c>
      <c r="U453" s="5" t="e">
        <f t="shared" si="682"/>
        <v>#N/A</v>
      </c>
      <c r="V453" s="5" t="e">
        <f t="shared" si="683"/>
        <v>#N/A</v>
      </c>
      <c r="W453" s="5" t="e">
        <f t="shared" si="684"/>
        <v>#N/A</v>
      </c>
      <c r="X453" s="5" t="e">
        <f t="shared" si="685"/>
        <v>#N/A</v>
      </c>
      <c r="Y453" s="5" t="e">
        <f t="shared" si="686"/>
        <v>#N/A</v>
      </c>
      <c r="Z453" s="5" t="e">
        <f t="shared" si="687"/>
        <v>#N/A</v>
      </c>
      <c r="AA453" s="5" t="e">
        <f t="shared" si="688"/>
        <v>#N/A</v>
      </c>
      <c r="AB453" s="5" t="e">
        <f t="shared" si="689"/>
        <v>#N/A</v>
      </c>
      <c r="AC453" s="5" t="e">
        <f t="shared" si="690"/>
        <v>#N/A</v>
      </c>
      <c r="AD453" s="5" t="e">
        <f t="shared" si="691"/>
        <v>#N/A</v>
      </c>
      <c r="AE453" s="5" t="e">
        <f t="shared" si="692"/>
        <v>#N/A</v>
      </c>
      <c r="AF453" s="5" t="e">
        <f t="shared" si="693"/>
        <v>#N/A</v>
      </c>
      <c r="AG453" s="5" t="e">
        <f t="shared" si="694"/>
        <v>#N/A</v>
      </c>
      <c r="AH453" s="5" t="e">
        <f t="shared" si="695"/>
        <v>#N/A</v>
      </c>
      <c r="AI453" s="5" t="e">
        <f t="shared" si="696"/>
        <v>#N/A</v>
      </c>
      <c r="AJ453" s="5" t="e">
        <f t="shared" si="697"/>
        <v>#N/A</v>
      </c>
      <c r="AK453" s="5" t="e">
        <f t="shared" si="698"/>
        <v>#N/A</v>
      </c>
      <c r="AL453" s="5" t="e">
        <f t="shared" si="699"/>
        <v>#N/A</v>
      </c>
      <c r="AM453" s="5" t="e">
        <f t="shared" si="700"/>
        <v>#N/A</v>
      </c>
      <c r="AN453" s="5" t="e">
        <f t="shared" si="701"/>
        <v>#N/A</v>
      </c>
      <c r="AO453" s="5" t="e">
        <f t="shared" si="702"/>
        <v>#N/A</v>
      </c>
      <c r="AP453" s="5" t="e">
        <f t="shared" si="703"/>
        <v>#N/A</v>
      </c>
      <c r="AQ453" s="5" t="e">
        <f t="shared" si="704"/>
        <v>#N/A</v>
      </c>
      <c r="AR453" s="5" t="e">
        <f t="shared" si="705"/>
        <v>#N/A</v>
      </c>
      <c r="AS453" s="5" t="e">
        <f t="shared" si="706"/>
        <v>#N/A</v>
      </c>
      <c r="AT453" s="5" t="e">
        <f t="shared" si="707"/>
        <v>#N/A</v>
      </c>
      <c r="AU453" s="5" t="e">
        <f t="shared" si="708"/>
        <v>#N/A</v>
      </c>
      <c r="AV453" s="5" t="e">
        <f t="shared" si="709"/>
        <v>#N/A</v>
      </c>
      <c r="AW453" s="5" t="e">
        <f t="shared" si="710"/>
        <v>#N/A</v>
      </c>
      <c r="AX453" s="5" t="e">
        <f t="shared" si="711"/>
        <v>#N/A</v>
      </c>
      <c r="AY453" s="5" t="e">
        <f t="shared" si="712"/>
        <v>#N/A</v>
      </c>
      <c r="AZ453" s="5" t="e">
        <f t="shared" si="713"/>
        <v>#N/A</v>
      </c>
      <c r="BA453" s="5" t="e">
        <f t="shared" si="714"/>
        <v>#N/A</v>
      </c>
      <c r="BB453" s="5" t="e">
        <f t="shared" si="715"/>
        <v>#N/A</v>
      </c>
      <c r="BC453" s="5" t="e">
        <f t="shared" si="716"/>
        <v>#N/A</v>
      </c>
      <c r="BD453" s="5" t="e">
        <f t="shared" si="717"/>
        <v>#N/A</v>
      </c>
      <c r="BE453" s="5" t="e">
        <f t="shared" si="718"/>
        <v>#N/A</v>
      </c>
      <c r="BF453" s="5" t="e">
        <f t="shared" si="719"/>
        <v>#N/A</v>
      </c>
      <c r="BG453" s="5" t="e">
        <f t="shared" si="720"/>
        <v>#N/A</v>
      </c>
      <c r="BH453" s="5" t="e">
        <f t="shared" si="721"/>
        <v>#N/A</v>
      </c>
      <c r="BI453" s="5" t="e">
        <f t="shared" si="722"/>
        <v>#N/A</v>
      </c>
      <c r="BJ453" s="8" t="e">
        <f t="shared" si="723"/>
        <v>#N/A</v>
      </c>
      <c r="BK453" s="8" t="e">
        <f t="shared" si="724"/>
        <v>#N/A</v>
      </c>
      <c r="BL453" s="8" t="e">
        <f t="shared" si="725"/>
        <v>#N/A</v>
      </c>
      <c r="BM453" s="8" t="e">
        <f t="shared" si="726"/>
        <v>#N/A</v>
      </c>
      <c r="BN453" s="8" t="e">
        <f t="shared" si="727"/>
        <v>#N/A</v>
      </c>
    </row>
    <row r="454" spans="1:66" s="10" customFormat="1" x14ac:dyDescent="0.25">
      <c r="A454" t="s">
        <v>196</v>
      </c>
      <c r="B454" t="s">
        <v>199</v>
      </c>
      <c r="C454" t="s">
        <v>202</v>
      </c>
      <c r="D454" s="16"/>
      <c r="E454">
        <f>VLOOKUP(A454,home!$A$2:$E$405,3,FALSE)</f>
        <v>1.6077999999999999</v>
      </c>
      <c r="F454">
        <f>VLOOKUP(B454,home!$B$2:$E$405,3,FALSE)</f>
        <v>1.0975999999999999</v>
      </c>
      <c r="G454">
        <f>VLOOKUP(C454,away!$B$2:$E$405,4,FALSE)</f>
        <v>1.3536999999999999</v>
      </c>
      <c r="H454">
        <f>VLOOKUP(A454,away!$A$2:$E$405,3,FALSE)</f>
        <v>1.3987000000000001</v>
      </c>
      <c r="I454">
        <f>VLOOKUP(C454,away!$B$2:$E$405,3,FALSE)</f>
        <v>0.54669999999999996</v>
      </c>
      <c r="J454">
        <f>VLOOKUP(B454,home!$B$2:$E$405,4,FALSE)</f>
        <v>1.1355</v>
      </c>
      <c r="K454" s="3">
        <f t="shared" si="672"/>
        <v>2.3889031967359995</v>
      </c>
      <c r="L454" s="3">
        <f t="shared" si="673"/>
        <v>0.86828197879499991</v>
      </c>
      <c r="M454" s="5">
        <f t="shared" si="674"/>
        <v>3.8496606842594844E-2</v>
      </c>
      <c r="N454" s="5">
        <f t="shared" si="675"/>
        <v>9.1964667149763785E-2</v>
      </c>
      <c r="O454" s="5">
        <f t="shared" si="676"/>
        <v>3.3425909966181389E-2</v>
      </c>
      <c r="P454" s="5">
        <f t="shared" si="677"/>
        <v>7.9851263172020431E-2</v>
      </c>
      <c r="Q454" s="5">
        <f t="shared" si="678"/>
        <v>0.10984734367041644</v>
      </c>
      <c r="R454" s="5">
        <f t="shared" si="679"/>
        <v>1.451155762422974E-2</v>
      </c>
      <c r="S454" s="5">
        <f t="shared" si="680"/>
        <v>4.1407702867413798E-2</v>
      </c>
      <c r="T454" s="5">
        <f t="shared" si="681"/>
        <v>9.5378468927523594E-2</v>
      </c>
      <c r="U454" s="5">
        <f t="shared" si="682"/>
        <v>3.4666706398141095E-2</v>
      </c>
      <c r="V454" s="5">
        <f t="shared" si="683"/>
        <v>9.5432866259100805E-3</v>
      </c>
      <c r="W454" s="5">
        <f t="shared" si="684"/>
        <v>8.7471556815738608E-2</v>
      </c>
      <c r="X454" s="5">
        <f t="shared" si="685"/>
        <v>7.5949976440248784E-2</v>
      </c>
      <c r="Y454" s="5">
        <f t="shared" si="686"/>
        <v>3.2972997916486411E-2</v>
      </c>
      <c r="Z454" s="5">
        <f t="shared" si="687"/>
        <v>4.20004132312129E-3</v>
      </c>
      <c r="AA454" s="5">
        <f t="shared" si="688"/>
        <v>1.0033492143227747E-2</v>
      </c>
      <c r="AB454" s="5">
        <f t="shared" si="689"/>
        <v>1.1984520727691151E-2</v>
      </c>
      <c r="AC454" s="5">
        <f t="shared" si="690"/>
        <v>1.2371926294170161E-3</v>
      </c>
      <c r="AD454" s="5">
        <f t="shared" si="691"/>
        <v>5.224027042514813E-2</v>
      </c>
      <c r="AE454" s="5">
        <f t="shared" si="692"/>
        <v>4.5359285377533531E-2</v>
      </c>
      <c r="AF454" s="5">
        <f t="shared" si="693"/>
        <v>1.9692325032165958E-2</v>
      </c>
      <c r="AG454" s="5">
        <f t="shared" si="694"/>
        <v>5.6994969820011237E-3</v>
      </c>
      <c r="AH454" s="5">
        <f t="shared" si="695"/>
        <v>9.1170504776513068E-4</v>
      </c>
      <c r="AI454" s="5">
        <f t="shared" si="696"/>
        <v>2.1779751030864677E-3</v>
      </c>
      <c r="AJ454" s="5">
        <f t="shared" si="697"/>
        <v>2.6014858430873406E-3</v>
      </c>
      <c r="AK454" s="5">
        <f t="shared" si="698"/>
        <v>2.0715659489382652E-3</v>
      </c>
      <c r="AL454" s="5">
        <f t="shared" si="699"/>
        <v>1.0264945650924616E-4</v>
      </c>
      <c r="AM454" s="5">
        <f t="shared" si="700"/>
        <v>2.4959389803397909E-2</v>
      </c>
      <c r="AN454" s="5">
        <f t="shared" si="701"/>
        <v>2.1671788368010082E-2</v>
      </c>
      <c r="AO454" s="5">
        <f t="shared" si="702"/>
        <v>9.4086116441011274E-3</v>
      </c>
      <c r="AP454" s="5">
        <f t="shared" si="703"/>
        <v>2.7231093120179354E-3</v>
      </c>
      <c r="AQ454" s="5">
        <f t="shared" si="704"/>
        <v>5.9110668547850587E-4</v>
      </c>
      <c r="AR454" s="5">
        <f t="shared" si="705"/>
        <v>1.5832341259017956E-4</v>
      </c>
      <c r="AS454" s="5">
        <f t="shared" si="706"/>
        <v>3.7821930645483254E-4</v>
      </c>
      <c r="AT454" s="5">
        <f t="shared" si="707"/>
        <v>4.5176465512861109E-4</v>
      </c>
      <c r="AU454" s="5">
        <f t="shared" si="708"/>
        <v>3.5974067626969182E-4</v>
      </c>
      <c r="AV454" s="5">
        <f t="shared" si="709"/>
        <v>2.1484641288415922E-4</v>
      </c>
      <c r="AW454" s="5">
        <f t="shared" si="710"/>
        <v>5.9144381215635016E-6</v>
      </c>
      <c r="AX454" s="5">
        <f t="shared" si="711"/>
        <v>9.9375943483195235E-3</v>
      </c>
      <c r="AY454" s="5">
        <f t="shared" si="712"/>
        <v>8.6286340852208838E-3</v>
      </c>
      <c r="AZ454" s="5">
        <f t="shared" si="713"/>
        <v>3.7460437389067861E-3</v>
      </c>
      <c r="BA454" s="5">
        <f t="shared" si="714"/>
        <v>1.084207423423535E-3</v>
      </c>
      <c r="BB454" s="5">
        <f t="shared" si="715"/>
        <v>2.3534944175860378E-4</v>
      </c>
      <c r="BC454" s="5">
        <f t="shared" si="716"/>
        <v>4.0869935799691824E-5</v>
      </c>
      <c r="BD454" s="5">
        <f t="shared" si="717"/>
        <v>2.2911560995563041E-5</v>
      </c>
      <c r="BE454" s="5">
        <f t="shared" si="718"/>
        <v>5.4733501304512393E-5</v>
      </c>
      <c r="BF454" s="5">
        <f t="shared" si="719"/>
        <v>6.5376518117451834E-5</v>
      </c>
      <c r="BG454" s="5">
        <f t="shared" si="720"/>
        <v>5.2059391040749895E-5</v>
      </c>
      <c r="BH454" s="5">
        <f t="shared" si="721"/>
        <v>3.1091211419344214E-5</v>
      </c>
      <c r="BI454" s="5">
        <f t="shared" si="722"/>
        <v>1.4854778870013251E-5</v>
      </c>
      <c r="BJ454" s="8">
        <f t="shared" si="723"/>
        <v>0.69960309352346095</v>
      </c>
      <c r="BK454" s="8">
        <f t="shared" si="724"/>
        <v>0.17926733567908631</v>
      </c>
      <c r="BL454" s="8">
        <f t="shared" si="725"/>
        <v>0.11418884022742343</v>
      </c>
      <c r="BM454" s="8">
        <f t="shared" si="726"/>
        <v>0.62053924268078609</v>
      </c>
      <c r="BN454" s="8">
        <f t="shared" si="727"/>
        <v>0.36809734842520664</v>
      </c>
    </row>
    <row r="455" spans="1:66" x14ac:dyDescent="0.25">
      <c r="A455" t="s">
        <v>196</v>
      </c>
      <c r="B455" t="s">
        <v>302</v>
      </c>
      <c r="C455" t="s">
        <v>201</v>
      </c>
      <c r="D455" s="16"/>
      <c r="E455">
        <f>VLOOKUP(A455,home!$A$2:$E$405,3,FALSE)</f>
        <v>1.6077999999999999</v>
      </c>
      <c r="F455">
        <f>VLOOKUP(B455,home!$B$2:$E$405,3,FALSE)</f>
        <v>0.622</v>
      </c>
      <c r="G455">
        <f>VLOOKUP(C455,away!$B$2:$E$405,4,FALSE)</f>
        <v>0.58540000000000003</v>
      </c>
      <c r="H455">
        <f>VLOOKUP(A455,away!$A$2:$E$405,3,FALSE)</f>
        <v>1.3987000000000001</v>
      </c>
      <c r="I455">
        <f>VLOOKUP(C455,away!$B$2:$E$405,3,FALSE)</f>
        <v>1.0513999999999999</v>
      </c>
      <c r="J455">
        <f>VLOOKUP(B455,home!$B$2:$E$405,4,FALSE)</f>
        <v>0.54669999999999996</v>
      </c>
      <c r="K455" s="3">
        <f t="shared" si="672"/>
        <v>0.58543020664000001</v>
      </c>
      <c r="L455" s="3">
        <f t="shared" si="673"/>
        <v>0.80397329150599983</v>
      </c>
      <c r="M455" s="5">
        <f t="shared" si="674"/>
        <v>0.24922392283377651</v>
      </c>
      <c r="N455" s="5">
        <f t="shared" si="675"/>
        <v>0.14590321264420919</v>
      </c>
      <c r="O455" s="5">
        <f t="shared" si="676"/>
        <v>0.20036937756270856</v>
      </c>
      <c r="P455" s="5">
        <f t="shared" si="677"/>
        <v>0.11730228611086466</v>
      </c>
      <c r="Q455" s="5">
        <f t="shared" si="678"/>
        <v>4.2708073963869615E-2</v>
      </c>
      <c r="R455" s="5">
        <f t="shared" si="679"/>
        <v>8.0545813998049609E-2</v>
      </c>
      <c r="S455" s="5">
        <f t="shared" si="680"/>
        <v>1.3802674087604007E-2</v>
      </c>
      <c r="T455" s="5">
        <f t="shared" si="681"/>
        <v>3.4336150798613942E-2</v>
      </c>
      <c r="U455" s="5">
        <f t="shared" si="682"/>
        <v>4.7153952532865188E-2</v>
      </c>
      <c r="V455" s="5">
        <f t="shared" si="683"/>
        <v>7.2183422955080889E-4</v>
      </c>
      <c r="W455" s="5">
        <f t="shared" si="684"/>
        <v>8.3341988552881972E-3</v>
      </c>
      <c r="X455" s="5">
        <f t="shared" si="685"/>
        <v>6.7004732857515866E-3</v>
      </c>
      <c r="Y455" s="5">
        <f t="shared" si="686"/>
        <v>2.6935007810968623E-3</v>
      </c>
      <c r="Z455" s="5">
        <f t="shared" si="687"/>
        <v>2.1585561065680669E-2</v>
      </c>
      <c r="AA455" s="5">
        <f t="shared" si="688"/>
        <v>1.2636839475121772E-2</v>
      </c>
      <c r="AB455" s="5">
        <f t="shared" si="689"/>
        <v>3.6989937725985236E-3</v>
      </c>
      <c r="AC455" s="5">
        <f t="shared" si="690"/>
        <v>2.1234118588170774E-5</v>
      </c>
      <c r="AD455" s="5">
        <f t="shared" si="691"/>
        <v>1.2197729395075553E-3</v>
      </c>
      <c r="AE455" s="5">
        <f t="shared" si="692"/>
        <v>9.8066486506583799E-4</v>
      </c>
      <c r="AF455" s="5">
        <f t="shared" si="693"/>
        <v>3.942141797156344E-4</v>
      </c>
      <c r="AG455" s="5">
        <f t="shared" si="694"/>
        <v>1.0564589054143882E-4</v>
      </c>
      <c r="AH455" s="5">
        <f t="shared" si="695"/>
        <v>4.3385536447447587E-3</v>
      </c>
      <c r="AI455" s="5">
        <f t="shared" si="696"/>
        <v>2.5399203567616495E-3</v>
      </c>
      <c r="AJ455" s="5">
        <f t="shared" si="697"/>
        <v>7.4347304965405737E-4</v>
      </c>
      <c r="AK455" s="5">
        <f t="shared" si="698"/>
        <v>1.4508386036341526E-4</v>
      </c>
      <c r="AL455" s="5">
        <f t="shared" si="699"/>
        <v>3.997707163293345E-7</v>
      </c>
      <c r="AM455" s="5">
        <f t="shared" si="700"/>
        <v>1.4281838480595773E-4</v>
      </c>
      <c r="AN455" s="5">
        <f t="shared" si="701"/>
        <v>1.1482216692001628E-4</v>
      </c>
      <c r="AO455" s="5">
        <f t="shared" si="702"/>
        <v>4.615697773826841E-5</v>
      </c>
      <c r="AP455" s="5">
        <f t="shared" si="703"/>
        <v>1.2369659106068275E-5</v>
      </c>
      <c r="AQ455" s="5">
        <f t="shared" si="704"/>
        <v>2.4862188865782174E-6</v>
      </c>
      <c r="AR455" s="5">
        <f t="shared" si="705"/>
        <v>6.9761625082815954E-4</v>
      </c>
      <c r="AS455" s="5">
        <f t="shared" si="706"/>
        <v>4.0840562587775151E-4</v>
      </c>
      <c r="AT455" s="5">
        <f t="shared" si="707"/>
        <v>1.1954649497527528E-4</v>
      </c>
      <c r="AU455" s="5">
        <f t="shared" si="708"/>
        <v>2.3328709752154375E-5</v>
      </c>
      <c r="AV455" s="5">
        <f t="shared" si="709"/>
        <v>3.4143328427120803E-6</v>
      </c>
      <c r="AW455" s="5">
        <f t="shared" si="710"/>
        <v>5.2266717519201383E-9</v>
      </c>
      <c r="AX455" s="5">
        <f t="shared" si="711"/>
        <v>1.3935032754823801E-5</v>
      </c>
      <c r="AY455" s="5">
        <f t="shared" si="712"/>
        <v>1.1203394151139609E-5</v>
      </c>
      <c r="AZ455" s="5">
        <f t="shared" si="713"/>
        <v>4.5036148358653891E-6</v>
      </c>
      <c r="BA455" s="5">
        <f t="shared" si="714"/>
        <v>1.2069286810886505E-6</v>
      </c>
      <c r="BB455" s="5">
        <f t="shared" si="715"/>
        <v>2.4258460608695923E-7</v>
      </c>
      <c r="BC455" s="5">
        <f t="shared" si="716"/>
        <v>3.9006308844883824E-8</v>
      </c>
      <c r="BD455" s="5">
        <f t="shared" si="717"/>
        <v>9.347747223106507E-5</v>
      </c>
      <c r="BE455" s="5">
        <f t="shared" si="718"/>
        <v>5.4724535884417285E-5</v>
      </c>
      <c r="BF455" s="5">
        <f t="shared" si="719"/>
        <v>1.6018698175546251E-5</v>
      </c>
      <c r="BG455" s="5">
        <f t="shared" si="720"/>
        <v>3.1259432610046105E-6</v>
      </c>
      <c r="BH455" s="5">
        <f t="shared" si="721"/>
        <v>4.5750540230871118E-7</v>
      </c>
      <c r="BI455" s="5">
        <f t="shared" si="722"/>
        <v>5.3567496442501048E-8</v>
      </c>
      <c r="BJ455" s="8">
        <f t="shared" si="723"/>
        <v>0.24372569217245457</v>
      </c>
      <c r="BK455" s="8">
        <f t="shared" si="724"/>
        <v>0.38108355454525156</v>
      </c>
      <c r="BL455" s="8">
        <f t="shared" si="725"/>
        <v>0.35359217738959431</v>
      </c>
      <c r="BM455" s="8">
        <f t="shared" si="726"/>
        <v>0.16392309989202375</v>
      </c>
      <c r="BN455" s="8">
        <f t="shared" si="727"/>
        <v>0.83605268711347824</v>
      </c>
    </row>
    <row r="456" spans="1:66" x14ac:dyDescent="0.25">
      <c r="A456" t="s">
        <v>32</v>
      </c>
      <c r="B456" t="s">
        <v>312</v>
      </c>
      <c r="C456" t="s">
        <v>36</v>
      </c>
      <c r="D456" s="16"/>
      <c r="E456">
        <f>VLOOKUP(A456,home!$A$2:$E$405,3,FALSE)</f>
        <v>1.268</v>
      </c>
      <c r="F456">
        <f>VLOOKUP(B456,home!$B$2:$E$405,3,FALSE)</f>
        <v>0.60309999999999997</v>
      </c>
      <c r="G456">
        <f>VLOOKUP(C456,away!$B$2:$E$405,4,FALSE)</f>
        <v>0.55669999999999997</v>
      </c>
      <c r="H456">
        <f>VLOOKUP(A456,away!$A$2:$E$405,3,FALSE)</f>
        <v>1.1471</v>
      </c>
      <c r="I456">
        <f>VLOOKUP(C456,away!$B$2:$E$405,3,FALSE)</f>
        <v>1.9486000000000001</v>
      </c>
      <c r="J456">
        <f>VLOOKUP(B456,home!$B$2:$E$405,4,FALSE)</f>
        <v>1.0256000000000001</v>
      </c>
      <c r="K456" s="3">
        <f t="shared" si="672"/>
        <v>0.42572563635999994</v>
      </c>
      <c r="L456" s="3">
        <f t="shared" si="673"/>
        <v>2.2924611799360002</v>
      </c>
      <c r="M456" s="5">
        <f t="shared" si="674"/>
        <v>6.5994305809189996E-2</v>
      </c>
      <c r="N456" s="5">
        <f t="shared" si="675"/>
        <v>2.8095467836753853E-2</v>
      </c>
      <c r="O456" s="5">
        <f t="shared" si="676"/>
        <v>0.15128938416439291</v>
      </c>
      <c r="P456" s="5">
        <f t="shared" si="677"/>
        <v>6.4407769347898672E-2</v>
      </c>
      <c r="Q456" s="5">
        <f t="shared" si="678"/>
        <v>5.9804804618169725E-3</v>
      </c>
      <c r="R456" s="5">
        <f t="shared" si="679"/>
        <v>0.17341252006664756</v>
      </c>
      <c r="S456" s="5">
        <f t="shared" si="680"/>
        <v>1.5714843506219746E-2</v>
      </c>
      <c r="T456" s="5">
        <f t="shared" si="681"/>
        <v>1.371001929608113E-2</v>
      </c>
      <c r="U456" s="5">
        <f t="shared" si="682"/>
        <v>7.3826155458164788E-2</v>
      </c>
      <c r="V456" s="5">
        <f t="shared" si="683"/>
        <v>1.7041167474414595E-3</v>
      </c>
      <c r="W456" s="5">
        <f t="shared" si="684"/>
        <v>8.4868128344852594E-4</v>
      </c>
      <c r="X456" s="5">
        <f t="shared" si="685"/>
        <v>1.9455688964440066E-3</v>
      </c>
      <c r="Y456" s="5">
        <f t="shared" si="686"/>
        <v>2.2300705839944051E-3</v>
      </c>
      <c r="Z456" s="5">
        <f t="shared" si="687"/>
        <v>0.13251382345588736</v>
      </c>
      <c r="AA456" s="5">
        <f t="shared" si="688"/>
        <v>5.6414531817254338E-2</v>
      </c>
      <c r="AB456" s="5">
        <f t="shared" si="689"/>
        <v>1.2008556228926033E-2</v>
      </c>
      <c r="AC456" s="5">
        <f t="shared" si="690"/>
        <v>1.0394680747954063E-4</v>
      </c>
      <c r="AD456" s="5">
        <f t="shared" si="691"/>
        <v>9.0326344865736258E-5</v>
      </c>
      <c r="AE456" s="5">
        <f t="shared" si="692"/>
        <v>2.070696391302118E-4</v>
      </c>
      <c r="AF456" s="5">
        <f t="shared" si="693"/>
        <v>2.3734955462468362E-4</v>
      </c>
      <c r="AG456" s="5">
        <f t="shared" si="694"/>
        <v>1.8137154668406208E-4</v>
      </c>
      <c r="AH456" s="5">
        <f t="shared" si="695"/>
        <v>7.5945699019378629E-2</v>
      </c>
      <c r="AI456" s="5">
        <f t="shared" si="696"/>
        <v>3.2332031043829992E-2</v>
      </c>
      <c r="AJ456" s="5">
        <f t="shared" si="697"/>
        <v>6.882287245472898E-3</v>
      </c>
      <c r="AK456" s="5">
        <f t="shared" si="698"/>
        <v>9.7665537239708723E-4</v>
      </c>
      <c r="AL456" s="5">
        <f t="shared" si="699"/>
        <v>4.0579149479653294E-6</v>
      </c>
      <c r="AM456" s="5">
        <f t="shared" si="700"/>
        <v>7.6908481296076815E-6</v>
      </c>
      <c r="AN456" s="5">
        <f t="shared" si="701"/>
        <v>1.7630970777909007E-5</v>
      </c>
      <c r="AO456" s="5">
        <f t="shared" si="702"/>
        <v>2.0209158036471214E-5</v>
      </c>
      <c r="AP456" s="5">
        <f t="shared" si="703"/>
        <v>1.5442903425933966E-5</v>
      </c>
      <c r="AQ456" s="5">
        <f t="shared" si="704"/>
        <v>8.8505641523635728E-6</v>
      </c>
      <c r="AR456" s="5">
        <f t="shared" si="705"/>
        <v>3.4820513357005783E-2</v>
      </c>
      <c r="AS456" s="5">
        <f t="shared" si="706"/>
        <v>1.4823985207293167E-2</v>
      </c>
      <c r="AT456" s="5">
        <f t="shared" si="707"/>
        <v>3.1554752678830543E-3</v>
      </c>
      <c r="AU456" s="5">
        <f t="shared" si="708"/>
        <v>4.4778890547925171E-4</v>
      </c>
      <c r="AV456" s="5">
        <f t="shared" si="709"/>
        <v>4.7658804185025555E-5</v>
      </c>
      <c r="AW456" s="5">
        <f t="shared" si="710"/>
        <v>1.1001001727735653E-7</v>
      </c>
      <c r="AX456" s="5">
        <f t="shared" si="711"/>
        <v>5.4569853568755729E-7</v>
      </c>
      <c r="AY456" s="5">
        <f t="shared" si="712"/>
        <v>1.2509927090116449E-6</v>
      </c>
      <c r="AZ456" s="5">
        <f t="shared" si="713"/>
        <v>1.4339261108960848E-6</v>
      </c>
      <c r="BA456" s="5">
        <f t="shared" si="714"/>
        <v>1.0957399813752926E-6</v>
      </c>
      <c r="BB456" s="5">
        <f t="shared" si="715"/>
        <v>6.2798534265166389E-7</v>
      </c>
      <c r="BC456" s="5">
        <f t="shared" si="716"/>
        <v>2.8792640391954912E-7</v>
      </c>
      <c r="BD456" s="5">
        <f t="shared" si="717"/>
        <v>1.3304112522729795E-2</v>
      </c>
      <c r="BE456" s="5">
        <f t="shared" si="718"/>
        <v>5.6639017699441864E-3</v>
      </c>
      <c r="BF456" s="5">
        <f t="shared" si="719"/>
        <v>1.2056340926450094E-3</v>
      </c>
      <c r="BG456" s="5">
        <f t="shared" si="720"/>
        <v>1.7108978043620264E-4</v>
      </c>
      <c r="BH456" s="5">
        <f t="shared" si="721"/>
        <v>1.8209326412723749E-5</v>
      </c>
      <c r="BI456" s="5">
        <f t="shared" si="722"/>
        <v>1.5504354149487558E-6</v>
      </c>
      <c r="BJ456" s="8">
        <f t="shared" si="723"/>
        <v>5.3601472157449398E-2</v>
      </c>
      <c r="BK456" s="8">
        <f t="shared" si="724"/>
        <v>0.14793029112588638</v>
      </c>
      <c r="BL456" s="8">
        <f t="shared" si="725"/>
        <v>0.6567477398858933</v>
      </c>
      <c r="BM456" s="8">
        <f t="shared" si="726"/>
        <v>0.50161225795572484</v>
      </c>
      <c r="BN456" s="8">
        <f t="shared" si="727"/>
        <v>0.48917992768669993</v>
      </c>
    </row>
    <row r="457" spans="1:66" x14ac:dyDescent="0.25">
      <c r="A457" t="s">
        <v>32</v>
      </c>
      <c r="B457" t="s">
        <v>33</v>
      </c>
      <c r="C457" t="s">
        <v>331</v>
      </c>
      <c r="D457" s="16"/>
      <c r="E457">
        <f>VLOOKUP(A457,home!$A$2:$E$405,3,FALSE)</f>
        <v>1.268</v>
      </c>
      <c r="F457">
        <f>VLOOKUP(B457,home!$B$2:$E$405,3,FALSE)</f>
        <v>1.5772999999999999</v>
      </c>
      <c r="G457">
        <f>VLOOKUP(C457,away!$B$2:$E$405,4,FALSE)</f>
        <v>0.78859999999999997</v>
      </c>
      <c r="H457">
        <f>VLOOKUP(A457,away!$A$2:$E$405,3,FALSE)</f>
        <v>1.1471</v>
      </c>
      <c r="I457">
        <f>VLOOKUP(C457,away!$B$2:$E$405,3,FALSE)</f>
        <v>0.51280000000000003</v>
      </c>
      <c r="J457">
        <f>VLOOKUP(B457,home!$B$2:$E$405,4,FALSE)</f>
        <v>0.51280000000000003</v>
      </c>
      <c r="K457" s="3">
        <f t="shared" si="672"/>
        <v>1.5772129330399998</v>
      </c>
      <c r="L457" s="3">
        <f t="shared" si="673"/>
        <v>0.30164582086400005</v>
      </c>
      <c r="M457" s="5">
        <f t="shared" si="674"/>
        <v>0.15276434802711078</v>
      </c>
      <c r="N457" s="5">
        <f t="shared" si="675"/>
        <v>0.2409419054157827</v>
      </c>
      <c r="O457" s="5">
        <f t="shared" si="676"/>
        <v>4.6080727159391613E-2</v>
      </c>
      <c r="P457" s="5">
        <f t="shared" si="677"/>
        <v>7.2679118839680035E-2</v>
      </c>
      <c r="Q457" s="5">
        <f t="shared" si="678"/>
        <v>0.19000834466653646</v>
      </c>
      <c r="R457" s="5">
        <f t="shared" si="679"/>
        <v>6.9500293850023511E-3</v>
      </c>
      <c r="S457" s="5">
        <f t="shared" si="680"/>
        <v>8.6444487596917929E-3</v>
      </c>
      <c r="T457" s="5">
        <f t="shared" si="681"/>
        <v>5.7315223097947232E-2</v>
      </c>
      <c r="U457" s="5">
        <f t="shared" si="682"/>
        <v>1.0961676231033746E-2</v>
      </c>
      <c r="V457" s="5">
        <f t="shared" si="683"/>
        <v>4.5696447343973991E-4</v>
      </c>
      <c r="W457" s="5">
        <f t="shared" si="684"/>
        <v>9.9894539531194398E-2</v>
      </c>
      <c r="X457" s="5">
        <f t="shared" si="685"/>
        <v>3.0132770376718437E-2</v>
      </c>
      <c r="Y457" s="5">
        <f t="shared" si="686"/>
        <v>4.5447121275958282E-3</v>
      </c>
      <c r="Z457" s="5">
        <f t="shared" si="687"/>
        <v>6.9881577295598533E-4</v>
      </c>
      <c r="AA457" s="5">
        <f t="shared" si="688"/>
        <v>1.1021812749185242E-3</v>
      </c>
      <c r="AB457" s="5">
        <f t="shared" si="689"/>
        <v>8.6918728067800612E-4</v>
      </c>
      <c r="AC457" s="5">
        <f t="shared" si="690"/>
        <v>1.3587829760164585E-5</v>
      </c>
      <c r="AD457" s="5">
        <f t="shared" si="691"/>
        <v>3.9388739922168826E-2</v>
      </c>
      <c r="AE457" s="5">
        <f t="shared" si="692"/>
        <v>1.1881448786621224E-2</v>
      </c>
      <c r="AF457" s="5">
        <f t="shared" si="693"/>
        <v>1.7919946861469681E-3</v>
      </c>
      <c r="AG457" s="5">
        <f t="shared" si="694"/>
        <v>1.8018256936224279E-4</v>
      </c>
      <c r="AH457" s="5">
        <f t="shared" si="695"/>
        <v>5.2698714366504708E-5</v>
      </c>
      <c r="AI457" s="5">
        <f t="shared" si="696"/>
        <v>8.3117093853432063E-5</v>
      </c>
      <c r="AJ457" s="5">
        <f t="shared" si="697"/>
        <v>6.5546677691166272E-5</v>
      </c>
      <c r="AK457" s="5">
        <f t="shared" si="698"/>
        <v>3.4460355924103963E-5</v>
      </c>
      <c r="AL457" s="5">
        <f t="shared" si="699"/>
        <v>2.5858166690492054E-7</v>
      </c>
      <c r="AM457" s="5">
        <f t="shared" si="700"/>
        <v>1.2424886004278728E-2</v>
      </c>
      <c r="AN457" s="5">
        <f t="shared" si="701"/>
        <v>3.7479149379022821E-3</v>
      </c>
      <c r="AO457" s="5">
        <f t="shared" si="702"/>
        <v>5.6527143898599079E-4</v>
      </c>
      <c r="AP457" s="5">
        <f t="shared" si="703"/>
        <v>5.6837255741301235E-5</v>
      </c>
      <c r="AQ457" s="5">
        <f t="shared" si="704"/>
        <v>4.2861801659354772E-6</v>
      </c>
      <c r="AR457" s="5">
        <f t="shared" si="705"/>
        <v>3.1792693907123567E-6</v>
      </c>
      <c r="AS457" s="5">
        <f t="shared" si="706"/>
        <v>5.0143848006497299E-6</v>
      </c>
      <c r="AT457" s="5">
        <f t="shared" si="707"/>
        <v>3.954376279411978E-6</v>
      </c>
      <c r="AU457" s="5">
        <f t="shared" si="708"/>
        <v>2.0789644699983894E-6</v>
      </c>
      <c r="AV457" s="5">
        <f t="shared" si="709"/>
        <v>8.19742412353027E-7</v>
      </c>
      <c r="AW457" s="5">
        <f t="shared" si="710"/>
        <v>3.4172981569790134E-9</v>
      </c>
      <c r="AX457" s="5">
        <f t="shared" si="711"/>
        <v>3.26611514958268E-3</v>
      </c>
      <c r="AY457" s="5">
        <f t="shared" si="712"/>
        <v>9.8520998533221374E-4</v>
      </c>
      <c r="AZ457" s="5">
        <f t="shared" si="713"/>
        <v>1.4859223737447253E-4</v>
      </c>
      <c r="BA457" s="5">
        <f t="shared" si="714"/>
        <v>1.4940742472280371E-5</v>
      </c>
      <c r="BB457" s="5">
        <f t="shared" si="715"/>
        <v>1.1267031318421602E-6</v>
      </c>
      <c r="BC457" s="5">
        <f t="shared" si="716"/>
        <v>6.7973058214913614E-8</v>
      </c>
      <c r="BD457" s="5">
        <f t="shared" si="717"/>
        <v>1.598355541848697E-7</v>
      </c>
      <c r="BE457" s="5">
        <f t="shared" si="718"/>
        <v>2.5209470321999218E-7</v>
      </c>
      <c r="BF457" s="5">
        <f t="shared" si="719"/>
        <v>1.9880351313472609E-7</v>
      </c>
      <c r="BG457" s="5">
        <f t="shared" si="720"/>
        <v>1.0451849068329249E-7</v>
      </c>
      <c r="BH457" s="5">
        <f t="shared" si="721"/>
        <v>4.1211978811877412E-8</v>
      </c>
      <c r="BI457" s="5">
        <f t="shared" si="722"/>
        <v>1.3000013195652701E-8</v>
      </c>
      <c r="BJ457" s="8">
        <f t="shared" si="723"/>
        <v>0.69729510978810028</v>
      </c>
      <c r="BK457" s="8">
        <f t="shared" si="724"/>
        <v>0.23554393649668162</v>
      </c>
      <c r="BL457" s="8">
        <f t="shared" si="725"/>
        <v>6.6215440374465792E-2</v>
      </c>
      <c r="BM457" s="8">
        <f t="shared" si="726"/>
        <v>0.28934362237066574</v>
      </c>
      <c r="BN457" s="8">
        <f t="shared" si="727"/>
        <v>0.7094244734935039</v>
      </c>
    </row>
    <row r="458" spans="1:66" x14ac:dyDescent="0.25">
      <c r="A458" t="s">
        <v>213</v>
      </c>
      <c r="B458" t="s">
        <v>214</v>
      </c>
      <c r="C458" t="s">
        <v>223</v>
      </c>
      <c r="D458" s="16"/>
      <c r="E458">
        <f>VLOOKUP(A458,home!$A$2:$E$405,3,FALSE)</f>
        <v>1.2675000000000001</v>
      </c>
      <c r="F458">
        <f>VLOOKUP(B458,home!$B$2:$E$405,3,FALSE)</f>
        <v>1.7024999999999999</v>
      </c>
      <c r="G458">
        <f>VLOOKUP(C458,away!$B$2:$E$405,4,FALSE)</f>
        <v>0.91349999999999998</v>
      </c>
      <c r="H458">
        <f>VLOOKUP(A458,away!$A$2:$E$405,3,FALSE)</f>
        <v>1.1535</v>
      </c>
      <c r="I458">
        <f>VLOOKUP(C458,away!$B$2:$E$405,3,FALSE)</f>
        <v>1.0038</v>
      </c>
      <c r="J458">
        <f>VLOOKUP(B458,home!$B$2:$E$405,4,FALSE)</f>
        <v>0.50190000000000001</v>
      </c>
      <c r="K458" s="3">
        <f t="shared" si="672"/>
        <v>1.9712587781249999</v>
      </c>
      <c r="L458" s="3">
        <f t="shared" si="673"/>
        <v>0.58114162827000004</v>
      </c>
      <c r="M458" s="5">
        <f t="shared" si="674"/>
        <v>7.7894463042229453E-2</v>
      </c>
      <c r="N458" s="5">
        <f t="shared" si="675"/>
        <v>0.15355014403932818</v>
      </c>
      <c r="O458" s="5">
        <f t="shared" si="676"/>
        <v>4.5267715085578572E-2</v>
      </c>
      <c r="P458" s="5">
        <f t="shared" si="677"/>
        <v>8.9234380728108229E-2</v>
      </c>
      <c r="Q458" s="5">
        <f t="shared" si="678"/>
        <v>0.15134353465994196</v>
      </c>
      <c r="R458" s="5">
        <f t="shared" si="679"/>
        <v>1.3153476826447784E-2</v>
      </c>
      <c r="S458" s="5">
        <f t="shared" si="680"/>
        <v>2.5556292427396481E-2</v>
      </c>
      <c r="T458" s="5">
        <f t="shared" si="681"/>
        <v>8.7952028160415863E-2</v>
      </c>
      <c r="U458" s="5">
        <f t="shared" si="682"/>
        <v>2.5928906656998957E-2</v>
      </c>
      <c r="V458" s="5">
        <f t="shared" si="683"/>
        <v>3.2529767976345473E-3</v>
      </c>
      <c r="W458" s="5">
        <f t="shared" si="684"/>
        <v>9.9445757070291935E-2</v>
      </c>
      <c r="X458" s="5">
        <f t="shared" si="685"/>
        <v>5.7792069188372326E-2</v>
      </c>
      <c r="Y458" s="5">
        <f t="shared" si="686"/>
        <v>1.6792688594611593E-2</v>
      </c>
      <c r="Z458" s="5">
        <f t="shared" si="687"/>
        <v>2.548010980111193E-3</v>
      </c>
      <c r="AA458" s="5">
        <f t="shared" si="688"/>
        <v>5.0227890113030737E-3</v>
      </c>
      <c r="AB458" s="5">
        <f t="shared" si="689"/>
        <v>4.9506084646004879E-3</v>
      </c>
      <c r="AC458" s="5">
        <f t="shared" si="690"/>
        <v>2.3290918147678019E-4</v>
      </c>
      <c r="AD458" s="5">
        <f t="shared" si="691"/>
        <v>4.9008330393024824E-2</v>
      </c>
      <c r="AE458" s="5">
        <f t="shared" si="692"/>
        <v>2.8480780923396579E-2</v>
      </c>
      <c r="AF458" s="5">
        <f t="shared" si="693"/>
        <v>8.2756837001119205E-3</v>
      </c>
      <c r="AG458" s="5">
        <f t="shared" si="694"/>
        <v>1.6031147668435135E-3</v>
      </c>
      <c r="AH458" s="5">
        <f t="shared" si="695"/>
        <v>3.7018881245791429E-4</v>
      </c>
      <c r="AI458" s="5">
        <f t="shared" si="696"/>
        <v>7.2973794612133281E-4</v>
      </c>
      <c r="AJ458" s="5">
        <f t="shared" si="697"/>
        <v>7.19251166011293E-4</v>
      </c>
      <c r="AK458" s="5">
        <f t="shared" si="698"/>
        <v>4.7261005822546773E-4</v>
      </c>
      <c r="AL458" s="5">
        <f t="shared" si="699"/>
        <v>1.0672648998788811E-5</v>
      </c>
      <c r="AM458" s="5">
        <f t="shared" si="700"/>
        <v>1.9321620297700078E-2</v>
      </c>
      <c r="AN458" s="5">
        <f t="shared" si="701"/>
        <v>1.1228597880620106E-2</v>
      </c>
      <c r="AO458" s="5">
        <f t="shared" si="702"/>
        <v>3.2627028277663196E-3</v>
      </c>
      <c r="AP458" s="5">
        <f t="shared" si="703"/>
        <v>6.3203081129641753E-4</v>
      </c>
      <c r="AQ458" s="5">
        <f t="shared" si="704"/>
        <v>9.1824853698402288E-5</v>
      </c>
      <c r="AR458" s="5">
        <f t="shared" si="705"/>
        <v>4.3026425847826008E-5</v>
      </c>
      <c r="AS458" s="5">
        <f t="shared" si="706"/>
        <v>8.4816219643871405E-5</v>
      </c>
      <c r="AT458" s="5">
        <f t="shared" si="707"/>
        <v>8.3597358750179811E-5</v>
      </c>
      <c r="AU458" s="5">
        <f t="shared" si="708"/>
        <v>5.4930675754785581E-5</v>
      </c>
      <c r="AV458" s="5">
        <f t="shared" si="709"/>
        <v>2.7070644192489801E-5</v>
      </c>
      <c r="AW458" s="5">
        <f t="shared" si="710"/>
        <v>3.3962163781178857E-7</v>
      </c>
      <c r="AX458" s="5">
        <f t="shared" si="711"/>
        <v>6.3479856032399159E-3</v>
      </c>
      <c r="AY458" s="5">
        <f t="shared" si="712"/>
        <v>3.6890786897013634E-3</v>
      </c>
      <c r="AZ458" s="5">
        <f t="shared" si="713"/>
        <v>1.071938598274604E-3</v>
      </c>
      <c r="BA458" s="5">
        <f t="shared" si="714"/>
        <v>2.0764938080225498E-4</v>
      </c>
      <c r="BB458" s="5">
        <f t="shared" si="715"/>
        <v>3.016842481716993E-5</v>
      </c>
      <c r="BC458" s="5">
        <f t="shared" si="716"/>
        <v>3.5064255041182435E-6</v>
      </c>
      <c r="BD458" s="5">
        <f t="shared" si="717"/>
        <v>4.1674078626406704E-6</v>
      </c>
      <c r="BE458" s="5">
        <f t="shared" si="718"/>
        <v>8.2150393312575638E-6</v>
      </c>
      <c r="BF458" s="5">
        <f t="shared" si="719"/>
        <v>8.0969841971918029E-6</v>
      </c>
      <c r="BG458" s="5">
        <f t="shared" si="720"/>
        <v>5.3204170583512508E-6</v>
      </c>
      <c r="BH458" s="5">
        <f t="shared" si="721"/>
        <v>2.6219797073902237E-6</v>
      </c>
      <c r="BI458" s="5">
        <f t="shared" si="722"/>
        <v>1.0337201028517192E-6</v>
      </c>
      <c r="BJ458" s="8">
        <f t="shared" si="723"/>
        <v>0.70013123528975918</v>
      </c>
      <c r="BK458" s="8">
        <f t="shared" si="724"/>
        <v>0.19987077351554566</v>
      </c>
      <c r="BL458" s="8">
        <f t="shared" si="725"/>
        <v>9.693818090019371E-2</v>
      </c>
      <c r="BM458" s="8">
        <f t="shared" si="726"/>
        <v>0.46535574723591228</v>
      </c>
      <c r="BN458" s="8">
        <f t="shared" si="727"/>
        <v>0.53044371438163418</v>
      </c>
    </row>
    <row r="459" spans="1:66" x14ac:dyDescent="0.25">
      <c r="A459" t="s">
        <v>213</v>
      </c>
      <c r="B459" t="s">
        <v>215</v>
      </c>
      <c r="C459" t="s">
        <v>314</v>
      </c>
      <c r="D459" s="16"/>
      <c r="E459">
        <f>VLOOKUP(A459,home!$A$2:$E$405,3,FALSE)</f>
        <v>1.2675000000000001</v>
      </c>
      <c r="F459">
        <f>VLOOKUP(B459,home!$B$2:$E$405,3,FALSE)</f>
        <v>0.83050000000000002</v>
      </c>
      <c r="G459">
        <f>VLOOKUP(C459,away!$B$2:$E$405,4,FALSE)</f>
        <v>0.99660000000000004</v>
      </c>
      <c r="H459">
        <f>VLOOKUP(A459,away!$A$2:$E$405,3,FALSE)</f>
        <v>1.1535</v>
      </c>
      <c r="I459">
        <f>VLOOKUP(C459,away!$B$2:$E$405,3,FALSE)</f>
        <v>0.8669</v>
      </c>
      <c r="J459">
        <f>VLOOKUP(B459,home!$B$2:$E$405,4,FALSE)</f>
        <v>1.1407</v>
      </c>
      <c r="K459" s="3">
        <f t="shared" si="672"/>
        <v>1.04907971025</v>
      </c>
      <c r="L459" s="3">
        <f t="shared" si="673"/>
        <v>1.140664809405</v>
      </c>
      <c r="M459" s="5">
        <f t="shared" si="674"/>
        <v>0.11194534479960262</v>
      </c>
      <c r="N459" s="5">
        <f t="shared" si="675"/>
        <v>0.11743958988620345</v>
      </c>
      <c r="O459" s="5">
        <f t="shared" si="676"/>
        <v>0.12769211538961572</v>
      </c>
      <c r="P459" s="5">
        <f t="shared" si="677"/>
        <v>0.13395920741414763</v>
      </c>
      <c r="Q459" s="5">
        <f t="shared" si="678"/>
        <v>6.1601745464848569E-2</v>
      </c>
      <c r="R459" s="5">
        <f t="shared" si="679"/>
        <v>7.2826951231708695E-2</v>
      </c>
      <c r="S459" s="5">
        <f t="shared" si="680"/>
        <v>4.0075514714682299E-2</v>
      </c>
      <c r="T459" s="5">
        <f t="shared" si="681"/>
        <v>7.0266943249676819E-2</v>
      </c>
      <c r="U459" s="5">
        <f t="shared" si="682"/>
        <v>7.6401276896551823E-2</v>
      </c>
      <c r="V459" s="5">
        <f t="shared" si="683"/>
        <v>5.3284774294725563E-3</v>
      </c>
      <c r="W459" s="5">
        <f t="shared" si="684"/>
        <v>2.1541713761052534E-2</v>
      </c>
      <c r="X459" s="5">
        <f t="shared" si="685"/>
        <v>2.4571874821508057E-2</v>
      </c>
      <c r="Y459" s="5">
        <f t="shared" si="686"/>
        <v>1.401413645499951E-2</v>
      </c>
      <c r="Z459" s="5">
        <f t="shared" si="687"/>
        <v>2.7690380148754724E-2</v>
      </c>
      <c r="AA459" s="5">
        <f t="shared" si="688"/>
        <v>2.9049415983167955E-2</v>
      </c>
      <c r="AB459" s="5">
        <f t="shared" si="689"/>
        <v>1.5237576451276777E-2</v>
      </c>
      <c r="AC459" s="5">
        <f t="shared" si="690"/>
        <v>3.9851959367655904E-4</v>
      </c>
      <c r="AD459" s="5">
        <f t="shared" si="691"/>
        <v>5.6497437076833568E-3</v>
      </c>
      <c r="AE459" s="5">
        <f t="shared" si="692"/>
        <v>6.4444638295117346E-3</v>
      </c>
      <c r="AF459" s="5">
        <f t="shared" si="693"/>
        <v>3.6754865529037115E-3</v>
      </c>
      <c r="AG459" s="5">
        <f t="shared" si="694"/>
        <v>1.3974993894461834E-3</v>
      </c>
      <c r="AH459" s="5">
        <f t="shared" si="695"/>
        <v>7.8963605486828334E-3</v>
      </c>
      <c r="AI459" s="5">
        <f t="shared" si="696"/>
        <v>8.2839116364417167E-3</v>
      </c>
      <c r="AJ459" s="5">
        <f t="shared" si="697"/>
        <v>4.3452418096474391E-3</v>
      </c>
      <c r="AK459" s="5">
        <f t="shared" si="698"/>
        <v>1.5195016728770409E-3</v>
      </c>
      <c r="AL459" s="5">
        <f t="shared" si="699"/>
        <v>1.9075511895018808E-5</v>
      </c>
      <c r="AM459" s="5">
        <f t="shared" si="700"/>
        <v>1.1854062983686438E-3</v>
      </c>
      <c r="AN459" s="5">
        <f t="shared" si="701"/>
        <v>1.3521512493961554E-3</v>
      </c>
      <c r="AO459" s="5">
        <f t="shared" si="702"/>
        <v>7.711756735895996E-4</v>
      </c>
      <c r="AP459" s="5">
        <f t="shared" si="703"/>
        <v>2.9321765091095087E-4</v>
      </c>
      <c r="AQ459" s="5">
        <f t="shared" si="704"/>
        <v>8.3615763972630483E-5</v>
      </c>
      <c r="AR459" s="5">
        <f t="shared" si="705"/>
        <v>1.8014201200512935E-3</v>
      </c>
      <c r="AS459" s="5">
        <f t="shared" si="706"/>
        <v>1.8898332975819312E-3</v>
      </c>
      <c r="AT459" s="5">
        <f t="shared" si="707"/>
        <v>9.9129288412402698E-4</v>
      </c>
      <c r="AU459" s="5">
        <f t="shared" si="708"/>
        <v>3.4664841721657381E-4</v>
      </c>
      <c r="AV459" s="5">
        <f t="shared" si="709"/>
        <v>9.0915455273046076E-5</v>
      </c>
      <c r="AW459" s="5">
        <f t="shared" si="710"/>
        <v>6.3407441745847516E-7</v>
      </c>
      <c r="AX459" s="5">
        <f t="shared" si="711"/>
        <v>2.0726428267018354E-4</v>
      </c>
      <c r="AY459" s="5">
        <f t="shared" si="712"/>
        <v>2.3641907348844894E-4</v>
      </c>
      <c r="AZ459" s="5">
        <f t="shared" si="713"/>
        <v>1.3483745870020424E-4</v>
      </c>
      <c r="BA459" s="5">
        <f t="shared" si="714"/>
        <v>5.1268114709640974E-5</v>
      </c>
      <c r="BB459" s="5">
        <f t="shared" si="715"/>
        <v>1.4619933573456588E-5</v>
      </c>
      <c r="BC459" s="5">
        <f t="shared" si="716"/>
        <v>3.3352887486161249E-6</v>
      </c>
      <c r="BD459" s="5">
        <f t="shared" si="717"/>
        <v>3.424694229827733E-4</v>
      </c>
      <c r="BE459" s="5">
        <f t="shared" si="718"/>
        <v>3.5927772303225247E-4</v>
      </c>
      <c r="BF459" s="5">
        <f t="shared" si="719"/>
        <v>1.8845548478897757E-4</v>
      </c>
      <c r="BG459" s="5">
        <f t="shared" si="720"/>
        <v>6.590160845914798E-5</v>
      </c>
      <c r="BH459" s="5">
        <f t="shared" si="721"/>
        <v>1.7284010076832973E-5</v>
      </c>
      <c r="BI459" s="5">
        <f t="shared" si="722"/>
        <v>3.6264608566724042E-6</v>
      </c>
      <c r="BJ459" s="8">
        <f t="shared" si="723"/>
        <v>0.33093650790596241</v>
      </c>
      <c r="BK459" s="8">
        <f t="shared" si="724"/>
        <v>0.29196255853696507</v>
      </c>
      <c r="BL459" s="8">
        <f t="shared" si="725"/>
        <v>0.3493494765044135</v>
      </c>
      <c r="BM459" s="8">
        <f t="shared" si="726"/>
        <v>0.37423818391089814</v>
      </c>
      <c r="BN459" s="8">
        <f t="shared" si="727"/>
        <v>0.62546495418612669</v>
      </c>
    </row>
    <row r="460" spans="1:66" x14ac:dyDescent="0.25">
      <c r="A460" t="s">
        <v>37</v>
      </c>
      <c r="B460" t="s">
        <v>229</v>
      </c>
      <c r="C460" t="s">
        <v>407</v>
      </c>
      <c r="D460" s="16"/>
      <c r="E460">
        <f>VLOOKUP(A460,home!$A$2:$E$405,3,FALSE)</f>
        <v>1.5481</v>
      </c>
      <c r="F460">
        <f>VLOOKUP(B460,home!$B$2:$E$405,3,FALSE)</f>
        <v>0.73819999999999997</v>
      </c>
      <c r="G460">
        <f>VLOOKUP(C460,away!$B$2:$E$405,4,FALSE)</f>
        <v>0.7097</v>
      </c>
      <c r="H460">
        <f>VLOOKUP(A460,away!$A$2:$E$405,3,FALSE)</f>
        <v>1.2666999999999999</v>
      </c>
      <c r="I460">
        <f>VLOOKUP(C460,away!$B$2:$E$405,3,FALSE)</f>
        <v>1.4634</v>
      </c>
      <c r="J460">
        <f>VLOOKUP(B460,home!$B$2:$E$405,4,FALSE)</f>
        <v>0.62029999999999996</v>
      </c>
      <c r="K460" s="3">
        <f t="shared" si="672"/>
        <v>0.81105042597400001</v>
      </c>
      <c r="L460" s="3">
        <f t="shared" si="673"/>
        <v>1.1498431502339999</v>
      </c>
      <c r="M460" s="5">
        <f t="shared" si="674"/>
        <v>0.1407326094068729</v>
      </c>
      <c r="N460" s="5">
        <f t="shared" si="675"/>
        <v>0.11414124280787682</v>
      </c>
      <c r="O460" s="5">
        <f t="shared" si="676"/>
        <v>0.16182042694104978</v>
      </c>
      <c r="P460" s="5">
        <f t="shared" si="677"/>
        <v>0.13124452620183297</v>
      </c>
      <c r="Q460" s="5">
        <f t="shared" si="678"/>
        <v>4.6287151800265124E-2</v>
      </c>
      <c r="R460" s="5">
        <f t="shared" si="679"/>
        <v>9.3034054743053776E-2</v>
      </c>
      <c r="S460" s="5">
        <f t="shared" si="680"/>
        <v>3.0599030549032097E-2</v>
      </c>
      <c r="T460" s="5">
        <f t="shared" si="681"/>
        <v>5.3222964441376211E-2</v>
      </c>
      <c r="U460" s="5">
        <f t="shared" si="682"/>
        <v>7.5455309729442199E-2</v>
      </c>
      <c r="V460" s="5">
        <f t="shared" si="683"/>
        <v>3.1706741865289742E-3</v>
      </c>
      <c r="W460" s="5">
        <f t="shared" si="684"/>
        <v>1.2513738061576078E-2</v>
      </c>
      <c r="X460" s="5">
        <f t="shared" si="685"/>
        <v>1.4388835993925743E-2</v>
      </c>
      <c r="Y460" s="5">
        <f t="shared" si="686"/>
        <v>8.272452253727974E-3</v>
      </c>
      <c r="Z460" s="5">
        <f t="shared" si="687"/>
        <v>3.5658190194931771E-2</v>
      </c>
      <c r="AA460" s="5">
        <f t="shared" si="688"/>
        <v>2.8920590347061324E-2</v>
      </c>
      <c r="AB460" s="5">
        <f t="shared" si="689"/>
        <v>1.1728028560201819E-2</v>
      </c>
      <c r="AC460" s="5">
        <f t="shared" si="690"/>
        <v>1.8480686224091951E-4</v>
      </c>
      <c r="AD460" s="5">
        <f t="shared" si="691"/>
        <v>2.5373181463420832E-3</v>
      </c>
      <c r="AE460" s="5">
        <f t="shared" si="692"/>
        <v>2.9175178905358743E-3</v>
      </c>
      <c r="AF460" s="5">
        <f t="shared" si="693"/>
        <v>1.6773439810589123E-3</v>
      </c>
      <c r="AG460" s="5">
        <f t="shared" si="694"/>
        <v>6.4289416240227259E-4</v>
      </c>
      <c r="AH460" s="5">
        <f t="shared" si="695"/>
        <v>1.0250331436345872E-2</v>
      </c>
      <c r="AI460" s="5">
        <f t="shared" si="696"/>
        <v>8.313535677823003E-3</v>
      </c>
      <c r="AJ460" s="5">
        <f t="shared" si="697"/>
        <v>3.3713483264241964E-3</v>
      </c>
      <c r="AK460" s="5">
        <f t="shared" si="698"/>
        <v>9.1144449875102547E-4</v>
      </c>
      <c r="AL460" s="5">
        <f t="shared" si="699"/>
        <v>6.8938930858685183E-6</v>
      </c>
      <c r="AM460" s="5">
        <f t="shared" si="700"/>
        <v>4.1157859268446147E-4</v>
      </c>
      <c r="AN460" s="5">
        <f t="shared" si="701"/>
        <v>4.7325082558117746E-4</v>
      </c>
      <c r="AO460" s="5">
        <f t="shared" si="702"/>
        <v>2.7208211006855127E-4</v>
      </c>
      <c r="AP460" s="5">
        <f t="shared" si="703"/>
        <v>1.0428391685451225E-4</v>
      </c>
      <c r="AQ460" s="5">
        <f t="shared" si="704"/>
        <v>2.9977536868683232E-5</v>
      </c>
      <c r="AR460" s="5">
        <f t="shared" si="705"/>
        <v>2.357254677942107E-3</v>
      </c>
      <c r="AS460" s="5">
        <f t="shared" si="706"/>
        <v>1.91185241067415E-3</v>
      </c>
      <c r="AT460" s="5">
        <f t="shared" si="707"/>
        <v>7.7530435603834398E-4</v>
      </c>
      <c r="AU460" s="5">
        <f t="shared" si="708"/>
        <v>2.0960364274146557E-4</v>
      </c>
      <c r="AV460" s="5">
        <f t="shared" si="709"/>
        <v>4.2499780932791931E-5</v>
      </c>
      <c r="AW460" s="5">
        <f t="shared" si="710"/>
        <v>1.7858644914442623E-7</v>
      </c>
      <c r="AX460" s="5">
        <f t="shared" si="711"/>
        <v>5.5635165486418641E-5</v>
      </c>
      <c r="AY460" s="5">
        <f t="shared" si="712"/>
        <v>6.3971713946693514E-5</v>
      </c>
      <c r="AZ460" s="5">
        <f t="shared" si="713"/>
        <v>3.67787185451672E-5</v>
      </c>
      <c r="BA460" s="5">
        <f t="shared" si="714"/>
        <v>1.4096585864514891E-5</v>
      </c>
      <c r="BB460" s="5">
        <f t="shared" si="715"/>
        <v>4.0522156744994697E-6</v>
      </c>
      <c r="BC460" s="5">
        <f t="shared" si="716"/>
        <v>9.3188248731881232E-7</v>
      </c>
      <c r="BD460" s="5">
        <f t="shared" si="717"/>
        <v>4.5174552413146369E-4</v>
      </c>
      <c r="BE460" s="5">
        <f t="shared" si="718"/>
        <v>3.6638839977867153E-4</v>
      </c>
      <c r="BF460" s="5">
        <f t="shared" si="719"/>
        <v>1.4857973385621186E-4</v>
      </c>
      <c r="BG460" s="5">
        <f t="shared" si="720"/>
        <v>4.0168552145061394E-5</v>
      </c>
      <c r="BH460" s="5">
        <f t="shared" si="721"/>
        <v>8.1446803320027176E-6</v>
      </c>
      <c r="BI460" s="5">
        <f t="shared" si="722"/>
        <v>1.3211492905385732E-6</v>
      </c>
      <c r="BJ460" s="8">
        <f t="shared" si="723"/>
        <v>0.25806809880314913</v>
      </c>
      <c r="BK460" s="8">
        <f t="shared" si="724"/>
        <v>0.30600251281354046</v>
      </c>
      <c r="BL460" s="8">
        <f t="shared" si="725"/>
        <v>0.40011793316801586</v>
      </c>
      <c r="BM460" s="8">
        <f t="shared" si="726"/>
        <v>0.31252292995118824</v>
      </c>
      <c r="BN460" s="8">
        <f t="shared" si="727"/>
        <v>0.68726001190095132</v>
      </c>
    </row>
    <row r="461" spans="1:66" x14ac:dyDescent="0.25">
      <c r="A461" t="s">
        <v>37</v>
      </c>
      <c r="B461" t="s">
        <v>216</v>
      </c>
      <c r="C461" t="s">
        <v>219</v>
      </c>
      <c r="D461" s="16"/>
      <c r="E461">
        <f>VLOOKUP(A461,home!$A$2:$E$405,3,FALSE)</f>
        <v>1.5481</v>
      </c>
      <c r="F461">
        <f>VLOOKUP(B461,home!$B$2:$E$405,3,FALSE)</f>
        <v>0.53979999999999995</v>
      </c>
      <c r="G461">
        <f>VLOOKUP(C461,away!$B$2:$E$405,4,FALSE)</f>
        <v>1.1211</v>
      </c>
      <c r="H461">
        <f>VLOOKUP(A461,away!$A$2:$E$405,3,FALSE)</f>
        <v>1.2666999999999999</v>
      </c>
      <c r="I461">
        <f>VLOOKUP(C461,away!$B$2:$E$405,3,FALSE)</f>
        <v>0.59319999999999995</v>
      </c>
      <c r="J461">
        <f>VLOOKUP(B461,home!$B$2:$E$405,4,FALSE)</f>
        <v>1.3231999999999999</v>
      </c>
      <c r="K461" s="3">
        <f t="shared" si="672"/>
        <v>0.93686333641800001</v>
      </c>
      <c r="L461" s="3">
        <f t="shared" si="673"/>
        <v>0.99426100140799978</v>
      </c>
      <c r="M461" s="5">
        <f t="shared" si="674"/>
        <v>0.14498509458281761</v>
      </c>
      <c r="N461" s="5">
        <f t="shared" si="675"/>
        <v>0.13583121944173779</v>
      </c>
      <c r="O461" s="5">
        <f t="shared" si="676"/>
        <v>0.14415302532914578</v>
      </c>
      <c r="P461" s="5">
        <f t="shared" si="677"/>
        <v>0.13505168426461198</v>
      </c>
      <c r="Q461" s="5">
        <f t="shared" si="678"/>
        <v>6.3627644717955983E-2</v>
      </c>
      <c r="R461" s="5">
        <f t="shared" si="679"/>
        <v>7.1662865659874619E-2</v>
      </c>
      <c r="S461" s="5">
        <f t="shared" si="680"/>
        <v>3.1449711218917889E-2</v>
      </c>
      <c r="T461" s="5">
        <f t="shared" si="681"/>
        <v>6.3262485754507339E-2</v>
      </c>
      <c r="U461" s="5">
        <f t="shared" si="682"/>
        <v>6.7138311419385047E-2</v>
      </c>
      <c r="V461" s="5">
        <f t="shared" si="683"/>
        <v>3.2549985622636118E-3</v>
      </c>
      <c r="W461" s="5">
        <f t="shared" si="684"/>
        <v>1.9870135839627795E-2</v>
      </c>
      <c r="X461" s="5">
        <f t="shared" si="685"/>
        <v>1.9756101158021316E-2</v>
      </c>
      <c r="Y461" s="5">
        <f t="shared" si="686"/>
        <v>9.8213604606460086E-3</v>
      </c>
      <c r="Z461" s="5">
        <f t="shared" si="687"/>
        <v>2.3750530858251302E-2</v>
      </c>
      <c r="AA461" s="5">
        <f t="shared" si="688"/>
        <v>2.225100158155998E-2</v>
      </c>
      <c r="AB461" s="5">
        <f t="shared" si="689"/>
        <v>1.0423073790171237E-2</v>
      </c>
      <c r="AC461" s="5">
        <f t="shared" si="690"/>
        <v>1.8949923756709402E-4</v>
      </c>
      <c r="AD461" s="5">
        <f t="shared" si="691"/>
        <v>4.6539004394481436E-3</v>
      </c>
      <c r="AE461" s="5">
        <f t="shared" si="692"/>
        <v>4.6271917113788405E-3</v>
      </c>
      <c r="AF461" s="5">
        <f t="shared" si="693"/>
        <v>2.3003181323311608E-3</v>
      </c>
      <c r="AG461" s="5">
        <f t="shared" si="694"/>
        <v>7.6237220326952002E-4</v>
      </c>
      <c r="AH461" s="5">
        <f t="shared" si="695"/>
        <v>5.9035566487741341E-3</v>
      </c>
      <c r="AI461" s="5">
        <f t="shared" si="696"/>
        <v>5.5308257787032022E-3</v>
      </c>
      <c r="AJ461" s="5">
        <f t="shared" si="697"/>
        <v>2.5908139460912821E-3</v>
      </c>
      <c r="AK461" s="5">
        <f t="shared" si="698"/>
        <v>8.0907953252445442E-4</v>
      </c>
      <c r="AL461" s="5">
        <f t="shared" si="699"/>
        <v>7.0606406193506368E-6</v>
      </c>
      <c r="AM461" s="5">
        <f t="shared" si="700"/>
        <v>8.7201373861171708E-4</v>
      </c>
      <c r="AN461" s="5">
        <f t="shared" si="701"/>
        <v>8.670092529936194E-4</v>
      </c>
      <c r="AO461" s="5">
        <f t="shared" si="702"/>
        <v>4.3101674405571894E-4</v>
      </c>
      <c r="AP461" s="5">
        <f t="shared" si="703"/>
        <v>1.4284771318948491E-4</v>
      </c>
      <c r="AQ461" s="5">
        <f t="shared" si="704"/>
        <v>3.5506977591154995E-5</v>
      </c>
      <c r="AR461" s="5">
        <f t="shared" si="705"/>
        <v>1.1739352290958056E-3</v>
      </c>
      <c r="AS461" s="5">
        <f t="shared" si="706"/>
        <v>1.0998168754693255E-3</v>
      </c>
      <c r="AT461" s="5">
        <f t="shared" si="707"/>
        <v>5.1518905370050605E-4</v>
      </c>
      <c r="AU461" s="5">
        <f t="shared" si="708"/>
        <v>1.6088724524529612E-4</v>
      </c>
      <c r="AV461" s="5">
        <f t="shared" si="709"/>
        <v>3.768234034190228E-5</v>
      </c>
      <c r="AW461" s="5">
        <f t="shared" si="710"/>
        <v>1.8269146340222838E-7</v>
      </c>
      <c r="AX461" s="5">
        <f t="shared" si="711"/>
        <v>1.3615961675968446E-4</v>
      </c>
      <c r="AY461" s="5">
        <f t="shared" si="712"/>
        <v>1.3537819691081333E-4</v>
      </c>
      <c r="AZ461" s="5">
        <f t="shared" si="713"/>
        <v>6.7300630814677305E-5</v>
      </c>
      <c r="BA461" s="5">
        <f t="shared" si="714"/>
        <v>2.2304797529730386E-5</v>
      </c>
      <c r="BB461" s="5">
        <f t="shared" si="715"/>
        <v>5.544197582028103E-6</v>
      </c>
      <c r="BC461" s="5">
        <f t="shared" si="716"/>
        <v>1.1024758879822149E-6</v>
      </c>
      <c r="BD461" s="5">
        <f t="shared" si="717"/>
        <v>1.945330027448208E-4</v>
      </c>
      <c r="BE461" s="5">
        <f t="shared" si="718"/>
        <v>1.8225083799492474E-4</v>
      </c>
      <c r="BF461" s="5">
        <f t="shared" si="719"/>
        <v>8.5372064074450791E-5</v>
      </c>
      <c r="BG461" s="5">
        <f t="shared" si="720"/>
        <v>2.6660652261893753E-5</v>
      </c>
      <c r="BH461" s="5">
        <f t="shared" si="721"/>
        <v>6.2443469072894689E-6</v>
      </c>
      <c r="BI461" s="5">
        <f t="shared" si="722"/>
        <v>1.1700199354629268E-6</v>
      </c>
      <c r="BJ461" s="8">
        <f t="shared" si="723"/>
        <v>0.32722891420085043</v>
      </c>
      <c r="BK461" s="8">
        <f t="shared" si="724"/>
        <v>0.31507342670370841</v>
      </c>
      <c r="BL461" s="8">
        <f t="shared" si="725"/>
        <v>0.33394629535400139</v>
      </c>
      <c r="BM461" s="8">
        <f t="shared" si="726"/>
        <v>0.30455243761522027</v>
      </c>
      <c r="BN461" s="8">
        <f t="shared" si="727"/>
        <v>0.69531153399614376</v>
      </c>
    </row>
    <row r="462" spans="1:66" s="15" customFormat="1" x14ac:dyDescent="0.25">
      <c r="A462" t="s">
        <v>37</v>
      </c>
      <c r="B462" t="s">
        <v>231</v>
      </c>
      <c r="C462" t="s">
        <v>227</v>
      </c>
      <c r="D462" s="16"/>
      <c r="E462">
        <f>VLOOKUP(A462,home!$A$2:$E$405,3,FALSE)</f>
        <v>1.5481</v>
      </c>
      <c r="F462">
        <f>VLOOKUP(B462,home!$B$2:$E$405,3,FALSE)</f>
        <v>0.79500000000000004</v>
      </c>
      <c r="G462">
        <f>VLOOKUP(C462,away!$B$2:$E$405,4,FALSE)</f>
        <v>1.1535</v>
      </c>
      <c r="H462">
        <f>VLOOKUP(A462,away!$A$2:$E$405,3,FALSE)</f>
        <v>1.2666999999999999</v>
      </c>
      <c r="I462">
        <f>VLOOKUP(C462,away!$B$2:$E$405,3,FALSE)</f>
        <v>1.1277999999999999</v>
      </c>
      <c r="J462">
        <f>VLOOKUP(B462,home!$B$2:$E$405,4,FALSE)</f>
        <v>0.78949999999999998</v>
      </c>
      <c r="K462" s="3">
        <f t="shared" si="672"/>
        <v>1.4196580132500001</v>
      </c>
      <c r="L462" s="3">
        <f t="shared" si="673"/>
        <v>1.1278672732699999</v>
      </c>
      <c r="M462" s="5">
        <f t="shared" si="674"/>
        <v>7.827513504403423E-2</v>
      </c>
      <c r="N462" s="5">
        <f t="shared" si="675"/>
        <v>0.11112392270348909</v>
      </c>
      <c r="O462" s="5">
        <f t="shared" si="676"/>
        <v>8.8283963126955897E-2</v>
      </c>
      <c r="P462" s="5">
        <f t="shared" si="677"/>
        <v>0.12533303569465046</v>
      </c>
      <c r="Q462" s="5">
        <f t="shared" si="678"/>
        <v>7.8878983664890961E-2</v>
      </c>
      <c r="R462" s="5">
        <f t="shared" si="679"/>
        <v>4.9786296382734491E-2</v>
      </c>
      <c r="S462" s="5">
        <f t="shared" si="680"/>
        <v>5.0170369644203364E-2</v>
      </c>
      <c r="T462" s="5">
        <f t="shared" si="681"/>
        <v>8.8965024224429423E-2</v>
      </c>
      <c r="U462" s="5">
        <f t="shared" si="682"/>
        <v>7.067951460978851E-2</v>
      </c>
      <c r="V462" s="5">
        <f t="shared" si="683"/>
        <v>8.925787119574204E-3</v>
      </c>
      <c r="W462" s="5">
        <f t="shared" si="684"/>
        <v>3.7327060412292772E-2</v>
      </c>
      <c r="X462" s="5">
        <f t="shared" si="685"/>
        <v>4.2099969846397203E-2</v>
      </c>
      <c r="Y462" s="5">
        <f t="shared" si="686"/>
        <v>2.3741589097702621E-2</v>
      </c>
      <c r="Z462" s="5">
        <f t="shared" si="687"/>
        <v>1.8717444782468937E-2</v>
      </c>
      <c r="AA462" s="5">
        <f t="shared" si="688"/>
        <v>2.6572370472996432E-2</v>
      </c>
      <c r="AB462" s="5">
        <f t="shared" si="689"/>
        <v>1.886183933651854E-2</v>
      </c>
      <c r="AC462" s="5">
        <f t="shared" si="690"/>
        <v>8.932402312617501E-4</v>
      </c>
      <c r="AD462" s="5">
        <f t="shared" si="691"/>
        <v>1.3247915106344576E-2</v>
      </c>
      <c r="AE462" s="5">
        <f t="shared" si="692"/>
        <v>1.4941889887505297E-2</v>
      </c>
      <c r="AF462" s="5">
        <f t="shared" si="693"/>
        <v>8.4262343024605942E-3</v>
      </c>
      <c r="AG462" s="5">
        <f t="shared" si="694"/>
        <v>3.1678913022167902E-3</v>
      </c>
      <c r="AH462" s="5">
        <f t="shared" si="695"/>
        <v>5.2776983523462571E-3</v>
      </c>
      <c r="AI462" s="5">
        <f t="shared" si="696"/>
        <v>7.4925267574246857E-3</v>
      </c>
      <c r="AJ462" s="5">
        <f t="shared" si="697"/>
        <v>5.318412825333998E-3</v>
      </c>
      <c r="AK462" s="5">
        <f t="shared" si="698"/>
        <v>2.5167757950856611E-3</v>
      </c>
      <c r="AL462" s="5">
        <f t="shared" si="699"/>
        <v>5.720974341374029E-5</v>
      </c>
      <c r="AM462" s="5">
        <f t="shared" si="700"/>
        <v>3.7615017679155593E-3</v>
      </c>
      <c r="AN462" s="5">
        <f t="shared" si="701"/>
        <v>4.2424747423792054E-3</v>
      </c>
      <c r="AO462" s="5">
        <f t="shared" si="702"/>
        <v>2.3924742098020402E-3</v>
      </c>
      <c r="AP462" s="5">
        <f t="shared" si="703"/>
        <v>8.9946445445940836E-4</v>
      </c>
      <c r="AQ462" s="5">
        <f t="shared" si="704"/>
        <v>2.5361913041360522E-4</v>
      </c>
      <c r="AR462" s="5">
        <f t="shared" si="705"/>
        <v>1.190508649960469E-3</v>
      </c>
      <c r="AS462" s="5">
        <f t="shared" si="706"/>
        <v>1.690115144759819E-3</v>
      </c>
      <c r="AT462" s="5">
        <f t="shared" si="707"/>
        <v>1.1996927542867308E-3</v>
      </c>
      <c r="AU462" s="5">
        <f t="shared" si="708"/>
        <v>5.677178106870402E-4</v>
      </c>
      <c r="AV462" s="5">
        <f t="shared" si="709"/>
        <v>2.0149128480165086E-4</v>
      </c>
      <c r="AW462" s="5">
        <f t="shared" si="710"/>
        <v>2.5445397078886562E-6</v>
      </c>
      <c r="AX462" s="5">
        <f t="shared" si="711"/>
        <v>8.9000768777922718E-4</v>
      </c>
      <c r="AY462" s="5">
        <f t="shared" si="712"/>
        <v>1.0038105440048942E-3</v>
      </c>
      <c r="AZ462" s="5">
        <f t="shared" si="713"/>
        <v>5.6608253057323778E-4</v>
      </c>
      <c r="BA462" s="5">
        <f t="shared" si="714"/>
        <v>2.1282198673447302E-4</v>
      </c>
      <c r="BB462" s="5">
        <f t="shared" si="715"/>
        <v>6.0008738467528547E-5</v>
      </c>
      <c r="BC462" s="5">
        <f t="shared" si="716"/>
        <v>1.3536378445548796E-5</v>
      </c>
      <c r="BD462" s="5">
        <f t="shared" si="717"/>
        <v>2.2378929080587735E-4</v>
      </c>
      <c r="BE462" s="5">
        <f t="shared" si="718"/>
        <v>3.1770425997209835E-4</v>
      </c>
      <c r="BF462" s="5">
        <f t="shared" si="719"/>
        <v>2.2551569925652538E-4</v>
      </c>
      <c r="BG462" s="5">
        <f t="shared" si="720"/>
        <v>1.0671838985440111E-4</v>
      </c>
      <c r="BH462" s="5">
        <f t="shared" si="721"/>
        <v>3.7875904329484526E-5</v>
      </c>
      <c r="BI462" s="5">
        <f t="shared" si="722"/>
        <v>1.075416621808861E-5</v>
      </c>
      <c r="BJ462" s="8">
        <f t="shared" si="723"/>
        <v>0.436216282718704</v>
      </c>
      <c r="BK462" s="8">
        <f t="shared" si="724"/>
        <v>0.26465858802114262</v>
      </c>
      <c r="BL462" s="8">
        <f t="shared" si="725"/>
        <v>0.28056128101411648</v>
      </c>
      <c r="BM462" s="8">
        <f t="shared" si="726"/>
        <v>0.46747099391537994</v>
      </c>
      <c r="BN462" s="8">
        <f t="shared" si="727"/>
        <v>0.5316813366167551</v>
      </c>
    </row>
    <row r="463" spans="1:66" x14ac:dyDescent="0.25">
      <c r="A463" t="s">
        <v>37</v>
      </c>
      <c r="B463" t="s">
        <v>38</v>
      </c>
      <c r="C463" t="s">
        <v>228</v>
      </c>
      <c r="D463" s="17"/>
      <c r="E463">
        <f>VLOOKUP(A463,home!$A$2:$E$405,3,FALSE)</f>
        <v>1.5481</v>
      </c>
      <c r="F463">
        <f>VLOOKUP(B463,home!$B$2:$E$405,3,FALSE)</f>
        <v>0.64600000000000002</v>
      </c>
      <c r="G463">
        <f>VLOOKUP(C463,away!$B$2:$E$405,4,FALSE)</f>
        <v>1.2458</v>
      </c>
      <c r="H463">
        <f>VLOOKUP(A463,away!$A$2:$E$405,3,FALSE)</f>
        <v>1.2666999999999999</v>
      </c>
      <c r="I463">
        <f>VLOOKUP(C463,away!$B$2:$E$405,3,FALSE)</f>
        <v>1.1841999999999999</v>
      </c>
      <c r="J463">
        <f>VLOOKUP(B463,home!$B$2:$E$405,4,FALSE)</f>
        <v>1.0149999999999999</v>
      </c>
      <c r="K463" s="3">
        <f t="shared" si="672"/>
        <v>1.2458904450799999</v>
      </c>
      <c r="L463" s="3">
        <f t="shared" si="673"/>
        <v>1.5225265320999997</v>
      </c>
      <c r="M463" s="5">
        <f t="shared" si="674"/>
        <v>6.2761278681331148E-2</v>
      </c>
      <c r="N463" s="5">
        <f t="shared" si="675"/>
        <v>7.8193677430073577E-2</v>
      </c>
      <c r="O463" s="5">
        <f t="shared" si="676"/>
        <v>9.5555711980848737E-2</v>
      </c>
      <c r="P463" s="5">
        <f t="shared" si="677"/>
        <v>0.11905194852975592</v>
      </c>
      <c r="Q463" s="5">
        <f t="shared" si="678"/>
        <v>4.8710377787898156E-2</v>
      </c>
      <c r="R463" s="5">
        <f t="shared" si="679"/>
        <v>7.2743053392274021E-2</v>
      </c>
      <c r="S463" s="5">
        <f t="shared" si="680"/>
        <v>5.6457447754914999E-2</v>
      </c>
      <c r="T463" s="5">
        <f t="shared" si="681"/>
        <v>7.4162842570689419E-2</v>
      </c>
      <c r="U463" s="5">
        <f t="shared" si="682"/>
        <v>9.0629875167378471E-2</v>
      </c>
      <c r="V463" s="5">
        <f t="shared" si="683"/>
        <v>1.1899355967850312E-2</v>
      </c>
      <c r="W463" s="5">
        <f t="shared" si="684"/>
        <v>2.0229264754059801E-2</v>
      </c>
      <c r="X463" s="5">
        <f t="shared" si="685"/>
        <v>3.0799592312931418E-2</v>
      </c>
      <c r="Y463" s="5">
        <f t="shared" si="686"/>
        <v>2.3446598237150642E-2</v>
      </c>
      <c r="Z463" s="5">
        <f t="shared" si="687"/>
        <v>3.6917742938568025E-2</v>
      </c>
      <c r="AA463" s="5">
        <f t="shared" si="688"/>
        <v>4.5995463181081546E-2</v>
      </c>
      <c r="AB463" s="5">
        <f t="shared" si="689"/>
        <v>2.865265404716922E-2</v>
      </c>
      <c r="AC463" s="5">
        <f t="shared" si="690"/>
        <v>1.4107439570888944E-3</v>
      </c>
      <c r="AD463" s="5">
        <f t="shared" si="691"/>
        <v>6.3008619170191798E-3</v>
      </c>
      <c r="AE463" s="5">
        <f t="shared" si="692"/>
        <v>9.5932294437601675E-3</v>
      </c>
      <c r="AF463" s="5">
        <f t="shared" si="693"/>
        <v>7.3029731783238886E-3</v>
      </c>
      <c r="AG463" s="5">
        <f t="shared" si="694"/>
        <v>3.7063234757375944E-3</v>
      </c>
      <c r="AH463" s="5">
        <f t="shared" si="695"/>
        <v>1.4052060782304308E-2</v>
      </c>
      <c r="AI463" s="5">
        <f t="shared" si="696"/>
        <v>1.7507328262356327E-2</v>
      </c>
      <c r="AJ463" s="5">
        <f t="shared" si="697"/>
        <v>1.0906106500474393E-2</v>
      </c>
      <c r="AK463" s="5">
        <f t="shared" si="698"/>
        <v>4.529271293988643E-3</v>
      </c>
      <c r="AL463" s="5">
        <f t="shared" si="699"/>
        <v>1.0704167951757793E-4</v>
      </c>
      <c r="AM463" s="5">
        <f t="shared" si="700"/>
        <v>1.5700367316365291E-3</v>
      </c>
      <c r="AN463" s="5">
        <f t="shared" si="701"/>
        <v>2.3904225802881822E-3</v>
      </c>
      <c r="AO463" s="5">
        <f t="shared" si="702"/>
        <v>1.8197409007098496E-3</v>
      </c>
      <c r="AP463" s="5">
        <f t="shared" si="703"/>
        <v>9.2353460095943244E-4</v>
      </c>
      <c r="AQ463" s="5">
        <f t="shared" si="704"/>
        <v>3.5152648331828048E-4</v>
      </c>
      <c r="AR463" s="5">
        <f t="shared" si="705"/>
        <v>4.2789270743480348E-3</v>
      </c>
      <c r="AS463" s="5">
        <f t="shared" si="706"/>
        <v>5.3310743571243352E-3</v>
      </c>
      <c r="AT463" s="5">
        <f t="shared" si="707"/>
        <v>3.3209673017761065E-3</v>
      </c>
      <c r="AU463" s="5">
        <f t="shared" si="708"/>
        <v>1.3791871432353206E-3</v>
      </c>
      <c r="AV463" s="5">
        <f t="shared" si="709"/>
        <v>4.2957902093351678E-4</v>
      </c>
      <c r="AW463" s="5">
        <f t="shared" si="710"/>
        <v>5.6402082392456579E-6</v>
      </c>
      <c r="AX463" s="5">
        <f t="shared" si="711"/>
        <v>3.2601562706176414E-4</v>
      </c>
      <c r="AY463" s="5">
        <f t="shared" si="712"/>
        <v>4.9636744208075454E-4</v>
      </c>
      <c r="AZ463" s="5">
        <f t="shared" si="713"/>
        <v>3.7786630011927934E-4</v>
      </c>
      <c r="BA463" s="5">
        <f t="shared" si="714"/>
        <v>1.9177048917268805E-4</v>
      </c>
      <c r="BB463" s="5">
        <f t="shared" si="715"/>
        <v>7.2993914459803315E-5</v>
      </c>
      <c r="BC463" s="5">
        <f t="shared" si="716"/>
        <v>2.2227034289377662E-5</v>
      </c>
      <c r="BD463" s="5">
        <f t="shared" si="717"/>
        <v>1.0857966666026518E-3</v>
      </c>
      <c r="BE463" s="5">
        <f t="shared" si="718"/>
        <v>1.3527836922199582E-3</v>
      </c>
      <c r="BF463" s="5">
        <f t="shared" si="719"/>
        <v>8.4271013819844465E-4</v>
      </c>
      <c r="BG463" s="5">
        <f t="shared" si="720"/>
        <v>3.499748363844963E-4</v>
      </c>
      <c r="BH463" s="5">
        <f t="shared" si="721"/>
        <v>1.0900757616747007E-4</v>
      </c>
      <c r="BI463" s="5">
        <f t="shared" si="722"/>
        <v>2.7162299517676244E-5</v>
      </c>
      <c r="BJ463" s="8">
        <f t="shared" si="723"/>
        <v>0.31098824321173979</v>
      </c>
      <c r="BK463" s="8">
        <f t="shared" si="724"/>
        <v>0.25218418401253961</v>
      </c>
      <c r="BL463" s="8">
        <f t="shared" si="725"/>
        <v>0.39907869471438367</v>
      </c>
      <c r="BM463" s="8">
        <f t="shared" si="726"/>
        <v>0.52166208984120821</v>
      </c>
      <c r="BN463" s="8">
        <f t="shared" si="727"/>
        <v>0.47701604780218154</v>
      </c>
    </row>
    <row r="464" spans="1:66" x14ac:dyDescent="0.25">
      <c r="A464" t="s">
        <v>337</v>
      </c>
      <c r="B464" t="s">
        <v>224</v>
      </c>
      <c r="C464" t="s">
        <v>411</v>
      </c>
      <c r="D464" s="17"/>
      <c r="E464">
        <f>VLOOKUP(A464,home!$A$2:$E$405,3,FALSE)</f>
        <v>1.4091</v>
      </c>
      <c r="F464">
        <f>VLOOKUP(B464,home!$B$2:$E$405,3,FALSE)</f>
        <v>0.83050000000000002</v>
      </c>
      <c r="G464">
        <f>VLOOKUP(C464,away!$B$2:$E$405,4,FALSE)</f>
        <v>0.55559999999999998</v>
      </c>
      <c r="H464">
        <f>VLOOKUP(A464,away!$A$2:$E$405,3,FALSE)</f>
        <v>1.1182000000000001</v>
      </c>
      <c r="I464">
        <f>VLOOKUP(C464,away!$B$2:$E$405,3,FALSE)</f>
        <v>1.4765999999999999</v>
      </c>
      <c r="J464">
        <f>VLOOKUP(B464,home!$B$2:$E$405,4,FALSE)</f>
        <v>1.6353</v>
      </c>
      <c r="K464" s="3">
        <f t="shared" si="672"/>
        <v>0.65019509478000004</v>
      </c>
      <c r="L464" s="3">
        <f t="shared" si="673"/>
        <v>2.7000996264360002</v>
      </c>
      <c r="M464" s="5">
        <f t="shared" si="674"/>
        <v>3.5074015520916109E-2</v>
      </c>
      <c r="N464" s="5">
        <f t="shared" si="675"/>
        <v>2.280495284593724E-2</v>
      </c>
      <c r="O464" s="5">
        <f t="shared" si="676"/>
        <v>9.4703336205636035E-2</v>
      </c>
      <c r="P464" s="5">
        <f t="shared" si="677"/>
        <v>6.1575644660205729E-2</v>
      </c>
      <c r="Q464" s="5">
        <f t="shared" si="678"/>
        <v>7.4138342385587962E-3</v>
      </c>
      <c r="R464" s="5">
        <f t="shared" si="679"/>
        <v>0.12785422135554045</v>
      </c>
      <c r="S464" s="5">
        <f t="shared" si="680"/>
        <v>2.7025420093821719E-2</v>
      </c>
      <c r="T464" s="5">
        <f t="shared" si="681"/>
        <v>2.001809105799103E-2</v>
      </c>
      <c r="U464" s="5">
        <f t="shared" si="682"/>
        <v>8.3130187572288725E-2</v>
      </c>
      <c r="V464" s="5">
        <f t="shared" si="683"/>
        <v>5.2717331866301512E-3</v>
      </c>
      <c r="W464" s="5">
        <f t="shared" si="684"/>
        <v>1.606812885140982E-3</v>
      </c>
      <c r="X464" s="5">
        <f t="shared" si="685"/>
        <v>4.3385548709217164E-3</v>
      </c>
      <c r="Y464" s="5">
        <f t="shared" si="686"/>
        <v>5.8572651931239096E-3</v>
      </c>
      <c r="Z464" s="5">
        <f t="shared" si="687"/>
        <v>0.11507304510678679</v>
      </c>
      <c r="AA464" s="5">
        <f t="shared" si="688"/>
        <v>7.4819929469830446E-2</v>
      </c>
      <c r="AB464" s="5">
        <f t="shared" si="689"/>
        <v>2.4323775566534662E-2</v>
      </c>
      <c r="AC464" s="5">
        <f t="shared" si="690"/>
        <v>5.7843813401151187E-4</v>
      </c>
      <c r="AD464" s="5">
        <f t="shared" si="691"/>
        <v>2.6118546403699149E-4</v>
      </c>
      <c r="AE464" s="5">
        <f t="shared" si="692"/>
        <v>7.0522677387679401E-4</v>
      </c>
      <c r="AF464" s="5">
        <f t="shared" si="693"/>
        <v>9.5209127434869889E-4</v>
      </c>
      <c r="AG464" s="5">
        <f t="shared" si="694"/>
        <v>8.5691376473396555E-4</v>
      </c>
      <c r="AH464" s="5">
        <f t="shared" si="695"/>
        <v>7.767717152642202E-2</v>
      </c>
      <c r="AI464" s="5">
        <f t="shared" si="696"/>
        <v>5.0505315902864285E-2</v>
      </c>
      <c r="AJ464" s="5">
        <f t="shared" si="697"/>
        <v>1.6419154330178341E-2</v>
      </c>
      <c r="AK464" s="5">
        <f t="shared" si="698"/>
        <v>3.558551201972585E-3</v>
      </c>
      <c r="AL464" s="5">
        <f t="shared" si="699"/>
        <v>4.0620043606429957E-5</v>
      </c>
      <c r="AM464" s="5">
        <f t="shared" si="700"/>
        <v>3.3964301508938004E-5</v>
      </c>
      <c r="AN464" s="5">
        <f t="shared" si="701"/>
        <v>9.1706997816443165E-5</v>
      </c>
      <c r="AO464" s="5">
        <f t="shared" si="702"/>
        <v>1.2380901527287268E-4</v>
      </c>
      <c r="AP464" s="5">
        <f t="shared" si="703"/>
        <v>1.114322252958975E-4</v>
      </c>
      <c r="AQ464" s="5">
        <f t="shared" si="704"/>
        <v>7.5219527473596281E-5</v>
      </c>
      <c r="AR464" s="5">
        <f t="shared" si="705"/>
        <v>4.194722036421944E-2</v>
      </c>
      <c r="AS464" s="5">
        <f t="shared" si="706"/>
        <v>2.7273876920471209E-2</v>
      </c>
      <c r="AT464" s="5">
        <f t="shared" si="707"/>
        <v>8.8666704946619157E-3</v>
      </c>
      <c r="AU464" s="5">
        <f t="shared" si="708"/>
        <v>1.9216885542199112E-3</v>
      </c>
      <c r="AV464" s="5">
        <f t="shared" si="709"/>
        <v>3.1236811791216407E-4</v>
      </c>
      <c r="AW464" s="5">
        <f t="shared" si="710"/>
        <v>1.9808945723968101E-6</v>
      </c>
      <c r="AX464" s="5">
        <f t="shared" si="711"/>
        <v>3.6805703731234063E-6</v>
      </c>
      <c r="AY464" s="5">
        <f t="shared" si="712"/>
        <v>9.9379066895419175E-6</v>
      </c>
      <c r="AZ464" s="5">
        <f t="shared" si="713"/>
        <v>1.3416669069993985E-5</v>
      </c>
      <c r="BA464" s="5">
        <f t="shared" si="714"/>
        <v>1.2075447714635397E-5</v>
      </c>
      <c r="BB464" s="5">
        <f t="shared" si="715"/>
        <v>8.1512279658336241E-6</v>
      </c>
      <c r="BC464" s="5">
        <f t="shared" si="716"/>
        <v>4.4018255171084093E-6</v>
      </c>
      <c r="BD464" s="5">
        <f t="shared" si="717"/>
        <v>1.8876945672576237E-2</v>
      </c>
      <c r="BE464" s="5">
        <f t="shared" si="718"/>
        <v>1.2273697480737618E-2</v>
      </c>
      <c r="BF464" s="5">
        <f t="shared" si="719"/>
        <v>3.9901489483946213E-3</v>
      </c>
      <c r="BG464" s="5">
        <f t="shared" si="720"/>
        <v>8.6479175789591926E-4</v>
      </c>
      <c r="BH464" s="5">
        <f t="shared" si="721"/>
        <v>1.4057083974752501E-4</v>
      </c>
      <c r="BI464" s="5">
        <f t="shared" si="722"/>
        <v>1.8279694094589247E-5</v>
      </c>
      <c r="BJ464" s="8">
        <f t="shared" si="723"/>
        <v>6.5302724083368124E-2</v>
      </c>
      <c r="BK464" s="8">
        <f t="shared" si="724"/>
        <v>0.12957580954588122</v>
      </c>
      <c r="BL464" s="8">
        <f t="shared" si="725"/>
        <v>0.66947790197619883</v>
      </c>
      <c r="BM464" s="8">
        <f t="shared" si="726"/>
        <v>0.62999551887332317</v>
      </c>
      <c r="BN464" s="8">
        <f t="shared" si="727"/>
        <v>0.34942600482679437</v>
      </c>
    </row>
    <row r="465" spans="1:66" x14ac:dyDescent="0.25">
      <c r="A465" t="s">
        <v>337</v>
      </c>
      <c r="B465" t="s">
        <v>373</v>
      </c>
      <c r="C465" t="s">
        <v>368</v>
      </c>
      <c r="D465" s="17"/>
      <c r="E465">
        <f>VLOOKUP(A465,home!$A$2:$E$405,3,FALSE)</f>
        <v>1.4091</v>
      </c>
      <c r="F465">
        <f>VLOOKUP(B465,home!$B$2:$E$405,3,FALSE)</f>
        <v>0.5161</v>
      </c>
      <c r="G465">
        <f>VLOOKUP(C465,away!$B$2:$E$405,4,FALSE)</f>
        <v>0.5161</v>
      </c>
      <c r="H465">
        <f>VLOOKUP(A465,away!$A$2:$E$405,3,FALSE)</f>
        <v>1.1182000000000001</v>
      </c>
      <c r="I465">
        <f>VLOOKUP(C465,away!$B$2:$E$405,3,FALSE)</f>
        <v>0.81299999999999994</v>
      </c>
      <c r="J465">
        <f>VLOOKUP(B465,home!$B$2:$E$405,4,FALSE)</f>
        <v>0.89429999999999998</v>
      </c>
      <c r="K465" s="3">
        <f t="shared" si="672"/>
        <v>0.37532676281100003</v>
      </c>
      <c r="L465" s="3">
        <f t="shared" si="673"/>
        <v>0.81300508938000005</v>
      </c>
      <c r="M465" s="5">
        <f t="shared" si="674"/>
        <v>0.30472917361813012</v>
      </c>
      <c r="N465" s="5">
        <f t="shared" si="675"/>
        <v>0.11437301426816396</v>
      </c>
      <c r="O465" s="5">
        <f t="shared" si="676"/>
        <v>0.24774636903410141</v>
      </c>
      <c r="P465" s="5">
        <f t="shared" si="677"/>
        <v>9.2985842687748649E-2</v>
      </c>
      <c r="Q465" s="5">
        <f t="shared" si="678"/>
        <v>2.1463626599103149E-2</v>
      </c>
      <c r="R465" s="5">
        <f t="shared" si="679"/>
        <v>0.10070952945007003</v>
      </c>
      <c r="S465" s="5">
        <f t="shared" si="680"/>
        <v>7.0934847143860041E-3</v>
      </c>
      <c r="T465" s="5">
        <f t="shared" si="681"/>
        <v>1.74500376616228E-2</v>
      </c>
      <c r="U465" s="5">
        <f t="shared" si="682"/>
        <v>3.7798981672713852E-2</v>
      </c>
      <c r="V465" s="5">
        <f t="shared" si="683"/>
        <v>2.40502682696652E-4</v>
      </c>
      <c r="W465" s="5">
        <f t="shared" si="684"/>
        <v>2.6852911632084865E-3</v>
      </c>
      <c r="X465" s="5">
        <f t="shared" si="685"/>
        <v>2.18315538215564E-3</v>
      </c>
      <c r="Y465" s="5">
        <f t="shared" si="686"/>
        <v>8.8745821829993687E-4</v>
      </c>
      <c r="Z465" s="5">
        <f t="shared" si="687"/>
        <v>2.7292453330657319E-2</v>
      </c>
      <c r="AA465" s="5">
        <f t="shared" si="688"/>
        <v>1.0243588157765906E-2</v>
      </c>
      <c r="AB465" s="5">
        <f t="shared" si="689"/>
        <v>1.9223463914116864E-3</v>
      </c>
      <c r="AC465" s="5">
        <f t="shared" si="690"/>
        <v>4.5867253932579086E-6</v>
      </c>
      <c r="AD465" s="5">
        <f t="shared" si="691"/>
        <v>2.519654098730064E-4</v>
      </c>
      <c r="AE465" s="5">
        <f t="shared" si="692"/>
        <v>2.0484916057447191E-4</v>
      </c>
      <c r="AF465" s="5">
        <f t="shared" si="693"/>
        <v>8.3271705051133249E-5</v>
      </c>
      <c r="AG465" s="5">
        <f t="shared" si="694"/>
        <v>2.2566773335973869E-5</v>
      </c>
      <c r="AH465" s="5">
        <f t="shared" si="695"/>
        <v>5.5472258648726321E-3</v>
      </c>
      <c r="AI465" s="5">
        <f t="shared" si="696"/>
        <v>2.0820223264440946E-3</v>
      </c>
      <c r="AJ465" s="5">
        <f t="shared" si="697"/>
        <v>3.907193499422446E-4</v>
      </c>
      <c r="AK465" s="5">
        <f t="shared" si="698"/>
        <v>4.888247626048033E-5</v>
      </c>
      <c r="AL465" s="5">
        <f t="shared" si="699"/>
        <v>5.5984206671836312E-8</v>
      </c>
      <c r="AM465" s="5">
        <f t="shared" si="700"/>
        <v>1.8913872325596458E-5</v>
      </c>
      <c r="AN465" s="5">
        <f t="shared" si="701"/>
        <v>1.5377074460593458E-5</v>
      </c>
      <c r="AO465" s="5">
        <f t="shared" si="702"/>
        <v>6.2508198981188484E-6</v>
      </c>
      <c r="AP465" s="5">
        <f t="shared" si="703"/>
        <v>1.693982796656133E-6</v>
      </c>
      <c r="AQ465" s="5">
        <f t="shared" si="704"/>
        <v>3.443041587509004E-7</v>
      </c>
      <c r="AR465" s="5">
        <f t="shared" si="705"/>
        <v>9.0198457201636471E-4</v>
      </c>
      <c r="AS465" s="5">
        <f t="shared" si="706"/>
        <v>3.3853894952036743E-4</v>
      </c>
      <c r="AT465" s="5">
        <f t="shared" si="707"/>
        <v>6.353136400445803E-5</v>
      </c>
      <c r="AU465" s="5">
        <f t="shared" si="708"/>
        <v>7.9483403962535095E-6</v>
      </c>
      <c r="AV465" s="5">
        <f t="shared" si="709"/>
        <v>7.4580621766143249E-7</v>
      </c>
      <c r="AW465" s="5">
        <f t="shared" si="710"/>
        <v>4.7453235029582599E-10</v>
      </c>
      <c r="AX465" s="5">
        <f t="shared" si="711"/>
        <v>1.1831470786977801E-6</v>
      </c>
      <c r="AY465" s="5">
        <f t="shared" si="712"/>
        <v>9.6190459646637443E-7</v>
      </c>
      <c r="AZ465" s="5">
        <f t="shared" si="713"/>
        <v>3.9101666621258875E-7</v>
      </c>
      <c r="BA465" s="5">
        <f t="shared" si="714"/>
        <v>1.0596617988774516E-7</v>
      </c>
      <c r="BB465" s="5">
        <f t="shared" si="715"/>
        <v>2.1537760887723348E-8</v>
      </c>
      <c r="BC465" s="5">
        <f t="shared" si="716"/>
        <v>3.5020618431137189E-9</v>
      </c>
      <c r="BD465" s="5">
        <f t="shared" si="717"/>
        <v>1.222196745985909E-4</v>
      </c>
      <c r="BE465" s="5">
        <f t="shared" si="718"/>
        <v>4.5872314818902925E-5</v>
      </c>
      <c r="BF465" s="5">
        <f t="shared" si="719"/>
        <v>8.6085537118129504E-6</v>
      </c>
      <c r="BG465" s="5">
        <f t="shared" si="720"/>
        <v>1.0770068657131247E-6</v>
      </c>
      <c r="BH465" s="5">
        <f t="shared" si="721"/>
        <v>1.0105737510833209E-7</v>
      </c>
      <c r="BI465" s="5">
        <f t="shared" si="722"/>
        <v>7.5859074915174443E-9</v>
      </c>
      <c r="BJ465" s="8">
        <f t="shared" si="723"/>
        <v>0.15965048346937222</v>
      </c>
      <c r="BK465" s="8">
        <f t="shared" si="724"/>
        <v>0.40505460831715784</v>
      </c>
      <c r="BL465" s="8">
        <f t="shared" si="725"/>
        <v>0.40798029994901502</v>
      </c>
      <c r="BM465" s="8">
        <f t="shared" si="726"/>
        <v>0.11796932797882105</v>
      </c>
      <c r="BN465" s="8">
        <f t="shared" si="727"/>
        <v>0.88200755565731737</v>
      </c>
    </row>
    <row r="466" spans="1:66" x14ac:dyDescent="0.25">
      <c r="A466" t="s">
        <v>337</v>
      </c>
      <c r="B466" t="s">
        <v>374</v>
      </c>
      <c r="C466" t="s">
        <v>403</v>
      </c>
      <c r="D466" s="17"/>
      <c r="E466">
        <f>VLOOKUP(A466,home!$A$2:$E$405,3,FALSE)</f>
        <v>1.4091</v>
      </c>
      <c r="F466">
        <f>VLOOKUP(B466,home!$B$2:$E$405,3,FALSE)</f>
        <v>1.1613</v>
      </c>
      <c r="G466">
        <f>VLOOKUP(C466,away!$B$2:$E$405,4,FALSE)</f>
        <v>1.2258</v>
      </c>
      <c r="H466">
        <f>VLOOKUP(A466,away!$A$2:$E$405,3,FALSE)</f>
        <v>1.1182000000000001</v>
      </c>
      <c r="I466">
        <f>VLOOKUP(C466,away!$B$2:$E$405,3,FALSE)</f>
        <v>1.1382000000000001</v>
      </c>
      <c r="J466">
        <f>VLOOKUP(B466,home!$B$2:$E$405,4,FALSE)</f>
        <v>0.89429999999999998</v>
      </c>
      <c r="K466" s="3">
        <f t="shared" si="672"/>
        <v>2.0058842020140002</v>
      </c>
      <c r="L466" s="3">
        <f t="shared" si="673"/>
        <v>1.1382071251320003</v>
      </c>
      <c r="M466" s="5">
        <f t="shared" si="674"/>
        <v>4.3106075576889905E-2</v>
      </c>
      <c r="N466" s="5">
        <f t="shared" si="675"/>
        <v>8.6465796010504969E-2</v>
      </c>
      <c r="O466" s="5">
        <f t="shared" si="676"/>
        <v>4.9063642358094586E-2</v>
      </c>
      <c r="P466" s="5">
        <f t="shared" si="677"/>
        <v>9.8415985099366846E-2</v>
      </c>
      <c r="Q466" s="5">
        <f t="shared" si="678"/>
        <v>8.6720187116018574E-2</v>
      </c>
      <c r="R466" s="5">
        <f t="shared" si="679"/>
        <v>2.7922293658455742E-2</v>
      </c>
      <c r="S466" s="5">
        <f t="shared" si="680"/>
        <v>5.6173671538493744E-2</v>
      </c>
      <c r="T466" s="5">
        <f t="shared" si="681"/>
        <v>9.8705534868232622E-2</v>
      </c>
      <c r="U466" s="5">
        <f t="shared" si="682"/>
        <v>5.6008887733492066E-2</v>
      </c>
      <c r="V466" s="5">
        <f t="shared" si="683"/>
        <v>1.4250085134616711E-2</v>
      </c>
      <c r="W466" s="5">
        <f t="shared" si="684"/>
        <v>5.7983551110573239E-2</v>
      </c>
      <c r="X466" s="5">
        <f t="shared" si="685"/>
        <v>6.5997291014509962E-2</v>
      </c>
      <c r="Y466" s="5">
        <f t="shared" si="686"/>
        <v>3.75592934360627E-2</v>
      </c>
      <c r="Z466" s="5">
        <f t="shared" si="687"/>
        <v>1.0593784530694129E-2</v>
      </c>
      <c r="AA466" s="5">
        <f t="shared" si="688"/>
        <v>2.1249905029659653E-2</v>
      </c>
      <c r="AB466" s="5">
        <f t="shared" si="689"/>
        <v>2.1312424396646077E-2</v>
      </c>
      <c r="AC466" s="5">
        <f t="shared" si="690"/>
        <v>2.0334084979673731E-3</v>
      </c>
      <c r="AD466" s="5">
        <f t="shared" si="691"/>
        <v>2.9077072287342558E-2</v>
      </c>
      <c r="AE466" s="5">
        <f t="shared" si="692"/>
        <v>3.3095730855431528E-2</v>
      </c>
      <c r="AF466" s="5">
        <f t="shared" si="693"/>
        <v>1.8834898335551582E-2</v>
      </c>
      <c r="AG466" s="5">
        <f t="shared" si="694"/>
        <v>7.1460051622205534E-3</v>
      </c>
      <c r="AH466" s="5">
        <f t="shared" si="695"/>
        <v>3.0144802587373067E-3</v>
      </c>
      <c r="AI466" s="5">
        <f t="shared" si="696"/>
        <v>6.046698328284238E-3</v>
      </c>
      <c r="AJ466" s="5">
        <f t="shared" si="697"/>
        <v>6.0644883255249107E-3</v>
      </c>
      <c r="AK466" s="5">
        <f t="shared" si="698"/>
        <v>4.0548871084895863E-3</v>
      </c>
      <c r="AL466" s="5">
        <f t="shared" si="699"/>
        <v>1.8569994856518216E-4</v>
      </c>
      <c r="AM466" s="5">
        <f t="shared" si="700"/>
        <v>1.1665047988399896E-2</v>
      </c>
      <c r="AN466" s="5">
        <f t="shared" si="701"/>
        <v>1.3277240735403466E-2</v>
      </c>
      <c r="AO466" s="5">
        <f t="shared" si="702"/>
        <v>7.5561250035645344E-3</v>
      </c>
      <c r="AP466" s="5">
        <f t="shared" si="703"/>
        <v>2.8668117724817378E-3</v>
      </c>
      <c r="AQ466" s="5">
        <f t="shared" si="704"/>
        <v>8.1575639646275352E-4</v>
      </c>
      <c r="AR466" s="5">
        <f t="shared" si="705"/>
        <v>6.8622058181291151E-4</v>
      </c>
      <c r="AS466" s="5">
        <f t="shared" si="706"/>
        <v>1.3764790241553746E-3</v>
      </c>
      <c r="AT466" s="5">
        <f t="shared" si="707"/>
        <v>1.3805287644784571E-3</v>
      </c>
      <c r="AU466" s="5">
        <f t="shared" si="708"/>
        <v>9.23060279697748E-4</v>
      </c>
      <c r="AV466" s="5">
        <f t="shared" si="709"/>
        <v>4.6288800813808439E-4</v>
      </c>
      <c r="AW466" s="5">
        <f t="shared" si="710"/>
        <v>1.1777047877021974E-5</v>
      </c>
      <c r="AX466" s="5">
        <f t="shared" si="711"/>
        <v>3.8997892459444235E-3</v>
      </c>
      <c r="AY466" s="5">
        <f t="shared" si="712"/>
        <v>4.4387679062470936E-3</v>
      </c>
      <c r="AZ466" s="5">
        <f t="shared" si="713"/>
        <v>2.5261186288488466E-3</v>
      </c>
      <c r="BA466" s="5">
        <f t="shared" si="714"/>
        <v>9.5841540742814537E-4</v>
      </c>
      <c r="BB466" s="5">
        <f t="shared" si="715"/>
        <v>2.7271881139275108E-4</v>
      </c>
      <c r="BC466" s="5">
        <f t="shared" si="716"/>
        <v>6.2082098856951873E-5</v>
      </c>
      <c r="BD466" s="5">
        <f t="shared" si="717"/>
        <v>1.301768592719471E-4</v>
      </c>
      <c r="BE466" s="5">
        <f t="shared" si="718"/>
        <v>2.6111970548139838E-4</v>
      </c>
      <c r="BF466" s="5">
        <f t="shared" si="719"/>
        <v>2.6188794602984282E-4</v>
      </c>
      <c r="BG466" s="5">
        <f t="shared" si="720"/>
        <v>1.7510563121305231E-4</v>
      </c>
      <c r="BH466" s="5">
        <f t="shared" si="721"/>
        <v>8.7810404833487833E-5</v>
      </c>
      <c r="BI466" s="5">
        <f t="shared" si="722"/>
        <v>3.5227500765589382E-5</v>
      </c>
      <c r="BJ466" s="8">
        <f t="shared" si="723"/>
        <v>0.56992423419147897</v>
      </c>
      <c r="BK466" s="8">
        <f t="shared" si="724"/>
        <v>0.21860369370214686</v>
      </c>
      <c r="BL466" s="8">
        <f t="shared" si="725"/>
        <v>0.20051821190326211</v>
      </c>
      <c r="BM466" s="8">
        <f t="shared" si="726"/>
        <v>0.60351895364988128</v>
      </c>
      <c r="BN466" s="8">
        <f t="shared" si="727"/>
        <v>0.39169397981933057</v>
      </c>
    </row>
    <row r="467" spans="1:66" x14ac:dyDescent="0.25">
      <c r="A467" t="s">
        <v>337</v>
      </c>
      <c r="B467" t="s">
        <v>382</v>
      </c>
      <c r="C467" t="s">
        <v>367</v>
      </c>
      <c r="D467" s="17"/>
      <c r="E467">
        <f>VLOOKUP(A467,home!$A$2:$E$405,3,FALSE)</f>
        <v>1.4091</v>
      </c>
      <c r="F467">
        <f>VLOOKUP(B467,home!$B$2:$E$405,3,FALSE)</f>
        <v>0.9032</v>
      </c>
      <c r="G467">
        <f>VLOOKUP(C467,away!$B$2:$E$405,4,FALSE)</f>
        <v>1.3548</v>
      </c>
      <c r="H467">
        <f>VLOOKUP(A467,away!$A$2:$E$405,3,FALSE)</f>
        <v>1.1182000000000001</v>
      </c>
      <c r="I467">
        <f>VLOOKUP(C467,away!$B$2:$E$405,3,FALSE)</f>
        <v>0.97560000000000002</v>
      </c>
      <c r="J467">
        <f>VLOOKUP(B467,home!$B$2:$E$405,4,FALSE)</f>
        <v>0.73170000000000002</v>
      </c>
      <c r="K467" s="3">
        <f t="shared" si="672"/>
        <v>1.724252767776</v>
      </c>
      <c r="L467" s="3">
        <f t="shared" si="673"/>
        <v>0.79822317866400005</v>
      </c>
      <c r="M467" s="5">
        <f t="shared" si="674"/>
        <v>8.0260639490419811E-2</v>
      </c>
      <c r="N467" s="5">
        <f t="shared" si="675"/>
        <v>0.13838962978482811</v>
      </c>
      <c r="O467" s="5">
        <f t="shared" si="676"/>
        <v>6.4065902775648262E-2</v>
      </c>
      <c r="P467" s="5">
        <f t="shared" si="677"/>
        <v>0.11046581018097965</v>
      </c>
      <c r="Q467" s="5">
        <f t="shared" si="678"/>
        <v>0.11930935109399293</v>
      </c>
      <c r="R467" s="5">
        <f t="shared" si="679"/>
        <v>2.5569444278778372E-2</v>
      </c>
      <c r="S467" s="5">
        <f t="shared" si="680"/>
        <v>3.8009587565013062E-2</v>
      </c>
      <c r="T467" s="5">
        <f t="shared" si="681"/>
        <v>9.523548947458621E-2</v>
      </c>
      <c r="U467" s="5">
        <f t="shared" si="682"/>
        <v>4.408818506817782E-2</v>
      </c>
      <c r="V467" s="5">
        <f t="shared" si="683"/>
        <v>5.8126732988261287E-3</v>
      </c>
      <c r="W467" s="5">
        <f t="shared" si="684"/>
        <v>6.8573159615125279E-2</v>
      </c>
      <c r="X467" s="5">
        <f t="shared" si="685"/>
        <v>5.4736685439019127E-2</v>
      </c>
      <c r="Y467" s="5">
        <f t="shared" si="686"/>
        <v>2.1846045520332671E-2</v>
      </c>
      <c r="Z467" s="5">
        <f t="shared" si="687"/>
        <v>6.8033743629595019E-3</v>
      </c>
      <c r="AA467" s="5">
        <f t="shared" si="688"/>
        <v>1.1730737075549204E-2</v>
      </c>
      <c r="AB467" s="5">
        <f t="shared" si="689"/>
        <v>1.0113377935284128E-2</v>
      </c>
      <c r="AC467" s="5">
        <f t="shared" si="690"/>
        <v>5.0001288719237283E-4</v>
      </c>
      <c r="AD467" s="5">
        <f t="shared" si="691"/>
        <v>2.9559365065381298E-2</v>
      </c>
      <c r="AE467" s="5">
        <f t="shared" si="692"/>
        <v>2.3594970341778255E-2</v>
      </c>
      <c r="AF467" s="5">
        <f t="shared" si="693"/>
        <v>9.4170261133485235E-3</v>
      </c>
      <c r="AG467" s="5">
        <f t="shared" si="694"/>
        <v>2.5056295059196513E-3</v>
      </c>
      <c r="AH467" s="5">
        <f t="shared" si="695"/>
        <v>1.3576527774106747E-3</v>
      </c>
      <c r="AI467" s="5">
        <f t="shared" si="696"/>
        <v>2.3409365591291298E-3</v>
      </c>
      <c r="AJ467" s="5">
        <f t="shared" si="697"/>
        <v>2.0181831706332139E-3</v>
      </c>
      <c r="AK467" s="5">
        <f t="shared" si="698"/>
        <v>1.1599526392810876E-3</v>
      </c>
      <c r="AL467" s="5">
        <f t="shared" si="699"/>
        <v>2.7527479987860889E-5</v>
      </c>
      <c r="AM467" s="5">
        <f t="shared" si="700"/>
        <v>1.0193563405536973E-2</v>
      </c>
      <c r="AN467" s="5">
        <f t="shared" si="701"/>
        <v>8.1367385834807508E-3</v>
      </c>
      <c r="AO467" s="5">
        <f t="shared" si="702"/>
        <v>3.2474666680320091E-3</v>
      </c>
      <c r="AP467" s="5">
        <f t="shared" si="703"/>
        <v>8.640677221206333E-4</v>
      </c>
      <c r="AQ467" s="5">
        <f t="shared" si="704"/>
        <v>1.7242972093302342E-4</v>
      </c>
      <c r="AR467" s="5">
        <f t="shared" si="705"/>
        <v>2.1674198310135139E-4</v>
      </c>
      <c r="AS467" s="5">
        <f t="shared" si="706"/>
        <v>3.7371796425576424E-4</v>
      </c>
      <c r="AT467" s="5">
        <f t="shared" si="707"/>
        <v>3.2219211711780689E-4</v>
      </c>
      <c r="AU467" s="5">
        <f t="shared" si="708"/>
        <v>1.8518021656532921E-4</v>
      </c>
      <c r="AV467" s="5">
        <f t="shared" si="709"/>
        <v>7.9824375237531992E-5</v>
      </c>
      <c r="AW467" s="5">
        <f t="shared" si="710"/>
        <v>1.0524203112946531E-6</v>
      </c>
      <c r="AX467" s="5">
        <f t="shared" si="711"/>
        <v>2.9293799859162165E-3</v>
      </c>
      <c r="AY467" s="5">
        <f t="shared" si="712"/>
        <v>2.3382990038727457E-3</v>
      </c>
      <c r="AZ467" s="5">
        <f t="shared" si="713"/>
        <v>9.3324223176908399E-4</v>
      </c>
      <c r="BA467" s="5">
        <f t="shared" si="714"/>
        <v>2.4831186023540128E-4</v>
      </c>
      <c r="BB467" s="5">
        <f t="shared" si="715"/>
        <v>4.955207059426822E-5</v>
      </c>
      <c r="BC467" s="5">
        <f t="shared" si="716"/>
        <v>7.9107222598279415E-6</v>
      </c>
      <c r="BD467" s="5">
        <f t="shared" si="717"/>
        <v>2.8834745783516603E-5</v>
      </c>
      <c r="BE467" s="5">
        <f t="shared" si="718"/>
        <v>4.9718390225345859E-5</v>
      </c>
      <c r="BF467" s="5">
        <f t="shared" si="719"/>
        <v>4.2863535977709914E-5</v>
      </c>
      <c r="BG467" s="5">
        <f t="shared" si="720"/>
        <v>2.4635856848744159E-5</v>
      </c>
      <c r="BH467" s="5">
        <f t="shared" si="721"/>
        <v>1.061961108949511E-5</v>
      </c>
      <c r="BI467" s="5">
        <f t="shared" si="722"/>
        <v>3.6621787627533266E-6</v>
      </c>
      <c r="BJ467" s="8">
        <f t="shared" si="723"/>
        <v>0.592288313929063</v>
      </c>
      <c r="BK467" s="8">
        <f t="shared" si="724"/>
        <v>0.2374145499062916</v>
      </c>
      <c r="BL467" s="8">
        <f t="shared" si="725"/>
        <v>0.16378236325485726</v>
      </c>
      <c r="BM467" s="8">
        <f t="shared" si="726"/>
        <v>0.45989057726496269</v>
      </c>
      <c r="BN467" s="8">
        <f t="shared" si="727"/>
        <v>0.5380607776046471</v>
      </c>
    </row>
    <row r="468" spans="1:66" x14ac:dyDescent="0.25">
      <c r="A468" t="s">
        <v>337</v>
      </c>
      <c r="B468" t="s">
        <v>408</v>
      </c>
      <c r="C468" t="s">
        <v>338</v>
      </c>
      <c r="D468" s="17"/>
      <c r="E468">
        <f>VLOOKUP(A468,home!$A$2:$E$405,3,FALSE)</f>
        <v>1.4091</v>
      </c>
      <c r="F468">
        <f>VLOOKUP(B468,home!$B$2:$E$405,3,FALSE)</f>
        <v>0.6452</v>
      </c>
      <c r="G468">
        <f>VLOOKUP(C468,away!$B$2:$E$405,4,FALSE)</f>
        <v>0.8387</v>
      </c>
      <c r="H468">
        <f>VLOOKUP(A468,away!$A$2:$E$405,3,FALSE)</f>
        <v>1.1182000000000001</v>
      </c>
      <c r="I468">
        <f>VLOOKUP(C468,away!$B$2:$E$405,3,FALSE)</f>
        <v>1.1382000000000001</v>
      </c>
      <c r="J468">
        <f>VLOOKUP(B468,home!$B$2:$E$405,4,FALSE)</f>
        <v>0.97560000000000002</v>
      </c>
      <c r="K468" s="3">
        <f t="shared" si="672"/>
        <v>0.76250521208400002</v>
      </c>
      <c r="L468" s="3">
        <f t="shared" si="673"/>
        <v>1.2416805001440003</v>
      </c>
      <c r="M468" s="5">
        <f t="shared" si="674"/>
        <v>0.1347699925840207</v>
      </c>
      <c r="N468" s="5">
        <f t="shared" si="675"/>
        <v>0.10276282177783781</v>
      </c>
      <c r="O468" s="5">
        <f t="shared" si="676"/>
        <v>0.16734127179613001</v>
      </c>
      <c r="P468" s="5">
        <f t="shared" si="677"/>
        <v>0.1275985919413144</v>
      </c>
      <c r="Q468" s="5">
        <f t="shared" si="678"/>
        <v>3.917859360703025E-2</v>
      </c>
      <c r="R468" s="5">
        <f t="shared" si="679"/>
        <v>0.10389219702927592</v>
      </c>
      <c r="S468" s="5">
        <f t="shared" si="680"/>
        <v>3.0202199230766499E-2</v>
      </c>
      <c r="T468" s="5">
        <f t="shared" si="681"/>
        <v>4.8647295704915848E-2</v>
      </c>
      <c r="U468" s="5">
        <f t="shared" si="682"/>
        <v>7.9218341729680744E-2</v>
      </c>
      <c r="V468" s="5">
        <f t="shared" si="683"/>
        <v>3.1772305965202807E-3</v>
      </c>
      <c r="W468" s="5">
        <f t="shared" si="684"/>
        <v>9.9579606091604843E-3</v>
      </c>
      <c r="X468" s="5">
        <f t="shared" si="685"/>
        <v>1.2364605509596642E-2</v>
      </c>
      <c r="Y468" s="5">
        <f t="shared" si="686"/>
        <v>7.6764447766196117E-3</v>
      </c>
      <c r="Z468" s="5">
        <f t="shared" si="687"/>
        <v>4.300030505612347E-2</v>
      </c>
      <c r="AA468" s="5">
        <f t="shared" si="688"/>
        <v>3.278795672649612E-2</v>
      </c>
      <c r="AB468" s="5">
        <f t="shared" si="689"/>
        <v>1.2500493948768969E-2</v>
      </c>
      <c r="AC468" s="5">
        <f t="shared" si="690"/>
        <v>1.8801020845576121E-4</v>
      </c>
      <c r="AD468" s="5">
        <f t="shared" si="691"/>
        <v>1.898249216553008E-3</v>
      </c>
      <c r="AE468" s="5">
        <f t="shared" si="692"/>
        <v>2.3570190366074954E-3</v>
      </c>
      <c r="AF468" s="5">
        <f t="shared" si="693"/>
        <v>1.4633322881118626E-3</v>
      </c>
      <c r="AG468" s="5">
        <f t="shared" si="694"/>
        <v>6.0566372245986753E-4</v>
      </c>
      <c r="AH468" s="5">
        <f t="shared" si="695"/>
        <v>1.3348160072107984E-2</v>
      </c>
      <c r="AI468" s="5">
        <f t="shared" si="696"/>
        <v>1.0178041626713879E-2</v>
      </c>
      <c r="AJ468" s="5">
        <f t="shared" si="697"/>
        <v>3.8804048945886229E-3</v>
      </c>
      <c r="AK468" s="5">
        <f t="shared" si="698"/>
        <v>9.8627631904002998E-4</v>
      </c>
      <c r="AL468" s="5">
        <f t="shared" si="699"/>
        <v>7.1202312650101181E-6</v>
      </c>
      <c r="AM468" s="5">
        <f t="shared" si="700"/>
        <v>2.8948498429120768E-4</v>
      </c>
      <c r="AN468" s="5">
        <f t="shared" si="701"/>
        <v>3.5944786007888478E-4</v>
      </c>
      <c r="AO468" s="5">
        <f t="shared" si="702"/>
        <v>2.231596993392202E-4</v>
      </c>
      <c r="AP468" s="5">
        <f t="shared" si="703"/>
        <v>9.2364349029169267E-5</v>
      </c>
      <c r="AQ468" s="5">
        <f t="shared" si="704"/>
        <v>2.8671752774503455E-5</v>
      </c>
      <c r="AR468" s="5">
        <f t="shared" si="705"/>
        <v>3.3148300148674445E-3</v>
      </c>
      <c r="AS468" s="5">
        <f t="shared" si="706"/>
        <v>2.5275751635089098E-3</v>
      </c>
      <c r="AT468" s="5">
        <f t="shared" si="707"/>
        <v>9.6364461805480595E-4</v>
      </c>
      <c r="AU468" s="5">
        <f t="shared" si="708"/>
        <v>2.449280146211617E-4</v>
      </c>
      <c r="AV468" s="5">
        <f t="shared" si="709"/>
        <v>4.6689721933505482E-5</v>
      </c>
      <c r="AW468" s="5">
        <f t="shared" si="710"/>
        <v>1.8725967980541247E-7</v>
      </c>
      <c r="AX468" s="5">
        <f t="shared" si="711"/>
        <v>3.6788968223683446E-5</v>
      </c>
      <c r="AY468" s="5">
        <f t="shared" si="712"/>
        <v>4.5680144463764989E-5</v>
      </c>
      <c r="AZ468" s="5">
        <f t="shared" si="713"/>
        <v>2.8360072312208955E-5</v>
      </c>
      <c r="BA468" s="5">
        <f t="shared" si="714"/>
        <v>1.1738049590914549E-5</v>
      </c>
      <c r="BB468" s="5">
        <f t="shared" si="715"/>
        <v>3.6437268216904612E-6</v>
      </c>
      <c r="BC468" s="5">
        <f t="shared" si="716"/>
        <v>9.0486890846894442E-7</v>
      </c>
      <c r="BD468" s="5">
        <f t="shared" si="717"/>
        <v>6.8599329845882556E-4</v>
      </c>
      <c r="BE468" s="5">
        <f t="shared" si="718"/>
        <v>5.2307346552954946E-4</v>
      </c>
      <c r="BF468" s="5">
        <f t="shared" si="719"/>
        <v>1.9942312188456099E-4</v>
      </c>
      <c r="BG468" s="5">
        <f t="shared" si="720"/>
        <v>5.0687056615680186E-5</v>
      </c>
      <c r="BH468" s="5">
        <f t="shared" si="721"/>
        <v>9.6622862136632332E-6</v>
      </c>
      <c r="BI468" s="5">
        <f t="shared" si="722"/>
        <v>1.4735087197131189E-6</v>
      </c>
      <c r="BJ468" s="8">
        <f t="shared" si="723"/>
        <v>0.22803223072472664</v>
      </c>
      <c r="BK468" s="8">
        <f t="shared" si="724"/>
        <v>0.29598882493680645</v>
      </c>
      <c r="BL468" s="8">
        <f t="shared" si="725"/>
        <v>0.43270112441321013</v>
      </c>
      <c r="BM468" s="8">
        <f t="shared" si="726"/>
        <v>0.32413352351047364</v>
      </c>
      <c r="BN468" s="8">
        <f t="shared" si="727"/>
        <v>0.67554346873560911</v>
      </c>
    </row>
    <row r="469" spans="1:66" x14ac:dyDescent="0.25">
      <c r="A469" t="s">
        <v>344</v>
      </c>
      <c r="B469" t="s">
        <v>345</v>
      </c>
      <c r="C469" t="s">
        <v>350</v>
      </c>
      <c r="D469" s="17"/>
      <c r="E469">
        <f>VLOOKUP(A469,home!$A$2:$E$405,3,FALSE)</f>
        <v>1.3090999999999999</v>
      </c>
      <c r="F469">
        <f>VLOOKUP(B469,home!$B$2:$E$405,3,FALSE)</f>
        <v>0.55559999999999998</v>
      </c>
      <c r="G469">
        <f>VLOOKUP(C469,away!$B$2:$E$405,4,FALSE)</f>
        <v>0.625</v>
      </c>
      <c r="H469">
        <f>VLOOKUP(A469,away!$A$2:$E$405,3,FALSE)</f>
        <v>1.3545</v>
      </c>
      <c r="I469">
        <f>VLOOKUP(C469,away!$B$2:$E$405,3,FALSE)</f>
        <v>0.67120000000000002</v>
      </c>
      <c r="J469">
        <f>VLOOKUP(B469,home!$B$2:$E$405,4,FALSE)</f>
        <v>1.0739000000000001</v>
      </c>
      <c r="K469" s="3">
        <f t="shared" si="672"/>
        <v>0.45458497499999995</v>
      </c>
      <c r="L469" s="3">
        <f t="shared" si="673"/>
        <v>0.97632587556000017</v>
      </c>
      <c r="M469" s="5">
        <f t="shared" si="674"/>
        <v>0.23909104681895546</v>
      </c>
      <c r="N469" s="5">
        <f t="shared" si="675"/>
        <v>0.1086871975409187</v>
      </c>
      <c r="O469" s="5">
        <f t="shared" si="676"/>
        <v>0.23343077562407366</v>
      </c>
      <c r="P469" s="5">
        <f t="shared" si="677"/>
        <v>0.10611412330130013</v>
      </c>
      <c r="Q469" s="5">
        <f t="shared" si="678"/>
        <v>2.4703783488479288E-2</v>
      </c>
      <c r="R469" s="5">
        <f t="shared" si="679"/>
        <v>0.11395225319691185</v>
      </c>
      <c r="S469" s="5">
        <f t="shared" si="680"/>
        <v>1.177397409252424E-2</v>
      </c>
      <c r="T469" s="5">
        <f t="shared" si="681"/>
        <v>2.4118943044034214E-2</v>
      </c>
      <c r="U469" s="5">
        <f t="shared" si="682"/>
        <v>5.1800982170711836E-2</v>
      </c>
      <c r="V469" s="5">
        <f t="shared" si="683"/>
        <v>5.8061793020003339E-4</v>
      </c>
      <c r="W469" s="5">
        <f t="shared" si="684"/>
        <v>3.7433229331719229E-3</v>
      </c>
      <c r="X469" s="5">
        <f t="shared" si="685"/>
        <v>3.6547030402329051E-3</v>
      </c>
      <c r="Y469" s="5">
        <f t="shared" si="686"/>
        <v>1.784090572833593E-3</v>
      </c>
      <c r="Z469" s="5">
        <f t="shared" si="687"/>
        <v>3.7084844458169931E-2</v>
      </c>
      <c r="AA469" s="5">
        <f t="shared" si="688"/>
        <v>1.6858213090896065E-2</v>
      </c>
      <c r="AB469" s="5">
        <f t="shared" si="689"/>
        <v>3.8317451882348293E-3</v>
      </c>
      <c r="AC469" s="5">
        <f t="shared" si="690"/>
        <v>1.6105727152877681E-5</v>
      </c>
      <c r="AD469" s="5">
        <f t="shared" si="691"/>
        <v>4.2541459049822122E-4</v>
      </c>
      <c r="AE469" s="5">
        <f t="shared" si="692"/>
        <v>4.1534327254417471E-4</v>
      </c>
      <c r="AF469" s="5">
        <f t="shared" si="693"/>
        <v>2.027551921123236E-4</v>
      </c>
      <c r="AG469" s="5">
        <f t="shared" si="694"/>
        <v>6.5985046821133463E-5</v>
      </c>
      <c r="AH469" s="5">
        <f t="shared" si="695"/>
        <v>9.0517233089072932E-3</v>
      </c>
      <c r="AI469" s="5">
        <f t="shared" si="696"/>
        <v>4.1147774140865385E-3</v>
      </c>
      <c r="AJ469" s="5">
        <f t="shared" si="697"/>
        <v>9.3525799395654673E-4</v>
      </c>
      <c r="AK469" s="5">
        <f t="shared" si="698"/>
        <v>1.4171807726709565E-4</v>
      </c>
      <c r="AL469" s="5">
        <f t="shared" si="699"/>
        <v>2.8592373318799917E-7</v>
      </c>
      <c r="AM469" s="5">
        <f t="shared" si="700"/>
        <v>3.8677416197253835E-5</v>
      </c>
      <c r="AN469" s="5">
        <f t="shared" si="701"/>
        <v>3.7761762233182381E-5</v>
      </c>
      <c r="AO469" s="5">
        <f t="shared" si="702"/>
        <v>1.843389278750017E-5</v>
      </c>
      <c r="AP469" s="5">
        <f t="shared" si="703"/>
        <v>5.9991621719117583E-6</v>
      </c>
      <c r="AQ469" s="5">
        <f t="shared" si="704"/>
        <v>1.4642843150295448E-6</v>
      </c>
      <c r="AR469" s="5">
        <f t="shared" si="705"/>
        <v>1.7674863369791555E-3</v>
      </c>
      <c r="AS469" s="5">
        <f t="shared" si="706"/>
        <v>8.0347273230851088E-4</v>
      </c>
      <c r="AT469" s="5">
        <f t="shared" si="707"/>
        <v>1.8262331596482302E-4</v>
      </c>
      <c r="AU469" s="5">
        <f t="shared" si="708"/>
        <v>2.7672605174095388E-5</v>
      </c>
      <c r="AV469" s="5">
        <f t="shared" si="709"/>
        <v>3.144887632812755E-6</v>
      </c>
      <c r="AW469" s="5">
        <f t="shared" si="710"/>
        <v>3.5249875032443449E-9</v>
      </c>
      <c r="AX469" s="5">
        <f t="shared" si="711"/>
        <v>2.9303620458488704E-6</v>
      </c>
      <c r="AY469" s="5">
        <f t="shared" si="712"/>
        <v>2.8609882901211912E-6</v>
      </c>
      <c r="AZ469" s="5">
        <f t="shared" si="713"/>
        <v>1.3966284486597399E-6</v>
      </c>
      <c r="BA469" s="5">
        <f t="shared" si="714"/>
        <v>4.5452149765657515E-7</v>
      </c>
      <c r="BB469" s="5">
        <f t="shared" si="715"/>
        <v>1.1094027479009956E-7</v>
      </c>
      <c r="BC469" s="5">
        <f t="shared" si="716"/>
        <v>2.16627721838622E-8</v>
      </c>
      <c r="BD469" s="5">
        <f t="shared" si="717"/>
        <v>2.8760710758191847E-4</v>
      </c>
      <c r="BE469" s="5">
        <f t="shared" si="718"/>
        <v>1.307418698099487E-4</v>
      </c>
      <c r="BF469" s="5">
        <f t="shared" si="719"/>
        <v>2.9716644809504383E-5</v>
      </c>
      <c r="BG469" s="5">
        <f t="shared" si="720"/>
        <v>4.5029134126041434E-6</v>
      </c>
      <c r="BH469" s="5">
        <f t="shared" si="721"/>
        <v>5.1173919527395469E-7</v>
      </c>
      <c r="BI469" s="5">
        <f t="shared" si="722"/>
        <v>4.6525789858026169E-8</v>
      </c>
      <c r="BJ469" s="8">
        <f t="shared" si="723"/>
        <v>0.16791165034268063</v>
      </c>
      <c r="BK469" s="8">
        <f t="shared" si="724"/>
        <v>0.35757901478215603</v>
      </c>
      <c r="BL469" s="8">
        <f t="shared" si="725"/>
        <v>0.43735497274370416</v>
      </c>
      <c r="BM469" s="8">
        <f t="shared" si="726"/>
        <v>0.17394844489276912</v>
      </c>
      <c r="BN469" s="8">
        <f t="shared" si="727"/>
        <v>0.82597917997063897</v>
      </c>
    </row>
    <row r="470" spans="1:66" x14ac:dyDescent="0.25">
      <c r="A470" t="s">
        <v>344</v>
      </c>
      <c r="B470" t="s">
        <v>379</v>
      </c>
      <c r="C470" t="s">
        <v>383</v>
      </c>
      <c r="D470" s="17"/>
      <c r="E470">
        <f>VLOOKUP(A470,home!$A$2:$E$405,3,FALSE)</f>
        <v>1.3090999999999999</v>
      </c>
      <c r="F470">
        <f>VLOOKUP(B470,home!$B$2:$E$405,3,FALSE)</f>
        <v>1.5972</v>
      </c>
      <c r="G470">
        <f>VLOOKUP(C470,away!$B$2:$E$405,4,FALSE)</f>
        <v>1.0323</v>
      </c>
      <c r="H470">
        <f>VLOOKUP(A470,away!$A$2:$E$405,3,FALSE)</f>
        <v>1.3545</v>
      </c>
      <c r="I470">
        <f>VLOOKUP(C470,away!$B$2:$E$405,3,FALSE)</f>
        <v>0.65039999999999998</v>
      </c>
      <c r="J470">
        <f>VLOOKUP(B470,home!$B$2:$E$405,4,FALSE)</f>
        <v>1.0066999999999999</v>
      </c>
      <c r="K470" s="3">
        <f t="shared" si="672"/>
        <v>2.1584304129960001</v>
      </c>
      <c r="L470" s="3">
        <f t="shared" si="673"/>
        <v>0.88686927756</v>
      </c>
      <c r="M470" s="5">
        <f t="shared" si="674"/>
        <v>4.7582049959531511E-2</v>
      </c>
      <c r="N470" s="5">
        <f t="shared" si="675"/>
        <v>0.1027025437453479</v>
      </c>
      <c r="O470" s="5">
        <f t="shared" si="676"/>
        <v>4.2199058272433539E-2</v>
      </c>
      <c r="P470" s="5">
        <f t="shared" si="677"/>
        <v>9.1083730775011001E-2</v>
      </c>
      <c r="Q470" s="5">
        <f t="shared" si="678"/>
        <v>0.11083814695600555</v>
      </c>
      <c r="R470" s="5">
        <f t="shared" si="679"/>
        <v>1.8712524161892733E-2</v>
      </c>
      <c r="S470" s="5">
        <f t="shared" si="680"/>
        <v>4.3589158195951175E-2</v>
      </c>
      <c r="T470" s="5">
        <f t="shared" si="681"/>
        <v>9.829894731696176E-2</v>
      </c>
      <c r="U470" s="5">
        <f t="shared" si="682"/>
        <v>4.0389681254951758E-2</v>
      </c>
      <c r="V470" s="5">
        <f t="shared" si="683"/>
        <v>9.2711505779223859E-3</v>
      </c>
      <c r="W470" s="5">
        <f t="shared" si="684"/>
        <v>7.9745475769987473E-2</v>
      </c>
      <c r="X470" s="5">
        <f t="shared" si="685"/>
        <v>7.0723812484807275E-2</v>
      </c>
      <c r="Y470" s="5">
        <f t="shared" si="686"/>
        <v>3.1361388242344961E-2</v>
      </c>
      <c r="Z470" s="5">
        <f t="shared" si="687"/>
        <v>5.5318542615939515E-3</v>
      </c>
      <c r="AA470" s="5">
        <f t="shared" si="688"/>
        <v>1.1940122478485915E-2</v>
      </c>
      <c r="AB470" s="5">
        <f t="shared" si="689"/>
        <v>1.2885961746230593E-2</v>
      </c>
      <c r="AC470" s="5">
        <f t="shared" si="690"/>
        <v>1.1092037122353319E-3</v>
      </c>
      <c r="AD470" s="5">
        <f t="shared" si="691"/>
        <v>4.3031265050194133E-2</v>
      </c>
      <c r="AE470" s="5">
        <f t="shared" si="692"/>
        <v>3.8163106947558555E-2</v>
      </c>
      <c r="AF470" s="5">
        <f t="shared" si="693"/>
        <v>1.692284354401313E-2</v>
      </c>
      <c r="AG470" s="5">
        <f t="shared" si="694"/>
        <v>5.002783342713279E-3</v>
      </c>
      <c r="AH470" s="5">
        <f t="shared" si="695"/>
        <v>1.2265078981367587E-3</v>
      </c>
      <c r="AI470" s="5">
        <f t="shared" si="696"/>
        <v>2.64733194911818E-3</v>
      </c>
      <c r="AJ470" s="5">
        <f t="shared" si="697"/>
        <v>2.8570408961363304E-3</v>
      </c>
      <c r="AK470" s="5">
        <f t="shared" si="698"/>
        <v>2.0555746537980007E-3</v>
      </c>
      <c r="AL470" s="5">
        <f t="shared" si="699"/>
        <v>8.4931533959391897E-5</v>
      </c>
      <c r="AM470" s="5">
        <f t="shared" si="700"/>
        <v>1.857599823880618E-2</v>
      </c>
      <c r="AN470" s="5">
        <f t="shared" si="701"/>
        <v>1.6474482138005873E-2</v>
      </c>
      <c r="AO470" s="5">
        <f t="shared" si="702"/>
        <v>7.3053560359541934E-3</v>
      </c>
      <c r="AP470" s="5">
        <f t="shared" si="703"/>
        <v>2.1596319433084274E-3</v>
      </c>
      <c r="AQ470" s="5">
        <f t="shared" si="704"/>
        <v>4.7882780533936093E-4</v>
      </c>
      <c r="AR470" s="5">
        <f t="shared" si="705"/>
        <v>2.1755043470843632E-4</v>
      </c>
      <c r="AS470" s="5">
        <f t="shared" si="706"/>
        <v>4.6956747463518955E-4</v>
      </c>
      <c r="AT470" s="5">
        <f t="shared" si="707"/>
        <v>5.0676435910316066E-4</v>
      </c>
      <c r="AU470" s="5">
        <f t="shared" si="708"/>
        <v>3.6460520163689614E-4</v>
      </c>
      <c r="AV470" s="5">
        <f t="shared" si="709"/>
        <v>1.9674373898740386E-4</v>
      </c>
      <c r="AW470" s="5">
        <f t="shared" si="710"/>
        <v>4.5161060269373956E-6</v>
      </c>
      <c r="AX470" s="5">
        <f t="shared" si="711"/>
        <v>6.6824999250665665E-3</v>
      </c>
      <c r="AY470" s="5">
        <f t="shared" si="712"/>
        <v>5.9265038808385406E-3</v>
      </c>
      <c r="AZ470" s="5">
        <f t="shared" si="713"/>
        <v>2.6280171076279056E-3</v>
      </c>
      <c r="BA470" s="5">
        <f t="shared" si="714"/>
        <v>7.7690254455242724E-4</v>
      </c>
      <c r="BB470" s="5">
        <f t="shared" si="715"/>
        <v>1.7225274960543422E-4</v>
      </c>
      <c r="BC470" s="5">
        <f t="shared" si="716"/>
        <v>3.0553134320059013E-5</v>
      </c>
      <c r="BD470" s="5">
        <f t="shared" si="717"/>
        <v>3.2156466143789138E-5</v>
      </c>
      <c r="BE470" s="5">
        <f t="shared" si="718"/>
        <v>6.9407494499230675E-5</v>
      </c>
      <c r="BF470" s="5">
        <f t="shared" si="719"/>
        <v>7.4905623508496056E-5</v>
      </c>
      <c r="BG470" s="5">
        <f t="shared" si="720"/>
        <v>5.3892858628388684E-5</v>
      </c>
      <c r="BH470" s="5">
        <f t="shared" si="721"/>
        <v>2.9080996276702002E-5</v>
      </c>
      <c r="BI470" s="5">
        <f t="shared" si="722"/>
        <v>1.2553861360771414E-5</v>
      </c>
      <c r="BJ470" s="8">
        <f t="shared" si="723"/>
        <v>0.65800133890335888</v>
      </c>
      <c r="BK470" s="8">
        <f t="shared" si="724"/>
        <v>0.1986467286354493</v>
      </c>
      <c r="BL470" s="8">
        <f t="shared" si="725"/>
        <v>0.1369410318206723</v>
      </c>
      <c r="BM470" s="8">
        <f t="shared" si="726"/>
        <v>0.58008091197604061</v>
      </c>
      <c r="BN470" s="8">
        <f t="shared" si="727"/>
        <v>0.41311805387022227</v>
      </c>
    </row>
    <row r="471" spans="1:66" x14ac:dyDescent="0.25">
      <c r="A471" t="s">
        <v>344</v>
      </c>
      <c r="B471" t="s">
        <v>505</v>
      </c>
      <c r="C471" t="s">
        <v>376</v>
      </c>
      <c r="D471" s="17"/>
      <c r="E471">
        <f>VLOOKUP(A471,home!$A$2:$E$405,3,FALSE)</f>
        <v>1.3090999999999999</v>
      </c>
      <c r="F471" t="e">
        <f>VLOOKUP(B471,home!$B$2:$E$405,3,FALSE)</f>
        <v>#N/A</v>
      </c>
      <c r="G471">
        <f>VLOOKUP(C471,away!$B$2:$E$405,4,FALSE)</f>
        <v>0.90280000000000005</v>
      </c>
      <c r="H471">
        <f>VLOOKUP(A471,away!$A$2:$E$405,3,FALSE)</f>
        <v>1.3545</v>
      </c>
      <c r="I471">
        <f>VLOOKUP(C471,away!$B$2:$E$405,3,FALSE)</f>
        <v>1.4765999999999999</v>
      </c>
      <c r="J471" t="e">
        <f>VLOOKUP(B471,home!$B$2:$E$405,4,FALSE)</f>
        <v>#N/A</v>
      </c>
      <c r="K471" s="3" t="e">
        <f t="shared" si="672"/>
        <v>#N/A</v>
      </c>
      <c r="L471" s="3" t="e">
        <f t="shared" si="673"/>
        <v>#N/A</v>
      </c>
      <c r="M471" s="5" t="e">
        <f t="shared" si="674"/>
        <v>#N/A</v>
      </c>
      <c r="N471" s="5" t="e">
        <f t="shared" si="675"/>
        <v>#N/A</v>
      </c>
      <c r="O471" s="5" t="e">
        <f t="shared" si="676"/>
        <v>#N/A</v>
      </c>
      <c r="P471" s="5" t="e">
        <f t="shared" si="677"/>
        <v>#N/A</v>
      </c>
      <c r="Q471" s="5" t="e">
        <f t="shared" si="678"/>
        <v>#N/A</v>
      </c>
      <c r="R471" s="5" t="e">
        <f t="shared" si="679"/>
        <v>#N/A</v>
      </c>
      <c r="S471" s="5" t="e">
        <f t="shared" si="680"/>
        <v>#N/A</v>
      </c>
      <c r="T471" s="5" t="e">
        <f t="shared" si="681"/>
        <v>#N/A</v>
      </c>
      <c r="U471" s="5" t="e">
        <f t="shared" si="682"/>
        <v>#N/A</v>
      </c>
      <c r="V471" s="5" t="e">
        <f t="shared" si="683"/>
        <v>#N/A</v>
      </c>
      <c r="W471" s="5" t="e">
        <f t="shared" si="684"/>
        <v>#N/A</v>
      </c>
      <c r="X471" s="5" t="e">
        <f t="shared" si="685"/>
        <v>#N/A</v>
      </c>
      <c r="Y471" s="5" t="e">
        <f t="shared" si="686"/>
        <v>#N/A</v>
      </c>
      <c r="Z471" s="5" t="e">
        <f t="shared" si="687"/>
        <v>#N/A</v>
      </c>
      <c r="AA471" s="5" t="e">
        <f t="shared" si="688"/>
        <v>#N/A</v>
      </c>
      <c r="AB471" s="5" t="e">
        <f t="shared" si="689"/>
        <v>#N/A</v>
      </c>
      <c r="AC471" s="5" t="e">
        <f t="shared" si="690"/>
        <v>#N/A</v>
      </c>
      <c r="AD471" s="5" t="e">
        <f t="shared" si="691"/>
        <v>#N/A</v>
      </c>
      <c r="AE471" s="5" t="e">
        <f t="shared" si="692"/>
        <v>#N/A</v>
      </c>
      <c r="AF471" s="5" t="e">
        <f t="shared" si="693"/>
        <v>#N/A</v>
      </c>
      <c r="AG471" s="5" t="e">
        <f t="shared" si="694"/>
        <v>#N/A</v>
      </c>
      <c r="AH471" s="5" t="e">
        <f t="shared" si="695"/>
        <v>#N/A</v>
      </c>
      <c r="AI471" s="5" t="e">
        <f t="shared" si="696"/>
        <v>#N/A</v>
      </c>
      <c r="AJ471" s="5" t="e">
        <f t="shared" si="697"/>
        <v>#N/A</v>
      </c>
      <c r="AK471" s="5" t="e">
        <f t="shared" si="698"/>
        <v>#N/A</v>
      </c>
      <c r="AL471" s="5" t="e">
        <f t="shared" si="699"/>
        <v>#N/A</v>
      </c>
      <c r="AM471" s="5" t="e">
        <f t="shared" si="700"/>
        <v>#N/A</v>
      </c>
      <c r="AN471" s="5" t="e">
        <f t="shared" si="701"/>
        <v>#N/A</v>
      </c>
      <c r="AO471" s="5" t="e">
        <f t="shared" si="702"/>
        <v>#N/A</v>
      </c>
      <c r="AP471" s="5" t="e">
        <f t="shared" si="703"/>
        <v>#N/A</v>
      </c>
      <c r="AQ471" s="5" t="e">
        <f t="shared" si="704"/>
        <v>#N/A</v>
      </c>
      <c r="AR471" s="5" t="e">
        <f t="shared" si="705"/>
        <v>#N/A</v>
      </c>
      <c r="AS471" s="5" t="e">
        <f t="shared" si="706"/>
        <v>#N/A</v>
      </c>
      <c r="AT471" s="5" t="e">
        <f t="shared" si="707"/>
        <v>#N/A</v>
      </c>
      <c r="AU471" s="5" t="e">
        <f t="shared" si="708"/>
        <v>#N/A</v>
      </c>
      <c r="AV471" s="5" t="e">
        <f t="shared" si="709"/>
        <v>#N/A</v>
      </c>
      <c r="AW471" s="5" t="e">
        <f t="shared" si="710"/>
        <v>#N/A</v>
      </c>
      <c r="AX471" s="5" t="e">
        <f t="shared" si="711"/>
        <v>#N/A</v>
      </c>
      <c r="AY471" s="5" t="e">
        <f t="shared" si="712"/>
        <v>#N/A</v>
      </c>
      <c r="AZ471" s="5" t="e">
        <f t="shared" si="713"/>
        <v>#N/A</v>
      </c>
      <c r="BA471" s="5" t="e">
        <f t="shared" si="714"/>
        <v>#N/A</v>
      </c>
      <c r="BB471" s="5" t="e">
        <f t="shared" si="715"/>
        <v>#N/A</v>
      </c>
      <c r="BC471" s="5" t="e">
        <f t="shared" si="716"/>
        <v>#N/A</v>
      </c>
      <c r="BD471" s="5" t="e">
        <f t="shared" si="717"/>
        <v>#N/A</v>
      </c>
      <c r="BE471" s="5" t="e">
        <f t="shared" si="718"/>
        <v>#N/A</v>
      </c>
      <c r="BF471" s="5" t="e">
        <f t="shared" si="719"/>
        <v>#N/A</v>
      </c>
      <c r="BG471" s="5" t="e">
        <f t="shared" si="720"/>
        <v>#N/A</v>
      </c>
      <c r="BH471" s="5" t="e">
        <f t="shared" si="721"/>
        <v>#N/A</v>
      </c>
      <c r="BI471" s="5" t="e">
        <f t="shared" si="722"/>
        <v>#N/A</v>
      </c>
      <c r="BJ471" s="8" t="e">
        <f t="shared" si="723"/>
        <v>#N/A</v>
      </c>
      <c r="BK471" s="8" t="e">
        <f t="shared" si="724"/>
        <v>#N/A</v>
      </c>
      <c r="BL471" s="8" t="e">
        <f t="shared" si="725"/>
        <v>#N/A</v>
      </c>
      <c r="BM471" s="8" t="e">
        <f t="shared" si="726"/>
        <v>#N/A</v>
      </c>
      <c r="BN471" s="8" t="e">
        <f t="shared" si="727"/>
        <v>#N/A</v>
      </c>
    </row>
    <row r="472" spans="1:66" x14ac:dyDescent="0.25">
      <c r="A472" t="s">
        <v>344</v>
      </c>
      <c r="B472" t="s">
        <v>421</v>
      </c>
      <c r="C472" t="s">
        <v>370</v>
      </c>
      <c r="D472" s="17"/>
      <c r="E472">
        <f>VLOOKUP(A472,home!$A$2:$E$405,3,FALSE)</f>
        <v>1.3090999999999999</v>
      </c>
      <c r="F472">
        <f>VLOOKUP(B472,home!$B$2:$E$405,3,FALSE)</f>
        <v>1.0417000000000001</v>
      </c>
      <c r="G472">
        <f>VLOOKUP(C472,away!$B$2:$E$405,4,FALSE)</f>
        <v>0.90280000000000005</v>
      </c>
      <c r="H472">
        <f>VLOOKUP(A472,away!$A$2:$E$405,3,FALSE)</f>
        <v>1.3545</v>
      </c>
      <c r="I472">
        <f>VLOOKUP(C472,away!$B$2:$E$405,3,FALSE)</f>
        <v>0.4027</v>
      </c>
      <c r="J472">
        <f>VLOOKUP(B472,home!$B$2:$E$405,4,FALSE)</f>
        <v>0.87250000000000005</v>
      </c>
      <c r="K472" s="3">
        <f t="shared" si="672"/>
        <v>1.2311388535159999</v>
      </c>
      <c r="L472" s="3">
        <f t="shared" si="673"/>
        <v>0.47591136337500006</v>
      </c>
      <c r="M472" s="5">
        <f t="shared" si="674"/>
        <v>0.18140009512801725</v>
      </c>
      <c r="N472" s="5">
        <f t="shared" si="675"/>
        <v>0.22332870514360045</v>
      </c>
      <c r="O472" s="5">
        <f t="shared" si="676"/>
        <v>8.6330366588729376E-2</v>
      </c>
      <c r="P472" s="5">
        <f t="shared" si="677"/>
        <v>0.10628466854566428</v>
      </c>
      <c r="Q472" s="5">
        <f t="shared" si="678"/>
        <v>0.13747432300385257</v>
      </c>
      <c r="R472" s="5">
        <f t="shared" si="679"/>
        <v>2.0542801231952873E-2</v>
      </c>
      <c r="S472" s="5">
        <f t="shared" si="680"/>
        <v>1.5568391460723367E-2</v>
      </c>
      <c r="T472" s="5">
        <f t="shared" si="681"/>
        <v>6.5425592489818607E-2</v>
      </c>
      <c r="U472" s="5">
        <f t="shared" si="682"/>
        <v>2.5291040756713533E-2</v>
      </c>
      <c r="V472" s="5">
        <f t="shared" si="683"/>
        <v>1.0135247203606273E-3</v>
      </c>
      <c r="W472" s="5">
        <f t="shared" si="684"/>
        <v>5.6416660136950438E-2</v>
      </c>
      <c r="X472" s="5">
        <f t="shared" si="685"/>
        <v>2.6849329642840099E-2</v>
      </c>
      <c r="Y472" s="5">
        <f t="shared" si="686"/>
        <v>6.388950538014416E-3</v>
      </c>
      <c r="Z472" s="5">
        <f t="shared" si="687"/>
        <v>3.2588508472801087E-3</v>
      </c>
      <c r="AA472" s="5">
        <f t="shared" si="688"/>
        <v>4.0120978959000781E-3</v>
      </c>
      <c r="AB472" s="5">
        <f t="shared" si="689"/>
        <v>2.4697248018761895E-3</v>
      </c>
      <c r="AC472" s="5">
        <f t="shared" si="690"/>
        <v>3.7114829959965355E-5</v>
      </c>
      <c r="AD472" s="5">
        <f t="shared" si="691"/>
        <v>1.736418557005176E-2</v>
      </c>
      <c r="AE472" s="5">
        <f t="shared" si="692"/>
        <v>8.2638132285398347E-3</v>
      </c>
      <c r="AF472" s="5">
        <f t="shared" si="693"/>
        <v>1.9664213101353765E-3</v>
      </c>
      <c r="AG472" s="5">
        <f t="shared" si="694"/>
        <v>3.1194741555872705E-4</v>
      </c>
      <c r="AH472" s="5">
        <f t="shared" si="695"/>
        <v>3.8773103744121245E-4</v>
      </c>
      <c r="AI472" s="5">
        <f t="shared" si="696"/>
        <v>4.7735074490794352E-4</v>
      </c>
      <c r="AJ472" s="5">
        <f t="shared" si="697"/>
        <v>2.9384252440548713E-4</v>
      </c>
      <c r="AK472" s="5">
        <f t="shared" si="698"/>
        <v>1.2058698287027288E-4</v>
      </c>
      <c r="AL472" s="5">
        <f t="shared" si="699"/>
        <v>8.6984241053230612E-7</v>
      </c>
      <c r="AM472" s="5">
        <f t="shared" si="700"/>
        <v>4.2755447029905131E-3</v>
      </c>
      <c r="AN472" s="5">
        <f t="shared" si="701"/>
        <v>2.0347803087709749E-3</v>
      </c>
      <c r="AO472" s="5">
        <f t="shared" si="702"/>
        <v>4.8418753545789907E-4</v>
      </c>
      <c r="AP472" s="5">
        <f t="shared" si="703"/>
        <v>7.6810116709649992E-5</v>
      </c>
      <c r="AQ472" s="5">
        <f t="shared" si="704"/>
        <v>9.1387018410705948E-6</v>
      </c>
      <c r="AR472" s="5">
        <f t="shared" si="705"/>
        <v>3.6905121330290121E-5</v>
      </c>
      <c r="AS472" s="5">
        <f t="shared" si="706"/>
        <v>4.5435328763442259E-5</v>
      </c>
      <c r="AT472" s="5">
        <f t="shared" si="707"/>
        <v>2.7968599281473425E-5</v>
      </c>
      <c r="AU472" s="5">
        <f t="shared" si="708"/>
        <v>1.1477743084613871E-5</v>
      </c>
      <c r="AV472" s="5">
        <f t="shared" si="709"/>
        <v>3.5326738655356823E-6</v>
      </c>
      <c r="AW472" s="5">
        <f t="shared" si="710"/>
        <v>1.4156998623087149E-8</v>
      </c>
      <c r="AX472" s="5">
        <f t="shared" si="711"/>
        <v>8.7729820063269144E-4</v>
      </c>
      <c r="AY472" s="5">
        <f t="shared" si="712"/>
        <v>4.1751618274953848E-4</v>
      </c>
      <c r="AZ472" s="5">
        <f t="shared" si="713"/>
        <v>9.9350347881729258E-5</v>
      </c>
      <c r="BA472" s="5">
        <f t="shared" si="714"/>
        <v>1.5760653170724777E-5</v>
      </c>
      <c r="BB472" s="5">
        <f t="shared" si="715"/>
        <v>1.8751684845400357E-6</v>
      </c>
      <c r="BC472" s="5">
        <f t="shared" si="716"/>
        <v>1.7848279800705624E-7</v>
      </c>
      <c r="BD472" s="5">
        <f t="shared" si="717"/>
        <v>2.9272611013030287E-6</v>
      </c>
      <c r="BE472" s="5">
        <f t="shared" si="718"/>
        <v>3.6038648762001941E-6</v>
      </c>
      <c r="BF472" s="5">
        <f t="shared" si="719"/>
        <v>2.2184290359558447E-6</v>
      </c>
      <c r="BG472" s="5">
        <f t="shared" si="720"/>
        <v>9.1039805997776121E-7</v>
      </c>
      <c r="BH472" s="5">
        <f t="shared" si="721"/>
        <v>2.8020660595105311E-7</v>
      </c>
      <c r="BI472" s="5">
        <f t="shared" si="722"/>
        <v>6.8994647919637733E-8</v>
      </c>
      <c r="BJ472" s="8">
        <f t="shared" si="723"/>
        <v>0.55208236888084972</v>
      </c>
      <c r="BK472" s="8">
        <f t="shared" si="724"/>
        <v>0.30472218070988555</v>
      </c>
      <c r="BL472" s="8">
        <f t="shared" si="725"/>
        <v>0.14006087118544955</v>
      </c>
      <c r="BM472" s="8">
        <f t="shared" si="726"/>
        <v>0.24434580995589719</v>
      </c>
      <c r="BN472" s="8">
        <f t="shared" si="727"/>
        <v>0.75536095964181682</v>
      </c>
    </row>
    <row r="473" spans="1:66" x14ac:dyDescent="0.25">
      <c r="A473" t="s">
        <v>344</v>
      </c>
      <c r="B473" t="s">
        <v>424</v>
      </c>
      <c r="C473" t="s">
        <v>422</v>
      </c>
      <c r="D473" s="17"/>
      <c r="E473">
        <f>VLOOKUP(A473,home!$A$2:$E$405,3,FALSE)</f>
        <v>1.3090999999999999</v>
      </c>
      <c r="F473">
        <f>VLOOKUP(B473,home!$B$2:$E$405,3,FALSE)</f>
        <v>1.3889</v>
      </c>
      <c r="G473">
        <f>VLOOKUP(C473,away!$B$2:$E$405,4,FALSE)</f>
        <v>0.90280000000000005</v>
      </c>
      <c r="H473">
        <f>VLOOKUP(A473,away!$A$2:$E$405,3,FALSE)</f>
        <v>1.3545</v>
      </c>
      <c r="I473">
        <f>VLOOKUP(C473,away!$B$2:$E$405,3,FALSE)</f>
        <v>1.5437000000000001</v>
      </c>
      <c r="J473">
        <f>VLOOKUP(B473,home!$B$2:$E$405,4,FALSE)</f>
        <v>0.87250000000000005</v>
      </c>
      <c r="K473" s="3">
        <f t="shared" si="672"/>
        <v>1.6414790761720002</v>
      </c>
      <c r="L473" s="3">
        <f t="shared" si="673"/>
        <v>1.8243465896250002</v>
      </c>
      <c r="M473" s="5">
        <f t="shared" si="674"/>
        <v>3.1247195032228236E-2</v>
      </c>
      <c r="N473" s="5">
        <f t="shared" si="675"/>
        <v>5.1291616834468319E-2</v>
      </c>
      <c r="O473" s="5">
        <f t="shared" si="676"/>
        <v>5.700571369239283E-2</v>
      </c>
      <c r="P473" s="5">
        <f t="shared" si="677"/>
        <v>9.3573686248314525E-2</v>
      </c>
      <c r="Q473" s="5">
        <f t="shared" si="678"/>
        <v>4.2097057908405643E-2</v>
      </c>
      <c r="R473" s="5">
        <f t="shared" si="679"/>
        <v>5.1999089681928019E-2</v>
      </c>
      <c r="S473" s="5">
        <f t="shared" si="680"/>
        <v>7.005456609038882E-2</v>
      </c>
      <c r="T473" s="5">
        <f t="shared" si="681"/>
        <v>7.6799624028445965E-2</v>
      </c>
      <c r="U473" s="5">
        <f t="shared" si="682"/>
        <v>8.5355417692876204E-2</v>
      </c>
      <c r="V473" s="5">
        <f t="shared" si="683"/>
        <v>2.3309697543670301E-2</v>
      </c>
      <c r="W473" s="5">
        <f t="shared" si="684"/>
        <v>2.3033813241682959E-2</v>
      </c>
      <c r="X473" s="5">
        <f t="shared" si="685"/>
        <v>4.2021658633523473E-2</v>
      </c>
      <c r="Y473" s="5">
        <f t="shared" si="686"/>
        <v>3.8331034809227255E-2</v>
      </c>
      <c r="Z473" s="5">
        <f t="shared" si="687"/>
        <v>3.16214539749433E-2</v>
      </c>
      <c r="AA473" s="5">
        <f t="shared" si="688"/>
        <v>5.1905955058005354E-2</v>
      </c>
      <c r="AB473" s="5">
        <f t="shared" si="689"/>
        <v>4.2601269578220004E-2</v>
      </c>
      <c r="AC473" s="5">
        <f t="shared" si="690"/>
        <v>4.3627402440540239E-3</v>
      </c>
      <c r="AD473" s="5">
        <f t="shared" si="691"/>
        <v>9.4523806201690375E-3</v>
      </c>
      <c r="AE473" s="5">
        <f t="shared" si="692"/>
        <v>1.7244418348242828E-2</v>
      </c>
      <c r="AF473" s="5">
        <f t="shared" si="693"/>
        <v>1.5729897901841792E-2</v>
      </c>
      <c r="AG473" s="5">
        <f t="shared" si="694"/>
        <v>9.565595197458171E-3</v>
      </c>
      <c r="AH473" s="5">
        <f t="shared" si="695"/>
        <v>1.4422122929542931E-2</v>
      </c>
      <c r="AI473" s="5">
        <f t="shared" si="696"/>
        <v>2.3673613022825155E-2</v>
      </c>
      <c r="AJ473" s="5">
        <f t="shared" si="697"/>
        <v>1.9429870217180234E-2</v>
      </c>
      <c r="AK473" s="5">
        <f t="shared" si="698"/>
        <v>1.063124180474629E-2</v>
      </c>
      <c r="AL473" s="5">
        <f t="shared" si="699"/>
        <v>5.2259114632075118E-4</v>
      </c>
      <c r="AM473" s="5">
        <f t="shared" si="700"/>
        <v>3.1031770016042349E-3</v>
      </c>
      <c r="AN473" s="5">
        <f t="shared" si="701"/>
        <v>5.66127037987942E-3</v>
      </c>
      <c r="AO473" s="5">
        <f t="shared" si="702"/>
        <v>5.1640596552390249E-3</v>
      </c>
      <c r="AP473" s="5">
        <f t="shared" si="703"/>
        <v>3.1403448735517893E-3</v>
      </c>
      <c r="AQ473" s="5">
        <f t="shared" si="704"/>
        <v>1.4322693650776399E-3</v>
      </c>
      <c r="AR473" s="5">
        <f t="shared" si="705"/>
        <v>5.2621901563328312E-3</v>
      </c>
      <c r="AS473" s="5">
        <f t="shared" si="706"/>
        <v>8.637775036458609E-3</v>
      </c>
      <c r="AT473" s="5">
        <f t="shared" si="707"/>
        <v>7.0893634935138223E-3</v>
      </c>
      <c r="AU473" s="5">
        <f t="shared" si="708"/>
        <v>3.8790139459935237E-3</v>
      </c>
      <c r="AV473" s="5">
        <f t="shared" si="709"/>
        <v>1.5918300571319394E-3</v>
      </c>
      <c r="AW473" s="5">
        <f t="shared" si="710"/>
        <v>4.3471261901827351E-5</v>
      </c>
      <c r="AX473" s="5">
        <f t="shared" si="711"/>
        <v>8.4896668629858604E-4</v>
      </c>
      <c r="AY473" s="5">
        <f t="shared" si="712"/>
        <v>1.5488094788540629E-3</v>
      </c>
      <c r="AZ473" s="5">
        <f t="shared" si="713"/>
        <v>1.4127826453631418E-3</v>
      </c>
      <c r="BA473" s="5">
        <f t="shared" si="714"/>
        <v>8.5913506698321121E-4</v>
      </c>
      <c r="BB473" s="5">
        <f t="shared" si="715"/>
        <v>3.9184003236951691E-4</v>
      </c>
      <c r="BC473" s="5">
        <f t="shared" si="716"/>
        <v>1.4297040534637552E-4</v>
      </c>
      <c r="BD473" s="5">
        <f t="shared" si="717"/>
        <v>1.6000097776106747E-3</v>
      </c>
      <c r="BE473" s="5">
        <f t="shared" si="718"/>
        <v>2.6263825716185377E-3</v>
      </c>
      <c r="BF473" s="5">
        <f t="shared" si="719"/>
        <v>2.1555760186673201E-3</v>
      </c>
      <c r="BG473" s="5">
        <f t="shared" si="720"/>
        <v>1.1794443105801835E-3</v>
      </c>
      <c r="BH473" s="5">
        <f t="shared" si="721"/>
        <v>4.8400828933187055E-4</v>
      </c>
      <c r="BI473" s="5">
        <f t="shared" si="722"/>
        <v>1.5889789592641367E-4</v>
      </c>
      <c r="BJ473" s="8">
        <f t="shared" si="723"/>
        <v>0.34927272311403246</v>
      </c>
      <c r="BK473" s="8">
        <f t="shared" si="724"/>
        <v>0.22461928578383072</v>
      </c>
      <c r="BL473" s="8">
        <f t="shared" si="725"/>
        <v>0.3916887852308828</v>
      </c>
      <c r="BM473" s="8">
        <f t="shared" si="726"/>
        <v>0.66848255048899918</v>
      </c>
      <c r="BN473" s="8">
        <f t="shared" si="727"/>
        <v>0.32721435939773758</v>
      </c>
    </row>
    <row r="474" spans="1:66" x14ac:dyDescent="0.25">
      <c r="A474" t="s">
        <v>340</v>
      </c>
      <c r="B474" t="s">
        <v>341</v>
      </c>
      <c r="C474" t="s">
        <v>400</v>
      </c>
      <c r="D474" s="17"/>
      <c r="E474">
        <f>VLOOKUP(A474,home!$A$2:$E$405,3,FALSE)</f>
        <v>1.3684000000000001</v>
      </c>
      <c r="F474">
        <f>VLOOKUP(B474,home!$B$2:$E$405,3,FALSE)</f>
        <v>0.80769999999999997</v>
      </c>
      <c r="G474">
        <f>VLOOKUP(C474,away!$B$2:$E$405,4,FALSE)</f>
        <v>0.59619999999999995</v>
      </c>
      <c r="H474">
        <f>VLOOKUP(A474,away!$A$2:$E$405,3,FALSE)</f>
        <v>1.1395</v>
      </c>
      <c r="I474">
        <f>VLOOKUP(C474,away!$B$2:$E$405,3,FALSE)</f>
        <v>1.105</v>
      </c>
      <c r="J474">
        <f>VLOOKUP(B474,home!$B$2:$E$405,4,FALSE)</f>
        <v>1.1547000000000001</v>
      </c>
      <c r="K474" s="3">
        <f t="shared" si="672"/>
        <v>0.65895403261600005</v>
      </c>
      <c r="L474" s="3">
        <f t="shared" si="673"/>
        <v>1.4539376182499999</v>
      </c>
      <c r="M474" s="5">
        <f t="shared" si="674"/>
        <v>0.12088789494893917</v>
      </c>
      <c r="N474" s="5">
        <f t="shared" si="675"/>
        <v>7.9659565871062848E-2</v>
      </c>
      <c r="O474" s="5">
        <f t="shared" si="676"/>
        <v>0.1757634580573168</v>
      </c>
      <c r="P474" s="5">
        <f t="shared" si="677"/>
        <v>0.11582003947340208</v>
      </c>
      <c r="Q474" s="5">
        <f t="shared" si="678"/>
        <v>2.6245996083588373E-2</v>
      </c>
      <c r="R474" s="5">
        <f t="shared" si="679"/>
        <v>0.12777455179161948</v>
      </c>
      <c r="S474" s="5">
        <f t="shared" si="680"/>
        <v>2.774115958691804E-2</v>
      </c>
      <c r="T474" s="5">
        <f t="shared" si="681"/>
        <v>3.8160041034371303E-2</v>
      </c>
      <c r="U474" s="5">
        <f t="shared" si="682"/>
        <v>8.4197556168789614E-2</v>
      </c>
      <c r="V474" s="5">
        <f t="shared" si="683"/>
        <v>2.9531329186818548E-3</v>
      </c>
      <c r="W474" s="5">
        <f t="shared" si="684"/>
        <v>5.7649683197681005E-3</v>
      </c>
      <c r="X474" s="5">
        <f t="shared" si="685"/>
        <v>8.3819043081303345E-3</v>
      </c>
      <c r="Y474" s="5">
        <f t="shared" si="686"/>
        <v>6.0933829930812176E-3</v>
      </c>
      <c r="Z474" s="5">
        <f t="shared" si="687"/>
        <v>6.1925409168289522E-2</v>
      </c>
      <c r="AA474" s="5">
        <f t="shared" si="688"/>
        <v>4.0805998092840204E-2</v>
      </c>
      <c r="AB474" s="5">
        <f t="shared" si="689"/>
        <v>1.3444638499098927E-2</v>
      </c>
      <c r="AC474" s="5">
        <f t="shared" si="690"/>
        <v>1.7683324049753063E-4</v>
      </c>
      <c r="AD474" s="5">
        <f t="shared" si="691"/>
        <v>9.4971228055366896E-4</v>
      </c>
      <c r="AE474" s="5">
        <f t="shared" si="692"/>
        <v>1.380822411210977E-3</v>
      </c>
      <c r="AF474" s="5">
        <f t="shared" si="693"/>
        <v>1.0038148238911552E-3</v>
      </c>
      <c r="AG474" s="5">
        <f t="shared" si="694"/>
        <v>4.8649471140411657E-4</v>
      </c>
      <c r="AH474" s="5">
        <f t="shared" si="695"/>
        <v>2.2508920478824902E-2</v>
      </c>
      <c r="AI474" s="5">
        <f t="shared" si="696"/>
        <v>1.4832343919354535E-2</v>
      </c>
      <c r="AJ474" s="5">
        <f t="shared" si="697"/>
        <v>4.8869164194030382E-3</v>
      </c>
      <c r="AK474" s="5">
        <f t="shared" si="698"/>
        <v>1.0734177605409919E-3</v>
      </c>
      <c r="AL474" s="5">
        <f t="shared" si="699"/>
        <v>6.7768018967604062E-6</v>
      </c>
      <c r="AM474" s="5">
        <f t="shared" si="700"/>
        <v>1.2516334741915567E-4</v>
      </c>
      <c r="AN474" s="5">
        <f t="shared" si="701"/>
        <v>1.8197969923880447E-4</v>
      </c>
      <c r="AO474" s="5">
        <f t="shared" si="702"/>
        <v>1.3229356524055937E-4</v>
      </c>
      <c r="AP474" s="5">
        <f t="shared" si="703"/>
        <v>6.4115530385219975E-5</v>
      </c>
      <c r="AQ474" s="5">
        <f t="shared" si="704"/>
        <v>2.3304995385280564E-5</v>
      </c>
      <c r="AR474" s="5">
        <f t="shared" si="705"/>
        <v>6.5453132460722586E-3</v>
      </c>
      <c r="AS474" s="5">
        <f t="shared" si="706"/>
        <v>4.3130605582342363E-3</v>
      </c>
      <c r="AT474" s="5">
        <f t="shared" si="707"/>
        <v>1.4210543238827331E-3</v>
      </c>
      <c r="AU474" s="5">
        <f t="shared" si="708"/>
        <v>3.1213649242964342E-4</v>
      </c>
      <c r="AV474" s="5">
        <f t="shared" si="709"/>
        <v>5.1420900103281778E-5</v>
      </c>
      <c r="AW474" s="5">
        <f t="shared" si="710"/>
        <v>1.8035292200029591E-7</v>
      </c>
      <c r="AX474" s="5">
        <f t="shared" si="711"/>
        <v>1.3746148752928332E-5</v>
      </c>
      <c r="AY474" s="5">
        <f t="shared" si="712"/>
        <v>1.9986042777942824E-5</v>
      </c>
      <c r="AZ474" s="5">
        <f t="shared" si="713"/>
        <v>1.4529229717402404E-5</v>
      </c>
      <c r="BA474" s="5">
        <f t="shared" si="714"/>
        <v>7.0415312167757255E-6</v>
      </c>
      <c r="BB474" s="5">
        <f t="shared" si="715"/>
        <v>2.5594867815379816E-6</v>
      </c>
      <c r="BC474" s="5">
        <f t="shared" si="716"/>
        <v>7.4426682301833747E-7</v>
      </c>
      <c r="BD474" s="5">
        <f t="shared" si="717"/>
        <v>1.5860795252824122E-3</v>
      </c>
      <c r="BE474" s="5">
        <f t="shared" si="718"/>
        <v>1.0451534992345164E-3</v>
      </c>
      <c r="BF474" s="5">
        <f t="shared" si="719"/>
        <v>3.4435405651165403E-4</v>
      </c>
      <c r="BG474" s="5">
        <f t="shared" si="720"/>
        <v>7.5637831395344125E-5</v>
      </c>
      <c r="BH474" s="5">
        <f t="shared" si="721"/>
        <v>1.2460463504072777E-5</v>
      </c>
      <c r="BI474" s="5">
        <f t="shared" si="722"/>
        <v>1.6421745348546506E-6</v>
      </c>
      <c r="BJ474" s="8">
        <f t="shared" si="723"/>
        <v>0.16871216668080072</v>
      </c>
      <c r="BK474" s="8">
        <f t="shared" si="724"/>
        <v>0.26760582301311342</v>
      </c>
      <c r="BL474" s="8">
        <f t="shared" si="725"/>
        <v>0.5009961142589735</v>
      </c>
      <c r="BM474" s="8">
        <f t="shared" si="726"/>
        <v>0.35306820120539228</v>
      </c>
      <c r="BN474" s="8">
        <f t="shared" si="727"/>
        <v>0.64615150622592876</v>
      </c>
    </row>
    <row r="475" spans="1:66" x14ac:dyDescent="0.25">
      <c r="A475" t="s">
        <v>340</v>
      </c>
      <c r="B475" t="s">
        <v>380</v>
      </c>
      <c r="C475" t="s">
        <v>431</v>
      </c>
      <c r="D475" s="17"/>
      <c r="E475">
        <f>VLOOKUP(A475,home!$A$2:$E$405,3,FALSE)</f>
        <v>1.3684000000000001</v>
      </c>
      <c r="F475">
        <f>VLOOKUP(B475,home!$B$2:$E$405,3,FALSE)</f>
        <v>1.6627000000000001</v>
      </c>
      <c r="G475">
        <f>VLOOKUP(C475,away!$B$2:$E$405,4,FALSE)</f>
        <v>0.80769999999999997</v>
      </c>
      <c r="H475">
        <f>VLOOKUP(A475,away!$A$2:$E$405,3,FALSE)</f>
        <v>1.1395</v>
      </c>
      <c r="I475">
        <f>VLOOKUP(C475,away!$B$2:$E$405,3,FALSE)</f>
        <v>1.4318</v>
      </c>
      <c r="J475">
        <f>VLOOKUP(B475,home!$B$2:$E$405,4,FALSE)</f>
        <v>0.66469999999999996</v>
      </c>
      <c r="K475" s="3">
        <f t="shared" si="672"/>
        <v>1.837710281836</v>
      </c>
      <c r="L475" s="3">
        <f t="shared" si="673"/>
        <v>1.08448204567</v>
      </c>
      <c r="M475" s="5">
        <f t="shared" si="674"/>
        <v>5.3815576510260692E-2</v>
      </c>
      <c r="N475" s="5">
        <f t="shared" si="675"/>
        <v>9.8897438275838009E-2</v>
      </c>
      <c r="O475" s="5">
        <f t="shared" si="676"/>
        <v>5.8362026502757923E-2</v>
      </c>
      <c r="P475" s="5">
        <f t="shared" si="677"/>
        <v>0.10725249617290336</v>
      </c>
      <c r="Q475" s="5">
        <f t="shared" si="678"/>
        <v>9.0872419583374359E-2</v>
      </c>
      <c r="R475" s="5">
        <f t="shared" si="679"/>
        <v>3.1646284945578827E-2</v>
      </c>
      <c r="S475" s="5">
        <f t="shared" si="680"/>
        <v>5.3437585738421958E-2</v>
      </c>
      <c r="T475" s="5">
        <f t="shared" si="681"/>
        <v>9.8549507484760393E-2</v>
      </c>
      <c r="U475" s="5">
        <f t="shared" si="682"/>
        <v>5.8156703226402033E-2</v>
      </c>
      <c r="V475" s="5">
        <f t="shared" si="683"/>
        <v>1.183324158285606E-2</v>
      </c>
      <c r="W475" s="5">
        <f t="shared" si="684"/>
        <v>5.5665726601227393E-2</v>
      </c>
      <c r="X475" s="5">
        <f t="shared" si="685"/>
        <v>6.0368481058206018E-2</v>
      </c>
      <c r="Y475" s="5">
        <f t="shared" si="686"/>
        <v>3.273426691599695E-2</v>
      </c>
      <c r="Z475" s="5">
        <f t="shared" si="687"/>
        <v>1.1439942611879018E-2</v>
      </c>
      <c r="AA475" s="5">
        <f t="shared" si="688"/>
        <v>2.1023300161463858E-2</v>
      </c>
      <c r="AB475" s="5">
        <f t="shared" si="689"/>
        <v>1.9317367432423287E-2</v>
      </c>
      <c r="AC475" s="5">
        <f t="shared" si="690"/>
        <v>1.4739513862407579E-3</v>
      </c>
      <c r="AD475" s="5">
        <f t="shared" si="691"/>
        <v>2.5574369530236809E-2</v>
      </c>
      <c r="AE475" s="5">
        <f t="shared" si="692"/>
        <v>2.7734944584871735E-2</v>
      </c>
      <c r="AF475" s="5">
        <f t="shared" si="693"/>
        <v>1.5039024719972892E-2</v>
      </c>
      <c r="AG475" s="5">
        <f t="shared" si="694"/>
        <v>5.4365174310659669E-3</v>
      </c>
      <c r="AH475" s="5">
        <f t="shared" si="695"/>
        <v>3.1016030915194891E-3</v>
      </c>
      <c r="AI475" s="5">
        <f t="shared" si="696"/>
        <v>5.6998478914596891E-3</v>
      </c>
      <c r="AJ475" s="5">
        <f t="shared" si="697"/>
        <v>5.2373345375183594E-3</v>
      </c>
      <c r="AK475" s="5">
        <f t="shared" si="698"/>
        <v>3.2082345096707612E-3</v>
      </c>
      <c r="AL475" s="5">
        <f t="shared" si="699"/>
        <v>1.1750127057112652E-4</v>
      </c>
      <c r="AM475" s="5">
        <f t="shared" si="700"/>
        <v>9.3996563674379006E-3</v>
      </c>
      <c r="AN475" s="5">
        <f t="shared" si="701"/>
        <v>1.0193758565954097E-2</v>
      </c>
      <c r="AO475" s="5">
        <f t="shared" si="702"/>
        <v>5.527474071335991E-3</v>
      </c>
      <c r="AP475" s="5">
        <f t="shared" si="703"/>
        <v>1.9981487960901135E-3</v>
      </c>
      <c r="AQ475" s="5">
        <f t="shared" si="704"/>
        <v>5.4173912348421326E-4</v>
      </c>
      <c r="AR475" s="5">
        <f t="shared" si="705"/>
        <v>6.7272657310949076E-4</v>
      </c>
      <c r="AS475" s="5">
        <f t="shared" si="706"/>
        <v>1.2362765402676086E-3</v>
      </c>
      <c r="AT475" s="5">
        <f t="shared" si="707"/>
        <v>1.1359590546212112E-3</v>
      </c>
      <c r="AU475" s="5">
        <f t="shared" si="708"/>
        <v>6.958545448073676E-4</v>
      </c>
      <c r="AV475" s="5">
        <f t="shared" si="709"/>
        <v>3.1969476291370203E-4</v>
      </c>
      <c r="AW475" s="5">
        <f t="shared" si="710"/>
        <v>6.5048827606416041E-6</v>
      </c>
      <c r="AX475" s="5">
        <f t="shared" si="711"/>
        <v>2.8789741920276436E-3</v>
      </c>
      <c r="AY475" s="5">
        <f t="shared" si="712"/>
        <v>3.1221958212012744E-3</v>
      </c>
      <c r="AZ475" s="5">
        <f t="shared" si="713"/>
        <v>1.6929826555793417E-3</v>
      </c>
      <c r="BA475" s="5">
        <f t="shared" si="714"/>
        <v>6.1200309786883789E-4</v>
      </c>
      <c r="BB475" s="5">
        <f t="shared" si="715"/>
        <v>1.6592659288329359E-4</v>
      </c>
      <c r="BC475" s="5">
        <f t="shared" si="716"/>
        <v>3.5988882176225511E-5</v>
      </c>
      <c r="BD475" s="5">
        <f t="shared" si="717"/>
        <v>1.2159331503039148E-4</v>
      </c>
      <c r="BE475" s="5">
        <f t="shared" si="718"/>
        <v>2.2345328523387426E-4</v>
      </c>
      <c r="BF475" s="5">
        <f t="shared" si="719"/>
        <v>2.0532119989216162E-4</v>
      </c>
      <c r="BG475" s="5">
        <f t="shared" si="720"/>
        <v>1.2577362670691003E-4</v>
      </c>
      <c r="BH475" s="5">
        <f t="shared" si="721"/>
        <v>5.7783871745772837E-5</v>
      </c>
      <c r="BI475" s="5">
        <f t="shared" si="722"/>
        <v>2.1238003046299899E-5</v>
      </c>
      <c r="BJ475" s="8">
        <f t="shared" si="723"/>
        <v>0.54704154435158947</v>
      </c>
      <c r="BK475" s="8">
        <f t="shared" si="724"/>
        <v>0.23105254848245524</v>
      </c>
      <c r="BL475" s="8">
        <f t="shared" si="725"/>
        <v>0.21056837707616904</v>
      </c>
      <c r="BM475" s="8">
        <f t="shared" si="726"/>
        <v>0.556140479592939</v>
      </c>
      <c r="BN475" s="8">
        <f t="shared" si="727"/>
        <v>0.44084624199071315</v>
      </c>
    </row>
    <row r="476" spans="1:66" x14ac:dyDescent="0.25">
      <c r="A476" t="s">
        <v>340</v>
      </c>
      <c r="B476" t="s">
        <v>387</v>
      </c>
      <c r="C476" t="s">
        <v>428</v>
      </c>
      <c r="D476" s="17"/>
      <c r="E476">
        <f>VLOOKUP(A476,home!$A$2:$E$405,3,FALSE)</f>
        <v>1.3684000000000001</v>
      </c>
      <c r="F476">
        <f>VLOOKUP(B476,home!$B$2:$E$405,3,FALSE)</f>
        <v>0.96160000000000001</v>
      </c>
      <c r="G476">
        <f>VLOOKUP(C476,away!$B$2:$E$405,4,FALSE)</f>
        <v>1.1538999999999999</v>
      </c>
      <c r="H476">
        <f>VLOOKUP(A476,away!$A$2:$E$405,3,FALSE)</f>
        <v>1.1395</v>
      </c>
      <c r="I476">
        <f>VLOOKUP(C476,away!$B$2:$E$405,3,FALSE)</f>
        <v>0.73899999999999999</v>
      </c>
      <c r="J476">
        <f>VLOOKUP(B476,home!$B$2:$E$405,4,FALSE)</f>
        <v>1.1547000000000001</v>
      </c>
      <c r="K476" s="3">
        <f t="shared" si="672"/>
        <v>1.518363284416</v>
      </c>
      <c r="L476" s="3">
        <f t="shared" si="673"/>
        <v>0.97236190035000003</v>
      </c>
      <c r="M476" s="5">
        <f t="shared" si="674"/>
        <v>8.2849863326077106E-2</v>
      </c>
      <c r="N476" s="5">
        <f t="shared" si="675"/>
        <v>0.12579619059319913</v>
      </c>
      <c r="O476" s="5">
        <f t="shared" si="676"/>
        <v>8.0560050547482109E-2</v>
      </c>
      <c r="P476" s="5">
        <f t="shared" si="677"/>
        <v>0.12231942294199391</v>
      </c>
      <c r="Q476" s="5">
        <f t="shared" si="678"/>
        <v>9.5502158558055494E-2</v>
      </c>
      <c r="R476" s="5">
        <f t="shared" si="679"/>
        <v>3.9166761921320875E-2</v>
      </c>
      <c r="S476" s="5">
        <f t="shared" si="680"/>
        <v>4.5148056460803672E-2</v>
      </c>
      <c r="T476" s="5">
        <f t="shared" si="681"/>
        <v>9.2862660383037865E-2</v>
      </c>
      <c r="U476" s="5">
        <f t="shared" si="682"/>
        <v>5.946937327079628E-2</v>
      </c>
      <c r="V476" s="5">
        <f t="shared" si="683"/>
        <v>7.4062808602523948E-3</v>
      </c>
      <c r="W476" s="5">
        <f t="shared" si="684"/>
        <v>4.8335657045675572E-2</v>
      </c>
      <c r="X476" s="5">
        <f t="shared" si="685"/>
        <v>4.6999751339598966E-2</v>
      </c>
      <c r="Y476" s="5">
        <f t="shared" si="686"/>
        <v>2.2850383764274951E-2</v>
      </c>
      <c r="Z476" s="5">
        <f t="shared" si="687"/>
        <v>1.2694755684123865E-2</v>
      </c>
      <c r="AA476" s="5">
        <f t="shared" si="688"/>
        <v>1.9275250935404997E-2</v>
      </c>
      <c r="AB476" s="5">
        <f t="shared" si="689"/>
        <v>1.4633416659112056E-2</v>
      </c>
      <c r="AC476" s="5">
        <f t="shared" si="690"/>
        <v>6.8341392233720174E-4</v>
      </c>
      <c r="AD476" s="5">
        <f t="shared" si="691"/>
        <v>1.8347771746569333E-2</v>
      </c>
      <c r="AE476" s="5">
        <f t="shared" si="692"/>
        <v>1.7840674202682198E-2</v>
      </c>
      <c r="AF476" s="5">
        <f t="shared" si="693"/>
        <v>8.6737959356226399E-3</v>
      </c>
      <c r="AG476" s="5">
        <f t="shared" si="694"/>
        <v>2.8113562330700464E-3</v>
      </c>
      <c r="AH476" s="5">
        <f t="shared" si="695"/>
        <v>3.0859741903734102E-3</v>
      </c>
      <c r="AI476" s="5">
        <f t="shared" si="696"/>
        <v>4.6856299073183777E-3</v>
      </c>
      <c r="AJ476" s="5">
        <f t="shared" si="697"/>
        <v>3.5572442078168854E-3</v>
      </c>
      <c r="AK476" s="5">
        <f t="shared" si="698"/>
        <v>1.8003963329502122E-3</v>
      </c>
      <c r="AL476" s="5">
        <f t="shared" si="699"/>
        <v>4.0359654563002593E-5</v>
      </c>
      <c r="AM476" s="5">
        <f t="shared" si="700"/>
        <v>5.5717165941672215E-3</v>
      </c>
      <c r="AN476" s="5">
        <f t="shared" si="701"/>
        <v>5.4177249357160702E-3</v>
      </c>
      <c r="AO476" s="5">
        <f t="shared" si="702"/>
        <v>2.6339946570332292E-3</v>
      </c>
      <c r="AP476" s="5">
        <f t="shared" si="703"/>
        <v>8.5373201674152598E-4</v>
      </c>
      <c r="AQ476" s="5">
        <f t="shared" si="704"/>
        <v>2.0753412154710698E-4</v>
      </c>
      <c r="AR476" s="5">
        <f t="shared" si="705"/>
        <v>6.0013674563650873E-4</v>
      </c>
      <c r="AS476" s="5">
        <f t="shared" si="706"/>
        <v>9.1122560020337896E-4</v>
      </c>
      <c r="AT476" s="5">
        <f t="shared" si="707"/>
        <v>6.9178574758437189E-4</v>
      </c>
      <c r="AU476" s="5">
        <f t="shared" si="708"/>
        <v>3.5012735993812818E-4</v>
      </c>
      <c r="AV476" s="5">
        <f t="shared" si="709"/>
        <v>1.3290513204988982E-4</v>
      </c>
      <c r="AW476" s="5">
        <f t="shared" si="710"/>
        <v>1.6551927178519508E-6</v>
      </c>
      <c r="AX476" s="5">
        <f t="shared" si="711"/>
        <v>1.4099816512924772E-3</v>
      </c>
      <c r="AY476" s="5">
        <f t="shared" si="712"/>
        <v>1.3710124379093843E-3</v>
      </c>
      <c r="AZ476" s="5">
        <f t="shared" si="713"/>
        <v>6.6656012976452753E-4</v>
      </c>
      <c r="BA476" s="5">
        <f t="shared" si="714"/>
        <v>2.1604589149179293E-4</v>
      </c>
      <c r="BB476" s="5">
        <f t="shared" si="715"/>
        <v>5.25186984034424E-5</v>
      </c>
      <c r="BC476" s="5">
        <f t="shared" si="716"/>
        <v>1.021343627669596E-5</v>
      </c>
      <c r="BD476" s="5">
        <f t="shared" si="717"/>
        <v>9.7258351076163308E-5</v>
      </c>
      <c r="BE476" s="5">
        <f t="shared" si="718"/>
        <v>1.4767350937688772E-4</v>
      </c>
      <c r="BF476" s="5">
        <f t="shared" si="719"/>
        <v>1.1211101735936413E-4</v>
      </c>
      <c r="BG476" s="5">
        <f t="shared" si="720"/>
        <v>5.6741750845661089E-5</v>
      </c>
      <c r="BH476" s="5">
        <f t="shared" si="721"/>
        <v>2.1538647794383083E-5</v>
      </c>
      <c r="BI476" s="5">
        <f t="shared" si="722"/>
        <v>6.5406984013917878E-6</v>
      </c>
      <c r="BJ476" s="8">
        <f t="shared" si="723"/>
        <v>0.49843143437212967</v>
      </c>
      <c r="BK476" s="8">
        <f t="shared" si="724"/>
        <v>0.25981840960393671</v>
      </c>
      <c r="BL476" s="8">
        <f t="shared" si="725"/>
        <v>0.22936214253284135</v>
      </c>
      <c r="BM476" s="8">
        <f t="shared" si="726"/>
        <v>0.4527429370597113</v>
      </c>
      <c r="BN476" s="8">
        <f t="shared" si="727"/>
        <v>0.54619444788812854</v>
      </c>
    </row>
    <row r="477" spans="1:66" x14ac:dyDescent="0.25">
      <c r="A477" t="s">
        <v>340</v>
      </c>
      <c r="B477" t="s">
        <v>352</v>
      </c>
      <c r="C477" t="s">
        <v>354</v>
      </c>
      <c r="D477" s="17"/>
      <c r="E477">
        <f>VLOOKUP(A477,home!$A$2:$E$405,3,FALSE)</f>
        <v>1.3684000000000001</v>
      </c>
      <c r="F477">
        <f>VLOOKUP(B477,home!$B$2:$E$405,3,FALSE)</f>
        <v>1.1153999999999999</v>
      </c>
      <c r="G477">
        <f>VLOOKUP(C477,away!$B$2:$E$405,4,FALSE)</f>
        <v>0.69230000000000003</v>
      </c>
      <c r="H477">
        <f>VLOOKUP(A477,away!$A$2:$E$405,3,FALSE)</f>
        <v>1.1395</v>
      </c>
      <c r="I477">
        <f>VLOOKUP(C477,away!$B$2:$E$405,3,FALSE)</f>
        <v>1.8936999999999999</v>
      </c>
      <c r="J477">
        <f>VLOOKUP(B477,home!$B$2:$E$405,4,FALSE)</f>
        <v>0.87760000000000005</v>
      </c>
      <c r="K477" s="3">
        <f t="shared" si="672"/>
        <v>1.056666739128</v>
      </c>
      <c r="L477" s="3">
        <f t="shared" si="673"/>
        <v>1.8937477212400002</v>
      </c>
      <c r="M477" s="5">
        <f t="shared" si="674"/>
        <v>5.2318017709412211E-2</v>
      </c>
      <c r="N477" s="5">
        <f t="shared" si="675"/>
        <v>5.5282709170645553E-2</v>
      </c>
      <c r="O477" s="5">
        <f t="shared" si="676"/>
        <v>9.9077126816993336E-2</v>
      </c>
      <c r="P477" s="5">
        <f t="shared" si="677"/>
        <v>0.10469150451588367</v>
      </c>
      <c r="Q477" s="5">
        <f t="shared" si="678"/>
        <v>2.9207700014753805E-2</v>
      </c>
      <c r="R477" s="5">
        <f t="shared" si="679"/>
        <v>9.3813541568343858E-2</v>
      </c>
      <c r="S477" s="5">
        <f t="shared" si="680"/>
        <v>5.2373501508962431E-2</v>
      </c>
      <c r="T477" s="5">
        <f t="shared" si="681"/>
        <v>5.531201534560154E-2</v>
      </c>
      <c r="U477" s="5">
        <f t="shared" si="682"/>
        <v>9.9129649055070976E-2</v>
      </c>
      <c r="V477" s="5">
        <f t="shared" si="683"/>
        <v>1.1644725660059554E-2</v>
      </c>
      <c r="W477" s="5">
        <f t="shared" si="684"/>
        <v>1.0287601710672917E-2</v>
      </c>
      <c r="X477" s="5">
        <f t="shared" si="685"/>
        <v>1.9482122296611563E-2</v>
      </c>
      <c r="Y477" s="5">
        <f t="shared" si="686"/>
        <v>1.8447112352063578E-2</v>
      </c>
      <c r="Z477" s="5">
        <f t="shared" si="687"/>
        <v>5.9219726855501732E-2</v>
      </c>
      <c r="AA477" s="5">
        <f t="shared" si="688"/>
        <v>6.257551566845386E-2</v>
      </c>
      <c r="AB477" s="5">
        <f t="shared" si="689"/>
        <v>3.3060733045319105E-2</v>
      </c>
      <c r="AC477" s="5">
        <f t="shared" si="690"/>
        <v>1.4563623374904615E-3</v>
      </c>
      <c r="AD477" s="5">
        <f t="shared" si="691"/>
        <v>2.717641638266096E-3</v>
      </c>
      <c r="AE477" s="5">
        <f t="shared" si="692"/>
        <v>5.1465276596133602E-3</v>
      </c>
      <c r="AF477" s="5">
        <f t="shared" si="693"/>
        <v>4.8731125138457175E-3</v>
      </c>
      <c r="AG477" s="5">
        <f t="shared" si="694"/>
        <v>3.0761485728138184E-3</v>
      </c>
      <c r="AH477" s="5">
        <f t="shared" si="695"/>
        <v>2.8036805696265404E-2</v>
      </c>
      <c r="AI477" s="5">
        <f t="shared" si="696"/>
        <v>2.96255600506381E-2</v>
      </c>
      <c r="AJ477" s="5">
        <f t="shared" si="697"/>
        <v>1.5652171966774254E-2</v>
      </c>
      <c r="AK477" s="5">
        <f t="shared" si="698"/>
        <v>5.5130431708006831E-3</v>
      </c>
      <c r="AL477" s="5">
        <f t="shared" si="699"/>
        <v>1.1657075012206813E-4</v>
      </c>
      <c r="AM477" s="5">
        <f t="shared" si="700"/>
        <v>5.7432830560502244E-4</v>
      </c>
      <c r="AN477" s="5">
        <f t="shared" si="701"/>
        <v>1.0876329199831416E-3</v>
      </c>
      <c r="AO477" s="5">
        <f t="shared" si="702"/>
        <v>1.0298511818818412E-3</v>
      </c>
      <c r="AP477" s="5">
        <f t="shared" si="703"/>
        <v>6.5009277630168592E-4</v>
      </c>
      <c r="AQ477" s="5">
        <f t="shared" si="704"/>
        <v>3.0777792842897564E-4</v>
      </c>
      <c r="AR477" s="5">
        <f t="shared" si="705"/>
        <v>1.0618927379630256E-2</v>
      </c>
      <c r="AS477" s="5">
        <f t="shared" si="706"/>
        <v>1.1220667367270939E-2</v>
      </c>
      <c r="AT477" s="5">
        <f t="shared" si="707"/>
        <v>5.9282529989070718E-3</v>
      </c>
      <c r="AU477" s="5">
        <f t="shared" si="708"/>
        <v>2.0880625883603083E-3</v>
      </c>
      <c r="AV477" s="5">
        <f t="shared" si="709"/>
        <v>5.5159657158446445E-4</v>
      </c>
      <c r="AW477" s="5">
        <f t="shared" si="710"/>
        <v>6.4795858881353612E-6</v>
      </c>
      <c r="AX477" s="5">
        <f t="shared" si="711"/>
        <v>1.0114560297876139E-4</v>
      </c>
      <c r="AY477" s="5">
        <f t="shared" si="712"/>
        <v>1.9154425515447514E-4</v>
      </c>
      <c r="AZ477" s="5">
        <f t="shared" si="713"/>
        <v>1.8136824835770027E-4</v>
      </c>
      <c r="BA477" s="5">
        <f t="shared" si="714"/>
        <v>1.1448856901089509E-4</v>
      </c>
      <c r="BB477" s="5">
        <f t="shared" si="715"/>
        <v>5.420311666810276E-5</v>
      </c>
      <c r="BC477" s="5">
        <f t="shared" si="716"/>
        <v>2.0529405734865101E-5</v>
      </c>
      <c r="BD477" s="5">
        <f t="shared" si="717"/>
        <v>3.3515949211979732E-3</v>
      </c>
      <c r="BE477" s="5">
        <f t="shared" si="718"/>
        <v>3.5415188762602284E-3</v>
      </c>
      <c r="BF477" s="5">
        <f t="shared" si="719"/>
        <v>1.8711026012690772E-3</v>
      </c>
      <c r="BG477" s="5">
        <f t="shared" si="720"/>
        <v>6.5904396141897156E-4</v>
      </c>
      <c r="BH477" s="5">
        <f t="shared" si="721"/>
        <v>1.74097458413646E-4</v>
      </c>
      <c r="BI477" s="5">
        <f t="shared" si="722"/>
        <v>3.6792598734483992E-5</v>
      </c>
      <c r="BJ477" s="8">
        <f t="shared" si="723"/>
        <v>0.20814565358499343</v>
      </c>
      <c r="BK477" s="8">
        <f t="shared" si="724"/>
        <v>0.22279222673708488</v>
      </c>
      <c r="BL477" s="8">
        <f t="shared" si="725"/>
        <v>0.50652580436170713</v>
      </c>
      <c r="BM477" s="8">
        <f t="shared" si="726"/>
        <v>0.56210774707398825</v>
      </c>
      <c r="BN477" s="8">
        <f t="shared" si="727"/>
        <v>0.43439059979603245</v>
      </c>
    </row>
    <row r="478" spans="1:66" x14ac:dyDescent="0.25">
      <c r="A478" t="s">
        <v>342</v>
      </c>
      <c r="B478" t="s">
        <v>398</v>
      </c>
      <c r="C478" t="s">
        <v>515</v>
      </c>
      <c r="D478" s="17"/>
      <c r="E478">
        <f>VLOOKUP(A478,home!$A$2:$E$405,3,FALSE)</f>
        <v>1.1741999999999999</v>
      </c>
      <c r="F478">
        <f>VLOOKUP(B478,home!$B$2:$E$405,3,FALSE)</f>
        <v>0.76649999999999996</v>
      </c>
      <c r="G478" t="e">
        <f>VLOOKUP(C478,away!$B$2:$E$405,4,FALSE)</f>
        <v>#N/A</v>
      </c>
      <c r="H478">
        <f>VLOOKUP(A478,away!$A$2:$E$405,3,FALSE)</f>
        <v>0.85970000000000002</v>
      </c>
      <c r="I478" t="e">
        <f>VLOOKUP(C478,away!$B$2:$E$405,3,FALSE)</f>
        <v>#N/A</v>
      </c>
      <c r="J478">
        <f>VLOOKUP(B478,home!$B$2:$E$405,4,FALSE)</f>
        <v>0.87239999999999995</v>
      </c>
      <c r="K478" s="3" t="e">
        <f t="shared" si="672"/>
        <v>#N/A</v>
      </c>
      <c r="L478" s="3" t="e">
        <f t="shared" si="673"/>
        <v>#N/A</v>
      </c>
      <c r="M478" s="5" t="e">
        <f t="shared" si="674"/>
        <v>#N/A</v>
      </c>
      <c r="N478" s="5" t="e">
        <f t="shared" si="675"/>
        <v>#N/A</v>
      </c>
      <c r="O478" s="5" t="e">
        <f t="shared" si="676"/>
        <v>#N/A</v>
      </c>
      <c r="P478" s="5" t="e">
        <f t="shared" si="677"/>
        <v>#N/A</v>
      </c>
      <c r="Q478" s="5" t="e">
        <f t="shared" si="678"/>
        <v>#N/A</v>
      </c>
      <c r="R478" s="5" t="e">
        <f t="shared" si="679"/>
        <v>#N/A</v>
      </c>
      <c r="S478" s="5" t="e">
        <f t="shared" si="680"/>
        <v>#N/A</v>
      </c>
      <c r="T478" s="5" t="e">
        <f t="shared" si="681"/>
        <v>#N/A</v>
      </c>
      <c r="U478" s="5" t="e">
        <f t="shared" si="682"/>
        <v>#N/A</v>
      </c>
      <c r="V478" s="5" t="e">
        <f t="shared" si="683"/>
        <v>#N/A</v>
      </c>
      <c r="W478" s="5" t="e">
        <f t="shared" si="684"/>
        <v>#N/A</v>
      </c>
      <c r="X478" s="5" t="e">
        <f t="shared" si="685"/>
        <v>#N/A</v>
      </c>
      <c r="Y478" s="5" t="e">
        <f t="shared" si="686"/>
        <v>#N/A</v>
      </c>
      <c r="Z478" s="5" t="e">
        <f t="shared" si="687"/>
        <v>#N/A</v>
      </c>
      <c r="AA478" s="5" t="e">
        <f t="shared" si="688"/>
        <v>#N/A</v>
      </c>
      <c r="AB478" s="5" t="e">
        <f t="shared" si="689"/>
        <v>#N/A</v>
      </c>
      <c r="AC478" s="5" t="e">
        <f t="shared" si="690"/>
        <v>#N/A</v>
      </c>
      <c r="AD478" s="5" t="e">
        <f t="shared" si="691"/>
        <v>#N/A</v>
      </c>
      <c r="AE478" s="5" t="e">
        <f t="shared" si="692"/>
        <v>#N/A</v>
      </c>
      <c r="AF478" s="5" t="e">
        <f t="shared" si="693"/>
        <v>#N/A</v>
      </c>
      <c r="AG478" s="5" t="e">
        <f t="shared" si="694"/>
        <v>#N/A</v>
      </c>
      <c r="AH478" s="5" t="e">
        <f t="shared" si="695"/>
        <v>#N/A</v>
      </c>
      <c r="AI478" s="5" t="e">
        <f t="shared" si="696"/>
        <v>#N/A</v>
      </c>
      <c r="AJ478" s="5" t="e">
        <f t="shared" si="697"/>
        <v>#N/A</v>
      </c>
      <c r="AK478" s="5" t="e">
        <f t="shared" si="698"/>
        <v>#N/A</v>
      </c>
      <c r="AL478" s="5" t="e">
        <f t="shared" si="699"/>
        <v>#N/A</v>
      </c>
      <c r="AM478" s="5" t="e">
        <f t="shared" si="700"/>
        <v>#N/A</v>
      </c>
      <c r="AN478" s="5" t="e">
        <f t="shared" si="701"/>
        <v>#N/A</v>
      </c>
      <c r="AO478" s="5" t="e">
        <f t="shared" si="702"/>
        <v>#N/A</v>
      </c>
      <c r="AP478" s="5" t="e">
        <f t="shared" si="703"/>
        <v>#N/A</v>
      </c>
      <c r="AQ478" s="5" t="e">
        <f t="shared" si="704"/>
        <v>#N/A</v>
      </c>
      <c r="AR478" s="5" t="e">
        <f t="shared" si="705"/>
        <v>#N/A</v>
      </c>
      <c r="AS478" s="5" t="e">
        <f t="shared" si="706"/>
        <v>#N/A</v>
      </c>
      <c r="AT478" s="5" t="e">
        <f t="shared" si="707"/>
        <v>#N/A</v>
      </c>
      <c r="AU478" s="5" t="e">
        <f t="shared" si="708"/>
        <v>#N/A</v>
      </c>
      <c r="AV478" s="5" t="e">
        <f t="shared" si="709"/>
        <v>#N/A</v>
      </c>
      <c r="AW478" s="5" t="e">
        <f t="shared" si="710"/>
        <v>#N/A</v>
      </c>
      <c r="AX478" s="5" t="e">
        <f t="shared" si="711"/>
        <v>#N/A</v>
      </c>
      <c r="AY478" s="5" t="e">
        <f t="shared" si="712"/>
        <v>#N/A</v>
      </c>
      <c r="AZ478" s="5" t="e">
        <f t="shared" si="713"/>
        <v>#N/A</v>
      </c>
      <c r="BA478" s="5" t="e">
        <f t="shared" si="714"/>
        <v>#N/A</v>
      </c>
      <c r="BB478" s="5" t="e">
        <f t="shared" si="715"/>
        <v>#N/A</v>
      </c>
      <c r="BC478" s="5" t="e">
        <f t="shared" si="716"/>
        <v>#N/A</v>
      </c>
      <c r="BD478" s="5" t="e">
        <f t="shared" si="717"/>
        <v>#N/A</v>
      </c>
      <c r="BE478" s="5" t="e">
        <f t="shared" si="718"/>
        <v>#N/A</v>
      </c>
      <c r="BF478" s="5" t="e">
        <f t="shared" si="719"/>
        <v>#N/A</v>
      </c>
      <c r="BG478" s="5" t="e">
        <f t="shared" si="720"/>
        <v>#N/A</v>
      </c>
      <c r="BH478" s="5" t="e">
        <f t="shared" si="721"/>
        <v>#N/A</v>
      </c>
      <c r="BI478" s="5" t="e">
        <f t="shared" si="722"/>
        <v>#N/A</v>
      </c>
      <c r="BJ478" s="8" t="e">
        <f t="shared" si="723"/>
        <v>#N/A</v>
      </c>
      <c r="BK478" s="8" t="e">
        <f t="shared" si="724"/>
        <v>#N/A</v>
      </c>
      <c r="BL478" s="8" t="e">
        <f t="shared" si="725"/>
        <v>#N/A</v>
      </c>
      <c r="BM478" s="8" t="e">
        <f t="shared" si="726"/>
        <v>#N/A</v>
      </c>
      <c r="BN478" s="8" t="e">
        <f t="shared" si="727"/>
        <v>#N/A</v>
      </c>
    </row>
    <row r="479" spans="1:66" x14ac:dyDescent="0.25">
      <c r="A479" t="s">
        <v>342</v>
      </c>
      <c r="B479" t="s">
        <v>426</v>
      </c>
      <c r="C479" t="s">
        <v>420</v>
      </c>
      <c r="D479" s="17"/>
      <c r="E479">
        <f>VLOOKUP(A479,home!$A$2:$E$405,3,FALSE)</f>
        <v>1.1741999999999999</v>
      </c>
      <c r="F479">
        <f>VLOOKUP(B479,home!$B$2:$E$405,3,FALSE)</f>
        <v>0.93679999999999997</v>
      </c>
      <c r="G479">
        <f>VLOOKUP(C479,away!$B$2:$E$405,4,FALSE)</f>
        <v>0.68130000000000002</v>
      </c>
      <c r="H479">
        <f>VLOOKUP(A479,away!$A$2:$E$405,3,FALSE)</f>
        <v>0.85970000000000002</v>
      </c>
      <c r="I479">
        <f>VLOOKUP(C479,away!$B$2:$E$405,3,FALSE)</f>
        <v>0.87239999999999995</v>
      </c>
      <c r="J479">
        <f>VLOOKUP(B479,home!$B$2:$E$405,4,FALSE)</f>
        <v>0.69789999999999996</v>
      </c>
      <c r="K479" s="3">
        <f t="shared" si="672"/>
        <v>0.74942356852799996</v>
      </c>
      <c r="L479" s="3">
        <f t="shared" si="673"/>
        <v>0.52342659121199997</v>
      </c>
      <c r="M479" s="5">
        <f t="shared" si="674"/>
        <v>0.28003234636863528</v>
      </c>
      <c r="N479" s="5">
        <f t="shared" si="675"/>
        <v>0.20986284031885155</v>
      </c>
      <c r="O479" s="5">
        <f t="shared" si="676"/>
        <v>0.14657637648883284</v>
      </c>
      <c r="P479" s="5">
        <f t="shared" si="677"/>
        <v>0.10984779113016473</v>
      </c>
      <c r="Q479" s="5">
        <f t="shared" si="678"/>
        <v>7.8638079346587772E-2</v>
      </c>
      <c r="R479" s="5">
        <f t="shared" si="679"/>
        <v>3.8360986548878255E-2</v>
      </c>
      <c r="S479" s="5">
        <f t="shared" si="680"/>
        <v>1.0772449480078883E-2</v>
      </c>
      <c r="T479" s="5">
        <f t="shared" si="681"/>
        <v>4.1161261811843215E-2</v>
      </c>
      <c r="U479" s="5">
        <f t="shared" si="682"/>
        <v>2.8748627431714944E-2</v>
      </c>
      <c r="V479" s="5">
        <f t="shared" si="683"/>
        <v>4.6952106933874582E-4</v>
      </c>
      <c r="W479" s="5">
        <f t="shared" si="684"/>
        <v>1.964441001536928E-2</v>
      </c>
      <c r="X479" s="5">
        <f t="shared" si="685"/>
        <v>1.0282406570715613E-2</v>
      </c>
      <c r="Y479" s="5">
        <f t="shared" si="686"/>
        <v>2.6910425103827719E-3</v>
      </c>
      <c r="Z479" s="5">
        <f t="shared" si="687"/>
        <v>6.693053474936244E-3</v>
      </c>
      <c r="AA479" s="5">
        <f t="shared" si="688"/>
        <v>5.0159320195354504E-3</v>
      </c>
      <c r="AB479" s="5">
        <f t="shared" si="689"/>
        <v>1.8795288367870573E-3</v>
      </c>
      <c r="AC479" s="5">
        <f t="shared" si="690"/>
        <v>1.1511137245561169E-5</v>
      </c>
      <c r="AD479" s="5">
        <f t="shared" si="691"/>
        <v>3.6804959638363061E-3</v>
      </c>
      <c r="AE479" s="5">
        <f t="shared" si="692"/>
        <v>1.9264694563203618E-3</v>
      </c>
      <c r="AF479" s="5">
        <f t="shared" si="693"/>
        <v>5.04182670297901E-4</v>
      </c>
      <c r="AG479" s="5">
        <f t="shared" si="694"/>
        <v>8.7967538820731339E-5</v>
      </c>
      <c r="AH479" s="5">
        <f t="shared" si="695"/>
        <v>8.7583054129637726E-4</v>
      </c>
      <c r="AI479" s="5">
        <f t="shared" si="696"/>
        <v>6.5636804968414075E-4</v>
      </c>
      <c r="AJ479" s="5">
        <f t="shared" si="697"/>
        <v>2.4594884303102618E-4</v>
      </c>
      <c r="AK479" s="5">
        <f t="shared" si="698"/>
        <v>6.1439953206548191E-5</v>
      </c>
      <c r="AL479" s="5">
        <f t="shared" si="699"/>
        <v>1.80618134471724E-7</v>
      </c>
      <c r="AM479" s="5">
        <f t="shared" si="700"/>
        <v>5.5165008383422113E-4</v>
      </c>
      <c r="AN479" s="5">
        <f t="shared" si="701"/>
        <v>2.887483229231604E-4</v>
      </c>
      <c r="AO479" s="5">
        <f t="shared" si="702"/>
        <v>7.5569275192925814E-5</v>
      </c>
      <c r="AP479" s="5">
        <f t="shared" si="703"/>
        <v>1.3184989371531573E-5</v>
      </c>
      <c r="AQ479" s="5">
        <f t="shared" si="704"/>
        <v>1.7253435104768051E-6</v>
      </c>
      <c r="AR479" s="5">
        <f t="shared" si="705"/>
        <v>9.1686598942024736E-5</v>
      </c>
      <c r="AS479" s="5">
        <f t="shared" si="706"/>
        <v>6.8712098165327716E-5</v>
      </c>
      <c r="AT479" s="5">
        <f t="shared" si="707"/>
        <v>2.5747232904053068E-5</v>
      </c>
      <c r="AU479" s="5">
        <f t="shared" si="708"/>
        <v>6.4318610542256637E-6</v>
      </c>
      <c r="AV479" s="5">
        <f t="shared" si="709"/>
        <v>1.2050470658835151E-6</v>
      </c>
      <c r="AW479" s="5">
        <f t="shared" si="710"/>
        <v>1.9680765223350154E-9</v>
      </c>
      <c r="AX479" s="5">
        <f t="shared" si="711"/>
        <v>6.8903262400968712E-5</v>
      </c>
      <c r="AY479" s="5">
        <f t="shared" si="712"/>
        <v>3.6065799761925015E-5</v>
      </c>
      <c r="AZ479" s="5">
        <f t="shared" si="713"/>
        <v>9.4388993143594861E-6</v>
      </c>
      <c r="BA479" s="5">
        <f t="shared" si="714"/>
        <v>1.6468569643028234E-6</v>
      </c>
      <c r="BB479" s="5">
        <f t="shared" si="715"/>
        <v>2.1550218175969227E-7</v>
      </c>
      <c r="BC479" s="5">
        <f t="shared" si="716"/>
        <v>2.2559914479444921E-8</v>
      </c>
      <c r="BD479" s="5">
        <f t="shared" si="717"/>
        <v>7.998533990674292E-6</v>
      </c>
      <c r="BE479" s="5">
        <f t="shared" si="718"/>
        <v>5.9942898862836318E-6</v>
      </c>
      <c r="BF479" s="5">
        <f t="shared" si="719"/>
        <v>2.246131058684989E-6</v>
      </c>
      <c r="BG479" s="5">
        <f t="shared" si="720"/>
        <v>5.6110118446042643E-7</v>
      </c>
      <c r="BH479" s="5">
        <f t="shared" si="721"/>
        <v>1.0512561299090506E-7</v>
      </c>
      <c r="BI479" s="5">
        <f t="shared" si="722"/>
        <v>1.5756722406267512E-8</v>
      </c>
      <c r="BJ479" s="8">
        <f t="shared" si="723"/>
        <v>0.3695263270983955</v>
      </c>
      <c r="BK479" s="8">
        <f t="shared" si="724"/>
        <v>0.40116986560335954</v>
      </c>
      <c r="BL479" s="8">
        <f t="shared" si="725"/>
        <v>0.22263174248955364</v>
      </c>
      <c r="BM479" s="8">
        <f t="shared" si="726"/>
        <v>0.13666650463260926</v>
      </c>
      <c r="BN479" s="8">
        <f t="shared" si="727"/>
        <v>0.86331842020195038</v>
      </c>
    </row>
    <row r="480" spans="1:66" x14ac:dyDescent="0.25">
      <c r="A480" t="s">
        <v>342</v>
      </c>
      <c r="B480" t="s">
        <v>346</v>
      </c>
      <c r="C480" t="s">
        <v>384</v>
      </c>
      <c r="D480" s="17"/>
      <c r="E480">
        <f>VLOOKUP(A480,home!$A$2:$E$405,3,FALSE)</f>
        <v>1.1741999999999999</v>
      </c>
      <c r="F480">
        <f>VLOOKUP(B480,home!$B$2:$E$405,3,FALSE)</f>
        <v>0.80910000000000004</v>
      </c>
      <c r="G480">
        <f>VLOOKUP(C480,away!$B$2:$E$405,4,FALSE)</f>
        <v>1.0646</v>
      </c>
      <c r="H480">
        <f>VLOOKUP(A480,away!$A$2:$E$405,3,FALSE)</f>
        <v>0.85970000000000002</v>
      </c>
      <c r="I480">
        <f>VLOOKUP(C480,away!$B$2:$E$405,3,FALSE)</f>
        <v>1.2795000000000001</v>
      </c>
      <c r="J480">
        <f>VLOOKUP(B480,home!$B$2:$E$405,4,FALSE)</f>
        <v>1.1632</v>
      </c>
      <c r="K480" s="3">
        <f t="shared" si="672"/>
        <v>1.011418141212</v>
      </c>
      <c r="L480" s="3">
        <f t="shared" si="673"/>
        <v>1.2795038896800002</v>
      </c>
      <c r="M480" s="5">
        <f t="shared" si="674"/>
        <v>0.10117313407988773</v>
      </c>
      <c r="N480" s="5">
        <f t="shared" si="675"/>
        <v>0.1023283432116725</v>
      </c>
      <c r="O480" s="5">
        <f t="shared" si="676"/>
        <v>0.12945141858633255</v>
      </c>
      <c r="P480" s="5">
        <f t="shared" si="677"/>
        <v>0.13092951316384502</v>
      </c>
      <c r="Q480" s="5">
        <f t="shared" si="678"/>
        <v>5.1748371342226679E-2</v>
      </c>
      <c r="R480" s="5">
        <f t="shared" si="679"/>
        <v>8.2816796802903186E-2</v>
      </c>
      <c r="S480" s="5">
        <f t="shared" si="680"/>
        <v>4.2359410858483125E-2</v>
      </c>
      <c r="T480" s="5">
        <f t="shared" si="681"/>
        <v>6.6212242416984091E-2</v>
      </c>
      <c r="U480" s="5">
        <f t="shared" si="682"/>
        <v>8.3762410683524247E-2</v>
      </c>
      <c r="V480" s="5">
        <f t="shared" si="683"/>
        <v>6.090875905223803E-3</v>
      </c>
      <c r="W480" s="5">
        <f t="shared" si="684"/>
        <v>1.7446413851234417E-2</v>
      </c>
      <c r="X480" s="5">
        <f t="shared" si="685"/>
        <v>2.2322754383621472E-2</v>
      </c>
      <c r="Y480" s="5">
        <f t="shared" si="686"/>
        <v>1.4281025531107475E-2</v>
      </c>
      <c r="Z480" s="5">
        <f t="shared" si="687"/>
        <v>3.5321471213384283E-2</v>
      </c>
      <c r="AA480" s="5">
        <f t="shared" si="688"/>
        <v>3.5724776759514298E-2</v>
      </c>
      <c r="AB480" s="5">
        <f t="shared" si="689"/>
        <v>1.8066343652660802E-2</v>
      </c>
      <c r="AC480" s="5">
        <f t="shared" si="690"/>
        <v>4.9264277534306184E-4</v>
      </c>
      <c r="AD480" s="5">
        <f t="shared" si="691"/>
        <v>4.4114048670576998E-3</v>
      </c>
      <c r="AE480" s="5">
        <f t="shared" si="692"/>
        <v>5.6444096863536115E-3</v>
      </c>
      <c r="AF480" s="5">
        <f t="shared" si="693"/>
        <v>3.6110220743184583E-3</v>
      </c>
      <c r="AG480" s="5">
        <f t="shared" si="694"/>
        <v>1.5401055966036037E-3</v>
      </c>
      <c r="AH480" s="5">
        <f t="shared" si="695"/>
        <v>1.1298489951686332E-2</v>
      </c>
      <c r="AI480" s="5">
        <f t="shared" si="696"/>
        <v>1.1427497705437049E-2</v>
      </c>
      <c r="AJ480" s="5">
        <f t="shared" si="697"/>
        <v>5.7789892439687671E-3</v>
      </c>
      <c r="AK480" s="5">
        <f t="shared" si="698"/>
        <v>1.9483248530730111E-3</v>
      </c>
      <c r="AL480" s="5">
        <f t="shared" si="699"/>
        <v>2.5501425581388576E-5</v>
      </c>
      <c r="AM480" s="5">
        <f t="shared" si="700"/>
        <v>8.9235498215461419E-4</v>
      </c>
      <c r="AN480" s="5">
        <f t="shared" si="701"/>
        <v>1.1417716706421562E-3</v>
      </c>
      <c r="AO480" s="5">
        <f t="shared" si="702"/>
        <v>7.3045064685653546E-4</v>
      </c>
      <c r="AP480" s="5">
        <f t="shared" si="703"/>
        <v>3.1153814795740315E-4</v>
      </c>
      <c r="AQ480" s="5">
        <f t="shared" si="704"/>
        <v>9.9653568023800145E-5</v>
      </c>
      <c r="AR480" s="5">
        <f t="shared" si="705"/>
        <v>2.8912923681386144E-3</v>
      </c>
      <c r="AS480" s="5">
        <f t="shared" si="706"/>
        <v>2.924305552683199E-3</v>
      </c>
      <c r="AT480" s="5">
        <f t="shared" si="707"/>
        <v>1.4788478432153855E-3</v>
      </c>
      <c r="AU480" s="5">
        <f t="shared" si="708"/>
        <v>4.9857784557342697E-4</v>
      </c>
      <c r="AV480" s="5">
        <f t="shared" si="709"/>
        <v>1.2606766945483973E-4</v>
      </c>
      <c r="AW480" s="5">
        <f t="shared" si="710"/>
        <v>9.1671493697976557E-7</v>
      </c>
      <c r="AX480" s="5">
        <f t="shared" si="711"/>
        <v>1.5042400289201448E-4</v>
      </c>
      <c r="AY480" s="5">
        <f t="shared" si="712"/>
        <v>1.9246809680156815E-4</v>
      </c>
      <c r="AZ480" s="5">
        <f t="shared" si="713"/>
        <v>1.2313183924845663E-4</v>
      </c>
      <c r="BA480" s="5">
        <f t="shared" si="714"/>
        <v>5.2515889087284265E-5</v>
      </c>
      <c r="BB480" s="5">
        <f t="shared" si="715"/>
        <v>1.6798571089295917E-5</v>
      </c>
      <c r="BC480" s="5">
        <f t="shared" si="716"/>
        <v>4.2987674099640286E-6</v>
      </c>
      <c r="BD480" s="5">
        <f t="shared" si="717"/>
        <v>6.1656997187257599E-4</v>
      </c>
      <c r="BE480" s="5">
        <f t="shared" si="718"/>
        <v>6.2361005487849587E-4</v>
      </c>
      <c r="BF480" s="5">
        <f t="shared" si="719"/>
        <v>3.1536526127316078E-4</v>
      </c>
      <c r="BG480" s="5">
        <f t="shared" si="720"/>
        <v>1.0632204878657903E-4</v>
      </c>
      <c r="BH480" s="5">
        <f t="shared" si="721"/>
        <v>2.6884012238393328E-5</v>
      </c>
      <c r="BI480" s="5">
        <f t="shared" si="722"/>
        <v>5.4381955372952902E-6</v>
      </c>
      <c r="BJ480" s="8">
        <f t="shared" si="723"/>
        <v>0.29326149914334321</v>
      </c>
      <c r="BK480" s="8">
        <f t="shared" si="724"/>
        <v>0.28126354630516565</v>
      </c>
      <c r="BL480" s="8">
        <f t="shared" si="725"/>
        <v>0.38988832906275217</v>
      </c>
      <c r="BM480" s="8">
        <f t="shared" si="726"/>
        <v>0.40109571715591308</v>
      </c>
      <c r="BN480" s="8">
        <f t="shared" si="727"/>
        <v>0.5984475771868677</v>
      </c>
    </row>
    <row r="481" spans="1:66" x14ac:dyDescent="0.25">
      <c r="A481" t="s">
        <v>40</v>
      </c>
      <c r="B481" t="s">
        <v>334</v>
      </c>
      <c r="C481" t="s">
        <v>521</v>
      </c>
      <c r="D481" s="17"/>
      <c r="E481">
        <f>VLOOKUP(A481,home!$A$2:$E$405,3,FALSE)</f>
        <v>1.5047999999999999</v>
      </c>
      <c r="F481">
        <f>VLOOKUP(B481,home!$B$2:$E$405,3,FALSE)</f>
        <v>0.8639</v>
      </c>
      <c r="G481" t="e">
        <f>VLOOKUP(C481,away!$B$2:$E$405,4,FALSE)</f>
        <v>#N/A</v>
      </c>
      <c r="H481">
        <f>VLOOKUP(A481,away!$A$2:$E$405,3,FALSE)</f>
        <v>1.2</v>
      </c>
      <c r="I481" t="e">
        <f>VLOOKUP(C481,away!$B$2:$E$405,3,FALSE)</f>
        <v>#N/A</v>
      </c>
      <c r="J481">
        <f>VLOOKUP(B481,home!$B$2:$E$405,4,FALSE)</f>
        <v>1.0417000000000001</v>
      </c>
      <c r="K481" s="3" t="e">
        <f t="shared" si="672"/>
        <v>#N/A</v>
      </c>
      <c r="L481" s="3" t="e">
        <f t="shared" si="673"/>
        <v>#N/A</v>
      </c>
      <c r="M481" s="5" t="e">
        <f t="shared" si="674"/>
        <v>#N/A</v>
      </c>
      <c r="N481" s="5" t="e">
        <f t="shared" si="675"/>
        <v>#N/A</v>
      </c>
      <c r="O481" s="5" t="e">
        <f t="shared" si="676"/>
        <v>#N/A</v>
      </c>
      <c r="P481" s="5" t="e">
        <f t="shared" si="677"/>
        <v>#N/A</v>
      </c>
      <c r="Q481" s="5" t="e">
        <f t="shared" si="678"/>
        <v>#N/A</v>
      </c>
      <c r="R481" s="5" t="e">
        <f t="shared" si="679"/>
        <v>#N/A</v>
      </c>
      <c r="S481" s="5" t="e">
        <f t="shared" si="680"/>
        <v>#N/A</v>
      </c>
      <c r="T481" s="5" t="e">
        <f t="shared" si="681"/>
        <v>#N/A</v>
      </c>
      <c r="U481" s="5" t="e">
        <f t="shared" si="682"/>
        <v>#N/A</v>
      </c>
      <c r="V481" s="5" t="e">
        <f t="shared" si="683"/>
        <v>#N/A</v>
      </c>
      <c r="W481" s="5" t="e">
        <f t="shared" si="684"/>
        <v>#N/A</v>
      </c>
      <c r="X481" s="5" t="e">
        <f t="shared" si="685"/>
        <v>#N/A</v>
      </c>
      <c r="Y481" s="5" t="e">
        <f t="shared" si="686"/>
        <v>#N/A</v>
      </c>
      <c r="Z481" s="5" t="e">
        <f t="shared" si="687"/>
        <v>#N/A</v>
      </c>
      <c r="AA481" s="5" t="e">
        <f t="shared" si="688"/>
        <v>#N/A</v>
      </c>
      <c r="AB481" s="5" t="e">
        <f t="shared" si="689"/>
        <v>#N/A</v>
      </c>
      <c r="AC481" s="5" t="e">
        <f t="shared" si="690"/>
        <v>#N/A</v>
      </c>
      <c r="AD481" s="5" t="e">
        <f t="shared" si="691"/>
        <v>#N/A</v>
      </c>
      <c r="AE481" s="5" t="e">
        <f t="shared" si="692"/>
        <v>#N/A</v>
      </c>
      <c r="AF481" s="5" t="e">
        <f t="shared" si="693"/>
        <v>#N/A</v>
      </c>
      <c r="AG481" s="5" t="e">
        <f t="shared" si="694"/>
        <v>#N/A</v>
      </c>
      <c r="AH481" s="5" t="e">
        <f t="shared" si="695"/>
        <v>#N/A</v>
      </c>
      <c r="AI481" s="5" t="e">
        <f t="shared" si="696"/>
        <v>#N/A</v>
      </c>
      <c r="AJ481" s="5" t="e">
        <f t="shared" si="697"/>
        <v>#N/A</v>
      </c>
      <c r="AK481" s="5" t="e">
        <f t="shared" si="698"/>
        <v>#N/A</v>
      </c>
      <c r="AL481" s="5" t="e">
        <f t="shared" si="699"/>
        <v>#N/A</v>
      </c>
      <c r="AM481" s="5" t="e">
        <f t="shared" si="700"/>
        <v>#N/A</v>
      </c>
      <c r="AN481" s="5" t="e">
        <f t="shared" si="701"/>
        <v>#N/A</v>
      </c>
      <c r="AO481" s="5" t="e">
        <f t="shared" si="702"/>
        <v>#N/A</v>
      </c>
      <c r="AP481" s="5" t="e">
        <f t="shared" si="703"/>
        <v>#N/A</v>
      </c>
      <c r="AQ481" s="5" t="e">
        <f t="shared" si="704"/>
        <v>#N/A</v>
      </c>
      <c r="AR481" s="5" t="e">
        <f t="shared" si="705"/>
        <v>#N/A</v>
      </c>
      <c r="AS481" s="5" t="e">
        <f t="shared" si="706"/>
        <v>#N/A</v>
      </c>
      <c r="AT481" s="5" t="e">
        <f t="shared" si="707"/>
        <v>#N/A</v>
      </c>
      <c r="AU481" s="5" t="e">
        <f t="shared" si="708"/>
        <v>#N/A</v>
      </c>
      <c r="AV481" s="5" t="e">
        <f t="shared" si="709"/>
        <v>#N/A</v>
      </c>
      <c r="AW481" s="5" t="e">
        <f t="shared" si="710"/>
        <v>#N/A</v>
      </c>
      <c r="AX481" s="5" t="e">
        <f t="shared" si="711"/>
        <v>#N/A</v>
      </c>
      <c r="AY481" s="5" t="e">
        <f t="shared" si="712"/>
        <v>#N/A</v>
      </c>
      <c r="AZ481" s="5" t="e">
        <f t="shared" si="713"/>
        <v>#N/A</v>
      </c>
      <c r="BA481" s="5" t="e">
        <f t="shared" si="714"/>
        <v>#N/A</v>
      </c>
      <c r="BB481" s="5" t="e">
        <f t="shared" si="715"/>
        <v>#N/A</v>
      </c>
      <c r="BC481" s="5" t="e">
        <f t="shared" si="716"/>
        <v>#N/A</v>
      </c>
      <c r="BD481" s="5" t="e">
        <f t="shared" si="717"/>
        <v>#N/A</v>
      </c>
      <c r="BE481" s="5" t="e">
        <f t="shared" si="718"/>
        <v>#N/A</v>
      </c>
      <c r="BF481" s="5" t="e">
        <f t="shared" si="719"/>
        <v>#N/A</v>
      </c>
      <c r="BG481" s="5" t="e">
        <f t="shared" si="720"/>
        <v>#N/A</v>
      </c>
      <c r="BH481" s="5" t="e">
        <f t="shared" si="721"/>
        <v>#N/A</v>
      </c>
      <c r="BI481" s="5" t="e">
        <f t="shared" si="722"/>
        <v>#N/A</v>
      </c>
      <c r="BJ481" s="8" t="e">
        <f t="shared" si="723"/>
        <v>#N/A</v>
      </c>
      <c r="BK481" s="8" t="e">
        <f t="shared" si="724"/>
        <v>#N/A</v>
      </c>
      <c r="BL481" s="8" t="e">
        <f t="shared" si="725"/>
        <v>#N/A</v>
      </c>
      <c r="BM481" s="8" t="e">
        <f t="shared" si="726"/>
        <v>#N/A</v>
      </c>
      <c r="BN481" s="8" t="e">
        <f t="shared" si="727"/>
        <v>#N/A</v>
      </c>
    </row>
    <row r="482" spans="1:66" x14ac:dyDescent="0.25">
      <c r="A482" t="s">
        <v>40</v>
      </c>
      <c r="B482" t="s">
        <v>319</v>
      </c>
      <c r="C482" t="s">
        <v>42</v>
      </c>
      <c r="D482" s="17"/>
      <c r="E482">
        <f>VLOOKUP(A482,home!$A$2:$E$405,3,FALSE)</f>
        <v>1.5047999999999999</v>
      </c>
      <c r="F482">
        <f>VLOOKUP(B482,home!$B$2:$E$405,3,FALSE)</f>
        <v>0.89710000000000001</v>
      </c>
      <c r="G482">
        <f>VLOOKUP(C482,away!$B$2:$E$405,4,FALSE)</f>
        <v>1.0632999999999999</v>
      </c>
      <c r="H482">
        <f>VLOOKUP(A482,away!$A$2:$E$405,3,FALSE)</f>
        <v>1.2</v>
      </c>
      <c r="I482">
        <f>VLOOKUP(C482,away!$B$2:$E$405,3,FALSE)</f>
        <v>0.91669999999999996</v>
      </c>
      <c r="J482">
        <f>VLOOKUP(B482,home!$B$2:$E$405,4,FALSE)</f>
        <v>1.25</v>
      </c>
      <c r="K482" s="3">
        <f t="shared" si="672"/>
        <v>1.4354082998639999</v>
      </c>
      <c r="L482" s="3">
        <f t="shared" si="673"/>
        <v>1.3750499999999999</v>
      </c>
      <c r="M482" s="5">
        <f t="shared" si="674"/>
        <v>6.0177406774273356E-2</v>
      </c>
      <c r="N482" s="5">
        <f t="shared" si="675"/>
        <v>8.6379149148084075E-2</v>
      </c>
      <c r="O482" s="5">
        <f t="shared" si="676"/>
        <v>8.2746943184964575E-2</v>
      </c>
      <c r="P482" s="5">
        <f t="shared" si="677"/>
        <v>0.11877564903607299</v>
      </c>
      <c r="Q482" s="5">
        <f t="shared" si="678"/>
        <v>6.1994673811175127E-2</v>
      </c>
      <c r="R482" s="5">
        <f t="shared" si="679"/>
        <v>5.6890592113242773E-2</v>
      </c>
      <c r="S482" s="5">
        <f t="shared" si="680"/>
        <v>5.8608602298444355E-2</v>
      </c>
      <c r="T482" s="5">
        <f t="shared" si="681"/>
        <v>8.5245776224056352E-2</v>
      </c>
      <c r="U482" s="5">
        <f t="shared" si="682"/>
        <v>8.1661228103526093E-2</v>
      </c>
      <c r="V482" s="5">
        <f t="shared" si="683"/>
        <v>1.2853245373867251E-2</v>
      </c>
      <c r="W482" s="5">
        <f t="shared" si="684"/>
        <v>2.966255644530737E-2</v>
      </c>
      <c r="X482" s="5">
        <f t="shared" si="685"/>
        <v>4.0787498240119895E-2</v>
      </c>
      <c r="Y482" s="5">
        <f t="shared" si="686"/>
        <v>2.8042424727538436E-2</v>
      </c>
      <c r="Z482" s="5">
        <f t="shared" si="687"/>
        <v>2.6075802895104843E-2</v>
      </c>
      <c r="AA482" s="5">
        <f t="shared" si="688"/>
        <v>3.7429423901251209E-2</v>
      </c>
      <c r="AB482" s="5">
        <f t="shared" si="689"/>
        <v>2.6863252863491983E-2</v>
      </c>
      <c r="AC482" s="5">
        <f t="shared" si="690"/>
        <v>1.5855748894550751E-3</v>
      </c>
      <c r="AD482" s="5">
        <f t="shared" si="691"/>
        <v>1.064446992919465E-2</v>
      </c>
      <c r="AE482" s="5">
        <f t="shared" si="692"/>
        <v>1.4636678376139101E-2</v>
      </c>
      <c r="AF482" s="5">
        <f t="shared" si="693"/>
        <v>1.0063082300555037E-2</v>
      </c>
      <c r="AG482" s="5">
        <f t="shared" si="694"/>
        <v>4.6124137724594038E-3</v>
      </c>
      <c r="AH482" s="5">
        <f t="shared" si="695"/>
        <v>8.9638831927284727E-3</v>
      </c>
      <c r="AI482" s="5">
        <f t="shared" si="696"/>
        <v>1.2866832333853861E-2</v>
      </c>
      <c r="AJ482" s="5">
        <f t="shared" si="697"/>
        <v>9.2345789624861587E-3</v>
      </c>
      <c r="AK482" s="5">
        <f t="shared" si="698"/>
        <v>4.4184637628340382E-3</v>
      </c>
      <c r="AL482" s="5">
        <f t="shared" si="699"/>
        <v>1.2518165649559932E-4</v>
      </c>
      <c r="AM482" s="5">
        <f t="shared" si="700"/>
        <v>3.0558320968037487E-3</v>
      </c>
      <c r="AN482" s="5">
        <f t="shared" si="701"/>
        <v>4.2019219247099943E-3</v>
      </c>
      <c r="AO482" s="5">
        <f t="shared" si="702"/>
        <v>2.8889263712862392E-3</v>
      </c>
      <c r="AP482" s="5">
        <f t="shared" si="703"/>
        <v>1.3241394022790486E-3</v>
      </c>
      <c r="AQ482" s="5">
        <f t="shared" si="704"/>
        <v>4.551894712759512E-4</v>
      </c>
      <c r="AR482" s="5">
        <f t="shared" si="705"/>
        <v>2.4651575168322571E-3</v>
      </c>
      <c r="AS482" s="5">
        <f t="shared" si="706"/>
        <v>3.5385075601331497E-3</v>
      </c>
      <c r="AT482" s="5">
        <f t="shared" si="707"/>
        <v>2.5396015604733182E-3</v>
      </c>
      <c r="AU482" s="5">
        <f t="shared" si="708"/>
        <v>1.2151217194169887E-3</v>
      </c>
      <c r="AV482" s="5">
        <f t="shared" si="709"/>
        <v>4.3604895034904016E-4</v>
      </c>
      <c r="AW482" s="5">
        <f t="shared" si="710"/>
        <v>6.8632866343231571E-6</v>
      </c>
      <c r="AX482" s="5">
        <f t="shared" si="711"/>
        <v>7.3106112579048423E-4</v>
      </c>
      <c r="AY482" s="5">
        <f t="shared" si="712"/>
        <v>1.0052456010182051E-3</v>
      </c>
      <c r="AZ482" s="5">
        <f t="shared" si="713"/>
        <v>6.911314818400416E-4</v>
      </c>
      <c r="BA482" s="5">
        <f t="shared" si="714"/>
        <v>3.1678011470138328E-4</v>
      </c>
      <c r="BB482" s="5">
        <f t="shared" si="715"/>
        <v>1.0889712418003421E-4</v>
      </c>
      <c r="BC482" s="5">
        <f t="shared" si="716"/>
        <v>2.9947798120751204E-5</v>
      </c>
      <c r="BD482" s="5">
        <f t="shared" si="717"/>
        <v>5.6495247392003253E-4</v>
      </c>
      <c r="BE482" s="5">
        <f t="shared" si="718"/>
        <v>8.1093747009351464E-4</v>
      </c>
      <c r="BF482" s="5">
        <f t="shared" si="719"/>
        <v>5.8201318762147265E-4</v>
      </c>
      <c r="BG482" s="5">
        <f t="shared" si="720"/>
        <v>2.7847552004738838E-4</v>
      </c>
      <c r="BH482" s="5">
        <f t="shared" si="721"/>
        <v>9.9931518196241277E-5</v>
      </c>
      <c r="BI482" s="5">
        <f t="shared" si="722"/>
        <v>2.8688506127378974E-5</v>
      </c>
      <c r="BJ482" s="8">
        <f t="shared" si="723"/>
        <v>0.38687779548663531</v>
      </c>
      <c r="BK482" s="8">
        <f t="shared" si="724"/>
        <v>0.25313090562962687</v>
      </c>
      <c r="BL482" s="8">
        <f t="shared" si="725"/>
        <v>0.33363463440158997</v>
      </c>
      <c r="BM482" s="8">
        <f t="shared" si="726"/>
        <v>0.53175634203076017</v>
      </c>
      <c r="BN482" s="8">
        <f t="shared" si="727"/>
        <v>0.46696441406781292</v>
      </c>
    </row>
    <row r="483" spans="1:66" x14ac:dyDescent="0.25">
      <c r="A483" t="s">
        <v>40</v>
      </c>
      <c r="B483" t="s">
        <v>339</v>
      </c>
      <c r="C483" t="s">
        <v>517</v>
      </c>
      <c r="D483" s="17"/>
      <c r="E483">
        <f>VLOOKUP(A483,home!$A$2:$E$405,3,FALSE)</f>
        <v>1.5047999999999999</v>
      </c>
      <c r="F483">
        <f>VLOOKUP(B483,home!$B$2:$E$405,3,FALSE)</f>
        <v>1.3955</v>
      </c>
      <c r="G483" t="e">
        <f>VLOOKUP(C483,away!$B$2:$E$405,4,FALSE)</f>
        <v>#N/A</v>
      </c>
      <c r="H483">
        <f>VLOOKUP(A483,away!$A$2:$E$405,3,FALSE)</f>
        <v>1.2</v>
      </c>
      <c r="I483" t="e">
        <f>VLOOKUP(C483,away!$B$2:$E$405,3,FALSE)</f>
        <v>#N/A</v>
      </c>
      <c r="J483">
        <f>VLOOKUP(B483,home!$B$2:$E$405,4,FALSE)</f>
        <v>0.875</v>
      </c>
      <c r="K483" s="3" t="e">
        <f t="shared" si="672"/>
        <v>#N/A</v>
      </c>
      <c r="L483" s="3" t="e">
        <f t="shared" si="673"/>
        <v>#N/A</v>
      </c>
      <c r="M483" s="5" t="e">
        <f t="shared" si="674"/>
        <v>#N/A</v>
      </c>
      <c r="N483" s="5" t="e">
        <f t="shared" si="675"/>
        <v>#N/A</v>
      </c>
      <c r="O483" s="5" t="e">
        <f t="shared" si="676"/>
        <v>#N/A</v>
      </c>
      <c r="P483" s="5" t="e">
        <f t="shared" si="677"/>
        <v>#N/A</v>
      </c>
      <c r="Q483" s="5" t="e">
        <f t="shared" si="678"/>
        <v>#N/A</v>
      </c>
      <c r="R483" s="5" t="e">
        <f t="shared" si="679"/>
        <v>#N/A</v>
      </c>
      <c r="S483" s="5" t="e">
        <f t="shared" si="680"/>
        <v>#N/A</v>
      </c>
      <c r="T483" s="5" t="e">
        <f t="shared" si="681"/>
        <v>#N/A</v>
      </c>
      <c r="U483" s="5" t="e">
        <f t="shared" si="682"/>
        <v>#N/A</v>
      </c>
      <c r="V483" s="5" t="e">
        <f t="shared" si="683"/>
        <v>#N/A</v>
      </c>
      <c r="W483" s="5" t="e">
        <f t="shared" si="684"/>
        <v>#N/A</v>
      </c>
      <c r="X483" s="5" t="e">
        <f t="shared" si="685"/>
        <v>#N/A</v>
      </c>
      <c r="Y483" s="5" t="e">
        <f t="shared" si="686"/>
        <v>#N/A</v>
      </c>
      <c r="Z483" s="5" t="e">
        <f t="shared" si="687"/>
        <v>#N/A</v>
      </c>
      <c r="AA483" s="5" t="e">
        <f t="shared" si="688"/>
        <v>#N/A</v>
      </c>
      <c r="AB483" s="5" t="e">
        <f t="shared" si="689"/>
        <v>#N/A</v>
      </c>
      <c r="AC483" s="5" t="e">
        <f t="shared" si="690"/>
        <v>#N/A</v>
      </c>
      <c r="AD483" s="5" t="e">
        <f t="shared" si="691"/>
        <v>#N/A</v>
      </c>
      <c r="AE483" s="5" t="e">
        <f t="shared" si="692"/>
        <v>#N/A</v>
      </c>
      <c r="AF483" s="5" t="e">
        <f t="shared" si="693"/>
        <v>#N/A</v>
      </c>
      <c r="AG483" s="5" t="e">
        <f t="shared" si="694"/>
        <v>#N/A</v>
      </c>
      <c r="AH483" s="5" t="e">
        <f t="shared" si="695"/>
        <v>#N/A</v>
      </c>
      <c r="AI483" s="5" t="e">
        <f t="shared" si="696"/>
        <v>#N/A</v>
      </c>
      <c r="AJ483" s="5" t="e">
        <f t="shared" si="697"/>
        <v>#N/A</v>
      </c>
      <c r="AK483" s="5" t="e">
        <f t="shared" si="698"/>
        <v>#N/A</v>
      </c>
      <c r="AL483" s="5" t="e">
        <f t="shared" si="699"/>
        <v>#N/A</v>
      </c>
      <c r="AM483" s="5" t="e">
        <f t="shared" si="700"/>
        <v>#N/A</v>
      </c>
      <c r="AN483" s="5" t="e">
        <f t="shared" si="701"/>
        <v>#N/A</v>
      </c>
      <c r="AO483" s="5" t="e">
        <f t="shared" si="702"/>
        <v>#N/A</v>
      </c>
      <c r="AP483" s="5" t="e">
        <f t="shared" si="703"/>
        <v>#N/A</v>
      </c>
      <c r="AQ483" s="5" t="e">
        <f t="shared" si="704"/>
        <v>#N/A</v>
      </c>
      <c r="AR483" s="5" t="e">
        <f t="shared" si="705"/>
        <v>#N/A</v>
      </c>
      <c r="AS483" s="5" t="e">
        <f t="shared" si="706"/>
        <v>#N/A</v>
      </c>
      <c r="AT483" s="5" t="e">
        <f t="shared" si="707"/>
        <v>#N/A</v>
      </c>
      <c r="AU483" s="5" t="e">
        <f t="shared" si="708"/>
        <v>#N/A</v>
      </c>
      <c r="AV483" s="5" t="e">
        <f t="shared" si="709"/>
        <v>#N/A</v>
      </c>
      <c r="AW483" s="5" t="e">
        <f t="shared" si="710"/>
        <v>#N/A</v>
      </c>
      <c r="AX483" s="5" t="e">
        <f t="shared" si="711"/>
        <v>#N/A</v>
      </c>
      <c r="AY483" s="5" t="e">
        <f t="shared" si="712"/>
        <v>#N/A</v>
      </c>
      <c r="AZ483" s="5" t="e">
        <f t="shared" si="713"/>
        <v>#N/A</v>
      </c>
      <c r="BA483" s="5" t="e">
        <f t="shared" si="714"/>
        <v>#N/A</v>
      </c>
      <c r="BB483" s="5" t="e">
        <f t="shared" si="715"/>
        <v>#N/A</v>
      </c>
      <c r="BC483" s="5" t="e">
        <f t="shared" si="716"/>
        <v>#N/A</v>
      </c>
      <c r="BD483" s="5" t="e">
        <f t="shared" si="717"/>
        <v>#N/A</v>
      </c>
      <c r="BE483" s="5" t="e">
        <f t="shared" si="718"/>
        <v>#N/A</v>
      </c>
      <c r="BF483" s="5" t="e">
        <f t="shared" si="719"/>
        <v>#N/A</v>
      </c>
      <c r="BG483" s="5" t="e">
        <f t="shared" si="720"/>
        <v>#N/A</v>
      </c>
      <c r="BH483" s="5" t="e">
        <f t="shared" si="721"/>
        <v>#N/A</v>
      </c>
      <c r="BI483" s="5" t="e">
        <f t="shared" si="722"/>
        <v>#N/A</v>
      </c>
      <c r="BJ483" s="8" t="e">
        <f t="shared" si="723"/>
        <v>#N/A</v>
      </c>
      <c r="BK483" s="8" t="e">
        <f t="shared" si="724"/>
        <v>#N/A</v>
      </c>
      <c r="BL483" s="8" t="e">
        <f t="shared" si="725"/>
        <v>#N/A</v>
      </c>
      <c r="BM483" s="8" t="e">
        <f t="shared" si="726"/>
        <v>#N/A</v>
      </c>
      <c r="BN483" s="8" t="e">
        <f t="shared" si="727"/>
        <v>#N/A</v>
      </c>
    </row>
    <row r="484" spans="1:66" x14ac:dyDescent="0.25">
      <c r="A484" t="s">
        <v>40</v>
      </c>
      <c r="B484" t="s">
        <v>236</v>
      </c>
      <c r="C484" t="s">
        <v>320</v>
      </c>
      <c r="D484" s="17"/>
      <c r="E484">
        <f>VLOOKUP(A484,home!$A$2:$E$405,3,FALSE)</f>
        <v>1.5047999999999999</v>
      </c>
      <c r="F484">
        <f>VLOOKUP(B484,home!$B$2:$E$405,3,FALSE)</f>
        <v>1.2294</v>
      </c>
      <c r="G484">
        <f>VLOOKUP(C484,away!$B$2:$E$405,4,FALSE)</f>
        <v>0.99680000000000002</v>
      </c>
      <c r="H484">
        <f>VLOOKUP(A484,away!$A$2:$E$405,3,FALSE)</f>
        <v>1.2</v>
      </c>
      <c r="I484">
        <f>VLOOKUP(C484,away!$B$2:$E$405,3,FALSE)</f>
        <v>1.6667000000000001</v>
      </c>
      <c r="J484">
        <f>VLOOKUP(B484,home!$B$2:$E$405,4,FALSE)</f>
        <v>1</v>
      </c>
      <c r="K484" s="3">
        <f t="shared" si="672"/>
        <v>1.844081116416</v>
      </c>
      <c r="L484" s="3">
        <f t="shared" si="673"/>
        <v>2.0000399999999998</v>
      </c>
      <c r="M484" s="5">
        <f t="shared" si="674"/>
        <v>2.1405205980647393E-2</v>
      </c>
      <c r="N484" s="5">
        <f t="shared" si="675"/>
        <v>3.9472936141906681E-2</v>
      </c>
      <c r="O484" s="5">
        <f t="shared" si="676"/>
        <v>4.2811268169534004E-2</v>
      </c>
      <c r="P484" s="5">
        <f t="shared" si="677"/>
        <v>7.8947451201259025E-2</v>
      </c>
      <c r="Q484" s="5">
        <f t="shared" si="678"/>
        <v>3.6395648074392384E-2</v>
      </c>
      <c r="R484" s="5">
        <f t="shared" si="679"/>
        <v>4.2812124394897406E-2</v>
      </c>
      <c r="S484" s="5">
        <f t="shared" si="680"/>
        <v>7.2794207829747243E-2</v>
      </c>
      <c r="T484" s="5">
        <f t="shared" si="681"/>
        <v>7.2792751974707734E-2</v>
      </c>
      <c r="U484" s="5">
        <f t="shared" si="682"/>
        <v>7.8949030150283067E-2</v>
      </c>
      <c r="V484" s="5">
        <f t="shared" si="683"/>
        <v>2.9831357513728771E-2</v>
      </c>
      <c r="W484" s="5">
        <f t="shared" si="684"/>
        <v>2.2372175777903111E-2</v>
      </c>
      <c r="X484" s="5">
        <f t="shared" si="685"/>
        <v>4.4745246442837332E-2</v>
      </c>
      <c r="Y484" s="5">
        <f t="shared" si="686"/>
        <v>4.4746141347766201E-2</v>
      </c>
      <c r="Z484" s="5">
        <f t="shared" si="687"/>
        <v>2.8541987091590202E-2</v>
      </c>
      <c r="AA484" s="5">
        <f t="shared" si="688"/>
        <v>5.2633739420590721E-2</v>
      </c>
      <c r="AB484" s="5">
        <f t="shared" si="689"/>
        <v>4.8530442475935895E-2</v>
      </c>
      <c r="AC484" s="5">
        <f t="shared" si="690"/>
        <v>6.8765679121228955E-3</v>
      </c>
      <c r="AD484" s="5">
        <f t="shared" si="691"/>
        <v>1.0314026721292646E-2</v>
      </c>
      <c r="AE484" s="5">
        <f t="shared" si="692"/>
        <v>2.0628466003654141E-2</v>
      </c>
      <c r="AF484" s="5">
        <f t="shared" si="693"/>
        <v>2.062887857297422E-2</v>
      </c>
      <c r="AG484" s="5">
        <f t="shared" si="694"/>
        <v>1.3752860767030452E-2</v>
      </c>
      <c r="AH484" s="5">
        <f t="shared" si="695"/>
        <v>1.4271278965666014E-2</v>
      </c>
      <c r="AI484" s="5">
        <f t="shared" si="696"/>
        <v>2.631739604768956E-2</v>
      </c>
      <c r="AJ484" s="5">
        <f t="shared" si="697"/>
        <v>2.4265706542392702E-2</v>
      </c>
      <c r="AK484" s="5">
        <f t="shared" si="698"/>
        <v>1.4915977070439519E-2</v>
      </c>
      <c r="AL484" s="5">
        <f t="shared" si="699"/>
        <v>1.014496212118294E-3</v>
      </c>
      <c r="AM484" s="5">
        <f t="shared" si="700"/>
        <v>3.8039803821891594E-3</v>
      </c>
      <c r="AN484" s="5">
        <f t="shared" si="701"/>
        <v>7.6081129235936054E-3</v>
      </c>
      <c r="AO484" s="5">
        <f t="shared" si="702"/>
        <v>7.6082650858520793E-3</v>
      </c>
      <c r="AP484" s="5">
        <f t="shared" si="703"/>
        <v>5.0722781674358642E-3</v>
      </c>
      <c r="AQ484" s="5">
        <f t="shared" si="704"/>
        <v>2.5361898064996057E-3</v>
      </c>
      <c r="AR484" s="5">
        <f t="shared" si="705"/>
        <v>5.7086257564981291E-3</v>
      </c>
      <c r="AS484" s="5">
        <f t="shared" si="706"/>
        <v>1.0527168958244201E-2</v>
      </c>
      <c r="AT484" s="5">
        <f t="shared" si="707"/>
        <v>9.706476742609417E-3</v>
      </c>
      <c r="AU484" s="5">
        <f t="shared" si="708"/>
        <v>5.9665101559923696E-3</v>
      </c>
      <c r="AV484" s="5">
        <f t="shared" si="709"/>
        <v>2.750682177392454E-3</v>
      </c>
      <c r="AW484" s="5">
        <f t="shared" si="710"/>
        <v>1.0393615131716991E-4</v>
      </c>
      <c r="AX484" s="5">
        <f t="shared" si="711"/>
        <v>1.1691413983353251E-3</v>
      </c>
      <c r="AY484" s="5">
        <f t="shared" si="712"/>
        <v>2.338329562326583E-3</v>
      </c>
      <c r="AZ484" s="5">
        <f t="shared" si="713"/>
        <v>2.3383763289178301E-3</v>
      </c>
      <c r="BA484" s="5">
        <f t="shared" si="714"/>
        <v>1.5589487309629392E-3</v>
      </c>
      <c r="BB484" s="5">
        <f t="shared" si="715"/>
        <v>7.7948995496877904E-4</v>
      </c>
      <c r="BC484" s="5">
        <f t="shared" si="716"/>
        <v>3.1180221790715122E-4</v>
      </c>
      <c r="BD484" s="5">
        <f t="shared" si="717"/>
        <v>1.9029133096710885E-3</v>
      </c>
      <c r="BE484" s="5">
        <f t="shared" si="718"/>
        <v>3.5091265005411263E-3</v>
      </c>
      <c r="BF484" s="5">
        <f t="shared" si="719"/>
        <v>3.2355569573814268E-3</v>
      </c>
      <c r="BG484" s="5">
        <f t="shared" si="720"/>
        <v>1.9888764953984988E-3</v>
      </c>
      <c r="BH484" s="5">
        <f t="shared" si="721"/>
        <v>9.169123970120017E-4</v>
      </c>
      <c r="BI484" s="5">
        <f t="shared" si="722"/>
        <v>3.381721673475125E-4</v>
      </c>
      <c r="BJ484" s="8">
        <f t="shared" si="723"/>
        <v>0.36097404638345404</v>
      </c>
      <c r="BK484" s="8">
        <f t="shared" si="724"/>
        <v>0.21320761621195022</v>
      </c>
      <c r="BL484" s="8">
        <f t="shared" si="725"/>
        <v>0.39205798485551702</v>
      </c>
      <c r="BM484" s="8">
        <f t="shared" si="726"/>
        <v>0.73070260716886537</v>
      </c>
      <c r="BN484" s="8">
        <f t="shared" si="727"/>
        <v>0.26184463396263691</v>
      </c>
    </row>
    <row r="485" spans="1:66" s="10" customFormat="1" x14ac:dyDescent="0.25">
      <c r="A485" t="s">
        <v>10</v>
      </c>
      <c r="B485" t="s">
        <v>48</v>
      </c>
      <c r="C485" t="s">
        <v>49</v>
      </c>
      <c r="D485" s="17"/>
      <c r="E485">
        <f>VLOOKUP(A485,home!$A$2:$E$405,3,FALSE)</f>
        <v>1.5425</v>
      </c>
      <c r="F485">
        <f>VLOOKUP(B485,home!$B$2:$E$405,3,FALSE)</f>
        <v>0.87709999999999999</v>
      </c>
      <c r="G485">
        <f>VLOOKUP(C485,away!$B$2:$E$405,4,FALSE)</f>
        <v>1.2585</v>
      </c>
      <c r="H485">
        <f>VLOOKUP(A485,away!$A$2:$E$405,3,FALSE)</f>
        <v>1.4443999999999999</v>
      </c>
      <c r="I485">
        <f>VLOOKUP(C485,away!$B$2:$E$405,3,FALSE)</f>
        <v>1.1403000000000001</v>
      </c>
      <c r="J485">
        <f>VLOOKUP(B485,home!$B$2:$E$405,4,FALSE)</f>
        <v>1.5476000000000001</v>
      </c>
      <c r="K485" s="3">
        <f t="shared" si="672"/>
        <v>1.7026583148749999</v>
      </c>
      <c r="L485" s="3">
        <f t="shared" si="673"/>
        <v>2.548973527632</v>
      </c>
      <c r="M485" s="5">
        <f t="shared" si="674"/>
        <v>1.4240975907635551E-2</v>
      </c>
      <c r="N485" s="5">
        <f t="shared" si="675"/>
        <v>2.4247516041070217E-2</v>
      </c>
      <c r="O485" s="5">
        <f t="shared" si="676"/>
        <v>3.6299870596208109E-2</v>
      </c>
      <c r="P485" s="5">
        <f t="shared" si="677"/>
        <v>6.1806276499520252E-2</v>
      </c>
      <c r="Q485" s="5">
        <f t="shared" si="678"/>
        <v>2.0642617401196578E-2</v>
      </c>
      <c r="R485" s="5">
        <f t="shared" si="679"/>
        <v>4.6263704603100864E-2</v>
      </c>
      <c r="S485" s="5">
        <f t="shared" si="680"/>
        <v>6.7060288555908995E-2</v>
      </c>
      <c r="T485" s="5">
        <f t="shared" si="681"/>
        <v>5.2617485296685744E-2</v>
      </c>
      <c r="U485" s="5">
        <f t="shared" si="682"/>
        <v>7.8771281319390471E-2</v>
      </c>
      <c r="V485" s="5">
        <f t="shared" si="683"/>
        <v>3.2338192141280045E-2</v>
      </c>
      <c r="W485" s="5">
        <f t="shared" si="684"/>
        <v>1.1715774719643572E-2</v>
      </c>
      <c r="X485" s="5">
        <f t="shared" si="685"/>
        <v>2.986319961607168E-2</v>
      </c>
      <c r="Y485" s="5">
        <f t="shared" si="686"/>
        <v>3.8060252635878415E-2</v>
      </c>
      <c r="Z485" s="5">
        <f t="shared" si="687"/>
        <v>3.93083194411636E-2</v>
      </c>
      <c r="AA485" s="5">
        <f t="shared" si="688"/>
        <v>6.69286369402598E-2</v>
      </c>
      <c r="AB485" s="5">
        <f t="shared" si="689"/>
        <v>5.6978300094791733E-2</v>
      </c>
      <c r="AC485" s="5">
        <f t="shared" si="690"/>
        <v>8.7717972153989084E-3</v>
      </c>
      <c r="AD485" s="5">
        <f t="shared" si="691"/>
        <v>4.9869903104008614E-3</v>
      </c>
      <c r="AE485" s="5">
        <f t="shared" si="692"/>
        <v>1.2711706283769086E-2</v>
      </c>
      <c r="AF485" s="5">
        <f t="shared" si="693"/>
        <v>1.6200901404180377E-2</v>
      </c>
      <c r="AG485" s="5">
        <f t="shared" si="694"/>
        <v>1.3765222934343959E-2</v>
      </c>
      <c r="AH485" s="5">
        <f t="shared" si="695"/>
        <v>2.5048966417807076E-2</v>
      </c>
      <c r="AI485" s="5">
        <f t="shared" si="696"/>
        <v>4.2649830950303856E-2</v>
      </c>
      <c r="AJ485" s="5">
        <f t="shared" si="697"/>
        <v>3.6309044647774E-2</v>
      </c>
      <c r="AK485" s="5">
        <f t="shared" si="698"/>
        <v>2.0607298924900007E-2</v>
      </c>
      <c r="AL485" s="5">
        <f t="shared" si="699"/>
        <v>1.5227948635233132E-3</v>
      </c>
      <c r="AM485" s="5">
        <f t="shared" si="700"/>
        <v>1.6982281036410163E-3</v>
      </c>
      <c r="AN485" s="5">
        <f t="shared" si="701"/>
        <v>4.3287384800616427E-3</v>
      </c>
      <c r="AO485" s="5">
        <f t="shared" si="702"/>
        <v>5.5169198968595548E-3</v>
      </c>
      <c r="AP485" s="5">
        <f t="shared" si="703"/>
        <v>4.6874942570537563E-3</v>
      </c>
      <c r="AQ485" s="5">
        <f t="shared" si="704"/>
        <v>2.9870746930392637E-3</v>
      </c>
      <c r="AR485" s="5">
        <f t="shared" si="705"/>
        <v>1.2769830458706643E-2</v>
      </c>
      <c r="AS485" s="5">
        <f t="shared" si="706"/>
        <v>2.1742658010060898E-2</v>
      </c>
      <c r="AT485" s="5">
        <f t="shared" si="707"/>
        <v>1.8510158724156858E-2</v>
      </c>
      <c r="AU485" s="5">
        <f t="shared" si="708"/>
        <v>1.0505491887113898E-2</v>
      </c>
      <c r="AV485" s="5">
        <f t="shared" si="709"/>
        <v>4.4718157783615823E-3</v>
      </c>
      <c r="AW485" s="5">
        <f t="shared" si="710"/>
        <v>1.8358269084733914E-4</v>
      </c>
      <c r="AX485" s="5">
        <f t="shared" si="711"/>
        <v>4.819170335364631E-4</v>
      </c>
      <c r="AY485" s="5">
        <f t="shared" si="712"/>
        <v>1.2283937609993871E-3</v>
      </c>
      <c r="AZ485" s="5">
        <f t="shared" si="713"/>
        <v>1.5655715891478741E-3</v>
      </c>
      <c r="BA485" s="5">
        <f t="shared" si="714"/>
        <v>1.3302001787835643E-3</v>
      </c>
      <c r="BB485" s="5">
        <f t="shared" si="715"/>
        <v>8.476612605426648E-4</v>
      </c>
      <c r="BC485" s="5">
        <f t="shared" si="716"/>
        <v>4.3213322270448486E-4</v>
      </c>
      <c r="BD485" s="5">
        <f t="shared" si="717"/>
        <v>5.4249932985986687E-3</v>
      </c>
      <c r="BE485" s="5">
        <f t="shared" si="718"/>
        <v>9.2369099480001764E-3</v>
      </c>
      <c r="BF485" s="5">
        <f t="shared" si="719"/>
        <v>7.8636507633570527E-3</v>
      </c>
      <c r="BG485" s="5">
        <f t="shared" si="720"/>
        <v>4.463036785834343E-3</v>
      </c>
      <c r="BH485" s="5">
        <f t="shared" si="721"/>
        <v>1.899756673248459E-3</v>
      </c>
      <c r="BI485" s="5">
        <f t="shared" si="722"/>
        <v>6.4692729918915126E-4</v>
      </c>
      <c r="BJ485" s="8">
        <f t="shared" si="723"/>
        <v>0.24991599911961021</v>
      </c>
      <c r="BK485" s="8">
        <f t="shared" si="724"/>
        <v>0.18696871894426648</v>
      </c>
      <c r="BL485" s="8">
        <f t="shared" si="725"/>
        <v>0.50739216412116372</v>
      </c>
      <c r="BM485" s="8">
        <f t="shared" si="726"/>
        <v>0.7790394295073203</v>
      </c>
      <c r="BN485" s="8">
        <f t="shared" si="727"/>
        <v>0.20350096104873158</v>
      </c>
    </row>
    <row r="486" spans="1:66" x14ac:dyDescent="0.25">
      <c r="A486" t="s">
        <v>10</v>
      </c>
      <c r="B486" t="s">
        <v>245</v>
      </c>
      <c r="C486" t="s">
        <v>244</v>
      </c>
      <c r="D486" s="17"/>
      <c r="E486">
        <f>VLOOKUP(A486,home!$A$2:$E$405,3,FALSE)</f>
        <v>1.5425</v>
      </c>
      <c r="F486">
        <f>VLOOKUP(B486,home!$B$2:$E$405,3,FALSE)</f>
        <v>1.2966</v>
      </c>
      <c r="G486">
        <f>VLOOKUP(C486,away!$B$2:$E$405,4,FALSE)</f>
        <v>1.3347</v>
      </c>
      <c r="H486">
        <f>VLOOKUP(A486,away!$A$2:$E$405,3,FALSE)</f>
        <v>1.4443999999999999</v>
      </c>
      <c r="I486">
        <f>VLOOKUP(C486,away!$B$2:$E$405,3,FALSE)</f>
        <v>1.0589</v>
      </c>
      <c r="J486">
        <f>VLOOKUP(B486,home!$B$2:$E$405,4,FALSE)</f>
        <v>0.6109</v>
      </c>
      <c r="K486" s="3">
        <f t="shared" ref="K486:K545" si="728">E486*F486*G486</f>
        <v>2.6694073408499999</v>
      </c>
      <c r="L486" s="3">
        <f t="shared" ref="L486:L545" si="729">H486*I486*J486</f>
        <v>0.93435637524399995</v>
      </c>
      <c r="M486" s="5">
        <f t="shared" ref="M486:M545" si="730">_xlfn.POISSON.DIST(0,K486,FALSE) * _xlfn.POISSON.DIST(0,L486,FALSE)</f>
        <v>2.7221076998702267E-2</v>
      </c>
      <c r="N486" s="5">
        <f t="shared" ref="N486:N545" si="731">_xlfn.POISSON.DIST(1,K486,FALSE) * _xlfn.POISSON.DIST(0,L486,FALSE)</f>
        <v>7.2664142766178927E-2</v>
      </c>
      <c r="O486" s="5">
        <f t="shared" ref="O486:O545" si="732">_xlfn.POISSON.DIST(0,K486,FALSE) * _xlfn.POISSON.DIST(1,L486,FALSE)</f>
        <v>2.543418683474527E-2</v>
      </c>
      <c r="P486" s="5">
        <f t="shared" ref="P486:P545" si="733">_xlfn.POISSON.DIST(1,K486,FALSE) * _xlfn.POISSON.DIST(1,L486,FALSE)</f>
        <v>6.7894205045219452E-2</v>
      </c>
      <c r="Q486" s="5">
        <f t="shared" ref="Q486:Q545" si="734">_xlfn.POISSON.DIST(2,K486,FALSE) * _xlfn.POISSON.DIST(0,L486,FALSE)</f>
        <v>9.6985098058305241E-2</v>
      </c>
      <c r="R486" s="5">
        <f t="shared" ref="R486:R545" si="735">_xlfn.POISSON.DIST(0,K486,FALSE) * _xlfn.POISSON.DIST(2,L486,FALSE)</f>
        <v>1.1882297309095626E-2</v>
      </c>
      <c r="S486" s="5">
        <f t="shared" ref="S486:S545" si="736">_xlfn.POISSON.DIST(2,K486,FALSE) * _xlfn.POISSON.DIST(2,L486,FALSE)</f>
        <v>4.2335054183767797E-2</v>
      </c>
      <c r="T486" s="5">
        <f t="shared" ref="T486:T545" si="737">_xlfn.POISSON.DIST(2,K486,FALSE) * _xlfn.POISSON.DIST(1,L486,FALSE)</f>
        <v>9.0618644674441973E-2</v>
      </c>
      <c r="U486" s="5">
        <f t="shared" ref="U486:U545" si="738">_xlfn.POISSON.DIST(1,K486,FALSE) * _xlfn.POISSON.DIST(2,L486,FALSE)</f>
        <v>3.1718691663062064E-2</v>
      </c>
      <c r="V486" s="5">
        <f t="shared" ref="V486:V545" si="739">_xlfn.POISSON.DIST(3,K486,FALSE) * _xlfn.POISSON.DIST(3,L486,FALSE)</f>
        <v>1.1732350101317266E-2</v>
      </c>
      <c r="W486" s="5">
        <f t="shared" ref="W486:W545" si="740">_xlfn.POISSON.DIST(3,K486,FALSE) * _xlfn.POISSON.DIST(0,L486,FALSE)</f>
        <v>8.6297577569965686E-2</v>
      </c>
      <c r="X486" s="5">
        <f t="shared" ref="X486:X545" si="741">_xlfn.POISSON.DIST(3,K486,FALSE) * _xlfn.POISSON.DIST(1,L486,FALSE)</f>
        <v>8.063269177061104E-2</v>
      </c>
      <c r="Y486" s="5">
        <f t="shared" ref="Y486:Y545" si="742">_xlfn.POISSON.DIST(3,K486,FALSE) * _xlfn.POISSON.DIST(2,L486,FALSE)</f>
        <v>3.7669834804477415E-2</v>
      </c>
      <c r="Z486" s="5">
        <f t="shared" ref="Z486:Z545" si="743">_xlfn.POISSON.DIST(0,K486,FALSE) * _xlfn.POISSON.DIST(3,L486,FALSE)</f>
        <v>3.7007667477660421E-3</v>
      </c>
      <c r="AA486" s="5">
        <f t="shared" ref="AA486:AA545" si="744">_xlfn.POISSON.DIST(1,K486,FALSE) * _xlfn.POISSON.DIST(3,L486,FALSE)</f>
        <v>9.8788539232602546E-3</v>
      </c>
      <c r="AB486" s="5">
        <f t="shared" ref="AB486:AB545" si="745">_xlfn.POISSON.DIST(2,K486,FALSE) * _xlfn.POISSON.DIST(3,L486,FALSE)</f>
        <v>1.3185342590967875E-2</v>
      </c>
      <c r="AC486" s="5">
        <f t="shared" ref="AC486:AC545" si="746">_xlfn.POISSON.DIST(4,K486,FALSE) * _xlfn.POISSON.DIST(4,L486,FALSE)</f>
        <v>1.8289104236193306E-3</v>
      </c>
      <c r="AD486" s="5">
        <f t="shared" ref="AD486:AD545" si="747">_xlfn.POISSON.DIST(4,K486,FALSE) * _xlfn.POISSON.DIST(0,L486,FALSE)</f>
        <v>5.7590846765709684E-2</v>
      </c>
      <c r="AE486" s="5">
        <f t="shared" ref="AE486:AE545" si="748">_xlfn.POISSON.DIST(4,K486,FALSE) * _xlfn.POISSON.DIST(1,L486,FALSE)</f>
        <v>5.3810374831241133E-2</v>
      </c>
      <c r="AF486" s="5">
        <f t="shared" ref="AF486:AF545" si="749">_xlfn.POISSON.DIST(4,K486,FALSE) * _xlfn.POISSON.DIST(2,L486,FALSE)</f>
        <v>2.5139033388919711E-2</v>
      </c>
      <c r="AG486" s="5">
        <f t="shared" ref="AG486:AG545" si="750">_xlfn.POISSON.DIST(4,K486,FALSE) * _xlfn.POISSON.DIST(3,L486,FALSE)</f>
        <v>7.8296053714696397E-3</v>
      </c>
      <c r="AH486" s="5">
        <f t="shared" ref="AH486:AH545" si="751">_xlfn.POISSON.DIST(0,K486,FALSE) * _xlfn.POISSON.DIST(4,L486,FALSE)</f>
        <v>8.6445875101655127E-4</v>
      </c>
      <c r="AI486" s="5">
        <f t="shared" ref="AI486:AI545" si="752">_xlfn.POISSON.DIST(1,K486,FALSE) * _xlfn.POISSON.DIST(4,L486,FALSE)</f>
        <v>2.3075925358256046E-3</v>
      </c>
      <c r="AJ486" s="5">
        <f t="shared" ref="AJ486:AJ545" si="753">_xlfn.POISSON.DIST(2,K486,FALSE) * _xlfn.POISSON.DIST(4,L486,FALSE)</f>
        <v>3.0799522274117682E-3</v>
      </c>
      <c r="AK486" s="5">
        <f t="shared" ref="AK486:AK545" si="754">_xlfn.POISSON.DIST(3,K486,FALSE) * _xlfn.POISSON.DIST(4,L486,FALSE)</f>
        <v>2.7405490284400937E-3</v>
      </c>
      <c r="AL486" s="5">
        <f t="shared" ref="AL486:AL545" si="755">_xlfn.POISSON.DIST(5,K486,FALSE) * _xlfn.POISSON.DIST(5,L486,FALSE)</f>
        <v>1.8246510866042482E-4</v>
      </c>
      <c r="AM486" s="5">
        <f t="shared" ref="AM486:AM545" si="756">_xlfn.POISSON.DIST(5,K486,FALSE) * _xlfn.POISSON.DIST(0,L486,FALSE)</f>
        <v>3.0746685824430568E-2</v>
      </c>
      <c r="AN486" s="5">
        <f t="shared" ref="AN486:AN545" si="757">_xlfn.POISSON.DIST(5,K486,FALSE) * _xlfn.POISSON.DIST(1,L486,FALSE)</f>
        <v>2.8728361917681019E-2</v>
      </c>
      <c r="AO486" s="5">
        <f t="shared" ref="AO486:AO545" si="758">_xlfn.POISSON.DIST(5,K486,FALSE) * _xlfn.POISSON.DIST(2,L486,FALSE)</f>
        <v>1.3421264054051101E-2</v>
      </c>
      <c r="AP486" s="5">
        <f t="shared" ref="AP486:AP545" si="759">_xlfn.POISSON.DIST(5,K486,FALSE) * _xlfn.POISSON.DIST(3,L486,FALSE)</f>
        <v>4.1800812109119272E-3</v>
      </c>
      <c r="AQ486" s="5">
        <f t="shared" ref="AQ486:AQ545" si="760">_xlfn.POISSON.DIST(5,K486,FALSE) * _xlfn.POISSON.DIST(4,L486,FALSE)</f>
        <v>9.7642138211330443E-4</v>
      </c>
      <c r="AR486" s="5">
        <f t="shared" ref="AR486:AR545" si="761">_xlfn.POISSON.DIST(0,K486,FALSE) * _xlfn.POISSON.DIST(5,L486,FALSE)</f>
        <v>1.6154250902955612E-4</v>
      </c>
      <c r="AS486" s="5">
        <f t="shared" ref="AS486:AS545" si="762">_xlfn.POISSON.DIST(1,K486,FALSE) * _xlfn.POISSON.DIST(5,L486,FALSE)</f>
        <v>4.3122275946282454E-4</v>
      </c>
      <c r="AT486" s="5">
        <f t="shared" ref="AT486:AT545" si="763">_xlfn.POISSON.DIST(2,K486,FALSE) * _xlfn.POISSON.DIST(5,L486,FALSE)</f>
        <v>5.7555459982582891E-4</v>
      </c>
      <c r="AU486" s="5">
        <f t="shared" ref="AU486:AU545" si="764">_xlfn.POISSON.DIST(3,K486,FALSE) * _xlfn.POISSON.DIST(5,L486,FALSE)</f>
        <v>5.1212989127835055E-4</v>
      </c>
      <c r="AV486" s="5">
        <f t="shared" ref="AV486:AV545" si="765">_xlfn.POISSON.DIST(4,K486,FALSE) * _xlfn.POISSON.DIST(5,L486,FALSE)</f>
        <v>3.4177082281178537E-4</v>
      </c>
      <c r="AW486" s="5">
        <f t="shared" ref="AW486:AW545" si="766">_xlfn.POISSON.DIST(6,K486,FALSE) * _xlfn.POISSON.DIST(6,L486,FALSE)</f>
        <v>1.2641678257847889E-5</v>
      </c>
      <c r="AX486" s="5">
        <f t="shared" ref="AX486:AX545" si="767">_xlfn.POISSON.DIST(6,K486,FALSE) * _xlfn.POISSON.DIST(0,L486,FALSE)</f>
        <v>1.3679238141090592E-2</v>
      </c>
      <c r="AY486" s="5">
        <f t="shared" ref="AY486:AY545" si="768">_xlfn.POISSON.DIST(6,K486,FALSE) * _xlfn.POISSON.DIST(1,L486,FALSE)</f>
        <v>1.2781283365608877E-2</v>
      </c>
      <c r="AZ486" s="5">
        <f t="shared" ref="AZ486:AZ545" si="769">_xlfn.POISSON.DIST(6,K486,FALSE) * _xlfn.POISSON.DIST(2,L486,FALSE)</f>
        <v>5.9711367982283707E-3</v>
      </c>
      <c r="BA486" s="5">
        <f t="shared" ref="BA486:BA545" si="770">_xlfn.POISSON.DIST(6,K486,FALSE) * _xlfn.POISSON.DIST(3,L486,FALSE)</f>
        <v>1.8597232449595752E-3</v>
      </c>
      <c r="BB486" s="5">
        <f t="shared" ref="BB486:BB545" si="771">_xlfn.POISSON.DIST(6,K486,FALSE) * _xlfn.POISSON.DIST(4,L486,FALSE)</f>
        <v>4.3441106752935944E-4</v>
      </c>
      <c r="BC486" s="5">
        <f t="shared" ref="BC486:BC545" si="772">_xlfn.POISSON.DIST(6,K486,FALSE) * _xlfn.POISSON.DIST(5,L486,FALSE)</f>
        <v>8.1178950084521785E-5</v>
      </c>
      <c r="BD486" s="5">
        <f t="shared" ref="BD486:BD545" si="773">_xlfn.POISSON.DIST(0,K486,FALSE) * _xlfn.POISSON.DIST(6,L486,FALSE)</f>
        <v>2.515637886411285E-5</v>
      </c>
      <c r="BE486" s="5">
        <f t="shared" ref="BE486:BE545" si="774">_xlfn.POISSON.DIST(1,K486,FALSE) * _xlfn.POISSON.DIST(6,L486,FALSE)</f>
        <v>6.7152622409066625E-5</v>
      </c>
      <c r="BF486" s="5">
        <f t="shared" ref="BF486:BF545" si="775">_xlfn.POISSON.DIST(2,K486,FALSE) * _xlfn.POISSON.DIST(6,L486,FALSE)</f>
        <v>8.9628851608045357E-5</v>
      </c>
      <c r="BG486" s="5">
        <f t="shared" ref="BG486:BG545" si="776">_xlfn.POISSON.DIST(3,K486,FALSE) * _xlfn.POISSON.DIST(6,L486,FALSE)</f>
        <v>7.9751971478157185E-5</v>
      </c>
      <c r="BH486" s="5">
        <f t="shared" ref="BH486:BH545" si="777">_xlfn.POISSON.DIST(4,K486,FALSE) * _xlfn.POISSON.DIST(6,L486,FALSE)</f>
        <v>5.3222624527763163E-5</v>
      </c>
      <c r="BI486" s="5">
        <f t="shared" ref="BI486:BI545" si="778">_xlfn.POISSON.DIST(5,K486,FALSE) * _xlfn.POISSON.DIST(6,L486,FALSE)</f>
        <v>2.8414572922742837E-5</v>
      </c>
      <c r="BJ486" s="8">
        <f t="shared" ref="BJ486:BJ545" si="779">SUM(N486,Q486,T486,W486,X486,Y486,AD486,AE486,AF486,AG486,AM486,AN486,AO486,AP486,AQ486,AX486,AY486,AZ486,BA486,BB486,BC486)</f>
        <v>0.7220976359580098</v>
      </c>
      <c r="BK486" s="8">
        <f t="shared" ref="BK486:BK545" si="780">SUM(M486,P486,S486,V486,AC486,AL486,AY486)</f>
        <v>0.16397534522689541</v>
      </c>
      <c r="BL486" s="8">
        <f t="shared" ref="BL486:BL545" si="781">SUM(O486,R486,U486,AA486,AB486,AH486,AI486,AJ486,AK486,AR486,AS486,AT486,AU486,AV486,BD486,BE486,BF486,BG486,BH486,BI486)</f>
        <v>0.10345747246804335</v>
      </c>
      <c r="BM486" s="8">
        <f t="shared" ref="BM486:BM545" si="782">SUM(S486:BI486)</f>
        <v>0.6783815717011169</v>
      </c>
      <c r="BN486" s="8">
        <f t="shared" ref="BN486:BN545" si="783">SUM(M486:R486)</f>
        <v>0.30208100701224683</v>
      </c>
    </row>
    <row r="487" spans="1:66" x14ac:dyDescent="0.25">
      <c r="A487" t="s">
        <v>10</v>
      </c>
      <c r="B487" t="s">
        <v>50</v>
      </c>
      <c r="C487" t="s">
        <v>499</v>
      </c>
      <c r="D487" s="17"/>
      <c r="E487">
        <f>VLOOKUP(A487,home!$A$2:$E$405,3,FALSE)</f>
        <v>1.5425</v>
      </c>
      <c r="F487">
        <f>VLOOKUP(B487,home!$B$2:$E$405,3,FALSE)</f>
        <v>1.1059000000000001</v>
      </c>
      <c r="G487" t="e">
        <f>VLOOKUP(C487,away!$B$2:$E$405,4,FALSE)</f>
        <v>#N/A</v>
      </c>
      <c r="H487">
        <f>VLOOKUP(A487,away!$A$2:$E$405,3,FALSE)</f>
        <v>1.4443999999999999</v>
      </c>
      <c r="I487" t="e">
        <f>VLOOKUP(C487,away!$B$2:$E$405,3,FALSE)</f>
        <v>#N/A</v>
      </c>
      <c r="J487">
        <f>VLOOKUP(B487,home!$B$2:$E$405,4,FALSE)</f>
        <v>1.2218</v>
      </c>
      <c r="K487" s="3" t="e">
        <f t="shared" si="728"/>
        <v>#N/A</v>
      </c>
      <c r="L487" s="3" t="e">
        <f t="shared" si="729"/>
        <v>#N/A</v>
      </c>
      <c r="M487" s="5" t="e">
        <f t="shared" si="730"/>
        <v>#N/A</v>
      </c>
      <c r="N487" s="5" t="e">
        <f t="shared" si="731"/>
        <v>#N/A</v>
      </c>
      <c r="O487" s="5" t="e">
        <f t="shared" si="732"/>
        <v>#N/A</v>
      </c>
      <c r="P487" s="5" t="e">
        <f t="shared" si="733"/>
        <v>#N/A</v>
      </c>
      <c r="Q487" s="5" t="e">
        <f t="shared" si="734"/>
        <v>#N/A</v>
      </c>
      <c r="R487" s="5" t="e">
        <f t="shared" si="735"/>
        <v>#N/A</v>
      </c>
      <c r="S487" s="5" t="e">
        <f t="shared" si="736"/>
        <v>#N/A</v>
      </c>
      <c r="T487" s="5" t="e">
        <f t="shared" si="737"/>
        <v>#N/A</v>
      </c>
      <c r="U487" s="5" t="e">
        <f t="shared" si="738"/>
        <v>#N/A</v>
      </c>
      <c r="V487" s="5" t="e">
        <f t="shared" si="739"/>
        <v>#N/A</v>
      </c>
      <c r="W487" s="5" t="e">
        <f t="shared" si="740"/>
        <v>#N/A</v>
      </c>
      <c r="X487" s="5" t="e">
        <f t="shared" si="741"/>
        <v>#N/A</v>
      </c>
      <c r="Y487" s="5" t="e">
        <f t="shared" si="742"/>
        <v>#N/A</v>
      </c>
      <c r="Z487" s="5" t="e">
        <f t="shared" si="743"/>
        <v>#N/A</v>
      </c>
      <c r="AA487" s="5" t="e">
        <f t="shared" si="744"/>
        <v>#N/A</v>
      </c>
      <c r="AB487" s="5" t="e">
        <f t="shared" si="745"/>
        <v>#N/A</v>
      </c>
      <c r="AC487" s="5" t="e">
        <f t="shared" si="746"/>
        <v>#N/A</v>
      </c>
      <c r="AD487" s="5" t="e">
        <f t="shared" si="747"/>
        <v>#N/A</v>
      </c>
      <c r="AE487" s="5" t="e">
        <f t="shared" si="748"/>
        <v>#N/A</v>
      </c>
      <c r="AF487" s="5" t="e">
        <f t="shared" si="749"/>
        <v>#N/A</v>
      </c>
      <c r="AG487" s="5" t="e">
        <f t="shared" si="750"/>
        <v>#N/A</v>
      </c>
      <c r="AH487" s="5" t="e">
        <f t="shared" si="751"/>
        <v>#N/A</v>
      </c>
      <c r="AI487" s="5" t="e">
        <f t="shared" si="752"/>
        <v>#N/A</v>
      </c>
      <c r="AJ487" s="5" t="e">
        <f t="shared" si="753"/>
        <v>#N/A</v>
      </c>
      <c r="AK487" s="5" t="e">
        <f t="shared" si="754"/>
        <v>#N/A</v>
      </c>
      <c r="AL487" s="5" t="e">
        <f t="shared" si="755"/>
        <v>#N/A</v>
      </c>
      <c r="AM487" s="5" t="e">
        <f t="shared" si="756"/>
        <v>#N/A</v>
      </c>
      <c r="AN487" s="5" t="e">
        <f t="shared" si="757"/>
        <v>#N/A</v>
      </c>
      <c r="AO487" s="5" t="e">
        <f t="shared" si="758"/>
        <v>#N/A</v>
      </c>
      <c r="AP487" s="5" t="e">
        <f t="shared" si="759"/>
        <v>#N/A</v>
      </c>
      <c r="AQ487" s="5" t="e">
        <f t="shared" si="760"/>
        <v>#N/A</v>
      </c>
      <c r="AR487" s="5" t="e">
        <f t="shared" si="761"/>
        <v>#N/A</v>
      </c>
      <c r="AS487" s="5" t="e">
        <f t="shared" si="762"/>
        <v>#N/A</v>
      </c>
      <c r="AT487" s="5" t="e">
        <f t="shared" si="763"/>
        <v>#N/A</v>
      </c>
      <c r="AU487" s="5" t="e">
        <f t="shared" si="764"/>
        <v>#N/A</v>
      </c>
      <c r="AV487" s="5" t="e">
        <f t="shared" si="765"/>
        <v>#N/A</v>
      </c>
      <c r="AW487" s="5" t="e">
        <f t="shared" si="766"/>
        <v>#N/A</v>
      </c>
      <c r="AX487" s="5" t="e">
        <f t="shared" si="767"/>
        <v>#N/A</v>
      </c>
      <c r="AY487" s="5" t="e">
        <f t="shared" si="768"/>
        <v>#N/A</v>
      </c>
      <c r="AZ487" s="5" t="e">
        <f t="shared" si="769"/>
        <v>#N/A</v>
      </c>
      <c r="BA487" s="5" t="e">
        <f t="shared" si="770"/>
        <v>#N/A</v>
      </c>
      <c r="BB487" s="5" t="e">
        <f t="shared" si="771"/>
        <v>#N/A</v>
      </c>
      <c r="BC487" s="5" t="e">
        <f t="shared" si="772"/>
        <v>#N/A</v>
      </c>
      <c r="BD487" s="5" t="e">
        <f t="shared" si="773"/>
        <v>#N/A</v>
      </c>
      <c r="BE487" s="5" t="e">
        <f t="shared" si="774"/>
        <v>#N/A</v>
      </c>
      <c r="BF487" s="5" t="e">
        <f t="shared" si="775"/>
        <v>#N/A</v>
      </c>
      <c r="BG487" s="5" t="e">
        <f t="shared" si="776"/>
        <v>#N/A</v>
      </c>
      <c r="BH487" s="5" t="e">
        <f t="shared" si="777"/>
        <v>#N/A</v>
      </c>
      <c r="BI487" s="5" t="e">
        <f t="shared" si="778"/>
        <v>#N/A</v>
      </c>
      <c r="BJ487" s="8" t="e">
        <f t="shared" si="779"/>
        <v>#N/A</v>
      </c>
      <c r="BK487" s="8" t="e">
        <f t="shared" si="780"/>
        <v>#N/A</v>
      </c>
      <c r="BL487" s="8" t="e">
        <f t="shared" si="781"/>
        <v>#N/A</v>
      </c>
      <c r="BM487" s="8" t="e">
        <f t="shared" si="782"/>
        <v>#N/A</v>
      </c>
      <c r="BN487" s="8" t="e">
        <f t="shared" si="783"/>
        <v>#N/A</v>
      </c>
    </row>
    <row r="488" spans="1:66" x14ac:dyDescent="0.25">
      <c r="A488" t="s">
        <v>13</v>
      </c>
      <c r="B488" t="s">
        <v>55</v>
      </c>
      <c r="C488" t="s">
        <v>14</v>
      </c>
      <c r="D488" s="17"/>
      <c r="E488">
        <f>VLOOKUP(A488,home!$A$2:$E$405,3,FALSE)</f>
        <v>1.4837</v>
      </c>
      <c r="F488">
        <f>VLOOKUP(B488,home!$B$2:$E$405,3,FALSE)</f>
        <v>1.0307999999999999</v>
      </c>
      <c r="G488">
        <f>VLOOKUP(C488,away!$B$2:$E$405,4,FALSE)</f>
        <v>0.83260000000000001</v>
      </c>
      <c r="H488">
        <f>VLOOKUP(A488,away!$A$2:$E$405,3,FALSE)</f>
        <v>1.2190000000000001</v>
      </c>
      <c r="I488">
        <f>VLOOKUP(C488,away!$B$2:$E$405,3,FALSE)</f>
        <v>0.82030000000000003</v>
      </c>
      <c r="J488">
        <f>VLOOKUP(B488,home!$B$2:$E$405,4,FALSE)</f>
        <v>1.0134000000000001</v>
      </c>
      <c r="K488" s="3">
        <f t="shared" si="728"/>
        <v>1.2733767414959998</v>
      </c>
      <c r="L488" s="3">
        <f t="shared" si="729"/>
        <v>1.0133449723800003</v>
      </c>
      <c r="M488" s="5">
        <f t="shared" si="730"/>
        <v>0.10159898704916394</v>
      </c>
      <c r="N488" s="5">
        <f t="shared" si="731"/>
        <v>0.12937378706795866</v>
      </c>
      <c r="O488" s="5">
        <f t="shared" si="732"/>
        <v>0.10295482272517104</v>
      </c>
      <c r="P488" s="5">
        <f t="shared" si="733"/>
        <v>0.13110027668307661</v>
      </c>
      <c r="Q488" s="5">
        <f t="shared" si="734"/>
        <v>8.237078570579727E-2</v>
      </c>
      <c r="R488" s="5">
        <f t="shared" si="735"/>
        <v>5.216437599541314E-2</v>
      </c>
      <c r="S488" s="5">
        <f t="shared" si="736"/>
        <v>4.2291963349157913E-2</v>
      </c>
      <c r="T488" s="5">
        <f t="shared" si="737"/>
        <v>8.3470021565960062E-2</v>
      </c>
      <c r="U488" s="5">
        <f t="shared" si="738"/>
        <v>6.6424903127211332E-2</v>
      </c>
      <c r="V488" s="5">
        <f t="shared" si="739"/>
        <v>6.0635863687435176E-3</v>
      </c>
      <c r="W488" s="5">
        <f t="shared" si="740"/>
        <v>3.496301423217113E-2</v>
      </c>
      <c r="X488" s="5">
        <f t="shared" si="741"/>
        <v>3.5429594691421012E-2</v>
      </c>
      <c r="Y488" s="5">
        <f t="shared" si="742"/>
        <v>1.7951200827006315E-2</v>
      </c>
      <c r="Z488" s="5">
        <f t="shared" si="743"/>
        <v>1.762016938409729E-2</v>
      </c>
      <c r="AA488" s="5">
        <f t="shared" si="744"/>
        <v>2.2437113874929387E-2</v>
      </c>
      <c r="AB488" s="5">
        <f t="shared" si="745"/>
        <v>1.4285449477316137E-2</v>
      </c>
      <c r="AC488" s="5">
        <f t="shared" si="746"/>
        <v>4.8901684069530601E-4</v>
      </c>
      <c r="AD488" s="5">
        <f t="shared" si="747"/>
        <v>1.1130272283960093E-2</v>
      </c>
      <c r="AE488" s="5">
        <f t="shared" si="748"/>
        <v>1.1278805460171425E-2</v>
      </c>
      <c r="AF488" s="5">
        <f t="shared" si="749"/>
        <v>5.7146604037584042E-3</v>
      </c>
      <c r="AG488" s="5">
        <f t="shared" si="750"/>
        <v>1.9303074630025474E-3</v>
      </c>
      <c r="AH488" s="5">
        <f t="shared" si="751"/>
        <v>4.4638275144647478E-3</v>
      </c>
      <c r="AI488" s="5">
        <f t="shared" si="752"/>
        <v>5.6841341349693087E-3</v>
      </c>
      <c r="AJ488" s="5">
        <f t="shared" si="753"/>
        <v>3.6190221015067019E-3</v>
      </c>
      <c r="AK488" s="5">
        <f t="shared" si="754"/>
        <v>1.5361261903395363E-3</v>
      </c>
      <c r="AL488" s="5">
        <f t="shared" si="755"/>
        <v>2.5240504843543582E-5</v>
      </c>
      <c r="AM488" s="5">
        <f t="shared" si="756"/>
        <v>2.8346059705824664E-3</v>
      </c>
      <c r="AN488" s="5">
        <f t="shared" si="757"/>
        <v>2.8724337089680732E-3</v>
      </c>
      <c r="AO488" s="5">
        <f t="shared" si="758"/>
        <v>1.4553831287388171E-3</v>
      </c>
      <c r="AP488" s="5">
        <f t="shared" si="759"/>
        <v>4.9160172546471839E-4</v>
      </c>
      <c r="AQ488" s="5">
        <f t="shared" si="760"/>
        <v>1.2454053422825134E-4</v>
      </c>
      <c r="AR488" s="5">
        <f t="shared" si="761"/>
        <v>9.0467943387087361E-4</v>
      </c>
      <c r="AS488" s="5">
        <f t="shared" si="762"/>
        <v>1.1519977496009389E-3</v>
      </c>
      <c r="AT488" s="5">
        <f t="shared" si="763"/>
        <v>7.3346357029878428E-4</v>
      </c>
      <c r="AU488" s="5">
        <f t="shared" si="764"/>
        <v>3.1132515038436267E-4</v>
      </c>
      <c r="AV488" s="5">
        <f t="shared" si="765"/>
        <v>9.9108551385548033E-5</v>
      </c>
      <c r="AW488" s="5">
        <f t="shared" si="766"/>
        <v>9.0471078302730775E-7</v>
      </c>
      <c r="AX488" s="5">
        <f t="shared" si="767"/>
        <v>6.0158688570756728E-4</v>
      </c>
      <c r="AY488" s="5">
        <f t="shared" si="768"/>
        <v>6.0961504608150513E-4</v>
      </c>
      <c r="AZ488" s="5">
        <f t="shared" si="769"/>
        <v>3.0887517101694774E-4</v>
      </c>
      <c r="BA488" s="5">
        <f t="shared" si="770"/>
        <v>1.0433236721434559E-4</v>
      </c>
      <c r="BB488" s="5">
        <f t="shared" si="771"/>
        <v>2.6431169943290267E-5</v>
      </c>
      <c r="BC488" s="5">
        <f t="shared" si="772"/>
        <v>5.3567786352309162E-6</v>
      </c>
      <c r="BD488" s="5">
        <f t="shared" si="773"/>
        <v>1.5279205932143907E-4</v>
      </c>
      <c r="BE488" s="5">
        <f t="shared" si="774"/>
        <v>1.9456185462519757E-4</v>
      </c>
      <c r="BF488" s="5">
        <f t="shared" si="775"/>
        <v>1.2387527023102629E-4</v>
      </c>
      <c r="BG488" s="5">
        <f t="shared" si="776"/>
        <v>5.2579962652906884E-5</v>
      </c>
      <c r="BH488" s="5">
        <f t="shared" si="777"/>
        <v>1.6738525377734998E-5</v>
      </c>
      <c r="BI488" s="5">
        <f t="shared" si="778"/>
        <v>4.2628897805896544E-6</v>
      </c>
      <c r="BJ488" s="8">
        <f t="shared" si="779"/>
        <v>0.42304721218778801</v>
      </c>
      <c r="BK488" s="8">
        <f t="shared" si="780"/>
        <v>0.28217868584176226</v>
      </c>
      <c r="BL488" s="8">
        <f t="shared" si="781"/>
        <v>0.27731516015885077</v>
      </c>
      <c r="BM488" s="8">
        <f t="shared" si="782"/>
        <v>0.39998948201061924</v>
      </c>
      <c r="BN488" s="8">
        <f t="shared" si="783"/>
        <v>0.59956303522658061</v>
      </c>
    </row>
    <row r="489" spans="1:66" x14ac:dyDescent="0.25">
      <c r="A489" t="s">
        <v>13</v>
      </c>
      <c r="B489" t="s">
        <v>248</v>
      </c>
      <c r="C489" t="s">
        <v>53</v>
      </c>
      <c r="D489" s="17"/>
      <c r="E489">
        <f>VLOOKUP(A489,home!$A$2:$E$405,3,FALSE)</f>
        <v>1.4837</v>
      </c>
      <c r="F489">
        <f>VLOOKUP(B489,home!$B$2:$E$405,3,FALSE)</f>
        <v>2.1013000000000002</v>
      </c>
      <c r="G489">
        <f>VLOOKUP(C489,away!$B$2:$E$405,4,FALSE)</f>
        <v>1.1496999999999999</v>
      </c>
      <c r="H489">
        <f>VLOOKUP(A489,away!$A$2:$E$405,3,FALSE)</f>
        <v>1.2190000000000001</v>
      </c>
      <c r="I489">
        <f>VLOOKUP(C489,away!$B$2:$E$405,3,FALSE)</f>
        <v>0.67559999999999998</v>
      </c>
      <c r="J489">
        <f>VLOOKUP(B489,home!$B$2:$E$405,4,FALSE)</f>
        <v>0.91690000000000005</v>
      </c>
      <c r="K489" s="3">
        <f t="shared" si="728"/>
        <v>3.584418321857</v>
      </c>
      <c r="L489" s="3">
        <f t="shared" si="729"/>
        <v>0.7551188631600001</v>
      </c>
      <c r="M489" s="5">
        <f t="shared" si="730"/>
        <v>1.3042563100429238E-2</v>
      </c>
      <c r="N489" s="5">
        <f t="shared" si="731"/>
        <v>4.6750002141154601E-2</v>
      </c>
      <c r="O489" s="5">
        <f t="shared" si="732"/>
        <v>9.8486854210886911E-3</v>
      </c>
      <c r="P489" s="5">
        <f t="shared" si="733"/>
        <v>3.5301808469556231E-2</v>
      </c>
      <c r="Q489" s="5">
        <f t="shared" si="734"/>
        <v>8.3785782110804299E-2</v>
      </c>
      <c r="R489" s="5">
        <f t="shared" si="735"/>
        <v>3.7184640693964798E-3</v>
      </c>
      <c r="S489" s="5">
        <f t="shared" si="736"/>
        <v>2.3887514893069957E-2</v>
      </c>
      <c r="T489" s="5">
        <f t="shared" si="737"/>
        <v>6.3268224536481996E-2</v>
      </c>
      <c r="U489" s="5">
        <f t="shared" si="738"/>
        <v>1.3328530739511683E-2</v>
      </c>
      <c r="V489" s="5">
        <f t="shared" si="739"/>
        <v>7.1839362407827723E-3</v>
      </c>
      <c r="W489" s="5">
        <f t="shared" si="740"/>
        <v>0.10010776416969511</v>
      </c>
      <c r="X489" s="5">
        <f t="shared" si="741"/>
        <v>7.5593261073309548E-2</v>
      </c>
      <c r="Y489" s="5">
        <f t="shared" si="742"/>
        <v>2.85409486821173E-2</v>
      </c>
      <c r="Z489" s="5">
        <f t="shared" si="743"/>
        <v>9.3596078692799239E-4</v>
      </c>
      <c r="AA489" s="5">
        <f t="shared" si="744"/>
        <v>3.3548749932043919E-3</v>
      </c>
      <c r="AB489" s="5">
        <f t="shared" si="745"/>
        <v>6.0126376965908522E-3</v>
      </c>
      <c r="AC489" s="5">
        <f t="shared" si="746"/>
        <v>1.2152804019272432E-3</v>
      </c>
      <c r="AD489" s="5">
        <f t="shared" si="747"/>
        <v>8.970702601249872E-2</v>
      </c>
      <c r="AE489" s="5">
        <f t="shared" si="748"/>
        <v>6.7739467500022577E-2</v>
      </c>
      <c r="AF489" s="5">
        <f t="shared" si="749"/>
        <v>2.5575674844840416E-2</v>
      </c>
      <c r="AG489" s="5">
        <f t="shared" si="750"/>
        <v>6.4375581711285683E-3</v>
      </c>
      <c r="AH489" s="5">
        <f t="shared" si="751"/>
        <v>1.7669041134685118E-4</v>
      </c>
      <c r="AI489" s="5">
        <f t="shared" si="752"/>
        <v>6.3333234772810338E-4</v>
      </c>
      <c r="AJ489" s="5">
        <f t="shared" si="753"/>
        <v>1.1350640355106613E-3</v>
      </c>
      <c r="AK489" s="5">
        <f t="shared" si="754"/>
        <v>1.3561814417884527E-3</v>
      </c>
      <c r="AL489" s="5">
        <f t="shared" si="755"/>
        <v>1.3157412589931487E-4</v>
      </c>
      <c r="AM489" s="5">
        <f t="shared" si="756"/>
        <v>6.4309501527700583E-2</v>
      </c>
      <c r="AN489" s="5">
        <f t="shared" si="757"/>
        <v>4.8561317683983543E-2</v>
      </c>
      <c r="AO489" s="5">
        <f t="shared" si="758"/>
        <v>1.8334783501540632E-2</v>
      </c>
      <c r="AP489" s="5">
        <f t="shared" si="759"/>
        <v>4.6149802913226954E-3</v>
      </c>
      <c r="AQ489" s="5">
        <f t="shared" si="760"/>
        <v>8.7121466777234993E-4</v>
      </c>
      <c r="AR489" s="5">
        <f t="shared" si="761"/>
        <v>2.6684452509501421E-5</v>
      </c>
      <c r="AS489" s="5">
        <f t="shared" si="762"/>
        <v>9.5648240483779906E-5</v>
      </c>
      <c r="AT489" s="5">
        <f t="shared" si="763"/>
        <v>1.7142165282172262E-4</v>
      </c>
      <c r="AU489" s="5">
        <f t="shared" si="764"/>
        <v>2.0481563771239736E-4</v>
      </c>
      <c r="AV489" s="5">
        <f t="shared" si="765"/>
        <v>1.8353623110478568E-4</v>
      </c>
      <c r="AW489" s="5">
        <f t="shared" si="766"/>
        <v>9.8924075571337691E-6</v>
      </c>
      <c r="AX489" s="5">
        <f t="shared" si="767"/>
        <v>3.8418692590896773E-2</v>
      </c>
      <c r="AY489" s="5">
        <f t="shared" si="768"/>
        <v>2.9010679473331486E-2</v>
      </c>
      <c r="AZ489" s="5">
        <f t="shared" si="769"/>
        <v>1.0953255651700612E-2</v>
      </c>
      <c r="BA489" s="5">
        <f t="shared" si="770"/>
        <v>2.7570033185376707E-3</v>
      </c>
      <c r="BB489" s="5">
        <f t="shared" si="771"/>
        <v>5.2046630290562834E-4</v>
      </c>
      <c r="BC489" s="5">
        <f t="shared" si="772"/>
        <v>7.8602784592637296E-5</v>
      </c>
      <c r="BD489" s="5">
        <f t="shared" si="773"/>
        <v>3.358322240503619E-6</v>
      </c>
      <c r="BE489" s="5">
        <f t="shared" si="774"/>
        <v>1.2037631769561021E-5</v>
      </c>
      <c r="BF489" s="5">
        <f t="shared" si="775"/>
        <v>2.157395393329122E-5</v>
      </c>
      <c r="BG489" s="5">
        <f t="shared" si="776"/>
        <v>2.5776691917795976E-5</v>
      </c>
      <c r="BH489" s="5">
        <f t="shared" si="777"/>
        <v>2.3098611696752788E-5</v>
      </c>
      <c r="BI489" s="5">
        <f t="shared" si="778"/>
        <v>1.6559017395060221E-5</v>
      </c>
      <c r="BJ489" s="8">
        <f t="shared" si="779"/>
        <v>0.80593620703633762</v>
      </c>
      <c r="BK489" s="8">
        <f t="shared" si="780"/>
        <v>0.10977335670499623</v>
      </c>
      <c r="BL489" s="8">
        <f t="shared" si="781"/>
        <v>4.0348971599751329E-2</v>
      </c>
      <c r="BM489" s="8">
        <f t="shared" si="782"/>
        <v>0.73554640374980951</v>
      </c>
      <c r="BN489" s="8">
        <f t="shared" si="783"/>
        <v>0.19244730531242957</v>
      </c>
    </row>
    <row r="490" spans="1:66" x14ac:dyDescent="0.25">
      <c r="A490" t="s">
        <v>16</v>
      </c>
      <c r="B490" t="s">
        <v>65</v>
      </c>
      <c r="C490" t="s">
        <v>257</v>
      </c>
      <c r="D490" s="17"/>
      <c r="E490">
        <f>VLOOKUP(A490,home!$A$2:$E$405,3,FALSE)</f>
        <v>1.6373</v>
      </c>
      <c r="F490">
        <f>VLOOKUP(B490,home!$B$2:$E$405,3,FALSE)</f>
        <v>1.0419</v>
      </c>
      <c r="G490">
        <f>VLOOKUP(C490,away!$B$2:$E$405,4,FALSE)</f>
        <v>1.4012</v>
      </c>
      <c r="H490">
        <f>VLOOKUP(A490,away!$A$2:$E$405,3,FALSE)</f>
        <v>1.3301000000000001</v>
      </c>
      <c r="I490">
        <f>VLOOKUP(C490,away!$B$2:$E$405,3,FALSE)</f>
        <v>0.53069999999999995</v>
      </c>
      <c r="J490">
        <f>VLOOKUP(B490,home!$B$2:$E$405,4,FALSE)</f>
        <v>1.2383</v>
      </c>
      <c r="K490" s="3">
        <f t="shared" si="728"/>
        <v>2.3903111014439999</v>
      </c>
      <c r="L490" s="3">
        <f t="shared" si="729"/>
        <v>0.87409624388099993</v>
      </c>
      <c r="M490" s="5">
        <f t="shared" si="730"/>
        <v>3.8219579385290761E-2</v>
      </c>
      <c r="N490" s="5">
        <f t="shared" si="731"/>
        <v>9.1356684897180754E-2</v>
      </c>
      <c r="O490" s="5">
        <f t="shared" si="732"/>
        <v>3.340759078339435E-2</v>
      </c>
      <c r="P490" s="5">
        <f t="shared" si="733"/>
        <v>7.9854535122045767E-2</v>
      </c>
      <c r="Q490" s="5">
        <f t="shared" si="734"/>
        <v>0.10918544905042629</v>
      </c>
      <c r="R490" s="5">
        <f t="shared" si="735"/>
        <v>1.4600724810439256E-2</v>
      </c>
      <c r="S490" s="5">
        <f t="shared" si="736"/>
        <v>4.1711256914121121E-2</v>
      </c>
      <c r="T490" s="5">
        <f t="shared" si="737"/>
        <v>9.5438590901437914E-2</v>
      </c>
      <c r="U490" s="5">
        <f t="shared" si="738"/>
        <v>3.4900274603521797E-2</v>
      </c>
      <c r="V490" s="5">
        <f t="shared" si="739"/>
        <v>9.6833237012873049E-3</v>
      </c>
      <c r="W490" s="5">
        <f t="shared" si="740"/>
        <v>8.6995730327127388E-2</v>
      </c>
      <c r="X490" s="5">
        <f t="shared" si="741"/>
        <v>7.6042641112626444E-2</v>
      </c>
      <c r="Y490" s="5">
        <f t="shared" si="742"/>
        <v>3.3234293485668837E-2</v>
      </c>
      <c r="Z490" s="5">
        <f t="shared" si="743"/>
        <v>4.2541462382483597E-3</v>
      </c>
      <c r="AA490" s="5">
        <f t="shared" si="744"/>
        <v>1.0168732980451286E-2</v>
      </c>
      <c r="AB490" s="5">
        <f t="shared" si="745"/>
        <v>1.2153217665396222E-2</v>
      </c>
      <c r="AC490" s="5">
        <f t="shared" si="746"/>
        <v>1.2644980090037671E-3</v>
      </c>
      <c r="AD490" s="5">
        <f t="shared" si="747"/>
        <v>5.1986714994790267E-2</v>
      </c>
      <c r="AE490" s="5">
        <f t="shared" si="748"/>
        <v>4.5441392308658228E-2</v>
      </c>
      <c r="AF490" s="5">
        <f t="shared" si="749"/>
        <v>1.9860075166860558E-2</v>
      </c>
      <c r="AG490" s="5">
        <f t="shared" si="750"/>
        <v>5.7865390355157122E-3</v>
      </c>
      <c r="AH490" s="5">
        <f t="shared" si="751"/>
        <v>9.2963331194334412E-4</v>
      </c>
      <c r="AI490" s="5">
        <f t="shared" si="752"/>
        <v>2.2221128258103286E-3</v>
      </c>
      <c r="AJ490" s="5">
        <f t="shared" si="753"/>
        <v>2.6557704780977628E-3</v>
      </c>
      <c r="AK490" s="5">
        <f t="shared" si="754"/>
        <v>2.1160392188947739E-3</v>
      </c>
      <c r="AL490" s="5">
        <f t="shared" si="755"/>
        <v>1.056797613116695E-4</v>
      </c>
      <c r="AM490" s="5">
        <f t="shared" si="756"/>
        <v>2.4852884395930488E-2</v>
      </c>
      <c r="AN490" s="5">
        <f t="shared" si="757"/>
        <v>2.1723812900091555E-2</v>
      </c>
      <c r="AO490" s="5">
        <f t="shared" si="758"/>
        <v>9.4943516293718201E-3</v>
      </c>
      <c r="AP490" s="5">
        <f t="shared" si="759"/>
        <v>2.7663256991064533E-3</v>
      </c>
      <c r="AQ490" s="5">
        <f t="shared" si="760"/>
        <v>6.0450872573510799E-4</v>
      </c>
      <c r="AR490" s="5">
        <f t="shared" si="761"/>
        <v>1.6251779723126621E-4</v>
      </c>
      <c r="AS490" s="5">
        <f t="shared" si="762"/>
        <v>3.8846809490412058E-4</v>
      </c>
      <c r="AT490" s="5">
        <f t="shared" si="763"/>
        <v>4.6427979990306041E-4</v>
      </c>
      <c r="AU490" s="5">
        <f t="shared" si="764"/>
        <v>3.6992438662816139E-4</v>
      </c>
      <c r="AV490" s="5">
        <f t="shared" si="765"/>
        <v>2.2105859201303915E-4</v>
      </c>
      <c r="AW490" s="5">
        <f t="shared" si="766"/>
        <v>6.1334242430202987E-6</v>
      </c>
      <c r="AX490" s="5">
        <f t="shared" si="767"/>
        <v>9.9010209124161686E-3</v>
      </c>
      <c r="AY490" s="5">
        <f t="shared" si="768"/>
        <v>8.6544451901302034E-3</v>
      </c>
      <c r="AZ490" s="5">
        <f t="shared" si="769"/>
        <v>3.7824090167833985E-3</v>
      </c>
      <c r="BA490" s="5">
        <f t="shared" si="770"/>
        <v>1.1020631714639983E-3</v>
      </c>
      <c r="BB490" s="5">
        <f t="shared" si="771"/>
        <v>2.4082731967406583E-4</v>
      </c>
      <c r="BC490" s="5">
        <f t="shared" si="772"/>
        <v>4.2101251110205955E-5</v>
      </c>
      <c r="BD490" s="5">
        <f t="shared" si="773"/>
        <v>2.3676032687277284E-5</v>
      </c>
      <c r="BE490" s="5">
        <f t="shared" si="774"/>
        <v>5.6593083770549916E-5</v>
      </c>
      <c r="BF490" s="5">
        <f t="shared" si="775"/>
        <v>6.7637538200847864E-5</v>
      </c>
      <c r="BG490" s="5">
        <f t="shared" si="776"/>
        <v>5.3891586145276422E-5</v>
      </c>
      <c r="BH490" s="5">
        <f t="shared" si="777"/>
        <v>3.2204414159369972E-5</v>
      </c>
      <c r="BI490" s="5">
        <f t="shared" si="778"/>
        <v>1.5395713736128478E-5</v>
      </c>
      <c r="BJ490" s="8">
        <f t="shared" si="779"/>
        <v>0.69849286149210588</v>
      </c>
      <c r="BK490" s="8">
        <f t="shared" si="780"/>
        <v>0.17949331808319061</v>
      </c>
      <c r="BL490" s="8">
        <f t="shared" si="781"/>
        <v>0.11500974371732824</v>
      </c>
      <c r="BM490" s="8">
        <f t="shared" si="782"/>
        <v>0.62197719371620874</v>
      </c>
      <c r="BN490" s="8">
        <f t="shared" si="783"/>
        <v>0.36662456404877719</v>
      </c>
    </row>
    <row r="491" spans="1:66" x14ac:dyDescent="0.25">
      <c r="A491" t="s">
        <v>16</v>
      </c>
      <c r="B491" t="s">
        <v>322</v>
      </c>
      <c r="C491" t="s">
        <v>253</v>
      </c>
      <c r="D491" s="17"/>
      <c r="E491">
        <f>VLOOKUP(A491,home!$A$2:$E$405,3,FALSE)</f>
        <v>1.6373</v>
      </c>
      <c r="F491">
        <f>VLOOKUP(B491,home!$B$2:$E$405,3,FALSE)</f>
        <v>1.4371</v>
      </c>
      <c r="G491">
        <f>VLOOKUP(C491,away!$B$2:$E$405,4,FALSE)</f>
        <v>1.1496999999999999</v>
      </c>
      <c r="H491">
        <f>VLOOKUP(A491,away!$A$2:$E$405,3,FALSE)</f>
        <v>1.3301000000000001</v>
      </c>
      <c r="I491">
        <f>VLOOKUP(C491,away!$B$2:$E$405,3,FALSE)</f>
        <v>1.5036</v>
      </c>
      <c r="J491">
        <f>VLOOKUP(B491,home!$B$2:$E$405,4,FALSE)</f>
        <v>0.70760000000000001</v>
      </c>
      <c r="K491" s="3">
        <f t="shared" si="728"/>
        <v>2.705202515351</v>
      </c>
      <c r="L491" s="3">
        <f t="shared" si="729"/>
        <v>1.4151563835360002</v>
      </c>
      <c r="M491" s="5">
        <f t="shared" si="730"/>
        <v>1.6238685349886695E-2</v>
      </c>
      <c r="N491" s="5">
        <f t="shared" si="731"/>
        <v>4.3928932454506922E-2</v>
      </c>
      <c r="O491" s="5">
        <f t="shared" si="732"/>
        <v>2.2980279233124682E-2</v>
      </c>
      <c r="P491" s="5">
        <f t="shared" si="733"/>
        <v>6.2166309184917237E-2</v>
      </c>
      <c r="Q491" s="5">
        <f t="shared" si="734"/>
        <v>5.9418329286308157E-2</v>
      </c>
      <c r="R491" s="5">
        <f t="shared" si="735"/>
        <v>1.626034442609809E-2</v>
      </c>
      <c r="S491" s="5">
        <f t="shared" si="736"/>
        <v>5.9497581152739253E-2</v>
      </c>
      <c r="T491" s="5">
        <f t="shared" si="737"/>
        <v>8.4086227988563036E-2</v>
      </c>
      <c r="U491" s="5">
        <f t="shared" si="738"/>
        <v>4.3987524641954164E-2</v>
      </c>
      <c r="V491" s="5">
        <f t="shared" si="739"/>
        <v>2.5308186017942231E-2</v>
      </c>
      <c r="W491" s="5">
        <f t="shared" si="740"/>
        <v>5.3579537947758271E-2</v>
      </c>
      <c r="X491" s="5">
        <f t="shared" si="741"/>
        <v>7.5823425153679472E-2</v>
      </c>
      <c r="Y491" s="5">
        <f t="shared" si="742"/>
        <v>5.3651002063896822E-2</v>
      </c>
      <c r="Z491" s="5">
        <f t="shared" si="743"/>
        <v>7.6703100710289089E-3</v>
      </c>
      <c r="AA491" s="5">
        <f t="shared" si="744"/>
        <v>2.0749742097669509E-2</v>
      </c>
      <c r="AB491" s="5">
        <f t="shared" si="745"/>
        <v>2.8066127257750047E-2</v>
      </c>
      <c r="AC491" s="5">
        <f t="shared" si="746"/>
        <v>6.0554336873696445E-3</v>
      </c>
      <c r="AD491" s="5">
        <f t="shared" si="747"/>
        <v>3.6235875206905008E-2</v>
      </c>
      <c r="AE491" s="5">
        <f t="shared" si="748"/>
        <v>5.1279430112065497E-2</v>
      </c>
      <c r="AF491" s="5">
        <f t="shared" si="749"/>
        <v>3.6284206433588845E-2</v>
      </c>
      <c r="AG491" s="5">
        <f t="shared" si="750"/>
        <v>1.7115942118677084E-2</v>
      </c>
      <c r="AH491" s="5">
        <f t="shared" si="751"/>
        <v>2.713672065179259E-3</v>
      </c>
      <c r="AI491" s="5">
        <f t="shared" si="752"/>
        <v>7.3410324965606736E-3</v>
      </c>
      <c r="AJ491" s="5">
        <f t="shared" si="753"/>
        <v>9.929489787484683E-3</v>
      </c>
      <c r="AK491" s="5">
        <f t="shared" si="754"/>
        <v>8.953760249751877E-3</v>
      </c>
      <c r="AL491" s="5">
        <f t="shared" si="755"/>
        <v>9.2727694329125337E-4</v>
      </c>
      <c r="AM491" s="5">
        <f t="shared" si="756"/>
        <v>1.9605076151132873E-2</v>
      </c>
      <c r="AN491" s="5">
        <f t="shared" si="757"/>
        <v>2.7744248664985077E-2</v>
      </c>
      <c r="AO491" s="5">
        <f t="shared" si="758"/>
        <v>1.9631225302331894E-2</v>
      </c>
      <c r="AP491" s="5">
        <f t="shared" si="759"/>
        <v>9.2604179344094734E-3</v>
      </c>
      <c r="AQ491" s="5">
        <f t="shared" si="760"/>
        <v>3.2762348885227084E-3</v>
      </c>
      <c r="AR491" s="5">
        <f t="shared" si="761"/>
        <v>7.6805406917234982E-4</v>
      </c>
      <c r="AS491" s="5">
        <f t="shared" si="762"/>
        <v>2.0777417998506117E-3</v>
      </c>
      <c r="AT491" s="5">
        <f t="shared" si="763"/>
        <v>2.8103561716028946E-3</v>
      </c>
      <c r="AU491" s="5">
        <f t="shared" si="764"/>
        <v>2.5341941948174521E-3</v>
      </c>
      <c r="AV491" s="5">
        <f t="shared" si="765"/>
        <v>1.7138771275520186E-3</v>
      </c>
      <c r="AW491" s="5">
        <f t="shared" si="766"/>
        <v>9.8607779157940884E-5</v>
      </c>
      <c r="AX491" s="5">
        <f t="shared" si="767"/>
        <v>8.8392835529487613E-3</v>
      </c>
      <c r="AY491" s="5">
        <f t="shared" si="768"/>
        <v>1.2508968545840214E-2</v>
      </c>
      <c r="AZ491" s="5">
        <f t="shared" si="769"/>
        <v>8.8510733445484099E-3</v>
      </c>
      <c r="BA491" s="5">
        <f t="shared" si="770"/>
        <v>4.1752176482276714E-3</v>
      </c>
      <c r="BB491" s="5">
        <f t="shared" si="771"/>
        <v>1.4771464768853896E-3</v>
      </c>
      <c r="BC491" s="5">
        <f t="shared" si="772"/>
        <v>4.180786532364144E-4</v>
      </c>
      <c r="BD491" s="5">
        <f t="shared" si="773"/>
        <v>1.8115276981500849E-4</v>
      </c>
      <c r="BE491" s="5">
        <f t="shared" si="774"/>
        <v>4.9005492856636168E-4</v>
      </c>
      <c r="BF491" s="5">
        <f t="shared" si="775"/>
        <v>6.6284891270893811E-4</v>
      </c>
      <c r="BG491" s="5">
        <f t="shared" si="776"/>
        <v>5.9771351531929823E-4</v>
      </c>
      <c r="BH491" s="5">
        <f t="shared" si="777"/>
        <v>4.0423402627526355E-4</v>
      </c>
      <c r="BI491" s="5">
        <f t="shared" si="778"/>
        <v>2.1870698093406102E-4</v>
      </c>
      <c r="BJ491" s="8">
        <f t="shared" si="779"/>
        <v>0.62718987992901765</v>
      </c>
      <c r="BK491" s="8">
        <f t="shared" si="780"/>
        <v>0.18270244088198653</v>
      </c>
      <c r="BL491" s="8">
        <f t="shared" si="781"/>
        <v>0.17344090675218723</v>
      </c>
      <c r="BM491" s="8">
        <f t="shared" si="782"/>
        <v>0.75760029693269648</v>
      </c>
      <c r="BN491" s="8">
        <f t="shared" si="783"/>
        <v>0.22099287993484176</v>
      </c>
    </row>
    <row r="492" spans="1:66" x14ac:dyDescent="0.25">
      <c r="A492" t="s">
        <v>16</v>
      </c>
      <c r="B492" t="s">
        <v>495</v>
      </c>
      <c r="C492" t="s">
        <v>64</v>
      </c>
      <c r="D492" s="17"/>
      <c r="E492">
        <f>VLOOKUP(A492,home!$A$2:$E$405,3,FALSE)</f>
        <v>1.6373</v>
      </c>
      <c r="F492" t="e">
        <f>VLOOKUP(B492,home!$B$2:$E$405,3,FALSE)</f>
        <v>#N/A</v>
      </c>
      <c r="G492">
        <f>VLOOKUP(C492,away!$B$2:$E$405,4,FALSE)</f>
        <v>1.006</v>
      </c>
      <c r="H492">
        <f>VLOOKUP(A492,away!$A$2:$E$405,3,FALSE)</f>
        <v>1.3301000000000001</v>
      </c>
      <c r="I492">
        <f>VLOOKUP(C492,away!$B$2:$E$405,3,FALSE)</f>
        <v>1.0613999999999999</v>
      </c>
      <c r="J492" t="e">
        <f>VLOOKUP(B492,home!$B$2:$E$405,4,FALSE)</f>
        <v>#N/A</v>
      </c>
      <c r="K492" s="3" t="e">
        <f t="shared" si="728"/>
        <v>#N/A</v>
      </c>
      <c r="L492" s="3" t="e">
        <f t="shared" si="729"/>
        <v>#N/A</v>
      </c>
      <c r="M492" s="5" t="e">
        <f t="shared" si="730"/>
        <v>#N/A</v>
      </c>
      <c r="N492" s="5" t="e">
        <f t="shared" si="731"/>
        <v>#N/A</v>
      </c>
      <c r="O492" s="5" t="e">
        <f t="shared" si="732"/>
        <v>#N/A</v>
      </c>
      <c r="P492" s="5" t="e">
        <f t="shared" si="733"/>
        <v>#N/A</v>
      </c>
      <c r="Q492" s="5" t="e">
        <f t="shared" si="734"/>
        <v>#N/A</v>
      </c>
      <c r="R492" s="5" t="e">
        <f t="shared" si="735"/>
        <v>#N/A</v>
      </c>
      <c r="S492" s="5" t="e">
        <f t="shared" si="736"/>
        <v>#N/A</v>
      </c>
      <c r="T492" s="5" t="e">
        <f t="shared" si="737"/>
        <v>#N/A</v>
      </c>
      <c r="U492" s="5" t="e">
        <f t="shared" si="738"/>
        <v>#N/A</v>
      </c>
      <c r="V492" s="5" t="e">
        <f t="shared" si="739"/>
        <v>#N/A</v>
      </c>
      <c r="W492" s="5" t="e">
        <f t="shared" si="740"/>
        <v>#N/A</v>
      </c>
      <c r="X492" s="5" t="e">
        <f t="shared" si="741"/>
        <v>#N/A</v>
      </c>
      <c r="Y492" s="5" t="e">
        <f t="shared" si="742"/>
        <v>#N/A</v>
      </c>
      <c r="Z492" s="5" t="e">
        <f t="shared" si="743"/>
        <v>#N/A</v>
      </c>
      <c r="AA492" s="5" t="e">
        <f t="shared" si="744"/>
        <v>#N/A</v>
      </c>
      <c r="AB492" s="5" t="e">
        <f t="shared" si="745"/>
        <v>#N/A</v>
      </c>
      <c r="AC492" s="5" t="e">
        <f t="shared" si="746"/>
        <v>#N/A</v>
      </c>
      <c r="AD492" s="5" t="e">
        <f t="shared" si="747"/>
        <v>#N/A</v>
      </c>
      <c r="AE492" s="5" t="e">
        <f t="shared" si="748"/>
        <v>#N/A</v>
      </c>
      <c r="AF492" s="5" t="e">
        <f t="shared" si="749"/>
        <v>#N/A</v>
      </c>
      <c r="AG492" s="5" t="e">
        <f t="shared" si="750"/>
        <v>#N/A</v>
      </c>
      <c r="AH492" s="5" t="e">
        <f t="shared" si="751"/>
        <v>#N/A</v>
      </c>
      <c r="AI492" s="5" t="e">
        <f t="shared" si="752"/>
        <v>#N/A</v>
      </c>
      <c r="AJ492" s="5" t="e">
        <f t="shared" si="753"/>
        <v>#N/A</v>
      </c>
      <c r="AK492" s="5" t="e">
        <f t="shared" si="754"/>
        <v>#N/A</v>
      </c>
      <c r="AL492" s="5" t="e">
        <f t="shared" si="755"/>
        <v>#N/A</v>
      </c>
      <c r="AM492" s="5" t="e">
        <f t="shared" si="756"/>
        <v>#N/A</v>
      </c>
      <c r="AN492" s="5" t="e">
        <f t="shared" si="757"/>
        <v>#N/A</v>
      </c>
      <c r="AO492" s="5" t="e">
        <f t="shared" si="758"/>
        <v>#N/A</v>
      </c>
      <c r="AP492" s="5" t="e">
        <f t="shared" si="759"/>
        <v>#N/A</v>
      </c>
      <c r="AQ492" s="5" t="e">
        <f t="shared" si="760"/>
        <v>#N/A</v>
      </c>
      <c r="AR492" s="5" t="e">
        <f t="shared" si="761"/>
        <v>#N/A</v>
      </c>
      <c r="AS492" s="5" t="e">
        <f t="shared" si="762"/>
        <v>#N/A</v>
      </c>
      <c r="AT492" s="5" t="e">
        <f t="shared" si="763"/>
        <v>#N/A</v>
      </c>
      <c r="AU492" s="5" t="e">
        <f t="shared" si="764"/>
        <v>#N/A</v>
      </c>
      <c r="AV492" s="5" t="e">
        <f t="shared" si="765"/>
        <v>#N/A</v>
      </c>
      <c r="AW492" s="5" t="e">
        <f t="shared" si="766"/>
        <v>#N/A</v>
      </c>
      <c r="AX492" s="5" t="e">
        <f t="shared" si="767"/>
        <v>#N/A</v>
      </c>
      <c r="AY492" s="5" t="e">
        <f t="shared" si="768"/>
        <v>#N/A</v>
      </c>
      <c r="AZ492" s="5" t="e">
        <f t="shared" si="769"/>
        <v>#N/A</v>
      </c>
      <c r="BA492" s="5" t="e">
        <f t="shared" si="770"/>
        <v>#N/A</v>
      </c>
      <c r="BB492" s="5" t="e">
        <f t="shared" si="771"/>
        <v>#N/A</v>
      </c>
      <c r="BC492" s="5" t="e">
        <f t="shared" si="772"/>
        <v>#N/A</v>
      </c>
      <c r="BD492" s="5" t="e">
        <f t="shared" si="773"/>
        <v>#N/A</v>
      </c>
      <c r="BE492" s="5" t="e">
        <f t="shared" si="774"/>
        <v>#N/A</v>
      </c>
      <c r="BF492" s="5" t="e">
        <f t="shared" si="775"/>
        <v>#N/A</v>
      </c>
      <c r="BG492" s="5" t="e">
        <f t="shared" si="776"/>
        <v>#N/A</v>
      </c>
      <c r="BH492" s="5" t="e">
        <f t="shared" si="777"/>
        <v>#N/A</v>
      </c>
      <c r="BI492" s="5" t="e">
        <f t="shared" si="778"/>
        <v>#N/A</v>
      </c>
      <c r="BJ492" s="8" t="e">
        <f t="shared" si="779"/>
        <v>#N/A</v>
      </c>
      <c r="BK492" s="8" t="e">
        <f t="shared" si="780"/>
        <v>#N/A</v>
      </c>
      <c r="BL492" s="8" t="e">
        <f t="shared" si="781"/>
        <v>#N/A</v>
      </c>
      <c r="BM492" s="8" t="e">
        <f t="shared" si="782"/>
        <v>#N/A</v>
      </c>
      <c r="BN492" s="8" t="e">
        <f t="shared" si="783"/>
        <v>#N/A</v>
      </c>
    </row>
    <row r="493" spans="1:66" x14ac:dyDescent="0.25">
      <c r="A493" t="s">
        <v>69</v>
      </c>
      <c r="B493" t="s">
        <v>79</v>
      </c>
      <c r="C493" t="s">
        <v>261</v>
      </c>
      <c r="D493" s="17"/>
      <c r="E493">
        <f>VLOOKUP(A493,home!$A$2:$E$405,3,FALSE)</f>
        <v>1.3526</v>
      </c>
      <c r="F493">
        <f>VLOOKUP(B493,home!$B$2:$E$405,3,FALSE)</f>
        <v>1.0894999999999999</v>
      </c>
      <c r="G493">
        <f>VLOOKUP(C493,away!$B$2:$E$405,4,FALSE)</f>
        <v>0.62260000000000004</v>
      </c>
      <c r="H493">
        <f>VLOOKUP(A493,away!$A$2:$E$405,3,FALSE)</f>
        <v>1.3421000000000001</v>
      </c>
      <c r="I493">
        <f>VLOOKUP(C493,away!$B$2:$E$405,3,FALSE)</f>
        <v>1.3726</v>
      </c>
      <c r="J493">
        <f>VLOOKUP(B493,home!$B$2:$E$405,4,FALSE)</f>
        <v>0.98040000000000005</v>
      </c>
      <c r="K493" s="3">
        <f t="shared" si="728"/>
        <v>0.91749928402000003</v>
      </c>
      <c r="L493" s="3">
        <f t="shared" si="729"/>
        <v>1.8060599973840001</v>
      </c>
      <c r="M493" s="5">
        <f t="shared" si="730"/>
        <v>6.5640704410003664E-2</v>
      </c>
      <c r="N493" s="5">
        <f t="shared" si="731"/>
        <v>6.0225299298746822E-2</v>
      </c>
      <c r="O493" s="5">
        <f t="shared" si="732"/>
        <v>0.11855105043501514</v>
      </c>
      <c r="P493" s="5">
        <f t="shared" si="733"/>
        <v>0.1087705038939453</v>
      </c>
      <c r="Q493" s="5">
        <f t="shared" si="734"/>
        <v>2.7628334493245206E-2</v>
      </c>
      <c r="R493" s="5">
        <f t="shared" si="735"/>
        <v>0.10705515491926698</v>
      </c>
      <c r="S493" s="5">
        <f t="shared" si="736"/>
        <v>4.5059778927127578E-2</v>
      </c>
      <c r="T493" s="5">
        <f t="shared" si="737"/>
        <v>4.9898429722594714E-2</v>
      </c>
      <c r="U493" s="5">
        <f t="shared" si="738"/>
        <v>9.8223027989077644E-2</v>
      </c>
      <c r="V493" s="5">
        <f t="shared" si="739"/>
        <v>8.296300127432826E-3</v>
      </c>
      <c r="W493" s="5">
        <f t="shared" si="740"/>
        <v>8.4496590387391837E-3</v>
      </c>
      <c r="X493" s="5">
        <f t="shared" si="741"/>
        <v>1.5260591181400983E-2</v>
      </c>
      <c r="Y493" s="5">
        <f t="shared" si="742"/>
        <v>1.3780771634579683E-2</v>
      </c>
      <c r="Z493" s="5">
        <f t="shared" si="743"/>
        <v>6.4449344271145001E-2</v>
      </c>
      <c r="AA493" s="5">
        <f t="shared" si="744"/>
        <v>5.9132227224334026E-2</v>
      </c>
      <c r="AB493" s="5">
        <f t="shared" si="745"/>
        <v>2.7126888070417212E-2</v>
      </c>
      <c r="AC493" s="5">
        <f t="shared" si="746"/>
        <v>8.5921604725606234E-4</v>
      </c>
      <c r="AD493" s="5">
        <f t="shared" si="747"/>
        <v>1.9381390295640803E-3</v>
      </c>
      <c r="AE493" s="5">
        <f t="shared" si="748"/>
        <v>3.5003953706643312E-3</v>
      </c>
      <c r="AF493" s="5">
        <f t="shared" si="749"/>
        <v>3.1609620269924948E-3</v>
      </c>
      <c r="AG493" s="5">
        <f t="shared" si="750"/>
        <v>1.9029623567336626E-3</v>
      </c>
      <c r="AH493" s="5">
        <f t="shared" si="751"/>
        <v>2.9099845636436167E-2</v>
      </c>
      <c r="AI493" s="5">
        <f t="shared" si="752"/>
        <v>2.6699087536522705E-2</v>
      </c>
      <c r="AJ493" s="5">
        <f t="shared" si="753"/>
        <v>1.2248196849373442E-2</v>
      </c>
      <c r="AK493" s="5">
        <f t="shared" si="754"/>
        <v>3.7459039466120523E-3</v>
      </c>
      <c r="AL493" s="5">
        <f t="shared" si="755"/>
        <v>5.69508589243981E-5</v>
      </c>
      <c r="AM493" s="5">
        <f t="shared" si="756"/>
        <v>3.5564823439125236E-4</v>
      </c>
      <c r="AN493" s="5">
        <f t="shared" si="757"/>
        <v>6.4232204927428948E-4</v>
      </c>
      <c r="AO493" s="5">
        <f t="shared" si="758"/>
        <v>5.8003607931600464E-4</v>
      </c>
      <c r="AP493" s="5">
        <f t="shared" si="759"/>
        <v>3.4919331996402958E-4</v>
      </c>
      <c r="AQ493" s="5">
        <f t="shared" si="760"/>
        <v>1.5766602163518639E-4</v>
      </c>
      <c r="AR493" s="5">
        <f t="shared" si="761"/>
        <v>1.0511213426803345E-2</v>
      </c>
      <c r="AS493" s="5">
        <f t="shared" si="762"/>
        <v>9.6440307932734795E-3</v>
      </c>
      <c r="AT493" s="5">
        <f t="shared" si="763"/>
        <v>4.4241956739476248E-3</v>
      </c>
      <c r="AU493" s="5">
        <f t="shared" si="764"/>
        <v>1.3530654544037762E-3</v>
      </c>
      <c r="AV493" s="5">
        <f t="shared" si="765"/>
        <v>3.1035914641191505E-4</v>
      </c>
      <c r="AW493" s="5">
        <f t="shared" si="766"/>
        <v>2.6214144265776786E-6</v>
      </c>
      <c r="AX493" s="5">
        <f t="shared" si="767"/>
        <v>5.4384500069491837E-5</v>
      </c>
      <c r="AY493" s="5">
        <f t="shared" si="768"/>
        <v>9.8221670053236576E-5</v>
      </c>
      <c r="AZ493" s="5">
        <f t="shared" si="769"/>
        <v>8.8697114579700323E-5</v>
      </c>
      <c r="BA493" s="5">
        <f t="shared" si="770"/>
        <v>5.3397436841927287E-5</v>
      </c>
      <c r="BB493" s="5">
        <f t="shared" si="771"/>
        <v>2.410974366076088E-5</v>
      </c>
      <c r="BC493" s="5">
        <f t="shared" si="772"/>
        <v>8.7087287145765439E-6</v>
      </c>
      <c r="BD493" s="5">
        <f t="shared" si="773"/>
        <v>3.1639803490191845E-3</v>
      </c>
      <c r="BE493" s="5">
        <f t="shared" si="774"/>
        <v>2.9029497048784513E-3</v>
      </c>
      <c r="BF493" s="5">
        <f t="shared" si="775"/>
        <v>1.3317271378860246E-3</v>
      </c>
      <c r="BG493" s="5">
        <f t="shared" si="776"/>
        <v>4.0728623184014396E-4</v>
      </c>
      <c r="BH493" s="5">
        <f t="shared" si="777"/>
        <v>9.3421206526133921E-5</v>
      </c>
      <c r="BI493" s="5">
        <f t="shared" si="778"/>
        <v>1.7142778020002491E-5</v>
      </c>
      <c r="BJ493" s="8">
        <f t="shared" si="779"/>
        <v>0.18815792905176165</v>
      </c>
      <c r="BK493" s="8">
        <f t="shared" si="780"/>
        <v>0.22878167593474308</v>
      </c>
      <c r="BL493" s="8">
        <f t="shared" si="781"/>
        <v>0.51604075451006537</v>
      </c>
      <c r="BM493" s="8">
        <f t="shared" si="782"/>
        <v>0.50946305606186537</v>
      </c>
      <c r="BN493" s="8">
        <f t="shared" si="783"/>
        <v>0.48787104745022314</v>
      </c>
    </row>
    <row r="494" spans="1:66" x14ac:dyDescent="0.25">
      <c r="A494" t="s">
        <v>69</v>
      </c>
      <c r="B494" t="s">
        <v>70</v>
      </c>
      <c r="C494" t="s">
        <v>259</v>
      </c>
      <c r="D494" s="17"/>
      <c r="E494">
        <f>VLOOKUP(A494,home!$A$2:$E$405,3,FALSE)</f>
        <v>1.3526</v>
      </c>
      <c r="F494">
        <f>VLOOKUP(B494,home!$B$2:$E$405,3,FALSE)</f>
        <v>0.81710000000000005</v>
      </c>
      <c r="G494">
        <f>VLOOKUP(C494,away!$B$2:$E$405,4,FALSE)</f>
        <v>0.9728</v>
      </c>
      <c r="H494">
        <f>VLOOKUP(A494,away!$A$2:$E$405,3,FALSE)</f>
        <v>1.3421000000000001</v>
      </c>
      <c r="I494">
        <f>VLOOKUP(C494,away!$B$2:$E$405,3,FALSE)</f>
        <v>1.2941</v>
      </c>
      <c r="J494">
        <f>VLOOKUP(B494,home!$B$2:$E$405,4,FALSE)</f>
        <v>0.98040000000000005</v>
      </c>
      <c r="K494" s="3">
        <f t="shared" si="728"/>
        <v>1.0751477626879999</v>
      </c>
      <c r="L494" s="3">
        <f t="shared" si="729"/>
        <v>1.7027701024440003</v>
      </c>
      <c r="M494" s="5">
        <f t="shared" si="730"/>
        <v>6.2167814487433387E-2</v>
      </c>
      <c r="N494" s="5">
        <f t="shared" si="731"/>
        <v>6.6839586657366626E-2</v>
      </c>
      <c r="O494" s="5">
        <f t="shared" si="732"/>
        <v>0.10585749584348654</v>
      </c>
      <c r="P494" s="5">
        <f t="shared" si="733"/>
        <v>0.1138124498198788</v>
      </c>
      <c r="Q494" s="5">
        <f t="shared" si="734"/>
        <v>3.5931216026829207E-2</v>
      </c>
      <c r="R494" s="5">
        <f t="shared" si="735"/>
        <v>9.0125489520939489E-2</v>
      </c>
      <c r="S494" s="5">
        <f t="shared" si="736"/>
        <v>5.2089951371142432E-2</v>
      </c>
      <c r="T494" s="5">
        <f t="shared" si="737"/>
        <v>6.1182600394941472E-2</v>
      </c>
      <c r="U494" s="5">
        <f t="shared" si="738"/>
        <v>9.6898218419598864E-2</v>
      </c>
      <c r="V494" s="5">
        <f t="shared" si="739"/>
        <v>1.0595845428713599E-2</v>
      </c>
      <c r="W494" s="5">
        <f t="shared" si="740"/>
        <v>1.2877122173968211E-2</v>
      </c>
      <c r="X494" s="5">
        <f t="shared" si="741"/>
        <v>2.1926778643351755E-2</v>
      </c>
      <c r="Y494" s="5">
        <f t="shared" si="742"/>
        <v>1.8668131558403502E-2</v>
      </c>
      <c r="Z494" s="5">
        <f t="shared" si="743"/>
        <v>5.115432967479526E-2</v>
      </c>
      <c r="AA494" s="5">
        <f t="shared" si="744"/>
        <v>5.4998463101660483E-2</v>
      </c>
      <c r="AB494" s="5">
        <f t="shared" si="745"/>
        <v>2.9565737277514392E-2</v>
      </c>
      <c r="AC494" s="5">
        <f t="shared" si="746"/>
        <v>1.2123829027301857E-3</v>
      </c>
      <c r="AD494" s="5">
        <f t="shared" si="747"/>
        <v>3.4612022738004888E-3</v>
      </c>
      <c r="AE494" s="5">
        <f t="shared" si="748"/>
        <v>5.8936317503386643E-3</v>
      </c>
      <c r="AF494" s="5">
        <f t="shared" si="749"/>
        <v>5.017749969645692E-3</v>
      </c>
      <c r="AG494" s="5">
        <f t="shared" si="750"/>
        <v>2.8480248766173245E-3</v>
      </c>
      <c r="AH494" s="5">
        <f t="shared" si="751"/>
        <v>2.1776015795201321E-2</v>
      </c>
      <c r="AI494" s="5">
        <f t="shared" si="752"/>
        <v>2.3412434662469245E-2</v>
      </c>
      <c r="AJ494" s="5">
        <f t="shared" si="753"/>
        <v>1.2585913373216394E-2</v>
      </c>
      <c r="AK494" s="5">
        <f t="shared" si="754"/>
        <v>4.5105722015328616E-3</v>
      </c>
      <c r="AL494" s="5">
        <f t="shared" si="755"/>
        <v>8.8781804164822585E-5</v>
      </c>
      <c r="AM494" s="5">
        <f t="shared" si="756"/>
        <v>7.4426077617744302E-4</v>
      </c>
      <c r="AN494" s="5">
        <f t="shared" si="757"/>
        <v>1.2673049980967156E-3</v>
      </c>
      <c r="AO494" s="5">
        <f t="shared" si="758"/>
        <v>1.0789645307184696E-3</v>
      </c>
      <c r="AP494" s="5">
        <f t="shared" si="759"/>
        <v>6.1240951483497691E-4</v>
      </c>
      <c r="AQ494" s="5">
        <f t="shared" si="760"/>
        <v>2.6069815307830851E-4</v>
      </c>
      <c r="AR494" s="5">
        <f t="shared" si="761"/>
        <v>7.4159097292834228E-3</v>
      </c>
      <c r="AS494" s="5">
        <f t="shared" si="762"/>
        <v>7.9731987537352417E-3</v>
      </c>
      <c r="AT494" s="5">
        <f t="shared" si="763"/>
        <v>4.2861834007725972E-3</v>
      </c>
      <c r="AU494" s="5">
        <f t="shared" si="764"/>
        <v>1.5360934979370337E-3</v>
      </c>
      <c r="AV494" s="5">
        <f t="shared" si="765"/>
        <v>4.1288187189664639E-4</v>
      </c>
      <c r="AW494" s="5">
        <f t="shared" si="766"/>
        <v>4.514874025846827E-6</v>
      </c>
      <c r="AX494" s="5">
        <f t="shared" si="767"/>
        <v>1.3336505139393529E-4</v>
      </c>
      <c r="AY494" s="5">
        <f t="shared" si="768"/>
        <v>2.2709002222450056E-4</v>
      </c>
      <c r="AZ494" s="5">
        <f t="shared" si="769"/>
        <v>1.9334105020361162E-4</v>
      </c>
      <c r="BA494" s="5">
        <f t="shared" si="770"/>
        <v>1.097384532872781E-4</v>
      </c>
      <c r="BB494" s="5">
        <f t="shared" si="771"/>
        <v>4.6714839336506168E-5</v>
      </c>
      <c r="BC494" s="5">
        <f t="shared" si="772"/>
        <v>1.590892635253552E-5</v>
      </c>
      <c r="BD494" s="5">
        <f t="shared" si="773"/>
        <v>2.104598228241232E-3</v>
      </c>
      <c r="BE494" s="5">
        <f t="shared" si="774"/>
        <v>2.2627540764506892E-3</v>
      </c>
      <c r="BF494" s="5">
        <f t="shared" si="775"/>
        <v>1.2163974914045548E-3</v>
      </c>
      <c r="BG494" s="5">
        <f t="shared" si="776"/>
        <v>4.3593568047430096E-4</v>
      </c>
      <c r="BH494" s="5">
        <f t="shared" si="777"/>
        <v>1.1717381788445386E-4</v>
      </c>
      <c r="BI494" s="5">
        <f t="shared" si="778"/>
        <v>2.5195833628816356E-5</v>
      </c>
      <c r="BJ494" s="8">
        <f t="shared" si="779"/>
        <v>0.23933584064096719</v>
      </c>
      <c r="BK494" s="8">
        <f t="shared" si="780"/>
        <v>0.24019431583628773</v>
      </c>
      <c r="BL494" s="8">
        <f t="shared" si="781"/>
        <v>0.46751666257732855</v>
      </c>
      <c r="BM494" s="8">
        <f t="shared" si="782"/>
        <v>0.52324452122524645</v>
      </c>
      <c r="BN494" s="8">
        <f t="shared" si="783"/>
        <v>0.47473405235593402</v>
      </c>
    </row>
    <row r="495" spans="1:66" x14ac:dyDescent="0.25">
      <c r="A495" t="s">
        <v>69</v>
      </c>
      <c r="B495" t="s">
        <v>324</v>
      </c>
      <c r="C495" t="s">
        <v>77</v>
      </c>
      <c r="D495" s="17"/>
      <c r="E495">
        <f>VLOOKUP(A495,home!$A$2:$E$405,3,FALSE)</f>
        <v>1.3526</v>
      </c>
      <c r="F495">
        <f>VLOOKUP(B495,home!$B$2:$E$405,3,FALSE)</f>
        <v>0.93389999999999995</v>
      </c>
      <c r="G495">
        <f>VLOOKUP(C495,away!$B$2:$E$405,4,FALSE)</f>
        <v>0.70040000000000002</v>
      </c>
      <c r="H495">
        <f>VLOOKUP(A495,away!$A$2:$E$405,3,FALSE)</f>
        <v>1.3421000000000001</v>
      </c>
      <c r="I495">
        <f>VLOOKUP(C495,away!$B$2:$E$405,3,FALSE)</f>
        <v>1.0588</v>
      </c>
      <c r="J495">
        <f>VLOOKUP(B495,home!$B$2:$E$405,4,FALSE)</f>
        <v>0.82350000000000001</v>
      </c>
      <c r="K495" s="3">
        <f t="shared" si="728"/>
        <v>0.88474047525600008</v>
      </c>
      <c r="L495" s="3">
        <f t="shared" si="729"/>
        <v>1.1702062477800002</v>
      </c>
      <c r="M495" s="5">
        <f t="shared" si="730"/>
        <v>0.12809966015671653</v>
      </c>
      <c r="N495" s="5">
        <f t="shared" si="731"/>
        <v>0.11333495420718546</v>
      </c>
      <c r="O495" s="5">
        <f t="shared" si="732"/>
        <v>0.14990302265388442</v>
      </c>
      <c r="P495" s="5">
        <f t="shared" si="733"/>
        <v>0.13262527150510864</v>
      </c>
      <c r="Q495" s="5">
        <f t="shared" si="734"/>
        <v>5.0136010624191138E-2</v>
      </c>
      <c r="R495" s="5">
        <f t="shared" si="735"/>
        <v>8.7708726835341241E-2</v>
      </c>
      <c r="S495" s="5">
        <f t="shared" si="736"/>
        <v>3.4327691853914599E-2</v>
      </c>
      <c r="T495" s="5">
        <f t="shared" si="737"/>
        <v>5.8669472871192924E-2</v>
      </c>
      <c r="U495" s="5">
        <f t="shared" si="738"/>
        <v>7.759946066439849E-2</v>
      </c>
      <c r="V495" s="5">
        <f t="shared" si="739"/>
        <v>3.948938789532527E-3</v>
      </c>
      <c r="W495" s="5">
        <f t="shared" si="740"/>
        <v>1.4785785955695577E-2</v>
      </c>
      <c r="X495" s="5">
        <f t="shared" si="741"/>
        <v>1.7302419103692741E-2</v>
      </c>
      <c r="Y495" s="5">
        <f t="shared" si="742"/>
        <v>1.0123699468424641E-2</v>
      </c>
      <c r="Z495" s="5">
        <f t="shared" si="743"/>
        <v>3.4212433375848554E-2</v>
      </c>
      <c r="AA495" s="5">
        <f t="shared" si="744"/>
        <v>3.026912456461249E-2</v>
      </c>
      <c r="AB495" s="5">
        <f t="shared" si="745"/>
        <v>1.3390159826439161E-2</v>
      </c>
      <c r="AC495" s="5">
        <f t="shared" si="746"/>
        <v>2.5552813649060363E-4</v>
      </c>
      <c r="AD495" s="5">
        <f t="shared" si="747"/>
        <v>3.2703958233688988E-3</v>
      </c>
      <c r="AE495" s="5">
        <f t="shared" si="748"/>
        <v>3.8270376252199029E-3</v>
      </c>
      <c r="AF495" s="5">
        <f t="shared" si="749"/>
        <v>2.2392116697607331E-3</v>
      </c>
      <c r="AG495" s="5">
        <f t="shared" si="750"/>
        <v>8.7344649535196534E-4</v>
      </c>
      <c r="AH495" s="5">
        <f t="shared" si="751"/>
        <v>1.0008900822043745E-2</v>
      </c>
      <c r="AI495" s="5">
        <f t="shared" si="752"/>
        <v>8.8552796700851512E-3</v>
      </c>
      <c r="AJ495" s="5">
        <f t="shared" si="753"/>
        <v>3.917312171917966E-3</v>
      </c>
      <c r="AK495" s="5">
        <f t="shared" si="754"/>
        <v>1.1552682109029384E-3</v>
      </c>
      <c r="AL495" s="5">
        <f t="shared" si="755"/>
        <v>1.0582225881879939E-5</v>
      </c>
      <c r="AM495" s="5">
        <f t="shared" si="756"/>
        <v>5.7869031100852761E-4</v>
      </c>
      <c r="AN495" s="5">
        <f t="shared" si="757"/>
        <v>6.7718701747193036E-4</v>
      </c>
      <c r="AO495" s="5">
        <f t="shared" si="758"/>
        <v>3.962242393805786E-4</v>
      </c>
      <c r="AP495" s="5">
        <f t="shared" si="759"/>
        <v>1.5455469348167714E-4</v>
      </c>
      <c r="AQ495" s="5">
        <f t="shared" si="760"/>
        <v>4.521521698399536E-5</v>
      </c>
      <c r="AR495" s="5">
        <f t="shared" si="761"/>
        <v>2.3424956550731914E-3</v>
      </c>
      <c r="AS495" s="5">
        <f t="shared" si="762"/>
        <v>2.0725007191545707E-3</v>
      </c>
      <c r="AT495" s="5">
        <f t="shared" si="763"/>
        <v>9.1681263561660831E-4</v>
      </c>
      <c r="AU495" s="5">
        <f t="shared" si="764"/>
        <v>2.7038041565204801E-4</v>
      </c>
      <c r="AV495" s="5">
        <f t="shared" si="765"/>
        <v>5.9804124360976946E-5</v>
      </c>
      <c r="AW495" s="5">
        <f t="shared" si="766"/>
        <v>3.0433565445054349E-7</v>
      </c>
      <c r="AX495" s="5">
        <f t="shared" si="767"/>
        <v>8.5331790131287845E-5</v>
      </c>
      <c r="AY495" s="5">
        <f t="shared" si="768"/>
        <v>9.9855793945884783E-5</v>
      </c>
      <c r="AZ495" s="5">
        <f t="shared" si="769"/>
        <v>5.8425936976253357E-5</v>
      </c>
      <c r="BA495" s="5">
        <f t="shared" si="770"/>
        <v>2.2790132160670734E-5</v>
      </c>
      <c r="BB495" s="5">
        <f t="shared" si="771"/>
        <v>6.6672887605372014E-6</v>
      </c>
      <c r="BC495" s="5">
        <f t="shared" si="772"/>
        <v>1.5604205926667997E-6</v>
      </c>
      <c r="BD495" s="5">
        <f t="shared" si="773"/>
        <v>4.568671751606925E-4</v>
      </c>
      <c r="BE495" s="5">
        <f t="shared" si="774"/>
        <v>4.0420888168053731E-4</v>
      </c>
      <c r="BF495" s="5">
        <f t="shared" si="775"/>
        <v>1.7880997904036743E-4</v>
      </c>
      <c r="BG495" s="5">
        <f t="shared" si="776"/>
        <v>5.2733475278896695E-5</v>
      </c>
      <c r="BH495" s="5">
        <f t="shared" si="777"/>
        <v>1.1663859995037897E-5</v>
      </c>
      <c r="BI495" s="5">
        <f t="shared" si="778"/>
        <v>2.063897807065856E-6</v>
      </c>
      <c r="BJ495" s="8">
        <f t="shared" si="779"/>
        <v>0.27668893668497802</v>
      </c>
      <c r="BK495" s="8">
        <f t="shared" si="780"/>
        <v>0.2993675284615907</v>
      </c>
      <c r="BL495" s="8">
        <f t="shared" si="781"/>
        <v>0.38957559623844551</v>
      </c>
      <c r="BM495" s="8">
        <f t="shared" si="782"/>
        <v>0.33793729732014394</v>
      </c>
      <c r="BN495" s="8">
        <f t="shared" si="783"/>
        <v>0.66180764598242747</v>
      </c>
    </row>
    <row r="496" spans="1:66" x14ac:dyDescent="0.25">
      <c r="A496" t="s">
        <v>21</v>
      </c>
      <c r="B496" t="s">
        <v>274</v>
      </c>
      <c r="C496" t="s">
        <v>167</v>
      </c>
      <c r="D496" s="17"/>
      <c r="E496">
        <f>VLOOKUP(A496,home!$A$2:$E$405,3,FALSE)</f>
        <v>1.3974</v>
      </c>
      <c r="F496">
        <f>VLOOKUP(B496,home!$B$2:$E$405,3,FALSE)</f>
        <v>1.5819000000000001</v>
      </c>
      <c r="G496">
        <f>VLOOKUP(C496,away!$B$2:$E$405,4,FALSE)</f>
        <v>0.62619999999999998</v>
      </c>
      <c r="H496">
        <f>VLOOKUP(A496,away!$A$2:$E$405,3,FALSE)</f>
        <v>1.3632</v>
      </c>
      <c r="I496">
        <f>VLOOKUP(C496,away!$B$2:$E$405,3,FALSE)</f>
        <v>1.2030000000000001</v>
      </c>
      <c r="J496">
        <f>VLOOKUP(B496,home!$B$2:$E$405,4,FALSE)</f>
        <v>0.88800000000000001</v>
      </c>
      <c r="K496" s="3">
        <f t="shared" si="728"/>
        <v>1.384244568972</v>
      </c>
      <c r="L496" s="3">
        <f t="shared" si="729"/>
        <v>1.4562574848000001</v>
      </c>
      <c r="M496" s="5">
        <f t="shared" si="730"/>
        <v>5.8396340500617587E-2</v>
      </c>
      <c r="N496" s="5">
        <f t="shared" si="731"/>
        <v>8.083481718581953E-2</v>
      </c>
      <c r="O496" s="5">
        <f t="shared" si="732"/>
        <v>8.5040107938953752E-2</v>
      </c>
      <c r="P496" s="5">
        <f t="shared" si="733"/>
        <v>0.11771630755928938</v>
      </c>
      <c r="Q496" s="5">
        <f t="shared" si="734"/>
        <v>5.5947578336657595E-2</v>
      </c>
      <c r="R496" s="5">
        <f t="shared" si="735"/>
        <v>6.1920146847150657E-2</v>
      </c>
      <c r="S496" s="5">
        <f t="shared" si="736"/>
        <v>5.9323619196851314E-2</v>
      </c>
      <c r="T496" s="5">
        <f t="shared" si="737"/>
        <v>8.1474079709191974E-2</v>
      </c>
      <c r="U496" s="5">
        <f t="shared" si="738"/>
        <v>8.5712626983116991E-2</v>
      </c>
      <c r="V496" s="5">
        <f t="shared" si="739"/>
        <v>1.328728125206342E-2</v>
      </c>
      <c r="W496" s="5">
        <f t="shared" si="740"/>
        <v>2.581504381988459E-2</v>
      </c>
      <c r="X496" s="5">
        <f t="shared" si="741"/>
        <v>3.7593350783146927E-2</v>
      </c>
      <c r="Y496" s="5">
        <f t="shared" si="742"/>
        <v>2.7372799228334826E-2</v>
      </c>
      <c r="Z496" s="5">
        <f t="shared" si="743"/>
        <v>3.0057225768692759E-2</v>
      </c>
      <c r="AA496" s="5">
        <f t="shared" si="744"/>
        <v>4.160655152867819E-2</v>
      </c>
      <c r="AB496" s="5">
        <f t="shared" si="745"/>
        <v>2.879682149361323E-2</v>
      </c>
      <c r="AC496" s="5">
        <f t="shared" si="746"/>
        <v>1.6740450611778246E-3</v>
      </c>
      <c r="AD496" s="5">
        <f t="shared" si="747"/>
        <v>8.9335835513623656E-3</v>
      </c>
      <c r="AE496" s="5">
        <f t="shared" si="748"/>
        <v>1.3009597912757612E-2</v>
      </c>
      <c r="AF496" s="5">
        <f t="shared" si="749"/>
        <v>9.4726621673458661E-3</v>
      </c>
      <c r="AG496" s="5">
        <f t="shared" si="750"/>
        <v>4.598211727393069E-3</v>
      </c>
      <c r="AH496" s="5">
        <f t="shared" si="751"/>
        <v>1.0942764999495572E-2</v>
      </c>
      <c r="AI496" s="5">
        <f t="shared" si="752"/>
        <v>1.5147463020088634E-2</v>
      </c>
      <c r="AJ496" s="5">
        <f t="shared" si="753"/>
        <v>1.0483896709630952E-2</v>
      </c>
      <c r="AK496" s="5">
        <f t="shared" si="754"/>
        <v>4.8374256939900202E-3</v>
      </c>
      <c r="AL496" s="5">
        <f t="shared" si="755"/>
        <v>1.3498270720415008E-4</v>
      </c>
      <c r="AM496" s="5">
        <f t="shared" si="756"/>
        <v>2.4732529024861878E-3</v>
      </c>
      <c r="AN496" s="5">
        <f t="shared" si="757"/>
        <v>3.6016930510488362E-3</v>
      </c>
      <c r="AO496" s="5">
        <f t="shared" si="758"/>
        <v>2.6224962317710084E-3</v>
      </c>
      <c r="AP496" s="5">
        <f t="shared" si="759"/>
        <v>1.2730099221254423E-3</v>
      </c>
      <c r="AQ496" s="5">
        <f t="shared" si="760"/>
        <v>4.6345755682996036E-4</v>
      </c>
      <c r="AR496" s="5">
        <f t="shared" si="761"/>
        <v>3.1870966869845751E-3</v>
      </c>
      <c r="AS496" s="5">
        <f t="shared" si="762"/>
        <v>4.4117212797470523E-3</v>
      </c>
      <c r="AT496" s="5">
        <f t="shared" si="763"/>
        <v>3.0534506106540296E-3</v>
      </c>
      <c r="AU496" s="5">
        <f t="shared" si="764"/>
        <v>1.4089074748073586E-3</v>
      </c>
      <c r="AV496" s="5">
        <f t="shared" si="765"/>
        <v>4.8756813004653562E-4</v>
      </c>
      <c r="AW496" s="5">
        <f t="shared" si="766"/>
        <v>7.5583436204178129E-6</v>
      </c>
      <c r="AX496" s="5">
        <f t="shared" si="767"/>
        <v>5.705978163267892E-4</v>
      </c>
      <c r="AY496" s="5">
        <f t="shared" si="768"/>
        <v>8.3093734083642258E-4</v>
      </c>
      <c r="AZ496" s="5">
        <f t="shared" si="769"/>
        <v>6.0502936099642458E-4</v>
      </c>
      <c r="BA496" s="5">
        <f t="shared" si="770"/>
        <v>2.9369284515826821E-4</v>
      </c>
      <c r="BB496" s="5">
        <f t="shared" si="771"/>
        <v>1.0692310099848393E-4</v>
      </c>
      <c r="BC496" s="5">
        <f t="shared" si="772"/>
        <v>3.1141513225413684E-5</v>
      </c>
      <c r="BD496" s="5">
        <f t="shared" si="773"/>
        <v>7.7353890086709538E-4</v>
      </c>
      <c r="BE496" s="5">
        <f t="shared" si="774"/>
        <v>1.0707670224138468E-3</v>
      </c>
      <c r="BF496" s="5">
        <f t="shared" si="775"/>
        <v>7.4110171770534381E-4</v>
      </c>
      <c r="BG496" s="5">
        <f t="shared" si="776"/>
        <v>3.4195534259648071E-4</v>
      </c>
      <c r="BH496" s="5">
        <f t="shared" si="777"/>
        <v>1.1833745645503459E-4</v>
      </c>
      <c r="BI496" s="5">
        <f t="shared" si="778"/>
        <v>3.2761596280768414E-5</v>
      </c>
      <c r="BJ496" s="8">
        <f t="shared" si="779"/>
        <v>0.35792395606369765</v>
      </c>
      <c r="BK496" s="8">
        <f t="shared" si="780"/>
        <v>0.2513635136180401</v>
      </c>
      <c r="BL496" s="8">
        <f t="shared" si="781"/>
        <v>0.36011501143327618</v>
      </c>
      <c r="BM496" s="8">
        <f t="shared" si="782"/>
        <v>0.538781029518002</v>
      </c>
      <c r="BN496" s="8">
        <f t="shared" si="783"/>
        <v>0.45985529836848849</v>
      </c>
    </row>
    <row r="497" spans="1:66" x14ac:dyDescent="0.25">
      <c r="A497" t="s">
        <v>21</v>
      </c>
      <c r="B497" t="s">
        <v>269</v>
      </c>
      <c r="C497" t="s">
        <v>152</v>
      </c>
      <c r="D497" s="17"/>
      <c r="E497">
        <f>VLOOKUP(A497,home!$A$2:$E$405,3,FALSE)</f>
        <v>1.3974</v>
      </c>
      <c r="F497">
        <f>VLOOKUP(B497,home!$B$2:$E$405,3,FALSE)</f>
        <v>0.71560000000000001</v>
      </c>
      <c r="G497">
        <f>VLOOKUP(C497,away!$B$2:$E$405,4,FALSE)</f>
        <v>1.1676</v>
      </c>
      <c r="H497">
        <f>VLOOKUP(A497,away!$A$2:$E$405,3,FALSE)</f>
        <v>1.3632</v>
      </c>
      <c r="I497">
        <f>VLOOKUP(C497,away!$B$2:$E$405,3,FALSE)</f>
        <v>0.7722</v>
      </c>
      <c r="J497">
        <f>VLOOKUP(B497,home!$B$2:$E$405,4,FALSE)</f>
        <v>0.81079999999999997</v>
      </c>
      <c r="K497" s="3">
        <f t="shared" si="728"/>
        <v>1.167575994144</v>
      </c>
      <c r="L497" s="3">
        <f t="shared" si="729"/>
        <v>0.85349919283199982</v>
      </c>
      <c r="M497" s="5">
        <f t="shared" si="730"/>
        <v>0.13251291230095105</v>
      </c>
      <c r="N497" s="5">
        <f t="shared" si="731"/>
        <v>0.15471889531669961</v>
      </c>
      <c r="O497" s="5">
        <f t="shared" si="732"/>
        <v>0.1130996636886793</v>
      </c>
      <c r="P497" s="5">
        <f t="shared" si="733"/>
        <v>0.13205245226866177</v>
      </c>
      <c r="Q497" s="5">
        <f t="shared" si="734"/>
        <v>9.0323034006128539E-2</v>
      </c>
      <c r="R497" s="5">
        <f t="shared" si="735"/>
        <v>4.8265235833929214E-2</v>
      </c>
      <c r="S497" s="5">
        <f t="shared" si="736"/>
        <v>3.2898398064341035E-2</v>
      </c>
      <c r="T497" s="5">
        <f t="shared" si="737"/>
        <v>7.7090636618367972E-2</v>
      </c>
      <c r="U497" s="5">
        <f t="shared" si="738"/>
        <v>5.6353330711394513E-2</v>
      </c>
      <c r="V497" s="5">
        <f t="shared" si="739"/>
        <v>3.6426757418681881E-3</v>
      </c>
      <c r="W497" s="5">
        <f t="shared" si="740"/>
        <v>3.5153002074602598E-2</v>
      </c>
      <c r="X497" s="5">
        <f t="shared" si="741"/>
        <v>3.000305889629493E-2</v>
      </c>
      <c r="Y497" s="5">
        <f t="shared" si="742"/>
        <v>1.2803793275239339E-2</v>
      </c>
      <c r="Z497" s="5">
        <f t="shared" si="743"/>
        <v>1.3731446608701568E-2</v>
      </c>
      <c r="AA497" s="5">
        <f t="shared" si="744"/>
        <v>1.6032507425189989E-2</v>
      </c>
      <c r="AB497" s="5">
        <f t="shared" si="745"/>
        <v>9.359585397793635E-3</v>
      </c>
      <c r="AC497" s="5">
        <f t="shared" si="746"/>
        <v>2.2687612860737832E-4</v>
      </c>
      <c r="AD497" s="5">
        <f t="shared" si="747"/>
        <v>1.0260950336100059E-2</v>
      </c>
      <c r="AE497" s="5">
        <f t="shared" si="748"/>
        <v>8.7577128295506356E-3</v>
      </c>
      <c r="AF497" s="5">
        <f t="shared" si="749"/>
        <v>3.737350415537959E-3</v>
      </c>
      <c r="AG497" s="5">
        <f t="shared" si="750"/>
        <v>1.0632751876639959E-3</v>
      </c>
      <c r="AH497" s="5">
        <f t="shared" si="751"/>
        <v>2.9299446492356217E-3</v>
      </c>
      <c r="AI497" s="5">
        <f t="shared" si="752"/>
        <v>3.4209330366181739E-3</v>
      </c>
      <c r="AJ497" s="5">
        <f t="shared" si="753"/>
        <v>1.9970996455647592E-3</v>
      </c>
      <c r="AK497" s="5">
        <f t="shared" si="754"/>
        <v>7.7725520135830093E-4</v>
      </c>
      <c r="AL497" s="5">
        <f t="shared" si="755"/>
        <v>9.0435108922165271E-6</v>
      </c>
      <c r="AM497" s="5">
        <f t="shared" si="756"/>
        <v>2.396087857906847E-3</v>
      </c>
      <c r="AN497" s="5">
        <f t="shared" si="757"/>
        <v>2.0450590526780491E-3</v>
      </c>
      <c r="AO497" s="5">
        <f t="shared" si="758"/>
        <v>8.7272812537724463E-4</v>
      </c>
      <c r="AP497" s="5">
        <f t="shared" si="759"/>
        <v>2.4829091685708762E-4</v>
      </c>
      <c r="AQ497" s="5">
        <f t="shared" si="760"/>
        <v>5.2979024281260341E-5</v>
      </c>
      <c r="AR497" s="5">
        <f t="shared" si="761"/>
        <v>5.0014107863300804E-4</v>
      </c>
      <c r="AS497" s="5">
        <f t="shared" si="762"/>
        <v>5.8395271709718686E-4</v>
      </c>
      <c r="AT497" s="5">
        <f t="shared" si="763"/>
        <v>3.4090458709891907E-4</v>
      </c>
      <c r="AU497" s="5">
        <f t="shared" si="764"/>
        <v>1.3267733739675671E-4</v>
      </c>
      <c r="AV497" s="5">
        <f t="shared" si="765"/>
        <v>3.8727718527849284E-5</v>
      </c>
      <c r="AW497" s="5">
        <f t="shared" si="766"/>
        <v>2.503357282318918E-7</v>
      </c>
      <c r="AX497" s="5">
        <f t="shared" si="767"/>
        <v>4.6626911045865931E-4</v>
      </c>
      <c r="AY497" s="5">
        <f t="shared" si="768"/>
        <v>3.9796030941896028E-4</v>
      </c>
      <c r="AZ497" s="5">
        <f t="shared" si="769"/>
        <v>1.6982940143412775E-4</v>
      </c>
      <c r="BA497" s="5">
        <f t="shared" si="770"/>
        <v>4.8316419014389913E-5</v>
      </c>
      <c r="BB497" s="5">
        <f t="shared" si="771"/>
        <v>1.0309506157328616E-5</v>
      </c>
      <c r="BC497" s="5">
        <f t="shared" si="772"/>
        <v>1.7598310367553016E-6</v>
      </c>
      <c r="BD497" s="5">
        <f t="shared" si="773"/>
        <v>7.1145001152566334E-5</v>
      </c>
      <c r="BE497" s="5">
        <f t="shared" si="774"/>
        <v>8.3067195449083658E-5</v>
      </c>
      <c r="BF497" s="5">
        <f t="shared" si="775"/>
        <v>4.8493631653608919E-5</v>
      </c>
      <c r="BG497" s="5">
        <f t="shared" si="776"/>
        <v>1.8873333395871783E-5</v>
      </c>
      <c r="BH497" s="5">
        <f t="shared" si="777"/>
        <v>5.5090127506240397E-6</v>
      </c>
      <c r="BI497" s="5">
        <f t="shared" si="778"/>
        <v>1.2864382078123669E-6</v>
      </c>
      <c r="BJ497" s="8">
        <f t="shared" si="779"/>
        <v>0.43062129851080627</v>
      </c>
      <c r="BK497" s="8">
        <f t="shared" si="780"/>
        <v>0.30174031832474058</v>
      </c>
      <c r="BL497" s="8">
        <f t="shared" si="781"/>
        <v>0.25406033364112685</v>
      </c>
      <c r="BM497" s="8">
        <f t="shared" si="782"/>
        <v>0.32878349369663507</v>
      </c>
      <c r="BN497" s="8">
        <f t="shared" si="783"/>
        <v>0.67097219341504943</v>
      </c>
    </row>
    <row r="498" spans="1:66" x14ac:dyDescent="0.25">
      <c r="A498" t="s">
        <v>21</v>
      </c>
      <c r="B498" t="s">
        <v>275</v>
      </c>
      <c r="C498" t="s">
        <v>273</v>
      </c>
      <c r="D498" s="17"/>
      <c r="E498">
        <f>VLOOKUP(A498,home!$A$2:$E$405,3,FALSE)</f>
        <v>1.3974</v>
      </c>
      <c r="F498">
        <f>VLOOKUP(B498,home!$B$2:$E$405,3,FALSE)</f>
        <v>0.71560000000000001</v>
      </c>
      <c r="G498">
        <f>VLOOKUP(C498,away!$B$2:$E$405,4,FALSE)</f>
        <v>1.0923</v>
      </c>
      <c r="H498">
        <f>VLOOKUP(A498,away!$A$2:$E$405,3,FALSE)</f>
        <v>1.3632</v>
      </c>
      <c r="I498">
        <f>VLOOKUP(C498,away!$B$2:$E$405,3,FALSE)</f>
        <v>1.0038</v>
      </c>
      <c r="J498">
        <f>VLOOKUP(B498,home!$B$2:$E$405,4,FALSE)</f>
        <v>1.0038</v>
      </c>
      <c r="K498" s="3">
        <f t="shared" si="728"/>
        <v>1.0922775423120001</v>
      </c>
      <c r="L498" s="3">
        <f t="shared" si="729"/>
        <v>1.373580004608</v>
      </c>
      <c r="M498" s="5">
        <f t="shared" si="730"/>
        <v>8.4935974549004881E-2</v>
      </c>
      <c r="N498" s="5">
        <f t="shared" si="731"/>
        <v>9.277365753426163E-2</v>
      </c>
      <c r="O498" s="5">
        <f t="shared" si="732"/>
        <v>0.1166663563124071</v>
      </c>
      <c r="P498" s="5">
        <f t="shared" si="733"/>
        <v>0.12743204094341212</v>
      </c>
      <c r="Q498" s="5">
        <f t="shared" si="734"/>
        <v>5.0667291321409236E-2</v>
      </c>
      <c r="R498" s="5">
        <f t="shared" si="735"/>
        <v>8.0125287120597383E-2</v>
      </c>
      <c r="S498" s="5">
        <f t="shared" si="736"/>
        <v>4.7797547344424172E-2</v>
      </c>
      <c r="T498" s="5">
        <f t="shared" si="737"/>
        <v>6.9595578246736192E-2</v>
      </c>
      <c r="U498" s="5">
        <f t="shared" si="738"/>
        <v>8.7519051693129443E-2</v>
      </c>
      <c r="V498" s="5">
        <f t="shared" si="739"/>
        <v>7.9680136093767551E-3</v>
      </c>
      <c r="W498" s="5">
        <f t="shared" si="740"/>
        <v>1.8447581480051673E-2</v>
      </c>
      <c r="X498" s="5">
        <f t="shared" si="741"/>
        <v>2.5339229054375835E-2</v>
      </c>
      <c r="Y498" s="5">
        <f t="shared" si="742"/>
        <v>1.7402729180636366E-2</v>
      </c>
      <c r="Z498" s="5">
        <f t="shared" si="743"/>
        <v>3.6686164084109144E-2</v>
      </c>
      <c r="AA498" s="5">
        <f t="shared" si="744"/>
        <v>4.0071473142645496E-2</v>
      </c>
      <c r="AB498" s="5">
        <f t="shared" si="745"/>
        <v>2.1884585100535075E-2</v>
      </c>
      <c r="AC498" s="5">
        <f t="shared" si="746"/>
        <v>7.4716591077812939E-4</v>
      </c>
      <c r="AD498" s="5">
        <f t="shared" si="747"/>
        <v>5.0374697401578024E-3</v>
      </c>
      <c r="AE498" s="5">
        <f t="shared" si="748"/>
        <v>6.9193677088986161E-3</v>
      </c>
      <c r="AF498" s="5">
        <f t="shared" si="749"/>
        <v>4.7521525647367044E-3</v>
      </c>
      <c r="AG498" s="5">
        <f t="shared" si="750"/>
        <v>2.1758205805896534E-3</v>
      </c>
      <c r="AH498" s="5">
        <f t="shared" si="751"/>
        <v>1.2597845357925122E-2</v>
      </c>
      <c r="AI498" s="5">
        <f t="shared" si="752"/>
        <v>1.376034356598109E-2</v>
      </c>
      <c r="AJ498" s="5">
        <f t="shared" si="753"/>
        <v>7.5150571258092852E-3</v>
      </c>
      <c r="AK498" s="5">
        <f t="shared" si="754"/>
        <v>2.7361760425710833E-3</v>
      </c>
      <c r="AL498" s="5">
        <f t="shared" si="755"/>
        <v>4.4839834917707862E-5</v>
      </c>
      <c r="AM498" s="5">
        <f t="shared" si="756"/>
        <v>1.1004630134501272E-3</v>
      </c>
      <c r="AN498" s="5">
        <f t="shared" si="757"/>
        <v>1.5115739910857595E-3</v>
      </c>
      <c r="AO498" s="5">
        <f t="shared" si="758"/>
        <v>1.0381339048204554E-3</v>
      </c>
      <c r="AP498" s="5">
        <f t="shared" si="759"/>
        <v>4.7531999125566721E-4</v>
      </c>
      <c r="AQ498" s="5">
        <f t="shared" si="760"/>
        <v>1.632225089448085E-4</v>
      </c>
      <c r="AR498" s="5">
        <f t="shared" si="761"/>
        <v>3.4608296969579309E-3</v>
      </c>
      <c r="AS498" s="5">
        <f t="shared" si="762"/>
        <v>3.7801865557535925E-3</v>
      </c>
      <c r="AT498" s="5">
        <f t="shared" si="763"/>
        <v>2.0645064402996997E-3</v>
      </c>
      <c r="AU498" s="5">
        <f t="shared" si="764"/>
        <v>7.5167134023261734E-4</v>
      </c>
      <c r="AV498" s="5">
        <f t="shared" si="765"/>
        <v>2.0525843103391263E-4</v>
      </c>
      <c r="AW498" s="5">
        <f t="shared" si="766"/>
        <v>1.8687382235951817E-6</v>
      </c>
      <c r="AX498" s="5">
        <f t="shared" si="767"/>
        <v>2.0033517262276032E-4</v>
      </c>
      <c r="AY498" s="5">
        <f t="shared" si="768"/>
        <v>2.7517638733431563E-4</v>
      </c>
      <c r="AZ498" s="5">
        <f t="shared" si="769"/>
        <v>1.8898839169134108E-4</v>
      </c>
      <c r="BA498" s="5">
        <f t="shared" si="770"/>
        <v>8.6530225310083565E-5</v>
      </c>
      <c r="BB498" s="5">
        <f t="shared" si="771"/>
        <v>2.9714046820038969E-5</v>
      </c>
      <c r="BC498" s="5">
        <f t="shared" si="772"/>
        <v>8.1629241135982889E-6</v>
      </c>
      <c r="BD498" s="5">
        <f t="shared" si="773"/>
        <v>7.9228774518249625E-4</v>
      </c>
      <c r="BE498" s="5">
        <f t="shared" si="774"/>
        <v>8.653981111118532E-4</v>
      </c>
      <c r="BF498" s="5">
        <f t="shared" si="775"/>
        <v>4.7262746096335114E-4</v>
      </c>
      <c r="BG498" s="5">
        <f t="shared" si="776"/>
        <v>1.7208012049673666E-4</v>
      </c>
      <c r="BH498" s="5">
        <f t="shared" si="777"/>
        <v>4.6989812774232086E-5</v>
      </c>
      <c r="BI498" s="5">
        <f t="shared" si="778"/>
        <v>1.0265183442147852E-5</v>
      </c>
      <c r="BJ498" s="8">
        <f t="shared" si="779"/>
        <v>0.29818849796930258</v>
      </c>
      <c r="BK498" s="8">
        <f t="shared" si="780"/>
        <v>0.26920075857924808</v>
      </c>
      <c r="BL498" s="8">
        <f t="shared" si="781"/>
        <v>0.39549827635984969</v>
      </c>
      <c r="BM498" s="8">
        <f t="shared" si="782"/>
        <v>0.44669978156230639</v>
      </c>
      <c r="BN498" s="8">
        <f t="shared" si="783"/>
        <v>0.55260060778109232</v>
      </c>
    </row>
    <row r="499" spans="1:66" x14ac:dyDescent="0.25">
      <c r="A499" t="s">
        <v>21</v>
      </c>
      <c r="B499" t="s">
        <v>22</v>
      </c>
      <c r="C499" t="s">
        <v>397</v>
      </c>
      <c r="D499" s="17"/>
      <c r="E499">
        <f>VLOOKUP(A499,home!$A$2:$E$405,3,FALSE)</f>
        <v>1.3974</v>
      </c>
      <c r="F499">
        <f>VLOOKUP(B499,home!$B$2:$E$405,3,FALSE)</f>
        <v>1.2806</v>
      </c>
      <c r="G499">
        <f>VLOOKUP(C499,away!$B$2:$E$405,4,FALSE)</f>
        <v>1.4689000000000001</v>
      </c>
      <c r="H499">
        <f>VLOOKUP(A499,away!$A$2:$E$405,3,FALSE)</f>
        <v>1.3632</v>
      </c>
      <c r="I499">
        <f>VLOOKUP(C499,away!$B$2:$E$405,3,FALSE)</f>
        <v>0.73360000000000003</v>
      </c>
      <c r="J499">
        <f>VLOOKUP(B499,home!$B$2:$E$405,4,FALSE)</f>
        <v>1.3512999999999999</v>
      </c>
      <c r="K499" s="3">
        <f t="shared" si="728"/>
        <v>2.6286118853159999</v>
      </c>
      <c r="L499" s="3">
        <f t="shared" si="729"/>
        <v>1.351358808576</v>
      </c>
      <c r="M499" s="5">
        <f t="shared" si="730"/>
        <v>1.8686186949121397E-2</v>
      </c>
      <c r="N499" s="5">
        <f t="shared" si="731"/>
        <v>4.9118733105697213E-2</v>
      </c>
      <c r="O499" s="5">
        <f t="shared" si="732"/>
        <v>2.5251743332393085E-2</v>
      </c>
      <c r="P499" s="5">
        <f t="shared" si="733"/>
        <v>6.637703264847751E-2</v>
      </c>
      <c r="Q499" s="5">
        <f t="shared" si="734"/>
        <v>6.4557042816650104E-2</v>
      </c>
      <c r="R499" s="5">
        <f t="shared" si="735"/>
        <v>1.7062082892064841E-2</v>
      </c>
      <c r="S499" s="5">
        <f t="shared" si="736"/>
        <v>5.8946087760084906E-2</v>
      </c>
      <c r="T499" s="5">
        <f t="shared" si="737"/>
        <v>8.7239728465898086E-2</v>
      </c>
      <c r="U499" s="5">
        <f t="shared" si="738"/>
        <v>4.4849593878328417E-2</v>
      </c>
      <c r="V499" s="5">
        <f t="shared" si="739"/>
        <v>2.3265351640668262E-2</v>
      </c>
      <c r="W499" s="5">
        <f t="shared" si="740"/>
        <v>5.656513667623346E-2</v>
      </c>
      <c r="X499" s="5">
        <f t="shared" si="741"/>
        <v>7.6439795705733435E-2</v>
      </c>
      <c r="Y499" s="5">
        <f t="shared" si="742"/>
        <v>5.1648795626346403E-2</v>
      </c>
      <c r="Z499" s="5">
        <f t="shared" si="743"/>
        <v>7.6856653362818968E-3</v>
      </c>
      <c r="AA499" s="5">
        <f t="shared" si="744"/>
        <v>2.0202631249511781E-2</v>
      </c>
      <c r="AB499" s="5">
        <f t="shared" si="745"/>
        <v>2.6552438308561556E-2</v>
      </c>
      <c r="AC499" s="5">
        <f t="shared" si="746"/>
        <v>5.1651957192889132E-3</v>
      </c>
      <c r="AD499" s="5">
        <f t="shared" si="747"/>
        <v>3.7171947640417806E-2</v>
      </c>
      <c r="AE499" s="5">
        <f t="shared" si="748"/>
        <v>5.0232638875804453E-2</v>
      </c>
      <c r="AF499" s="5">
        <f t="shared" si="749"/>
        <v>3.3941159511417789E-2</v>
      </c>
      <c r="AG499" s="5">
        <f t="shared" si="750"/>
        <v>1.5288894959679169E-2</v>
      </c>
      <c r="AH499" s="5">
        <f t="shared" si="751"/>
        <v>2.5965228879879418E-3</v>
      </c>
      <c r="AI499" s="5">
        <f t="shared" si="752"/>
        <v>6.825250923860127E-3</v>
      </c>
      <c r="AJ499" s="5">
        <f t="shared" si="753"/>
        <v>8.9704678493613705E-3</v>
      </c>
      <c r="AK499" s="5">
        <f t="shared" si="754"/>
        <v>7.859959468558787E-3</v>
      </c>
      <c r="AL499" s="5">
        <f t="shared" si="755"/>
        <v>7.3391188010379427E-4</v>
      </c>
      <c r="AM499" s="5">
        <f t="shared" si="756"/>
        <v>1.9542124673589258E-2</v>
      </c>
      <c r="AN499" s="5">
        <f t="shared" si="757"/>
        <v>2.6408422315945229E-2</v>
      </c>
      <c r="AO499" s="5">
        <f t="shared" si="758"/>
        <v>1.7843627058623805E-2</v>
      </c>
      <c r="AP499" s="5">
        <f t="shared" si="759"/>
        <v>8.037714200872112E-3</v>
      </c>
      <c r="AQ499" s="5">
        <f t="shared" si="760"/>
        <v>2.7154589715412329E-3</v>
      </c>
      <c r="AR499" s="5">
        <f t="shared" si="761"/>
        <v>7.0176681527034E-4</v>
      </c>
      <c r="AS499" s="5">
        <f t="shared" si="762"/>
        <v>1.8446725913399732E-3</v>
      </c>
      <c r="AT499" s="5">
        <f t="shared" si="763"/>
        <v>2.4244641490564593E-3</v>
      </c>
      <c r="AU499" s="5">
        <f t="shared" si="764"/>
        <v>2.1243250925774507E-3</v>
      </c>
      <c r="AV499" s="5">
        <f t="shared" si="765"/>
        <v>1.3960065466560245E-3</v>
      </c>
      <c r="AW499" s="5">
        <f t="shared" si="766"/>
        <v>7.2416671795820232E-5</v>
      </c>
      <c r="AX499" s="5">
        <f t="shared" si="767"/>
        <v>8.5614435302206384E-3</v>
      </c>
      <c r="AY499" s="5">
        <f t="shared" si="768"/>
        <v>1.1569582128689665E-2</v>
      </c>
      <c r="AZ499" s="5">
        <f t="shared" si="769"/>
        <v>7.8173283605741262E-3</v>
      </c>
      <c r="BA499" s="5">
        <f t="shared" si="770"/>
        <v>3.5213385131976078E-3</v>
      </c>
      <c r="BB499" s="5">
        <f t="shared" si="771"/>
        <v>1.1896479544468758E-3</v>
      </c>
      <c r="BC499" s="5">
        <f t="shared" si="772"/>
        <v>3.2152824846924113E-4</v>
      </c>
      <c r="BD499" s="5">
        <f t="shared" si="773"/>
        <v>1.5805646123031661E-4</v>
      </c>
      <c r="BE499" s="5">
        <f t="shared" si="774"/>
        <v>4.1546909254099772E-4</v>
      </c>
      <c r="BF499" s="5">
        <f t="shared" si="775"/>
        <v>5.4605349731735994E-4</v>
      </c>
      <c r="BG499" s="5">
        <f t="shared" si="776"/>
        <v>4.7845423768892704E-4</v>
      </c>
      <c r="BH499" s="5">
        <f t="shared" si="777"/>
        <v>3.1441762394222996E-4</v>
      </c>
      <c r="BI499" s="5">
        <f t="shared" si="778"/>
        <v>1.6529638064947247E-4</v>
      </c>
      <c r="BJ499" s="8">
        <f t="shared" si="779"/>
        <v>0.62973208934004765</v>
      </c>
      <c r="BK499" s="8">
        <f t="shared" si="780"/>
        <v>0.18474334872643444</v>
      </c>
      <c r="BL499" s="8">
        <f t="shared" si="781"/>
        <v>0.17073967327889747</v>
      </c>
      <c r="BM499" s="8">
        <f t="shared" si="782"/>
        <v>0.74035078948036348</v>
      </c>
      <c r="BN499" s="8">
        <f t="shared" si="783"/>
        <v>0.24105282174440412</v>
      </c>
    </row>
    <row r="500" spans="1:66" x14ac:dyDescent="0.25">
      <c r="A500" t="s">
        <v>21</v>
      </c>
      <c r="B500" t="s">
        <v>270</v>
      </c>
      <c r="C500" t="s">
        <v>157</v>
      </c>
      <c r="D500" s="17"/>
      <c r="E500">
        <f>VLOOKUP(A500,home!$A$2:$E$405,3,FALSE)</f>
        <v>1.3974</v>
      </c>
      <c r="F500">
        <f>VLOOKUP(B500,home!$B$2:$E$405,3,FALSE)</f>
        <v>0.79090000000000005</v>
      </c>
      <c r="G500">
        <f>VLOOKUP(C500,away!$B$2:$E$405,4,FALSE)</f>
        <v>0.82189999999999996</v>
      </c>
      <c r="H500">
        <f>VLOOKUP(A500,away!$A$2:$E$405,3,FALSE)</f>
        <v>1.3632</v>
      </c>
      <c r="I500">
        <f>VLOOKUP(C500,away!$B$2:$E$405,3,FALSE)</f>
        <v>1.4035</v>
      </c>
      <c r="J500">
        <f>VLOOKUP(B500,home!$B$2:$E$405,4,FALSE)</f>
        <v>1.1196999999999999</v>
      </c>
      <c r="K500" s="3">
        <f t="shared" si="728"/>
        <v>0.90836688815400013</v>
      </c>
      <c r="L500" s="3">
        <f t="shared" si="729"/>
        <v>2.1422673686399998</v>
      </c>
      <c r="M500" s="5">
        <f t="shared" si="730"/>
        <v>4.7328896195389547E-2</v>
      </c>
      <c r="N500" s="5">
        <f t="shared" si="731"/>
        <v>4.2992002156769696E-2</v>
      </c>
      <c r="O500" s="5">
        <f t="shared" si="732"/>
        <v>0.10139114991313286</v>
      </c>
      <c r="P500" s="5">
        <f t="shared" si="733"/>
        <v>9.2100363332948201E-2</v>
      </c>
      <c r="Q500" s="5">
        <f t="shared" si="734"/>
        <v>1.9526255607327476E-2</v>
      </c>
      <c r="R500" s="5">
        <f t="shared" si="735"/>
        <v>0.10860347596389544</v>
      </c>
      <c r="S500" s="5">
        <f t="shared" si="736"/>
        <v>4.4806014971501579E-2</v>
      </c>
      <c r="T500" s="5">
        <f t="shared" si="737"/>
        <v>4.1830460219301466E-2</v>
      </c>
      <c r="U500" s="5">
        <f t="shared" si="738"/>
        <v>9.8651801504031439E-2</v>
      </c>
      <c r="V500" s="5">
        <f t="shared" si="739"/>
        <v>9.687880602207391E-3</v>
      </c>
      <c r="W500" s="5">
        <f t="shared" si="740"/>
        <v>5.9123346811092194E-3</v>
      </c>
      <c r="X500" s="5">
        <f t="shared" si="741"/>
        <v>1.2665801659818858E-2</v>
      </c>
      <c r="Y500" s="5">
        <f t="shared" si="742"/>
        <v>1.3566766796748144E-2</v>
      </c>
      <c r="Z500" s="5">
        <f t="shared" si="743"/>
        <v>7.7552560892777261E-2</v>
      </c>
      <c r="AA500" s="5">
        <f t="shared" si="744"/>
        <v>7.0446178406545684E-2</v>
      </c>
      <c r="AB500" s="5">
        <f t="shared" si="745"/>
        <v>3.1995487930747711E-2</v>
      </c>
      <c r="AC500" s="5">
        <f t="shared" si="746"/>
        <v>1.1782671305416465E-3</v>
      </c>
      <c r="AD500" s="5">
        <f t="shared" si="747"/>
        <v>1.3426422640010381E-3</v>
      </c>
      <c r="AE500" s="5">
        <f t="shared" si="748"/>
        <v>2.8762987099263558E-3</v>
      </c>
      <c r="AF500" s="5">
        <f t="shared" si="749"/>
        <v>3.0809004343682802E-3</v>
      </c>
      <c r="AG500" s="5">
        <f t="shared" si="750"/>
        <v>2.2000374888586564E-3</v>
      </c>
      <c r="AH500" s="5">
        <f t="shared" si="751"/>
        <v>4.153458013876582E-2</v>
      </c>
      <c r="AI500" s="5">
        <f t="shared" si="752"/>
        <v>3.7728637311433638E-2</v>
      </c>
      <c r="AJ500" s="5">
        <f t="shared" si="753"/>
        <v>1.7135722434438939E-2</v>
      </c>
      <c r="AK500" s="5">
        <f t="shared" si="754"/>
        <v>5.1885076213473297E-3</v>
      </c>
      <c r="AL500" s="5">
        <f t="shared" si="755"/>
        <v>9.1714651766357623E-5</v>
      </c>
      <c r="AM500" s="5">
        <f t="shared" si="756"/>
        <v>2.43922355050933E-4</v>
      </c>
      <c r="AN500" s="5">
        <f t="shared" si="757"/>
        <v>5.2254690170743391E-4</v>
      </c>
      <c r="AO500" s="5">
        <f t="shared" si="758"/>
        <v>5.5971758805588463E-4</v>
      </c>
      <c r="AP500" s="5">
        <f t="shared" si="759"/>
        <v>3.9968824151533582E-4</v>
      </c>
      <c r="AQ500" s="5">
        <f t="shared" si="760"/>
        <v>2.1405976935685178E-4</v>
      </c>
      <c r="AR500" s="5">
        <f t="shared" si="761"/>
        <v>1.7795635140288209E-2</v>
      </c>
      <c r="AS500" s="5">
        <f t="shared" si="762"/>
        <v>1.6164965715107574E-2</v>
      </c>
      <c r="AT500" s="5">
        <f t="shared" si="763"/>
        <v>7.3418598018741834E-3</v>
      </c>
      <c r="AU500" s="5">
        <f t="shared" si="764"/>
        <v>2.2230341138304659E-3</v>
      </c>
      <c r="AV500" s="5">
        <f t="shared" si="765"/>
        <v>5.0483264506009126E-4</v>
      </c>
      <c r="AW500" s="5">
        <f t="shared" si="766"/>
        <v>4.9575966326766381E-6</v>
      </c>
      <c r="AX500" s="5">
        <f t="shared" si="767"/>
        <v>3.6928498434801851E-5</v>
      </c>
      <c r="AY500" s="5">
        <f t="shared" si="768"/>
        <v>7.9110717169749307E-5</v>
      </c>
      <c r="AZ500" s="5">
        <f t="shared" si="769"/>
        <v>8.4738153951231064E-5</v>
      </c>
      <c r="BA500" s="5">
        <f t="shared" si="770"/>
        <v>6.0510594029504997E-5</v>
      </c>
      <c r="BB500" s="5">
        <f t="shared" si="771"/>
        <v>3.240746776160773E-5</v>
      </c>
      <c r="BC500" s="5">
        <f t="shared" si="772"/>
        <v>1.3885092137189005E-5</v>
      </c>
      <c r="BD500" s="5">
        <f t="shared" si="773"/>
        <v>6.3538347442104546E-3</v>
      </c>
      <c r="BE500" s="5">
        <f t="shared" si="774"/>
        <v>5.7716130944432164E-3</v>
      </c>
      <c r="BF500" s="5">
        <f t="shared" si="775"/>
        <v>2.6213711131141322E-3</v>
      </c>
      <c r="BG500" s="5">
        <f t="shared" si="776"/>
        <v>7.9372224023875734E-4</v>
      </c>
      <c r="BH500" s="5">
        <f t="shared" si="777"/>
        <v>1.8024775035607539E-4</v>
      </c>
      <c r="BI500" s="5">
        <f t="shared" si="778"/>
        <v>3.2746217617541467E-5</v>
      </c>
      <c r="BJ500" s="8">
        <f t="shared" si="779"/>
        <v>0.14824101539739981</v>
      </c>
      <c r="BK500" s="8">
        <f t="shared" si="780"/>
        <v>0.19527224760152448</v>
      </c>
      <c r="BL500" s="8">
        <f t="shared" si="781"/>
        <v>0.57245940380047966</v>
      </c>
      <c r="BM500" s="8">
        <f t="shared" si="782"/>
        <v>0.58150893140218063</v>
      </c>
      <c r="BN500" s="8">
        <f t="shared" si="783"/>
        <v>0.4119421431694632</v>
      </c>
    </row>
    <row r="501" spans="1:66" x14ac:dyDescent="0.25">
      <c r="A501" t="s">
        <v>21</v>
      </c>
      <c r="B501" t="s">
        <v>265</v>
      </c>
      <c r="C501" t="s">
        <v>266</v>
      </c>
      <c r="D501" s="17"/>
      <c r="E501">
        <f>VLOOKUP(A501,home!$A$2:$E$405,3,FALSE)</f>
        <v>1.3974</v>
      </c>
      <c r="F501">
        <f>VLOOKUP(B501,home!$B$2:$E$405,3,FALSE)</f>
        <v>0.97929999999999995</v>
      </c>
      <c r="G501">
        <f>VLOOKUP(C501,away!$B$2:$E$405,4,FALSE)</f>
        <v>0.97929999999999995</v>
      </c>
      <c r="H501">
        <f>VLOOKUP(A501,away!$A$2:$E$405,3,FALSE)</f>
        <v>1.3632</v>
      </c>
      <c r="I501">
        <f>VLOOKUP(C501,away!$B$2:$E$405,3,FALSE)</f>
        <v>1.0038</v>
      </c>
      <c r="J501">
        <f>VLOOKUP(B501,home!$B$2:$E$405,4,FALSE)</f>
        <v>0.81079999999999997</v>
      </c>
      <c r="K501" s="3">
        <f t="shared" si="728"/>
        <v>1.3401464119259998</v>
      </c>
      <c r="L501" s="3">
        <f t="shared" si="729"/>
        <v>1.1094826337279999</v>
      </c>
      <c r="M501" s="5">
        <f t="shared" si="730"/>
        <v>8.6325603418354879E-2</v>
      </c>
      <c r="N501" s="5">
        <f t="shared" si="731"/>
        <v>0.1156889476784551</v>
      </c>
      <c r="O501" s="5">
        <f t="shared" si="732"/>
        <v>9.5776757838755208E-2</v>
      </c>
      <c r="P501" s="5">
        <f t="shared" si="733"/>
        <v>0.12835487836351317</v>
      </c>
      <c r="Q501" s="5">
        <f t="shared" si="734"/>
        <v>7.7520064065388181E-2</v>
      </c>
      <c r="R501" s="5">
        <f t="shared" si="735"/>
        <v>5.313132476843551E-2</v>
      </c>
      <c r="S501" s="5">
        <f t="shared" si="736"/>
        <v>4.7711727886425907E-2</v>
      </c>
      <c r="T501" s="5">
        <f t="shared" si="737"/>
        <v>8.600716484603016E-2</v>
      </c>
      <c r="U501" s="5">
        <f t="shared" si="738"/>
        <v>7.1203754249293844E-2</v>
      </c>
      <c r="V501" s="5">
        <f t="shared" si="739"/>
        <v>7.8823441416031488E-3</v>
      </c>
      <c r="W501" s="5">
        <f t="shared" si="740"/>
        <v>3.462941190316788E-2</v>
      </c>
      <c r="X501" s="5">
        <f t="shared" si="741"/>
        <v>3.8420731122778447E-2</v>
      </c>
      <c r="Y501" s="5">
        <f t="shared" si="742"/>
        <v>2.131356697792779E-2</v>
      </c>
      <c r="Z501" s="5">
        <f t="shared" si="743"/>
        <v>1.9649427379180507E-2</v>
      </c>
      <c r="AA501" s="5">
        <f t="shared" si="744"/>
        <v>2.633310959860926E-2</v>
      </c>
      <c r="AB501" s="5">
        <f t="shared" si="745"/>
        <v>1.7645111171715154E-2</v>
      </c>
      <c r="AC501" s="5">
        <f t="shared" si="746"/>
        <v>7.3250090605484798E-4</v>
      </c>
      <c r="AD501" s="5">
        <f t="shared" si="747"/>
        <v>1.1602120527284486E-2</v>
      </c>
      <c r="AE501" s="5">
        <f t="shared" si="748"/>
        <v>1.2872351239441283E-2</v>
      </c>
      <c r="AF501" s="5">
        <f t="shared" si="749"/>
        <v>7.1408250777036004E-3</v>
      </c>
      <c r="AG501" s="5">
        <f t="shared" si="750"/>
        <v>2.6408738047338461E-3</v>
      </c>
      <c r="AH501" s="5">
        <f t="shared" si="751"/>
        <v>5.4501746099750665E-3</v>
      </c>
      <c r="AI501" s="5">
        <f t="shared" si="752"/>
        <v>7.3040319479282696E-3</v>
      </c>
      <c r="AJ501" s="5">
        <f t="shared" si="753"/>
        <v>4.8942361038044717E-3</v>
      </c>
      <c r="AK501" s="5">
        <f t="shared" si="754"/>
        <v>2.1863309845440832E-3</v>
      </c>
      <c r="AL501" s="5">
        <f t="shared" si="755"/>
        <v>4.3565320588465118E-5</v>
      </c>
      <c r="AM501" s="5">
        <f t="shared" si="756"/>
        <v>3.1097080390746581E-3</v>
      </c>
      <c r="AN501" s="5">
        <f t="shared" si="757"/>
        <v>3.4501670653176862E-3</v>
      </c>
      <c r="AO501" s="5">
        <f t="shared" si="758"/>
        <v>1.9139502212151358E-3</v>
      </c>
      <c r="AP501" s="5">
        <f t="shared" si="759"/>
        <v>7.078315107526855E-4</v>
      </c>
      <c r="AQ501" s="5">
        <f t="shared" si="760"/>
        <v>1.9633169219638967E-4</v>
      </c>
      <c r="AR501" s="5">
        <f t="shared" si="761"/>
        <v>1.2093748161105232E-3</v>
      </c>
      <c r="AS501" s="5">
        <f t="shared" si="762"/>
        <v>1.6207393204841834E-3</v>
      </c>
      <c r="AT501" s="5">
        <f t="shared" si="763"/>
        <v>1.086013992507131E-3</v>
      </c>
      <c r="AU501" s="5">
        <f t="shared" si="764"/>
        <v>4.8513925178662052E-4</v>
      </c>
      <c r="AV501" s="5">
        <f t="shared" si="765"/>
        <v>1.6253940689157594E-4</v>
      </c>
      <c r="AW501" s="5">
        <f t="shared" si="766"/>
        <v>1.7993314470552207E-6</v>
      </c>
      <c r="AX501" s="5">
        <f t="shared" si="767"/>
        <v>6.9457734511722325E-4</v>
      </c>
      <c r="AY501" s="5">
        <f t="shared" si="768"/>
        <v>7.7062150218845887E-4</v>
      </c>
      <c r="AZ501" s="5">
        <f t="shared" si="769"/>
        <v>4.274955869277396E-4</v>
      </c>
      <c r="BA501" s="5">
        <f t="shared" si="770"/>
        <v>1.5809964323056184E-4</v>
      </c>
      <c r="BB501" s="5">
        <f t="shared" si="771"/>
        <v>4.3852202140725233E-5</v>
      </c>
      <c r="BC501" s="5">
        <f t="shared" si="772"/>
        <v>9.730651345172903E-6</v>
      </c>
      <c r="BD501" s="5">
        <f t="shared" si="773"/>
        <v>2.2363005935710289E-4</v>
      </c>
      <c r="BE501" s="5">
        <f t="shared" si="774"/>
        <v>2.9969702164621978E-4</v>
      </c>
      <c r="BF501" s="5">
        <f t="shared" si="775"/>
        <v>2.0081894411204509E-4</v>
      </c>
      <c r="BG501" s="5">
        <f t="shared" si="776"/>
        <v>8.9708929132841739E-5</v>
      </c>
      <c r="BH501" s="5">
        <f t="shared" si="777"/>
        <v>3.0055774873775414E-5</v>
      </c>
      <c r="BI501" s="5">
        <f t="shared" si="778"/>
        <v>8.0558277709491484E-6</v>
      </c>
      <c r="BJ501" s="8">
        <f t="shared" si="779"/>
        <v>0.41931842270241726</v>
      </c>
      <c r="BK501" s="8">
        <f t="shared" si="780"/>
        <v>0.27182124153872894</v>
      </c>
      <c r="BL501" s="8">
        <f t="shared" si="781"/>
        <v>0.28934060461773381</v>
      </c>
      <c r="BM501" s="8">
        <f t="shared" si="782"/>
        <v>0.44256329793441707</v>
      </c>
      <c r="BN501" s="8">
        <f t="shared" si="783"/>
        <v>0.55679757613290204</v>
      </c>
    </row>
    <row r="502" spans="1:66" x14ac:dyDescent="0.25">
      <c r="A502" t="s">
        <v>21</v>
      </c>
      <c r="B502" t="s">
        <v>268</v>
      </c>
      <c r="C502" t="s">
        <v>150</v>
      </c>
      <c r="D502" s="17"/>
      <c r="E502">
        <f>VLOOKUP(A502,home!$A$2:$E$405,3,FALSE)</f>
        <v>1.3974</v>
      </c>
      <c r="F502">
        <f>VLOOKUP(B502,home!$B$2:$E$405,3,FALSE)</f>
        <v>0.94159999999999999</v>
      </c>
      <c r="G502">
        <f>VLOOKUP(C502,away!$B$2:$E$405,4,FALSE)</f>
        <v>0.90390000000000004</v>
      </c>
      <c r="H502">
        <f>VLOOKUP(A502,away!$A$2:$E$405,3,FALSE)</f>
        <v>1.3632</v>
      </c>
      <c r="I502">
        <f>VLOOKUP(C502,away!$B$2:$E$405,3,FALSE)</f>
        <v>0.84940000000000004</v>
      </c>
      <c r="J502">
        <f>VLOOKUP(B502,home!$B$2:$E$405,4,FALSE)</f>
        <v>1.1583000000000001</v>
      </c>
      <c r="K502" s="3">
        <f t="shared" si="728"/>
        <v>1.189344244176</v>
      </c>
      <c r="L502" s="3">
        <f t="shared" si="729"/>
        <v>1.3411979792640001</v>
      </c>
      <c r="M502" s="5">
        <f t="shared" si="730"/>
        <v>7.9615839005900621E-2</v>
      </c>
      <c r="N502" s="5">
        <f t="shared" si="731"/>
        <v>9.4690639866910967E-2</v>
      </c>
      <c r="O502" s="5">
        <f t="shared" si="732"/>
        <v>0.10678060239212189</v>
      </c>
      <c r="P502" s="5">
        <f t="shared" si="733"/>
        <v>0.12699889484471619</v>
      </c>
      <c r="Q502" s="5">
        <f t="shared" si="734"/>
        <v>5.6309883751526527E-2</v>
      </c>
      <c r="R502" s="5">
        <f t="shared" si="735"/>
        <v>7.1606964076453269E-2</v>
      </c>
      <c r="S502" s="5">
        <f t="shared" si="736"/>
        <v>5.0645447856750958E-2</v>
      </c>
      <c r="T502" s="5">
        <f t="shared" si="737"/>
        <v>7.5522702300138148E-2</v>
      </c>
      <c r="U502" s="5">
        <f t="shared" si="738"/>
        <v>8.5165330567247288E-2</v>
      </c>
      <c r="V502" s="5">
        <f t="shared" si="739"/>
        <v>8.9763209418199305E-3</v>
      </c>
      <c r="W502" s="5">
        <f t="shared" si="740"/>
        <v>2.2323945376699246E-2</v>
      </c>
      <c r="X502" s="5">
        <f t="shared" si="741"/>
        <v>2.994083042842895E-2</v>
      </c>
      <c r="Y502" s="5">
        <f t="shared" si="742"/>
        <v>2.0078290634047497E-2</v>
      </c>
      <c r="Z502" s="5">
        <f t="shared" si="743"/>
        <v>3.2013038506856308E-2</v>
      </c>
      <c r="AA502" s="5">
        <f t="shared" si="744"/>
        <v>3.8074523086714197E-2</v>
      </c>
      <c r="AB502" s="5">
        <f t="shared" si="745"/>
        <v>2.264185744146488E-2</v>
      </c>
      <c r="AC502" s="5">
        <f t="shared" si="746"/>
        <v>8.9490895720049978E-4</v>
      </c>
      <c r="AD502" s="5">
        <f t="shared" si="747"/>
        <v>6.63771398526917E-3</v>
      </c>
      <c r="AE502" s="5">
        <f t="shared" si="748"/>
        <v>8.9024885839754046E-3</v>
      </c>
      <c r="AF502" s="5">
        <f t="shared" si="749"/>
        <v>5.9699998496243207E-3</v>
      </c>
      <c r="AG502" s="5">
        <f t="shared" si="750"/>
        <v>2.6689839115075068E-3</v>
      </c>
      <c r="AH502" s="5">
        <f t="shared" si="751"/>
        <v>1.0733955638874089E-2</v>
      </c>
      <c r="AI502" s="5">
        <f t="shared" si="752"/>
        <v>1.2766368356335416E-2</v>
      </c>
      <c r="AJ502" s="5">
        <f t="shared" si="753"/>
        <v>7.591803361819075E-3</v>
      </c>
      <c r="AK502" s="5">
        <f t="shared" si="754"/>
        <v>3.0097558770985078E-3</v>
      </c>
      <c r="AL502" s="5">
        <f t="shared" si="755"/>
        <v>5.7100421207733553E-5</v>
      </c>
      <c r="AM502" s="5">
        <f t="shared" si="756"/>
        <v>1.5789053845732843E-3</v>
      </c>
      <c r="AN502" s="5">
        <f t="shared" si="757"/>
        <v>2.1176247112387383E-3</v>
      </c>
      <c r="AO502" s="5">
        <f t="shared" si="758"/>
        <v>1.4200769917764536E-3</v>
      </c>
      <c r="AP502" s="5">
        <f t="shared" si="759"/>
        <v>6.3486813058995966E-4</v>
      </c>
      <c r="AQ502" s="5">
        <f t="shared" si="760"/>
        <v>2.1287096346159204E-4</v>
      </c>
      <c r="AR502" s="5">
        <f t="shared" si="761"/>
        <v>2.8792719224734666E-3</v>
      </c>
      <c r="AS502" s="5">
        <f t="shared" si="762"/>
        <v>3.4244454884113833E-3</v>
      </c>
      <c r="AT502" s="5">
        <f t="shared" si="763"/>
        <v>2.0364222655682752E-3</v>
      </c>
      <c r="AU502" s="5">
        <f t="shared" si="764"/>
        <v>8.0733570008849267E-4</v>
      </c>
      <c r="AV502" s="5">
        <f t="shared" si="765"/>
        <v>2.4005001700451255E-4</v>
      </c>
      <c r="AW502" s="5">
        <f t="shared" si="766"/>
        <v>2.5300976117510756E-6</v>
      </c>
      <c r="AX502" s="5">
        <f t="shared" si="767"/>
        <v>3.1297700520678794E-4</v>
      </c>
      <c r="AY502" s="5">
        <f t="shared" si="768"/>
        <v>4.1976412693944251E-4</v>
      </c>
      <c r="AZ502" s="5">
        <f t="shared" si="769"/>
        <v>2.814933994093487E-4</v>
      </c>
      <c r="BA502" s="5">
        <f t="shared" si="770"/>
        <v>1.2584612615465748E-4</v>
      </c>
      <c r="BB502" s="5">
        <f t="shared" si="771"/>
        <v>4.2196142524207314E-5</v>
      </c>
      <c r="BC502" s="5">
        <f t="shared" si="772"/>
        <v>1.1318676217240507E-5</v>
      </c>
      <c r="BD502" s="5">
        <f t="shared" si="773"/>
        <v>6.4361228069549734E-4</v>
      </c>
      <c r="BE502" s="5">
        <f t="shared" si="774"/>
        <v>7.6547656152617773E-4</v>
      </c>
      <c r="BF502" s="5">
        <f t="shared" si="775"/>
        <v>4.5520757125139765E-4</v>
      </c>
      <c r="BG502" s="5">
        <f t="shared" si="776"/>
        <v>1.8046616825772874E-4</v>
      </c>
      <c r="BH502" s="5">
        <f t="shared" si="777"/>
        <v>5.3659099621456811E-5</v>
      </c>
      <c r="BI502" s="5">
        <f t="shared" si="778"/>
        <v>1.2763828256489242E-5</v>
      </c>
      <c r="BJ502" s="8">
        <f t="shared" si="779"/>
        <v>0.33020342034621936</v>
      </c>
      <c r="BK502" s="8">
        <f t="shared" si="780"/>
        <v>0.26760827615453536</v>
      </c>
      <c r="BL502" s="8">
        <f t="shared" si="781"/>
        <v>0.36986987170128355</v>
      </c>
      <c r="BM502" s="8">
        <f t="shared" si="782"/>
        <v>0.46327454874193741</v>
      </c>
      <c r="BN502" s="8">
        <f t="shared" si="783"/>
        <v>0.53600282393762944</v>
      </c>
    </row>
    <row r="503" spans="1:66" x14ac:dyDescent="0.25">
      <c r="A503" t="s">
        <v>24</v>
      </c>
      <c r="B503" t="s">
        <v>180</v>
      </c>
      <c r="C503" t="s">
        <v>299</v>
      </c>
      <c r="D503" s="17"/>
      <c r="E503">
        <f>VLOOKUP(A503,home!$A$2:$E$405,3,FALSE)</f>
        <v>1.6263000000000001</v>
      </c>
      <c r="F503">
        <f>VLOOKUP(B503,home!$B$2:$E$405,3,FALSE)</f>
        <v>1.0680000000000001</v>
      </c>
      <c r="G503">
        <f>VLOOKUP(C503,away!$B$2:$E$405,4,FALSE)</f>
        <v>0.84850000000000003</v>
      </c>
      <c r="H503">
        <f>VLOOKUP(A503,away!$A$2:$E$405,3,FALSE)</f>
        <v>1.4262999999999999</v>
      </c>
      <c r="I503">
        <f>VLOOKUP(C503,away!$B$2:$E$405,3,FALSE)</f>
        <v>0.95689999999999997</v>
      </c>
      <c r="J503">
        <f>VLOOKUP(B503,home!$B$2:$E$405,4,FALSE)</f>
        <v>1.2177</v>
      </c>
      <c r="K503" s="3">
        <f t="shared" si="728"/>
        <v>1.4737498074000002</v>
      </c>
      <c r="L503" s="3">
        <f t="shared" si="729"/>
        <v>1.661949192519</v>
      </c>
      <c r="M503" s="5">
        <f t="shared" si="730"/>
        <v>4.3469358129433019E-2</v>
      </c>
      <c r="N503" s="5">
        <f t="shared" si="731"/>
        <v>6.406295817105355E-2</v>
      </c>
      <c r="O503" s="5">
        <f t="shared" si="732"/>
        <v>7.2243864642530436E-2</v>
      </c>
      <c r="P503" s="5">
        <f t="shared" si="733"/>
        <v>0.10646938160276091</v>
      </c>
      <c r="Q503" s="5">
        <f t="shared" si="734"/>
        <v>4.7206386133032227E-2</v>
      </c>
      <c r="R503" s="5">
        <f t="shared" si="735"/>
        <v>6.0032816253552702E-2</v>
      </c>
      <c r="S503" s="5">
        <f t="shared" si="736"/>
        <v>6.5193792286519447E-2</v>
      </c>
      <c r="T503" s="5">
        <f t="shared" si="737"/>
        <v>7.8454615315533022E-2</v>
      </c>
      <c r="U503" s="5">
        <f t="shared" si="738"/>
        <v>8.84733513913529E-2</v>
      </c>
      <c r="V503" s="5">
        <f t="shared" si="739"/>
        <v>1.7742108842168862E-2</v>
      </c>
      <c r="W503" s="5">
        <f t="shared" si="740"/>
        <v>2.3190134157202086E-2</v>
      </c>
      <c r="X503" s="5">
        <f t="shared" si="741"/>
        <v>3.8540824736969286E-2</v>
      </c>
      <c r="Y503" s="5">
        <f t="shared" si="742"/>
        <v>3.2026446275311204E-2</v>
      </c>
      <c r="Z503" s="5">
        <f t="shared" si="743"/>
        <v>3.3257163499077799E-2</v>
      </c>
      <c r="AA503" s="5">
        <f t="shared" si="744"/>
        <v>4.9012738301436223E-2</v>
      </c>
      <c r="AB503" s="5">
        <f t="shared" si="745"/>
        <v>3.6116256815944124E-2</v>
      </c>
      <c r="AC503" s="5">
        <f t="shared" si="746"/>
        <v>2.715981207857376E-3</v>
      </c>
      <c r="AD503" s="5">
        <f t="shared" si="747"/>
        <v>8.5441139369391919E-3</v>
      </c>
      <c r="AE503" s="5">
        <f t="shared" si="748"/>
        <v>1.4199883258286423E-2</v>
      </c>
      <c r="AF503" s="5">
        <f t="shared" si="749"/>
        <v>1.1799742257486596E-2</v>
      </c>
      <c r="AG503" s="5">
        <f t="shared" si="750"/>
        <v>6.5368573722540558E-3</v>
      </c>
      <c r="AH503" s="5">
        <f t="shared" si="751"/>
        <v>1.3817929005691182E-2</v>
      </c>
      <c r="AI503" s="5">
        <f t="shared" si="752"/>
        <v>2.0364170210804257E-2</v>
      </c>
      <c r="AJ503" s="5">
        <f t="shared" si="753"/>
        <v>1.5005845963016799E-2</v>
      </c>
      <c r="AK503" s="5">
        <f t="shared" si="754"/>
        <v>7.3716208659566906E-3</v>
      </c>
      <c r="AL503" s="5">
        <f t="shared" si="755"/>
        <v>2.6608981782916957E-4</v>
      </c>
      <c r="AM503" s="5">
        <f t="shared" si="756"/>
        <v>2.5183772537935561E-3</v>
      </c>
      <c r="AN503" s="5">
        <f t="shared" si="757"/>
        <v>4.1854150434004166E-3</v>
      </c>
      <c r="AO503" s="5">
        <f t="shared" si="758"/>
        <v>3.4779735758680998E-3</v>
      </c>
      <c r="AP503" s="5">
        <f t="shared" si="759"/>
        <v>1.9267384586721353E-3</v>
      </c>
      <c r="AQ503" s="5">
        <f t="shared" si="760"/>
        <v>8.0053535639636479E-4</v>
      </c>
      <c r="AR503" s="5">
        <f t="shared" si="761"/>
        <v>4.5929391906586641E-3</v>
      </c>
      <c r="AS503" s="5">
        <f t="shared" si="762"/>
        <v>6.768843247633119E-3</v>
      </c>
      <c r="AT503" s="5">
        <f t="shared" si="763"/>
        <v>4.987790716260051E-3</v>
      </c>
      <c r="AU503" s="5">
        <f t="shared" si="764"/>
        <v>2.4502518691465855E-3</v>
      </c>
      <c r="AV503" s="5">
        <f t="shared" si="765"/>
        <v>9.027645550590685E-4</v>
      </c>
      <c r="AW503" s="5">
        <f t="shared" si="766"/>
        <v>1.8103696472241434E-5</v>
      </c>
      <c r="AX503" s="5">
        <f t="shared" si="767"/>
        <v>6.1857633212313208E-4</v>
      </c>
      <c r="AY503" s="5">
        <f t="shared" si="768"/>
        <v>1.0280424356834041E-3</v>
      </c>
      <c r="AZ503" s="5">
        <f t="shared" si="769"/>
        <v>8.5427714792964983E-4</v>
      </c>
      <c r="BA503" s="5">
        <f t="shared" si="770"/>
        <v>4.7325507206303849E-4</v>
      </c>
      <c r="BB503" s="5">
        <f t="shared" si="771"/>
        <v>1.9663147121767207E-4</v>
      </c>
      <c r="BC503" s="5">
        <f t="shared" si="772"/>
        <v>6.5358302962806596E-5</v>
      </c>
      <c r="BD503" s="5">
        <f t="shared" si="773"/>
        <v>1.2722052632006728E-3</v>
      </c>
      <c r="BE503" s="5">
        <f t="shared" si="774"/>
        <v>1.8749122616152582E-3</v>
      </c>
      <c r="BF503" s="5">
        <f t="shared" si="775"/>
        <v>1.381575792223693E-3</v>
      </c>
      <c r="BG503" s="5">
        <f t="shared" si="776"/>
        <v>6.7869901923272322E-4</v>
      </c>
      <c r="BH503" s="5">
        <f t="shared" si="777"/>
        <v>2.5005813721919895E-4</v>
      </c>
      <c r="BI503" s="5">
        <f t="shared" si="778"/>
        <v>7.370462631311938E-5</v>
      </c>
      <c r="BJ503" s="8">
        <f t="shared" si="779"/>
        <v>0.34070714206417785</v>
      </c>
      <c r="BK503" s="8">
        <f t="shared" si="780"/>
        <v>0.2368847543222522</v>
      </c>
      <c r="BL503" s="8">
        <f t="shared" si="781"/>
        <v>0.38767233812884738</v>
      </c>
      <c r="BM503" s="8">
        <f t="shared" si="782"/>
        <v>0.60402669434278145</v>
      </c>
      <c r="BN503" s="8">
        <f t="shared" si="783"/>
        <v>0.3934847649323629</v>
      </c>
    </row>
    <row r="504" spans="1:66" x14ac:dyDescent="0.25">
      <c r="A504" t="s">
        <v>24</v>
      </c>
      <c r="B504" t="s">
        <v>185</v>
      </c>
      <c r="C504" t="s">
        <v>295</v>
      </c>
      <c r="D504" s="17"/>
      <c r="E504">
        <f>VLOOKUP(A504,home!$A$2:$E$405,3,FALSE)</f>
        <v>1.6263000000000001</v>
      </c>
      <c r="F504">
        <f>VLOOKUP(B504,home!$B$2:$E$405,3,FALSE)</f>
        <v>0.4531</v>
      </c>
      <c r="G504">
        <f>VLOOKUP(C504,away!$B$2:$E$405,4,FALSE)</f>
        <v>0.64729999999999999</v>
      </c>
      <c r="H504">
        <f>VLOOKUP(A504,away!$A$2:$E$405,3,FALSE)</f>
        <v>1.4262999999999999</v>
      </c>
      <c r="I504">
        <f>VLOOKUP(C504,away!$B$2:$E$405,3,FALSE)</f>
        <v>1.3653</v>
      </c>
      <c r="J504">
        <f>VLOOKUP(B504,home!$B$2:$E$405,4,FALSE)</f>
        <v>0.70109999999999995</v>
      </c>
      <c r="K504" s="3">
        <f t="shared" si="728"/>
        <v>0.47698017786900004</v>
      </c>
      <c r="L504" s="3">
        <f t="shared" si="729"/>
        <v>1.3652712331289998</v>
      </c>
      <c r="M504" s="5">
        <f t="shared" si="730"/>
        <v>0.1584602650161798</v>
      </c>
      <c r="N504" s="5">
        <f t="shared" si="731"/>
        <v>7.558240539258633E-2</v>
      </c>
      <c r="O504" s="5">
        <f t="shared" si="732"/>
        <v>0.21634124142058786</v>
      </c>
      <c r="P504" s="5">
        <f t="shared" si="733"/>
        <v>0.10319048381319228</v>
      </c>
      <c r="Q504" s="5">
        <f t="shared" si="734"/>
        <v>1.802565458396134E-2</v>
      </c>
      <c r="R504" s="5">
        <f t="shared" si="735"/>
        <v>0.14768223672547237</v>
      </c>
      <c r="S504" s="5">
        <f t="shared" si="736"/>
        <v>1.6799599490309833E-2</v>
      </c>
      <c r="T504" s="5">
        <f t="shared" si="737"/>
        <v>2.4609907661802304E-2</v>
      </c>
      <c r="U504" s="5">
        <f t="shared" si="738"/>
        <v>7.044149954140759E-2</v>
      </c>
      <c r="V504" s="5">
        <f t="shared" si="739"/>
        <v>1.2155580097256014E-3</v>
      </c>
      <c r="W504" s="5">
        <f t="shared" si="740"/>
        <v>2.8659599765543456E-3</v>
      </c>
      <c r="X504" s="5">
        <f t="shared" si="741"/>
        <v>3.9128127112887101E-3</v>
      </c>
      <c r="Y504" s="5">
        <f t="shared" si="742"/>
        <v>2.6710253176719821E-3</v>
      </c>
      <c r="Z504" s="5">
        <f t="shared" si="743"/>
        <v>6.7208769815144814E-2</v>
      </c>
      <c r="AA504" s="5">
        <f t="shared" si="744"/>
        <v>3.2057250980784456E-2</v>
      </c>
      <c r="AB504" s="5">
        <f t="shared" si="745"/>
        <v>7.64533663740287E-3</v>
      </c>
      <c r="AC504" s="5">
        <f t="shared" si="746"/>
        <v>4.9473766780657258E-5</v>
      </c>
      <c r="AD504" s="5">
        <f t="shared" si="747"/>
        <v>3.4175152484558171E-4</v>
      </c>
      <c r="AE504" s="5">
        <f t="shared" si="748"/>
        <v>4.6658352574964322E-4</v>
      </c>
      <c r="AF504" s="5">
        <f t="shared" si="749"/>
        <v>3.1850653277894605E-4</v>
      </c>
      <c r="AG504" s="5">
        <f t="shared" si="750"/>
        <v>1.4494926892225123E-4</v>
      </c>
      <c r="AH504" s="5">
        <f t="shared" si="751"/>
        <v>2.2939550010651472E-2</v>
      </c>
      <c r="AI504" s="5">
        <f t="shared" si="752"/>
        <v>1.0941710644315362E-2</v>
      </c>
      <c r="AJ504" s="5">
        <f t="shared" si="753"/>
        <v>2.6094895446583354E-3</v>
      </c>
      <c r="AK504" s="5">
        <f t="shared" si="754"/>
        <v>4.1489159571947627E-4</v>
      </c>
      <c r="AL504" s="5">
        <f t="shared" si="755"/>
        <v>1.2887071543483253E-6</v>
      </c>
      <c r="AM504" s="5">
        <f t="shared" si="756"/>
        <v>3.2601740621569527E-5</v>
      </c>
      <c r="AN504" s="5">
        <f t="shared" si="757"/>
        <v>4.4510218620562021E-5</v>
      </c>
      <c r="AO504" s="5">
        <f t="shared" si="758"/>
        <v>3.0384260531468052E-5</v>
      </c>
      <c r="AP504" s="5">
        <f t="shared" si="759"/>
        <v>1.3827585614503389E-5</v>
      </c>
      <c r="AQ504" s="5">
        <f t="shared" si="760"/>
        <v>4.7196012157774665E-6</v>
      </c>
      <c r="AR504" s="5">
        <f t="shared" si="761"/>
        <v>6.2637415460932971E-3</v>
      </c>
      <c r="AS504" s="5">
        <f t="shared" si="762"/>
        <v>2.9876805567810266E-3</v>
      </c>
      <c r="AT504" s="5">
        <f t="shared" si="763"/>
        <v>7.1253220169458333E-4</v>
      </c>
      <c r="AU504" s="5">
        <f t="shared" si="764"/>
        <v>1.1328791210055753E-4</v>
      </c>
      <c r="AV504" s="5">
        <f t="shared" si="765"/>
        <v>1.3509022116032891E-5</v>
      </c>
      <c r="AW504" s="5">
        <f t="shared" si="766"/>
        <v>2.3311542405555008E-8</v>
      </c>
      <c r="AX504" s="5">
        <f t="shared" si="767"/>
        <v>2.5917306734192045E-6</v>
      </c>
      <c r="AY504" s="5">
        <f t="shared" si="768"/>
        <v>3.5384153324372901E-6</v>
      </c>
      <c r="AZ504" s="5">
        <f t="shared" si="769"/>
        <v>2.4154483321196101E-6</v>
      </c>
      <c r="BA504" s="5">
        <f t="shared" si="770"/>
        <v>1.0992473743174416E-6</v>
      </c>
      <c r="BB504" s="5">
        <f t="shared" si="771"/>
        <v>3.7519270456204731E-7</v>
      </c>
      <c r="BC504" s="5">
        <f t="shared" si="772"/>
        <v>1.0244796128368614E-7</v>
      </c>
      <c r="BD504" s="5">
        <f t="shared" si="773"/>
        <v>1.4252843574393556E-3</v>
      </c>
      <c r="BE504" s="5">
        <f t="shared" si="774"/>
        <v>6.7983238632532731E-4</v>
      </c>
      <c r="BF504" s="5">
        <f t="shared" si="775"/>
        <v>1.6213328627528065E-4</v>
      </c>
      <c r="BG504" s="5">
        <f t="shared" si="776"/>
        <v>2.5778121242022955E-5</v>
      </c>
      <c r="BH504" s="5">
        <f t="shared" si="777"/>
        <v>3.0739132137871891E-6</v>
      </c>
      <c r="BI504" s="5">
        <f t="shared" si="778"/>
        <v>2.9323913429321674E-7</v>
      </c>
      <c r="BJ504" s="8">
        <f t="shared" si="779"/>
        <v>0.12907572238514348</v>
      </c>
      <c r="BK504" s="8">
        <f t="shared" si="780"/>
        <v>0.27972020721867497</v>
      </c>
      <c r="BL504" s="8">
        <f t="shared" si="781"/>
        <v>0.52346035364341525</v>
      </c>
      <c r="BM504" s="8">
        <f t="shared" si="782"/>
        <v>0.28017925100660879</v>
      </c>
      <c r="BN504" s="8">
        <f t="shared" si="783"/>
        <v>0.71928228695197993</v>
      </c>
    </row>
    <row r="505" spans="1:66" x14ac:dyDescent="0.25">
      <c r="A505" t="s">
        <v>24</v>
      </c>
      <c r="B505" t="s">
        <v>286</v>
      </c>
      <c r="C505" t="s">
        <v>193</v>
      </c>
      <c r="D505" s="17"/>
      <c r="E505">
        <f>VLOOKUP(A505,home!$A$2:$E$405,3,FALSE)</f>
        <v>1.6263000000000001</v>
      </c>
      <c r="F505">
        <f>VLOOKUP(B505,home!$B$2:$E$405,3,FALSE)</f>
        <v>1.6181000000000001</v>
      </c>
      <c r="G505">
        <f>VLOOKUP(C505,away!$B$2:$E$405,4,FALSE)</f>
        <v>0.80810000000000004</v>
      </c>
      <c r="H505">
        <f>VLOOKUP(A505,away!$A$2:$E$405,3,FALSE)</f>
        <v>1.4262999999999999</v>
      </c>
      <c r="I505">
        <f>VLOOKUP(C505,away!$B$2:$E$405,3,FALSE)</f>
        <v>1.1961999999999999</v>
      </c>
      <c r="J505">
        <f>VLOOKUP(B505,home!$B$2:$E$405,4,FALSE)</f>
        <v>0.73799999999999999</v>
      </c>
      <c r="K505" s="3">
        <f t="shared" si="728"/>
        <v>2.1265281038430004</v>
      </c>
      <c r="L505" s="3">
        <f t="shared" si="729"/>
        <v>1.2591313642799999</v>
      </c>
      <c r="M505" s="5">
        <f t="shared" si="730"/>
        <v>3.385530848550878E-2</v>
      </c>
      <c r="N505" s="5">
        <f t="shared" si="731"/>
        <v>7.1994264958708809E-2</v>
      </c>
      <c r="O505" s="5">
        <f t="shared" si="732"/>
        <v>4.2628280761478919E-2</v>
      </c>
      <c r="P505" s="5">
        <f t="shared" si="733"/>
        <v>9.0650237057794805E-2</v>
      </c>
      <c r="Q505" s="5">
        <f t="shared" si="734"/>
        <v>7.654891387510683E-2</v>
      </c>
      <c r="R505" s="5">
        <f t="shared" si="735"/>
        <v>2.6837302656055922E-2</v>
      </c>
      <c r="S505" s="5">
        <f t="shared" si="736"/>
        <v>6.0680775380851697E-2</v>
      </c>
      <c r="T505" s="5">
        <f t="shared" si="737"/>
        <v>9.6385138361715472E-2</v>
      </c>
      <c r="U505" s="5">
        <f t="shared" si="738"/>
        <v>5.7070278329443315E-2</v>
      </c>
      <c r="V505" s="5">
        <f t="shared" si="739"/>
        <v>1.8053058143926118E-2</v>
      </c>
      <c r="W505" s="5">
        <f t="shared" si="740"/>
        <v>5.4261138891357356E-2</v>
      </c>
      <c r="X505" s="5">
        <f t="shared" si="741"/>
        <v>6.8321901839661345E-2</v>
      </c>
      <c r="Y505" s="5">
        <f t="shared" si="742"/>
        <v>4.3013124736788526E-2</v>
      </c>
      <c r="Z505" s="5">
        <f t="shared" si="743"/>
        <v>1.1263896502304986E-2</v>
      </c>
      <c r="AA505" s="5">
        <f t="shared" si="744"/>
        <v>2.3952992470930426E-2</v>
      </c>
      <c r="AB505" s="5">
        <f t="shared" si="745"/>
        <v>2.5468355830286681E-2</v>
      </c>
      <c r="AC505" s="5">
        <f t="shared" si="746"/>
        <v>3.021154719845375E-3</v>
      </c>
      <c r="AD505" s="5">
        <f t="shared" si="747"/>
        <v>2.8846959199749968E-2</v>
      </c>
      <c r="AE505" s="5">
        <f t="shared" si="748"/>
        <v>3.632211109251067E-2</v>
      </c>
      <c r="AF505" s="5">
        <f t="shared" si="749"/>
        <v>2.2867154646721347E-2</v>
      </c>
      <c r="AG505" s="5">
        <f t="shared" si="750"/>
        <v>9.5975838758426638E-3</v>
      </c>
      <c r="AH505" s="5">
        <f t="shared" si="751"/>
        <v>3.5456813425139987E-3</v>
      </c>
      <c r="AI505" s="5">
        <f t="shared" si="752"/>
        <v>7.5399910221277972E-3</v>
      </c>
      <c r="AJ505" s="5">
        <f t="shared" si="753"/>
        <v>8.0170014056393374E-3</v>
      </c>
      <c r="AK505" s="5">
        <f t="shared" si="754"/>
        <v>5.6827929325469631E-3</v>
      </c>
      <c r="AL505" s="5">
        <f t="shared" si="755"/>
        <v>3.2357512460355679E-4</v>
      </c>
      <c r="AM505" s="5">
        <f t="shared" si="756"/>
        <v>1.2268773889736132E-2</v>
      </c>
      <c r="AN505" s="5">
        <f t="shared" si="757"/>
        <v>1.5447998005826295E-2</v>
      </c>
      <c r="AO505" s="5">
        <f t="shared" si="758"/>
        <v>9.7255294022353944E-3</v>
      </c>
      <c r="AP505" s="5">
        <f t="shared" si="759"/>
        <v>4.0819063681939681E-3</v>
      </c>
      <c r="AQ505" s="5">
        <f t="shared" si="760"/>
        <v>1.2849140835618225E-3</v>
      </c>
      <c r="AR505" s="5">
        <f t="shared" si="761"/>
        <v>8.9289571722035884E-4</v>
      </c>
      <c r="AS505" s="5">
        <f t="shared" si="762"/>
        <v>1.8987678364701453E-3</v>
      </c>
      <c r="AT505" s="5">
        <f t="shared" si="763"/>
        <v>2.0188915834634677E-3</v>
      </c>
      <c r="AU505" s="5">
        <f t="shared" si="764"/>
        <v>1.4310765636157202E-3</v>
      </c>
      <c r="AV505" s="5">
        <f t="shared" si="765"/>
        <v>7.6080613281997382E-4</v>
      </c>
      <c r="AW505" s="5">
        <f t="shared" si="766"/>
        <v>2.4066603062225719E-5</v>
      </c>
      <c r="AX505" s="5">
        <f t="shared" si="767"/>
        <v>4.3483154127031834E-3</v>
      </c>
      <c r="AY505" s="5">
        <f t="shared" si="768"/>
        <v>5.4751003179167096E-3</v>
      </c>
      <c r="AZ505" s="5">
        <f t="shared" si="769"/>
        <v>3.446935266434165E-3</v>
      </c>
      <c r="BA505" s="5">
        <f t="shared" si="770"/>
        <v>1.4467147682033653E-3</v>
      </c>
      <c r="BB505" s="5">
        <f t="shared" si="771"/>
        <v>4.5540098495298171E-4</v>
      </c>
      <c r="BC505" s="5">
        <f t="shared" si="772"/>
        <v>1.1468193269566074E-4</v>
      </c>
      <c r="BD505" s="5">
        <f t="shared" si="773"/>
        <v>1.8737883376390639E-4</v>
      </c>
      <c r="BE505" s="5">
        <f t="shared" si="774"/>
        <v>3.9846635606427262E-4</v>
      </c>
      <c r="BF505" s="5">
        <f t="shared" si="775"/>
        <v>4.2367495230329386E-4</v>
      </c>
      <c r="BG505" s="5">
        <f t="shared" si="776"/>
        <v>3.0031889765576568E-4</v>
      </c>
      <c r="BH505" s="5">
        <f t="shared" si="777"/>
        <v>1.5965914399503392E-4</v>
      </c>
      <c r="BI505" s="5">
        <f t="shared" si="778"/>
        <v>6.7903931348191172E-5</v>
      </c>
      <c r="BJ505" s="8">
        <f t="shared" si="779"/>
        <v>0.56625456191062262</v>
      </c>
      <c r="BK505" s="8">
        <f t="shared" si="780"/>
        <v>0.21205920923044708</v>
      </c>
      <c r="BL505" s="8">
        <f t="shared" si="781"/>
        <v>0.20928251669974354</v>
      </c>
      <c r="BM505" s="8">
        <f t="shared" si="782"/>
        <v>0.65089484283360954</v>
      </c>
      <c r="BN505" s="8">
        <f t="shared" si="783"/>
        <v>0.34251430779465408</v>
      </c>
    </row>
    <row r="506" spans="1:66" s="10" customFormat="1" x14ac:dyDescent="0.25">
      <c r="A506" t="s">
        <v>24</v>
      </c>
      <c r="B506" t="s">
        <v>26</v>
      </c>
      <c r="C506" t="s">
        <v>287</v>
      </c>
      <c r="D506" s="17"/>
      <c r="E506">
        <f>VLOOKUP(A506,home!$A$2:$E$405,3,FALSE)</f>
        <v>1.6263000000000001</v>
      </c>
      <c r="F506">
        <f>VLOOKUP(B506,home!$B$2:$E$405,3,FALSE)</f>
        <v>1.3592</v>
      </c>
      <c r="G506">
        <f>VLOOKUP(C506,away!$B$2:$E$405,4,FALSE)</f>
        <v>1.1003000000000001</v>
      </c>
      <c r="H506">
        <f>VLOOKUP(A506,away!$A$2:$E$405,3,FALSE)</f>
        <v>1.4262999999999999</v>
      </c>
      <c r="I506">
        <f>VLOOKUP(C506,away!$B$2:$E$405,3,FALSE)</f>
        <v>0.81179999999999997</v>
      </c>
      <c r="J506">
        <f>VLOOKUP(B506,home!$B$2:$E$405,4,FALSE)</f>
        <v>0.66420000000000001</v>
      </c>
      <c r="K506" s="3">
        <f t="shared" si="728"/>
        <v>2.4321767960880005</v>
      </c>
      <c r="L506" s="3">
        <f t="shared" si="729"/>
        <v>0.76905747982799999</v>
      </c>
      <c r="M506" s="5">
        <f t="shared" si="730"/>
        <v>4.0711923208267699E-2</v>
      </c>
      <c r="N506" s="5">
        <f t="shared" si="731"/>
        <v>9.9018594951265235E-2</v>
      </c>
      <c r="O506" s="5">
        <f t="shared" si="732"/>
        <v>3.1309809061501416E-2</v>
      </c>
      <c r="P506" s="5">
        <f t="shared" si="733"/>
        <v>7.6150991089329559E-2</v>
      </c>
      <c r="Q506" s="5">
        <f t="shared" si="734"/>
        <v>0.1204153645108519</v>
      </c>
      <c r="R506" s="5">
        <f t="shared" si="735"/>
        <v>1.2039521425367076E-2</v>
      </c>
      <c r="S506" s="5">
        <f t="shared" si="736"/>
        <v>3.5609797983637795E-2</v>
      </c>
      <c r="T506" s="5">
        <f t="shared" si="737"/>
        <v>9.2606336763285751E-2</v>
      </c>
      <c r="U506" s="5">
        <f t="shared" si="738"/>
        <v>2.9282244646782134E-2</v>
      </c>
      <c r="V506" s="5">
        <f t="shared" si="739"/>
        <v>7.4008387476634796E-3</v>
      </c>
      <c r="W506" s="5">
        <f t="shared" si="740"/>
        <v>9.7623818485257516E-2</v>
      </c>
      <c r="X506" s="5">
        <f t="shared" si="741"/>
        <v>7.5078327815458257E-2</v>
      </c>
      <c r="Y506" s="5">
        <f t="shared" si="742"/>
        <v>2.8869774789728374E-2</v>
      </c>
      <c r="Z506" s="5">
        <f t="shared" si="743"/>
        <v>3.0863613352426723E-3</v>
      </c>
      <c r="AA506" s="5">
        <f t="shared" si="744"/>
        <v>7.5065764239204058E-3</v>
      </c>
      <c r="AB506" s="5">
        <f t="shared" si="745"/>
        <v>9.1286604981602286E-3</v>
      </c>
      <c r="AC506" s="5">
        <f t="shared" si="746"/>
        <v>8.6519679174176703E-4</v>
      </c>
      <c r="AD506" s="5">
        <f t="shared" si="747"/>
        <v>5.9359596516337536E-2</v>
      </c>
      <c r="AE506" s="5">
        <f t="shared" si="748"/>
        <v>4.5650941700461467E-2</v>
      </c>
      <c r="AF506" s="5">
        <f t="shared" si="749"/>
        <v>1.7554099087965919E-2</v>
      </c>
      <c r="AG506" s="5">
        <f t="shared" si="750"/>
        <v>4.5000370684140228E-3</v>
      </c>
      <c r="AH506" s="5">
        <f t="shared" si="751"/>
        <v>5.9339731758007743E-4</v>
      </c>
      <c r="AI506" s="5">
        <f t="shared" si="752"/>
        <v>1.4432471866791263E-3</v>
      </c>
      <c r="AJ506" s="5">
        <f t="shared" si="753"/>
        <v>1.7551161592301292E-3</v>
      </c>
      <c r="AK506" s="5">
        <f t="shared" si="754"/>
        <v>1.4229175989728712E-3</v>
      </c>
      <c r="AL506" s="5">
        <f t="shared" si="755"/>
        <v>6.4733461832688823E-5</v>
      </c>
      <c r="AM506" s="5">
        <f t="shared" si="756"/>
        <v>2.8874606654436457E-2</v>
      </c>
      <c r="AN506" s="5">
        <f t="shared" si="757"/>
        <v>2.22062322246857E-2</v>
      </c>
      <c r="AO506" s="5">
        <f t="shared" si="758"/>
        <v>8.5389344955960501E-3</v>
      </c>
      <c r="AP506" s="5">
        <f t="shared" si="759"/>
        <v>2.1889771478664916E-3</v>
      </c>
      <c r="AQ506" s="5">
        <f t="shared" si="760"/>
        <v>4.2086231218482165E-4</v>
      </c>
      <c r="AR506" s="5">
        <f t="shared" si="761"/>
        <v>9.1271329118965995E-5</v>
      </c>
      <c r="AS506" s="5">
        <f t="shared" si="762"/>
        <v>2.2198800883126011E-4</v>
      </c>
      <c r="AT506" s="5">
        <f t="shared" si="763"/>
        <v>2.6995704204458459E-4</v>
      </c>
      <c r="AU506" s="5">
        <f t="shared" si="764"/>
        <v>2.1886108453379713E-4</v>
      </c>
      <c r="AV506" s="5">
        <f t="shared" si="765"/>
        <v>1.3307721284243893E-4</v>
      </c>
      <c r="AW506" s="5">
        <f t="shared" si="766"/>
        <v>3.3634135808765978E-6</v>
      </c>
      <c r="AX506" s="5">
        <f t="shared" si="767"/>
        <v>1.1704691383514751E-2</v>
      </c>
      <c r="AY506" s="5">
        <f t="shared" si="768"/>
        <v>9.0015804575703604E-3</v>
      </c>
      <c r="AZ506" s="5">
        <f t="shared" si="769"/>
        <v>3.4613663905840174E-3</v>
      </c>
      <c r="BA506" s="5">
        <f t="shared" si="770"/>
        <v>8.8732990436796199E-4</v>
      </c>
      <c r="BB506" s="5">
        <f t="shared" si="771"/>
        <v>1.7060192500731119E-4</v>
      </c>
      <c r="BC506" s="5">
        <f t="shared" si="772"/>
        <v>2.6240537299985655E-5</v>
      </c>
      <c r="BD506" s="5">
        <f t="shared" si="773"/>
        <v>1.1698816392130648E-5</v>
      </c>
      <c r="BE506" s="5">
        <f t="shared" si="774"/>
        <v>2.84535897706341E-5</v>
      </c>
      <c r="BF506" s="5">
        <f t="shared" si="775"/>
        <v>3.4602080402771584E-5</v>
      </c>
      <c r="BG506" s="5">
        <f t="shared" si="776"/>
        <v>2.805279235066413E-5</v>
      </c>
      <c r="BH506" s="5">
        <f t="shared" si="777"/>
        <v>1.7057337655190062E-5</v>
      </c>
      <c r="BI506" s="5">
        <f t="shared" si="778"/>
        <v>8.2972921695982772E-6</v>
      </c>
      <c r="BJ506" s="8">
        <f t="shared" si="779"/>
        <v>0.7281583151221398</v>
      </c>
      <c r="BK506" s="8">
        <f t="shared" si="780"/>
        <v>0.16980506174004334</v>
      </c>
      <c r="BL506" s="8">
        <f t="shared" si="781"/>
        <v>9.5544806904305501E-2</v>
      </c>
      <c r="BM506" s="8">
        <f t="shared" si="782"/>
        <v>0.60795012381115887</v>
      </c>
      <c r="BN506" s="8">
        <f t="shared" si="783"/>
        <v>0.37964620424658285</v>
      </c>
    </row>
    <row r="507" spans="1:66" x14ac:dyDescent="0.25">
      <c r="A507" t="s">
        <v>27</v>
      </c>
      <c r="B507" t="s">
        <v>194</v>
      </c>
      <c r="C507" t="s">
        <v>188</v>
      </c>
      <c r="D507" s="17"/>
      <c r="E507">
        <f>VLOOKUP(A507,home!$A$2:$E$405,3,FALSE)</f>
        <v>1.3026</v>
      </c>
      <c r="F507">
        <f>VLOOKUP(B507,home!$B$2:$E$405,3,FALSE)</f>
        <v>0.80810000000000004</v>
      </c>
      <c r="G507">
        <f>VLOOKUP(C507,away!$B$2:$E$405,4,FALSE)</f>
        <v>0.68689999999999996</v>
      </c>
      <c r="H507">
        <f>VLOOKUP(A507,away!$A$2:$E$405,3,FALSE)</f>
        <v>1.1000000000000001</v>
      </c>
      <c r="I507">
        <f>VLOOKUP(C507,away!$B$2:$E$405,3,FALSE)</f>
        <v>1.1483000000000001</v>
      </c>
      <c r="J507">
        <f>VLOOKUP(B507,home!$B$2:$E$405,4,FALSE)</f>
        <v>1.0526</v>
      </c>
      <c r="K507" s="3">
        <f t="shared" si="728"/>
        <v>0.72305227511399994</v>
      </c>
      <c r="L507" s="3">
        <f t="shared" si="729"/>
        <v>1.3295706380000003</v>
      </c>
      <c r="M507" s="5">
        <f t="shared" si="730"/>
        <v>0.12839768556107564</v>
      </c>
      <c r="N507" s="5">
        <f t="shared" si="731"/>
        <v>9.283823866430771E-2</v>
      </c>
      <c r="O507" s="5">
        <f t="shared" si="732"/>
        <v>0.17071379270916276</v>
      </c>
      <c r="P507" s="5">
        <f t="shared" si="733"/>
        <v>0.1234349962116999</v>
      </c>
      <c r="Q507" s="5">
        <f t="shared" si="734"/>
        <v>3.3563449841902099E-2</v>
      </c>
      <c r="R507" s="5">
        <f t="shared" si="735"/>
        <v>0.11348802314386068</v>
      </c>
      <c r="S507" s="5">
        <f t="shared" si="736"/>
        <v>2.9666029849375445E-2</v>
      </c>
      <c r="T507" s="5">
        <f t="shared" si="737"/>
        <v>4.4624977419778777E-2</v>
      </c>
      <c r="U507" s="5">
        <f t="shared" si="738"/>
        <v>8.2057773332358738E-2</v>
      </c>
      <c r="V507" s="5">
        <f t="shared" si="739"/>
        <v>3.1688233718477339E-3</v>
      </c>
      <c r="W507" s="5">
        <f t="shared" si="740"/>
        <v>8.0893762562873131E-3</v>
      </c>
      <c r="X507" s="5">
        <f t="shared" si="741"/>
        <v>1.0755397150093975E-2</v>
      </c>
      <c r="Y507" s="5">
        <f t="shared" si="742"/>
        <v>7.1500301253969176E-3</v>
      </c>
      <c r="Z507" s="5">
        <f t="shared" si="743"/>
        <v>5.0296781112247224E-2</v>
      </c>
      <c r="AA507" s="5">
        <f t="shared" si="744"/>
        <v>3.6367202014121205E-2</v>
      </c>
      <c r="AB507" s="5">
        <f t="shared" si="745"/>
        <v>1.3147694077920389E-2</v>
      </c>
      <c r="AC507" s="5">
        <f t="shared" si="746"/>
        <v>1.9039658853192178E-4</v>
      </c>
      <c r="AD507" s="5">
        <f t="shared" si="747"/>
        <v>1.4622604765904279E-3</v>
      </c>
      <c r="AE507" s="5">
        <f t="shared" si="748"/>
        <v>1.9441785947825194E-3</v>
      </c>
      <c r="AF507" s="5">
        <f t="shared" si="749"/>
        <v>1.2924613873254694E-3</v>
      </c>
      <c r="AG507" s="5">
        <f t="shared" si="750"/>
        <v>5.7280623711223006E-4</v>
      </c>
      <c r="AH507" s="5">
        <f t="shared" si="751"/>
        <v>1.6718280838189225E-2</v>
      </c>
      <c r="AI507" s="5">
        <f t="shared" si="752"/>
        <v>1.2088190996047509E-2</v>
      </c>
      <c r="AJ507" s="5">
        <f t="shared" si="753"/>
        <v>4.3701970008523591E-3</v>
      </c>
      <c r="AK507" s="5">
        <f t="shared" si="754"/>
        <v>1.0532936280542261E-3</v>
      </c>
      <c r="AL507" s="5">
        <f t="shared" si="755"/>
        <v>7.3215033686815859E-6</v>
      </c>
      <c r="AM507" s="5">
        <f t="shared" si="756"/>
        <v>2.1145815288159818E-4</v>
      </c>
      <c r="AN507" s="5">
        <f t="shared" si="757"/>
        <v>2.8114855123708809E-4</v>
      </c>
      <c r="AO507" s="5">
        <f t="shared" si="758"/>
        <v>1.8690342932053551E-4</v>
      </c>
      <c r="AP507" s="5">
        <f t="shared" si="759"/>
        <v>8.2833770588697464E-5</v>
      </c>
      <c r="AQ507" s="5">
        <f t="shared" si="760"/>
        <v>2.7533337302390038E-5</v>
      </c>
      <c r="AR507" s="5">
        <f t="shared" si="761"/>
        <v>4.4456270640588855E-3</v>
      </c>
      <c r="AS507" s="5">
        <f t="shared" si="762"/>
        <v>3.2144207629761488E-3</v>
      </c>
      <c r="AT507" s="5">
        <f t="shared" si="763"/>
        <v>1.1620971229217918E-3</v>
      </c>
      <c r="AU507" s="5">
        <f t="shared" si="764"/>
        <v>2.8008565621067847E-4</v>
      </c>
      <c r="AV507" s="5">
        <f t="shared" si="765"/>
        <v>5.0629142737482159E-5</v>
      </c>
      <c r="AW507" s="5">
        <f t="shared" si="766"/>
        <v>1.9551445803109848E-7</v>
      </c>
      <c r="AX507" s="5">
        <f t="shared" si="767"/>
        <v>2.5482549755407258E-5</v>
      </c>
      <c r="AY507" s="5">
        <f t="shared" si="768"/>
        <v>3.3880849936163578E-5</v>
      </c>
      <c r="AZ507" s="5">
        <f t="shared" si="769"/>
        <v>2.2523491632803642E-5</v>
      </c>
      <c r="BA507" s="5">
        <f t="shared" si="770"/>
        <v>9.9821910467381374E-6</v>
      </c>
      <c r="BB507" s="5">
        <f t="shared" si="771"/>
        <v>3.3180070296623787E-6</v>
      </c>
      <c r="BC507" s="5">
        <f t="shared" si="772"/>
        <v>8.8230494466333897E-7</v>
      </c>
      <c r="BD507" s="5">
        <f t="shared" si="773"/>
        <v>9.8512920197847361E-4</v>
      </c>
      <c r="BE507" s="5">
        <f t="shared" si="774"/>
        <v>7.1229991077177452E-4</v>
      </c>
      <c r="BF507" s="5">
        <f t="shared" si="775"/>
        <v>2.5751503552351527E-4</v>
      </c>
      <c r="BG507" s="5">
        <f t="shared" si="776"/>
        <v>6.2065610770446761E-5</v>
      </c>
      <c r="BH507" s="5">
        <f t="shared" si="777"/>
        <v>1.1219170268477874E-5</v>
      </c>
      <c r="BI507" s="5">
        <f t="shared" si="778"/>
        <v>1.6224093175028548E-6</v>
      </c>
      <c r="BJ507" s="8">
        <f t="shared" si="779"/>
        <v>0.20317912278925315</v>
      </c>
      <c r="BK507" s="8">
        <f t="shared" si="780"/>
        <v>0.28489913393583544</v>
      </c>
      <c r="BL507" s="8">
        <f t="shared" si="781"/>
        <v>0.46118715882810218</v>
      </c>
      <c r="BM507" s="8">
        <f t="shared" si="782"/>
        <v>0.33709232519795118</v>
      </c>
      <c r="BN507" s="8">
        <f t="shared" si="783"/>
        <v>0.66243618613200872</v>
      </c>
    </row>
    <row r="508" spans="1:66" x14ac:dyDescent="0.25">
      <c r="A508" t="s">
        <v>27</v>
      </c>
      <c r="B508" t="s">
        <v>523</v>
      </c>
      <c r="C508" t="s">
        <v>191</v>
      </c>
      <c r="D508" s="17"/>
      <c r="E508">
        <f>VLOOKUP(A508,home!$A$2:$E$405,3,FALSE)</f>
        <v>1.3026</v>
      </c>
      <c r="F508" t="e">
        <f>VLOOKUP(B508,home!$B$2:$E$405,3,FALSE)</f>
        <v>#N/A</v>
      </c>
      <c r="G508">
        <f>VLOOKUP(C508,away!$B$2:$E$405,4,FALSE)</f>
        <v>1.0505</v>
      </c>
      <c r="H508">
        <f>VLOOKUP(A508,away!$A$2:$E$405,3,FALSE)</f>
        <v>1.1000000000000001</v>
      </c>
      <c r="I508">
        <f>VLOOKUP(C508,away!$B$2:$E$405,3,FALSE)</f>
        <v>1.1961999999999999</v>
      </c>
      <c r="J508" t="e">
        <f>VLOOKUP(B508,home!$B$2:$E$405,4,FALSE)</f>
        <v>#N/A</v>
      </c>
      <c r="K508" s="3" t="e">
        <f t="shared" si="728"/>
        <v>#N/A</v>
      </c>
      <c r="L508" s="3" t="e">
        <f t="shared" si="729"/>
        <v>#N/A</v>
      </c>
      <c r="M508" s="5" t="e">
        <f t="shared" si="730"/>
        <v>#N/A</v>
      </c>
      <c r="N508" s="5" t="e">
        <f t="shared" si="731"/>
        <v>#N/A</v>
      </c>
      <c r="O508" s="5" t="e">
        <f t="shared" si="732"/>
        <v>#N/A</v>
      </c>
      <c r="P508" s="5" t="e">
        <f t="shared" si="733"/>
        <v>#N/A</v>
      </c>
      <c r="Q508" s="5" t="e">
        <f t="shared" si="734"/>
        <v>#N/A</v>
      </c>
      <c r="R508" s="5" t="e">
        <f t="shared" si="735"/>
        <v>#N/A</v>
      </c>
      <c r="S508" s="5" t="e">
        <f t="shared" si="736"/>
        <v>#N/A</v>
      </c>
      <c r="T508" s="5" t="e">
        <f t="shared" si="737"/>
        <v>#N/A</v>
      </c>
      <c r="U508" s="5" t="e">
        <f t="shared" si="738"/>
        <v>#N/A</v>
      </c>
      <c r="V508" s="5" t="e">
        <f t="shared" si="739"/>
        <v>#N/A</v>
      </c>
      <c r="W508" s="5" t="e">
        <f t="shared" si="740"/>
        <v>#N/A</v>
      </c>
      <c r="X508" s="5" t="e">
        <f t="shared" si="741"/>
        <v>#N/A</v>
      </c>
      <c r="Y508" s="5" t="e">
        <f t="shared" si="742"/>
        <v>#N/A</v>
      </c>
      <c r="Z508" s="5" t="e">
        <f t="shared" si="743"/>
        <v>#N/A</v>
      </c>
      <c r="AA508" s="5" t="e">
        <f t="shared" si="744"/>
        <v>#N/A</v>
      </c>
      <c r="AB508" s="5" t="e">
        <f t="shared" si="745"/>
        <v>#N/A</v>
      </c>
      <c r="AC508" s="5" t="e">
        <f t="shared" si="746"/>
        <v>#N/A</v>
      </c>
      <c r="AD508" s="5" t="e">
        <f t="shared" si="747"/>
        <v>#N/A</v>
      </c>
      <c r="AE508" s="5" t="e">
        <f t="shared" si="748"/>
        <v>#N/A</v>
      </c>
      <c r="AF508" s="5" t="e">
        <f t="shared" si="749"/>
        <v>#N/A</v>
      </c>
      <c r="AG508" s="5" t="e">
        <f t="shared" si="750"/>
        <v>#N/A</v>
      </c>
      <c r="AH508" s="5" t="e">
        <f t="shared" si="751"/>
        <v>#N/A</v>
      </c>
      <c r="AI508" s="5" t="e">
        <f t="shared" si="752"/>
        <v>#N/A</v>
      </c>
      <c r="AJ508" s="5" t="e">
        <f t="shared" si="753"/>
        <v>#N/A</v>
      </c>
      <c r="AK508" s="5" t="e">
        <f t="shared" si="754"/>
        <v>#N/A</v>
      </c>
      <c r="AL508" s="5" t="e">
        <f t="shared" si="755"/>
        <v>#N/A</v>
      </c>
      <c r="AM508" s="5" t="e">
        <f t="shared" si="756"/>
        <v>#N/A</v>
      </c>
      <c r="AN508" s="5" t="e">
        <f t="shared" si="757"/>
        <v>#N/A</v>
      </c>
      <c r="AO508" s="5" t="e">
        <f t="shared" si="758"/>
        <v>#N/A</v>
      </c>
      <c r="AP508" s="5" t="e">
        <f t="shared" si="759"/>
        <v>#N/A</v>
      </c>
      <c r="AQ508" s="5" t="e">
        <f t="shared" si="760"/>
        <v>#N/A</v>
      </c>
      <c r="AR508" s="5" t="e">
        <f t="shared" si="761"/>
        <v>#N/A</v>
      </c>
      <c r="AS508" s="5" t="e">
        <f t="shared" si="762"/>
        <v>#N/A</v>
      </c>
      <c r="AT508" s="5" t="e">
        <f t="shared" si="763"/>
        <v>#N/A</v>
      </c>
      <c r="AU508" s="5" t="e">
        <f t="shared" si="764"/>
        <v>#N/A</v>
      </c>
      <c r="AV508" s="5" t="e">
        <f t="shared" si="765"/>
        <v>#N/A</v>
      </c>
      <c r="AW508" s="5" t="e">
        <f t="shared" si="766"/>
        <v>#N/A</v>
      </c>
      <c r="AX508" s="5" t="e">
        <f t="shared" si="767"/>
        <v>#N/A</v>
      </c>
      <c r="AY508" s="5" t="e">
        <f t="shared" si="768"/>
        <v>#N/A</v>
      </c>
      <c r="AZ508" s="5" t="e">
        <f t="shared" si="769"/>
        <v>#N/A</v>
      </c>
      <c r="BA508" s="5" t="e">
        <f t="shared" si="770"/>
        <v>#N/A</v>
      </c>
      <c r="BB508" s="5" t="e">
        <f t="shared" si="771"/>
        <v>#N/A</v>
      </c>
      <c r="BC508" s="5" t="e">
        <f t="shared" si="772"/>
        <v>#N/A</v>
      </c>
      <c r="BD508" s="5" t="e">
        <f t="shared" si="773"/>
        <v>#N/A</v>
      </c>
      <c r="BE508" s="5" t="e">
        <f t="shared" si="774"/>
        <v>#N/A</v>
      </c>
      <c r="BF508" s="5" t="e">
        <f t="shared" si="775"/>
        <v>#N/A</v>
      </c>
      <c r="BG508" s="5" t="e">
        <f t="shared" si="776"/>
        <v>#N/A</v>
      </c>
      <c r="BH508" s="5" t="e">
        <f t="shared" si="777"/>
        <v>#N/A</v>
      </c>
      <c r="BI508" s="5" t="e">
        <f t="shared" si="778"/>
        <v>#N/A</v>
      </c>
      <c r="BJ508" s="8" t="e">
        <f t="shared" si="779"/>
        <v>#N/A</v>
      </c>
      <c r="BK508" s="8" t="e">
        <f t="shared" si="780"/>
        <v>#N/A</v>
      </c>
      <c r="BL508" s="8" t="e">
        <f t="shared" si="781"/>
        <v>#N/A</v>
      </c>
      <c r="BM508" s="8" t="e">
        <f t="shared" si="782"/>
        <v>#N/A</v>
      </c>
      <c r="BN508" s="8" t="e">
        <f t="shared" si="783"/>
        <v>#N/A</v>
      </c>
    </row>
    <row r="509" spans="1:66" x14ac:dyDescent="0.25">
      <c r="A509" t="s">
        <v>27</v>
      </c>
      <c r="B509" t="s">
        <v>187</v>
      </c>
      <c r="C509" t="s">
        <v>189</v>
      </c>
      <c r="D509" s="17"/>
      <c r="E509">
        <f>VLOOKUP(A509,home!$A$2:$E$405,3,FALSE)</f>
        <v>1.3026</v>
      </c>
      <c r="F509">
        <f>VLOOKUP(B509,home!$B$2:$E$405,3,FALSE)</f>
        <v>0.72729999999999995</v>
      </c>
      <c r="G509">
        <f>VLOOKUP(C509,away!$B$2:$E$405,4,FALSE)</f>
        <v>1.0909</v>
      </c>
      <c r="H509">
        <f>VLOOKUP(A509,away!$A$2:$E$405,3,FALSE)</f>
        <v>1.1000000000000001</v>
      </c>
      <c r="I509">
        <f>VLOOKUP(C509,away!$B$2:$E$405,3,FALSE)</f>
        <v>0.66990000000000005</v>
      </c>
      <c r="J509">
        <f>VLOOKUP(B509,home!$B$2:$E$405,4,FALSE)</f>
        <v>0.90910000000000002</v>
      </c>
      <c r="K509" s="3">
        <f t="shared" si="728"/>
        <v>1.033497911082</v>
      </c>
      <c r="L509" s="3">
        <f t="shared" si="729"/>
        <v>0.66990669900000011</v>
      </c>
      <c r="M509" s="5">
        <f t="shared" si="730"/>
        <v>0.18206261546052091</v>
      </c>
      <c r="N509" s="5">
        <f t="shared" si="731"/>
        <v>0.18816133276457378</v>
      </c>
      <c r="O509" s="5">
        <f t="shared" si="732"/>
        <v>0.12196496573446394</v>
      </c>
      <c r="P509" s="5">
        <f t="shared" si="733"/>
        <v>0.12605053731175619</v>
      </c>
      <c r="Q509" s="5">
        <f t="shared" si="734"/>
        <v>9.7232172179296028E-2</v>
      </c>
      <c r="R509" s="5">
        <f t="shared" si="735"/>
        <v>4.0852573794411429E-2</v>
      </c>
      <c r="S509" s="5">
        <f t="shared" si="736"/>
        <v>2.1817683323389098E-2</v>
      </c>
      <c r="T509" s="5">
        <f t="shared" si="737"/>
        <v>6.5136483501231857E-2</v>
      </c>
      <c r="U509" s="5">
        <f t="shared" si="738"/>
        <v>4.2221049678847461E-2</v>
      </c>
      <c r="V509" s="5">
        <f t="shared" si="739"/>
        <v>1.6783790436631319E-3</v>
      </c>
      <c r="W509" s="5">
        <f t="shared" si="740"/>
        <v>3.3496415612422607E-2</v>
      </c>
      <c r="X509" s="5">
        <f t="shared" si="741"/>
        <v>2.2439473211250095E-2</v>
      </c>
      <c r="Y509" s="5">
        <f t="shared" si="742"/>
        <v>7.5161767131237409E-3</v>
      </c>
      <c r="Z509" s="5">
        <f t="shared" si="743"/>
        <v>9.1224709520893559E-3</v>
      </c>
      <c r="AA509" s="5">
        <f t="shared" si="744"/>
        <v>9.4280546728905713E-3</v>
      </c>
      <c r="AB509" s="5">
        <f t="shared" si="745"/>
        <v>4.8719374049996473E-3</v>
      </c>
      <c r="AC509" s="5">
        <f t="shared" si="746"/>
        <v>7.2626311740123806E-5</v>
      </c>
      <c r="AD509" s="5">
        <f t="shared" si="747"/>
        <v>8.6546188910433114E-3</v>
      </c>
      <c r="AE509" s="5">
        <f t="shared" si="748"/>
        <v>5.7977871724018658E-3</v>
      </c>
      <c r="AF509" s="5">
        <f t="shared" si="749"/>
        <v>1.9419882330841392E-3</v>
      </c>
      <c r="AG509" s="5">
        <f t="shared" si="750"/>
        <v>4.3365030890741278E-4</v>
      </c>
      <c r="AH509" s="5">
        <f t="shared" si="751"/>
        <v>1.5278011005593918E-3</v>
      </c>
      <c r="AI509" s="5">
        <f t="shared" si="752"/>
        <v>1.5789792459769119E-3</v>
      </c>
      <c r="AJ509" s="5">
        <f t="shared" si="753"/>
        <v>8.1593587617948492E-4</v>
      </c>
      <c r="AK509" s="5">
        <f t="shared" si="754"/>
        <v>2.8108934120278639E-4</v>
      </c>
      <c r="AL509" s="5">
        <f t="shared" si="755"/>
        <v>2.0113048677582754E-6</v>
      </c>
      <c r="AM509" s="5">
        <f t="shared" si="756"/>
        <v>1.7889061090208161E-3</v>
      </c>
      <c r="AN509" s="5">
        <f t="shared" si="757"/>
        <v>1.1984001863150691E-3</v>
      </c>
      <c r="AO509" s="5">
        <f t="shared" si="758"/>
        <v>4.014081564476565E-4</v>
      </c>
      <c r="AP509" s="5">
        <f t="shared" si="759"/>
        <v>8.9635337679175059E-5</v>
      </c>
      <c r="AQ509" s="5">
        <f t="shared" si="760"/>
        <v>1.5011828294601621E-5</v>
      </c>
      <c r="AR509" s="5">
        <f t="shared" si="761"/>
        <v>2.0469683840086198E-4</v>
      </c>
      <c r="AS509" s="5">
        <f t="shared" si="762"/>
        <v>2.1155375489238055E-4</v>
      </c>
      <c r="AT509" s="5">
        <f t="shared" si="763"/>
        <v>1.0932018188141437E-4</v>
      </c>
      <c r="AU509" s="5">
        <f t="shared" si="764"/>
        <v>3.7660726537848691E-5</v>
      </c>
      <c r="AV509" s="5">
        <f t="shared" si="765"/>
        <v>9.730570551674262E-6</v>
      </c>
      <c r="AW509" s="5">
        <f t="shared" si="766"/>
        <v>3.8681145592165879E-8</v>
      </c>
      <c r="AX509" s="5">
        <f t="shared" si="767"/>
        <v>3.0813845446580685E-4</v>
      </c>
      <c r="AY509" s="5">
        <f t="shared" si="768"/>
        <v>2.0642401486615049E-4</v>
      </c>
      <c r="AZ509" s="5">
        <f t="shared" si="769"/>
        <v>6.9142415196654913E-5</v>
      </c>
      <c r="BA509" s="5">
        <f t="shared" si="770"/>
        <v>1.5439655708426177E-5</v>
      </c>
      <c r="BB509" s="5">
        <f t="shared" si="771"/>
        <v>2.5857821973320716E-6</v>
      </c>
      <c r="BC509" s="5">
        <f t="shared" si="772"/>
        <v>3.4644656322953916E-7</v>
      </c>
      <c r="BD509" s="5">
        <f t="shared" si="773"/>
        <v>2.285463055147631E-5</v>
      </c>
      <c r="BE509" s="5">
        <f t="shared" si="774"/>
        <v>2.3620212933501619E-5</v>
      </c>
      <c r="BF509" s="5">
        <f t="shared" si="775"/>
        <v>1.220572036304298E-5</v>
      </c>
      <c r="BG509" s="5">
        <f t="shared" si="776"/>
        <v>4.2048621661519843E-6</v>
      </c>
      <c r="BH509" s="5">
        <f t="shared" si="777"/>
        <v>1.0864290662764519E-6</v>
      </c>
      <c r="BI509" s="5">
        <f t="shared" si="778"/>
        <v>2.2456443410709626E-7</v>
      </c>
      <c r="BJ509" s="8">
        <f t="shared" si="779"/>
        <v>0.43490553697408985</v>
      </c>
      <c r="BK509" s="8">
        <f t="shared" si="780"/>
        <v>0.33189027677080335</v>
      </c>
      <c r="BL509" s="8">
        <f t="shared" si="781"/>
        <v>0.22417954534131032</v>
      </c>
      <c r="BM509" s="8">
        <f t="shared" si="782"/>
        <v>0.24356724745954997</v>
      </c>
      <c r="BN509" s="8">
        <f t="shared" si="783"/>
        <v>0.75632419724502231</v>
      </c>
    </row>
    <row r="510" spans="1:66" x14ac:dyDescent="0.25">
      <c r="A510" t="s">
        <v>27</v>
      </c>
      <c r="B510" t="s">
        <v>289</v>
      </c>
      <c r="C510" t="s">
        <v>524</v>
      </c>
      <c r="D510" s="17"/>
      <c r="E510">
        <f>VLOOKUP(A510,home!$A$2:$E$405,3,FALSE)</f>
        <v>1.3026</v>
      </c>
      <c r="F510">
        <f>VLOOKUP(B510,home!$B$2:$E$405,3,FALSE)</f>
        <v>0.6149</v>
      </c>
      <c r="G510" t="e">
        <f>VLOOKUP(C510,away!$B$2:$E$405,4,FALSE)</f>
        <v>#N/A</v>
      </c>
      <c r="H510">
        <f>VLOOKUP(A510,away!$A$2:$E$405,3,FALSE)</f>
        <v>1.1000000000000001</v>
      </c>
      <c r="I510" t="e">
        <f>VLOOKUP(C510,away!$B$2:$E$405,3,FALSE)</f>
        <v>#N/A</v>
      </c>
      <c r="J510">
        <f>VLOOKUP(B510,home!$B$2:$E$405,4,FALSE)</f>
        <v>1.4391</v>
      </c>
      <c r="K510" s="3" t="e">
        <f t="shared" si="728"/>
        <v>#N/A</v>
      </c>
      <c r="L510" s="3" t="e">
        <f t="shared" si="729"/>
        <v>#N/A</v>
      </c>
      <c r="M510" s="5" t="e">
        <f t="shared" si="730"/>
        <v>#N/A</v>
      </c>
      <c r="N510" s="5" t="e">
        <f t="shared" si="731"/>
        <v>#N/A</v>
      </c>
      <c r="O510" s="5" t="e">
        <f t="shared" si="732"/>
        <v>#N/A</v>
      </c>
      <c r="P510" s="5" t="e">
        <f t="shared" si="733"/>
        <v>#N/A</v>
      </c>
      <c r="Q510" s="5" t="e">
        <f t="shared" si="734"/>
        <v>#N/A</v>
      </c>
      <c r="R510" s="5" t="e">
        <f t="shared" si="735"/>
        <v>#N/A</v>
      </c>
      <c r="S510" s="5" t="e">
        <f t="shared" si="736"/>
        <v>#N/A</v>
      </c>
      <c r="T510" s="5" t="e">
        <f t="shared" si="737"/>
        <v>#N/A</v>
      </c>
      <c r="U510" s="5" t="e">
        <f t="shared" si="738"/>
        <v>#N/A</v>
      </c>
      <c r="V510" s="5" t="e">
        <f t="shared" si="739"/>
        <v>#N/A</v>
      </c>
      <c r="W510" s="5" t="e">
        <f t="shared" si="740"/>
        <v>#N/A</v>
      </c>
      <c r="X510" s="5" t="e">
        <f t="shared" si="741"/>
        <v>#N/A</v>
      </c>
      <c r="Y510" s="5" t="e">
        <f t="shared" si="742"/>
        <v>#N/A</v>
      </c>
      <c r="Z510" s="5" t="e">
        <f t="shared" si="743"/>
        <v>#N/A</v>
      </c>
      <c r="AA510" s="5" t="e">
        <f t="shared" si="744"/>
        <v>#N/A</v>
      </c>
      <c r="AB510" s="5" t="e">
        <f t="shared" si="745"/>
        <v>#N/A</v>
      </c>
      <c r="AC510" s="5" t="e">
        <f t="shared" si="746"/>
        <v>#N/A</v>
      </c>
      <c r="AD510" s="5" t="e">
        <f t="shared" si="747"/>
        <v>#N/A</v>
      </c>
      <c r="AE510" s="5" t="e">
        <f t="shared" si="748"/>
        <v>#N/A</v>
      </c>
      <c r="AF510" s="5" t="e">
        <f t="shared" si="749"/>
        <v>#N/A</v>
      </c>
      <c r="AG510" s="5" t="e">
        <f t="shared" si="750"/>
        <v>#N/A</v>
      </c>
      <c r="AH510" s="5" t="e">
        <f t="shared" si="751"/>
        <v>#N/A</v>
      </c>
      <c r="AI510" s="5" t="e">
        <f t="shared" si="752"/>
        <v>#N/A</v>
      </c>
      <c r="AJ510" s="5" t="e">
        <f t="shared" si="753"/>
        <v>#N/A</v>
      </c>
      <c r="AK510" s="5" t="e">
        <f t="shared" si="754"/>
        <v>#N/A</v>
      </c>
      <c r="AL510" s="5" t="e">
        <f t="shared" si="755"/>
        <v>#N/A</v>
      </c>
      <c r="AM510" s="5" t="e">
        <f t="shared" si="756"/>
        <v>#N/A</v>
      </c>
      <c r="AN510" s="5" t="e">
        <f t="shared" si="757"/>
        <v>#N/A</v>
      </c>
      <c r="AO510" s="5" t="e">
        <f t="shared" si="758"/>
        <v>#N/A</v>
      </c>
      <c r="AP510" s="5" t="e">
        <f t="shared" si="759"/>
        <v>#N/A</v>
      </c>
      <c r="AQ510" s="5" t="e">
        <f t="shared" si="760"/>
        <v>#N/A</v>
      </c>
      <c r="AR510" s="5" t="e">
        <f t="shared" si="761"/>
        <v>#N/A</v>
      </c>
      <c r="AS510" s="5" t="e">
        <f t="shared" si="762"/>
        <v>#N/A</v>
      </c>
      <c r="AT510" s="5" t="e">
        <f t="shared" si="763"/>
        <v>#N/A</v>
      </c>
      <c r="AU510" s="5" t="e">
        <f t="shared" si="764"/>
        <v>#N/A</v>
      </c>
      <c r="AV510" s="5" t="e">
        <f t="shared" si="765"/>
        <v>#N/A</v>
      </c>
      <c r="AW510" s="5" t="e">
        <f t="shared" si="766"/>
        <v>#N/A</v>
      </c>
      <c r="AX510" s="5" t="e">
        <f t="shared" si="767"/>
        <v>#N/A</v>
      </c>
      <c r="AY510" s="5" t="e">
        <f t="shared" si="768"/>
        <v>#N/A</v>
      </c>
      <c r="AZ510" s="5" t="e">
        <f t="shared" si="769"/>
        <v>#N/A</v>
      </c>
      <c r="BA510" s="5" t="e">
        <f t="shared" si="770"/>
        <v>#N/A</v>
      </c>
      <c r="BB510" s="5" t="e">
        <f t="shared" si="771"/>
        <v>#N/A</v>
      </c>
      <c r="BC510" s="5" t="e">
        <f t="shared" si="772"/>
        <v>#N/A</v>
      </c>
      <c r="BD510" s="5" t="e">
        <f t="shared" si="773"/>
        <v>#N/A</v>
      </c>
      <c r="BE510" s="5" t="e">
        <f t="shared" si="774"/>
        <v>#N/A</v>
      </c>
      <c r="BF510" s="5" t="e">
        <f t="shared" si="775"/>
        <v>#N/A</v>
      </c>
      <c r="BG510" s="5" t="e">
        <f t="shared" si="776"/>
        <v>#N/A</v>
      </c>
      <c r="BH510" s="5" t="e">
        <f t="shared" si="777"/>
        <v>#N/A</v>
      </c>
      <c r="BI510" s="5" t="e">
        <f t="shared" si="778"/>
        <v>#N/A</v>
      </c>
      <c r="BJ510" s="8" t="e">
        <f t="shared" si="779"/>
        <v>#N/A</v>
      </c>
      <c r="BK510" s="8" t="e">
        <f t="shared" si="780"/>
        <v>#N/A</v>
      </c>
      <c r="BL510" s="8" t="e">
        <f t="shared" si="781"/>
        <v>#N/A</v>
      </c>
      <c r="BM510" s="8" t="e">
        <f t="shared" si="782"/>
        <v>#N/A</v>
      </c>
      <c r="BN510" s="8" t="e">
        <f t="shared" si="783"/>
        <v>#N/A</v>
      </c>
    </row>
    <row r="511" spans="1:66" x14ac:dyDescent="0.25">
      <c r="A511" t="s">
        <v>27</v>
      </c>
      <c r="B511" t="s">
        <v>297</v>
      </c>
      <c r="C511" t="s">
        <v>195</v>
      </c>
      <c r="D511" s="17"/>
      <c r="E511">
        <f>VLOOKUP(A511,home!$A$2:$E$405,3,FALSE)</f>
        <v>1.3026</v>
      </c>
      <c r="F511">
        <f>VLOOKUP(B511,home!$B$2:$E$405,3,FALSE)</f>
        <v>1.0909</v>
      </c>
      <c r="G511">
        <f>VLOOKUP(C511,away!$B$2:$E$405,4,FALSE)</f>
        <v>0.76770000000000005</v>
      </c>
      <c r="H511">
        <f>VLOOKUP(A511,away!$A$2:$E$405,3,FALSE)</f>
        <v>1.1000000000000001</v>
      </c>
      <c r="I511">
        <f>VLOOKUP(C511,away!$B$2:$E$405,3,FALSE)</f>
        <v>1.5310999999999999</v>
      </c>
      <c r="J511">
        <f>VLOOKUP(B511,home!$B$2:$E$405,4,FALSE)</f>
        <v>1.0526</v>
      </c>
      <c r="K511" s="3">
        <f t="shared" si="728"/>
        <v>1.0909065672180001</v>
      </c>
      <c r="L511" s="3">
        <f t="shared" si="729"/>
        <v>1.7727994460000001</v>
      </c>
      <c r="M511" s="5">
        <f t="shared" si="730"/>
        <v>5.7056914277428074E-2</v>
      </c>
      <c r="N511" s="5">
        <f t="shared" si="731"/>
        <v>6.2243762490440759E-2</v>
      </c>
      <c r="O511" s="5">
        <f t="shared" si="732"/>
        <v>0.10115046602149398</v>
      </c>
      <c r="P511" s="5">
        <f t="shared" si="733"/>
        <v>0.11034570766000897</v>
      </c>
      <c r="Q511" s="5">
        <f t="shared" si="734"/>
        <v>3.395106463458962E-2</v>
      </c>
      <c r="R511" s="5">
        <f t="shared" si="735"/>
        <v>8.9659745062773202E-2</v>
      </c>
      <c r="S511" s="5">
        <f t="shared" si="736"/>
        <v>5.3351006416960674E-2</v>
      </c>
      <c r="T511" s="5">
        <f t="shared" si="737"/>
        <v>6.0188428575310669E-2</v>
      </c>
      <c r="U511" s="5">
        <f t="shared" si="738"/>
        <v>9.7810404704070944E-2</v>
      </c>
      <c r="V511" s="5">
        <f t="shared" si="739"/>
        <v>1.1464292826454642E-2</v>
      </c>
      <c r="W511" s="5">
        <f t="shared" si="740"/>
        <v>1.2345813124638869E-2</v>
      </c>
      <c r="X511" s="5">
        <f t="shared" si="741"/>
        <v>2.1886650667779319E-2</v>
      </c>
      <c r="Y511" s="5">
        <f t="shared" si="742"/>
        <v>1.9400321089317357E-2</v>
      </c>
      <c r="Z511" s="5">
        <f t="shared" si="743"/>
        <v>5.2982915458595188E-2</v>
      </c>
      <c r="AA511" s="5">
        <f t="shared" si="744"/>
        <v>5.7799410424137589E-2</v>
      </c>
      <c r="AB511" s="5">
        <f t="shared" si="745"/>
        <v>3.1526878206510109E-2</v>
      </c>
      <c r="AC511" s="5">
        <f t="shared" si="746"/>
        <v>1.3857167014475606E-3</v>
      </c>
      <c r="AD511" s="5">
        <f t="shared" si="747"/>
        <v>3.3670321538286801E-3</v>
      </c>
      <c r="AE511" s="5">
        <f t="shared" si="748"/>
        <v>5.9690727369716709E-3</v>
      </c>
      <c r="AF511" s="5">
        <f t="shared" si="749"/>
        <v>5.290984420618542E-3</v>
      </c>
      <c r="AG511" s="5">
        <f t="shared" si="750"/>
        <v>3.1266180832223941E-3</v>
      </c>
      <c r="AH511" s="5">
        <f t="shared" si="751"/>
        <v>2.3482020793115597E-2</v>
      </c>
      <c r="AI511" s="5">
        <f t="shared" si="752"/>
        <v>2.5616690694759435E-2</v>
      </c>
      <c r="AJ511" s="5">
        <f t="shared" si="753"/>
        <v>1.3972708054652649E-2</v>
      </c>
      <c r="AK511" s="5">
        <f t="shared" si="754"/>
        <v>5.0809729928801405E-3</v>
      </c>
      <c r="AL511" s="5">
        <f t="shared" si="755"/>
        <v>1.0719674694922328E-4</v>
      </c>
      <c r="AM511" s="5">
        <f t="shared" si="756"/>
        <v>7.3462349772917504E-4</v>
      </c>
      <c r="AN511" s="5">
        <f t="shared" si="757"/>
        <v>1.3023401297928639E-3</v>
      </c>
      <c r="AO511" s="5">
        <f t="shared" si="758"/>
        <v>1.1543939303001788E-3</v>
      </c>
      <c r="AP511" s="5">
        <f t="shared" si="759"/>
        <v>6.8216964003397324E-4</v>
      </c>
      <c r="AQ511" s="5">
        <f t="shared" si="760"/>
        <v>3.0233748998256176E-4</v>
      </c>
      <c r="AR511" s="5">
        <f t="shared" si="761"/>
        <v>8.3257826905991667E-3</v>
      </c>
      <c r="AS511" s="5">
        <f t="shared" si="762"/>
        <v>9.0826510144045823E-3</v>
      </c>
      <c r="AT511" s="5">
        <f t="shared" si="763"/>
        <v>4.9541618196815938E-3</v>
      </c>
      <c r="AU511" s="5">
        <f t="shared" si="764"/>
        <v>1.8015092213837763E-3</v>
      </c>
      <c r="AV511" s="5">
        <f t="shared" si="765"/>
        <v>4.9131956012783684E-4</v>
      </c>
      <c r="AW511" s="5">
        <f t="shared" si="766"/>
        <v>5.7587240597890804E-6</v>
      </c>
      <c r="AX511" s="5">
        <f t="shared" si="767"/>
        <v>1.3356759968423572E-4</v>
      </c>
      <c r="AY511" s="5">
        <f t="shared" si="768"/>
        <v>2.3678856672376285E-4</v>
      </c>
      <c r="AZ511" s="5">
        <f t="shared" si="769"/>
        <v>2.0988931995351046E-4</v>
      </c>
      <c r="BA511" s="5">
        <f t="shared" si="770"/>
        <v>1.2403055671163335E-4</v>
      </c>
      <c r="BB511" s="5">
        <f t="shared" si="771"/>
        <v>5.4970325556363799E-5</v>
      </c>
      <c r="BC511" s="5">
        <f t="shared" si="772"/>
        <v>1.9490272538552291E-5</v>
      </c>
      <c r="BD511" s="5">
        <f t="shared" si="773"/>
        <v>2.4599904902350969E-3</v>
      </c>
      <c r="BE511" s="5">
        <f t="shared" si="774"/>
        <v>2.6836197810912944E-3</v>
      </c>
      <c r="BF511" s="5">
        <f t="shared" si="775"/>
        <v>1.4637892215543123E-3</v>
      </c>
      <c r="BG511" s="5">
        <f t="shared" si="776"/>
        <v>5.3228575827217451E-4</v>
      </c>
      <c r="BH511" s="5">
        <f t="shared" si="777"/>
        <v>1.4516850733393202E-4</v>
      </c>
      <c r="BI511" s="5">
        <f t="shared" si="778"/>
        <v>3.1673055600764179E-5</v>
      </c>
      <c r="BJ511" s="8">
        <f t="shared" si="779"/>
        <v>0.23272434930572475</v>
      </c>
      <c r="BK511" s="8">
        <f t="shared" si="780"/>
        <v>0.2339476231959729</v>
      </c>
      <c r="BL511" s="8">
        <f t="shared" si="781"/>
        <v>0.47807124807467827</v>
      </c>
      <c r="BM511" s="8">
        <f t="shared" si="782"/>
        <v>0.54308744604557213</v>
      </c>
      <c r="BN511" s="8">
        <f t="shared" si="783"/>
        <v>0.45440766014673462</v>
      </c>
    </row>
    <row r="512" spans="1:66" x14ac:dyDescent="0.25">
      <c r="A512" t="s">
        <v>27</v>
      </c>
      <c r="B512" t="s">
        <v>288</v>
      </c>
      <c r="C512" t="s">
        <v>525</v>
      </c>
      <c r="D512" s="17"/>
      <c r="E512">
        <f>VLOOKUP(A512,home!$A$2:$E$405,3,FALSE)</f>
        <v>1.3026</v>
      </c>
      <c r="F512">
        <f>VLOOKUP(B512,home!$B$2:$E$405,3,FALSE)</f>
        <v>0.74429999999999996</v>
      </c>
      <c r="G512" t="e">
        <f>VLOOKUP(C512,away!$B$2:$E$405,4,FALSE)</f>
        <v>#N/A</v>
      </c>
      <c r="H512">
        <f>VLOOKUP(A512,away!$A$2:$E$405,3,FALSE)</f>
        <v>1.1000000000000001</v>
      </c>
      <c r="I512" t="e">
        <f>VLOOKUP(C512,away!$B$2:$E$405,3,FALSE)</f>
        <v>#N/A</v>
      </c>
      <c r="J512">
        <f>VLOOKUP(B512,home!$B$2:$E$405,4,FALSE)</f>
        <v>1.2915000000000001</v>
      </c>
      <c r="K512" s="3" t="e">
        <f t="shared" si="728"/>
        <v>#N/A</v>
      </c>
      <c r="L512" s="3" t="e">
        <f t="shared" si="729"/>
        <v>#N/A</v>
      </c>
      <c r="M512" s="5" t="e">
        <f t="shared" si="730"/>
        <v>#N/A</v>
      </c>
      <c r="N512" s="5" t="e">
        <f t="shared" si="731"/>
        <v>#N/A</v>
      </c>
      <c r="O512" s="5" t="e">
        <f t="shared" si="732"/>
        <v>#N/A</v>
      </c>
      <c r="P512" s="5" t="e">
        <f t="shared" si="733"/>
        <v>#N/A</v>
      </c>
      <c r="Q512" s="5" t="e">
        <f t="shared" si="734"/>
        <v>#N/A</v>
      </c>
      <c r="R512" s="5" t="e">
        <f t="shared" si="735"/>
        <v>#N/A</v>
      </c>
      <c r="S512" s="5" t="e">
        <f t="shared" si="736"/>
        <v>#N/A</v>
      </c>
      <c r="T512" s="5" t="e">
        <f t="shared" si="737"/>
        <v>#N/A</v>
      </c>
      <c r="U512" s="5" t="e">
        <f t="shared" si="738"/>
        <v>#N/A</v>
      </c>
      <c r="V512" s="5" t="e">
        <f t="shared" si="739"/>
        <v>#N/A</v>
      </c>
      <c r="W512" s="5" t="e">
        <f t="shared" si="740"/>
        <v>#N/A</v>
      </c>
      <c r="X512" s="5" t="e">
        <f t="shared" si="741"/>
        <v>#N/A</v>
      </c>
      <c r="Y512" s="5" t="e">
        <f t="shared" si="742"/>
        <v>#N/A</v>
      </c>
      <c r="Z512" s="5" t="e">
        <f t="shared" si="743"/>
        <v>#N/A</v>
      </c>
      <c r="AA512" s="5" t="e">
        <f t="shared" si="744"/>
        <v>#N/A</v>
      </c>
      <c r="AB512" s="5" t="e">
        <f t="shared" si="745"/>
        <v>#N/A</v>
      </c>
      <c r="AC512" s="5" t="e">
        <f t="shared" si="746"/>
        <v>#N/A</v>
      </c>
      <c r="AD512" s="5" t="e">
        <f t="shared" si="747"/>
        <v>#N/A</v>
      </c>
      <c r="AE512" s="5" t="e">
        <f t="shared" si="748"/>
        <v>#N/A</v>
      </c>
      <c r="AF512" s="5" t="e">
        <f t="shared" si="749"/>
        <v>#N/A</v>
      </c>
      <c r="AG512" s="5" t="e">
        <f t="shared" si="750"/>
        <v>#N/A</v>
      </c>
      <c r="AH512" s="5" t="e">
        <f t="shared" si="751"/>
        <v>#N/A</v>
      </c>
      <c r="AI512" s="5" t="e">
        <f t="shared" si="752"/>
        <v>#N/A</v>
      </c>
      <c r="AJ512" s="5" t="e">
        <f t="shared" si="753"/>
        <v>#N/A</v>
      </c>
      <c r="AK512" s="5" t="e">
        <f t="shared" si="754"/>
        <v>#N/A</v>
      </c>
      <c r="AL512" s="5" t="e">
        <f t="shared" si="755"/>
        <v>#N/A</v>
      </c>
      <c r="AM512" s="5" t="e">
        <f t="shared" si="756"/>
        <v>#N/A</v>
      </c>
      <c r="AN512" s="5" t="e">
        <f t="shared" si="757"/>
        <v>#N/A</v>
      </c>
      <c r="AO512" s="5" t="e">
        <f t="shared" si="758"/>
        <v>#N/A</v>
      </c>
      <c r="AP512" s="5" t="e">
        <f t="shared" si="759"/>
        <v>#N/A</v>
      </c>
      <c r="AQ512" s="5" t="e">
        <f t="shared" si="760"/>
        <v>#N/A</v>
      </c>
      <c r="AR512" s="5" t="e">
        <f t="shared" si="761"/>
        <v>#N/A</v>
      </c>
      <c r="AS512" s="5" t="e">
        <f t="shared" si="762"/>
        <v>#N/A</v>
      </c>
      <c r="AT512" s="5" t="e">
        <f t="shared" si="763"/>
        <v>#N/A</v>
      </c>
      <c r="AU512" s="5" t="e">
        <f t="shared" si="764"/>
        <v>#N/A</v>
      </c>
      <c r="AV512" s="5" t="e">
        <f t="shared" si="765"/>
        <v>#N/A</v>
      </c>
      <c r="AW512" s="5" t="e">
        <f t="shared" si="766"/>
        <v>#N/A</v>
      </c>
      <c r="AX512" s="5" t="e">
        <f t="shared" si="767"/>
        <v>#N/A</v>
      </c>
      <c r="AY512" s="5" t="e">
        <f t="shared" si="768"/>
        <v>#N/A</v>
      </c>
      <c r="AZ512" s="5" t="e">
        <f t="shared" si="769"/>
        <v>#N/A</v>
      </c>
      <c r="BA512" s="5" t="e">
        <f t="shared" si="770"/>
        <v>#N/A</v>
      </c>
      <c r="BB512" s="5" t="e">
        <f t="shared" si="771"/>
        <v>#N/A</v>
      </c>
      <c r="BC512" s="5" t="e">
        <f t="shared" si="772"/>
        <v>#N/A</v>
      </c>
      <c r="BD512" s="5" t="e">
        <f t="shared" si="773"/>
        <v>#N/A</v>
      </c>
      <c r="BE512" s="5" t="e">
        <f t="shared" si="774"/>
        <v>#N/A</v>
      </c>
      <c r="BF512" s="5" t="e">
        <f t="shared" si="775"/>
        <v>#N/A</v>
      </c>
      <c r="BG512" s="5" t="e">
        <f t="shared" si="776"/>
        <v>#N/A</v>
      </c>
      <c r="BH512" s="5" t="e">
        <f t="shared" si="777"/>
        <v>#N/A</v>
      </c>
      <c r="BI512" s="5" t="e">
        <f t="shared" si="778"/>
        <v>#N/A</v>
      </c>
      <c r="BJ512" s="8" t="e">
        <f t="shared" si="779"/>
        <v>#N/A</v>
      </c>
      <c r="BK512" s="8" t="e">
        <f t="shared" si="780"/>
        <v>#N/A</v>
      </c>
      <c r="BL512" s="8" t="e">
        <f t="shared" si="781"/>
        <v>#N/A</v>
      </c>
      <c r="BM512" s="8" t="e">
        <f t="shared" si="782"/>
        <v>#N/A</v>
      </c>
      <c r="BN512" s="8" t="e">
        <f t="shared" si="783"/>
        <v>#N/A</v>
      </c>
    </row>
    <row r="513" spans="1:66" x14ac:dyDescent="0.25">
      <c r="A513" t="s">
        <v>27</v>
      </c>
      <c r="B513" t="s">
        <v>190</v>
      </c>
      <c r="C513" t="s">
        <v>328</v>
      </c>
      <c r="D513" s="17"/>
      <c r="E513">
        <f>VLOOKUP(A513,home!$A$2:$E$405,3,FALSE)</f>
        <v>1.3026</v>
      </c>
      <c r="F513">
        <f>VLOOKUP(B513,home!$B$2:$E$405,3,FALSE)</f>
        <v>1.0505</v>
      </c>
      <c r="G513">
        <f>VLOOKUP(C513,away!$B$2:$E$405,4,FALSE)</f>
        <v>0.92930000000000001</v>
      </c>
      <c r="H513">
        <f>VLOOKUP(A513,away!$A$2:$E$405,3,FALSE)</f>
        <v>1.1000000000000001</v>
      </c>
      <c r="I513">
        <f>VLOOKUP(C513,away!$B$2:$E$405,3,FALSE)</f>
        <v>0.90910000000000002</v>
      </c>
      <c r="J513">
        <f>VLOOKUP(B513,home!$B$2:$E$405,4,FALSE)</f>
        <v>0.90910000000000002</v>
      </c>
      <c r="K513" s="3">
        <f t="shared" si="728"/>
        <v>1.2716367420900001</v>
      </c>
      <c r="L513" s="3">
        <f t="shared" si="729"/>
        <v>0.90910909100000004</v>
      </c>
      <c r="M513" s="5">
        <f t="shared" si="730"/>
        <v>0.11295725195917539</v>
      </c>
      <c r="N513" s="5">
        <f t="shared" si="731"/>
        <v>0.14364059187680503</v>
      </c>
      <c r="O513" s="5">
        <f t="shared" si="732"/>
        <v>0.1026904646504639</v>
      </c>
      <c r="P513" s="5">
        <f t="shared" si="733"/>
        <v>0.1305849679118242</v>
      </c>
      <c r="Q513" s="5">
        <f t="shared" si="734"/>
        <v>9.1329327143049852E-2</v>
      </c>
      <c r="R513" s="5">
        <f t="shared" si="735"/>
        <v>4.667841748637544E-2</v>
      </c>
      <c r="S513" s="5">
        <f t="shared" si="736"/>
        <v>3.7740900979724601E-2</v>
      </c>
      <c r="T513" s="5">
        <f t="shared" si="737"/>
        <v>8.3028321580659675E-2</v>
      </c>
      <c r="U513" s="5">
        <f t="shared" si="738"/>
        <v>5.9357990738291344E-2</v>
      </c>
      <c r="V513" s="5">
        <f t="shared" si="739"/>
        <v>4.8478460832853433E-3</v>
      </c>
      <c r="W513" s="5">
        <f t="shared" si="740"/>
        <v>3.8712576008486606E-2</v>
      </c>
      <c r="X513" s="5">
        <f t="shared" si="741"/>
        <v>3.5193954785343665E-2</v>
      </c>
      <c r="Y513" s="5">
        <f t="shared" si="742"/>
        <v>1.599757212179944E-2</v>
      </c>
      <c r="Z513" s="5">
        <f t="shared" si="743"/>
        <v>1.414525789678576E-2</v>
      </c>
      <c r="AA513" s="5">
        <f t="shared" si="744"/>
        <v>1.7987629667891487E-2</v>
      </c>
      <c r="AB513" s="5">
        <f t="shared" si="745"/>
        <v>1.1436865394399481E-2</v>
      </c>
      <c r="AC513" s="5">
        <f t="shared" si="746"/>
        <v>3.5027400534677269E-4</v>
      </c>
      <c r="AD513" s="5">
        <f t="shared" si="747"/>
        <v>1.2307083508335847E-2</v>
      </c>
      <c r="AE513" s="5">
        <f t="shared" si="748"/>
        <v>1.1188481501124293E-2</v>
      </c>
      <c r="AF513" s="5">
        <f t="shared" si="749"/>
        <v>5.0857751235787113E-3</v>
      </c>
      <c r="AG513" s="5">
        <f t="shared" si="750"/>
        <v>1.541174799875685E-3</v>
      </c>
      <c r="AH513" s="5">
        <f t="shared" si="751"/>
        <v>3.2148956371268684E-3</v>
      </c>
      <c r="AI513" s="5">
        <f t="shared" si="752"/>
        <v>4.0881794141553653E-3</v>
      </c>
      <c r="AJ513" s="5">
        <f t="shared" si="753"/>
        <v>2.5993395756479668E-3</v>
      </c>
      <c r="AK513" s="5">
        <f t="shared" si="754"/>
        <v>1.1018052365208621E-3</v>
      </c>
      <c r="AL513" s="5">
        <f t="shared" si="755"/>
        <v>1.6197461944306454E-5</v>
      </c>
      <c r="AM513" s="5">
        <f t="shared" si="756"/>
        <v>3.1300279154339527E-3</v>
      </c>
      <c r="AN513" s="5">
        <f t="shared" si="757"/>
        <v>2.8455368330047854E-3</v>
      </c>
      <c r="AO513" s="5">
        <f t="shared" si="758"/>
        <v>1.2934517018299999E-3</v>
      </c>
      <c r="AP513" s="5">
        <f t="shared" si="759"/>
        <v>3.9196290030102474E-4</v>
      </c>
      <c r="AQ513" s="5">
        <f t="shared" si="760"/>
        <v>8.9084258999597041E-5</v>
      </c>
      <c r="AR513" s="5">
        <f t="shared" si="761"/>
        <v>5.8453817006565482E-4</v>
      </c>
      <c r="AS513" s="5">
        <f t="shared" si="762"/>
        <v>7.4332021420953954E-4</v>
      </c>
      <c r="AT513" s="5">
        <f t="shared" si="763"/>
        <v>4.7261664776352997E-4</v>
      </c>
      <c r="AU513" s="5">
        <f t="shared" si="764"/>
        <v>2.0033223140650426E-4</v>
      </c>
      <c r="AV513" s="5">
        <f t="shared" si="765"/>
        <v>6.3687456520346755E-5</v>
      </c>
      <c r="AW513" s="5">
        <f t="shared" si="766"/>
        <v>5.2014393143432008E-7</v>
      </c>
      <c r="AX513" s="5">
        <f t="shared" si="767"/>
        <v>6.6337641683886434E-4</v>
      </c>
      <c r="AY513" s="5">
        <f t="shared" si="768"/>
        <v>6.0308153130321702E-4</v>
      </c>
      <c r="AZ513" s="5">
        <f t="shared" si="769"/>
        <v>2.7413345136097786E-4</v>
      </c>
      <c r="BA513" s="5">
        <f t="shared" si="770"/>
        <v>8.3072404259823771E-5</v>
      </c>
      <c r="BB513" s="5">
        <f t="shared" si="771"/>
        <v>1.8880469480958225E-5</v>
      </c>
      <c r="BC513" s="5">
        <f t="shared" si="772"/>
        <v>3.4328812894974362E-6</v>
      </c>
      <c r="BD513" s="5">
        <f t="shared" si="773"/>
        <v>8.8568160740531762E-5</v>
      </c>
      <c r="BE513" s="5">
        <f t="shared" si="774"/>
        <v>1.1262652737699325E-4</v>
      </c>
      <c r="BF513" s="5">
        <f t="shared" si="775"/>
        <v>7.1610015173294953E-5</v>
      </c>
      <c r="BG513" s="5">
        <f t="shared" si="776"/>
        <v>3.035397546532811E-5</v>
      </c>
      <c r="BH513" s="5">
        <f t="shared" si="777"/>
        <v>9.6498076175524056E-6</v>
      </c>
      <c r="BI513" s="5">
        <f t="shared" si="778"/>
        <v>2.4542099841159211E-6</v>
      </c>
      <c r="BJ513" s="8">
        <f t="shared" si="779"/>
        <v>0.44742089921316142</v>
      </c>
      <c r="BK513" s="8">
        <f t="shared" si="780"/>
        <v>0.28710051993260383</v>
      </c>
      <c r="BL513" s="8">
        <f t="shared" si="781"/>
        <v>0.25153534521719617</v>
      </c>
      <c r="BM513" s="8">
        <f t="shared" si="782"/>
        <v>0.3717184398446815</v>
      </c>
      <c r="BN513" s="8">
        <f t="shared" si="783"/>
        <v>0.62788102102769383</v>
      </c>
    </row>
    <row r="514" spans="1:66" x14ac:dyDescent="0.25">
      <c r="A514" t="s">
        <v>196</v>
      </c>
      <c r="B514" t="s">
        <v>303</v>
      </c>
      <c r="C514" t="s">
        <v>306</v>
      </c>
      <c r="D514" s="17"/>
      <c r="E514">
        <f>VLOOKUP(A514,home!$A$2:$E$405,3,FALSE)</f>
        <v>1.6077999999999999</v>
      </c>
      <c r="F514">
        <f>VLOOKUP(B514,home!$B$2:$E$405,3,FALSE)</f>
        <v>0.84150000000000003</v>
      </c>
      <c r="G514">
        <f>VLOOKUP(C514,away!$B$2:$E$405,4,FALSE)</f>
        <v>0.84150000000000003</v>
      </c>
      <c r="H514">
        <f>VLOOKUP(A514,away!$A$2:$E$405,3,FALSE)</f>
        <v>1.3987000000000001</v>
      </c>
      <c r="I514">
        <f>VLOOKUP(C514,away!$B$2:$E$405,3,FALSE)</f>
        <v>1.514</v>
      </c>
      <c r="J514">
        <f>VLOOKUP(B514,home!$B$2:$E$405,4,FALSE)</f>
        <v>1.0513999999999999</v>
      </c>
      <c r="K514" s="3">
        <f t="shared" si="728"/>
        <v>1.13851895355</v>
      </c>
      <c r="L514" s="3">
        <f t="shared" si="729"/>
        <v>2.2264780745200001</v>
      </c>
      <c r="M514" s="5">
        <f t="shared" si="730"/>
        <v>3.4562118834049298E-2</v>
      </c>
      <c r="N514" s="5">
        <f t="shared" si="731"/>
        <v>3.934962736741255E-2</v>
      </c>
      <c r="O514" s="5">
        <f t="shared" si="732"/>
        <v>7.6951799792965514E-2</v>
      </c>
      <c r="P514" s="5">
        <f t="shared" si="733"/>
        <v>8.7611082574076182E-2</v>
      </c>
      <c r="Q514" s="5">
        <f t="shared" si="734"/>
        <v>2.2400148286464493E-2</v>
      </c>
      <c r="R514" s="5">
        <f t="shared" si="735"/>
        <v>8.5665747516945209E-2</v>
      </c>
      <c r="S514" s="5">
        <f t="shared" si="736"/>
        <v>5.5521059245937976E-2</v>
      </c>
      <c r="T514" s="5">
        <f t="shared" si="737"/>
        <v>4.9873439025809936E-2</v>
      </c>
      <c r="U514" s="5">
        <f t="shared" si="738"/>
        <v>9.7532077218070959E-2</v>
      </c>
      <c r="V514" s="5">
        <f t="shared" si="739"/>
        <v>1.5637737597280658E-2</v>
      </c>
      <c r="W514" s="5">
        <f t="shared" si="740"/>
        <v>8.5009977954901301E-3</v>
      </c>
      <c r="X514" s="5">
        <f t="shared" si="741"/>
        <v>1.8927285203201631E-2</v>
      </c>
      <c r="Y514" s="5">
        <f t="shared" si="742"/>
        <v>2.107059275755763E-2</v>
      </c>
      <c r="Z514" s="5">
        <f t="shared" si="743"/>
        <v>6.3577636194614887E-2</v>
      </c>
      <c r="AA514" s="5">
        <f t="shared" si="744"/>
        <v>7.2384343829475534E-2</v>
      </c>
      <c r="AB514" s="5">
        <f t="shared" si="745"/>
        <v>4.1205473695068946E-2</v>
      </c>
      <c r="AC514" s="5">
        <f t="shared" si="746"/>
        <v>2.4774940855141173E-3</v>
      </c>
      <c r="AD514" s="5">
        <f t="shared" si="747"/>
        <v>2.4196367785630692E-3</v>
      </c>
      <c r="AE514" s="5">
        <f t="shared" si="748"/>
        <v>5.3872682357728775E-3</v>
      </c>
      <c r="AF514" s="5">
        <f t="shared" si="749"/>
        <v>5.9973173042531776E-3</v>
      </c>
      <c r="AG514" s="5">
        <f t="shared" si="750"/>
        <v>4.4509651612863648E-3</v>
      </c>
      <c r="AH514" s="5">
        <f t="shared" si="751"/>
        <v>3.5388553254279809E-2</v>
      </c>
      <c r="AI514" s="5">
        <f t="shared" si="752"/>
        <v>4.029053861871109E-2</v>
      </c>
      <c r="AJ514" s="5">
        <f t="shared" si="753"/>
        <v>2.293577093307041E-2</v>
      </c>
      <c r="AK514" s="5">
        <f t="shared" si="754"/>
        <v>8.7042699738606143E-3</v>
      </c>
      <c r="AL514" s="5">
        <f t="shared" si="755"/>
        <v>2.5120675030944854E-4</v>
      </c>
      <c r="AM514" s="5">
        <f t="shared" si="756"/>
        <v>5.5096046662014386E-4</v>
      </c>
      <c r="AN514" s="5">
        <f t="shared" si="757"/>
        <v>1.2267013988570585E-3</v>
      </c>
      <c r="AO514" s="5">
        <f t="shared" si="758"/>
        <v>1.3656118842691272E-3</v>
      </c>
      <c r="AP514" s="5">
        <f t="shared" si="759"/>
        <v>1.013501639543052E-3</v>
      </c>
      <c r="AQ514" s="5">
        <f t="shared" si="760"/>
        <v>5.6413479473316956E-4</v>
      </c>
      <c r="AR514" s="5">
        <f t="shared" si="761"/>
        <v>1.5758367581927481E-2</v>
      </c>
      <c r="AS514" s="5">
        <f t="shared" si="762"/>
        <v>1.7941200169032317E-2</v>
      </c>
      <c r="AT514" s="5">
        <f t="shared" si="763"/>
        <v>1.0213198220938878E-2</v>
      </c>
      <c r="AU514" s="5">
        <f t="shared" si="764"/>
        <v>3.8759732503006864E-3</v>
      </c>
      <c r="AV514" s="5">
        <f t="shared" si="765"/>
        <v>1.1032172522300321E-3</v>
      </c>
      <c r="AW514" s="5">
        <f t="shared" si="766"/>
        <v>1.7688356892669305E-5</v>
      </c>
      <c r="AX514" s="5">
        <f t="shared" si="767"/>
        <v>1.0454648898396421E-4</v>
      </c>
      <c r="AY514" s="5">
        <f t="shared" si="768"/>
        <v>2.3277046549084304E-4</v>
      </c>
      <c r="AZ514" s="5">
        <f t="shared" si="769"/>
        <v>2.5912916890558817E-4</v>
      </c>
      <c r="BA514" s="5">
        <f t="shared" si="770"/>
        <v>1.9231513767896066E-4</v>
      </c>
      <c r="BB514" s="5">
        <f t="shared" si="771"/>
        <v>1.0704635936012528E-4</v>
      </c>
      <c r="BC514" s="5">
        <f t="shared" si="772"/>
        <v>4.7667274414501542E-5</v>
      </c>
      <c r="BD514" s="5">
        <f t="shared" si="773"/>
        <v>5.8476099852313793E-3</v>
      </c>
      <c r="BE514" s="5">
        <f t="shared" si="774"/>
        <v>6.6576148011541604E-3</v>
      </c>
      <c r="BF514" s="5">
        <f t="shared" si="775"/>
        <v>3.7899103182745136E-3</v>
      </c>
      <c r="BG514" s="5">
        <f t="shared" si="776"/>
        <v>1.4382949098700828E-3</v>
      </c>
      <c r="BH514" s="5">
        <f t="shared" si="777"/>
        <v>4.093815039203944E-4</v>
      </c>
      <c r="BI514" s="5">
        <f t="shared" si="778"/>
        <v>9.3217720289234546E-5</v>
      </c>
      <c r="BJ514" s="8">
        <f t="shared" si="779"/>
        <v>0.18404166299466837</v>
      </c>
      <c r="BK514" s="8">
        <f t="shared" si="780"/>
        <v>0.19629346955265853</v>
      </c>
      <c r="BL514" s="8">
        <f t="shared" si="781"/>
        <v>0.54818656054561721</v>
      </c>
      <c r="BM514" s="8">
        <f t="shared" si="782"/>
        <v>0.64534372280704766</v>
      </c>
      <c r="BN514" s="8">
        <f t="shared" si="783"/>
        <v>0.34654052437191324</v>
      </c>
    </row>
    <row r="515" spans="1:66" x14ac:dyDescent="0.25">
      <c r="A515" t="s">
        <v>196</v>
      </c>
      <c r="B515" t="s">
        <v>307</v>
      </c>
      <c r="C515" t="s">
        <v>511</v>
      </c>
      <c r="D515" s="18"/>
      <c r="E515">
        <f>VLOOKUP(A515,home!$A$2:$E$405,3,FALSE)</f>
        <v>1.6077999999999999</v>
      </c>
      <c r="F515">
        <f>VLOOKUP(B515,home!$B$2:$E$405,3,FALSE)</f>
        <v>1.2805</v>
      </c>
      <c r="G515" t="e">
        <f>VLOOKUP(C515,away!$B$2:$E$405,4,FALSE)</f>
        <v>#N/A</v>
      </c>
      <c r="H515">
        <f>VLOOKUP(A515,away!$A$2:$E$405,3,FALSE)</f>
        <v>1.3987000000000001</v>
      </c>
      <c r="I515" t="e">
        <f>VLOOKUP(C515,away!$B$2:$E$405,3,FALSE)</f>
        <v>#N/A</v>
      </c>
      <c r="J515">
        <f>VLOOKUP(B515,home!$B$2:$E$405,4,FALSE)</f>
        <v>0.54669999999999996</v>
      </c>
      <c r="K515" s="3" t="e">
        <f t="shared" si="728"/>
        <v>#N/A</v>
      </c>
      <c r="L515" s="3" t="e">
        <f t="shared" si="729"/>
        <v>#N/A</v>
      </c>
      <c r="M515" s="5" t="e">
        <f t="shared" si="730"/>
        <v>#N/A</v>
      </c>
      <c r="N515" s="5" t="e">
        <f t="shared" si="731"/>
        <v>#N/A</v>
      </c>
      <c r="O515" s="5" t="e">
        <f t="shared" si="732"/>
        <v>#N/A</v>
      </c>
      <c r="P515" s="5" t="e">
        <f t="shared" si="733"/>
        <v>#N/A</v>
      </c>
      <c r="Q515" s="5" t="e">
        <f t="shared" si="734"/>
        <v>#N/A</v>
      </c>
      <c r="R515" s="5" t="e">
        <f t="shared" si="735"/>
        <v>#N/A</v>
      </c>
      <c r="S515" s="5" t="e">
        <f t="shared" si="736"/>
        <v>#N/A</v>
      </c>
      <c r="T515" s="5" t="e">
        <f t="shared" si="737"/>
        <v>#N/A</v>
      </c>
      <c r="U515" s="5" t="e">
        <f t="shared" si="738"/>
        <v>#N/A</v>
      </c>
      <c r="V515" s="5" t="e">
        <f t="shared" si="739"/>
        <v>#N/A</v>
      </c>
      <c r="W515" s="5" t="e">
        <f t="shared" si="740"/>
        <v>#N/A</v>
      </c>
      <c r="X515" s="5" t="e">
        <f t="shared" si="741"/>
        <v>#N/A</v>
      </c>
      <c r="Y515" s="5" t="e">
        <f t="shared" si="742"/>
        <v>#N/A</v>
      </c>
      <c r="Z515" s="5" t="e">
        <f t="shared" si="743"/>
        <v>#N/A</v>
      </c>
      <c r="AA515" s="5" t="e">
        <f t="shared" si="744"/>
        <v>#N/A</v>
      </c>
      <c r="AB515" s="5" t="e">
        <f t="shared" si="745"/>
        <v>#N/A</v>
      </c>
      <c r="AC515" s="5" t="e">
        <f t="shared" si="746"/>
        <v>#N/A</v>
      </c>
      <c r="AD515" s="5" t="e">
        <f t="shared" si="747"/>
        <v>#N/A</v>
      </c>
      <c r="AE515" s="5" t="e">
        <f t="shared" si="748"/>
        <v>#N/A</v>
      </c>
      <c r="AF515" s="5" t="e">
        <f t="shared" si="749"/>
        <v>#N/A</v>
      </c>
      <c r="AG515" s="5" t="e">
        <f t="shared" si="750"/>
        <v>#N/A</v>
      </c>
      <c r="AH515" s="5" t="e">
        <f t="shared" si="751"/>
        <v>#N/A</v>
      </c>
      <c r="AI515" s="5" t="e">
        <f t="shared" si="752"/>
        <v>#N/A</v>
      </c>
      <c r="AJ515" s="5" t="e">
        <f t="shared" si="753"/>
        <v>#N/A</v>
      </c>
      <c r="AK515" s="5" t="e">
        <f t="shared" si="754"/>
        <v>#N/A</v>
      </c>
      <c r="AL515" s="5" t="e">
        <f t="shared" si="755"/>
        <v>#N/A</v>
      </c>
      <c r="AM515" s="5" t="e">
        <f t="shared" si="756"/>
        <v>#N/A</v>
      </c>
      <c r="AN515" s="5" t="e">
        <f t="shared" si="757"/>
        <v>#N/A</v>
      </c>
      <c r="AO515" s="5" t="e">
        <f t="shared" si="758"/>
        <v>#N/A</v>
      </c>
      <c r="AP515" s="5" t="e">
        <f t="shared" si="759"/>
        <v>#N/A</v>
      </c>
      <c r="AQ515" s="5" t="e">
        <f t="shared" si="760"/>
        <v>#N/A</v>
      </c>
      <c r="AR515" s="5" t="e">
        <f t="shared" si="761"/>
        <v>#N/A</v>
      </c>
      <c r="AS515" s="5" t="e">
        <f t="shared" si="762"/>
        <v>#N/A</v>
      </c>
      <c r="AT515" s="5" t="e">
        <f t="shared" si="763"/>
        <v>#N/A</v>
      </c>
      <c r="AU515" s="5" t="e">
        <f t="shared" si="764"/>
        <v>#N/A</v>
      </c>
      <c r="AV515" s="5" t="e">
        <f t="shared" si="765"/>
        <v>#N/A</v>
      </c>
      <c r="AW515" s="5" t="e">
        <f t="shared" si="766"/>
        <v>#N/A</v>
      </c>
      <c r="AX515" s="5" t="e">
        <f t="shared" si="767"/>
        <v>#N/A</v>
      </c>
      <c r="AY515" s="5" t="e">
        <f t="shared" si="768"/>
        <v>#N/A</v>
      </c>
      <c r="AZ515" s="5" t="e">
        <f t="shared" si="769"/>
        <v>#N/A</v>
      </c>
      <c r="BA515" s="5" t="e">
        <f t="shared" si="770"/>
        <v>#N/A</v>
      </c>
      <c r="BB515" s="5" t="e">
        <f t="shared" si="771"/>
        <v>#N/A</v>
      </c>
      <c r="BC515" s="5" t="e">
        <f t="shared" si="772"/>
        <v>#N/A</v>
      </c>
      <c r="BD515" s="5" t="e">
        <f t="shared" si="773"/>
        <v>#N/A</v>
      </c>
      <c r="BE515" s="5" t="e">
        <f t="shared" si="774"/>
        <v>#N/A</v>
      </c>
      <c r="BF515" s="5" t="e">
        <f t="shared" si="775"/>
        <v>#N/A</v>
      </c>
      <c r="BG515" s="5" t="e">
        <f t="shared" si="776"/>
        <v>#N/A</v>
      </c>
      <c r="BH515" s="5" t="e">
        <f t="shared" si="777"/>
        <v>#N/A</v>
      </c>
      <c r="BI515" s="5" t="e">
        <f t="shared" si="778"/>
        <v>#N/A</v>
      </c>
      <c r="BJ515" s="8" t="e">
        <f t="shared" si="779"/>
        <v>#N/A</v>
      </c>
      <c r="BK515" s="8" t="e">
        <f t="shared" si="780"/>
        <v>#N/A</v>
      </c>
      <c r="BL515" s="8" t="e">
        <f t="shared" si="781"/>
        <v>#N/A</v>
      </c>
      <c r="BM515" s="8" t="e">
        <f t="shared" si="782"/>
        <v>#N/A</v>
      </c>
      <c r="BN515" s="8" t="e">
        <f t="shared" si="783"/>
        <v>#N/A</v>
      </c>
    </row>
    <row r="516" spans="1:66" x14ac:dyDescent="0.25">
      <c r="A516" t="s">
        <v>196</v>
      </c>
      <c r="B516" t="s">
        <v>198</v>
      </c>
      <c r="C516" t="s">
        <v>301</v>
      </c>
      <c r="D516" s="18"/>
      <c r="E516">
        <f>VLOOKUP(A516,home!$A$2:$E$405,3,FALSE)</f>
        <v>1.6077999999999999</v>
      </c>
      <c r="F516">
        <f>VLOOKUP(B516,home!$B$2:$E$405,3,FALSE)</f>
        <v>0.73170000000000002</v>
      </c>
      <c r="G516">
        <f>VLOOKUP(C516,away!$B$2:$E$405,4,FALSE)</f>
        <v>1.2805</v>
      </c>
      <c r="H516">
        <f>VLOOKUP(A516,away!$A$2:$E$405,3,FALSE)</f>
        <v>1.3987000000000001</v>
      </c>
      <c r="I516">
        <f>VLOOKUP(C516,away!$B$2:$E$405,3,FALSE)</f>
        <v>0.75700000000000001</v>
      </c>
      <c r="J516">
        <f>VLOOKUP(B516,home!$B$2:$E$405,4,FALSE)</f>
        <v>1.9346000000000001</v>
      </c>
      <c r="K516" s="3">
        <f t="shared" si="728"/>
        <v>1.5064151064299998</v>
      </c>
      <c r="L516" s="3">
        <f t="shared" si="729"/>
        <v>2.0483852401400005</v>
      </c>
      <c r="M516" s="5">
        <f t="shared" si="730"/>
        <v>2.8587081855503394E-2</v>
      </c>
      <c r="N516" s="5">
        <f t="shared" si="731"/>
        <v>4.3064011955881262E-2</v>
      </c>
      <c r="O516" s="5">
        <f t="shared" si="732"/>
        <v>5.8557356531487158E-2</v>
      </c>
      <c r="P516" s="5">
        <f t="shared" si="733"/>
        <v>8.8211686471639683E-2</v>
      </c>
      <c r="Q516" s="5">
        <f t="shared" si="734"/>
        <v>3.2436139076910828E-2</v>
      </c>
      <c r="R516" s="5">
        <f t="shared" si="735"/>
        <v>5.9974012410356978E-2</v>
      </c>
      <c r="S516" s="5">
        <f t="shared" si="736"/>
        <v>6.8049107543595388E-2</v>
      </c>
      <c r="T516" s="5">
        <f t="shared" si="737"/>
        <v>6.6441708532272423E-2</v>
      </c>
      <c r="U516" s="5">
        <f t="shared" si="738"/>
        <v>9.0345758288182046E-2</v>
      </c>
      <c r="V516" s="5">
        <f t="shared" si="739"/>
        <v>2.3331154220295042E-2</v>
      </c>
      <c r="W516" s="5">
        <f t="shared" si="740"/>
        <v>1.6287429966574306E-2</v>
      </c>
      <c r="X516" s="5">
        <f t="shared" si="741"/>
        <v>3.3362931143344744E-2</v>
      </c>
      <c r="Y516" s="5">
        <f t="shared" si="742"/>
        <v>3.4170067860917266E-2</v>
      </c>
      <c r="Z516" s="5">
        <f t="shared" si="743"/>
        <v>4.0949960604449484E-2</v>
      </c>
      <c r="AA516" s="5">
        <f t="shared" si="744"/>
        <v>6.1687639262256073E-2</v>
      </c>
      <c r="AB516" s="5">
        <f t="shared" si="745"/>
        <v>4.6463595832333456E-2</v>
      </c>
      <c r="AC516" s="5">
        <f t="shared" si="746"/>
        <v>4.4995858433210722E-3</v>
      </c>
      <c r="AD516" s="5">
        <f t="shared" si="747"/>
        <v>6.1339076366420499E-3</v>
      </c>
      <c r="AE516" s="5">
        <f t="shared" si="748"/>
        <v>1.2564605867279607E-2</v>
      </c>
      <c r="AF516" s="5">
        <f t="shared" si="749"/>
        <v>1.2868576603356E-2</v>
      </c>
      <c r="AG516" s="5">
        <f t="shared" si="750"/>
        <v>8.7866007919751229E-3</v>
      </c>
      <c r="AH516" s="5">
        <f t="shared" si="751"/>
        <v>2.0970323721617209E-2</v>
      </c>
      <c r="AI516" s="5">
        <f t="shared" si="752"/>
        <v>3.1590012440971545E-2</v>
      </c>
      <c r="AJ516" s="5">
        <f t="shared" si="753"/>
        <v>2.3793835976695581E-2</v>
      </c>
      <c r="AK516" s="5">
        <f t="shared" si="754"/>
        <v>1.1947797985070615E-2</v>
      </c>
      <c r="AL516" s="5">
        <f t="shared" si="755"/>
        <v>5.5537820567978639E-4</v>
      </c>
      <c r="AM516" s="5">
        <f t="shared" si="756"/>
        <v>1.8480422250567834E-3</v>
      </c>
      <c r="AN516" s="5">
        <f t="shared" si="757"/>
        <v>3.7855024169617993E-3</v>
      </c>
      <c r="AO516" s="5">
        <f t="shared" si="758"/>
        <v>3.8770836387094242E-3</v>
      </c>
      <c r="AP516" s="5">
        <f t="shared" si="759"/>
        <v>2.6472536334402239E-3</v>
      </c>
      <c r="AQ516" s="5">
        <f t="shared" si="760"/>
        <v>1.3556488174114858E-3</v>
      </c>
      <c r="AR516" s="5">
        <f t="shared" si="761"/>
        <v>8.5910603184636784E-3</v>
      </c>
      <c r="AS516" s="5">
        <f t="shared" si="762"/>
        <v>1.2941703043985011E-2</v>
      </c>
      <c r="AT516" s="5">
        <f t="shared" si="763"/>
        <v>9.7477884841950645E-3</v>
      </c>
      <c r="AU516" s="5">
        <f t="shared" si="764"/>
        <v>4.8947386089586136E-3</v>
      </c>
      <c r="AV516" s="5">
        <f t="shared" si="765"/>
        <v>1.8433770456403548E-3</v>
      </c>
      <c r="AW516" s="5">
        <f t="shared" si="766"/>
        <v>4.7603910745650131E-5</v>
      </c>
      <c r="AX516" s="5">
        <f t="shared" si="767"/>
        <v>4.6398645419100864E-4</v>
      </c>
      <c r="AY516" s="5">
        <f t="shared" si="768"/>
        <v>9.504230043897564E-4</v>
      </c>
      <c r="AZ516" s="5">
        <f t="shared" si="769"/>
        <v>9.7341622704074607E-4</v>
      </c>
      <c r="BA516" s="5">
        <f t="shared" si="770"/>
        <v>6.6464381066101068E-4</v>
      </c>
      <c r="BB516" s="5">
        <f t="shared" si="771"/>
        <v>3.4036164292710491E-4</v>
      </c>
      <c r="BC516" s="5">
        <f t="shared" si="772"/>
        <v>1.3943835313633647E-4</v>
      </c>
      <c r="BD516" s="5">
        <f t="shared" si="773"/>
        <v>2.9329668589155745E-3</v>
      </c>
      <c r="BE516" s="5">
        <f t="shared" si="774"/>
        <v>4.4182655829289683E-3</v>
      </c>
      <c r="BF516" s="5">
        <f t="shared" si="775"/>
        <v>3.3278710091719727E-3</v>
      </c>
      <c r="BG516" s="5">
        <f t="shared" si="776"/>
        <v>1.6710517201557033E-3</v>
      </c>
      <c r="BH516" s="5">
        <f t="shared" si="777"/>
        <v>6.2932438871709704E-4</v>
      </c>
      <c r="BI516" s="5">
        <f t="shared" si="778"/>
        <v>1.8960475320165196E-4</v>
      </c>
      <c r="BJ516" s="8">
        <f t="shared" si="779"/>
        <v>0.28316177965907918</v>
      </c>
      <c r="BK516" s="8">
        <f t="shared" si="780"/>
        <v>0.21418441714442413</v>
      </c>
      <c r="BL516" s="8">
        <f t="shared" si="781"/>
        <v>0.45651808426330437</v>
      </c>
      <c r="BM516" s="8">
        <f t="shared" si="782"/>
        <v>0.68308113427583383</v>
      </c>
      <c r="BN516" s="8">
        <f t="shared" si="783"/>
        <v>0.31083028830177933</v>
      </c>
    </row>
    <row r="517" spans="1:66" x14ac:dyDescent="0.25">
      <c r="A517" t="s">
        <v>32</v>
      </c>
      <c r="B517" t="s">
        <v>211</v>
      </c>
      <c r="C517" t="s">
        <v>330</v>
      </c>
      <c r="D517" s="18"/>
      <c r="E517">
        <f>VLOOKUP(A517,home!$A$2:$E$405,3,FALSE)</f>
        <v>1.268</v>
      </c>
      <c r="F517">
        <f>VLOOKUP(B517,home!$B$2:$E$405,3,FALSE)</f>
        <v>0.83499999999999996</v>
      </c>
      <c r="G517">
        <f>VLOOKUP(C517,away!$B$2:$E$405,4,FALSE)</f>
        <v>1.1133999999999999</v>
      </c>
      <c r="H517">
        <f>VLOOKUP(A517,away!$A$2:$E$405,3,FALSE)</f>
        <v>1.1471</v>
      </c>
      <c r="I517">
        <f>VLOOKUP(C517,away!$B$2:$E$405,3,FALSE)</f>
        <v>0.71789999999999998</v>
      </c>
      <c r="J517">
        <f>VLOOKUP(B517,home!$B$2:$E$405,4,FALSE)</f>
        <v>1.0769</v>
      </c>
      <c r="K517" s="3">
        <f t="shared" si="728"/>
        <v>1.1788456519999999</v>
      </c>
      <c r="L517" s="3">
        <f t="shared" si="729"/>
        <v>0.88683047762099998</v>
      </c>
      <c r="M517" s="5">
        <f t="shared" si="730"/>
        <v>0.12673257394629642</v>
      </c>
      <c r="N517" s="5">
        <f t="shared" si="731"/>
        <v>0.14939814376336</v>
      </c>
      <c r="O517" s="5">
        <f t="shared" si="732"/>
        <v>0.11239030908293275</v>
      </c>
      <c r="P517" s="5">
        <f t="shared" si="733"/>
        <v>0.13249082718935137</v>
      </c>
      <c r="Q517" s="5">
        <f t="shared" si="734"/>
        <v>8.8058676096153921E-2</v>
      </c>
      <c r="R517" s="5">
        <f t="shared" si="735"/>
        <v>4.9835575741994528E-2</v>
      </c>
      <c r="S517" s="5">
        <f t="shared" si="736"/>
        <v>3.4627678470329749E-2</v>
      </c>
      <c r="T517" s="5">
        <f t="shared" si="737"/>
        <v>7.8093117781025109E-2</v>
      </c>
      <c r="U517" s="5">
        <f t="shared" si="738"/>
        <v>5.8748451778366913E-2</v>
      </c>
      <c r="V517" s="5">
        <f t="shared" si="739"/>
        <v>4.0223367129353883E-3</v>
      </c>
      <c r="W517" s="5">
        <f t="shared" si="740"/>
        <v>3.4602529145609122E-2</v>
      </c>
      <c r="X517" s="5">
        <f t="shared" si="741"/>
        <v>3.0686577449095108E-2</v>
      </c>
      <c r="Y517" s="5">
        <f t="shared" si="742"/>
        <v>1.360689606786741E-2</v>
      </c>
      <c r="Z517" s="5">
        <f t="shared" si="743"/>
        <v>1.4731902479263511E-2</v>
      </c>
      <c r="AA517" s="5">
        <f t="shared" si="744"/>
        <v>1.7366639183367807E-2</v>
      </c>
      <c r="AB517" s="5">
        <f t="shared" si="745"/>
        <v>1.0236293545582986E-2</v>
      </c>
      <c r="AC517" s="5">
        <f t="shared" si="746"/>
        <v>2.6281853874281723E-4</v>
      </c>
      <c r="AD517" s="5">
        <f t="shared" si="747"/>
        <v>1.0197760257876156E-2</v>
      </c>
      <c r="AE517" s="5">
        <f t="shared" si="748"/>
        <v>9.0436846001567626E-3</v>
      </c>
      <c r="AF517" s="5">
        <f t="shared" si="749"/>
        <v>4.0101075667053517E-3</v>
      </c>
      <c r="AG517" s="5">
        <f t="shared" si="750"/>
        <v>1.1854285362309645E-3</v>
      </c>
      <c r="AH517" s="5">
        <f t="shared" si="751"/>
        <v>3.2661750279878127E-3</v>
      </c>
      <c r="AI517" s="5">
        <f t="shared" si="752"/>
        <v>3.850316230414411E-3</v>
      </c>
      <c r="AJ517" s="5">
        <f t="shared" si="753"/>
        <v>2.2694642735245291E-3</v>
      </c>
      <c r="AK517" s="5">
        <f t="shared" si="754"/>
        <v>8.9178269707124321E-4</v>
      </c>
      <c r="AL517" s="5">
        <f t="shared" si="755"/>
        <v>1.0990401130332292E-5</v>
      </c>
      <c r="AM517" s="5">
        <f t="shared" si="756"/>
        <v>2.4043170680271382E-3</v>
      </c>
      <c r="AN517" s="5">
        <f t="shared" si="757"/>
        <v>2.1322216537908293E-3</v>
      </c>
      <c r="AO517" s="5">
        <f t="shared" si="758"/>
        <v>9.4545957381257965E-4</v>
      </c>
      <c r="AP517" s="5">
        <f t="shared" si="759"/>
        <v>2.7948745513851908E-4</v>
      </c>
      <c r="AQ517" s="5">
        <f t="shared" si="760"/>
        <v>6.1964498332392663E-5</v>
      </c>
      <c r="AR517" s="5">
        <f t="shared" si="761"/>
        <v>5.7930871201284317E-4</v>
      </c>
      <c r="AS517" s="5">
        <f t="shared" si="762"/>
        <v>6.8291555632206033E-4</v>
      </c>
      <c r="AT517" s="5">
        <f t="shared" si="763"/>
        <v>4.0252601712671091E-4</v>
      </c>
      <c r="AU517" s="5">
        <f t="shared" si="764"/>
        <v>1.5817201503556688E-4</v>
      </c>
      <c r="AV517" s="5">
        <f t="shared" si="765"/>
        <v>4.6615098048189197E-5</v>
      </c>
      <c r="AW517" s="5">
        <f t="shared" si="766"/>
        <v>3.1916010478655412E-7</v>
      </c>
      <c r="AX517" s="5">
        <f t="shared" si="767"/>
        <v>4.7238645361219716E-4</v>
      </c>
      <c r="AY517" s="5">
        <f t="shared" si="768"/>
        <v>4.189267042785951E-4</v>
      </c>
      <c r="AZ517" s="5">
        <f t="shared" si="769"/>
        <v>1.8575848462178894E-4</v>
      </c>
      <c r="BA517" s="5">
        <f t="shared" si="770"/>
        <v>5.4912095213098099E-5</v>
      </c>
      <c r="BB517" s="5">
        <f t="shared" si="771"/>
        <v>1.2174429906250402E-5</v>
      </c>
      <c r="BC517" s="5">
        <f t="shared" si="772"/>
        <v>2.1593310977046868E-6</v>
      </c>
      <c r="BD517" s="5">
        <f t="shared" si="773"/>
        <v>8.5624770294059311E-5</v>
      </c>
      <c r="BE517" s="5">
        <f t="shared" si="774"/>
        <v>1.0093838816465057E-4</v>
      </c>
      <c r="BF517" s="5">
        <f t="shared" si="775"/>
        <v>5.9495390003893288E-5</v>
      </c>
      <c r="BG517" s="5">
        <f t="shared" si="776"/>
        <v>2.3378627273377953E-5</v>
      </c>
      <c r="BH517" s="5">
        <f t="shared" si="777"/>
        <v>6.8899482777375594E-6</v>
      </c>
      <c r="BI517" s="5">
        <f t="shared" si="778"/>
        <v>1.6244371139431601E-6</v>
      </c>
      <c r="BJ517" s="8">
        <f t="shared" si="779"/>
        <v>0.42585268901191092</v>
      </c>
      <c r="BK517" s="8">
        <f t="shared" si="780"/>
        <v>0.29856615196306474</v>
      </c>
      <c r="BL517" s="8">
        <f t="shared" si="781"/>
        <v>0.26100249652091595</v>
      </c>
      <c r="BM517" s="8">
        <f t="shared" si="782"/>
        <v>0.34082852661089236</v>
      </c>
      <c r="BN517" s="8">
        <f t="shared" si="783"/>
        <v>0.65890610582008891</v>
      </c>
    </row>
    <row r="518" spans="1:66" x14ac:dyDescent="0.25">
      <c r="A518" t="s">
        <v>32</v>
      </c>
      <c r="B518" t="s">
        <v>313</v>
      </c>
      <c r="C518" t="s">
        <v>35</v>
      </c>
      <c r="D518" s="18"/>
      <c r="E518">
        <f>VLOOKUP(A518,home!$A$2:$E$405,3,FALSE)</f>
        <v>1.268</v>
      </c>
      <c r="F518">
        <f>VLOOKUP(B518,home!$B$2:$E$405,3,FALSE)</f>
        <v>0.46389999999999998</v>
      </c>
      <c r="G518">
        <f>VLOOKUP(C518,away!$B$2:$E$405,4,FALSE)</f>
        <v>0.64949999999999997</v>
      </c>
      <c r="H518">
        <f>VLOOKUP(A518,away!$A$2:$E$405,3,FALSE)</f>
        <v>1.1471</v>
      </c>
      <c r="I518">
        <f>VLOOKUP(C518,away!$B$2:$E$405,3,FALSE)</f>
        <v>1.7435</v>
      </c>
      <c r="J518">
        <f>VLOOKUP(B518,home!$B$2:$E$405,4,FALSE)</f>
        <v>1.0769</v>
      </c>
      <c r="K518" s="3">
        <f t="shared" si="728"/>
        <v>0.38205226739999998</v>
      </c>
      <c r="L518" s="3">
        <f t="shared" si="729"/>
        <v>2.1537664545649999</v>
      </c>
      <c r="M518" s="5">
        <f t="shared" si="730"/>
        <v>7.9196852511726992E-2</v>
      </c>
      <c r="N518" s="5">
        <f t="shared" si="731"/>
        <v>3.025733707304868E-2</v>
      </c>
      <c r="O518" s="5">
        <f t="shared" si="732"/>
        <v>0.17057152424688943</v>
      </c>
      <c r="P518" s="5">
        <f t="shared" si="733"/>
        <v>6.5167237592398189E-2</v>
      </c>
      <c r="Q518" s="5">
        <f t="shared" si="734"/>
        <v>5.7799421171221632E-3</v>
      </c>
      <c r="R518" s="5">
        <f t="shared" si="735"/>
        <v>0.18368561351348556</v>
      </c>
      <c r="S518" s="5">
        <f t="shared" si="736"/>
        <v>1.3405737477999018E-2</v>
      </c>
      <c r="T518" s="5">
        <f t="shared" si="737"/>
        <v>1.2448645441185121E-2</v>
      </c>
      <c r="U518" s="5">
        <f t="shared" si="738"/>
        <v>7.0177505131587228E-2</v>
      </c>
      <c r="V518" s="5">
        <f t="shared" si="739"/>
        <v>1.2256588089935897E-3</v>
      </c>
      <c r="W518" s="5">
        <f t="shared" si="740"/>
        <v>7.3607999709575953E-4</v>
      </c>
      <c r="X518" s="5">
        <f t="shared" si="741"/>
        <v>1.5853444056211493E-3</v>
      </c>
      <c r="Y518" s="5">
        <f t="shared" si="742"/>
        <v>1.7072307998795605E-3</v>
      </c>
      <c r="Z518" s="5">
        <f t="shared" si="743"/>
        <v>0.13187197085717883</v>
      </c>
      <c r="AA518" s="5">
        <f t="shared" si="744"/>
        <v>5.0381985472491897E-2</v>
      </c>
      <c r="AB518" s="5">
        <f t="shared" si="745"/>
        <v>9.6242758929396943E-3</v>
      </c>
      <c r="AC518" s="5">
        <f t="shared" si="746"/>
        <v>6.3033438419375637E-5</v>
      </c>
      <c r="AD518" s="5">
        <f t="shared" si="747"/>
        <v>7.0305257969555099E-5</v>
      </c>
      <c r="AE518" s="5">
        <f t="shared" si="748"/>
        <v>1.5142110619436637E-4</v>
      </c>
      <c r="AF518" s="5">
        <f t="shared" si="749"/>
        <v>1.6306284951727546E-4</v>
      </c>
      <c r="AG518" s="5">
        <f t="shared" si="750"/>
        <v>1.1706643175869613E-4</v>
      </c>
      <c r="AH518" s="5">
        <f t="shared" si="751"/>
        <v>7.1005356782391282E-2</v>
      </c>
      <c r="AI518" s="5">
        <f t="shared" si="752"/>
        <v>2.7127757556258555E-2</v>
      </c>
      <c r="AJ518" s="5">
        <f t="shared" si="753"/>
        <v>5.1821106419230323E-3</v>
      </c>
      <c r="AK518" s="5">
        <f t="shared" si="754"/>
        <v>6.5994570688812117E-4</v>
      </c>
      <c r="AL518" s="5">
        <f t="shared" si="755"/>
        <v>2.0746860146407992E-6</v>
      </c>
      <c r="AM518" s="5">
        <f t="shared" si="756"/>
        <v>5.3720566434820898E-6</v>
      </c>
      <c r="AN518" s="5">
        <f t="shared" si="757"/>
        <v>1.1570155390754774E-5</v>
      </c>
      <c r="AO518" s="5">
        <f t="shared" si="758"/>
        <v>1.2459706277356019E-5</v>
      </c>
      <c r="AP518" s="5">
        <f t="shared" si="759"/>
        <v>8.9450991379674479E-6</v>
      </c>
      <c r="AQ518" s="5">
        <f t="shared" si="760"/>
        <v>4.8164136140281475E-6</v>
      </c>
      <c r="AR518" s="5">
        <f t="shared" si="761"/>
        <v>3.0585791106466732E-2</v>
      </c>
      <c r="AS518" s="5">
        <f t="shared" si="762"/>
        <v>1.168537084244837E-2</v>
      </c>
      <c r="AT518" s="5">
        <f t="shared" si="763"/>
        <v>2.2322112128836239E-3</v>
      </c>
      <c r="AU518" s="5">
        <f t="shared" si="764"/>
        <v>2.8427378506596415E-4</v>
      </c>
      <c r="AV518" s="5">
        <f t="shared" si="765"/>
        <v>2.7151861036707968E-5</v>
      </c>
      <c r="AW518" s="5">
        <f t="shared" si="766"/>
        <v>4.7421061204457013E-8</v>
      </c>
      <c r="AX518" s="5">
        <f t="shared" si="767"/>
        <v>3.4206773687392729E-7</v>
      </c>
      <c r="AY518" s="5">
        <f t="shared" si="768"/>
        <v>7.3673401686803165E-7</v>
      </c>
      <c r="AZ518" s="5">
        <f t="shared" si="769"/>
        <v>7.9337650573364594E-7</v>
      </c>
      <c r="BA518" s="5">
        <f t="shared" si="770"/>
        <v>5.6958256796304088E-7</v>
      </c>
      <c r="BB518" s="5">
        <f t="shared" si="771"/>
        <v>3.0668695699594671E-7</v>
      </c>
      <c r="BC518" s="5">
        <f t="shared" si="772"/>
        <v>1.3210641600609769E-7</v>
      </c>
      <c r="BD518" s="5">
        <f t="shared" si="773"/>
        <v>1.097910847857343E-2</v>
      </c>
      <c r="BE518" s="5">
        <f t="shared" si="774"/>
        <v>4.1945932882695436E-3</v>
      </c>
      <c r="BF518" s="5">
        <f t="shared" si="775"/>
        <v>8.0127693830210037E-4</v>
      </c>
      <c r="BG518" s="5">
        <f t="shared" si="776"/>
        <v>1.0204322369788243E-4</v>
      </c>
      <c r="BH518" s="5">
        <f t="shared" si="777"/>
        <v>9.746461246645351E-6</v>
      </c>
      <c r="BI518" s="5">
        <f t="shared" si="778"/>
        <v>7.4473152368141751E-7</v>
      </c>
      <c r="BJ518" s="8">
        <f t="shared" si="779"/>
        <v>5.3062479464656372E-2</v>
      </c>
      <c r="BK518" s="8">
        <f t="shared" si="780"/>
        <v>0.1590613312495687</v>
      </c>
      <c r="BL518" s="8">
        <f t="shared" si="781"/>
        <v>0.64931838687436938</v>
      </c>
      <c r="BM518" s="8">
        <f t="shared" si="782"/>
        <v>0.45865497207814665</v>
      </c>
      <c r="BN518" s="8">
        <f t="shared" si="783"/>
        <v>0.534658507054671</v>
      </c>
    </row>
    <row r="519" spans="1:66" x14ac:dyDescent="0.25">
      <c r="A519" t="s">
        <v>32</v>
      </c>
      <c r="B519" t="s">
        <v>209</v>
      </c>
      <c r="C519" t="s">
        <v>508</v>
      </c>
      <c r="D519" s="18"/>
      <c r="E519">
        <f>VLOOKUP(A519,home!$A$2:$E$405,3,FALSE)</f>
        <v>1.268</v>
      </c>
      <c r="F519">
        <f>VLOOKUP(B519,home!$B$2:$E$405,3,FALSE)</f>
        <v>0.97419999999999995</v>
      </c>
      <c r="G519" t="e">
        <f>VLOOKUP(C519,away!$B$2:$E$405,4,FALSE)</f>
        <v>#N/A</v>
      </c>
      <c r="H519">
        <f>VLOOKUP(A519,away!$A$2:$E$405,3,FALSE)</f>
        <v>1.1471</v>
      </c>
      <c r="I519" t="e">
        <f>VLOOKUP(C519,away!$B$2:$E$405,3,FALSE)</f>
        <v>#N/A</v>
      </c>
      <c r="J519">
        <f>VLOOKUP(B519,home!$B$2:$E$405,4,FALSE)</f>
        <v>1.3846000000000001</v>
      </c>
      <c r="K519" s="3" t="e">
        <f t="shared" si="728"/>
        <v>#N/A</v>
      </c>
      <c r="L519" s="3" t="e">
        <f t="shared" si="729"/>
        <v>#N/A</v>
      </c>
      <c r="M519" s="5" t="e">
        <f t="shared" si="730"/>
        <v>#N/A</v>
      </c>
      <c r="N519" s="5" t="e">
        <f t="shared" si="731"/>
        <v>#N/A</v>
      </c>
      <c r="O519" s="5" t="e">
        <f t="shared" si="732"/>
        <v>#N/A</v>
      </c>
      <c r="P519" s="5" t="e">
        <f t="shared" si="733"/>
        <v>#N/A</v>
      </c>
      <c r="Q519" s="5" t="e">
        <f t="shared" si="734"/>
        <v>#N/A</v>
      </c>
      <c r="R519" s="5" t="e">
        <f t="shared" si="735"/>
        <v>#N/A</v>
      </c>
      <c r="S519" s="5" t="e">
        <f t="shared" si="736"/>
        <v>#N/A</v>
      </c>
      <c r="T519" s="5" t="e">
        <f t="shared" si="737"/>
        <v>#N/A</v>
      </c>
      <c r="U519" s="5" t="e">
        <f t="shared" si="738"/>
        <v>#N/A</v>
      </c>
      <c r="V519" s="5" t="e">
        <f t="shared" si="739"/>
        <v>#N/A</v>
      </c>
      <c r="W519" s="5" t="e">
        <f t="shared" si="740"/>
        <v>#N/A</v>
      </c>
      <c r="X519" s="5" t="e">
        <f t="shared" si="741"/>
        <v>#N/A</v>
      </c>
      <c r="Y519" s="5" t="e">
        <f t="shared" si="742"/>
        <v>#N/A</v>
      </c>
      <c r="Z519" s="5" t="e">
        <f t="shared" si="743"/>
        <v>#N/A</v>
      </c>
      <c r="AA519" s="5" t="e">
        <f t="shared" si="744"/>
        <v>#N/A</v>
      </c>
      <c r="AB519" s="5" t="e">
        <f t="shared" si="745"/>
        <v>#N/A</v>
      </c>
      <c r="AC519" s="5" t="e">
        <f t="shared" si="746"/>
        <v>#N/A</v>
      </c>
      <c r="AD519" s="5" t="e">
        <f t="shared" si="747"/>
        <v>#N/A</v>
      </c>
      <c r="AE519" s="5" t="e">
        <f t="shared" si="748"/>
        <v>#N/A</v>
      </c>
      <c r="AF519" s="5" t="e">
        <f t="shared" si="749"/>
        <v>#N/A</v>
      </c>
      <c r="AG519" s="5" t="e">
        <f t="shared" si="750"/>
        <v>#N/A</v>
      </c>
      <c r="AH519" s="5" t="e">
        <f t="shared" si="751"/>
        <v>#N/A</v>
      </c>
      <c r="AI519" s="5" t="e">
        <f t="shared" si="752"/>
        <v>#N/A</v>
      </c>
      <c r="AJ519" s="5" t="e">
        <f t="shared" si="753"/>
        <v>#N/A</v>
      </c>
      <c r="AK519" s="5" t="e">
        <f t="shared" si="754"/>
        <v>#N/A</v>
      </c>
      <c r="AL519" s="5" t="e">
        <f t="shared" si="755"/>
        <v>#N/A</v>
      </c>
      <c r="AM519" s="5" t="e">
        <f t="shared" si="756"/>
        <v>#N/A</v>
      </c>
      <c r="AN519" s="5" t="e">
        <f t="shared" si="757"/>
        <v>#N/A</v>
      </c>
      <c r="AO519" s="5" t="e">
        <f t="shared" si="758"/>
        <v>#N/A</v>
      </c>
      <c r="AP519" s="5" t="e">
        <f t="shared" si="759"/>
        <v>#N/A</v>
      </c>
      <c r="AQ519" s="5" t="e">
        <f t="shared" si="760"/>
        <v>#N/A</v>
      </c>
      <c r="AR519" s="5" t="e">
        <f t="shared" si="761"/>
        <v>#N/A</v>
      </c>
      <c r="AS519" s="5" t="e">
        <f t="shared" si="762"/>
        <v>#N/A</v>
      </c>
      <c r="AT519" s="5" t="e">
        <f t="shared" si="763"/>
        <v>#N/A</v>
      </c>
      <c r="AU519" s="5" t="e">
        <f t="shared" si="764"/>
        <v>#N/A</v>
      </c>
      <c r="AV519" s="5" t="e">
        <f t="shared" si="765"/>
        <v>#N/A</v>
      </c>
      <c r="AW519" s="5" t="e">
        <f t="shared" si="766"/>
        <v>#N/A</v>
      </c>
      <c r="AX519" s="5" t="e">
        <f t="shared" si="767"/>
        <v>#N/A</v>
      </c>
      <c r="AY519" s="5" t="e">
        <f t="shared" si="768"/>
        <v>#N/A</v>
      </c>
      <c r="AZ519" s="5" t="e">
        <f t="shared" si="769"/>
        <v>#N/A</v>
      </c>
      <c r="BA519" s="5" t="e">
        <f t="shared" si="770"/>
        <v>#N/A</v>
      </c>
      <c r="BB519" s="5" t="e">
        <f t="shared" si="771"/>
        <v>#N/A</v>
      </c>
      <c r="BC519" s="5" t="e">
        <f t="shared" si="772"/>
        <v>#N/A</v>
      </c>
      <c r="BD519" s="5" t="e">
        <f t="shared" si="773"/>
        <v>#N/A</v>
      </c>
      <c r="BE519" s="5" t="e">
        <f t="shared" si="774"/>
        <v>#N/A</v>
      </c>
      <c r="BF519" s="5" t="e">
        <f t="shared" si="775"/>
        <v>#N/A</v>
      </c>
      <c r="BG519" s="5" t="e">
        <f t="shared" si="776"/>
        <v>#N/A</v>
      </c>
      <c r="BH519" s="5" t="e">
        <f t="shared" si="777"/>
        <v>#N/A</v>
      </c>
      <c r="BI519" s="5" t="e">
        <f t="shared" si="778"/>
        <v>#N/A</v>
      </c>
      <c r="BJ519" s="8" t="e">
        <f t="shared" si="779"/>
        <v>#N/A</v>
      </c>
      <c r="BK519" s="8" t="e">
        <f t="shared" si="780"/>
        <v>#N/A</v>
      </c>
      <c r="BL519" s="8" t="e">
        <f t="shared" si="781"/>
        <v>#N/A</v>
      </c>
      <c r="BM519" s="8" t="e">
        <f t="shared" si="782"/>
        <v>#N/A</v>
      </c>
      <c r="BN519" s="8" t="e">
        <f t="shared" si="783"/>
        <v>#N/A</v>
      </c>
    </row>
    <row r="520" spans="1:66" x14ac:dyDescent="0.25">
      <c r="A520" t="s">
        <v>213</v>
      </c>
      <c r="B520" t="s">
        <v>226</v>
      </c>
      <c r="C520" t="s">
        <v>218</v>
      </c>
      <c r="D520" s="18"/>
      <c r="E520">
        <f>VLOOKUP(A520,home!$A$2:$E$405,3,FALSE)</f>
        <v>1.2675000000000001</v>
      </c>
      <c r="F520">
        <f>VLOOKUP(B520,home!$B$2:$E$405,3,FALSE)</f>
        <v>1.2422</v>
      </c>
      <c r="G520">
        <f>VLOOKUP(C520,away!$B$2:$E$405,4,FALSE)</f>
        <v>0.58130000000000004</v>
      </c>
      <c r="H520">
        <f>VLOOKUP(A520,away!$A$2:$E$405,3,FALSE)</f>
        <v>1.1535</v>
      </c>
      <c r="I520">
        <f>VLOOKUP(C520,away!$B$2:$E$405,3,FALSE)</f>
        <v>1.2319</v>
      </c>
      <c r="J520">
        <f>VLOOKUP(B520,home!$B$2:$E$405,4,FALSE)</f>
        <v>1.0324</v>
      </c>
      <c r="K520" s="3">
        <f t="shared" si="728"/>
        <v>0.91525016505000001</v>
      </c>
      <c r="L520" s="3">
        <f t="shared" si="729"/>
        <v>1.46703694146</v>
      </c>
      <c r="M520" s="5">
        <f t="shared" si="730"/>
        <v>9.2339146356962581E-2</v>
      </c>
      <c r="N520" s="5">
        <f t="shared" si="731"/>
        <v>8.4513418943786112E-2</v>
      </c>
      <c r="O520" s="5">
        <f t="shared" si="732"/>
        <v>0.13546493884854571</v>
      </c>
      <c r="P520" s="5">
        <f t="shared" si="733"/>
        <v>0.12398430763961961</v>
      </c>
      <c r="Q520" s="5">
        <f t="shared" si="734"/>
        <v>3.8675460318620014E-2</v>
      </c>
      <c r="R520" s="5">
        <f t="shared" si="735"/>
        <v>9.9366034781718224E-2</v>
      </c>
      <c r="S520" s="5">
        <f t="shared" si="736"/>
        <v>4.1618612331141461E-2</v>
      </c>
      <c r="T520" s="5">
        <f t="shared" si="737"/>
        <v>5.6738329015385905E-2</v>
      </c>
      <c r="U520" s="5">
        <f t="shared" si="738"/>
        <v>9.0944779734331641E-2</v>
      </c>
      <c r="V520" s="5">
        <f t="shared" si="739"/>
        <v>6.2090613646383361E-3</v>
      </c>
      <c r="W520" s="5">
        <f t="shared" si="740"/>
        <v>1.1799240480000566E-2</v>
      </c>
      <c r="X520" s="5">
        <f t="shared" si="741"/>
        <v>1.7309921665331053E-2</v>
      </c>
      <c r="Y520" s="5">
        <f t="shared" si="742"/>
        <v>1.2697147268409731E-2</v>
      </c>
      <c r="Z520" s="5">
        <f t="shared" si="743"/>
        <v>4.8591214583726637E-2</v>
      </c>
      <c r="AA520" s="5">
        <f t="shared" si="744"/>
        <v>4.4473117167735769E-2</v>
      </c>
      <c r="AB520" s="5">
        <f t="shared" si="745"/>
        <v>2.0352013914029073E-2</v>
      </c>
      <c r="AC520" s="5">
        <f t="shared" si="746"/>
        <v>5.2105892026729056E-4</v>
      </c>
      <c r="AD520" s="5">
        <f t="shared" si="747"/>
        <v>2.6998141991962897E-3</v>
      </c>
      <c r="AE520" s="5">
        <f t="shared" si="748"/>
        <v>3.9607271652992047E-3</v>
      </c>
      <c r="AF520" s="5">
        <f t="shared" si="749"/>
        <v>2.9052665332690406E-3</v>
      </c>
      <c r="AG520" s="5">
        <f t="shared" si="750"/>
        <v>1.4207111096977037E-3</v>
      </c>
      <c r="AH520" s="5">
        <f t="shared" si="751"/>
        <v>1.7821276706184223E-2</v>
      </c>
      <c r="AI520" s="5">
        <f t="shared" si="752"/>
        <v>1.6310926446736828E-2</v>
      </c>
      <c r="AJ520" s="5">
        <f t="shared" si="753"/>
        <v>7.4642890612471452E-3</v>
      </c>
      <c r="AK520" s="5">
        <f t="shared" si="754"/>
        <v>2.2772305984291199E-3</v>
      </c>
      <c r="AL520" s="5">
        <f t="shared" si="755"/>
        <v>2.7985153433862814E-5</v>
      </c>
      <c r="AM520" s="5">
        <f t="shared" si="756"/>
        <v>4.9420107828374775E-4</v>
      </c>
      <c r="AN520" s="5">
        <f t="shared" si="757"/>
        <v>7.2501123835162339E-4</v>
      </c>
      <c r="AO520" s="5">
        <f t="shared" si="758"/>
        <v>5.3180913481774633E-4</v>
      </c>
      <c r="AP520" s="5">
        <f t="shared" si="759"/>
        <v>2.6006121552783849E-4</v>
      </c>
      <c r="AQ520" s="5">
        <f t="shared" si="760"/>
        <v>9.537985255508253E-5</v>
      </c>
      <c r="AR520" s="5">
        <f t="shared" si="761"/>
        <v>5.2288942543905698E-3</v>
      </c>
      <c r="AS520" s="5">
        <f t="shared" si="762"/>
        <v>4.7857463293599651E-3</v>
      </c>
      <c r="AT520" s="5">
        <f t="shared" si="763"/>
        <v>2.1900775589170697E-3</v>
      </c>
      <c r="AU520" s="5">
        <f t="shared" si="764"/>
        <v>6.681562824237164E-4</v>
      </c>
      <c r="AV520" s="5">
        <f t="shared" si="765"/>
        <v>1.528825369418752E-4</v>
      </c>
      <c r="AW520" s="5">
        <f t="shared" si="766"/>
        <v>1.0437729974459938E-6</v>
      </c>
      <c r="AX520" s="5">
        <f t="shared" si="767"/>
        <v>7.5386269744514634E-5</v>
      </c>
      <c r="AY520" s="5">
        <f t="shared" si="768"/>
        <v>1.105944425940713E-4</v>
      </c>
      <c r="AZ520" s="5">
        <f t="shared" si="769"/>
        <v>8.1123066402839962E-5</v>
      </c>
      <c r="BA520" s="5">
        <f t="shared" si="770"/>
        <v>3.9670178405826284E-5</v>
      </c>
      <c r="BB520" s="5">
        <f t="shared" si="771"/>
        <v>1.4549404298913984E-5</v>
      </c>
      <c r="BC520" s="5">
        <f t="shared" si="772"/>
        <v>4.2689027165487503E-6</v>
      </c>
      <c r="BD520" s="5">
        <f t="shared" si="773"/>
        <v>1.2784968390298177E-3</v>
      </c>
      <c r="BE520" s="5">
        <f t="shared" si="774"/>
        <v>1.1701444429379438E-3</v>
      </c>
      <c r="BF520" s="5">
        <f t="shared" si="775"/>
        <v>5.3548744726564668E-4</v>
      </c>
      <c r="BG520" s="5">
        <f t="shared" si="776"/>
        <v>1.6336832483069546E-4</v>
      </c>
      <c r="BH520" s="5">
        <f t="shared" si="777"/>
        <v>3.7380721566309007E-5</v>
      </c>
      <c r="BI520" s="5">
        <f t="shared" si="778"/>
        <v>6.8425423166504848E-6</v>
      </c>
      <c r="BJ520" s="8">
        <f t="shared" si="779"/>
        <v>0.23515209148269434</v>
      </c>
      <c r="BK520" s="8">
        <f t="shared" si="780"/>
        <v>0.26481076620865723</v>
      </c>
      <c r="BL520" s="8">
        <f t="shared" si="781"/>
        <v>0.450692084538938</v>
      </c>
      <c r="BM520" s="8">
        <f t="shared" si="782"/>
        <v>0.4247932992551674</v>
      </c>
      <c r="BN520" s="8">
        <f t="shared" si="783"/>
        <v>0.57434330688925217</v>
      </c>
    </row>
    <row r="521" spans="1:66" x14ac:dyDescent="0.25">
      <c r="A521" t="s">
        <v>213</v>
      </c>
      <c r="B521" t="s">
        <v>225</v>
      </c>
      <c r="C521" t="s">
        <v>221</v>
      </c>
      <c r="D521" s="18"/>
      <c r="E521">
        <f>VLOOKUP(A521,home!$A$2:$E$405,3,FALSE)</f>
        <v>1.2675000000000001</v>
      </c>
      <c r="F521">
        <f>VLOOKUP(B521,home!$B$2:$E$405,3,FALSE)</f>
        <v>2.0301</v>
      </c>
      <c r="G521">
        <f>VLOOKUP(C521,away!$B$2:$E$405,4,FALSE)</f>
        <v>0.83050000000000002</v>
      </c>
      <c r="H521">
        <f>VLOOKUP(A521,away!$A$2:$E$405,3,FALSE)</f>
        <v>1.1535</v>
      </c>
      <c r="I521">
        <f>VLOOKUP(C521,away!$B$2:$E$405,3,FALSE)</f>
        <v>0.59319999999999995</v>
      </c>
      <c r="J521">
        <f>VLOOKUP(B521,home!$B$2:$E$405,4,FALSE)</f>
        <v>0.9022</v>
      </c>
      <c r="K521" s="3">
        <f t="shared" si="728"/>
        <v>2.137002528375</v>
      </c>
      <c r="L521" s="3">
        <f t="shared" si="729"/>
        <v>0.61733594363999988</v>
      </c>
      <c r="M521" s="5">
        <f t="shared" si="730"/>
        <v>6.3651112736717266E-2</v>
      </c>
      <c r="N521" s="5">
        <f t="shared" si="731"/>
        <v>0.13602258885224697</v>
      </c>
      <c r="O521" s="5">
        <f t="shared" si="732"/>
        <v>3.9294119745057372E-2</v>
      </c>
      <c r="P521" s="5">
        <f t="shared" si="733"/>
        <v>8.3971633245457616E-2</v>
      </c>
      <c r="Q521" s="5">
        <f t="shared" si="734"/>
        <v>0.14534030814668245</v>
      </c>
      <c r="R521" s="5">
        <f t="shared" si="735"/>
        <v>1.2128836246159068E-2</v>
      </c>
      <c r="S521" s="5">
        <f t="shared" si="736"/>
        <v>2.7694862221325011E-2</v>
      </c>
      <c r="T521" s="5">
        <f t="shared" si="737"/>
        <v>8.9723796278660589E-2</v>
      </c>
      <c r="U521" s="5">
        <f t="shared" si="738"/>
        <v>2.5919353724288271E-2</v>
      </c>
      <c r="V521" s="5">
        <f t="shared" si="739"/>
        <v>4.0596005199154744E-3</v>
      </c>
      <c r="W521" s="5">
        <f t="shared" si="740"/>
        <v>0.10353086866142065</v>
      </c>
      <c r="X521" s="5">
        <f t="shared" si="741"/>
        <v>6.3913326500967024E-2</v>
      </c>
      <c r="Y521" s="5">
        <f t="shared" si="742"/>
        <v>1.9727996863322935E-2</v>
      </c>
      <c r="Z521" s="5">
        <f t="shared" si="743"/>
        <v>2.4958555230925475E-3</v>
      </c>
      <c r="AA521" s="5">
        <f t="shared" si="744"/>
        <v>5.3336495633074825E-3</v>
      </c>
      <c r="AB521" s="5">
        <f t="shared" si="745"/>
        <v>5.6990113011271539E-3</v>
      </c>
      <c r="AC521" s="5">
        <f t="shared" si="746"/>
        <v>3.3472636153221506E-4</v>
      </c>
      <c r="AD521" s="5">
        <f t="shared" si="747"/>
        <v>5.5311432023579001E-2</v>
      </c>
      <c r="AE521" s="5">
        <f t="shared" si="748"/>
        <v>3.4145735082355848E-2</v>
      </c>
      <c r="AF521" s="5">
        <f t="shared" si="749"/>
        <v>1.0539694794173795E-2</v>
      </c>
      <c r="AG521" s="5">
        <f t="shared" si="750"/>
        <v>2.1688441438129586E-3</v>
      </c>
      <c r="AH521" s="5">
        <f t="shared" si="751"/>
        <v>3.8519533113436083E-4</v>
      </c>
      <c r="AI521" s="5">
        <f t="shared" si="752"/>
        <v>8.231633965523744E-4</v>
      </c>
      <c r="AJ521" s="5">
        <f t="shared" si="753"/>
        <v>8.7955112984908874E-4</v>
      </c>
      <c r="AK521" s="5">
        <f t="shared" si="754"/>
        <v>6.2653432944086336E-4</v>
      </c>
      <c r="AL521" s="5">
        <f t="shared" si="755"/>
        <v>1.7663489645142198E-5</v>
      </c>
      <c r="AM521" s="5">
        <f t="shared" si="756"/>
        <v>2.3640134016486035E-2</v>
      </c>
      <c r="AN521" s="5">
        <f t="shared" si="757"/>
        <v>1.4593904440843469E-2</v>
      </c>
      <c r="AO521" s="5">
        <f t="shared" si="758"/>
        <v>4.5046708846900423E-3</v>
      </c>
      <c r="AP521" s="5">
        <f t="shared" si="759"/>
        <v>9.2696508379592026E-4</v>
      </c>
      <c r="AQ521" s="5">
        <f t="shared" si="760"/>
        <v>1.4306221618162149E-4</v>
      </c>
      <c r="AR521" s="5">
        <f t="shared" si="761"/>
        <v>4.7558984646310594E-5</v>
      </c>
      <c r="AS521" s="5">
        <f t="shared" si="762"/>
        <v>1.0163367043611353E-4</v>
      </c>
      <c r="AT521" s="5">
        <f t="shared" si="763"/>
        <v>1.0859570534500308E-4</v>
      </c>
      <c r="AU521" s="5">
        <f t="shared" si="764"/>
        <v>7.7356432297646013E-5</v>
      </c>
      <c r="AV521" s="5">
        <f t="shared" si="765"/>
        <v>4.1327722851534759E-5</v>
      </c>
      <c r="AW521" s="5">
        <f t="shared" si="766"/>
        <v>6.4729254810777541E-7</v>
      </c>
      <c r="AX521" s="5">
        <f t="shared" si="767"/>
        <v>8.4198376940590926E-3</v>
      </c>
      <c r="AY521" s="5">
        <f t="shared" si="768"/>
        <v>5.1978684481576113E-3</v>
      </c>
      <c r="AZ521" s="5">
        <f t="shared" si="769"/>
        <v>1.6044155116799799E-3</v>
      </c>
      <c r="BA521" s="5">
        <f t="shared" si="770"/>
        <v>3.3015445463120457E-4</v>
      </c>
      <c r="BB521" s="5">
        <f t="shared" si="771"/>
        <v>5.095405294917605E-5</v>
      </c>
      <c r="BC521" s="5">
        <f t="shared" si="772"/>
        <v>6.2911536719324251E-6</v>
      </c>
      <c r="BD521" s="5">
        <f t="shared" si="773"/>
        <v>4.8933117775317335E-6</v>
      </c>
      <c r="BE521" s="5">
        <f t="shared" si="774"/>
        <v>1.0457019640712481E-5</v>
      </c>
      <c r="BF521" s="5">
        <f t="shared" si="775"/>
        <v>1.1173338705734805E-5</v>
      </c>
      <c r="BG521" s="5">
        <f t="shared" si="776"/>
        <v>7.9591510215151748E-6</v>
      </c>
      <c r="BH521" s="5">
        <f t="shared" si="777"/>
        <v>4.2521814641740977E-6</v>
      </c>
      <c r="BI521" s="5">
        <f t="shared" si="778"/>
        <v>1.8173845080098701E-6</v>
      </c>
      <c r="BJ521" s="8">
        <f t="shared" si="779"/>
        <v>0.71984284930436848</v>
      </c>
      <c r="BK521" s="8">
        <f t="shared" si="780"/>
        <v>0.18492746702275034</v>
      </c>
      <c r="BL521" s="8">
        <f t="shared" si="781"/>
        <v>9.1506439669610307E-2</v>
      </c>
      <c r="BM521" s="8">
        <f t="shared" si="782"/>
        <v>0.51316679139189136</v>
      </c>
      <c r="BN521" s="8">
        <f t="shared" si="783"/>
        <v>0.48040859897232074</v>
      </c>
    </row>
    <row r="522" spans="1:66" x14ac:dyDescent="0.25">
      <c r="A522" t="s">
        <v>213</v>
      </c>
      <c r="B522" t="s">
        <v>220</v>
      </c>
      <c r="C522" t="s">
        <v>315</v>
      </c>
      <c r="D522" s="18"/>
      <c r="E522">
        <f>VLOOKUP(A522,home!$A$2:$E$405,3,FALSE)</f>
        <v>1.2675000000000001</v>
      </c>
      <c r="F522">
        <f>VLOOKUP(B522,home!$B$2:$E$405,3,FALSE)</f>
        <v>0.78900000000000003</v>
      </c>
      <c r="G522">
        <f>VLOOKUP(C522,away!$B$2:$E$405,4,FALSE)</f>
        <v>0.37369999999999998</v>
      </c>
      <c r="H522">
        <f>VLOOKUP(A522,away!$A$2:$E$405,3,FALSE)</f>
        <v>1.1535</v>
      </c>
      <c r="I522">
        <f>VLOOKUP(C522,away!$B$2:$E$405,3,FALSE)</f>
        <v>1.597</v>
      </c>
      <c r="J522">
        <f>VLOOKUP(B522,home!$B$2:$E$405,4,FALSE)</f>
        <v>1.597</v>
      </c>
      <c r="K522" s="3">
        <f t="shared" si="728"/>
        <v>0.37372148774999997</v>
      </c>
      <c r="L522" s="3">
        <f t="shared" si="729"/>
        <v>2.9418967814999997</v>
      </c>
      <c r="M522" s="5">
        <f t="shared" si="730"/>
        <v>3.6311591295415425E-2</v>
      </c>
      <c r="N522" s="5">
        <f t="shared" si="731"/>
        <v>1.3570421921492604E-2</v>
      </c>
      <c r="O522" s="5">
        <f t="shared" si="732"/>
        <v>0.10682495356312606</v>
      </c>
      <c r="P522" s="5">
        <f t="shared" si="733"/>
        <v>3.9922780574436136E-2</v>
      </c>
      <c r="Q522" s="5">
        <f t="shared" si="734"/>
        <v>2.5357791349477142E-3</v>
      </c>
      <c r="R522" s="5">
        <f t="shared" si="735"/>
        <v>0.15713399353562377</v>
      </c>
      <c r="S522" s="5">
        <f t="shared" si="736"/>
        <v>1.0973275694721524E-2</v>
      </c>
      <c r="T522" s="5">
        <f t="shared" si="737"/>
        <v>7.4600004756975348E-3</v>
      </c>
      <c r="U522" s="5">
        <f t="shared" si="738"/>
        <v>5.8724349840232198E-2</v>
      </c>
      <c r="V522" s="5">
        <f t="shared" si="739"/>
        <v>1.3405076025910811E-3</v>
      </c>
      <c r="W522" s="5">
        <f t="shared" si="740"/>
        <v>3.1589171697268923E-4</v>
      </c>
      <c r="X522" s="5">
        <f t="shared" si="741"/>
        <v>9.2932082546446336E-4</v>
      </c>
      <c r="Y522" s="5">
        <f t="shared" si="742"/>
        <v>1.3669829727074141E-3</v>
      </c>
      <c r="Z522" s="5">
        <f t="shared" si="743"/>
        <v>0.15409066328223109</v>
      </c>
      <c r="AA522" s="5">
        <f t="shared" si="744"/>
        <v>5.7586991930219704E-2</v>
      </c>
      <c r="AB522" s="5">
        <f t="shared" si="745"/>
        <v>1.0760748149604473E-2</v>
      </c>
      <c r="AC522" s="5">
        <f t="shared" si="746"/>
        <v>9.2113821247218346E-5</v>
      </c>
      <c r="AD522" s="5">
        <f t="shared" si="747"/>
        <v>2.9513880608733832E-5</v>
      </c>
      <c r="AE522" s="5">
        <f t="shared" si="748"/>
        <v>8.6826790372409324E-5</v>
      </c>
      <c r="AF522" s="5">
        <f t="shared" si="749"/>
        <v>1.2771772757228309E-4</v>
      </c>
      <c r="AG522" s="5">
        <f t="shared" si="750"/>
        <v>1.2524412389513113E-4</v>
      </c>
      <c r="AH522" s="5">
        <f t="shared" si="751"/>
        <v>0.11332970659229893</v>
      </c>
      <c r="AI522" s="5">
        <f t="shared" si="752"/>
        <v>4.235374655394495E-2</v>
      </c>
      <c r="AJ522" s="5">
        <f t="shared" si="753"/>
        <v>7.9142525869633686E-3</v>
      </c>
      <c r="AK522" s="5">
        <f t="shared" si="754"/>
        <v>9.8590875040974538E-4</v>
      </c>
      <c r="AL522" s="5">
        <f t="shared" si="755"/>
        <v>4.0509817855212922E-6</v>
      </c>
      <c r="AM522" s="5">
        <f t="shared" si="756"/>
        <v>2.2059942740743779E-6</v>
      </c>
      <c r="AN522" s="5">
        <f t="shared" si="757"/>
        <v>6.4898074549068405E-6</v>
      </c>
      <c r="AO522" s="5">
        <f t="shared" si="758"/>
        <v>9.5461718320725709E-6</v>
      </c>
      <c r="AP522" s="5">
        <f t="shared" si="759"/>
        <v>9.3612840628067502E-6</v>
      </c>
      <c r="AQ522" s="5">
        <f t="shared" si="760"/>
        <v>6.8849828637696043E-6</v>
      </c>
      <c r="AR522" s="5">
        <f t="shared" si="761"/>
        <v>6.6680859814444743E-2</v>
      </c>
      <c r="AS522" s="5">
        <f t="shared" si="762"/>
        <v>2.4920070134303481E-2</v>
      </c>
      <c r="AT522" s="5">
        <f t="shared" si="763"/>
        <v>4.6565828427131183E-3</v>
      </c>
      <c r="AU522" s="5">
        <f t="shared" si="764"/>
        <v>5.8008835593662358E-4</v>
      </c>
      <c r="AV522" s="5">
        <f t="shared" si="765"/>
        <v>5.4197870851771618E-5</v>
      </c>
      <c r="AW522" s="5">
        <f t="shared" si="766"/>
        <v>1.237181137274589E-7</v>
      </c>
      <c r="AX522" s="5">
        <f t="shared" si="767"/>
        <v>1.3740457701250944E-7</v>
      </c>
      <c r="AY522" s="5">
        <f t="shared" si="768"/>
        <v>4.0423008287647041E-7</v>
      </c>
      <c r="AZ522" s="5">
        <f t="shared" si="769"/>
        <v>5.9460158989988329E-7</v>
      </c>
      <c r="BA522" s="5">
        <f t="shared" si="770"/>
        <v>5.8308550120041647E-7</v>
      </c>
      <c r="BB522" s="5">
        <f t="shared" si="771"/>
        <v>4.2884433983020477E-7</v>
      </c>
      <c r="BC522" s="5">
        <f t="shared" si="772"/>
        <v>2.5232315662219444E-7</v>
      </c>
      <c r="BD522" s="5">
        <f t="shared" si="773"/>
        <v>3.2694701145961243E-2</v>
      </c>
      <c r="BE522" s="5">
        <f t="shared" si="774"/>
        <v>1.2218712353810267E-2</v>
      </c>
      <c r="BF522" s="5">
        <f t="shared" si="775"/>
        <v>2.2831976796276383E-3</v>
      </c>
      <c r="BG522" s="5">
        <f t="shared" si="776"/>
        <v>2.8442667788592958E-4</v>
      </c>
      <c r="BH522" s="5">
        <f t="shared" si="777"/>
        <v>2.6574090303829901E-5</v>
      </c>
      <c r="BI522" s="5">
        <f t="shared" si="778"/>
        <v>1.9862617127900331E-6</v>
      </c>
      <c r="BJ522" s="8">
        <f t="shared" si="779"/>
        <v>2.6584588299466045E-2</v>
      </c>
      <c r="BK522" s="8">
        <f t="shared" si="780"/>
        <v>8.8644724200279773E-2</v>
      </c>
      <c r="BL522" s="8">
        <f t="shared" si="781"/>
        <v>0.70001604872997458</v>
      </c>
      <c r="BM522" s="8">
        <f t="shared" si="782"/>
        <v>0.61303622397494073</v>
      </c>
      <c r="BN522" s="8">
        <f t="shared" si="783"/>
        <v>0.35629952002504173</v>
      </c>
    </row>
    <row r="523" spans="1:66" x14ac:dyDescent="0.25">
      <c r="A523" t="s">
        <v>213</v>
      </c>
      <c r="B523" t="s">
        <v>222</v>
      </c>
      <c r="C523" t="s">
        <v>217</v>
      </c>
      <c r="D523" s="18"/>
      <c r="E523">
        <f>VLOOKUP(A523,home!$A$2:$E$405,3,FALSE)</f>
        <v>1.2675000000000001</v>
      </c>
      <c r="F523">
        <f>VLOOKUP(B523,home!$B$2:$E$405,3,FALSE)</f>
        <v>0.37369999999999998</v>
      </c>
      <c r="G523">
        <f>VLOOKUP(C523,away!$B$2:$E$405,4,FALSE)</f>
        <v>1.0795999999999999</v>
      </c>
      <c r="H523">
        <f>VLOOKUP(A523,away!$A$2:$E$405,3,FALSE)</f>
        <v>1.1535</v>
      </c>
      <c r="I523">
        <f>VLOOKUP(C523,away!$B$2:$E$405,3,FALSE)</f>
        <v>0.50190000000000001</v>
      </c>
      <c r="J523">
        <f>VLOOKUP(B523,home!$B$2:$E$405,4,FALSE)</f>
        <v>0.68440000000000001</v>
      </c>
      <c r="K523" s="3">
        <f t="shared" si="728"/>
        <v>0.51136846409999992</v>
      </c>
      <c r="L523" s="3">
        <f t="shared" si="729"/>
        <v>0.39622766525999997</v>
      </c>
      <c r="M523" s="5">
        <f t="shared" si="730"/>
        <v>0.40349300414219358</v>
      </c>
      <c r="N523" s="5">
        <f t="shared" si="731"/>
        <v>0.20633359780328844</v>
      </c>
      <c r="O523" s="5">
        <f t="shared" si="732"/>
        <v>0.15987509098000482</v>
      </c>
      <c r="P523" s="5">
        <f t="shared" si="733"/>
        <v>8.1755079722292831E-2</v>
      </c>
      <c r="Q523" s="5">
        <f t="shared" si="734"/>
        <v>5.2756247500447349E-2</v>
      </c>
      <c r="R523" s="5">
        <f t="shared" si="735"/>
        <v>3.1673467016118693E-2</v>
      </c>
      <c r="S523" s="5">
        <f t="shared" si="736"/>
        <v>4.1412694840943301E-3</v>
      </c>
      <c r="T523" s="5">
        <f t="shared" si="737"/>
        <v>2.0903484774980961E-2</v>
      </c>
      <c r="U523" s="5">
        <f t="shared" si="738"/>
        <v>1.6196812180754624E-2</v>
      </c>
      <c r="V523" s="5">
        <f t="shared" si="739"/>
        <v>9.323301308763664E-5</v>
      </c>
      <c r="W523" s="5">
        <f t="shared" si="740"/>
        <v>8.9926270853277444E-3</v>
      </c>
      <c r="X523" s="5">
        <f t="shared" si="741"/>
        <v>3.5631276345732504E-3</v>
      </c>
      <c r="Y523" s="5">
        <f t="shared" si="742"/>
        <v>7.0590487183517256E-4</v>
      </c>
      <c r="Z523" s="5">
        <f t="shared" si="743"/>
        <v>4.1833012954954427E-3</v>
      </c>
      <c r="AA523" s="5">
        <f t="shared" si="744"/>
        <v>2.1392083583450443E-3</v>
      </c>
      <c r="AB523" s="5">
        <f t="shared" si="745"/>
        <v>5.4696184629839367E-4</v>
      </c>
      <c r="AC523" s="5">
        <f t="shared" si="746"/>
        <v>1.1806698535476904E-6</v>
      </c>
      <c r="AD523" s="5">
        <f t="shared" si="747"/>
        <v>1.1496364752120265E-3</v>
      </c>
      <c r="AE523" s="5">
        <f t="shared" si="748"/>
        <v>4.5551777647099705E-4</v>
      </c>
      <c r="AF523" s="5">
        <f t="shared" si="749"/>
        <v>9.0244372527764846E-5</v>
      </c>
      <c r="AG523" s="5">
        <f t="shared" si="750"/>
        <v>1.1919105676509981E-5</v>
      </c>
      <c r="AH523" s="5">
        <f t="shared" si="751"/>
        <v>4.1438492634832309E-4</v>
      </c>
      <c r="AI523" s="5">
        <f t="shared" si="752"/>
        <v>2.1190338333293356E-4</v>
      </c>
      <c r="AJ523" s="5">
        <f t="shared" si="753"/>
        <v>5.4180353836277864E-5</v>
      </c>
      <c r="AK523" s="5">
        <f t="shared" si="754"/>
        <v>9.2353747752173218E-6</v>
      </c>
      <c r="AL523" s="5">
        <f t="shared" si="755"/>
        <v>9.5690142839237902E-9</v>
      </c>
      <c r="AM523" s="5">
        <f t="shared" si="756"/>
        <v>1.1757756772050235E-4</v>
      </c>
      <c r="AN523" s="5">
        <f t="shared" si="757"/>
        <v>4.6587485144844179E-5</v>
      </c>
      <c r="AO523" s="5">
        <f t="shared" si="758"/>
        <v>9.2296252346382694E-6</v>
      </c>
      <c r="AP523" s="5">
        <f t="shared" si="759"/>
        <v>1.2190109526485003E-6</v>
      </c>
      <c r="AQ523" s="5">
        <f t="shared" si="760"/>
        <v>1.2075146592357091E-7</v>
      </c>
      <c r="AR523" s="5">
        <f t="shared" si="761"/>
        <v>3.2838154377186625E-5</v>
      </c>
      <c r="AS523" s="5">
        <f t="shared" si="762"/>
        <v>1.6792396567740612E-5</v>
      </c>
      <c r="AT523" s="5">
        <f t="shared" si="763"/>
        <v>4.293551020701813E-6</v>
      </c>
      <c r="AU523" s="5">
        <f t="shared" si="764"/>
        <v>7.3186219699709131E-7</v>
      </c>
      <c r="AV523" s="5">
        <f t="shared" si="765"/>
        <v>9.3562811902813513E-8</v>
      </c>
      <c r="AW523" s="5">
        <f t="shared" si="766"/>
        <v>5.3857158861273375E-11</v>
      </c>
      <c r="AX523" s="5">
        <f t="shared" si="767"/>
        <v>1.0020910036307835E-5</v>
      </c>
      <c r="AY523" s="5">
        <f t="shared" si="768"/>
        <v>3.9705617874667551E-6</v>
      </c>
      <c r="AZ523" s="5">
        <f t="shared" si="769"/>
        <v>7.8662321340926223E-7</v>
      </c>
      <c r="BA523" s="5">
        <f t="shared" si="770"/>
        <v>1.0389395976282354E-7</v>
      </c>
      <c r="BB523" s="5">
        <f t="shared" si="771"/>
        <v>1.0291415277859987E-8</v>
      </c>
      <c r="BC523" s="5">
        <f t="shared" si="772"/>
        <v>8.1554868955351148E-10</v>
      </c>
      <c r="BD523" s="5">
        <f t="shared" si="773"/>
        <v>2.1685642067200164E-6</v>
      </c>
      <c r="BE523" s="5">
        <f t="shared" si="774"/>
        <v>1.1089353476926496E-6</v>
      </c>
      <c r="BF523" s="5">
        <f t="shared" si="775"/>
        <v>2.8353728276789476E-7</v>
      </c>
      <c r="BG523" s="5">
        <f t="shared" si="776"/>
        <v>4.8330674934701929E-8</v>
      </c>
      <c r="BH523" s="5">
        <f t="shared" si="777"/>
        <v>6.1786957525687193E-9</v>
      </c>
      <c r="BI523" s="5">
        <f t="shared" si="778"/>
        <v>6.3191803142645202E-10</v>
      </c>
      <c r="BJ523" s="8">
        <f t="shared" si="779"/>
        <v>0.29515193493681968</v>
      </c>
      <c r="BK523" s="8">
        <f t="shared" si="780"/>
        <v>0.48948774716232368</v>
      </c>
      <c r="BL523" s="8">
        <f t="shared" si="781"/>
        <v>0.21117961012491476</v>
      </c>
      <c r="BM523" s="8">
        <f t="shared" si="782"/>
        <v>6.411213584727754E-2</v>
      </c>
      <c r="BN523" s="8">
        <f t="shared" si="783"/>
        <v>0.93588648716434575</v>
      </c>
    </row>
    <row r="524" spans="1:66" x14ac:dyDescent="0.25">
      <c r="A524" t="s">
        <v>340</v>
      </c>
      <c r="B524" t="s">
        <v>418</v>
      </c>
      <c r="C524" t="s">
        <v>430</v>
      </c>
      <c r="D524" s="18"/>
      <c r="E524">
        <f>VLOOKUP(A524,home!$A$2:$E$405,3,FALSE)</f>
        <v>1.3684000000000001</v>
      </c>
      <c r="F524">
        <f>VLOOKUP(B524,home!$B$2:$E$405,3,FALSE)</f>
        <v>1.3077000000000001</v>
      </c>
      <c r="G524">
        <f>VLOOKUP(C524,away!$B$2:$E$405,4,FALSE)</f>
        <v>0.85160000000000002</v>
      </c>
      <c r="H524">
        <f>VLOOKUP(A524,away!$A$2:$E$405,3,FALSE)</f>
        <v>1.1395</v>
      </c>
      <c r="I524">
        <f>VLOOKUP(C524,away!$B$2:$E$405,3,FALSE)</f>
        <v>1.105</v>
      </c>
      <c r="J524">
        <f>VLOOKUP(B524,home!$B$2:$E$405,4,FALSE)</f>
        <v>0.97</v>
      </c>
      <c r="K524" s="3">
        <f t="shared" si="728"/>
        <v>1.5239013086880002</v>
      </c>
      <c r="L524" s="3">
        <f t="shared" si="729"/>
        <v>1.2213730749999998</v>
      </c>
      <c r="M524" s="5">
        <f t="shared" si="730"/>
        <v>6.4230674677032917E-2</v>
      </c>
      <c r="N524" s="5">
        <f t="shared" si="731"/>
        <v>9.7881209198243668E-2</v>
      </c>
      <c r="O524" s="5">
        <f t="shared" si="732"/>
        <v>7.8449616639612321E-2</v>
      </c>
      <c r="P524" s="5">
        <f t="shared" si="733"/>
        <v>0.11954947346317714</v>
      </c>
      <c r="Q524" s="5">
        <f t="shared" si="734"/>
        <v>7.4580651396583736E-2</v>
      </c>
      <c r="R524" s="5">
        <f t="shared" si="735"/>
        <v>4.7908124753847238E-2</v>
      </c>
      <c r="S524" s="5">
        <f t="shared" si="736"/>
        <v>5.5627924964150123E-2</v>
      </c>
      <c r="T524" s="5">
        <f t="shared" si="737"/>
        <v>9.109079953174852E-2</v>
      </c>
      <c r="U524" s="5">
        <f t="shared" si="738"/>
        <v>7.3007254009175779E-2</v>
      </c>
      <c r="V524" s="5">
        <f t="shared" si="739"/>
        <v>1.1504176457661745E-2</v>
      </c>
      <c r="W524" s="5">
        <f t="shared" si="740"/>
        <v>3.7884517422019162E-2</v>
      </c>
      <c r="X524" s="5">
        <f t="shared" si="741"/>
        <v>4.6271129538622613E-2</v>
      </c>
      <c r="Y524" s="5">
        <f t="shared" si="742"/>
        <v>2.8257155884155418E-2</v>
      </c>
      <c r="Z524" s="5">
        <f t="shared" si="743"/>
        <v>1.9504564549363335E-2</v>
      </c>
      <c r="AA524" s="5">
        <f t="shared" si="744"/>
        <v>2.9723031442164358E-2</v>
      </c>
      <c r="AB524" s="5">
        <f t="shared" si="745"/>
        <v>2.2647483256444428E-2</v>
      </c>
      <c r="AC524" s="5">
        <f t="shared" si="746"/>
        <v>1.3382607347038303E-3</v>
      </c>
      <c r="AD524" s="5">
        <f t="shared" si="747"/>
        <v>1.443306641960709E-2</v>
      </c>
      <c r="AE524" s="5">
        <f t="shared" si="748"/>
        <v>1.7628158714594749E-2</v>
      </c>
      <c r="AF524" s="5">
        <f t="shared" si="749"/>
        <v>1.0765279207916319E-2</v>
      </c>
      <c r="AG524" s="5">
        <f t="shared" si="750"/>
        <v>4.3828073898021045E-3</v>
      </c>
      <c r="AH524" s="5">
        <f t="shared" si="751"/>
        <v>5.9555874950479714E-3</v>
      </c>
      <c r="AI524" s="5">
        <f t="shared" si="752"/>
        <v>9.0757275777094918E-3</v>
      </c>
      <c r="AJ524" s="5">
        <f t="shared" si="753"/>
        <v>6.9152565664836367E-3</v>
      </c>
      <c r="AK524" s="5">
        <f t="shared" si="754"/>
        <v>3.5127228438592332E-3</v>
      </c>
      <c r="AL524" s="5">
        <f t="shared" si="755"/>
        <v>9.9633620225692324E-5</v>
      </c>
      <c r="AM524" s="5">
        <f t="shared" si="756"/>
        <v>4.3989137610440142E-3</v>
      </c>
      <c r="AN524" s="5">
        <f t="shared" si="757"/>
        <v>5.3727148269861425E-3</v>
      </c>
      <c r="AO524" s="5">
        <f t="shared" si="758"/>
        <v>3.2810446146670793E-3</v>
      </c>
      <c r="AP524" s="5">
        <f t="shared" si="759"/>
        <v>1.335793183409373E-3</v>
      </c>
      <c r="AQ524" s="5">
        <f t="shared" si="760"/>
        <v>4.0787545699618626E-4</v>
      </c>
      <c r="AR524" s="5">
        <f t="shared" si="761"/>
        <v>1.4547988424516557E-3</v>
      </c>
      <c r="AS524" s="5">
        <f t="shared" si="762"/>
        <v>2.216969859889866E-3</v>
      </c>
      <c r="AT524" s="5">
        <f t="shared" si="763"/>
        <v>1.6892216354040099E-3</v>
      </c>
      <c r="AU524" s="5">
        <f t="shared" si="764"/>
        <v>8.5806902028541813E-4</v>
      </c>
      <c r="AV524" s="5">
        <f t="shared" si="765"/>
        <v>3.2690312573939483E-4</v>
      </c>
      <c r="AW524" s="5">
        <f t="shared" si="766"/>
        <v>5.1512021566987299E-6</v>
      </c>
      <c r="AX524" s="5">
        <f t="shared" si="767"/>
        <v>1.1172517395434383E-3</v>
      </c>
      <c r="AY524" s="5">
        <f t="shared" si="768"/>
        <v>1.3645811926752682E-3</v>
      </c>
      <c r="AZ524" s="5">
        <f t="shared" si="769"/>
        <v>8.3333136369247987E-4</v>
      </c>
      <c r="BA524" s="5">
        <f t="shared" si="770"/>
        <v>3.3926949672234241E-4</v>
      </c>
      <c r="BB524" s="5">
        <f t="shared" si="771"/>
        <v>1.0359365711636745E-4</v>
      </c>
      <c r="BC524" s="5">
        <f t="shared" si="772"/>
        <v>2.5305300708542633E-5</v>
      </c>
      <c r="BD524" s="5">
        <f t="shared" si="773"/>
        <v>2.9614202261860306E-4</v>
      </c>
      <c r="BE524" s="5">
        <f t="shared" si="774"/>
        <v>4.512912158260005E-4</v>
      </c>
      <c r="BF524" s="5">
        <f t="shared" si="775"/>
        <v>3.4386163719832058E-4</v>
      </c>
      <c r="BG524" s="5">
        <f t="shared" si="776"/>
        <v>1.7467039964470633E-4</v>
      </c>
      <c r="BH524" s="5">
        <f t="shared" si="777"/>
        <v>6.6545112651906013E-5</v>
      </c>
      <c r="BI524" s="5">
        <f t="shared" si="778"/>
        <v>2.0281636851405993E-5</v>
      </c>
      <c r="BJ524" s="8">
        <f t="shared" si="779"/>
        <v>0.44175444929685453</v>
      </c>
      <c r="BK524" s="8">
        <f t="shared" si="780"/>
        <v>0.25371472510962667</v>
      </c>
      <c r="BL524" s="8">
        <f t="shared" si="781"/>
        <v>0.28509355909290574</v>
      </c>
      <c r="BM524" s="8">
        <f t="shared" si="782"/>
        <v>0.51610811792973466</v>
      </c>
      <c r="BN524" s="8">
        <f t="shared" si="783"/>
        <v>0.48259975012849704</v>
      </c>
    </row>
    <row r="525" spans="1:66" x14ac:dyDescent="0.25">
      <c r="A525" t="s">
        <v>340</v>
      </c>
      <c r="B525" t="s">
        <v>353</v>
      </c>
      <c r="C525" t="s">
        <v>378</v>
      </c>
      <c r="D525" s="18"/>
      <c r="E525">
        <f>VLOOKUP(A525,home!$A$2:$E$405,3,FALSE)</f>
        <v>1.3684000000000001</v>
      </c>
      <c r="F525">
        <f>VLOOKUP(B525,home!$B$2:$E$405,3,FALSE)</f>
        <v>1.5769</v>
      </c>
      <c r="G525">
        <f>VLOOKUP(C525,away!$B$2:$E$405,4,FALSE)</f>
        <v>1.2307999999999999</v>
      </c>
      <c r="H525">
        <f>VLOOKUP(A525,away!$A$2:$E$405,3,FALSE)</f>
        <v>1.1395</v>
      </c>
      <c r="I525">
        <f>VLOOKUP(C525,away!$B$2:$E$405,3,FALSE)</f>
        <v>0.73899999999999999</v>
      </c>
      <c r="J525">
        <f>VLOOKUP(B525,home!$B$2:$E$405,4,FALSE)</f>
        <v>0.5081</v>
      </c>
      <c r="K525" s="3">
        <f t="shared" si="728"/>
        <v>2.6558571147679997</v>
      </c>
      <c r="L525" s="3">
        <f t="shared" si="729"/>
        <v>0.42786618304999996</v>
      </c>
      <c r="M525" s="5">
        <f t="shared" si="730"/>
        <v>4.5788454819403752E-2</v>
      </c>
      <c r="N525" s="5">
        <f t="shared" si="731"/>
        <v>0.12160759350634655</v>
      </c>
      <c r="O525" s="5">
        <f t="shared" si="732"/>
        <v>1.9591331391335658E-2</v>
      </c>
      <c r="P525" s="5">
        <f t="shared" si="733"/>
        <v>5.2031776863456454E-2</v>
      </c>
      <c r="Q525" s="5">
        <f t="shared" si="734"/>
        <v>0.1614861962118227</v>
      </c>
      <c r="R525" s="5">
        <f t="shared" si="735"/>
        <v>4.1912340916392165E-3</v>
      </c>
      <c r="S525" s="5">
        <f t="shared" si="736"/>
        <v>1.4781596224673486E-2</v>
      </c>
      <c r="T525" s="5">
        <f t="shared" si="737"/>
        <v>6.9094482388415937E-2</v>
      </c>
      <c r="U525" s="5">
        <f t="shared" si="738"/>
        <v>1.1131318881938206E-2</v>
      </c>
      <c r="V525" s="5">
        <f t="shared" si="739"/>
        <v>1.8663431389259156E-3</v>
      </c>
      <c r="W525" s="5">
        <f t="shared" si="740"/>
        <v>0.1429614210486635</v>
      </c>
      <c r="X525" s="5">
        <f t="shared" si="741"/>
        <v>6.1168357547495562E-2</v>
      </c>
      <c r="Y525" s="5">
        <f t="shared" si="742"/>
        <v>1.3085935833642292E-2</v>
      </c>
      <c r="Z525" s="5">
        <f t="shared" si="743"/>
        <v>5.9776244435290175E-4</v>
      </c>
      <c r="AA525" s="5">
        <f t="shared" si="744"/>
        <v>1.5875716407757646E-3</v>
      </c>
      <c r="AB525" s="5">
        <f t="shared" si="745"/>
        <v>2.1081817186791112E-3</v>
      </c>
      <c r="AC525" s="5">
        <f t="shared" si="746"/>
        <v>1.325513578398864E-4</v>
      </c>
      <c r="AD525" s="5">
        <f t="shared" si="747"/>
        <v>9.4921276807359123E-2</v>
      </c>
      <c r="AE525" s="5">
        <f t="shared" si="748"/>
        <v>4.061360439779723E-2</v>
      </c>
      <c r="AF525" s="5">
        <f t="shared" si="749"/>
        <v>8.6885939467940976E-3</v>
      </c>
      <c r="AG525" s="5">
        <f t="shared" si="750"/>
        <v>1.2391851760287082E-3</v>
      </c>
      <c r="AH525" s="5">
        <f t="shared" si="751"/>
        <v>6.3940583858978513E-5</v>
      </c>
      <c r="AI525" s="5">
        <f t="shared" si="752"/>
        <v>1.6981705456428799E-4</v>
      </c>
      <c r="AJ525" s="5">
        <f t="shared" si="753"/>
        <v>2.2550491628675501E-4</v>
      </c>
      <c r="AK525" s="5">
        <f t="shared" si="754"/>
        <v>1.9963627877844678E-4</v>
      </c>
      <c r="AL525" s="5">
        <f t="shared" si="755"/>
        <v>6.0249970882620427E-6</v>
      </c>
      <c r="AM525" s="5">
        <f t="shared" si="756"/>
        <v>5.0419469670337488E-2</v>
      </c>
      <c r="AN525" s="5">
        <f t="shared" si="757"/>
        <v>2.1572786039252539E-2</v>
      </c>
      <c r="AO525" s="5">
        <f t="shared" si="758"/>
        <v>4.6151328101846556E-3</v>
      </c>
      <c r="AP525" s="5">
        <f t="shared" si="759"/>
        <v>6.5821975325417619E-4</v>
      </c>
      <c r="AQ525" s="5">
        <f t="shared" si="760"/>
        <v>7.0407493358244278E-5</v>
      </c>
      <c r="AR525" s="5">
        <f t="shared" si="761"/>
        <v>5.4716027115459166E-6</v>
      </c>
      <c r="AS525" s="5">
        <f t="shared" si="762"/>
        <v>1.45317949906431E-5</v>
      </c>
      <c r="AT525" s="5">
        <f t="shared" si="763"/>
        <v>1.9297185558124735E-5</v>
      </c>
      <c r="AU525" s="5">
        <f t="shared" si="764"/>
        <v>1.7083522519847955E-5</v>
      </c>
      <c r="AV525" s="5">
        <f t="shared" si="765"/>
        <v>1.1342848707409382E-5</v>
      </c>
      <c r="AW525" s="5">
        <f t="shared" si="766"/>
        <v>1.9018094877596463E-7</v>
      </c>
      <c r="AX525" s="5">
        <f t="shared" si="767"/>
        <v>2.2317817874465871E-2</v>
      </c>
      <c r="AY525" s="5">
        <f t="shared" si="768"/>
        <v>9.5490395479527757E-3</v>
      </c>
      <c r="AZ525" s="5">
        <f t="shared" si="769"/>
        <v>2.0428555515880254E-3</v>
      </c>
      <c r="BA525" s="5">
        <f t="shared" si="770"/>
        <v>2.9135626912682358E-4</v>
      </c>
      <c r="BB525" s="5">
        <f t="shared" si="771"/>
        <v>3.116537369474563E-5</v>
      </c>
      <c r="BC525" s="5">
        <f t="shared" si="772"/>
        <v>2.6669218972195386E-6</v>
      </c>
      <c r="BD525" s="5">
        <f t="shared" si="773"/>
        <v>3.9018562789253005E-7</v>
      </c>
      <c r="BE525" s="5">
        <f t="shared" si="774"/>
        <v>1.0362772759185951E-6</v>
      </c>
      <c r="BF525" s="5">
        <f t="shared" si="775"/>
        <v>1.3761021880604016E-6</v>
      </c>
      <c r="BG525" s="5">
        <f t="shared" si="776"/>
        <v>1.2182435956026763E-6</v>
      </c>
      <c r="BH525" s="5">
        <f t="shared" si="777"/>
        <v>8.0887023022547922E-7</v>
      </c>
      <c r="BI525" s="5">
        <f t="shared" si="778"/>
        <v>4.2964875117367379E-7</v>
      </c>
      <c r="BJ525" s="8">
        <f t="shared" si="779"/>
        <v>0.82643756416947811</v>
      </c>
      <c r="BK525" s="8">
        <f t="shared" si="780"/>
        <v>0.12415578694934054</v>
      </c>
      <c r="BL525" s="8">
        <f t="shared" si="781"/>
        <v>3.9341522840012862E-2</v>
      </c>
      <c r="BM525" s="8">
        <f t="shared" si="782"/>
        <v>0.57628720015217627</v>
      </c>
      <c r="BN525" s="8">
        <f t="shared" si="783"/>
        <v>0.40469658688400434</v>
      </c>
    </row>
    <row r="526" spans="1:66" x14ac:dyDescent="0.25">
      <c r="A526" t="s">
        <v>340</v>
      </c>
      <c r="B526" t="s">
        <v>394</v>
      </c>
      <c r="C526" t="s">
        <v>413</v>
      </c>
      <c r="D526" s="18"/>
      <c r="E526">
        <f>VLOOKUP(A526,home!$A$2:$E$405,3,FALSE)</f>
        <v>1.3684000000000001</v>
      </c>
      <c r="F526">
        <f>VLOOKUP(B526,home!$B$2:$E$405,3,FALSE)</f>
        <v>1.0385</v>
      </c>
      <c r="G526">
        <f>VLOOKUP(C526,away!$B$2:$E$405,4,FALSE)</f>
        <v>0.57689999999999997</v>
      </c>
      <c r="H526">
        <f>VLOOKUP(A526,away!$A$2:$E$405,3,FALSE)</f>
        <v>1.1395</v>
      </c>
      <c r="I526">
        <f>VLOOKUP(C526,away!$B$2:$E$405,3,FALSE)</f>
        <v>1.5704</v>
      </c>
      <c r="J526">
        <f>VLOOKUP(B526,home!$B$2:$E$405,4,FALSE)</f>
        <v>1.3855999999999999</v>
      </c>
      <c r="K526" s="3">
        <f t="shared" si="728"/>
        <v>0.81982301345999997</v>
      </c>
      <c r="L526" s="3">
        <f t="shared" si="729"/>
        <v>2.4794907404799997</v>
      </c>
      <c r="M526" s="5">
        <f t="shared" si="730"/>
        <v>3.6908487016298813E-2</v>
      </c>
      <c r="N526" s="5">
        <f t="shared" si="731"/>
        <v>3.025842704795138E-2</v>
      </c>
      <c r="O526" s="5">
        <f t="shared" si="732"/>
        <v>9.1514251802039218E-2</v>
      </c>
      <c r="P526" s="5">
        <f t="shared" si="733"/>
        <v>7.5025489686885022E-2</v>
      </c>
      <c r="Q526" s="5">
        <f t="shared" si="734"/>
        <v>1.2403277422505535E-2</v>
      </c>
      <c r="R526" s="5">
        <f t="shared" si="735"/>
        <v>0.1134543699825557</v>
      </c>
      <c r="S526" s="5">
        <f t="shared" si="736"/>
        <v>3.8126895450030222E-2</v>
      </c>
      <c r="T526" s="5">
        <f t="shared" si="737"/>
        <v>3.0753811520707115E-2</v>
      </c>
      <c r="U526" s="5">
        <f t="shared" si="738"/>
        <v>9.3012503489304579E-2</v>
      </c>
      <c r="V526" s="5">
        <f t="shared" si="739"/>
        <v>8.6113557330052305E-3</v>
      </c>
      <c r="W526" s="5">
        <f t="shared" si="740"/>
        <v>3.3894974244329567E-3</v>
      </c>
      <c r="X526" s="5">
        <f t="shared" si="741"/>
        <v>8.4042274787623234E-3</v>
      </c>
      <c r="Y526" s="5">
        <f t="shared" si="742"/>
        <v>1.041910210723938E-2</v>
      </c>
      <c r="Z526" s="5">
        <f t="shared" si="743"/>
        <v>9.3769686612912947E-2</v>
      </c>
      <c r="AA526" s="5">
        <f t="shared" si="744"/>
        <v>7.6874547050198111E-2</v>
      </c>
      <c r="AB526" s="5">
        <f t="shared" si="745"/>
        <v>3.1511761410532989E-2</v>
      </c>
      <c r="AC526" s="5">
        <f t="shared" si="746"/>
        <v>1.0940423750832979E-3</v>
      </c>
      <c r="AD526" s="5">
        <f t="shared" si="747"/>
        <v>6.9469699815338359E-4</v>
      </c>
      <c r="AE526" s="5">
        <f t="shared" si="748"/>
        <v>1.7224947743605663E-3</v>
      </c>
      <c r="AF526" s="5">
        <f t="shared" si="749"/>
        <v>2.1354549217761057E-3</v>
      </c>
      <c r="AG526" s="5">
        <f t="shared" si="750"/>
        <v>1.7649469017520984E-3</v>
      </c>
      <c r="AH526" s="5">
        <f t="shared" si="751"/>
        <v>5.8125267423607262E-2</v>
      </c>
      <c r="AI526" s="5">
        <f t="shared" si="752"/>
        <v>4.7652431897390074E-2</v>
      </c>
      <c r="AJ526" s="5">
        <f t="shared" si="753"/>
        <v>1.9533280158407877E-2</v>
      </c>
      <c r="AK526" s="5">
        <f t="shared" si="754"/>
        <v>5.3379442007414572E-3</v>
      </c>
      <c r="AL526" s="5">
        <f t="shared" si="755"/>
        <v>8.8956304161240865E-5</v>
      </c>
      <c r="AM526" s="5">
        <f t="shared" si="756"/>
        <v>1.1390571729354463E-4</v>
      </c>
      <c r="AN526" s="5">
        <f t="shared" si="757"/>
        <v>2.8242817131707651E-4</v>
      </c>
      <c r="AO526" s="5">
        <f t="shared" si="758"/>
        <v>3.5013901781569517E-4</v>
      </c>
      <c r="AP526" s="5">
        <f t="shared" si="759"/>
        <v>2.8938881751825927E-4</v>
      </c>
      <c r="AQ526" s="5">
        <f t="shared" si="760"/>
        <v>1.7938422335874504E-4</v>
      </c>
      <c r="AR526" s="5">
        <f t="shared" si="761"/>
        <v>2.8824212472951593E-2</v>
      </c>
      <c r="AS526" s="5">
        <f t="shared" si="762"/>
        <v>2.3630752730186493E-2</v>
      </c>
      <c r="AT526" s="5">
        <f t="shared" si="763"/>
        <v>9.6865174567948055E-3</v>
      </c>
      <c r="AU526" s="5">
        <f t="shared" si="764"/>
        <v>2.6470766437874712E-3</v>
      </c>
      <c r="AV526" s="5">
        <f t="shared" si="765"/>
        <v>5.4253358774235673E-4</v>
      </c>
      <c r="AW526" s="5">
        <f t="shared" si="766"/>
        <v>5.0229265377103428E-6</v>
      </c>
      <c r="AX526" s="5">
        <f t="shared" si="767"/>
        <v>1.5563754733652758E-5</v>
      </c>
      <c r="AY526" s="5">
        <f t="shared" si="768"/>
        <v>3.8590185749193785E-5</v>
      </c>
      <c r="AZ526" s="5">
        <f t="shared" si="769"/>
        <v>4.7842004119264622E-5</v>
      </c>
      <c r="BA526" s="5">
        <f t="shared" si="770"/>
        <v>3.9541268739907545E-5</v>
      </c>
      <c r="BB526" s="5">
        <f t="shared" si="771"/>
        <v>2.4510552426858002E-5</v>
      </c>
      <c r="BC526" s="5">
        <f t="shared" si="772"/>
        <v>1.2154737557288799E-5</v>
      </c>
      <c r="BD526" s="5">
        <f t="shared" si="773"/>
        <v>1.191156132138526E-2</v>
      </c>
      <c r="BE526" s="5">
        <f t="shared" si="774"/>
        <v>9.7653720975116425E-3</v>
      </c>
      <c r="BF526" s="5">
        <f t="shared" si="775"/>
        <v>4.0029383902700976E-3</v>
      </c>
      <c r="BG526" s="5">
        <f t="shared" si="776"/>
        <v>1.0939003379353176E-3</v>
      </c>
      <c r="BH526" s="5">
        <f t="shared" si="777"/>
        <v>2.2420116786776108E-4</v>
      </c>
      <c r="BI526" s="5">
        <f t="shared" si="778"/>
        <v>3.6761055412519851E-5</v>
      </c>
      <c r="BJ526" s="8">
        <f t="shared" si="779"/>
        <v>0.10333938504827032</v>
      </c>
      <c r="BK526" s="8">
        <f t="shared" si="780"/>
        <v>0.15989381675121303</v>
      </c>
      <c r="BL526" s="8">
        <f t="shared" si="781"/>
        <v>0.62938218467662244</v>
      </c>
      <c r="BM526" s="8">
        <f t="shared" si="782"/>
        <v>0.62678720287157152</v>
      </c>
      <c r="BN526" s="8">
        <f t="shared" si="783"/>
        <v>0.35956430295823566</v>
      </c>
    </row>
    <row r="527" spans="1:66" x14ac:dyDescent="0.25">
      <c r="A527" t="s">
        <v>342</v>
      </c>
      <c r="B527" t="s">
        <v>512</v>
      </c>
      <c r="C527" t="s">
        <v>399</v>
      </c>
      <c r="D527" s="18"/>
      <c r="E527">
        <f>VLOOKUP(A527,home!$A$2:$E$405,3,FALSE)</f>
        <v>1.1741999999999999</v>
      </c>
      <c r="F527" t="e">
        <f>VLOOKUP(B527,home!$B$2:$E$405,3,FALSE)</f>
        <v>#N/A</v>
      </c>
      <c r="G527">
        <f>VLOOKUP(C527,away!$B$2:$E$405,4,FALSE)</f>
        <v>1.022</v>
      </c>
      <c r="H527">
        <f>VLOOKUP(A527,away!$A$2:$E$405,3,FALSE)</f>
        <v>0.85970000000000002</v>
      </c>
      <c r="I527">
        <f>VLOOKUP(C527,away!$B$2:$E$405,3,FALSE)</f>
        <v>0.98870000000000002</v>
      </c>
      <c r="J527" t="e">
        <f>VLOOKUP(B527,home!$B$2:$E$405,4,FALSE)</f>
        <v>#N/A</v>
      </c>
      <c r="K527" s="3" t="e">
        <f t="shared" si="728"/>
        <v>#N/A</v>
      </c>
      <c r="L527" s="3" t="e">
        <f t="shared" si="729"/>
        <v>#N/A</v>
      </c>
      <c r="M527" s="5" t="e">
        <f t="shared" si="730"/>
        <v>#N/A</v>
      </c>
      <c r="N527" s="5" t="e">
        <f t="shared" si="731"/>
        <v>#N/A</v>
      </c>
      <c r="O527" s="5" t="e">
        <f t="shared" si="732"/>
        <v>#N/A</v>
      </c>
      <c r="P527" s="5" t="e">
        <f t="shared" si="733"/>
        <v>#N/A</v>
      </c>
      <c r="Q527" s="5" t="e">
        <f t="shared" si="734"/>
        <v>#N/A</v>
      </c>
      <c r="R527" s="5" t="e">
        <f t="shared" si="735"/>
        <v>#N/A</v>
      </c>
      <c r="S527" s="5" t="e">
        <f t="shared" si="736"/>
        <v>#N/A</v>
      </c>
      <c r="T527" s="5" t="e">
        <f t="shared" si="737"/>
        <v>#N/A</v>
      </c>
      <c r="U527" s="5" t="e">
        <f t="shared" si="738"/>
        <v>#N/A</v>
      </c>
      <c r="V527" s="5" t="e">
        <f t="shared" si="739"/>
        <v>#N/A</v>
      </c>
      <c r="W527" s="5" t="e">
        <f t="shared" si="740"/>
        <v>#N/A</v>
      </c>
      <c r="X527" s="5" t="e">
        <f t="shared" si="741"/>
        <v>#N/A</v>
      </c>
      <c r="Y527" s="5" t="e">
        <f t="shared" si="742"/>
        <v>#N/A</v>
      </c>
      <c r="Z527" s="5" t="e">
        <f t="shared" si="743"/>
        <v>#N/A</v>
      </c>
      <c r="AA527" s="5" t="e">
        <f t="shared" si="744"/>
        <v>#N/A</v>
      </c>
      <c r="AB527" s="5" t="e">
        <f t="shared" si="745"/>
        <v>#N/A</v>
      </c>
      <c r="AC527" s="5" t="e">
        <f t="shared" si="746"/>
        <v>#N/A</v>
      </c>
      <c r="AD527" s="5" t="e">
        <f t="shared" si="747"/>
        <v>#N/A</v>
      </c>
      <c r="AE527" s="5" t="e">
        <f t="shared" si="748"/>
        <v>#N/A</v>
      </c>
      <c r="AF527" s="5" t="e">
        <f t="shared" si="749"/>
        <v>#N/A</v>
      </c>
      <c r="AG527" s="5" t="e">
        <f t="shared" si="750"/>
        <v>#N/A</v>
      </c>
      <c r="AH527" s="5" t="e">
        <f t="shared" si="751"/>
        <v>#N/A</v>
      </c>
      <c r="AI527" s="5" t="e">
        <f t="shared" si="752"/>
        <v>#N/A</v>
      </c>
      <c r="AJ527" s="5" t="e">
        <f t="shared" si="753"/>
        <v>#N/A</v>
      </c>
      <c r="AK527" s="5" t="e">
        <f t="shared" si="754"/>
        <v>#N/A</v>
      </c>
      <c r="AL527" s="5" t="e">
        <f t="shared" si="755"/>
        <v>#N/A</v>
      </c>
      <c r="AM527" s="5" t="e">
        <f t="shared" si="756"/>
        <v>#N/A</v>
      </c>
      <c r="AN527" s="5" t="e">
        <f t="shared" si="757"/>
        <v>#N/A</v>
      </c>
      <c r="AO527" s="5" t="e">
        <f t="shared" si="758"/>
        <v>#N/A</v>
      </c>
      <c r="AP527" s="5" t="e">
        <f t="shared" si="759"/>
        <v>#N/A</v>
      </c>
      <c r="AQ527" s="5" t="e">
        <f t="shared" si="760"/>
        <v>#N/A</v>
      </c>
      <c r="AR527" s="5" t="e">
        <f t="shared" si="761"/>
        <v>#N/A</v>
      </c>
      <c r="AS527" s="5" t="e">
        <f t="shared" si="762"/>
        <v>#N/A</v>
      </c>
      <c r="AT527" s="5" t="e">
        <f t="shared" si="763"/>
        <v>#N/A</v>
      </c>
      <c r="AU527" s="5" t="e">
        <f t="shared" si="764"/>
        <v>#N/A</v>
      </c>
      <c r="AV527" s="5" t="e">
        <f t="shared" si="765"/>
        <v>#N/A</v>
      </c>
      <c r="AW527" s="5" t="e">
        <f t="shared" si="766"/>
        <v>#N/A</v>
      </c>
      <c r="AX527" s="5" t="e">
        <f t="shared" si="767"/>
        <v>#N/A</v>
      </c>
      <c r="AY527" s="5" t="e">
        <f t="shared" si="768"/>
        <v>#N/A</v>
      </c>
      <c r="AZ527" s="5" t="e">
        <f t="shared" si="769"/>
        <v>#N/A</v>
      </c>
      <c r="BA527" s="5" t="e">
        <f t="shared" si="770"/>
        <v>#N/A</v>
      </c>
      <c r="BB527" s="5" t="e">
        <f t="shared" si="771"/>
        <v>#N/A</v>
      </c>
      <c r="BC527" s="5" t="e">
        <f t="shared" si="772"/>
        <v>#N/A</v>
      </c>
      <c r="BD527" s="5" t="e">
        <f t="shared" si="773"/>
        <v>#N/A</v>
      </c>
      <c r="BE527" s="5" t="e">
        <f t="shared" si="774"/>
        <v>#N/A</v>
      </c>
      <c r="BF527" s="5" t="e">
        <f t="shared" si="775"/>
        <v>#N/A</v>
      </c>
      <c r="BG527" s="5" t="e">
        <f t="shared" si="776"/>
        <v>#N/A</v>
      </c>
      <c r="BH527" s="5" t="e">
        <f t="shared" si="777"/>
        <v>#N/A</v>
      </c>
      <c r="BI527" s="5" t="e">
        <f t="shared" si="778"/>
        <v>#N/A</v>
      </c>
      <c r="BJ527" s="8" t="e">
        <f t="shared" si="779"/>
        <v>#N/A</v>
      </c>
      <c r="BK527" s="8" t="e">
        <f t="shared" si="780"/>
        <v>#N/A</v>
      </c>
      <c r="BL527" s="8" t="e">
        <f t="shared" si="781"/>
        <v>#N/A</v>
      </c>
      <c r="BM527" s="8" t="e">
        <f t="shared" si="782"/>
        <v>#N/A</v>
      </c>
      <c r="BN527" s="8" t="e">
        <f t="shared" si="783"/>
        <v>#N/A</v>
      </c>
    </row>
    <row r="528" spans="1:66" x14ac:dyDescent="0.25">
      <c r="A528" t="s">
        <v>342</v>
      </c>
      <c r="B528" t="s">
        <v>377</v>
      </c>
      <c r="C528" t="s">
        <v>409</v>
      </c>
      <c r="D528" s="18"/>
      <c r="E528">
        <f>VLOOKUP(A528,home!$A$2:$E$405,3,FALSE)</f>
        <v>1.1741999999999999</v>
      </c>
      <c r="F528">
        <f>VLOOKUP(B528,home!$B$2:$E$405,3,FALSE)</f>
        <v>0.46150000000000002</v>
      </c>
      <c r="G528">
        <f>VLOOKUP(C528,away!$B$2:$E$405,4,FALSE)</f>
        <v>1.022</v>
      </c>
      <c r="H528">
        <f>VLOOKUP(A528,away!$A$2:$E$405,3,FALSE)</f>
        <v>0.85970000000000002</v>
      </c>
      <c r="I528">
        <f>VLOOKUP(C528,away!$B$2:$E$405,3,FALSE)</f>
        <v>1.0468999999999999</v>
      </c>
      <c r="J528">
        <f>VLOOKUP(B528,home!$B$2:$E$405,4,FALSE)</f>
        <v>0.97</v>
      </c>
      <c r="K528" s="3">
        <f t="shared" si="728"/>
        <v>0.55381495260000002</v>
      </c>
      <c r="L528" s="3">
        <f t="shared" si="729"/>
        <v>0.87301933210000005</v>
      </c>
      <c r="M528" s="5">
        <f t="shared" si="730"/>
        <v>0.24006770657421456</v>
      </c>
      <c r="N528" s="5">
        <f t="shared" si="731"/>
        <v>0.13295308553718935</v>
      </c>
      <c r="O528" s="5">
        <f t="shared" si="732"/>
        <v>0.2095837488521996</v>
      </c>
      <c r="P528" s="5">
        <f t="shared" si="733"/>
        <v>0.11607061393631121</v>
      </c>
      <c r="Q528" s="5">
        <f t="shared" si="734"/>
        <v>3.681570338240113E-2</v>
      </c>
      <c r="R528" s="5">
        <f t="shared" si="735"/>
        <v>9.1485332220980708E-2</v>
      </c>
      <c r="S528" s="5">
        <f t="shared" si="736"/>
        <v>1.4029778944244786E-2</v>
      </c>
      <c r="T528" s="5">
        <f t="shared" si="737"/>
        <v>3.2140820777695547E-2</v>
      </c>
      <c r="U528" s="5">
        <f t="shared" si="738"/>
        <v>5.0665944927557688E-2</v>
      </c>
      <c r="V528" s="5">
        <f t="shared" si="739"/>
        <v>7.5369712185101019E-4</v>
      </c>
      <c r="W528" s="5">
        <f t="shared" si="740"/>
        <v>6.796362341220049E-3</v>
      </c>
      <c r="X528" s="5">
        <f t="shared" si="741"/>
        <v>5.9333557118415202E-3</v>
      </c>
      <c r="Y528" s="5">
        <f t="shared" si="742"/>
        <v>2.5899671203318021E-3</v>
      </c>
      <c r="Z528" s="5">
        <f t="shared" si="743"/>
        <v>2.6622821210835736E-2</v>
      </c>
      <c r="AA528" s="5">
        <f t="shared" si="744"/>
        <v>1.4744116466957266E-2</v>
      </c>
      <c r="AB528" s="5">
        <f t="shared" si="745"/>
        <v>4.0827560811384092E-3</v>
      </c>
      <c r="AC528" s="5">
        <f t="shared" si="746"/>
        <v>2.2775368484492845E-5</v>
      </c>
      <c r="AD528" s="5">
        <f t="shared" si="747"/>
        <v>9.4098177196380139E-4</v>
      </c>
      <c r="AE528" s="5">
        <f t="shared" si="748"/>
        <v>8.2149527807811251E-4</v>
      </c>
      <c r="AF528" s="5">
        <f t="shared" si="749"/>
        <v>3.5859062949552878E-4</v>
      </c>
      <c r="AG528" s="5">
        <f t="shared" si="750"/>
        <v>1.0435218395316838E-4</v>
      </c>
      <c r="AH528" s="5">
        <f t="shared" si="751"/>
        <v>5.8105593980253807E-3</v>
      </c>
      <c r="AI528" s="5">
        <f t="shared" si="752"/>
        <v>3.2179746775969106E-3</v>
      </c>
      <c r="AJ528" s="5">
        <f t="shared" si="753"/>
        <v>8.9108124677066678E-4</v>
      </c>
      <c r="AK528" s="5">
        <f t="shared" si="754"/>
        <v>1.6449803948101528E-4</v>
      </c>
      <c r="AL528" s="5">
        <f t="shared" si="755"/>
        <v>4.4046757314334101E-7</v>
      </c>
      <c r="AM528" s="5">
        <f t="shared" si="756"/>
        <v>1.0422595508751935E-4</v>
      </c>
      <c r="AN528" s="5">
        <f t="shared" si="757"/>
        <v>9.0991273697990741E-5</v>
      </c>
      <c r="AO528" s="5">
        <f t="shared" si="758"/>
        <v>3.9718570495374088E-5</v>
      </c>
      <c r="AP528" s="5">
        <f t="shared" si="759"/>
        <v>1.1558359961946086E-5</v>
      </c>
      <c r="AQ528" s="5">
        <f t="shared" si="760"/>
        <v>2.522667923537388E-6</v>
      </c>
      <c r="AR528" s="5">
        <f t="shared" si="761"/>
        <v>1.0145461369582996E-3</v>
      </c>
      <c r="AS528" s="5">
        <f t="shared" si="762"/>
        <v>5.6187082075007371E-4</v>
      </c>
      <c r="AT528" s="5">
        <f t="shared" si="763"/>
        <v>1.5558623098051261E-4</v>
      </c>
      <c r="AU528" s="5">
        <f t="shared" si="764"/>
        <v>2.8721993711895086E-5</v>
      </c>
      <c r="AV528" s="5">
        <f t="shared" si="765"/>
        <v>3.976667396532668E-6</v>
      </c>
      <c r="AW528" s="5">
        <f t="shared" si="766"/>
        <v>5.9156160525789629E-9</v>
      </c>
      <c r="AX528" s="5">
        <f t="shared" si="767"/>
        <v>9.6203153960807099E-6</v>
      </c>
      <c r="AY528" s="5">
        <f t="shared" si="768"/>
        <v>8.3987213216777283E-6</v>
      </c>
      <c r="AZ528" s="5">
        <f t="shared" si="769"/>
        <v>3.66612303937256E-6</v>
      </c>
      <c r="BA528" s="5">
        <f t="shared" si="770"/>
        <v>1.0668654290764849E-6</v>
      </c>
      <c r="BB528" s="5">
        <f t="shared" si="771"/>
        <v>2.3284853608323317E-7</v>
      </c>
      <c r="BC528" s="5">
        <f t="shared" si="772"/>
        <v>4.0656254690369404E-8</v>
      </c>
      <c r="BD528" s="5">
        <f t="shared" si="773"/>
        <v>1.4761973181199491E-4</v>
      </c>
      <c r="BE528" s="5">
        <f t="shared" si="774"/>
        <v>8.1754014776284665E-5</v>
      </c>
      <c r="BF528" s="5">
        <f t="shared" si="775"/>
        <v>2.2638297909093898E-5</v>
      </c>
      <c r="BG528" s="5">
        <f t="shared" si="776"/>
        <v>4.179142627823173E-6</v>
      </c>
      <c r="BH528" s="5">
        <f t="shared" si="777"/>
        <v>5.7861791908413234E-7</v>
      </c>
      <c r="BI528" s="5">
        <f t="shared" si="778"/>
        <v>6.4089451086217889E-8</v>
      </c>
      <c r="BJ528" s="8">
        <f t="shared" si="779"/>
        <v>0.21972675709131337</v>
      </c>
      <c r="BK528" s="8">
        <f t="shared" si="780"/>
        <v>0.37095341113400088</v>
      </c>
      <c r="BL528" s="8">
        <f t="shared" si="781"/>
        <v>0.38266754765500044</v>
      </c>
      <c r="BM528" s="8">
        <f t="shared" si="782"/>
        <v>0.17298595378214821</v>
      </c>
      <c r="BN528" s="8">
        <f t="shared" si="783"/>
        <v>0.82697619050329663</v>
      </c>
    </row>
    <row r="529" spans="1:66" x14ac:dyDescent="0.25">
      <c r="A529" t="s">
        <v>342</v>
      </c>
      <c r="B529" t="s">
        <v>386</v>
      </c>
      <c r="C529" t="s">
        <v>392</v>
      </c>
      <c r="D529" s="18"/>
      <c r="E529">
        <f>VLOOKUP(A529,home!$A$2:$E$405,3,FALSE)</f>
        <v>1.1741999999999999</v>
      </c>
      <c r="F529">
        <f>VLOOKUP(B529,home!$B$2:$E$405,3,FALSE)</f>
        <v>0.89419999999999999</v>
      </c>
      <c r="G529">
        <f>VLOOKUP(C529,away!$B$2:$E$405,4,FALSE)</f>
        <v>1.2775000000000001</v>
      </c>
      <c r="H529">
        <f>VLOOKUP(A529,away!$A$2:$E$405,3,FALSE)</f>
        <v>0.85970000000000002</v>
      </c>
      <c r="I529">
        <f>VLOOKUP(C529,away!$B$2:$E$405,3,FALSE)</f>
        <v>0.63980000000000004</v>
      </c>
      <c r="J529">
        <f>VLOOKUP(B529,home!$B$2:$E$405,4,FALSE)</f>
        <v>0.69789999999999996</v>
      </c>
      <c r="K529" s="3">
        <f t="shared" si="728"/>
        <v>1.3413362150999999</v>
      </c>
      <c r="L529" s="3">
        <f t="shared" si="729"/>
        <v>0.383870166274</v>
      </c>
      <c r="M529" s="5">
        <f t="shared" si="730"/>
        <v>0.17813628396788933</v>
      </c>
      <c r="N529" s="5">
        <f t="shared" si="731"/>
        <v>0.23894064890946745</v>
      </c>
      <c r="O529" s="5">
        <f t="shared" si="732"/>
        <v>6.8381204946186158E-2</v>
      </c>
      <c r="P529" s="5">
        <f t="shared" si="733"/>
        <v>9.1722186626494728E-2</v>
      </c>
      <c r="Q529" s="5">
        <f t="shared" si="734"/>
        <v>0.16024987282088152</v>
      </c>
      <c r="R529" s="5">
        <f t="shared" si="735"/>
        <v>1.3124752256354476E-2</v>
      </c>
      <c r="S529" s="5">
        <f t="shared" si="736"/>
        <v>1.1806914532165218E-2</v>
      </c>
      <c r="T529" s="5">
        <f t="shared" si="737"/>
        <v>6.1515145325139145E-2</v>
      </c>
      <c r="U529" s="5">
        <f t="shared" si="738"/>
        <v>1.7604705515663694E-2</v>
      </c>
      <c r="V529" s="5">
        <f t="shared" si="739"/>
        <v>6.7548532947176549E-4</v>
      </c>
      <c r="W529" s="5">
        <f t="shared" si="740"/>
        <v>7.1649652626605886E-2</v>
      </c>
      <c r="X529" s="5">
        <f t="shared" si="741"/>
        <v>2.750416406724954E-2</v>
      </c>
      <c r="Y529" s="5">
        <f t="shared" si="742"/>
        <v>5.2790140168612288E-3</v>
      </c>
      <c r="Z529" s="5">
        <f t="shared" si="743"/>
        <v>1.6794002769839496E-3</v>
      </c>
      <c r="AA529" s="5">
        <f t="shared" si="744"/>
        <v>2.2526404111675425E-3</v>
      </c>
      <c r="AB529" s="5">
        <f t="shared" si="745"/>
        <v>1.5107740815483897E-3</v>
      </c>
      <c r="AC529" s="5">
        <f t="shared" si="746"/>
        <v>2.1737918180258559E-5</v>
      </c>
      <c r="AD529" s="5">
        <f t="shared" si="747"/>
        <v>2.402656846685031E-2</v>
      </c>
      <c r="AE529" s="5">
        <f t="shared" si="748"/>
        <v>9.2230828323634738E-3</v>
      </c>
      <c r="AF529" s="5">
        <f t="shared" si="749"/>
        <v>1.7702331702091208E-3</v>
      </c>
      <c r="AG529" s="5">
        <f t="shared" si="750"/>
        <v>2.2651323379730844E-4</v>
      </c>
      <c r="AH529" s="5">
        <f t="shared" si="751"/>
        <v>1.6116791589160763E-4</v>
      </c>
      <c r="AI529" s="5">
        <f t="shared" si="752"/>
        <v>2.1618036229760406E-4</v>
      </c>
      <c r="AJ529" s="5">
        <f t="shared" si="753"/>
        <v>1.4498527447160751E-4</v>
      </c>
      <c r="AK529" s="5">
        <f t="shared" si="754"/>
        <v>6.4824666434993577E-5</v>
      </c>
      <c r="AL529" s="5">
        <f t="shared" si="755"/>
        <v>4.4771325499538508E-7</v>
      </c>
      <c r="AM529" s="5">
        <f t="shared" si="756"/>
        <v>6.4455412818331991E-3</v>
      </c>
      <c r="AN529" s="5">
        <f t="shared" si="757"/>
        <v>2.4742510035832411E-3</v>
      </c>
      <c r="AO529" s="5">
        <f t="shared" si="758"/>
        <v>4.7489557207455513E-4</v>
      </c>
      <c r="AP529" s="5">
        <f t="shared" si="759"/>
        <v>6.0766080738348604E-5</v>
      </c>
      <c r="AQ529" s="5">
        <f t="shared" si="760"/>
        <v>5.8315713792122968E-6</v>
      </c>
      <c r="AR529" s="5">
        <f t="shared" si="761"/>
        <v>1.2373510934269099E-5</v>
      </c>
      <c r="AS529" s="5">
        <f t="shared" si="762"/>
        <v>1.6597038324070978E-5</v>
      </c>
      <c r="AT529" s="5">
        <f t="shared" si="763"/>
        <v>1.1131104283739507E-5</v>
      </c>
      <c r="AU529" s="5">
        <f t="shared" si="764"/>
        <v>4.9768510966115173E-6</v>
      </c>
      <c r="AV529" s="5">
        <f t="shared" si="765"/>
        <v>1.6689076532612931E-6</v>
      </c>
      <c r="AW529" s="5">
        <f t="shared" si="766"/>
        <v>6.4035302096824392E-9</v>
      </c>
      <c r="AX529" s="5">
        <f t="shared" si="767"/>
        <v>1.4409396578741597E-3</v>
      </c>
      <c r="AY529" s="5">
        <f t="shared" si="768"/>
        <v>5.5313374605895434E-4</v>
      </c>
      <c r="AZ529" s="5">
        <f t="shared" si="769"/>
        <v>1.0616577153570566E-4</v>
      </c>
      <c r="BA529" s="5">
        <f t="shared" si="770"/>
        <v>1.3584624124006275E-5</v>
      </c>
      <c r="BB529" s="5">
        <f t="shared" si="771"/>
        <v>1.3036829803130202E-6</v>
      </c>
      <c r="BC529" s="5">
        <f t="shared" si="772"/>
        <v>1.0008900048426864E-7</v>
      </c>
      <c r="BD529" s="5">
        <f t="shared" si="773"/>
        <v>7.9163694995517201E-7</v>
      </c>
      <c r="BE529" s="5">
        <f t="shared" si="774"/>
        <v>1.0618513101861784E-6</v>
      </c>
      <c r="BF529" s="5">
        <f t="shared" si="775"/>
        <v>7.1214980870205233E-7</v>
      </c>
      <c r="BG529" s="5">
        <f t="shared" si="776"/>
        <v>3.1841077632953342E-7</v>
      </c>
      <c r="BH529" s="5">
        <f t="shared" si="777"/>
        <v>1.0677397639222719E-7</v>
      </c>
      <c r="BI529" s="5">
        <f t="shared" si="778"/>
        <v>2.8643960273025343E-8</v>
      </c>
      <c r="BJ529" s="8">
        <f t="shared" si="779"/>
        <v>0.61196140855060732</v>
      </c>
      <c r="BK529" s="8">
        <f t="shared" si="780"/>
        <v>0.28291618983351524</v>
      </c>
      <c r="BL529" s="8">
        <f t="shared" si="781"/>
        <v>0.10351100230908987</v>
      </c>
      <c r="BM529" s="8">
        <f t="shared" si="782"/>
        <v>0.24895992410039378</v>
      </c>
      <c r="BN529" s="8">
        <f t="shared" si="783"/>
        <v>0.75055494952727375</v>
      </c>
    </row>
    <row r="530" spans="1:66" s="15" customFormat="1" x14ac:dyDescent="0.25">
      <c r="A530" t="s">
        <v>342</v>
      </c>
      <c r="B530" t="s">
        <v>390</v>
      </c>
      <c r="C530" t="s">
        <v>363</v>
      </c>
      <c r="D530" s="18"/>
      <c r="E530">
        <f>VLOOKUP(A530,home!$A$2:$E$405,3,FALSE)</f>
        <v>1.1741999999999999</v>
      </c>
      <c r="F530">
        <f>VLOOKUP(B530,home!$B$2:$E$405,3,FALSE)</f>
        <v>0.65390000000000004</v>
      </c>
      <c r="G530">
        <f>VLOOKUP(C530,away!$B$2:$E$405,4,FALSE)</f>
        <v>1.1496999999999999</v>
      </c>
      <c r="H530">
        <f>VLOOKUP(A530,away!$A$2:$E$405,3,FALSE)</f>
        <v>0.85970000000000002</v>
      </c>
      <c r="I530">
        <f>VLOOKUP(C530,away!$B$2:$E$405,3,FALSE)</f>
        <v>0.93059999999999998</v>
      </c>
      <c r="J530">
        <f>VLOOKUP(B530,home!$B$2:$E$405,4,FALSE)</f>
        <v>0.97</v>
      </c>
      <c r="K530" s="3">
        <f t="shared" si="728"/>
        <v>0.88275044418599991</v>
      </c>
      <c r="L530" s="3">
        <f t="shared" si="729"/>
        <v>0.77603571539999994</v>
      </c>
      <c r="M530" s="5">
        <f t="shared" si="730"/>
        <v>0.190369918612738</v>
      </c>
      <c r="N530" s="5">
        <f t="shared" si="731"/>
        <v>0.16804913021504711</v>
      </c>
      <c r="O530" s="5">
        <f t="shared" si="732"/>
        <v>0.14773385598127589</v>
      </c>
      <c r="P530" s="5">
        <f t="shared" si="733"/>
        <v>0.13041212698878182</v>
      </c>
      <c r="Q530" s="5">
        <f t="shared" si="734"/>
        <v>7.4172722171201869E-2</v>
      </c>
      <c r="R530" s="5">
        <f t="shared" si="735"/>
        <v>5.7323374307614992E-2</v>
      </c>
      <c r="S530" s="5">
        <f t="shared" si="736"/>
        <v>2.2334572328540359E-2</v>
      </c>
      <c r="T530" s="5">
        <f t="shared" si="737"/>
        <v>5.7560681513294083E-2</v>
      </c>
      <c r="U530" s="5">
        <f t="shared" si="738"/>
        <v>5.0602234132287469E-2</v>
      </c>
      <c r="V530" s="5">
        <f t="shared" si="739"/>
        <v>1.7000229541253937E-3</v>
      </c>
      <c r="W530" s="5">
        <f t="shared" si="740"/>
        <v>2.1825334481037743E-2</v>
      </c>
      <c r="X530" s="5">
        <f t="shared" si="741"/>
        <v>1.6937239057836409E-2</v>
      </c>
      <c r="Y530" s="5">
        <f t="shared" si="742"/>
        <v>6.5719512145744488E-3</v>
      </c>
      <c r="Z530" s="5">
        <f t="shared" si="743"/>
        <v>1.4828328596650659E-2</v>
      </c>
      <c r="AA530" s="5">
        <f t="shared" si="744"/>
        <v>1.3089713655229334E-2</v>
      </c>
      <c r="AB530" s="5">
        <f t="shared" si="745"/>
        <v>5.7774752717106199E-3</v>
      </c>
      <c r="AC530" s="5">
        <f t="shared" si="746"/>
        <v>7.2787106739618263E-5</v>
      </c>
      <c r="AD530" s="5">
        <f t="shared" si="747"/>
        <v>4.816580926911021E-3</v>
      </c>
      <c r="AE530" s="5">
        <f t="shared" si="748"/>
        <v>3.7378388253973887E-3</v>
      </c>
      <c r="AF530" s="5">
        <f t="shared" si="749"/>
        <v>1.4503482134585789E-3</v>
      </c>
      <c r="AG530" s="5">
        <f t="shared" si="750"/>
        <v>3.7517400447014667E-4</v>
      </c>
      <c r="AH530" s="5">
        <f t="shared" si="751"/>
        <v>2.876828147672018E-3</v>
      </c>
      <c r="AI530" s="5">
        <f t="shared" si="752"/>
        <v>2.5395213252042614E-3</v>
      </c>
      <c r="AJ530" s="5">
        <f t="shared" si="753"/>
        <v>1.1208817889219401E-3</v>
      </c>
      <c r="AK530" s="5">
        <f t="shared" si="754"/>
        <v>3.2981963235028029E-4</v>
      </c>
      <c r="AL530" s="5">
        <f t="shared" si="755"/>
        <v>1.9945002816506896E-6</v>
      </c>
      <c r="AM530" s="5">
        <f t="shared" si="756"/>
        <v>8.5036779053770408E-4</v>
      </c>
      <c r="AN530" s="5">
        <f t="shared" si="757"/>
        <v>6.5991577668304444E-4</v>
      </c>
      <c r="AO530" s="5">
        <f t="shared" si="758"/>
        <v>2.5605910593098647E-4</v>
      </c>
      <c r="AP530" s="5">
        <f t="shared" si="759"/>
        <v>6.6237003818612482E-5</v>
      </c>
      <c r="AQ530" s="5">
        <f t="shared" si="760"/>
        <v>1.2850570161082368E-5</v>
      </c>
      <c r="AR530" s="5">
        <f t="shared" si="761"/>
        <v>4.4650427793230225E-4</v>
      </c>
      <c r="AS530" s="5">
        <f t="shared" si="762"/>
        <v>3.9415184967568899E-4</v>
      </c>
      <c r="AT530" s="5">
        <f t="shared" si="763"/>
        <v>1.7396886018897391E-4</v>
      </c>
      <c r="AU530" s="5">
        <f t="shared" si="764"/>
        <v>5.1190362868782951E-5</v>
      </c>
      <c r="AV530" s="5">
        <f t="shared" si="765"/>
        <v>1.1297078890115164E-5</v>
      </c>
      <c r="AW530" s="5">
        <f t="shared" si="766"/>
        <v>3.7953449599781585E-8</v>
      </c>
      <c r="AX530" s="5">
        <f t="shared" si="767"/>
        <v>1.2511042413643753E-4</v>
      </c>
      <c r="AY530" s="5">
        <f t="shared" si="768"/>
        <v>9.7090157498717715E-5</v>
      </c>
      <c r="AZ530" s="5">
        <f t="shared" si="769"/>
        <v>3.767271491640803E-5</v>
      </c>
      <c r="BA530" s="5">
        <f t="shared" si="770"/>
        <v>9.7451240904049868E-6</v>
      </c>
      <c r="BB530" s="5">
        <f t="shared" si="771"/>
        <v>1.8906410862898016E-6</v>
      </c>
      <c r="BC530" s="5">
        <f t="shared" si="772"/>
        <v>2.9344100159270791E-7</v>
      </c>
      <c r="BD530" s="5">
        <f t="shared" si="773"/>
        <v>5.7750544459059083E-5</v>
      </c>
      <c r="BE530" s="5">
        <f t="shared" si="774"/>
        <v>5.0979318773217744E-5</v>
      </c>
      <c r="BF530" s="5">
        <f t="shared" si="775"/>
        <v>2.2501008145678817E-5</v>
      </c>
      <c r="BG530" s="5">
        <f t="shared" si="776"/>
        <v>6.6209249784102597E-6</v>
      </c>
      <c r="BH530" s="5">
        <f t="shared" si="777"/>
        <v>1.4611561164034595E-6</v>
      </c>
      <c r="BI530" s="5">
        <f t="shared" si="778"/>
        <v>2.5796724215604896E-7</v>
      </c>
      <c r="BJ530" s="8">
        <f t="shared" si="779"/>
        <v>0.35761423337309006</v>
      </c>
      <c r="BK530" s="8">
        <f t="shared" si="780"/>
        <v>0.34498851264870556</v>
      </c>
      <c r="BL530" s="8">
        <f t="shared" si="781"/>
        <v>0.28261038759153762</v>
      </c>
      <c r="BM530" s="8">
        <f t="shared" si="782"/>
        <v>0.23188328172927514</v>
      </c>
      <c r="BN530" s="8">
        <f t="shared" si="783"/>
        <v>0.76806112827665962</v>
      </c>
    </row>
    <row r="531" spans="1:66" x14ac:dyDescent="0.25">
      <c r="A531" t="s">
        <v>40</v>
      </c>
      <c r="B531" t="s">
        <v>232</v>
      </c>
      <c r="C531" t="s">
        <v>234</v>
      </c>
      <c r="D531" s="10"/>
      <c r="E531">
        <f>VLOOKUP(A531,home!$A$2:$E$405,3,FALSE)</f>
        <v>1.5047999999999999</v>
      </c>
      <c r="F531">
        <f>VLOOKUP(B531,home!$B$2:$E$405,3,FALSE)</f>
        <v>0.89710000000000001</v>
      </c>
      <c r="G531">
        <f>VLOOKUP(C531,away!$B$2:$E$405,4,FALSE)</f>
        <v>0.89710000000000001</v>
      </c>
      <c r="H531">
        <f>VLOOKUP(A531,away!$A$2:$E$405,3,FALSE)</f>
        <v>1.2</v>
      </c>
      <c r="I531">
        <f>VLOOKUP(C531,away!$B$2:$E$405,3,FALSE)</f>
        <v>0.70830000000000004</v>
      </c>
      <c r="J531">
        <f>VLOOKUP(B531,home!$B$2:$E$405,4,FALSE)</f>
        <v>0.79169999999999996</v>
      </c>
      <c r="K531" s="3">
        <f t="shared" si="728"/>
        <v>1.2110455993679998</v>
      </c>
      <c r="L531" s="3">
        <f t="shared" si="729"/>
        <v>0.67291333200000003</v>
      </c>
      <c r="M531" s="5">
        <f t="shared" si="730"/>
        <v>0.15198720620716985</v>
      </c>
      <c r="N531" s="5">
        <f t="shared" si="731"/>
        <v>0.18406343723742979</v>
      </c>
      <c r="O531" s="5">
        <f t="shared" si="732"/>
        <v>0.10227421735023776</v>
      </c>
      <c r="P531" s="5">
        <f t="shared" si="733"/>
        <v>0.12385874085081176</v>
      </c>
      <c r="Q531" s="5">
        <f t="shared" si="734"/>
        <v>0.11145460783546871</v>
      </c>
      <c r="R531" s="5">
        <f t="shared" si="735"/>
        <v>3.441084218742034E-2</v>
      </c>
      <c r="S531" s="5">
        <f t="shared" si="736"/>
        <v>2.523401157897073E-2</v>
      </c>
      <c r="T531" s="5">
        <f t="shared" si="737"/>
        <v>7.4999291525318562E-2</v>
      </c>
      <c r="U531" s="5">
        <f t="shared" si="738"/>
        <v>4.1673099001622117E-2</v>
      </c>
      <c r="V531" s="5">
        <f t="shared" si="739"/>
        <v>2.284880110622159E-3</v>
      </c>
      <c r="W531" s="5">
        <f t="shared" si="740"/>
        <v>4.4992204116143533E-2</v>
      </c>
      <c r="X531" s="5">
        <f t="shared" si="741"/>
        <v>3.0275853985818262E-2</v>
      </c>
      <c r="Y531" s="5">
        <f t="shared" si="742"/>
        <v>1.018651289237122E-2</v>
      </c>
      <c r="Z531" s="5">
        <f t="shared" si="743"/>
        <v>7.7185048244210654E-3</v>
      </c>
      <c r="AA531" s="5">
        <f t="shared" si="744"/>
        <v>9.347461301315807E-3</v>
      </c>
      <c r="AB531" s="5">
        <f t="shared" si="745"/>
        <v>5.6601009371105935E-3</v>
      </c>
      <c r="AC531" s="5">
        <f t="shared" si="746"/>
        <v>1.1637590284695189E-4</v>
      </c>
      <c r="AD531" s="5">
        <f t="shared" si="747"/>
        <v>1.3621902700180597E-2</v>
      </c>
      <c r="AE531" s="5">
        <f t="shared" si="748"/>
        <v>9.1663599341583243E-3</v>
      </c>
      <c r="AF531" s="5">
        <f t="shared" si="749"/>
        <v>3.0840829028028881E-3</v>
      </c>
      <c r="AG531" s="5">
        <f t="shared" si="750"/>
        <v>6.9177350076310808E-4</v>
      </c>
      <c r="AH531" s="5">
        <f t="shared" si="751"/>
        <v>1.2984711998648135E-3</v>
      </c>
      <c r="AI531" s="5">
        <f t="shared" si="752"/>
        <v>1.5725078325023688E-3</v>
      </c>
      <c r="AJ531" s="5">
        <f t="shared" si="753"/>
        <v>9.5218934526185284E-4</v>
      </c>
      <c r="AK531" s="5">
        <f t="shared" si="754"/>
        <v>3.8438157211482138E-4</v>
      </c>
      <c r="AL531" s="5">
        <f t="shared" si="755"/>
        <v>3.7935226659413129E-6</v>
      </c>
      <c r="AM531" s="5">
        <f t="shared" si="756"/>
        <v>3.2993490640145602E-3</v>
      </c>
      <c r="AN531" s="5">
        <f t="shared" si="757"/>
        <v>2.2201759720971194E-3</v>
      </c>
      <c r="AO531" s="5">
        <f t="shared" si="758"/>
        <v>7.4699300550510554E-4</v>
      </c>
      <c r="AP531" s="5">
        <f t="shared" si="759"/>
        <v>1.6755385077171168E-4</v>
      </c>
      <c r="AQ531" s="5">
        <f t="shared" si="760"/>
        <v>2.8187305003055821E-5</v>
      </c>
      <c r="AR531" s="5">
        <f t="shared" si="761"/>
        <v>1.7475171632141395E-4</v>
      </c>
      <c r="AS531" s="5">
        <f t="shared" si="762"/>
        <v>2.1163229703305344E-4</v>
      </c>
      <c r="AT531" s="5">
        <f t="shared" si="763"/>
        <v>1.281481810030104E-4</v>
      </c>
      <c r="AU531" s="5">
        <f t="shared" si="764"/>
        <v>5.173109689023656E-5</v>
      </c>
      <c r="AV531" s="5">
        <f t="shared" si="765"/>
        <v>1.5662179309850141E-5</v>
      </c>
      <c r="AW531" s="5">
        <f t="shared" si="766"/>
        <v>8.5873627955246345E-8</v>
      </c>
      <c r="AX531" s="5">
        <f t="shared" si="767"/>
        <v>6.6594369412562666E-4</v>
      </c>
      <c r="AY531" s="5">
        <f t="shared" si="768"/>
        <v>4.481223901384643E-4</v>
      </c>
      <c r="AZ531" s="5">
        <f t="shared" si="769"/>
        <v>1.5077376534593893E-4</v>
      </c>
      <c r="BA531" s="5">
        <f t="shared" si="770"/>
        <v>3.3819225605707309E-5</v>
      </c>
      <c r="BB531" s="5">
        <f t="shared" si="771"/>
        <v>5.689351946999056E-6</v>
      </c>
      <c r="BC531" s="5">
        <f t="shared" si="772"/>
        <v>7.6568815511516456E-7</v>
      </c>
      <c r="BD531" s="5">
        <f t="shared" si="773"/>
        <v>1.9598793283760232E-5</v>
      </c>
      <c r="BE531" s="5">
        <f t="shared" si="774"/>
        <v>2.373503235922094E-5</v>
      </c>
      <c r="BF531" s="5">
        <f t="shared" si="775"/>
        <v>1.4372103244745798E-5</v>
      </c>
      <c r="BG531" s="5">
        <f t="shared" si="776"/>
        <v>5.8017574627373186E-6</v>
      </c>
      <c r="BH531" s="5">
        <f t="shared" si="777"/>
        <v>1.7565482109621191E-6</v>
      </c>
      <c r="BI531" s="5">
        <f t="shared" si="778"/>
        <v>4.2545199619268181E-7</v>
      </c>
      <c r="BJ531" s="8">
        <f t="shared" si="779"/>
        <v>0.49030339994316441</v>
      </c>
      <c r="BK531" s="8">
        <f t="shared" si="780"/>
        <v>0.30393313056322585</v>
      </c>
      <c r="BL531" s="8">
        <f t="shared" si="781"/>
        <v>0.19822088588456563</v>
      </c>
      <c r="BM531" s="8">
        <f t="shared" si="782"/>
        <v>0.29167883303032821</v>
      </c>
      <c r="BN531" s="8">
        <f t="shared" si="783"/>
        <v>0.70804905166853815</v>
      </c>
    </row>
    <row r="532" spans="1:66" x14ac:dyDescent="0.25">
      <c r="A532" t="s">
        <v>40</v>
      </c>
      <c r="B532" t="s">
        <v>332</v>
      </c>
      <c r="C532" t="s">
        <v>238</v>
      </c>
      <c r="D532" s="10"/>
      <c r="E532">
        <f>VLOOKUP(A532,home!$A$2:$E$405,3,FALSE)</f>
        <v>1.5047999999999999</v>
      </c>
      <c r="F532">
        <f>VLOOKUP(B532,home!$B$2:$E$405,3,FALSE)</f>
        <v>1.1296999999999999</v>
      </c>
      <c r="G532">
        <f>VLOOKUP(C532,away!$B$2:$E$405,4,FALSE)</f>
        <v>0.89710000000000001</v>
      </c>
      <c r="H532">
        <f>VLOOKUP(A532,away!$A$2:$E$405,3,FALSE)</f>
        <v>1.2</v>
      </c>
      <c r="I532">
        <f>VLOOKUP(C532,away!$B$2:$E$405,3,FALSE)</f>
        <v>0.70830000000000004</v>
      </c>
      <c r="J532">
        <f>VLOOKUP(B532,home!$B$2:$E$405,4,FALSE)</f>
        <v>1.0417000000000001</v>
      </c>
      <c r="K532" s="3">
        <f t="shared" si="728"/>
        <v>1.5250453835759998</v>
      </c>
      <c r="L532" s="3">
        <f t="shared" si="729"/>
        <v>0.8854033320000001</v>
      </c>
      <c r="M532" s="5">
        <f t="shared" si="730"/>
        <v>8.9775002091218026E-2</v>
      </c>
      <c r="N532" s="5">
        <f t="shared" si="731"/>
        <v>0.13691095249973778</v>
      </c>
      <c r="O532" s="5">
        <f t="shared" si="732"/>
        <v>7.9487085981871416E-2</v>
      </c>
      <c r="P532" s="5">
        <f t="shared" si="733"/>
        <v>0.12122141353056157</v>
      </c>
      <c r="Q532" s="5">
        <f t="shared" si="734"/>
        <v>0.10439770803535908</v>
      </c>
      <c r="R532" s="5">
        <f t="shared" si="735"/>
        <v>3.518906538965972E-2</v>
      </c>
      <c r="S532" s="5">
        <f t="shared" si="736"/>
        <v>4.0920720568228416E-2</v>
      </c>
      <c r="T532" s="5">
        <f t="shared" si="737"/>
        <v>9.2434078547670107E-2</v>
      </c>
      <c r="U532" s="5">
        <f t="shared" si="738"/>
        <v>5.3664921724854549E-2</v>
      </c>
      <c r="V532" s="5">
        <f t="shared" si="739"/>
        <v>6.1393823749753273E-3</v>
      </c>
      <c r="W532" s="5">
        <f t="shared" si="740"/>
        <v>5.3070414231746466E-2</v>
      </c>
      <c r="X532" s="5">
        <f t="shared" si="741"/>
        <v>4.6988721591408537E-2</v>
      </c>
      <c r="Y532" s="5">
        <f t="shared" si="742"/>
        <v>2.0801985331726731E-2</v>
      </c>
      <c r="Z532" s="5">
        <f t="shared" si="743"/>
        <v>1.0385505248656869E-2</v>
      </c>
      <c r="AA532" s="5">
        <f t="shared" si="744"/>
        <v>1.5838366835568475E-2</v>
      </c>
      <c r="AB532" s="5">
        <f t="shared" si="745"/>
        <v>1.2077114112983463E-2</v>
      </c>
      <c r="AC532" s="5">
        <f t="shared" si="746"/>
        <v>5.1811792840654729E-4</v>
      </c>
      <c r="AD532" s="5">
        <f t="shared" si="747"/>
        <v>2.023369755714775E-2</v>
      </c>
      <c r="AE532" s="5">
        <f t="shared" si="748"/>
        <v>1.7914983235778878E-2</v>
      </c>
      <c r="AF532" s="5">
        <f t="shared" si="749"/>
        <v>7.9309929248413801E-3</v>
      </c>
      <c r="AG532" s="5">
        <f t="shared" si="750"/>
        <v>2.3407091872409956E-3</v>
      </c>
      <c r="AH532" s="5">
        <f t="shared" si="751"/>
        <v>2.2988402379160696E-3</v>
      </c>
      <c r="AI532" s="5">
        <f t="shared" si="752"/>
        <v>3.5058356924126555E-3</v>
      </c>
      <c r="AJ532" s="5">
        <f t="shared" si="753"/>
        <v>2.6732792691449452E-3</v>
      </c>
      <c r="AK532" s="5">
        <f t="shared" si="754"/>
        <v>1.3589574028063068E-3</v>
      </c>
      <c r="AL532" s="5">
        <f t="shared" si="755"/>
        <v>2.7984176527515501E-5</v>
      </c>
      <c r="AM532" s="5">
        <f t="shared" si="756"/>
        <v>6.1714614104402309E-3</v>
      </c>
      <c r="AN532" s="5">
        <f t="shared" si="757"/>
        <v>5.4642324961131994E-3</v>
      </c>
      <c r="AO532" s="5">
        <f t="shared" si="758"/>
        <v>2.4190248294406521E-3</v>
      </c>
      <c r="AP532" s="5">
        <f t="shared" si="759"/>
        <v>7.1393754805916196E-4</v>
      </c>
      <c r="AQ532" s="5">
        <f t="shared" si="760"/>
        <v>1.5803067097287302E-4</v>
      </c>
      <c r="AR532" s="5">
        <f t="shared" si="761"/>
        <v>4.0708016127731235E-4</v>
      </c>
      <c r="AS532" s="5">
        <f t="shared" si="762"/>
        <v>6.2081572070133871E-4</v>
      </c>
      <c r="AT532" s="5">
        <f t="shared" si="763"/>
        <v>4.7338607445349205E-4</v>
      </c>
      <c r="AU532" s="5">
        <f t="shared" si="764"/>
        <v>2.4064508249815414E-4</v>
      </c>
      <c r="AV532" s="5">
        <f t="shared" si="765"/>
        <v>9.1748668036018921E-5</v>
      </c>
      <c r="AW532" s="5">
        <f t="shared" si="766"/>
        <v>1.0496244797594053E-6</v>
      </c>
      <c r="AX532" s="5">
        <f t="shared" si="767"/>
        <v>1.5686264556515519E-3</v>
      </c>
      <c r="AY532" s="5">
        <f t="shared" si="768"/>
        <v>1.3888670904972343E-3</v>
      </c>
      <c r="AZ532" s="5">
        <f t="shared" si="769"/>
        <v>6.1485377481569842E-4</v>
      </c>
      <c r="BA532" s="5">
        <f t="shared" si="770"/>
        <v>1.8146452697153241E-4</v>
      </c>
      <c r="BB532" s="5">
        <f t="shared" si="771"/>
        <v>4.016732420509966E-5</v>
      </c>
      <c r="BC532" s="5">
        <f t="shared" si="772"/>
        <v>7.1128565377439011E-6</v>
      </c>
      <c r="BD532" s="5">
        <f t="shared" si="773"/>
        <v>6.0071688531004938E-5</v>
      </c>
      <c r="BE532" s="5">
        <f t="shared" si="774"/>
        <v>9.1612051277824424E-5</v>
      </c>
      <c r="BF532" s="5">
        <f t="shared" si="775"/>
        <v>6.9856267940586971E-5</v>
      </c>
      <c r="BG532" s="5">
        <f t="shared" si="776"/>
        <v>3.5511326312213415E-5</v>
      </c>
      <c r="BH532" s="5">
        <f t="shared" si="777"/>
        <v>1.3539096064275504E-5</v>
      </c>
      <c r="BI532" s="5">
        <f t="shared" si="778"/>
        <v>4.1295471901230683E-6</v>
      </c>
      <c r="BJ532" s="8">
        <f t="shared" si="779"/>
        <v>0.52175202212636274</v>
      </c>
      <c r="BK532" s="8">
        <f t="shared" si="780"/>
        <v>0.25999148776041464</v>
      </c>
      <c r="BL532" s="8">
        <f t="shared" si="781"/>
        <v>0.20820186233149995</v>
      </c>
      <c r="BM532" s="8">
        <f t="shared" si="782"/>
        <v>0.43196183247250913</v>
      </c>
      <c r="BN532" s="8">
        <f t="shared" si="783"/>
        <v>0.56698122752840763</v>
      </c>
    </row>
    <row r="533" spans="1:66" x14ac:dyDescent="0.25">
      <c r="A533" t="s">
        <v>40</v>
      </c>
      <c r="B533" t="s">
        <v>233</v>
      </c>
      <c r="C533" t="s">
        <v>318</v>
      </c>
      <c r="D533" s="10"/>
      <c r="E533">
        <f>VLOOKUP(A533,home!$A$2:$E$405,3,FALSE)</f>
        <v>1.5047999999999999</v>
      </c>
      <c r="F533">
        <f>VLOOKUP(B533,home!$B$2:$E$405,3,FALSE)</f>
        <v>1.1629</v>
      </c>
      <c r="G533">
        <f>VLOOKUP(C533,away!$B$2:$E$405,4,FALSE)</f>
        <v>1.03</v>
      </c>
      <c r="H533">
        <f>VLOOKUP(A533,away!$A$2:$E$405,3,FALSE)</f>
        <v>1.2</v>
      </c>
      <c r="I533">
        <f>VLOOKUP(C533,away!$B$2:$E$405,3,FALSE)</f>
        <v>0.95830000000000004</v>
      </c>
      <c r="J533">
        <f>VLOOKUP(B533,home!$B$2:$E$405,4,FALSE)</f>
        <v>1.125</v>
      </c>
      <c r="K533" s="3">
        <f t="shared" si="728"/>
        <v>1.8024298775999998</v>
      </c>
      <c r="L533" s="3">
        <f t="shared" si="729"/>
        <v>1.2937050000000001</v>
      </c>
      <c r="M533" s="5">
        <f t="shared" si="730"/>
        <v>4.5223660007659712E-2</v>
      </c>
      <c r="N533" s="5">
        <f t="shared" si="731"/>
        <v>8.1512475972230103E-2</v>
      </c>
      <c r="O533" s="5">
        <f t="shared" si="732"/>
        <v>5.8506075070209412E-2</v>
      </c>
      <c r="P533" s="5">
        <f t="shared" si="733"/>
        <v>0.10545309772765396</v>
      </c>
      <c r="Q533" s="5">
        <f t="shared" si="734"/>
        <v>7.3460261044749828E-2</v>
      </c>
      <c r="R533" s="5">
        <f t="shared" si="735"/>
        <v>3.7844800924352648E-2</v>
      </c>
      <c r="S533" s="5">
        <f t="shared" si="736"/>
        <v>6.147421404235439E-2</v>
      </c>
      <c r="T533" s="5">
        <f t="shared" si="737"/>
        <v>9.5035907014898099E-2</v>
      </c>
      <c r="U533" s="5">
        <f t="shared" si="738"/>
        <v>6.8212599897877313E-2</v>
      </c>
      <c r="V533" s="5">
        <f t="shared" si="739"/>
        <v>1.5927371498412606E-2</v>
      </c>
      <c r="W533" s="5">
        <f t="shared" si="740"/>
        <v>4.4135656441117485E-2</v>
      </c>
      <c r="X533" s="5">
        <f t="shared" si="741"/>
        <v>5.7098519416155909E-2</v>
      </c>
      <c r="Y533" s="5">
        <f t="shared" si="742"/>
        <v>3.6934320030639005E-2</v>
      </c>
      <c r="Z533" s="5">
        <f t="shared" si="743"/>
        <v>1.6320002726613211E-2</v>
      </c>
      <c r="AA533" s="5">
        <f t="shared" si="744"/>
        <v>2.9415660516961113E-2</v>
      </c>
      <c r="AB533" s="5">
        <f t="shared" si="745"/>
        <v>2.6509832692554691E-2</v>
      </c>
      <c r="AC533" s="5">
        <f t="shared" si="746"/>
        <v>2.3212277916060372E-3</v>
      </c>
      <c r="AD533" s="5">
        <f t="shared" si="747"/>
        <v>1.9887856459239774E-2</v>
      </c>
      <c r="AE533" s="5">
        <f t="shared" si="748"/>
        <v>2.5729019340600793E-2</v>
      </c>
      <c r="AF533" s="5">
        <f t="shared" si="749"/>
        <v>1.664288048301598E-2</v>
      </c>
      <c r="AG533" s="5">
        <f t="shared" si="750"/>
        <v>7.1769925650933949E-3</v>
      </c>
      <c r="AH533" s="5">
        <f t="shared" si="751"/>
        <v>5.2783172818582852E-3</v>
      </c>
      <c r="AI533" s="5">
        <f t="shared" si="752"/>
        <v>9.5137967722737932E-3</v>
      </c>
      <c r="AJ533" s="5">
        <f t="shared" si="753"/>
        <v>8.5739757758803645E-3</v>
      </c>
      <c r="AK533" s="5">
        <f t="shared" si="754"/>
        <v>5.1513300360884699E-3</v>
      </c>
      <c r="AL533" s="5">
        <f t="shared" si="755"/>
        <v>2.1650672335226114E-4</v>
      </c>
      <c r="AM533" s="5">
        <f t="shared" si="756"/>
        <v>7.1692933367107749E-3</v>
      </c>
      <c r="AN533" s="5">
        <f t="shared" si="757"/>
        <v>9.2749506361694128E-3</v>
      </c>
      <c r="AO533" s="5">
        <f t="shared" si="758"/>
        <v>5.9995250063827775E-3</v>
      </c>
      <c r="AP533" s="5">
        <f t="shared" si="759"/>
        <v>2.5872051661274768E-3</v>
      </c>
      <c r="AQ533" s="5">
        <f t="shared" si="760"/>
        <v>8.3677006486123663E-4</v>
      </c>
      <c r="AR533" s="5">
        <f t="shared" si="761"/>
        <v>1.3657170918252939E-3</v>
      </c>
      <c r="AS533" s="5">
        <f t="shared" si="762"/>
        <v>2.4616092906548921E-3</v>
      </c>
      <c r="AT533" s="5">
        <f t="shared" si="763"/>
        <v>2.2184390662270603E-3</v>
      </c>
      <c r="AU533" s="5">
        <f t="shared" si="764"/>
        <v>1.3328602848675659E-3</v>
      </c>
      <c r="AV533" s="5">
        <f t="shared" si="765"/>
        <v>6.0059680002793735E-4</v>
      </c>
      <c r="AW533" s="5">
        <f t="shared" si="766"/>
        <v>1.4023697042957125E-5</v>
      </c>
      <c r="AX533" s="5">
        <f t="shared" si="767"/>
        <v>2.1536914185610171E-3</v>
      </c>
      <c r="AY533" s="5">
        <f t="shared" si="768"/>
        <v>2.7862413566494813E-3</v>
      </c>
      <c r="AZ533" s="5">
        <f t="shared" si="769"/>
        <v>1.8022871871521092E-3</v>
      </c>
      <c r="BA533" s="5">
        <f t="shared" si="770"/>
        <v>7.7720931515153958E-4</v>
      </c>
      <c r="BB533" s="5">
        <f t="shared" si="771"/>
        <v>2.5136989426453063E-4</v>
      </c>
      <c r="BC533" s="5">
        <f t="shared" si="772"/>
        <v>6.503969781189888E-5</v>
      </c>
      <c r="BD533" s="5">
        <f t="shared" si="773"/>
        <v>2.9447250504664068E-4</v>
      </c>
      <c r="BE533" s="5">
        <f t="shared" si="774"/>
        <v>5.3076604122778194E-4</v>
      </c>
      <c r="BF533" s="5">
        <f t="shared" si="775"/>
        <v>4.7833428536221386E-4</v>
      </c>
      <c r="BG533" s="5">
        <f t="shared" si="776"/>
        <v>2.8738800247243282E-4</v>
      </c>
      <c r="BH533" s="5">
        <f t="shared" si="777"/>
        <v>1.2949918053002397E-4</v>
      </c>
      <c r="BI533" s="5">
        <f t="shared" si="778"/>
        <v>4.6682638422406227E-5</v>
      </c>
      <c r="BJ533" s="8">
        <f t="shared" si="779"/>
        <v>0.49131747184758268</v>
      </c>
      <c r="BK533" s="8">
        <f t="shared" si="780"/>
        <v>0.23340231914768847</v>
      </c>
      <c r="BL533" s="8">
        <f t="shared" si="781"/>
        <v>0.25875275415472027</v>
      </c>
      <c r="BM533" s="8">
        <f t="shared" si="782"/>
        <v>0.59501995947014275</v>
      </c>
      <c r="BN533" s="8">
        <f t="shared" si="783"/>
        <v>0.40200037074685568</v>
      </c>
    </row>
    <row r="534" spans="1:66" x14ac:dyDescent="0.25">
      <c r="A534" t="s">
        <v>69</v>
      </c>
      <c r="B534" t="s">
        <v>74</v>
      </c>
      <c r="C534" t="s">
        <v>78</v>
      </c>
      <c r="D534" s="10"/>
      <c r="E534">
        <f>VLOOKUP(A534,home!$A$2:$E$405,3,FALSE)</f>
        <v>1.3526</v>
      </c>
      <c r="F534">
        <f>VLOOKUP(B534,home!$B$2:$E$405,3,FALSE)</f>
        <v>1.2452000000000001</v>
      </c>
      <c r="G534">
        <f>VLOOKUP(C534,away!$B$2:$E$405,4,FALSE)</f>
        <v>0.7782</v>
      </c>
      <c r="H534">
        <f>VLOOKUP(A534,away!$A$2:$E$405,3,FALSE)</f>
        <v>1.3421000000000001</v>
      </c>
      <c r="I534">
        <f>VLOOKUP(C534,away!$B$2:$E$405,3,FALSE)</f>
        <v>1.3332999999999999</v>
      </c>
      <c r="J534">
        <f>VLOOKUP(B534,home!$B$2:$E$405,4,FALSE)</f>
        <v>0.86270000000000002</v>
      </c>
      <c r="K534" s="3">
        <f t="shared" si="728"/>
        <v>1.310689202064</v>
      </c>
      <c r="L534" s="3">
        <f t="shared" si="729"/>
        <v>1.5437342990110001</v>
      </c>
      <c r="M534" s="5">
        <f t="shared" si="730"/>
        <v>5.7589011556099592E-2</v>
      </c>
      <c r="N534" s="5">
        <f t="shared" si="731"/>
        <v>7.5481295604118648E-2</v>
      </c>
      <c r="O534" s="5">
        <f t="shared" si="732"/>
        <v>8.8902132385291779E-2</v>
      </c>
      <c r="P534" s="5">
        <f t="shared" si="733"/>
        <v>0.11652306495786616</v>
      </c>
      <c r="Q534" s="5">
        <f t="shared" si="734"/>
        <v>4.9466259553059611E-2</v>
      </c>
      <c r="R534" s="5">
        <f t="shared" si="735"/>
        <v>6.8620635509195782E-2</v>
      </c>
      <c r="S534" s="5">
        <f t="shared" si="736"/>
        <v>5.8941907059598689E-2</v>
      </c>
      <c r="T534" s="5">
        <f t="shared" si="737"/>
        <v>7.6362761515838651E-2</v>
      </c>
      <c r="U534" s="5">
        <f t="shared" si="738"/>
        <v>8.9940326000672394E-2</v>
      </c>
      <c r="V534" s="5">
        <f t="shared" si="739"/>
        <v>1.3251161558361736E-2</v>
      </c>
      <c r="W534" s="5">
        <f t="shared" si="740"/>
        <v>2.1611630754230136E-2</v>
      </c>
      <c r="X534" s="5">
        <f t="shared" si="741"/>
        <v>3.3362615652866023E-2</v>
      </c>
      <c r="Y534" s="5">
        <f t="shared" si="742"/>
        <v>2.5751507044025283E-2</v>
      </c>
      <c r="Z534" s="5">
        <f t="shared" si="743"/>
        <v>3.531067621849257E-2</v>
      </c>
      <c r="AA534" s="5">
        <f t="shared" si="744"/>
        <v>4.6281322037156285E-2</v>
      </c>
      <c r="AB534" s="5">
        <f t="shared" si="745"/>
        <v>3.0330214525673707E-2</v>
      </c>
      <c r="AC534" s="5">
        <f t="shared" si="746"/>
        <v>1.6757384756552376E-3</v>
      </c>
      <c r="AD534" s="5">
        <f t="shared" si="747"/>
        <v>7.0815327671409217E-3</v>
      </c>
      <c r="AE534" s="5">
        <f t="shared" si="748"/>
        <v>1.0932005022205716E-2</v>
      </c>
      <c r="AF534" s="5">
        <f t="shared" si="749"/>
        <v>8.4380555548697386E-3</v>
      </c>
      <c r="AG534" s="5">
        <f t="shared" si="750"/>
        <v>4.3420385923375717E-3</v>
      </c>
      <c r="AH534" s="5">
        <f t="shared" si="751"/>
        <v>1.3627575499939754E-2</v>
      </c>
      <c r="AI534" s="5">
        <f t="shared" si="752"/>
        <v>1.7861516058082949E-2</v>
      </c>
      <c r="AJ534" s="5">
        <f t="shared" si="753"/>
        <v>1.1705448114911038E-2</v>
      </c>
      <c r="AK534" s="5">
        <f t="shared" si="754"/>
        <v>5.1140681498447662E-3</v>
      </c>
      <c r="AL534" s="5">
        <f t="shared" si="755"/>
        <v>1.3562461169242928E-4</v>
      </c>
      <c r="AM534" s="5">
        <f t="shared" si="756"/>
        <v>1.8563377063908002E-3</v>
      </c>
      <c r="AN534" s="5">
        <f t="shared" si="757"/>
        <v>2.8656921879028894E-3</v>
      </c>
      <c r="AO534" s="5">
        <f t="shared" si="758"/>
        <v>2.2119336604367835E-3</v>
      </c>
      <c r="AP534" s="5">
        <f t="shared" si="759"/>
        <v>1.1382126195844046E-3</v>
      </c>
      <c r="AQ534" s="5">
        <f t="shared" si="760"/>
        <v>4.3927446510490123E-4</v>
      </c>
      <c r="AR534" s="5">
        <f t="shared" si="761"/>
        <v>4.2074711423237933E-3</v>
      </c>
      <c r="AS534" s="5">
        <f t="shared" si="762"/>
        <v>5.5146869942396788E-3</v>
      </c>
      <c r="AT534" s="5">
        <f t="shared" si="763"/>
        <v>3.6140203480563632E-3</v>
      </c>
      <c r="AU534" s="5">
        <f t="shared" si="764"/>
        <v>1.578952482079018E-3</v>
      </c>
      <c r="AV534" s="5">
        <f t="shared" si="765"/>
        <v>5.1737899220827982E-4</v>
      </c>
      <c r="AW534" s="5">
        <f t="shared" si="766"/>
        <v>7.6226904187594587E-6</v>
      </c>
      <c r="AX534" s="5">
        <f t="shared" si="767"/>
        <v>4.0551363119177851E-4</v>
      </c>
      <c r="AY534" s="5">
        <f t="shared" si="768"/>
        <v>6.2600530118724529E-4</v>
      </c>
      <c r="AZ534" s="5">
        <f t="shared" si="769"/>
        <v>4.8319292740273113E-4</v>
      </c>
      <c r="BA534" s="5">
        <f t="shared" si="770"/>
        <v>2.4864049835704281E-4</v>
      </c>
      <c r="BB534" s="5">
        <f t="shared" si="771"/>
        <v>9.5958716359238779E-5</v>
      </c>
      <c r="BC534" s="5">
        <f t="shared" si="772"/>
        <v>2.9626952346564965E-5</v>
      </c>
      <c r="BD534" s="5">
        <f t="shared" si="773"/>
        <v>1.0825362524173718E-3</v>
      </c>
      <c r="BE534" s="5">
        <f t="shared" si="774"/>
        <v>1.4188685768862777E-3</v>
      </c>
      <c r="BF534" s="5">
        <f t="shared" si="775"/>
        <v>9.2984786143637972E-4</v>
      </c>
      <c r="BG534" s="5">
        <f t="shared" si="776"/>
        <v>4.0624718384898838E-4</v>
      </c>
      <c r="BH534" s="5">
        <f t="shared" si="777"/>
        <v>1.3311594930994435E-4</v>
      </c>
      <c r="BI534" s="5">
        <f t="shared" si="778"/>
        <v>3.4894727476608557E-5</v>
      </c>
      <c r="BJ534" s="8">
        <f t="shared" si="779"/>
        <v>0.32323009072695663</v>
      </c>
      <c r="BK534" s="8">
        <f t="shared" si="780"/>
        <v>0.24874251352046109</v>
      </c>
      <c r="BL534" s="8">
        <f t="shared" si="781"/>
        <v>0.39182125879105106</v>
      </c>
      <c r="BM534" s="8">
        <f t="shared" si="782"/>
        <v>0.54190375708056138</v>
      </c>
      <c r="BN534" s="8">
        <f t="shared" si="783"/>
        <v>0.45658239956563157</v>
      </c>
    </row>
    <row r="535" spans="1:66" x14ac:dyDescent="0.25">
      <c r="A535" t="s">
        <v>154</v>
      </c>
      <c r="B535" t="s">
        <v>163</v>
      </c>
      <c r="C535" t="s">
        <v>169</v>
      </c>
      <c r="D535" s="10"/>
      <c r="E535">
        <f>VLOOKUP(A535,home!$A$2:$E$405,3,FALSE)</f>
        <v>1.3447</v>
      </c>
      <c r="F535">
        <f>VLOOKUP(B535,home!$B$2:$E$405,3,FALSE)</f>
        <v>1.4873000000000001</v>
      </c>
      <c r="G535">
        <f>VLOOKUP(C535,away!$B$2:$E$405,4,FALSE)</f>
        <v>0.78280000000000005</v>
      </c>
      <c r="H535">
        <f>VLOOKUP(A535,away!$A$2:$E$405,3,FALSE)</f>
        <v>1.05</v>
      </c>
      <c r="I535">
        <f>VLOOKUP(C535,away!$B$2:$E$405,3,FALSE)</f>
        <v>1.1028</v>
      </c>
      <c r="J535">
        <f>VLOOKUP(B535,home!$B$2:$E$405,4,FALSE)</f>
        <v>0.90229999999999999</v>
      </c>
      <c r="K535" s="3">
        <f t="shared" si="728"/>
        <v>1.5655783242680004</v>
      </c>
      <c r="L535" s="3">
        <f t="shared" si="729"/>
        <v>1.044809262</v>
      </c>
      <c r="M535" s="5">
        <f t="shared" si="730"/>
        <v>7.3506048306251459E-2</v>
      </c>
      <c r="N535" s="5">
        <f t="shared" si="731"/>
        <v>0.11507947593086383</v>
      </c>
      <c r="O535" s="5">
        <f t="shared" si="732"/>
        <v>7.6799800083390921E-2</v>
      </c>
      <c r="P535" s="5">
        <f t="shared" si="733"/>
        <v>0.1202361023186726</v>
      </c>
      <c r="Q535" s="5">
        <f t="shared" si="734"/>
        <v>9.0082966542740769E-2</v>
      </c>
      <c r="R535" s="5">
        <f t="shared" si="735"/>
        <v>4.0120571223437609E-2</v>
      </c>
      <c r="S535" s="5">
        <f t="shared" si="736"/>
        <v>4.9168471962180063E-2</v>
      </c>
      <c r="T535" s="5">
        <f t="shared" si="737"/>
        <v>9.4119517792291663E-2</v>
      </c>
      <c r="U535" s="5">
        <f t="shared" si="738"/>
        <v>6.2811896664664399E-2</v>
      </c>
      <c r="V535" s="5">
        <f t="shared" si="739"/>
        <v>8.9362645235317138E-3</v>
      </c>
      <c r="W535" s="5">
        <f t="shared" si="740"/>
        <v>4.7010646601691491E-2</v>
      </c>
      <c r="X535" s="5">
        <f t="shared" si="741"/>
        <v>4.911715898205609E-2</v>
      </c>
      <c r="Y535" s="5">
        <f t="shared" si="742"/>
        <v>2.5659031313789347E-2</v>
      </c>
      <c r="Z535" s="5">
        <f t="shared" si="743"/>
        <v>1.3972781470326098E-2</v>
      </c>
      <c r="AA535" s="5">
        <f t="shared" si="744"/>
        <v>2.1875483799676097E-2</v>
      </c>
      <c r="AB535" s="5">
        <f t="shared" si="745"/>
        <v>1.7123891634824352E-2</v>
      </c>
      <c r="AC535" s="5">
        <f t="shared" si="746"/>
        <v>9.1358265778476028E-4</v>
      </c>
      <c r="AD535" s="5">
        <f t="shared" si="747"/>
        <v>1.8399712332357827E-2</v>
      </c>
      <c r="AE535" s="5">
        <f t="shared" si="748"/>
        <v>1.9224189862983077E-2</v>
      </c>
      <c r="AF535" s="5">
        <f t="shared" si="749"/>
        <v>1.0042805811645615E-2</v>
      </c>
      <c r="AG535" s="5">
        <f t="shared" si="750"/>
        <v>3.4976055094915895E-3</v>
      </c>
      <c r="AH535" s="5">
        <f t="shared" si="751"/>
        <v>3.6497228740246706E-3</v>
      </c>
      <c r="AI535" s="5">
        <f t="shared" si="752"/>
        <v>5.7139270211581331E-3</v>
      </c>
      <c r="AJ535" s="5">
        <f t="shared" si="753"/>
        <v>4.4728001453872004E-3</v>
      </c>
      <c r="AK535" s="5">
        <f t="shared" si="754"/>
        <v>2.3341729854669878E-3</v>
      </c>
      <c r="AL535" s="5">
        <f t="shared" si="755"/>
        <v>5.9775009240229414E-5</v>
      </c>
      <c r="AM535" s="5">
        <f t="shared" si="756"/>
        <v>5.7612381600612023E-3</v>
      </c>
      <c r="AN535" s="5">
        <f t="shared" si="757"/>
        <v>6.019394990219782E-3</v>
      </c>
      <c r="AO535" s="5">
        <f t="shared" si="758"/>
        <v>3.1445598187090137E-3</v>
      </c>
      <c r="AP535" s="5">
        <f t="shared" si="759"/>
        <v>1.095155074500073E-3</v>
      </c>
      <c r="AQ535" s="5">
        <f t="shared" si="760"/>
        <v>2.8605704129099405E-4</v>
      </c>
      <c r="AR535" s="5">
        <f t="shared" si="761"/>
        <v>7.6265285250284713E-4</v>
      </c>
      <c r="AS535" s="5">
        <f t="shared" si="762"/>
        <v>1.1939927748196178E-3</v>
      </c>
      <c r="AT535" s="5">
        <f t="shared" si="763"/>
        <v>9.3464460379509887E-4</v>
      </c>
      <c r="AU535" s="5">
        <f t="shared" si="764"/>
        <v>4.8775311086522011E-4</v>
      </c>
      <c r="AV535" s="5">
        <f t="shared" si="765"/>
        <v>1.9090392449121882E-4</v>
      </c>
      <c r="AW535" s="5">
        <f t="shared" si="766"/>
        <v>2.715994992065836E-6</v>
      </c>
      <c r="AX535" s="5">
        <f t="shared" si="767"/>
        <v>1.5032782640562457E-3</v>
      </c>
      <c r="AY535" s="5">
        <f t="shared" si="768"/>
        <v>1.5706390536492471E-3</v>
      </c>
      <c r="AZ535" s="5">
        <f t="shared" si="769"/>
        <v>8.2050911525582417E-4</v>
      </c>
      <c r="BA535" s="5">
        <f t="shared" si="770"/>
        <v>2.8575850772490357E-4</v>
      </c>
      <c r="BB535" s="5">
        <f t="shared" si="771"/>
        <v>7.4640783891569444E-5</v>
      </c>
      <c r="BC535" s="5">
        <f t="shared" si="772"/>
        <v>1.5597076466570434E-5</v>
      </c>
      <c r="BD535" s="5">
        <f t="shared" si="773"/>
        <v>1.3280446066428239E-4</v>
      </c>
      <c r="BE535" s="5">
        <f t="shared" si="774"/>
        <v>2.0791578498210276E-4</v>
      </c>
      <c r="BF535" s="5">
        <f t="shared" si="775"/>
        <v>1.6275422312057321E-4</v>
      </c>
      <c r="BG535" s="5">
        <f t="shared" si="776"/>
        <v>8.4934827966882444E-5</v>
      </c>
      <c r="BH535" s="5">
        <f t="shared" si="777"/>
        <v>3.3243031410095668E-5</v>
      </c>
      <c r="BI535" s="5">
        <f t="shared" si="778"/>
        <v>1.040891388172121E-5</v>
      </c>
      <c r="BJ535" s="8">
        <f t="shared" si="779"/>
        <v>0.49280993856573674</v>
      </c>
      <c r="BK535" s="8">
        <f t="shared" si="780"/>
        <v>0.25439088383130998</v>
      </c>
      <c r="BL535" s="8">
        <f t="shared" si="781"/>
        <v>0.23910427494053005</v>
      </c>
      <c r="BM535" s="8">
        <f t="shared" si="782"/>
        <v>0.48288499134388851</v>
      </c>
      <c r="BN535" s="8">
        <f t="shared" si="783"/>
        <v>0.51582496440535719</v>
      </c>
    </row>
    <row r="536" spans="1:66" x14ac:dyDescent="0.25">
      <c r="A536" t="s">
        <v>24</v>
      </c>
      <c r="B536" t="s">
        <v>326</v>
      </c>
      <c r="C536" t="s">
        <v>183</v>
      </c>
      <c r="D536" s="10"/>
      <c r="E536">
        <f>VLOOKUP(A536,home!$A$2:$E$405,3,FALSE)</f>
        <v>1.6263000000000001</v>
      </c>
      <c r="F536">
        <f>VLOOKUP(B536,home!$B$2:$E$405,3,FALSE)</f>
        <v>0.71199999999999997</v>
      </c>
      <c r="G536">
        <f>VLOOKUP(C536,away!$B$2:$E$405,4,FALSE)</f>
        <v>1.2621</v>
      </c>
      <c r="H536">
        <f>VLOOKUP(A536,away!$A$2:$E$405,3,FALSE)</f>
        <v>1.4262999999999999</v>
      </c>
      <c r="I536">
        <f>VLOOKUP(C536,away!$B$2:$E$405,3,FALSE)</f>
        <v>0.88560000000000005</v>
      </c>
      <c r="J536">
        <f>VLOOKUP(B536,home!$B$2:$E$405,4,FALSE)</f>
        <v>1.1808000000000001</v>
      </c>
      <c r="K536" s="3">
        <f t="shared" si="728"/>
        <v>1.46141789976</v>
      </c>
      <c r="L536" s="3">
        <f t="shared" si="729"/>
        <v>1.4915054154240002</v>
      </c>
      <c r="M536" s="5">
        <f t="shared" si="730"/>
        <v>5.2186923915129482E-2</v>
      </c>
      <c r="N536" s="5">
        <f t="shared" si="731"/>
        <v>7.6266904742983449E-2</v>
      </c>
      <c r="O536" s="5">
        <f t="shared" si="732"/>
        <v>7.7837079633735887E-2</v>
      </c>
      <c r="P536" s="5">
        <f t="shared" si="733"/>
        <v>0.11375250144178617</v>
      </c>
      <c r="Q536" s="5">
        <f t="shared" si="734"/>
        <v>5.5728909875343444E-2</v>
      </c>
      <c r="R536" s="5">
        <f t="shared" si="735"/>
        <v>5.8047212897253113E-2</v>
      </c>
      <c r="S536" s="5">
        <f t="shared" si="736"/>
        <v>6.1986943344787979E-2</v>
      </c>
      <c r="T536" s="5">
        <f t="shared" si="737"/>
        <v>8.3119970874750787E-2</v>
      </c>
      <c r="U536" s="5">
        <f t="shared" si="738"/>
        <v>8.4831235959225232E-2</v>
      </c>
      <c r="V536" s="5">
        <f t="shared" si="739"/>
        <v>1.5012636485268663E-2</v>
      </c>
      <c r="W536" s="5">
        <f t="shared" si="740"/>
        <v>2.7147742141979587E-2</v>
      </c>
      <c r="X536" s="5">
        <f t="shared" si="741"/>
        <v>4.0491004421296897E-2</v>
      </c>
      <c r="Y536" s="5">
        <f t="shared" si="742"/>
        <v>3.0196276185160728E-2</v>
      </c>
      <c r="Z536" s="5">
        <f t="shared" si="743"/>
        <v>2.8859244128840958E-2</v>
      </c>
      <c r="AA536" s="5">
        <f t="shared" si="744"/>
        <v>4.2175415943431861E-2</v>
      </c>
      <c r="AB536" s="5">
        <f t="shared" si="745"/>
        <v>3.0817953894777317E-2</v>
      </c>
      <c r="AC536" s="5">
        <f t="shared" si="746"/>
        <v>2.0452021614322082E-3</v>
      </c>
      <c r="AD536" s="5">
        <f t="shared" si="747"/>
        <v>9.9185490760894633E-3</v>
      </c>
      <c r="AE536" s="5">
        <f t="shared" si="748"/>
        <v>1.4793569660136148E-2</v>
      </c>
      <c r="AF536" s="5">
        <f t="shared" si="749"/>
        <v>1.1032344630772626E-2</v>
      </c>
      <c r="AG536" s="5">
        <f t="shared" si="750"/>
        <v>5.4849339205404199E-3</v>
      </c>
      <c r="AH536" s="5">
        <f t="shared" si="751"/>
        <v>1.0760929725802396E-2</v>
      </c>
      <c r="AI536" s="5">
        <f t="shared" si="752"/>
        <v>1.5726215319347092E-2</v>
      </c>
      <c r="AJ536" s="5">
        <f t="shared" si="753"/>
        <v>1.1491286281586886E-2</v>
      </c>
      <c r="AK536" s="5">
        <f t="shared" si="754"/>
        <v>5.5978571543925373E-3</v>
      </c>
      <c r="AL536" s="5">
        <f t="shared" si="755"/>
        <v>1.7831812596995374E-4</v>
      </c>
      <c r="AM536" s="5">
        <f t="shared" si="756"/>
        <v>2.8990290318890318E-3</v>
      </c>
      <c r="AN536" s="5">
        <f t="shared" si="757"/>
        <v>4.3239175005338869E-3</v>
      </c>
      <c r="AO536" s="5">
        <f t="shared" si="758"/>
        <v>3.2245731839464502E-3</v>
      </c>
      <c r="AP536" s="5">
        <f t="shared" si="759"/>
        <v>1.6031561220957134E-3</v>
      </c>
      <c r="AQ536" s="5">
        <f t="shared" si="760"/>
        <v>5.9777900946897421E-4</v>
      </c>
      <c r="AR536" s="5">
        <f t="shared" si="761"/>
        <v>3.2099969922062713E-3</v>
      </c>
      <c r="AS536" s="5">
        <f t="shared" si="762"/>
        <v>4.6911470625860064E-3</v>
      </c>
      <c r="AT536" s="5">
        <f t="shared" si="763"/>
        <v>3.4278631438348682E-3</v>
      </c>
      <c r="AU536" s="5">
        <f t="shared" si="764"/>
        <v>1.6698468521092885E-3</v>
      </c>
      <c r="AV536" s="5">
        <f t="shared" si="765"/>
        <v>6.1008601988260102E-4</v>
      </c>
      <c r="AW536" s="5">
        <f t="shared" si="766"/>
        <v>1.0796730163927133E-5</v>
      </c>
      <c r="AX536" s="5">
        <f t="shared" si="767"/>
        <v>7.0611548652108861E-4</v>
      </c>
      <c r="AY536" s="5">
        <f t="shared" si="768"/>
        <v>1.0531750720609563E-3</v>
      </c>
      <c r="AZ536" s="5">
        <f t="shared" si="769"/>
        <v>7.8540816168423894E-4</v>
      </c>
      <c r="BA536" s="5">
        <f t="shared" si="770"/>
        <v>3.9048017549008363E-4</v>
      </c>
      <c r="BB536" s="5">
        <f t="shared" si="771"/>
        <v>1.4560082408979349E-4</v>
      </c>
      <c r="BC536" s="5">
        <f t="shared" si="772"/>
        <v>4.3432883524024789E-5</v>
      </c>
      <c r="BD536" s="5">
        <f t="shared" si="773"/>
        <v>7.9795464956173429E-4</v>
      </c>
      <c r="BE536" s="5">
        <f t="shared" si="774"/>
        <v>1.1661452080662365E-3</v>
      </c>
      <c r="BF536" s="5">
        <f t="shared" si="775"/>
        <v>8.5211274039367403E-4</v>
      </c>
      <c r="BG536" s="5">
        <f t="shared" si="776"/>
        <v>4.1509760380828718E-4</v>
      </c>
      <c r="BH536" s="5">
        <f t="shared" si="777"/>
        <v>1.5165776708822893E-4</v>
      </c>
      <c r="BI536" s="5">
        <f t="shared" si="778"/>
        <v>4.4327075092074171E-5</v>
      </c>
      <c r="BJ536" s="8">
        <f t="shared" si="779"/>
        <v>0.36995287298035801</v>
      </c>
      <c r="BK536" s="8">
        <f t="shared" si="780"/>
        <v>0.24621570054643541</v>
      </c>
      <c r="BL536" s="8">
        <f t="shared" si="781"/>
        <v>0.35432142192418159</v>
      </c>
      <c r="BM536" s="8">
        <f t="shared" si="782"/>
        <v>0.56448732873168705</v>
      </c>
      <c r="BN536" s="8">
        <f t="shared" si="783"/>
        <v>0.43381953250623156</v>
      </c>
    </row>
    <row r="537" spans="1:66" s="10" customFormat="1" x14ac:dyDescent="0.25">
      <c r="A537" t="s">
        <v>24</v>
      </c>
      <c r="B537" t="s">
        <v>184</v>
      </c>
      <c r="C537" t="s">
        <v>327</v>
      </c>
      <c r="E537">
        <f>VLOOKUP(A537,home!$A$2:$E$405,3,FALSE)</f>
        <v>1.6263000000000001</v>
      </c>
      <c r="F537">
        <f>VLOOKUP(B537,home!$B$2:$E$405,3,FALSE)</f>
        <v>1.0356000000000001</v>
      </c>
      <c r="G537">
        <f>VLOOKUP(C537,away!$B$2:$E$405,4,FALSE)</f>
        <v>0.55020000000000002</v>
      </c>
      <c r="H537">
        <f>VLOOKUP(A537,away!$A$2:$E$405,3,FALSE)</f>
        <v>1.4262999999999999</v>
      </c>
      <c r="I537">
        <f>VLOOKUP(C537,away!$B$2:$E$405,3,FALSE)</f>
        <v>1.5867</v>
      </c>
      <c r="J537">
        <f>VLOOKUP(B537,home!$B$2:$E$405,4,FALSE)</f>
        <v>0.95940000000000003</v>
      </c>
      <c r="K537" s="3">
        <f t="shared" si="728"/>
        <v>0.92664479325600013</v>
      </c>
      <c r="L537" s="3">
        <f t="shared" si="729"/>
        <v>2.1712279354740001</v>
      </c>
      <c r="M537" s="5">
        <f t="shared" si="730"/>
        <v>4.5145136270058346E-2</v>
      </c>
      <c r="N537" s="5">
        <f t="shared" si="731"/>
        <v>4.1833505465482174E-2</v>
      </c>
      <c r="O537" s="5">
        <f t="shared" si="732"/>
        <v>9.8020381020331185E-2</v>
      </c>
      <c r="P537" s="5">
        <f t="shared" si="733"/>
        <v>9.083007570545916E-2</v>
      </c>
      <c r="Q537" s="5">
        <f t="shared" si="734"/>
        <v>1.9382400011617739E-2</v>
      </c>
      <c r="R537" s="5">
        <f t="shared" si="735"/>
        <v>0.10641229475857429</v>
      </c>
      <c r="S537" s="5">
        <f t="shared" si="736"/>
        <v>4.5686553050295953E-2</v>
      </c>
      <c r="T537" s="5">
        <f t="shared" si="737"/>
        <v>4.2083608361756016E-2</v>
      </c>
      <c r="U537" s="5">
        <f t="shared" si="738"/>
        <v>9.8606398876455628E-2</v>
      </c>
      <c r="V537" s="5">
        <f t="shared" si="739"/>
        <v>1.0213264779956361E-2</v>
      </c>
      <c r="W537" s="5">
        <f t="shared" si="740"/>
        <v>5.9868666838568717E-3</v>
      </c>
      <c r="X537" s="5">
        <f t="shared" si="741"/>
        <v>1.2998852189948628E-2</v>
      </c>
      <c r="Y537" s="5">
        <f t="shared" si="742"/>
        <v>1.4111735501956926E-2</v>
      </c>
      <c r="Z537" s="5">
        <f t="shared" si="743"/>
        <v>7.7015115685903343E-2</v>
      </c>
      <c r="AA537" s="5">
        <f t="shared" si="744"/>
        <v>7.1365655952350837E-2</v>
      </c>
      <c r="AB537" s="5">
        <f t="shared" si="745"/>
        <v>3.3065306752772486E-2</v>
      </c>
      <c r="AC537" s="5">
        <f t="shared" si="746"/>
        <v>1.2842906371103874E-3</v>
      </c>
      <c r="AD537" s="5">
        <f t="shared" si="747"/>
        <v>1.3869247101284462E-3</v>
      </c>
      <c r="AE537" s="5">
        <f t="shared" si="748"/>
        <v>3.0113296750300623E-3</v>
      </c>
      <c r="AF537" s="5">
        <f t="shared" si="749"/>
        <v>3.2691415566735577E-3</v>
      </c>
      <c r="AG537" s="5">
        <f t="shared" si="750"/>
        <v>2.366017157622862E-3</v>
      </c>
      <c r="AH537" s="5">
        <f t="shared" si="751"/>
        <v>4.1804342657748808E-2</v>
      </c>
      <c r="AI537" s="5">
        <f t="shared" si="752"/>
        <v>3.8737776459292626E-2</v>
      </c>
      <c r="AJ537" s="5">
        <f t="shared" si="753"/>
        <v>1.7948079429159183E-2</v>
      </c>
      <c r="AK537" s="5">
        <f t="shared" si="754"/>
        <v>5.543831450658494E-3</v>
      </c>
      <c r="AL537" s="5">
        <f t="shared" si="755"/>
        <v>1.0335750464788496E-4</v>
      </c>
      <c r="AM537" s="5">
        <f t="shared" si="756"/>
        <v>2.5703731225572242E-4</v>
      </c>
      <c r="AN537" s="5">
        <f t="shared" si="757"/>
        <v>5.580865928287781E-4</v>
      </c>
      <c r="AO537" s="5">
        <f t="shared" si="758"/>
        <v>6.0586660038167357E-4</v>
      </c>
      <c r="AP537" s="5">
        <f t="shared" si="759"/>
        <v>4.3849149597311729E-4</v>
      </c>
      <c r="AQ537" s="5">
        <f t="shared" si="760"/>
        <v>2.3801624638115438E-4</v>
      </c>
      <c r="AR537" s="5">
        <f t="shared" si="761"/>
        <v>1.8153351320526322E-2</v>
      </c>
      <c r="AS537" s="5">
        <f t="shared" si="762"/>
        <v>1.6821708481312651E-2</v>
      </c>
      <c r="AT537" s="5">
        <f t="shared" si="763"/>
        <v>7.7938742889393326E-3</v>
      </c>
      <c r="AU537" s="5">
        <f t="shared" si="764"/>
        <v>2.4073843430458142E-3</v>
      </c>
      <c r="AV537" s="5">
        <f t="shared" si="765"/>
        <v>5.57697541712355E-4</v>
      </c>
      <c r="AW537" s="5">
        <f t="shared" si="766"/>
        <v>5.7764128145227815E-6</v>
      </c>
      <c r="AX537" s="5">
        <f t="shared" si="767"/>
        <v>3.9697047845713634E-5</v>
      </c>
      <c r="AY537" s="5">
        <f t="shared" si="768"/>
        <v>8.6191339238461421E-5</v>
      </c>
      <c r="AZ537" s="5">
        <f t="shared" si="769"/>
        <v>9.3570521775231894E-5</v>
      </c>
      <c r="BA537" s="5">
        <f t="shared" si="770"/>
        <v>6.7720976938420564E-5</v>
      </c>
      <c r="BB537" s="5">
        <f t="shared" si="771"/>
        <v>3.6759419236572322E-5</v>
      </c>
      <c r="BC537" s="5">
        <f t="shared" si="772"/>
        <v>1.5962615587649236E-5</v>
      </c>
      <c r="BD537" s="5">
        <f t="shared" si="773"/>
        <v>6.5691772516000869E-3</v>
      </c>
      <c r="BE537" s="5">
        <f t="shared" si="774"/>
        <v>6.0872938961709817E-3</v>
      </c>
      <c r="BF537" s="5">
        <f t="shared" si="775"/>
        <v>2.8203795969529355E-3</v>
      </c>
      <c r="BG537" s="5">
        <f t="shared" si="776"/>
        <v>8.7116335617396466E-4</v>
      </c>
      <c r="BH537" s="5">
        <f t="shared" si="777"/>
        <v>2.0181474701850663E-4</v>
      </c>
      <c r="BI537" s="5">
        <f t="shared" si="778"/>
        <v>3.7402116905395214E-5</v>
      </c>
      <c r="BJ537" s="8">
        <f t="shared" si="779"/>
        <v>0.14886778148251567</v>
      </c>
      <c r="BK537" s="8">
        <f t="shared" si="780"/>
        <v>0.19334886928676653</v>
      </c>
      <c r="BL537" s="8">
        <f t="shared" si="781"/>
        <v>0.57382531429770189</v>
      </c>
      <c r="BM537" s="8">
        <f t="shared" si="782"/>
        <v>0.59135287259494063</v>
      </c>
      <c r="BN537" s="8">
        <f t="shared" si="783"/>
        <v>0.40162379323152286</v>
      </c>
    </row>
    <row r="538" spans="1:66" x14ac:dyDescent="0.25">
      <c r="A538" t="s">
        <v>32</v>
      </c>
      <c r="B538" t="s">
        <v>207</v>
      </c>
      <c r="C538" t="s">
        <v>510</v>
      </c>
      <c r="D538" s="10"/>
      <c r="E538">
        <f>VLOOKUP(A538,home!$A$2:$E$405,3,FALSE)</f>
        <v>1.268</v>
      </c>
      <c r="F538">
        <f>VLOOKUP(B538,home!$B$2:$E$405,3,FALSE)</f>
        <v>1.0669999999999999</v>
      </c>
      <c r="G538" t="e">
        <f>VLOOKUP(C538,away!$B$2:$E$405,4,FALSE)</f>
        <v>#N/A</v>
      </c>
      <c r="H538">
        <f>VLOOKUP(A538,away!$A$2:$E$405,3,FALSE)</f>
        <v>1.1471</v>
      </c>
      <c r="I538" t="e">
        <f>VLOOKUP(C538,away!$B$2:$E$405,3,FALSE)</f>
        <v>#N/A</v>
      </c>
      <c r="J538">
        <f>VLOOKUP(B538,home!$B$2:$E$405,4,FALSE)</f>
        <v>0.97430000000000005</v>
      </c>
      <c r="K538" s="3" t="e">
        <f t="shared" si="728"/>
        <v>#N/A</v>
      </c>
      <c r="L538" s="3" t="e">
        <f t="shared" si="729"/>
        <v>#N/A</v>
      </c>
      <c r="M538" s="5" t="e">
        <f t="shared" si="730"/>
        <v>#N/A</v>
      </c>
      <c r="N538" s="5" t="e">
        <f t="shared" si="731"/>
        <v>#N/A</v>
      </c>
      <c r="O538" s="5" t="e">
        <f t="shared" si="732"/>
        <v>#N/A</v>
      </c>
      <c r="P538" s="5" t="e">
        <f t="shared" si="733"/>
        <v>#N/A</v>
      </c>
      <c r="Q538" s="5" t="e">
        <f t="shared" si="734"/>
        <v>#N/A</v>
      </c>
      <c r="R538" s="5" t="e">
        <f t="shared" si="735"/>
        <v>#N/A</v>
      </c>
      <c r="S538" s="5" t="e">
        <f t="shared" si="736"/>
        <v>#N/A</v>
      </c>
      <c r="T538" s="5" t="e">
        <f t="shared" si="737"/>
        <v>#N/A</v>
      </c>
      <c r="U538" s="5" t="e">
        <f t="shared" si="738"/>
        <v>#N/A</v>
      </c>
      <c r="V538" s="5" t="e">
        <f t="shared" si="739"/>
        <v>#N/A</v>
      </c>
      <c r="W538" s="5" t="e">
        <f t="shared" si="740"/>
        <v>#N/A</v>
      </c>
      <c r="X538" s="5" t="e">
        <f t="shared" si="741"/>
        <v>#N/A</v>
      </c>
      <c r="Y538" s="5" t="e">
        <f t="shared" si="742"/>
        <v>#N/A</v>
      </c>
      <c r="Z538" s="5" t="e">
        <f t="shared" si="743"/>
        <v>#N/A</v>
      </c>
      <c r="AA538" s="5" t="e">
        <f t="shared" si="744"/>
        <v>#N/A</v>
      </c>
      <c r="AB538" s="5" t="e">
        <f t="shared" si="745"/>
        <v>#N/A</v>
      </c>
      <c r="AC538" s="5" t="e">
        <f t="shared" si="746"/>
        <v>#N/A</v>
      </c>
      <c r="AD538" s="5" t="e">
        <f t="shared" si="747"/>
        <v>#N/A</v>
      </c>
      <c r="AE538" s="5" t="e">
        <f t="shared" si="748"/>
        <v>#N/A</v>
      </c>
      <c r="AF538" s="5" t="e">
        <f t="shared" si="749"/>
        <v>#N/A</v>
      </c>
      <c r="AG538" s="5" t="e">
        <f t="shared" si="750"/>
        <v>#N/A</v>
      </c>
      <c r="AH538" s="5" t="e">
        <f t="shared" si="751"/>
        <v>#N/A</v>
      </c>
      <c r="AI538" s="5" t="e">
        <f t="shared" si="752"/>
        <v>#N/A</v>
      </c>
      <c r="AJ538" s="5" t="e">
        <f t="shared" si="753"/>
        <v>#N/A</v>
      </c>
      <c r="AK538" s="5" t="e">
        <f t="shared" si="754"/>
        <v>#N/A</v>
      </c>
      <c r="AL538" s="5" t="e">
        <f t="shared" si="755"/>
        <v>#N/A</v>
      </c>
      <c r="AM538" s="5" t="e">
        <f t="shared" si="756"/>
        <v>#N/A</v>
      </c>
      <c r="AN538" s="5" t="e">
        <f t="shared" si="757"/>
        <v>#N/A</v>
      </c>
      <c r="AO538" s="5" t="e">
        <f t="shared" si="758"/>
        <v>#N/A</v>
      </c>
      <c r="AP538" s="5" t="e">
        <f t="shared" si="759"/>
        <v>#N/A</v>
      </c>
      <c r="AQ538" s="5" t="e">
        <f t="shared" si="760"/>
        <v>#N/A</v>
      </c>
      <c r="AR538" s="5" t="e">
        <f t="shared" si="761"/>
        <v>#N/A</v>
      </c>
      <c r="AS538" s="5" t="e">
        <f t="shared" si="762"/>
        <v>#N/A</v>
      </c>
      <c r="AT538" s="5" t="e">
        <f t="shared" si="763"/>
        <v>#N/A</v>
      </c>
      <c r="AU538" s="5" t="e">
        <f t="shared" si="764"/>
        <v>#N/A</v>
      </c>
      <c r="AV538" s="5" t="e">
        <f t="shared" si="765"/>
        <v>#N/A</v>
      </c>
      <c r="AW538" s="5" t="e">
        <f t="shared" si="766"/>
        <v>#N/A</v>
      </c>
      <c r="AX538" s="5" t="e">
        <f t="shared" si="767"/>
        <v>#N/A</v>
      </c>
      <c r="AY538" s="5" t="e">
        <f t="shared" si="768"/>
        <v>#N/A</v>
      </c>
      <c r="AZ538" s="5" t="e">
        <f t="shared" si="769"/>
        <v>#N/A</v>
      </c>
      <c r="BA538" s="5" t="e">
        <f t="shared" si="770"/>
        <v>#N/A</v>
      </c>
      <c r="BB538" s="5" t="e">
        <f t="shared" si="771"/>
        <v>#N/A</v>
      </c>
      <c r="BC538" s="5" t="e">
        <f t="shared" si="772"/>
        <v>#N/A</v>
      </c>
      <c r="BD538" s="5" t="e">
        <f t="shared" si="773"/>
        <v>#N/A</v>
      </c>
      <c r="BE538" s="5" t="e">
        <f t="shared" si="774"/>
        <v>#N/A</v>
      </c>
      <c r="BF538" s="5" t="e">
        <f t="shared" si="775"/>
        <v>#N/A</v>
      </c>
      <c r="BG538" s="5" t="e">
        <f t="shared" si="776"/>
        <v>#N/A</v>
      </c>
      <c r="BH538" s="5" t="e">
        <f t="shared" si="777"/>
        <v>#N/A</v>
      </c>
      <c r="BI538" s="5" t="e">
        <f t="shared" si="778"/>
        <v>#N/A</v>
      </c>
      <c r="BJ538" s="8" t="e">
        <f t="shared" si="779"/>
        <v>#N/A</v>
      </c>
      <c r="BK538" s="8" t="e">
        <f t="shared" si="780"/>
        <v>#N/A</v>
      </c>
      <c r="BL538" s="8" t="e">
        <f t="shared" si="781"/>
        <v>#N/A</v>
      </c>
      <c r="BM538" s="8" t="e">
        <f t="shared" si="782"/>
        <v>#N/A</v>
      </c>
      <c r="BN538" s="8" t="e">
        <f t="shared" si="783"/>
        <v>#N/A</v>
      </c>
    </row>
    <row r="539" spans="1:66" x14ac:dyDescent="0.25">
      <c r="A539" t="s">
        <v>32</v>
      </c>
      <c r="B539" t="s">
        <v>212</v>
      </c>
      <c r="C539" t="s">
        <v>310</v>
      </c>
      <c r="D539" s="10"/>
      <c r="E539">
        <f>VLOOKUP(A539,home!$A$2:$E$405,3,FALSE)</f>
        <v>1.268</v>
      </c>
      <c r="F539">
        <f>VLOOKUP(B539,home!$B$2:$E$405,3,FALSE)</f>
        <v>0.78859999999999997</v>
      </c>
      <c r="G539">
        <f>VLOOKUP(C539,away!$B$2:$E$405,4,FALSE)</f>
        <v>0.92779999999999996</v>
      </c>
      <c r="H539">
        <f>VLOOKUP(A539,away!$A$2:$E$405,3,FALSE)</f>
        <v>1.1471</v>
      </c>
      <c r="I539">
        <f>VLOOKUP(C539,away!$B$2:$E$405,3,FALSE)</f>
        <v>0.92300000000000004</v>
      </c>
      <c r="J539">
        <f>VLOOKUP(B539,home!$B$2:$E$405,4,FALSE)</f>
        <v>1.1282000000000001</v>
      </c>
      <c r="K539" s="3">
        <f t="shared" si="728"/>
        <v>0.92774878543999995</v>
      </c>
      <c r="L539" s="3">
        <f t="shared" si="729"/>
        <v>1.1945080370600003</v>
      </c>
      <c r="M539" s="5">
        <f t="shared" si="730"/>
        <v>0.11976104387711209</v>
      </c>
      <c r="N539" s="5">
        <f t="shared" si="731"/>
        <v>0.11110816300001729</v>
      </c>
      <c r="O539" s="5">
        <f t="shared" si="732"/>
        <v>0.14305552943790573</v>
      </c>
      <c r="P539" s="5">
        <f t="shared" si="733"/>
        <v>0.13271959368649319</v>
      </c>
      <c r="Q539" s="5">
        <f t="shared" si="734"/>
        <v>5.1540231637867785E-2</v>
      </c>
      <c r="R539" s="5">
        <f t="shared" si="735"/>
        <v>8.5440489829725949E-2</v>
      </c>
      <c r="S539" s="5">
        <f t="shared" si="736"/>
        <v>3.6770075598168299E-2</v>
      </c>
      <c r="T539" s="5">
        <f t="shared" si="737"/>
        <v>6.1565220923367164E-2</v>
      </c>
      <c r="U539" s="5">
        <f t="shared" si="738"/>
        <v>7.9267310666926924E-2</v>
      </c>
      <c r="V539" s="5">
        <f t="shared" si="739"/>
        <v>4.5276357868999145E-3</v>
      </c>
      <c r="W539" s="5">
        <f t="shared" si="740"/>
        <v>1.5938795767776032E-2</v>
      </c>
      <c r="X539" s="5">
        <f t="shared" si="741"/>
        <v>1.9039019645666386E-2</v>
      </c>
      <c r="Y539" s="5">
        <f t="shared" si="742"/>
        <v>1.1371130992245872E-2</v>
      </c>
      <c r="Z539" s="5">
        <f t="shared" si="743"/>
        <v>3.401978393065027E-2</v>
      </c>
      <c r="AA539" s="5">
        <f t="shared" si="744"/>
        <v>3.1561813222592015E-2</v>
      </c>
      <c r="AB539" s="5">
        <f t="shared" si="745"/>
        <v>1.4640716941771936E-2</v>
      </c>
      <c r="AC539" s="5">
        <f t="shared" si="746"/>
        <v>3.1359633031754981E-4</v>
      </c>
      <c r="AD539" s="5">
        <f t="shared" si="747"/>
        <v>3.6967996037326058E-3</v>
      </c>
      <c r="AE539" s="5">
        <f t="shared" si="748"/>
        <v>4.4158568380588212E-3</v>
      </c>
      <c r="AF539" s="5">
        <f t="shared" si="749"/>
        <v>2.6373882417838122E-3</v>
      </c>
      <c r="AG539" s="5">
        <f t="shared" si="750"/>
        <v>1.0501271505527685E-3</v>
      </c>
      <c r="AH539" s="5">
        <f t="shared" si="751"/>
        <v>1.0159226331051601E-2</v>
      </c>
      <c r="AI539" s="5">
        <f t="shared" si="752"/>
        <v>9.4252098896431911E-3</v>
      </c>
      <c r="AJ539" s="5">
        <f t="shared" si="753"/>
        <v>4.3721135138167734E-3</v>
      </c>
      <c r="AK539" s="5">
        <f t="shared" si="754"/>
        <v>1.3520743340831071E-3</v>
      </c>
      <c r="AL539" s="5">
        <f t="shared" si="755"/>
        <v>1.3901140535824847E-5</v>
      </c>
      <c r="AM539" s="5">
        <f t="shared" si="756"/>
        <v>6.8594026847559983E-4</v>
      </c>
      <c r="AN539" s="5">
        <f t="shared" si="757"/>
        <v>8.1936116363719831E-4</v>
      </c>
      <c r="AO539" s="5">
        <f t="shared" si="758"/>
        <v>4.8936674760973386E-4</v>
      </c>
      <c r="AP539" s="5">
        <f t="shared" si="759"/>
        <v>1.9485083769657985E-4</v>
      </c>
      <c r="AQ539" s="5">
        <f t="shared" si="760"/>
        <v>5.8187722914109594E-5</v>
      </c>
      <c r="AR539" s="5">
        <f t="shared" si="761"/>
        <v>2.4270555005505429E-3</v>
      </c>
      <c r="AS539" s="5">
        <f t="shared" si="762"/>
        <v>2.2516977928312373E-3</v>
      </c>
      <c r="AT539" s="5">
        <f t="shared" si="763"/>
        <v>1.0445049462385544E-3</v>
      </c>
      <c r="AU539" s="5">
        <f t="shared" si="764"/>
        <v>3.230127317529638E-4</v>
      </c>
      <c r="AV539" s="5">
        <f t="shared" si="765"/>
        <v>7.491866739136715E-5</v>
      </c>
      <c r="AW539" s="5">
        <f t="shared" si="766"/>
        <v>4.2792474821469284E-7</v>
      </c>
      <c r="AX539" s="5">
        <f t="shared" si="767"/>
        <v>1.0606337516043751E-4</v>
      </c>
      <c r="AY539" s="5">
        <f t="shared" si="768"/>
        <v>1.2669355406685258E-4</v>
      </c>
      <c r="AZ539" s="5">
        <f t="shared" si="769"/>
        <v>7.5668234288275569E-5</v>
      </c>
      <c r="BA539" s="5">
        <f t="shared" si="770"/>
        <v>3.0128771335828075E-5</v>
      </c>
      <c r="BB539" s="5">
        <f t="shared" si="771"/>
        <v>8.9972648768474017E-6</v>
      </c>
      <c r="BC539" s="5">
        <f t="shared" si="772"/>
        <v>2.1494610413903746E-6</v>
      </c>
      <c r="BD539" s="5">
        <f t="shared" si="773"/>
        <v>4.8318955029971695E-4</v>
      </c>
      <c r="BE539" s="5">
        <f t="shared" si="774"/>
        <v>4.482785184278622E-4</v>
      </c>
      <c r="BF539" s="5">
        <f t="shared" si="775"/>
        <v>2.0794492550514588E-4</v>
      </c>
      <c r="BG539" s="5">
        <f t="shared" si="776"/>
        <v>6.4306884025270119E-5</v>
      </c>
      <c r="BH539" s="5">
        <f t="shared" si="777"/>
        <v>1.4915158387468819E-5</v>
      </c>
      <c r="BI539" s="5">
        <f t="shared" si="778"/>
        <v>2.7675040157238862E-6</v>
      </c>
      <c r="BJ539" s="8">
        <f t="shared" si="779"/>
        <v>0.28496014120217145</v>
      </c>
      <c r="BK539" s="8">
        <f t="shared" si="780"/>
        <v>0.29423253997359372</v>
      </c>
      <c r="BL539" s="8">
        <f t="shared" si="781"/>
        <v>0.38661707634694303</v>
      </c>
      <c r="BM539" s="8">
        <f t="shared" si="782"/>
        <v>0.35607822435491776</v>
      </c>
      <c r="BN539" s="8">
        <f t="shared" si="783"/>
        <v>0.64362505146912208</v>
      </c>
    </row>
    <row r="540" spans="1:66" x14ac:dyDescent="0.25">
      <c r="A540" t="s">
        <v>340</v>
      </c>
      <c r="B540" t="s">
        <v>385</v>
      </c>
      <c r="C540" t="s">
        <v>415</v>
      </c>
      <c r="D540" s="10"/>
      <c r="E540">
        <f>VLOOKUP(A540,home!$A$2:$E$405,3,FALSE)</f>
        <v>1.3684000000000001</v>
      </c>
      <c r="F540">
        <f>VLOOKUP(B540,home!$B$2:$E$405,3,FALSE)</f>
        <v>0.57689999999999997</v>
      </c>
      <c r="G540">
        <f>VLOOKUP(C540,away!$B$2:$E$405,4,FALSE)</f>
        <v>0.84619999999999995</v>
      </c>
      <c r="H540">
        <f>VLOOKUP(A540,away!$A$2:$E$405,3,FALSE)</f>
        <v>1.1395</v>
      </c>
      <c r="I540">
        <f>VLOOKUP(C540,away!$B$2:$E$405,3,FALSE)</f>
        <v>1.2009000000000001</v>
      </c>
      <c r="J540">
        <f>VLOOKUP(B540,home!$B$2:$E$405,4,FALSE)</f>
        <v>0.60040000000000004</v>
      </c>
      <c r="K540" s="3">
        <f t="shared" si="728"/>
        <v>0.66801563215199999</v>
      </c>
      <c r="L540" s="3">
        <f t="shared" si="729"/>
        <v>0.82160270022000004</v>
      </c>
      <c r="M540" s="5">
        <f t="shared" si="730"/>
        <v>0.22545868940342051</v>
      </c>
      <c r="N540" s="5">
        <f t="shared" si="731"/>
        <v>0.1506099289259874</v>
      </c>
      <c r="O540" s="5">
        <f t="shared" si="732"/>
        <v>0.18523746800191263</v>
      </c>
      <c r="P540" s="5">
        <f t="shared" si="733"/>
        <v>0.12374152428553355</v>
      </c>
      <c r="Q540" s="5">
        <f t="shared" si="734"/>
        <v>5.0304893439930616E-2</v>
      </c>
      <c r="R540" s="5">
        <f t="shared" si="735"/>
        <v>7.6095801946143626E-2</v>
      </c>
      <c r="S540" s="5">
        <f t="shared" si="736"/>
        <v>1.6978681186588785E-2</v>
      </c>
      <c r="T540" s="5">
        <f t="shared" si="737"/>
        <v>4.1330636284526372E-2</v>
      </c>
      <c r="U540" s="5">
        <f t="shared" si="738"/>
        <v>5.0833185241166534E-2</v>
      </c>
      <c r="V540" s="5">
        <f t="shared" si="739"/>
        <v>1.0354042123074698E-3</v>
      </c>
      <c r="W540" s="5">
        <f t="shared" si="740"/>
        <v>1.1201485063871419E-2</v>
      </c>
      <c r="X540" s="5">
        <f t="shared" si="741"/>
        <v>9.2031703749507598E-3</v>
      </c>
      <c r="Y540" s="5">
        <f t="shared" si="742"/>
        <v>3.7806748153221266E-3</v>
      </c>
      <c r="Z540" s="5">
        <f t="shared" si="743"/>
        <v>2.0840172118119313E-2</v>
      </c>
      <c r="AA540" s="5">
        <f t="shared" si="744"/>
        <v>1.3921560751641958E-2</v>
      </c>
      <c r="AB540" s="5">
        <f t="shared" si="745"/>
        <v>4.6499101030252864E-3</v>
      </c>
      <c r="AC540" s="5">
        <f t="shared" si="746"/>
        <v>3.5517176068265957E-5</v>
      </c>
      <c r="AD540" s="5">
        <f t="shared" si="747"/>
        <v>1.8706917814958126E-3</v>
      </c>
      <c r="AE540" s="5">
        <f t="shared" si="748"/>
        <v>1.5369654189563221E-3</v>
      </c>
      <c r="AF540" s="5">
        <f t="shared" si="749"/>
        <v>6.313874691796389E-4</v>
      </c>
      <c r="AG540" s="5">
        <f t="shared" si="750"/>
        <v>1.7291654985435444E-4</v>
      </c>
      <c r="AH540" s="5">
        <f t="shared" si="751"/>
        <v>4.2805854213240953E-3</v>
      </c>
      <c r="AI540" s="5">
        <f t="shared" si="752"/>
        <v>2.8594979762064511E-3</v>
      </c>
      <c r="AJ540" s="5">
        <f t="shared" si="753"/>
        <v>9.5509467410645824E-4</v>
      </c>
      <c r="AK540" s="5">
        <f t="shared" si="754"/>
        <v>2.1267272416274476E-4</v>
      </c>
      <c r="AL540" s="5">
        <f t="shared" si="755"/>
        <v>7.7973477387529374E-7</v>
      </c>
      <c r="AM540" s="5">
        <f t="shared" si="756"/>
        <v>2.4993027059549533E-4</v>
      </c>
      <c r="AN540" s="5">
        <f t="shared" si="757"/>
        <v>2.0534338518797427E-4</v>
      </c>
      <c r="AO540" s="5">
        <f t="shared" si="758"/>
        <v>8.4355339871377598E-5</v>
      </c>
      <c r="AP540" s="5">
        <f t="shared" si="759"/>
        <v>2.3102191672099887E-5</v>
      </c>
      <c r="AQ540" s="5">
        <f t="shared" si="760"/>
        <v>4.7452057646993155E-6</v>
      </c>
      <c r="AR540" s="5">
        <f t="shared" si="761"/>
        <v>7.0338810813644879E-4</v>
      </c>
      <c r="AS540" s="5">
        <f t="shared" si="762"/>
        <v>4.6987425170496927E-4</v>
      </c>
      <c r="AT540" s="5">
        <f t="shared" si="763"/>
        <v>1.5694167264232147E-4</v>
      </c>
      <c r="AU540" s="5">
        <f t="shared" si="764"/>
        <v>3.4946496887050881E-5</v>
      </c>
      <c r="AV540" s="5">
        <f t="shared" si="765"/>
        <v>5.8362015523752964E-6</v>
      </c>
      <c r="AW540" s="5">
        <f t="shared" si="766"/>
        <v>1.1887564476898206E-8</v>
      </c>
      <c r="AX540" s="5">
        <f t="shared" si="767"/>
        <v>2.782622128429503E-5</v>
      </c>
      <c r="AY540" s="5">
        <f t="shared" si="768"/>
        <v>2.2862098544096036E-5</v>
      </c>
      <c r="AZ540" s="5">
        <f t="shared" si="769"/>
        <v>9.3917809482625162E-6</v>
      </c>
      <c r="BA540" s="5">
        <f t="shared" si="770"/>
        <v>2.5721041956557454E-6</v>
      </c>
      <c r="BB540" s="5">
        <f t="shared" si="771"/>
        <v>5.2831193809948782E-7</v>
      </c>
      <c r="BC540" s="5">
        <f t="shared" si="772"/>
        <v>8.6812502980200163E-8</v>
      </c>
      <c r="BD540" s="5">
        <f t="shared" si="773"/>
        <v>9.631759482459059E-5</v>
      </c>
      <c r="BE540" s="5">
        <f t="shared" si="774"/>
        <v>6.4341658994109105E-5</v>
      </c>
      <c r="BF540" s="5">
        <f t="shared" si="775"/>
        <v>2.1490617003329097E-5</v>
      </c>
      <c r="BG540" s="5">
        <f t="shared" si="776"/>
        <v>4.7853560342718039E-6</v>
      </c>
      <c r="BH540" s="5">
        <f t="shared" si="777"/>
        <v>7.9917315907661641E-7</v>
      </c>
      <c r="BI540" s="5">
        <f t="shared" si="778"/>
        <v>1.0677203261189539E-7</v>
      </c>
      <c r="BJ540" s="8">
        <f t="shared" si="779"/>
        <v>0.27127349384657978</v>
      </c>
      <c r="BK540" s="8">
        <f t="shared" si="780"/>
        <v>0.36727345809723649</v>
      </c>
      <c r="BL540" s="8">
        <f t="shared" si="781"/>
        <v>0.34060460474266102</v>
      </c>
      <c r="BM540" s="8">
        <f t="shared" si="782"/>
        <v>0.18852057259068872</v>
      </c>
      <c r="BN540" s="8">
        <f t="shared" si="783"/>
        <v>0.81144830600292828</v>
      </c>
    </row>
    <row r="541" spans="1:66" x14ac:dyDescent="0.25">
      <c r="A541" t="s">
        <v>340</v>
      </c>
      <c r="B541" t="s">
        <v>405</v>
      </c>
      <c r="C541" t="s">
        <v>365</v>
      </c>
      <c r="D541" s="10"/>
      <c r="E541">
        <f>VLOOKUP(A541,home!$A$2:$E$405,3,FALSE)</f>
        <v>1.3684000000000001</v>
      </c>
      <c r="F541">
        <f>VLOOKUP(B541,home!$B$2:$E$405,3,FALSE)</f>
        <v>0.80769999999999997</v>
      </c>
      <c r="G541">
        <f>VLOOKUP(C541,away!$B$2:$E$405,4,FALSE)</f>
        <v>1.0385</v>
      </c>
      <c r="H541">
        <f>VLOOKUP(A541,away!$A$2:$E$405,3,FALSE)</f>
        <v>1.1395</v>
      </c>
      <c r="I541">
        <f>VLOOKUP(C541,away!$B$2:$E$405,3,FALSE)</f>
        <v>1.1547000000000001</v>
      </c>
      <c r="J541">
        <f>VLOOKUP(B541,home!$B$2:$E$405,4,FALSE)</f>
        <v>1.0623</v>
      </c>
      <c r="K541" s="3">
        <f t="shared" si="728"/>
        <v>1.1478090621800001</v>
      </c>
      <c r="L541" s="3">
        <f t="shared" si="729"/>
        <v>1.3977537844950001</v>
      </c>
      <c r="M541" s="5">
        <f t="shared" si="730"/>
        <v>7.8428896111993898E-2</v>
      </c>
      <c r="N541" s="5">
        <f t="shared" si="731"/>
        <v>9.0021397694120389E-2</v>
      </c>
      <c r="O541" s="5">
        <f t="shared" si="732"/>
        <v>0.10962428635430467</v>
      </c>
      <c r="P541" s="5">
        <f t="shared" si="733"/>
        <v>0.12582774931248625</v>
      </c>
      <c r="Q541" s="5">
        <f t="shared" si="734"/>
        <v>5.1663688031710578E-2</v>
      </c>
      <c r="R541" s="5">
        <f t="shared" si="735"/>
        <v>7.6613880562146491E-2</v>
      </c>
      <c r="S541" s="5">
        <f t="shared" si="736"/>
        <v>5.0468077717291275E-2</v>
      </c>
      <c r="T541" s="5">
        <f t="shared" si="737"/>
        <v>7.2213115467292505E-2</v>
      </c>
      <c r="U541" s="5">
        <f t="shared" si="738"/>
        <v>8.7938106398007906E-2</v>
      </c>
      <c r="V541" s="5">
        <f t="shared" si="739"/>
        <v>8.9965206222892315E-3</v>
      </c>
      <c r="W541" s="5">
        <f t="shared" si="740"/>
        <v>1.9766683102812602E-2</v>
      </c>
      <c r="X541" s="5">
        <f t="shared" si="741"/>
        <v>2.7628956113869684E-2</v>
      </c>
      <c r="Y541" s="5">
        <f t="shared" si="742"/>
        <v>1.9309238984903814E-2</v>
      </c>
      <c r="Z541" s="5">
        <f t="shared" si="743"/>
        <v>3.5695780500196055E-2</v>
      </c>
      <c r="AA541" s="5">
        <f t="shared" si="744"/>
        <v>4.0971940339713173E-2</v>
      </c>
      <c r="AB541" s="5">
        <f t="shared" si="745"/>
        <v>2.3513982208510552E-2</v>
      </c>
      <c r="AC541" s="5">
        <f t="shared" si="746"/>
        <v>9.0210049935672521E-4</v>
      </c>
      <c r="AD541" s="5">
        <f t="shared" si="747"/>
        <v>5.672094498662148E-3</v>
      </c>
      <c r="AE541" s="5">
        <f t="shared" si="748"/>
        <v>7.928191551518287E-3</v>
      </c>
      <c r="AF541" s="5">
        <f t="shared" si="749"/>
        <v>5.5408298726679871E-3</v>
      </c>
      <c r="AG541" s="5">
        <f t="shared" si="750"/>
        <v>2.5815719745882091E-3</v>
      </c>
      <c r="AH541" s="5">
        <f t="shared" si="751"/>
        <v>1.2473478071162969E-2</v>
      </c>
      <c r="AI541" s="5">
        <f t="shared" si="752"/>
        <v>1.4317171166984366E-2</v>
      </c>
      <c r="AJ541" s="5">
        <f t="shared" si="753"/>
        <v>8.2166894051234323E-3</v>
      </c>
      <c r="AK541" s="5">
        <f t="shared" si="754"/>
        <v>3.1437301867730228E-3</v>
      </c>
      <c r="AL541" s="5">
        <f t="shared" si="755"/>
        <v>5.7891558399923867E-5</v>
      </c>
      <c r="AM541" s="5">
        <f t="shared" si="756"/>
        <v>1.3020962934211472E-3</v>
      </c>
      <c r="AN541" s="5">
        <f t="shared" si="757"/>
        <v>1.8200100219063207E-3</v>
      </c>
      <c r="AO541" s="5">
        <f t="shared" si="758"/>
        <v>1.271962947969194E-3</v>
      </c>
      <c r="AP541" s="5">
        <f t="shared" si="759"/>
        <v>5.9263034142045248E-4</v>
      </c>
      <c r="AQ541" s="5">
        <f t="shared" si="760"/>
        <v>2.0708782563175044E-4</v>
      </c>
      <c r="AR541" s="5">
        <f t="shared" si="761"/>
        <v>3.4869702359566802E-3</v>
      </c>
      <c r="AS541" s="5">
        <f t="shared" si="762"/>
        <v>4.0023760363830114E-3</v>
      </c>
      <c r="AT541" s="5">
        <f t="shared" si="763"/>
        <v>2.2969817424062454E-3</v>
      </c>
      <c r="AU541" s="5">
        <f t="shared" si="764"/>
        <v>8.7883215319863159E-4</v>
      </c>
      <c r="AV541" s="5">
        <f t="shared" si="765"/>
        <v>2.5218287739413791E-4</v>
      </c>
      <c r="AW541" s="5">
        <f t="shared" si="766"/>
        <v>2.5799605540698727E-6</v>
      </c>
      <c r="AX541" s="5">
        <f t="shared" si="767"/>
        <v>2.4909298756996327E-4</v>
      </c>
      <c r="AY541" s="5">
        <f t="shared" si="768"/>
        <v>3.4817066606708215E-4</v>
      </c>
      <c r="AZ541" s="5">
        <f t="shared" si="769"/>
        <v>2.4332843307270453E-4</v>
      </c>
      <c r="BA541" s="5">
        <f t="shared" si="770"/>
        <v>1.1337107940087036E-4</v>
      </c>
      <c r="BB541" s="5">
        <f t="shared" si="771"/>
        <v>3.9616213821212433E-5</v>
      </c>
      <c r="BC541" s="5">
        <f t="shared" si="772"/>
        <v>1.1074742559192542E-5</v>
      </c>
      <c r="BD541" s="5">
        <f t="shared" si="773"/>
        <v>8.1232097395497987E-4</v>
      </c>
      <c r="BE541" s="5">
        <f t="shared" si="774"/>
        <v>9.3238937530440988E-4</v>
      </c>
      <c r="BF541" s="5">
        <f t="shared" si="775"/>
        <v>5.351024872273755E-4</v>
      </c>
      <c r="BG541" s="5">
        <f t="shared" si="776"/>
        <v>2.0473182801154641E-4</v>
      </c>
      <c r="BH541" s="5">
        <f t="shared" si="777"/>
        <v>5.8748261877082554E-5</v>
      </c>
      <c r="BI541" s="5">
        <f t="shared" si="778"/>
        <v>1.3486357473967832E-5</v>
      </c>
      <c r="BJ541" s="8">
        <f t="shared" si="779"/>
        <v>0.30852420884498599</v>
      </c>
      <c r="BK541" s="8">
        <f t="shared" si="780"/>
        <v>0.26502940648788437</v>
      </c>
      <c r="BL541" s="8">
        <f t="shared" si="781"/>
        <v>0.39028738702191468</v>
      </c>
      <c r="BM541" s="8">
        <f t="shared" si="782"/>
        <v>0.46701129408270581</v>
      </c>
      <c r="BN541" s="8">
        <f t="shared" si="783"/>
        <v>0.53217989806676225</v>
      </c>
    </row>
    <row r="542" spans="1:66" x14ac:dyDescent="0.25">
      <c r="A542" t="s">
        <v>342</v>
      </c>
      <c r="B542" t="s">
        <v>402</v>
      </c>
      <c r="C542" t="s">
        <v>516</v>
      </c>
      <c r="D542" s="10"/>
      <c r="E542">
        <f>VLOOKUP(A542,home!$A$2:$E$405,3,FALSE)</f>
        <v>1.1741999999999999</v>
      </c>
      <c r="F542">
        <f>VLOOKUP(B542,home!$B$2:$E$405,3,FALSE)</f>
        <v>0.80910000000000004</v>
      </c>
      <c r="G542" t="e">
        <f>VLOOKUP(C542,away!$B$2:$E$405,4,FALSE)</f>
        <v>#N/A</v>
      </c>
      <c r="H542">
        <f>VLOOKUP(A542,away!$A$2:$E$405,3,FALSE)</f>
        <v>0.85970000000000002</v>
      </c>
      <c r="I542" t="e">
        <f>VLOOKUP(C542,away!$B$2:$E$405,3,FALSE)</f>
        <v>#N/A</v>
      </c>
      <c r="J542">
        <f>VLOOKUP(B542,home!$B$2:$E$405,4,FALSE)</f>
        <v>0.93059999999999998</v>
      </c>
      <c r="K542" s="3" t="e">
        <f t="shared" si="728"/>
        <v>#N/A</v>
      </c>
      <c r="L542" s="3" t="e">
        <f t="shared" si="729"/>
        <v>#N/A</v>
      </c>
      <c r="M542" s="5" t="e">
        <f t="shared" si="730"/>
        <v>#N/A</v>
      </c>
      <c r="N542" s="5" t="e">
        <f t="shared" si="731"/>
        <v>#N/A</v>
      </c>
      <c r="O542" s="5" t="e">
        <f t="shared" si="732"/>
        <v>#N/A</v>
      </c>
      <c r="P542" s="5" t="e">
        <f t="shared" si="733"/>
        <v>#N/A</v>
      </c>
      <c r="Q542" s="5" t="e">
        <f t="shared" si="734"/>
        <v>#N/A</v>
      </c>
      <c r="R542" s="5" t="e">
        <f t="shared" si="735"/>
        <v>#N/A</v>
      </c>
      <c r="S542" s="5" t="e">
        <f t="shared" si="736"/>
        <v>#N/A</v>
      </c>
      <c r="T542" s="5" t="e">
        <f t="shared" si="737"/>
        <v>#N/A</v>
      </c>
      <c r="U542" s="5" t="e">
        <f t="shared" si="738"/>
        <v>#N/A</v>
      </c>
      <c r="V542" s="5" t="e">
        <f t="shared" si="739"/>
        <v>#N/A</v>
      </c>
      <c r="W542" s="5" t="e">
        <f t="shared" si="740"/>
        <v>#N/A</v>
      </c>
      <c r="X542" s="5" t="e">
        <f t="shared" si="741"/>
        <v>#N/A</v>
      </c>
      <c r="Y542" s="5" t="e">
        <f t="shared" si="742"/>
        <v>#N/A</v>
      </c>
      <c r="Z542" s="5" t="e">
        <f t="shared" si="743"/>
        <v>#N/A</v>
      </c>
      <c r="AA542" s="5" t="e">
        <f t="shared" si="744"/>
        <v>#N/A</v>
      </c>
      <c r="AB542" s="5" t="e">
        <f t="shared" si="745"/>
        <v>#N/A</v>
      </c>
      <c r="AC542" s="5" t="e">
        <f t="shared" si="746"/>
        <v>#N/A</v>
      </c>
      <c r="AD542" s="5" t="e">
        <f t="shared" si="747"/>
        <v>#N/A</v>
      </c>
      <c r="AE542" s="5" t="e">
        <f t="shared" si="748"/>
        <v>#N/A</v>
      </c>
      <c r="AF542" s="5" t="e">
        <f t="shared" si="749"/>
        <v>#N/A</v>
      </c>
      <c r="AG542" s="5" t="e">
        <f t="shared" si="750"/>
        <v>#N/A</v>
      </c>
      <c r="AH542" s="5" t="e">
        <f t="shared" si="751"/>
        <v>#N/A</v>
      </c>
      <c r="AI542" s="5" t="e">
        <f t="shared" si="752"/>
        <v>#N/A</v>
      </c>
      <c r="AJ542" s="5" t="e">
        <f t="shared" si="753"/>
        <v>#N/A</v>
      </c>
      <c r="AK542" s="5" t="e">
        <f t="shared" si="754"/>
        <v>#N/A</v>
      </c>
      <c r="AL542" s="5" t="e">
        <f t="shared" si="755"/>
        <v>#N/A</v>
      </c>
      <c r="AM542" s="5" t="e">
        <f t="shared" si="756"/>
        <v>#N/A</v>
      </c>
      <c r="AN542" s="5" t="e">
        <f t="shared" si="757"/>
        <v>#N/A</v>
      </c>
      <c r="AO542" s="5" t="e">
        <f t="shared" si="758"/>
        <v>#N/A</v>
      </c>
      <c r="AP542" s="5" t="e">
        <f t="shared" si="759"/>
        <v>#N/A</v>
      </c>
      <c r="AQ542" s="5" t="e">
        <f t="shared" si="760"/>
        <v>#N/A</v>
      </c>
      <c r="AR542" s="5" t="e">
        <f t="shared" si="761"/>
        <v>#N/A</v>
      </c>
      <c r="AS542" s="5" t="e">
        <f t="shared" si="762"/>
        <v>#N/A</v>
      </c>
      <c r="AT542" s="5" t="e">
        <f t="shared" si="763"/>
        <v>#N/A</v>
      </c>
      <c r="AU542" s="5" t="e">
        <f t="shared" si="764"/>
        <v>#N/A</v>
      </c>
      <c r="AV542" s="5" t="e">
        <f t="shared" si="765"/>
        <v>#N/A</v>
      </c>
      <c r="AW542" s="5" t="e">
        <f t="shared" si="766"/>
        <v>#N/A</v>
      </c>
      <c r="AX542" s="5" t="e">
        <f t="shared" si="767"/>
        <v>#N/A</v>
      </c>
      <c r="AY542" s="5" t="e">
        <f t="shared" si="768"/>
        <v>#N/A</v>
      </c>
      <c r="AZ542" s="5" t="e">
        <f t="shared" si="769"/>
        <v>#N/A</v>
      </c>
      <c r="BA542" s="5" t="e">
        <f t="shared" si="770"/>
        <v>#N/A</v>
      </c>
      <c r="BB542" s="5" t="e">
        <f t="shared" si="771"/>
        <v>#N/A</v>
      </c>
      <c r="BC542" s="5" t="e">
        <f t="shared" si="772"/>
        <v>#N/A</v>
      </c>
      <c r="BD542" s="5" t="e">
        <f t="shared" si="773"/>
        <v>#N/A</v>
      </c>
      <c r="BE542" s="5" t="e">
        <f t="shared" si="774"/>
        <v>#N/A</v>
      </c>
      <c r="BF542" s="5" t="e">
        <f t="shared" si="775"/>
        <v>#N/A</v>
      </c>
      <c r="BG542" s="5" t="e">
        <f t="shared" si="776"/>
        <v>#N/A</v>
      </c>
      <c r="BH542" s="5" t="e">
        <f t="shared" si="777"/>
        <v>#N/A</v>
      </c>
      <c r="BI542" s="5" t="e">
        <f t="shared" si="778"/>
        <v>#N/A</v>
      </c>
      <c r="BJ542" s="8" t="e">
        <f t="shared" si="779"/>
        <v>#N/A</v>
      </c>
      <c r="BK542" s="8" t="e">
        <f t="shared" si="780"/>
        <v>#N/A</v>
      </c>
      <c r="BL542" s="8" t="e">
        <f t="shared" si="781"/>
        <v>#N/A</v>
      </c>
      <c r="BM542" s="8" t="e">
        <f t="shared" si="782"/>
        <v>#N/A</v>
      </c>
      <c r="BN542" s="8" t="e">
        <f t="shared" si="783"/>
        <v>#N/A</v>
      </c>
    </row>
    <row r="543" spans="1:66" x14ac:dyDescent="0.25">
      <c r="A543" t="s">
        <v>342</v>
      </c>
      <c r="B543" t="s">
        <v>393</v>
      </c>
      <c r="C543" t="s">
        <v>519</v>
      </c>
      <c r="D543" s="10"/>
      <c r="E543">
        <f>VLOOKUP(A543,home!$A$2:$E$405,3,FALSE)</f>
        <v>1.1741999999999999</v>
      </c>
      <c r="F543">
        <f>VLOOKUP(B543,home!$B$2:$E$405,3,FALSE)</f>
        <v>1.1496999999999999</v>
      </c>
      <c r="G543" t="e">
        <f>VLOOKUP(C543,away!$B$2:$E$405,4,FALSE)</f>
        <v>#N/A</v>
      </c>
      <c r="H543">
        <f>VLOOKUP(A543,away!$A$2:$E$405,3,FALSE)</f>
        <v>0.85970000000000002</v>
      </c>
      <c r="I543" t="e">
        <f>VLOOKUP(C543,away!$B$2:$E$405,3,FALSE)</f>
        <v>#N/A</v>
      </c>
      <c r="J543">
        <f>VLOOKUP(B543,home!$B$2:$E$405,4,FALSE)</f>
        <v>0.69789999999999996</v>
      </c>
      <c r="K543" s="3" t="e">
        <f t="shared" si="728"/>
        <v>#N/A</v>
      </c>
      <c r="L543" s="3" t="e">
        <f t="shared" si="729"/>
        <v>#N/A</v>
      </c>
      <c r="M543" s="5" t="e">
        <f t="shared" si="730"/>
        <v>#N/A</v>
      </c>
      <c r="N543" s="5" t="e">
        <f t="shared" si="731"/>
        <v>#N/A</v>
      </c>
      <c r="O543" s="5" t="e">
        <f t="shared" si="732"/>
        <v>#N/A</v>
      </c>
      <c r="P543" s="5" t="e">
        <f t="shared" si="733"/>
        <v>#N/A</v>
      </c>
      <c r="Q543" s="5" t="e">
        <f t="shared" si="734"/>
        <v>#N/A</v>
      </c>
      <c r="R543" s="5" t="e">
        <f t="shared" si="735"/>
        <v>#N/A</v>
      </c>
      <c r="S543" s="5" t="e">
        <f t="shared" si="736"/>
        <v>#N/A</v>
      </c>
      <c r="T543" s="5" t="e">
        <f t="shared" si="737"/>
        <v>#N/A</v>
      </c>
      <c r="U543" s="5" t="e">
        <f t="shared" si="738"/>
        <v>#N/A</v>
      </c>
      <c r="V543" s="5" t="e">
        <f t="shared" si="739"/>
        <v>#N/A</v>
      </c>
      <c r="W543" s="5" t="e">
        <f t="shared" si="740"/>
        <v>#N/A</v>
      </c>
      <c r="X543" s="5" t="e">
        <f t="shared" si="741"/>
        <v>#N/A</v>
      </c>
      <c r="Y543" s="5" t="e">
        <f t="shared" si="742"/>
        <v>#N/A</v>
      </c>
      <c r="Z543" s="5" t="e">
        <f t="shared" si="743"/>
        <v>#N/A</v>
      </c>
      <c r="AA543" s="5" t="e">
        <f t="shared" si="744"/>
        <v>#N/A</v>
      </c>
      <c r="AB543" s="5" t="e">
        <f t="shared" si="745"/>
        <v>#N/A</v>
      </c>
      <c r="AC543" s="5" t="e">
        <f t="shared" si="746"/>
        <v>#N/A</v>
      </c>
      <c r="AD543" s="5" t="e">
        <f t="shared" si="747"/>
        <v>#N/A</v>
      </c>
      <c r="AE543" s="5" t="e">
        <f t="shared" si="748"/>
        <v>#N/A</v>
      </c>
      <c r="AF543" s="5" t="e">
        <f t="shared" si="749"/>
        <v>#N/A</v>
      </c>
      <c r="AG543" s="5" t="e">
        <f t="shared" si="750"/>
        <v>#N/A</v>
      </c>
      <c r="AH543" s="5" t="e">
        <f t="shared" si="751"/>
        <v>#N/A</v>
      </c>
      <c r="AI543" s="5" t="e">
        <f t="shared" si="752"/>
        <v>#N/A</v>
      </c>
      <c r="AJ543" s="5" t="e">
        <f t="shared" si="753"/>
        <v>#N/A</v>
      </c>
      <c r="AK543" s="5" t="e">
        <f t="shared" si="754"/>
        <v>#N/A</v>
      </c>
      <c r="AL543" s="5" t="e">
        <f t="shared" si="755"/>
        <v>#N/A</v>
      </c>
      <c r="AM543" s="5" t="e">
        <f t="shared" si="756"/>
        <v>#N/A</v>
      </c>
      <c r="AN543" s="5" t="e">
        <f t="shared" si="757"/>
        <v>#N/A</v>
      </c>
      <c r="AO543" s="5" t="e">
        <f t="shared" si="758"/>
        <v>#N/A</v>
      </c>
      <c r="AP543" s="5" t="e">
        <f t="shared" si="759"/>
        <v>#N/A</v>
      </c>
      <c r="AQ543" s="5" t="e">
        <f t="shared" si="760"/>
        <v>#N/A</v>
      </c>
      <c r="AR543" s="5" t="e">
        <f t="shared" si="761"/>
        <v>#N/A</v>
      </c>
      <c r="AS543" s="5" t="e">
        <f t="shared" si="762"/>
        <v>#N/A</v>
      </c>
      <c r="AT543" s="5" t="e">
        <f t="shared" si="763"/>
        <v>#N/A</v>
      </c>
      <c r="AU543" s="5" t="e">
        <f t="shared" si="764"/>
        <v>#N/A</v>
      </c>
      <c r="AV543" s="5" t="e">
        <f t="shared" si="765"/>
        <v>#N/A</v>
      </c>
      <c r="AW543" s="5" t="e">
        <f t="shared" si="766"/>
        <v>#N/A</v>
      </c>
      <c r="AX543" s="5" t="e">
        <f t="shared" si="767"/>
        <v>#N/A</v>
      </c>
      <c r="AY543" s="5" t="e">
        <f t="shared" si="768"/>
        <v>#N/A</v>
      </c>
      <c r="AZ543" s="5" t="e">
        <f t="shared" si="769"/>
        <v>#N/A</v>
      </c>
      <c r="BA543" s="5" t="e">
        <f t="shared" si="770"/>
        <v>#N/A</v>
      </c>
      <c r="BB543" s="5" t="e">
        <f t="shared" si="771"/>
        <v>#N/A</v>
      </c>
      <c r="BC543" s="5" t="e">
        <f t="shared" si="772"/>
        <v>#N/A</v>
      </c>
      <c r="BD543" s="5" t="e">
        <f t="shared" si="773"/>
        <v>#N/A</v>
      </c>
      <c r="BE543" s="5" t="e">
        <f t="shared" si="774"/>
        <v>#N/A</v>
      </c>
      <c r="BF543" s="5" t="e">
        <f t="shared" si="775"/>
        <v>#N/A</v>
      </c>
      <c r="BG543" s="5" t="e">
        <f t="shared" si="776"/>
        <v>#N/A</v>
      </c>
      <c r="BH543" s="5" t="e">
        <f t="shared" si="777"/>
        <v>#N/A</v>
      </c>
      <c r="BI543" s="5" t="e">
        <f t="shared" si="778"/>
        <v>#N/A</v>
      </c>
      <c r="BJ543" s="8" t="e">
        <f t="shared" si="779"/>
        <v>#N/A</v>
      </c>
      <c r="BK543" s="8" t="e">
        <f t="shared" si="780"/>
        <v>#N/A</v>
      </c>
      <c r="BL543" s="8" t="e">
        <f t="shared" si="781"/>
        <v>#N/A</v>
      </c>
      <c r="BM543" s="8" t="e">
        <f t="shared" si="782"/>
        <v>#N/A</v>
      </c>
      <c r="BN543" s="8" t="e">
        <f t="shared" si="783"/>
        <v>#N/A</v>
      </c>
    </row>
    <row r="544" spans="1:66" x14ac:dyDescent="0.25">
      <c r="A544" t="s">
        <v>40</v>
      </c>
      <c r="B544" t="s">
        <v>239</v>
      </c>
      <c r="C544" t="s">
        <v>235</v>
      </c>
      <c r="D544" s="10"/>
      <c r="E544">
        <f>VLOOKUP(A544,home!$A$2:$E$405,3,FALSE)</f>
        <v>1.5047999999999999</v>
      </c>
      <c r="F544">
        <f>VLOOKUP(B544,home!$B$2:$E$405,3,FALSE)</f>
        <v>0.99680000000000002</v>
      </c>
      <c r="G544">
        <f>VLOOKUP(C544,away!$B$2:$E$405,4,FALSE)</f>
        <v>0.9304</v>
      </c>
      <c r="H544">
        <f>VLOOKUP(A544,away!$A$2:$E$405,3,FALSE)</f>
        <v>1.2</v>
      </c>
      <c r="I544">
        <f>VLOOKUP(C544,away!$B$2:$E$405,3,FALSE)</f>
        <v>1.4582999999999999</v>
      </c>
      <c r="J544">
        <f>VLOOKUP(B544,home!$B$2:$E$405,4,FALSE)</f>
        <v>1</v>
      </c>
      <c r="K544" s="3">
        <f t="shared" si="728"/>
        <v>1.395585709056</v>
      </c>
      <c r="L544" s="3">
        <f t="shared" si="729"/>
        <v>1.74996</v>
      </c>
      <c r="M544" s="5">
        <f t="shared" si="730"/>
        <v>4.3043428447828158E-2</v>
      </c>
      <c r="N544" s="5">
        <f t="shared" si="731"/>
        <v>6.0070793610563451E-2</v>
      </c>
      <c r="O544" s="5">
        <f t="shared" si="732"/>
        <v>7.532427804656136E-2</v>
      </c>
      <c r="P544" s="5">
        <f t="shared" si="733"/>
        <v>0.10512148598674161</v>
      </c>
      <c r="Q544" s="5">
        <f t="shared" si="734"/>
        <v>4.191697054727743E-2</v>
      </c>
      <c r="R544" s="5">
        <f t="shared" si="735"/>
        <v>6.5907236805180264E-2</v>
      </c>
      <c r="S544" s="5">
        <f t="shared" si="736"/>
        <v>6.4182426996113845E-2</v>
      </c>
      <c r="T544" s="5">
        <f t="shared" si="737"/>
        <v>7.3353021778913605E-2</v>
      </c>
      <c r="U544" s="5">
        <f t="shared" si="738"/>
        <v>9.1979197808679192E-2</v>
      </c>
      <c r="V544" s="5">
        <f t="shared" si="739"/>
        <v>1.7416394824602312E-2</v>
      </c>
      <c r="W544" s="5">
        <f t="shared" si="740"/>
        <v>1.9499575020900543E-2</v>
      </c>
      <c r="X544" s="5">
        <f t="shared" si="741"/>
        <v>3.4123476303575109E-2</v>
      </c>
      <c r="Y544" s="5">
        <f t="shared" si="742"/>
        <v>2.9857359296102157E-2</v>
      </c>
      <c r="Z544" s="5">
        <f t="shared" si="743"/>
        <v>3.8445009373197753E-2</v>
      </c>
      <c r="AA544" s="5">
        <f t="shared" si="744"/>
        <v>5.3653305665758752E-2</v>
      </c>
      <c r="AB544" s="5">
        <f t="shared" si="745"/>
        <v>3.7438893315373124E-2</v>
      </c>
      <c r="AC544" s="5">
        <f t="shared" si="746"/>
        <v>2.658415829249498E-3</v>
      </c>
      <c r="AD544" s="5">
        <f t="shared" si="747"/>
        <v>6.8033320579585369E-3</v>
      </c>
      <c r="AE544" s="5">
        <f t="shared" si="748"/>
        <v>1.190555896814512E-2</v>
      </c>
      <c r="AF544" s="5">
        <f t="shared" si="749"/>
        <v>1.041712598594762E-2</v>
      </c>
      <c r="AG544" s="5">
        <f t="shared" si="750"/>
        <v>6.0765179301229657E-3</v>
      </c>
      <c r="AH544" s="5">
        <f t="shared" si="751"/>
        <v>1.6819307150680297E-2</v>
      </c>
      <c r="AI544" s="5">
        <f t="shared" si="752"/>
        <v>2.347278469571281E-2</v>
      </c>
      <c r="AJ544" s="5">
        <f t="shared" si="753"/>
        <v>1.6379141436542601E-2</v>
      </c>
      <c r="AK544" s="5">
        <f t="shared" si="754"/>
        <v>7.6194985718152702E-3</v>
      </c>
      <c r="AL544" s="5">
        <f t="shared" si="755"/>
        <v>2.5969736372659548E-4</v>
      </c>
      <c r="AM544" s="5">
        <f t="shared" si="756"/>
        <v>1.8989265988098964E-3</v>
      </c>
      <c r="AN544" s="5">
        <f t="shared" si="757"/>
        <v>3.323045590853366E-3</v>
      </c>
      <c r="AO544" s="5">
        <f t="shared" si="758"/>
        <v>2.9075984310848787E-3</v>
      </c>
      <c r="AP544" s="5">
        <f t="shared" si="759"/>
        <v>1.6960603168204315E-3</v>
      </c>
      <c r="AQ544" s="5">
        <f t="shared" si="760"/>
        <v>7.4200942800577109E-4</v>
      </c>
      <c r="AR544" s="5">
        <f t="shared" si="761"/>
        <v>5.8866229482808907E-3</v>
      </c>
      <c r="AS544" s="5">
        <f t="shared" si="762"/>
        <v>8.2152868612219068E-3</v>
      </c>
      <c r="AT544" s="5">
        <f t="shared" si="763"/>
        <v>5.7325684696584098E-3</v>
      </c>
      <c r="AU544" s="5">
        <f t="shared" si="764"/>
        <v>2.6667635441467662E-3</v>
      </c>
      <c r="AV544" s="5">
        <f t="shared" si="765"/>
        <v>9.3042427291068906E-4</v>
      </c>
      <c r="AW544" s="5">
        <f t="shared" si="766"/>
        <v>1.7617718872817777E-5</v>
      </c>
      <c r="AX544" s="5">
        <f t="shared" si="767"/>
        <v>4.4168580397423401E-4</v>
      </c>
      <c r="AY544" s="5">
        <f t="shared" si="768"/>
        <v>7.7293248952275051E-4</v>
      </c>
      <c r="AZ544" s="5">
        <f t="shared" si="769"/>
        <v>6.7630046968261638E-4</v>
      </c>
      <c r="BA544" s="5">
        <f t="shared" si="770"/>
        <v>3.9449958997526382E-4</v>
      </c>
      <c r="BB544" s="5">
        <f t="shared" si="771"/>
        <v>1.7258962561827828E-4</v>
      </c>
      <c r="BC544" s="5">
        <f t="shared" si="772"/>
        <v>6.0404988249392367E-5</v>
      </c>
      <c r="BD544" s="5">
        <f t="shared" si="773"/>
        <v>1.7168924490956045E-3</v>
      </c>
      <c r="BE544" s="5">
        <f t="shared" si="774"/>
        <v>2.3960705659439815E-3</v>
      </c>
      <c r="BF544" s="5">
        <f t="shared" si="775"/>
        <v>1.6719609198605717E-3</v>
      </c>
      <c r="BG544" s="5">
        <f t="shared" si="776"/>
        <v>7.7778825528584592E-4</v>
      </c>
      <c r="BH544" s="5">
        <f t="shared" si="777"/>
        <v>2.7136754343713156E-4</v>
      </c>
      <c r="BI544" s="5">
        <f t="shared" si="778"/>
        <v>7.5743333104498842E-5</v>
      </c>
      <c r="BJ544" s="8">
        <f t="shared" si="779"/>
        <v>0.30710978483210355</v>
      </c>
      <c r="BK544" s="8">
        <f t="shared" si="780"/>
        <v>0.23345478193778477</v>
      </c>
      <c r="BL544" s="8">
        <f t="shared" si="781"/>
        <v>0.41893513265925003</v>
      </c>
      <c r="BM544" s="8">
        <f t="shared" si="782"/>
        <v>0.6058052005875334</v>
      </c>
      <c r="BN544" s="8">
        <f t="shared" si="783"/>
        <v>0.39138419344415232</v>
      </c>
    </row>
    <row r="545" spans="1:66" s="15" customFormat="1" x14ac:dyDescent="0.25">
      <c r="A545" s="15" t="s">
        <v>40</v>
      </c>
      <c r="B545" s="15" t="s">
        <v>321</v>
      </c>
      <c r="C545" s="15" t="s">
        <v>317</v>
      </c>
      <c r="E545" s="15">
        <f>VLOOKUP(A545,home!$A$2:$E$405,3,FALSE)</f>
        <v>1.5047999999999999</v>
      </c>
      <c r="F545" s="15">
        <f>VLOOKUP(B545,home!$B$2:$E$405,3,FALSE)</f>
        <v>1.4952000000000001</v>
      </c>
      <c r="G545" s="15">
        <f>VLOOKUP(C545,away!$B$2:$E$405,4,FALSE)</f>
        <v>0.99680000000000002</v>
      </c>
      <c r="H545" s="15">
        <f>VLOOKUP(A545,away!$A$2:$E$405,3,FALSE)</f>
        <v>1.2</v>
      </c>
      <c r="I545" s="15">
        <f>VLOOKUP(C545,away!$B$2:$E$405,3,FALSE)</f>
        <v>1.125</v>
      </c>
      <c r="J545" s="15">
        <f>VLOOKUP(B545,home!$B$2:$E$405,4,FALSE)</f>
        <v>0.70830000000000004</v>
      </c>
      <c r="K545" s="20">
        <f t="shared" si="728"/>
        <v>2.2427770337280002</v>
      </c>
      <c r="L545" s="20">
        <f t="shared" si="729"/>
        <v>0.95620499999999997</v>
      </c>
      <c r="M545" s="21">
        <f t="shared" si="730"/>
        <v>4.0803719654382474E-2</v>
      </c>
      <c r="N545" s="21">
        <f t="shared" si="731"/>
        <v>9.1513645331524798E-2</v>
      </c>
      <c r="O545" s="21">
        <f t="shared" si="732"/>
        <v>3.9016720752118789E-2</v>
      </c>
      <c r="P545" s="21">
        <f t="shared" si="733"/>
        <v>8.7505805234230669E-2</v>
      </c>
      <c r="Q545" s="21">
        <f t="shared" si="734"/>
        <v>0.10262235101113677</v>
      </c>
      <c r="R545" s="21">
        <f t="shared" si="735"/>
        <v>1.8653991733389871E-2</v>
      </c>
      <c r="S545" s="21">
        <f t="shared" si="736"/>
        <v>4.6915244581560461E-2</v>
      </c>
      <c r="T545" s="21">
        <f t="shared" si="737"/>
        <v>9.8128005148604036E-2</v>
      </c>
      <c r="U545" s="21">
        <f t="shared" si="738"/>
        <v>4.1836744246998764E-2</v>
      </c>
      <c r="V545" s="21">
        <f t="shared" si="739"/>
        <v>1.117914491250553E-2</v>
      </c>
      <c r="W545" s="21">
        <f t="shared" si="740"/>
        <v>7.6719683998316968E-2</v>
      </c>
      <c r="X545" s="21">
        <f t="shared" si="741"/>
        <v>7.3359745437610674E-2</v>
      </c>
      <c r="Y545" s="21">
        <f t="shared" si="742"/>
        <v>3.5073477693085255E-2</v>
      </c>
      <c r="Z545" s="21">
        <f t="shared" si="743"/>
        <v>5.9456800551420212E-3</v>
      </c>
      <c r="AA545" s="21">
        <f t="shared" si="744"/>
        <v>1.3334834677567152E-2</v>
      </c>
      <c r="AB545" s="21">
        <f t="shared" si="745"/>
        <v>1.4953530481703673E-2</v>
      </c>
      <c r="AC545" s="21">
        <f t="shared" si="746"/>
        <v>1.4983929248437451E-3</v>
      </c>
      <c r="AD545" s="21">
        <f t="shared" si="747"/>
        <v>4.301628632657372E-2</v>
      </c>
      <c r="AE545" s="21">
        <f t="shared" si="748"/>
        <v>4.1132388066901421E-2</v>
      </c>
      <c r="AF545" s="21">
        <f t="shared" si="749"/>
        <v>1.9665497565755734E-2</v>
      </c>
      <c r="AG545" s="21">
        <f t="shared" si="750"/>
        <v>6.2680823666211548E-3</v>
      </c>
      <c r="AH545" s="21">
        <f t="shared" si="751"/>
        <v>1.4213222492817689E-3</v>
      </c>
      <c r="AI545" s="21">
        <f t="shared" si="752"/>
        <v>3.1877088982157739E-3</v>
      </c>
      <c r="AJ545" s="21">
        <f t="shared" si="753"/>
        <v>3.5746601535643643E-3</v>
      </c>
      <c r="AK545" s="21">
        <f t="shared" si="754"/>
        <v>2.6723885652655869E-3</v>
      </c>
      <c r="AL545" s="21">
        <f t="shared" si="755"/>
        <v>1.285354183945271E-4</v>
      </c>
      <c r="AM545" s="21">
        <f t="shared" si="756"/>
        <v>1.9295187809901457E-2</v>
      </c>
      <c r="AN545" s="21">
        <f t="shared" si="757"/>
        <v>1.8450155059766823E-2</v>
      </c>
      <c r="AO545" s="21">
        <f t="shared" si="758"/>
        <v>8.8210652594621665E-3</v>
      </c>
      <c r="AP545" s="21">
        <f t="shared" si="759"/>
        <v>2.8115822354746736E-3</v>
      </c>
      <c r="AQ545" s="21">
        <f t="shared" si="760"/>
        <v>6.7211224786801495E-4</v>
      </c>
      <c r="AR545" s="21">
        <f t="shared" si="761"/>
        <v>2.7181508827489484E-4</v>
      </c>
      <c r="AS545" s="21">
        <f t="shared" si="762"/>
        <v>6.0962063740368307E-4</v>
      </c>
      <c r="AT545" s="21">
        <f t="shared" si="763"/>
        <v>6.8362158242780285E-4</v>
      </c>
      <c r="AU545" s="21">
        <f t="shared" si="764"/>
        <v>5.1107026160995632E-4</v>
      </c>
      <c r="AV545" s="21">
        <f t="shared" si="765"/>
        <v>2.8655416134004273E-4</v>
      </c>
      <c r="AW545" s="21">
        <f t="shared" si="766"/>
        <v>7.6569784589096686E-6</v>
      </c>
      <c r="AX545" s="21">
        <f t="shared" si="767"/>
        <v>7.2124673469192479E-3</v>
      </c>
      <c r="AY545" s="21">
        <f t="shared" si="768"/>
        <v>6.8965973394609185E-3</v>
      </c>
      <c r="AZ545" s="21">
        <f t="shared" si="769"/>
        <v>3.2972804294896137E-3</v>
      </c>
      <c r="BA545" s="21">
        <f t="shared" si="770"/>
        <v>1.050958677693372E-3</v>
      </c>
      <c r="BB545" s="21">
        <f t="shared" si="771"/>
        <v>2.5123298560094764E-4</v>
      </c>
      <c r="BC545" s="21">
        <f t="shared" si="772"/>
        <v>4.8046047399310843E-5</v>
      </c>
      <c r="BD545" s="21">
        <f t="shared" si="773"/>
        <v>4.3318491080649284E-5</v>
      </c>
      <c r="BE545" s="21">
        <f t="shared" si="774"/>
        <v>9.7153716931431413E-5</v>
      </c>
      <c r="BF545" s="21">
        <f t="shared" si="775"/>
        <v>1.0894706253756283E-4</v>
      </c>
      <c r="BG545" s="21">
        <f t="shared" si="776"/>
        <v>8.144798991712468E-5</v>
      </c>
      <c r="BH545" s="21">
        <f t="shared" si="777"/>
        <v>4.5667420307359238E-5</v>
      </c>
      <c r="BI545" s="21">
        <f t="shared" si="778"/>
        <v>2.0484368290989789E-5</v>
      </c>
      <c r="BJ545" s="22">
        <f t="shared" si="779"/>
        <v>0.65630584838516692</v>
      </c>
      <c r="BK545" s="22">
        <f t="shared" si="780"/>
        <v>0.19492744006537829</v>
      </c>
      <c r="BL545" s="22">
        <f t="shared" si="781"/>
        <v>0.14141160253822724</v>
      </c>
      <c r="BM545" s="22">
        <f t="shared" si="782"/>
        <v>0.61158539696612912</v>
      </c>
      <c r="BN545" s="22">
        <f t="shared" si="783"/>
        <v>0.38011623371678338</v>
      </c>
    </row>
    <row r="546" spans="1:66" x14ac:dyDescent="0.25">
      <c r="A546" t="s">
        <v>10</v>
      </c>
      <c r="B546" t="s">
        <v>44</v>
      </c>
      <c r="C546" t="s">
        <v>50</v>
      </c>
      <c r="D546" t="s">
        <v>526</v>
      </c>
      <c r="E546">
        <f>VLOOKUP(A546,home!$A$2:$E$405,3,FALSE)</f>
        <v>1.5425</v>
      </c>
      <c r="F546">
        <f>VLOOKUP(B546,home!$B$2:$E$405,3,FALSE)</f>
        <v>0.91520000000000001</v>
      </c>
      <c r="G546">
        <f>VLOOKUP(C546,away!$B$2:$E$405,4,FALSE)</f>
        <v>0.91520000000000001</v>
      </c>
      <c r="H546">
        <f>VLOOKUP(A546,away!$A$2:$E$405,3,FALSE)</f>
        <v>1.4443999999999999</v>
      </c>
      <c r="I546">
        <f>VLOOKUP(C546,away!$B$2:$E$405,3,FALSE)</f>
        <v>1.0181</v>
      </c>
      <c r="J546">
        <f>VLOOKUP(B546,home!$B$2:$E$405,4,FALSE)</f>
        <v>1.4254</v>
      </c>
      <c r="K546" s="3">
        <f t="shared" ref="K546:K609" si="784">E546*F546*G546</f>
        <v>1.2919841792</v>
      </c>
      <c r="L546" s="3">
        <f t="shared" ref="L546:L609" si="785">H546*I546*J546</f>
        <v>2.0961129044559996</v>
      </c>
      <c r="M546" s="5">
        <f t="shared" ref="M546:M609" si="786">_xlfn.POISSON.DIST(0,K546,FALSE) * _xlfn.POISSON.DIST(0,L546,FALSE)</f>
        <v>3.3772882761596741E-2</v>
      </c>
      <c r="N546" s="5">
        <f t="shared" ref="N546:N609" si="787">_xlfn.POISSON.DIST(1,K546,FALSE) * _xlfn.POISSON.DIST(0,L546,FALSE)</f>
        <v>4.3634030213959389E-2</v>
      </c>
      <c r="O546" s="5">
        <f t="shared" ref="O546:O609" si="788">_xlfn.POISSON.DIST(0,K546,FALSE) * _xlfn.POISSON.DIST(1,L546,FALSE)</f>
        <v>7.0791775377262486E-2</v>
      </c>
      <c r="P546" s="5">
        <f t="shared" ref="P546:P609" si="789">_xlfn.POISSON.DIST(1,K546,FALSE) * _xlfn.POISSON.DIST(1,L546,FALSE)</f>
        <v>9.1461853804903237E-2</v>
      </c>
      <c r="Q546" s="5">
        <f t="shared" ref="Q546:Q609" si="790">_xlfn.POISSON.DIST(2,K546,FALSE) * _xlfn.POISSON.DIST(0,L546,FALSE)</f>
        <v>2.8187238355585169E-2</v>
      </c>
      <c r="R546" s="5">
        <f t="shared" ref="R546:R609" si="791">_xlfn.POISSON.DIST(0,K546,FALSE) * _xlfn.POISSON.DIST(2,L546,FALSE)</f>
        <v>7.4193776948815224E-2</v>
      </c>
      <c r="S546" s="5">
        <f t="shared" ref="S546:S609" si="792">_xlfn.POISSON.DIST(2,K546,FALSE) * _xlfn.POISSON.DIST(2,L546,FALSE)</f>
        <v>6.1922983895689808E-2</v>
      </c>
      <c r="T546" s="5">
        <f t="shared" ref="T546:T609" si="793">_xlfn.POISSON.DIST(2,K546,FALSE) * _xlfn.POISSON.DIST(1,L546,FALSE)</f>
        <v>5.9083634058119165E-2</v>
      </c>
      <c r="U546" s="5">
        <f t="shared" ref="U546:U609" si="794">_xlfn.POISSON.DIST(1,K546,FALSE) * _xlfn.POISSON.DIST(2,L546,FALSE)</f>
        <v>9.5857186012962892E-2</v>
      </c>
      <c r="V546" s="5">
        <f t="shared" ref="V546:V609" si="795">_xlfn.POISSON.DIST(3,K546,FALSE) * _xlfn.POISSON.DIST(3,L546,FALSE)</f>
        <v>1.8632933476410419E-2</v>
      </c>
      <c r="W546" s="5">
        <f t="shared" ref="W546:W609" si="796">_xlfn.POISSON.DIST(3,K546,FALSE) * _xlfn.POISSON.DIST(0,L546,FALSE)</f>
        <v>1.213915533691849E-2</v>
      </c>
      <c r="X546" s="5">
        <f t="shared" ref="X546:X609" si="797">_xlfn.POISSON.DIST(3,K546,FALSE) * _xlfn.POISSON.DIST(1,L546,FALSE)</f>
        <v>2.5445040150910758E-2</v>
      </c>
      <c r="Y546" s="5">
        <f t="shared" ref="Y546:Y609" si="798">_xlfn.POISSON.DIST(3,K546,FALSE) * _xlfn.POISSON.DIST(2,L546,FALSE)</f>
        <v>2.6667838507362544E-2</v>
      </c>
      <c r="Z546" s="5">
        <f t="shared" ref="Z546:Z609" si="799">_xlfn.POISSON.DIST(0,K546,FALSE) * _xlfn.POISSON.DIST(3,L546,FALSE)</f>
        <v>5.1839511097580566E-2</v>
      </c>
      <c r="AA546" s="5">
        <f t="shared" ref="AA546:AA609" si="800">_xlfn.POISSON.DIST(1,K546,FALSE) * _xlfn.POISSON.DIST(3,L546,FALSE)</f>
        <v>6.6975828195536907E-2</v>
      </c>
      <c r="AB546" s="5">
        <f t="shared" ref="AB546:AB609" si="801">_xlfn.POISSON.DIST(2,K546,FALSE) * _xlfn.POISSON.DIST(3,L546,FALSE)</f>
        <v>4.3265855208725494E-2</v>
      </c>
      <c r="AC546" s="5">
        <f t="shared" ref="AC546:AC609" si="802">_xlfn.POISSON.DIST(4,K546,FALSE) * _xlfn.POISSON.DIST(4,L546,FALSE)</f>
        <v>3.1537925145558492E-3</v>
      </c>
      <c r="AD546" s="5">
        <f t="shared" ref="AD546:AD609" si="803">_xlfn.POISSON.DIST(4,K546,FALSE) * _xlfn.POISSON.DIST(0,L546,FALSE)</f>
        <v>3.9208991610374822E-3</v>
      </c>
      <c r="AE546" s="5">
        <f t="shared" ref="AE546:AE609" si="804">_xlfn.POISSON.DIST(4,K546,FALSE) * _xlfn.POISSON.DIST(1,L546,FALSE)</f>
        <v>8.2186473285213672E-3</v>
      </c>
      <c r="AF546" s="5">
        <f t="shared" ref="AF546:AF609" si="805">_xlfn.POISSON.DIST(4,K546,FALSE) * _xlfn.POISSON.DIST(2,L546,FALSE)</f>
        <v>8.6136063612432343E-3</v>
      </c>
      <c r="AG546" s="5">
        <f t="shared" ref="AG546:AG609" si="806">_xlfn.POISSON.DIST(4,K546,FALSE) * _xlfn.POISSON.DIST(3,L546,FALSE)</f>
        <v>6.0183638159020782E-3</v>
      </c>
      <c r="AH546" s="5">
        <f t="shared" ref="AH546:AH609" si="807">_xlfn.POISSON.DIST(0,K546,FALSE) * _xlfn.POISSON.DIST(4,L546,FALSE)</f>
        <v>2.7165367043082155E-2</v>
      </c>
      <c r="AI546" s="5">
        <f t="shared" ref="AI546:AI609" si="808">_xlfn.POISSON.DIST(1,K546,FALSE) * _xlfn.POISSON.DIST(4,L546,FALSE)</f>
        <v>3.509722444182322E-2</v>
      </c>
      <c r="AJ546" s="5">
        <f t="shared" ref="AJ546:AJ609" si="809">_xlfn.POISSON.DIST(2,K546,FALSE) * _xlfn.POISSON.DIST(4,L546,FALSE)</f>
        <v>2.2672529356333584E-2</v>
      </c>
      <c r="AK546" s="5">
        <f t="shared" ref="AK546:AK609" si="810">_xlfn.POISSON.DIST(3,K546,FALSE) * _xlfn.POISSON.DIST(4,L546,FALSE)</f>
        <v>9.7641830769435185E-3</v>
      </c>
      <c r="AL546" s="5">
        <f t="shared" ref="AL546:AL609" si="811">_xlfn.POISSON.DIST(5,K546,FALSE) * _xlfn.POISSON.DIST(5,L546,FALSE)</f>
        <v>3.4163706063647587E-4</v>
      </c>
      <c r="AM546" s="5">
        <f t="shared" ref="AM546:AM609" si="812">_xlfn.POISSON.DIST(5,K546,FALSE) * _xlfn.POISSON.DIST(0,L546,FALSE)</f>
        <v>1.0131479368597957E-3</v>
      </c>
      <c r="AN546" s="5">
        <f t="shared" ref="AN546:AN609" si="813">_xlfn.POISSON.DIST(5,K546,FALSE) * _xlfn.POISSON.DIST(1,L546,FALSE)</f>
        <v>2.1236724645747897E-3</v>
      </c>
      <c r="AO546" s="5">
        <f t="shared" ref="AO546:AO609" si="814">_xlfn.POISSON.DIST(5,K546,FALSE) * _xlfn.POISSON.DIST(2,L546,FALSE)</f>
        <v>2.2257286289165475E-3</v>
      </c>
      <c r="AP546" s="5">
        <f t="shared" ref="AP546:AP609" si="815">_xlfn.POISSON.DIST(5,K546,FALSE) * _xlfn.POISSON.DIST(3,L546,FALSE)</f>
        <v>1.5551261669630449E-3</v>
      </c>
      <c r="AQ546" s="5">
        <f t="shared" ref="AQ546:AQ609" si="816">_xlfn.POISSON.DIST(5,K546,FALSE) * _xlfn.POISSON.DIST(4,L546,FALSE)</f>
        <v>8.1493000665710852E-4</v>
      </c>
      <c r="AR546" s="5">
        <f t="shared" ref="AR546:AR609" si="817">_xlfn.POISSON.DIST(0,K546,FALSE) * _xlfn.POISSON.DIST(5,L546,FALSE)</f>
        <v>1.1388335282657648E-2</v>
      </c>
      <c r="AS546" s="5">
        <f t="shared" ref="AS546:AS609" si="818">_xlfn.POISSON.DIST(1,K546,FALSE) * _xlfn.POISSON.DIST(5,L546,FALSE)</f>
        <v>1.4713549012618839E-2</v>
      </c>
      <c r="AT546" s="5">
        <f t="shared" ref="AT546:AT609" si="819">_xlfn.POISSON.DIST(2,K546,FALSE) * _xlfn.POISSON.DIST(5,L546,FALSE)</f>
        <v>9.5048362720936627E-3</v>
      </c>
      <c r="AU546" s="5">
        <f t="shared" ref="AU546:AU609" si="820">_xlfn.POISSON.DIST(3,K546,FALSE) * _xlfn.POISSON.DIST(5,L546,FALSE)</f>
        <v>4.0933660298104408E-3</v>
      </c>
      <c r="AV546" s="5">
        <f t="shared" ref="AV546:AV609" si="821">_xlfn.POISSON.DIST(4,K546,FALSE) * _xlfn.POISSON.DIST(5,L546,FALSE)</f>
        <v>1.3221410375474508E-3</v>
      </c>
      <c r="AW546" s="5">
        <f t="shared" ref="AW546:AW609" si="822">_xlfn.POISSON.DIST(6,K546,FALSE) * _xlfn.POISSON.DIST(6,L546,FALSE)</f>
        <v>2.5700072184178642E-5</v>
      </c>
      <c r="AX546" s="5">
        <f t="shared" ref="AX546:AX609" si="823">_xlfn.POISSON.DIST(6,K546,FALSE) * _xlfn.POISSON.DIST(0,L546,FALSE)</f>
        <v>2.1816185093532942E-4</v>
      </c>
      <c r="AY546" s="5">
        <f t="shared" ref="AY546:AY609" si="824">_xlfn.POISSON.DIST(6,K546,FALSE) * _xlfn.POISSON.DIST(1,L546,FALSE)</f>
        <v>4.5729187100555004E-4</v>
      </c>
      <c r="AZ546" s="5">
        <f t="shared" ref="AZ546:AZ609" si="825">_xlfn.POISSON.DIST(6,K546,FALSE) * _xlfn.POISSON.DIST(2,L546,FALSE)</f>
        <v>4.7926769595878107E-4</v>
      </c>
      <c r="BA546" s="5">
        <f t="shared" ref="BA546:BA609" si="826">_xlfn.POISSON.DIST(6,K546,FALSE) * _xlfn.POISSON.DIST(3,L546,FALSE)</f>
        <v>3.3486640072936523E-4</v>
      </c>
      <c r="BB546" s="5">
        <f t="shared" ref="BB546:BB609" si="827">_xlfn.POISSON.DIST(6,K546,FALSE) * _xlfn.POISSON.DIST(4,L546,FALSE)</f>
        <v>1.7547944595938911E-4</v>
      </c>
      <c r="BC546" s="5">
        <f t="shared" ref="BC546:BC609" si="828">_xlfn.POISSON.DIST(6,K546,FALSE) * _xlfn.POISSON.DIST(5,L546,FALSE)</f>
        <v>7.3564946228452962E-5</v>
      </c>
      <c r="BD546" s="5">
        <f t="shared" ref="BD546:BD609" si="829">_xlfn.POISSON.DIST(0,K546,FALSE) * _xlfn.POISSON.DIST(6,L546,FALSE)</f>
        <v>3.97853942437504E-3</v>
      </c>
      <c r="BE546" s="5">
        <f t="shared" ref="BE546:BE609" si="830">_xlfn.POISSON.DIST(1,K546,FALSE) * _xlfn.POISSON.DIST(6,L546,FALSE)</f>
        <v>5.1402099926160256E-3</v>
      </c>
      <c r="BF546" s="5">
        <f t="shared" ref="BF546:BF609" si="831">_xlfn.POISSON.DIST(2,K546,FALSE) * _xlfn.POISSON.DIST(6,L546,FALSE)</f>
        <v>3.3205349941128281E-3</v>
      </c>
      <c r="BG546" s="5">
        <f t="shared" ref="BG546:BG609" si="832">_xlfn.POISSON.DIST(3,K546,FALSE) * _xlfn.POISSON.DIST(6,L546,FALSE)</f>
        <v>1.4300262262912466E-3</v>
      </c>
      <c r="BH546" s="5">
        <f t="shared" ref="BH546:BH609" si="833">_xlfn.POISSON.DIST(4,K546,FALSE) * _xlfn.POISSON.DIST(6,L546,FALSE)</f>
        <v>4.6189281505234228E-4</v>
      </c>
      <c r="BI546" s="5">
        <f t="shared" ref="BI546:BI609" si="834">_xlfn.POISSON.DIST(5,K546,FALSE) * _xlfn.POISSON.DIST(6,L546,FALSE)</f>
        <v>1.1935164190675555E-4</v>
      </c>
      <c r="BJ546" s="8">
        <f t="shared" ref="BJ546:BJ609" si="835">SUM(N546,Q546,T546,W546,X546,Y546,AD546,AE546,AF546,AG546,AM546,AN546,AO546,AP546,AQ546,AX546,AY546,AZ546,BA546,BB546,BC546)</f>
        <v>0.23139969070434777</v>
      </c>
      <c r="BK546" s="8">
        <f t="shared" ref="BK546:BK609" si="836">SUM(M546,P546,S546,V546,AC546,AL546,AY546)</f>
        <v>0.20974337538479809</v>
      </c>
      <c r="BL546" s="8">
        <f t="shared" ref="BL546:BL609" si="837">SUM(O546,R546,U546,AA546,AB546,AH546,AI546,AJ546,AK546,AR546,AS546,AT546,AU546,AV546,BD546,BE546,BF546,BG546,BH546,BI546)</f>
        <v>0.5012565083905679</v>
      </c>
      <c r="BM546" s="8">
        <f t="shared" ref="BM546:BM609" si="838">SUM(S546:BI546)</f>
        <v>0.65176593631635071</v>
      </c>
      <c r="BN546" s="8">
        <f t="shared" ref="BN546:BN609" si="839">SUM(M546:R546)</f>
        <v>0.34204155746212228</v>
      </c>
    </row>
    <row r="547" spans="1:66" x14ac:dyDescent="0.25">
      <c r="A547" t="s">
        <v>13</v>
      </c>
      <c r="B547" t="s">
        <v>51</v>
      </c>
      <c r="C547" t="s">
        <v>55</v>
      </c>
      <c r="D547" t="s">
        <v>526</v>
      </c>
      <c r="E547">
        <f>VLOOKUP(A547,home!$A$2:$E$405,3,FALSE)</f>
        <v>1.4837</v>
      </c>
      <c r="F547">
        <f>VLOOKUP(B547,home!$B$2:$E$405,3,FALSE)</f>
        <v>1.3480000000000001</v>
      </c>
      <c r="G547">
        <f>VLOOKUP(C547,away!$B$2:$E$405,4,FALSE)</f>
        <v>1.1496999999999999</v>
      </c>
      <c r="H547">
        <f>VLOOKUP(A547,away!$A$2:$E$405,3,FALSE)</f>
        <v>1.2190000000000001</v>
      </c>
      <c r="I547">
        <f>VLOOKUP(C547,away!$B$2:$E$405,3,FALSE)</f>
        <v>0.91690000000000005</v>
      </c>
      <c r="J547">
        <f>VLOOKUP(B547,home!$B$2:$E$405,4,FALSE)</f>
        <v>0.82030000000000003</v>
      </c>
      <c r="K547" s="3">
        <f t="shared" si="784"/>
        <v>2.2994317317199999</v>
      </c>
      <c r="L547" s="3">
        <f t="shared" si="785"/>
        <v>0.91685021233000008</v>
      </c>
      <c r="M547" s="5">
        <f t="shared" si="786"/>
        <v>4.0103889913505462E-2</v>
      </c>
      <c r="N547" s="5">
        <f t="shared" si="787"/>
        <v>9.2216157032520119E-2</v>
      </c>
      <c r="O547" s="5">
        <f t="shared" si="788"/>
        <v>3.6769259982456434E-2</v>
      </c>
      <c r="P547" s="5">
        <f t="shared" si="789"/>
        <v>8.45484031555227E-2</v>
      </c>
      <c r="Q547" s="5">
        <f t="shared" si="790"/>
        <v>0.1060223788289256</v>
      </c>
      <c r="R547" s="5">
        <f t="shared" si="791"/>
        <v>1.6855951911066074E-2</v>
      </c>
      <c r="S547" s="5">
        <f t="shared" si="792"/>
        <v>4.4561964509965642E-2</v>
      </c>
      <c r="T547" s="5">
        <f t="shared" si="793"/>
        <v>9.7206640541032133E-2</v>
      </c>
      <c r="U547" s="5">
        <f t="shared" si="794"/>
        <v>3.8759110692651706E-2</v>
      </c>
      <c r="V547" s="5">
        <f t="shared" si="795"/>
        <v>1.0438563299571792E-2</v>
      </c>
      <c r="W547" s="5">
        <f t="shared" si="796"/>
        <v>8.1263740717223407E-2</v>
      </c>
      <c r="X547" s="5">
        <f t="shared" si="797"/>
        <v>7.4506677931316365E-2</v>
      </c>
      <c r="Y547" s="5">
        <f t="shared" si="798"/>
        <v>3.4155731740665163E-2</v>
      </c>
      <c r="Z547" s="5">
        <f t="shared" si="799"/>
        <v>5.1514610295617337E-3</v>
      </c>
      <c r="AA547" s="5">
        <f t="shared" si="800"/>
        <v>1.1845432956093232E-2</v>
      </c>
      <c r="AB547" s="5">
        <f t="shared" si="801"/>
        <v>1.361888220760131E-2</v>
      </c>
      <c r="AC547" s="5">
        <f t="shared" si="802"/>
        <v>1.3754336862959538E-3</v>
      </c>
      <c r="AD547" s="5">
        <f t="shared" si="803"/>
        <v>4.6715106010862532E-2</v>
      </c>
      <c r="AE547" s="5">
        <f t="shared" si="804"/>
        <v>4.2830754865077772E-2</v>
      </c>
      <c r="AF547" s="5">
        <f t="shared" si="805"/>
        <v>1.9634693346150367E-2</v>
      </c>
      <c r="AG547" s="5">
        <f t="shared" si="806"/>
        <v>6.0006909211508018E-3</v>
      </c>
      <c r="AH547" s="5">
        <f t="shared" si="807"/>
        <v>1.180779534690849E-3</v>
      </c>
      <c r="AI547" s="5">
        <f t="shared" si="808"/>
        <v>2.7151219302337147E-3</v>
      </c>
      <c r="AJ547" s="5">
        <f t="shared" si="809"/>
        <v>3.12161876093413E-3</v>
      </c>
      <c r="AK547" s="5">
        <f t="shared" si="810"/>
        <v>2.392649744408136E-3</v>
      </c>
      <c r="AL547" s="5">
        <f t="shared" si="811"/>
        <v>1.1598946842657748E-4</v>
      </c>
      <c r="AM547" s="5">
        <f t="shared" si="812"/>
        <v>2.1483639422408191E-2</v>
      </c>
      <c r="AN547" s="5">
        <f t="shared" si="813"/>
        <v>1.9697279366056111E-2</v>
      </c>
      <c r="AO547" s="5">
        <f t="shared" si="814"/>
        <v>9.0297273845459346E-3</v>
      </c>
      <c r="AP547" s="5">
        <f t="shared" si="815"/>
        <v>2.7596358232676523E-3</v>
      </c>
      <c r="AQ547" s="5">
        <f t="shared" si="816"/>
        <v>6.3254317262910541E-4</v>
      </c>
      <c r="AR547" s="5">
        <f t="shared" si="817"/>
        <v>2.1651959341924482E-4</v>
      </c>
      <c r="AS547" s="5">
        <f t="shared" si="818"/>
        <v>4.9787202364732445E-4</v>
      </c>
      <c r="AT547" s="5">
        <f t="shared" si="819"/>
        <v>5.7241136475515402E-4</v>
      </c>
      <c r="AU547" s="5">
        <f t="shared" si="820"/>
        <v>4.3874028523838415E-4</v>
      </c>
      <c r="AV547" s="5">
        <f t="shared" si="821"/>
        <v>2.5221333346525611E-4</v>
      </c>
      <c r="AW547" s="5">
        <f t="shared" si="822"/>
        <v>6.7925832128863044E-6</v>
      </c>
      <c r="AX547" s="5">
        <f t="shared" si="823"/>
        <v>8.2333603667860186E-3</v>
      </c>
      <c r="AY547" s="5">
        <f t="shared" si="824"/>
        <v>7.5487582004771688E-3</v>
      </c>
      <c r="AZ547" s="5">
        <f t="shared" si="825"/>
        <v>3.4605402794676597E-3</v>
      </c>
      <c r="BA547" s="5">
        <f t="shared" si="826"/>
        <v>1.0575990300021472E-3</v>
      </c>
      <c r="BB547" s="5">
        <f t="shared" si="827"/>
        <v>2.424149738043677E-4</v>
      </c>
      <c r="BC547" s="5">
        <f t="shared" si="828"/>
        <v>4.4451644040901209E-5</v>
      </c>
      <c r="BD547" s="5">
        <f t="shared" si="829"/>
        <v>3.3086005866673298E-5</v>
      </c>
      <c r="BE547" s="5">
        <f t="shared" si="830"/>
        <v>7.6079011765702658E-5</v>
      </c>
      <c r="BF547" s="5">
        <f t="shared" si="831"/>
        <v>8.7469246885977955E-5</v>
      </c>
      <c r="BG547" s="5">
        <f t="shared" si="832"/>
        <v>6.7043187279756171E-5</v>
      </c>
      <c r="BH547" s="5">
        <f t="shared" si="833"/>
        <v>3.8540308056679504E-5</v>
      </c>
      <c r="BI547" s="5">
        <f t="shared" si="834"/>
        <v>1.7724161459158555E-5</v>
      </c>
      <c r="BJ547" s="8">
        <f t="shared" si="835"/>
        <v>0.67474252159840953</v>
      </c>
      <c r="BK547" s="8">
        <f t="shared" si="836"/>
        <v>0.18869300223376531</v>
      </c>
      <c r="BL547" s="8">
        <f t="shared" si="837"/>
        <v>0.12955650624197493</v>
      </c>
      <c r="BM547" s="8">
        <f t="shared" si="838"/>
        <v>0.61408548466245083</v>
      </c>
      <c r="BN547" s="8">
        <f t="shared" si="839"/>
        <v>0.37651604082399642</v>
      </c>
    </row>
    <row r="548" spans="1:66" x14ac:dyDescent="0.25">
      <c r="A548" t="s">
        <v>16</v>
      </c>
      <c r="B548" t="s">
        <v>64</v>
      </c>
      <c r="C548" t="s">
        <v>513</v>
      </c>
      <c r="D548" t="s">
        <v>526</v>
      </c>
      <c r="E548">
        <f>VLOOKUP(A548,home!$A$2:$E$405,3,FALSE)</f>
        <v>1.6373</v>
      </c>
      <c r="F548">
        <f>VLOOKUP(B548,home!$B$2:$E$405,3,FALSE)</f>
        <v>0.79039999999999999</v>
      </c>
      <c r="G548" t="e">
        <f>VLOOKUP(C548,away!$B$2:$E$405,4,FALSE)</f>
        <v>#N/A</v>
      </c>
      <c r="H548">
        <f>VLOOKUP(A548,away!$A$2:$E$405,3,FALSE)</f>
        <v>1.3301000000000001</v>
      </c>
      <c r="I548" t="e">
        <f>VLOOKUP(C548,away!$B$2:$E$405,3,FALSE)</f>
        <v>#N/A</v>
      </c>
      <c r="J548">
        <f>VLOOKUP(B548,home!$B$2:$E$405,4,FALSE)</f>
        <v>1.0172000000000001</v>
      </c>
      <c r="K548" s="3" t="e">
        <f t="shared" si="784"/>
        <v>#N/A</v>
      </c>
      <c r="L548" s="3" t="e">
        <f t="shared" si="785"/>
        <v>#N/A</v>
      </c>
      <c r="M548" s="5" t="e">
        <f t="shared" si="786"/>
        <v>#N/A</v>
      </c>
      <c r="N548" s="5" t="e">
        <f t="shared" si="787"/>
        <v>#N/A</v>
      </c>
      <c r="O548" s="5" t="e">
        <f t="shared" si="788"/>
        <v>#N/A</v>
      </c>
      <c r="P548" s="5" t="e">
        <f t="shared" si="789"/>
        <v>#N/A</v>
      </c>
      <c r="Q548" s="5" t="e">
        <f t="shared" si="790"/>
        <v>#N/A</v>
      </c>
      <c r="R548" s="5" t="e">
        <f t="shared" si="791"/>
        <v>#N/A</v>
      </c>
      <c r="S548" s="5" t="e">
        <f t="shared" si="792"/>
        <v>#N/A</v>
      </c>
      <c r="T548" s="5" t="e">
        <f t="shared" si="793"/>
        <v>#N/A</v>
      </c>
      <c r="U548" s="5" t="e">
        <f t="shared" si="794"/>
        <v>#N/A</v>
      </c>
      <c r="V548" s="5" t="e">
        <f t="shared" si="795"/>
        <v>#N/A</v>
      </c>
      <c r="W548" s="5" t="e">
        <f t="shared" si="796"/>
        <v>#N/A</v>
      </c>
      <c r="X548" s="5" t="e">
        <f t="shared" si="797"/>
        <v>#N/A</v>
      </c>
      <c r="Y548" s="5" t="e">
        <f t="shared" si="798"/>
        <v>#N/A</v>
      </c>
      <c r="Z548" s="5" t="e">
        <f t="shared" si="799"/>
        <v>#N/A</v>
      </c>
      <c r="AA548" s="5" t="e">
        <f t="shared" si="800"/>
        <v>#N/A</v>
      </c>
      <c r="AB548" s="5" t="e">
        <f t="shared" si="801"/>
        <v>#N/A</v>
      </c>
      <c r="AC548" s="5" t="e">
        <f t="shared" si="802"/>
        <v>#N/A</v>
      </c>
      <c r="AD548" s="5" t="e">
        <f t="shared" si="803"/>
        <v>#N/A</v>
      </c>
      <c r="AE548" s="5" t="e">
        <f t="shared" si="804"/>
        <v>#N/A</v>
      </c>
      <c r="AF548" s="5" t="e">
        <f t="shared" si="805"/>
        <v>#N/A</v>
      </c>
      <c r="AG548" s="5" t="e">
        <f t="shared" si="806"/>
        <v>#N/A</v>
      </c>
      <c r="AH548" s="5" t="e">
        <f t="shared" si="807"/>
        <v>#N/A</v>
      </c>
      <c r="AI548" s="5" t="e">
        <f t="shared" si="808"/>
        <v>#N/A</v>
      </c>
      <c r="AJ548" s="5" t="e">
        <f t="shared" si="809"/>
        <v>#N/A</v>
      </c>
      <c r="AK548" s="5" t="e">
        <f t="shared" si="810"/>
        <v>#N/A</v>
      </c>
      <c r="AL548" s="5" t="e">
        <f t="shared" si="811"/>
        <v>#N/A</v>
      </c>
      <c r="AM548" s="5" t="e">
        <f t="shared" si="812"/>
        <v>#N/A</v>
      </c>
      <c r="AN548" s="5" t="e">
        <f t="shared" si="813"/>
        <v>#N/A</v>
      </c>
      <c r="AO548" s="5" t="e">
        <f t="shared" si="814"/>
        <v>#N/A</v>
      </c>
      <c r="AP548" s="5" t="e">
        <f t="shared" si="815"/>
        <v>#N/A</v>
      </c>
      <c r="AQ548" s="5" t="e">
        <f t="shared" si="816"/>
        <v>#N/A</v>
      </c>
      <c r="AR548" s="5" t="e">
        <f t="shared" si="817"/>
        <v>#N/A</v>
      </c>
      <c r="AS548" s="5" t="e">
        <f t="shared" si="818"/>
        <v>#N/A</v>
      </c>
      <c r="AT548" s="5" t="e">
        <f t="shared" si="819"/>
        <v>#N/A</v>
      </c>
      <c r="AU548" s="5" t="e">
        <f t="shared" si="820"/>
        <v>#N/A</v>
      </c>
      <c r="AV548" s="5" t="e">
        <f t="shared" si="821"/>
        <v>#N/A</v>
      </c>
      <c r="AW548" s="5" t="e">
        <f t="shared" si="822"/>
        <v>#N/A</v>
      </c>
      <c r="AX548" s="5" t="e">
        <f t="shared" si="823"/>
        <v>#N/A</v>
      </c>
      <c r="AY548" s="5" t="e">
        <f t="shared" si="824"/>
        <v>#N/A</v>
      </c>
      <c r="AZ548" s="5" t="e">
        <f t="shared" si="825"/>
        <v>#N/A</v>
      </c>
      <c r="BA548" s="5" t="e">
        <f t="shared" si="826"/>
        <v>#N/A</v>
      </c>
      <c r="BB548" s="5" t="e">
        <f t="shared" si="827"/>
        <v>#N/A</v>
      </c>
      <c r="BC548" s="5" t="e">
        <f t="shared" si="828"/>
        <v>#N/A</v>
      </c>
      <c r="BD548" s="5" t="e">
        <f t="shared" si="829"/>
        <v>#N/A</v>
      </c>
      <c r="BE548" s="5" t="e">
        <f t="shared" si="830"/>
        <v>#N/A</v>
      </c>
      <c r="BF548" s="5" t="e">
        <f t="shared" si="831"/>
        <v>#N/A</v>
      </c>
      <c r="BG548" s="5" t="e">
        <f t="shared" si="832"/>
        <v>#N/A</v>
      </c>
      <c r="BH548" s="5" t="e">
        <f t="shared" si="833"/>
        <v>#N/A</v>
      </c>
      <c r="BI548" s="5" t="e">
        <f t="shared" si="834"/>
        <v>#N/A</v>
      </c>
      <c r="BJ548" s="8" t="e">
        <f t="shared" si="835"/>
        <v>#N/A</v>
      </c>
      <c r="BK548" s="8" t="e">
        <f t="shared" si="836"/>
        <v>#N/A</v>
      </c>
      <c r="BL548" s="8" t="e">
        <f t="shared" si="837"/>
        <v>#N/A</v>
      </c>
      <c r="BM548" s="8" t="e">
        <f t="shared" si="838"/>
        <v>#N/A</v>
      </c>
      <c r="BN548" s="8" t="e">
        <f t="shared" si="839"/>
        <v>#N/A</v>
      </c>
    </row>
    <row r="549" spans="1:66" x14ac:dyDescent="0.25">
      <c r="A549" t="s">
        <v>16</v>
      </c>
      <c r="B549" t="s">
        <v>257</v>
      </c>
      <c r="C549" t="s">
        <v>495</v>
      </c>
      <c r="D549" t="s">
        <v>526</v>
      </c>
      <c r="E549">
        <f>VLOOKUP(A549,home!$A$2:$E$405,3,FALSE)</f>
        <v>1.6373</v>
      </c>
      <c r="F549">
        <f>VLOOKUP(B549,home!$B$2:$E$405,3,FALSE)</f>
        <v>1.0419</v>
      </c>
      <c r="G549" t="e">
        <f>VLOOKUP(C549,away!$B$2:$E$405,4,FALSE)</f>
        <v>#N/A</v>
      </c>
      <c r="H549">
        <f>VLOOKUP(A549,away!$A$2:$E$405,3,FALSE)</f>
        <v>1.3301000000000001</v>
      </c>
      <c r="I549" t="e">
        <f>VLOOKUP(C549,away!$B$2:$E$405,3,FALSE)</f>
        <v>#N/A</v>
      </c>
      <c r="J549">
        <f>VLOOKUP(B549,home!$B$2:$E$405,4,FALSE)</f>
        <v>0.92869999999999997</v>
      </c>
      <c r="K549" s="3" t="e">
        <f t="shared" si="784"/>
        <v>#N/A</v>
      </c>
      <c r="L549" s="3" t="e">
        <f t="shared" si="785"/>
        <v>#N/A</v>
      </c>
      <c r="M549" s="5" t="e">
        <f t="shared" si="786"/>
        <v>#N/A</v>
      </c>
      <c r="N549" s="5" t="e">
        <f t="shared" si="787"/>
        <v>#N/A</v>
      </c>
      <c r="O549" s="5" t="e">
        <f t="shared" si="788"/>
        <v>#N/A</v>
      </c>
      <c r="P549" s="5" t="e">
        <f t="shared" si="789"/>
        <v>#N/A</v>
      </c>
      <c r="Q549" s="5" t="e">
        <f t="shared" si="790"/>
        <v>#N/A</v>
      </c>
      <c r="R549" s="5" t="e">
        <f t="shared" si="791"/>
        <v>#N/A</v>
      </c>
      <c r="S549" s="5" t="e">
        <f t="shared" si="792"/>
        <v>#N/A</v>
      </c>
      <c r="T549" s="5" t="e">
        <f t="shared" si="793"/>
        <v>#N/A</v>
      </c>
      <c r="U549" s="5" t="e">
        <f t="shared" si="794"/>
        <v>#N/A</v>
      </c>
      <c r="V549" s="5" t="e">
        <f t="shared" si="795"/>
        <v>#N/A</v>
      </c>
      <c r="W549" s="5" t="e">
        <f t="shared" si="796"/>
        <v>#N/A</v>
      </c>
      <c r="X549" s="5" t="e">
        <f t="shared" si="797"/>
        <v>#N/A</v>
      </c>
      <c r="Y549" s="5" t="e">
        <f t="shared" si="798"/>
        <v>#N/A</v>
      </c>
      <c r="Z549" s="5" t="e">
        <f t="shared" si="799"/>
        <v>#N/A</v>
      </c>
      <c r="AA549" s="5" t="e">
        <f t="shared" si="800"/>
        <v>#N/A</v>
      </c>
      <c r="AB549" s="5" t="e">
        <f t="shared" si="801"/>
        <v>#N/A</v>
      </c>
      <c r="AC549" s="5" t="e">
        <f t="shared" si="802"/>
        <v>#N/A</v>
      </c>
      <c r="AD549" s="5" t="e">
        <f t="shared" si="803"/>
        <v>#N/A</v>
      </c>
      <c r="AE549" s="5" t="e">
        <f t="shared" si="804"/>
        <v>#N/A</v>
      </c>
      <c r="AF549" s="5" t="e">
        <f t="shared" si="805"/>
        <v>#N/A</v>
      </c>
      <c r="AG549" s="5" t="e">
        <f t="shared" si="806"/>
        <v>#N/A</v>
      </c>
      <c r="AH549" s="5" t="e">
        <f t="shared" si="807"/>
        <v>#N/A</v>
      </c>
      <c r="AI549" s="5" t="e">
        <f t="shared" si="808"/>
        <v>#N/A</v>
      </c>
      <c r="AJ549" s="5" t="e">
        <f t="shared" si="809"/>
        <v>#N/A</v>
      </c>
      <c r="AK549" s="5" t="e">
        <f t="shared" si="810"/>
        <v>#N/A</v>
      </c>
      <c r="AL549" s="5" t="e">
        <f t="shared" si="811"/>
        <v>#N/A</v>
      </c>
      <c r="AM549" s="5" t="e">
        <f t="shared" si="812"/>
        <v>#N/A</v>
      </c>
      <c r="AN549" s="5" t="e">
        <f t="shared" si="813"/>
        <v>#N/A</v>
      </c>
      <c r="AO549" s="5" t="e">
        <f t="shared" si="814"/>
        <v>#N/A</v>
      </c>
      <c r="AP549" s="5" t="e">
        <f t="shared" si="815"/>
        <v>#N/A</v>
      </c>
      <c r="AQ549" s="5" t="e">
        <f t="shared" si="816"/>
        <v>#N/A</v>
      </c>
      <c r="AR549" s="5" t="e">
        <f t="shared" si="817"/>
        <v>#N/A</v>
      </c>
      <c r="AS549" s="5" t="e">
        <f t="shared" si="818"/>
        <v>#N/A</v>
      </c>
      <c r="AT549" s="5" t="e">
        <f t="shared" si="819"/>
        <v>#N/A</v>
      </c>
      <c r="AU549" s="5" t="e">
        <f t="shared" si="820"/>
        <v>#N/A</v>
      </c>
      <c r="AV549" s="5" t="e">
        <f t="shared" si="821"/>
        <v>#N/A</v>
      </c>
      <c r="AW549" s="5" t="e">
        <f t="shared" si="822"/>
        <v>#N/A</v>
      </c>
      <c r="AX549" s="5" t="e">
        <f t="shared" si="823"/>
        <v>#N/A</v>
      </c>
      <c r="AY549" s="5" t="e">
        <f t="shared" si="824"/>
        <v>#N/A</v>
      </c>
      <c r="AZ549" s="5" t="e">
        <f t="shared" si="825"/>
        <v>#N/A</v>
      </c>
      <c r="BA549" s="5" t="e">
        <f t="shared" si="826"/>
        <v>#N/A</v>
      </c>
      <c r="BB549" s="5" t="e">
        <f t="shared" si="827"/>
        <v>#N/A</v>
      </c>
      <c r="BC549" s="5" t="e">
        <f t="shared" si="828"/>
        <v>#N/A</v>
      </c>
      <c r="BD549" s="5" t="e">
        <f t="shared" si="829"/>
        <v>#N/A</v>
      </c>
      <c r="BE549" s="5" t="e">
        <f t="shared" si="830"/>
        <v>#N/A</v>
      </c>
      <c r="BF549" s="5" t="e">
        <f t="shared" si="831"/>
        <v>#N/A</v>
      </c>
      <c r="BG549" s="5" t="e">
        <f t="shared" si="832"/>
        <v>#N/A</v>
      </c>
      <c r="BH549" s="5" t="e">
        <f t="shared" si="833"/>
        <v>#N/A</v>
      </c>
      <c r="BI549" s="5" t="e">
        <f t="shared" si="834"/>
        <v>#N/A</v>
      </c>
      <c r="BJ549" s="8" t="e">
        <f t="shared" si="835"/>
        <v>#N/A</v>
      </c>
      <c r="BK549" s="8" t="e">
        <f t="shared" si="836"/>
        <v>#N/A</v>
      </c>
      <c r="BL549" s="8" t="e">
        <f t="shared" si="837"/>
        <v>#N/A</v>
      </c>
      <c r="BM549" s="8" t="e">
        <f t="shared" si="838"/>
        <v>#N/A</v>
      </c>
      <c r="BN549" s="8" t="e">
        <f t="shared" si="839"/>
        <v>#N/A</v>
      </c>
    </row>
    <row r="550" spans="1:66" x14ac:dyDescent="0.25">
      <c r="A550" t="s">
        <v>99</v>
      </c>
      <c r="B550" t="s">
        <v>106</v>
      </c>
      <c r="C550" t="s">
        <v>126</v>
      </c>
      <c r="D550" t="s">
        <v>526</v>
      </c>
      <c r="E550">
        <f>VLOOKUP(A550,home!$A$2:$E$405,3,FALSE)</f>
        <v>1.3478000000000001</v>
      </c>
      <c r="F550">
        <f>VLOOKUP(B550,home!$B$2:$E$405,3,FALSE)</f>
        <v>1.0323</v>
      </c>
      <c r="G550">
        <f>VLOOKUP(C550,away!$B$2:$E$405,4,FALSE)</f>
        <v>0.62070000000000003</v>
      </c>
      <c r="H550">
        <f>VLOOKUP(A550,away!$A$2:$E$405,3,FALSE)</f>
        <v>1.2736000000000001</v>
      </c>
      <c r="I550">
        <f>VLOOKUP(C550,away!$B$2:$E$405,3,FALSE)</f>
        <v>0.94899999999999995</v>
      </c>
      <c r="J550">
        <f>VLOOKUP(B550,home!$B$2:$E$405,4,FALSE)</f>
        <v>1.4338</v>
      </c>
      <c r="K550" s="3">
        <f t="shared" si="784"/>
        <v>0.86360097655800017</v>
      </c>
      <c r="L550" s="3">
        <f t="shared" si="785"/>
        <v>1.7329572083199998</v>
      </c>
      <c r="M550" s="5">
        <f t="shared" si="786"/>
        <v>7.4529654569941636E-2</v>
      </c>
      <c r="N550" s="5">
        <f t="shared" si="787"/>
        <v>6.4363882469132022E-2</v>
      </c>
      <c r="O550" s="5">
        <f t="shared" si="788"/>
        <v>0.12915670212057997</v>
      </c>
      <c r="P550" s="5">
        <f t="shared" si="789"/>
        <v>0.1115398540803436</v>
      </c>
      <c r="Q550" s="5">
        <f t="shared" si="790"/>
        <v>2.779235587770338E-2</v>
      </c>
      <c r="R550" s="5">
        <f t="shared" si="791"/>
        <v>0.11191151897134906</v>
      </c>
      <c r="S550" s="5">
        <f t="shared" si="792"/>
        <v>4.1732177346230276E-2</v>
      </c>
      <c r="T550" s="5">
        <f t="shared" si="793"/>
        <v>4.8162963454460785E-2</v>
      </c>
      <c r="U550" s="5">
        <f t="shared" si="794"/>
        <v>9.6646897071746216E-2</v>
      </c>
      <c r="V550" s="5">
        <f t="shared" si="795"/>
        <v>6.9395210664252279E-3</v>
      </c>
      <c r="W550" s="5">
        <f t="shared" si="796"/>
        <v>8.0005018922773719E-3</v>
      </c>
      <c r="X550" s="5">
        <f t="shared" si="797"/>
        <v>1.3864527424399871E-2</v>
      </c>
      <c r="Y550" s="5">
        <f t="shared" si="798"/>
        <v>1.2013316370032039E-2</v>
      </c>
      <c r="Z550" s="5">
        <f t="shared" si="799"/>
        <v>6.4645957831813275E-2</v>
      </c>
      <c r="AA550" s="5">
        <f t="shared" si="800"/>
        <v>5.5828312314081245E-2</v>
      </c>
      <c r="AB550" s="5">
        <f t="shared" si="801"/>
        <v>2.4106692517012793E-2</v>
      </c>
      <c r="AC550" s="5">
        <f t="shared" si="802"/>
        <v>6.4909831160742538E-4</v>
      </c>
      <c r="AD550" s="5">
        <f t="shared" si="803"/>
        <v>1.7273103117812164E-3</v>
      </c>
      <c r="AE550" s="5">
        <f t="shared" si="804"/>
        <v>2.9933548558067251E-3</v>
      </c>
      <c r="AF550" s="5">
        <f t="shared" si="805"/>
        <v>2.5936779372149697E-3</v>
      </c>
      <c r="AG550" s="5">
        <f t="shared" si="806"/>
        <v>1.4982442924524101E-3</v>
      </c>
      <c r="AH550" s="5">
        <f t="shared" si="807"/>
        <v>2.8007169653347885E-2</v>
      </c>
      <c r="AI550" s="5">
        <f t="shared" si="808"/>
        <v>2.418701906325682E-2</v>
      </c>
      <c r="AJ550" s="5">
        <f t="shared" si="809"/>
        <v>1.0443966641527778E-2</v>
      </c>
      <c r="AK550" s="5">
        <f t="shared" si="810"/>
        <v>3.0064732635875224E-3</v>
      </c>
      <c r="AL550" s="5">
        <f t="shared" si="811"/>
        <v>3.8857193893228774E-5</v>
      </c>
      <c r="AM550" s="5">
        <f t="shared" si="812"/>
        <v>2.9834137441459252E-4</v>
      </c>
      <c r="AN550" s="5">
        <f t="shared" si="813"/>
        <v>5.1701283533186408E-4</v>
      </c>
      <c r="AO550" s="5">
        <f t="shared" si="814"/>
        <v>4.4798055989115753E-4</v>
      </c>
      <c r="AP550" s="5">
        <f t="shared" si="815"/>
        <v>2.5877704681687033E-4</v>
      </c>
      <c r="AQ550" s="5">
        <f t="shared" si="816"/>
        <v>1.1211238715726436E-4</v>
      </c>
      <c r="AR550" s="5">
        <f t="shared" si="817"/>
        <v>9.7070453070820743E-3</v>
      </c>
      <c r="AS550" s="5">
        <f t="shared" si="818"/>
        <v>8.3830138066888337E-3</v>
      </c>
      <c r="AT550" s="5">
        <f t="shared" si="819"/>
        <v>3.6197894549778371E-3</v>
      </c>
      <c r="AU550" s="5">
        <f t="shared" si="820"/>
        <v>1.0420179027510704E-3</v>
      </c>
      <c r="AV550" s="5">
        <f t="shared" si="821"/>
        <v>2.249719196016859E-4</v>
      </c>
      <c r="AW550" s="5">
        <f t="shared" si="822"/>
        <v>1.6153621303238108E-6</v>
      </c>
      <c r="AX550" s="5">
        <f t="shared" si="823"/>
        <v>4.2941317048683003E-5</v>
      </c>
      <c r="AY550" s="5">
        <f t="shared" si="824"/>
        <v>7.4415464914269719E-5</v>
      </c>
      <c r="AZ550" s="5">
        <f t="shared" si="825"/>
        <v>6.4479408166833872E-5</v>
      </c>
      <c r="BA550" s="5">
        <f t="shared" si="826"/>
        <v>3.7246685056974088E-5</v>
      </c>
      <c r="BB550" s="5">
        <f t="shared" si="827"/>
        <v>1.6136727838877014E-5</v>
      </c>
      <c r="BC550" s="5">
        <f t="shared" si="828"/>
        <v>5.5928517654159877E-6</v>
      </c>
      <c r="BD550" s="5">
        <f t="shared" si="829"/>
        <v>2.8036490227327823E-3</v>
      </c>
      <c r="BE550" s="5">
        <f t="shared" si="830"/>
        <v>2.4212340339579137E-3</v>
      </c>
      <c r="BF550" s="5">
        <f t="shared" si="831"/>
        <v>1.0454900381007602E-3</v>
      </c>
      <c r="BG550" s="5">
        <f t="shared" si="832"/>
        <v>3.0096207262849246E-4</v>
      </c>
      <c r="BH550" s="5">
        <f t="shared" si="833"/>
        <v>6.4977784957221454E-5</v>
      </c>
      <c r="BI550" s="5">
        <f t="shared" si="834"/>
        <v>1.1222975708726439E-5</v>
      </c>
      <c r="BJ550" s="8">
        <f t="shared" si="835"/>
        <v>0.18488517154366357</v>
      </c>
      <c r="BK550" s="8">
        <f t="shared" si="836"/>
        <v>0.23550357803335567</v>
      </c>
      <c r="BL550" s="8">
        <f t="shared" si="837"/>
        <v>0.51291912593567679</v>
      </c>
      <c r="BM550" s="8">
        <f t="shared" si="838"/>
        <v>0.47858706515267552</v>
      </c>
      <c r="BN550" s="8">
        <f t="shared" si="839"/>
        <v>0.51929396808904971</v>
      </c>
    </row>
    <row r="551" spans="1:66" x14ac:dyDescent="0.25">
      <c r="A551" t="s">
        <v>122</v>
      </c>
      <c r="B551" t="s">
        <v>118</v>
      </c>
      <c r="C551" t="s">
        <v>129</v>
      </c>
      <c r="D551" t="s">
        <v>526</v>
      </c>
      <c r="E551">
        <f>VLOOKUP(A551,home!$A$2:$E$405,3,FALSE)</f>
        <v>1.2608999999999999</v>
      </c>
      <c r="F551">
        <f>VLOOKUP(B551,home!$B$2:$E$405,3,FALSE)</f>
        <v>0.871</v>
      </c>
      <c r="G551">
        <f>VLOOKUP(C551,away!$B$2:$E$405,4,FALSE)</f>
        <v>1.2069000000000001</v>
      </c>
      <c r="H551">
        <f>VLOOKUP(A551,away!$A$2:$E$405,3,FALSE)</f>
        <v>1.0995999999999999</v>
      </c>
      <c r="I551">
        <f>VLOOKUP(C551,away!$B$2:$E$405,3,FALSE)</f>
        <v>0.47449999999999998</v>
      </c>
      <c r="J551">
        <f>VLOOKUP(B551,home!$B$2:$E$405,4,FALSE)</f>
        <v>1.4338</v>
      </c>
      <c r="K551" s="3">
        <f t="shared" si="784"/>
        <v>1.3254705629100001</v>
      </c>
      <c r="L551" s="3">
        <f t="shared" si="785"/>
        <v>0.74809977475999978</v>
      </c>
      <c r="M551" s="5">
        <f t="shared" si="786"/>
        <v>0.12573605916359357</v>
      </c>
      <c r="N551" s="5">
        <f t="shared" si="787"/>
        <v>0.16665944511765346</v>
      </c>
      <c r="O551" s="5">
        <f t="shared" si="788"/>
        <v>9.406311753949434E-2</v>
      </c>
      <c r="P551" s="5">
        <f t="shared" si="789"/>
        <v>0.12467789335414309</v>
      </c>
      <c r="Q551" s="5">
        <f t="shared" si="790"/>
        <v>0.11045109426718223</v>
      </c>
      <c r="R551" s="5">
        <f t="shared" si="791"/>
        <v>3.5184298522259551E-2</v>
      </c>
      <c r="S551" s="5">
        <f t="shared" si="792"/>
        <v>3.0907158206307052E-2</v>
      </c>
      <c r="T551" s="5">
        <f t="shared" si="793"/>
        <v>8.262843874327451E-2</v>
      </c>
      <c r="U551" s="5">
        <f t="shared" si="794"/>
        <v>4.6635751967892852E-2</v>
      </c>
      <c r="V551" s="5">
        <f t="shared" si="795"/>
        <v>3.4052278508903406E-3</v>
      </c>
      <c r="W551" s="5">
        <f t="shared" si="796"/>
        <v>4.8799891364115847E-2</v>
      </c>
      <c r="X551" s="5">
        <f t="shared" si="797"/>
        <v>3.6507187737807513E-2</v>
      </c>
      <c r="Y551" s="5">
        <f t="shared" si="798"/>
        <v>1.3655509461887413E-2</v>
      </c>
      <c r="Z551" s="5">
        <f t="shared" si="799"/>
        <v>8.7737885998636564E-3</v>
      </c>
      <c r="AA551" s="5">
        <f t="shared" si="800"/>
        <v>1.1629398514314623E-2</v>
      </c>
      <c r="AB551" s="5">
        <f t="shared" si="801"/>
        <v>7.7072126975366627E-3</v>
      </c>
      <c r="AC551" s="5">
        <f t="shared" si="802"/>
        <v>2.1103563968843191E-4</v>
      </c>
      <c r="AD551" s="5">
        <f t="shared" si="803"/>
        <v>1.6170704869085378E-2</v>
      </c>
      <c r="AE551" s="5">
        <f t="shared" si="804"/>
        <v>1.20973006702732E-2</v>
      </c>
      <c r="AF551" s="5">
        <f t="shared" si="805"/>
        <v>4.5249939533176875E-3</v>
      </c>
      <c r="AG551" s="5">
        <f t="shared" si="806"/>
        <v>1.1283823190891078E-3</v>
      </c>
      <c r="AH551" s="5">
        <f t="shared" si="807"/>
        <v>1.6409173188374634E-3</v>
      </c>
      <c r="AI551" s="5">
        <f t="shared" si="808"/>
        <v>2.1749876022882607E-3</v>
      </c>
      <c r="AJ551" s="5">
        <f t="shared" si="809"/>
        <v>1.4414410207636466E-3</v>
      </c>
      <c r="AK551" s="5">
        <f t="shared" si="810"/>
        <v>6.368625470643853E-4</v>
      </c>
      <c r="AL551" s="5">
        <f t="shared" si="811"/>
        <v>8.3703844876398187E-6</v>
      </c>
      <c r="AM551" s="5">
        <f t="shared" si="812"/>
        <v>4.2867586570956096E-3</v>
      </c>
      <c r="AN551" s="5">
        <f t="shared" si="813"/>
        <v>3.2069231858237041E-3</v>
      </c>
      <c r="AO551" s="5">
        <f t="shared" si="814"/>
        <v>1.1995492564936669E-3</v>
      </c>
      <c r="AP551" s="5">
        <f t="shared" si="815"/>
        <v>2.9912750953214586E-4</v>
      </c>
      <c r="AQ551" s="5">
        <f t="shared" si="816"/>
        <v>5.5944305626379488E-5</v>
      </c>
      <c r="AR551" s="5">
        <f t="shared" si="817"/>
        <v>2.455139753244179E-4</v>
      </c>
      <c r="AS551" s="5">
        <f t="shared" si="818"/>
        <v>3.2542154707552805E-4</v>
      </c>
      <c r="AT551" s="5">
        <f t="shared" si="819"/>
        <v>2.156683405926217E-4</v>
      </c>
      <c r="AU551" s="5">
        <f t="shared" si="820"/>
        <v>9.5287345602389315E-5</v>
      </c>
      <c r="AV551" s="5">
        <f t="shared" si="821"/>
        <v>3.1575142903449682E-5</v>
      </c>
      <c r="AW551" s="5">
        <f t="shared" si="822"/>
        <v>2.3055392370362879E-7</v>
      </c>
      <c r="AX551" s="5">
        <f t="shared" si="823"/>
        <v>9.4699540171330667E-4</v>
      </c>
      <c r="AY551" s="5">
        <f t="shared" si="824"/>
        <v>7.0844704672048009E-4</v>
      </c>
      <c r="AZ551" s="5">
        <f t="shared" si="825"/>
        <v>2.6499453804048907E-4</v>
      </c>
      <c r="BA551" s="5">
        <f t="shared" si="826"/>
        <v>6.6080784740240038E-5</v>
      </c>
      <c r="BB551" s="5">
        <f t="shared" si="827"/>
        <v>1.2358755045034398E-5</v>
      </c>
      <c r="BC551" s="5">
        <f t="shared" si="828"/>
        <v>1.8491163731008494E-6</v>
      </c>
      <c r="BD551" s="5">
        <f t="shared" si="829"/>
        <v>3.0611491606771522E-5</v>
      </c>
      <c r="BE551" s="5">
        <f t="shared" si="830"/>
        <v>4.0574631011542194E-5</v>
      </c>
      <c r="BF551" s="5">
        <f t="shared" si="831"/>
        <v>2.6890239503367193E-5</v>
      </c>
      <c r="BG551" s="5">
        <f t="shared" si="832"/>
        <v>1.1880740297104281E-5</v>
      </c>
      <c r="BH551" s="5">
        <f t="shared" si="833"/>
        <v>3.9368928823475848E-6</v>
      </c>
      <c r="BI551" s="5">
        <f t="shared" si="834"/>
        <v>1.043647124976324E-6</v>
      </c>
      <c r="BJ551" s="8">
        <f t="shared" si="835"/>
        <v>0.50367197706089051</v>
      </c>
      <c r="BK551" s="8">
        <f t="shared" si="836"/>
        <v>0.28565419164583061</v>
      </c>
      <c r="BL551" s="8">
        <f t="shared" si="837"/>
        <v>0.20214239172437626</v>
      </c>
      <c r="BM551" s="8">
        <f t="shared" si="838"/>
        <v>0.34276222457383809</v>
      </c>
      <c r="BN551" s="8">
        <f t="shared" si="839"/>
        <v>0.65677190796432638</v>
      </c>
    </row>
    <row r="552" spans="1:66" x14ac:dyDescent="0.25">
      <c r="A552" t="s">
        <v>21</v>
      </c>
      <c r="B552" t="s">
        <v>266</v>
      </c>
      <c r="C552" t="s">
        <v>274</v>
      </c>
      <c r="D552" t="s">
        <v>526</v>
      </c>
      <c r="E552">
        <f>VLOOKUP(A552,home!$A$2:$E$405,3,FALSE)</f>
        <v>1.3974</v>
      </c>
      <c r="F552">
        <f>VLOOKUP(B552,home!$B$2:$E$405,3,FALSE)</f>
        <v>0.79090000000000005</v>
      </c>
      <c r="G552">
        <f>VLOOKUP(C552,away!$B$2:$E$405,4,FALSE)</f>
        <v>0.75329999999999997</v>
      </c>
      <c r="H552">
        <f>VLOOKUP(A552,away!$A$2:$E$405,3,FALSE)</f>
        <v>1.3632</v>
      </c>
      <c r="I552">
        <f>VLOOKUP(C552,away!$B$2:$E$405,3,FALSE)</f>
        <v>1.5057</v>
      </c>
      <c r="J552">
        <f>VLOOKUP(B552,home!$B$2:$E$405,4,FALSE)</f>
        <v>1.1196999999999999</v>
      </c>
      <c r="K552" s="3">
        <f t="shared" si="784"/>
        <v>0.83254991707800008</v>
      </c>
      <c r="L552" s="3">
        <f t="shared" si="785"/>
        <v>2.2982628977279997</v>
      </c>
      <c r="M552" s="5">
        <f t="shared" si="786"/>
        <v>4.3682277217419095E-2</v>
      </c>
      <c r="N552" s="5">
        <f t="shared" si="787"/>
        <v>3.6367676275140481E-2</v>
      </c>
      <c r="O552" s="5">
        <f t="shared" si="788"/>
        <v>0.10039335701706341</v>
      </c>
      <c r="P552" s="5">
        <f t="shared" si="789"/>
        <v>8.3582481059738201E-2</v>
      </c>
      <c r="Q552" s="5">
        <f t="shared" si="790"/>
        <v>1.5138952933593876E-2</v>
      </c>
      <c r="R552" s="5">
        <f t="shared" si="791"/>
        <v>0.11536516380533891</v>
      </c>
      <c r="S552" s="5">
        <f t="shared" si="792"/>
        <v>3.9982068158500722E-2</v>
      </c>
      <c r="T552" s="5">
        <f t="shared" si="793"/>
        <v>3.4793293837729264E-2</v>
      </c>
      <c r="U552" s="5">
        <f t="shared" si="794"/>
        <v>9.6047257559824809E-2</v>
      </c>
      <c r="V552" s="5">
        <f t="shared" si="795"/>
        <v>8.5002702531432137E-3</v>
      </c>
      <c r="W552" s="5">
        <f t="shared" si="796"/>
        <v>4.2013113365037763E-3</v>
      </c>
      <c r="X552" s="5">
        <f t="shared" si="797"/>
        <v>9.6557179664906647E-3</v>
      </c>
      <c r="Y552" s="5">
        <f t="shared" si="798"/>
        <v>1.1095689176655576E-2</v>
      </c>
      <c r="Z552" s="5">
        <f t="shared" si="799"/>
        <v>8.8379825221374511E-2</v>
      </c>
      <c r="AA552" s="5">
        <f t="shared" si="800"/>
        <v>7.358061615942349E-2</v>
      </c>
      <c r="AB552" s="5">
        <f t="shared" si="801"/>
        <v>3.0629767941038083E-2</v>
      </c>
      <c r="AC552" s="5">
        <f t="shared" si="802"/>
        <v>1.016535942454089E-3</v>
      </c>
      <c r="AD552" s="5">
        <f t="shared" si="803"/>
        <v>8.7445035120626994E-4</v>
      </c>
      <c r="AE552" s="5">
        <f t="shared" si="804"/>
        <v>2.0097167980825891E-3</v>
      </c>
      <c r="AF552" s="5">
        <f t="shared" si="805"/>
        <v>2.3094287759869649E-3</v>
      </c>
      <c r="AG552" s="5">
        <f t="shared" si="806"/>
        <v>1.7692248235987428E-3</v>
      </c>
      <c r="AH552" s="5">
        <f t="shared" si="807"/>
        <v>5.0780018303492588E-2</v>
      </c>
      <c r="AI552" s="5">
        <f t="shared" si="808"/>
        <v>4.227690002779208E-2</v>
      </c>
      <c r="AJ552" s="5">
        <f t="shared" si="809"/>
        <v>1.7598814806226593E-2</v>
      </c>
      <c r="AK552" s="5">
        <f t="shared" si="810"/>
        <v>4.8839639358650112E-3</v>
      </c>
      <c r="AL552" s="5">
        <f t="shared" si="811"/>
        <v>7.780235058151305E-5</v>
      </c>
      <c r="AM552" s="5">
        <f t="shared" si="812"/>
        <v>1.4560471347712165E-4</v>
      </c>
      <c r="AN552" s="5">
        <f t="shared" si="813"/>
        <v>3.3463791071878477E-4</v>
      </c>
      <c r="AO552" s="5">
        <f t="shared" si="814"/>
        <v>3.8454294718909911E-4</v>
      </c>
      <c r="AP552" s="5">
        <f t="shared" si="815"/>
        <v>2.9459359603589463E-4</v>
      </c>
      <c r="AQ552" s="5">
        <f t="shared" si="816"/>
        <v>1.6926338291939176E-4</v>
      </c>
      <c r="AR552" s="5">
        <f t="shared" si="817"/>
        <v>2.3341166402573145E-2</v>
      </c>
      <c r="AS552" s="5">
        <f t="shared" si="818"/>
        <v>1.9432686152966075E-2</v>
      </c>
      <c r="AT552" s="5">
        <f t="shared" si="819"/>
        <v>8.0893406226273511E-3</v>
      </c>
      <c r="AU552" s="5">
        <f t="shared" si="820"/>
        <v>2.244926621528033E-3</v>
      </c>
      <c r="AV552" s="5">
        <f t="shared" si="821"/>
        <v>4.6725336814983955E-4</v>
      </c>
      <c r="AW552" s="5">
        <f t="shared" si="822"/>
        <v>4.1352350987129009E-6</v>
      </c>
      <c r="AX552" s="5">
        <f t="shared" si="823"/>
        <v>2.0203865355257262E-5</v>
      </c>
      <c r="AY552" s="5">
        <f t="shared" si="824"/>
        <v>4.6433794136679899E-5</v>
      </c>
      <c r="AZ552" s="5">
        <f t="shared" si="825"/>
        <v>5.335853313253569E-5</v>
      </c>
      <c r="BA552" s="5">
        <f t="shared" si="826"/>
        <v>4.0877312325232315E-5</v>
      </c>
      <c r="BB552" s="5">
        <f t="shared" si="827"/>
        <v>2.3486702568980225E-5</v>
      </c>
      <c r="BC552" s="5">
        <f t="shared" si="828"/>
        <v>1.0795723420852028E-5</v>
      </c>
      <c r="BD552" s="5">
        <f t="shared" si="829"/>
        <v>8.9406894554548595E-3</v>
      </c>
      <c r="BE552" s="5">
        <f t="shared" si="830"/>
        <v>7.443570264759094E-3</v>
      </c>
      <c r="BF552" s="5">
        <f t="shared" si="831"/>
        <v>3.0985719033447246E-3</v>
      </c>
      <c r="BG552" s="5">
        <f t="shared" si="832"/>
        <v>8.5990526039662397E-4</v>
      </c>
      <c r="BH552" s="5">
        <f t="shared" si="833"/>
        <v>1.7897851330953625E-4</v>
      </c>
      <c r="BI552" s="5">
        <f t="shared" si="834"/>
        <v>2.9801709282919641E-5</v>
      </c>
      <c r="BJ552" s="8">
        <f t="shared" si="835"/>
        <v>0.11973926075626806</v>
      </c>
      <c r="BK552" s="8">
        <f t="shared" si="836"/>
        <v>0.17688786877597354</v>
      </c>
      <c r="BL552" s="8">
        <f t="shared" si="837"/>
        <v>0.60568274983045711</v>
      </c>
      <c r="BM552" s="8">
        <f t="shared" si="838"/>
        <v>0.59611749771674138</v>
      </c>
      <c r="BN552" s="8">
        <f t="shared" si="839"/>
        <v>0.39452990830829393</v>
      </c>
    </row>
    <row r="553" spans="1:66" x14ac:dyDescent="0.25">
      <c r="A553" t="s">
        <v>24</v>
      </c>
      <c r="B553" t="s">
        <v>185</v>
      </c>
      <c r="C553" t="s">
        <v>193</v>
      </c>
      <c r="D553" t="s">
        <v>526</v>
      </c>
      <c r="E553">
        <f>VLOOKUP(A553,home!$A$2:$E$405,3,FALSE)</f>
        <v>1.6263000000000001</v>
      </c>
      <c r="F553">
        <f>VLOOKUP(B553,home!$B$2:$E$405,3,FALSE)</f>
        <v>0.4531</v>
      </c>
      <c r="G553">
        <f>VLOOKUP(C553,away!$B$2:$E$405,4,FALSE)</f>
        <v>0.80810000000000004</v>
      </c>
      <c r="H553">
        <f>VLOOKUP(A553,away!$A$2:$E$405,3,FALSE)</f>
        <v>1.4262999999999999</v>
      </c>
      <c r="I553">
        <f>VLOOKUP(C553,away!$B$2:$E$405,3,FALSE)</f>
        <v>1.1961999999999999</v>
      </c>
      <c r="J553">
        <f>VLOOKUP(B553,home!$B$2:$E$405,4,FALSE)</f>
        <v>0.70109999999999995</v>
      </c>
      <c r="K553" s="3">
        <f t="shared" si="784"/>
        <v>0.59546992389300013</v>
      </c>
      <c r="L553" s="3">
        <f t="shared" si="785"/>
        <v>1.1961747960659999</v>
      </c>
      <c r="M553" s="5">
        <f t="shared" si="786"/>
        <v>0.16668579264216737</v>
      </c>
      <c r="N553" s="5">
        <f t="shared" si="787"/>
        <v>9.925637625867581E-2</v>
      </c>
      <c r="O553" s="5">
        <f t="shared" si="788"/>
        <v>0.1993853440208441</v>
      </c>
      <c r="P553" s="5">
        <f t="shared" si="789"/>
        <v>0.11872797562947168</v>
      </c>
      <c r="Q553" s="5">
        <f t="shared" si="790"/>
        <v>2.9552093408324334E-2</v>
      </c>
      <c r="R553" s="5">
        <f t="shared" si="791"/>
        <v>0.11924986161134124</v>
      </c>
      <c r="S553" s="5">
        <f t="shared" si="792"/>
        <v>2.1142072119088338E-2</v>
      </c>
      <c r="T553" s="5">
        <f t="shared" si="793"/>
        <v>3.5349469306025741E-2</v>
      </c>
      <c r="U553" s="5">
        <f t="shared" si="794"/>
        <v>7.100970601795617E-2</v>
      </c>
      <c r="V553" s="5">
        <f t="shared" si="795"/>
        <v>1.6732449342247227E-3</v>
      </c>
      <c r="W553" s="5">
        <f t="shared" si="796"/>
        <v>5.8657942709112411E-3</v>
      </c>
      <c r="X553" s="5">
        <f t="shared" si="797"/>
        <v>7.0165152657723643E-3</v>
      </c>
      <c r="Y553" s="5">
        <f t="shared" si="798"/>
        <v>4.1964893585646175E-3</v>
      </c>
      <c r="Z553" s="5">
        <f t="shared" si="799"/>
        <v>4.7547892964614917E-2</v>
      </c>
      <c r="AA553" s="5">
        <f t="shared" si="800"/>
        <v>2.8313340204911764E-2</v>
      </c>
      <c r="AB553" s="5">
        <f t="shared" si="801"/>
        <v>8.4298712684877149E-3</v>
      </c>
      <c r="AC553" s="5">
        <f t="shared" si="802"/>
        <v>7.4489320829237239E-5</v>
      </c>
      <c r="AD553" s="5">
        <f t="shared" si="803"/>
        <v>8.7322601701787816E-4</v>
      </c>
      <c r="AE553" s="5">
        <f t="shared" si="804"/>
        <v>1.0445309528258858E-3</v>
      </c>
      <c r="AF553" s="5">
        <f t="shared" si="805"/>
        <v>6.247207997405644E-4</v>
      </c>
      <c r="AG553" s="5">
        <f t="shared" si="806"/>
        <v>2.490917584092859E-4</v>
      </c>
      <c r="AH553" s="5">
        <f t="shared" si="807"/>
        <v>1.4218897792579064E-2</v>
      </c>
      <c r="AI553" s="5">
        <f t="shared" si="808"/>
        <v>8.4669259863894026E-3</v>
      </c>
      <c r="AJ553" s="5">
        <f t="shared" si="809"/>
        <v>2.5208998863614817E-3</v>
      </c>
      <c r="AK553" s="5">
        <f t="shared" si="810"/>
        <v>5.0037335449118145E-4</v>
      </c>
      <c r="AL553" s="5">
        <f t="shared" si="811"/>
        <v>2.1223083570308486E-6</v>
      </c>
      <c r="AM553" s="5">
        <f t="shared" si="812"/>
        <v>1.0399596597900474E-4</v>
      </c>
      <c r="AN553" s="5">
        <f t="shared" si="813"/>
        <v>1.2439735339662264E-4</v>
      </c>
      <c r="AO553" s="5">
        <f t="shared" si="814"/>
        <v>7.4400489415177634E-5</v>
      </c>
      <c r="AP553" s="5">
        <f t="shared" si="815"/>
        <v>2.9665330084470216E-5</v>
      </c>
      <c r="AQ553" s="5">
        <f t="shared" si="816"/>
        <v>8.8712300410054353E-6</v>
      </c>
      <c r="AR553" s="5">
        <f t="shared" si="817"/>
        <v>3.4016574334643102E-3</v>
      </c>
      <c r="AS553" s="5">
        <f t="shared" si="818"/>
        <v>2.0255846930150507E-3</v>
      </c>
      <c r="AT553" s="5">
        <f t="shared" si="819"/>
        <v>6.0308738149424926E-4</v>
      </c>
      <c r="AU553" s="5">
        <f t="shared" si="820"/>
        <v>1.1970679905306979E-4</v>
      </c>
      <c r="AV553" s="5">
        <f t="shared" si="821"/>
        <v>1.782044963040153E-5</v>
      </c>
      <c r="AW553" s="5">
        <f t="shared" si="822"/>
        <v>4.1991410388512401E-8</v>
      </c>
      <c r="AX553" s="5">
        <f t="shared" si="823"/>
        <v>1.0321078324449494E-5</v>
      </c>
      <c r="AY553" s="5">
        <f t="shared" si="824"/>
        <v>1.2345813759929583E-5</v>
      </c>
      <c r="AZ553" s="5">
        <f t="shared" si="825"/>
        <v>7.3838756282762952E-6</v>
      </c>
      <c r="BA553" s="5">
        <f t="shared" si="826"/>
        <v>2.9441353079433666E-6</v>
      </c>
      <c r="BB553" s="5">
        <f t="shared" si="827"/>
        <v>8.8042511289246685E-7</v>
      </c>
      <c r="BC553" s="5">
        <f t="shared" si="828"/>
        <v>2.106284659731062E-7</v>
      </c>
      <c r="BD553" s="5">
        <f t="shared" si="829"/>
        <v>6.7816281446009318E-4</v>
      </c>
      <c r="BE553" s="5">
        <f t="shared" si="830"/>
        <v>4.0382555951361444E-4</v>
      </c>
      <c r="BF553" s="5">
        <f t="shared" si="831"/>
        <v>1.202329875948101E-4</v>
      </c>
      <c r="BG553" s="5">
        <f t="shared" si="832"/>
        <v>2.3865042657503201E-5</v>
      </c>
      <c r="BH553" s="5">
        <f t="shared" si="833"/>
        <v>3.552728783741658E-6</v>
      </c>
      <c r="BI553" s="5">
        <f t="shared" si="834"/>
        <v>4.2310862769342329E-7</v>
      </c>
      <c r="BJ553" s="8">
        <f t="shared" si="835"/>
        <v>0.18440372372178349</v>
      </c>
      <c r="BK553" s="8">
        <f t="shared" si="836"/>
        <v>0.30831804276789837</v>
      </c>
      <c r="BL553" s="8">
        <f t="shared" si="837"/>
        <v>0.45949313914165663</v>
      </c>
      <c r="BM553" s="8">
        <f t="shared" si="838"/>
        <v>0.26689305120277929</v>
      </c>
      <c r="BN553" s="8">
        <f t="shared" si="839"/>
        <v>0.7328574435708245</v>
      </c>
    </row>
    <row r="554" spans="1:66" x14ac:dyDescent="0.25">
      <c r="A554" t="s">
        <v>24</v>
      </c>
      <c r="B554" t="s">
        <v>181</v>
      </c>
      <c r="C554" t="s">
        <v>294</v>
      </c>
      <c r="D554" t="s">
        <v>526</v>
      </c>
      <c r="E554">
        <f>VLOOKUP(A554,home!$A$2:$E$405,3,FALSE)</f>
        <v>1.6263000000000001</v>
      </c>
      <c r="F554">
        <f>VLOOKUP(B554,home!$B$2:$E$405,3,FALSE)</f>
        <v>0.64729999999999999</v>
      </c>
      <c r="G554">
        <f>VLOOKUP(C554,away!$B$2:$E$405,4,FALSE)</f>
        <v>0.55020000000000002</v>
      </c>
      <c r="H554">
        <f>VLOOKUP(A554,away!$A$2:$E$405,3,FALSE)</f>
        <v>1.4262999999999999</v>
      </c>
      <c r="I554">
        <f>VLOOKUP(C554,away!$B$2:$E$405,3,FALSE)</f>
        <v>1.3284</v>
      </c>
      <c r="J554">
        <f>VLOOKUP(B554,home!$B$2:$E$405,4,FALSE)</f>
        <v>0.84870000000000001</v>
      </c>
      <c r="K554" s="3">
        <f t="shared" si="784"/>
        <v>0.579197735298</v>
      </c>
      <c r="L554" s="3">
        <f t="shared" si="785"/>
        <v>1.608029276004</v>
      </c>
      <c r="M554" s="5">
        <f t="shared" si="786"/>
        <v>0.11222752318440184</v>
      </c>
      <c r="N554" s="5">
        <f t="shared" si="787"/>
        <v>6.500192726650933E-2</v>
      </c>
      <c r="O554" s="5">
        <f t="shared" si="788"/>
        <v>0.18046514285393578</v>
      </c>
      <c r="P554" s="5">
        <f t="shared" si="789"/>
        <v>0.10452500204122965</v>
      </c>
      <c r="Q554" s="5">
        <f t="shared" si="790"/>
        <v>1.8824484531383759E-2</v>
      </c>
      <c r="R554" s="5">
        <f t="shared" si="791"/>
        <v>0.14509661650368644</v>
      </c>
      <c r="S554" s="5">
        <f t="shared" si="792"/>
        <v>2.4337782171685595E-2</v>
      </c>
      <c r="T554" s="5">
        <f t="shared" si="793"/>
        <v>3.0270322232149521E-2</v>
      </c>
      <c r="U554" s="5">
        <f t="shared" si="794"/>
        <v>8.4039631678337598E-2</v>
      </c>
      <c r="V554" s="5">
        <f t="shared" si="795"/>
        <v>2.5186005664527768E-3</v>
      </c>
      <c r="W554" s="5">
        <f t="shared" si="796"/>
        <v>3.634366269576569E-3</v>
      </c>
      <c r="X554" s="5">
        <f t="shared" si="797"/>
        <v>5.8441673612005677E-3</v>
      </c>
      <c r="Y554" s="5">
        <f t="shared" si="798"/>
        <v>4.6987961053387792E-3</v>
      </c>
      <c r="Z554" s="5">
        <f t="shared" si="799"/>
        <v>7.777320239568429E-2</v>
      </c>
      <c r="AA554" s="5">
        <f t="shared" si="800"/>
        <v>4.5046062694453326E-2</v>
      </c>
      <c r="AB554" s="5">
        <f t="shared" si="801"/>
        <v>1.3045288748359545E-2</v>
      </c>
      <c r="AC554" s="5">
        <f t="shared" si="802"/>
        <v>1.4660882747372027E-4</v>
      </c>
      <c r="AD554" s="5">
        <f t="shared" si="803"/>
        <v>5.2625417814554723E-4</v>
      </c>
      <c r="AE554" s="5">
        <f t="shared" si="804"/>
        <v>8.4623212507746427E-4</v>
      </c>
      <c r="AF554" s="5">
        <f t="shared" si="805"/>
        <v>6.8038301570982082E-4</v>
      </c>
      <c r="AG554" s="5">
        <f t="shared" si="806"/>
        <v>3.6469193605242703E-4</v>
      </c>
      <c r="AH554" s="5">
        <f t="shared" si="807"/>
        <v>3.1265396585211179E-2</v>
      </c>
      <c r="AI554" s="5">
        <f t="shared" si="808"/>
        <v>1.8108846895348137E-2</v>
      </c>
      <c r="AJ554" s="5">
        <f t="shared" si="809"/>
        <v>5.2443015553219298E-3</v>
      </c>
      <c r="AK554" s="5">
        <f t="shared" si="810"/>
        <v>1.0124958613540803E-3</v>
      </c>
      <c r="AL554" s="5">
        <f t="shared" si="811"/>
        <v>5.461864453971229E-6</v>
      </c>
      <c r="AM554" s="5">
        <f t="shared" si="812"/>
        <v>6.0961045634602259E-5</v>
      </c>
      <c r="AN554" s="5">
        <f t="shared" si="813"/>
        <v>9.8027146076256263E-5</v>
      </c>
      <c r="AO554" s="5">
        <f t="shared" si="814"/>
        <v>7.8815260366870381E-5</v>
      </c>
      <c r="AP554" s="5">
        <f t="shared" si="815"/>
        <v>4.2245748688601763E-5</v>
      </c>
      <c r="AQ554" s="5">
        <f t="shared" si="816"/>
        <v>1.69831001694948E-5</v>
      </c>
      <c r="AR554" s="5">
        <f t="shared" si="817"/>
        <v>1.0055134606979019E-2</v>
      </c>
      <c r="AS554" s="5">
        <f t="shared" si="818"/>
        <v>5.8239111924787926E-3</v>
      </c>
      <c r="AT554" s="5">
        <f t="shared" si="819"/>
        <v>1.6865980866301957E-3</v>
      </c>
      <c r="AU554" s="5">
        <f t="shared" si="820"/>
        <v>3.256245973780498E-4</v>
      </c>
      <c r="AV554" s="5">
        <f t="shared" si="821"/>
        <v>4.7150257339672372E-5</v>
      </c>
      <c r="AW554" s="5">
        <f t="shared" si="822"/>
        <v>1.4130555128872986E-7</v>
      </c>
      <c r="AX554" s="5">
        <f t="shared" si="823"/>
        <v>5.8847499288266072E-6</v>
      </c>
      <c r="AY554" s="5">
        <f t="shared" si="824"/>
        <v>9.4628501675156379E-6</v>
      </c>
      <c r="AZ554" s="5">
        <f t="shared" si="825"/>
        <v>7.6082700519022531E-6</v>
      </c>
      <c r="BA554" s="5">
        <f t="shared" si="826"/>
        <v>4.0781069944010978E-6</v>
      </c>
      <c r="BB554" s="5">
        <f t="shared" si="827"/>
        <v>1.6394288594184107E-6</v>
      </c>
      <c r="BC554" s="5">
        <f t="shared" si="828"/>
        <v>5.2724992037413036E-7</v>
      </c>
      <c r="BD554" s="5">
        <f t="shared" si="829"/>
        <v>2.6948251370305385E-3</v>
      </c>
      <c r="BE554" s="5">
        <f t="shared" si="830"/>
        <v>1.5608366163922104E-3</v>
      </c>
      <c r="BF554" s="5">
        <f t="shared" si="831"/>
        <v>4.5201651669228072E-4</v>
      </c>
      <c r="BG554" s="5">
        <f t="shared" si="832"/>
        <v>8.7268980928486528E-5</v>
      </c>
      <c r="BH554" s="5">
        <f t="shared" si="833"/>
        <v>1.2636499028885937E-5</v>
      </c>
      <c r="BI554" s="5">
        <f t="shared" si="834"/>
        <v>1.4638063239252226E-6</v>
      </c>
      <c r="BJ554" s="8">
        <f t="shared" si="835"/>
        <v>0.13101785797800203</v>
      </c>
      <c r="BK554" s="8">
        <f t="shared" si="836"/>
        <v>0.24377044150586505</v>
      </c>
      <c r="BL554" s="8">
        <f t="shared" si="837"/>
        <v>0.54607124967321019</v>
      </c>
      <c r="BM554" s="8">
        <f t="shared" si="838"/>
        <v>0.37248273362699852</v>
      </c>
      <c r="BN554" s="8">
        <f t="shared" si="839"/>
        <v>0.62614069638114678</v>
      </c>
    </row>
    <row r="555" spans="1:66" x14ac:dyDescent="0.25">
      <c r="A555" t="s">
        <v>27</v>
      </c>
      <c r="B555" t="s">
        <v>190</v>
      </c>
      <c r="C555" t="s">
        <v>524</v>
      </c>
      <c r="D555" t="s">
        <v>526</v>
      </c>
      <c r="E555">
        <f>VLOOKUP(A555,home!$A$2:$E$405,3,FALSE)</f>
        <v>1.3026</v>
      </c>
      <c r="F555">
        <f>VLOOKUP(B555,home!$B$2:$E$405,3,FALSE)</f>
        <v>1.0505</v>
      </c>
      <c r="G555" t="e">
        <f>VLOOKUP(C555,away!$B$2:$E$405,4,FALSE)</f>
        <v>#N/A</v>
      </c>
      <c r="H555">
        <f>VLOOKUP(A555,away!$A$2:$E$405,3,FALSE)</f>
        <v>1.1000000000000001</v>
      </c>
      <c r="I555" t="e">
        <f>VLOOKUP(C555,away!$B$2:$E$405,3,FALSE)</f>
        <v>#N/A</v>
      </c>
      <c r="J555">
        <f>VLOOKUP(B555,home!$B$2:$E$405,4,FALSE)</f>
        <v>0.90910000000000002</v>
      </c>
      <c r="K555" s="3" t="e">
        <f t="shared" si="784"/>
        <v>#N/A</v>
      </c>
      <c r="L555" s="3" t="e">
        <f t="shared" si="785"/>
        <v>#N/A</v>
      </c>
      <c r="M555" s="5" t="e">
        <f t="shared" si="786"/>
        <v>#N/A</v>
      </c>
      <c r="N555" s="5" t="e">
        <f t="shared" si="787"/>
        <v>#N/A</v>
      </c>
      <c r="O555" s="5" t="e">
        <f t="shared" si="788"/>
        <v>#N/A</v>
      </c>
      <c r="P555" s="5" t="e">
        <f t="shared" si="789"/>
        <v>#N/A</v>
      </c>
      <c r="Q555" s="5" t="e">
        <f t="shared" si="790"/>
        <v>#N/A</v>
      </c>
      <c r="R555" s="5" t="e">
        <f t="shared" si="791"/>
        <v>#N/A</v>
      </c>
      <c r="S555" s="5" t="e">
        <f t="shared" si="792"/>
        <v>#N/A</v>
      </c>
      <c r="T555" s="5" t="e">
        <f t="shared" si="793"/>
        <v>#N/A</v>
      </c>
      <c r="U555" s="5" t="e">
        <f t="shared" si="794"/>
        <v>#N/A</v>
      </c>
      <c r="V555" s="5" t="e">
        <f t="shared" si="795"/>
        <v>#N/A</v>
      </c>
      <c r="W555" s="5" t="e">
        <f t="shared" si="796"/>
        <v>#N/A</v>
      </c>
      <c r="X555" s="5" t="e">
        <f t="shared" si="797"/>
        <v>#N/A</v>
      </c>
      <c r="Y555" s="5" t="e">
        <f t="shared" si="798"/>
        <v>#N/A</v>
      </c>
      <c r="Z555" s="5" t="e">
        <f t="shared" si="799"/>
        <v>#N/A</v>
      </c>
      <c r="AA555" s="5" t="e">
        <f t="shared" si="800"/>
        <v>#N/A</v>
      </c>
      <c r="AB555" s="5" t="e">
        <f t="shared" si="801"/>
        <v>#N/A</v>
      </c>
      <c r="AC555" s="5" t="e">
        <f t="shared" si="802"/>
        <v>#N/A</v>
      </c>
      <c r="AD555" s="5" t="e">
        <f t="shared" si="803"/>
        <v>#N/A</v>
      </c>
      <c r="AE555" s="5" t="e">
        <f t="shared" si="804"/>
        <v>#N/A</v>
      </c>
      <c r="AF555" s="5" t="e">
        <f t="shared" si="805"/>
        <v>#N/A</v>
      </c>
      <c r="AG555" s="5" t="e">
        <f t="shared" si="806"/>
        <v>#N/A</v>
      </c>
      <c r="AH555" s="5" t="e">
        <f t="shared" si="807"/>
        <v>#N/A</v>
      </c>
      <c r="AI555" s="5" t="e">
        <f t="shared" si="808"/>
        <v>#N/A</v>
      </c>
      <c r="AJ555" s="5" t="e">
        <f t="shared" si="809"/>
        <v>#N/A</v>
      </c>
      <c r="AK555" s="5" t="e">
        <f t="shared" si="810"/>
        <v>#N/A</v>
      </c>
      <c r="AL555" s="5" t="e">
        <f t="shared" si="811"/>
        <v>#N/A</v>
      </c>
      <c r="AM555" s="5" t="e">
        <f t="shared" si="812"/>
        <v>#N/A</v>
      </c>
      <c r="AN555" s="5" t="e">
        <f t="shared" si="813"/>
        <v>#N/A</v>
      </c>
      <c r="AO555" s="5" t="e">
        <f t="shared" si="814"/>
        <v>#N/A</v>
      </c>
      <c r="AP555" s="5" t="e">
        <f t="shared" si="815"/>
        <v>#N/A</v>
      </c>
      <c r="AQ555" s="5" t="e">
        <f t="shared" si="816"/>
        <v>#N/A</v>
      </c>
      <c r="AR555" s="5" t="e">
        <f t="shared" si="817"/>
        <v>#N/A</v>
      </c>
      <c r="AS555" s="5" t="e">
        <f t="shared" si="818"/>
        <v>#N/A</v>
      </c>
      <c r="AT555" s="5" t="e">
        <f t="shared" si="819"/>
        <v>#N/A</v>
      </c>
      <c r="AU555" s="5" t="e">
        <f t="shared" si="820"/>
        <v>#N/A</v>
      </c>
      <c r="AV555" s="5" t="e">
        <f t="shared" si="821"/>
        <v>#N/A</v>
      </c>
      <c r="AW555" s="5" t="e">
        <f t="shared" si="822"/>
        <v>#N/A</v>
      </c>
      <c r="AX555" s="5" t="e">
        <f t="shared" si="823"/>
        <v>#N/A</v>
      </c>
      <c r="AY555" s="5" t="e">
        <f t="shared" si="824"/>
        <v>#N/A</v>
      </c>
      <c r="AZ555" s="5" t="e">
        <f t="shared" si="825"/>
        <v>#N/A</v>
      </c>
      <c r="BA555" s="5" t="e">
        <f t="shared" si="826"/>
        <v>#N/A</v>
      </c>
      <c r="BB555" s="5" t="e">
        <f t="shared" si="827"/>
        <v>#N/A</v>
      </c>
      <c r="BC555" s="5" t="e">
        <f t="shared" si="828"/>
        <v>#N/A</v>
      </c>
      <c r="BD555" s="5" t="e">
        <f t="shared" si="829"/>
        <v>#N/A</v>
      </c>
      <c r="BE555" s="5" t="e">
        <f t="shared" si="830"/>
        <v>#N/A</v>
      </c>
      <c r="BF555" s="5" t="e">
        <f t="shared" si="831"/>
        <v>#N/A</v>
      </c>
      <c r="BG555" s="5" t="e">
        <f t="shared" si="832"/>
        <v>#N/A</v>
      </c>
      <c r="BH555" s="5" t="e">
        <f t="shared" si="833"/>
        <v>#N/A</v>
      </c>
      <c r="BI555" s="5" t="e">
        <f t="shared" si="834"/>
        <v>#N/A</v>
      </c>
      <c r="BJ555" s="8" t="e">
        <f t="shared" si="835"/>
        <v>#N/A</v>
      </c>
      <c r="BK555" s="8" t="e">
        <f t="shared" si="836"/>
        <v>#N/A</v>
      </c>
      <c r="BL555" s="8" t="e">
        <f t="shared" si="837"/>
        <v>#N/A</v>
      </c>
      <c r="BM555" s="8" t="e">
        <f t="shared" si="838"/>
        <v>#N/A</v>
      </c>
      <c r="BN555" s="8" t="e">
        <f t="shared" si="839"/>
        <v>#N/A</v>
      </c>
    </row>
    <row r="556" spans="1:66" x14ac:dyDescent="0.25">
      <c r="A556" t="s">
        <v>27</v>
      </c>
      <c r="B556" t="s">
        <v>191</v>
      </c>
      <c r="C556" t="s">
        <v>189</v>
      </c>
      <c r="D556" t="s">
        <v>526</v>
      </c>
      <c r="E556">
        <f>VLOOKUP(A556,home!$A$2:$E$405,3,FALSE)</f>
        <v>1.3026</v>
      </c>
      <c r="F556">
        <f>VLOOKUP(B556,home!$B$2:$E$405,3,FALSE)</f>
        <v>1.4545999999999999</v>
      </c>
      <c r="G556">
        <f>VLOOKUP(C556,away!$B$2:$E$405,4,FALSE)</f>
        <v>1.0909</v>
      </c>
      <c r="H556">
        <f>VLOOKUP(A556,away!$A$2:$E$405,3,FALSE)</f>
        <v>1.1000000000000001</v>
      </c>
      <c r="I556">
        <f>VLOOKUP(C556,away!$B$2:$E$405,3,FALSE)</f>
        <v>0.66990000000000005</v>
      </c>
      <c r="J556">
        <f>VLOOKUP(B556,home!$B$2:$E$405,4,FALSE)</f>
        <v>1.2919</v>
      </c>
      <c r="K556" s="3">
        <f t="shared" si="784"/>
        <v>2.0669958221639999</v>
      </c>
      <c r="L556" s="3">
        <f t="shared" si="785"/>
        <v>0.95198819100000021</v>
      </c>
      <c r="M556" s="5">
        <f t="shared" si="786"/>
        <v>4.8850824953004121E-2</v>
      </c>
      <c r="N556" s="5">
        <f t="shared" si="787"/>
        <v>0.10097445108712438</v>
      </c>
      <c r="O556" s="5">
        <f t="shared" si="788"/>
        <v>4.6505408475868065E-2</v>
      </c>
      <c r="P556" s="5">
        <f t="shared" si="789"/>
        <v>9.6126485027649561E-2</v>
      </c>
      <c r="Q556" s="5">
        <f t="shared" si="790"/>
        <v>0.10435688427119465</v>
      </c>
      <c r="R556" s="5">
        <f t="shared" si="791"/>
        <v>2.2136299843328856E-2</v>
      </c>
      <c r="S556" s="5">
        <f t="shared" si="792"/>
        <v>4.7288357630911895E-2</v>
      </c>
      <c r="T556" s="5">
        <f t="shared" si="793"/>
        <v>9.9346521475730976E-2</v>
      </c>
      <c r="U556" s="5">
        <f t="shared" si="794"/>
        <v>4.5755639294330346E-2</v>
      </c>
      <c r="V556" s="5">
        <f t="shared" si="795"/>
        <v>1.033910346484663E-2</v>
      </c>
      <c r="W556" s="5">
        <f t="shared" si="796"/>
        <v>7.1901747934203786E-2</v>
      </c>
      <c r="X556" s="5">
        <f t="shared" si="797"/>
        <v>6.8449614945620671E-2</v>
      </c>
      <c r="Y556" s="5">
        <f t="shared" si="798"/>
        <v>3.2581612553363996E-2</v>
      </c>
      <c r="Z556" s="5">
        <f t="shared" si="799"/>
        <v>7.0244986810947419E-3</v>
      </c>
      <c r="AA556" s="5">
        <f t="shared" si="800"/>
        <v>1.4519609426619359E-2</v>
      </c>
      <c r="AB556" s="5">
        <f t="shared" si="801"/>
        <v>1.5005986012137625E-2</v>
      </c>
      <c r="AC556" s="5">
        <f t="shared" si="802"/>
        <v>1.2715518051243536E-3</v>
      </c>
      <c r="AD556" s="5">
        <f t="shared" si="803"/>
        <v>3.7155153146572063E-2</v>
      </c>
      <c r="AE556" s="5">
        <f t="shared" si="804"/>
        <v>3.5371267030333109E-2</v>
      </c>
      <c r="AF556" s="5">
        <f t="shared" si="805"/>
        <v>1.6836514256792379E-2</v>
      </c>
      <c r="AG556" s="5">
        <f t="shared" si="806"/>
        <v>5.3427209166898304E-3</v>
      </c>
      <c r="AH556" s="5">
        <f t="shared" si="807"/>
        <v>1.6718099480243177E-3</v>
      </c>
      <c r="AI556" s="5">
        <f t="shared" si="808"/>
        <v>3.4556241780184785E-3</v>
      </c>
      <c r="AJ556" s="5">
        <f t="shared" si="809"/>
        <v>3.571380369466551E-3</v>
      </c>
      <c r="AK556" s="5">
        <f t="shared" si="810"/>
        <v>2.4606761010152944E-3</v>
      </c>
      <c r="AL556" s="5">
        <f t="shared" si="811"/>
        <v>1.0008412809794345E-4</v>
      </c>
      <c r="AM556" s="5">
        <f t="shared" si="812"/>
        <v>1.5359909265165606E-2</v>
      </c>
      <c r="AN556" s="5">
        <f t="shared" si="813"/>
        <v>1.4622452235269149E-2</v>
      </c>
      <c r="AO556" s="5">
        <f t="shared" si="814"/>
        <v>6.9602009257188928E-3</v>
      </c>
      <c r="AP556" s="5">
        <f t="shared" si="815"/>
        <v>2.2086763627572185E-3</v>
      </c>
      <c r="AQ556" s="5">
        <f t="shared" si="816"/>
        <v>5.2565845377142617E-4</v>
      </c>
      <c r="AR556" s="5">
        <f t="shared" si="817"/>
        <v>3.1830866562309489E-4</v>
      </c>
      <c r="AS556" s="5">
        <f t="shared" si="818"/>
        <v>6.5794268200153479E-4</v>
      </c>
      <c r="AT556" s="5">
        <f t="shared" si="819"/>
        <v>6.7998238746027478E-4</v>
      </c>
      <c r="AU556" s="5">
        <f t="shared" si="820"/>
        <v>4.6850691800849679E-4</v>
      </c>
      <c r="AV556" s="5">
        <f t="shared" si="821"/>
        <v>2.4210046054462365E-4</v>
      </c>
      <c r="AW556" s="5">
        <f t="shared" si="822"/>
        <v>5.4705862469897657E-6</v>
      </c>
      <c r="AX556" s="5">
        <f t="shared" si="823"/>
        <v>5.2914780466525686E-3</v>
      </c>
      <c r="AY556" s="5">
        <f t="shared" si="824"/>
        <v>5.0374246133489935E-3</v>
      </c>
      <c r="AZ556" s="5">
        <f t="shared" si="825"/>
        <v>2.3977843724804918E-3</v>
      </c>
      <c r="BA556" s="5">
        <f t="shared" si="826"/>
        <v>7.6088746905525798E-4</v>
      </c>
      <c r="BB556" s="5">
        <f t="shared" si="827"/>
        <v>1.8108897130512093E-4</v>
      </c>
      <c r="BC556" s="5">
        <f t="shared" si="828"/>
        <v>3.4478912440562604E-5</v>
      </c>
      <c r="BD556" s="5">
        <f t="shared" si="829"/>
        <v>5.0504348461025676E-5</v>
      </c>
      <c r="BE556" s="5">
        <f t="shared" si="830"/>
        <v>1.0439227727005491E-4</v>
      </c>
      <c r="BF556" s="5">
        <f t="shared" si="831"/>
        <v>1.0788920049169471E-4</v>
      </c>
      <c r="BG556" s="5">
        <f t="shared" si="832"/>
        <v>7.4335508890982372E-5</v>
      </c>
      <c r="BH556" s="5">
        <f t="shared" si="833"/>
        <v>3.8412796579023864E-5</v>
      </c>
      <c r="BI556" s="5">
        <f t="shared" si="834"/>
        <v>1.5879818009295579E-5</v>
      </c>
      <c r="BJ556" s="8">
        <f t="shared" si="835"/>
        <v>0.62569652724559111</v>
      </c>
      <c r="BK556" s="8">
        <f t="shared" si="836"/>
        <v>0.20901383162298348</v>
      </c>
      <c r="BL556" s="8">
        <f t="shared" si="837"/>
        <v>0.15784068871214904</v>
      </c>
      <c r="BM556" s="8">
        <f t="shared" si="838"/>
        <v>0.57559323857654676</v>
      </c>
      <c r="BN556" s="8">
        <f t="shared" si="839"/>
        <v>0.41895035365816968</v>
      </c>
    </row>
    <row r="557" spans="1:66" x14ac:dyDescent="0.25">
      <c r="A557" t="s">
        <v>196</v>
      </c>
      <c r="B557" t="s">
        <v>204</v>
      </c>
      <c r="C557" t="s">
        <v>300</v>
      </c>
      <c r="D557" t="s">
        <v>526</v>
      </c>
      <c r="E557">
        <f>VLOOKUP(A557,home!$A$2:$E$405,3,FALSE)</f>
        <v>1.6077999999999999</v>
      </c>
      <c r="F557">
        <f>VLOOKUP(B557,home!$B$2:$E$405,3,FALSE)</f>
        <v>0.98780000000000001</v>
      </c>
      <c r="G557">
        <f>VLOOKUP(C557,away!$B$2:$E$405,4,FALSE)</f>
        <v>1.0975999999999999</v>
      </c>
      <c r="H557">
        <f>VLOOKUP(A557,away!$A$2:$E$405,3,FALSE)</f>
        <v>1.3987000000000001</v>
      </c>
      <c r="I557">
        <f>VLOOKUP(C557,away!$B$2:$E$405,3,FALSE)</f>
        <v>0.50470000000000004</v>
      </c>
      <c r="J557">
        <f>VLOOKUP(B557,home!$B$2:$E$405,4,FALSE)</f>
        <v>1.3877999999999999</v>
      </c>
      <c r="K557" s="3">
        <f t="shared" si="784"/>
        <v>1.7431916803839997</v>
      </c>
      <c r="L557" s="3">
        <f t="shared" si="785"/>
        <v>0.9796811745420001</v>
      </c>
      <c r="M557" s="5">
        <f t="shared" si="786"/>
        <v>6.5685777395420808E-2</v>
      </c>
      <c r="N557" s="5">
        <f t="shared" si="787"/>
        <v>0.11450290067525294</v>
      </c>
      <c r="O557" s="5">
        <f t="shared" si="788"/>
        <v>6.435111954945022E-2</v>
      </c>
      <c r="P557" s="5">
        <f t="shared" si="789"/>
        <v>0.11217633622199778</v>
      </c>
      <c r="Q557" s="5">
        <f t="shared" si="790"/>
        <v>9.9800251918468225E-2</v>
      </c>
      <c r="R557" s="5">
        <f t="shared" si="791"/>
        <v>3.1521790191649024E-2</v>
      </c>
      <c r="S557" s="5">
        <f t="shared" si="792"/>
        <v>4.7892903559774019E-2</v>
      </c>
      <c r="T557" s="5">
        <f t="shared" si="793"/>
        <v>9.7772428019072447E-2</v>
      </c>
      <c r="U557" s="5">
        <f t="shared" si="794"/>
        <v>5.4948522412892539E-2</v>
      </c>
      <c r="V557" s="5">
        <f t="shared" si="795"/>
        <v>9.0877959098908008E-3</v>
      </c>
      <c r="W557" s="5">
        <f t="shared" si="796"/>
        <v>5.7990322948167035E-2</v>
      </c>
      <c r="X557" s="5">
        <f t="shared" si="797"/>
        <v>5.6812027697930187E-2</v>
      </c>
      <c r="Y557" s="5">
        <f t="shared" si="798"/>
        <v>2.7828837011610437E-2</v>
      </c>
      <c r="Z557" s="5">
        <f t="shared" si="799"/>
        <v>1.0293768146207073E-2</v>
      </c>
      <c r="AA557" s="5">
        <f t="shared" si="800"/>
        <v>1.7944010992269999E-2</v>
      </c>
      <c r="AB557" s="5">
        <f t="shared" si="801"/>
        <v>1.5639925337222051E-2</v>
      </c>
      <c r="AC557" s="5">
        <f t="shared" si="802"/>
        <v>9.6999275368996692E-4</v>
      </c>
      <c r="AD557" s="5">
        <f t="shared" si="803"/>
        <v>2.5272062126506536E-2</v>
      </c>
      <c r="AE557" s="5">
        <f t="shared" si="804"/>
        <v>2.4758563507194322E-2</v>
      </c>
      <c r="AF557" s="5">
        <f t="shared" si="805"/>
        <v>1.2127749288350415E-2</v>
      </c>
      <c r="AG557" s="5">
        <f t="shared" si="806"/>
        <v>3.9604425557873474E-3</v>
      </c>
      <c r="AH557" s="5">
        <f t="shared" si="807"/>
        <v>2.5211527169847923E-3</v>
      </c>
      <c r="AI557" s="5">
        <f t="shared" si="808"/>
        <v>4.3948524412254063E-3</v>
      </c>
      <c r="AJ557" s="5">
        <f t="shared" si="809"/>
        <v>3.8305351060297205E-3</v>
      </c>
      <c r="AK557" s="5">
        <f t="shared" si="810"/>
        <v>2.2257856427499501E-3</v>
      </c>
      <c r="AL557" s="5">
        <f t="shared" si="811"/>
        <v>6.6261061426312816E-5</v>
      </c>
      <c r="AM557" s="5">
        <f t="shared" si="812"/>
        <v>8.8108096890147508E-3</v>
      </c>
      <c r="AN557" s="5">
        <f t="shared" si="813"/>
        <v>8.6317843848000061E-3</v>
      </c>
      <c r="AO557" s="5">
        <f t="shared" si="814"/>
        <v>4.2281983322470821E-3</v>
      </c>
      <c r="AP557" s="5">
        <f t="shared" si="815"/>
        <v>1.3807621027774493E-3</v>
      </c>
      <c r="AQ557" s="5">
        <f t="shared" si="816"/>
        <v>3.3817665965302321E-4</v>
      </c>
      <c r="AR557" s="5">
        <f t="shared" si="817"/>
        <v>4.9398517099508328E-4</v>
      </c>
      <c r="AS557" s="5">
        <f t="shared" si="818"/>
        <v>8.6111084031169675E-4</v>
      </c>
      <c r="AT557" s="5">
        <f t="shared" si="819"/>
        <v>7.5054062635991246E-4</v>
      </c>
      <c r="AU557" s="5">
        <f t="shared" si="820"/>
        <v>4.3611205855359849E-4</v>
      </c>
      <c r="AV557" s="5">
        <f t="shared" si="821"/>
        <v>1.9005672804644323E-4</v>
      </c>
      <c r="AW557" s="5">
        <f t="shared" si="822"/>
        <v>3.1432997284426403E-6</v>
      </c>
      <c r="AX557" s="5">
        <f t="shared" si="823"/>
        <v>2.5598216912228761E-3</v>
      </c>
      <c r="AY557" s="5">
        <f t="shared" si="824"/>
        <v>2.5078091210753166E-3</v>
      </c>
      <c r="AZ557" s="5">
        <f t="shared" si="825"/>
        <v>1.2284266926311032E-3</v>
      </c>
      <c r="BA557" s="5">
        <f t="shared" si="826"/>
        <v>4.0115550169186138E-4</v>
      </c>
      <c r="BB557" s="5">
        <f t="shared" si="827"/>
        <v>9.8251123267866975E-5</v>
      </c>
      <c r="BC557" s="5">
        <f t="shared" si="828"/>
        <v>1.9250955168626956E-5</v>
      </c>
      <c r="BD557" s="5">
        <f t="shared" si="829"/>
        <v>8.0657995421132319E-5</v>
      </c>
      <c r="BE557" s="5">
        <f t="shared" si="830"/>
        <v>1.4060234657456858E-4</v>
      </c>
      <c r="BF557" s="5">
        <f t="shared" si="831"/>
        <v>1.2254842039562789E-4</v>
      </c>
      <c r="BG557" s="5">
        <f t="shared" si="832"/>
        <v>7.1208462292619807E-5</v>
      </c>
      <c r="BH557" s="5">
        <f t="shared" si="833"/>
        <v>3.1032499760358155E-5</v>
      </c>
      <c r="BI557" s="5">
        <f t="shared" si="834"/>
        <v>1.0819119080754959E-5</v>
      </c>
      <c r="BJ557" s="8">
        <f t="shared" si="835"/>
        <v>0.55103003200188994</v>
      </c>
      <c r="BK557" s="8">
        <f t="shared" si="836"/>
        <v>0.23838687602327505</v>
      </c>
      <c r="BL557" s="8">
        <f t="shared" si="837"/>
        <v>0.20056636865826552</v>
      </c>
      <c r="BM557" s="8">
        <f t="shared" si="838"/>
        <v>0.50973420305605144</v>
      </c>
      <c r="BN557" s="8">
        <f t="shared" si="839"/>
        <v>0.48803817595223897</v>
      </c>
    </row>
    <row r="558" spans="1:66" x14ac:dyDescent="0.25">
      <c r="A558" t="s">
        <v>32</v>
      </c>
      <c r="B558" t="s">
        <v>331</v>
      </c>
      <c r="C558" t="s">
        <v>309</v>
      </c>
      <c r="D558" t="s">
        <v>526</v>
      </c>
      <c r="E558">
        <f>VLOOKUP(A558,home!$A$2:$E$405,3,FALSE)</f>
        <v>1.268</v>
      </c>
      <c r="F558">
        <f>VLOOKUP(B558,home!$B$2:$E$405,3,FALSE)</f>
        <v>0.69589999999999996</v>
      </c>
      <c r="G558">
        <f>VLOOKUP(C558,away!$B$2:$E$405,4,FALSE)</f>
        <v>0.92779999999999996</v>
      </c>
      <c r="H558">
        <f>VLOOKUP(A558,away!$A$2:$E$405,3,FALSE)</f>
        <v>1.1471</v>
      </c>
      <c r="I558">
        <f>VLOOKUP(C558,away!$B$2:$E$405,3,FALSE)</f>
        <v>0.66659999999999997</v>
      </c>
      <c r="J558">
        <f>VLOOKUP(B558,home!$B$2:$E$405,4,FALSE)</f>
        <v>0.92300000000000004</v>
      </c>
      <c r="K558" s="3">
        <f t="shared" si="784"/>
        <v>0.81869183335999995</v>
      </c>
      <c r="L558" s="3">
        <f t="shared" si="785"/>
        <v>0.70577828178000002</v>
      </c>
      <c r="M558" s="5">
        <f t="shared" si="786"/>
        <v>0.21773640152547871</v>
      </c>
      <c r="N558" s="5">
        <f t="shared" si="787"/>
        <v>0.17825901375410325</v>
      </c>
      <c r="O558" s="5">
        <f t="shared" si="788"/>
        <v>0.15367362334961251</v>
      </c>
      <c r="P558" s="5">
        <f t="shared" si="789"/>
        <v>0.12581134043916836</v>
      </c>
      <c r="Q558" s="5">
        <f t="shared" si="790"/>
        <v>7.2969599391646114E-2</v>
      </c>
      <c r="R558" s="5">
        <f t="shared" si="791"/>
        <v>5.4229752921298197E-2</v>
      </c>
      <c r="S558" s="5">
        <f t="shared" si="792"/>
        <v>1.8173917259820392E-2</v>
      </c>
      <c r="T558" s="5">
        <f t="shared" si="793"/>
        <v>5.1500358480810929E-2</v>
      </c>
      <c r="U558" s="5">
        <f t="shared" si="794"/>
        <v>4.4397455841797433E-2</v>
      </c>
      <c r="V558" s="5">
        <f t="shared" si="795"/>
        <v>1.1667956072211091E-3</v>
      </c>
      <c r="W558" s="5">
        <f t="shared" si="796"/>
        <v>1.991320503516383E-2</v>
      </c>
      <c r="X558" s="5">
        <f t="shared" si="797"/>
        <v>1.4054307634450772E-2</v>
      </c>
      <c r="Y558" s="5">
        <f t="shared" si="798"/>
        <v>4.9596125469251002E-3</v>
      </c>
      <c r="Z558" s="5">
        <f t="shared" si="799"/>
        <v>1.2758060612715928E-2</v>
      </c>
      <c r="AA558" s="5">
        <f t="shared" si="800"/>
        <v>1.0444920033142407E-2</v>
      </c>
      <c r="AB558" s="5">
        <f t="shared" si="801"/>
        <v>4.2755853656159743E-3</v>
      </c>
      <c r="AC558" s="5">
        <f t="shared" si="802"/>
        <v>4.2136994071316207E-5</v>
      </c>
      <c r="AD558" s="5">
        <f t="shared" si="803"/>
        <v>4.0756945845779645E-3</v>
      </c>
      <c r="AE558" s="5">
        <f t="shared" si="804"/>
        <v>2.8765367209634867E-3</v>
      </c>
      <c r="AF558" s="5">
        <f t="shared" si="805"/>
        <v>1.0150985721993422E-3</v>
      </c>
      <c r="AG558" s="5">
        <f t="shared" si="806"/>
        <v>2.3881150870806107E-4</v>
      </c>
      <c r="AH558" s="5">
        <f t="shared" si="807"/>
        <v>2.2510905245219353E-3</v>
      </c>
      <c r="AI558" s="5">
        <f t="shared" si="808"/>
        <v>1.8429494285801869E-3</v>
      </c>
      <c r="AJ558" s="5">
        <f t="shared" si="809"/>
        <v>7.5440382323703882E-4</v>
      </c>
      <c r="AK558" s="5">
        <f t="shared" si="810"/>
        <v>2.0587474971324154E-4</v>
      </c>
      <c r="AL558" s="5">
        <f t="shared" si="811"/>
        <v>9.7389534667573637E-7</v>
      </c>
      <c r="AM558" s="5">
        <f t="shared" si="812"/>
        <v>6.6734757433271159E-4</v>
      </c>
      <c r="AN558" s="5">
        <f t="shared" si="813"/>
        <v>4.7099942436259199E-4</v>
      </c>
      <c r="AO558" s="5">
        <f t="shared" si="814"/>
        <v>1.662105822229996E-4</v>
      </c>
      <c r="AP558" s="5">
        <f t="shared" si="815"/>
        <v>3.9102606378334032E-5</v>
      </c>
      <c r="AQ558" s="5">
        <f t="shared" si="816"/>
        <v>6.8994425857050645E-6</v>
      </c>
      <c r="AR558" s="5">
        <f t="shared" si="817"/>
        <v>3.1775416050566617E-4</v>
      </c>
      <c r="AS558" s="5">
        <f t="shared" si="818"/>
        <v>2.6014273622215148E-4</v>
      </c>
      <c r="AT558" s="5">
        <f t="shared" si="819"/>
        <v>1.0648836682650004E-4</v>
      </c>
      <c r="AU558" s="5">
        <f t="shared" si="820"/>
        <v>2.906038542289984E-5</v>
      </c>
      <c r="AV558" s="5">
        <f t="shared" si="821"/>
        <v>5.9478750550055219E-6</v>
      </c>
      <c r="AW558" s="5">
        <f t="shared" si="822"/>
        <v>1.5631423816737975E-8</v>
      </c>
      <c r="AX558" s="5">
        <f t="shared" si="823"/>
        <v>9.1058668186466045E-5</v>
      </c>
      <c r="AY558" s="5">
        <f t="shared" si="824"/>
        <v>6.4267230373819142E-5</v>
      </c>
      <c r="AZ558" s="5">
        <f t="shared" si="825"/>
        <v>2.267920771399675E-5</v>
      </c>
      <c r="BA558" s="5">
        <f t="shared" si="826"/>
        <v>5.3354974175054502E-6</v>
      </c>
      <c r="BB558" s="5">
        <f t="shared" si="827"/>
        <v>9.4141954994215589E-7</v>
      </c>
      <c r="BC558" s="5">
        <f t="shared" si="828"/>
        <v>1.3288669447845516E-7</v>
      </c>
      <c r="BD558" s="5">
        <f t="shared" si="829"/>
        <v>3.7377330905022545E-5</v>
      </c>
      <c r="BE558" s="5">
        <f t="shared" si="830"/>
        <v>3.0600515564736294E-5</v>
      </c>
      <c r="BF558" s="5">
        <f t="shared" si="831"/>
        <v>1.2526196094727585E-5</v>
      </c>
      <c r="BG558" s="5">
        <f t="shared" si="832"/>
        <v>3.4183648152731327E-6</v>
      </c>
      <c r="BH558" s="5">
        <f t="shared" si="833"/>
        <v>6.9964683942731967E-7</v>
      </c>
      <c r="BI558" s="5">
        <f t="shared" si="834"/>
        <v>1.1455903073505639E-7</v>
      </c>
      <c r="BJ558" s="8">
        <f t="shared" si="835"/>
        <v>0.35139721276936736</v>
      </c>
      <c r="BK558" s="8">
        <f t="shared" si="836"/>
        <v>0.36299583295148041</v>
      </c>
      <c r="BL558" s="8">
        <f t="shared" si="837"/>
        <v>0.27287978617480102</v>
      </c>
      <c r="BM558" s="8">
        <f t="shared" si="838"/>
        <v>0.19728690952810765</v>
      </c>
      <c r="BN558" s="8">
        <f t="shared" si="839"/>
        <v>0.8026797313813071</v>
      </c>
    </row>
    <row r="559" spans="1:66" x14ac:dyDescent="0.25">
      <c r="A559" t="s">
        <v>32</v>
      </c>
      <c r="B559" t="s">
        <v>510</v>
      </c>
      <c r="C559" t="s">
        <v>313</v>
      </c>
      <c r="D559" t="s">
        <v>526</v>
      </c>
      <c r="E559">
        <f>VLOOKUP(A559,home!$A$2:$E$405,3,FALSE)</f>
        <v>1.268</v>
      </c>
      <c r="F559" t="e">
        <f>VLOOKUP(B559,home!$B$2:$E$405,3,FALSE)</f>
        <v>#N/A</v>
      </c>
      <c r="G559">
        <f>VLOOKUP(C559,away!$B$2:$E$405,4,FALSE)</f>
        <v>1.2061999999999999</v>
      </c>
      <c r="H559">
        <f>VLOOKUP(A559,away!$A$2:$E$405,3,FALSE)</f>
        <v>1.1471</v>
      </c>
      <c r="I559">
        <f>VLOOKUP(C559,away!$B$2:$E$405,3,FALSE)</f>
        <v>0.87180000000000002</v>
      </c>
      <c r="J559" t="e">
        <f>VLOOKUP(B559,home!$B$2:$E$405,4,FALSE)</f>
        <v>#N/A</v>
      </c>
      <c r="K559" s="3" t="e">
        <f t="shared" si="784"/>
        <v>#N/A</v>
      </c>
      <c r="L559" s="3" t="e">
        <f t="shared" si="785"/>
        <v>#N/A</v>
      </c>
      <c r="M559" s="5" t="e">
        <f t="shared" si="786"/>
        <v>#N/A</v>
      </c>
      <c r="N559" s="5" t="e">
        <f t="shared" si="787"/>
        <v>#N/A</v>
      </c>
      <c r="O559" s="5" t="e">
        <f t="shared" si="788"/>
        <v>#N/A</v>
      </c>
      <c r="P559" s="5" t="e">
        <f t="shared" si="789"/>
        <v>#N/A</v>
      </c>
      <c r="Q559" s="5" t="e">
        <f t="shared" si="790"/>
        <v>#N/A</v>
      </c>
      <c r="R559" s="5" t="e">
        <f t="shared" si="791"/>
        <v>#N/A</v>
      </c>
      <c r="S559" s="5" t="e">
        <f t="shared" si="792"/>
        <v>#N/A</v>
      </c>
      <c r="T559" s="5" t="e">
        <f t="shared" si="793"/>
        <v>#N/A</v>
      </c>
      <c r="U559" s="5" t="e">
        <f t="shared" si="794"/>
        <v>#N/A</v>
      </c>
      <c r="V559" s="5" t="e">
        <f t="shared" si="795"/>
        <v>#N/A</v>
      </c>
      <c r="W559" s="5" t="e">
        <f t="shared" si="796"/>
        <v>#N/A</v>
      </c>
      <c r="X559" s="5" t="e">
        <f t="shared" si="797"/>
        <v>#N/A</v>
      </c>
      <c r="Y559" s="5" t="e">
        <f t="shared" si="798"/>
        <v>#N/A</v>
      </c>
      <c r="Z559" s="5" t="e">
        <f t="shared" si="799"/>
        <v>#N/A</v>
      </c>
      <c r="AA559" s="5" t="e">
        <f t="shared" si="800"/>
        <v>#N/A</v>
      </c>
      <c r="AB559" s="5" t="e">
        <f t="shared" si="801"/>
        <v>#N/A</v>
      </c>
      <c r="AC559" s="5" t="e">
        <f t="shared" si="802"/>
        <v>#N/A</v>
      </c>
      <c r="AD559" s="5" t="e">
        <f t="shared" si="803"/>
        <v>#N/A</v>
      </c>
      <c r="AE559" s="5" t="e">
        <f t="shared" si="804"/>
        <v>#N/A</v>
      </c>
      <c r="AF559" s="5" t="e">
        <f t="shared" si="805"/>
        <v>#N/A</v>
      </c>
      <c r="AG559" s="5" t="e">
        <f t="shared" si="806"/>
        <v>#N/A</v>
      </c>
      <c r="AH559" s="5" t="e">
        <f t="shared" si="807"/>
        <v>#N/A</v>
      </c>
      <c r="AI559" s="5" t="e">
        <f t="shared" si="808"/>
        <v>#N/A</v>
      </c>
      <c r="AJ559" s="5" t="e">
        <f t="shared" si="809"/>
        <v>#N/A</v>
      </c>
      <c r="AK559" s="5" t="e">
        <f t="shared" si="810"/>
        <v>#N/A</v>
      </c>
      <c r="AL559" s="5" t="e">
        <f t="shared" si="811"/>
        <v>#N/A</v>
      </c>
      <c r="AM559" s="5" t="e">
        <f t="shared" si="812"/>
        <v>#N/A</v>
      </c>
      <c r="AN559" s="5" t="e">
        <f t="shared" si="813"/>
        <v>#N/A</v>
      </c>
      <c r="AO559" s="5" t="e">
        <f t="shared" si="814"/>
        <v>#N/A</v>
      </c>
      <c r="AP559" s="5" t="e">
        <f t="shared" si="815"/>
        <v>#N/A</v>
      </c>
      <c r="AQ559" s="5" t="e">
        <f t="shared" si="816"/>
        <v>#N/A</v>
      </c>
      <c r="AR559" s="5" t="e">
        <f t="shared" si="817"/>
        <v>#N/A</v>
      </c>
      <c r="AS559" s="5" t="e">
        <f t="shared" si="818"/>
        <v>#N/A</v>
      </c>
      <c r="AT559" s="5" t="e">
        <f t="shared" si="819"/>
        <v>#N/A</v>
      </c>
      <c r="AU559" s="5" t="e">
        <f t="shared" si="820"/>
        <v>#N/A</v>
      </c>
      <c r="AV559" s="5" t="e">
        <f t="shared" si="821"/>
        <v>#N/A</v>
      </c>
      <c r="AW559" s="5" t="e">
        <f t="shared" si="822"/>
        <v>#N/A</v>
      </c>
      <c r="AX559" s="5" t="e">
        <f t="shared" si="823"/>
        <v>#N/A</v>
      </c>
      <c r="AY559" s="5" t="e">
        <f t="shared" si="824"/>
        <v>#N/A</v>
      </c>
      <c r="AZ559" s="5" t="e">
        <f t="shared" si="825"/>
        <v>#N/A</v>
      </c>
      <c r="BA559" s="5" t="e">
        <f t="shared" si="826"/>
        <v>#N/A</v>
      </c>
      <c r="BB559" s="5" t="e">
        <f t="shared" si="827"/>
        <v>#N/A</v>
      </c>
      <c r="BC559" s="5" t="e">
        <f t="shared" si="828"/>
        <v>#N/A</v>
      </c>
      <c r="BD559" s="5" t="e">
        <f t="shared" si="829"/>
        <v>#N/A</v>
      </c>
      <c r="BE559" s="5" t="e">
        <f t="shared" si="830"/>
        <v>#N/A</v>
      </c>
      <c r="BF559" s="5" t="e">
        <f t="shared" si="831"/>
        <v>#N/A</v>
      </c>
      <c r="BG559" s="5" t="e">
        <f t="shared" si="832"/>
        <v>#N/A</v>
      </c>
      <c r="BH559" s="5" t="e">
        <f t="shared" si="833"/>
        <v>#N/A</v>
      </c>
      <c r="BI559" s="5" t="e">
        <f t="shared" si="834"/>
        <v>#N/A</v>
      </c>
      <c r="BJ559" s="8" t="e">
        <f t="shared" si="835"/>
        <v>#N/A</v>
      </c>
      <c r="BK559" s="8" t="e">
        <f t="shared" si="836"/>
        <v>#N/A</v>
      </c>
      <c r="BL559" s="8" t="e">
        <f t="shared" si="837"/>
        <v>#N/A</v>
      </c>
      <c r="BM559" s="8" t="e">
        <f t="shared" si="838"/>
        <v>#N/A</v>
      </c>
      <c r="BN559" s="8" t="e">
        <f t="shared" si="839"/>
        <v>#N/A</v>
      </c>
    </row>
    <row r="560" spans="1:66" x14ac:dyDescent="0.25">
      <c r="A560" t="s">
        <v>344</v>
      </c>
      <c r="B560" t="s">
        <v>376</v>
      </c>
      <c r="C560" t="s">
        <v>379</v>
      </c>
      <c r="D560" t="s">
        <v>526</v>
      </c>
      <c r="E560">
        <f>VLOOKUP(A560,home!$A$2:$E$405,3,FALSE)</f>
        <v>1.3090999999999999</v>
      </c>
      <c r="F560">
        <f>VLOOKUP(B560,home!$B$2:$E$405,3,FALSE)</f>
        <v>1.25</v>
      </c>
      <c r="G560">
        <f>VLOOKUP(C560,away!$B$2:$E$405,4,FALSE)</f>
        <v>0.90280000000000005</v>
      </c>
      <c r="H560">
        <f>VLOOKUP(A560,away!$A$2:$E$405,3,FALSE)</f>
        <v>1.3545</v>
      </c>
      <c r="I560">
        <f>VLOOKUP(C560,away!$B$2:$E$405,3,FALSE)</f>
        <v>1.0739000000000001</v>
      </c>
      <c r="J560">
        <f>VLOOKUP(B560,home!$B$2:$E$405,4,FALSE)</f>
        <v>0.93959999999999999</v>
      </c>
      <c r="K560" s="3">
        <f t="shared" si="784"/>
        <v>1.4773193499999999</v>
      </c>
      <c r="L560" s="3">
        <f t="shared" si="785"/>
        <v>1.3667398579800001</v>
      </c>
      <c r="M560" s="5">
        <f t="shared" si="786"/>
        <v>5.8188984729146846E-2</v>
      </c>
      <c r="N560" s="5">
        <f t="shared" si="787"/>
        <v>8.5963713097223129E-2</v>
      </c>
      <c r="O560" s="5">
        <f t="shared" si="788"/>
        <v>7.9529204724714558E-2</v>
      </c>
      <c r="P560" s="5">
        <f t="shared" si="789"/>
        <v>0.11749003302993223</v>
      </c>
      <c r="Q560" s="5">
        <f t="shared" si="790"/>
        <v>6.3497928378188101E-2</v>
      </c>
      <c r="R560" s="5">
        <f t="shared" si="791"/>
        <v>5.4347866985359372E-2</v>
      </c>
      <c r="S560" s="5">
        <f t="shared" si="792"/>
        <v>5.9306361528852207E-2</v>
      </c>
      <c r="T560" s="5">
        <f t="shared" si="793"/>
        <v>8.6785149613629028E-2</v>
      </c>
      <c r="U560" s="5">
        <f t="shared" si="794"/>
        <v>8.0289155528697559E-2</v>
      </c>
      <c r="V560" s="5">
        <f t="shared" si="795"/>
        <v>1.3305126787108839E-2</v>
      </c>
      <c r="W560" s="5">
        <f t="shared" si="796"/>
        <v>3.1268906092670461E-2</v>
      </c>
      <c r="X560" s="5">
        <f t="shared" si="797"/>
        <v>4.2736460272286392E-2</v>
      </c>
      <c r="Y560" s="5">
        <f t="shared" si="798"/>
        <v>2.9204811821556313E-2</v>
      </c>
      <c r="Z560" s="5">
        <f t="shared" si="799"/>
        <v>2.4759798668362008E-2</v>
      </c>
      <c r="AA560" s="5">
        <f t="shared" si="800"/>
        <v>3.657812967487542E-2</v>
      </c>
      <c r="AB560" s="5">
        <f t="shared" si="801"/>
        <v>2.7018789377751342E-2</v>
      </c>
      <c r="AC560" s="5">
        <f t="shared" si="802"/>
        <v>1.6790331891864893E-3</v>
      </c>
      <c r="AD560" s="5">
        <f t="shared" si="803"/>
        <v>1.154854000600874E-2</v>
      </c>
      <c r="AE560" s="5">
        <f t="shared" si="804"/>
        <v>1.5783849927688737E-2</v>
      </c>
      <c r="AF560" s="5">
        <f t="shared" si="805"/>
        <v>1.0786208404273471E-2</v>
      </c>
      <c r="AG560" s="5">
        <f t="shared" si="806"/>
        <v>4.9139803141998034E-3</v>
      </c>
      <c r="AH560" s="5">
        <f t="shared" si="807"/>
        <v>8.4600509289026234E-3</v>
      </c>
      <c r="AI560" s="5">
        <f t="shared" si="808"/>
        <v>1.2498196939253319E-2</v>
      </c>
      <c r="AJ560" s="5">
        <f t="shared" si="809"/>
        <v>9.2319140892348529E-3</v>
      </c>
      <c r="AK560" s="5">
        <f t="shared" si="810"/>
        <v>4.546161773854758E-3</v>
      </c>
      <c r="AL560" s="5">
        <f t="shared" si="811"/>
        <v>1.3560619129143238E-4</v>
      </c>
      <c r="AM560" s="5">
        <f t="shared" si="812"/>
        <v>3.4121763230251655E-3</v>
      </c>
      <c r="AN560" s="5">
        <f t="shared" si="813"/>
        <v>4.6635573831341343E-3</v>
      </c>
      <c r="AO560" s="5">
        <f t="shared" si="814"/>
        <v>3.1869348777531642E-3</v>
      </c>
      <c r="AP560" s="5">
        <f t="shared" si="815"/>
        <v>1.4519036407372899E-3</v>
      </c>
      <c r="AQ560" s="5">
        <f t="shared" si="816"/>
        <v>4.9609364393548227E-4</v>
      </c>
      <c r="AR560" s="5">
        <f t="shared" si="817"/>
        <v>2.3125377610143882E-3</v>
      </c>
      <c r="AS560" s="5">
        <f t="shared" si="818"/>
        <v>3.416356781952231E-3</v>
      </c>
      <c r="AT560" s="5">
        <f t="shared" si="819"/>
        <v>2.5235249902408816E-3</v>
      </c>
      <c r="AU560" s="5">
        <f t="shared" si="820"/>
        <v>1.2426840994304716E-3</v>
      </c>
      <c r="AV560" s="5">
        <f t="shared" si="821"/>
        <v>4.5896031650648986E-4</v>
      </c>
      <c r="AW560" s="5">
        <f t="shared" si="822"/>
        <v>7.6056662461567422E-6</v>
      </c>
      <c r="AX560" s="5">
        <f t="shared" si="823"/>
        <v>8.4014568460282044E-4</v>
      </c>
      <c r="AY560" s="5">
        <f t="shared" si="824"/>
        <v>1.1482605936565689E-3</v>
      </c>
      <c r="AZ560" s="5">
        <f t="shared" si="825"/>
        <v>7.846867603491049E-4</v>
      </c>
      <c r="BA560" s="5">
        <f t="shared" si="826"/>
        <v>3.5748755713277408E-4</v>
      </c>
      <c r="BB560" s="5">
        <f t="shared" si="827"/>
        <v>1.2214812326631625E-4</v>
      </c>
      <c r="BC560" s="5">
        <f t="shared" si="828"/>
        <v>3.3388941729105727E-5</v>
      </c>
      <c r="BD560" s="5">
        <f t="shared" si="829"/>
        <v>5.2677292184369871E-4</v>
      </c>
      <c r="BE560" s="5">
        <f t="shared" si="830"/>
        <v>7.7821183049573361E-4</v>
      </c>
      <c r="BF560" s="5">
        <f t="shared" si="831"/>
        <v>5.7483369779513392E-4</v>
      </c>
      <c r="BG560" s="5">
        <f t="shared" si="832"/>
        <v>2.8307098159493452E-4</v>
      </c>
      <c r="BH560" s="5">
        <f t="shared" si="833"/>
        <v>1.0454655963342264E-4</v>
      </c>
      <c r="BI560" s="5">
        <f t="shared" si="834"/>
        <v>3.0889731104476833E-5</v>
      </c>
      <c r="BJ560" s="8">
        <f t="shared" si="835"/>
        <v>0.39898633145704615</v>
      </c>
      <c r="BK560" s="8">
        <f t="shared" si="836"/>
        <v>0.25125340604917462</v>
      </c>
      <c r="BL560" s="8">
        <f t="shared" si="837"/>
        <v>0.32475185969425568</v>
      </c>
      <c r="BM560" s="8">
        <f t="shared" si="838"/>
        <v>0.53959300999686366</v>
      </c>
      <c r="BN560" s="8">
        <f t="shared" si="839"/>
        <v>0.45901773094456427</v>
      </c>
    </row>
    <row r="561" spans="1:66" x14ac:dyDescent="0.25">
      <c r="A561" t="s">
        <v>340</v>
      </c>
      <c r="B561" t="s">
        <v>400</v>
      </c>
      <c r="C561" t="s">
        <v>380</v>
      </c>
      <c r="D561" t="s">
        <v>526</v>
      </c>
      <c r="E561">
        <f>VLOOKUP(A561,home!$A$2:$E$405,3,FALSE)</f>
        <v>1.3684000000000001</v>
      </c>
      <c r="F561">
        <f>VLOOKUP(B561,home!$B$2:$E$405,3,FALSE)</f>
        <v>1.3383</v>
      </c>
      <c r="G561">
        <f>VLOOKUP(C561,away!$B$2:$E$405,4,FALSE)</f>
        <v>0.63870000000000005</v>
      </c>
      <c r="H561">
        <f>VLOOKUP(A561,away!$A$2:$E$405,3,FALSE)</f>
        <v>1.1395</v>
      </c>
      <c r="I561">
        <f>VLOOKUP(C561,away!$B$2:$E$405,3,FALSE)</f>
        <v>1.7447999999999999</v>
      </c>
      <c r="J561">
        <f>VLOOKUP(B561,home!$B$2:$E$405,4,FALSE)</f>
        <v>0.66469999999999996</v>
      </c>
      <c r="K561" s="3">
        <f t="shared" si="784"/>
        <v>1.1696702921640001</v>
      </c>
      <c r="L561" s="3">
        <f t="shared" si="785"/>
        <v>1.3215562741199998</v>
      </c>
      <c r="M561" s="5">
        <f t="shared" si="786"/>
        <v>8.280833434763768E-2</v>
      </c>
      <c r="N561" s="5">
        <f t="shared" si="787"/>
        <v>9.6858448630015581E-2</v>
      </c>
      <c r="O561" s="5">
        <f t="shared" si="788"/>
        <v>0.10943587380654725</v>
      </c>
      <c r="P561" s="5">
        <f t="shared" si="789"/>
        <v>0.12800389048852678</v>
      </c>
      <c r="Q561" s="5">
        <f t="shared" si="790"/>
        <v>5.6646224953811067E-2</v>
      </c>
      <c r="R561" s="5">
        <f t="shared" si="791"/>
        <v>7.2312832821423534E-2</v>
      </c>
      <c r="S561" s="5">
        <f t="shared" si="792"/>
        <v>4.9466627089167457E-2</v>
      </c>
      <c r="T561" s="5">
        <f t="shared" si="793"/>
        <v>7.4861173992921901E-2</v>
      </c>
      <c r="U561" s="5">
        <f t="shared" si="794"/>
        <v>8.4582172293440977E-2</v>
      </c>
      <c r="V561" s="5">
        <f t="shared" si="795"/>
        <v>8.4960861952970805E-3</v>
      </c>
      <c r="W561" s="5">
        <f t="shared" si="796"/>
        <v>2.2085802163903961E-2</v>
      </c>
      <c r="X561" s="5">
        <f t="shared" si="797"/>
        <v>2.9187630418680346E-2</v>
      </c>
      <c r="Y561" s="5">
        <f t="shared" si="798"/>
        <v>1.9286548053251387E-2</v>
      </c>
      <c r="Z561" s="5">
        <f t="shared" si="799"/>
        <v>3.1855159304847648E-2</v>
      </c>
      <c r="AA561" s="5">
        <f t="shared" si="800"/>
        <v>3.7260033491031921E-2</v>
      </c>
      <c r="AB561" s="5">
        <f t="shared" si="801"/>
        <v>2.1790977129747868E-2</v>
      </c>
      <c r="AC561" s="5">
        <f t="shared" si="802"/>
        <v>8.2082022260458948E-4</v>
      </c>
      <c r="AD561" s="5">
        <f t="shared" si="803"/>
        <v>6.458276667432465E-3</v>
      </c>
      <c r="AE561" s="5">
        <f t="shared" si="804"/>
        <v>8.5349760498481756E-3</v>
      </c>
      <c r="AF561" s="5">
        <f t="shared" si="805"/>
        <v>5.6397255740703953E-3</v>
      </c>
      <c r="AG561" s="5">
        <f t="shared" si="806"/>
        <v>2.4844049055759167E-3</v>
      </c>
      <c r="AH561" s="5">
        <f t="shared" si="807"/>
        <v>1.0524596410603375E-2</v>
      </c>
      <c r="AI561" s="5">
        <f t="shared" si="808"/>
        <v>1.2310307758498637E-2</v>
      </c>
      <c r="AJ561" s="5">
        <f t="shared" si="809"/>
        <v>7.1995006362559301E-3</v>
      </c>
      <c r="AK561" s="5">
        <f t="shared" si="810"/>
        <v>2.8070140042147935E-3</v>
      </c>
      <c r="AL561" s="5">
        <f t="shared" si="811"/>
        <v>5.0752467230633691E-5</v>
      </c>
      <c r="AM561" s="5">
        <f t="shared" si="812"/>
        <v>1.5108108712943344E-3</v>
      </c>
      <c r="AN561" s="5">
        <f t="shared" si="813"/>
        <v>1.996621585967731E-3</v>
      </c>
      <c r="AO561" s="5">
        <f t="shared" si="814"/>
        <v>1.3193238919895398E-3</v>
      </c>
      <c r="AP561" s="5">
        <f t="shared" si="815"/>
        <v>5.8118692235173126E-4</v>
      </c>
      <c r="AQ561" s="5">
        <f t="shared" si="816"/>
        <v>1.9201780591760587E-4</v>
      </c>
      <c r="AR561" s="5">
        <f t="shared" si="817"/>
        <v>2.7817692838027434E-3</v>
      </c>
      <c r="AS561" s="5">
        <f t="shared" si="818"/>
        <v>3.2537528909183967E-3</v>
      </c>
      <c r="AT561" s="5">
        <f t="shared" si="819"/>
        <v>1.9029090472749905E-3</v>
      </c>
      <c r="AU561" s="5">
        <f t="shared" si="820"/>
        <v>7.4192539376255267E-4</v>
      </c>
      <c r="AV561" s="5">
        <f t="shared" si="821"/>
        <v>2.16952023021534E-4</v>
      </c>
      <c r="AW561" s="5">
        <f t="shared" si="822"/>
        <v>2.1792335640662706E-6</v>
      </c>
      <c r="AX561" s="5">
        <f t="shared" si="823"/>
        <v>2.9452509887189864E-4</v>
      </c>
      <c r="AY561" s="5">
        <f t="shared" si="824"/>
        <v>3.8923149229997089E-4</v>
      </c>
      <c r="AZ561" s="5">
        <f t="shared" si="825"/>
        <v>2.571956603670585E-4</v>
      </c>
      <c r="BA561" s="5">
        <f t="shared" si="826"/>
        <v>1.1329951287817426E-4</v>
      </c>
      <c r="BB561" s="5">
        <f t="shared" si="827"/>
        <v>3.7432920524722721E-5</v>
      </c>
      <c r="BC561" s="5">
        <f t="shared" si="828"/>
        <v>9.8939421956165249E-6</v>
      </c>
      <c r="BD561" s="5">
        <f t="shared" si="829"/>
        <v>6.1271077502730224E-4</v>
      </c>
      <c r="BE561" s="5">
        <f t="shared" si="830"/>
        <v>7.1666959123821569E-4</v>
      </c>
      <c r="BF561" s="5">
        <f t="shared" si="831"/>
        <v>4.1913356508432918E-4</v>
      </c>
      <c r="BG561" s="5">
        <f t="shared" si="832"/>
        <v>1.634160265093088E-4</v>
      </c>
      <c r="BH561" s="5">
        <f t="shared" si="833"/>
        <v>4.7785717867855814E-5</v>
      </c>
      <c r="BI561" s="5">
        <f t="shared" si="834"/>
        <v>1.1178706915952273E-5</v>
      </c>
      <c r="BJ561" s="8">
        <f t="shared" si="835"/>
        <v>0.32874475111416956</v>
      </c>
      <c r="BK561" s="8">
        <f t="shared" si="836"/>
        <v>0.27003574230276417</v>
      </c>
      <c r="BL561" s="8">
        <f t="shared" si="837"/>
        <v>0.36909151137318735</v>
      </c>
      <c r="BM561" s="8">
        <f t="shared" si="838"/>
        <v>0.45327450678827103</v>
      </c>
      <c r="BN561" s="8">
        <f t="shared" si="839"/>
        <v>0.54606560504796187</v>
      </c>
    </row>
    <row r="562" spans="1:66" x14ac:dyDescent="0.25">
      <c r="A562" t="s">
        <v>340</v>
      </c>
      <c r="B562" t="s">
        <v>428</v>
      </c>
      <c r="C562" t="s">
        <v>341</v>
      </c>
      <c r="D562" t="s">
        <v>526</v>
      </c>
      <c r="E562">
        <f>VLOOKUP(A562,home!$A$2:$E$405,3,FALSE)</f>
        <v>1.3684000000000001</v>
      </c>
      <c r="F562">
        <f>VLOOKUP(B562,home!$B$2:$E$405,3,FALSE)</f>
        <v>1.3077000000000001</v>
      </c>
      <c r="G562">
        <f>VLOOKUP(C562,away!$B$2:$E$405,4,FALSE)</f>
        <v>1.2307999999999999</v>
      </c>
      <c r="H562">
        <f>VLOOKUP(A562,away!$A$2:$E$405,3,FALSE)</f>
        <v>1.1395</v>
      </c>
      <c r="I562">
        <f>VLOOKUP(C562,away!$B$2:$E$405,3,FALSE)</f>
        <v>0.69279999999999997</v>
      </c>
      <c r="J562">
        <f>VLOOKUP(B562,home!$B$2:$E$405,4,FALSE)</f>
        <v>1.0623</v>
      </c>
      <c r="K562" s="3">
        <f t="shared" si="784"/>
        <v>2.202463281744</v>
      </c>
      <c r="L562" s="3">
        <f t="shared" si="785"/>
        <v>0.83862806087999997</v>
      </c>
      <c r="M562" s="5">
        <f t="shared" si="786"/>
        <v>4.7782713716382728E-2</v>
      </c>
      <c r="N562" s="5">
        <f t="shared" si="787"/>
        <v>0.10523967246241835</v>
      </c>
      <c r="O562" s="5">
        <f t="shared" si="788"/>
        <v>4.0071924547554226E-2</v>
      </c>
      <c r="P562" s="5">
        <f t="shared" si="789"/>
        <v>8.8256942444804226E-2</v>
      </c>
      <c r="Q562" s="5">
        <f t="shared" si="790"/>
        <v>0.11589325719062081</v>
      </c>
      <c r="R562" s="5">
        <f t="shared" si="791"/>
        <v>1.6802720189522533E-2</v>
      </c>
      <c r="S562" s="5">
        <f t="shared" si="792"/>
        <v>4.0753691470618907E-2</v>
      </c>
      <c r="T562" s="5">
        <f t="shared" si="793"/>
        <v>9.7191337546837453E-2</v>
      </c>
      <c r="U562" s="5">
        <f t="shared" si="794"/>
        <v>3.7007374250841961E-2</v>
      </c>
      <c r="V562" s="5">
        <f t="shared" si="795"/>
        <v>8.3637782666778019E-3</v>
      </c>
      <c r="W562" s="5">
        <f t="shared" si="796"/>
        <v>8.5083547854685374E-2</v>
      </c>
      <c r="X562" s="5">
        <f t="shared" si="797"/>
        <v>7.135345075016547E-2</v>
      </c>
      <c r="Y562" s="5">
        <f t="shared" si="798"/>
        <v>2.9919503019853924E-2</v>
      </c>
      <c r="Z562" s="5">
        <f t="shared" si="799"/>
        <v>4.6970775500161707E-3</v>
      </c>
      <c r="AA562" s="5">
        <f t="shared" si="800"/>
        <v>1.0345140835414681E-2</v>
      </c>
      <c r="AB562" s="5">
        <f t="shared" si="801"/>
        <v>1.1392396417235646E-2</v>
      </c>
      <c r="AC562" s="5">
        <f t="shared" si="802"/>
        <v>9.6551848944354999E-4</v>
      </c>
      <c r="AD562" s="5">
        <f t="shared" si="803"/>
        <v>4.6848347507613262E-2</v>
      </c>
      <c r="AE562" s="5">
        <f t="shared" si="804"/>
        <v>3.9288338825742092E-2</v>
      </c>
      <c r="AF562" s="5">
        <f t="shared" si="805"/>
        <v>1.6474151702314251E-2</v>
      </c>
      <c r="AG562" s="5">
        <f t="shared" si="806"/>
        <v>4.6052286322515847E-3</v>
      </c>
      <c r="AH562" s="5">
        <f t="shared" si="807"/>
        <v>9.8477525939326036E-4</v>
      </c>
      <c r="AI562" s="5">
        <f t="shared" si="808"/>
        <v>2.1689313495835789E-3</v>
      </c>
      <c r="AJ562" s="5">
        <f t="shared" si="809"/>
        <v>2.3884958290406465E-3</v>
      </c>
      <c r="AK562" s="5">
        <f t="shared" si="810"/>
        <v>1.7535247873535725E-3</v>
      </c>
      <c r="AL562" s="5">
        <f t="shared" si="811"/>
        <v>7.1334340915005351E-5</v>
      </c>
      <c r="AM562" s="5">
        <f t="shared" si="812"/>
        <v>2.0636353039180242E-2</v>
      </c>
      <c r="AN562" s="5">
        <f t="shared" si="813"/>
        <v>1.7306224732882819E-2</v>
      </c>
      <c r="AO562" s="5">
        <f t="shared" si="814"/>
        <v>7.2567428444455066E-3</v>
      </c>
      <c r="AP562" s="5">
        <f t="shared" si="815"/>
        <v>2.0285693933140506E-3</v>
      </c>
      <c r="AQ562" s="5">
        <f t="shared" si="816"/>
        <v>4.2530380416886998E-4</v>
      </c>
      <c r="AR562" s="5">
        <f t="shared" si="817"/>
        <v>1.6517203323751381E-4</v>
      </c>
      <c r="AS562" s="5">
        <f t="shared" si="818"/>
        <v>3.6378533837662364E-4</v>
      </c>
      <c r="AT562" s="5">
        <f t="shared" si="819"/>
        <v>4.0061192510566513E-4</v>
      </c>
      <c r="AU562" s="5">
        <f t="shared" si="820"/>
        <v>2.9411101842466821E-4</v>
      </c>
      <c r="AV562" s="5">
        <f t="shared" si="821"/>
        <v>1.6194217970916624E-4</v>
      </c>
      <c r="AW562" s="5">
        <f t="shared" si="822"/>
        <v>3.6599421345845375E-6</v>
      </c>
      <c r="AX562" s="5">
        <f t="shared" si="823"/>
        <v>7.5751349729834463E-3</v>
      </c>
      <c r="AY562" s="5">
        <f t="shared" si="824"/>
        <v>6.3527207532973785E-3</v>
      </c>
      <c r="AZ562" s="5">
        <f t="shared" si="825"/>
        <v>2.6637849433249565E-3</v>
      </c>
      <c r="BA562" s="5">
        <f t="shared" si="826"/>
        <v>7.4464160054064975E-4</v>
      </c>
      <c r="BB562" s="5">
        <f t="shared" si="827"/>
        <v>1.5611933537799613E-4</v>
      </c>
      <c r="BC562" s="5">
        <f t="shared" si="828"/>
        <v>2.6185211098784656E-5</v>
      </c>
      <c r="BD562" s="5">
        <f t="shared" si="829"/>
        <v>2.3086316990930509E-5</v>
      </c>
      <c r="BE562" s="5">
        <f t="shared" si="830"/>
        <v>5.0846765483227072E-5</v>
      </c>
      <c r="BF562" s="5">
        <f t="shared" si="831"/>
        <v>5.5994066986127941E-5</v>
      </c>
      <c r="BG562" s="5">
        <f t="shared" si="832"/>
        <v>4.1108292177486896E-5</v>
      </c>
      <c r="BH562" s="5">
        <f t="shared" si="833"/>
        <v>2.2634876024029752E-5</v>
      </c>
      <c r="BI562" s="5">
        <f t="shared" si="834"/>
        <v>9.9704966659506265E-6</v>
      </c>
      <c r="BJ562" s="8">
        <f t="shared" si="835"/>
        <v>0.6770686161231172</v>
      </c>
      <c r="BK562" s="8">
        <f t="shared" si="836"/>
        <v>0.19254669948213959</v>
      </c>
      <c r="BL562" s="8">
        <f t="shared" si="837"/>
        <v>0.12450454677512152</v>
      </c>
      <c r="BM562" s="8">
        <f t="shared" si="838"/>
        <v>0.57842064856792896</v>
      </c>
      <c r="BN562" s="8">
        <f t="shared" si="839"/>
        <v>0.41404723055130288</v>
      </c>
    </row>
    <row r="563" spans="1:66" x14ac:dyDescent="0.25">
      <c r="A563" t="s">
        <v>342</v>
      </c>
      <c r="B563" t="s">
        <v>392</v>
      </c>
      <c r="C563" t="s">
        <v>390</v>
      </c>
      <c r="D563" t="s">
        <v>526</v>
      </c>
      <c r="E563">
        <f>VLOOKUP(A563,home!$A$2:$E$405,3,FALSE)</f>
        <v>1.1741999999999999</v>
      </c>
      <c r="F563">
        <f>VLOOKUP(B563,home!$B$2:$E$405,3,FALSE)</f>
        <v>1.32</v>
      </c>
      <c r="G563">
        <f>VLOOKUP(C563,away!$B$2:$E$405,4,FALSE)</f>
        <v>1.2307999999999999</v>
      </c>
      <c r="H563">
        <f>VLOOKUP(A563,away!$A$2:$E$405,3,FALSE)</f>
        <v>0.85970000000000002</v>
      </c>
      <c r="I563">
        <f>VLOOKUP(C563,away!$B$2:$E$405,3,FALSE)</f>
        <v>0.78520000000000001</v>
      </c>
      <c r="J563">
        <f>VLOOKUP(B563,home!$B$2:$E$405,4,FALSE)</f>
        <v>1.2214</v>
      </c>
      <c r="K563" s="3">
        <f t="shared" si="784"/>
        <v>1.9076710751999999</v>
      </c>
      <c r="L563" s="3">
        <f t="shared" si="785"/>
        <v>0.82448950781600017</v>
      </c>
      <c r="M563" s="5">
        <f t="shared" si="786"/>
        <v>6.5078530094683701E-2</v>
      </c>
      <c r="N563" s="5">
        <f t="shared" si="787"/>
        <v>0.12414842947816081</v>
      </c>
      <c r="O563" s="5">
        <f t="shared" si="788"/>
        <v>5.3656565247154529E-2</v>
      </c>
      <c r="P563" s="5">
        <f t="shared" si="789"/>
        <v>0.10235907751657822</v>
      </c>
      <c r="Q563" s="5">
        <f t="shared" si="790"/>
        <v>0.11841718397349724</v>
      </c>
      <c r="R563" s="5">
        <f t="shared" si="791"/>
        <v>2.2119637535861762E-2</v>
      </c>
      <c r="S563" s="5">
        <f t="shared" si="792"/>
        <v>4.0248991237206704E-2</v>
      </c>
      <c r="T563" s="5">
        <f t="shared" si="793"/>
        <v>9.7633725731265497E-2</v>
      </c>
      <c r="U563" s="5">
        <f t="shared" si="794"/>
        <v>4.2196992721071677E-2</v>
      </c>
      <c r="V563" s="5">
        <f t="shared" si="795"/>
        <v>7.0339798326375649E-3</v>
      </c>
      <c r="W563" s="5">
        <f t="shared" si="796"/>
        <v>7.5300345557625867E-2</v>
      </c>
      <c r="X563" s="5">
        <f t="shared" si="797"/>
        <v>6.2084344847181692E-2</v>
      </c>
      <c r="Y563" s="5">
        <f t="shared" si="798"/>
        <v>2.5593945463065822E-2</v>
      </c>
      <c r="Z563" s="5">
        <f t="shared" si="799"/>
        <v>6.0791363550036634E-3</v>
      </c>
      <c r="AA563" s="5">
        <f t="shared" si="800"/>
        <v>1.1596992586637246E-2</v>
      </c>
      <c r="AB563" s="5">
        <f t="shared" si="801"/>
        <v>1.1061623658418356E-2</v>
      </c>
      <c r="AC563" s="5">
        <f t="shared" si="802"/>
        <v>6.914643027157633E-4</v>
      </c>
      <c r="AD563" s="5">
        <f t="shared" si="803"/>
        <v>3.591207279321193E-2</v>
      </c>
      <c r="AE563" s="5">
        <f t="shared" si="804"/>
        <v>2.9609127221927684E-2</v>
      </c>
      <c r="AF563" s="5">
        <f t="shared" si="805"/>
        <v>1.2206207365034239E-2</v>
      </c>
      <c r="AG563" s="5">
        <f t="shared" si="806"/>
        <v>3.3546299675657064E-3</v>
      </c>
      <c r="AH563" s="5">
        <f t="shared" si="807"/>
        <v>1.2530460353208307E-3</v>
      </c>
      <c r="AI563" s="5">
        <f t="shared" si="808"/>
        <v>2.3903996774755861E-3</v>
      </c>
      <c r="AJ563" s="5">
        <f t="shared" si="809"/>
        <v>2.280048161443793E-3</v>
      </c>
      <c r="AK563" s="5">
        <f t="shared" si="810"/>
        <v>1.4498606425497539E-3</v>
      </c>
      <c r="AL563" s="5">
        <f t="shared" si="811"/>
        <v>4.3502917511292329E-5</v>
      </c>
      <c r="AM563" s="5">
        <f t="shared" si="812"/>
        <v>1.370168450361745E-2</v>
      </c>
      <c r="AN563" s="5">
        <f t="shared" si="813"/>
        <v>1.129689511263767E-2</v>
      </c>
      <c r="AO563" s="5">
        <f t="shared" si="814"/>
        <v>4.657085745633803E-3</v>
      </c>
      <c r="AP563" s="5">
        <f t="shared" si="815"/>
        <v>1.2799061114248419E-3</v>
      </c>
      <c r="AQ563" s="5">
        <f t="shared" si="816"/>
        <v>2.6381728996483959E-4</v>
      </c>
      <c r="AR563" s="5">
        <f t="shared" si="817"/>
        <v>2.0662466178649247E-4</v>
      </c>
      <c r="AS563" s="5">
        <f t="shared" si="818"/>
        <v>3.9417189071307444E-4</v>
      </c>
      <c r="AT563" s="5">
        <f t="shared" si="819"/>
        <v>3.7597515728511388E-4</v>
      </c>
      <c r="AU563" s="5">
        <f t="shared" si="820"/>
        <v>2.3907897751552736E-4</v>
      </c>
      <c r="AV563" s="5">
        <f t="shared" si="821"/>
        <v>1.1402101252369073E-4</v>
      </c>
      <c r="AW563" s="5">
        <f t="shared" si="822"/>
        <v>1.9006603335219511E-6</v>
      </c>
      <c r="AX563" s="5">
        <f t="shared" si="823"/>
        <v>4.3563845348445103E-3</v>
      </c>
      <c r="AY563" s="5">
        <f t="shared" si="824"/>
        <v>3.5917933409911856E-3</v>
      </c>
      <c r="AZ563" s="5">
        <f t="shared" si="825"/>
        <v>1.4806979619453042E-3</v>
      </c>
      <c r="BA563" s="5">
        <f t="shared" si="826"/>
        <v>4.0693997795614628E-4</v>
      </c>
      <c r="BB563" s="5">
        <f t="shared" si="827"/>
        <v>8.3879435533929235E-5</v>
      </c>
      <c r="BC563" s="5">
        <f t="shared" si="828"/>
        <v>1.383154290385065E-5</v>
      </c>
      <c r="BD563" s="5">
        <f t="shared" si="829"/>
        <v>2.83933109498321E-5</v>
      </c>
      <c r="BE563" s="5">
        <f t="shared" si="830"/>
        <v>5.416509802815413E-5</v>
      </c>
      <c r="BF563" s="5">
        <f t="shared" si="831"/>
        <v>5.1664595396841109E-5</v>
      </c>
      <c r="BG563" s="5">
        <f t="shared" si="832"/>
        <v>3.2853018083488271E-5</v>
      </c>
      <c r="BH563" s="5">
        <f t="shared" si="833"/>
        <v>1.5668188082723285E-5</v>
      </c>
      <c r="BI563" s="5">
        <f t="shared" si="834"/>
        <v>5.9779498412409087E-6</v>
      </c>
      <c r="BJ563" s="8">
        <f t="shared" si="835"/>
        <v>0.62539292795598989</v>
      </c>
      <c r="BK563" s="8">
        <f t="shared" si="836"/>
        <v>0.21904733924232445</v>
      </c>
      <c r="BL563" s="8">
        <f t="shared" si="837"/>
        <v>0.14952376012613974</v>
      </c>
      <c r="BM563" s="8">
        <f t="shared" si="838"/>
        <v>0.5106738471528639</v>
      </c>
      <c r="BN563" s="8">
        <f t="shared" si="839"/>
        <v>0.48577942384593631</v>
      </c>
    </row>
    <row r="564" spans="1:66" x14ac:dyDescent="0.25">
      <c r="A564" t="s">
        <v>342</v>
      </c>
      <c r="B564" t="s">
        <v>399</v>
      </c>
      <c r="C564" t="s">
        <v>346</v>
      </c>
      <c r="D564" t="s">
        <v>526</v>
      </c>
      <c r="E564">
        <f>VLOOKUP(A564,home!$A$2:$E$405,3,FALSE)</f>
        <v>1.1741999999999999</v>
      </c>
      <c r="F564">
        <f>VLOOKUP(B564,home!$B$2:$E$405,3,FALSE)</f>
        <v>0.72389999999999999</v>
      </c>
      <c r="G564">
        <f>VLOOKUP(C564,away!$B$2:$E$405,4,FALSE)</f>
        <v>0.76649999999999996</v>
      </c>
      <c r="H564">
        <f>VLOOKUP(A564,away!$A$2:$E$405,3,FALSE)</f>
        <v>0.85970000000000002</v>
      </c>
      <c r="I564">
        <f>VLOOKUP(C564,away!$B$2:$E$405,3,FALSE)</f>
        <v>0.69789999999999996</v>
      </c>
      <c r="J564">
        <f>VLOOKUP(B564,home!$B$2:$E$405,4,FALSE)</f>
        <v>1.2795000000000001</v>
      </c>
      <c r="K564" s="3">
        <f t="shared" si="784"/>
        <v>0.65152759077</v>
      </c>
      <c r="L564" s="3">
        <f t="shared" si="785"/>
        <v>0.76768033408500003</v>
      </c>
      <c r="M564" s="5">
        <f t="shared" si="786"/>
        <v>0.24190554840567877</v>
      </c>
      <c r="N564" s="5">
        <f t="shared" si="787"/>
        <v>0.15760813914664751</v>
      </c>
      <c r="O564" s="5">
        <f t="shared" si="788"/>
        <v>0.18570613221708665</v>
      </c>
      <c r="P564" s="5">
        <f t="shared" si="789"/>
        <v>0.12099266891461354</v>
      </c>
      <c r="Q564" s="5">
        <f t="shared" si="790"/>
        <v>5.1343025591979084E-2</v>
      </c>
      <c r="R564" s="5">
        <f t="shared" si="791"/>
        <v>7.1281472811023108E-2</v>
      </c>
      <c r="S564" s="5">
        <f t="shared" si="792"/>
        <v>1.5129072098142939E-2</v>
      </c>
      <c r="T564" s="5">
        <f t="shared" si="793"/>
        <v>3.9415031039385214E-2</v>
      </c>
      <c r="U564" s="5">
        <f t="shared" si="794"/>
        <v>4.6441846247103145E-2</v>
      </c>
      <c r="V564" s="5">
        <f t="shared" si="795"/>
        <v>8.4078123485256727E-4</v>
      </c>
      <c r="W564" s="5">
        <f t="shared" si="796"/>
        <v>1.1150465922261529E-2</v>
      </c>
      <c r="X564" s="5">
        <f t="shared" si="797"/>
        <v>8.5599934044051397E-3</v>
      </c>
      <c r="Y564" s="5">
        <f t="shared" si="798"/>
        <v>3.2856692982295662E-3</v>
      </c>
      <c r="Z564" s="5">
        <f t="shared" si="799"/>
        <v>1.8240461620545694E-2</v>
      </c>
      <c r="AA564" s="5">
        <f t="shared" si="800"/>
        <v>1.1884164014166787E-2</v>
      </c>
      <c r="AB564" s="5">
        <f t="shared" si="801"/>
        <v>3.8714303742328092E-3</v>
      </c>
      <c r="AC564" s="5">
        <f t="shared" si="802"/>
        <v>2.6283079865415272E-5</v>
      </c>
      <c r="AD564" s="5">
        <f t="shared" si="803"/>
        <v>1.8162090495735098E-3</v>
      </c>
      <c r="AE564" s="5">
        <f t="shared" si="804"/>
        <v>1.3942679699447925E-3</v>
      </c>
      <c r="AF564" s="5">
        <f t="shared" si="805"/>
        <v>5.3517605048561639E-4</v>
      </c>
      <c r="AG564" s="5">
        <f t="shared" si="806"/>
        <v>1.3694804307702965E-4</v>
      </c>
      <c r="AH564" s="5">
        <f t="shared" si="807"/>
        <v>3.5007109176812845E-3</v>
      </c>
      <c r="AI564" s="5">
        <f t="shared" si="808"/>
        <v>2.2808097501791232E-3</v>
      </c>
      <c r="AJ564" s="5">
        <f t="shared" si="809"/>
        <v>7.4300524076946473E-4</v>
      </c>
      <c r="AK564" s="5">
        <f t="shared" si="810"/>
        <v>1.6136280481600441E-4</v>
      </c>
      <c r="AL564" s="5">
        <f t="shared" si="811"/>
        <v>5.2583498000294477E-7</v>
      </c>
      <c r="AM564" s="5">
        <f t="shared" si="812"/>
        <v>2.3666206128066013E-4</v>
      </c>
      <c r="AN564" s="5">
        <f t="shared" si="813"/>
        <v>1.8168081026918195E-4</v>
      </c>
      <c r="AO564" s="5">
        <f t="shared" si="814"/>
        <v>6.9736392562139531E-5</v>
      </c>
      <c r="AP564" s="5">
        <f t="shared" si="815"/>
        <v>1.7845085713328666E-5</v>
      </c>
      <c r="AQ564" s="5">
        <f t="shared" si="816"/>
        <v>3.4248303405459023E-6</v>
      </c>
      <c r="AR564" s="5">
        <f t="shared" si="817"/>
        <v>5.3748538536411527E-4</v>
      </c>
      <c r="AS564" s="5">
        <f t="shared" si="818"/>
        <v>3.5018655820036706E-4</v>
      </c>
      <c r="AT564" s="5">
        <f t="shared" si="819"/>
        <v>1.1407810229216175E-4</v>
      </c>
      <c r="AU564" s="5">
        <f t="shared" si="820"/>
        <v>2.4775010382008589E-5</v>
      </c>
      <c r="AV564" s="5">
        <f t="shared" si="821"/>
        <v>4.0354007063729479E-6</v>
      </c>
      <c r="AW564" s="5">
        <f t="shared" si="822"/>
        <v>7.3056724984114973E-9</v>
      </c>
      <c r="AX564" s="5">
        <f t="shared" si="823"/>
        <v>2.5698643768808424E-5</v>
      </c>
      <c r="AY564" s="5">
        <f t="shared" si="824"/>
        <v>1.9728343433970256E-5</v>
      </c>
      <c r="AZ564" s="5">
        <f t="shared" si="825"/>
        <v>7.5725306391669491E-6</v>
      </c>
      <c r="BA564" s="5">
        <f t="shared" si="826"/>
        <v>1.9377609503148615E-6</v>
      </c>
      <c r="BB564" s="5">
        <f t="shared" si="827"/>
        <v>3.7189524342864498E-7</v>
      </c>
      <c r="BC564" s="5">
        <f t="shared" si="828"/>
        <v>5.7099332943984928E-8</v>
      </c>
      <c r="BD564" s="5">
        <f t="shared" si="829"/>
        <v>6.8769493367021477E-5</v>
      </c>
      <c r="BE564" s="5">
        <f t="shared" si="830"/>
        <v>4.4805222331888999E-5</v>
      </c>
      <c r="BF564" s="5">
        <f t="shared" si="831"/>
        <v>1.4595919279904918E-5</v>
      </c>
      <c r="BG564" s="5">
        <f t="shared" si="832"/>
        <v>3.1698813745032819E-6</v>
      </c>
      <c r="BH564" s="5">
        <f t="shared" si="833"/>
        <v>5.1631629373920476E-7</v>
      </c>
      <c r="BI564" s="5">
        <f t="shared" si="834"/>
        <v>6.7278862187039955E-8</v>
      </c>
      <c r="BJ564" s="8">
        <f t="shared" si="835"/>
        <v>0.27580964096952348</v>
      </c>
      <c r="BK564" s="8">
        <f t="shared" si="836"/>
        <v>0.37891460791156722</v>
      </c>
      <c r="BL564" s="8">
        <f t="shared" si="837"/>
        <v>0.32703341894551263</v>
      </c>
      <c r="BM564" s="8">
        <f t="shared" si="838"/>
        <v>0.17114142132235891</v>
      </c>
      <c r="BN564" s="8">
        <f t="shared" si="839"/>
        <v>0.8288369870870288</v>
      </c>
    </row>
    <row r="565" spans="1:66" x14ac:dyDescent="0.25">
      <c r="A565" t="s">
        <v>40</v>
      </c>
      <c r="B565" t="s">
        <v>238</v>
      </c>
      <c r="C565" t="s">
        <v>319</v>
      </c>
      <c r="D565" t="s">
        <v>526</v>
      </c>
      <c r="E565">
        <f>VLOOKUP(A565,home!$A$2:$E$405,3,FALSE)</f>
        <v>1.5047999999999999</v>
      </c>
      <c r="F565">
        <f>VLOOKUP(B565,home!$B$2:$E$405,3,FALSE)</f>
        <v>0.7974</v>
      </c>
      <c r="G565">
        <f>VLOOKUP(C565,away!$B$2:$E$405,4,FALSE)</f>
        <v>1.2959000000000001</v>
      </c>
      <c r="H565">
        <f>VLOOKUP(A565,away!$A$2:$E$405,3,FALSE)</f>
        <v>1.2</v>
      </c>
      <c r="I565">
        <f>VLOOKUP(C565,away!$B$2:$E$405,3,FALSE)</f>
        <v>1.0832999999999999</v>
      </c>
      <c r="J565">
        <f>VLOOKUP(B565,home!$B$2:$E$405,4,FALSE)</f>
        <v>1.1667000000000001</v>
      </c>
      <c r="K565" s="3">
        <f t="shared" si="784"/>
        <v>1.5549860731679999</v>
      </c>
      <c r="L565" s="3">
        <f t="shared" si="785"/>
        <v>1.5166633319999998</v>
      </c>
      <c r="M565" s="5">
        <f t="shared" si="786"/>
        <v>4.6344650675246013E-2</v>
      </c>
      <c r="N565" s="5">
        <f t="shared" si="787"/>
        <v>7.2065286365843487E-2</v>
      </c>
      <c r="O565" s="5">
        <f t="shared" si="788"/>
        <v>7.0289232313494654E-2</v>
      </c>
      <c r="P565" s="5">
        <f t="shared" si="789"/>
        <v>0.10929877734115434</v>
      </c>
      <c r="Q565" s="5">
        <f t="shared" si="790"/>
        <v>5.6030258328875197E-2</v>
      </c>
      <c r="R565" s="5">
        <f t="shared" si="791"/>
        <v>5.3302550642153439E-2</v>
      </c>
      <c r="S565" s="5">
        <f t="shared" si="792"/>
        <v>6.4442295681452044E-2</v>
      </c>
      <c r="T565" s="5">
        <f t="shared" si="793"/>
        <v>8.4979038289892589E-2</v>
      </c>
      <c r="U565" s="5">
        <f t="shared" si="794"/>
        <v>8.2884723912880626E-2</v>
      </c>
      <c r="V565" s="5">
        <f t="shared" si="795"/>
        <v>1.688667653815467E-2</v>
      </c>
      <c r="W565" s="5">
        <f t="shared" si="796"/>
        <v>2.9042090459135417E-2</v>
      </c>
      <c r="X565" s="5">
        <f t="shared" si="797"/>
        <v>4.4047073683997719E-2</v>
      </c>
      <c r="Y565" s="5">
        <f t="shared" si="798"/>
        <v>3.3402290769210752E-2</v>
      </c>
      <c r="Z565" s="5">
        <f t="shared" si="799"/>
        <v>2.6947341353675717E-2</v>
      </c>
      <c r="AA565" s="5">
        <f t="shared" si="800"/>
        <v>4.1902740513869857E-2</v>
      </c>
      <c r="AB565" s="5">
        <f t="shared" si="801"/>
        <v>3.2579088963320076E-2</v>
      </c>
      <c r="AC565" s="5">
        <f t="shared" si="802"/>
        <v>2.4890859463874686E-3</v>
      </c>
      <c r="AD565" s="5">
        <f t="shared" si="803"/>
        <v>1.1290011549910198E-2</v>
      </c>
      <c r="AE565" s="5">
        <f t="shared" si="804"/>
        <v>1.7123146535605281E-2</v>
      </c>
      <c r="AF565" s="5">
        <f t="shared" si="805"/>
        <v>1.2985024239507684E-2</v>
      </c>
      <c r="AG565" s="5">
        <f t="shared" si="806"/>
        <v>6.5646367097308275E-3</v>
      </c>
      <c r="AH565" s="5">
        <f t="shared" si="807"/>
        <v>1.0217511131501801E-2</v>
      </c>
      <c r="AI565" s="5">
        <f t="shared" si="808"/>
        <v>1.5888087511924314E-2</v>
      </c>
      <c r="AJ565" s="5">
        <f t="shared" si="809"/>
        <v>1.2352877405158365E-2</v>
      </c>
      <c r="AK565" s="5">
        <f t="shared" si="810"/>
        <v>6.4028507761909725E-3</v>
      </c>
      <c r="AL565" s="5">
        <f t="shared" si="811"/>
        <v>2.3480945194178539E-4</v>
      </c>
      <c r="AM565" s="5">
        <f t="shared" si="812"/>
        <v>3.5111621452032431E-3</v>
      </c>
      <c r="AN565" s="5">
        <f t="shared" si="813"/>
        <v>5.3252508783362164E-3</v>
      </c>
      <c r="AO565" s="5">
        <f t="shared" si="814"/>
        <v>4.0383063704366668E-3</v>
      </c>
      <c r="AP565" s="5">
        <f t="shared" si="815"/>
        <v>2.0415837318077668E-3</v>
      </c>
      <c r="AQ565" s="5">
        <f t="shared" si="816"/>
        <v>7.7409879631014052E-4</v>
      </c>
      <c r="AR565" s="5">
        <f t="shared" si="817"/>
        <v>3.0993048954901224E-3</v>
      </c>
      <c r="AS565" s="5">
        <f t="shared" si="818"/>
        <v>4.8193759489885439E-3</v>
      </c>
      <c r="AT565" s="5">
        <f t="shared" si="819"/>
        <v>3.747031241019E-3</v>
      </c>
      <c r="AU565" s="5">
        <f t="shared" si="820"/>
        <v>1.9421937985033171E-3</v>
      </c>
      <c r="AV565" s="5">
        <f t="shared" si="821"/>
        <v>7.550210770164783E-4</v>
      </c>
      <c r="AW565" s="5">
        <f t="shared" si="822"/>
        <v>1.5382565212460185E-5</v>
      </c>
      <c r="AX565" s="5">
        <f t="shared" si="823"/>
        <v>9.0996803940428857E-4</v>
      </c>
      <c r="AY565" s="5">
        <f t="shared" si="824"/>
        <v>1.3801151586564154E-3</v>
      </c>
      <c r="AZ565" s="5">
        <f t="shared" si="825"/>
        <v>1.0465850275357738E-3</v>
      </c>
      <c r="BA565" s="5">
        <f t="shared" si="826"/>
        <v>5.2910571169457272E-4</v>
      </c>
      <c r="BB565" s="5">
        <f t="shared" si="827"/>
        <v>2.0061880791973053E-4</v>
      </c>
      <c r="BC565" s="5">
        <f t="shared" si="828"/>
        <v>6.0854237936281291E-5</v>
      </c>
      <c r="BD565" s="5">
        <f t="shared" si="829"/>
        <v>7.8343368161299276E-4</v>
      </c>
      <c r="BE565" s="5">
        <f t="shared" si="830"/>
        <v>1.2182284641589368E-3</v>
      </c>
      <c r="BF565" s="5">
        <f t="shared" si="831"/>
        <v>9.4716414785199444E-4</v>
      </c>
      <c r="BG565" s="5">
        <f t="shared" si="832"/>
        <v>4.9094235297129582E-4</v>
      </c>
      <c r="BH565" s="5">
        <f t="shared" si="833"/>
        <v>1.9085213039967327E-4</v>
      </c>
      <c r="BI565" s="5">
        <f t="shared" si="834"/>
        <v>5.9354480961186962E-5</v>
      </c>
      <c r="BJ565" s="8">
        <f t="shared" si="835"/>
        <v>0.38734650583695029</v>
      </c>
      <c r="BK565" s="8">
        <f t="shared" si="836"/>
        <v>0.24107641079299275</v>
      </c>
      <c r="BL565" s="8">
        <f t="shared" si="837"/>
        <v>0.34387256538946764</v>
      </c>
      <c r="BM565" s="8">
        <f t="shared" si="838"/>
        <v>0.5905473351128756</v>
      </c>
      <c r="BN565" s="8">
        <f t="shared" si="839"/>
        <v>0.40733075566676713</v>
      </c>
    </row>
    <row r="566" spans="1:66" x14ac:dyDescent="0.25">
      <c r="A566" t="s">
        <v>40</v>
      </c>
      <c r="B566" t="s">
        <v>520</v>
      </c>
      <c r="C566" t="s">
        <v>232</v>
      </c>
      <c r="D566" t="s">
        <v>526</v>
      </c>
      <c r="E566">
        <f>VLOOKUP(A566,home!$A$2:$E$405,3,FALSE)</f>
        <v>1.5047999999999999</v>
      </c>
      <c r="F566" t="e">
        <f>VLOOKUP(B566,home!$B$2:$E$405,3,FALSE)</f>
        <v>#N/A</v>
      </c>
      <c r="G566">
        <f>VLOOKUP(C566,away!$B$2:$E$405,4,FALSE)</f>
        <v>0.96360000000000001</v>
      </c>
      <c r="H566">
        <f>VLOOKUP(A566,away!$A$2:$E$405,3,FALSE)</f>
        <v>1.2</v>
      </c>
      <c r="I566">
        <f>VLOOKUP(C566,away!$B$2:$E$405,3,FALSE)</f>
        <v>0.91669999999999996</v>
      </c>
      <c r="J566" t="e">
        <f>VLOOKUP(B566,home!$B$2:$E$405,4,FALSE)</f>
        <v>#N/A</v>
      </c>
      <c r="K566" s="3" t="e">
        <f t="shared" si="784"/>
        <v>#N/A</v>
      </c>
      <c r="L566" s="3" t="e">
        <f t="shared" si="785"/>
        <v>#N/A</v>
      </c>
      <c r="M566" s="5" t="e">
        <f t="shared" si="786"/>
        <v>#N/A</v>
      </c>
      <c r="N566" s="5" t="e">
        <f t="shared" si="787"/>
        <v>#N/A</v>
      </c>
      <c r="O566" s="5" t="e">
        <f t="shared" si="788"/>
        <v>#N/A</v>
      </c>
      <c r="P566" s="5" t="e">
        <f t="shared" si="789"/>
        <v>#N/A</v>
      </c>
      <c r="Q566" s="5" t="e">
        <f t="shared" si="790"/>
        <v>#N/A</v>
      </c>
      <c r="R566" s="5" t="e">
        <f t="shared" si="791"/>
        <v>#N/A</v>
      </c>
      <c r="S566" s="5" t="e">
        <f t="shared" si="792"/>
        <v>#N/A</v>
      </c>
      <c r="T566" s="5" t="e">
        <f t="shared" si="793"/>
        <v>#N/A</v>
      </c>
      <c r="U566" s="5" t="e">
        <f t="shared" si="794"/>
        <v>#N/A</v>
      </c>
      <c r="V566" s="5" t="e">
        <f t="shared" si="795"/>
        <v>#N/A</v>
      </c>
      <c r="W566" s="5" t="e">
        <f t="shared" si="796"/>
        <v>#N/A</v>
      </c>
      <c r="X566" s="5" t="e">
        <f t="shared" si="797"/>
        <v>#N/A</v>
      </c>
      <c r="Y566" s="5" t="e">
        <f t="shared" si="798"/>
        <v>#N/A</v>
      </c>
      <c r="Z566" s="5" t="e">
        <f t="shared" si="799"/>
        <v>#N/A</v>
      </c>
      <c r="AA566" s="5" t="e">
        <f t="shared" si="800"/>
        <v>#N/A</v>
      </c>
      <c r="AB566" s="5" t="e">
        <f t="shared" si="801"/>
        <v>#N/A</v>
      </c>
      <c r="AC566" s="5" t="e">
        <f t="shared" si="802"/>
        <v>#N/A</v>
      </c>
      <c r="AD566" s="5" t="e">
        <f t="shared" si="803"/>
        <v>#N/A</v>
      </c>
      <c r="AE566" s="5" t="e">
        <f t="shared" si="804"/>
        <v>#N/A</v>
      </c>
      <c r="AF566" s="5" t="e">
        <f t="shared" si="805"/>
        <v>#N/A</v>
      </c>
      <c r="AG566" s="5" t="e">
        <f t="shared" si="806"/>
        <v>#N/A</v>
      </c>
      <c r="AH566" s="5" t="e">
        <f t="shared" si="807"/>
        <v>#N/A</v>
      </c>
      <c r="AI566" s="5" t="e">
        <f t="shared" si="808"/>
        <v>#N/A</v>
      </c>
      <c r="AJ566" s="5" t="e">
        <f t="shared" si="809"/>
        <v>#N/A</v>
      </c>
      <c r="AK566" s="5" t="e">
        <f t="shared" si="810"/>
        <v>#N/A</v>
      </c>
      <c r="AL566" s="5" t="e">
        <f t="shared" si="811"/>
        <v>#N/A</v>
      </c>
      <c r="AM566" s="5" t="e">
        <f t="shared" si="812"/>
        <v>#N/A</v>
      </c>
      <c r="AN566" s="5" t="e">
        <f t="shared" si="813"/>
        <v>#N/A</v>
      </c>
      <c r="AO566" s="5" t="e">
        <f t="shared" si="814"/>
        <v>#N/A</v>
      </c>
      <c r="AP566" s="5" t="e">
        <f t="shared" si="815"/>
        <v>#N/A</v>
      </c>
      <c r="AQ566" s="5" t="e">
        <f t="shared" si="816"/>
        <v>#N/A</v>
      </c>
      <c r="AR566" s="5" t="e">
        <f t="shared" si="817"/>
        <v>#N/A</v>
      </c>
      <c r="AS566" s="5" t="e">
        <f t="shared" si="818"/>
        <v>#N/A</v>
      </c>
      <c r="AT566" s="5" t="e">
        <f t="shared" si="819"/>
        <v>#N/A</v>
      </c>
      <c r="AU566" s="5" t="e">
        <f t="shared" si="820"/>
        <v>#N/A</v>
      </c>
      <c r="AV566" s="5" t="e">
        <f t="shared" si="821"/>
        <v>#N/A</v>
      </c>
      <c r="AW566" s="5" t="e">
        <f t="shared" si="822"/>
        <v>#N/A</v>
      </c>
      <c r="AX566" s="5" t="e">
        <f t="shared" si="823"/>
        <v>#N/A</v>
      </c>
      <c r="AY566" s="5" t="e">
        <f t="shared" si="824"/>
        <v>#N/A</v>
      </c>
      <c r="AZ566" s="5" t="e">
        <f t="shared" si="825"/>
        <v>#N/A</v>
      </c>
      <c r="BA566" s="5" t="e">
        <f t="shared" si="826"/>
        <v>#N/A</v>
      </c>
      <c r="BB566" s="5" t="e">
        <f t="shared" si="827"/>
        <v>#N/A</v>
      </c>
      <c r="BC566" s="5" t="e">
        <f t="shared" si="828"/>
        <v>#N/A</v>
      </c>
      <c r="BD566" s="5" t="e">
        <f t="shared" si="829"/>
        <v>#N/A</v>
      </c>
      <c r="BE566" s="5" t="e">
        <f t="shared" si="830"/>
        <v>#N/A</v>
      </c>
      <c r="BF566" s="5" t="e">
        <f t="shared" si="831"/>
        <v>#N/A</v>
      </c>
      <c r="BG566" s="5" t="e">
        <f t="shared" si="832"/>
        <v>#N/A</v>
      </c>
      <c r="BH566" s="5" t="e">
        <f t="shared" si="833"/>
        <v>#N/A</v>
      </c>
      <c r="BI566" s="5" t="e">
        <f t="shared" si="834"/>
        <v>#N/A</v>
      </c>
      <c r="BJ566" s="8" t="e">
        <f t="shared" si="835"/>
        <v>#N/A</v>
      </c>
      <c r="BK566" s="8" t="e">
        <f t="shared" si="836"/>
        <v>#N/A</v>
      </c>
      <c r="BL566" s="8" t="e">
        <f t="shared" si="837"/>
        <v>#N/A</v>
      </c>
      <c r="BM566" s="8" t="e">
        <f t="shared" si="838"/>
        <v>#N/A</v>
      </c>
      <c r="BN566" s="8" t="e">
        <f t="shared" si="839"/>
        <v>#N/A</v>
      </c>
    </row>
    <row r="567" spans="1:66" x14ac:dyDescent="0.25">
      <c r="A567" t="s">
        <v>10</v>
      </c>
      <c r="B567" t="s">
        <v>49</v>
      </c>
      <c r="C567" t="s">
        <v>244</v>
      </c>
      <c r="D567" t="s">
        <v>527</v>
      </c>
      <c r="E567">
        <f>VLOOKUP(A567,home!$A$2:$E$405,3,FALSE)</f>
        <v>1.5425</v>
      </c>
      <c r="F567">
        <f>VLOOKUP(B567,home!$B$2:$E$405,3,FALSE)</f>
        <v>0.68640000000000001</v>
      </c>
      <c r="G567">
        <f>VLOOKUP(C567,away!$B$2:$E$405,4,FALSE)</f>
        <v>1.3347</v>
      </c>
      <c r="H567">
        <f>VLOOKUP(A567,away!$A$2:$E$405,3,FALSE)</f>
        <v>1.4443999999999999</v>
      </c>
      <c r="I567">
        <f>VLOOKUP(C567,away!$B$2:$E$405,3,FALSE)</f>
        <v>1.0589</v>
      </c>
      <c r="J567">
        <f>VLOOKUP(B567,home!$B$2:$E$405,4,FALSE)</f>
        <v>0.65159999999999996</v>
      </c>
      <c r="K567" s="3">
        <f t="shared" si="784"/>
        <v>1.4131429884</v>
      </c>
      <c r="L567" s="3">
        <f t="shared" si="785"/>
        <v>0.99660601425599982</v>
      </c>
      <c r="M567" s="5">
        <f t="shared" si="786"/>
        <v>8.9837840802039409E-2</v>
      </c>
      <c r="N567" s="5">
        <f t="shared" si="787"/>
        <v>0.12695371482239742</v>
      </c>
      <c r="O567" s="5">
        <f t="shared" si="788"/>
        <v>8.9532932451085512E-2</v>
      </c>
      <c r="P567" s="5">
        <f t="shared" si="789"/>
        <v>0.12652283572414233</v>
      </c>
      <c r="Q567" s="5">
        <f t="shared" si="790"/>
        <v>8.9701875976302053E-2</v>
      </c>
      <c r="R567" s="5">
        <f t="shared" si="791"/>
        <v>4.4614529477363996E-2</v>
      </c>
      <c r="S567" s="5">
        <f t="shared" si="792"/>
        <v>4.4547007744076682E-2</v>
      </c>
      <c r="T567" s="5">
        <f t="shared" si="793"/>
        <v>8.9397429088028404E-2</v>
      </c>
      <c r="U567" s="5">
        <f t="shared" si="794"/>
        <v>6.3046709511702048E-2</v>
      </c>
      <c r="V567" s="5">
        <f t="shared" si="795"/>
        <v>6.9708484290359578E-3</v>
      </c>
      <c r="W567" s="5">
        <f t="shared" si="796"/>
        <v>4.2253859027412535E-2</v>
      </c>
      <c r="X567" s="5">
        <f t="shared" si="797"/>
        <v>4.2110450032244499E-2</v>
      </c>
      <c r="Y567" s="5">
        <f t="shared" si="798"/>
        <v>2.0983763882580813E-2</v>
      </c>
      <c r="Z567" s="5">
        <f t="shared" si="799"/>
        <v>1.482103613344752E-2</v>
      </c>
      <c r="AA567" s="5">
        <f t="shared" si="800"/>
        <v>2.0944243292804407E-2</v>
      </c>
      <c r="AB567" s="5">
        <f t="shared" si="801"/>
        <v>1.4798605278285143E-2</v>
      </c>
      <c r="AC567" s="5">
        <f t="shared" si="802"/>
        <v>6.1358575543647091E-4</v>
      </c>
      <c r="AD567" s="5">
        <f t="shared" si="803"/>
        <v>1.4927686154357522E-2</v>
      </c>
      <c r="AE567" s="5">
        <f t="shared" si="804"/>
        <v>1.4877021800358723E-2</v>
      </c>
      <c r="AF567" s="5">
        <f t="shared" si="805"/>
        <v>7.4132647002275618E-3</v>
      </c>
      <c r="AG567" s="5">
        <f t="shared" si="806"/>
        <v>2.4627013951728305E-3</v>
      </c>
      <c r="AH567" s="5">
        <f t="shared" si="807"/>
        <v>3.6926834370248204E-3</v>
      </c>
      <c r="AI567" s="5">
        <f t="shared" si="808"/>
        <v>5.2182897074124377E-3</v>
      </c>
      <c r="AJ567" s="5">
        <f t="shared" si="809"/>
        <v>3.687094755734888E-3</v>
      </c>
      <c r="AK567" s="5">
        <f t="shared" si="810"/>
        <v>1.7367973672110552E-3</v>
      </c>
      <c r="AL567" s="5">
        <f t="shared" si="811"/>
        <v>3.4565661438292306E-5</v>
      </c>
      <c r="AM567" s="5">
        <f t="shared" si="812"/>
        <v>4.2189910044132181E-3</v>
      </c>
      <c r="AN567" s="5">
        <f t="shared" si="813"/>
        <v>4.2046718090901743E-3</v>
      </c>
      <c r="AO567" s="5">
        <f t="shared" si="814"/>
        <v>2.0952006064559612E-3</v>
      </c>
      <c r="AP567" s="5">
        <f t="shared" si="815"/>
        <v>6.9602984182227652E-4</v>
      </c>
      <c r="AQ567" s="5">
        <f t="shared" si="816"/>
        <v>1.7341688161543321E-4</v>
      </c>
      <c r="AR567" s="5">
        <f t="shared" si="817"/>
        <v>7.3603010441649079E-4</v>
      </c>
      <c r="AS567" s="5">
        <f t="shared" si="818"/>
        <v>1.0401157813074839E-3</v>
      </c>
      <c r="AT567" s="5">
        <f t="shared" si="819"/>
        <v>7.3491616173942953E-4</v>
      </c>
      <c r="AU567" s="5">
        <f t="shared" si="820"/>
        <v>3.4618054034130493E-4</v>
      </c>
      <c r="AV567" s="5">
        <f t="shared" si="821"/>
        <v>1.2230065082595966E-4</v>
      </c>
      <c r="AW567" s="5">
        <f t="shared" si="822"/>
        <v>1.3522344088742266E-6</v>
      </c>
      <c r="AX567" s="5">
        <f t="shared" si="823"/>
        <v>9.936729260015347E-4</v>
      </c>
      <c r="AY567" s="5">
        <f t="shared" si="824"/>
        <v>9.9030041425648648E-4</v>
      </c>
      <c r="AZ567" s="5">
        <f t="shared" si="825"/>
        <v>4.9346967438411123E-4</v>
      </c>
      <c r="BA567" s="5">
        <f t="shared" si="826"/>
        <v>1.6393161511471841E-4</v>
      </c>
      <c r="BB567" s="5">
        <f t="shared" si="827"/>
        <v>4.0843808387507021E-5</v>
      </c>
      <c r="BC567" s="5">
        <f t="shared" si="828"/>
        <v>8.1410370168218321E-6</v>
      </c>
      <c r="BD567" s="5">
        <f t="shared" si="829"/>
        <v>1.2225533812249101E-4</v>
      </c>
      <c r="BE567" s="5">
        <f t="shared" si="830"/>
        <v>1.727642738622694E-4</v>
      </c>
      <c r="BF567" s="5">
        <f t="shared" si="831"/>
        <v>1.2207031112724172E-4</v>
      </c>
      <c r="BG567" s="5">
        <f t="shared" si="832"/>
        <v>5.7500934753756022E-5</v>
      </c>
      <c r="BH567" s="5">
        <f t="shared" si="833"/>
        <v>2.0314260693429059E-5</v>
      </c>
      <c r="BI567" s="5">
        <f t="shared" si="834"/>
        <v>5.7413910126897989E-6</v>
      </c>
      <c r="BJ567" s="8">
        <f t="shared" si="835"/>
        <v>0.46516043649764061</v>
      </c>
      <c r="BK567" s="8">
        <f t="shared" si="836"/>
        <v>0.26951698453042555</v>
      </c>
      <c r="BL567" s="8">
        <f t="shared" si="837"/>
        <v>0.25075207502682689</v>
      </c>
      <c r="BM567" s="8">
        <f t="shared" si="838"/>
        <v>0.43209785475516227</v>
      </c>
      <c r="BN567" s="8">
        <f t="shared" si="839"/>
        <v>0.56716372925333081</v>
      </c>
    </row>
    <row r="568" spans="1:66" x14ac:dyDescent="0.25">
      <c r="A568" t="s">
        <v>10</v>
      </c>
      <c r="B568" t="s">
        <v>242</v>
      </c>
      <c r="C568" t="s">
        <v>246</v>
      </c>
      <c r="D568" t="s">
        <v>527</v>
      </c>
      <c r="E568">
        <f>VLOOKUP(A568,home!$A$2:$E$405,3,FALSE)</f>
        <v>1.5425</v>
      </c>
      <c r="F568">
        <f>VLOOKUP(B568,home!$B$2:$E$405,3,FALSE)</f>
        <v>0.95340000000000003</v>
      </c>
      <c r="G568">
        <f>VLOOKUP(C568,away!$B$2:$E$405,4,FALSE)</f>
        <v>1.2202999999999999</v>
      </c>
      <c r="H568">
        <f>VLOOKUP(A568,away!$A$2:$E$405,3,FALSE)</f>
        <v>1.4443999999999999</v>
      </c>
      <c r="I568">
        <f>VLOOKUP(C568,away!$B$2:$E$405,3,FALSE)</f>
        <v>0.85519999999999996</v>
      </c>
      <c r="J568">
        <f>VLOOKUP(B568,home!$B$2:$E$405,4,FALSE)</f>
        <v>1.0589</v>
      </c>
      <c r="K568" s="3">
        <f t="shared" si="784"/>
        <v>1.7945969758499998</v>
      </c>
      <c r="L568" s="3">
        <f t="shared" si="785"/>
        <v>1.308007156832</v>
      </c>
      <c r="M568" s="5">
        <f t="shared" si="786"/>
        <v>4.4932040911539857E-2</v>
      </c>
      <c r="N568" s="5">
        <f t="shared" si="787"/>
        <v>8.0634904738617896E-2</v>
      </c>
      <c r="O568" s="5">
        <f t="shared" si="788"/>
        <v>5.8771431083362351E-2</v>
      </c>
      <c r="P568" s="5">
        <f t="shared" si="789"/>
        <v>0.10547103248857874</v>
      </c>
      <c r="Q568" s="5">
        <f t="shared" si="790"/>
        <v>7.2353578095938273E-2</v>
      </c>
      <c r="R568" s="5">
        <f t="shared" si="791"/>
        <v>3.8436726237148312E-2</v>
      </c>
      <c r="S568" s="5">
        <f t="shared" si="792"/>
        <v>6.1894243331320813E-2</v>
      </c>
      <c r="T568" s="5">
        <f t="shared" si="793"/>
        <v>9.4638997971890279E-2</v>
      </c>
      <c r="U568" s="5">
        <f t="shared" si="794"/>
        <v>6.8978432666760695E-2</v>
      </c>
      <c r="V568" s="5">
        <f t="shared" si="795"/>
        <v>1.6143020577591982E-2</v>
      </c>
      <c r="W568" s="5">
        <f t="shared" si="796"/>
        <v>4.3281837480965854E-2</v>
      </c>
      <c r="X568" s="5">
        <f t="shared" si="797"/>
        <v>5.6612953185942838E-2</v>
      </c>
      <c r="Y568" s="5">
        <f t="shared" si="798"/>
        <v>3.7025073968304109E-2</v>
      </c>
      <c r="Z568" s="5">
        <f t="shared" si="799"/>
        <v>1.6758504334460769E-2</v>
      </c>
      <c r="AA568" s="5">
        <f t="shared" si="800"/>
        <v>3.0074761198392405E-2</v>
      </c>
      <c r="AB568" s="5">
        <f t="shared" si="801"/>
        <v>2.6986037748022971E-2</v>
      </c>
      <c r="AC568" s="5">
        <f t="shared" si="802"/>
        <v>2.3683281090478439E-3</v>
      </c>
      <c r="AD568" s="5">
        <f t="shared" si="803"/>
        <v>1.9418363663143135E-2</v>
      </c>
      <c r="AE568" s="5">
        <f t="shared" si="804"/>
        <v>2.539935864535767E-2</v>
      </c>
      <c r="AF568" s="5">
        <f t="shared" si="805"/>
        <v>1.6611271443535285E-2</v>
      </c>
      <c r="AG568" s="5">
        <f t="shared" si="806"/>
        <v>7.2425539774077265E-3</v>
      </c>
      <c r="AH568" s="5">
        <f t="shared" si="807"/>
        <v>5.4800609018186954E-3</v>
      </c>
      <c r="AI568" s="5">
        <f t="shared" si="808"/>
        <v>9.8345007218776526E-3</v>
      </c>
      <c r="AJ568" s="5">
        <f t="shared" si="809"/>
        <v>8.8244826272381414E-3</v>
      </c>
      <c r="AK568" s="5">
        <f t="shared" si="810"/>
        <v>5.2787966120941415E-3</v>
      </c>
      <c r="AL568" s="5">
        <f t="shared" si="811"/>
        <v>2.223713909855771E-4</v>
      </c>
      <c r="AM568" s="5">
        <f t="shared" si="812"/>
        <v>6.9696273411664379E-3</v>
      </c>
      <c r="AN568" s="5">
        <f t="shared" si="813"/>
        <v>9.1163224426976837E-3</v>
      </c>
      <c r="AO568" s="5">
        <f t="shared" si="814"/>
        <v>5.9621074995183758E-3</v>
      </c>
      <c r="AP568" s="5">
        <f t="shared" si="815"/>
        <v>2.5994930930572585E-3</v>
      </c>
      <c r="AQ568" s="5">
        <f t="shared" si="816"/>
        <v>8.5003889246356183E-4</v>
      </c>
      <c r="AR568" s="5">
        <f t="shared" si="817"/>
        <v>1.4335917758908155E-3</v>
      </c>
      <c r="AS568" s="5">
        <f t="shared" si="818"/>
        <v>2.5727194656170876E-3</v>
      </c>
      <c r="AT568" s="5">
        <f t="shared" si="819"/>
        <v>2.3084972863534271E-3</v>
      </c>
      <c r="AU568" s="5">
        <f t="shared" si="820"/>
        <v>1.3809407496159303E-3</v>
      </c>
      <c r="AV568" s="5">
        <f t="shared" si="821"/>
        <v>6.1955802327219535E-4</v>
      </c>
      <c r="AW568" s="5">
        <f t="shared" si="822"/>
        <v>1.4499514604823402E-5</v>
      </c>
      <c r="AX568" s="5">
        <f t="shared" si="823"/>
        <v>2.0846120248764577E-3</v>
      </c>
      <c r="AY568" s="5">
        <f t="shared" si="824"/>
        <v>2.7266874477564532E-3</v>
      </c>
      <c r="AZ568" s="5">
        <f t="shared" si="825"/>
        <v>1.7832633480547109E-3</v>
      </c>
      <c r="BA568" s="5">
        <f t="shared" si="826"/>
        <v>7.7750707392391851E-4</v>
      </c>
      <c r="BB568" s="5">
        <f t="shared" si="827"/>
        <v>2.5424620429499815E-4</v>
      </c>
      <c r="BC568" s="5">
        <f t="shared" si="828"/>
        <v>6.6511170963045655E-5</v>
      </c>
      <c r="BD568" s="5">
        <f t="shared" si="829"/>
        <v>3.1252471714011385E-4</v>
      </c>
      <c r="BE568" s="5">
        <f t="shared" si="830"/>
        <v>5.6085591225802484E-4</v>
      </c>
      <c r="BF568" s="5">
        <f t="shared" si="831"/>
        <v>5.0325516201292226E-4</v>
      </c>
      <c r="BG568" s="5">
        <f t="shared" si="832"/>
        <v>3.0104673060976389E-4</v>
      </c>
      <c r="BH568" s="5">
        <f t="shared" si="833"/>
        <v>1.3506438808545302E-4</v>
      </c>
      <c r="BI568" s="5">
        <f t="shared" si="834"/>
        <v>4.8477228480636947E-5</v>
      </c>
      <c r="BJ568" s="8">
        <f t="shared" si="835"/>
        <v>0.48640930970987611</v>
      </c>
      <c r="BK568" s="8">
        <f t="shared" si="836"/>
        <v>0.23375772425682129</v>
      </c>
      <c r="BL568" s="8">
        <f t="shared" si="837"/>
        <v>0.26284176123605174</v>
      </c>
      <c r="BM568" s="8">
        <f t="shared" si="838"/>
        <v>0.59645539804887293</v>
      </c>
      <c r="BN568" s="8">
        <f t="shared" si="839"/>
        <v>0.40059971355518548</v>
      </c>
    </row>
    <row r="569" spans="1:66" x14ac:dyDescent="0.25">
      <c r="A569" t="s">
        <v>10</v>
      </c>
      <c r="B569" t="s">
        <v>11</v>
      </c>
      <c r="C569" t="s">
        <v>493</v>
      </c>
      <c r="D569" t="s">
        <v>527</v>
      </c>
      <c r="E569">
        <f>VLOOKUP(A569,home!$A$2:$E$405,3,FALSE)</f>
        <v>1.5425</v>
      </c>
      <c r="F569">
        <f>VLOOKUP(B569,home!$B$2:$E$405,3,FALSE)</f>
        <v>0.91520000000000001</v>
      </c>
      <c r="G569" t="e">
        <f>VLOOKUP(C569,away!$B$2:$E$405,4,FALSE)</f>
        <v>#N/A</v>
      </c>
      <c r="H569">
        <f>VLOOKUP(A569,away!$A$2:$E$405,3,FALSE)</f>
        <v>1.4443999999999999</v>
      </c>
      <c r="I569" t="e">
        <f>VLOOKUP(C569,away!$B$2:$E$405,3,FALSE)</f>
        <v>#N/A</v>
      </c>
      <c r="J569">
        <f>VLOOKUP(B569,home!$B$2:$E$405,4,FALSE)</f>
        <v>1.2218</v>
      </c>
      <c r="K569" s="3" t="e">
        <f t="shared" si="784"/>
        <v>#N/A</v>
      </c>
      <c r="L569" s="3" t="e">
        <f t="shared" si="785"/>
        <v>#N/A</v>
      </c>
      <c r="M569" s="5" t="e">
        <f t="shared" si="786"/>
        <v>#N/A</v>
      </c>
      <c r="N569" s="5" t="e">
        <f t="shared" si="787"/>
        <v>#N/A</v>
      </c>
      <c r="O569" s="5" t="e">
        <f t="shared" si="788"/>
        <v>#N/A</v>
      </c>
      <c r="P569" s="5" t="e">
        <f t="shared" si="789"/>
        <v>#N/A</v>
      </c>
      <c r="Q569" s="5" t="e">
        <f t="shared" si="790"/>
        <v>#N/A</v>
      </c>
      <c r="R569" s="5" t="e">
        <f t="shared" si="791"/>
        <v>#N/A</v>
      </c>
      <c r="S569" s="5" t="e">
        <f t="shared" si="792"/>
        <v>#N/A</v>
      </c>
      <c r="T569" s="5" t="e">
        <f t="shared" si="793"/>
        <v>#N/A</v>
      </c>
      <c r="U569" s="5" t="e">
        <f t="shared" si="794"/>
        <v>#N/A</v>
      </c>
      <c r="V569" s="5" t="e">
        <f t="shared" si="795"/>
        <v>#N/A</v>
      </c>
      <c r="W569" s="5" t="e">
        <f t="shared" si="796"/>
        <v>#N/A</v>
      </c>
      <c r="X569" s="5" t="e">
        <f t="shared" si="797"/>
        <v>#N/A</v>
      </c>
      <c r="Y569" s="5" t="e">
        <f t="shared" si="798"/>
        <v>#N/A</v>
      </c>
      <c r="Z569" s="5" t="e">
        <f t="shared" si="799"/>
        <v>#N/A</v>
      </c>
      <c r="AA569" s="5" t="e">
        <f t="shared" si="800"/>
        <v>#N/A</v>
      </c>
      <c r="AB569" s="5" t="e">
        <f t="shared" si="801"/>
        <v>#N/A</v>
      </c>
      <c r="AC569" s="5" t="e">
        <f t="shared" si="802"/>
        <v>#N/A</v>
      </c>
      <c r="AD569" s="5" t="e">
        <f t="shared" si="803"/>
        <v>#N/A</v>
      </c>
      <c r="AE569" s="5" t="e">
        <f t="shared" si="804"/>
        <v>#N/A</v>
      </c>
      <c r="AF569" s="5" t="e">
        <f t="shared" si="805"/>
        <v>#N/A</v>
      </c>
      <c r="AG569" s="5" t="e">
        <f t="shared" si="806"/>
        <v>#N/A</v>
      </c>
      <c r="AH569" s="5" t="e">
        <f t="shared" si="807"/>
        <v>#N/A</v>
      </c>
      <c r="AI569" s="5" t="e">
        <f t="shared" si="808"/>
        <v>#N/A</v>
      </c>
      <c r="AJ569" s="5" t="e">
        <f t="shared" si="809"/>
        <v>#N/A</v>
      </c>
      <c r="AK569" s="5" t="e">
        <f t="shared" si="810"/>
        <v>#N/A</v>
      </c>
      <c r="AL569" s="5" t="e">
        <f t="shared" si="811"/>
        <v>#N/A</v>
      </c>
      <c r="AM569" s="5" t="e">
        <f t="shared" si="812"/>
        <v>#N/A</v>
      </c>
      <c r="AN569" s="5" t="e">
        <f t="shared" si="813"/>
        <v>#N/A</v>
      </c>
      <c r="AO569" s="5" t="e">
        <f t="shared" si="814"/>
        <v>#N/A</v>
      </c>
      <c r="AP569" s="5" t="e">
        <f t="shared" si="815"/>
        <v>#N/A</v>
      </c>
      <c r="AQ569" s="5" t="e">
        <f t="shared" si="816"/>
        <v>#N/A</v>
      </c>
      <c r="AR569" s="5" t="e">
        <f t="shared" si="817"/>
        <v>#N/A</v>
      </c>
      <c r="AS569" s="5" t="e">
        <f t="shared" si="818"/>
        <v>#N/A</v>
      </c>
      <c r="AT569" s="5" t="e">
        <f t="shared" si="819"/>
        <v>#N/A</v>
      </c>
      <c r="AU569" s="5" t="e">
        <f t="shared" si="820"/>
        <v>#N/A</v>
      </c>
      <c r="AV569" s="5" t="e">
        <f t="shared" si="821"/>
        <v>#N/A</v>
      </c>
      <c r="AW569" s="5" t="e">
        <f t="shared" si="822"/>
        <v>#N/A</v>
      </c>
      <c r="AX569" s="5" t="e">
        <f t="shared" si="823"/>
        <v>#N/A</v>
      </c>
      <c r="AY569" s="5" t="e">
        <f t="shared" si="824"/>
        <v>#N/A</v>
      </c>
      <c r="AZ569" s="5" t="e">
        <f t="shared" si="825"/>
        <v>#N/A</v>
      </c>
      <c r="BA569" s="5" t="e">
        <f t="shared" si="826"/>
        <v>#N/A</v>
      </c>
      <c r="BB569" s="5" t="e">
        <f t="shared" si="827"/>
        <v>#N/A</v>
      </c>
      <c r="BC569" s="5" t="e">
        <f t="shared" si="828"/>
        <v>#N/A</v>
      </c>
      <c r="BD569" s="5" t="e">
        <f t="shared" si="829"/>
        <v>#N/A</v>
      </c>
      <c r="BE569" s="5" t="e">
        <f t="shared" si="830"/>
        <v>#N/A</v>
      </c>
      <c r="BF569" s="5" t="e">
        <f t="shared" si="831"/>
        <v>#N/A</v>
      </c>
      <c r="BG569" s="5" t="e">
        <f t="shared" si="832"/>
        <v>#N/A</v>
      </c>
      <c r="BH569" s="5" t="e">
        <f t="shared" si="833"/>
        <v>#N/A</v>
      </c>
      <c r="BI569" s="5" t="e">
        <f t="shared" si="834"/>
        <v>#N/A</v>
      </c>
      <c r="BJ569" s="8" t="e">
        <f t="shared" si="835"/>
        <v>#N/A</v>
      </c>
      <c r="BK569" s="8" t="e">
        <f t="shared" si="836"/>
        <v>#N/A</v>
      </c>
      <c r="BL569" s="8" t="e">
        <f t="shared" si="837"/>
        <v>#N/A</v>
      </c>
      <c r="BM569" s="8" t="e">
        <f t="shared" si="838"/>
        <v>#N/A</v>
      </c>
      <c r="BN569" s="8" t="e">
        <f t="shared" si="839"/>
        <v>#N/A</v>
      </c>
    </row>
    <row r="570" spans="1:66" x14ac:dyDescent="0.25">
      <c r="A570" t="s">
        <v>10</v>
      </c>
      <c r="B570" t="s">
        <v>499</v>
      </c>
      <c r="C570" t="s">
        <v>243</v>
      </c>
      <c r="D570" t="s">
        <v>527</v>
      </c>
      <c r="E570">
        <f>VLOOKUP(A570,home!$A$2:$E$405,3,FALSE)</f>
        <v>1.5425</v>
      </c>
      <c r="F570" t="e">
        <f>VLOOKUP(B570,home!$B$2:$E$405,3,FALSE)</f>
        <v>#N/A</v>
      </c>
      <c r="G570">
        <f>VLOOKUP(C570,away!$B$2:$E$405,4,FALSE)</f>
        <v>0.80079999999999996</v>
      </c>
      <c r="H570">
        <f>VLOOKUP(A570,away!$A$2:$E$405,3,FALSE)</f>
        <v>1.4443999999999999</v>
      </c>
      <c r="I570">
        <f>VLOOKUP(C570,away!$B$2:$E$405,3,FALSE)</f>
        <v>1.0589</v>
      </c>
      <c r="J570" t="e">
        <f>VLOOKUP(B570,home!$B$2:$E$405,4,FALSE)</f>
        <v>#N/A</v>
      </c>
      <c r="K570" s="3" t="e">
        <f t="shared" si="784"/>
        <v>#N/A</v>
      </c>
      <c r="L570" s="3" t="e">
        <f t="shared" si="785"/>
        <v>#N/A</v>
      </c>
      <c r="M570" s="5" t="e">
        <f t="shared" si="786"/>
        <v>#N/A</v>
      </c>
      <c r="N570" s="5" t="e">
        <f t="shared" si="787"/>
        <v>#N/A</v>
      </c>
      <c r="O570" s="5" t="e">
        <f t="shared" si="788"/>
        <v>#N/A</v>
      </c>
      <c r="P570" s="5" t="e">
        <f t="shared" si="789"/>
        <v>#N/A</v>
      </c>
      <c r="Q570" s="5" t="e">
        <f t="shared" si="790"/>
        <v>#N/A</v>
      </c>
      <c r="R570" s="5" t="e">
        <f t="shared" si="791"/>
        <v>#N/A</v>
      </c>
      <c r="S570" s="5" t="e">
        <f t="shared" si="792"/>
        <v>#N/A</v>
      </c>
      <c r="T570" s="5" t="e">
        <f t="shared" si="793"/>
        <v>#N/A</v>
      </c>
      <c r="U570" s="5" t="e">
        <f t="shared" si="794"/>
        <v>#N/A</v>
      </c>
      <c r="V570" s="5" t="e">
        <f t="shared" si="795"/>
        <v>#N/A</v>
      </c>
      <c r="W570" s="5" t="e">
        <f t="shared" si="796"/>
        <v>#N/A</v>
      </c>
      <c r="X570" s="5" t="e">
        <f t="shared" si="797"/>
        <v>#N/A</v>
      </c>
      <c r="Y570" s="5" t="e">
        <f t="shared" si="798"/>
        <v>#N/A</v>
      </c>
      <c r="Z570" s="5" t="e">
        <f t="shared" si="799"/>
        <v>#N/A</v>
      </c>
      <c r="AA570" s="5" t="e">
        <f t="shared" si="800"/>
        <v>#N/A</v>
      </c>
      <c r="AB570" s="5" t="e">
        <f t="shared" si="801"/>
        <v>#N/A</v>
      </c>
      <c r="AC570" s="5" t="e">
        <f t="shared" si="802"/>
        <v>#N/A</v>
      </c>
      <c r="AD570" s="5" t="e">
        <f t="shared" si="803"/>
        <v>#N/A</v>
      </c>
      <c r="AE570" s="5" t="e">
        <f t="shared" si="804"/>
        <v>#N/A</v>
      </c>
      <c r="AF570" s="5" t="e">
        <f t="shared" si="805"/>
        <v>#N/A</v>
      </c>
      <c r="AG570" s="5" t="e">
        <f t="shared" si="806"/>
        <v>#N/A</v>
      </c>
      <c r="AH570" s="5" t="e">
        <f t="shared" si="807"/>
        <v>#N/A</v>
      </c>
      <c r="AI570" s="5" t="e">
        <f t="shared" si="808"/>
        <v>#N/A</v>
      </c>
      <c r="AJ570" s="5" t="e">
        <f t="shared" si="809"/>
        <v>#N/A</v>
      </c>
      <c r="AK570" s="5" t="e">
        <f t="shared" si="810"/>
        <v>#N/A</v>
      </c>
      <c r="AL570" s="5" t="e">
        <f t="shared" si="811"/>
        <v>#N/A</v>
      </c>
      <c r="AM570" s="5" t="e">
        <f t="shared" si="812"/>
        <v>#N/A</v>
      </c>
      <c r="AN570" s="5" t="e">
        <f t="shared" si="813"/>
        <v>#N/A</v>
      </c>
      <c r="AO570" s="5" t="e">
        <f t="shared" si="814"/>
        <v>#N/A</v>
      </c>
      <c r="AP570" s="5" t="e">
        <f t="shared" si="815"/>
        <v>#N/A</v>
      </c>
      <c r="AQ570" s="5" t="e">
        <f t="shared" si="816"/>
        <v>#N/A</v>
      </c>
      <c r="AR570" s="5" t="e">
        <f t="shared" si="817"/>
        <v>#N/A</v>
      </c>
      <c r="AS570" s="5" t="e">
        <f t="shared" si="818"/>
        <v>#N/A</v>
      </c>
      <c r="AT570" s="5" t="e">
        <f t="shared" si="819"/>
        <v>#N/A</v>
      </c>
      <c r="AU570" s="5" t="e">
        <f t="shared" si="820"/>
        <v>#N/A</v>
      </c>
      <c r="AV570" s="5" t="e">
        <f t="shared" si="821"/>
        <v>#N/A</v>
      </c>
      <c r="AW570" s="5" t="e">
        <f t="shared" si="822"/>
        <v>#N/A</v>
      </c>
      <c r="AX570" s="5" t="e">
        <f t="shared" si="823"/>
        <v>#N/A</v>
      </c>
      <c r="AY570" s="5" t="e">
        <f t="shared" si="824"/>
        <v>#N/A</v>
      </c>
      <c r="AZ570" s="5" t="e">
        <f t="shared" si="825"/>
        <v>#N/A</v>
      </c>
      <c r="BA570" s="5" t="e">
        <f t="shared" si="826"/>
        <v>#N/A</v>
      </c>
      <c r="BB570" s="5" t="e">
        <f t="shared" si="827"/>
        <v>#N/A</v>
      </c>
      <c r="BC570" s="5" t="e">
        <f t="shared" si="828"/>
        <v>#N/A</v>
      </c>
      <c r="BD570" s="5" t="e">
        <f t="shared" si="829"/>
        <v>#N/A</v>
      </c>
      <c r="BE570" s="5" t="e">
        <f t="shared" si="830"/>
        <v>#N/A</v>
      </c>
      <c r="BF570" s="5" t="e">
        <f t="shared" si="831"/>
        <v>#N/A</v>
      </c>
      <c r="BG570" s="5" t="e">
        <f t="shared" si="832"/>
        <v>#N/A</v>
      </c>
      <c r="BH570" s="5" t="e">
        <f t="shared" si="833"/>
        <v>#N/A</v>
      </c>
      <c r="BI570" s="5" t="e">
        <f t="shared" si="834"/>
        <v>#N/A</v>
      </c>
      <c r="BJ570" s="8" t="e">
        <f t="shared" si="835"/>
        <v>#N/A</v>
      </c>
      <c r="BK570" s="8" t="e">
        <f t="shared" si="836"/>
        <v>#N/A</v>
      </c>
      <c r="BL570" s="8" t="e">
        <f t="shared" si="837"/>
        <v>#N/A</v>
      </c>
      <c r="BM570" s="8" t="e">
        <f t="shared" si="838"/>
        <v>#N/A</v>
      </c>
      <c r="BN570" s="8" t="e">
        <f t="shared" si="839"/>
        <v>#N/A</v>
      </c>
    </row>
    <row r="571" spans="1:66" x14ac:dyDescent="0.25">
      <c r="A571" t="s">
        <v>13</v>
      </c>
      <c r="B571" t="s">
        <v>58</v>
      </c>
      <c r="C571" t="s">
        <v>15</v>
      </c>
      <c r="D571" t="s">
        <v>527</v>
      </c>
      <c r="E571">
        <f>VLOOKUP(A571,home!$A$2:$E$405,3,FALSE)</f>
        <v>1.4837</v>
      </c>
      <c r="F571">
        <f>VLOOKUP(B571,home!$B$2:$E$405,3,FALSE)</f>
        <v>0.75329999999999997</v>
      </c>
      <c r="G571">
        <f>VLOOKUP(C571,away!$B$2:$E$405,4,FALSE)</f>
        <v>0.55510000000000004</v>
      </c>
      <c r="H571">
        <f>VLOOKUP(A571,away!$A$2:$E$405,3,FALSE)</f>
        <v>1.2190000000000001</v>
      </c>
      <c r="I571">
        <f>VLOOKUP(C571,away!$B$2:$E$405,3,FALSE)</f>
        <v>0.86860000000000004</v>
      </c>
      <c r="J571">
        <f>VLOOKUP(B571,home!$B$2:$E$405,4,FALSE)</f>
        <v>1.2063999999999999</v>
      </c>
      <c r="K571" s="3">
        <f t="shared" si="784"/>
        <v>0.62041928867100005</v>
      </c>
      <c r="L571" s="3">
        <f t="shared" si="785"/>
        <v>1.2773645497599999</v>
      </c>
      <c r="M571" s="5">
        <f t="shared" si="786"/>
        <v>0.14990045501353411</v>
      </c>
      <c r="N571" s="5">
        <f t="shared" si="787"/>
        <v>9.3001133670956068E-2</v>
      </c>
      <c r="O571" s="5">
        <f t="shared" si="788"/>
        <v>0.19147752722718209</v>
      </c>
      <c r="P571" s="5">
        <f t="shared" si="789"/>
        <v>0.11879635123877035</v>
      </c>
      <c r="Q571" s="5">
        <f t="shared" si="790"/>
        <v>2.8849848598865573E-2</v>
      </c>
      <c r="R571" s="5">
        <f t="shared" si="791"/>
        <v>0.12229330267785382</v>
      </c>
      <c r="S571" s="5">
        <f t="shared" si="792"/>
        <v>2.3536574766185855E-2</v>
      </c>
      <c r="T571" s="5">
        <f t="shared" si="793"/>
        <v>3.6851773866134085E-2</v>
      </c>
      <c r="U571" s="5">
        <f t="shared" si="794"/>
        <v>7.5873123856621372E-2</v>
      </c>
      <c r="V571" s="5">
        <f t="shared" si="795"/>
        <v>2.0725303651449867E-3</v>
      </c>
      <c r="W571" s="5">
        <f t="shared" si="796"/>
        <v>5.9663341819914083E-3</v>
      </c>
      <c r="X571" s="5">
        <f t="shared" si="797"/>
        <v>7.6211837760971519E-3</v>
      </c>
      <c r="Y571" s="5">
        <f t="shared" si="798"/>
        <v>4.8675149913962792E-3</v>
      </c>
      <c r="Z571" s="5">
        <f t="shared" si="799"/>
        <v>5.2071043171253398E-2</v>
      </c>
      <c r="AA571" s="5">
        <f t="shared" si="800"/>
        <v>3.2305879564665962E-2</v>
      </c>
      <c r="AB571" s="5">
        <f t="shared" si="801"/>
        <v>1.0021595409700526E-2</v>
      </c>
      <c r="AC571" s="5">
        <f t="shared" si="802"/>
        <v>1.0265522759276785E-4</v>
      </c>
      <c r="AD571" s="5">
        <f t="shared" si="803"/>
        <v>9.2540720229114569E-4</v>
      </c>
      <c r="AE571" s="5">
        <f t="shared" si="804"/>
        <v>1.1820823542992903E-3</v>
      </c>
      <c r="AF571" s="5">
        <f t="shared" si="805"/>
        <v>7.5497504713937711E-4</v>
      </c>
      <c r="AG571" s="5">
        <f t="shared" si="806"/>
        <v>3.2145945372307513E-4</v>
      </c>
      <c r="AH571" s="5">
        <f t="shared" si="807"/>
        <v>1.6628426153995405E-2</v>
      </c>
      <c r="AI571" s="5">
        <f t="shared" si="808"/>
        <v>1.031659632618008E-2</v>
      </c>
      <c r="AJ571" s="5">
        <f t="shared" si="809"/>
        <v>3.2003076770972488E-3</v>
      </c>
      <c r="AK571" s="5">
        <f t="shared" si="810"/>
        <v>6.6184420418433846E-4</v>
      </c>
      <c r="AL571" s="5">
        <f t="shared" si="811"/>
        <v>3.2541773065346088E-6</v>
      </c>
      <c r="AM571" s="5">
        <f t="shared" si="812"/>
        <v>1.1482809563529862E-4</v>
      </c>
      <c r="AN571" s="5">
        <f t="shared" si="813"/>
        <v>1.466773386809814E-4</v>
      </c>
      <c r="AO571" s="5">
        <f t="shared" si="814"/>
        <v>9.3680216342113451E-5</v>
      </c>
      <c r="AP571" s="5">
        <f t="shared" si="815"/>
        <v>3.9887929123087725E-5</v>
      </c>
      <c r="AQ571" s="5">
        <f t="shared" si="816"/>
        <v>1.2737856656292934E-5</v>
      </c>
      <c r="AR571" s="5">
        <f t="shared" si="817"/>
        <v>4.2481124174831497E-3</v>
      </c>
      <c r="AS571" s="5">
        <f t="shared" si="818"/>
        <v>2.6356108842493378E-3</v>
      </c>
      <c r="AT571" s="5">
        <f t="shared" si="819"/>
        <v>8.175919150097598E-4</v>
      </c>
      <c r="AU571" s="5">
        <f t="shared" si="820"/>
        <v>1.6908326477783862E-4</v>
      </c>
      <c r="AV571" s="5">
        <f t="shared" si="821"/>
        <v>2.6225629714909249E-5</v>
      </c>
      <c r="AW571" s="5">
        <f t="shared" si="822"/>
        <v>7.1637242763208885E-8</v>
      </c>
      <c r="AX571" s="5">
        <f t="shared" si="823"/>
        <v>1.1873594235582913E-5</v>
      </c>
      <c r="AY571" s="5">
        <f t="shared" si="824"/>
        <v>1.5166908354768297E-5</v>
      </c>
      <c r="AZ571" s="5">
        <f t="shared" si="825"/>
        <v>9.6868355309198965E-6</v>
      </c>
      <c r="BA571" s="5">
        <f t="shared" si="826"/>
        <v>4.1245401021842221E-6</v>
      </c>
      <c r="BB571" s="5">
        <f t="shared" si="827"/>
        <v>1.3171353276484033E-6</v>
      </c>
      <c r="BC571" s="5">
        <f t="shared" si="828"/>
        <v>3.364923949549186E-7</v>
      </c>
      <c r="BD571" s="5">
        <f t="shared" si="829"/>
        <v>9.0439803424803729E-4</v>
      </c>
      <c r="BE571" s="5">
        <f t="shared" si="830"/>
        <v>5.6110598508361809E-4</v>
      </c>
      <c r="BF571" s="5">
        <f t="shared" si="831"/>
        <v>1.7406048806730952E-4</v>
      </c>
      <c r="BG571" s="5">
        <f t="shared" si="832"/>
        <v>3.5996828064149082E-5</v>
      </c>
      <c r="BH571" s="5">
        <f t="shared" si="833"/>
        <v>5.5832816154929167E-6</v>
      </c>
      <c r="BI571" s="5">
        <f t="shared" si="834"/>
        <v>6.9279512166679772E-7</v>
      </c>
      <c r="BJ571" s="8">
        <f t="shared" si="835"/>
        <v>0.18079203008527728</v>
      </c>
      <c r="BK571" s="8">
        <f t="shared" si="836"/>
        <v>0.29442698769688941</v>
      </c>
      <c r="BL571" s="8">
        <f t="shared" si="837"/>
        <v>0.47235706462091603</v>
      </c>
      <c r="BM571" s="8">
        <f t="shared" si="838"/>
        <v>0.29531341187606208</v>
      </c>
      <c r="BN571" s="8">
        <f t="shared" si="839"/>
        <v>0.70431861842716192</v>
      </c>
    </row>
    <row r="572" spans="1:66" x14ac:dyDescent="0.25">
      <c r="A572" t="s">
        <v>13</v>
      </c>
      <c r="B572" t="s">
        <v>56</v>
      </c>
      <c r="C572" t="s">
        <v>250</v>
      </c>
      <c r="D572" t="s">
        <v>527</v>
      </c>
      <c r="E572">
        <f>VLOOKUP(A572,home!$A$2:$E$405,3,FALSE)</f>
        <v>1.4837</v>
      </c>
      <c r="F572">
        <f>VLOOKUP(B572,home!$B$2:$E$405,3,FALSE)</f>
        <v>0.4758</v>
      </c>
      <c r="G572">
        <f>VLOOKUP(C572,away!$B$2:$E$405,4,FALSE)</f>
        <v>1.1496999999999999</v>
      </c>
      <c r="H572">
        <f>VLOOKUP(A572,away!$A$2:$E$405,3,FALSE)</f>
        <v>1.2190000000000001</v>
      </c>
      <c r="I572">
        <f>VLOOKUP(C572,away!$B$2:$E$405,3,FALSE)</f>
        <v>1.3994</v>
      </c>
      <c r="J572">
        <f>VLOOKUP(B572,home!$B$2:$E$405,4,FALSE)</f>
        <v>1.0616000000000001</v>
      </c>
      <c r="K572" s="3">
        <f t="shared" si="784"/>
        <v>0.81162434566199992</v>
      </c>
      <c r="L572" s="3">
        <f t="shared" si="785"/>
        <v>1.8109501057600002</v>
      </c>
      <c r="M572" s="5">
        <f t="shared" si="786"/>
        <v>7.2615676448210056E-2</v>
      </c>
      <c r="N572" s="5">
        <f t="shared" si="787"/>
        <v>5.8936650882081977E-2</v>
      </c>
      <c r="O572" s="5">
        <f t="shared" si="788"/>
        <v>0.13150336694371995</v>
      </c>
      <c r="P572" s="5">
        <f t="shared" si="789"/>
        <v>0.10673133414804656</v>
      </c>
      <c r="Q572" s="5">
        <f t="shared" si="790"/>
        <v>2.3917210353839761E-2</v>
      </c>
      <c r="R572" s="5">
        <f t="shared" si="791"/>
        <v>0.11907301813726291</v>
      </c>
      <c r="S572" s="5">
        <f t="shared" si="792"/>
        <v>3.9218727436721328E-2</v>
      </c>
      <c r="T572" s="5">
        <f t="shared" si="793"/>
        <v>4.3312874619770285E-2</v>
      </c>
      <c r="U572" s="5">
        <f t="shared" si="794"/>
        <v>9.664256043165545E-2</v>
      </c>
      <c r="V572" s="5">
        <f t="shared" si="795"/>
        <v>6.4049027361119792E-3</v>
      </c>
      <c r="W572" s="5">
        <f t="shared" si="796"/>
        <v>6.4705967344985352E-3</v>
      </c>
      <c r="X572" s="5">
        <f t="shared" si="797"/>
        <v>1.1717927840670434E-2</v>
      </c>
      <c r="Y572" s="5">
        <f t="shared" si="798"/>
        <v>1.061029133117509E-2</v>
      </c>
      <c r="Z572" s="5">
        <f t="shared" si="799"/>
        <v>7.1878431596279546E-2</v>
      </c>
      <c r="AA572" s="5">
        <f t="shared" si="800"/>
        <v>5.8338285011541202E-2</v>
      </c>
      <c r="AB572" s="5">
        <f t="shared" si="801"/>
        <v>2.3674386199767698E-2</v>
      </c>
      <c r="AC572" s="5">
        <f t="shared" si="802"/>
        <v>5.8837485887194775E-4</v>
      </c>
      <c r="AD572" s="5">
        <f t="shared" si="803"/>
        <v>1.3129234601700118E-3</v>
      </c>
      <c r="AE572" s="5">
        <f t="shared" si="804"/>
        <v>2.3776388790496682E-3</v>
      </c>
      <c r="AF572" s="5">
        <f t="shared" si="805"/>
        <v>2.1528926897370431E-3</v>
      </c>
      <c r="AG572" s="5">
        <f t="shared" si="806"/>
        <v>1.2995937480564095E-3</v>
      </c>
      <c r="AH572" s="5">
        <f t="shared" si="807"/>
        <v>3.2542063325286363E-2</v>
      </c>
      <c r="AI572" s="5">
        <f t="shared" si="808"/>
        <v>2.6411930852876905E-2</v>
      </c>
      <c r="AJ572" s="5">
        <f t="shared" si="809"/>
        <v>1.0718283048068104E-2</v>
      </c>
      <c r="AK572" s="5">
        <f t="shared" si="810"/>
        <v>2.8997398218361271E-3</v>
      </c>
      <c r="AL572" s="5">
        <f t="shared" si="811"/>
        <v>3.4591998167976579E-5</v>
      </c>
      <c r="AM572" s="5">
        <f t="shared" si="812"/>
        <v>2.1312012885295494E-4</v>
      </c>
      <c r="AN572" s="5">
        <f t="shared" si="813"/>
        <v>3.8594991988584362E-4</v>
      </c>
      <c r="AO572" s="5">
        <f t="shared" si="814"/>
        <v>3.4946802411766617E-4</v>
      </c>
      <c r="AP572" s="5">
        <f t="shared" si="815"/>
        <v>2.1095638507854191E-4</v>
      </c>
      <c r="AQ572" s="5">
        <f t="shared" si="816"/>
        <v>9.5507871967183237E-5</v>
      </c>
      <c r="AR572" s="5">
        <f t="shared" si="817"/>
        <v>1.1786410604115182E-2</v>
      </c>
      <c r="AS572" s="5">
        <f t="shared" si="818"/>
        <v>9.566137794268641E-3</v>
      </c>
      <c r="AT572" s="5">
        <f t="shared" si="819"/>
        <v>3.8820551638929068E-3</v>
      </c>
      <c r="AU572" s="5">
        <f t="shared" si="820"/>
        <v>1.0502568274061228E-3</v>
      </c>
      <c r="AV572" s="5">
        <f t="shared" si="821"/>
        <v>2.131035025801356E-4</v>
      </c>
      <c r="AW572" s="5">
        <f t="shared" si="822"/>
        <v>1.4123251708710714E-6</v>
      </c>
      <c r="AX572" s="5">
        <f t="shared" si="823"/>
        <v>2.8828914187946764E-5</v>
      </c>
      <c r="AY572" s="5">
        <f t="shared" si="824"/>
        <v>5.2207725197608165E-5</v>
      </c>
      <c r="AZ572" s="5">
        <f t="shared" si="825"/>
        <v>4.7272792734048785E-5</v>
      </c>
      <c r="BA572" s="5">
        <f t="shared" si="826"/>
        <v>2.8536223000432064E-5</v>
      </c>
      <c r="BB572" s="5">
        <f t="shared" si="827"/>
        <v>1.2919419015155854E-5</v>
      </c>
      <c r="BC572" s="5">
        <f t="shared" si="828"/>
        <v>4.6792846463708461E-6</v>
      </c>
      <c r="BD572" s="5">
        <f t="shared" si="829"/>
        <v>3.5574335883421957E-3</v>
      </c>
      <c r="BE572" s="5">
        <f t="shared" si="830"/>
        <v>2.8872997083742545E-3</v>
      </c>
      <c r="BF572" s="5">
        <f t="shared" si="831"/>
        <v>1.1717013682696689E-3</v>
      </c>
      <c r="BG572" s="5">
        <f t="shared" si="832"/>
        <v>3.1699378544438001E-4</v>
      </c>
      <c r="BH572" s="5">
        <f t="shared" si="833"/>
        <v>6.4319968422553838E-5</v>
      </c>
      <c r="BI572" s="5">
        <f t="shared" si="834"/>
        <v>1.0440730456791152E-5</v>
      </c>
      <c r="BJ572" s="8">
        <f t="shared" si="835"/>
        <v>0.16353804722773296</v>
      </c>
      <c r="BK572" s="8">
        <f t="shared" si="836"/>
        <v>0.22564581535132744</v>
      </c>
      <c r="BL572" s="8">
        <f t="shared" si="837"/>
        <v>0.53630978681358754</v>
      </c>
      <c r="BM572" s="8">
        <f t="shared" si="838"/>
        <v>0.48454402867573937</v>
      </c>
      <c r="BN572" s="8">
        <f t="shared" si="839"/>
        <v>0.51277725691316123</v>
      </c>
    </row>
    <row r="573" spans="1:66" x14ac:dyDescent="0.25">
      <c r="A573" t="s">
        <v>13</v>
      </c>
      <c r="B573" t="s">
        <v>53</v>
      </c>
      <c r="C573" t="s">
        <v>63</v>
      </c>
      <c r="D573" t="s">
        <v>527</v>
      </c>
      <c r="E573">
        <f>VLOOKUP(A573,home!$A$2:$E$405,3,FALSE)</f>
        <v>1.4837</v>
      </c>
      <c r="F573">
        <f>VLOOKUP(B573,home!$B$2:$E$405,3,FALSE)</f>
        <v>0.71360000000000001</v>
      </c>
      <c r="G573">
        <f>VLOOKUP(C573,away!$B$2:$E$405,4,FALSE)</f>
        <v>0.82630000000000003</v>
      </c>
      <c r="H573">
        <f>VLOOKUP(A573,away!$A$2:$E$405,3,FALSE)</f>
        <v>1.2190000000000001</v>
      </c>
      <c r="I573">
        <f>VLOOKUP(C573,away!$B$2:$E$405,3,FALSE)</f>
        <v>1.1497999999999999</v>
      </c>
      <c r="J573">
        <f>VLOOKUP(B573,home!$B$2:$E$405,4,FALSE)</f>
        <v>1.3028999999999999</v>
      </c>
      <c r="K573" s="3">
        <f t="shared" si="784"/>
        <v>0.87486026281600004</v>
      </c>
      <c r="L573" s="3">
        <f t="shared" si="785"/>
        <v>1.8261527179799999</v>
      </c>
      <c r="M573" s="5">
        <f t="shared" si="786"/>
        <v>6.7137469315118742E-2</v>
      </c>
      <c r="N573" s="5">
        <f t="shared" si="787"/>
        <v>5.873590404982592E-2</v>
      </c>
      <c r="O573" s="5">
        <f t="shared" si="788"/>
        <v>0.12260327206810293</v>
      </c>
      <c r="P573" s="5">
        <f t="shared" si="789"/>
        <v>0.10726073082360209</v>
      </c>
      <c r="Q573" s="5">
        <f t="shared" si="790"/>
        <v>2.5692854226883034E-2</v>
      </c>
      <c r="R573" s="5">
        <f t="shared" si="791"/>
        <v>0.1119461492602038</v>
      </c>
      <c r="S573" s="5">
        <f t="shared" si="792"/>
        <v>4.2840698696928817E-2</v>
      </c>
      <c r="T573" s="5">
        <f t="shared" si="793"/>
        <v>4.6919075579086374E-2</v>
      </c>
      <c r="U573" s="5">
        <f t="shared" si="794"/>
        <v>9.7937237563021057E-2</v>
      </c>
      <c r="V573" s="5">
        <f t="shared" si="795"/>
        <v>7.6048354354166592E-3</v>
      </c>
      <c r="W573" s="5">
        <f t="shared" si="796"/>
        <v>7.4925524004746903E-3</v>
      </c>
      <c r="X573" s="5">
        <f t="shared" si="797"/>
        <v>1.3682544930734427E-2</v>
      </c>
      <c r="Y573" s="5">
        <f t="shared" si="798"/>
        <v>1.2493208307072073E-2</v>
      </c>
      <c r="Z573" s="5">
        <f t="shared" si="799"/>
        <v>6.8143588246305301E-2</v>
      </c>
      <c r="AA573" s="5">
        <f t="shared" si="800"/>
        <v>5.9616117522387949E-2</v>
      </c>
      <c r="AB573" s="5">
        <f t="shared" si="801"/>
        <v>2.6077886121852932E-2</v>
      </c>
      <c r="AC573" s="5">
        <f t="shared" si="802"/>
        <v>7.5935633905060778E-4</v>
      </c>
      <c r="AD573" s="5">
        <f t="shared" si="803"/>
        <v>1.6387340905604844E-3</v>
      </c>
      <c r="AE573" s="5">
        <f t="shared" si="804"/>
        <v>2.9925787135235116E-3</v>
      </c>
      <c r="AF573" s="5">
        <f t="shared" si="805"/>
        <v>2.7324528757350264E-3</v>
      </c>
      <c r="AG573" s="5">
        <f t="shared" si="806"/>
        <v>1.6632920819252617E-3</v>
      </c>
      <c r="AH573" s="5">
        <f t="shared" si="807"/>
        <v>3.1110149722225117E-2</v>
      </c>
      <c r="AI573" s="5">
        <f t="shared" si="808"/>
        <v>2.7217033762230974E-2</v>
      </c>
      <c r="AJ573" s="5">
        <f t="shared" si="809"/>
        <v>1.1905550655148669E-2</v>
      </c>
      <c r="AK573" s="5">
        <f t="shared" si="810"/>
        <v>3.471897725044189E-3</v>
      </c>
      <c r="AL573" s="5">
        <f t="shared" si="811"/>
        <v>4.8526771540828157E-5</v>
      </c>
      <c r="AM573" s="5">
        <f t="shared" si="812"/>
        <v>2.8673266743065696E-4</v>
      </c>
      <c r="AN573" s="5">
        <f t="shared" si="813"/>
        <v>5.2361763996214956E-4</v>
      </c>
      <c r="AO573" s="5">
        <f t="shared" si="814"/>
        <v>4.7810288819957628E-4</v>
      </c>
      <c r="AP573" s="5">
        <f t="shared" si="815"/>
        <v>2.9102962958658138E-4</v>
      </c>
      <c r="AQ573" s="5">
        <f t="shared" si="816"/>
        <v>1.3286613727056212E-4</v>
      </c>
      <c r="AR573" s="5">
        <f t="shared" si="817"/>
        <v>1.1362376894401227E-2</v>
      </c>
      <c r="AS573" s="5">
        <f t="shared" si="818"/>
        <v>9.9404920360503038E-3</v>
      </c>
      <c r="AT573" s="5">
        <f t="shared" si="819"/>
        <v>4.3482707375896617E-3</v>
      </c>
      <c r="AU573" s="5">
        <f t="shared" si="820"/>
        <v>1.2680430934276048E-3</v>
      </c>
      <c r="AV573" s="5">
        <f t="shared" si="821"/>
        <v>2.7734012849452193E-4</v>
      </c>
      <c r="AW573" s="5">
        <f t="shared" si="822"/>
        <v>2.1535486290196409E-6</v>
      </c>
      <c r="AX573" s="5">
        <f t="shared" si="823"/>
        <v>4.180850279771954E-5</v>
      </c>
      <c r="AY573" s="5">
        <f t="shared" si="824"/>
        <v>7.6348711018729958E-5</v>
      </c>
      <c r="AZ573" s="5">
        <f t="shared" si="825"/>
        <v>6.9712203070561654E-5</v>
      </c>
      <c r="BA573" s="5">
        <f t="shared" si="826"/>
        <v>4.243504303789328E-5</v>
      </c>
      <c r="BB573" s="5">
        <f t="shared" si="827"/>
        <v>1.9373217295311782E-5</v>
      </c>
      <c r="BC573" s="5">
        <f t="shared" si="828"/>
        <v>7.0756906839701509E-6</v>
      </c>
      <c r="BD573" s="5">
        <f t="shared" si="829"/>
        <v>3.4582392414039894E-3</v>
      </c>
      <c r="BE573" s="5">
        <f t="shared" si="830"/>
        <v>3.0254760916152987E-3</v>
      </c>
      <c r="BF573" s="5">
        <f t="shared" si="831"/>
        <v>1.3234344043270424E-3</v>
      </c>
      <c r="BG573" s="5">
        <f t="shared" si="832"/>
        <v>3.8594005692976427E-4</v>
      </c>
      <c r="BH573" s="5">
        <f t="shared" si="833"/>
        <v>8.4410904909198883E-5</v>
      </c>
      <c r="BI573" s="5">
        <f t="shared" si="834"/>
        <v>1.4769549290679629E-5</v>
      </c>
      <c r="BJ573" s="8">
        <f t="shared" si="835"/>
        <v>0.17601229958617448</v>
      </c>
      <c r="BK573" s="8">
        <f t="shared" si="836"/>
        <v>0.22572796609267642</v>
      </c>
      <c r="BL573" s="8">
        <f t="shared" si="837"/>
        <v>0.52737408753865689</v>
      </c>
      <c r="BM573" s="8">
        <f t="shared" si="838"/>
        <v>0.50380736655768688</v>
      </c>
      <c r="BN573" s="8">
        <f t="shared" si="839"/>
        <v>0.49337637974373655</v>
      </c>
    </row>
    <row r="574" spans="1:66" x14ac:dyDescent="0.25">
      <c r="A574" t="s">
        <v>13</v>
      </c>
      <c r="B574" t="s">
        <v>52</v>
      </c>
      <c r="C574" t="s">
        <v>17</v>
      </c>
      <c r="D574" t="s">
        <v>527</v>
      </c>
      <c r="E574">
        <f>VLOOKUP(A574,home!$A$2:$E$405,3,FALSE)</f>
        <v>1.4837</v>
      </c>
      <c r="F574">
        <f>VLOOKUP(B574,home!$B$2:$E$405,3,FALSE)</f>
        <v>0.55510000000000004</v>
      </c>
      <c r="G574">
        <f>VLOOKUP(C574,away!$B$2:$E$405,4,FALSE)</f>
        <v>0.75449999999999995</v>
      </c>
      <c r="H574">
        <f>VLOOKUP(A574,away!$A$2:$E$405,3,FALSE)</f>
        <v>1.2190000000000001</v>
      </c>
      <c r="I574">
        <f>VLOOKUP(C574,away!$B$2:$E$405,3,FALSE)</f>
        <v>1.5479000000000001</v>
      </c>
      <c r="J574">
        <f>VLOOKUP(B574,home!$B$2:$E$405,4,FALSE)</f>
        <v>1.0616000000000001</v>
      </c>
      <c r="K574" s="3">
        <f t="shared" si="784"/>
        <v>0.62140761091499996</v>
      </c>
      <c r="L574" s="3">
        <f t="shared" si="785"/>
        <v>2.0031225301600006</v>
      </c>
      <c r="M574" s="5">
        <f t="shared" si="786"/>
        <v>7.2473801498040044E-2</v>
      </c>
      <c r="N574" s="5">
        <f t="shared" si="787"/>
        <v>4.5035771842825013E-2</v>
      </c>
      <c r="O574" s="5">
        <f t="shared" si="788"/>
        <v>0.14517390462706761</v>
      </c>
      <c r="P574" s="5">
        <f t="shared" si="789"/>
        <v>9.0212169241508142E-2</v>
      </c>
      <c r="Q574" s="5">
        <f t="shared" si="790"/>
        <v>1.3992785693281459E-2</v>
      </c>
      <c r="R574" s="5">
        <f t="shared" si="791"/>
        <v>0.14540055957488918</v>
      </c>
      <c r="S574" s="5">
        <f t="shared" si="792"/>
        <v>2.8073025393454066E-2</v>
      </c>
      <c r="T574" s="5">
        <f t="shared" si="793"/>
        <v>2.8029264281912609E-2</v>
      </c>
      <c r="U574" s="5">
        <f t="shared" si="794"/>
        <v>9.0353014351136018E-2</v>
      </c>
      <c r="V574" s="5">
        <f t="shared" si="795"/>
        <v>3.8826727966487203E-3</v>
      </c>
      <c r="W574" s="5">
        <f t="shared" si="796"/>
        <v>2.898407842569208E-3</v>
      </c>
      <c r="X574" s="5">
        <f t="shared" si="797"/>
        <v>5.8058660510428191E-3</v>
      </c>
      <c r="Y574" s="5">
        <f t="shared" si="798"/>
        <v>5.8149305469674733E-3</v>
      </c>
      <c r="Z574" s="5">
        <f t="shared" si="799"/>
        <v>9.7085045594110631E-2</v>
      </c>
      <c r="AA574" s="5">
        <f t="shared" si="800"/>
        <v>6.0329386238210138E-2</v>
      </c>
      <c r="AB574" s="5">
        <f t="shared" si="801"/>
        <v>1.8744569885127217E-2</v>
      </c>
      <c r="AC574" s="5">
        <f t="shared" si="802"/>
        <v>3.0206116572530219E-4</v>
      </c>
      <c r="AD574" s="5">
        <f t="shared" si="803"/>
        <v>4.5027317322705759E-4</v>
      </c>
      <c r="AE574" s="5">
        <f t="shared" si="804"/>
        <v>9.0195233801775574E-4</v>
      </c>
      <c r="AF574" s="5">
        <f t="shared" si="805"/>
        <v>9.0336052470692773E-4</v>
      </c>
      <c r="AG574" s="5">
        <f t="shared" si="806"/>
        <v>6.0318060663253558E-4</v>
      </c>
      <c r="AH574" s="5">
        <f t="shared" si="807"/>
        <v>4.8618310542793475E-2</v>
      </c>
      <c r="AI574" s="5">
        <f t="shared" si="808"/>
        <v>3.0211788201120852E-2</v>
      </c>
      <c r="AJ574" s="5">
        <f t="shared" si="809"/>
        <v>9.3869175637642452E-3</v>
      </c>
      <c r="AK574" s="5">
        <f t="shared" si="810"/>
        <v>1.9443673390515976E-3</v>
      </c>
      <c r="AL574" s="5">
        <f t="shared" si="811"/>
        <v>1.5039692932037053E-5</v>
      </c>
      <c r="AM574" s="5">
        <f t="shared" si="812"/>
        <v>5.5960635366828377E-5</v>
      </c>
      <c r="AN574" s="5">
        <f t="shared" si="813"/>
        <v>1.1209600950536246E-4</v>
      </c>
      <c r="AO574" s="5">
        <f t="shared" si="814"/>
        <v>1.1227102109061059E-4</v>
      </c>
      <c r="AP574" s="5">
        <f t="shared" si="815"/>
        <v>7.496420394355689E-5</v>
      </c>
      <c r="AQ574" s="5">
        <f t="shared" si="816"/>
        <v>3.7540621468711992E-5</v>
      </c>
      <c r="AR574" s="5">
        <f t="shared" si="817"/>
        <v>1.9477686645317033E-2</v>
      </c>
      <c r="AS574" s="5">
        <f t="shared" si="818"/>
        <v>1.210358272441746E-2</v>
      </c>
      <c r="AT574" s="5">
        <f t="shared" si="819"/>
        <v>3.7606292121461597E-3</v>
      </c>
      <c r="AU574" s="5">
        <f t="shared" si="820"/>
        <v>7.7896120475230137E-4</v>
      </c>
      <c r="AV574" s="5">
        <f t="shared" si="821"/>
        <v>1.2101310531014941E-4</v>
      </c>
      <c r="AW574" s="5">
        <f t="shared" si="822"/>
        <v>5.2002060517839953E-7</v>
      </c>
      <c r="AX574" s="5">
        <f t="shared" si="823"/>
        <v>5.795727454764377E-6</v>
      </c>
      <c r="AY574" s="5">
        <f t="shared" si="824"/>
        <v>1.1609552243305398E-5</v>
      </c>
      <c r="AZ574" s="5">
        <f t="shared" si="825"/>
        <v>1.1627677831817312E-5</v>
      </c>
      <c r="BA574" s="5">
        <f t="shared" si="826"/>
        <v>7.7638878127850807E-6</v>
      </c>
      <c r="BB574" s="5">
        <f t="shared" si="827"/>
        <v>3.8880046498561116E-6</v>
      </c>
      <c r="BC574" s="5">
        <f t="shared" si="828"/>
        <v>1.5576299422987253E-6</v>
      </c>
      <c r="BD574" s="5">
        <f t="shared" si="829"/>
        <v>6.5026988257718488E-3</v>
      </c>
      <c r="BE574" s="5">
        <f t="shared" si="830"/>
        <v>4.0408265418226605E-3</v>
      </c>
      <c r="BF574" s="5">
        <f t="shared" si="831"/>
        <v>1.2555001837379703E-3</v>
      </c>
      <c r="BG574" s="5">
        <f t="shared" si="832"/>
        <v>2.600591232266519E-4</v>
      </c>
      <c r="BH574" s="5">
        <f t="shared" si="833"/>
        <v>4.0400679615230831E-5</v>
      </c>
      <c r="BI574" s="5">
        <f t="shared" si="834"/>
        <v>5.0210579598085875E-6</v>
      </c>
      <c r="BJ574" s="8">
        <f t="shared" si="835"/>
        <v>0.10487086787249272</v>
      </c>
      <c r="BK574" s="8">
        <f t="shared" si="836"/>
        <v>0.19497037934055164</v>
      </c>
      <c r="BL574" s="8">
        <f t="shared" si="837"/>
        <v>0.59850919762723742</v>
      </c>
      <c r="BM574" s="8">
        <f t="shared" si="838"/>
        <v>0.48313540842514302</v>
      </c>
      <c r="BN574" s="8">
        <f t="shared" si="839"/>
        <v>0.5122889924776115</v>
      </c>
    </row>
    <row r="575" spans="1:66" x14ac:dyDescent="0.25">
      <c r="A575" t="s">
        <v>13</v>
      </c>
      <c r="B575" t="s">
        <v>61</v>
      </c>
      <c r="C575" t="s">
        <v>249</v>
      </c>
      <c r="D575" t="s">
        <v>527</v>
      </c>
      <c r="E575">
        <f>VLOOKUP(A575,home!$A$2:$E$405,3,FALSE)</f>
        <v>1.4837</v>
      </c>
      <c r="F575">
        <f>VLOOKUP(B575,home!$B$2:$E$405,3,FALSE)</f>
        <v>0.99119999999999997</v>
      </c>
      <c r="G575">
        <f>VLOOKUP(C575,away!$B$2:$E$405,4,FALSE)</f>
        <v>0.87219999999999998</v>
      </c>
      <c r="H575">
        <f>VLOOKUP(A575,away!$A$2:$E$405,3,FALSE)</f>
        <v>1.2190000000000001</v>
      </c>
      <c r="I575">
        <f>VLOOKUP(C575,away!$B$2:$E$405,3,FALSE)</f>
        <v>0.67559999999999998</v>
      </c>
      <c r="J575">
        <f>VLOOKUP(B575,home!$B$2:$E$405,4,FALSE)</f>
        <v>1.1099000000000001</v>
      </c>
      <c r="K575" s="3">
        <f t="shared" si="784"/>
        <v>1.2826952083679999</v>
      </c>
      <c r="L575" s="3">
        <f t="shared" si="785"/>
        <v>0.91406524836000014</v>
      </c>
      <c r="M575" s="5">
        <f t="shared" si="786"/>
        <v>0.11116269203653927</v>
      </c>
      <c r="N575" s="5">
        <f t="shared" si="787"/>
        <v>0.14258785242455654</v>
      </c>
      <c r="O575" s="5">
        <f t="shared" si="788"/>
        <v>0.10160995370474546</v>
      </c>
      <c r="P575" s="5">
        <f t="shared" si="789"/>
        <v>0.13033460073957132</v>
      </c>
      <c r="Q575" s="5">
        <f t="shared" si="790"/>
        <v>9.1448377538231096E-2</v>
      </c>
      <c r="R575" s="5">
        <f t="shared" si="791"/>
        <v>4.6439063784488144E-2</v>
      </c>
      <c r="S575" s="5">
        <f t="shared" si="792"/>
        <v>3.8203258302614222E-2</v>
      </c>
      <c r="T575" s="5">
        <f t="shared" si="793"/>
        <v>8.3589783926602254E-2</v>
      </c>
      <c r="U575" s="5">
        <f t="shared" si="794"/>
        <v>5.9567164597458852E-2</v>
      </c>
      <c r="V575" s="5">
        <f t="shared" si="795"/>
        <v>4.976896001708188E-3</v>
      </c>
      <c r="W575" s="5">
        <f t="shared" si="796"/>
        <v>3.9100131893772282E-2</v>
      </c>
      <c r="X575" s="5">
        <f t="shared" si="797"/>
        <v>3.5740071770389722E-2</v>
      </c>
      <c r="Y575" s="5">
        <f t="shared" si="798"/>
        <v>1.6334378789602758E-2</v>
      </c>
      <c r="Z575" s="5">
        <f t="shared" si="799"/>
        <v>1.4149444790591348E-2</v>
      </c>
      <c r="AA575" s="5">
        <f t="shared" si="800"/>
        <v>1.8149425033959079E-2</v>
      </c>
      <c r="AB575" s="5">
        <f t="shared" si="801"/>
        <v>1.1640090262846769E-2</v>
      </c>
      <c r="AC575" s="5">
        <f t="shared" si="802"/>
        <v>3.6470293080197158E-4</v>
      </c>
      <c r="AD575" s="5">
        <f t="shared" si="803"/>
        <v>1.2538387956674637E-2</v>
      </c>
      <c r="AE575" s="5">
        <f t="shared" si="804"/>
        <v>1.1460904701651837E-2</v>
      </c>
      <c r="AF575" s="5">
        <f t="shared" si="805"/>
        <v>5.2380073512728392E-3</v>
      </c>
      <c r="AG575" s="5">
        <f t="shared" si="806"/>
        <v>1.5959601634842383E-3</v>
      </c>
      <c r="AH575" s="5">
        <f t="shared" si="807"/>
        <v>3.2333789416669968E-3</v>
      </c>
      <c r="AI575" s="5">
        <f t="shared" si="808"/>
        <v>4.1474396753142517E-3</v>
      </c>
      <c r="AJ575" s="5">
        <f t="shared" si="809"/>
        <v>2.6599504992604623E-3</v>
      </c>
      <c r="AK575" s="5">
        <f t="shared" si="810"/>
        <v>1.1373019199658213E-3</v>
      </c>
      <c r="AL575" s="5">
        <f t="shared" si="811"/>
        <v>1.7104087712810055E-5</v>
      </c>
      <c r="AM575" s="5">
        <f t="shared" si="812"/>
        <v>3.216586030537118E-3</v>
      </c>
      <c r="AN575" s="5">
        <f t="shared" si="813"/>
        <v>2.9401695088742178E-3</v>
      </c>
      <c r="AO575" s="5">
        <f t="shared" si="814"/>
        <v>1.3437533861748057E-3</v>
      </c>
      <c r="AP575" s="5">
        <f t="shared" si="815"/>
        <v>4.0942609088948838E-4</v>
      </c>
      <c r="AQ575" s="5">
        <f t="shared" si="816"/>
        <v>9.3560540363491019E-5</v>
      </c>
      <c r="AR575" s="5">
        <f t="shared" si="817"/>
        <v>5.9110386507136778E-4</v>
      </c>
      <c r="AS575" s="5">
        <f t="shared" si="818"/>
        <v>7.5820609537484819E-4</v>
      </c>
      <c r="AT575" s="5">
        <f t="shared" si="819"/>
        <v>4.8627366274636436E-4</v>
      </c>
      <c r="AU575" s="5">
        <f t="shared" si="820"/>
        <v>2.0791363238677278E-4</v>
      </c>
      <c r="AV575" s="5">
        <f t="shared" si="821"/>
        <v>6.6672455004224851E-5</v>
      </c>
      <c r="AW575" s="5">
        <f t="shared" si="822"/>
        <v>5.5705501004953088E-7</v>
      </c>
      <c r="AX575" s="5">
        <f t="shared" si="823"/>
        <v>6.8764991477890023E-4</v>
      </c>
      <c r="AY575" s="5">
        <f t="shared" si="824"/>
        <v>6.2855689013710829E-4</v>
      </c>
      <c r="AZ575" s="5">
        <f t="shared" si="825"/>
        <v>2.8727100494578263E-4</v>
      </c>
      <c r="BA575" s="5">
        <f t="shared" si="826"/>
        <v>8.7528147494131213E-5</v>
      </c>
      <c r="BB575" s="5">
        <f t="shared" si="827"/>
        <v>2.0001609469428437E-5</v>
      </c>
      <c r="BC575" s="5">
        <f t="shared" si="828"/>
        <v>3.6565552254545687E-6</v>
      </c>
      <c r="BD575" s="5">
        <f t="shared" si="829"/>
        <v>9.0051250205502593E-5</v>
      </c>
      <c r="BE575" s="5">
        <f t="shared" si="830"/>
        <v>1.1550830714614603E-4</v>
      </c>
      <c r="BF575" s="5">
        <f t="shared" si="831"/>
        <v>7.408097605153038E-5</v>
      </c>
      <c r="BG575" s="5">
        <f t="shared" si="832"/>
        <v>3.1674437670840856E-5</v>
      </c>
      <c r="BH575" s="5">
        <f t="shared" si="833"/>
        <v>1.0157162357034614E-5</v>
      </c>
      <c r="BI575" s="5">
        <f t="shared" si="834"/>
        <v>2.6057086971968233E-6</v>
      </c>
      <c r="BJ575" s="8">
        <f t="shared" si="835"/>
        <v>0.44935201619512805</v>
      </c>
      <c r="BK575" s="8">
        <f t="shared" si="836"/>
        <v>0.28568781098908497</v>
      </c>
      <c r="BL575" s="8">
        <f t="shared" si="837"/>
        <v>0.25101801597241769</v>
      </c>
      <c r="BM575" s="8">
        <f t="shared" si="838"/>
        <v>0.37599674788396309</v>
      </c>
      <c r="BN575" s="8">
        <f t="shared" si="839"/>
        <v>0.62358254022813175</v>
      </c>
    </row>
    <row r="576" spans="1:66" x14ac:dyDescent="0.25">
      <c r="A576" t="s">
        <v>13</v>
      </c>
      <c r="B576" t="s">
        <v>248</v>
      </c>
      <c r="C576" t="s">
        <v>54</v>
      </c>
      <c r="D576" t="s">
        <v>527</v>
      </c>
      <c r="E576">
        <f>VLOOKUP(A576,home!$A$2:$E$405,3,FALSE)</f>
        <v>1.4837</v>
      </c>
      <c r="F576">
        <f>VLOOKUP(B576,home!$B$2:$E$405,3,FALSE)</f>
        <v>2.1013000000000002</v>
      </c>
      <c r="G576">
        <f>VLOOKUP(C576,away!$B$2:$E$405,4,FALSE)</f>
        <v>0.87219999999999998</v>
      </c>
      <c r="H576">
        <f>VLOOKUP(A576,away!$A$2:$E$405,3,FALSE)</f>
        <v>1.2190000000000001</v>
      </c>
      <c r="I576">
        <f>VLOOKUP(C576,away!$B$2:$E$405,3,FALSE)</f>
        <v>0.77210000000000001</v>
      </c>
      <c r="J576">
        <f>VLOOKUP(B576,home!$B$2:$E$405,4,FALSE)</f>
        <v>0.91690000000000005</v>
      </c>
      <c r="K576" s="3">
        <f t="shared" si="784"/>
        <v>2.7192569020820003</v>
      </c>
      <c r="L576" s="3">
        <f t="shared" si="785"/>
        <v>0.86297701931000004</v>
      </c>
      <c r="M576" s="5">
        <f t="shared" si="786"/>
        <v>2.7813495640341732E-2</v>
      </c>
      <c r="N576" s="5">
        <f t="shared" si="787"/>
        <v>7.5632039991026884E-2</v>
      </c>
      <c r="O576" s="5">
        <f t="shared" si="788"/>
        <v>2.4002407564293785E-2</v>
      </c>
      <c r="P576" s="5">
        <f t="shared" si="789"/>
        <v>6.5268712435791076E-2</v>
      </c>
      <c r="Q576" s="5">
        <f t="shared" si="790"/>
        <v>0.10283147338207087</v>
      </c>
      <c r="R576" s="5">
        <f t="shared" si="791"/>
        <v>1.0356763068049023E-2</v>
      </c>
      <c r="S576" s="5">
        <f t="shared" si="792"/>
        <v>3.8290807438522048E-2</v>
      </c>
      <c r="T576" s="5">
        <f t="shared" si="793"/>
        <v>8.87411983905151E-2</v>
      </c>
      <c r="U576" s="5">
        <f t="shared" si="794"/>
        <v>2.8162699456020259E-2</v>
      </c>
      <c r="V576" s="5">
        <f t="shared" si="795"/>
        <v>9.9839290327751132E-3</v>
      </c>
      <c r="W576" s="5">
        <f t="shared" si="796"/>
        <v>9.3208397915152563E-2</v>
      </c>
      <c r="X576" s="5">
        <f t="shared" si="797"/>
        <v>8.043670540747877E-2</v>
      </c>
      <c r="Y576" s="5">
        <f t="shared" si="798"/>
        <v>3.470751413783129E-2</v>
      </c>
      <c r="Z576" s="5">
        <f t="shared" si="799"/>
        <v>2.9792161740549465E-3</v>
      </c>
      <c r="AA576" s="5">
        <f t="shared" si="800"/>
        <v>8.101254144093243E-3</v>
      </c>
      <c r="AB576" s="5">
        <f t="shared" si="801"/>
        <v>1.101469562342298E-2</v>
      </c>
      <c r="AC576" s="5">
        <f t="shared" si="802"/>
        <v>1.4643030703644826E-3</v>
      </c>
      <c r="AD576" s="5">
        <f t="shared" si="803"/>
        <v>6.3364394840696045E-2</v>
      </c>
      <c r="AE576" s="5">
        <f t="shared" si="804"/>
        <v>5.4682016590005801E-2</v>
      </c>
      <c r="AF576" s="5">
        <f t="shared" si="805"/>
        <v>2.3594661843351589E-2</v>
      </c>
      <c r="AG576" s="5">
        <f t="shared" si="806"/>
        <v>6.7872169830676494E-3</v>
      </c>
      <c r="AH576" s="5">
        <f t="shared" si="807"/>
        <v>6.4274877344151988E-4</v>
      </c>
      <c r="AI576" s="5">
        <f t="shared" si="808"/>
        <v>1.7477990384855927E-3</v>
      </c>
      <c r="AJ576" s="5">
        <f t="shared" si="809"/>
        <v>2.3763572994271159E-3</v>
      </c>
      <c r="AK576" s="5">
        <f t="shared" si="810"/>
        <v>2.1539753294267092E-3</v>
      </c>
      <c r="AL576" s="5">
        <f t="shared" si="811"/>
        <v>1.3744863609282181E-4</v>
      </c>
      <c r="AM576" s="5">
        <f t="shared" si="812"/>
        <v>3.446081360336236E-2</v>
      </c>
      <c r="AN576" s="5">
        <f t="shared" si="813"/>
        <v>2.9738890206427143E-2</v>
      </c>
      <c r="AO576" s="5">
        <f t="shared" si="814"/>
        <v>1.2831989413964923E-2</v>
      </c>
      <c r="AP576" s="5">
        <f t="shared" si="815"/>
        <v>3.6912373254269753E-3</v>
      </c>
      <c r="AQ576" s="5">
        <f t="shared" si="816"/>
        <v>7.9636324616569679E-4</v>
      </c>
      <c r="AR576" s="5">
        <f t="shared" si="817"/>
        <v>1.109354841339443E-4</v>
      </c>
      <c r="AS576" s="5">
        <f t="shared" si="818"/>
        <v>3.0166208091703627E-4</v>
      </c>
      <c r="AT576" s="5">
        <f t="shared" si="819"/>
        <v>4.101483478150349E-4</v>
      </c>
      <c r="AU576" s="5">
        <f t="shared" si="820"/>
        <v>3.7176624189118752E-4</v>
      </c>
      <c r="AV576" s="5">
        <f t="shared" si="821"/>
        <v>2.5273197980592456E-4</v>
      </c>
      <c r="AW576" s="5">
        <f t="shared" si="822"/>
        <v>8.9595748967015721E-6</v>
      </c>
      <c r="AX576" s="5">
        <f t="shared" si="823"/>
        <v>1.561796754038406E-2</v>
      </c>
      <c r="AY576" s="5">
        <f t="shared" si="824"/>
        <v>1.3477947075680966E-2</v>
      </c>
      <c r="AZ576" s="5">
        <f t="shared" si="825"/>
        <v>5.8155792968945449E-3</v>
      </c>
      <c r="BA576" s="5">
        <f t="shared" si="826"/>
        <v>1.6729037623983338E-3</v>
      </c>
      <c r="BB576" s="5">
        <f t="shared" si="827"/>
        <v>3.6091937561674958E-4</v>
      </c>
      <c r="BC576" s="5">
        <f t="shared" si="828"/>
        <v>6.2293025396193796E-5</v>
      </c>
      <c r="BD576" s="5">
        <f t="shared" si="829"/>
        <v>1.5955795572270503E-5</v>
      </c>
      <c r="BE576" s="5">
        <f t="shared" si="830"/>
        <v>4.338790723810598E-5</v>
      </c>
      <c r="BF576" s="5">
        <f t="shared" si="831"/>
        <v>5.8991433112056641E-5</v>
      </c>
      <c r="BG576" s="5">
        <f t="shared" si="832"/>
        <v>5.3470953884556224E-5</v>
      </c>
      <c r="BH576" s="5">
        <f t="shared" si="833"/>
        <v>3.6350315102871973E-5</v>
      </c>
      <c r="BI576" s="5">
        <f t="shared" si="834"/>
        <v>1.9769169047268036E-5</v>
      </c>
      <c r="BJ576" s="8">
        <f t="shared" si="835"/>
        <v>0.74251252335291451</v>
      </c>
      <c r="BK576" s="8">
        <f t="shared" si="836"/>
        <v>0.15643664332956825</v>
      </c>
      <c r="BL576" s="8">
        <f t="shared" si="837"/>
        <v>9.0233870005180503E-2</v>
      </c>
      <c r="BM576" s="8">
        <f t="shared" si="838"/>
        <v>0.67278837327936047</v>
      </c>
      <c r="BN576" s="8">
        <f t="shared" si="839"/>
        <v>0.30590489208157334</v>
      </c>
    </row>
    <row r="577" spans="1:66" x14ac:dyDescent="0.25">
      <c r="A577" t="s">
        <v>16</v>
      </c>
      <c r="B577" t="s">
        <v>253</v>
      </c>
      <c r="C577" t="s">
        <v>67</v>
      </c>
      <c r="D577" t="s">
        <v>527</v>
      </c>
      <c r="E577">
        <f>VLOOKUP(A577,home!$A$2:$E$405,3,FALSE)</f>
        <v>1.6373</v>
      </c>
      <c r="F577">
        <f>VLOOKUP(B577,home!$B$2:$E$405,3,FALSE)</f>
        <v>1.0419</v>
      </c>
      <c r="G577">
        <f>VLOOKUP(C577,away!$B$2:$E$405,4,FALSE)</f>
        <v>1.0419</v>
      </c>
      <c r="H577">
        <f>VLOOKUP(A577,away!$A$2:$E$405,3,FALSE)</f>
        <v>1.3301000000000001</v>
      </c>
      <c r="I577">
        <f>VLOOKUP(C577,away!$B$2:$E$405,3,FALSE)</f>
        <v>1.0172000000000001</v>
      </c>
      <c r="J577">
        <f>VLOOKUP(B577,home!$B$2:$E$405,4,FALSE)</f>
        <v>1.0172000000000001</v>
      </c>
      <c r="K577" s="3">
        <f t="shared" si="784"/>
        <v>1.7773802002530001</v>
      </c>
      <c r="L577" s="3">
        <f t="shared" si="785"/>
        <v>1.3762489367840003</v>
      </c>
      <c r="M577" s="5">
        <f t="shared" si="786"/>
        <v>4.2696892480122185E-2</v>
      </c>
      <c r="N577" s="5">
        <f t="shared" si="787"/>
        <v>7.5888611306500375E-2</v>
      </c>
      <c r="O577" s="5">
        <f t="shared" si="788"/>
        <v>5.8761552879748921E-2</v>
      </c>
      <c r="P577" s="5">
        <f t="shared" si="789"/>
        <v>0.10444162062458538</v>
      </c>
      <c r="Q577" s="5">
        <f t="shared" si="790"/>
        <v>6.7441457580434877E-2</v>
      </c>
      <c r="R577" s="5">
        <f t="shared" si="791"/>
        <v>4.0435262337265639E-2</v>
      </c>
      <c r="S577" s="5">
        <f t="shared" si="792"/>
        <v>6.3869121879116503E-2</v>
      </c>
      <c r="T577" s="5">
        <f t="shared" si="793"/>
        <v>9.2816234290236735E-2</v>
      </c>
      <c r="U577" s="5">
        <f t="shared" si="794"/>
        <v>7.1868834670291787E-2</v>
      </c>
      <c r="V577" s="5">
        <f t="shared" si="795"/>
        <v>1.7359042646512755E-2</v>
      </c>
      <c r="W577" s="5">
        <f t="shared" si="796"/>
        <v>3.9956370459889201E-2</v>
      </c>
      <c r="X577" s="5">
        <f t="shared" si="797"/>
        <v>5.4989912363170135E-2</v>
      </c>
      <c r="Y577" s="5">
        <f t="shared" si="798"/>
        <v>3.7839904211829138E-2</v>
      </c>
      <c r="Z577" s="5">
        <f t="shared" si="799"/>
        <v>1.854966226674799E-2</v>
      </c>
      <c r="AA577" s="5">
        <f t="shared" si="800"/>
        <v>3.2969802434298055E-2</v>
      </c>
      <c r="AB577" s="5">
        <f t="shared" si="801"/>
        <v>2.9299937026487276E-2</v>
      </c>
      <c r="AC577" s="5">
        <f t="shared" si="802"/>
        <v>2.653891245330589E-3</v>
      </c>
      <c r="AD577" s="5">
        <f t="shared" si="803"/>
        <v>1.7754415432345225E-2</v>
      </c>
      <c r="AE577" s="5">
        <f t="shared" si="804"/>
        <v>2.4434495361986556E-2</v>
      </c>
      <c r="AF577" s="5">
        <f t="shared" si="805"/>
        <v>1.6813974131393798E-2</v>
      </c>
      <c r="AG577" s="5">
        <f t="shared" si="806"/>
        <v>7.7134046738147992E-3</v>
      </c>
      <c r="AH577" s="5">
        <f t="shared" si="807"/>
        <v>6.3822382430785522E-3</v>
      </c>
      <c r="AI577" s="5">
        <f t="shared" si="808"/>
        <v>1.1343663886545311E-2</v>
      </c>
      <c r="AJ577" s="5">
        <f t="shared" si="809"/>
        <v>1.0081001795135318E-2</v>
      </c>
      <c r="AK577" s="5">
        <f t="shared" si="810"/>
        <v>5.9725909964628244E-3</v>
      </c>
      <c r="AL577" s="5">
        <f t="shared" si="811"/>
        <v>2.5966920450032029E-4</v>
      </c>
      <c r="AM577" s="5">
        <f t="shared" si="812"/>
        <v>6.3112692913033404E-3</v>
      </c>
      <c r="AN577" s="5">
        <f t="shared" si="813"/>
        <v>8.6858776519137329E-3</v>
      </c>
      <c r="AO577" s="5">
        <f t="shared" si="814"/>
        <v>5.9769649417410926E-3</v>
      </c>
      <c r="AP577" s="5">
        <f t="shared" si="815"/>
        <v>2.7419305487554743E-3</v>
      </c>
      <c r="AQ577" s="5">
        <f t="shared" si="816"/>
        <v>9.4339475061507299E-4</v>
      </c>
      <c r="AR577" s="5">
        <f t="shared" si="817"/>
        <v>1.7567097192678089E-3</v>
      </c>
      <c r="AS577" s="5">
        <f t="shared" si="818"/>
        <v>3.1223410726186093E-3</v>
      </c>
      <c r="AT577" s="5">
        <f t="shared" si="819"/>
        <v>2.7747936004545162E-3</v>
      </c>
      <c r="AU577" s="5">
        <f t="shared" si="820"/>
        <v>1.6439544017455309E-3</v>
      </c>
      <c r="AV577" s="5">
        <f t="shared" si="821"/>
        <v>7.3048300094531791E-4</v>
      </c>
      <c r="AW577" s="5">
        <f t="shared" si="822"/>
        <v>1.7643928170167024E-5</v>
      </c>
      <c r="AX577" s="5">
        <f t="shared" si="823"/>
        <v>1.8695875128045584E-3</v>
      </c>
      <c r="AY577" s="5">
        <f t="shared" si="824"/>
        <v>2.5730178267219165E-3</v>
      </c>
      <c r="AZ577" s="5">
        <f t="shared" si="825"/>
        <v>1.7705565241761588E-3</v>
      </c>
      <c r="BA577" s="5">
        <f t="shared" si="826"/>
        <v>8.1224217797113785E-4</v>
      </c>
      <c r="BB577" s="5">
        <f t="shared" si="827"/>
        <v>2.7946185846097483E-4</v>
      </c>
      <c r="BC577" s="5">
        <f t="shared" si="828"/>
        <v>7.6921817115719479E-5</v>
      </c>
      <c r="BD577" s="5">
        <f t="shared" si="829"/>
        <v>4.0294498056340648E-4</v>
      </c>
      <c r="BE577" s="5">
        <f t="shared" si="830"/>
        <v>7.1618643024472857E-4</v>
      </c>
      <c r="BF577" s="5">
        <f t="shared" si="831"/>
        <v>6.3646779040342873E-4</v>
      </c>
      <c r="BG577" s="5">
        <f t="shared" si="832"/>
        <v>3.7708174958727699E-4</v>
      </c>
      <c r="BH577" s="5">
        <f t="shared" si="833"/>
        <v>1.6755440889829645E-4</v>
      </c>
      <c r="BI577" s="5">
        <f t="shared" si="834"/>
        <v>5.9561577768185428E-5</v>
      </c>
      <c r="BJ577" s="8">
        <f t="shared" si="835"/>
        <v>0.46769000471318012</v>
      </c>
      <c r="BK577" s="8">
        <f t="shared" si="836"/>
        <v>0.23385325590688966</v>
      </c>
      <c r="BL577" s="8">
        <f t="shared" si="837"/>
        <v>0.27950296300181088</v>
      </c>
      <c r="BM577" s="8">
        <f t="shared" si="838"/>
        <v>0.60737511478141926</v>
      </c>
      <c r="BN577" s="8">
        <f t="shared" si="839"/>
        <v>0.38966539720865739</v>
      </c>
    </row>
    <row r="578" spans="1:66" x14ac:dyDescent="0.25">
      <c r="A578" t="s">
        <v>16</v>
      </c>
      <c r="B578" t="s">
        <v>252</v>
      </c>
      <c r="C578" t="s">
        <v>322</v>
      </c>
      <c r="D578" t="s">
        <v>527</v>
      </c>
      <c r="E578">
        <f>VLOOKUP(A578,home!$A$2:$E$405,3,FALSE)</f>
        <v>1.6373</v>
      </c>
      <c r="F578">
        <f>VLOOKUP(B578,home!$B$2:$E$405,3,FALSE)</f>
        <v>1.006</v>
      </c>
      <c r="G578">
        <f>VLOOKUP(C578,away!$B$2:$E$405,4,FALSE)</f>
        <v>1.006</v>
      </c>
      <c r="H578">
        <f>VLOOKUP(A578,away!$A$2:$E$405,3,FALSE)</f>
        <v>1.3301000000000001</v>
      </c>
      <c r="I578">
        <f>VLOOKUP(C578,away!$B$2:$E$405,3,FALSE)</f>
        <v>1.371</v>
      </c>
      <c r="J578">
        <f>VLOOKUP(B578,home!$B$2:$E$405,4,FALSE)</f>
        <v>0.70760000000000001</v>
      </c>
      <c r="K578" s="3">
        <f t="shared" si="784"/>
        <v>1.6570065427999998</v>
      </c>
      <c r="L578" s="3">
        <f t="shared" si="785"/>
        <v>1.29035607996</v>
      </c>
      <c r="M578" s="5">
        <f t="shared" si="786"/>
        <v>5.2477927688965628E-2</v>
      </c>
      <c r="N578" s="5">
        <f t="shared" si="787"/>
        <v>8.6956269533201305E-2</v>
      </c>
      <c r="O578" s="5">
        <f t="shared" si="788"/>
        <v>6.7715213057158025E-2</v>
      </c>
      <c r="P578" s="5">
        <f t="shared" si="789"/>
        <v>0.11220455108280682</v>
      </c>
      <c r="Q578" s="5">
        <f t="shared" si="790"/>
        <v>7.2043553776997449E-2</v>
      </c>
      <c r="R578" s="5">
        <f t="shared" si="791"/>
        <v>4.3688368437045336E-2</v>
      </c>
      <c r="S578" s="5">
        <f t="shared" si="792"/>
        <v>5.9976936200271516E-2</v>
      </c>
      <c r="T578" s="5">
        <f t="shared" si="793"/>
        <v>9.2961837638073877E-2</v>
      </c>
      <c r="U578" s="5">
        <f t="shared" si="794"/>
        <v>7.2391912344441117E-2</v>
      </c>
      <c r="V578" s="5">
        <f t="shared" si="795"/>
        <v>1.4248710517263476E-2</v>
      </c>
      <c r="W578" s="5">
        <f t="shared" si="796"/>
        <v>3.9792213325016118E-2</v>
      </c>
      <c r="X578" s="5">
        <f t="shared" si="797"/>
        <v>5.1346124398999882E-2</v>
      </c>
      <c r="Y578" s="5">
        <f t="shared" si="798"/>
        <v>3.3127391900316008E-2</v>
      </c>
      <c r="Z578" s="5">
        <f t="shared" si="799"/>
        <v>1.8791183945424672E-2</v>
      </c>
      <c r="AA578" s="5">
        <f t="shared" si="800"/>
        <v>3.1137114744526993E-2</v>
      </c>
      <c r="AB578" s="5">
        <f t="shared" si="801"/>
        <v>2.5797201427797792E-2</v>
      </c>
      <c r="AC578" s="5">
        <f t="shared" si="802"/>
        <v>1.904098348469306E-3</v>
      </c>
      <c r="AD578" s="5">
        <f t="shared" si="803"/>
        <v>1.6483989458011276E-2</v>
      </c>
      <c r="AE578" s="5">
        <f t="shared" si="804"/>
        <v>2.1270216019141395E-2</v>
      </c>
      <c r="AF578" s="5">
        <f t="shared" si="805"/>
        <v>1.3723076281180848E-2</v>
      </c>
      <c r="AG578" s="5">
        <f t="shared" si="806"/>
        <v>5.9025516383921922E-3</v>
      </c>
      <c r="AH578" s="5">
        <f t="shared" si="807"/>
        <v>6.0618296134063668E-3</v>
      </c>
      <c r="AI578" s="5">
        <f t="shared" si="808"/>
        <v>1.0044491330753141E-2</v>
      </c>
      <c r="AJ578" s="5">
        <f t="shared" si="809"/>
        <v>8.3218939270779183E-3</v>
      </c>
      <c r="AK578" s="5">
        <f t="shared" si="810"/>
        <v>4.59647756188523E-3</v>
      </c>
      <c r="AL578" s="5">
        <f t="shared" si="811"/>
        <v>1.6284827531589841E-4</v>
      </c>
      <c r="AM578" s="5">
        <f t="shared" si="812"/>
        <v>5.4628156766741813E-3</v>
      </c>
      <c r="AN578" s="5">
        <f t="shared" si="813"/>
        <v>7.0489774220973307E-3</v>
      </c>
      <c r="AO578" s="5">
        <f t="shared" si="814"/>
        <v>4.5478454370520309E-3</v>
      </c>
      <c r="AP578" s="5">
        <f t="shared" si="815"/>
        <v>1.9561133368061439E-3</v>
      </c>
      <c r="AQ578" s="5">
        <f t="shared" si="816"/>
        <v>6.3102068430966279E-4</v>
      </c>
      <c r="AR578" s="5">
        <f t="shared" si="817"/>
        <v>1.5643837394680941E-3</v>
      </c>
      <c r="AS578" s="5">
        <f t="shared" si="818"/>
        <v>2.5921940917485618E-3</v>
      </c>
      <c r="AT578" s="5">
        <f t="shared" si="819"/>
        <v>2.1476412851174358E-3</v>
      </c>
      <c r="AU578" s="5">
        <f t="shared" si="820"/>
        <v>1.1862185536756632E-3</v>
      </c>
      <c r="AV578" s="5">
        <f t="shared" si="821"/>
        <v>4.9139297615783208E-4</v>
      </c>
      <c r="AW578" s="5">
        <f t="shared" si="822"/>
        <v>9.6719592572376154E-6</v>
      </c>
      <c r="AX578" s="5">
        <f t="shared" si="823"/>
        <v>1.5086535530599214E-3</v>
      </c>
      <c r="AY578" s="5">
        <f t="shared" si="824"/>
        <v>1.9467002847441261E-3</v>
      </c>
      <c r="AZ578" s="5">
        <f t="shared" si="825"/>
        <v>1.2559682741397236E-3</v>
      </c>
      <c r="BA578" s="5">
        <f t="shared" si="826"/>
        <v>5.4021543292435352E-4</v>
      </c>
      <c r="BB578" s="5">
        <f t="shared" si="827"/>
        <v>1.7426756709054079E-4</v>
      </c>
      <c r="BC578" s="5">
        <f t="shared" si="828"/>
        <v>4.4973442947023242E-5</v>
      </c>
      <c r="BD578" s="5">
        <f t="shared" si="829"/>
        <v>3.3643534493553641E-4</v>
      </c>
      <c r="BE578" s="5">
        <f t="shared" si="830"/>
        <v>5.5747556778735846E-4</v>
      </c>
      <c r="BF578" s="5">
        <f t="shared" si="831"/>
        <v>4.6187033163739904E-4</v>
      </c>
      <c r="BG578" s="5">
        <f t="shared" si="832"/>
        <v>2.5510738714945856E-4</v>
      </c>
      <c r="BH578" s="5">
        <f t="shared" si="833"/>
        <v>1.0567865240581645E-4</v>
      </c>
      <c r="BI578" s="5">
        <f t="shared" si="834"/>
        <v>3.5022043694144959E-5</v>
      </c>
      <c r="BJ578" s="8">
        <f t="shared" si="835"/>
        <v>0.45872477508117532</v>
      </c>
      <c r="BK578" s="8">
        <f t="shared" si="836"/>
        <v>0.24292177239783674</v>
      </c>
      <c r="BL578" s="8">
        <f t="shared" si="837"/>
        <v>0.27948792241786929</v>
      </c>
      <c r="BM578" s="8">
        <f t="shared" si="838"/>
        <v>0.56290274194064471</v>
      </c>
      <c r="BN578" s="8">
        <f t="shared" si="839"/>
        <v>0.43508588357617456</v>
      </c>
    </row>
    <row r="579" spans="1:66" x14ac:dyDescent="0.25">
      <c r="A579" t="s">
        <v>16</v>
      </c>
      <c r="B579" t="s">
        <v>254</v>
      </c>
      <c r="C579" t="s">
        <v>65</v>
      </c>
      <c r="D579" t="s">
        <v>527</v>
      </c>
      <c r="E579">
        <f>VLOOKUP(A579,home!$A$2:$E$405,3,FALSE)</f>
        <v>1.6373</v>
      </c>
      <c r="F579">
        <f>VLOOKUP(B579,home!$B$2:$E$405,3,FALSE)</f>
        <v>1.1136999999999999</v>
      </c>
      <c r="G579">
        <f>VLOOKUP(C579,away!$B$2:$E$405,4,FALSE)</f>
        <v>0.8982</v>
      </c>
      <c r="H579">
        <f>VLOOKUP(A579,away!$A$2:$E$405,3,FALSE)</f>
        <v>1.3301000000000001</v>
      </c>
      <c r="I579">
        <f>VLOOKUP(C579,away!$B$2:$E$405,3,FALSE)</f>
        <v>0.66339999999999999</v>
      </c>
      <c r="J579">
        <f>VLOOKUP(B579,home!$B$2:$E$405,4,FALSE)</f>
        <v>0.84030000000000005</v>
      </c>
      <c r="K579" s="3">
        <f t="shared" si="784"/>
        <v>1.6378326791819999</v>
      </c>
      <c r="L579" s="3">
        <f t="shared" si="785"/>
        <v>0.74147092210200005</v>
      </c>
      <c r="M579" s="5">
        <f t="shared" si="786"/>
        <v>9.2615052061078021E-2</v>
      </c>
      <c r="N579" s="5">
        <f t="shared" si="787"/>
        <v>0.15168795884977582</v>
      </c>
      <c r="O579" s="5">
        <f t="shared" si="788"/>
        <v>6.8671368052252268E-2</v>
      </c>
      <c r="P579" s="5">
        <f t="shared" si="789"/>
        <v>0.1124722107201135</v>
      </c>
      <c r="Q579" s="5">
        <f t="shared" si="790"/>
        <v>0.12421974802128867</v>
      </c>
      <c r="R579" s="5">
        <f t="shared" si="791"/>
        <v>2.5458911295854654E-2</v>
      </c>
      <c r="S579" s="5">
        <f t="shared" si="792"/>
        <v>3.4146712393810362E-2</v>
      </c>
      <c r="T579" s="5">
        <f t="shared" si="793"/>
        <v>9.2105331108622998E-2</v>
      </c>
      <c r="U579" s="5">
        <f t="shared" si="794"/>
        <v>4.1697436896746508E-2</v>
      </c>
      <c r="V579" s="5">
        <f t="shared" si="795"/>
        <v>4.6075498604013481E-3</v>
      </c>
      <c r="W579" s="5">
        <f t="shared" si="796"/>
        <v>6.7817054236340088E-2</v>
      </c>
      <c r="X579" s="5">
        <f t="shared" si="797"/>
        <v>5.0284373738860431E-2</v>
      </c>
      <c r="Y579" s="5">
        <f t="shared" si="798"/>
        <v>1.8642200481737217E-2</v>
      </c>
      <c r="Z579" s="5">
        <f t="shared" si="799"/>
        <v>6.2923474780834576E-3</v>
      </c>
      <c r="AA579" s="5">
        <f t="shared" si="800"/>
        <v>1.0305812328373529E-2</v>
      </c>
      <c r="AB579" s="5">
        <f t="shared" si="801"/>
        <v>8.439598108463453E-3</v>
      </c>
      <c r="AC579" s="5">
        <f t="shared" si="802"/>
        <v>3.4971456263713745E-4</v>
      </c>
      <c r="AD579" s="5">
        <f t="shared" si="803"/>
        <v>2.7768246908533956E-2</v>
      </c>
      <c r="AE579" s="5">
        <f t="shared" si="804"/>
        <v>2.0589347640426685E-2</v>
      </c>
      <c r="AF579" s="5">
        <f t="shared" si="805"/>
        <v>7.6332012902129067E-3</v>
      </c>
      <c r="AG579" s="5">
        <f t="shared" si="806"/>
        <v>1.8865989330814465E-3</v>
      </c>
      <c r="AH579" s="5">
        <f t="shared" si="807"/>
        <v>1.1663981716901841E-3</v>
      </c>
      <c r="AI579" s="5">
        <f t="shared" si="808"/>
        <v>1.9103650425323204E-3</v>
      </c>
      <c r="AJ579" s="5">
        <f t="shared" si="809"/>
        <v>1.5644291479131732E-3</v>
      </c>
      <c r="AK579" s="5">
        <f t="shared" si="810"/>
        <v>8.5409106090568226E-4</v>
      </c>
      <c r="AL579" s="5">
        <f t="shared" si="811"/>
        <v>1.6987808830416426E-5</v>
      </c>
      <c r="AM579" s="5">
        <f t="shared" si="812"/>
        <v>9.0959484460782884E-3</v>
      </c>
      <c r="AN579" s="5">
        <f t="shared" si="813"/>
        <v>6.7443812817059232E-3</v>
      </c>
      <c r="AO579" s="5">
        <f t="shared" si="814"/>
        <v>2.5003813039769797E-3</v>
      </c>
      <c r="AP579" s="5">
        <f t="shared" si="815"/>
        <v>6.1798667702213741E-4</v>
      </c>
      <c r="AQ579" s="5">
        <f t="shared" si="816"/>
        <v>1.1455478781458878E-4</v>
      </c>
      <c r="AR579" s="5">
        <f t="shared" si="817"/>
        <v>1.7297006558024161E-4</v>
      </c>
      <c r="AS579" s="5">
        <f t="shared" si="818"/>
        <v>2.8329602592757329E-4</v>
      </c>
      <c r="AT579" s="5">
        <f t="shared" si="819"/>
        <v>2.3199574457328541E-4</v>
      </c>
      <c r="AU579" s="5">
        <f t="shared" si="820"/>
        <v>1.2665673729776237E-4</v>
      </c>
      <c r="AV579" s="5">
        <f t="shared" si="821"/>
        <v>5.1860635846211202E-5</v>
      </c>
      <c r="AW579" s="5">
        <f t="shared" si="822"/>
        <v>5.7305792210978776E-7</v>
      </c>
      <c r="AX579" s="5">
        <f t="shared" si="823"/>
        <v>2.4829402688569622E-3</v>
      </c>
      <c r="AY579" s="5">
        <f t="shared" si="824"/>
        <v>1.8410280106735595E-3</v>
      </c>
      <c r="AZ579" s="5">
        <f t="shared" si="825"/>
        <v>6.8253436834486746E-4</v>
      </c>
      <c r="BA579" s="5">
        <f t="shared" si="826"/>
        <v>1.6869312915432499E-4</v>
      </c>
      <c r="BB579" s="5">
        <f t="shared" si="827"/>
        <v>3.1270262506582285E-5</v>
      </c>
      <c r="BC579" s="5">
        <f t="shared" si="828"/>
        <v>4.6371980750254349E-6</v>
      </c>
      <c r="BD579" s="5">
        <f t="shared" si="829"/>
        <v>2.1375379003637516E-5</v>
      </c>
      <c r="BE579" s="5">
        <f t="shared" si="830"/>
        <v>3.5009294262058293E-5</v>
      </c>
      <c r="BF579" s="5">
        <f t="shared" si="831"/>
        <v>2.8669683108748986E-5</v>
      </c>
      <c r="BG579" s="5">
        <f t="shared" si="832"/>
        <v>1.5652047965767099E-5</v>
      </c>
      <c r="BH579" s="5">
        <f t="shared" si="833"/>
        <v>6.4088589136143726E-6</v>
      </c>
      <c r="BI579" s="5">
        <f t="shared" si="834"/>
        <v>2.0993277129968931E-6</v>
      </c>
      <c r="BJ579" s="8">
        <f t="shared" si="835"/>
        <v>0.58691841694308955</v>
      </c>
      <c r="BK579" s="8">
        <f t="shared" si="836"/>
        <v>0.24604925541754435</v>
      </c>
      <c r="BL579" s="8">
        <f t="shared" si="837"/>
        <v>0.16104440390492361</v>
      </c>
      <c r="BM579" s="8">
        <f t="shared" si="838"/>
        <v>0.42333871979052662</v>
      </c>
      <c r="BN579" s="8">
        <f t="shared" si="839"/>
        <v>0.57512524900036288</v>
      </c>
    </row>
    <row r="580" spans="1:66" x14ac:dyDescent="0.25">
      <c r="A580" t="s">
        <v>16</v>
      </c>
      <c r="B580" t="s">
        <v>251</v>
      </c>
      <c r="C580" t="s">
        <v>66</v>
      </c>
      <c r="D580" t="s">
        <v>527</v>
      </c>
      <c r="E580">
        <f>VLOOKUP(A580,home!$A$2:$E$405,3,FALSE)</f>
        <v>1.6373</v>
      </c>
      <c r="F580">
        <f>VLOOKUP(B580,home!$B$2:$E$405,3,FALSE)</f>
        <v>0.35680000000000001</v>
      </c>
      <c r="G580">
        <f>VLOOKUP(C580,away!$B$2:$E$405,4,FALSE)</f>
        <v>0.93410000000000004</v>
      </c>
      <c r="H580">
        <f>VLOOKUP(A580,away!$A$2:$E$405,3,FALSE)</f>
        <v>1.3301000000000001</v>
      </c>
      <c r="I580">
        <f>VLOOKUP(C580,away!$B$2:$E$405,3,FALSE)</f>
        <v>1.0172000000000001</v>
      </c>
      <c r="J580">
        <f>VLOOKUP(B580,home!$B$2:$E$405,4,FALSE)</f>
        <v>1.3994</v>
      </c>
      <c r="K580" s="3">
        <f t="shared" si="784"/>
        <v>0.5456906086240001</v>
      </c>
      <c r="L580" s="3">
        <f t="shared" si="785"/>
        <v>1.8933570213680002</v>
      </c>
      <c r="M580" s="5">
        <f t="shared" si="786"/>
        <v>8.7243900383159087E-2</v>
      </c>
      <c r="N580" s="5">
        <f t="shared" si="787"/>
        <v>4.7608177098817712E-2</v>
      </c>
      <c r="O580" s="5">
        <f t="shared" si="788"/>
        <v>0.16518385136198463</v>
      </c>
      <c r="P580" s="5">
        <f t="shared" si="789"/>
        <v>9.0139276384577763E-2</v>
      </c>
      <c r="Q580" s="5">
        <f t="shared" si="790"/>
        <v>1.298966756826651E-2</v>
      </c>
      <c r="R580" s="5">
        <f t="shared" si="791"/>
        <v>0.15637600239641089</v>
      </c>
      <c r="S580" s="5">
        <f t="shared" si="792"/>
        <v>2.3282685412537172E-2</v>
      </c>
      <c r="T580" s="5">
        <f t="shared" si="793"/>
        <v>2.4594078295613594E-2</v>
      </c>
      <c r="U580" s="5">
        <f t="shared" si="794"/>
        <v>8.5332915921885549E-2</v>
      </c>
      <c r="V580" s="5">
        <f t="shared" si="795"/>
        <v>2.6728190307846182E-3</v>
      </c>
      <c r="W580" s="5">
        <f t="shared" si="796"/>
        <v>2.3627798670502625E-3</v>
      </c>
      <c r="X580" s="5">
        <f t="shared" si="797"/>
        <v>4.4735858512265653E-3</v>
      </c>
      <c r="Y580" s="5">
        <f t="shared" si="798"/>
        <v>4.2350475910561802E-3</v>
      </c>
      <c r="Z580" s="5">
        <f t="shared" si="799"/>
        <v>9.8691867370234609E-2</v>
      </c>
      <c r="AA580" s="5">
        <f t="shared" si="800"/>
        <v>5.3855225171502416E-2</v>
      </c>
      <c r="AB580" s="5">
        <f t="shared" si="801"/>
        <v>1.4694145300709859E-2</v>
      </c>
      <c r="AC580" s="5">
        <f t="shared" si="802"/>
        <v>1.7259514152547599E-4</v>
      </c>
      <c r="AD580" s="5">
        <f t="shared" si="803"/>
        <v>3.2233669592379786E-4</v>
      </c>
      <c r="AE580" s="5">
        <f t="shared" si="804"/>
        <v>6.1029844647188486E-4</v>
      </c>
      <c r="AF580" s="5">
        <f t="shared" si="805"/>
        <v>5.7775642437876294E-4</v>
      </c>
      <c r="AG580" s="5">
        <f t="shared" si="806"/>
        <v>3.64633060912667E-4</v>
      </c>
      <c r="AH580" s="5">
        <f t="shared" si="807"/>
        <v>4.6714735009338287E-2</v>
      </c>
      <c r="AI580" s="5">
        <f t="shared" si="808"/>
        <v>2.5491792178954694E-2</v>
      </c>
      <c r="AJ580" s="5">
        <f t="shared" si="809"/>
        <v>6.955315794525155E-3</v>
      </c>
      <c r="AK580" s="5">
        <f t="shared" si="810"/>
        <v>1.2651501696955177E-3</v>
      </c>
      <c r="AL580" s="5">
        <f t="shared" si="811"/>
        <v>7.1329232628408808E-6</v>
      </c>
      <c r="AM580" s="5">
        <f t="shared" si="812"/>
        <v>3.5179221556101329E-5</v>
      </c>
      <c r="AN580" s="5">
        <f t="shared" si="813"/>
        <v>6.6606826139504956E-5</v>
      </c>
      <c r="AO580" s="5">
        <f t="shared" si="814"/>
        <v>6.3055250971134688E-5</v>
      </c>
      <c r="AP580" s="5">
        <f t="shared" si="815"/>
        <v>3.9795367386773097E-5</v>
      </c>
      <c r="AQ580" s="5">
        <f t="shared" si="816"/>
        <v>1.8836709564916495E-5</v>
      </c>
      <c r="AR580" s="5">
        <f t="shared" si="817"/>
        <v>1.7689534306255229E-2</v>
      </c>
      <c r="AS580" s="5">
        <f t="shared" si="818"/>
        <v>9.6530127418555448E-3</v>
      </c>
      <c r="AT580" s="5">
        <f t="shared" si="819"/>
        <v>2.6337791990791899E-3</v>
      </c>
      <c r="AU580" s="5">
        <f t="shared" si="820"/>
        <v>4.7907619137558491E-4</v>
      </c>
      <c r="AV580" s="5">
        <f t="shared" si="821"/>
        <v>6.5356844612252712E-5</v>
      </c>
      <c r="AW580" s="5">
        <f t="shared" si="822"/>
        <v>2.0471235066146334E-7</v>
      </c>
      <c r="AX580" s="5">
        <f t="shared" si="823"/>
        <v>3.1994951369779107E-6</v>
      </c>
      <c r="AY580" s="5">
        <f t="shared" si="824"/>
        <v>6.0577865824298994E-6</v>
      </c>
      <c r="AZ580" s="5">
        <f t="shared" si="825"/>
        <v>5.7347763798962571E-6</v>
      </c>
      <c r="BA580" s="5">
        <f t="shared" si="826"/>
        <v>3.6193263749506471E-6</v>
      </c>
      <c r="BB580" s="5">
        <f t="shared" si="827"/>
        <v>1.7131692511588002E-6</v>
      </c>
      <c r="BC580" s="5">
        <f t="shared" si="828"/>
        <v>6.4872820609465441E-7</v>
      </c>
      <c r="BD580" s="5">
        <f t="shared" si="829"/>
        <v>5.5821006639130717E-3</v>
      </c>
      <c r="BE580" s="5">
        <f t="shared" si="830"/>
        <v>3.0460999086911588E-3</v>
      </c>
      <c r="BF580" s="5">
        <f t="shared" si="831"/>
        <v>8.3111405655159466E-4</v>
      </c>
      <c r="BG580" s="5">
        <f t="shared" si="832"/>
        <v>1.5117704511853381E-4</v>
      </c>
      <c r="BH580" s="5">
        <f t="shared" si="833"/>
        <v>2.0623973440177653E-5</v>
      </c>
      <c r="BI580" s="5">
        <f t="shared" si="834"/>
        <v>2.2508617237631526E-6</v>
      </c>
      <c r="BJ580" s="8">
        <f t="shared" si="835"/>
        <v>9.8382807557267873E-2</v>
      </c>
      <c r="BK580" s="8">
        <f t="shared" si="836"/>
        <v>0.20352446706242941</v>
      </c>
      <c r="BL580" s="8">
        <f t="shared" si="837"/>
        <v>0.5960232590976231</v>
      </c>
      <c r="BM580" s="8">
        <f t="shared" si="838"/>
        <v>0.43707567282010656</v>
      </c>
      <c r="BN580" s="8">
        <f t="shared" si="839"/>
        <v>0.5595408751932166</v>
      </c>
    </row>
    <row r="581" spans="1:66" x14ac:dyDescent="0.25">
      <c r="A581" t="s">
        <v>69</v>
      </c>
      <c r="B581" t="s">
        <v>262</v>
      </c>
      <c r="C581" t="s">
        <v>324</v>
      </c>
      <c r="D581" t="s">
        <v>527</v>
      </c>
      <c r="E581">
        <f>VLOOKUP(A581,home!$A$2:$E$405,3,FALSE)</f>
        <v>1.3526</v>
      </c>
      <c r="F581">
        <f>VLOOKUP(B581,home!$B$2:$E$405,3,FALSE)</f>
        <v>1.6732</v>
      </c>
      <c r="G581">
        <f>VLOOKUP(C581,away!$B$2:$E$405,4,FALSE)</f>
        <v>0.70040000000000002</v>
      </c>
      <c r="H581">
        <f>VLOOKUP(A581,away!$A$2:$E$405,3,FALSE)</f>
        <v>1.3421000000000001</v>
      </c>
      <c r="I581">
        <f>VLOOKUP(C581,away!$B$2:$E$405,3,FALSE)</f>
        <v>1.2157</v>
      </c>
      <c r="J581">
        <f>VLOOKUP(B581,home!$B$2:$E$405,4,FALSE)</f>
        <v>0.66669999999999996</v>
      </c>
      <c r="K581" s="3">
        <f t="shared" si="784"/>
        <v>1.5851244921280001</v>
      </c>
      <c r="L581" s="3">
        <f t="shared" si="785"/>
        <v>1.087781699699</v>
      </c>
      <c r="M581" s="5">
        <f t="shared" si="786"/>
        <v>6.9051257225498971E-2</v>
      </c>
      <c r="N581" s="5">
        <f t="shared" si="787"/>
        <v>0.10945483904036897</v>
      </c>
      <c r="O581" s="5">
        <f t="shared" si="788"/>
        <v>7.5112693951106119E-2</v>
      </c>
      <c r="P581" s="5">
        <f t="shared" si="789"/>
        <v>0.11906297085161301</v>
      </c>
      <c r="Q581" s="5">
        <f t="shared" si="790"/>
        <v>8.6749773072408443E-2</v>
      </c>
      <c r="R581" s="5">
        <f t="shared" si="791"/>
        <v>4.0853106947552502E-2</v>
      </c>
      <c r="S581" s="5">
        <f t="shared" si="792"/>
        <v>5.1324159753231825E-2</v>
      </c>
      <c r="T581" s="5">
        <f t="shared" si="793"/>
        <v>9.4364815601206992E-2</v>
      </c>
      <c r="U581" s="5">
        <f t="shared" si="794"/>
        <v>6.4757260402090039E-2</v>
      </c>
      <c r="V581" s="5">
        <f t="shared" si="795"/>
        <v>9.8329643195772982E-3</v>
      </c>
      <c r="W581" s="5">
        <f t="shared" si="796"/>
        <v>4.5836396661206896E-2</v>
      </c>
      <c r="X581" s="5">
        <f t="shared" si="797"/>
        <v>4.9859993468205202E-2</v>
      </c>
      <c r="Y581" s="5">
        <f t="shared" si="798"/>
        <v>2.7118394220912646E-2</v>
      </c>
      <c r="Z581" s="5">
        <f t="shared" si="799"/>
        <v>1.4813087371131231E-2</v>
      </c>
      <c r="AA581" s="5">
        <f t="shared" si="800"/>
        <v>2.3480587596012084E-2</v>
      </c>
      <c r="AB581" s="5">
        <f t="shared" si="801"/>
        <v>1.8609827243997842E-2</v>
      </c>
      <c r="AC581" s="5">
        <f t="shared" si="802"/>
        <v>1.0596674767480337E-3</v>
      </c>
      <c r="AD581" s="5">
        <f t="shared" si="803"/>
        <v>1.8164098744643292E-2</v>
      </c>
      <c r="AE581" s="5">
        <f t="shared" si="804"/>
        <v>1.9758574205948551E-2</v>
      </c>
      <c r="AF581" s="5">
        <f t="shared" si="805"/>
        <v>1.0746507716687765E-2</v>
      </c>
      <c r="AG581" s="5">
        <f t="shared" si="806"/>
        <v>3.8966181432956793E-3</v>
      </c>
      <c r="AH581" s="5">
        <f t="shared" si="807"/>
        <v>4.0283513395897299E-3</v>
      </c>
      <c r="AI581" s="5">
        <f t="shared" si="808"/>
        <v>6.3854383712803192E-3</v>
      </c>
      <c r="AJ581" s="5">
        <f t="shared" si="809"/>
        <v>5.060857377645181E-3</v>
      </c>
      <c r="AK581" s="5">
        <f t="shared" si="810"/>
        <v>2.6740296601573533E-3</v>
      </c>
      <c r="AL581" s="5">
        <f t="shared" si="811"/>
        <v>7.3086088778619843E-5</v>
      </c>
      <c r="AM581" s="5">
        <f t="shared" si="812"/>
        <v>5.7584715595131019E-3</v>
      </c>
      <c r="AN581" s="5">
        <f t="shared" si="813"/>
        <v>6.2639599806755117E-3</v>
      </c>
      <c r="AO581" s="5">
        <f t="shared" si="814"/>
        <v>3.4069105173128618E-3</v>
      </c>
      <c r="AP581" s="5">
        <f t="shared" si="815"/>
        <v>1.2353249710816614E-3</v>
      </c>
      <c r="AQ581" s="5">
        <f t="shared" si="816"/>
        <v>3.3594097418095684E-4</v>
      </c>
      <c r="AR581" s="5">
        <f t="shared" si="817"/>
        <v>8.7639337343273227E-4</v>
      </c>
      <c r="AS581" s="5">
        <f t="shared" si="818"/>
        <v>1.3891926009669045E-3</v>
      </c>
      <c r="AT581" s="5">
        <f t="shared" si="819"/>
        <v>1.1010216080378202E-3</v>
      </c>
      <c r="AU581" s="5">
        <f t="shared" si="820"/>
        <v>5.817521057543012E-4</v>
      </c>
      <c r="AV581" s="5">
        <f t="shared" si="821"/>
        <v>2.3053737779454544E-4</v>
      </c>
      <c r="AW581" s="5">
        <f t="shared" si="822"/>
        <v>3.5005585414010378E-6</v>
      </c>
      <c r="AX581" s="5">
        <f t="shared" si="823"/>
        <v>1.5213157177011243E-3</v>
      </c>
      <c r="AY581" s="5">
        <f t="shared" si="824"/>
        <v>1.654859397179733E-3</v>
      </c>
      <c r="AZ581" s="5">
        <f t="shared" si="825"/>
        <v>9.0006288391351614E-4</v>
      </c>
      <c r="BA581" s="5">
        <f t="shared" si="826"/>
        <v>3.2635731123314277E-4</v>
      </c>
      <c r="BB581" s="5">
        <f t="shared" si="827"/>
        <v>8.8751377680595882E-5</v>
      </c>
      <c r="BC581" s="5">
        <f t="shared" si="828"/>
        <v>1.9308424892805305E-5</v>
      </c>
      <c r="BD581" s="5">
        <f t="shared" si="829"/>
        <v>1.5888744555959958E-4</v>
      </c>
      <c r="BE581" s="5">
        <f t="shared" si="830"/>
        <v>2.5185638144817557E-4</v>
      </c>
      <c r="BF581" s="5">
        <f t="shared" si="831"/>
        <v>1.9961185936611761E-4</v>
      </c>
      <c r="BG581" s="5">
        <f t="shared" si="832"/>
        <v>1.0546988240014765E-4</v>
      </c>
      <c r="BH581" s="5">
        <f t="shared" si="833"/>
        <v>4.1795723443583504E-5</v>
      </c>
      <c r="BI581" s="5">
        <f t="shared" si="834"/>
        <v>1.3250284979326512E-5</v>
      </c>
      <c r="BJ581" s="8">
        <f t="shared" si="835"/>
        <v>0.48746127399024947</v>
      </c>
      <c r="BK581" s="8">
        <f t="shared" si="836"/>
        <v>0.25205896511262749</v>
      </c>
      <c r="BL581" s="8">
        <f t="shared" si="837"/>
        <v>0.24591192153261443</v>
      </c>
      <c r="BM581" s="8">
        <f t="shared" si="838"/>
        <v>0.49830924807943622</v>
      </c>
      <c r="BN581" s="8">
        <f t="shared" si="839"/>
        <v>0.50028464108854798</v>
      </c>
    </row>
    <row r="582" spans="1:66" x14ac:dyDescent="0.25">
      <c r="A582" t="s">
        <v>69</v>
      </c>
      <c r="B582" t="s">
        <v>351</v>
      </c>
      <c r="C582" t="s">
        <v>359</v>
      </c>
      <c r="D582" t="s">
        <v>527</v>
      </c>
      <c r="E582">
        <f>VLOOKUP(A582,home!$A$2:$E$405,3,FALSE)</f>
        <v>1.3526</v>
      </c>
      <c r="F582">
        <f>VLOOKUP(B582,home!$B$2:$E$405,3,FALSE)</f>
        <v>1.1284000000000001</v>
      </c>
      <c r="G582">
        <f>VLOOKUP(C582,away!$B$2:$E$405,4,FALSE)</f>
        <v>0.7641</v>
      </c>
      <c r="H582">
        <f>VLOOKUP(A582,away!$A$2:$E$405,3,FALSE)</f>
        <v>1.3421000000000001</v>
      </c>
      <c r="I582">
        <f>VLOOKUP(C582,away!$B$2:$E$405,3,FALSE)</f>
        <v>1.6466000000000001</v>
      </c>
      <c r="J582">
        <f>VLOOKUP(B582,home!$B$2:$E$405,4,FALSE)</f>
        <v>1.0588</v>
      </c>
      <c r="K582" s="3">
        <f t="shared" si="784"/>
        <v>1.1662258411440001</v>
      </c>
      <c r="L582" s="3">
        <f t="shared" si="785"/>
        <v>2.3398440893679999</v>
      </c>
      <c r="M582" s="5">
        <f t="shared" si="786"/>
        <v>3.0014642576494558E-2</v>
      </c>
      <c r="N582" s="5">
        <f t="shared" si="787"/>
        <v>3.5003851785408879E-2</v>
      </c>
      <c r="O582" s="5">
        <f t="shared" si="788"/>
        <v>7.0229584027103914E-2</v>
      </c>
      <c r="P582" s="5">
        <f t="shared" si="789"/>
        <v>8.1903555705202483E-2</v>
      </c>
      <c r="Q582" s="5">
        <f t="shared" si="790"/>
        <v>2.0411198245859193E-2</v>
      </c>
      <c r="R582" s="5">
        <f t="shared" si="791"/>
        <v>8.2163138542296191E-2</v>
      </c>
      <c r="S582" s="5">
        <f t="shared" si="792"/>
        <v>5.5874332170197244E-2</v>
      </c>
      <c r="T582" s="5">
        <f t="shared" si="793"/>
        <v>4.7759021572492122E-2</v>
      </c>
      <c r="U582" s="5">
        <f t="shared" si="794"/>
        <v>9.5820775357520385E-2</v>
      </c>
      <c r="V582" s="5">
        <f t="shared" si="795"/>
        <v>1.6941014579540198E-2</v>
      </c>
      <c r="W582" s="5">
        <f t="shared" si="796"/>
        <v>7.9346889476780286E-3</v>
      </c>
      <c r="X582" s="5">
        <f t="shared" si="797"/>
        <v>1.8565935035198031E-2</v>
      </c>
      <c r="Y582" s="5">
        <f t="shared" si="798"/>
        <v>2.1720696677849191E-2</v>
      </c>
      <c r="Z582" s="5">
        <f t="shared" si="799"/>
        <v>6.4082978027371965E-2</v>
      </c>
      <c r="AA582" s="5">
        <f t="shared" si="800"/>
        <v>7.4735224952984333E-2</v>
      </c>
      <c r="AB582" s="5">
        <f t="shared" si="801"/>
        <v>4.3579075291940113E-2</v>
      </c>
      <c r="AC582" s="5">
        <f t="shared" si="802"/>
        <v>2.8892758921370536E-3</v>
      </c>
      <c r="AD582" s="5">
        <f t="shared" si="803"/>
        <v>2.3134098230554513E-3</v>
      </c>
      <c r="AE582" s="5">
        <f t="shared" si="804"/>
        <v>5.4130183007621681E-3</v>
      </c>
      <c r="AF582" s="5">
        <f t="shared" si="805"/>
        <v>6.3328094383395877E-3</v>
      </c>
      <c r="AG582" s="5">
        <f t="shared" si="806"/>
        <v>4.9392622444642559E-3</v>
      </c>
      <c r="AH582" s="5">
        <f t="shared" si="807"/>
        <v>3.748604434161143E-2</v>
      </c>
      <c r="AI582" s="5">
        <f t="shared" si="808"/>
        <v>4.371719359345707E-2</v>
      </c>
      <c r="AJ582" s="5">
        <f t="shared" si="809"/>
        <v>2.5492060435492285E-2</v>
      </c>
      <c r="AK582" s="5">
        <f t="shared" si="810"/>
        <v>9.9098332079585634E-3</v>
      </c>
      <c r="AL582" s="5">
        <f t="shared" si="811"/>
        <v>3.153686982961677E-4</v>
      </c>
      <c r="AM582" s="5">
        <f t="shared" si="812"/>
        <v>5.395916633607271E-4</v>
      </c>
      <c r="AN582" s="5">
        <f t="shared" si="813"/>
        <v>1.2625603641868448E-3</v>
      </c>
      <c r="AO582" s="5">
        <f t="shared" si="814"/>
        <v>1.4770972028064491E-3</v>
      </c>
      <c r="AP582" s="5">
        <f t="shared" si="815"/>
        <v>1.1520590531362254E-3</v>
      </c>
      <c r="AQ582" s="5">
        <f t="shared" si="816"/>
        <v>6.7390964152092307E-4</v>
      </c>
      <c r="AR582" s="5">
        <f t="shared" si="817"/>
        <v>1.7542299857301241E-2</v>
      </c>
      <c r="AS582" s="5">
        <f t="shared" si="818"/>
        <v>2.0458283406681411E-2</v>
      </c>
      <c r="AT582" s="5">
        <f t="shared" si="819"/>
        <v>1.1929489387159686E-2</v>
      </c>
      <c r="AU582" s="5">
        <f t="shared" si="820"/>
        <v>4.6374929316529111E-3</v>
      </c>
      <c r="AV582" s="5">
        <f t="shared" si="821"/>
        <v>1.352091023754067E-3</v>
      </c>
      <c r="AW582" s="5">
        <f t="shared" si="822"/>
        <v>2.3904830305138345E-5</v>
      </c>
      <c r="AX582" s="5">
        <f t="shared" si="823"/>
        <v>1.048809569128591E-4</v>
      </c>
      <c r="AY582" s="5">
        <f t="shared" si="824"/>
        <v>2.4540508711981323E-4</v>
      </c>
      <c r="AZ582" s="5">
        <f t="shared" si="825"/>
        <v>2.8710482129906705E-4</v>
      </c>
      <c r="BA582" s="5">
        <f t="shared" si="826"/>
        <v>2.2392683971522598E-4</v>
      </c>
      <c r="BB582" s="5">
        <f t="shared" si="827"/>
        <v>1.309884730896318E-4</v>
      </c>
      <c r="BC582" s="5">
        <f t="shared" si="828"/>
        <v>6.1298520906822812E-5</v>
      </c>
      <c r="BD582" s="5">
        <f t="shared" si="829"/>
        <v>6.8410411058379009E-3</v>
      </c>
      <c r="BE582" s="5">
        <f t="shared" si="830"/>
        <v>7.9781989179564857E-3</v>
      </c>
      <c r="BF582" s="5">
        <f t="shared" si="831"/>
        <v>4.6521908719539774E-3</v>
      </c>
      <c r="BG582" s="5">
        <f t="shared" si="832"/>
        <v>1.8085017376023229E-3</v>
      </c>
      <c r="BH582" s="5">
        <f t="shared" si="833"/>
        <v>5.272803650364134E-4</v>
      </c>
      <c r="BI582" s="5">
        <f t="shared" si="834"/>
        <v>1.2298559744666128E-4</v>
      </c>
      <c r="BJ582" s="8">
        <f t="shared" si="835"/>
        <v>0.17655271469516148</v>
      </c>
      <c r="BK582" s="8">
        <f t="shared" si="836"/>
        <v>0.18818359470898754</v>
      </c>
      <c r="BL582" s="8">
        <f t="shared" si="837"/>
        <v>0.56098278495274745</v>
      </c>
      <c r="BM582" s="8">
        <f t="shared" si="838"/>
        <v>0.66985460124508855</v>
      </c>
      <c r="BN582" s="8">
        <f t="shared" si="839"/>
        <v>0.31972597088236521</v>
      </c>
    </row>
    <row r="583" spans="1:66" x14ac:dyDescent="0.25">
      <c r="A583" t="s">
        <v>69</v>
      </c>
      <c r="B583" t="s">
        <v>73</v>
      </c>
      <c r="C583" t="s">
        <v>381</v>
      </c>
      <c r="D583" t="s">
        <v>527</v>
      </c>
      <c r="E583">
        <f>VLOOKUP(A583,home!$A$2:$E$405,3,FALSE)</f>
        <v>1.3526</v>
      </c>
      <c r="F583">
        <f>VLOOKUP(B583,home!$B$2:$E$405,3,FALSE)</f>
        <v>0.85609999999999997</v>
      </c>
      <c r="G583">
        <f>VLOOKUP(C583,away!$B$2:$E$405,4,FALSE)</f>
        <v>0.7782</v>
      </c>
      <c r="H583">
        <f>VLOOKUP(A583,away!$A$2:$E$405,3,FALSE)</f>
        <v>1.3421000000000001</v>
      </c>
      <c r="I583">
        <f>VLOOKUP(C583,away!$B$2:$E$405,3,FALSE)</f>
        <v>0.90200000000000002</v>
      </c>
      <c r="J583">
        <f>VLOOKUP(B583,home!$B$2:$E$405,4,FALSE)</f>
        <v>0.86270000000000002</v>
      </c>
      <c r="K583" s="3">
        <f t="shared" si="784"/>
        <v>0.90112514125199994</v>
      </c>
      <c r="L583" s="3">
        <f t="shared" si="785"/>
        <v>1.0443623623400002</v>
      </c>
      <c r="M583" s="5">
        <f t="shared" si="786"/>
        <v>0.14291753354149872</v>
      </c>
      <c r="N583" s="5">
        <f t="shared" si="787"/>
        <v>0.12878658259997047</v>
      </c>
      <c r="O583" s="5">
        <f t="shared" si="788"/>
        <v>0.14925769294920582</v>
      </c>
      <c r="P583" s="5">
        <f t="shared" si="789"/>
        <v>0.13449985964180072</v>
      </c>
      <c r="Q583" s="5">
        <f t="shared" si="790"/>
        <v>5.8026413718380382E-2</v>
      </c>
      <c r="R583" s="5">
        <f t="shared" si="791"/>
        <v>7.7939558402925491E-2</v>
      </c>
      <c r="S583" s="5">
        <f t="shared" si="792"/>
        <v>3.1644494197787275E-2</v>
      </c>
      <c r="T583" s="5">
        <f t="shared" si="793"/>
        <v>6.0600602509045927E-2</v>
      </c>
      <c r="U583" s="5">
        <f t="shared" si="794"/>
        <v>7.0233295574954724E-2</v>
      </c>
      <c r="V583" s="5">
        <f t="shared" si="795"/>
        <v>3.3089634300673331E-3</v>
      </c>
      <c r="W583" s="5">
        <f t="shared" si="796"/>
        <v>1.7429686752774169E-2</v>
      </c>
      <c r="X583" s="5">
        <f t="shared" si="797"/>
        <v>1.8202908831973438E-2</v>
      </c>
      <c r="Y583" s="5">
        <f t="shared" si="798"/>
        <v>9.5052164346097184E-3</v>
      </c>
      <c r="Z583" s="5">
        <f t="shared" si="799"/>
        <v>2.7132380444471894E-2</v>
      </c>
      <c r="AA583" s="5">
        <f t="shared" si="800"/>
        <v>2.4449670160527737E-2</v>
      </c>
      <c r="AB583" s="5">
        <f t="shared" si="801"/>
        <v>1.1016106238485182E-2</v>
      </c>
      <c r="AC583" s="5">
        <f t="shared" si="802"/>
        <v>1.946293370534369E-4</v>
      </c>
      <c r="AD583" s="5">
        <f t="shared" si="803"/>
        <v>3.9265822342679328E-3</v>
      </c>
      <c r="AE583" s="5">
        <f t="shared" si="804"/>
        <v>4.1007746981023344E-3</v>
      </c>
      <c r="AF583" s="5">
        <f t="shared" si="805"/>
        <v>2.1413473755671278E-3</v>
      </c>
      <c r="AG583" s="5">
        <f t="shared" si="806"/>
        <v>7.4544753457928177E-4</v>
      </c>
      <c r="AH583" s="5">
        <f t="shared" si="807"/>
        <v>7.0840092342240729E-3</v>
      </c>
      <c r="AI583" s="5">
        <f t="shared" si="808"/>
        <v>6.3835788218206384E-3</v>
      </c>
      <c r="AJ583" s="5">
        <f t="shared" si="809"/>
        <v>2.8762016837531996E-3</v>
      </c>
      <c r="AK583" s="5">
        <f t="shared" si="810"/>
        <v>8.6393921618044744E-4</v>
      </c>
      <c r="AL583" s="5">
        <f t="shared" si="811"/>
        <v>7.3266359605241451E-6</v>
      </c>
      <c r="AM583" s="5">
        <f t="shared" si="812"/>
        <v>7.0766839409845705E-4</v>
      </c>
      <c r="AN583" s="5">
        <f t="shared" si="813"/>
        <v>7.3906223581401888E-4</v>
      </c>
      <c r="AO583" s="5">
        <f t="shared" si="814"/>
        <v>3.8592439125550553E-4</v>
      </c>
      <c r="AP583" s="5">
        <f t="shared" si="815"/>
        <v>1.3434830297874209E-4</v>
      </c>
      <c r="AQ583" s="5">
        <f t="shared" si="816"/>
        <v>3.5077077768812294E-5</v>
      </c>
      <c r="AR583" s="5">
        <f t="shared" si="817"/>
        <v>1.4796545237385262E-3</v>
      </c>
      <c r="AS583" s="5">
        <f t="shared" si="818"/>
        <v>1.3333538917080401E-3</v>
      </c>
      <c r="AT583" s="5">
        <f t="shared" si="819"/>
        <v>6.0075935700215578E-4</v>
      </c>
      <c r="AU583" s="5">
        <f t="shared" si="820"/>
        <v>1.8045312014567611E-4</v>
      </c>
      <c r="AV583" s="5">
        <f t="shared" si="821"/>
        <v>4.0652710845159119E-5</v>
      </c>
      <c r="AW583" s="5">
        <f t="shared" si="822"/>
        <v>1.9153071547977089E-7</v>
      </c>
      <c r="AX583" s="5">
        <f t="shared" si="823"/>
        <v>1.062829635985913E-4</v>
      </c>
      <c r="AY583" s="5">
        <f t="shared" si="824"/>
        <v>1.1099792694032106E-4</v>
      </c>
      <c r="AZ583" s="5">
        <f t="shared" si="825"/>
        <v>5.7961028597118227E-5</v>
      </c>
      <c r="BA583" s="5">
        <f t="shared" si="826"/>
        <v>2.0177438916447567E-5</v>
      </c>
      <c r="BB583" s="5">
        <f t="shared" si="827"/>
        <v>5.2681394431880587E-6</v>
      </c>
      <c r="BC583" s="5">
        <f t="shared" si="828"/>
        <v>1.1003693108048832E-6</v>
      </c>
      <c r="BD583" s="5">
        <f t="shared" si="829"/>
        <v>2.5754924897643911E-4</v>
      </c>
      <c r="BE583" s="5">
        <f t="shared" si="830"/>
        <v>2.3208410336324016E-4</v>
      </c>
      <c r="BF583" s="5">
        <f t="shared" si="831"/>
        <v>1.0456841021277178E-4</v>
      </c>
      <c r="BG583" s="5">
        <f t="shared" si="832"/>
        <v>3.1409741141160349E-5</v>
      </c>
      <c r="BH583" s="5">
        <f t="shared" si="833"/>
        <v>7.0760268556292178E-6</v>
      </c>
      <c r="BI583" s="5">
        <f t="shared" si="834"/>
        <v>1.2752771399563649E-6</v>
      </c>
      <c r="BJ583" s="8">
        <f t="shared" si="835"/>
        <v>0.3057694309579928</v>
      </c>
      <c r="BK583" s="8">
        <f t="shared" si="836"/>
        <v>0.31268380471110829</v>
      </c>
      <c r="BL583" s="8">
        <f t="shared" si="837"/>
        <v>0.35437288869320605</v>
      </c>
      <c r="BM583" s="8">
        <f t="shared" si="838"/>
        <v>0.30842005755677265</v>
      </c>
      <c r="BN583" s="8">
        <f t="shared" si="839"/>
        <v>0.69142764085378161</v>
      </c>
    </row>
    <row r="584" spans="1:66" x14ac:dyDescent="0.25">
      <c r="A584" t="s">
        <v>69</v>
      </c>
      <c r="B584" t="s">
        <v>325</v>
      </c>
      <c r="C584" t="s">
        <v>79</v>
      </c>
      <c r="D584" t="s">
        <v>527</v>
      </c>
      <c r="E584">
        <f>VLOOKUP(A584,home!$A$2:$E$405,3,FALSE)</f>
        <v>1.3526</v>
      </c>
      <c r="F584">
        <f>VLOOKUP(B584,home!$B$2:$E$405,3,FALSE)</f>
        <v>1.0117</v>
      </c>
      <c r="G584">
        <f>VLOOKUP(C584,away!$B$2:$E$405,4,FALSE)</f>
        <v>1.6732</v>
      </c>
      <c r="H584">
        <f>VLOOKUP(A584,away!$A$2:$E$405,3,FALSE)</f>
        <v>1.3421000000000001</v>
      </c>
      <c r="I584">
        <f>VLOOKUP(C584,away!$B$2:$E$405,3,FALSE)</f>
        <v>0.74509999999999998</v>
      </c>
      <c r="J584">
        <f>VLOOKUP(B584,home!$B$2:$E$405,4,FALSE)</f>
        <v>1.2941</v>
      </c>
      <c r="K584" s="3">
        <f t="shared" si="784"/>
        <v>2.2896494127440001</v>
      </c>
      <c r="L584" s="3">
        <f t="shared" si="785"/>
        <v>1.2940983306110001</v>
      </c>
      <c r="M584" s="5">
        <f t="shared" si="786"/>
        <v>2.7771422813193176E-2</v>
      </c>
      <c r="N584" s="5">
        <f t="shared" si="787"/>
        <v>6.3586821935293081E-2</v>
      </c>
      <c r="O584" s="5">
        <f t="shared" si="788"/>
        <v>3.5938951901245533E-2</v>
      </c>
      <c r="P584" s="5">
        <f t="shared" si="789"/>
        <v>8.2287600115321699E-2</v>
      </c>
      <c r="Q584" s="5">
        <f t="shared" si="790"/>
        <v>7.2795764751200573E-2</v>
      </c>
      <c r="R584" s="5">
        <f t="shared" si="791"/>
        <v>2.3254268829655443E-2</v>
      </c>
      <c r="S584" s="5">
        <f t="shared" si="792"/>
        <v>6.095518744472038E-2</v>
      </c>
      <c r="T584" s="5">
        <f t="shared" si="793"/>
        <v>9.4204877640079746E-2</v>
      </c>
      <c r="U584" s="5">
        <f t="shared" si="794"/>
        <v>5.3244122969611687E-2</v>
      </c>
      <c r="V584" s="5">
        <f t="shared" si="795"/>
        <v>2.0068015492621105E-2</v>
      </c>
      <c r="W584" s="5">
        <f t="shared" si="796"/>
        <v>5.5558926670945585E-2</v>
      </c>
      <c r="X584" s="5">
        <f t="shared" si="797"/>
        <v>7.1898714255409654E-2</v>
      </c>
      <c r="Y584" s="5">
        <f t="shared" si="798"/>
        <v>4.6522003045501484E-2</v>
      </c>
      <c r="Z584" s="5">
        <f t="shared" si="799"/>
        <v>1.0031103490678839E-2</v>
      </c>
      <c r="AA584" s="5">
        <f t="shared" si="800"/>
        <v>2.2967710216607092E-2</v>
      </c>
      <c r="AB584" s="5">
        <f t="shared" si="801"/>
        <v>2.6294002104764406E-2</v>
      </c>
      <c r="AC584" s="5">
        <f t="shared" si="802"/>
        <v>3.7163851062673877E-3</v>
      </c>
      <c r="AD584" s="5">
        <f t="shared" si="803"/>
        <v>3.1802615956204386E-2</v>
      </c>
      <c r="AE584" s="5">
        <f t="shared" si="804"/>
        <v>4.1155712217986848E-2</v>
      </c>
      <c r="AF584" s="5">
        <f t="shared" si="805"/>
        <v>2.6629769238201768E-2</v>
      </c>
      <c r="AG584" s="5">
        <f t="shared" si="806"/>
        <v>1.1487179971904354E-2</v>
      </c>
      <c r="AH584" s="5">
        <f t="shared" si="807"/>
        <v>3.2453085703684176E-3</v>
      </c>
      <c r="AI584" s="5">
        <f t="shared" si="808"/>
        <v>7.4306188623171178E-3</v>
      </c>
      <c r="AJ584" s="5">
        <f t="shared" si="809"/>
        <v>8.5067560572144423E-3</v>
      </c>
      <c r="AK584" s="5">
        <f t="shared" si="810"/>
        <v>6.49249633691917E-3</v>
      </c>
      <c r="AL584" s="5">
        <f t="shared" si="811"/>
        <v>4.4047064287075402E-4</v>
      </c>
      <c r="AM584" s="5">
        <f t="shared" si="812"/>
        <v>1.4563368189569265E-2</v>
      </c>
      <c r="AN584" s="5">
        <f t="shared" si="813"/>
        <v>1.8846430462194929E-2</v>
      </c>
      <c r="AO584" s="5">
        <f t="shared" si="814"/>
        <v>1.2194567099551381E-2</v>
      </c>
      <c r="AP584" s="5">
        <f t="shared" si="815"/>
        <v>5.2603229753510877E-3</v>
      </c>
      <c r="AQ584" s="5">
        <f t="shared" si="816"/>
        <v>1.7018437952191342E-3</v>
      </c>
      <c r="AR584" s="5">
        <f t="shared" si="817"/>
        <v>8.3994968064626807E-4</v>
      </c>
      <c r="AS584" s="5">
        <f t="shared" si="818"/>
        <v>1.923190293026238E-3</v>
      </c>
      <c r="AT584" s="5">
        <f t="shared" si="819"/>
        <v>2.2017157625112442E-3</v>
      </c>
      <c r="AU584" s="5">
        <f t="shared" si="820"/>
        <v>1.6803857342210259E-3</v>
      </c>
      <c r="AV584" s="5">
        <f t="shared" si="821"/>
        <v>9.6187355238564203E-4</v>
      </c>
      <c r="AW584" s="5">
        <f t="shared" si="822"/>
        <v>3.625356616773345E-5</v>
      </c>
      <c r="AX584" s="5">
        <f t="shared" si="823"/>
        <v>5.5575012371369891E-3</v>
      </c>
      <c r="AY584" s="5">
        <f t="shared" si="824"/>
        <v>7.191953073347546E-3</v>
      </c>
      <c r="AZ584" s="5">
        <f t="shared" si="825"/>
        <v>4.6535472330258565E-3</v>
      </c>
      <c r="BA584" s="5">
        <f t="shared" si="826"/>
        <v>2.0073825685593995E-3</v>
      </c>
      <c r="BB584" s="5">
        <f t="shared" si="827"/>
        <v>6.4943760771758556E-4</v>
      </c>
      <c r="BC584" s="5">
        <f t="shared" si="828"/>
        <v>1.6808722479666577E-4</v>
      </c>
      <c r="BD584" s="5">
        <f t="shared" si="829"/>
        <v>1.8116291325359605E-4</v>
      </c>
      <c r="BE584" s="5">
        <f t="shared" si="830"/>
        <v>4.147995579420884E-4</v>
      </c>
      <c r="BF584" s="5">
        <f t="shared" si="831"/>
        <v>4.7487278212428687E-4</v>
      </c>
      <c r="BG584" s="5">
        <f t="shared" si="832"/>
        <v>3.6243072890632761E-4</v>
      </c>
      <c r="BH584" s="5">
        <f t="shared" si="833"/>
        <v>2.0745982640018825E-4</v>
      </c>
      <c r="BI584" s="5">
        <f t="shared" si="834"/>
        <v>9.5002053937032638E-5</v>
      </c>
      <c r="BJ584" s="8">
        <f t="shared" si="835"/>
        <v>0.58843682714919721</v>
      </c>
      <c r="BK584" s="8">
        <f t="shared" si="836"/>
        <v>0.20243103468834209</v>
      </c>
      <c r="BL584" s="8">
        <f t="shared" si="837"/>
        <v>0.19671707873405722</v>
      </c>
      <c r="BM584" s="8">
        <f t="shared" si="838"/>
        <v>0.68482551420918591</v>
      </c>
      <c r="BN584" s="8">
        <f t="shared" si="839"/>
        <v>0.30563483034590949</v>
      </c>
    </row>
    <row r="585" spans="1:66" x14ac:dyDescent="0.25">
      <c r="A585" t="s">
        <v>69</v>
      </c>
      <c r="B585" t="s">
        <v>90</v>
      </c>
      <c r="C585" t="s">
        <v>78</v>
      </c>
      <c r="D585" t="s">
        <v>527</v>
      </c>
      <c r="E585">
        <f>VLOOKUP(A585,home!$A$2:$E$405,3,FALSE)</f>
        <v>1.3526</v>
      </c>
      <c r="F585">
        <f>VLOOKUP(B585,home!$B$2:$E$405,3,FALSE)</f>
        <v>1.3546</v>
      </c>
      <c r="G585">
        <f>VLOOKUP(C585,away!$B$2:$E$405,4,FALSE)</f>
        <v>0.7782</v>
      </c>
      <c r="H585">
        <f>VLOOKUP(A585,away!$A$2:$E$405,3,FALSE)</f>
        <v>1.3421000000000001</v>
      </c>
      <c r="I585">
        <f>VLOOKUP(C585,away!$B$2:$E$405,3,FALSE)</f>
        <v>1.3332999999999999</v>
      </c>
      <c r="J585">
        <f>VLOOKUP(B585,home!$B$2:$E$405,4,FALSE)</f>
        <v>0.61750000000000005</v>
      </c>
      <c r="K585" s="3">
        <f t="shared" si="784"/>
        <v>1.4258429112720001</v>
      </c>
      <c r="L585" s="3">
        <f t="shared" si="785"/>
        <v>1.1049680417750001</v>
      </c>
      <c r="M585" s="5">
        <f t="shared" si="786"/>
        <v>7.959444674726894E-2</v>
      </c>
      <c r="N585" s="5">
        <f t="shared" si="787"/>
        <v>0.11348917767121013</v>
      </c>
      <c r="O585" s="5">
        <f t="shared" si="788"/>
        <v>8.7949319958494296E-2</v>
      </c>
      <c r="P585" s="5">
        <f t="shared" si="789"/>
        <v>0.12540191441401213</v>
      </c>
      <c r="Q585" s="5">
        <f t="shared" si="790"/>
        <v>8.0908869744291775E-2</v>
      </c>
      <c r="R585" s="5">
        <f t="shared" si="791"/>
        <v>4.8590593924990204E-2</v>
      </c>
      <c r="S585" s="5">
        <f t="shared" si="792"/>
        <v>4.9393019178309731E-2</v>
      </c>
      <c r="T585" s="5">
        <f t="shared" si="793"/>
        <v>8.9401715363578646E-2</v>
      </c>
      <c r="U585" s="5">
        <f t="shared" si="794"/>
        <v>6.9282553902443589E-2</v>
      </c>
      <c r="V585" s="5">
        <f t="shared" si="795"/>
        <v>8.6465819563677059E-3</v>
      </c>
      <c r="W585" s="5">
        <f t="shared" si="796"/>
        <v>3.8454446127976001E-2</v>
      </c>
      <c r="X585" s="5">
        <f t="shared" si="797"/>
        <v>4.249093403557188E-2</v>
      </c>
      <c r="Y585" s="5">
        <f t="shared" si="798"/>
        <v>2.3475562087238288E-2</v>
      </c>
      <c r="Z585" s="5">
        <f t="shared" si="799"/>
        <v>1.789701780599354E-2</v>
      </c>
      <c r="AA585" s="5">
        <f t="shared" si="800"/>
        <v>2.5518335971584653E-2</v>
      </c>
      <c r="AB585" s="5">
        <f t="shared" si="801"/>
        <v>1.8192569226270636E-2</v>
      </c>
      <c r="AC585" s="5">
        <f t="shared" si="802"/>
        <v>8.5142398023465855E-4</v>
      </c>
      <c r="AD585" s="5">
        <f t="shared" si="803"/>
        <v>1.37074998546164E-2</v>
      </c>
      <c r="AE585" s="5">
        <f t="shared" si="804"/>
        <v>1.5146349271986582E-2</v>
      </c>
      <c r="AF585" s="5">
        <f t="shared" si="805"/>
        <v>8.3681159475536091E-3</v>
      </c>
      <c r="AG585" s="5">
        <f t="shared" si="806"/>
        <v>3.0821668973048193E-3</v>
      </c>
      <c r="AH585" s="5">
        <f t="shared" si="807"/>
        <v>4.9439081796752481E-3</v>
      </c>
      <c r="AI585" s="5">
        <f t="shared" si="808"/>
        <v>7.0492364319696098E-3</v>
      </c>
      <c r="AJ585" s="5">
        <f t="shared" si="809"/>
        <v>5.0255518982020991E-3</v>
      </c>
      <c r="AK585" s="5">
        <f t="shared" si="810"/>
        <v>2.3885491830936685E-3</v>
      </c>
      <c r="AL585" s="5">
        <f t="shared" si="811"/>
        <v>5.3657108736967345E-5</v>
      </c>
      <c r="AM585" s="5">
        <f t="shared" si="812"/>
        <v>3.9089482997933522E-3</v>
      </c>
      <c r="AN585" s="5">
        <f t="shared" si="813"/>
        <v>4.3192629482223764E-3</v>
      </c>
      <c r="AO585" s="5">
        <f t="shared" si="814"/>
        <v>2.3863237609042971E-3</v>
      </c>
      <c r="AP585" s="5">
        <f t="shared" si="815"/>
        <v>8.7893716437585797E-4</v>
      </c>
      <c r="AQ585" s="5">
        <f t="shared" si="816"/>
        <v>2.4279936934091579E-4</v>
      </c>
      <c r="AR585" s="5">
        <f t="shared" si="817"/>
        <v>1.0925721080022328E-3</v>
      </c>
      <c r="AS585" s="5">
        <f t="shared" si="818"/>
        <v>1.5578361952484898E-3</v>
      </c>
      <c r="AT585" s="5">
        <f t="shared" si="819"/>
        <v>1.1106148479590016E-3</v>
      </c>
      <c r="AU585" s="5">
        <f t="shared" si="820"/>
        <v>5.278541027052574E-4</v>
      </c>
      <c r="AV585" s="5">
        <f t="shared" si="821"/>
        <v>1.8815925763203341E-4</v>
      </c>
      <c r="AW585" s="5">
        <f t="shared" si="822"/>
        <v>2.3482599158448425E-6</v>
      </c>
      <c r="AX585" s="5">
        <f t="shared" si="823"/>
        <v>9.2892437063151368E-4</v>
      </c>
      <c r="AY585" s="5">
        <f t="shared" si="824"/>
        <v>1.026431742773778E-3</v>
      </c>
      <c r="AZ585" s="5">
        <f t="shared" si="825"/>
        <v>5.6708713641422125E-4</v>
      </c>
      <c r="BA585" s="5">
        <f t="shared" si="826"/>
        <v>2.0887105421313806E-4</v>
      </c>
      <c r="BB585" s="5">
        <f t="shared" si="827"/>
        <v>5.7698959939342766E-5</v>
      </c>
      <c r="BC585" s="5">
        <f t="shared" si="828"/>
        <v>1.2751101355325952E-5</v>
      </c>
      <c r="BD585" s="5">
        <f t="shared" si="829"/>
        <v>2.0120954377953504E-4</v>
      </c>
      <c r="BE585" s="5">
        <f t="shared" si="830"/>
        <v>2.8689320167832316E-4</v>
      </c>
      <c r="BF585" s="5">
        <f t="shared" si="831"/>
        <v>2.0453231895258274E-4</v>
      </c>
      <c r="BG585" s="5">
        <f t="shared" si="832"/>
        <v>9.7210319034854591E-5</v>
      </c>
      <c r="BH585" s="5">
        <f t="shared" si="833"/>
        <v>3.4651661074584259E-5</v>
      </c>
      <c r="BI585" s="5">
        <f t="shared" si="834"/>
        <v>9.8815650613991683E-6</v>
      </c>
      <c r="BJ585" s="8">
        <f t="shared" si="835"/>
        <v>0.44306287290929225</v>
      </c>
      <c r="BK585" s="8">
        <f t="shared" si="836"/>
        <v>0.26496747512770386</v>
      </c>
      <c r="BL585" s="8">
        <f t="shared" si="837"/>
        <v>0.27425203379785223</v>
      </c>
      <c r="BM585" s="8">
        <f t="shared" si="838"/>
        <v>0.46322099369771658</v>
      </c>
      <c r="BN585" s="8">
        <f t="shared" si="839"/>
        <v>0.53593432246026751</v>
      </c>
    </row>
    <row r="586" spans="1:66" x14ac:dyDescent="0.25">
      <c r="A586" t="s">
        <v>69</v>
      </c>
      <c r="B586" t="s">
        <v>74</v>
      </c>
      <c r="C586" t="s">
        <v>263</v>
      </c>
      <c r="D586" t="s">
        <v>527</v>
      </c>
      <c r="E586">
        <f>VLOOKUP(A586,home!$A$2:$E$405,3,FALSE)</f>
        <v>1.3526</v>
      </c>
      <c r="F586">
        <f>VLOOKUP(B586,home!$B$2:$E$405,3,FALSE)</f>
        <v>1.2452000000000001</v>
      </c>
      <c r="G586">
        <f>VLOOKUP(C586,away!$B$2:$E$405,4,FALSE)</f>
        <v>1.323</v>
      </c>
      <c r="H586">
        <f>VLOOKUP(A586,away!$A$2:$E$405,3,FALSE)</f>
        <v>1.3421000000000001</v>
      </c>
      <c r="I586">
        <f>VLOOKUP(C586,away!$B$2:$E$405,3,FALSE)</f>
        <v>0.82350000000000001</v>
      </c>
      <c r="J586">
        <f>VLOOKUP(B586,home!$B$2:$E$405,4,FALSE)</f>
        <v>0.86270000000000002</v>
      </c>
      <c r="K586" s="3">
        <f t="shared" si="784"/>
        <v>2.2282726989600001</v>
      </c>
      <c r="L586" s="3">
        <f t="shared" si="785"/>
        <v>0.95347273324500004</v>
      </c>
      <c r="M586" s="5">
        <f t="shared" si="786"/>
        <v>4.1513133488666747E-2</v>
      </c>
      <c r="N586" s="5">
        <f t="shared" si="787"/>
        <v>9.2502582001078207E-2</v>
      </c>
      <c r="O586" s="5">
        <f t="shared" si="788"/>
        <v>3.958164085300362E-2</v>
      </c>
      <c r="P586" s="5">
        <f t="shared" si="789"/>
        <v>8.8198689692787768E-2</v>
      </c>
      <c r="Q586" s="5">
        <f t="shared" si="790"/>
        <v>0.10306048902815566</v>
      </c>
      <c r="R586" s="5">
        <f t="shared" si="791"/>
        <v>1.8870007645217658E-2</v>
      </c>
      <c r="S586" s="5">
        <f t="shared" si="792"/>
        <v>4.6846673629493497E-2</v>
      </c>
      <c r="T586" s="5">
        <f t="shared" si="793"/>
        <v>9.8265366163241899E-2</v>
      </c>
      <c r="U586" s="5">
        <f t="shared" si="794"/>
        <v>4.2047522865004981E-2</v>
      </c>
      <c r="V586" s="5">
        <f t="shared" si="795"/>
        <v>1.1058923829531372E-2</v>
      </c>
      <c r="W586" s="5">
        <f t="shared" si="796"/>
        <v>7.6548958014301949E-2</v>
      </c>
      <c r="X586" s="5">
        <f t="shared" si="797"/>
        <v>7.2987344224953218E-2</v>
      </c>
      <c r="Y586" s="5">
        <f t="shared" si="798"/>
        <v>3.4795721295229905E-2</v>
      </c>
      <c r="Z586" s="5">
        <f t="shared" si="799"/>
        <v>5.9973459219465767E-3</v>
      </c>
      <c r="AA586" s="5">
        <f t="shared" si="800"/>
        <v>1.3363722184092645E-2</v>
      </c>
      <c r="AB586" s="5">
        <f t="shared" si="801"/>
        <v>1.4889008649649879E-2</v>
      </c>
      <c r="AC586" s="5">
        <f t="shared" si="802"/>
        <v>1.468484954651908E-3</v>
      </c>
      <c r="AD586" s="5">
        <f t="shared" si="803"/>
        <v>4.2642988319276105E-2</v>
      </c>
      <c r="AE586" s="5">
        <f t="shared" si="804"/>
        <v>4.0658926626514789E-2</v>
      </c>
      <c r="AF586" s="5">
        <f t="shared" si="805"/>
        <v>1.9383588950695481E-2</v>
      </c>
      <c r="AG586" s="5">
        <f t="shared" si="806"/>
        <v>6.1605745123057354E-3</v>
      </c>
      <c r="AH586" s="5">
        <f t="shared" si="807"/>
        <v>1.429576452103539E-3</v>
      </c>
      <c r="AI586" s="5">
        <f t="shared" si="808"/>
        <v>3.1854861792984137E-3</v>
      </c>
      <c r="AJ586" s="5">
        <f t="shared" si="809"/>
        <v>3.549065943122529E-3</v>
      </c>
      <c r="AK586" s="5">
        <f t="shared" si="810"/>
        <v>2.6360955826228846E-3</v>
      </c>
      <c r="AL586" s="5">
        <f t="shared" si="811"/>
        <v>1.2479756448086985E-4</v>
      </c>
      <c r="AM586" s="5">
        <f t="shared" si="812"/>
        <v>1.9004041334782611E-2</v>
      </c>
      <c r="AN586" s="5">
        <f t="shared" si="813"/>
        <v>1.8119835234176134E-2</v>
      </c>
      <c r="AO586" s="5">
        <f t="shared" si="814"/>
        <v>8.6383844133394866E-3</v>
      </c>
      <c r="AP586" s="5">
        <f t="shared" si="815"/>
        <v>2.7454879991359355E-3</v>
      </c>
      <c r="AQ586" s="5">
        <f t="shared" si="816"/>
        <v>6.5443698665687165E-4</v>
      </c>
      <c r="AR586" s="5">
        <f t="shared" si="817"/>
        <v>2.7261243343397034E-4</v>
      </c>
      <c r="AS586" s="5">
        <f t="shared" si="818"/>
        <v>6.0745484281796635E-4</v>
      </c>
      <c r="AT586" s="5">
        <f t="shared" si="819"/>
        <v>6.7678752105115652E-4</v>
      </c>
      <c r="AU586" s="5">
        <f t="shared" si="820"/>
        <v>5.0268905205170275E-4</v>
      </c>
      <c r="AV586" s="5">
        <f t="shared" si="821"/>
        <v>2.80032072688223E-4</v>
      </c>
      <c r="AW586" s="5">
        <f t="shared" si="822"/>
        <v>7.3651267676990184E-6</v>
      </c>
      <c r="AX586" s="5">
        <f t="shared" si="823"/>
        <v>7.0576977460339091E-3</v>
      </c>
      <c r="AY586" s="5">
        <f t="shared" si="824"/>
        <v>6.7293223603280264E-3</v>
      </c>
      <c r="AZ586" s="5">
        <f t="shared" si="825"/>
        <v>3.2081126918943291E-3</v>
      </c>
      <c r="BA586" s="5">
        <f t="shared" si="826"/>
        <v>1.0196159922994869E-3</v>
      </c>
      <c r="BB586" s="5">
        <f t="shared" si="827"/>
        <v>2.4304401175952617E-4</v>
      </c>
      <c r="BC586" s="5">
        <f t="shared" si="828"/>
        <v>4.6347167638237088E-5</v>
      </c>
      <c r="BD586" s="5">
        <f t="shared" si="829"/>
        <v>4.3321420337143036E-5</v>
      </c>
      <c r="BE586" s="5">
        <f t="shared" si="830"/>
        <v>9.6531938217426345E-5</v>
      </c>
      <c r="BF586" s="5">
        <f t="shared" si="831"/>
        <v>1.0754974125379232E-4</v>
      </c>
      <c r="BG586" s="5">
        <f t="shared" si="832"/>
        <v>7.9883384072012482E-5</v>
      </c>
      <c r="BH586" s="5">
        <f t="shared" si="833"/>
        <v>4.4500490957050402E-5</v>
      </c>
      <c r="BI586" s="5">
        <f t="shared" si="834"/>
        <v>1.9831845817982345E-5</v>
      </c>
      <c r="BJ586" s="8">
        <f t="shared" si="835"/>
        <v>0.65447286507379776</v>
      </c>
      <c r="BK586" s="8">
        <f t="shared" si="836"/>
        <v>0.19594002551994016</v>
      </c>
      <c r="BL586" s="8">
        <f t="shared" si="837"/>
        <v>0.14228332109681455</v>
      </c>
      <c r="BM586" s="8">
        <f t="shared" si="838"/>
        <v>0.60824505767002923</v>
      </c>
      <c r="BN586" s="8">
        <f t="shared" si="839"/>
        <v>0.38372654270890966</v>
      </c>
    </row>
    <row r="587" spans="1:66" x14ac:dyDescent="0.25">
      <c r="A587" t="s">
        <v>69</v>
      </c>
      <c r="B587" t="s">
        <v>260</v>
      </c>
      <c r="C587" t="s">
        <v>77</v>
      </c>
      <c r="D587" t="s">
        <v>527</v>
      </c>
      <c r="E587">
        <f>VLOOKUP(A587,home!$A$2:$E$405,3,FALSE)</f>
        <v>1.3526</v>
      </c>
      <c r="F587">
        <f>VLOOKUP(B587,home!$B$2:$E$405,3,FALSE)</f>
        <v>1.1284000000000001</v>
      </c>
      <c r="G587">
        <f>VLOOKUP(C587,away!$B$2:$E$405,4,FALSE)</f>
        <v>0.70040000000000002</v>
      </c>
      <c r="H587">
        <f>VLOOKUP(A587,away!$A$2:$E$405,3,FALSE)</f>
        <v>1.3421000000000001</v>
      </c>
      <c r="I587">
        <f>VLOOKUP(C587,away!$B$2:$E$405,3,FALSE)</f>
        <v>1.0588</v>
      </c>
      <c r="J587">
        <f>VLOOKUP(B587,home!$B$2:$E$405,4,FALSE)</f>
        <v>0.7843</v>
      </c>
      <c r="K587" s="3">
        <f t="shared" si="784"/>
        <v>1.0690021975360002</v>
      </c>
      <c r="L587" s="3">
        <f t="shared" si="785"/>
        <v>1.1145024409640001</v>
      </c>
      <c r="M587" s="5">
        <f t="shared" si="786"/>
        <v>0.11264605434557888</v>
      </c>
      <c r="N587" s="5">
        <f t="shared" si="787"/>
        <v>0.12041887963918352</v>
      </c>
      <c r="O587" s="5">
        <f t="shared" si="788"/>
        <v>0.12554430253311105</v>
      </c>
      <c r="P587" s="5">
        <f t="shared" si="789"/>
        <v>0.13420713529602016</v>
      </c>
      <c r="Q587" s="5">
        <f t="shared" si="790"/>
        <v>6.4364023479555138E-2</v>
      </c>
      <c r="R587" s="5">
        <f t="shared" si="791"/>
        <v>6.9959715811137607E-2</v>
      </c>
      <c r="S587" s="5">
        <f t="shared" si="792"/>
        <v>3.9973781747179277E-2</v>
      </c>
      <c r="T587" s="5">
        <f t="shared" si="793"/>
        <v>7.1733861278228409E-2</v>
      </c>
      <c r="U587" s="5">
        <f t="shared" si="794"/>
        <v>7.4787089941100157E-2</v>
      </c>
      <c r="V587" s="5">
        <f t="shared" si="795"/>
        <v>5.2916650855382242E-3</v>
      </c>
      <c r="W587" s="5">
        <f t="shared" si="796"/>
        <v>2.2935094180634392E-2</v>
      </c>
      <c r="X587" s="5">
        <f t="shared" si="797"/>
        <v>2.5561218448056262E-2</v>
      </c>
      <c r="Y587" s="5">
        <f t="shared" si="798"/>
        <v>1.4244020177186371E-2</v>
      </c>
      <c r="Z587" s="5">
        <f t="shared" si="799"/>
        <v>2.5990091346886859E-2</v>
      </c>
      <c r="AA587" s="5">
        <f t="shared" si="800"/>
        <v>2.7783464763983436E-2</v>
      </c>
      <c r="AB587" s="5">
        <f t="shared" si="801"/>
        <v>1.4850292443931159E-2</v>
      </c>
      <c r="AC587" s="5">
        <f t="shared" si="802"/>
        <v>3.9403244980586811E-4</v>
      </c>
      <c r="AD587" s="5">
        <f t="shared" si="803"/>
        <v>6.1294165199483226E-3</v>
      </c>
      <c r="AE587" s="5">
        <f t="shared" si="804"/>
        <v>6.8312496731674716E-3</v>
      </c>
      <c r="AF587" s="5">
        <f t="shared" si="805"/>
        <v>3.8067222177898385E-3</v>
      </c>
      <c r="AG587" s="5">
        <f t="shared" si="806"/>
        <v>1.4142004012662219E-3</v>
      </c>
      <c r="AH587" s="5">
        <f t="shared" si="807"/>
        <v>7.2415050617456846E-3</v>
      </c>
      <c r="AI587" s="5">
        <f t="shared" si="808"/>
        <v>7.741184824474205E-3</v>
      </c>
      <c r="AJ587" s="5">
        <f t="shared" si="809"/>
        <v>4.13767179444763E-3</v>
      </c>
      <c r="AK587" s="5">
        <f t="shared" si="810"/>
        <v>1.4743934136490812E-3</v>
      </c>
      <c r="AL587" s="5">
        <f t="shared" si="811"/>
        <v>1.8778098037907523E-5</v>
      </c>
      <c r="AM587" s="5">
        <f t="shared" si="812"/>
        <v>1.3104719458876444E-3</v>
      </c>
      <c r="AN587" s="5">
        <f t="shared" si="813"/>
        <v>1.4605241825066226E-3</v>
      </c>
      <c r="AO587" s="5">
        <f t="shared" si="814"/>
        <v>8.1387888324529101E-4</v>
      </c>
      <c r="AP587" s="5">
        <f t="shared" si="815"/>
        <v>3.0235666734197697E-4</v>
      </c>
      <c r="AQ587" s="5">
        <f t="shared" si="816"/>
        <v>8.424431094859336E-5</v>
      </c>
      <c r="AR587" s="5">
        <f t="shared" si="817"/>
        <v>1.6141350135137468E-3</v>
      </c>
      <c r="AS587" s="5">
        <f t="shared" si="818"/>
        <v>1.7255138765659966E-3</v>
      </c>
      <c r="AT587" s="5">
        <f t="shared" si="819"/>
        <v>9.2228906296395639E-4</v>
      </c>
      <c r="AU587" s="5">
        <f t="shared" si="820"/>
        <v>3.2864301169062941E-4</v>
      </c>
      <c r="AV587" s="5">
        <f t="shared" si="821"/>
        <v>8.7830025425533035E-5</v>
      </c>
      <c r="AW587" s="5">
        <f t="shared" si="822"/>
        <v>6.2145362170431086E-7</v>
      </c>
      <c r="AX587" s="5">
        <f t="shared" si="823"/>
        <v>2.3348289832719499E-4</v>
      </c>
      <c r="AY587" s="5">
        <f t="shared" si="824"/>
        <v>2.6021726010900826E-4</v>
      </c>
      <c r="AZ587" s="5">
        <f t="shared" si="825"/>
        <v>1.4500638578622695E-4</v>
      </c>
      <c r="BA587" s="5">
        <f t="shared" si="826"/>
        <v>5.3869990304705781E-5</v>
      </c>
      <c r="BB587" s="5">
        <f t="shared" si="827"/>
        <v>1.5009558922325402E-5</v>
      </c>
      <c r="BC587" s="5">
        <f t="shared" si="828"/>
        <v>3.3456380113449323E-6</v>
      </c>
      <c r="BD587" s="5">
        <f t="shared" si="829"/>
        <v>2.9982623543442131E-4</v>
      </c>
      <c r="BE587" s="5">
        <f t="shared" si="830"/>
        <v>3.2051490455834255E-4</v>
      </c>
      <c r="BF587" s="5">
        <f t="shared" si="831"/>
        <v>1.7131556865795475E-4</v>
      </c>
      <c r="BG587" s="5">
        <f t="shared" si="832"/>
        <v>6.1045573122494405E-5</v>
      </c>
      <c r="BH587" s="5">
        <f t="shared" si="833"/>
        <v>1.6314462954447774E-5</v>
      </c>
      <c r="BI587" s="5">
        <f t="shared" si="834"/>
        <v>3.4880393499848683E-6</v>
      </c>
      <c r="BJ587" s="8">
        <f t="shared" si="835"/>
        <v>0.34212109373640681</v>
      </c>
      <c r="BK587" s="8">
        <f t="shared" si="836"/>
        <v>0.29279166428226933</v>
      </c>
      <c r="BL587" s="8">
        <f t="shared" si="837"/>
        <v>0.33907053636181744</v>
      </c>
      <c r="BM587" s="8">
        <f t="shared" si="838"/>
        <v>0.37257367881630676</v>
      </c>
      <c r="BN587" s="8">
        <f t="shared" si="839"/>
        <v>0.62714011110458634</v>
      </c>
    </row>
    <row r="588" spans="1:66" x14ac:dyDescent="0.25">
      <c r="A588" t="s">
        <v>80</v>
      </c>
      <c r="B588" t="s">
        <v>89</v>
      </c>
      <c r="C588" t="s">
        <v>87</v>
      </c>
      <c r="D588" t="s">
        <v>527</v>
      </c>
      <c r="E588">
        <f>VLOOKUP(A588,home!$A$2:$E$405,3,FALSE)</f>
        <v>1.2518</v>
      </c>
      <c r="F588">
        <f>VLOOKUP(B588,home!$B$2:$E$405,3,FALSE)</f>
        <v>1.2850999999999999</v>
      </c>
      <c r="G588">
        <f>VLOOKUP(C588,away!$B$2:$E$405,4,FALSE)</f>
        <v>1.3198000000000001</v>
      </c>
      <c r="H588">
        <f>VLOOKUP(A588,away!$A$2:$E$405,3,FALSE)</f>
        <v>1.0562</v>
      </c>
      <c r="I588">
        <f>VLOOKUP(C588,away!$B$2:$E$405,3,FALSE)</f>
        <v>1.1526000000000001</v>
      </c>
      <c r="J588">
        <f>VLOOKUP(B588,home!$B$2:$E$405,4,FALSE)</f>
        <v>1.0703</v>
      </c>
      <c r="K588" s="3">
        <f t="shared" si="784"/>
        <v>2.1231466599640001</v>
      </c>
      <c r="L588" s="3">
        <f t="shared" si="785"/>
        <v>1.3029576612360003</v>
      </c>
      <c r="M588" s="5">
        <f t="shared" si="786"/>
        <v>3.2513355968094501E-2</v>
      </c>
      <c r="N588" s="5">
        <f t="shared" si="787"/>
        <v>6.9030623127880428E-2</v>
      </c>
      <c r="O588" s="5">
        <f t="shared" si="788"/>
        <v>4.2363526251121962E-2</v>
      </c>
      <c r="P588" s="5">
        <f t="shared" si="789"/>
        <v>8.9943979264366827E-2</v>
      </c>
      <c r="Q588" s="5">
        <f t="shared" si="790"/>
        <v>7.3281068464596505E-2</v>
      </c>
      <c r="R588" s="5">
        <f t="shared" si="791"/>
        <v>2.7598940542935897E-2</v>
      </c>
      <c r="S588" s="5">
        <f t="shared" si="792"/>
        <v>6.2204586123372867E-2</v>
      </c>
      <c r="T588" s="5">
        <f t="shared" si="793"/>
        <v>9.5482129579505873E-2</v>
      </c>
      <c r="U588" s="5">
        <f t="shared" si="794"/>
        <v>5.8596598432279379E-2</v>
      </c>
      <c r="V588" s="5">
        <f t="shared" si="795"/>
        <v>1.9120101529009583E-2</v>
      </c>
      <c r="W588" s="5">
        <f t="shared" si="796"/>
        <v>5.1862151916400437E-2</v>
      </c>
      <c r="X588" s="5">
        <f t="shared" si="797"/>
        <v>6.7574188167659255E-2</v>
      </c>
      <c r="Y588" s="5">
        <f t="shared" si="798"/>
        <v>4.4023153087427366E-2</v>
      </c>
      <c r="Z588" s="5">
        <f t="shared" si="799"/>
        <v>1.1986750340805057E-2</v>
      </c>
      <c r="AA588" s="5">
        <f t="shared" si="800"/>
        <v>2.5449628949902596E-2</v>
      </c>
      <c r="AB588" s="5">
        <f t="shared" si="801"/>
        <v>2.7016647351154412E-2</v>
      </c>
      <c r="AC588" s="5">
        <f t="shared" si="802"/>
        <v>3.3058299509773265E-3</v>
      </c>
      <c r="AD588" s="5">
        <f t="shared" si="803"/>
        <v>2.7527738654962792E-2</v>
      </c>
      <c r="AE588" s="5">
        <f t="shared" si="804"/>
        <v>3.586747797698616E-2</v>
      </c>
      <c r="AF588" s="5">
        <f t="shared" si="805"/>
        <v>2.3366902609663825E-2</v>
      </c>
      <c r="AG588" s="5">
        <f t="shared" si="806"/>
        <v>1.0148694924872319E-2</v>
      </c>
      <c r="AH588" s="5">
        <f t="shared" si="807"/>
        <v>3.9045570474687979E-3</v>
      </c>
      <c r="AI588" s="5">
        <f t="shared" si="808"/>
        <v>8.2899472539722761E-3</v>
      </c>
      <c r="AJ588" s="5">
        <f t="shared" si="809"/>
        <v>8.8003869117744861E-3</v>
      </c>
      <c r="AK588" s="5">
        <f t="shared" si="810"/>
        <v>6.2281706927083012E-3</v>
      </c>
      <c r="AL588" s="5">
        <f t="shared" si="811"/>
        <v>3.6580597936922686E-4</v>
      </c>
      <c r="AM588" s="5">
        <f t="shared" si="812"/>
        <v>1.1689085276329237E-2</v>
      </c>
      <c r="AN588" s="5">
        <f t="shared" si="813"/>
        <v>1.5230383213634107E-2</v>
      </c>
      <c r="AO588" s="5">
        <f t="shared" si="814"/>
        <v>9.9222722458823711E-3</v>
      </c>
      <c r="AP588" s="5">
        <f t="shared" si="815"/>
        <v>4.309433546547255E-3</v>
      </c>
      <c r="AQ588" s="5">
        <f t="shared" si="816"/>
        <v>1.4037523637652938E-3</v>
      </c>
      <c r="AR588" s="5">
        <f t="shared" si="817"/>
        <v>1.0174945037464975E-3</v>
      </c>
      <c r="AS588" s="5">
        <f t="shared" si="818"/>
        <v>2.1602900571611036E-3</v>
      </c>
      <c r="AT588" s="5">
        <f t="shared" si="819"/>
        <v>2.2933063097075185E-3</v>
      </c>
      <c r="AU588" s="5">
        <f t="shared" si="820"/>
        <v>1.6230085439099616E-3</v>
      </c>
      <c r="AV588" s="5">
        <f t="shared" si="821"/>
        <v>8.6147129227386781E-4</v>
      </c>
      <c r="AW588" s="5">
        <f t="shared" si="822"/>
        <v>2.8109854519353387E-5</v>
      </c>
      <c r="AX588" s="5">
        <f t="shared" si="823"/>
        <v>4.1362737270787984E-3</v>
      </c>
      <c r="AY588" s="5">
        <f t="shared" si="824"/>
        <v>5.3893895416665047E-3</v>
      </c>
      <c r="AZ588" s="5">
        <f t="shared" si="825"/>
        <v>3.5110731963497754E-3</v>
      </c>
      <c r="BA588" s="5">
        <f t="shared" si="826"/>
        <v>1.5249265734481033E-3</v>
      </c>
      <c r="BB588" s="5">
        <f t="shared" si="827"/>
        <v>4.9672869042414222E-4</v>
      </c>
      <c r="BC588" s="5">
        <f t="shared" si="828"/>
        <v>1.2944329054877233E-4</v>
      </c>
      <c r="BD588" s="5">
        <f t="shared" si="829"/>
        <v>2.209587098203367E-4</v>
      </c>
      <c r="BE588" s="5">
        <f t="shared" si="830"/>
        <v>4.6912774674500254E-4</v>
      </c>
      <c r="BF588" s="5">
        <f t="shared" si="831"/>
        <v>4.9801350429904475E-4</v>
      </c>
      <c r="BG588" s="5">
        <f t="shared" si="832"/>
        <v>3.5245190275649471E-4</v>
      </c>
      <c r="BH588" s="5">
        <f t="shared" si="833"/>
        <v>1.8707677003385213E-4</v>
      </c>
      <c r="BI588" s="5">
        <f t="shared" si="834"/>
        <v>7.9438283890845342E-5</v>
      </c>
      <c r="BJ588" s="8">
        <f t="shared" si="835"/>
        <v>0.55590689017562922</v>
      </c>
      <c r="BK588" s="8">
        <f t="shared" si="836"/>
        <v>0.21284304835685686</v>
      </c>
      <c r="BL588" s="8">
        <f t="shared" si="837"/>
        <v>0.21801104105766267</v>
      </c>
      <c r="BM588" s="8">
        <f t="shared" si="838"/>
        <v>0.65865495662481066</v>
      </c>
      <c r="BN588" s="8">
        <f t="shared" si="839"/>
        <v>0.33473149361899612</v>
      </c>
    </row>
    <row r="589" spans="1:66" x14ac:dyDescent="0.25">
      <c r="A589" t="s">
        <v>80</v>
      </c>
      <c r="B589" t="s">
        <v>91</v>
      </c>
      <c r="C589" t="s">
        <v>93</v>
      </c>
      <c r="D589" t="s">
        <v>527</v>
      </c>
      <c r="E589">
        <f>VLOOKUP(A589,home!$A$2:$E$405,3,FALSE)</f>
        <v>1.2518</v>
      </c>
      <c r="F589">
        <f>VLOOKUP(B589,home!$B$2:$E$405,3,FALSE)</f>
        <v>0.69469999999999998</v>
      </c>
      <c r="G589">
        <f>VLOOKUP(C589,away!$B$2:$E$405,4,FALSE)</f>
        <v>0.72940000000000005</v>
      </c>
      <c r="H589">
        <f>VLOOKUP(A589,away!$A$2:$E$405,3,FALSE)</f>
        <v>1.0562</v>
      </c>
      <c r="I589">
        <f>VLOOKUP(C589,away!$B$2:$E$405,3,FALSE)</f>
        <v>0.65859999999999996</v>
      </c>
      <c r="J589">
        <f>VLOOKUP(B589,home!$B$2:$E$405,4,FALSE)</f>
        <v>1.0703</v>
      </c>
      <c r="K589" s="3">
        <f t="shared" si="784"/>
        <v>0.63430481052400001</v>
      </c>
      <c r="L589" s="3">
        <f t="shared" si="785"/>
        <v>0.74451493639599997</v>
      </c>
      <c r="M589" s="5">
        <f t="shared" si="786"/>
        <v>0.2518756547149506</v>
      </c>
      <c r="N589" s="5">
        <f t="shared" si="787"/>
        <v>0.15976593943957518</v>
      </c>
      <c r="O589" s="5">
        <f t="shared" si="788"/>
        <v>0.18752518704980226</v>
      </c>
      <c r="P589" s="5">
        <f t="shared" si="789"/>
        <v>0.11894812824010249</v>
      </c>
      <c r="Q589" s="5">
        <f t="shared" si="790"/>
        <v>5.0670151972204293E-2</v>
      </c>
      <c r="R589" s="5">
        <f t="shared" si="791"/>
        <v>6.9807651354515762E-2</v>
      </c>
      <c r="S589" s="5">
        <f t="shared" si="792"/>
        <v>1.4043295716527267E-2</v>
      </c>
      <c r="T589" s="5">
        <f t="shared" si="793"/>
        <v>3.7724684972761331E-2</v>
      </c>
      <c r="U589" s="5">
        <f t="shared" si="794"/>
        <v>4.4279329065551577E-2</v>
      </c>
      <c r="V589" s="5">
        <f t="shared" si="795"/>
        <v>7.3688200618656592E-4</v>
      </c>
      <c r="W589" s="5">
        <f t="shared" si="796"/>
        <v>1.0713440381983777E-2</v>
      </c>
      <c r="X589" s="5">
        <f t="shared" si="797"/>
        <v>7.9763163845749888E-3</v>
      </c>
      <c r="Y589" s="5">
        <f t="shared" si="798"/>
        <v>2.9692433428681101E-3</v>
      </c>
      <c r="Z589" s="5">
        <f t="shared" si="799"/>
        <v>1.7324279702720484E-2</v>
      </c>
      <c r="AA589" s="5">
        <f t="shared" si="800"/>
        <v>1.0988873954298897E-2</v>
      </c>
      <c r="AB589" s="5">
        <f t="shared" si="801"/>
        <v>3.4851478057268399E-3</v>
      </c>
      <c r="AC589" s="5">
        <f t="shared" si="802"/>
        <v>2.1749505591583114E-5</v>
      </c>
      <c r="AD589" s="5">
        <f t="shared" si="803"/>
        <v>1.6988966928885971E-3</v>
      </c>
      <c r="AE589" s="5">
        <f t="shared" si="804"/>
        <v>1.2648539632493284E-3</v>
      </c>
      <c r="AF589" s="5">
        <f t="shared" si="805"/>
        <v>4.708513339994011E-4</v>
      </c>
      <c r="AG589" s="5">
        <f t="shared" si="806"/>
        <v>1.1685195032817864E-4</v>
      </c>
      <c r="AH589" s="5">
        <f t="shared" si="807"/>
        <v>3.224546250244363E-3</v>
      </c>
      <c r="AI589" s="5">
        <f t="shared" si="808"/>
        <v>2.0453451982871255E-3</v>
      </c>
      <c r="AJ589" s="5">
        <f t="shared" si="809"/>
        <v>6.4868614922784416E-4</v>
      </c>
      <c r="AK589" s="5">
        <f t="shared" si="810"/>
        <v>1.3715491499183697E-4</v>
      </c>
      <c r="AL589" s="5">
        <f t="shared" si="811"/>
        <v>4.1084764356352787E-7</v>
      </c>
      <c r="AM589" s="5">
        <f t="shared" si="812"/>
        <v>2.1552366897651043E-4</v>
      </c>
      <c r="AN589" s="5">
        <f t="shared" si="813"/>
        <v>1.6046059069987919E-4</v>
      </c>
      <c r="AO589" s="5">
        <f t="shared" si="814"/>
        <v>5.9732653239492572E-5</v>
      </c>
      <c r="AP589" s="5">
        <f t="shared" si="815"/>
        <v>1.4823950842455048E-5</v>
      </c>
      <c r="AQ589" s="5">
        <f t="shared" si="816"/>
        <v>2.7591632046519618E-6</v>
      </c>
      <c r="AR589" s="5">
        <f t="shared" si="817"/>
        <v>4.8014456928132857E-4</v>
      </c>
      <c r="AS589" s="5">
        <f t="shared" si="818"/>
        <v>3.0455801004212075E-4</v>
      </c>
      <c r="AT589" s="5">
        <f t="shared" si="819"/>
        <v>9.6591305426666933E-5</v>
      </c>
      <c r="AU589" s="5">
        <f t="shared" si="820"/>
        <v>2.0422776562309264E-5</v>
      </c>
      <c r="AV589" s="5">
        <f t="shared" si="821"/>
        <v>3.2385663544323903E-6</v>
      </c>
      <c r="AW589" s="5">
        <f t="shared" si="822"/>
        <v>5.3895154303027931E-9</v>
      </c>
      <c r="AX589" s="5">
        <f t="shared" si="823"/>
        <v>2.2784616668930449E-5</v>
      </c>
      <c r="AY589" s="5">
        <f t="shared" si="824"/>
        <v>1.6963487430075994E-5</v>
      </c>
      <c r="AZ589" s="5">
        <f t="shared" si="825"/>
        <v>6.3147848825286859E-6</v>
      </c>
      <c r="BA589" s="5">
        <f t="shared" si="826"/>
        <v>1.567150555056756E-6</v>
      </c>
      <c r="BB589" s="5">
        <f t="shared" si="827"/>
        <v>2.9169174895525912E-7</v>
      </c>
      <c r="BC589" s="5">
        <f t="shared" si="828"/>
        <v>4.3433772784132562E-8</v>
      </c>
      <c r="BD589" s="5">
        <f t="shared" si="829"/>
        <v>5.9579133909895508E-5</v>
      </c>
      <c r="BE589" s="5">
        <f t="shared" si="830"/>
        <v>3.7791331245900295E-5</v>
      </c>
      <c r="BF589" s="5">
        <f t="shared" si="831"/>
        <v>1.1985611602690252E-5</v>
      </c>
      <c r="BG589" s="5">
        <f t="shared" si="832"/>
        <v>2.5341770322195661E-6</v>
      </c>
      <c r="BH589" s="5">
        <f t="shared" si="833"/>
        <v>4.0186017056407599E-7</v>
      </c>
      <c r="BI589" s="5">
        <f t="shared" si="834"/>
        <v>5.0980367869357723E-8</v>
      </c>
      <c r="BJ589" s="8">
        <f t="shared" si="835"/>
        <v>0.27387249562645455</v>
      </c>
      <c r="BK589" s="8">
        <f t="shared" si="836"/>
        <v>0.38564308451843216</v>
      </c>
      <c r="BL589" s="8">
        <f t="shared" si="837"/>
        <v>0.32315922006464259</v>
      </c>
      <c r="BM589" s="8">
        <f t="shared" si="838"/>
        <v>0.16138940904318433</v>
      </c>
      <c r="BN589" s="8">
        <f t="shared" si="839"/>
        <v>0.83859271277115044</v>
      </c>
    </row>
    <row r="590" spans="1:66" x14ac:dyDescent="0.25">
      <c r="A590" t="s">
        <v>80</v>
      </c>
      <c r="B590" t="s">
        <v>97</v>
      </c>
      <c r="C590" t="s">
        <v>82</v>
      </c>
      <c r="D590" t="s">
        <v>527</v>
      </c>
      <c r="E590">
        <f>VLOOKUP(A590,home!$A$2:$E$405,3,FALSE)</f>
        <v>1.2518</v>
      </c>
      <c r="F590">
        <f>VLOOKUP(B590,home!$B$2:$E$405,3,FALSE)</f>
        <v>1.042</v>
      </c>
      <c r="G590">
        <f>VLOOKUP(C590,away!$B$2:$E$405,4,FALSE)</f>
        <v>0.83360000000000001</v>
      </c>
      <c r="H590">
        <f>VLOOKUP(A590,away!$A$2:$E$405,3,FALSE)</f>
        <v>1.0562</v>
      </c>
      <c r="I590">
        <f>VLOOKUP(C590,away!$B$2:$E$405,3,FALSE)</f>
        <v>0.78210000000000002</v>
      </c>
      <c r="J590">
        <f>VLOOKUP(B590,home!$B$2:$E$405,4,FALSE)</f>
        <v>0.90559999999999996</v>
      </c>
      <c r="K590" s="3">
        <f t="shared" si="784"/>
        <v>1.08732750016</v>
      </c>
      <c r="L590" s="3">
        <f t="shared" si="785"/>
        <v>0.74807452051199996</v>
      </c>
      <c r="M590" s="5">
        <f t="shared" si="786"/>
        <v>0.15954934673756527</v>
      </c>
      <c r="N590" s="5">
        <f t="shared" si="787"/>
        <v>0.17348239234031787</v>
      </c>
      <c r="O590" s="5">
        <f t="shared" si="788"/>
        <v>0.11935480105870695</v>
      </c>
      <c r="P590" s="5">
        <f t="shared" si="789"/>
        <v>0.12977775746725795</v>
      </c>
      <c r="Q590" s="5">
        <f t="shared" si="790"/>
        <v>9.4316087992587061E-2</v>
      </c>
      <c r="R590" s="5">
        <f t="shared" si="791"/>
        <v>4.4643142786398665E-2</v>
      </c>
      <c r="S590" s="5">
        <f t="shared" si="792"/>
        <v>2.6390371815394241E-2</v>
      </c>
      <c r="T590" s="5">
        <f t="shared" si="793"/>
        <v>7.0555462301622171E-2</v>
      </c>
      <c r="U590" s="5">
        <f t="shared" si="794"/>
        <v>4.8541716845220795E-2</v>
      </c>
      <c r="V590" s="5">
        <f t="shared" si="795"/>
        <v>2.3851090190104944E-3</v>
      </c>
      <c r="W590" s="5">
        <f t="shared" si="796"/>
        <v>3.4184158727283441E-2</v>
      </c>
      <c r="X590" s="5">
        <f t="shared" si="797"/>
        <v>2.5572298149018659E-2</v>
      </c>
      <c r="Y590" s="5">
        <f t="shared" si="798"/>
        <v>9.5649923381085165E-3</v>
      </c>
      <c r="Z590" s="5">
        <f t="shared" si="799"/>
        <v>1.1132132544694646E-2</v>
      </c>
      <c r="AA590" s="5">
        <f t="shared" si="800"/>
        <v>1.2104273851272608E-2</v>
      </c>
      <c r="AB590" s="5">
        <f t="shared" si="801"/>
        <v>6.5806549139781501E-3</v>
      </c>
      <c r="AC590" s="5">
        <f t="shared" si="802"/>
        <v>1.2125327764239081E-4</v>
      </c>
      <c r="AD590" s="5">
        <f t="shared" si="803"/>
        <v>9.2923439635024356E-3</v>
      </c>
      <c r="AE590" s="5">
        <f t="shared" si="804"/>
        <v>6.9513657549296615E-3</v>
      </c>
      <c r="AF590" s="5">
        <f t="shared" si="805"/>
        <v>2.6000698020112708E-3</v>
      </c>
      <c r="AG590" s="5">
        <f t="shared" si="806"/>
        <v>6.4834865681243753E-4</v>
      </c>
      <c r="AH590" s="5">
        <f t="shared" si="807"/>
        <v>2.0819161789121187E-3</v>
      </c>
      <c r="AI590" s="5">
        <f t="shared" si="808"/>
        <v>2.2637247143591733E-3</v>
      </c>
      <c r="AJ590" s="5">
        <f t="shared" si="809"/>
        <v>1.2307050673572848E-3</v>
      </c>
      <c r="AK590" s="5">
        <f t="shared" si="810"/>
        <v>4.460598214412804E-4</v>
      </c>
      <c r="AL590" s="5">
        <f t="shared" si="811"/>
        <v>3.9451063334950828E-6</v>
      </c>
      <c r="AM590" s="5">
        <f t="shared" si="812"/>
        <v>2.0207642264923943E-3</v>
      </c>
      <c r="AN590" s="5">
        <f t="shared" si="813"/>
        <v>1.5116822298011003E-3</v>
      </c>
      <c r="AO590" s="5">
        <f t="shared" si="814"/>
        <v>5.6542547961248443E-4</v>
      </c>
      <c r="AP590" s="5">
        <f t="shared" si="815"/>
        <v>1.4099346484879234E-4</v>
      </c>
      <c r="AQ590" s="5">
        <f t="shared" si="816"/>
        <v>2.6368404653021454E-5</v>
      </c>
      <c r="AR590" s="5">
        <f t="shared" si="817"/>
        <v>3.1148568945717171E-4</v>
      </c>
      <c r="AS590" s="5">
        <f t="shared" si="818"/>
        <v>3.3868695605308055E-4</v>
      </c>
      <c r="AT590" s="5">
        <f t="shared" si="819"/>
        <v>1.8413182063099792E-4</v>
      </c>
      <c r="AU590" s="5">
        <f t="shared" si="820"/>
        <v>6.6737197408870847E-5</v>
      </c>
      <c r="AV590" s="5">
        <f t="shared" si="821"/>
        <v>1.8141297506567987E-5</v>
      </c>
      <c r="AW590" s="5">
        <f t="shared" si="822"/>
        <v>8.9137704868236351E-8</v>
      </c>
      <c r="AX590" s="5">
        <f t="shared" si="823"/>
        <v>3.6620541913412181E-4</v>
      </c>
      <c r="AY590" s="5">
        <f t="shared" si="824"/>
        <v>2.7394894332765415E-4</v>
      </c>
      <c r="AZ590" s="5">
        <f t="shared" si="825"/>
        <v>1.0246711221230194E-4</v>
      </c>
      <c r="BA590" s="5">
        <f t="shared" si="826"/>
        <v>2.5551011945489031E-5</v>
      </c>
      <c r="BB590" s="5">
        <f t="shared" si="827"/>
        <v>4.778515252429521E-6</v>
      </c>
      <c r="BC590" s="5">
        <f t="shared" si="828"/>
        <v>7.1493710124409852E-7</v>
      </c>
      <c r="BD590" s="5">
        <f t="shared" si="829"/>
        <v>3.8835751297837239E-5</v>
      </c>
      <c r="BE590" s="5">
        <f t="shared" si="830"/>
        <v>4.2227180375512833E-5</v>
      </c>
      <c r="BF590" s="5">
        <f t="shared" si="831"/>
        <v>2.2957387238255886E-5</v>
      </c>
      <c r="BG590" s="5">
        <f t="shared" si="832"/>
        <v>8.3207328253259567E-6</v>
      </c>
      <c r="BH590" s="5">
        <f t="shared" si="833"/>
        <v>2.2618404056152305E-6</v>
      </c>
      <c r="BI590" s="5">
        <f t="shared" si="834"/>
        <v>4.9187225479969804E-7</v>
      </c>
      <c r="BJ590" s="8">
        <f t="shared" si="835"/>
        <v>0.43220641977057461</v>
      </c>
      <c r="BK590" s="8">
        <f t="shared" si="836"/>
        <v>0.31850173236653151</v>
      </c>
      <c r="BL590" s="8">
        <f t="shared" si="837"/>
        <v>0.23828127296310112</v>
      </c>
      <c r="BM590" s="8">
        <f t="shared" si="838"/>
        <v>0.27872416945644518</v>
      </c>
      <c r="BN590" s="8">
        <f t="shared" si="839"/>
        <v>0.72112352838283378</v>
      </c>
    </row>
    <row r="591" spans="1:66" x14ac:dyDescent="0.25">
      <c r="A591" t="s">
        <v>80</v>
      </c>
      <c r="B591" t="s">
        <v>76</v>
      </c>
      <c r="C591" t="s">
        <v>84</v>
      </c>
      <c r="D591" t="s">
        <v>527</v>
      </c>
      <c r="E591">
        <f>VLOOKUP(A591,home!$A$2:$E$405,3,FALSE)</f>
        <v>1.2518</v>
      </c>
      <c r="F591">
        <f>VLOOKUP(B591,home!$B$2:$E$405,3,FALSE)</f>
        <v>0.35020000000000001</v>
      </c>
      <c r="G591">
        <f>VLOOKUP(C591,away!$B$2:$E$405,4,FALSE)</f>
        <v>0.83360000000000001</v>
      </c>
      <c r="H591">
        <f>VLOOKUP(A591,away!$A$2:$E$405,3,FALSE)</f>
        <v>1.0562</v>
      </c>
      <c r="I591">
        <f>VLOOKUP(C591,away!$B$2:$E$405,3,FALSE)</f>
        <v>0.86450000000000005</v>
      </c>
      <c r="J591">
        <f>VLOOKUP(B591,home!$B$2:$E$405,4,FALSE)</f>
        <v>1.0980000000000001</v>
      </c>
      <c r="K591" s="3">
        <f t="shared" si="784"/>
        <v>0.36543386809600004</v>
      </c>
      <c r="L591" s="3">
        <f t="shared" si="785"/>
        <v>1.0025672202000002</v>
      </c>
      <c r="M591" s="5">
        <f t="shared" si="786"/>
        <v>0.25461540492772622</v>
      </c>
      <c r="N591" s="5">
        <f t="shared" si="787"/>
        <v>9.3045092299568324E-2</v>
      </c>
      <c r="O591" s="5">
        <f t="shared" si="788"/>
        <v>0.25526905873848793</v>
      </c>
      <c r="P591" s="5">
        <f t="shared" si="789"/>
        <v>9.3283959540030659E-2</v>
      </c>
      <c r="Q591" s="5">
        <f t="shared" si="790"/>
        <v>1.70009139931903E-2</v>
      </c>
      <c r="R591" s="5">
        <f t="shared" si="791"/>
        <v>0.12796219531125819</v>
      </c>
      <c r="S591" s="5">
        <f t="shared" si="792"/>
        <v>8.5441581096950443E-3</v>
      </c>
      <c r="T591" s="5">
        <f t="shared" si="793"/>
        <v>1.7044559083012084E-2</v>
      </c>
      <c r="U591" s="5">
        <f t="shared" si="794"/>
        <v>4.6761720002648909E-2</v>
      </c>
      <c r="V591" s="5">
        <f t="shared" si="795"/>
        <v>3.4781560475697731E-4</v>
      </c>
      <c r="W591" s="5">
        <f t="shared" si="796"/>
        <v>2.0709032538996489E-3</v>
      </c>
      <c r="X591" s="5">
        <f t="shared" si="797"/>
        <v>2.0762197185653065E-3</v>
      </c>
      <c r="Y591" s="5">
        <f t="shared" si="798"/>
        <v>1.0407749158832229E-3</v>
      </c>
      <c r="Z591" s="5">
        <f t="shared" si="799"/>
        <v>4.2763567481299211E-2</v>
      </c>
      <c r="AA591" s="5">
        <f t="shared" si="800"/>
        <v>1.562725587827549E-2</v>
      </c>
      <c r="AB591" s="5">
        <f t="shared" si="801"/>
        <v>2.8553642816620834E-3</v>
      </c>
      <c r="AC591" s="5">
        <f t="shared" si="802"/>
        <v>7.9643690477877317E-6</v>
      </c>
      <c r="AD591" s="5">
        <f t="shared" si="803"/>
        <v>1.8919454663128535E-4</v>
      </c>
      <c r="AE591" s="5">
        <f t="shared" si="804"/>
        <v>1.8968025069312711E-4</v>
      </c>
      <c r="AF591" s="5">
        <f t="shared" si="805"/>
        <v>9.5083600832123784E-5</v>
      </c>
      <c r="AG591" s="5">
        <f t="shared" si="806"/>
        <v>3.1775900457622928E-5</v>
      </c>
      <c r="AH591" s="5">
        <f t="shared" si="807"/>
        <v>1.0718337743890317E-2</v>
      </c>
      <c r="AI591" s="5">
        <f t="shared" si="808"/>
        <v>3.9168436213091922E-3</v>
      </c>
      <c r="AJ591" s="5">
        <f t="shared" si="809"/>
        <v>7.1567365763108121E-4</v>
      </c>
      <c r="AK591" s="5">
        <f t="shared" si="810"/>
        <v>8.717713100084618E-5</v>
      </c>
      <c r="AL591" s="5">
        <f t="shared" si="811"/>
        <v>1.1671687818364219E-7</v>
      </c>
      <c r="AM591" s="5">
        <f t="shared" si="812"/>
        <v>1.3827618999627934E-5</v>
      </c>
      <c r="AN591" s="5">
        <f t="shared" si="813"/>
        <v>1.3863117542441686E-5</v>
      </c>
      <c r="AO591" s="5">
        <f t="shared" si="814"/>
        <v>6.9493536089158088E-6</v>
      </c>
      <c r="AP591" s="5">
        <f t="shared" si="815"/>
        <v>2.3223980432925209E-6</v>
      </c>
      <c r="AQ591" s="5">
        <f t="shared" si="816"/>
        <v>5.8209003761542552E-7</v>
      </c>
      <c r="AR591" s="5">
        <f t="shared" si="817"/>
        <v>2.1491708154113723E-3</v>
      </c>
      <c r="AS591" s="5">
        <f t="shared" si="818"/>
        <v>7.8537980427481212E-4</v>
      </c>
      <c r="AT591" s="5">
        <f t="shared" si="819"/>
        <v>1.4350218990031202E-4</v>
      </c>
      <c r="AU591" s="5">
        <f t="shared" si="820"/>
        <v>1.7480186778505929E-5</v>
      </c>
      <c r="AV591" s="5">
        <f t="shared" si="821"/>
        <v>1.5969630673774945E-6</v>
      </c>
      <c r="AW591" s="5">
        <f t="shared" si="822"/>
        <v>1.1878277253766454E-9</v>
      </c>
      <c r="AX591" s="5">
        <f t="shared" si="823"/>
        <v>8.4218004959862995E-7</v>
      </c>
      <c r="AY591" s="5">
        <f t="shared" si="824"/>
        <v>8.4434211123399686E-7</v>
      </c>
      <c r="AZ591" s="5">
        <f t="shared" si="825"/>
        <v>4.2325486167883374E-7</v>
      </c>
      <c r="BA591" s="5">
        <f t="shared" si="826"/>
        <v>1.4144715003649465E-7</v>
      </c>
      <c r="BB591" s="5">
        <f t="shared" si="827"/>
        <v>3.54525690043252E-8</v>
      </c>
      <c r="BC591" s="5">
        <f t="shared" si="828"/>
        <v>7.1087167111230026E-9</v>
      </c>
      <c r="BD591" s="5">
        <f t="shared" si="829"/>
        <v>3.5911470169032434E-4</v>
      </c>
      <c r="BE591" s="5">
        <f t="shared" si="830"/>
        <v>1.3123267452883636E-4</v>
      </c>
      <c r="BF591" s="5">
        <f t="shared" si="831"/>
        <v>2.3978431936828047E-5</v>
      </c>
      <c r="BG591" s="5">
        <f t="shared" si="832"/>
        <v>2.9208437111839128E-6</v>
      </c>
      <c r="BH591" s="5">
        <f t="shared" si="833"/>
        <v>2.6684380387045325E-7</v>
      </c>
      <c r="BI591" s="5">
        <f t="shared" si="834"/>
        <v>1.9502752685166023E-8</v>
      </c>
      <c r="BJ591" s="8">
        <f t="shared" si="835"/>
        <v>0.1328240359264232</v>
      </c>
      <c r="BK591" s="8">
        <f t="shared" si="836"/>
        <v>0.35680026361024608</v>
      </c>
      <c r="BL591" s="8">
        <f t="shared" si="837"/>
        <v>0.46752828932402024</v>
      </c>
      <c r="BM591" s="8">
        <f t="shared" si="838"/>
        <v>0.15873868837744351</v>
      </c>
      <c r="BN591" s="8">
        <f t="shared" si="839"/>
        <v>0.84117662481026156</v>
      </c>
    </row>
    <row r="592" spans="1:66" x14ac:dyDescent="0.25">
      <c r="A592" t="s">
        <v>80</v>
      </c>
      <c r="B592" t="s">
        <v>96</v>
      </c>
      <c r="C592" t="s">
        <v>412</v>
      </c>
      <c r="D592" t="s">
        <v>527</v>
      </c>
      <c r="E592">
        <f>VLOOKUP(A592,home!$A$2:$E$405,3,FALSE)</f>
        <v>1.2518</v>
      </c>
      <c r="F592">
        <f>VLOOKUP(B592,home!$B$2:$E$405,3,FALSE)</f>
        <v>0.97250000000000003</v>
      </c>
      <c r="G592">
        <f>VLOOKUP(C592,away!$B$2:$E$405,4,FALSE)</f>
        <v>0.93779999999999997</v>
      </c>
      <c r="H592">
        <f>VLOOKUP(A592,away!$A$2:$E$405,3,FALSE)</f>
        <v>1.0562</v>
      </c>
      <c r="I592">
        <f>VLOOKUP(C592,away!$B$2:$E$405,3,FALSE)</f>
        <v>1.0290999999999999</v>
      </c>
      <c r="J592">
        <f>VLOOKUP(B592,home!$B$2:$E$405,4,FALSE)</f>
        <v>0.94679999999999997</v>
      </c>
      <c r="K592" s="3">
        <f t="shared" si="784"/>
        <v>1.1416547439000002</v>
      </c>
      <c r="L592" s="3">
        <f t="shared" si="785"/>
        <v>1.0291104556559998</v>
      </c>
      <c r="M592" s="5">
        <f t="shared" si="786"/>
        <v>0.11409028166777722</v>
      </c>
      <c r="N592" s="5">
        <f t="shared" si="787"/>
        <v>0.13025171129890509</v>
      </c>
      <c r="O592" s="5">
        <f t="shared" si="788"/>
        <v>0.11741150175304757</v>
      </c>
      <c r="P592" s="5">
        <f t="shared" si="789"/>
        <v>0.13404339796478995</v>
      </c>
      <c r="Q592" s="5">
        <f t="shared" si="790"/>
        <v>7.4351242052744154E-2</v>
      </c>
      <c r="R592" s="5">
        <f t="shared" si="791"/>
        <v>6.0414702034167003E-2</v>
      </c>
      <c r="S592" s="5">
        <f t="shared" si="792"/>
        <v>3.9371522874900797E-2</v>
      </c>
      <c r="T592" s="5">
        <f t="shared" si="793"/>
        <v>7.6515640587489067E-2</v>
      </c>
      <c r="U592" s="5">
        <f t="shared" si="794"/>
        <v>6.897273117861176E-2</v>
      </c>
      <c r="V592" s="5">
        <f t="shared" si="795"/>
        <v>5.139684732373067E-3</v>
      </c>
      <c r="W592" s="5">
        <f t="shared" si="796"/>
        <v>2.8294482734790839E-2</v>
      </c>
      <c r="X592" s="5">
        <f t="shared" si="797"/>
        <v>2.9118148019751419E-2</v>
      </c>
      <c r="Y592" s="5">
        <f t="shared" si="798"/>
        <v>1.4982895288232616E-2</v>
      </c>
      <c r="Z592" s="5">
        <f t="shared" si="799"/>
        <v>2.0724467179567687E-2</v>
      </c>
      <c r="AA592" s="5">
        <f t="shared" si="800"/>
        <v>2.3660186270353309E-2</v>
      </c>
      <c r="AB592" s="5">
        <f t="shared" si="801"/>
        <v>1.3505881948553259E-2</v>
      </c>
      <c r="AC592" s="5">
        <f t="shared" si="802"/>
        <v>3.7740988754917829E-4</v>
      </c>
      <c r="AD592" s="5">
        <f t="shared" si="803"/>
        <v>8.0756326100926545E-3</v>
      </c>
      <c r="AE592" s="5">
        <f t="shared" si="804"/>
        <v>8.3107179550829021E-3</v>
      </c>
      <c r="AF592" s="5">
        <f t="shared" si="805"/>
        <v>4.276323370791933E-3</v>
      </c>
      <c r="AG592" s="5">
        <f t="shared" si="806"/>
        <v>1.4669363642160289E-3</v>
      </c>
      <c r="AH592" s="5">
        <f t="shared" si="807"/>
        <v>5.3319414655981787E-3</v>
      </c>
      <c r="AI592" s="5">
        <f t="shared" si="808"/>
        <v>6.0872362683972803E-3</v>
      </c>
      <c r="AJ592" s="5">
        <f t="shared" si="809"/>
        <v>3.4747610815279461E-3</v>
      </c>
      <c r="AK592" s="5">
        <f t="shared" si="810"/>
        <v>1.3223258242151578E-3</v>
      </c>
      <c r="AL592" s="5">
        <f t="shared" si="811"/>
        <v>1.7736586504331213E-5</v>
      </c>
      <c r="AM592" s="5">
        <f t="shared" si="812"/>
        <v>1.8439168558611629E-3</v>
      </c>
      <c r="AN592" s="5">
        <f t="shared" si="813"/>
        <v>1.8975941157270597E-3</v>
      </c>
      <c r="AO592" s="5">
        <f t="shared" si="814"/>
        <v>9.7641697254300926E-4</v>
      </c>
      <c r="AP592" s="5">
        <f t="shared" si="815"/>
        <v>3.3494697184132939E-4</v>
      </c>
      <c r="AQ592" s="5">
        <f t="shared" si="816"/>
        <v>8.6174357703056945E-5</v>
      </c>
      <c r="AR592" s="5">
        <f t="shared" si="817"/>
        <v>1.0974313422385724E-3</v>
      </c>
      <c r="AS592" s="5">
        <f t="shared" si="818"/>
        <v>1.252887697971211E-3</v>
      </c>
      <c r="AT592" s="5">
        <f t="shared" si="819"/>
        <v>7.1518259198139205E-4</v>
      </c>
      <c r="AU592" s="5">
        <f t="shared" si="820"/>
        <v>2.7216386629675142E-4</v>
      </c>
      <c r="AV592" s="5">
        <f t="shared" si="821"/>
        <v>7.7679292268962924E-5</v>
      </c>
      <c r="AW592" s="5">
        <f t="shared" si="822"/>
        <v>5.7884770643987291E-7</v>
      </c>
      <c r="AX592" s="5">
        <f t="shared" si="823"/>
        <v>3.5085273764184471E-4</v>
      </c>
      <c r="AY592" s="5">
        <f t="shared" si="824"/>
        <v>3.6106622070275371E-4</v>
      </c>
      <c r="AZ592" s="5">
        <f t="shared" si="825"/>
        <v>1.8578851145470036E-4</v>
      </c>
      <c r="BA592" s="5">
        <f t="shared" si="826"/>
        <v>6.3732299892932203E-5</v>
      </c>
      <c r="BB592" s="5">
        <f t="shared" si="827"/>
        <v>1.639689404570507E-5</v>
      </c>
      <c r="BC592" s="5">
        <f t="shared" si="828"/>
        <v>3.3748430205437402E-6</v>
      </c>
      <c r="BD592" s="5">
        <f t="shared" si="829"/>
        <v>1.8822967811038538E-4</v>
      </c>
      <c r="BE592" s="5">
        <f t="shared" si="830"/>
        <v>2.1489330495749151E-4</v>
      </c>
      <c r="BF592" s="5">
        <f t="shared" si="831"/>
        <v>1.2266698051853484E-4</v>
      </c>
      <c r="BG592" s="5">
        <f t="shared" si="832"/>
        <v>4.6681113409624718E-5</v>
      </c>
      <c r="BH592" s="5">
        <f t="shared" si="833"/>
        <v>1.3323428643657996E-5</v>
      </c>
      <c r="BI592" s="5">
        <f t="shared" si="834"/>
        <v>3.0421511032090575E-6</v>
      </c>
      <c r="BJ592" s="8">
        <f t="shared" si="835"/>
        <v>0.38176399106253078</v>
      </c>
      <c r="BK592" s="8">
        <f t="shared" si="836"/>
        <v>0.29340109993459734</v>
      </c>
      <c r="BL592" s="8">
        <f t="shared" si="837"/>
        <v>0.30418544927197128</v>
      </c>
      <c r="BM592" s="8">
        <f t="shared" si="838"/>
        <v>0.3691516833042397</v>
      </c>
      <c r="BN592" s="8">
        <f t="shared" si="839"/>
        <v>0.63056283677143088</v>
      </c>
    </row>
    <row r="593" spans="1:66" x14ac:dyDescent="0.25">
      <c r="A593" t="s">
        <v>80</v>
      </c>
      <c r="B593" t="s">
        <v>110</v>
      </c>
      <c r="C593" t="s">
        <v>85</v>
      </c>
      <c r="D593" t="s">
        <v>527</v>
      </c>
      <c r="E593">
        <f>VLOOKUP(A593,home!$A$2:$E$405,3,FALSE)</f>
        <v>1.2518</v>
      </c>
      <c r="F593">
        <f>VLOOKUP(B593,home!$B$2:$E$405,3,FALSE)</f>
        <v>1.0323</v>
      </c>
      <c r="G593">
        <f>VLOOKUP(C593,away!$B$2:$E$405,4,FALSE)</f>
        <v>0.7641</v>
      </c>
      <c r="H593">
        <f>VLOOKUP(A593,away!$A$2:$E$405,3,FALSE)</f>
        <v>1.0562</v>
      </c>
      <c r="I593">
        <f>VLOOKUP(C593,away!$B$2:$E$405,3,FALSE)</f>
        <v>1.3584000000000001</v>
      </c>
      <c r="J593">
        <f>VLOOKUP(B593,home!$B$2:$E$405,4,FALSE)</f>
        <v>0.47789999999999999</v>
      </c>
      <c r="K593" s="3">
        <f t="shared" si="784"/>
        <v>0.98739534227400005</v>
      </c>
      <c r="L593" s="3">
        <f t="shared" si="785"/>
        <v>0.68566324003200008</v>
      </c>
      <c r="M593" s="5">
        <f t="shared" si="786"/>
        <v>0.187672176116259</v>
      </c>
      <c r="N593" s="5">
        <f t="shared" si="787"/>
        <v>0.18530663257161997</v>
      </c>
      <c r="O593" s="5">
        <f t="shared" si="788"/>
        <v>0.12867991233973028</v>
      </c>
      <c r="P593" s="5">
        <f t="shared" si="789"/>
        <v>0.12705794608847629</v>
      </c>
      <c r="Q593" s="5">
        <f t="shared" si="790"/>
        <v>9.1485452946848511E-2</v>
      </c>
      <c r="R593" s="5">
        <f t="shared" si="791"/>
        <v>4.4115542810946609E-2</v>
      </c>
      <c r="S593" s="5">
        <f t="shared" si="792"/>
        <v>2.1505214569235681E-2</v>
      </c>
      <c r="T593" s="5">
        <f t="shared" si="793"/>
        <v>6.2728212083331236E-2</v>
      </c>
      <c r="U593" s="5">
        <f t="shared" si="794"/>
        <v>4.3559481493417929E-2</v>
      </c>
      <c r="V593" s="5">
        <f t="shared" si="795"/>
        <v>1.6177194663495402E-3</v>
      </c>
      <c r="W593" s="5">
        <f t="shared" si="796"/>
        <v>3.0110770041848482E-2</v>
      </c>
      <c r="X593" s="5">
        <f t="shared" si="797"/>
        <v>2.064584814675231E-2</v>
      </c>
      <c r="Y593" s="5">
        <f t="shared" si="798"/>
        <v>7.0780495667554276E-3</v>
      </c>
      <c r="Z593" s="5">
        <f t="shared" si="799"/>
        <v>1.0082802006508022E-2</v>
      </c>
      <c r="AA593" s="5">
        <f t="shared" si="800"/>
        <v>9.9557117382969608E-3</v>
      </c>
      <c r="AB593" s="5">
        <f t="shared" si="801"/>
        <v>4.9151116997085027E-3</v>
      </c>
      <c r="AC593" s="5">
        <f t="shared" si="802"/>
        <v>6.8451846790540017E-5</v>
      </c>
      <c r="AD593" s="5">
        <f t="shared" si="803"/>
        <v>7.4328085229011702E-3</v>
      </c>
      <c r="AE593" s="5">
        <f t="shared" si="804"/>
        <v>5.0964035743498804E-3</v>
      </c>
      <c r="AF593" s="5">
        <f t="shared" si="805"/>
        <v>1.7472082936497027E-3</v>
      </c>
      <c r="AG593" s="5">
        <f t="shared" si="806"/>
        <v>3.993321665448792E-4</v>
      </c>
      <c r="AH593" s="5">
        <f t="shared" si="807"/>
        <v>1.7283516730958602E-3</v>
      </c>
      <c r="AI593" s="5">
        <f t="shared" si="808"/>
        <v>1.7065663918263273E-3</v>
      </c>
      <c r="AJ593" s="5">
        <f t="shared" si="809"/>
        <v>8.4252785328533077E-4</v>
      </c>
      <c r="AK593" s="5">
        <f t="shared" si="810"/>
        <v>2.7730269269001596E-4</v>
      </c>
      <c r="AL593" s="5">
        <f t="shared" si="811"/>
        <v>1.8537326606755497E-6</v>
      </c>
      <c r="AM593" s="5">
        <f t="shared" si="812"/>
        <v>1.4678241031054215E-3</v>
      </c>
      <c r="AN593" s="5">
        <f t="shared" si="813"/>
        <v>1.0064330303323277E-3</v>
      </c>
      <c r="AO593" s="5">
        <f t="shared" si="814"/>
        <v>3.4503706622644406E-4</v>
      </c>
      <c r="AP593" s="5">
        <f t="shared" si="815"/>
        <v>7.8859744253319806E-5</v>
      </c>
      <c r="AQ593" s="5">
        <f t="shared" si="816"/>
        <v>1.351780693820654E-5</v>
      </c>
      <c r="AR593" s="5">
        <f t="shared" si="817"/>
        <v>2.3701344161792721E-4</v>
      </c>
      <c r="AS593" s="5">
        <f t="shared" si="818"/>
        <v>2.3402596830987194E-4</v>
      </c>
      <c r="AT593" s="5">
        <f t="shared" si="819"/>
        <v>1.1553807554016512E-4</v>
      </c>
      <c r="AU593" s="5">
        <f t="shared" si="820"/>
        <v>3.8027252547886887E-5</v>
      </c>
      <c r="AV593" s="5">
        <f t="shared" si="821"/>
        <v>9.3869830113151509E-6</v>
      </c>
      <c r="AW593" s="5">
        <f t="shared" si="822"/>
        <v>3.4861537895008112E-8</v>
      </c>
      <c r="AX593" s="5">
        <f t="shared" si="823"/>
        <v>2.4155378044730074E-4</v>
      </c>
      <c r="AY593" s="5">
        <f t="shared" si="824"/>
        <v>1.6562454774347461E-4</v>
      </c>
      <c r="AZ593" s="5">
        <f t="shared" si="825"/>
        <v>5.6781332017312749E-5</v>
      </c>
      <c r="BA593" s="5">
        <f t="shared" si="826"/>
        <v>1.2977624028107801E-5</v>
      </c>
      <c r="BB593" s="5">
        <f t="shared" si="827"/>
        <v>2.2245699347573824E-6</v>
      </c>
      <c r="BC593" s="5">
        <f t="shared" si="828"/>
        <v>3.0506116582870448E-7</v>
      </c>
      <c r="BD593" s="5">
        <f t="shared" si="829"/>
        <v>2.7085234051813862E-5</v>
      </c>
      <c r="BE593" s="5">
        <f t="shared" si="830"/>
        <v>2.6743833947162148E-5</v>
      </c>
      <c r="BF593" s="5">
        <f t="shared" si="831"/>
        <v>1.3203368536988594E-5</v>
      </c>
      <c r="BG593" s="5">
        <f t="shared" si="832"/>
        <v>4.345648198583206E-6</v>
      </c>
      <c r="BH593" s="5">
        <f t="shared" si="833"/>
        <v>1.0727181976106139E-6</v>
      </c>
      <c r="BI593" s="5">
        <f t="shared" si="834"/>
        <v>2.1183939037865616E-7</v>
      </c>
      <c r="BJ593" s="8">
        <f t="shared" si="835"/>
        <v>0.41542185658079411</v>
      </c>
      <c r="BK593" s="8">
        <f t="shared" si="836"/>
        <v>0.33808898636751522</v>
      </c>
      <c r="BL593" s="8">
        <f t="shared" si="837"/>
        <v>0.23648716305634757</v>
      </c>
      <c r="BM593" s="8">
        <f t="shared" si="838"/>
        <v>0.23559755545107858</v>
      </c>
      <c r="BN593" s="8">
        <f t="shared" si="839"/>
        <v>0.7643176628738807</v>
      </c>
    </row>
    <row r="594" spans="1:66" x14ac:dyDescent="0.25">
      <c r="A594" t="s">
        <v>80</v>
      </c>
      <c r="B594" t="s">
        <v>86</v>
      </c>
      <c r="C594" t="s">
        <v>258</v>
      </c>
      <c r="D594" t="s">
        <v>527</v>
      </c>
      <c r="E594">
        <f>VLOOKUP(A594,home!$A$2:$E$405,3,FALSE)</f>
        <v>1.2518</v>
      </c>
      <c r="F594">
        <f>VLOOKUP(B594,home!$B$2:$E$405,3,FALSE)</f>
        <v>0.86829999999999996</v>
      </c>
      <c r="G594">
        <f>VLOOKUP(C594,away!$B$2:$E$405,4,FALSE)</f>
        <v>1.4008</v>
      </c>
      <c r="H594">
        <f>VLOOKUP(A594,away!$A$2:$E$405,3,FALSE)</f>
        <v>1.0562</v>
      </c>
      <c r="I594">
        <f>VLOOKUP(C594,away!$B$2:$E$405,3,FALSE)</f>
        <v>0.31369999999999998</v>
      </c>
      <c r="J594">
        <f>VLOOKUP(B594,home!$B$2:$E$405,4,FALSE)</f>
        <v>0.94679999999999997</v>
      </c>
      <c r="K594" s="3">
        <f t="shared" si="784"/>
        <v>1.5225826663519999</v>
      </c>
      <c r="L594" s="3">
        <f t="shared" si="785"/>
        <v>0.31370318719199997</v>
      </c>
      <c r="M594" s="5">
        <f t="shared" si="786"/>
        <v>0.15940839407868468</v>
      </c>
      <c r="N594" s="5">
        <f t="shared" si="787"/>
        <v>0.2427124576952141</v>
      </c>
      <c r="O594" s="5">
        <f t="shared" si="788"/>
        <v>5.0006921287641726E-2</v>
      </c>
      <c r="P594" s="5">
        <f t="shared" si="789"/>
        <v>7.613967155019212E-2</v>
      </c>
      <c r="Q594" s="5">
        <f t="shared" si="790"/>
        <v>0.18477489049721307</v>
      </c>
      <c r="R594" s="5">
        <f t="shared" si="791"/>
        <v>7.8436652947963398E-3</v>
      </c>
      <c r="S594" s="5">
        <f t="shared" si="792"/>
        <v>9.0918198148799943E-3</v>
      </c>
      <c r="T594" s="5">
        <f t="shared" si="793"/>
        <v>5.7964472062028531E-2</v>
      </c>
      <c r="U594" s="5">
        <f t="shared" si="794"/>
        <v>1.1942628818523657E-2</v>
      </c>
      <c r="V594" s="5">
        <f t="shared" si="795"/>
        <v>4.8251200495250839E-4</v>
      </c>
      <c r="W594" s="5">
        <f t="shared" si="796"/>
        <v>9.3778348482715157E-2</v>
      </c>
      <c r="X594" s="5">
        <f t="shared" si="797"/>
        <v>2.9418566808629802E-2</v>
      </c>
      <c r="Y594" s="5">
        <f t="shared" si="798"/>
        <v>4.6143490852439753E-3</v>
      </c>
      <c r="Z594" s="5">
        <f t="shared" si="799"/>
        <v>8.2019426741496344E-4</v>
      </c>
      <c r="AA594" s="5">
        <f t="shared" si="800"/>
        <v>1.2488135746073004E-3</v>
      </c>
      <c r="AB594" s="5">
        <f t="shared" si="801"/>
        <v>9.50710951101078E-4</v>
      </c>
      <c r="AC594" s="5">
        <f t="shared" si="802"/>
        <v>1.4404160532307997E-5</v>
      </c>
      <c r="AD594" s="5">
        <f t="shared" si="803"/>
        <v>3.5696321969724852E-2</v>
      </c>
      <c r="AE594" s="5">
        <f t="shared" si="804"/>
        <v>1.1198049972934497E-2</v>
      </c>
      <c r="AF594" s="5">
        <f t="shared" si="805"/>
        <v>1.7564319834224202E-3</v>
      </c>
      <c r="AG594" s="5">
        <f t="shared" si="806"/>
        <v>1.8366610376185981E-4</v>
      </c>
      <c r="AH594" s="5">
        <f t="shared" si="807"/>
        <v>6.4324388951170387E-5</v>
      </c>
      <c r="AI594" s="5">
        <f t="shared" si="808"/>
        <v>9.7939199640736124E-5</v>
      </c>
      <c r="AJ594" s="5">
        <f t="shared" si="809"/>
        <v>7.4560263864686439E-5</v>
      </c>
      <c r="AK594" s="5">
        <f t="shared" si="810"/>
        <v>3.7841388453000979E-5</v>
      </c>
      <c r="AL594" s="5">
        <f t="shared" si="811"/>
        <v>2.7519957357949988E-7</v>
      </c>
      <c r="AM594" s="5">
        <f t="shared" si="812"/>
        <v>1.087012021672463E-2</v>
      </c>
      <c r="AN594" s="5">
        <f t="shared" si="813"/>
        <v>3.40999135714671E-3</v>
      </c>
      <c r="AO594" s="5">
        <f t="shared" si="814"/>
        <v>5.3486257851704817E-4</v>
      </c>
      <c r="AP594" s="5">
        <f t="shared" si="815"/>
        <v>5.592936519684313E-5</v>
      </c>
      <c r="AQ594" s="5">
        <f t="shared" si="816"/>
        <v>4.3863050299687509E-6</v>
      </c>
      <c r="AR594" s="5">
        <f t="shared" si="817"/>
        <v>4.0357531656320067E-6</v>
      </c>
      <c r="AS594" s="5">
        <f t="shared" si="818"/>
        <v>6.1447678156665055E-6</v>
      </c>
      <c r="AT594" s="5">
        <f t="shared" si="819"/>
        <v>4.6779584824457323E-6</v>
      </c>
      <c r="AU594" s="5">
        <f t="shared" si="820"/>
        <v>2.3741928330953927E-6</v>
      </c>
      <c r="AV594" s="5">
        <f t="shared" si="821"/>
        <v>9.0372621356204748E-7</v>
      </c>
      <c r="AW594" s="5">
        <f t="shared" si="822"/>
        <v>3.6512794114275002E-9</v>
      </c>
      <c r="AX594" s="5">
        <f t="shared" si="823"/>
        <v>2.7584427705245594E-3</v>
      </c>
      <c r="AY594" s="5">
        <f t="shared" si="824"/>
        <v>8.6533228880028481E-4</v>
      </c>
      <c r="AZ594" s="5">
        <f t="shared" si="825"/>
        <v>1.3572874848839876E-4</v>
      </c>
      <c r="BA594" s="5">
        <f t="shared" si="826"/>
        <v>1.4192846998130684E-5</v>
      </c>
      <c r="BB594" s="5">
        <f t="shared" si="827"/>
        <v>1.113085334660501E-6</v>
      </c>
      <c r="BC594" s="5">
        <f t="shared" si="828"/>
        <v>6.9835683419934681E-8</v>
      </c>
      <c r="BD594" s="5">
        <f t="shared" si="829"/>
        <v>2.1100477179649382E-7</v>
      </c>
      <c r="BE594" s="5">
        <f t="shared" si="830"/>
        <v>3.2127220805490084E-7</v>
      </c>
      <c r="BF594" s="5">
        <f t="shared" si="831"/>
        <v>2.4458174758251273E-7</v>
      </c>
      <c r="BG594" s="5">
        <f t="shared" si="832"/>
        <v>1.2413197645840468E-7</v>
      </c>
      <c r="BH594" s="5">
        <f t="shared" si="833"/>
        <v>4.7250298923895356E-8</v>
      </c>
      <c r="BI594" s="5">
        <f t="shared" si="834"/>
        <v>1.4388497224294726E-8</v>
      </c>
      <c r="BJ594" s="8">
        <f t="shared" si="835"/>
        <v>0.68074772405933281</v>
      </c>
      <c r="BK594" s="8">
        <f t="shared" si="836"/>
        <v>0.24600240909761548</v>
      </c>
      <c r="BL594" s="8">
        <f t="shared" si="837"/>
        <v>7.2286504195590129E-2</v>
      </c>
      <c r="BM594" s="8">
        <f t="shared" si="838"/>
        <v>0.2781055025786906</v>
      </c>
      <c r="BN594" s="8">
        <f t="shared" si="839"/>
        <v>0.72088600040374196</v>
      </c>
    </row>
    <row r="595" spans="1:66" x14ac:dyDescent="0.25">
      <c r="A595" t="s">
        <v>80</v>
      </c>
      <c r="B595" t="s">
        <v>81</v>
      </c>
      <c r="C595" t="s">
        <v>83</v>
      </c>
      <c r="D595" t="s">
        <v>527</v>
      </c>
      <c r="E595">
        <f>VLOOKUP(A595,home!$A$2:$E$405,3,FALSE)</f>
        <v>1.2518</v>
      </c>
      <c r="F595">
        <f>VLOOKUP(B595,home!$B$2:$E$405,3,FALSE)</f>
        <v>1.042</v>
      </c>
      <c r="G595">
        <f>VLOOKUP(C595,away!$B$2:$E$405,4,FALSE)</f>
        <v>0.90300000000000002</v>
      </c>
      <c r="H595">
        <f>VLOOKUP(A595,away!$A$2:$E$405,3,FALSE)</f>
        <v>1.0562</v>
      </c>
      <c r="I595">
        <f>VLOOKUP(C595,away!$B$2:$E$405,3,FALSE)</f>
        <v>1.1526000000000001</v>
      </c>
      <c r="J595">
        <f>VLOOKUP(B595,home!$B$2:$E$405,4,FALSE)</f>
        <v>1.0290999999999999</v>
      </c>
      <c r="K595" s="3">
        <f t="shared" si="784"/>
        <v>1.1778511668</v>
      </c>
      <c r="L595" s="3">
        <f t="shared" si="785"/>
        <v>1.252801765092</v>
      </c>
      <c r="M595" s="5">
        <f t="shared" si="786"/>
        <v>8.7979369288558928E-2</v>
      </c>
      <c r="N595" s="5">
        <f t="shared" si="787"/>
        <v>0.10362660277085721</v>
      </c>
      <c r="O595" s="5">
        <f t="shared" si="788"/>
        <v>0.1102207091363875</v>
      </c>
      <c r="P595" s="5">
        <f t="shared" si="789"/>
        <v>0.12982359086181744</v>
      </c>
      <c r="Q595" s="5">
        <f t="shared" si="790"/>
        <v>6.1028357492587143E-2</v>
      </c>
      <c r="R595" s="5">
        <f t="shared" si="791"/>
        <v>6.9042349477879114E-2</v>
      </c>
      <c r="S595" s="5">
        <f t="shared" si="792"/>
        <v>4.7892377726014047E-2</v>
      </c>
      <c r="T595" s="5">
        <f t="shared" si="793"/>
        <v>7.6456433987378752E-2</v>
      </c>
      <c r="U595" s="5">
        <f t="shared" si="794"/>
        <v>8.132161189113328E-2</v>
      </c>
      <c r="V595" s="5">
        <f t="shared" si="795"/>
        <v>7.8522960067919992E-3</v>
      </c>
      <c r="W595" s="5">
        <f t="shared" si="796"/>
        <v>2.3960774026843767E-2</v>
      </c>
      <c r="X595" s="5">
        <f t="shared" si="797"/>
        <v>3.0018099993800416E-2</v>
      </c>
      <c r="Y595" s="5">
        <f t="shared" si="798"/>
        <v>1.8803364328470663E-2</v>
      </c>
      <c r="Z595" s="5">
        <f t="shared" si="799"/>
        <v>2.8832125763995225E-2</v>
      </c>
      <c r="AA595" s="5">
        <f t="shared" si="800"/>
        <v>3.3959952972446118E-2</v>
      </c>
      <c r="AB595" s="5">
        <f t="shared" si="801"/>
        <v>1.9999885116534395E-2</v>
      </c>
      <c r="AC595" s="5">
        <f t="shared" si="802"/>
        <v>7.2418488018489752E-4</v>
      </c>
      <c r="AD595" s="5">
        <f t="shared" si="803"/>
        <v>7.0555564112372614E-3</v>
      </c>
      <c r="AE595" s="5">
        <f t="shared" si="804"/>
        <v>8.8392135257042165E-3</v>
      </c>
      <c r="AF595" s="5">
        <f t="shared" si="805"/>
        <v>5.5368911535136631E-3</v>
      </c>
      <c r="AG595" s="5">
        <f t="shared" si="806"/>
        <v>2.3122090034147324E-3</v>
      </c>
      <c r="AH595" s="5">
        <f t="shared" si="807"/>
        <v>9.0302345121219332E-3</v>
      </c>
      <c r="AI595" s="5">
        <f t="shared" si="808"/>
        <v>1.0636272256580448E-2</v>
      </c>
      <c r="AJ595" s="5">
        <f t="shared" si="809"/>
        <v>6.2639728439078755E-3</v>
      </c>
      <c r="AK595" s="5">
        <f t="shared" si="810"/>
        <v>2.459342574333469E-3</v>
      </c>
      <c r="AL595" s="5">
        <f t="shared" si="811"/>
        <v>4.274469451358735E-5</v>
      </c>
      <c r="AM595" s="5">
        <f t="shared" si="812"/>
        <v>1.6620790702798068E-3</v>
      </c>
      <c r="AN595" s="5">
        <f t="shared" si="813"/>
        <v>2.0822555929690119E-3</v>
      </c>
      <c r="AO595" s="5">
        <f t="shared" si="814"/>
        <v>1.3043267411221339E-3</v>
      </c>
      <c r="AP595" s="5">
        <f t="shared" si="815"/>
        <v>5.4468761451150188E-4</v>
      </c>
      <c r="AQ595" s="5">
        <f t="shared" si="816"/>
        <v>1.7059640122094003E-4</v>
      </c>
      <c r="AR595" s="5">
        <f t="shared" si="817"/>
        <v>2.2626187471962112E-3</v>
      </c>
      <c r="AS595" s="5">
        <f t="shared" si="818"/>
        <v>2.6650281314086117E-3</v>
      </c>
      <c r="AT595" s="5">
        <f t="shared" si="819"/>
        <v>1.5695032470672285E-3</v>
      </c>
      <c r="AU595" s="5">
        <f t="shared" si="820"/>
        <v>6.1621374361817474E-4</v>
      </c>
      <c r="AV595" s="5">
        <f t="shared" si="821"/>
        <v>1.8145201922971566E-4</v>
      </c>
      <c r="AW595" s="5">
        <f t="shared" si="822"/>
        <v>1.7520741816200901E-6</v>
      </c>
      <c r="AX595" s="5">
        <f t="shared" si="823"/>
        <v>3.262802953738214E-4</v>
      </c>
      <c r="AY595" s="5">
        <f t="shared" si="824"/>
        <v>4.0876452995906252E-4</v>
      </c>
      <c r="AZ595" s="5">
        <f t="shared" si="825"/>
        <v>2.5605046231985771E-4</v>
      </c>
      <c r="BA595" s="5">
        <f t="shared" si="826"/>
        <v>1.0692682371564678E-4</v>
      </c>
      <c r="BB595" s="5">
        <f t="shared" si="827"/>
        <v>3.3489528371660841E-5</v>
      </c>
      <c r="BC595" s="5">
        <f t="shared" si="828"/>
        <v>8.3911480512230652E-6</v>
      </c>
      <c r="BD595" s="5">
        <f t="shared" si="829"/>
        <v>4.724354600362767E-4</v>
      </c>
      <c r="BE595" s="5">
        <f t="shared" si="830"/>
        <v>5.5645865784142328E-4</v>
      </c>
      <c r="BF595" s="5">
        <f t="shared" si="831"/>
        <v>3.2771273970724123E-4</v>
      </c>
      <c r="BG595" s="5">
        <f t="shared" si="832"/>
        <v>1.2866561094646627E-4</v>
      </c>
      <c r="BH595" s="5">
        <f t="shared" si="833"/>
        <v>3.7887234995082514E-5</v>
      </c>
      <c r="BI595" s="5">
        <f t="shared" si="834"/>
        <v>8.9251047891567509E-6</v>
      </c>
      <c r="BJ595" s="8">
        <f t="shared" si="835"/>
        <v>0.34454135090170257</v>
      </c>
      <c r="BK595" s="8">
        <f t="shared" si="836"/>
        <v>0.27472332798783999</v>
      </c>
      <c r="BL595" s="8">
        <f t="shared" si="837"/>
        <v>0.35176123147815974</v>
      </c>
      <c r="BM595" s="8">
        <f t="shared" si="838"/>
        <v>0.43773004464783272</v>
      </c>
      <c r="BN595" s="8">
        <f t="shared" si="839"/>
        <v>0.56172097902808737</v>
      </c>
    </row>
    <row r="596" spans="1:66" x14ac:dyDescent="0.25">
      <c r="A596" t="s">
        <v>80</v>
      </c>
      <c r="B596" t="s">
        <v>94</v>
      </c>
      <c r="C596" t="s">
        <v>111</v>
      </c>
      <c r="D596" t="s">
        <v>527</v>
      </c>
      <c r="E596">
        <f>VLOOKUP(A596,home!$A$2:$E$405,3,FALSE)</f>
        <v>1.2518</v>
      </c>
      <c r="F596">
        <f>VLOOKUP(B596,home!$B$2:$E$405,3,FALSE)</f>
        <v>0.83360000000000001</v>
      </c>
      <c r="G596">
        <f>VLOOKUP(C596,away!$B$2:$E$405,4,FALSE)</f>
        <v>0.6129</v>
      </c>
      <c r="H596">
        <f>VLOOKUP(A596,away!$A$2:$E$405,3,FALSE)</f>
        <v>1.0562</v>
      </c>
      <c r="I596">
        <f>VLOOKUP(C596,away!$B$2:$E$405,3,FALSE)</f>
        <v>1.0241</v>
      </c>
      <c r="J596">
        <f>VLOOKUP(B596,home!$B$2:$E$405,4,FALSE)</f>
        <v>0.98799999999999999</v>
      </c>
      <c r="K596" s="3">
        <f t="shared" si="784"/>
        <v>0.63956144419200001</v>
      </c>
      <c r="L596" s="3">
        <f t="shared" si="785"/>
        <v>1.06867456696</v>
      </c>
      <c r="M596" s="5">
        <f t="shared" si="786"/>
        <v>0.18118511941993992</v>
      </c>
      <c r="N596" s="5">
        <f t="shared" si="787"/>
        <v>0.11587901664231678</v>
      </c>
      <c r="O596" s="5">
        <f t="shared" si="788"/>
        <v>0.19362792903570017</v>
      </c>
      <c r="P596" s="5">
        <f t="shared" si="789"/>
        <v>0.12383695792997852</v>
      </c>
      <c r="Q596" s="5">
        <f t="shared" si="790"/>
        <v>3.7055875617654457E-2</v>
      </c>
      <c r="R596" s="5">
        <f t="shared" si="791"/>
        <v>0.10346262160679424</v>
      </c>
      <c r="S596" s="5">
        <f t="shared" si="792"/>
        <v>2.1160115409101773E-2</v>
      </c>
      <c r="T596" s="5">
        <f t="shared" si="793"/>
        <v>3.9600671829020495E-2</v>
      </c>
      <c r="U596" s="5">
        <f t="shared" si="794"/>
        <v>6.6170703694731756E-2</v>
      </c>
      <c r="V596" s="5">
        <f t="shared" si="795"/>
        <v>1.6069533562012841E-3</v>
      </c>
      <c r="W596" s="5">
        <f t="shared" si="796"/>
        <v>7.8998364419420684E-3</v>
      </c>
      <c r="X596" s="5">
        <f t="shared" si="797"/>
        <v>8.4423542886472667E-3</v>
      </c>
      <c r="Y596" s="5">
        <f t="shared" si="798"/>
        <v>4.5110646567715082E-3</v>
      </c>
      <c r="Z596" s="5">
        <f t="shared" si="799"/>
        <v>3.6855957447395719E-2</v>
      </c>
      <c r="AA596" s="5">
        <f t="shared" si="800"/>
        <v>2.3571649372135312E-2</v>
      </c>
      <c r="AB596" s="5">
        <f t="shared" si="801"/>
        <v>7.5377590572151534E-3</v>
      </c>
      <c r="AC596" s="5">
        <f t="shared" si="802"/>
        <v>6.8645336260377945E-5</v>
      </c>
      <c r="AD596" s="5">
        <f t="shared" si="803"/>
        <v>1.263107700922265E-3</v>
      </c>
      <c r="AE596" s="5">
        <f t="shared" si="804"/>
        <v>1.3498510753069425E-3</v>
      </c>
      <c r="AF596" s="5">
        <f t="shared" si="805"/>
        <v>7.2127575668206852E-4</v>
      </c>
      <c r="AG596" s="5">
        <f t="shared" si="806"/>
        <v>2.5693635231031865E-4</v>
      </c>
      <c r="AH596" s="5">
        <f t="shared" si="807"/>
        <v>9.8467560912479535E-3</v>
      </c>
      <c r="AI596" s="5">
        <f t="shared" si="808"/>
        <v>6.2976055463249154E-3</v>
      </c>
      <c r="AJ596" s="5">
        <f t="shared" si="809"/>
        <v>2.0138528490795554E-3</v>
      </c>
      <c r="AK596" s="5">
        <f t="shared" si="810"/>
        <v>4.2932754551583147E-4</v>
      </c>
      <c r="AL596" s="5">
        <f t="shared" si="811"/>
        <v>1.8767169502177373E-6</v>
      </c>
      <c r="AM596" s="5">
        <f t="shared" si="812"/>
        <v>1.6156699707437619E-4</v>
      </c>
      <c r="AN596" s="5">
        <f t="shared" si="813"/>
        <v>1.7266254063348654E-4</v>
      </c>
      <c r="AO596" s="5">
        <f t="shared" si="814"/>
        <v>9.2260032920852311E-5</v>
      </c>
      <c r="AP596" s="5">
        <f t="shared" si="815"/>
        <v>3.2865316909802394E-5</v>
      </c>
      <c r="AQ596" s="5">
        <f t="shared" si="816"/>
        <v>8.7805820791465597E-6</v>
      </c>
      <c r="AR596" s="5">
        <f t="shared" si="817"/>
        <v>2.1045955603550296E-3</v>
      </c>
      <c r="AS596" s="5">
        <f t="shared" si="818"/>
        <v>1.3460181760207345E-3</v>
      </c>
      <c r="AT596" s="5">
        <f t="shared" si="819"/>
        <v>4.3043066428225126E-4</v>
      </c>
      <c r="AU596" s="5">
        <f t="shared" si="820"/>
        <v>9.1762285757626187E-5</v>
      </c>
      <c r="AV596" s="5">
        <f t="shared" si="821"/>
        <v>1.4671905000376596E-5</v>
      </c>
      <c r="AW596" s="5">
        <f t="shared" si="822"/>
        <v>3.5630672889607911E-8</v>
      </c>
      <c r="AX596" s="5">
        <f t="shared" si="823"/>
        <v>1.7222003663775438E-5</v>
      </c>
      <c r="AY596" s="5">
        <f t="shared" si="824"/>
        <v>1.8404717307568749E-5</v>
      </c>
      <c r="AZ596" s="5">
        <f t="shared" si="825"/>
        <v>9.8343266493436239E-6</v>
      </c>
      <c r="BA596" s="5">
        <f t="shared" si="826"/>
        <v>3.5032315911101614E-6</v>
      </c>
      <c r="BB596" s="5">
        <f t="shared" si="827"/>
        <v>9.3595362589756093E-7</v>
      </c>
      <c r="BC596" s="5">
        <f t="shared" si="828"/>
        <v>2.0004596717014354E-7</v>
      </c>
      <c r="BD596" s="5">
        <f t="shared" si="829"/>
        <v>3.7485462484805821E-4</v>
      </c>
      <c r="BE596" s="5">
        <f t="shared" si="830"/>
        <v>2.3974256522987452E-4</v>
      </c>
      <c r="BF596" s="5">
        <f t="shared" si="831"/>
        <v>7.6665050626356648E-5</v>
      </c>
      <c r="BG596" s="5">
        <f t="shared" si="832"/>
        <v>1.634400349921515E-5</v>
      </c>
      <c r="BH596" s="5">
        <f t="shared" si="833"/>
        <v>2.6132486204592854E-6</v>
      </c>
      <c r="BI596" s="5">
        <f t="shared" si="834"/>
        <v>3.3426661234673863E-7</v>
      </c>
      <c r="BJ596" s="8">
        <f t="shared" si="835"/>
        <v>0.21749822610999672</v>
      </c>
      <c r="BK596" s="8">
        <f t="shared" si="836"/>
        <v>0.32787807288573967</v>
      </c>
      <c r="BL596" s="8">
        <f t="shared" si="837"/>
        <v>0.41765623714959721</v>
      </c>
      <c r="BM596" s="8">
        <f t="shared" si="838"/>
        <v>0.24482260425371058</v>
      </c>
      <c r="BN596" s="8">
        <f t="shared" si="839"/>
        <v>0.75504752025238397</v>
      </c>
    </row>
    <row r="597" spans="1:66" x14ac:dyDescent="0.25">
      <c r="A597" t="s">
        <v>80</v>
      </c>
      <c r="B597" t="s">
        <v>88</v>
      </c>
      <c r="C597" t="s">
        <v>98</v>
      </c>
      <c r="D597" t="s">
        <v>527</v>
      </c>
      <c r="E597">
        <f>VLOOKUP(A597,home!$A$2:$E$405,3,FALSE)</f>
        <v>1.2518</v>
      </c>
      <c r="F597">
        <f>VLOOKUP(B597,home!$B$2:$E$405,3,FALSE)</f>
        <v>0.72940000000000005</v>
      </c>
      <c r="G597">
        <f>VLOOKUP(C597,away!$B$2:$E$405,4,FALSE)</f>
        <v>0.79879999999999995</v>
      </c>
      <c r="H597">
        <f>VLOOKUP(A597,away!$A$2:$E$405,3,FALSE)</f>
        <v>1.0562</v>
      </c>
      <c r="I597">
        <f>VLOOKUP(C597,away!$B$2:$E$405,3,FALSE)</f>
        <v>1.1938</v>
      </c>
      <c r="J597">
        <f>VLOOKUP(B597,home!$B$2:$E$405,4,FALSE)</f>
        <v>0.98799999999999999</v>
      </c>
      <c r="K597" s="3">
        <f t="shared" si="784"/>
        <v>0.72935466049600006</v>
      </c>
      <c r="L597" s="3">
        <f t="shared" si="785"/>
        <v>1.24576086128</v>
      </c>
      <c r="M597" s="5">
        <f t="shared" si="786"/>
        <v>0.13874528321559354</v>
      </c>
      <c r="N597" s="5">
        <f t="shared" si="787"/>
        <v>0.1011945189351306</v>
      </c>
      <c r="O597" s="5">
        <f t="shared" si="788"/>
        <v>0.17284344351719533</v>
      </c>
      <c r="P597" s="5">
        <f t="shared" si="789"/>
        <v>0.12606417106544357</v>
      </c>
      <c r="Q597" s="5">
        <f t="shared" si="790"/>
        <v>3.6903347000994104E-2</v>
      </c>
      <c r="R597" s="5">
        <f t="shared" si="791"/>
        <v>0.10766079853129114</v>
      </c>
      <c r="S597" s="5">
        <f t="shared" si="792"/>
        <v>2.8635523417619321E-2</v>
      </c>
      <c r="T597" s="5">
        <f t="shared" si="793"/>
        <v>4.597274534407312E-2</v>
      </c>
      <c r="U597" s="5">
        <f t="shared" si="794"/>
        <v>7.8522905161518108E-2</v>
      </c>
      <c r="V597" s="5">
        <f t="shared" si="795"/>
        <v>2.8909199161410251E-3</v>
      </c>
      <c r="W597" s="5">
        <f t="shared" si="796"/>
        <v>8.9718760410253812E-3</v>
      </c>
      <c r="X597" s="5">
        <f t="shared" si="797"/>
        <v>1.1176812024165176E-2</v>
      </c>
      <c r="Y597" s="5">
        <f t="shared" si="798"/>
        <v>6.9618174867943344E-3</v>
      </c>
      <c r="Z597" s="5">
        <f t="shared" si="799"/>
        <v>4.4706536368144596E-2</v>
      </c>
      <c r="AA597" s="5">
        <f t="shared" si="800"/>
        <v>3.2606920654740183E-2</v>
      </c>
      <c r="AB597" s="5">
        <f t="shared" si="801"/>
        <v>1.1891004771979017E-2</v>
      </c>
      <c r="AC597" s="5">
        <f t="shared" si="802"/>
        <v>1.6416838396165584E-4</v>
      </c>
      <c r="AD597" s="5">
        <f t="shared" si="803"/>
        <v>1.6359199009785656E-3</v>
      </c>
      <c r="AE597" s="5">
        <f t="shared" si="804"/>
        <v>2.0379649848281502E-3</v>
      </c>
      <c r="AF597" s="5">
        <f t="shared" si="805"/>
        <v>1.2694085073789991E-3</v>
      </c>
      <c r="AG597" s="5">
        <f t="shared" si="806"/>
        <v>5.2712647848954036E-4</v>
      </c>
      <c r="AH597" s="5">
        <f t="shared" si="807"/>
        <v>1.3923413312706367E-2</v>
      </c>
      <c r="AI597" s="5">
        <f t="shared" si="808"/>
        <v>1.0155106389634442E-2</v>
      </c>
      <c r="AJ597" s="5">
        <f t="shared" si="809"/>
        <v>3.7033370865562935E-3</v>
      </c>
      <c r="AK597" s="5">
        <f t="shared" si="810"/>
        <v>9.0034872115583734E-4</v>
      </c>
      <c r="AL597" s="5">
        <f t="shared" si="811"/>
        <v>5.9665455313881627E-6</v>
      </c>
      <c r="AM597" s="5">
        <f t="shared" si="812"/>
        <v>2.3863316079537447E-4</v>
      </c>
      <c r="AN597" s="5">
        <f t="shared" si="813"/>
        <v>2.9727985192241441E-4</v>
      </c>
      <c r="AO597" s="5">
        <f t="shared" si="814"/>
        <v>1.8516980218602892E-4</v>
      </c>
      <c r="AP597" s="5">
        <f t="shared" si="815"/>
        <v>7.6892430751438203E-5</v>
      </c>
      <c r="AQ597" s="5">
        <f t="shared" si="816"/>
        <v>2.3947395189706107E-5</v>
      </c>
      <c r="AR597" s="5">
        <f t="shared" si="817"/>
        <v>3.4690486720789005E-3</v>
      </c>
      <c r="AS597" s="5">
        <f t="shared" si="818"/>
        <v>2.5301668164682068E-3</v>
      </c>
      <c r="AT597" s="5">
        <f t="shared" si="819"/>
        <v>9.2269447971170683E-4</v>
      </c>
      <c r="AU597" s="5">
        <f t="shared" si="820"/>
        <v>2.2432383966388851E-4</v>
      </c>
      <c r="AV597" s="5">
        <f t="shared" si="821"/>
        <v>4.0902909479803631E-5</v>
      </c>
      <c r="AW597" s="5">
        <f t="shared" si="822"/>
        <v>1.5058922667220331E-7</v>
      </c>
      <c r="AX597" s="5">
        <f t="shared" si="823"/>
        <v>2.9008034662499603E-5</v>
      </c>
      <c r="AY597" s="5">
        <f t="shared" si="824"/>
        <v>3.61370742451956E-5</v>
      </c>
      <c r="AZ597" s="5">
        <f t="shared" si="825"/>
        <v>2.2509076367917087E-5</v>
      </c>
      <c r="BA597" s="5">
        <f t="shared" si="826"/>
        <v>9.3469754542378949E-6</v>
      </c>
      <c r="BB597" s="5">
        <f t="shared" si="827"/>
        <v>2.9110240480586055E-6</v>
      </c>
      <c r="BC597" s="5">
        <f t="shared" si="828"/>
        <v>7.2528796506325614E-7</v>
      </c>
      <c r="BD597" s="5">
        <f t="shared" si="829"/>
        <v>7.2026751025854139E-4</v>
      </c>
      <c r="BE597" s="5">
        <f t="shared" si="830"/>
        <v>5.2533046541091777E-4</v>
      </c>
      <c r="BF597" s="5">
        <f t="shared" si="831"/>
        <v>1.9157611162399276E-4</v>
      </c>
      <c r="BG597" s="5">
        <f t="shared" si="832"/>
        <v>4.657564328422036E-5</v>
      </c>
      <c r="BH597" s="5">
        <f t="shared" si="833"/>
        <v>8.4925406237363343E-6</v>
      </c>
      <c r="BI597" s="5">
        <f t="shared" si="834"/>
        <v>1.238814816674741E-6</v>
      </c>
      <c r="BJ597" s="8">
        <f t="shared" si="835"/>
        <v>0.21757409681744586</v>
      </c>
      <c r="BK597" s="8">
        <f t="shared" si="836"/>
        <v>0.29654216961853569</v>
      </c>
      <c r="BL597" s="8">
        <f t="shared" si="837"/>
        <v>0.44088789595019734</v>
      </c>
      <c r="BM597" s="8">
        <f t="shared" si="838"/>
        <v>0.31626315000365668</v>
      </c>
      <c r="BN597" s="8">
        <f t="shared" si="839"/>
        <v>0.68341156226564825</v>
      </c>
    </row>
    <row r="598" spans="1:66" x14ac:dyDescent="0.25">
      <c r="A598" t="s">
        <v>80</v>
      </c>
      <c r="B598" t="s">
        <v>410</v>
      </c>
      <c r="C598" t="s">
        <v>369</v>
      </c>
      <c r="D598" t="s">
        <v>527</v>
      </c>
      <c r="E598">
        <f>VLOOKUP(A598,home!$A$2:$E$405,3,FALSE)</f>
        <v>1.2518</v>
      </c>
      <c r="F598">
        <f>VLOOKUP(B598,home!$B$2:$E$405,3,FALSE)</f>
        <v>1.1113999999999999</v>
      </c>
      <c r="G598">
        <f>VLOOKUP(C598,away!$B$2:$E$405,4,FALSE)</f>
        <v>1.3546</v>
      </c>
      <c r="H598">
        <f>VLOOKUP(A598,away!$A$2:$E$405,3,FALSE)</f>
        <v>1.0562</v>
      </c>
      <c r="I598">
        <f>VLOOKUP(C598,away!$B$2:$E$405,3,FALSE)</f>
        <v>0.78210000000000002</v>
      </c>
      <c r="J598">
        <f>VLOOKUP(B598,home!$B$2:$E$405,4,FALSE)</f>
        <v>1.1113999999999999</v>
      </c>
      <c r="K598" s="3">
        <f t="shared" si="784"/>
        <v>1.8845879543920001</v>
      </c>
      <c r="L598" s="3">
        <f t="shared" si="785"/>
        <v>0.91807643782799997</v>
      </c>
      <c r="M598" s="5">
        <f t="shared" si="786"/>
        <v>6.0648256420779388E-2</v>
      </c>
      <c r="N598" s="5">
        <f t="shared" si="787"/>
        <v>0.11429697350547814</v>
      </c>
      <c r="O598" s="5">
        <f t="shared" si="788"/>
        <v>5.567973521526827E-2</v>
      </c>
      <c r="P598" s="5">
        <f t="shared" si="789"/>
        <v>0.10493335829043067</v>
      </c>
      <c r="Q598" s="5">
        <f t="shared" si="790"/>
        <v>0.10770134974594284</v>
      </c>
      <c r="R598" s="5">
        <f t="shared" si="791"/>
        <v>2.5559126482819865E-2</v>
      </c>
      <c r="S598" s="5">
        <f t="shared" si="792"/>
        <v>4.5388813842038502E-2</v>
      </c>
      <c r="T598" s="5">
        <f t="shared" si="793"/>
        <v>9.8878071524022768E-2</v>
      </c>
      <c r="U598" s="5">
        <f t="shared" si="794"/>
        <v>4.8168421894303891E-2</v>
      </c>
      <c r="V598" s="5">
        <f t="shared" si="795"/>
        <v>8.7257260991420466E-3</v>
      </c>
      <c r="W598" s="5">
        <f t="shared" si="796"/>
        <v>6.7657555467654604E-2</v>
      </c>
      <c r="X598" s="5">
        <f t="shared" si="797"/>
        <v>6.2114807515894661E-2</v>
      </c>
      <c r="Y598" s="5">
        <f t="shared" si="798"/>
        <v>2.8513070610282219E-2</v>
      </c>
      <c r="Z598" s="5">
        <f t="shared" si="799"/>
        <v>7.8217439317808547E-3</v>
      </c>
      <c r="AA598" s="5">
        <f t="shared" si="800"/>
        <v>1.4740764396172924E-2</v>
      </c>
      <c r="AB598" s="5">
        <f t="shared" si="801"/>
        <v>1.3890133509778978E-2</v>
      </c>
      <c r="AC598" s="5">
        <f t="shared" si="802"/>
        <v>9.4357591332968141E-4</v>
      </c>
      <c r="AD598" s="5">
        <f t="shared" si="803"/>
        <v>3.1876653514487624E-2</v>
      </c>
      <c r="AE598" s="5">
        <f t="shared" si="804"/>
        <v>2.9265204508458192E-2</v>
      </c>
      <c r="AF598" s="5">
        <f t="shared" si="805"/>
        <v>1.3433847353716609E-2</v>
      </c>
      <c r="AG598" s="5">
        <f t="shared" si="806"/>
        <v>4.1110995749417496E-3</v>
      </c>
      <c r="AH598" s="5">
        <f t="shared" si="807"/>
        <v>1.795239701623035E-3</v>
      </c>
      <c r="AI598" s="5">
        <f t="shared" si="808"/>
        <v>3.3832871169250608E-3</v>
      </c>
      <c r="AJ598" s="5">
        <f t="shared" si="809"/>
        <v>3.1880510734033042E-3</v>
      </c>
      <c r="AK598" s="5">
        <f t="shared" si="810"/>
        <v>2.0027208836407846E-3</v>
      </c>
      <c r="AL598" s="5">
        <f t="shared" si="811"/>
        <v>6.530284313579708E-5</v>
      </c>
      <c r="AM598" s="5">
        <f t="shared" si="812"/>
        <v>1.2014871447946163E-2</v>
      </c>
      <c r="AN598" s="5">
        <f t="shared" si="813"/>
        <v>1.1030570379891757E-2</v>
      </c>
      <c r="AO598" s="5">
        <f t="shared" si="814"/>
        <v>5.0634533807910349E-3</v>
      </c>
      <c r="AP598" s="5">
        <f t="shared" si="815"/>
        <v>1.5495457476482593E-3</v>
      </c>
      <c r="AQ598" s="5">
        <f t="shared" si="816"/>
        <v>3.5565036006310964E-4</v>
      </c>
      <c r="AR598" s="5">
        <f t="shared" si="817"/>
        <v>3.2963345406269567E-4</v>
      </c>
      <c r="AS598" s="5">
        <f t="shared" si="818"/>
        <v>6.2122323689118501E-4</v>
      </c>
      <c r="AT598" s="5">
        <f t="shared" si="819"/>
        <v>5.8537491461676768E-4</v>
      </c>
      <c r="AU598" s="5">
        <f t="shared" si="820"/>
        <v>3.6773017096333537E-4</v>
      </c>
      <c r="AV598" s="5">
        <f t="shared" si="821"/>
        <v>1.7325496266600319E-4</v>
      </c>
      <c r="AW598" s="5">
        <f t="shared" si="822"/>
        <v>3.1385195737944613E-6</v>
      </c>
      <c r="AX598" s="5">
        <f t="shared" si="823"/>
        <v>3.7738470007279514E-3</v>
      </c>
      <c r="AY598" s="5">
        <f t="shared" si="824"/>
        <v>3.4646800113361993E-3</v>
      </c>
      <c r="AZ598" s="5">
        <f t="shared" si="825"/>
        <v>1.5904205415107058E-3</v>
      </c>
      <c r="BA598" s="5">
        <f t="shared" si="826"/>
        <v>4.8670920846620929E-4</v>
      </c>
      <c r="BB598" s="5">
        <f t="shared" si="827"/>
        <v>1.1170906409168569E-4</v>
      </c>
      <c r="BC598" s="5">
        <f t="shared" si="828"/>
        <v>2.0511491926878918E-5</v>
      </c>
      <c r="BD598" s="5">
        <f t="shared" si="829"/>
        <v>5.0438117882469859E-5</v>
      </c>
      <c r="BE598" s="5">
        <f t="shared" si="830"/>
        <v>9.5055069403506451E-5</v>
      </c>
      <c r="BF598" s="5">
        <f t="shared" si="831"/>
        <v>8.9569819400871911E-5</v>
      </c>
      <c r="BG598" s="5">
        <f t="shared" si="832"/>
        <v>5.6267400906650036E-5</v>
      </c>
      <c r="BH598" s="5">
        <f t="shared" si="833"/>
        <v>2.6510216493404545E-5</v>
      </c>
      <c r="BI598" s="5">
        <f t="shared" si="834"/>
        <v>9.9921669343588704E-6</v>
      </c>
      <c r="BJ598" s="8">
        <f t="shared" si="835"/>
        <v>0.59731060195527896</v>
      </c>
      <c r="BK598" s="8">
        <f t="shared" si="836"/>
        <v>0.22416971342019229</v>
      </c>
      <c r="BL598" s="8">
        <f t="shared" si="837"/>
        <v>0.17081252980415737</v>
      </c>
      <c r="BM598" s="8">
        <f t="shared" si="838"/>
        <v>0.52783424795892808</v>
      </c>
      <c r="BN598" s="8">
        <f t="shared" si="839"/>
        <v>0.46881879966071915</v>
      </c>
    </row>
    <row r="599" spans="1:66" x14ac:dyDescent="0.25">
      <c r="A599" t="s">
        <v>80</v>
      </c>
      <c r="B599" t="s">
        <v>114</v>
      </c>
      <c r="C599" t="s">
        <v>71</v>
      </c>
      <c r="D599" t="s">
        <v>527</v>
      </c>
      <c r="E599">
        <f>VLOOKUP(A599,home!$A$2:$E$405,3,FALSE)</f>
        <v>1.2518</v>
      </c>
      <c r="F599">
        <f>VLOOKUP(B599,home!$B$2:$E$405,3,FALSE)</f>
        <v>1.6775</v>
      </c>
      <c r="G599">
        <f>VLOOKUP(C599,away!$B$2:$E$405,4,FALSE)</f>
        <v>1.4397</v>
      </c>
      <c r="H599">
        <f>VLOOKUP(A599,away!$A$2:$E$405,3,FALSE)</f>
        <v>1.0562</v>
      </c>
      <c r="I599">
        <f>VLOOKUP(C599,away!$B$2:$E$405,3,FALSE)</f>
        <v>0.7843</v>
      </c>
      <c r="J599">
        <f>VLOOKUP(B599,home!$B$2:$E$405,4,FALSE)</f>
        <v>0.751</v>
      </c>
      <c r="K599" s="3">
        <f t="shared" si="784"/>
        <v>3.0232181116499999</v>
      </c>
      <c r="L599" s="3">
        <f t="shared" si="785"/>
        <v>0.62211162265999997</v>
      </c>
      <c r="M599" s="5">
        <f t="shared" si="786"/>
        <v>2.6112798148729185E-2</v>
      </c>
      <c r="N599" s="5">
        <f t="shared" si="787"/>
        <v>7.8944684309098651E-2</v>
      </c>
      <c r="O599" s="5">
        <f t="shared" si="788"/>
        <v>1.6245075228498961E-2</v>
      </c>
      <c r="P599" s="5">
        <f t="shared" si="789"/>
        <v>4.9112405655914813E-2</v>
      </c>
      <c r="Q599" s="5">
        <f t="shared" si="790"/>
        <v>0.11933349971087935</v>
      </c>
      <c r="R599" s="5">
        <f t="shared" si="791"/>
        <v>5.0531250553176275E-3</v>
      </c>
      <c r="S599" s="5">
        <f t="shared" si="792"/>
        <v>2.3092396835194373E-2</v>
      </c>
      <c r="T599" s="5">
        <f t="shared" si="793"/>
        <v>7.4238757142831804E-2</v>
      </c>
      <c r="U599" s="5">
        <f t="shared" si="794"/>
        <v>1.527669918766866E-2</v>
      </c>
      <c r="V599" s="5">
        <f t="shared" si="795"/>
        <v>4.8257442128903328E-3</v>
      </c>
      <c r="W599" s="5">
        <f t="shared" si="796"/>
        <v>0.12025706588417015</v>
      </c>
      <c r="X599" s="5">
        <f t="shared" si="797"/>
        <v>7.4813318393531628E-2</v>
      </c>
      <c r="Y599" s="5">
        <f t="shared" si="798"/>
        <v>2.3271117451189587E-2</v>
      </c>
      <c r="Z599" s="5">
        <f t="shared" si="799"/>
        <v>1.047869275889184E-3</v>
      </c>
      <c r="AA599" s="5">
        <f t="shared" si="800"/>
        <v>3.1679373735097513E-3</v>
      </c>
      <c r="AB599" s="5">
        <f t="shared" si="801"/>
        <v>4.7886828220838071E-3</v>
      </c>
      <c r="AC599" s="5">
        <f t="shared" si="802"/>
        <v>5.6725993616536113E-4</v>
      </c>
      <c r="AD599" s="5">
        <f t="shared" si="803"/>
        <v>9.0890834908727625E-2</v>
      </c>
      <c r="AE599" s="5">
        <f t="shared" si="804"/>
        <v>5.6544244789990719E-2</v>
      </c>
      <c r="AF599" s="5">
        <f t="shared" si="805"/>
        <v>1.7588415939192685E-2</v>
      </c>
      <c r="AG599" s="5">
        <f t="shared" si="806"/>
        <v>3.6473193266500564E-3</v>
      </c>
      <c r="AH599" s="5">
        <f t="shared" si="807"/>
        <v>1.6297291388974483E-4</v>
      </c>
      <c r="AI599" s="5">
        <f t="shared" si="808"/>
        <v>4.9270266497985235E-4</v>
      </c>
      <c r="AJ599" s="5">
        <f t="shared" si="809"/>
        <v>7.447738102126562E-4</v>
      </c>
      <c r="AK599" s="5">
        <f t="shared" si="810"/>
        <v>7.5053789070582714E-4</v>
      </c>
      <c r="AL599" s="5">
        <f t="shared" si="811"/>
        <v>4.2675625857671441E-5</v>
      </c>
      <c r="AM599" s="5">
        <f t="shared" si="812"/>
        <v>5.4956563655811044E-2</v>
      </c>
      <c r="AN599" s="5">
        <f t="shared" si="813"/>
        <v>3.4189116991734193E-2</v>
      </c>
      <c r="AO599" s="5">
        <f t="shared" si="814"/>
        <v>1.0634723524520166E-2</v>
      </c>
      <c r="AP599" s="5">
        <f t="shared" si="815"/>
        <v>2.2053283694599053E-3</v>
      </c>
      <c r="AQ599" s="5">
        <f t="shared" si="816"/>
        <v>3.4299010260570827E-4</v>
      </c>
      <c r="AR599" s="5">
        <f t="shared" si="817"/>
        <v>2.027746878191553E-5</v>
      </c>
      <c r="AS599" s="5">
        <f t="shared" si="818"/>
        <v>6.13032108799045E-5</v>
      </c>
      <c r="AT599" s="5">
        <f t="shared" si="819"/>
        <v>9.2666488717213329E-5</v>
      </c>
      <c r="AU599" s="5">
        <f t="shared" si="820"/>
        <v>9.3383669010963229E-5</v>
      </c>
      <c r="AV599" s="5">
        <f t="shared" si="821"/>
        <v>7.0579799871568207E-5</v>
      </c>
      <c r="AW599" s="5">
        <f t="shared" si="822"/>
        <v>2.2295396184282395E-6</v>
      </c>
      <c r="AX599" s="5">
        <f t="shared" si="823"/>
        <v>2.7690946433049028E-2</v>
      </c>
      <c r="AY599" s="5">
        <f t="shared" si="824"/>
        <v>1.7226859618455274E-2</v>
      </c>
      <c r="AZ599" s="5">
        <f t="shared" si="825"/>
        <v>5.3585147952866178E-3</v>
      </c>
      <c r="BA599" s="5">
        <f t="shared" si="826"/>
        <v>1.1111981114477918E-3</v>
      </c>
      <c r="BB599" s="5">
        <f t="shared" si="827"/>
        <v>1.7282231505237828E-4</v>
      </c>
      <c r="BC599" s="5">
        <f t="shared" si="828"/>
        <v>2.1502954169818571E-5</v>
      </c>
      <c r="BD599" s="5">
        <f t="shared" si="829"/>
        <v>2.1024748345591597E-6</v>
      </c>
      <c r="BE599" s="5">
        <f t="shared" si="830"/>
        <v>6.3562399991275887E-6</v>
      </c>
      <c r="BF599" s="5">
        <f t="shared" si="831"/>
        <v>9.6081499436783556E-6</v>
      </c>
      <c r="BG599" s="5">
        <f t="shared" si="832"/>
        <v>9.6825109763924423E-6</v>
      </c>
      <c r="BH599" s="5">
        <f t="shared" si="833"/>
        <v>7.3180856375198891E-6</v>
      </c>
      <c r="BI599" s="5">
        <f t="shared" si="834"/>
        <v>4.4248338083911702E-6</v>
      </c>
      <c r="BJ599" s="8">
        <f t="shared" si="835"/>
        <v>0.81343982472785414</v>
      </c>
      <c r="BK599" s="8">
        <f t="shared" si="836"/>
        <v>0.12098014003320702</v>
      </c>
      <c r="BL599" s="8">
        <f t="shared" si="837"/>
        <v>4.7060209879328109E-2</v>
      </c>
      <c r="BM599" s="8">
        <f t="shared" si="838"/>
        <v>0.67050182572900308</v>
      </c>
      <c r="BN599" s="8">
        <f t="shared" si="839"/>
        <v>0.29480158810843859</v>
      </c>
    </row>
    <row r="600" spans="1:66" x14ac:dyDescent="0.25">
      <c r="A600" t="s">
        <v>99</v>
      </c>
      <c r="B600" t="s">
        <v>92</v>
      </c>
      <c r="C600" t="s">
        <v>121</v>
      </c>
      <c r="D600" t="s">
        <v>527</v>
      </c>
      <c r="E600">
        <f>VLOOKUP(A600,home!$A$2:$E$405,3,FALSE)</f>
        <v>1.3478000000000001</v>
      </c>
      <c r="F600">
        <f>VLOOKUP(B600,home!$B$2:$E$405,3,FALSE)</f>
        <v>0.90300000000000002</v>
      </c>
      <c r="G600">
        <f>VLOOKUP(C600,away!$B$2:$E$405,4,FALSE)</f>
        <v>1.1291</v>
      </c>
      <c r="H600">
        <f>VLOOKUP(A600,away!$A$2:$E$405,3,FALSE)</f>
        <v>1.2736000000000001</v>
      </c>
      <c r="I600">
        <f>VLOOKUP(C600,away!$B$2:$E$405,3,FALSE)</f>
        <v>0.99</v>
      </c>
      <c r="J600">
        <f>VLOOKUP(B600,home!$B$2:$E$405,4,FALSE)</f>
        <v>1.4408000000000001</v>
      </c>
      <c r="K600" s="3">
        <f t="shared" si="784"/>
        <v>1.3741862849400002</v>
      </c>
      <c r="L600" s="3">
        <f t="shared" si="785"/>
        <v>1.8166528512</v>
      </c>
      <c r="M600" s="5">
        <f t="shared" si="786"/>
        <v>4.1137336625732983E-2</v>
      </c>
      <c r="N600" s="5">
        <f t="shared" si="787"/>
        <v>5.6530363790042198E-2</v>
      </c>
      <c r="O600" s="5">
        <f t="shared" si="788"/>
        <v>7.4732259871911996E-2</v>
      </c>
      <c r="P600" s="5">
        <f t="shared" si="789"/>
        <v>0.10269604655855338</v>
      </c>
      <c r="Q600" s="5">
        <f t="shared" si="790"/>
        <v>3.8841625301472414E-2</v>
      </c>
      <c r="R600" s="5">
        <f t="shared" si="791"/>
        <v>6.788128648646416E-2</v>
      </c>
      <c r="S600" s="5">
        <f t="shared" si="792"/>
        <v>6.4093101570407388E-2</v>
      </c>
      <c r="T600" s="5">
        <f t="shared" si="793"/>
        <v>7.0561749349161915E-2</v>
      </c>
      <c r="U600" s="5">
        <f t="shared" si="794"/>
        <v>9.3281532893782007E-2</v>
      </c>
      <c r="V600" s="5">
        <f t="shared" si="795"/>
        <v>1.7778140473000893E-2</v>
      </c>
      <c r="W600" s="5">
        <f t="shared" si="796"/>
        <v>1.7791876258020634E-2</v>
      </c>
      <c r="X600" s="5">
        <f t="shared" si="797"/>
        <v>3.2321662732330766E-2</v>
      </c>
      <c r="Y600" s="5">
        <f t="shared" si="798"/>
        <v>2.9358620379106741E-2</v>
      </c>
      <c r="Z600" s="5">
        <f t="shared" si="799"/>
        <v>4.1105577546253047E-2</v>
      </c>
      <c r="AA600" s="5">
        <f t="shared" si="800"/>
        <v>5.6486720898598554E-2</v>
      </c>
      <c r="AB600" s="5">
        <f t="shared" si="801"/>
        <v>3.8811638570043917E-2</v>
      </c>
      <c r="AC600" s="5">
        <f t="shared" si="802"/>
        <v>2.7738559595362334E-3</v>
      </c>
      <c r="AD600" s="5">
        <f t="shared" si="803"/>
        <v>6.1123380842803884E-3</v>
      </c>
      <c r="AE600" s="5">
        <f t="shared" si="804"/>
        <v>1.1103996408306312E-2</v>
      </c>
      <c r="AF600" s="5">
        <f t="shared" si="805"/>
        <v>1.0086053367432114E-2</v>
      </c>
      <c r="AG600" s="5">
        <f t="shared" si="806"/>
        <v>6.1076192024336366E-3</v>
      </c>
      <c r="AH600" s="5">
        <f t="shared" si="807"/>
        <v>1.8668641162405821E-2</v>
      </c>
      <c r="AI600" s="5">
        <f t="shared" si="808"/>
        <v>2.5654190643844419E-2</v>
      </c>
      <c r="AJ600" s="5">
        <f t="shared" si="809"/>
        <v>1.7626818467003542E-2</v>
      </c>
      <c r="AK600" s="5">
        <f t="shared" si="810"/>
        <v>8.0741773948277973E-3</v>
      </c>
      <c r="AL600" s="5">
        <f t="shared" si="811"/>
        <v>2.7698831682657885E-4</v>
      </c>
      <c r="AM600" s="5">
        <f t="shared" si="812"/>
        <v>1.6798982328669085E-3</v>
      </c>
      <c r="AN600" s="5">
        <f t="shared" si="813"/>
        <v>3.05179191446351E-3</v>
      </c>
      <c r="AO600" s="5">
        <f t="shared" si="814"/>
        <v>2.7720232413396217E-3</v>
      </c>
      <c r="AP600" s="5">
        <f t="shared" si="815"/>
        <v>1.6786013083240966E-3</v>
      </c>
      <c r="AQ600" s="5">
        <f t="shared" si="816"/>
        <v>7.62358963198755E-4</v>
      </c>
      <c r="AR600" s="5">
        <f t="shared" si="817"/>
        <v>6.7828880391428443E-3</v>
      </c>
      <c r="AS600" s="5">
        <f t="shared" si="818"/>
        <v>9.3209517156736671E-3</v>
      </c>
      <c r="AT600" s="5">
        <f t="shared" si="819"/>
        <v>6.4043620051333601E-3</v>
      </c>
      <c r="AU600" s="5">
        <f t="shared" si="820"/>
        <v>2.9335954770817016E-3</v>
      </c>
      <c r="AV600" s="5">
        <f t="shared" si="821"/>
        <v>1.0078266675419222E-3</v>
      </c>
      <c r="AW600" s="5">
        <f t="shared" si="822"/>
        <v>1.9207750464820012E-5</v>
      </c>
      <c r="AX600" s="5">
        <f t="shared" si="823"/>
        <v>3.8474885195010792E-4</v>
      </c>
      <c r="AY600" s="5">
        <f t="shared" si="824"/>
        <v>6.9895509889109011E-4</v>
      </c>
      <c r="AZ600" s="5">
        <f t="shared" si="825"/>
        <v>6.3487938663063861E-4</v>
      </c>
      <c r="BA600" s="5">
        <f t="shared" si="826"/>
        <v>3.8445181596355227E-4</v>
      </c>
      <c r="BB600" s="5">
        <f t="shared" si="827"/>
        <v>1.7460387190480119E-4</v>
      </c>
      <c r="BC600" s="5">
        <f t="shared" si="828"/>
        <v>6.3438924345283337E-5</v>
      </c>
      <c r="BD600" s="5">
        <f t="shared" si="829"/>
        <v>2.0536921492798708E-3</v>
      </c>
      <c r="BE600" s="5">
        <f t="shared" si="830"/>
        <v>2.8221555850293494E-3</v>
      </c>
      <c r="BF600" s="5">
        <f t="shared" si="831"/>
        <v>1.9390837494570781E-3</v>
      </c>
      <c r="BG600" s="5">
        <f t="shared" si="832"/>
        <v>8.8822076461798286E-4</v>
      </c>
      <c r="BH600" s="5">
        <f t="shared" si="833"/>
        <v>3.0514519818423789E-4</v>
      </c>
      <c r="BI600" s="5">
        <f t="shared" si="834"/>
        <v>8.3865269252015565E-5</v>
      </c>
      <c r="BJ600" s="8">
        <f t="shared" si="835"/>
        <v>0.29110165648246561</v>
      </c>
      <c r="BK600" s="8">
        <f t="shared" si="836"/>
        <v>0.22945442460294854</v>
      </c>
      <c r="BL600" s="8">
        <f t="shared" si="837"/>
        <v>0.4357590530092762</v>
      </c>
      <c r="BM600" s="8">
        <f t="shared" si="838"/>
        <v>0.61492204565834008</v>
      </c>
      <c r="BN600" s="8">
        <f t="shared" si="839"/>
        <v>0.38181891863417716</v>
      </c>
    </row>
    <row r="601" spans="1:66" x14ac:dyDescent="0.25">
      <c r="A601" t="s">
        <v>99</v>
      </c>
      <c r="B601" t="s">
        <v>130</v>
      </c>
      <c r="C601" t="s">
        <v>125</v>
      </c>
      <c r="D601" t="s">
        <v>527</v>
      </c>
      <c r="E601">
        <f>VLOOKUP(A601,home!$A$2:$E$405,3,FALSE)</f>
        <v>1.3478000000000001</v>
      </c>
      <c r="F601">
        <f>VLOOKUP(B601,home!$B$2:$E$405,3,FALSE)</f>
        <v>1.0345</v>
      </c>
      <c r="G601">
        <f>VLOOKUP(C601,away!$B$2:$E$405,4,FALSE)</f>
        <v>0.93100000000000005</v>
      </c>
      <c r="H601">
        <f>VLOOKUP(A601,away!$A$2:$E$405,3,FALSE)</f>
        <v>1.2736000000000001</v>
      </c>
      <c r="I601">
        <f>VLOOKUP(C601,away!$B$2:$E$405,3,FALSE)</f>
        <v>1.2653000000000001</v>
      </c>
      <c r="J601">
        <f>VLOOKUP(B601,home!$B$2:$E$405,4,FALSE)</f>
        <v>0.79079999999999995</v>
      </c>
      <c r="K601" s="3">
        <f t="shared" si="784"/>
        <v>1.2980924621000001</v>
      </c>
      <c r="L601" s="3">
        <f t="shared" si="785"/>
        <v>1.2743631920639999</v>
      </c>
      <c r="M601" s="5">
        <f t="shared" si="786"/>
        <v>7.6347831168074379E-2</v>
      </c>
      <c r="N601" s="5">
        <f t="shared" si="787"/>
        <v>9.9106544136960767E-2</v>
      </c>
      <c r="O601" s="5">
        <f t="shared" si="788"/>
        <v>9.7294865834510608E-2</v>
      </c>
      <c r="P601" s="5">
        <f t="shared" si="789"/>
        <v>0.12629773194080904</v>
      </c>
      <c r="Q601" s="5">
        <f t="shared" si="790"/>
        <v>6.4324728944484891E-2</v>
      </c>
      <c r="R601" s="5">
        <f t="shared" si="791"/>
        <v>6.1994497898152791E-2</v>
      </c>
      <c r="S601" s="5">
        <f t="shared" si="792"/>
        <v>5.2231729603023053E-2</v>
      </c>
      <c r="T601" s="5">
        <f t="shared" si="793"/>
        <v>8.1973066906345343E-2</v>
      </c>
      <c r="U601" s="5">
        <f t="shared" si="794"/>
        <v>8.047459041326642E-2</v>
      </c>
      <c r="V601" s="5">
        <f t="shared" si="795"/>
        <v>9.6004313173323023E-3</v>
      </c>
      <c r="W601" s="5">
        <f t="shared" si="796"/>
        <v>2.7833148589820507E-2</v>
      </c>
      <c r="X601" s="5">
        <f t="shared" si="797"/>
        <v>3.5469540082115281E-2</v>
      </c>
      <c r="Y601" s="5">
        <f t="shared" si="798"/>
        <v>2.2600538160043215E-2</v>
      </c>
      <c r="Z601" s="5">
        <f t="shared" si="799"/>
        <v>2.6334502077298306E-2</v>
      </c>
      <c r="AA601" s="5">
        <f t="shared" si="800"/>
        <v>3.4184618639697718E-2</v>
      </c>
      <c r="AB601" s="5">
        <f t="shared" si="801"/>
        <v>2.2187397887977391E-2</v>
      </c>
      <c r="AC601" s="5">
        <f t="shared" si="802"/>
        <v>9.9258934609036458E-4</v>
      </c>
      <c r="AD601" s="5">
        <f t="shared" si="803"/>
        <v>9.0325000952388105E-3</v>
      </c>
      <c r="AE601" s="5">
        <f t="shared" si="804"/>
        <v>1.1510685653686915E-2</v>
      </c>
      <c r="AF601" s="5">
        <f t="shared" si="805"/>
        <v>7.334397056238875E-3</v>
      </c>
      <c r="AG601" s="5">
        <f t="shared" si="806"/>
        <v>3.115561881484459E-3</v>
      </c>
      <c r="AH601" s="5">
        <f t="shared" si="807"/>
        <v>8.3899300321604794E-3</v>
      </c>
      <c r="AI601" s="5">
        <f t="shared" si="808"/>
        <v>1.0890904932293929E-2</v>
      </c>
      <c r="AJ601" s="5">
        <f t="shared" si="809"/>
        <v>7.0687007990292323E-3</v>
      </c>
      <c r="AK601" s="5">
        <f t="shared" si="810"/>
        <v>3.0586090746866977E-3</v>
      </c>
      <c r="AL601" s="5">
        <f t="shared" si="811"/>
        <v>6.5679289767301197E-5</v>
      </c>
      <c r="AM601" s="5">
        <f t="shared" si="812"/>
        <v>2.3450040575094056E-3</v>
      </c>
      <c r="AN601" s="5">
        <f t="shared" si="813"/>
        <v>2.988386856130718E-3</v>
      </c>
      <c r="AO601" s="5">
        <f t="shared" si="814"/>
        <v>1.9041451065504218E-3</v>
      </c>
      <c r="AP601" s="5">
        <f t="shared" si="815"/>
        <v>8.088574787122136E-4</v>
      </c>
      <c r="AQ601" s="5">
        <f t="shared" si="816"/>
        <v>2.5769454962413396E-4</v>
      </c>
      <c r="AR601" s="5">
        <f t="shared" si="817"/>
        <v>2.1383636033955279E-3</v>
      </c>
      <c r="AS601" s="5">
        <f t="shared" si="818"/>
        <v>2.7757936747967284E-3</v>
      </c>
      <c r="AT601" s="5">
        <f t="shared" si="819"/>
        <v>1.8016184227992468E-3</v>
      </c>
      <c r="AU601" s="5">
        <f t="shared" si="820"/>
        <v>7.7955576473873092E-4</v>
      </c>
      <c r="AV601" s="5">
        <f t="shared" si="821"/>
        <v>2.5298386549848693E-4</v>
      </c>
      <c r="AW601" s="5">
        <f t="shared" si="822"/>
        <v>3.0180386288875949E-6</v>
      </c>
      <c r="AX601" s="5">
        <f t="shared" si="823"/>
        <v>5.0733868177447897E-4</v>
      </c>
      <c r="AY601" s="5">
        <f t="shared" si="824"/>
        <v>6.4653374196366696E-4</v>
      </c>
      <c r="AZ601" s="5">
        <f t="shared" si="825"/>
        <v>4.1195940159295067E-4</v>
      </c>
      <c r="BA601" s="5">
        <f t="shared" si="826"/>
        <v>1.7499529933825592E-4</v>
      </c>
      <c r="BB601" s="5">
        <f t="shared" si="827"/>
        <v>5.5751892065223775E-5</v>
      </c>
      <c r="BC601" s="5">
        <f t="shared" si="828"/>
        <v>1.4209631827169223E-5</v>
      </c>
      <c r="BD601" s="5">
        <f t="shared" si="829"/>
        <v>4.5417531123610012E-4</v>
      </c>
      <c r="BE601" s="5">
        <f t="shared" si="830"/>
        <v>5.8956154798750287E-4</v>
      </c>
      <c r="BF601" s="5">
        <f t="shared" si="831"/>
        <v>3.8265270069329265E-4</v>
      </c>
      <c r="BG601" s="5">
        <f t="shared" si="832"/>
        <v>1.6557286212405686E-4</v>
      </c>
      <c r="BH601" s="5">
        <f t="shared" si="833"/>
        <v>5.3732221062890202E-5</v>
      </c>
      <c r="BI601" s="5">
        <f t="shared" si="834"/>
        <v>1.3949878226725717E-5</v>
      </c>
      <c r="BJ601" s="8">
        <f t="shared" si="835"/>
        <v>0.37241558820350784</v>
      </c>
      <c r="BK601" s="8">
        <f t="shared" si="836"/>
        <v>0.26618252640706014</v>
      </c>
      <c r="BL601" s="8">
        <f t="shared" si="837"/>
        <v>0.33495207536433458</v>
      </c>
      <c r="BM601" s="8">
        <f t="shared" si="838"/>
        <v>0.47387497642587356</v>
      </c>
      <c r="BN601" s="8">
        <f t="shared" si="839"/>
        <v>0.52536619992299249</v>
      </c>
    </row>
    <row r="602" spans="1:66" x14ac:dyDescent="0.25">
      <c r="A602" t="s">
        <v>99</v>
      </c>
      <c r="B602" t="s">
        <v>105</v>
      </c>
      <c r="C602" t="s">
        <v>117</v>
      </c>
      <c r="D602" t="s">
        <v>527</v>
      </c>
      <c r="E602">
        <f>VLOOKUP(A602,home!$A$2:$E$405,3,FALSE)</f>
        <v>1.3478000000000001</v>
      </c>
      <c r="F602">
        <f>VLOOKUP(B602,home!$B$2:$E$405,3,FALSE)</f>
        <v>1.1613</v>
      </c>
      <c r="G602">
        <f>VLOOKUP(C602,away!$B$2:$E$405,4,FALSE)</f>
        <v>1</v>
      </c>
      <c r="H602">
        <f>VLOOKUP(A602,away!$A$2:$E$405,3,FALSE)</f>
        <v>1.2736000000000001</v>
      </c>
      <c r="I602">
        <f>VLOOKUP(C602,away!$B$2:$E$405,3,FALSE)</f>
        <v>0.81930000000000003</v>
      </c>
      <c r="J602">
        <f>VLOOKUP(B602,home!$B$2:$E$405,4,FALSE)</f>
        <v>1.2630999999999999</v>
      </c>
      <c r="K602" s="3">
        <f t="shared" si="784"/>
        <v>1.5652001400000002</v>
      </c>
      <c r="L602" s="3">
        <f t="shared" si="785"/>
        <v>1.317994932288</v>
      </c>
      <c r="M602" s="5">
        <f t="shared" si="786"/>
        <v>5.5955694429592182E-2</v>
      </c>
      <c r="N602" s="5">
        <f t="shared" si="787"/>
        <v>8.7581860754994911E-2</v>
      </c>
      <c r="O602" s="5">
        <f t="shared" si="788"/>
        <v>7.3749321690858377E-2</v>
      </c>
      <c r="P602" s="5">
        <f t="shared" si="789"/>
        <v>0.11543244863543659</v>
      </c>
      <c r="Q602" s="5">
        <f t="shared" si="790"/>
        <v>6.8541570357589288E-2</v>
      </c>
      <c r="R602" s="5">
        <f t="shared" si="791"/>
        <v>4.8600616124114419E-2</v>
      </c>
      <c r="S602" s="5">
        <f t="shared" si="792"/>
        <v>5.9532145627907547E-2</v>
      </c>
      <c r="T602" s="5">
        <f t="shared" si="793"/>
        <v>9.0337442382364103E-2</v>
      </c>
      <c r="U602" s="5">
        <f t="shared" si="794"/>
        <v>7.6069691161550157E-2</v>
      </c>
      <c r="V602" s="5">
        <f t="shared" si="795"/>
        <v>1.3645600252530704E-2</v>
      </c>
      <c r="W602" s="5">
        <f t="shared" si="796"/>
        <v>3.5760425173172877E-2</v>
      </c>
      <c r="X602" s="5">
        <f t="shared" si="797"/>
        <v>4.7132059154706078E-2</v>
      </c>
      <c r="Y602" s="5">
        <f t="shared" si="798"/>
        <v>3.1059907557100433E-2</v>
      </c>
      <c r="Z602" s="5">
        <f t="shared" si="799"/>
        <v>2.135178858588575E-2</v>
      </c>
      <c r="AA602" s="5">
        <f t="shared" si="800"/>
        <v>3.3419822483878779E-2</v>
      </c>
      <c r="AB602" s="5">
        <f t="shared" si="801"/>
        <v>2.6154355415271113E-2</v>
      </c>
      <c r="AC602" s="5">
        <f t="shared" si="802"/>
        <v>1.7593663458952355E-3</v>
      </c>
      <c r="AD602" s="5">
        <f t="shared" si="803"/>
        <v>1.3993055621877432E-2</v>
      </c>
      <c r="AE602" s="5">
        <f t="shared" si="804"/>
        <v>1.8442776396858568E-2</v>
      </c>
      <c r="AF602" s="5">
        <f t="shared" si="805"/>
        <v>1.2153742914190168E-2</v>
      </c>
      <c r="AG602" s="5">
        <f t="shared" si="806"/>
        <v>5.3395238564112758E-3</v>
      </c>
      <c r="AH602" s="5">
        <f t="shared" si="807"/>
        <v>7.0353872878705474E-3</v>
      </c>
      <c r="AI602" s="5">
        <f t="shared" si="808"/>
        <v>1.1011789167929201E-2</v>
      </c>
      <c r="AJ602" s="5">
        <f t="shared" si="809"/>
        <v>8.6178269736466376E-3</v>
      </c>
      <c r="AK602" s="5">
        <f t="shared" si="810"/>
        <v>4.4962079952158319E-3</v>
      </c>
      <c r="AL602" s="5">
        <f t="shared" si="811"/>
        <v>1.4517769276119579E-4</v>
      </c>
      <c r="AM602" s="5">
        <f t="shared" si="812"/>
        <v>4.3803865236780671E-3</v>
      </c>
      <c r="AN602" s="5">
        <f t="shared" si="813"/>
        <v>5.7733272396703417E-3</v>
      </c>
      <c r="AO602" s="5">
        <f t="shared" si="814"/>
        <v>3.8046080221628901E-3</v>
      </c>
      <c r="AP602" s="5">
        <f t="shared" si="815"/>
        <v>1.6714846975176528E-3</v>
      </c>
      <c r="AQ602" s="5">
        <f t="shared" si="816"/>
        <v>5.5075209018130193E-4</v>
      </c>
      <c r="AR602" s="5">
        <f t="shared" si="817"/>
        <v>1.8545209584193579E-3</v>
      </c>
      <c r="AS602" s="5">
        <f t="shared" si="818"/>
        <v>2.9026964637509137E-3</v>
      </c>
      <c r="AT602" s="5">
        <f t="shared" si="819"/>
        <v>2.2716504557202181E-3</v>
      </c>
      <c r="AU602" s="5">
        <f t="shared" si="820"/>
        <v>1.1851958704414498E-3</v>
      </c>
      <c r="AV602" s="5">
        <f t="shared" si="821"/>
        <v>4.6376718558559498E-4</v>
      </c>
      <c r="AW602" s="5">
        <f t="shared" si="822"/>
        <v>8.3191893224629746E-6</v>
      </c>
      <c r="AX602" s="5">
        <f t="shared" si="823"/>
        <v>1.1426969333525043E-3</v>
      </c>
      <c r="AY602" s="5">
        <f t="shared" si="824"/>
        <v>1.5060687672996394E-3</v>
      </c>
      <c r="AZ602" s="5">
        <f t="shared" si="825"/>
        <v>9.9249550148908E-4</v>
      </c>
      <c r="BA602" s="5">
        <f t="shared" si="826"/>
        <v>4.3603468042708145E-4</v>
      </c>
      <c r="BB602" s="5">
        <f t="shared" si="827"/>
        <v>1.4367287477617778E-4</v>
      </c>
      <c r="BC602" s="5">
        <f t="shared" si="828"/>
        <v>3.7872024172450113E-5</v>
      </c>
      <c r="BD602" s="5">
        <f t="shared" si="829"/>
        <v>4.073748708364327E-4</v>
      </c>
      <c r="BE602" s="5">
        <f t="shared" si="830"/>
        <v>6.3762320486566645E-4</v>
      </c>
      <c r="BF602" s="5">
        <f t="shared" si="831"/>
        <v>4.9900396476149501E-4</v>
      </c>
      <c r="BG602" s="5">
        <f t="shared" si="832"/>
        <v>2.6034702516841577E-4</v>
      </c>
      <c r="BH602" s="5">
        <f t="shared" si="833"/>
        <v>1.0187380006054701E-4</v>
      </c>
      <c r="BI602" s="5">
        <f t="shared" si="834"/>
        <v>3.1890577223420023E-5</v>
      </c>
      <c r="BJ602" s="8">
        <f t="shared" si="835"/>
        <v>0.43078176352399228</v>
      </c>
      <c r="BK602" s="8">
        <f t="shared" si="836"/>
        <v>0.24797650175142308</v>
      </c>
      <c r="BL602" s="8">
        <f t="shared" si="837"/>
        <v>0.29977096267716863</v>
      </c>
      <c r="BM602" s="8">
        <f t="shared" si="838"/>
        <v>0.54852175496790689</v>
      </c>
      <c r="BN602" s="8">
        <f t="shared" si="839"/>
        <v>0.44986151199258578</v>
      </c>
    </row>
    <row r="603" spans="1:66" x14ac:dyDescent="0.25">
      <c r="A603" t="s">
        <v>99</v>
      </c>
      <c r="B603" t="s">
        <v>107</v>
      </c>
      <c r="C603" t="s">
        <v>100</v>
      </c>
      <c r="D603" t="s">
        <v>527</v>
      </c>
      <c r="E603">
        <f>VLOOKUP(A603,home!$A$2:$E$405,3,FALSE)</f>
        <v>1.3478000000000001</v>
      </c>
      <c r="F603">
        <f>VLOOKUP(B603,home!$B$2:$E$405,3,FALSE)</f>
        <v>0.80649999999999999</v>
      </c>
      <c r="G603">
        <f>VLOOKUP(C603,away!$B$2:$E$405,4,FALSE)</f>
        <v>1.3549</v>
      </c>
      <c r="H603">
        <f>VLOOKUP(A603,away!$A$2:$E$405,3,FALSE)</f>
        <v>1.2736000000000001</v>
      </c>
      <c r="I603">
        <f>VLOOKUP(C603,away!$B$2:$E$405,3,FALSE)</f>
        <v>1.0924</v>
      </c>
      <c r="J603">
        <f>VLOOKUP(B603,home!$B$2:$E$405,4,FALSE)</f>
        <v>0.61450000000000005</v>
      </c>
      <c r="K603" s="3">
        <f t="shared" si="784"/>
        <v>1.4727772484300001</v>
      </c>
      <c r="L603" s="3">
        <f t="shared" si="785"/>
        <v>0.85494195328000022</v>
      </c>
      <c r="M603" s="5">
        <f t="shared" si="786"/>
        <v>9.7517912323852707E-2</v>
      </c>
      <c r="N603" s="5">
        <f t="shared" si="787"/>
        <v>0.1436221625849618</v>
      </c>
      <c r="O603" s="5">
        <f t="shared" si="788"/>
        <v>8.3372154441942431E-2</v>
      </c>
      <c r="P603" s="5">
        <f t="shared" si="789"/>
        <v>0.12278861221468498</v>
      </c>
      <c r="Q603" s="5">
        <f t="shared" si="790"/>
        <v>0.10576172671272309</v>
      </c>
      <c r="R603" s="5">
        <f t="shared" si="791"/>
        <v>3.5639176283878055E-2</v>
      </c>
      <c r="S603" s="5">
        <f t="shared" si="792"/>
        <v>3.8651984364518825E-2</v>
      </c>
      <c r="T603" s="5">
        <f t="shared" si="793"/>
        <v>9.0420137218041041E-2</v>
      </c>
      <c r="U603" s="5">
        <f t="shared" si="794"/>
        <v>5.2488567983681629E-2</v>
      </c>
      <c r="V603" s="5">
        <f t="shared" si="795"/>
        <v>5.4075803515536459E-3</v>
      </c>
      <c r="W603" s="5">
        <f t="shared" si="796"/>
        <v>5.1921154952390018E-2</v>
      </c>
      <c r="X603" s="5">
        <f t="shared" si="797"/>
        <v>4.438957363154987E-2</v>
      </c>
      <c r="Y603" s="5">
        <f t="shared" si="798"/>
        <v>1.8975254392911818E-2</v>
      </c>
      <c r="Z603" s="5">
        <f t="shared" si="799"/>
        <v>1.0156475661809656E-2</v>
      </c>
      <c r="AA603" s="5">
        <f t="shared" si="800"/>
        <v>1.4958226278946289E-2</v>
      </c>
      <c r="AB603" s="5">
        <f t="shared" si="801"/>
        <v>1.101506767024992E-2</v>
      </c>
      <c r="AC603" s="5">
        <f t="shared" si="802"/>
        <v>4.2555597670712445E-4</v>
      </c>
      <c r="AD603" s="5">
        <f t="shared" si="803"/>
        <v>1.9117073931522146E-2</v>
      </c>
      <c r="AE603" s="5">
        <f t="shared" si="804"/>
        <v>1.6343988528013713E-2</v>
      </c>
      <c r="AF603" s="5">
        <f t="shared" si="805"/>
        <v>6.9865807382629794E-3</v>
      </c>
      <c r="AG603" s="5">
        <f t="shared" si="806"/>
        <v>1.9910403277063264E-3</v>
      </c>
      <c r="AH603" s="5">
        <f t="shared" si="807"/>
        <v>2.170799285187082E-3</v>
      </c>
      <c r="AI603" s="5">
        <f t="shared" si="808"/>
        <v>3.1971037981316417E-3</v>
      </c>
      <c r="AJ603" s="5">
        <f t="shared" si="809"/>
        <v>2.354310867378711E-3</v>
      </c>
      <c r="AK603" s="5">
        <f t="shared" si="810"/>
        <v>1.1557918270689558E-3</v>
      </c>
      <c r="AL603" s="5">
        <f t="shared" si="811"/>
        <v>2.1433366057304968E-5</v>
      </c>
      <c r="AM603" s="5">
        <f t="shared" si="812"/>
        <v>5.6310383085800154E-3</v>
      </c>
      <c r="AN603" s="5">
        <f t="shared" si="813"/>
        <v>4.8142108905319062E-3</v>
      </c>
      <c r="AO603" s="5">
        <f t="shared" si="814"/>
        <v>2.0579354311265987E-3</v>
      </c>
      <c r="AP603" s="5">
        <f t="shared" si="815"/>
        <v>5.8647177907049798E-4</v>
      </c>
      <c r="AQ603" s="5">
        <f t="shared" si="816"/>
        <v>1.2534983208553204E-4</v>
      </c>
      <c r="AR603" s="5">
        <f t="shared" si="817"/>
        <v>3.7118147621133452E-4</v>
      </c>
      <c r="AS603" s="5">
        <f t="shared" si="818"/>
        <v>5.4666763320271479E-4</v>
      </c>
      <c r="AT603" s="5">
        <f t="shared" si="819"/>
        <v>4.025598263170175E-4</v>
      </c>
      <c r="AU603" s="5">
        <f t="shared" si="820"/>
        <v>1.9762698444387872E-4</v>
      </c>
      <c r="AV603" s="5">
        <f t="shared" si="821"/>
        <v>7.2765131591193466E-5</v>
      </c>
      <c r="AW603" s="5">
        <f t="shared" si="822"/>
        <v>7.4965523157935001E-7</v>
      </c>
      <c r="AX603" s="5">
        <f t="shared" si="823"/>
        <v>1.3822108509857335E-3</v>
      </c>
      <c r="AY603" s="5">
        <f t="shared" si="824"/>
        <v>1.1817100447865543E-3</v>
      </c>
      <c r="AZ603" s="5">
        <f t="shared" si="825"/>
        <v>5.0514674695020659E-4</v>
      </c>
      <c r="BA603" s="5">
        <f t="shared" si="826"/>
        <v>1.4395704884354925E-4</v>
      </c>
      <c r="BB603" s="5">
        <f t="shared" si="827"/>
        <v>3.0768730131682084E-5</v>
      </c>
      <c r="BC603" s="5">
        <f t="shared" si="828"/>
        <v>5.2610956477450979E-6</v>
      </c>
      <c r="BD603" s="5">
        <f t="shared" si="829"/>
        <v>5.2889769382245361E-5</v>
      </c>
      <c r="BE603" s="5">
        <f t="shared" si="830"/>
        <v>7.7894849020880588E-5</v>
      </c>
      <c r="BF603" s="5">
        <f t="shared" si="831"/>
        <v>5.7360880703921405E-5</v>
      </c>
      <c r="BG603" s="5">
        <f t="shared" si="832"/>
        <v>2.8159933350214301E-5</v>
      </c>
      <c r="BH603" s="5">
        <f t="shared" si="833"/>
        <v>1.0368327288875195E-5</v>
      </c>
      <c r="BI603" s="5">
        <f t="shared" si="834"/>
        <v>3.0540473070662597E-6</v>
      </c>
      <c r="BJ603" s="8">
        <f t="shared" si="835"/>
        <v>0.51599275377682274</v>
      </c>
      <c r="BK603" s="8">
        <f t="shared" si="836"/>
        <v>0.26599478864216114</v>
      </c>
      <c r="BL603" s="8">
        <f t="shared" si="837"/>
        <v>0.20817172729528408</v>
      </c>
      <c r="BM603" s="8">
        <f t="shared" si="838"/>
        <v>0.41043304042447953</v>
      </c>
      <c r="BN603" s="8">
        <f t="shared" si="839"/>
        <v>0.58870174456204305</v>
      </c>
    </row>
    <row r="604" spans="1:66" x14ac:dyDescent="0.25">
      <c r="A604" t="s">
        <v>99</v>
      </c>
      <c r="B604" t="s">
        <v>115</v>
      </c>
      <c r="C604" t="s">
        <v>102</v>
      </c>
      <c r="D604" t="s">
        <v>527</v>
      </c>
      <c r="E604">
        <f>VLOOKUP(A604,home!$A$2:$E$405,3,FALSE)</f>
        <v>1.3478000000000001</v>
      </c>
      <c r="F604">
        <f>VLOOKUP(B604,home!$B$2:$E$405,3,FALSE)</f>
        <v>1.1613</v>
      </c>
      <c r="G604">
        <f>VLOOKUP(C604,away!$B$2:$E$405,4,FALSE)</f>
        <v>1</v>
      </c>
      <c r="H604">
        <f>VLOOKUP(A604,away!$A$2:$E$405,3,FALSE)</f>
        <v>1.2736000000000001</v>
      </c>
      <c r="I604">
        <f>VLOOKUP(C604,away!$B$2:$E$405,3,FALSE)</f>
        <v>0.751</v>
      </c>
      <c r="J604">
        <f>VLOOKUP(B604,home!$B$2:$E$405,4,FALSE)</f>
        <v>0.95589999999999997</v>
      </c>
      <c r="K604" s="3">
        <f t="shared" si="784"/>
        <v>1.5652001400000002</v>
      </c>
      <c r="L604" s="3">
        <f t="shared" si="785"/>
        <v>0.91429311424000004</v>
      </c>
      <c r="M604" s="5">
        <f t="shared" si="786"/>
        <v>8.3785672870774389E-2</v>
      </c>
      <c r="N604" s="5">
        <f t="shared" si="787"/>
        <v>0.13114134690733029</v>
      </c>
      <c r="O604" s="5">
        <f t="shared" si="788"/>
        <v>7.6604663777714202E-2</v>
      </c>
      <c r="P604" s="5">
        <f t="shared" si="789"/>
        <v>0.11990163046953121</v>
      </c>
      <c r="Q604" s="5">
        <f t="shared" si="790"/>
        <v>0.102631227269571</v>
      </c>
      <c r="R604" s="5">
        <f t="shared" si="791"/>
        <v>3.5019558305317215E-2</v>
      </c>
      <c r="S604" s="5">
        <f t="shared" si="792"/>
        <v>4.2896358341077141E-2</v>
      </c>
      <c r="T604" s="5">
        <f t="shared" si="793"/>
        <v>9.3835024398569278E-2</v>
      </c>
      <c r="U604" s="5">
        <f t="shared" si="794"/>
        <v>5.4812617562220674E-2</v>
      </c>
      <c r="V604" s="5">
        <f t="shared" si="795"/>
        <v>6.8207674415929559E-3</v>
      </c>
      <c r="W604" s="5">
        <f t="shared" si="796"/>
        <v>5.3546137096901453E-2</v>
      </c>
      <c r="X604" s="5">
        <f t="shared" si="797"/>
        <v>4.8956864441848026E-2</v>
      </c>
      <c r="Y604" s="5">
        <f t="shared" si="798"/>
        <v>2.2380462026981372E-2</v>
      </c>
      <c r="Z604" s="5">
        <f t="shared" si="799"/>
        <v>1.0672713674092582E-2</v>
      </c>
      <c r="AA604" s="5">
        <f t="shared" si="800"/>
        <v>1.6704932936869626E-2</v>
      </c>
      <c r="AB604" s="5">
        <f t="shared" si="801"/>
        <v>1.3073281685739476E-2</v>
      </c>
      <c r="AC604" s="5">
        <f t="shared" si="802"/>
        <v>6.100544320998075E-4</v>
      </c>
      <c r="AD604" s="5">
        <f t="shared" si="803"/>
        <v>2.0952605320132347E-2</v>
      </c>
      <c r="AE604" s="5">
        <f t="shared" si="804"/>
        <v>1.9156822769585396E-2</v>
      </c>
      <c r="AF604" s="5">
        <f t="shared" si="805"/>
        <v>8.7574755744739847E-3</v>
      </c>
      <c r="AG604" s="5">
        <f t="shared" si="806"/>
        <v>2.6689665386221855E-3</v>
      </c>
      <c r="AH604" s="5">
        <f t="shared" si="807"/>
        <v>2.4394971556194836E-3</v>
      </c>
      <c r="AI604" s="5">
        <f t="shared" si="808"/>
        <v>3.818301289505218E-3</v>
      </c>
      <c r="AJ604" s="5">
        <f t="shared" si="809"/>
        <v>2.9882028564478746E-3</v>
      </c>
      <c r="AK604" s="5">
        <f t="shared" si="810"/>
        <v>1.5590451764202046E-3</v>
      </c>
      <c r="AL604" s="5">
        <f t="shared" si="811"/>
        <v>3.4920777539972645E-5</v>
      </c>
      <c r="AM604" s="5">
        <f t="shared" si="812"/>
        <v>6.5590041560871755E-3</v>
      </c>
      <c r="AN604" s="5">
        <f t="shared" si="813"/>
        <v>5.996852336182047E-3</v>
      </c>
      <c r="AO604" s="5">
        <f t="shared" si="814"/>
        <v>2.7414403990426513E-3</v>
      </c>
      <c r="AP604" s="5">
        <f t="shared" si="815"/>
        <v>8.3549335998135156E-4</v>
      </c>
      <c r="AQ604" s="5">
        <f t="shared" si="816"/>
        <v>1.9097145650604776E-4</v>
      </c>
      <c r="AR604" s="5">
        <f t="shared" si="817"/>
        <v>4.4608309031819217E-4</v>
      </c>
      <c r="AS604" s="5">
        <f t="shared" si="818"/>
        <v>6.9820931541766712E-4</v>
      </c>
      <c r="AT604" s="5">
        <f t="shared" si="819"/>
        <v>5.4641865912051849E-4</v>
      </c>
      <c r="AU604" s="5">
        <f t="shared" si="820"/>
        <v>2.8508485391801601E-4</v>
      </c>
      <c r="AV604" s="5">
        <f t="shared" si="821"/>
        <v>1.1155371331608959E-4</v>
      </c>
      <c r="AW604" s="5">
        <f t="shared" si="822"/>
        <v>1.3881510674279705E-6</v>
      </c>
      <c r="AX604" s="5">
        <f t="shared" si="823"/>
        <v>1.7110257038947055E-3</v>
      </c>
      <c r="AY604" s="5">
        <f t="shared" si="824"/>
        <v>1.5643790193585784E-3</v>
      </c>
      <c r="AZ604" s="5">
        <f t="shared" si="825"/>
        <v>7.1515048273053578E-4</v>
      </c>
      <c r="BA604" s="5">
        <f t="shared" si="826"/>
        <v>2.1795238733531371E-4</v>
      </c>
      <c r="BB604" s="5">
        <f t="shared" si="827"/>
        <v>4.9818091743211664E-5</v>
      </c>
      <c r="BC604" s="5">
        <f t="shared" si="828"/>
        <v>9.1096676490790096E-6</v>
      </c>
      <c r="BD604" s="5">
        <f t="shared" si="829"/>
        <v>6.797511630947049E-5</v>
      </c>
      <c r="BE604" s="5">
        <f t="shared" si="830"/>
        <v>1.0639466156409951E-4</v>
      </c>
      <c r="BF604" s="5">
        <f t="shared" si="831"/>
        <v>8.3264469587690613E-5</v>
      </c>
      <c r="BG604" s="5">
        <f t="shared" si="832"/>
        <v>4.3441853151893031E-5</v>
      </c>
      <c r="BH604" s="5">
        <f t="shared" si="833"/>
        <v>1.6998798658800612E-5</v>
      </c>
      <c r="BI604" s="5">
        <f t="shared" si="834"/>
        <v>5.3213044081173031E-6</v>
      </c>
      <c r="BJ604" s="8">
        <f t="shared" si="835"/>
        <v>0.52461812940452601</v>
      </c>
      <c r="BK604" s="8">
        <f t="shared" si="836"/>
        <v>0.25561378335197404</v>
      </c>
      <c r="BL604" s="8">
        <f t="shared" si="837"/>
        <v>0.20943084658162447</v>
      </c>
      <c r="BM604" s="8">
        <f t="shared" si="838"/>
        <v>0.44968838254368759</v>
      </c>
      <c r="BN604" s="8">
        <f t="shared" si="839"/>
        <v>0.5490840996002383</v>
      </c>
    </row>
    <row r="605" spans="1:66" x14ac:dyDescent="0.25">
      <c r="A605" t="s">
        <v>99</v>
      </c>
      <c r="B605" t="s">
        <v>138</v>
      </c>
      <c r="C605" t="s">
        <v>416</v>
      </c>
      <c r="D605" t="s">
        <v>527</v>
      </c>
      <c r="E605">
        <f>VLOOKUP(A605,home!$A$2:$E$405,3,FALSE)</f>
        <v>1.3478000000000001</v>
      </c>
      <c r="F605">
        <f>VLOOKUP(B605,home!$B$2:$E$405,3,FALSE)</f>
        <v>1.3103</v>
      </c>
      <c r="G605">
        <f>VLOOKUP(C605,away!$B$2:$E$405,4,FALSE)</f>
        <v>1.5282</v>
      </c>
      <c r="H605">
        <f>VLOOKUP(A605,away!$A$2:$E$405,3,FALSE)</f>
        <v>1.2736000000000001</v>
      </c>
      <c r="I605">
        <f>VLOOKUP(C605,away!$B$2:$E$405,3,FALSE)</f>
        <v>0.74099999999999999</v>
      </c>
      <c r="J605">
        <f>VLOOKUP(B605,home!$B$2:$E$405,4,FALSE)</f>
        <v>1.0676000000000001</v>
      </c>
      <c r="K605" s="3">
        <f t="shared" si="784"/>
        <v>2.6988353399880003</v>
      </c>
      <c r="L605" s="3">
        <f t="shared" si="785"/>
        <v>1.0075342617600003</v>
      </c>
      <c r="M605" s="5">
        <f t="shared" si="786"/>
        <v>2.4566547929054484E-2</v>
      </c>
      <c r="N605" s="5">
        <f t="shared" si="787"/>
        <v>6.6301067732441252E-2</v>
      </c>
      <c r="O605" s="5">
        <f t="shared" si="788"/>
        <v>2.4751638731691571E-2</v>
      </c>
      <c r="P605" s="5">
        <f t="shared" si="789"/>
        <v>6.6800597331704958E-2</v>
      </c>
      <c r="Q605" s="5">
        <f t="shared" si="790"/>
        <v>8.9467832337625272E-2</v>
      </c>
      <c r="R605" s="5">
        <f t="shared" si="791"/>
        <v>1.2469062028442548E-2</v>
      </c>
      <c r="S605" s="5">
        <f t="shared" si="792"/>
        <v>4.5410529561980835E-2</v>
      </c>
      <c r="T605" s="5">
        <f t="shared" si="793"/>
        <v>9.0141906405556763E-2</v>
      </c>
      <c r="U605" s="5">
        <f t="shared" si="794"/>
        <v>3.3651945258863197E-2</v>
      </c>
      <c r="V605" s="5">
        <f t="shared" si="795"/>
        <v>1.3719878613658986E-2</v>
      </c>
      <c r="W605" s="5">
        <f t="shared" si="796"/>
        <v>8.048631590163477E-2</v>
      </c>
      <c r="X605" s="5">
        <f t="shared" si="797"/>
        <v>8.1092720873735757E-2</v>
      </c>
      <c r="Y605" s="5">
        <f t="shared" si="798"/>
        <v>4.0851847329814561E-2</v>
      </c>
      <c r="Z605" s="5">
        <f t="shared" si="799"/>
        <v>4.1876690685555057E-3</v>
      </c>
      <c r="AA605" s="5">
        <f t="shared" si="800"/>
        <v>1.1301829274392227E-2</v>
      </c>
      <c r="AB605" s="5">
        <f t="shared" si="801"/>
        <v>1.5250888126120346E-2</v>
      </c>
      <c r="AC605" s="5">
        <f t="shared" si="802"/>
        <v>2.3316668497687524E-3</v>
      </c>
      <c r="AD605" s="5">
        <f t="shared" si="803"/>
        <v>5.430482843519252E-2</v>
      </c>
      <c r="AE605" s="5">
        <f t="shared" si="804"/>
        <v>5.4713975227455164E-2</v>
      </c>
      <c r="AF605" s="5">
        <f t="shared" si="805"/>
        <v>2.7563102319374491E-2</v>
      </c>
      <c r="AG605" s="5">
        <f t="shared" si="806"/>
        <v>9.2569233157221119E-3</v>
      </c>
      <c r="AH605" s="5">
        <f t="shared" si="807"/>
        <v>1.0548050158705647E-3</v>
      </c>
      <c r="AI605" s="5">
        <f t="shared" si="808"/>
        <v>2.8467450536280828E-3</v>
      </c>
      <c r="AJ605" s="5">
        <f t="shared" si="809"/>
        <v>3.8414480773337535E-3</v>
      </c>
      <c r="AK605" s="5">
        <f t="shared" si="810"/>
        <v>3.45581194261243E-3</v>
      </c>
      <c r="AL605" s="5">
        <f t="shared" si="811"/>
        <v>2.5360785535337899E-4</v>
      </c>
      <c r="AM605" s="5">
        <f t="shared" si="812"/>
        <v>2.9311958022576568E-2</v>
      </c>
      <c r="AN605" s="5">
        <f t="shared" si="813"/>
        <v>2.9532801987016799E-2</v>
      </c>
      <c r="AO605" s="5">
        <f t="shared" si="814"/>
        <v>1.487765492384662E-2</v>
      </c>
      <c r="AP605" s="5">
        <f t="shared" si="815"/>
        <v>4.996582356805947E-3</v>
      </c>
      <c r="AQ605" s="5">
        <f t="shared" si="816"/>
        <v>1.2585569790468801E-3</v>
      </c>
      <c r="AR605" s="5">
        <f t="shared" si="817"/>
        <v>2.1255043859317899E-4</v>
      </c>
      <c r="AS605" s="5">
        <f t="shared" si="818"/>
        <v>5.7363863520522068E-4</v>
      </c>
      <c r="AT605" s="5">
        <f t="shared" si="819"/>
        <v>7.7407811053716729E-4</v>
      </c>
      <c r="AU605" s="5">
        <f t="shared" si="820"/>
        <v>6.9636978687628154E-4</v>
      </c>
      <c r="AV605" s="5">
        <f t="shared" si="821"/>
        <v>4.6984684763040521E-4</v>
      </c>
      <c r="AW605" s="5">
        <f t="shared" si="822"/>
        <v>1.9155628796233342E-5</v>
      </c>
      <c r="AX605" s="5">
        <f t="shared" si="823"/>
        <v>1.3184691365929067E-2</v>
      </c>
      <c r="AY605" s="5">
        <f t="shared" si="824"/>
        <v>1.3284028281904789E-2</v>
      </c>
      <c r="AZ605" s="5">
        <f t="shared" si="825"/>
        <v>6.6920568141039536E-3</v>
      </c>
      <c r="BA605" s="5">
        <f t="shared" si="826"/>
        <v>2.2474921739514026E-3</v>
      </c>
      <c r="BB605" s="5">
        <f t="shared" si="827"/>
        <v>5.6610634207337606E-4</v>
      </c>
      <c r="BC605" s="5">
        <f t="shared" si="828"/>
        <v>1.1407430708771064E-4</v>
      </c>
      <c r="BD605" s="5">
        <f t="shared" si="829"/>
        <v>3.5691974872457128E-5</v>
      </c>
      <c r="BE605" s="5">
        <f t="shared" si="830"/>
        <v>9.6326763139750976E-5</v>
      </c>
      <c r="BF605" s="5">
        <f t="shared" si="831"/>
        <v>1.2998503627410673E-4</v>
      </c>
      <c r="BG605" s="5">
        <f t="shared" si="832"/>
        <v>1.1693606985539379E-4</v>
      </c>
      <c r="BH605" s="5">
        <f t="shared" si="833"/>
        <v>7.8897799461260566E-5</v>
      </c>
      <c r="BI605" s="5">
        <f t="shared" si="834"/>
        <v>4.2586433886667252E-5</v>
      </c>
      <c r="BJ605" s="8">
        <f t="shared" si="835"/>
        <v>0.71024652343289585</v>
      </c>
      <c r="BK605" s="8">
        <f t="shared" si="836"/>
        <v>0.16636685642342619</v>
      </c>
      <c r="BL605" s="8">
        <f t="shared" si="837"/>
        <v>0.11185108140528661</v>
      </c>
      <c r="BM605" s="8">
        <f t="shared" si="838"/>
        <v>0.69503051158609552</v>
      </c>
      <c r="BN605" s="8">
        <f t="shared" si="839"/>
        <v>0.28435674609096012</v>
      </c>
    </row>
    <row r="606" spans="1:66" x14ac:dyDescent="0.25">
      <c r="A606" t="s">
        <v>99</v>
      </c>
      <c r="B606" t="s">
        <v>113</v>
      </c>
      <c r="C606" t="s">
        <v>395</v>
      </c>
      <c r="D606" t="s">
        <v>527</v>
      </c>
      <c r="E606">
        <f>VLOOKUP(A606,home!$A$2:$E$405,3,FALSE)</f>
        <v>1.3478000000000001</v>
      </c>
      <c r="F606">
        <f>VLOOKUP(B606,home!$B$2:$E$405,3,FALSE)</f>
        <v>1.2581</v>
      </c>
      <c r="G606">
        <f>VLOOKUP(C606,away!$B$2:$E$405,4,FALSE)</f>
        <v>0.6452</v>
      </c>
      <c r="H606">
        <f>VLOOKUP(A606,away!$A$2:$E$405,3,FALSE)</f>
        <v>1.2736000000000001</v>
      </c>
      <c r="I606">
        <f>VLOOKUP(C606,away!$B$2:$E$405,3,FALSE)</f>
        <v>1.1607000000000001</v>
      </c>
      <c r="J606">
        <f>VLOOKUP(B606,home!$B$2:$E$405,4,FALSE)</f>
        <v>0.71689999999999998</v>
      </c>
      <c r="K606" s="3">
        <f t="shared" si="784"/>
        <v>1.0940444645360001</v>
      </c>
      <c r="L606" s="3">
        <f t="shared" si="785"/>
        <v>1.059769985088</v>
      </c>
      <c r="M606" s="5">
        <f t="shared" si="786"/>
        <v>0.11604068116897577</v>
      </c>
      <c r="N606" s="5">
        <f t="shared" si="787"/>
        <v>0.12695366489390478</v>
      </c>
      <c r="O606" s="5">
        <f t="shared" si="788"/>
        <v>0.1229764309520468</v>
      </c>
      <c r="P606" s="5">
        <f t="shared" si="789"/>
        <v>0.13454168355148041</v>
      </c>
      <c r="Q606" s="5">
        <f t="shared" si="790"/>
        <v>6.9446477164867432E-2</v>
      </c>
      <c r="R606" s="5">
        <f t="shared" si="791"/>
        <v>6.5163365198113055E-2</v>
      </c>
      <c r="S606" s="5">
        <f t="shared" si="792"/>
        <v>3.8998100559466217E-2</v>
      </c>
      <c r="T606" s="5">
        <f t="shared" si="793"/>
        <v>7.3597292069425682E-2</v>
      </c>
      <c r="U606" s="5">
        <f t="shared" si="794"/>
        <v>7.1291618985533406E-2</v>
      </c>
      <c r="V606" s="5">
        <f t="shared" si="795"/>
        <v>5.0239757411168848E-3</v>
      </c>
      <c r="W606" s="5">
        <f t="shared" si="796"/>
        <v>2.5325844641249654E-2</v>
      </c>
      <c r="X606" s="5">
        <f t="shared" si="797"/>
        <v>2.683956999779815E-2</v>
      </c>
      <c r="Y606" s="5">
        <f t="shared" si="798"/>
        <v>1.4221885348167438E-2</v>
      </c>
      <c r="Z606" s="5">
        <f t="shared" si="799"/>
        <v>2.3019392854762726E-2</v>
      </c>
      <c r="AA606" s="5">
        <f t="shared" si="800"/>
        <v>2.5184239329732711E-2</v>
      </c>
      <c r="AB606" s="5">
        <f t="shared" si="801"/>
        <v>1.3776338816121949E-2</v>
      </c>
      <c r="AC606" s="5">
        <f t="shared" si="802"/>
        <v>3.6406098464909385E-4</v>
      </c>
      <c r="AD606" s="5">
        <f t="shared" si="803"/>
        <v>6.9269000348644756E-3</v>
      </c>
      <c r="AE606" s="5">
        <f t="shared" si="804"/>
        <v>7.3409207466543919E-3</v>
      </c>
      <c r="AF606" s="5">
        <f t="shared" si="805"/>
        <v>3.8898437351070569E-3</v>
      </c>
      <c r="AG606" s="5">
        <f t="shared" si="806"/>
        <v>1.3741132123830189E-3</v>
      </c>
      <c r="AH606" s="5">
        <f t="shared" si="807"/>
        <v>6.0988154056066755E-3</v>
      </c>
      <c r="AI606" s="5">
        <f t="shared" si="808"/>
        <v>6.6723752347308627E-3</v>
      </c>
      <c r="AJ606" s="5">
        <f t="shared" si="809"/>
        <v>3.6499375954321977E-3</v>
      </c>
      <c r="AK606" s="5">
        <f t="shared" si="810"/>
        <v>1.3310646740614784E-3</v>
      </c>
      <c r="AL606" s="5">
        <f t="shared" si="811"/>
        <v>1.6884208984872555E-5</v>
      </c>
      <c r="AM606" s="5">
        <f t="shared" si="812"/>
        <v>1.5156673279075415E-3</v>
      </c>
      <c r="AN606" s="5">
        <f t="shared" si="813"/>
        <v>1.606258741494944E-3</v>
      </c>
      <c r="AO606" s="5">
        <f t="shared" si="814"/>
        <v>8.5113240126078317E-4</v>
      </c>
      <c r="AP606" s="5">
        <f t="shared" si="815"/>
        <v>3.0066819073068469E-4</v>
      </c>
      <c r="AQ606" s="5">
        <f t="shared" si="816"/>
        <v>7.9659781001773389E-5</v>
      </c>
      <c r="AR606" s="5">
        <f t="shared" si="817"/>
        <v>1.2926683022908508E-3</v>
      </c>
      <c r="AS606" s="5">
        <f t="shared" si="818"/>
        <v>1.414236600602454E-3</v>
      </c>
      <c r="AT606" s="5">
        <f t="shared" si="819"/>
        <v>7.7361886221666255E-4</v>
      </c>
      <c r="AU606" s="5">
        <f t="shared" si="820"/>
        <v>2.8212447795625945E-4</v>
      </c>
      <c r="AV606" s="5">
        <f t="shared" si="821"/>
        <v>7.7164180854538602E-5</v>
      </c>
      <c r="AW606" s="5">
        <f t="shared" si="822"/>
        <v>5.4378197355151144E-7</v>
      </c>
      <c r="AX606" s="5">
        <f t="shared" si="823"/>
        <v>2.7636790836255262E-4</v>
      </c>
      <c r="AY606" s="5">
        <f t="shared" si="824"/>
        <v>2.9288641412418412E-4</v>
      </c>
      <c r="AZ606" s="5">
        <f t="shared" si="825"/>
        <v>1.551961153644322E-4</v>
      </c>
      <c r="BA606" s="5">
        <f t="shared" si="826"/>
        <v>5.4824061621826622E-5</v>
      </c>
      <c r="BB606" s="5">
        <f t="shared" si="827"/>
        <v>1.4525223741856696E-5</v>
      </c>
      <c r="BC606" s="5">
        <f t="shared" si="828"/>
        <v>3.0786792296614681E-6</v>
      </c>
      <c r="BD606" s="5">
        <f t="shared" si="829"/>
        <v>2.283218445737508E-4</v>
      </c>
      <c r="BE606" s="5">
        <f t="shared" si="830"/>
        <v>2.4979425018856102E-4</v>
      </c>
      <c r="BF606" s="5">
        <f t="shared" si="831"/>
        <v>1.3664300834585795E-4</v>
      </c>
      <c r="BG606" s="5">
        <f t="shared" si="832"/>
        <v>4.9831175632777457E-5</v>
      </c>
      <c r="BH606" s="5">
        <f t="shared" si="833"/>
        <v>1.3629380465590346E-5</v>
      </c>
      <c r="BI606" s="5">
        <f t="shared" si="834"/>
        <v>2.9822296506868427E-6</v>
      </c>
      <c r="BJ606" s="8">
        <f t="shared" si="835"/>
        <v>0.36106677668926213</v>
      </c>
      <c r="BK606" s="8">
        <f t="shared" si="836"/>
        <v>0.29527827262879747</v>
      </c>
      <c r="BL606" s="8">
        <f t="shared" si="837"/>
        <v>0.32066520050415709</v>
      </c>
      <c r="BM606" s="8">
        <f t="shared" si="838"/>
        <v>0.36461499711544065</v>
      </c>
      <c r="BN606" s="8">
        <f t="shared" si="839"/>
        <v>0.6351223029293882</v>
      </c>
    </row>
    <row r="607" spans="1:66" x14ac:dyDescent="0.25">
      <c r="A607" t="s">
        <v>99</v>
      </c>
      <c r="B607" t="s">
        <v>116</v>
      </c>
      <c r="C607" t="s">
        <v>108</v>
      </c>
      <c r="D607" t="s">
        <v>527</v>
      </c>
      <c r="E607">
        <f>VLOOKUP(A607,home!$A$2:$E$405,3,FALSE)</f>
        <v>1.3478000000000001</v>
      </c>
      <c r="F607">
        <f>VLOOKUP(B607,home!$B$2:$E$405,3,FALSE)</f>
        <v>1</v>
      </c>
      <c r="G607">
        <f>VLOOKUP(C607,away!$B$2:$E$405,4,FALSE)</f>
        <v>0.9355</v>
      </c>
      <c r="H607">
        <f>VLOOKUP(A607,away!$A$2:$E$405,3,FALSE)</f>
        <v>1.2736000000000001</v>
      </c>
      <c r="I607">
        <f>VLOOKUP(C607,away!$B$2:$E$405,3,FALSE)</f>
        <v>0.78520000000000001</v>
      </c>
      <c r="J607">
        <f>VLOOKUP(B607,home!$B$2:$E$405,4,FALSE)</f>
        <v>1.3313999999999999</v>
      </c>
      <c r="K607" s="3">
        <f t="shared" si="784"/>
        <v>1.2608669000000001</v>
      </c>
      <c r="L607" s="3">
        <f t="shared" si="785"/>
        <v>1.3314409006079999</v>
      </c>
      <c r="M607" s="5">
        <f t="shared" si="786"/>
        <v>7.4847108413866145E-2</v>
      </c>
      <c r="N607" s="5">
        <f t="shared" si="787"/>
        <v>9.4372241559755335E-2</v>
      </c>
      <c r="O607" s="5">
        <f t="shared" si="788"/>
        <v>9.9654501434462542E-2</v>
      </c>
      <c r="P607" s="5">
        <f t="shared" si="789"/>
        <v>0.12565106229471634</v>
      </c>
      <c r="Q607" s="5">
        <f t="shared" si="790"/>
        <v>5.9495417830749964E-2</v>
      </c>
      <c r="R607" s="5">
        <f t="shared" si="791"/>
        <v>6.6342039569771027E-2</v>
      </c>
      <c r="S607" s="5">
        <f t="shared" si="792"/>
        <v>5.2734800950793262E-2</v>
      </c>
      <c r="T607" s="5">
        <f t="shared" si="793"/>
        <v>7.9214632698622986E-2</v>
      </c>
      <c r="U607" s="5">
        <f t="shared" si="794"/>
        <v>8.3648481772014532E-2</v>
      </c>
      <c r="V607" s="5">
        <f t="shared" si="795"/>
        <v>9.8366210202629079E-3</v>
      </c>
      <c r="W607" s="5">
        <f t="shared" si="796"/>
        <v>2.5005267681487482E-2</v>
      </c>
      <c r="X607" s="5">
        <f t="shared" si="797"/>
        <v>3.329303612178381E-2</v>
      </c>
      <c r="Y607" s="5">
        <f t="shared" si="798"/>
        <v>2.2163854998981256E-2</v>
      </c>
      <c r="Z607" s="5">
        <f t="shared" si="799"/>
        <v>2.9443501637649167E-2</v>
      </c>
      <c r="AA607" s="5">
        <f t="shared" si="800"/>
        <v>3.7124336635007631E-2</v>
      </c>
      <c r="AB607" s="5">
        <f t="shared" si="801"/>
        <v>2.3404423623769263E-2</v>
      </c>
      <c r="AC607" s="5">
        <f t="shared" si="802"/>
        <v>1.0320888698801044E-3</v>
      </c>
      <c r="AD607" s="5">
        <f t="shared" si="803"/>
        <v>7.8820785863068336E-3</v>
      </c>
      <c r="AE607" s="5">
        <f t="shared" si="804"/>
        <v>1.0494521811615401E-2</v>
      </c>
      <c r="AF607" s="5">
        <f t="shared" si="805"/>
        <v>6.9864177861537549E-3</v>
      </c>
      <c r="AG607" s="5">
        <f t="shared" si="806"/>
        <v>3.1006674630734347E-3</v>
      </c>
      <c r="AH607" s="5">
        <f t="shared" si="807"/>
        <v>9.8005705843711849E-3</v>
      </c>
      <c r="AI607" s="5">
        <f t="shared" si="808"/>
        <v>1.2357215050947286E-2</v>
      </c>
      <c r="AJ607" s="5">
        <f t="shared" si="809"/>
        <v>7.790401716960626E-3</v>
      </c>
      <c r="AK607" s="5">
        <f t="shared" si="810"/>
        <v>3.2742198875396083E-3</v>
      </c>
      <c r="AL607" s="5">
        <f t="shared" si="811"/>
        <v>6.9305583411937536E-5</v>
      </c>
      <c r="AM607" s="5">
        <f t="shared" si="812"/>
        <v>1.9876503985346143E-3</v>
      </c>
      <c r="AN607" s="5">
        <f t="shared" si="813"/>
        <v>2.6464390367187765E-3</v>
      </c>
      <c r="AO607" s="5">
        <f t="shared" si="814"/>
        <v>1.7617885872265081E-3</v>
      </c>
      <c r="AP607" s="5">
        <f t="shared" si="815"/>
        <v>7.8190579441925255E-4</v>
      </c>
      <c r="AQ607" s="5">
        <f t="shared" si="816"/>
        <v>2.602653387780459E-4</v>
      </c>
      <c r="AR607" s="5">
        <f t="shared" si="817"/>
        <v>2.6097761050654887E-3</v>
      </c>
      <c r="AS607" s="5">
        <f t="shared" si="818"/>
        <v>3.2905803072879975E-3</v>
      </c>
      <c r="AT607" s="5">
        <f t="shared" si="819"/>
        <v>2.0744918956256335E-3</v>
      </c>
      <c r="AU607" s="5">
        <f t="shared" si="820"/>
        <v>8.718860551708722E-4</v>
      </c>
      <c r="AV607" s="5">
        <f t="shared" si="821"/>
        <v>2.7483306688413185E-4</v>
      </c>
      <c r="AW607" s="5">
        <f t="shared" si="822"/>
        <v>3.231892158119513E-6</v>
      </c>
      <c r="AX607" s="5">
        <f t="shared" si="823"/>
        <v>4.1769376604735057E-4</v>
      </c>
      <c r="AY607" s="5">
        <f t="shared" si="824"/>
        <v>5.5613456404443172E-4</v>
      </c>
      <c r="AZ607" s="5">
        <f t="shared" si="825"/>
        <v>3.7023015240527784E-4</v>
      </c>
      <c r="BA607" s="5">
        <f t="shared" si="826"/>
        <v>1.6431318918357337E-4</v>
      </c>
      <c r="BB607" s="5">
        <f t="shared" si="827"/>
        <v>5.4693325147087422E-5</v>
      </c>
      <c r="BC607" s="5">
        <f t="shared" si="828"/>
        <v>1.456418601821685E-5</v>
      </c>
      <c r="BD607" s="5">
        <f t="shared" si="829"/>
        <v>5.7912710795227193E-4</v>
      </c>
      <c r="BE607" s="5">
        <f t="shared" si="830"/>
        <v>7.3020220130974654E-4</v>
      </c>
      <c r="BF607" s="5">
        <f t="shared" si="831"/>
        <v>4.6034389296929822E-4</v>
      </c>
      <c r="BG607" s="5">
        <f t="shared" si="832"/>
        <v>1.9347745908737701E-4</v>
      </c>
      <c r="BH607" s="5">
        <f t="shared" si="833"/>
        <v>6.0987331014844513E-5</v>
      </c>
      <c r="BI607" s="5">
        <f t="shared" si="834"/>
        <v>1.5379381399192156E-5</v>
      </c>
      <c r="BJ607" s="8">
        <f t="shared" si="835"/>
        <v>0.35102381487705342</v>
      </c>
      <c r="BK607" s="8">
        <f t="shared" si="836"/>
        <v>0.2647271216969751</v>
      </c>
      <c r="BL607" s="8">
        <f t="shared" si="837"/>
        <v>0.35455727507861046</v>
      </c>
      <c r="BM607" s="8">
        <f t="shared" si="838"/>
        <v>0.47883643951508059</v>
      </c>
      <c r="BN607" s="8">
        <f t="shared" si="839"/>
        <v>0.5203623711033214</v>
      </c>
    </row>
    <row r="608" spans="1:66" x14ac:dyDescent="0.25">
      <c r="A608" t="s">
        <v>99</v>
      </c>
      <c r="B608" t="s">
        <v>417</v>
      </c>
      <c r="C608" t="s">
        <v>103</v>
      </c>
      <c r="D608" t="s">
        <v>527</v>
      </c>
      <c r="E608">
        <f>VLOOKUP(A608,home!$A$2:$E$405,3,FALSE)</f>
        <v>1.3478000000000001</v>
      </c>
      <c r="F608">
        <f>VLOOKUP(B608,home!$B$2:$E$405,3,FALSE)</f>
        <v>0.9032</v>
      </c>
      <c r="G608">
        <f>VLOOKUP(C608,away!$B$2:$E$405,4,FALSE)</f>
        <v>0.96779999999999999</v>
      </c>
      <c r="H608">
        <f>VLOOKUP(A608,away!$A$2:$E$405,3,FALSE)</f>
        <v>1.2736000000000001</v>
      </c>
      <c r="I608">
        <f>VLOOKUP(C608,away!$B$2:$E$405,3,FALSE)</f>
        <v>1.0924</v>
      </c>
      <c r="J608">
        <f>VLOOKUP(B608,home!$B$2:$E$405,4,FALSE)</f>
        <v>1.0583</v>
      </c>
      <c r="K608" s="3">
        <f t="shared" si="784"/>
        <v>1.178134838688</v>
      </c>
      <c r="L608" s="3">
        <f t="shared" si="785"/>
        <v>1.4723923013120002</v>
      </c>
      <c r="M608" s="5">
        <f t="shared" si="786"/>
        <v>7.0613979794411016E-2</v>
      </c>
      <c r="N608" s="5">
        <f t="shared" si="787"/>
        <v>8.3192789694206098E-2</v>
      </c>
      <c r="O608" s="5">
        <f t="shared" si="788"/>
        <v>0.10397148021429192</v>
      </c>
      <c r="P608" s="5">
        <f t="shared" si="789"/>
        <v>0.12249242307041737</v>
      </c>
      <c r="Q608" s="5">
        <f t="shared" si="790"/>
        <v>4.9006161933194126E-2</v>
      </c>
      <c r="R608" s="5">
        <f t="shared" si="791"/>
        <v>7.6543403511768193E-2</v>
      </c>
      <c r="S608" s="5">
        <f t="shared" si="792"/>
        <v>5.3121187027507344E-2</v>
      </c>
      <c r="T608" s="5">
        <f t="shared" si="793"/>
        <v>7.2156295547284241E-2</v>
      </c>
      <c r="U608" s="5">
        <f t="shared" si="794"/>
        <v>9.0178450348967501E-2</v>
      </c>
      <c r="V608" s="5">
        <f t="shared" si="795"/>
        <v>1.0238675958627184E-2</v>
      </c>
      <c r="W608" s="5">
        <f t="shared" si="796"/>
        <v>1.9245288894627215E-2</v>
      </c>
      <c r="X608" s="5">
        <f t="shared" si="797"/>
        <v>2.8336615204974446E-2</v>
      </c>
      <c r="Y608" s="5">
        <f t="shared" si="798"/>
        <v>2.0861307036522472E-2</v>
      </c>
      <c r="Z608" s="5">
        <f t="shared" si="799"/>
        <v>3.7567306015648477E-2</v>
      </c>
      <c r="AA608" s="5">
        <f t="shared" si="800"/>
        <v>4.4259352012688741E-2</v>
      </c>
      <c r="AB608" s="5">
        <f t="shared" si="801"/>
        <v>2.607174227195224E-2</v>
      </c>
      <c r="AC608" s="5">
        <f t="shared" si="802"/>
        <v>1.1100495175109947E-3</v>
      </c>
      <c r="AD608" s="5">
        <f t="shared" si="803"/>
        <v>5.6683863318439014E-3</v>
      </c>
      <c r="AE608" s="5">
        <f t="shared" si="804"/>
        <v>8.3460883958691289E-3</v>
      </c>
      <c r="AF608" s="5">
        <f t="shared" si="805"/>
        <v>6.1443581500735646E-3</v>
      </c>
      <c r="AG608" s="5">
        <f t="shared" si="806"/>
        <v>3.0156352122239871E-3</v>
      </c>
      <c r="AH608" s="5">
        <f t="shared" si="807"/>
        <v>1.3828453039618204E-2</v>
      </c>
      <c r="AI608" s="5">
        <f t="shared" si="808"/>
        <v>1.6291782291135173E-2</v>
      </c>
      <c r="AJ608" s="5">
        <f t="shared" si="809"/>
        <v>9.5969581507532806E-3</v>
      </c>
      <c r="AK608" s="5">
        <f t="shared" si="810"/>
        <v>3.7688369142777327E-3</v>
      </c>
      <c r="AL608" s="5">
        <f t="shared" si="811"/>
        <v>7.7023079862625869E-5</v>
      </c>
      <c r="AM608" s="5">
        <f t="shared" si="812"/>
        <v>1.3356246833376357E-3</v>
      </c>
      <c r="AN608" s="5">
        <f t="shared" si="813"/>
        <v>1.9665635011886129E-3</v>
      </c>
      <c r="AO608" s="5">
        <f t="shared" si="814"/>
        <v>1.4477764795956432E-3</v>
      </c>
      <c r="AP608" s="5">
        <f t="shared" si="815"/>
        <v>7.1056498085907182E-4</v>
      </c>
      <c r="AQ608" s="5">
        <f t="shared" si="816"/>
        <v>2.6155760184970158E-4</v>
      </c>
      <c r="AR608" s="5">
        <f t="shared" si="817"/>
        <v>4.0721815589176676E-3</v>
      </c>
      <c r="AS608" s="5">
        <f t="shared" si="818"/>
        <v>4.7975789640237135E-3</v>
      </c>
      <c r="AT608" s="5">
        <f t="shared" si="819"/>
        <v>2.8260974594365115E-3</v>
      </c>
      <c r="AU608" s="5">
        <f t="shared" si="820"/>
        <v>1.1098412914965999E-3</v>
      </c>
      <c r="AV608" s="5">
        <f t="shared" si="821"/>
        <v>3.2688567273165723E-4</v>
      </c>
      <c r="AW608" s="5">
        <f t="shared" si="822"/>
        <v>3.7113927614255278E-6</v>
      </c>
      <c r="AX608" s="5">
        <f t="shared" si="823"/>
        <v>2.6225766180861567E-4</v>
      </c>
      <c r="AY608" s="5">
        <f t="shared" si="824"/>
        <v>3.8614616220709191E-4</v>
      </c>
      <c r="AZ608" s="5">
        <f t="shared" si="825"/>
        <v>2.8427931820744853E-4</v>
      </c>
      <c r="BA608" s="5">
        <f t="shared" si="826"/>
        <v>1.3952355985029054E-4</v>
      </c>
      <c r="BB608" s="5">
        <f t="shared" si="827"/>
        <v>5.1358353843802971E-5</v>
      </c>
      <c r="BC608" s="5">
        <f t="shared" si="828"/>
        <v>1.5123928961534589E-5</v>
      </c>
      <c r="BD608" s="5">
        <f t="shared" si="829"/>
        <v>9.993081294825143E-4</v>
      </c>
      <c r="BE608" s="5">
        <f t="shared" si="830"/>
        <v>1.1773197219274887E-3</v>
      </c>
      <c r="BF608" s="5">
        <f t="shared" si="831"/>
        <v>6.9352069033862176E-4</v>
      </c>
      <c r="BG608" s="5">
        <f t="shared" si="832"/>
        <v>2.7235362887962738E-4</v>
      </c>
      <c r="BH608" s="5">
        <f t="shared" si="833"/>
        <v>8.0217324656547856E-5</v>
      </c>
      <c r="BI608" s="5">
        <f t="shared" si="834"/>
        <v>1.8901364968844986E-5</v>
      </c>
      <c r="BJ608" s="8">
        <f t="shared" si="835"/>
        <v>0.30283370263252868</v>
      </c>
      <c r="BK608" s="8">
        <f t="shared" si="836"/>
        <v>0.25803948461054366</v>
      </c>
      <c r="BL608" s="8">
        <f t="shared" si="837"/>
        <v>0.4008846645623127</v>
      </c>
      <c r="BM608" s="8">
        <f t="shared" si="838"/>
        <v>0.49312248483329907</v>
      </c>
      <c r="BN608" s="8">
        <f t="shared" si="839"/>
        <v>0.5058202382182887</v>
      </c>
    </row>
    <row r="609" spans="1:66" x14ac:dyDescent="0.25">
      <c r="A609" t="s">
        <v>99</v>
      </c>
      <c r="B609" t="s">
        <v>101</v>
      </c>
      <c r="C609" t="s">
        <v>435</v>
      </c>
      <c r="D609" t="s">
        <v>527</v>
      </c>
      <c r="E609">
        <f>VLOOKUP(A609,home!$A$2:$E$405,3,FALSE)</f>
        <v>1.3478000000000001</v>
      </c>
      <c r="F609">
        <f>VLOOKUP(B609,home!$B$2:$E$405,3,FALSE)</f>
        <v>1.0323</v>
      </c>
      <c r="G609">
        <f>VLOOKUP(C609,away!$B$2:$E$405,4,FALSE)</f>
        <v>1.4239999999999999</v>
      </c>
      <c r="H609">
        <f>VLOOKUP(A609,away!$A$2:$E$405,3,FALSE)</f>
        <v>1.2736000000000001</v>
      </c>
      <c r="I609">
        <f>VLOOKUP(C609,away!$B$2:$E$405,3,FALSE)</f>
        <v>0.90559999999999996</v>
      </c>
      <c r="J609">
        <f>VLOOKUP(B609,home!$B$2:$E$405,4,FALSE)</f>
        <v>0.85350000000000004</v>
      </c>
      <c r="K609" s="3">
        <f t="shared" si="784"/>
        <v>1.9812595305600003</v>
      </c>
      <c r="L609" s="3">
        <f t="shared" si="785"/>
        <v>0.98440313856000006</v>
      </c>
      <c r="M609" s="5">
        <f t="shared" si="786"/>
        <v>5.1526313032716257E-2</v>
      </c>
      <c r="N609" s="5">
        <f t="shared" si="787"/>
        <v>0.10208699877068703</v>
      </c>
      <c r="O609" s="5">
        <f t="shared" si="788"/>
        <v>5.0722664267830918E-2</v>
      </c>
      <c r="P609" s="5">
        <f t="shared" si="789"/>
        <v>0.10049476199603517</v>
      </c>
      <c r="Q609" s="5">
        <f t="shared" si="790"/>
        <v>0.10113041963034537</v>
      </c>
      <c r="R609" s="5">
        <f t="shared" si="791"/>
        <v>2.4965774950688954E-2</v>
      </c>
      <c r="S609" s="5">
        <f t="shared" si="792"/>
        <v>4.9000193271287157E-2</v>
      </c>
      <c r="T609" s="5">
        <f t="shared" si="793"/>
        <v>9.9553102488001824E-2</v>
      </c>
      <c r="U609" s="5">
        <f t="shared" si="794"/>
        <v>4.9463679558868608E-2</v>
      </c>
      <c r="V609" s="5">
        <f t="shared" si="795"/>
        <v>1.0618658206366014E-2</v>
      </c>
      <c r="W609" s="5">
        <f t="shared" si="796"/>
        <v>6.6788535907384636E-2</v>
      </c>
      <c r="X609" s="5">
        <f t="shared" si="797"/>
        <v>6.5746844367056703E-2</v>
      </c>
      <c r="Y609" s="5">
        <f t="shared" si="798"/>
        <v>3.2360699972673226E-2</v>
      </c>
      <c r="Z609" s="5">
        <f t="shared" si="799"/>
        <v>8.1921290726802813E-3</v>
      </c>
      <c r="AA609" s="5">
        <f t="shared" si="800"/>
        <v>1.6230733800825462E-2</v>
      </c>
      <c r="AB609" s="5">
        <f t="shared" si="801"/>
        <v>1.6078648015433895E-2</v>
      </c>
      <c r="AC609" s="5">
        <f t="shared" si="802"/>
        <v>1.2943866278677342E-3</v>
      </c>
      <c r="AD609" s="5">
        <f t="shared" si="803"/>
        <v>3.308135582466365E-2</v>
      </c>
      <c r="AE609" s="5">
        <f t="shared" si="804"/>
        <v>3.2565390501619031E-2</v>
      </c>
      <c r="AF609" s="5">
        <f t="shared" si="805"/>
        <v>1.602873630911289E-2</v>
      </c>
      <c r="AG609" s="5">
        <f t="shared" si="806"/>
        <v>5.2595794432804552E-3</v>
      </c>
      <c r="AH609" s="5">
        <f t="shared" si="807"/>
        <v>2.0160893926587727E-3</v>
      </c>
      <c r="AI609" s="5">
        <f t="shared" si="808"/>
        <v>3.9943963236661155E-3</v>
      </c>
      <c r="AJ609" s="5">
        <f t="shared" si="809"/>
        <v>3.9569678925486605E-3</v>
      </c>
      <c r="AK609" s="5">
        <f t="shared" si="810"/>
        <v>2.6132601164106511E-3</v>
      </c>
      <c r="AL609" s="5">
        <f t="shared" si="811"/>
        <v>1.0098069777732852E-4</v>
      </c>
      <c r="AM609" s="5">
        <f t="shared" si="812"/>
        <v>1.310855030229229E-2</v>
      </c>
      <c r="AN609" s="5">
        <f t="shared" si="813"/>
        <v>1.2904098059548168E-2</v>
      </c>
      <c r="AO609" s="5">
        <f t="shared" si="814"/>
        <v>6.3514173150526097E-3</v>
      </c>
      <c r="AP609" s="5">
        <f t="shared" si="815"/>
        <v>2.0841183797473731E-3</v>
      </c>
      <c r="AQ609" s="5">
        <f t="shared" si="816"/>
        <v>5.1290316853847397E-4</v>
      </c>
      <c r="AR609" s="5">
        <f t="shared" si="817"/>
        <v>3.9692894515016414E-4</v>
      </c>
      <c r="AS609" s="5">
        <f t="shared" si="818"/>
        <v>7.8641925553389028E-4</v>
      </c>
      <c r="AT609" s="5">
        <f t="shared" si="819"/>
        <v>7.7905032252121025E-4</v>
      </c>
      <c r="AU609" s="5">
        <f t="shared" si="820"/>
        <v>5.1450029209366337E-4</v>
      </c>
      <c r="AV609" s="5">
        <f t="shared" si="821"/>
        <v>2.5483965179661855E-4</v>
      </c>
      <c r="AW609" s="5">
        <f t="shared" si="822"/>
        <v>5.4707922742323275E-6</v>
      </c>
      <c r="AX609" s="5">
        <f t="shared" si="823"/>
        <v>4.3285733697069608E-3</v>
      </c>
      <c r="AY609" s="5">
        <f t="shared" si="824"/>
        <v>4.2610612106267678E-3</v>
      </c>
      <c r="AZ609" s="5">
        <f t="shared" si="825"/>
        <v>2.0973010146686311E-3</v>
      </c>
      <c r="BA609" s="5">
        <f t="shared" si="826"/>
        <v>6.8819656711495794E-4</v>
      </c>
      <c r="BB609" s="5">
        <f t="shared" si="827"/>
        <v>1.6936571515354556E-4</v>
      </c>
      <c r="BC609" s="5">
        <f t="shared" si="828"/>
        <v>3.3344828312321854E-5</v>
      </c>
      <c r="BD609" s="5">
        <f t="shared" si="829"/>
        <v>6.5123016565188586E-5</v>
      </c>
      <c r="BE609" s="5">
        <f t="shared" si="830"/>
        <v>1.2902559722859663E-4</v>
      </c>
      <c r="BF609" s="5">
        <f t="shared" si="831"/>
        <v>1.2781659709767656E-4</v>
      </c>
      <c r="BG609" s="5">
        <f t="shared" si="832"/>
        <v>8.4412617054506454E-5</v>
      </c>
      <c r="BH609" s="5">
        <f t="shared" si="833"/>
        <v>4.1810825509688128E-5</v>
      </c>
      <c r="BI609" s="5">
        <f t="shared" si="834"/>
        <v>1.6567619304330162E-5</v>
      </c>
      <c r="BJ609" s="8">
        <f t="shared" si="835"/>
        <v>0.60114059314558699</v>
      </c>
      <c r="BK609" s="8">
        <f t="shared" si="836"/>
        <v>0.21729635504267644</v>
      </c>
      <c r="BL609" s="8">
        <f t="shared" si="837"/>
        <v>0.17323870905878755</v>
      </c>
      <c r="BM609" s="8">
        <f t="shared" si="838"/>
        <v>0.564685263253075</v>
      </c>
      <c r="BN609" s="8">
        <f t="shared" si="839"/>
        <v>0.43092693264830373</v>
      </c>
    </row>
    <row r="610" spans="1:66" x14ac:dyDescent="0.25">
      <c r="A610" t="s">
        <v>99</v>
      </c>
      <c r="B610" t="s">
        <v>119</v>
      </c>
      <c r="C610" t="s">
        <v>109</v>
      </c>
      <c r="D610" t="s">
        <v>527</v>
      </c>
      <c r="E610">
        <f>VLOOKUP(A610,home!$A$2:$E$405,3,FALSE)</f>
        <v>1.3478000000000001</v>
      </c>
      <c r="F610">
        <f>VLOOKUP(B610,home!$B$2:$E$405,3,FALSE)</f>
        <v>0.8387</v>
      </c>
      <c r="G610">
        <f>VLOOKUP(C610,away!$B$2:$E$405,4,FALSE)</f>
        <v>0.871</v>
      </c>
      <c r="H610">
        <f>VLOOKUP(A610,away!$A$2:$E$405,3,FALSE)</f>
        <v>1.2736000000000001</v>
      </c>
      <c r="I610">
        <f>VLOOKUP(C610,away!$B$2:$E$405,3,FALSE)</f>
        <v>1.2290000000000001</v>
      </c>
      <c r="J610">
        <f>VLOOKUP(B610,home!$B$2:$E$405,4,FALSE)</f>
        <v>1.4338</v>
      </c>
      <c r="K610" s="3">
        <f t="shared" ref="K610:K673" si="840">E610*F610*G610</f>
        <v>0.98457827805999998</v>
      </c>
      <c r="L610" s="3">
        <f t="shared" ref="L610:L673" si="841">H610*I610*J610</f>
        <v>2.24426175872</v>
      </c>
      <c r="M610" s="5">
        <f t="shared" ref="M610:M673" si="842">_xlfn.POISSON.DIST(0,K610,FALSE) * _xlfn.POISSON.DIST(0,L610,FALSE)</f>
        <v>3.9603410654958822E-2</v>
      </c>
      <c r="N610" s="5">
        <f t="shared" ref="N610:N673" si="843">_xlfn.POISSON.DIST(1,K610,FALSE) * _xlfn.POISSON.DIST(0,L610,FALSE)</f>
        <v>3.899265786796241E-2</v>
      </c>
      <c r="O610" s="5">
        <f t="shared" ref="O610:O673" si="844">_xlfn.POISSON.DIST(0,K610,FALSE) * _xlfn.POISSON.DIST(1,L610,FALSE)</f>
        <v>8.8880420047808273E-2</v>
      </c>
      <c r="P610" s="5">
        <f t="shared" ref="P610:P673" si="845">_xlfn.POISSON.DIST(1,K610,FALSE) * _xlfn.POISSON.DIST(1,L610,FALSE)</f>
        <v>8.7509730923920559E-2</v>
      </c>
      <c r="Q610" s="5">
        <f t="shared" ref="Q610:Q673" si="846">_xlfn.POISSON.DIST(2,K610,FALSE) * _xlfn.POISSON.DIST(0,L610,FALSE)</f>
        <v>1.9195661970310571E-2</v>
      </c>
      <c r="R610" s="5">
        <f t="shared" ref="R610:R673" si="847">_xlfn.POISSON.DIST(0,K610,FALSE) * _xlfn.POISSON.DIST(2,L610,FALSE)</f>
        <v>9.973546390613329E-2</v>
      </c>
      <c r="S610" s="5">
        <f t="shared" ref="S610:S673" si="848">_xlfn.POISSON.DIST(2,K610,FALSE) * _xlfn.POISSON.DIST(2,L610,FALSE)</f>
        <v>4.8341499379284614E-2</v>
      </c>
      <c r="T610" s="5">
        <f t="shared" ref="T610:T673" si="849">_xlfn.POISSON.DIST(2,K610,FALSE) * _xlfn.POISSON.DIST(1,L610,FALSE)</f>
        <v>4.308009009328382E-2</v>
      </c>
      <c r="U610" s="5">
        <f t="shared" ref="U610:U673" si="850">_xlfn.POISSON.DIST(1,K610,FALSE) * _xlfn.POISSON.DIST(2,L610,FALSE)</f>
        <v>9.8197371314215992E-2</v>
      </c>
      <c r="V610" s="5">
        <f t="shared" ref="V610:V673" si="851">_xlfn.POISSON.DIST(3,K610,FALSE) * _xlfn.POISSON.DIST(3,L610,FALSE)</f>
        <v>1.1868651190442579E-2</v>
      </c>
      <c r="W610" s="5">
        <f t="shared" ref="W610:W673" si="852">_xlfn.POISSON.DIST(3,K610,FALSE) * _xlfn.POISSON.DIST(0,L610,FALSE)</f>
        <v>6.2998772696500702E-3</v>
      </c>
      <c r="X610" s="5">
        <f t="shared" ref="X610:X673" si="853">_xlfn.POISSON.DIST(3,K610,FALSE) * _xlfn.POISSON.DIST(1,L610,FALSE)</f>
        <v>1.4138573640905018E-2</v>
      </c>
      <c r="Y610" s="5">
        <f t="shared" ref="Y610:Y673" si="854">_xlfn.POISSON.DIST(3,K610,FALSE) * _xlfn.POISSON.DIST(2,L610,FALSE)</f>
        <v>1.5865330072564868E-2</v>
      </c>
      <c r="Z610" s="5">
        <f t="shared" ref="Z610:Z673" si="855">_xlfn.POISSON.DIST(0,K610,FALSE) * _xlfn.POISSON.DIST(3,L610,FALSE)</f>
        <v>7.4610829210911264E-2</v>
      </c>
      <c r="AA610" s="5">
        <f t="shared" ref="AA610:AA673" si="856">_xlfn.POISSON.DIST(1,K610,FALSE) * _xlfn.POISSON.DIST(3,L610,FALSE)</f>
        <v>7.3460201749107751E-2</v>
      </c>
      <c r="AB610" s="5">
        <f t="shared" ref="AB610:AB673" si="857">_xlfn.POISSON.DIST(2,K610,FALSE) * _xlfn.POISSON.DIST(3,L610,FALSE)</f>
        <v>3.6163659472038354E-2</v>
      </c>
      <c r="AC610" s="5">
        <f t="shared" ref="AC610:AC673" si="858">_xlfn.POISSON.DIST(4,K610,FALSE) * _xlfn.POISSON.DIST(4,L610,FALSE)</f>
        <v>1.6390988410606934E-3</v>
      </c>
      <c r="AD610" s="5">
        <f t="shared" ref="AD610:AD673" si="859">_xlfn.POISSON.DIST(4,K610,FALSE) * _xlfn.POISSON.DIST(0,L610,FALSE)</f>
        <v>1.5506805785353499E-3</v>
      </c>
      <c r="AE610" s="5">
        <f t="shared" ref="AE610:AE673" si="860">_xlfn.POISSON.DIST(4,K610,FALSE) * _xlfn.POISSON.DIST(1,L610,FALSE)</f>
        <v>3.4801331223966911E-3</v>
      </c>
      <c r="AF610" s="5">
        <f t="shared" ref="AF610:AF673" si="861">_xlfn.POISSON.DIST(4,K610,FALSE) * _xlfn.POISSON.DIST(2,L610,FALSE)</f>
        <v>3.9051648409248623E-3</v>
      </c>
      <c r="AG610" s="5">
        <f t="shared" ref="AG610:AG673" si="862">_xlfn.POISSON.DIST(4,K610,FALSE) * _xlfn.POISSON.DIST(3,L610,FALSE)</f>
        <v>2.9214040379951802E-3</v>
      </c>
      <c r="AH610" s="5">
        <f t="shared" ref="AH610:AH673" si="863">_xlfn.POISSON.DIST(0,K610,FALSE) * _xlfn.POISSON.DIST(4,L610,FALSE)</f>
        <v>4.1861557696109317E-2</v>
      </c>
      <c r="AI610" s="5">
        <f t="shared" ref="AI610:AI673" si="864">_xlfn.POISSON.DIST(1,K610,FALSE) * _xlfn.POISSON.DIST(4,L610,FALSE)</f>
        <v>4.1215980393344648E-2</v>
      </c>
      <c r="AJ610" s="5">
        <f t="shared" ref="AJ610:AJ673" si="865">_xlfn.POISSON.DIST(2,K610,FALSE) * _xlfn.POISSON.DIST(4,L610,FALSE)</f>
        <v>2.0290179502116999E-2</v>
      </c>
      <c r="AK610" s="5">
        <f t="shared" ref="AK610:AK673" si="866">_xlfn.POISSON.DIST(3,K610,FALSE) * _xlfn.POISSON.DIST(4,L610,FALSE)</f>
        <v>6.6590899985742216E-3</v>
      </c>
      <c r="AL610" s="5">
        <f t="shared" ref="AL610:AL673" si="867">_xlfn.POISSON.DIST(5,K610,FALSE) * _xlfn.POISSON.DIST(5,L610,FALSE)</f>
        <v>1.4487348050764036E-4</v>
      </c>
      <c r="AM610" s="5">
        <f t="shared" ref="AM610:AM673" si="868">_xlfn.POISSON.DIST(5,K610,FALSE) * _xlfn.POISSON.DIST(0,L610,FALSE)</f>
        <v>3.0535328276708391E-4</v>
      </c>
      <c r="AN610" s="5">
        <f t="shared" ref="AN610:AN673" si="869">_xlfn.POISSON.DIST(5,K610,FALSE) * _xlfn.POISSON.DIST(1,L610,FALSE)</f>
        <v>6.8529269541378124E-4</v>
      </c>
      <c r="AO610" s="5">
        <f t="shared" ref="AO610:AO673" si="870">_xlfn.POISSON.DIST(5,K610,FALSE) * _xlfn.POISSON.DIST(2,L610,FALSE)</f>
        <v>7.6898809492365115E-4</v>
      </c>
      <c r="AP610" s="5">
        <f t="shared" ref="AP610:AP673" si="871">_xlfn.POISSON.DIST(5,K610,FALSE) * _xlfn.POISSON.DIST(3,L610,FALSE)</f>
        <v>5.7527019144936516E-4</v>
      </c>
      <c r="AQ610" s="5">
        <f t="shared" ref="AQ610:AQ673" si="872">_xlfn.POISSON.DIST(5,K610,FALSE) * _xlfn.POISSON.DIST(4,L610,FALSE)</f>
        <v>3.227642229003359E-4</v>
      </c>
      <c r="AR610" s="5">
        <f t="shared" ref="AR610:AR673" si="873">_xlfn.POISSON.DIST(0,K610,FALSE) * _xlfn.POISSON.DIST(5,L610,FALSE)</f>
        <v>1.8789658619565806E-2</v>
      </c>
      <c r="AS610" s="5">
        <f t="shared" ref="AS610:AS673" si="874">_xlfn.POISSON.DIST(1,K610,FALSE) * _xlfn.POISSON.DIST(5,L610,FALSE)</f>
        <v>1.8499889728987338E-2</v>
      </c>
      <c r="AT610" s="5">
        <f t="shared" ref="AT610:AT673" si="875">_xlfn.POISSON.DIST(2,K610,FALSE) * _xlfn.POISSON.DIST(5,L610,FALSE)</f>
        <v>9.1072947868331162E-3</v>
      </c>
      <c r="AU610" s="5">
        <f t="shared" ref="AU610:AU673" si="876">_xlfn.POISSON.DIST(3,K610,FALSE) * _xlfn.POISSON.DIST(5,L610,FALSE)</f>
        <v>2.9889482063349885E-3</v>
      </c>
      <c r="AV610" s="5">
        <f t="shared" ref="AV610:AV673" si="877">_xlfn.POISSON.DIST(4,K610,FALSE) * _xlfn.POISSON.DIST(5,L610,FALSE)</f>
        <v>7.3571336955095704E-4</v>
      </c>
      <c r="AW610" s="5">
        <f t="shared" ref="AW610:AW673" si="878">_xlfn.POISSON.DIST(6,K610,FALSE) * _xlfn.POISSON.DIST(6,L610,FALSE)</f>
        <v>8.8922190507571818E-6</v>
      </c>
      <c r="AX610" s="5">
        <f t="shared" ref="AX610:AX673" si="879">_xlfn.POISSON.DIST(6,K610,FALSE) * _xlfn.POISSON.DIST(0,L610,FALSE)</f>
        <v>5.0107368224463941E-5</v>
      </c>
      <c r="AY610" s="5">
        <f t="shared" ref="AY610:AY673" si="880">_xlfn.POISSON.DIST(6,K610,FALSE) * _xlfn.POISSON.DIST(1,L610,FALSE)</f>
        <v>1.1245405033626607E-4</v>
      </c>
      <c r="AZ610" s="5">
        <f t="shared" ref="AZ610:AZ673" si="881">_xlfn.POISSON.DIST(6,K610,FALSE) * _xlfn.POISSON.DIST(2,L610,FALSE)</f>
        <v>1.26188162391428E-4</v>
      </c>
      <c r="BA610" s="5">
        <f t="shared" ref="BA610:BA673" si="882">_xlfn.POISSON.DIST(6,K610,FALSE) * _xlfn.POISSON.DIST(3,L610,FALSE)</f>
        <v>9.4399755752743714E-5</v>
      </c>
      <c r="BB610" s="5">
        <f t="shared" ref="BB610:BB673" si="883">_xlfn.POISSON.DIST(6,K610,FALSE) * _xlfn.POISSON.DIST(4,L610,FALSE)</f>
        <v>5.2964440467097762E-5</v>
      </c>
      <c r="BC610" s="5">
        <f t="shared" ref="BC610:BC673" si="884">_xlfn.POISSON.DIST(6,K610,FALSE) * _xlfn.POISSON.DIST(5,L610,FALSE)</f>
        <v>2.377321366246191E-5</v>
      </c>
      <c r="BD610" s="5">
        <f t="shared" ref="BD610:BD673" si="885">_xlfn.POISSON.DIST(0,K610,FALSE) * _xlfn.POISSON.DIST(6,L610,FALSE)</f>
        <v>7.0281520498825262E-3</v>
      </c>
      <c r="BE610" s="5">
        <f t="shared" ref="BE610:BE673" si="886">_xlfn.POISSON.DIST(1,K610,FALSE) * _xlfn.POISSON.DIST(6,L610,FALSE)</f>
        <v>6.9197658432171962E-3</v>
      </c>
      <c r="BF610" s="5">
        <f t="shared" ref="BF610:BF673" si="887">_xlfn.POISSON.DIST(2,K610,FALSE) * _xlfn.POISSON.DIST(6,L610,FALSE)</f>
        <v>3.4065255692465957E-3</v>
      </c>
      <c r="BG610" s="5">
        <f t="shared" ref="BG610:BG673" si="888">_xlfn.POISSON.DIST(3,K610,FALSE) * _xlfn.POISSON.DIST(6,L610,FALSE)</f>
        <v>1.1179970263787249E-3</v>
      </c>
      <c r="BH610" s="5">
        <f t="shared" ref="BH610:BH673" si="889">_xlfn.POISSON.DIST(4,K610,FALSE) * _xlfn.POISSON.DIST(6,L610,FALSE)</f>
        <v>2.7518889677704129E-4</v>
      </c>
      <c r="BI610" s="5">
        <f t="shared" ref="BI610:BI673" si="890">_xlfn.POISSON.DIST(5,K610,FALSE) * _xlfn.POISSON.DIST(6,L610,FALSE)</f>
        <v>5.4189002025994091E-5</v>
      </c>
      <c r="BJ610" s="8">
        <f t="shared" ref="BJ610:BJ673" si="891">SUM(N610,Q610,T610,W610,X610,Y610,AD610,AE610,AF610,AG610,AM610,AN610,AO610,AP610,AQ610,AX610,AY610,AZ610,BA610,BB610,BC610)</f>
        <v>0.15254712897281758</v>
      </c>
      <c r="BK610" s="8">
        <f t="shared" ref="BK610:BK673" si="892">SUM(M610,P610,S610,V610,AC610,AL610,AY610)</f>
        <v>0.1892197185205112</v>
      </c>
      <c r="BL610" s="8">
        <f t="shared" ref="BL610:BL673" si="893">SUM(O610,R610,U610,AA610,AB610,AH610,AI610,AJ610,AK610,AR610,AS610,AT610,AU610,AV610,BD610,BE610,BF610,BG610,BH610,BI610)</f>
        <v>0.57538724717824907</v>
      </c>
      <c r="BM610" s="8">
        <f t="shared" ref="BM610:BM673" si="894">SUM(S610:BI610)</f>
        <v>0.61774401668010925</v>
      </c>
      <c r="BN610" s="8">
        <f t="shared" ref="BN610:BN673" si="895">SUM(M610:R610)</f>
        <v>0.37391734537109395</v>
      </c>
    </row>
    <row r="611" spans="1:66" x14ac:dyDescent="0.25">
      <c r="A611" t="s">
        <v>122</v>
      </c>
      <c r="B611" t="s">
        <v>123</v>
      </c>
      <c r="C611" t="s">
        <v>104</v>
      </c>
      <c r="D611" t="s">
        <v>527</v>
      </c>
      <c r="E611">
        <f>VLOOKUP(A611,home!$A$2:$E$405,3,FALSE)</f>
        <v>1.2608999999999999</v>
      </c>
      <c r="F611">
        <f>VLOOKUP(B611,home!$B$2:$E$405,3,FALSE)</f>
        <v>1.1033999999999999</v>
      </c>
      <c r="G611">
        <f>VLOOKUP(C611,away!$B$2:$E$405,4,FALSE)</f>
        <v>1.2258</v>
      </c>
      <c r="H611">
        <f>VLOOKUP(A611,away!$A$2:$E$405,3,FALSE)</f>
        <v>1.0995999999999999</v>
      </c>
      <c r="I611">
        <f>VLOOKUP(C611,away!$B$2:$E$405,3,FALSE)</f>
        <v>0.58030000000000004</v>
      </c>
      <c r="J611">
        <f>VLOOKUP(B611,home!$B$2:$E$405,4,FALSE)</f>
        <v>1.2653000000000001</v>
      </c>
      <c r="K611" s="3">
        <f t="shared" si="840"/>
        <v>1.7054274201479998</v>
      </c>
      <c r="L611" s="3">
        <f t="shared" si="841"/>
        <v>0.8073852475640001</v>
      </c>
      <c r="M611" s="5">
        <f t="shared" si="842"/>
        <v>8.1039979847762136E-2</v>
      </c>
      <c r="N611" s="5">
        <f t="shared" si="843"/>
        <v>0.13820780376061487</v>
      </c>
      <c r="O611" s="5">
        <f t="shared" si="844"/>
        <v>6.5430484191967023E-2</v>
      </c>
      <c r="P611" s="5">
        <f t="shared" si="845"/>
        <v>0.11158694185454079</v>
      </c>
      <c r="Q611" s="5">
        <f t="shared" si="846"/>
        <v>0.11785168910589325</v>
      </c>
      <c r="R611" s="5">
        <f t="shared" si="847"/>
        <v>2.6413803838781835E-2</v>
      </c>
      <c r="S611" s="5">
        <f t="shared" si="848"/>
        <v>3.8412045560227606E-2</v>
      </c>
      <c r="T611" s="5">
        <f t="shared" si="849"/>
        <v>9.5151715184597196E-2</v>
      </c>
      <c r="U611" s="5">
        <f t="shared" si="850"/>
        <v>4.5046825337069038E-2</v>
      </c>
      <c r="V611" s="5">
        <f t="shared" si="851"/>
        <v>5.8767738295414972E-3</v>
      </c>
      <c r="W611" s="5">
        <f t="shared" si="852"/>
        <v>6.6995834037315863E-2</v>
      </c>
      <c r="X611" s="5">
        <f t="shared" si="853"/>
        <v>5.4091448049974934E-2</v>
      </c>
      <c r="Y611" s="5">
        <f t="shared" si="854"/>
        <v>2.1836318587462124E-2</v>
      </c>
      <c r="Z611" s="5">
        <f t="shared" si="855"/>
        <v>7.108705183827271E-3</v>
      </c>
      <c r="AA611" s="5">
        <f t="shared" si="856"/>
        <v>1.2123380742247256E-2</v>
      </c>
      <c r="AB611" s="5">
        <f t="shared" si="857"/>
        <v>1.0337772971361342E-2</v>
      </c>
      <c r="AC611" s="5">
        <f t="shared" si="858"/>
        <v>5.0574668580344144E-4</v>
      </c>
      <c r="AD611" s="5">
        <f t="shared" si="859"/>
        <v>2.8564133100730801E-2</v>
      </c>
      <c r="AE611" s="5">
        <f t="shared" si="860"/>
        <v>2.3062259674984587E-2</v>
      </c>
      <c r="AF611" s="5">
        <f t="shared" si="861"/>
        <v>9.3100641185363403E-3</v>
      </c>
      <c r="AG611" s="5">
        <f t="shared" si="862"/>
        <v>2.5056028077270602E-3</v>
      </c>
      <c r="AH611" s="5">
        <f t="shared" si="863"/>
        <v>1.4348659236759678E-3</v>
      </c>
      <c r="AI611" s="5">
        <f t="shared" si="864"/>
        <v>2.4470596904729823E-3</v>
      </c>
      <c r="AJ611" s="5">
        <f t="shared" si="865"/>
        <v>2.0866413474357509E-3</v>
      </c>
      <c r="AK611" s="5">
        <f t="shared" si="866"/>
        <v>1.1862051233104993E-3</v>
      </c>
      <c r="AL611" s="5">
        <f t="shared" si="867"/>
        <v>2.7855251754944118E-5</v>
      </c>
      <c r="AM611" s="5">
        <f t="shared" si="868"/>
        <v>9.7428111645486773E-3</v>
      </c>
      <c r="AN611" s="5">
        <f t="shared" si="869"/>
        <v>7.8662020040584386E-3</v>
      </c>
      <c r="AO611" s="5">
        <f t="shared" si="870"/>
        <v>3.175527726217577E-3</v>
      </c>
      <c r="AP611" s="5">
        <f t="shared" si="871"/>
        <v>8.5462474645950847E-4</v>
      </c>
      <c r="AQ611" s="5">
        <f t="shared" si="872"/>
        <v>1.7250285312363274E-4</v>
      </c>
      <c r="AR611" s="5">
        <f t="shared" si="873"/>
        <v>2.3169791580165383E-4</v>
      </c>
      <c r="AS611" s="5">
        <f t="shared" si="874"/>
        <v>3.9514397879928298E-4</v>
      </c>
      <c r="AT611" s="5">
        <f t="shared" si="875"/>
        <v>3.3694468817533859E-4</v>
      </c>
      <c r="AU611" s="5">
        <f t="shared" si="876"/>
        <v>1.915449034291466E-4</v>
      </c>
      <c r="AV611" s="5">
        <f t="shared" si="877"/>
        <v>8.1666482624416845E-5</v>
      </c>
      <c r="AW611" s="5">
        <f t="shared" si="878"/>
        <v>1.0654145863702821E-6</v>
      </c>
      <c r="AX611" s="5">
        <f t="shared" si="879"/>
        <v>2.7692762182242293E-3</v>
      </c>
      <c r="AY611" s="5">
        <f t="shared" si="880"/>
        <v>2.2358727650240674E-3</v>
      </c>
      <c r="AZ611" s="5">
        <f t="shared" si="881"/>
        <v>9.0260534295528072E-4</v>
      </c>
      <c r="BA611" s="5">
        <f t="shared" si="882"/>
        <v>2.4291674609151293E-4</v>
      </c>
      <c r="BB611" s="5">
        <f t="shared" si="883"/>
        <v>4.9031849295134368E-5</v>
      </c>
      <c r="BC611" s="5">
        <f t="shared" si="884"/>
        <v>7.9175183563345629E-6</v>
      </c>
      <c r="BD611" s="5">
        <f t="shared" si="885"/>
        <v>3.1178246518263504E-5</v>
      </c>
      <c r="BE611" s="5">
        <f t="shared" si="886"/>
        <v>5.3172236524380483E-5</v>
      </c>
      <c r="BF611" s="5">
        <f t="shared" si="887"/>
        <v>4.5340695079636734E-5</v>
      </c>
      <c r="BG611" s="5">
        <f t="shared" si="888"/>
        <v>2.5775088212460655E-5</v>
      </c>
      <c r="BH611" s="5">
        <f t="shared" si="889"/>
        <v>1.0989385548565978E-5</v>
      </c>
      <c r="BI611" s="5">
        <f t="shared" si="890"/>
        <v>3.7483198890205154E-6</v>
      </c>
      <c r="BJ611" s="8">
        <f t="shared" si="891"/>
        <v>0.58559615736219117</v>
      </c>
      <c r="BK611" s="8">
        <f t="shared" si="892"/>
        <v>0.23968521579465449</v>
      </c>
      <c r="BL611" s="8">
        <f t="shared" si="893"/>
        <v>0.16791424110692388</v>
      </c>
      <c r="BM611" s="8">
        <f t="shared" si="894"/>
        <v>0.45753880949759956</v>
      </c>
      <c r="BN611" s="8">
        <f t="shared" si="895"/>
        <v>0.54053070259955982</v>
      </c>
    </row>
    <row r="612" spans="1:66" x14ac:dyDescent="0.25">
      <c r="A612" t="s">
        <v>122</v>
      </c>
      <c r="B612" t="s">
        <v>128</v>
      </c>
      <c r="C612" t="s">
        <v>112</v>
      </c>
      <c r="D612" t="s">
        <v>527</v>
      </c>
      <c r="E612">
        <f>VLOOKUP(A612,home!$A$2:$E$405,3,FALSE)</f>
        <v>1.2608999999999999</v>
      </c>
      <c r="F612">
        <f>VLOOKUP(B612,home!$B$2:$E$405,3,FALSE)</f>
        <v>1.0345</v>
      </c>
      <c r="G612">
        <f>VLOOKUP(C612,away!$B$2:$E$405,4,FALSE)</f>
        <v>1.3226</v>
      </c>
      <c r="H612">
        <f>VLOOKUP(A612,away!$A$2:$E$405,3,FALSE)</f>
        <v>1.0995999999999999</v>
      </c>
      <c r="I612">
        <f>VLOOKUP(C612,away!$B$2:$E$405,3,FALSE)</f>
        <v>0.71689999999999998</v>
      </c>
      <c r="J612">
        <f>VLOOKUP(B612,home!$B$2:$E$405,4,FALSE)</f>
        <v>1.0676000000000001</v>
      </c>
      <c r="K612" s="3">
        <f t="shared" si="840"/>
        <v>1.7252008287299998</v>
      </c>
      <c r="L612" s="3">
        <f t="shared" si="841"/>
        <v>0.841592539024</v>
      </c>
      <c r="M612" s="5">
        <f t="shared" si="842"/>
        <v>7.678136068076491E-2</v>
      </c>
      <c r="N612" s="5">
        <f t="shared" si="843"/>
        <v>0.13246326707747264</v>
      </c>
      <c r="O612" s="5">
        <f t="shared" si="844"/>
        <v>6.461862028504245E-2</v>
      </c>
      <c r="P612" s="5">
        <f t="shared" si="845"/>
        <v>0.11148009726714442</v>
      </c>
      <c r="Q612" s="5">
        <f t="shared" si="846"/>
        <v>0.11426286906916958</v>
      </c>
      <c r="R612" s="5">
        <f t="shared" si="847"/>
        <v>2.7191274356958312E-2</v>
      </c>
      <c r="S612" s="5">
        <f t="shared" si="848"/>
        <v>4.0464938288744631E-2</v>
      </c>
      <c r="T612" s="5">
        <f t="shared" si="849"/>
        <v>9.616277809608928E-2</v>
      </c>
      <c r="U612" s="5">
        <f t="shared" si="850"/>
        <v>4.6910409054849271E-2</v>
      </c>
      <c r="V612" s="5">
        <f t="shared" si="851"/>
        <v>6.5279663599228828E-3</v>
      </c>
      <c r="W612" s="5">
        <f t="shared" si="852"/>
        <v>6.5708798803732926E-2</v>
      </c>
      <c r="X612" s="5">
        <f t="shared" si="853"/>
        <v>5.5300034821450759E-2</v>
      </c>
      <c r="Y612" s="5">
        <f t="shared" si="854"/>
        <v>2.3270048356750176E-2</v>
      </c>
      <c r="Z612" s="5">
        <f t="shared" si="855"/>
        <v>7.6279912084569121E-3</v>
      </c>
      <c r="AA612" s="5">
        <f t="shared" si="856"/>
        <v>1.3159816754375019E-2</v>
      </c>
      <c r="AB612" s="5">
        <f t="shared" si="857"/>
        <v>1.1351663385291361E-2</v>
      </c>
      <c r="AC612" s="5">
        <f t="shared" si="858"/>
        <v>5.9237873481639866E-4</v>
      </c>
      <c r="AD612" s="5">
        <f t="shared" si="859"/>
        <v>2.8340218537763213E-2</v>
      </c>
      <c r="AE612" s="5">
        <f t="shared" si="860"/>
        <v>2.3850916475691174E-2</v>
      </c>
      <c r="AF612" s="5">
        <f t="shared" si="861"/>
        <v>1.0036376677413143E-2</v>
      </c>
      <c r="AG612" s="5">
        <f t="shared" si="862"/>
        <v>2.815513243515129E-3</v>
      </c>
      <c r="AH612" s="5">
        <f t="shared" si="863"/>
        <v>1.6049151221945006E-3</v>
      </c>
      <c r="AI612" s="5">
        <f t="shared" si="864"/>
        <v>2.7688008988512609E-3</v>
      </c>
      <c r="AJ612" s="5">
        <f t="shared" si="865"/>
        <v>2.3883688026432822E-3</v>
      </c>
      <c r="AK612" s="5">
        <f t="shared" si="866"/>
        <v>1.3734719458776891E-3</v>
      </c>
      <c r="AL612" s="5">
        <f t="shared" si="867"/>
        <v>3.4403369979799749E-5</v>
      </c>
      <c r="AM612" s="5">
        <f t="shared" si="868"/>
        <v>9.7785137015476819E-3</v>
      </c>
      <c r="AN612" s="5">
        <f t="shared" si="869"/>
        <v>8.2295241739664855E-3</v>
      </c>
      <c r="AO612" s="5">
        <f t="shared" si="870"/>
        <v>3.4629530722639201E-3</v>
      </c>
      <c r="AP612" s="5">
        <f t="shared" si="871"/>
        <v>9.7146515620251828E-4</v>
      </c>
      <c r="AQ612" s="5">
        <f t="shared" si="872"/>
        <v>2.0439445684545599E-4</v>
      </c>
      <c r="AR612" s="5">
        <f t="shared" si="873"/>
        <v>2.7013691852113662E-4</v>
      </c>
      <c r="AS612" s="5">
        <f t="shared" si="874"/>
        <v>4.6604043570323334E-4</v>
      </c>
      <c r="AT612" s="5">
        <f t="shared" si="875"/>
        <v>4.0200667294845428E-4</v>
      </c>
      <c r="AU612" s="5">
        <f t="shared" si="876"/>
        <v>2.3118074844188772E-4</v>
      </c>
      <c r="AV612" s="5">
        <f t="shared" si="877"/>
        <v>9.9708304699591568E-5</v>
      </c>
      <c r="AW612" s="5">
        <f t="shared" si="878"/>
        <v>1.3875224539671537E-6</v>
      </c>
      <c r="AX612" s="5">
        <f t="shared" si="879"/>
        <v>2.8116499902762883E-3</v>
      </c>
      <c r="AY612" s="5">
        <f t="shared" si="880"/>
        <v>2.3662636541634261E-3</v>
      </c>
      <c r="AZ612" s="5">
        <f t="shared" si="881"/>
        <v>9.9571491835380292E-4</v>
      </c>
      <c r="BA612" s="5">
        <f t="shared" si="882"/>
        <v>2.7932874876048403E-4</v>
      </c>
      <c r="BB612" s="5">
        <f t="shared" si="883"/>
        <v>5.8770247722933178E-5</v>
      </c>
      <c r="BC612" s="5">
        <f t="shared" si="884"/>
        <v>9.8921204000425592E-6</v>
      </c>
      <c r="BD612" s="5">
        <f t="shared" si="885"/>
        <v>3.7890869190387123E-5</v>
      </c>
      <c r="BE612" s="5">
        <f t="shared" si="886"/>
        <v>6.536935892855588E-5</v>
      </c>
      <c r="BF612" s="5">
        <f t="shared" si="887"/>
        <v>5.6387636098546714E-5</v>
      </c>
      <c r="BG612" s="5">
        <f t="shared" si="888"/>
        <v>3.2426665509112809E-5</v>
      </c>
      <c r="BH612" s="5">
        <f t="shared" si="889"/>
        <v>1.398562755231798E-5</v>
      </c>
      <c r="BI612" s="5">
        <f t="shared" si="890"/>
        <v>4.825603248713621E-6</v>
      </c>
      <c r="BJ612" s="8">
        <f t="shared" si="891"/>
        <v>0.58137929139955125</v>
      </c>
      <c r="BK612" s="8">
        <f t="shared" si="892"/>
        <v>0.23824740835553651</v>
      </c>
      <c r="BL612" s="8">
        <f t="shared" si="893"/>
        <v>0.17304729944692512</v>
      </c>
      <c r="BM612" s="8">
        <f t="shared" si="894"/>
        <v>0.47113962554220762</v>
      </c>
      <c r="BN612" s="8">
        <f t="shared" si="895"/>
        <v>0.5267974887365523</v>
      </c>
    </row>
    <row r="613" spans="1:66" x14ac:dyDescent="0.25">
      <c r="A613" t="s">
        <v>122</v>
      </c>
      <c r="B613" t="s">
        <v>131</v>
      </c>
      <c r="C613" t="s">
        <v>132</v>
      </c>
      <c r="D613" t="s">
        <v>527</v>
      </c>
      <c r="E613">
        <f>VLOOKUP(A613,home!$A$2:$E$405,3,FALSE)</f>
        <v>1.2608999999999999</v>
      </c>
      <c r="F613">
        <f>VLOOKUP(B613,home!$B$2:$E$405,3,FALSE)</f>
        <v>1.0689</v>
      </c>
      <c r="G613">
        <f>VLOOKUP(C613,away!$B$2:$E$405,4,FALSE)</f>
        <v>1.1033999999999999</v>
      </c>
      <c r="H613">
        <f>VLOOKUP(A613,away!$A$2:$E$405,3,FALSE)</f>
        <v>1.0995999999999999</v>
      </c>
      <c r="I613">
        <f>VLOOKUP(C613,away!$B$2:$E$405,3,FALSE)</f>
        <v>1.1861999999999999</v>
      </c>
      <c r="J613">
        <f>VLOOKUP(B613,home!$B$2:$E$405,4,FALSE)</f>
        <v>1.0676000000000001</v>
      </c>
      <c r="K613" s="3">
        <f t="shared" si="840"/>
        <v>1.4871360494339998</v>
      </c>
      <c r="L613" s="3">
        <f t="shared" si="841"/>
        <v>1.3925192771519999</v>
      </c>
      <c r="M613" s="5">
        <f t="shared" si="842"/>
        <v>5.6154114329265224E-2</v>
      </c>
      <c r="N613" s="5">
        <f t="shared" si="843"/>
        <v>8.3508807743088651E-2</v>
      </c>
      <c r="O613" s="5">
        <f t="shared" si="844"/>
        <v>7.8195686694899152E-2</v>
      </c>
      <c r="P613" s="5">
        <f t="shared" si="845"/>
        <v>0.11628762459423111</v>
      </c>
      <c r="Q613" s="5">
        <f t="shared" si="846"/>
        <v>6.2094479220000151E-2</v>
      </c>
      <c r="R613" s="5">
        <f t="shared" si="847"/>
        <v>5.4444500556392633E-2</v>
      </c>
      <c r="S613" s="5">
        <f t="shared" si="848"/>
        <v>6.0204010851620277E-2</v>
      </c>
      <c r="T613" s="5">
        <f t="shared" si="849"/>
        <v>8.6467759318564472E-2</v>
      </c>
      <c r="U613" s="5">
        <f t="shared" si="850"/>
        <v>8.0966379470840955E-2</v>
      </c>
      <c r="V613" s="5">
        <f t="shared" si="851"/>
        <v>1.3852712894789043E-2</v>
      </c>
      <c r="W613" s="5">
        <f t="shared" si="852"/>
        <v>3.0780979506297546E-2</v>
      </c>
      <c r="X613" s="5">
        <f t="shared" si="853"/>
        <v>4.2863107332139973E-2</v>
      </c>
      <c r="Y613" s="5">
        <f t="shared" si="854"/>
        <v>2.9843851619320082E-2</v>
      </c>
      <c r="Z613" s="5">
        <f t="shared" si="855"/>
        <v>2.527167218656317E-2</v>
      </c>
      <c r="AA613" s="5">
        <f t="shared" si="856"/>
        <v>3.7582414738116646E-2</v>
      </c>
      <c r="AB613" s="5">
        <f t="shared" si="857"/>
        <v>2.7945081890916466E-2</v>
      </c>
      <c r="AC613" s="5">
        <f t="shared" si="858"/>
        <v>1.7929441768897224E-3</v>
      </c>
      <c r="AD613" s="5">
        <f t="shared" si="859"/>
        <v>1.1443876065176061E-2</v>
      </c>
      <c r="AE613" s="5">
        <f t="shared" si="860"/>
        <v>1.5935818026096039E-2</v>
      </c>
      <c r="AF613" s="5">
        <f t="shared" si="861"/>
        <v>1.1095466899262538E-2</v>
      </c>
      <c r="AG613" s="5">
        <f t="shared" si="862"/>
        <v>5.1502171820750021E-3</v>
      </c>
      <c r="AH613" s="5">
        <f t="shared" si="863"/>
        <v>8.7978226714138085E-3</v>
      </c>
      <c r="AI613" s="5">
        <f t="shared" si="864"/>
        <v>1.308355925118721E-2</v>
      </c>
      <c r="AJ613" s="5">
        <f t="shared" si="865"/>
        <v>9.7285163086731057E-3</v>
      </c>
      <c r="AK613" s="5">
        <f t="shared" si="866"/>
        <v>4.8225424367114552E-3</v>
      </c>
      <c r="AL613" s="5">
        <f t="shared" si="867"/>
        <v>1.4851785793505395E-4</v>
      </c>
      <c r="AM613" s="5">
        <f t="shared" si="868"/>
        <v>3.4037201283556454E-3</v>
      </c>
      <c r="AN613" s="5">
        <f t="shared" si="869"/>
        <v>4.7397458927655152E-3</v>
      </c>
      <c r="AO613" s="5">
        <f t="shared" si="870"/>
        <v>3.300093762238999E-3</v>
      </c>
      <c r="AP613" s="5">
        <f t="shared" si="871"/>
        <v>1.5318147267756243E-3</v>
      </c>
      <c r="AQ613" s="5">
        <f t="shared" si="872"/>
        <v>5.3327038401509497E-4</v>
      </c>
      <c r="AR613" s="5">
        <f t="shared" si="873"/>
        <v>2.4502275333817274E-3</v>
      </c>
      <c r="AS613" s="5">
        <f t="shared" si="874"/>
        <v>3.6438216942077158E-3</v>
      </c>
      <c r="AT613" s="5">
        <f t="shared" si="875"/>
        <v>2.709429299582984E-3</v>
      </c>
      <c r="AU613" s="5">
        <f t="shared" si="876"/>
        <v>1.3430966616008564E-3</v>
      </c>
      <c r="AV613" s="5">
        <f t="shared" si="877"/>
        <v>4.9934186583527288E-4</v>
      </c>
      <c r="AW613" s="5">
        <f t="shared" si="878"/>
        <v>8.5433479290690625E-6</v>
      </c>
      <c r="AX613" s="5">
        <f t="shared" si="879"/>
        <v>8.4363248417696672E-4</v>
      </c>
      <c r="AY613" s="5">
        <f t="shared" si="880"/>
        <v>1.1747744970480554E-3</v>
      </c>
      <c r="AZ613" s="5">
        <f t="shared" si="881"/>
        <v>8.1794806672298161E-4</v>
      </c>
      <c r="BA613" s="5">
        <f t="shared" si="882"/>
        <v>3.7966948354032059E-4</v>
      </c>
      <c r="BB613" s="5">
        <f t="shared" si="883"/>
        <v>1.3217426869406004E-4</v>
      </c>
      <c r="BC613" s="5">
        <f t="shared" si="884"/>
        <v>3.6811043419989349E-5</v>
      </c>
      <c r="BD613" s="5">
        <f t="shared" si="885"/>
        <v>5.6866484560710764E-4</v>
      </c>
      <c r="BE613" s="5">
        <f t="shared" si="886"/>
        <v>8.4568199194814942E-4</v>
      </c>
      <c r="BF613" s="5">
        <f t="shared" si="887"/>
        <v>6.2882208829162349E-4</v>
      </c>
      <c r="BG613" s="5">
        <f t="shared" si="888"/>
        <v>3.1171466539294765E-4</v>
      </c>
      <c r="BH613" s="5">
        <f t="shared" si="889"/>
        <v>1.1589052901077734E-4</v>
      </c>
      <c r="BI613" s="5">
        <f t="shared" si="890"/>
        <v>3.4468996695980736E-5</v>
      </c>
      <c r="BJ613" s="8">
        <f t="shared" si="891"/>
        <v>0.39607801764977374</v>
      </c>
      <c r="BK613" s="8">
        <f t="shared" si="892"/>
        <v>0.24961469920177848</v>
      </c>
      <c r="BL613" s="8">
        <f t="shared" si="893"/>
        <v>0.32871766419070658</v>
      </c>
      <c r="BM613" s="8">
        <f t="shared" si="894"/>
        <v>0.54783060894182611</v>
      </c>
      <c r="BN613" s="8">
        <f t="shared" si="895"/>
        <v>0.45068521313787691</v>
      </c>
    </row>
    <row r="614" spans="1:66" x14ac:dyDescent="0.25">
      <c r="A614" t="s">
        <v>122</v>
      </c>
      <c r="B614" t="s">
        <v>135</v>
      </c>
      <c r="C614" t="s">
        <v>136</v>
      </c>
      <c r="D614" t="s">
        <v>527</v>
      </c>
      <c r="E614">
        <f>VLOOKUP(A614,home!$A$2:$E$405,3,FALSE)</f>
        <v>1.2608999999999999</v>
      </c>
      <c r="F614">
        <f>VLOOKUP(B614,home!$B$2:$E$405,3,FALSE)</f>
        <v>0.8276</v>
      </c>
      <c r="G614">
        <f>VLOOKUP(C614,away!$B$2:$E$405,4,FALSE)</f>
        <v>1.0345</v>
      </c>
      <c r="H614">
        <f>VLOOKUP(A614,away!$A$2:$E$405,3,FALSE)</f>
        <v>1.0995999999999999</v>
      </c>
      <c r="I614">
        <f>VLOOKUP(C614,away!$B$2:$E$405,3,FALSE)</f>
        <v>1.3048</v>
      </c>
      <c r="J614">
        <f>VLOOKUP(B614,home!$B$2:$E$405,4,FALSE)</f>
        <v>1.1467000000000001</v>
      </c>
      <c r="K614" s="3">
        <f t="shared" si="840"/>
        <v>1.0795223089799999</v>
      </c>
      <c r="L614" s="3">
        <f t="shared" si="841"/>
        <v>1.6452370903360001</v>
      </c>
      <c r="M614" s="5">
        <f t="shared" si="842"/>
        <v>6.5561975076575935E-2</v>
      </c>
      <c r="N614" s="5">
        <f t="shared" si="843"/>
        <v>7.0775614715954463E-2</v>
      </c>
      <c r="O614" s="5">
        <f t="shared" si="844"/>
        <v>0.10786499311166714</v>
      </c>
      <c r="P614" s="5">
        <f t="shared" si="845"/>
        <v>0.11644266642201868</v>
      </c>
      <c r="Q614" s="5">
        <f t="shared" si="846"/>
        <v>3.8201927508823001E-2</v>
      </c>
      <c r="R614" s="5">
        <f t="shared" si="847"/>
        <v>8.8731743708076002E-2</v>
      </c>
      <c r="S614" s="5">
        <f t="shared" si="848"/>
        <v>5.1702585788610041E-2</v>
      </c>
      <c r="T614" s="5">
        <f t="shared" si="849"/>
        <v>6.2851228059842751E-2</v>
      </c>
      <c r="U614" s="5">
        <f t="shared" si="850"/>
        <v>9.578789684756378E-2</v>
      </c>
      <c r="V614" s="5">
        <f t="shared" si="851"/>
        <v>1.020304654592028E-2</v>
      </c>
      <c r="W614" s="5">
        <f t="shared" si="852"/>
        <v>1.3746610997270399E-2</v>
      </c>
      <c r="X614" s="5">
        <f t="shared" si="853"/>
        <v>2.2616434279130009E-2</v>
      </c>
      <c r="Y614" s="5">
        <f t="shared" si="854"/>
        <v>1.8604698263585618E-2</v>
      </c>
      <c r="Z614" s="5">
        <f t="shared" si="855"/>
        <v>4.8661585279571554E-2</v>
      </c>
      <c r="AA614" s="5">
        <f t="shared" si="856"/>
        <v>5.2531266899630252E-2</v>
      </c>
      <c r="AB614" s="5">
        <f t="shared" si="857"/>
        <v>2.8354337268566742E-2</v>
      </c>
      <c r="AC614" s="5">
        <f t="shared" si="858"/>
        <v>1.1325828958470856E-3</v>
      </c>
      <c r="AD614" s="5">
        <f t="shared" si="859"/>
        <v>3.7099433111057985E-3</v>
      </c>
      <c r="AE614" s="5">
        <f t="shared" si="860"/>
        <v>6.103736338475209E-3</v>
      </c>
      <c r="AF614" s="5">
        <f t="shared" si="861"/>
        <v>5.0210467068455339E-3</v>
      </c>
      <c r="AG614" s="5">
        <f t="shared" si="862"/>
        <v>2.7536040914705674E-3</v>
      </c>
      <c r="AH614" s="5">
        <f t="shared" si="863"/>
        <v>2.001496124412486E-2</v>
      </c>
      <c r="AI614" s="5">
        <f t="shared" si="864"/>
        <v>2.160659717640288E-2</v>
      </c>
      <c r="AJ614" s="5">
        <f t="shared" si="865"/>
        <v>1.166240183653559E-2</v>
      </c>
      <c r="AK614" s="5">
        <f t="shared" si="866"/>
        <v>4.1966076529431646E-3</v>
      </c>
      <c r="AL614" s="5">
        <f t="shared" si="867"/>
        <v>8.046186661238934E-5</v>
      </c>
      <c r="AM614" s="5">
        <f t="shared" si="868"/>
        <v>8.0099331387796784E-4</v>
      </c>
      <c r="AN614" s="5">
        <f t="shared" si="869"/>
        <v>1.317823909103178E-3</v>
      </c>
      <c r="AO614" s="5">
        <f t="shared" si="870"/>
        <v>1.0840663868940635E-3</v>
      </c>
      <c r="AP614" s="5">
        <f t="shared" si="871"/>
        <v>5.9451540936821662E-4</v>
      </c>
      <c r="AQ614" s="5">
        <f t="shared" si="872"/>
        <v>2.4452970056722018E-4</v>
      </c>
      <c r="AR614" s="5">
        <f t="shared" si="873"/>
        <v>6.5858713200943591E-3</v>
      </c>
      <c r="AS614" s="5">
        <f t="shared" si="874"/>
        <v>7.109595014113422E-3</v>
      </c>
      <c r="AT614" s="5">
        <f t="shared" si="875"/>
        <v>3.8374832127742076E-3</v>
      </c>
      <c r="AU614" s="5">
        <f t="shared" si="876"/>
        <v>1.3808829128420007E-3</v>
      </c>
      <c r="AV614" s="5">
        <f t="shared" si="877"/>
        <v>3.7267347762555598E-4</v>
      </c>
      <c r="AW614" s="5">
        <f t="shared" si="878"/>
        <v>3.9696088585123099E-6</v>
      </c>
      <c r="AX614" s="5">
        <f t="shared" si="879"/>
        <v>1.4411502527918087E-4</v>
      </c>
      <c r="AY614" s="5">
        <f t="shared" si="880"/>
        <v>2.3710338486401862E-4</v>
      </c>
      <c r="AZ614" s="5">
        <f t="shared" si="881"/>
        <v>1.9504564151124747E-4</v>
      </c>
      <c r="BA614" s="5">
        <f t="shared" si="882"/>
        <v>1.0696544124089445E-4</v>
      </c>
      <c r="BB614" s="5">
        <f t="shared" si="883"/>
        <v>4.3995877828418897E-5</v>
      </c>
      <c r="BC614" s="5">
        <f t="shared" si="884"/>
        <v>1.447673000504121E-5</v>
      </c>
      <c r="BD614" s="5">
        <f t="shared" si="885"/>
        <v>1.8058866279998917E-3</v>
      </c>
      <c r="BE614" s="5">
        <f t="shared" si="886"/>
        <v>1.9494949024145493E-3</v>
      </c>
      <c r="BF614" s="5">
        <f t="shared" si="887"/>
        <v>1.0522616191996467E-3</v>
      </c>
      <c r="BG614" s="5">
        <f t="shared" si="888"/>
        <v>3.786466309364788E-4</v>
      </c>
      <c r="BH614" s="5">
        <f t="shared" si="889"/>
        <v>1.0218937132901133E-4</v>
      </c>
      <c r="BI614" s="5">
        <f t="shared" si="890"/>
        <v>2.2063141218061789E-5</v>
      </c>
      <c r="BJ614" s="8">
        <f t="shared" si="891"/>
        <v>0.2491684750930428</v>
      </c>
      <c r="BK614" s="8">
        <f t="shared" si="892"/>
        <v>0.24536042198044844</v>
      </c>
      <c r="BL614" s="8">
        <f t="shared" si="893"/>
        <v>0.45534785397605759</v>
      </c>
      <c r="BM614" s="8">
        <f t="shared" si="894"/>
        <v>0.51072628200999981</v>
      </c>
      <c r="BN614" s="8">
        <f t="shared" si="895"/>
        <v>0.48757892054311525</v>
      </c>
    </row>
    <row r="615" spans="1:66" x14ac:dyDescent="0.25">
      <c r="A615" t="s">
        <v>122</v>
      </c>
      <c r="B615" t="s">
        <v>389</v>
      </c>
      <c r="C615" t="s">
        <v>362</v>
      </c>
      <c r="D615" t="s">
        <v>527</v>
      </c>
      <c r="E615">
        <f>VLOOKUP(A615,home!$A$2:$E$405,3,FALSE)</f>
        <v>1.2608999999999999</v>
      </c>
      <c r="F615">
        <f>VLOOKUP(B615,home!$B$2:$E$405,3,FALSE)</f>
        <v>1.1106</v>
      </c>
      <c r="G615">
        <f>VLOOKUP(C615,away!$B$2:$E$405,4,FALSE)</f>
        <v>0.89649999999999996</v>
      </c>
      <c r="H615">
        <f>VLOOKUP(A615,away!$A$2:$E$405,3,FALSE)</f>
        <v>1.0995999999999999</v>
      </c>
      <c r="I615">
        <f>VLOOKUP(C615,away!$B$2:$E$405,3,FALSE)</f>
        <v>0.86990000000000001</v>
      </c>
      <c r="J615">
        <f>VLOOKUP(B615,home!$B$2:$E$405,4,FALSE)</f>
        <v>0.74929999999999997</v>
      </c>
      <c r="K615" s="3">
        <f t="shared" si="840"/>
        <v>1.2554187416099998</v>
      </c>
      <c r="L615" s="3">
        <f t="shared" si="841"/>
        <v>0.71673695057199993</v>
      </c>
      <c r="M615" s="5">
        <f t="shared" si="842"/>
        <v>0.13915655395628987</v>
      </c>
      <c r="N615" s="5">
        <f t="shared" si="843"/>
        <v>0.17469974585458947</v>
      </c>
      <c r="O615" s="5">
        <f t="shared" si="844"/>
        <v>9.9738644134739166E-2</v>
      </c>
      <c r="P615" s="5">
        <f t="shared" si="845"/>
        <v>0.12521376310952181</v>
      </c>
      <c r="Q615" s="5">
        <f t="shared" si="846"/>
        <v>0.10966066755017775</v>
      </c>
      <c r="R615" s="5">
        <f t="shared" si="847"/>
        <v>3.574318582565942E-2</v>
      </c>
      <c r="S615" s="5">
        <f t="shared" si="848"/>
        <v>2.8166992545985627E-2</v>
      </c>
      <c r="T615" s="5">
        <f t="shared" si="849"/>
        <v>7.859785245760427E-2</v>
      </c>
      <c r="U615" s="5">
        <f t="shared" si="850"/>
        <v>4.4872665370381724E-2</v>
      </c>
      <c r="V615" s="5">
        <f t="shared" si="851"/>
        <v>2.8160889714891712E-3</v>
      </c>
      <c r="W615" s="5">
        <f t="shared" si="852"/>
        <v>4.5890019086652231E-2</v>
      </c>
      <c r="X615" s="5">
        <f t="shared" si="853"/>
        <v>3.2891072341857994E-2</v>
      </c>
      <c r="Y615" s="5">
        <f t="shared" si="854"/>
        <v>1.1787123445673174E-2</v>
      </c>
      <c r="Z615" s="5">
        <f t="shared" si="855"/>
        <v>8.5394873374704874E-3</v>
      </c>
      <c r="AA615" s="5">
        <f t="shared" si="856"/>
        <v>1.0720632447201726E-2</v>
      </c>
      <c r="AB615" s="5">
        <f t="shared" si="857"/>
        <v>6.7294414480646627E-3</v>
      </c>
      <c r="AC615" s="5">
        <f t="shared" si="858"/>
        <v>1.5837068365916692E-4</v>
      </c>
      <c r="AD615" s="5">
        <f t="shared" si="859"/>
        <v>1.4402797503555952E-2</v>
      </c>
      <c r="AE615" s="5">
        <f t="shared" si="860"/>
        <v>1.0323017162404706E-2</v>
      </c>
      <c r="AF615" s="5">
        <f t="shared" si="861"/>
        <v>3.6994439208421844E-3</v>
      </c>
      <c r="AG615" s="5">
        <f t="shared" si="862"/>
        <v>8.8384271821218344E-4</v>
      </c>
      <c r="AH615" s="5">
        <f t="shared" si="863"/>
        <v>1.5301415284267009E-3</v>
      </c>
      <c r="AI615" s="5">
        <f t="shared" si="864"/>
        <v>1.9209683521026503E-3</v>
      </c>
      <c r="AJ615" s="5">
        <f t="shared" si="865"/>
        <v>1.2058098356346723E-3</v>
      </c>
      <c r="AK615" s="5">
        <f t="shared" si="866"/>
        <v>5.0459875549114705E-4</v>
      </c>
      <c r="AL615" s="5">
        <f t="shared" si="867"/>
        <v>5.7001093238973881E-6</v>
      </c>
      <c r="AM615" s="5">
        <f t="shared" si="868"/>
        <v>3.6163083835155708E-3</v>
      </c>
      <c r="AN615" s="5">
        <f t="shared" si="869"/>
        <v>2.5919418431289082E-3</v>
      </c>
      <c r="AO615" s="5">
        <f t="shared" si="870"/>
        <v>9.2887024635209133E-4</v>
      </c>
      <c r="AP615" s="5">
        <f t="shared" si="871"/>
        <v>2.219185426158201E-4</v>
      </c>
      <c r="AQ615" s="5">
        <f t="shared" si="872"/>
        <v>3.9764304877461324E-5</v>
      </c>
      <c r="AR615" s="5">
        <f t="shared" si="873"/>
        <v>2.1934179460562662E-4</v>
      </c>
      <c r="AS615" s="5">
        <f t="shared" si="874"/>
        <v>2.7536579976627476E-4</v>
      </c>
      <c r="AT615" s="5">
        <f t="shared" si="875"/>
        <v>1.7284969291250397E-4</v>
      </c>
      <c r="AU615" s="5">
        <f t="shared" si="876"/>
        <v>7.2332914654630204E-5</v>
      </c>
      <c r="AV615" s="5">
        <f t="shared" si="877"/>
        <v>2.2702024173174839E-5</v>
      </c>
      <c r="AW615" s="5">
        <f t="shared" si="878"/>
        <v>1.4247185759274264E-7</v>
      </c>
      <c r="AX615" s="5">
        <f t="shared" si="879"/>
        <v>7.566635533511354E-4</v>
      </c>
      <c r="AY615" s="5">
        <f t="shared" si="880"/>
        <v>5.4232872783786649E-4</v>
      </c>
      <c r="AZ615" s="5">
        <f t="shared" si="881"/>
        <v>1.9435351929905227E-4</v>
      </c>
      <c r="BA615" s="5">
        <f t="shared" si="882"/>
        <v>4.6433449585113015E-5</v>
      </c>
      <c r="BB615" s="5">
        <f t="shared" si="883"/>
        <v>8.3201422650431484E-6</v>
      </c>
      <c r="BC615" s="5">
        <f t="shared" si="884"/>
        <v>1.1926706790744481E-6</v>
      </c>
      <c r="BD615" s="5">
        <f t="shared" si="885"/>
        <v>2.620172816643778E-5</v>
      </c>
      <c r="BE615" s="5">
        <f t="shared" si="886"/>
        <v>3.2894140602716604E-5</v>
      </c>
      <c r="BF615" s="5">
        <f t="shared" si="887"/>
        <v>2.0647960300902441E-5</v>
      </c>
      <c r="BG615" s="5">
        <f t="shared" si="888"/>
        <v>8.6406121125907257E-6</v>
      </c>
      <c r="BH615" s="5">
        <f t="shared" si="889"/>
        <v>2.7118965962821922E-6</v>
      </c>
      <c r="BI615" s="5">
        <f t="shared" si="890"/>
        <v>6.8091316245620603E-7</v>
      </c>
      <c r="BJ615" s="8">
        <f t="shared" si="891"/>
        <v>0.491783677425077</v>
      </c>
      <c r="BK615" s="8">
        <f t="shared" si="892"/>
        <v>0.29605979810410743</v>
      </c>
      <c r="BL615" s="8">
        <f t="shared" si="893"/>
        <v>0.20382045717475553</v>
      </c>
      <c r="BM615" s="8">
        <f t="shared" si="894"/>
        <v>0.31544867335445242</v>
      </c>
      <c r="BN615" s="8">
        <f t="shared" si="895"/>
        <v>0.68421256043097756</v>
      </c>
    </row>
    <row r="616" spans="1:66" x14ac:dyDescent="0.25">
      <c r="A616" t="s">
        <v>122</v>
      </c>
      <c r="B616" t="s">
        <v>137</v>
      </c>
      <c r="C616" t="s">
        <v>127</v>
      </c>
      <c r="D616" t="s">
        <v>527</v>
      </c>
      <c r="E616">
        <f>VLOOKUP(A616,home!$A$2:$E$405,3,FALSE)</f>
        <v>1.2608999999999999</v>
      </c>
      <c r="F616">
        <f>VLOOKUP(B616,home!$B$2:$E$405,3,FALSE)</f>
        <v>1.1033999999999999</v>
      </c>
      <c r="G616">
        <f>VLOOKUP(C616,away!$B$2:$E$405,4,FALSE)</f>
        <v>1.1724000000000001</v>
      </c>
      <c r="H616">
        <f>VLOOKUP(A616,away!$A$2:$E$405,3,FALSE)</f>
        <v>1.0995999999999999</v>
      </c>
      <c r="I616">
        <f>VLOOKUP(C616,away!$B$2:$E$405,3,FALSE)</f>
        <v>1.028</v>
      </c>
      <c r="J616">
        <f>VLOOKUP(B616,home!$B$2:$E$405,4,FALSE)</f>
        <v>0.98850000000000005</v>
      </c>
      <c r="K616" s="3">
        <f t="shared" si="840"/>
        <v>1.6311332251439998</v>
      </c>
      <c r="L616" s="3">
        <f t="shared" si="841"/>
        <v>1.1173893288000001</v>
      </c>
      <c r="M616" s="5">
        <f t="shared" si="842"/>
        <v>6.4022380979855451E-2</v>
      </c>
      <c r="N616" s="5">
        <f t="shared" si="843"/>
        <v>0.10442903276906949</v>
      </c>
      <c r="O616" s="5">
        <f t="shared" si="844"/>
        <v>7.1537925311258577E-2</v>
      </c>
      <c r="P616" s="5">
        <f t="shared" si="845"/>
        <v>0.11668788683306378</v>
      </c>
      <c r="Q616" s="5">
        <f t="shared" si="846"/>
        <v>8.5168832509640399E-2</v>
      </c>
      <c r="R616" s="5">
        <f t="shared" si="847"/>
        <v>3.9967857173645885E-2</v>
      </c>
      <c r="S616" s="5">
        <f t="shared" si="848"/>
        <v>5.316915243221812E-2</v>
      </c>
      <c r="T616" s="5">
        <f t="shared" si="849"/>
        <v>9.5166744592626723E-2</v>
      </c>
      <c r="U616" s="5">
        <f t="shared" si="850"/>
        <v>6.5192899773743776E-2</v>
      </c>
      <c r="V616" s="5">
        <f t="shared" si="851"/>
        <v>1.0767408291125092E-2</v>
      </c>
      <c r="W616" s="5">
        <f t="shared" si="852"/>
        <v>4.6307237484399633E-2</v>
      </c>
      <c r="X616" s="5">
        <f t="shared" si="853"/>
        <v>5.1743213011275511E-2</v>
      </c>
      <c r="Y616" s="5">
        <f t="shared" si="854"/>
        <v>2.8908657028312298E-2</v>
      </c>
      <c r="Z616" s="5">
        <f t="shared" si="855"/>
        <v>1.4886552366944812E-2</v>
      </c>
      <c r="AA616" s="5">
        <f t="shared" si="856"/>
        <v>2.4281950173569739E-2</v>
      </c>
      <c r="AB616" s="5">
        <f t="shared" si="857"/>
        <v>1.980354784970036E-2</v>
      </c>
      <c r="AC616" s="5">
        <f t="shared" si="858"/>
        <v>1.2265497050901726E-3</v>
      </c>
      <c r="AD616" s="5">
        <f t="shared" si="859"/>
        <v>1.8883318406359473E-2</v>
      </c>
      <c r="AE616" s="5">
        <f t="shared" si="860"/>
        <v>2.1100018479598699E-2</v>
      </c>
      <c r="AF616" s="5">
        <f t="shared" si="861"/>
        <v>1.1788467743293198E-2</v>
      </c>
      <c r="AG616" s="5">
        <f t="shared" si="862"/>
        <v>4.3907693530862791E-3</v>
      </c>
      <c r="AH616" s="5">
        <f t="shared" si="863"/>
        <v>4.158518689361632E-3</v>
      </c>
      <c r="AI616" s="5">
        <f t="shared" si="864"/>
        <v>6.7830980016000382E-3</v>
      </c>
      <c r="AJ616" s="5">
        <f t="shared" si="865"/>
        <v>5.5320682599088464E-3</v>
      </c>
      <c r="AK616" s="5">
        <f t="shared" si="866"/>
        <v>3.0078467808339576E-3</v>
      </c>
      <c r="AL616" s="5">
        <f t="shared" si="867"/>
        <v>8.9420912494787231E-5</v>
      </c>
      <c r="AM616" s="5">
        <f t="shared" si="868"/>
        <v>6.1602416107172358E-3</v>
      </c>
      <c r="AN616" s="5">
        <f t="shared" si="869"/>
        <v>6.8833882386451634E-3</v>
      </c>
      <c r="AO616" s="5">
        <f t="shared" si="870"/>
        <v>3.8457122819247681E-3</v>
      </c>
      <c r="AP616" s="5">
        <f t="shared" si="871"/>
        <v>1.4323859551526109E-3</v>
      </c>
      <c r="AQ616" s="5">
        <f t="shared" si="872"/>
        <v>4.0013319525263096E-4</v>
      </c>
      <c r="AR616" s="5">
        <f t="shared" si="873"/>
        <v>9.2933688142160889E-4</v>
      </c>
      <c r="AS616" s="5">
        <f t="shared" si="874"/>
        <v>1.5158722646384959E-3</v>
      </c>
      <c r="AT616" s="5">
        <f t="shared" si="875"/>
        <v>1.2362948079630647E-3</v>
      </c>
      <c r="AU616" s="5">
        <f t="shared" si="876"/>
        <v>6.721871791138586E-4</v>
      </c>
      <c r="AV616" s="5">
        <f t="shared" si="877"/>
        <v>2.741067103421089E-4</v>
      </c>
      <c r="AW616" s="5">
        <f t="shared" si="878"/>
        <v>4.5272090608543952E-6</v>
      </c>
      <c r="AX616" s="5">
        <f t="shared" si="879"/>
        <v>1.6746957943592467E-3</v>
      </c>
      <c r="AY616" s="5">
        <f t="shared" si="880"/>
        <v>1.8712872096032617E-3</v>
      </c>
      <c r="AZ616" s="5">
        <f t="shared" si="881"/>
        <v>1.0454781795653071E-3</v>
      </c>
      <c r="BA616" s="5">
        <f t="shared" si="882"/>
        <v>3.8940205377984143E-4</v>
      </c>
      <c r="BB616" s="5">
        <f t="shared" si="883"/>
        <v>1.087784248765997E-4</v>
      </c>
      <c r="BC616" s="5">
        <f t="shared" si="884"/>
        <v>2.4309570232156968E-5</v>
      </c>
      <c r="BD616" s="5">
        <f t="shared" si="885"/>
        <v>1.730718523601297E-4</v>
      </c>
      <c r="BE616" s="5">
        <f t="shared" si="886"/>
        <v>2.8230324872182457E-4</v>
      </c>
      <c r="BF616" s="5">
        <f t="shared" si="887"/>
        <v>2.3023710427812926E-4</v>
      </c>
      <c r="BG616" s="5">
        <f t="shared" si="888"/>
        <v>1.2518246348300013E-4</v>
      </c>
      <c r="BH616" s="5">
        <f t="shared" si="889"/>
        <v>5.1047318848124248E-5</v>
      </c>
      <c r="BI616" s="5">
        <f t="shared" si="890"/>
        <v>1.6652995565538997E-5</v>
      </c>
      <c r="BJ616" s="8">
        <f t="shared" si="891"/>
        <v>0.49172210389177046</v>
      </c>
      <c r="BK616" s="8">
        <f t="shared" si="892"/>
        <v>0.24783408636345064</v>
      </c>
      <c r="BL616" s="8">
        <f t="shared" si="893"/>
        <v>0.24577200484035872</v>
      </c>
      <c r="BM616" s="8">
        <f t="shared" si="894"/>
        <v>0.51653407188544853</v>
      </c>
      <c r="BN616" s="8">
        <f t="shared" si="895"/>
        <v>0.48181391557653358</v>
      </c>
    </row>
    <row r="617" spans="1:66" x14ac:dyDescent="0.25">
      <c r="A617" t="s">
        <v>122</v>
      </c>
      <c r="B617" t="s">
        <v>140</v>
      </c>
      <c r="C617" t="s">
        <v>139</v>
      </c>
      <c r="D617" t="s">
        <v>527</v>
      </c>
      <c r="E617">
        <f>VLOOKUP(A617,home!$A$2:$E$405,3,FALSE)</f>
        <v>1.2608999999999999</v>
      </c>
      <c r="F617">
        <f>VLOOKUP(B617,home!$B$2:$E$405,3,FALSE)</f>
        <v>1.2413000000000001</v>
      </c>
      <c r="G617">
        <f>VLOOKUP(C617,away!$B$2:$E$405,4,FALSE)</f>
        <v>0.86199999999999999</v>
      </c>
      <c r="H617">
        <f>VLOOKUP(A617,away!$A$2:$E$405,3,FALSE)</f>
        <v>1.0995999999999999</v>
      </c>
      <c r="I617">
        <f>VLOOKUP(C617,away!$B$2:$E$405,3,FALSE)</f>
        <v>1.1861999999999999</v>
      </c>
      <c r="J617">
        <f>VLOOKUP(B617,home!$B$2:$E$405,4,FALSE)</f>
        <v>0.59309999999999996</v>
      </c>
      <c r="K617" s="3">
        <f t="shared" si="840"/>
        <v>1.3491637565399999</v>
      </c>
      <c r="L617" s="3">
        <f t="shared" si="841"/>
        <v>0.77360732791199982</v>
      </c>
      <c r="M617" s="5">
        <f t="shared" si="842"/>
        <v>0.11969947116252354</v>
      </c>
      <c r="N617" s="5">
        <f t="shared" si="843"/>
        <v>0.16149418816948166</v>
      </c>
      <c r="O617" s="5">
        <f t="shared" si="844"/>
        <v>9.2600388038519305E-2</v>
      </c>
      <c r="P617" s="5">
        <f t="shared" si="845"/>
        <v>0.1249330873831104</v>
      </c>
      <c r="Q617" s="5">
        <f t="shared" si="846"/>
        <v>0.10894105278505775</v>
      </c>
      <c r="R617" s="5">
        <f t="shared" si="847"/>
        <v>3.5818169377046606E-2</v>
      </c>
      <c r="S617" s="5">
        <f t="shared" si="848"/>
        <v>3.259888321036012E-2</v>
      </c>
      <c r="T617" s="5">
        <f t="shared" si="849"/>
        <v>8.4277596744968652E-2</v>
      </c>
      <c r="U617" s="5">
        <f t="shared" si="850"/>
        <v>4.8324575949122199E-2</v>
      </c>
      <c r="V617" s="5">
        <f t="shared" si="851"/>
        <v>3.7804670175303713E-3</v>
      </c>
      <c r="W617" s="5">
        <f t="shared" si="852"/>
        <v>4.8993106672303659E-2</v>
      </c>
      <c r="X617" s="5">
        <f t="shared" si="853"/>
        <v>3.7901426338868401E-2</v>
      </c>
      <c r="Y617" s="5">
        <f t="shared" si="854"/>
        <v>1.4660410577032733E-2</v>
      </c>
      <c r="Z617" s="5">
        <f t="shared" si="855"/>
        <v>9.2363994341588176E-3</v>
      </c>
      <c r="AA617" s="5">
        <f t="shared" si="856"/>
        <v>1.2461415357493641E-2</v>
      </c>
      <c r="AB617" s="5">
        <f t="shared" si="857"/>
        <v>8.4062449777606834E-3</v>
      </c>
      <c r="AC617" s="5">
        <f t="shared" si="858"/>
        <v>2.4661001614243231E-4</v>
      </c>
      <c r="AD617" s="5">
        <f t="shared" si="859"/>
        <v>1.6524930960642538E-2</v>
      </c>
      <c r="AE617" s="5">
        <f t="shared" si="860"/>
        <v>1.2783807684392948E-2</v>
      </c>
      <c r="AF617" s="5">
        <f t="shared" si="861"/>
        <v>4.9448236516320583E-3</v>
      </c>
      <c r="AG617" s="5">
        <f t="shared" si="862"/>
        <v>1.2751172707117116E-3</v>
      </c>
      <c r="AH617" s="5">
        <f t="shared" si="863"/>
        <v>1.7863365714468771E-3</v>
      </c>
      <c r="AI617" s="5">
        <f t="shared" si="864"/>
        <v>2.4100605591780527E-3</v>
      </c>
      <c r="AJ617" s="5">
        <f t="shared" si="865"/>
        <v>1.6257831787547775E-3</v>
      </c>
      <c r="AK617" s="5">
        <f t="shared" si="866"/>
        <v>7.3114924692277937E-4</v>
      </c>
      <c r="AL617" s="5">
        <f t="shared" si="867"/>
        <v>1.0295701525511476E-5</v>
      </c>
      <c r="AM617" s="5">
        <f t="shared" si="868"/>
        <v>4.4589675862849263E-3</v>
      </c>
      <c r="AN617" s="5">
        <f t="shared" si="869"/>
        <v>3.4494899996721012E-3</v>
      </c>
      <c r="AO617" s="5">
        <f t="shared" si="870"/>
        <v>1.3342753706527494E-3</v>
      </c>
      <c r="AP617" s="5">
        <f t="shared" si="871"/>
        <v>3.4406840139648891E-4</v>
      </c>
      <c r="AQ617" s="5">
        <f t="shared" si="872"/>
        <v>6.6543459155822782E-5</v>
      </c>
      <c r="AR617" s="5">
        <f t="shared" si="873"/>
        <v>2.7638461235770048E-4</v>
      </c>
      <c r="AS617" s="5">
        <f t="shared" si="874"/>
        <v>3.7288810185836689E-4</v>
      </c>
      <c r="AT617" s="5">
        <f t="shared" si="875"/>
        <v>2.5154355613615223E-4</v>
      </c>
      <c r="AU617" s="5">
        <f t="shared" si="876"/>
        <v>1.1312448304336052E-4</v>
      </c>
      <c r="AV617" s="5">
        <f t="shared" si="877"/>
        <v>3.8155863124856455E-5</v>
      </c>
      <c r="AW617" s="5">
        <f t="shared" si="878"/>
        <v>2.9849611555989928E-7</v>
      </c>
      <c r="AX617" s="5">
        <f t="shared" si="879"/>
        <v>1.0026462431670449E-3</v>
      </c>
      <c r="AY617" s="5">
        <f t="shared" si="880"/>
        <v>7.7565448101746281E-4</v>
      </c>
      <c r="AZ617" s="5">
        <f t="shared" si="881"/>
        <v>3.0002599522144414E-4</v>
      </c>
      <c r="BA617" s="5">
        <f t="shared" si="882"/>
        <v>7.736743615579996E-5</v>
      </c>
      <c r="BB617" s="5">
        <f t="shared" si="883"/>
        <v>1.4963003887972659E-5</v>
      </c>
      <c r="BC617" s="5">
        <f t="shared" si="884"/>
        <v>2.3150978910622795E-6</v>
      </c>
      <c r="BD617" s="5">
        <f t="shared" si="885"/>
        <v>3.5635526907005745E-5</v>
      </c>
      <c r="BE617" s="5">
        <f t="shared" si="886"/>
        <v>4.8078161348138127E-5</v>
      </c>
      <c r="BF617" s="5">
        <f t="shared" si="887"/>
        <v>3.2432656385995135E-5</v>
      </c>
      <c r="BG617" s="5">
        <f t="shared" si="888"/>
        <v>1.4585654841433406E-5</v>
      </c>
      <c r="BH617" s="5">
        <f t="shared" si="889"/>
        <v>4.9196092193660334E-6</v>
      </c>
      <c r="BI617" s="5">
        <f t="shared" si="890"/>
        <v>1.3274716910217386E-6</v>
      </c>
      <c r="BJ617" s="8">
        <f t="shared" si="891"/>
        <v>0.50362277792959498</v>
      </c>
      <c r="BK617" s="8">
        <f t="shared" si="892"/>
        <v>0.28204446897220986</v>
      </c>
      <c r="BL617" s="8">
        <f t="shared" si="893"/>
        <v>0.20535319895315834</v>
      </c>
      <c r="BM617" s="8">
        <f t="shared" si="894"/>
        <v>0.35599513238848074</v>
      </c>
      <c r="BN617" s="8">
        <f t="shared" si="895"/>
        <v>0.64348635691573919</v>
      </c>
    </row>
    <row r="618" spans="1:66" x14ac:dyDescent="0.25">
      <c r="A618" t="s">
        <v>122</v>
      </c>
      <c r="B618" t="s">
        <v>124</v>
      </c>
      <c r="C618" t="s">
        <v>142</v>
      </c>
      <c r="D618" t="s">
        <v>527</v>
      </c>
      <c r="E618">
        <f>VLOOKUP(A618,home!$A$2:$E$405,3,FALSE)</f>
        <v>1.2608999999999999</v>
      </c>
      <c r="F618">
        <f>VLOOKUP(B618,home!$B$2:$E$405,3,FALSE)</f>
        <v>0.75860000000000005</v>
      </c>
      <c r="G618">
        <f>VLOOKUP(C618,away!$B$2:$E$405,4,FALSE)</f>
        <v>0.96550000000000002</v>
      </c>
      <c r="H618">
        <f>VLOOKUP(A618,away!$A$2:$E$405,3,FALSE)</f>
        <v>1.0995999999999999</v>
      </c>
      <c r="I618">
        <f>VLOOKUP(C618,away!$B$2:$E$405,3,FALSE)</f>
        <v>0.98850000000000005</v>
      </c>
      <c r="J618">
        <f>VLOOKUP(B618,home!$B$2:$E$405,4,FALSE)</f>
        <v>1.1071</v>
      </c>
      <c r="K618" s="3">
        <f t="shared" si="840"/>
        <v>0.92351884347000002</v>
      </c>
      <c r="L618" s="3">
        <f t="shared" si="841"/>
        <v>1.2033674376599999</v>
      </c>
      <c r="M618" s="5">
        <f t="shared" si="842"/>
        <v>0.1192078964534702</v>
      </c>
      <c r="N618" s="5">
        <f t="shared" si="843"/>
        <v>0.11009073866520032</v>
      </c>
      <c r="O618" s="5">
        <f t="shared" si="844"/>
        <v>0.14345090090405099</v>
      </c>
      <c r="P618" s="5">
        <f t="shared" si="845"/>
        <v>0.13247961009763876</v>
      </c>
      <c r="Q618" s="5">
        <f t="shared" si="846"/>
        <v>5.0835435824421904E-2</v>
      </c>
      <c r="R618" s="5">
        <f t="shared" si="847"/>
        <v>8.6312071525463246E-2</v>
      </c>
      <c r="S618" s="5">
        <f t="shared" si="848"/>
        <v>3.6807224214532072E-2</v>
      </c>
      <c r="T618" s="5">
        <f t="shared" si="849"/>
        <v>6.1173708150363937E-2</v>
      </c>
      <c r="U618" s="5">
        <f t="shared" si="850"/>
        <v>7.9710824472695743E-2</v>
      </c>
      <c r="V618" s="5">
        <f t="shared" si="851"/>
        <v>4.5450071847294672E-3</v>
      </c>
      <c r="W618" s="5">
        <f t="shared" si="852"/>
        <v>1.5649160966621174E-2</v>
      </c>
      <c r="X618" s="5">
        <f t="shared" si="853"/>
        <v>1.8831690733931806E-2</v>
      </c>
      <c r="Y618" s="5">
        <f t="shared" si="854"/>
        <v>1.1330721712648546E-2</v>
      </c>
      <c r="Z618" s="5">
        <f t="shared" si="855"/>
        <v>3.4621712116907767E-2</v>
      </c>
      <c r="AA618" s="5">
        <f t="shared" si="856"/>
        <v>3.197380353315795E-2</v>
      </c>
      <c r="AB618" s="5">
        <f t="shared" si="857"/>
        <v>1.4764205030139513E-2</v>
      </c>
      <c r="AC618" s="5">
        <f t="shared" si="858"/>
        <v>3.156883885408912E-4</v>
      </c>
      <c r="AD618" s="5">
        <f t="shared" si="859"/>
        <v>3.6130737592924636E-3</v>
      </c>
      <c r="AE618" s="5">
        <f t="shared" si="860"/>
        <v>4.3478553117963547E-3</v>
      </c>
      <c r="AF618" s="5">
        <f t="shared" si="861"/>
        <v>2.616033752936401E-3</v>
      </c>
      <c r="AG618" s="5">
        <f t="shared" si="862"/>
        <v>1.0493499447010496E-3</v>
      </c>
      <c r="AH618" s="5">
        <f t="shared" si="863"/>
        <v>1.0415660249381368E-2</v>
      </c>
      <c r="AI618" s="5">
        <f t="shared" si="864"/>
        <v>9.6190585074851353E-3</v>
      </c>
      <c r="AJ618" s="5">
        <f t="shared" si="865"/>
        <v>4.4416908940514673E-3</v>
      </c>
      <c r="AK618" s="5">
        <f t="shared" si="866"/>
        <v>1.3673284125085472E-3</v>
      </c>
      <c r="AL618" s="5">
        <f t="shared" si="867"/>
        <v>1.4033390696588105E-5</v>
      </c>
      <c r="AM618" s="5">
        <f t="shared" si="868"/>
        <v>6.6734833991071623E-4</v>
      </c>
      <c r="AN618" s="5">
        <f t="shared" si="869"/>
        <v>8.0306526182501311E-4</v>
      </c>
      <c r="AO618" s="5">
        <f t="shared" si="870"/>
        <v>4.831912931980617E-4</v>
      </c>
      <c r="AP618" s="5">
        <f t="shared" si="871"/>
        <v>1.9381888946512434E-4</v>
      </c>
      <c r="AQ618" s="5">
        <f t="shared" si="872"/>
        <v>5.8308835096438362E-5</v>
      </c>
      <c r="AR618" s="5">
        <f t="shared" si="873"/>
        <v>2.5067732771670353E-3</v>
      </c>
      <c r="AS618" s="5">
        <f t="shared" si="874"/>
        <v>2.3150523577708023E-3</v>
      </c>
      <c r="AT618" s="5">
        <f t="shared" si="875"/>
        <v>1.068997238010494E-3</v>
      </c>
      <c r="AU618" s="5">
        <f t="shared" si="876"/>
        <v>3.2907969764002526E-4</v>
      </c>
      <c r="AV618" s="5">
        <f t="shared" si="877"/>
        <v>7.5977825443493351E-5</v>
      </c>
      <c r="AW618" s="5">
        <f t="shared" si="878"/>
        <v>4.3321564518390429E-7</v>
      </c>
      <c r="AX618" s="5">
        <f t="shared" si="879"/>
        <v>1.0271812784432816E-4</v>
      </c>
      <c r="AY618" s="5">
        <f t="shared" si="880"/>
        <v>1.2360765030526143E-4</v>
      </c>
      <c r="AZ618" s="5">
        <f t="shared" si="881"/>
        <v>7.4372710711507914E-5</v>
      </c>
      <c r="BA618" s="5">
        <f t="shared" si="882"/>
        <v>2.9832566106911892E-5</v>
      </c>
      <c r="BB618" s="5">
        <f t="shared" si="883"/>
        <v>8.9748846587242812E-6</v>
      </c>
      <c r="BC618" s="5">
        <f t="shared" si="884"/>
        <v>2.1600167910126167E-6</v>
      </c>
      <c r="BD618" s="5">
        <f t="shared" si="885"/>
        <v>5.0276155588984219E-4</v>
      </c>
      <c r="BE618" s="5">
        <f t="shared" si="886"/>
        <v>4.6430977063656491E-4</v>
      </c>
      <c r="BF618" s="5">
        <f t="shared" si="887"/>
        <v>2.1439941119505068E-4</v>
      </c>
      <c r="BG618" s="5">
        <f t="shared" si="888"/>
        <v>6.6000632089167389E-5</v>
      </c>
      <c r="BH618" s="5">
        <f t="shared" si="889"/>
        <v>1.5238206853819212E-5</v>
      </c>
      <c r="BI618" s="5">
        <f t="shared" si="890"/>
        <v>2.8145542340391489E-6</v>
      </c>
      <c r="BJ618" s="8">
        <f t="shared" si="891"/>
        <v>0.28208516739782713</v>
      </c>
      <c r="BK618" s="8">
        <f t="shared" si="892"/>
        <v>0.29349306737991326</v>
      </c>
      <c r="BL618" s="8">
        <f t="shared" si="893"/>
        <v>0.38961694805586428</v>
      </c>
      <c r="BM618" s="8">
        <f t="shared" si="894"/>
        <v>0.35731706704560695</v>
      </c>
      <c r="BN618" s="8">
        <f t="shared" si="895"/>
        <v>0.64237665347024553</v>
      </c>
    </row>
    <row r="619" spans="1:66" x14ac:dyDescent="0.25">
      <c r="A619" t="s">
        <v>122</v>
      </c>
      <c r="B619" t="s">
        <v>425</v>
      </c>
      <c r="C619" t="s">
        <v>144</v>
      </c>
      <c r="D619" t="s">
        <v>527</v>
      </c>
      <c r="E619">
        <f>VLOOKUP(A619,home!$A$2:$E$405,3,FALSE)</f>
        <v>1.2608999999999999</v>
      </c>
      <c r="F619">
        <f>VLOOKUP(B619,home!$B$2:$E$405,3,FALSE)</f>
        <v>1.4214</v>
      </c>
      <c r="G619">
        <f>VLOOKUP(C619,away!$B$2:$E$405,4,FALSE)</f>
        <v>1.3448</v>
      </c>
      <c r="H619">
        <f>VLOOKUP(A619,away!$A$2:$E$405,3,FALSE)</f>
        <v>1.0995999999999999</v>
      </c>
      <c r="I619">
        <f>VLOOKUP(C619,away!$B$2:$E$405,3,FALSE)</f>
        <v>1.6211</v>
      </c>
      <c r="J619">
        <f>VLOOKUP(B619,home!$B$2:$E$405,4,FALSE)</f>
        <v>0.60099999999999998</v>
      </c>
      <c r="K619" s="3">
        <f t="shared" si="840"/>
        <v>2.4102087360479998</v>
      </c>
      <c r="L619" s="3">
        <f t="shared" si="841"/>
        <v>1.0713194975599998</v>
      </c>
      <c r="M619" s="5">
        <f t="shared" si="842"/>
        <v>3.0760366068838956E-2</v>
      </c>
      <c r="N619" s="5">
        <f t="shared" si="843"/>
        <v>7.4138903023150113E-2</v>
      </c>
      <c r="O619" s="5">
        <f t="shared" si="844"/>
        <v>3.295417992163021E-2</v>
      </c>
      <c r="P619" s="5">
        <f t="shared" si="845"/>
        <v>7.9426452336410727E-2</v>
      </c>
      <c r="Q619" s="5">
        <f t="shared" si="846"/>
        <v>8.9345115873705958E-2</v>
      </c>
      <c r="R619" s="5">
        <f t="shared" si="847"/>
        <v>1.7652227738071354E-2</v>
      </c>
      <c r="S619" s="5">
        <f t="shared" si="848"/>
        <v>5.1271832368884433E-2</v>
      </c>
      <c r="T619" s="5">
        <f t="shared" si="849"/>
        <v>9.5717164647258629E-2</v>
      </c>
      <c r="U619" s="5">
        <f t="shared" si="850"/>
        <v>4.2545553505008396E-2</v>
      </c>
      <c r="V619" s="5">
        <f t="shared" si="851"/>
        <v>1.4709909284398661E-2</v>
      </c>
      <c r="W619" s="5">
        <f t="shared" si="852"/>
        <v>7.1780126267342301E-2</v>
      </c>
      <c r="X619" s="5">
        <f t="shared" si="853"/>
        <v>7.6899448807522489E-2</v>
      </c>
      <c r="Y619" s="5">
        <f t="shared" si="854"/>
        <v>4.1191939429557956E-2</v>
      </c>
      <c r="Z619" s="5">
        <f t="shared" si="855"/>
        <v>6.3037252503884327E-3</v>
      </c>
      <c r="AA619" s="5">
        <f t="shared" si="856"/>
        <v>1.5193293668132565E-2</v>
      </c>
      <c r="AB619" s="5">
        <f t="shared" si="857"/>
        <v>1.8309504564137939E-2</v>
      </c>
      <c r="AC619" s="5">
        <f t="shared" si="858"/>
        <v>2.3739068685730601E-3</v>
      </c>
      <c r="AD619" s="5">
        <f t="shared" si="859"/>
        <v>4.3251271851044236E-2</v>
      </c>
      <c r="AE619" s="5">
        <f t="shared" si="860"/>
        <v>4.6335930828291669E-2</v>
      </c>
      <c r="AF619" s="5">
        <f t="shared" si="861"/>
        <v>2.4820293066970166E-2</v>
      </c>
      <c r="AG619" s="5">
        <f t="shared" si="862"/>
        <v>8.8634879659328092E-3</v>
      </c>
      <c r="AH619" s="5">
        <f t="shared" si="863"/>
        <v>1.6883259420006045E-3</v>
      </c>
      <c r="AI619" s="5">
        <f t="shared" si="864"/>
        <v>4.0692179347063253E-3</v>
      </c>
      <c r="AJ619" s="5">
        <f t="shared" si="865"/>
        <v>4.9038323075561935E-3</v>
      </c>
      <c r="AK619" s="5">
        <f t="shared" si="866"/>
        <v>3.9397531559287862E-3</v>
      </c>
      <c r="AL619" s="5">
        <f t="shared" si="867"/>
        <v>2.451869400069373E-4</v>
      </c>
      <c r="AM619" s="5">
        <f t="shared" si="868"/>
        <v>2.0848918652114742E-2</v>
      </c>
      <c r="AN619" s="5">
        <f t="shared" si="869"/>
        <v>2.2335853055052871E-2</v>
      </c>
      <c r="AO619" s="5">
        <f t="shared" si="870"/>
        <v>1.1964417436256612E-2</v>
      </c>
      <c r="AP619" s="5">
        <f t="shared" si="871"/>
        <v>4.2725712254695122E-3</v>
      </c>
      <c r="AQ619" s="5">
        <f t="shared" si="872"/>
        <v>1.1443222146398273E-3</v>
      </c>
      <c r="AR619" s="5">
        <f t="shared" si="873"/>
        <v>3.6174729998032025E-4</v>
      </c>
      <c r="AS619" s="5">
        <f t="shared" si="874"/>
        <v>8.7188650265434425E-4</v>
      </c>
      <c r="AT619" s="5">
        <f t="shared" si="875"/>
        <v>1.0507142327699193E-3</v>
      </c>
      <c r="AU619" s="5">
        <f t="shared" si="876"/>
        <v>8.4414687430401031E-4</v>
      </c>
      <c r="AV619" s="5">
        <f t="shared" si="877"/>
        <v>5.086425427387847E-4</v>
      </c>
      <c r="AW619" s="5">
        <f t="shared" si="878"/>
        <v>1.7586057873221946E-5</v>
      </c>
      <c r="AX619" s="5">
        <f t="shared" si="879"/>
        <v>8.3750409787468408E-3</v>
      </c>
      <c r="AY619" s="5">
        <f t="shared" si="880"/>
        <v>8.9723446933954749E-3</v>
      </c>
      <c r="AZ619" s="5">
        <f t="shared" si="881"/>
        <v>4.8061239044317845E-3</v>
      </c>
      <c r="BA619" s="5">
        <f t="shared" si="882"/>
        <v>1.7162980821689882E-3</v>
      </c>
      <c r="BB619" s="5">
        <f t="shared" si="883"/>
        <v>4.5967589976311779E-4</v>
      </c>
      <c r="BC619" s="5">
        <f t="shared" si="884"/>
        <v>9.849195079493286E-5</v>
      </c>
      <c r="BD619" s="5">
        <f t="shared" si="885"/>
        <v>6.459115594310052E-5</v>
      </c>
      <c r="BE619" s="5">
        <f t="shared" si="886"/>
        <v>1.5567816832549956E-4</v>
      </c>
      <c r="BF619" s="5">
        <f t="shared" si="887"/>
        <v>1.8760844065503508E-4</v>
      </c>
      <c r="BG619" s="5">
        <f t="shared" si="888"/>
        <v>1.5072516754103608E-4</v>
      </c>
      <c r="BH619" s="5">
        <f t="shared" si="889"/>
        <v>9.0819778887425909E-5</v>
      </c>
      <c r="BI619" s="5">
        <f t="shared" si="890"/>
        <v>4.3778924896084301E-5</v>
      </c>
      <c r="BJ619" s="8">
        <f t="shared" si="891"/>
        <v>0.6573377398536111</v>
      </c>
      <c r="BK619" s="8">
        <f t="shared" si="892"/>
        <v>0.18775999856050826</v>
      </c>
      <c r="BL619" s="8">
        <f t="shared" si="893"/>
        <v>0.14558622782586791</v>
      </c>
      <c r="BM619" s="8">
        <f t="shared" si="894"/>
        <v>0.66375568789304618</v>
      </c>
      <c r="BN619" s="8">
        <f t="shared" si="895"/>
        <v>0.32427724496180732</v>
      </c>
    </row>
    <row r="620" spans="1:66" x14ac:dyDescent="0.25">
      <c r="A620" t="s">
        <v>122</v>
      </c>
      <c r="B620" t="s">
        <v>120</v>
      </c>
      <c r="C620" t="s">
        <v>401</v>
      </c>
      <c r="D620" t="s">
        <v>527</v>
      </c>
      <c r="E620">
        <f>VLOOKUP(A620,home!$A$2:$E$405,3,FALSE)</f>
        <v>1.2608999999999999</v>
      </c>
      <c r="F620">
        <f>VLOOKUP(B620,home!$B$2:$E$405,3,FALSE)</f>
        <v>0.80649999999999999</v>
      </c>
      <c r="G620">
        <f>VLOOKUP(C620,away!$B$2:$E$405,4,FALSE)</f>
        <v>0.8276</v>
      </c>
      <c r="H620">
        <f>VLOOKUP(A620,away!$A$2:$E$405,3,FALSE)</f>
        <v>1.0995999999999999</v>
      </c>
      <c r="I620">
        <f>VLOOKUP(C620,away!$B$2:$E$405,3,FALSE)</f>
        <v>0.94899999999999995</v>
      </c>
      <c r="J620">
        <f>VLOOKUP(B620,home!$B$2:$E$405,4,FALSE)</f>
        <v>1.2971999999999999</v>
      </c>
      <c r="K620" s="3">
        <f t="shared" si="840"/>
        <v>0.84159955745999993</v>
      </c>
      <c r="L620" s="3">
        <f t="shared" si="841"/>
        <v>1.3536546628799997</v>
      </c>
      <c r="M620" s="5">
        <f t="shared" si="842"/>
        <v>0.11133025549167955</v>
      </c>
      <c r="N620" s="5">
        <f t="shared" si="843"/>
        <v>9.3695493753706241E-2</v>
      </c>
      <c r="O620" s="5">
        <f t="shared" si="844"/>
        <v>0.15070271946593372</v>
      </c>
      <c r="P620" s="5">
        <f t="shared" si="845"/>
        <v>0.12683134201054835</v>
      </c>
      <c r="Q620" s="5">
        <f t="shared" si="846"/>
        <v>3.9427043039557672E-2</v>
      </c>
      <c r="R620" s="5">
        <f t="shared" si="847"/>
        <v>0.10199971945687886</v>
      </c>
      <c r="S620" s="5">
        <f t="shared" si="848"/>
        <v>3.6122681218042539E-2</v>
      </c>
      <c r="T620" s="5">
        <f t="shared" si="849"/>
        <v>5.3370600654067679E-2</v>
      </c>
      <c r="U620" s="5">
        <f t="shared" si="850"/>
        <v>8.5842918755953387E-2</v>
      </c>
      <c r="V620" s="5">
        <f t="shared" si="851"/>
        <v>4.5724698562347541E-3</v>
      </c>
      <c r="W620" s="5">
        <f t="shared" si="852"/>
        <v>1.1060593991349373E-2</v>
      </c>
      <c r="X620" s="5">
        <f t="shared" si="853"/>
        <v>1.4972224630612586E-2</v>
      </c>
      <c r="Y620" s="5">
        <f t="shared" si="854"/>
        <v>1.0133610842457754E-2</v>
      </c>
      <c r="Z620" s="5">
        <f t="shared" si="855"/>
        <v>4.6024131951751965E-2</v>
      </c>
      <c r="AA620" s="5">
        <f t="shared" si="856"/>
        <v>3.8733889083075096E-2</v>
      </c>
      <c r="AB620" s="5">
        <f t="shared" si="857"/>
        <v>1.6299211955510359E-2</v>
      </c>
      <c r="AC620" s="5">
        <f t="shared" si="858"/>
        <v>3.2556990326204226E-4</v>
      </c>
      <c r="AD620" s="5">
        <f t="shared" si="859"/>
        <v>2.3271477520910907E-3</v>
      </c>
      <c r="AE620" s="5">
        <f t="shared" si="860"/>
        <v>3.1501544058288146E-3</v>
      </c>
      <c r="AF620" s="5">
        <f t="shared" si="861"/>
        <v>2.1321106001210752E-3</v>
      </c>
      <c r="AG620" s="5">
        <f t="shared" si="862"/>
        <v>9.6204715187658938E-4</v>
      </c>
      <c r="AH620" s="5">
        <f t="shared" si="863"/>
        <v>1.5575195205373366E-2</v>
      </c>
      <c r="AI620" s="5">
        <f t="shared" si="864"/>
        <v>1.3108077392195338E-2</v>
      </c>
      <c r="AJ620" s="5">
        <f t="shared" si="865"/>
        <v>5.5158760662115123E-3</v>
      </c>
      <c r="AK620" s="5">
        <f t="shared" si="866"/>
        <v>1.5473862854426051E-3</v>
      </c>
      <c r="AL620" s="5">
        <f t="shared" si="867"/>
        <v>1.4836027301511144E-5</v>
      </c>
      <c r="AM620" s="5">
        <f t="shared" si="868"/>
        <v>3.917053036607792E-4</v>
      </c>
      <c r="AN620" s="5">
        <f t="shared" si="869"/>
        <v>5.3023371077524006E-4</v>
      </c>
      <c r="AO620" s="5">
        <f t="shared" si="870"/>
        <v>3.5887666750353443E-4</v>
      </c>
      <c r="AP620" s="5">
        <f t="shared" si="871"/>
        <v>1.6193169145499822E-4</v>
      </c>
      <c r="AQ620" s="5">
        <f t="shared" si="872"/>
        <v>5.4799897301525964E-5</v>
      </c>
      <c r="AR620" s="5">
        <f t="shared" si="873"/>
        <v>4.2166871230039735E-3</v>
      </c>
      <c r="AS620" s="5">
        <f t="shared" si="874"/>
        <v>3.5487620166674244E-3</v>
      </c>
      <c r="AT620" s="5">
        <f t="shared" si="875"/>
        <v>1.4933182713790802E-3</v>
      </c>
      <c r="AU620" s="5">
        <f t="shared" si="876"/>
        <v>4.1892533211318884E-4</v>
      </c>
      <c r="AV620" s="5">
        <f t="shared" si="877"/>
        <v>8.8141843528810775E-5</v>
      </c>
      <c r="AW620" s="5">
        <f t="shared" si="878"/>
        <v>4.6949233372903813E-7</v>
      </c>
      <c r="AX620" s="5">
        <f t="shared" si="879"/>
        <v>5.4943168369274427E-5</v>
      </c>
      <c r="AY620" s="5">
        <f t="shared" si="880"/>
        <v>7.4374076056469245E-5</v>
      </c>
      <c r="AZ620" s="5">
        <f t="shared" si="881"/>
        <v>5.033840742561567E-5</v>
      </c>
      <c r="BA620" s="5">
        <f t="shared" si="882"/>
        <v>2.2713606644545952E-5</v>
      </c>
      <c r="BB620" s="5">
        <f t="shared" si="883"/>
        <v>7.6865948863029469E-6</v>
      </c>
      <c r="BC620" s="5">
        <f t="shared" si="884"/>
        <v>2.0809990019027086E-6</v>
      </c>
      <c r="BD620" s="5">
        <f t="shared" si="885"/>
        <v>9.5132303099339721E-4</v>
      </c>
      <c r="BE620" s="5">
        <f t="shared" si="886"/>
        <v>8.0063304188554899E-4</v>
      </c>
      <c r="BF620" s="5">
        <f t="shared" si="887"/>
        <v>3.369062068693657E-4</v>
      </c>
      <c r="BG620" s="5">
        <f t="shared" si="888"/>
        <v>9.4513371535595158E-5</v>
      </c>
      <c r="BH620" s="5">
        <f t="shared" si="889"/>
        <v>1.9885602914602351E-5</v>
      </c>
      <c r="BI620" s="5">
        <f t="shared" si="890"/>
        <v>3.3471429225509256E-6</v>
      </c>
      <c r="BJ620" s="8">
        <f t="shared" si="891"/>
        <v>0.23294071094474908</v>
      </c>
      <c r="BK620" s="8">
        <f t="shared" si="892"/>
        <v>0.27927152858312526</v>
      </c>
      <c r="BL620" s="8">
        <f t="shared" si="893"/>
        <v>0.44129743665038784</v>
      </c>
      <c r="BM620" s="8">
        <f t="shared" si="894"/>
        <v>0.37547333032798696</v>
      </c>
      <c r="BN620" s="8">
        <f t="shared" si="895"/>
        <v>0.62398657321830431</v>
      </c>
    </row>
    <row r="621" spans="1:66" x14ac:dyDescent="0.25">
      <c r="A621" t="s">
        <v>122</v>
      </c>
      <c r="B621" t="s">
        <v>143</v>
      </c>
      <c r="C621" t="s">
        <v>141</v>
      </c>
      <c r="D621" t="s">
        <v>527</v>
      </c>
      <c r="E621">
        <f>VLOOKUP(A621,home!$A$2:$E$405,3,FALSE)</f>
        <v>1.2608999999999999</v>
      </c>
      <c r="F621">
        <f>VLOOKUP(B621,home!$B$2:$E$405,3,FALSE)</f>
        <v>0.68959999999999999</v>
      </c>
      <c r="G621">
        <f>VLOOKUP(C621,away!$B$2:$E$405,4,FALSE)</f>
        <v>0.72409999999999997</v>
      </c>
      <c r="H621">
        <f>VLOOKUP(A621,away!$A$2:$E$405,3,FALSE)</f>
        <v>1.0995999999999999</v>
      </c>
      <c r="I621">
        <f>VLOOKUP(C621,away!$B$2:$E$405,3,FALSE)</f>
        <v>0.59309999999999996</v>
      </c>
      <c r="J621">
        <f>VLOOKUP(B621,home!$B$2:$E$405,4,FALSE)</f>
        <v>1.0676000000000001</v>
      </c>
      <c r="K621" s="3">
        <f t="shared" si="840"/>
        <v>0.62961699902399992</v>
      </c>
      <c r="L621" s="3">
        <f t="shared" si="841"/>
        <v>0.69625963857599993</v>
      </c>
      <c r="M621" s="5">
        <f t="shared" si="842"/>
        <v>0.26557004832488046</v>
      </c>
      <c r="N621" s="5">
        <f t="shared" si="843"/>
        <v>0.16720741685696988</v>
      </c>
      <c r="O621" s="5">
        <f t="shared" si="844"/>
        <v>0.18490570586329211</v>
      </c>
      <c r="P621" s="5">
        <f t="shared" si="845"/>
        <v>0.11641977562806041</v>
      </c>
      <c r="Q621" s="5">
        <f t="shared" si="846"/>
        <v>5.2638316008020165E-2</v>
      </c>
      <c r="R621" s="5">
        <f t="shared" si="847"/>
        <v>6.4371189967507944E-2</v>
      </c>
      <c r="S621" s="5">
        <f t="shared" si="848"/>
        <v>1.2758935206340935E-2</v>
      </c>
      <c r="T621" s="5">
        <f t="shared" si="849"/>
        <v>3.6649934878993394E-2</v>
      </c>
      <c r="U621" s="5">
        <f t="shared" si="850"/>
        <v>4.0529195450946173E-2</v>
      </c>
      <c r="V621" s="5">
        <f t="shared" si="851"/>
        <v>6.2146916849015047E-4</v>
      </c>
      <c r="W621" s="5">
        <f t="shared" si="852"/>
        <v>1.1047326186215548E-2</v>
      </c>
      <c r="X621" s="5">
        <f t="shared" si="853"/>
        <v>7.6918073376456174E-3</v>
      </c>
      <c r="Y621" s="5">
        <f t="shared" si="854"/>
        <v>2.6777474984526805E-3</v>
      </c>
      <c r="Z621" s="5">
        <f t="shared" si="855"/>
        <v>1.4939687153828041E-2</v>
      </c>
      <c r="AA621" s="5">
        <f t="shared" si="856"/>
        <v>9.4062809921506146E-3</v>
      </c>
      <c r="AB621" s="5">
        <f t="shared" si="857"/>
        <v>2.9611772051271806E-3</v>
      </c>
      <c r="AC621" s="5">
        <f t="shared" si="858"/>
        <v>1.7027358132945132E-5</v>
      </c>
      <c r="AD621" s="5">
        <f t="shared" si="859"/>
        <v>1.7388960901510706E-3</v>
      </c>
      <c r="AE621" s="5">
        <f t="shared" si="860"/>
        <v>1.2107231632498038E-3</v>
      </c>
      <c r="AF621" s="5">
        <f t="shared" si="861"/>
        <v>4.2148883602994983E-4</v>
      </c>
      <c r="AG621" s="5">
        <f t="shared" si="862"/>
        <v>9.7821888212677261E-5</v>
      </c>
      <c r="AH621" s="5">
        <f t="shared" si="863"/>
        <v>2.6004752945407044E-3</v>
      </c>
      <c r="AI621" s="5">
        <f t="shared" si="864"/>
        <v>1.6373034509847709E-3</v>
      </c>
      <c r="AJ621" s="5">
        <f t="shared" si="865"/>
        <v>5.1543704265033497E-4</v>
      </c>
      <c r="AK621" s="5">
        <f t="shared" si="866"/>
        <v>1.0817597465976983E-4</v>
      </c>
      <c r="AL621" s="5">
        <f t="shared" si="867"/>
        <v>2.9857602178858136E-7</v>
      </c>
      <c r="AM621" s="5">
        <f t="shared" si="868"/>
        <v>2.189677075790968E-4</v>
      </c>
      <c r="AN621" s="5">
        <f t="shared" si="869"/>
        <v>1.5245837693883717E-4</v>
      </c>
      <c r="AO621" s="5">
        <f t="shared" si="870"/>
        <v>5.3075307212659164E-5</v>
      </c>
      <c r="AP621" s="5">
        <f t="shared" si="871"/>
        <v>1.2318064739065413E-5</v>
      </c>
      <c r="AQ621" s="5">
        <f t="shared" si="872"/>
        <v>2.1441428257943629E-6</v>
      </c>
      <c r="AR621" s="5">
        <f t="shared" si="873"/>
        <v>3.6212119774054575E-4</v>
      </c>
      <c r="AS621" s="5">
        <f t="shared" si="874"/>
        <v>2.279976618043789E-4</v>
      </c>
      <c r="AT621" s="5">
        <f t="shared" si="875"/>
        <v>7.1775601804880936E-5</v>
      </c>
      <c r="AU621" s="5">
        <f t="shared" si="876"/>
        <v>1.506371300384358E-5</v>
      </c>
      <c r="AV621" s="5">
        <f t="shared" si="877"/>
        <v>2.3710924439096993E-6</v>
      </c>
      <c r="AW621" s="5">
        <f t="shared" si="878"/>
        <v>3.6358008915161863E-9</v>
      </c>
      <c r="AX621" s="5">
        <f t="shared" si="879"/>
        <v>2.2977631821519281E-5</v>
      </c>
      <c r="AY621" s="5">
        <f t="shared" si="880"/>
        <v>1.5998397627383407E-5</v>
      </c>
      <c r="AZ621" s="5">
        <f t="shared" si="881"/>
        <v>5.5695192749185531E-6</v>
      </c>
      <c r="BA621" s="5">
        <f t="shared" si="882"/>
        <v>1.2926104924656192E-6</v>
      </c>
      <c r="BB621" s="5">
        <f t="shared" si="883"/>
        <v>2.2499812857591425E-7</v>
      </c>
      <c r="BC621" s="5">
        <f t="shared" si="884"/>
        <v>3.1331423136508495E-8</v>
      </c>
      <c r="BD621" s="5">
        <f t="shared" si="885"/>
        <v>4.2021729043256743E-5</v>
      </c>
      <c r="BE621" s="5">
        <f t="shared" si="886"/>
        <v>2.6457594934014973E-5</v>
      </c>
      <c r="BF621" s="5">
        <f t="shared" si="887"/>
        <v>8.3290757618735435E-6</v>
      </c>
      <c r="BG621" s="5">
        <f t="shared" si="888"/>
        <v>1.748042561944786E-6</v>
      </c>
      <c r="BH621" s="5">
        <f t="shared" si="889"/>
        <v>2.7514932800447511E-7</v>
      </c>
      <c r="BI621" s="5">
        <f t="shared" si="890"/>
        <v>3.464773883632957E-8</v>
      </c>
      <c r="BJ621" s="8">
        <f t="shared" si="891"/>
        <v>0.28186653683200424</v>
      </c>
      <c r="BK621" s="8">
        <f t="shared" si="892"/>
        <v>0.39540355265955413</v>
      </c>
      <c r="BL621" s="8">
        <f t="shared" si="893"/>
        <v>0.30779313674802511</v>
      </c>
      <c r="BM621" s="8">
        <f t="shared" si="894"/>
        <v>0.14887446598285398</v>
      </c>
      <c r="BN621" s="8">
        <f t="shared" si="895"/>
        <v>0.85111245264873092</v>
      </c>
    </row>
    <row r="622" spans="1:66" x14ac:dyDescent="0.25">
      <c r="A622" t="s">
        <v>145</v>
      </c>
      <c r="B622" t="s">
        <v>357</v>
      </c>
      <c r="C622" t="s">
        <v>347</v>
      </c>
      <c r="D622" t="s">
        <v>527</v>
      </c>
      <c r="E622">
        <f>VLOOKUP(A622,home!$A$2:$E$405,3,FALSE)</f>
        <v>1.4406000000000001</v>
      </c>
      <c r="F622">
        <f>VLOOKUP(B622,home!$B$2:$E$405,3,FALSE)</f>
        <v>0.86770000000000003</v>
      </c>
      <c r="G622">
        <f>VLOOKUP(C622,away!$B$2:$E$405,4,FALSE)</f>
        <v>0.95860000000000001</v>
      </c>
      <c r="H622">
        <f>VLOOKUP(A622,away!$A$2:$E$405,3,FALSE)</f>
        <v>1.2678</v>
      </c>
      <c r="I622">
        <f>VLOOKUP(C622,away!$B$2:$E$405,3,FALSE)</f>
        <v>1.1268</v>
      </c>
      <c r="J622">
        <f>VLOOKUP(B622,home!$B$2:$E$405,4,FALSE)</f>
        <v>0.94650000000000001</v>
      </c>
      <c r="K622" s="3">
        <f t="shared" si="840"/>
        <v>1.1982582631320002</v>
      </c>
      <c r="L622" s="3">
        <f t="shared" si="841"/>
        <v>1.3521292383600001</v>
      </c>
      <c r="M622" s="5">
        <f t="shared" si="842"/>
        <v>7.8051415100592908E-2</v>
      </c>
      <c r="N622" s="5">
        <f t="shared" si="843"/>
        <v>9.3525753093431238E-2</v>
      </c>
      <c r="O622" s="5">
        <f t="shared" si="844"/>
        <v>0.1055356004528849</v>
      </c>
      <c r="P622" s="5">
        <f t="shared" si="845"/>
        <v>0.12645890529726661</v>
      </c>
      <c r="Q622" s="5">
        <f t="shared" si="846"/>
        <v>5.6034003229923621E-2</v>
      </c>
      <c r="R622" s="5">
        <f t="shared" si="847"/>
        <v>7.1348885530112274E-2</v>
      </c>
      <c r="S622" s="5">
        <f t="shared" si="848"/>
        <v>5.1222180624056257E-2</v>
      </c>
      <c r="T622" s="5">
        <f t="shared" si="849"/>
        <v>7.5765214109538404E-2</v>
      </c>
      <c r="U622" s="5">
        <f t="shared" si="850"/>
        <v>8.5494391651716253E-2</v>
      </c>
      <c r="V622" s="5">
        <f t="shared" si="851"/>
        <v>9.221130969045345E-3</v>
      </c>
      <c r="W622" s="5">
        <f t="shared" si="852"/>
        <v>2.2381069128873731E-2</v>
      </c>
      <c r="X622" s="5">
        <f t="shared" si="853"/>
        <v>3.0262097954906548E-2</v>
      </c>
      <c r="Y622" s="5">
        <f t="shared" si="854"/>
        <v>2.0459133729471755E-2</v>
      </c>
      <c r="Z622" s="5">
        <f t="shared" si="855"/>
        <v>3.2157638083221855E-2</v>
      </c>
      <c r="AA622" s="5">
        <f t="shared" si="856"/>
        <v>3.8533155556028889E-2</v>
      </c>
      <c r="AB622" s="5">
        <f t="shared" si="857"/>
        <v>2.3086336024781183E-2</v>
      </c>
      <c r="AC622" s="5">
        <f t="shared" si="858"/>
        <v>9.3375479359129182E-4</v>
      </c>
      <c r="AD622" s="5">
        <f t="shared" si="859"/>
        <v>6.7045752553503667E-3</v>
      </c>
      <c r="AE622" s="5">
        <f t="shared" si="860"/>
        <v>9.0654522335441943E-3</v>
      </c>
      <c r="AF622" s="5">
        <f t="shared" si="861"/>
        <v>6.1288315119655372E-3</v>
      </c>
      <c r="AG622" s="5">
        <f t="shared" si="862"/>
        <v>2.7623240947702438E-3</v>
      </c>
      <c r="AH622" s="5">
        <f t="shared" si="863"/>
        <v>1.0870320672230828E-2</v>
      </c>
      <c r="AI622" s="5">
        <f t="shared" si="864"/>
        <v>1.3025451568395189E-2</v>
      </c>
      <c r="AJ622" s="5">
        <f t="shared" si="865"/>
        <v>7.8039274864276052E-3</v>
      </c>
      <c r="AK622" s="5">
        <f t="shared" si="866"/>
        <v>3.117040198498274E-3</v>
      </c>
      <c r="AL622" s="5">
        <f t="shared" si="867"/>
        <v>6.0514781883939393E-5</v>
      </c>
      <c r="AM622" s="5">
        <f t="shared" si="868"/>
        <v>1.6067625401027818E-3</v>
      </c>
      <c r="AN622" s="5">
        <f t="shared" si="869"/>
        <v>2.1725506095745537E-3</v>
      </c>
      <c r="AO622" s="5">
        <f t="shared" si="870"/>
        <v>1.4687846005112977E-3</v>
      </c>
      <c r="AP622" s="5">
        <f t="shared" si="871"/>
        <v>6.6199553440141274E-4</v>
      </c>
      <c r="AQ622" s="5">
        <f t="shared" si="872"/>
        <v>2.2377587943197592E-4</v>
      </c>
      <c r="AR622" s="5">
        <f t="shared" si="873"/>
        <v>2.9396156822544877E-3</v>
      </c>
      <c r="AS622" s="5">
        <f t="shared" si="874"/>
        <v>3.5224187816938527E-3</v>
      </c>
      <c r="AT622" s="5">
        <f t="shared" si="875"/>
        <v>2.1103837056880067E-3</v>
      </c>
      <c r="AU622" s="5">
        <f t="shared" si="876"/>
        <v>8.4292823790659531E-4</v>
      </c>
      <c r="AV622" s="5">
        <f t="shared" si="877"/>
        <v>2.5251143157471858E-4</v>
      </c>
      <c r="AW622" s="5">
        <f t="shared" si="878"/>
        <v>2.7235014329561163E-6</v>
      </c>
      <c r="AX622" s="5">
        <f t="shared" si="879"/>
        <v>3.2088608176152023E-4</v>
      </c>
      <c r="AY622" s="5">
        <f t="shared" si="880"/>
        <v>4.3387945333252904E-4</v>
      </c>
      <c r="AZ622" s="5">
        <f t="shared" si="881"/>
        <v>2.9333054738728287E-4</v>
      </c>
      <c r="BA622" s="5">
        <f t="shared" si="882"/>
        <v>1.3220693654216294E-4</v>
      </c>
      <c r="BB622" s="5">
        <f t="shared" si="883"/>
        <v>4.4690216103165921E-5</v>
      </c>
      <c r="BC622" s="5">
        <f t="shared" si="884"/>
        <v>1.2085389572343514E-5</v>
      </c>
      <c r="BD622" s="5">
        <f t="shared" si="885"/>
        <v>6.6245671891964448E-4</v>
      </c>
      <c r="BE622" s="5">
        <f t="shared" si="886"/>
        <v>7.9379423741277695E-4</v>
      </c>
      <c r="BF622" s="5">
        <f t="shared" si="887"/>
        <v>4.7558525210321243E-4</v>
      </c>
      <c r="BG622" s="5">
        <f t="shared" si="888"/>
        <v>1.8995798605212999E-4</v>
      </c>
      <c r="BH622" s="5">
        <f t="shared" si="889"/>
        <v>5.6904681608719508E-5</v>
      </c>
      <c r="BI622" s="5">
        <f t="shared" si="890"/>
        <v>1.3637300989708729E-5</v>
      </c>
      <c r="BJ622" s="8">
        <f t="shared" si="891"/>
        <v>0.33045940213049663</v>
      </c>
      <c r="BK622" s="8">
        <f t="shared" si="892"/>
        <v>0.26638178101976895</v>
      </c>
      <c r="BL622" s="8">
        <f t="shared" si="893"/>
        <v>0.3706753031572792</v>
      </c>
      <c r="BM622" s="8">
        <f t="shared" si="894"/>
        <v>0.46828840573465547</v>
      </c>
      <c r="BN622" s="8">
        <f t="shared" si="895"/>
        <v>0.5309545627042116</v>
      </c>
    </row>
    <row r="623" spans="1:66" x14ac:dyDescent="0.25">
      <c r="A623" t="s">
        <v>145</v>
      </c>
      <c r="B623" t="s">
        <v>366</v>
      </c>
      <c r="C623" t="s">
        <v>432</v>
      </c>
      <c r="D623" t="s">
        <v>527</v>
      </c>
      <c r="E623">
        <f>VLOOKUP(A623,home!$A$2:$E$405,3,FALSE)</f>
        <v>1.4406000000000001</v>
      </c>
      <c r="F623">
        <f>VLOOKUP(B623,home!$B$2:$E$405,3,FALSE)</f>
        <v>1.0578000000000001</v>
      </c>
      <c r="G623">
        <f>VLOOKUP(C623,away!$B$2:$E$405,4,FALSE)</f>
        <v>1.5966</v>
      </c>
      <c r="H623">
        <f>VLOOKUP(A623,away!$A$2:$E$405,3,FALSE)</f>
        <v>1.2678</v>
      </c>
      <c r="I623">
        <f>VLOOKUP(C623,away!$B$2:$E$405,3,FALSE)</f>
        <v>0.51270000000000004</v>
      </c>
      <c r="J623">
        <f>VLOOKUP(B623,home!$B$2:$E$405,4,FALSE)</f>
        <v>0.71360000000000001</v>
      </c>
      <c r="K623" s="3">
        <f t="shared" si="840"/>
        <v>2.4330055412880003</v>
      </c>
      <c r="L623" s="3">
        <f t="shared" si="841"/>
        <v>0.46384075641600009</v>
      </c>
      <c r="M623" s="5">
        <f t="shared" si="842"/>
        <v>5.5197020825725536E-2</v>
      </c>
      <c r="N623" s="5">
        <f t="shared" si="843"/>
        <v>0.13429465753157938</v>
      </c>
      <c r="O623" s="5">
        <f t="shared" si="844"/>
        <v>2.560262789171424E-2</v>
      </c>
      <c r="P623" s="5">
        <f t="shared" si="845"/>
        <v>6.2291335532075449E-2</v>
      </c>
      <c r="Q623" s="5">
        <f t="shared" si="846"/>
        <v>0.1633698229698535</v>
      </c>
      <c r="R623" s="5">
        <f t="shared" si="847"/>
        <v>5.9377711437650577E-3</v>
      </c>
      <c r="S623" s="5">
        <f t="shared" si="848"/>
        <v>1.7574365537864175E-2</v>
      </c>
      <c r="T623" s="5">
        <f t="shared" si="849"/>
        <v>7.5777582261884871E-2</v>
      </c>
      <c r="U623" s="5">
        <f t="shared" si="850"/>
        <v>1.4446630095680372E-2</v>
      </c>
      <c r="V623" s="5">
        <f t="shared" si="851"/>
        <v>2.2036831459091729E-3</v>
      </c>
      <c r="W623" s="5">
        <f t="shared" si="852"/>
        <v>0.1324932281882977</v>
      </c>
      <c r="X623" s="5">
        <f t="shared" si="853"/>
        <v>6.1455759182857707E-2</v>
      </c>
      <c r="Y623" s="5">
        <f t="shared" si="854"/>
        <v>1.4252842912748132E-2</v>
      </c>
      <c r="Z623" s="5">
        <f t="shared" si="855"/>
        <v>9.1806008624969408E-4</v>
      </c>
      <c r="AA623" s="5">
        <f t="shared" si="856"/>
        <v>2.2336452770808446E-3</v>
      </c>
      <c r="AB623" s="5">
        <f t="shared" si="857"/>
        <v>2.7172356682047343E-3</v>
      </c>
      <c r="AC623" s="5">
        <f t="shared" si="858"/>
        <v>1.55432263592647E-4</v>
      </c>
      <c r="AD623" s="5">
        <f t="shared" si="859"/>
        <v>8.0589189591315974E-2</v>
      </c>
      <c r="AE623" s="5">
        <f t="shared" si="860"/>
        <v>3.7380550658988439E-2</v>
      </c>
      <c r="AF623" s="5">
        <f t="shared" si="861"/>
        <v>8.6693114464559042E-3</v>
      </c>
      <c r="AG623" s="5">
        <f t="shared" si="862"/>
        <v>1.340393326309998E-3</v>
      </c>
      <c r="AH623" s="5">
        <f t="shared" si="863"/>
        <v>1.064584212103491E-4</v>
      </c>
      <c r="AI623" s="5">
        <f t="shared" si="864"/>
        <v>2.5901392872155132E-4</v>
      </c>
      <c r="AJ623" s="5">
        <f t="shared" si="865"/>
        <v>3.1509116192515485E-4</v>
      </c>
      <c r="AK623" s="5">
        <f t="shared" si="866"/>
        <v>2.5553951432492542E-4</v>
      </c>
      <c r="AL623" s="5">
        <f t="shared" si="867"/>
        <v>7.0163810576146703E-6</v>
      </c>
      <c r="AM623" s="5">
        <f t="shared" si="868"/>
        <v>3.9214788968716205E-2</v>
      </c>
      <c r="AN623" s="5">
        <f t="shared" si="869"/>
        <v>1.8189417377943138E-2</v>
      </c>
      <c r="AO623" s="5">
        <f t="shared" si="870"/>
        <v>4.2184965576757411E-3</v>
      </c>
      <c r="AP623" s="5">
        <f t="shared" si="871"/>
        <v>6.5223687808353605E-4</v>
      </c>
      <c r="AQ623" s="5">
        <f t="shared" si="872"/>
        <v>7.5633511723169466E-5</v>
      </c>
      <c r="AR623" s="5">
        <f t="shared" si="873"/>
        <v>9.8759509242123006E-6</v>
      </c>
      <c r="AS623" s="5">
        <f t="shared" si="874"/>
        <v>2.4028243324096872E-5</v>
      </c>
      <c r="AT623" s="5">
        <f t="shared" si="875"/>
        <v>2.9230424577472057E-5</v>
      </c>
      <c r="AU623" s="5">
        <f t="shared" si="876"/>
        <v>2.3705928323730151E-5</v>
      </c>
      <c r="AV623" s="5">
        <f t="shared" si="877"/>
        <v>1.4419163743252906E-5</v>
      </c>
      <c r="AW623" s="5">
        <f t="shared" si="878"/>
        <v>2.199493439553906E-7</v>
      </c>
      <c r="AX623" s="5">
        <f t="shared" si="879"/>
        <v>1.5901633143554326E-2</v>
      </c>
      <c r="AY623" s="5">
        <f t="shared" si="880"/>
        <v>7.3758255455559753E-3</v>
      </c>
      <c r="AZ623" s="5">
        <f t="shared" si="881"/>
        <v>1.7106042501215701E-3</v>
      </c>
      <c r="BA623" s="5">
        <f t="shared" si="882"/>
        <v>2.6448265643493789E-4</v>
      </c>
      <c r="BB623" s="5">
        <f t="shared" si="883"/>
        <v>3.0669458854923669E-5</v>
      </c>
      <c r="BC623" s="5">
        <f t="shared" si="884"/>
        <v>2.8451489988274387E-6</v>
      </c>
      <c r="BD623" s="5">
        <f t="shared" si="885"/>
        <v>7.6347809116898764E-7</v>
      </c>
      <c r="BE623" s="5">
        <f t="shared" si="886"/>
        <v>1.8575464264661316E-6</v>
      </c>
      <c r="BF623" s="5">
        <f t="shared" si="887"/>
        <v>2.2597103743959115E-6</v>
      </c>
      <c r="BG623" s="5">
        <f t="shared" si="888"/>
        <v>1.8326292875370778E-6</v>
      </c>
      <c r="BH623" s="5">
        <f t="shared" si="889"/>
        <v>1.1146993029260979E-6</v>
      </c>
      <c r="BI623" s="5">
        <f t="shared" si="890"/>
        <v>5.4241391617781357E-7</v>
      </c>
      <c r="BJ623" s="8">
        <f t="shared" si="891"/>
        <v>0.79725997156795392</v>
      </c>
      <c r="BK623" s="8">
        <f t="shared" si="892"/>
        <v>0.14480467923178059</v>
      </c>
      <c r="BL623" s="8">
        <f t="shared" si="893"/>
        <v>5.1983643290918667E-2</v>
      </c>
      <c r="BM623" s="8">
        <f t="shared" si="894"/>
        <v>0.54089751268597763</v>
      </c>
      <c r="BN623" s="8">
        <f t="shared" si="895"/>
        <v>0.4466932358947131</v>
      </c>
    </row>
    <row r="624" spans="1:66" x14ac:dyDescent="0.25">
      <c r="A624" t="s">
        <v>145</v>
      </c>
      <c r="B624" t="s">
        <v>371</v>
      </c>
      <c r="C624" t="s">
        <v>360</v>
      </c>
      <c r="D624" t="s">
        <v>527</v>
      </c>
      <c r="E624">
        <f>VLOOKUP(A624,home!$A$2:$E$405,3,FALSE)</f>
        <v>1.4406000000000001</v>
      </c>
      <c r="F624">
        <f>VLOOKUP(B624,home!$B$2:$E$405,3,FALSE)</f>
        <v>0.90239999999999998</v>
      </c>
      <c r="G624">
        <f>VLOOKUP(C624,away!$B$2:$E$405,4,FALSE)</f>
        <v>0.82640000000000002</v>
      </c>
      <c r="H624">
        <f>VLOOKUP(A624,away!$A$2:$E$405,3,FALSE)</f>
        <v>1.2678</v>
      </c>
      <c r="I624">
        <f>VLOOKUP(C624,away!$B$2:$E$405,3,FALSE)</f>
        <v>1.2395</v>
      </c>
      <c r="J624">
        <f>VLOOKUP(B624,home!$B$2:$E$405,4,FALSE)</f>
        <v>0.82820000000000005</v>
      </c>
      <c r="K624" s="3">
        <f t="shared" si="840"/>
        <v>1.0743178844160002</v>
      </c>
      <c r="L624" s="3">
        <f t="shared" si="841"/>
        <v>1.3014650344200003</v>
      </c>
      <c r="M624" s="5">
        <f t="shared" si="842"/>
        <v>9.2941694914770542E-2</v>
      </c>
      <c r="N624" s="5">
        <f t="shared" si="843"/>
        <v>9.9848925054873611E-2</v>
      </c>
      <c r="O624" s="5">
        <f t="shared" si="844"/>
        <v>0.120960366171305</v>
      </c>
      <c r="P624" s="5">
        <f t="shared" si="845"/>
        <v>0.12994988468334109</v>
      </c>
      <c r="Q624" s="5">
        <f t="shared" si="846"/>
        <v>5.363474296308178E-2</v>
      </c>
      <c r="R624" s="5">
        <f t="shared" si="847"/>
        <v>7.8712843561296666E-2</v>
      </c>
      <c r="S624" s="5">
        <f t="shared" si="848"/>
        <v>4.5423565130535214E-2</v>
      </c>
      <c r="T624" s="5">
        <f t="shared" si="849"/>
        <v>6.9803742596555099E-2</v>
      </c>
      <c r="U624" s="5">
        <f t="shared" si="850"/>
        <v>8.456261557113981E-2</v>
      </c>
      <c r="V624" s="5">
        <f t="shared" si="851"/>
        <v>7.0567384040933333E-3</v>
      </c>
      <c r="W624" s="5">
        <f t="shared" si="852"/>
        <v>1.9206921197097993E-2</v>
      </c>
      <c r="X624" s="5">
        <f t="shared" si="853"/>
        <v>2.4997136356883373E-2</v>
      </c>
      <c r="Y624" s="5">
        <f t="shared" si="854"/>
        <v>1.6266449464556333E-2</v>
      </c>
      <c r="Z624" s="5">
        <f t="shared" si="855"/>
        <v>3.4147337884933016E-2</v>
      </c>
      <c r="AA624" s="5">
        <f t="shared" si="856"/>
        <v>3.6685095794979576E-2</v>
      </c>
      <c r="AB624" s="5">
        <f t="shared" si="857"/>
        <v>1.9705727252030378E-2</v>
      </c>
      <c r="AC624" s="5">
        <f t="shared" si="858"/>
        <v>6.16665065322244E-4</v>
      </c>
      <c r="AD624" s="5">
        <f t="shared" si="859"/>
        <v>5.1585847366527856E-3</v>
      </c>
      <c r="AE624" s="5">
        <f t="shared" si="860"/>
        <v>6.7137176618463053E-3</v>
      </c>
      <c r="AF624" s="5">
        <f t="shared" si="861"/>
        <v>4.3688343939304831E-3</v>
      </c>
      <c r="AG624" s="5">
        <f t="shared" si="862"/>
        <v>1.8952950682906726E-3</v>
      </c>
      <c r="AH624" s="5">
        <f t="shared" si="863"/>
        <v>1.1110391568941429E-2</v>
      </c>
      <c r="AI624" s="5">
        <f t="shared" si="864"/>
        <v>1.1936092365378521E-2</v>
      </c>
      <c r="AJ624" s="5">
        <f t="shared" si="865"/>
        <v>6.411578749083712E-3</v>
      </c>
      <c r="AK624" s="5">
        <f t="shared" si="866"/>
        <v>2.2960245724940663E-3</v>
      </c>
      <c r="AL624" s="5">
        <f t="shared" si="867"/>
        <v>3.4488527113845545E-5</v>
      </c>
      <c r="AM624" s="5">
        <f t="shared" si="868"/>
        <v>1.1083919681722984E-3</v>
      </c>
      <c r="AN624" s="5">
        <f t="shared" si="869"/>
        <v>1.4425333910082121E-3</v>
      </c>
      <c r="AO624" s="5">
        <f t="shared" si="870"/>
        <v>9.3870338469025138E-4</v>
      </c>
      <c r="AP624" s="5">
        <f t="shared" si="871"/>
        <v>4.0722987762202291E-4</v>
      </c>
      <c r="AQ624" s="5">
        <f t="shared" si="872"/>
        <v>1.3249886167404959E-4</v>
      </c>
      <c r="AR624" s="5">
        <f t="shared" si="873"/>
        <v>2.8919572291384063E-3</v>
      </c>
      <c r="AS624" s="5">
        <f t="shared" si="874"/>
        <v>3.1068813722295303E-3</v>
      </c>
      <c r="AT624" s="5">
        <f t="shared" si="875"/>
        <v>1.6688891114725541E-3</v>
      </c>
      <c r="AU624" s="5">
        <f t="shared" si="876"/>
        <v>5.9763913985403099E-4</v>
      </c>
      <c r="AV624" s="5">
        <f t="shared" si="877"/>
        <v>1.6051360409304513E-4</v>
      </c>
      <c r="AW624" s="5">
        <f t="shared" si="878"/>
        <v>1.3394837739259817E-6</v>
      </c>
      <c r="AX624" s="5">
        <f t="shared" si="879"/>
        <v>1.984608857250916E-4</v>
      </c>
      <c r="AY624" s="5">
        <f t="shared" si="880"/>
        <v>2.5828990347123005E-4</v>
      </c>
      <c r="AZ624" s="5">
        <f t="shared" si="881"/>
        <v>1.6807763905576153E-4</v>
      </c>
      <c r="BA624" s="5">
        <f t="shared" si="882"/>
        <v>7.2915723432979688E-5</v>
      </c>
      <c r="BB624" s="5">
        <f t="shared" si="883"/>
        <v>2.3724316126865525E-5</v>
      </c>
      <c r="BC624" s="5">
        <f t="shared" si="884"/>
        <v>6.1752735809283984E-6</v>
      </c>
      <c r="BD624" s="5">
        <f t="shared" si="885"/>
        <v>6.272968691269636E-4</v>
      </c>
      <c r="BE624" s="5">
        <f t="shared" si="886"/>
        <v>6.739162453412601E-4</v>
      </c>
      <c r="BF624" s="5">
        <f t="shared" si="887"/>
        <v>3.6200013748429832E-4</v>
      </c>
      <c r="BG624" s="5">
        <f t="shared" si="888"/>
        <v>1.2963440728681088E-4</v>
      </c>
      <c r="BH624" s="5">
        <f t="shared" si="889"/>
        <v>3.4817140545972188E-5</v>
      </c>
      <c r="BI624" s="5">
        <f t="shared" si="890"/>
        <v>7.4809353545526796E-6</v>
      </c>
      <c r="BJ624" s="8">
        <f t="shared" si="891"/>
        <v>0.30665135071832811</v>
      </c>
      <c r="BK624" s="8">
        <f t="shared" si="892"/>
        <v>0.27628132662864746</v>
      </c>
      <c r="BL624" s="8">
        <f t="shared" si="893"/>
        <v>0.38264176179857662</v>
      </c>
      <c r="BM624" s="8">
        <f t="shared" si="894"/>
        <v>0.42341636926211923</v>
      </c>
      <c r="BN624" s="8">
        <f t="shared" si="895"/>
        <v>0.57604845734866872</v>
      </c>
    </row>
    <row r="625" spans="1:66" x14ac:dyDescent="0.25">
      <c r="A625" t="s">
        <v>145</v>
      </c>
      <c r="B625" t="s">
        <v>375</v>
      </c>
      <c r="C625" t="s">
        <v>148</v>
      </c>
      <c r="D625" t="s">
        <v>527</v>
      </c>
      <c r="E625">
        <f>VLOOKUP(A625,home!$A$2:$E$405,3,FALSE)</f>
        <v>1.4406000000000001</v>
      </c>
      <c r="F625">
        <f>VLOOKUP(B625,home!$B$2:$E$405,3,FALSE)</f>
        <v>0.82640000000000002</v>
      </c>
      <c r="G625">
        <f>VLOOKUP(C625,away!$B$2:$E$405,4,FALSE)</f>
        <v>0.86770000000000003</v>
      </c>
      <c r="H625">
        <f>VLOOKUP(A625,away!$A$2:$E$405,3,FALSE)</f>
        <v>1.2678</v>
      </c>
      <c r="I625">
        <f>VLOOKUP(C625,away!$B$2:$E$405,3,FALSE)</f>
        <v>1.2225999999999999</v>
      </c>
      <c r="J625">
        <f>VLOOKUP(B625,home!$B$2:$E$405,4,FALSE)</f>
        <v>0.45069999999999999</v>
      </c>
      <c r="K625" s="3">
        <f t="shared" si="840"/>
        <v>1.0330071235680001</v>
      </c>
      <c r="L625" s="3">
        <f t="shared" si="841"/>
        <v>0.69859053459599996</v>
      </c>
      <c r="M625" s="5">
        <f t="shared" si="842"/>
        <v>0.17700139622474936</v>
      </c>
      <c r="N625" s="5">
        <f t="shared" si="843"/>
        <v>0.18284370318164819</v>
      </c>
      <c r="O625" s="5">
        <f t="shared" si="844"/>
        <v>0.12365150001288608</v>
      </c>
      <c r="P625" s="5">
        <f t="shared" si="845"/>
        <v>0.12773288035317995</v>
      </c>
      <c r="Q625" s="5">
        <f t="shared" si="846"/>
        <v>9.4439423943097789E-2</v>
      </c>
      <c r="R625" s="5">
        <f t="shared" si="847"/>
        <v>4.3190883748799688E-2</v>
      </c>
      <c r="S625" s="5">
        <f t="shared" si="848"/>
        <v>2.3044576301820194E-2</v>
      </c>
      <c r="T625" s="5">
        <f t="shared" si="849"/>
        <v>6.5974487659346964E-2</v>
      </c>
      <c r="U625" s="5">
        <f t="shared" si="850"/>
        <v>4.4616490585707443E-2</v>
      </c>
      <c r="V625" s="5">
        <f t="shared" si="851"/>
        <v>1.8477883792839458E-3</v>
      </c>
      <c r="W625" s="5">
        <f t="shared" si="852"/>
        <v>3.2518865892959457E-2</v>
      </c>
      <c r="X625" s="5">
        <f t="shared" si="853"/>
        <v>2.2717371908618177E-2</v>
      </c>
      <c r="Y625" s="5">
        <f t="shared" si="854"/>
        <v>7.9350704931288613E-3</v>
      </c>
      <c r="Z625" s="5">
        <f t="shared" si="855"/>
        <v>1.0057580855915889E-2</v>
      </c>
      <c r="AA625" s="5">
        <f t="shared" si="856"/>
        <v>1.0389552670022255E-2</v>
      </c>
      <c r="AB625" s="5">
        <f t="shared" si="857"/>
        <v>5.3662409594089615E-3</v>
      </c>
      <c r="AC625" s="5">
        <f t="shared" si="858"/>
        <v>8.3340914606889395E-5</v>
      </c>
      <c r="AD625" s="5">
        <f t="shared" si="859"/>
        <v>8.3980550294448959E-3</v>
      </c>
      <c r="AE625" s="5">
        <f t="shared" si="860"/>
        <v>5.866801752586537E-3</v>
      </c>
      <c r="AF625" s="5">
        <f t="shared" si="861"/>
        <v>2.049246086354089E-3</v>
      </c>
      <c r="AG625" s="5">
        <f t="shared" si="862"/>
        <v>4.7719463966162132E-4</v>
      </c>
      <c r="AH625" s="5">
        <f t="shared" si="863"/>
        <v>1.7565326967191937E-3</v>
      </c>
      <c r="AI625" s="5">
        <f t="shared" si="864"/>
        <v>1.8145107884910364E-3</v>
      </c>
      <c r="AJ625" s="5">
        <f t="shared" si="865"/>
        <v>9.3720128515111455E-4</v>
      </c>
      <c r="AK625" s="5">
        <f t="shared" si="866"/>
        <v>3.2271186792606201E-4</v>
      </c>
      <c r="AL625" s="5">
        <f t="shared" si="867"/>
        <v>2.4057155030549747E-6</v>
      </c>
      <c r="AM625" s="5">
        <f t="shared" si="868"/>
        <v>1.7350501339065305E-3</v>
      </c>
      <c r="AN625" s="5">
        <f t="shared" si="869"/>
        <v>1.2120896005966245E-3</v>
      </c>
      <c r="AO625" s="5">
        <f t="shared" si="870"/>
        <v>4.2337716102952393E-4</v>
      </c>
      <c r="AP625" s="5">
        <f t="shared" si="871"/>
        <v>9.8589092419783985E-5</v>
      </c>
      <c r="AQ625" s="5">
        <f t="shared" si="872"/>
        <v>1.7218351694717833E-5</v>
      </c>
      <c r="AR625" s="5">
        <f t="shared" si="873"/>
        <v>2.4541942312728302E-4</v>
      </c>
      <c r="AS625" s="5">
        <f t="shared" si="874"/>
        <v>2.5352001235243252E-4</v>
      </c>
      <c r="AT625" s="5">
        <f t="shared" si="875"/>
        <v>1.3094398936355507E-4</v>
      </c>
      <c r="AU625" s="5">
        <f t="shared" si="876"/>
        <v>4.5088691266988278E-5</v>
      </c>
      <c r="AV625" s="5">
        <f t="shared" si="877"/>
        <v>1.164423481778929E-5</v>
      </c>
      <c r="AW625" s="5">
        <f t="shared" si="878"/>
        <v>4.8224505109007993E-8</v>
      </c>
      <c r="AX625" s="5">
        <f t="shared" si="879"/>
        <v>2.9871985801217631E-4</v>
      </c>
      <c r="AY625" s="5">
        <f t="shared" si="880"/>
        <v>2.0868286530316744E-4</v>
      </c>
      <c r="AZ625" s="5">
        <f t="shared" si="881"/>
        <v>7.2891937216582395E-5</v>
      </c>
      <c r="BA625" s="5">
        <f t="shared" si="882"/>
        <v>1.6973872462623457E-5</v>
      </c>
      <c r="BB625" s="5">
        <f t="shared" si="883"/>
        <v>2.9644466594571105E-6</v>
      </c>
      <c r="BC625" s="5">
        <f t="shared" si="884"/>
        <v>4.1418687532229384E-7</v>
      </c>
      <c r="BD625" s="5">
        <f t="shared" si="885"/>
        <v>2.8574614333788421E-5</v>
      </c>
      <c r="BE625" s="5">
        <f t="shared" si="886"/>
        <v>2.9517780160011719E-5</v>
      </c>
      <c r="BF625" s="5">
        <f t="shared" si="887"/>
        <v>1.5246038588603141E-5</v>
      </c>
      <c r="BG625" s="5">
        <f t="shared" si="888"/>
        <v>5.2497554894065554E-6</v>
      </c>
      <c r="BH625" s="5">
        <f t="shared" si="889"/>
        <v>1.3557587043867956E-6</v>
      </c>
      <c r="BI625" s="5">
        <f t="shared" si="890"/>
        <v>2.8010167989417661E-7</v>
      </c>
      <c r="BJ625" s="8">
        <f t="shared" si="891"/>
        <v>0.42730719209302309</v>
      </c>
      <c r="BK625" s="8">
        <f t="shared" si="892"/>
        <v>0.32992107075444654</v>
      </c>
      <c r="BL625" s="8">
        <f t="shared" si="893"/>
        <v>0.23281246501499595</v>
      </c>
      <c r="BM625" s="8">
        <f t="shared" si="894"/>
        <v>0.25102988661322256</v>
      </c>
      <c r="BN625" s="8">
        <f t="shared" si="895"/>
        <v>0.74885978746436099</v>
      </c>
    </row>
    <row r="626" spans="1:66" x14ac:dyDescent="0.25">
      <c r="A626" t="s">
        <v>145</v>
      </c>
      <c r="B626" t="s">
        <v>146</v>
      </c>
      <c r="C626" t="s">
        <v>149</v>
      </c>
      <c r="D626" t="s">
        <v>527</v>
      </c>
      <c r="E626">
        <f>VLOOKUP(A626,home!$A$2:$E$405,3,FALSE)</f>
        <v>1.4406000000000001</v>
      </c>
      <c r="F626">
        <f>VLOOKUP(B626,home!$B$2:$E$405,3,FALSE)</f>
        <v>0.99170000000000003</v>
      </c>
      <c r="G626">
        <f>VLOOKUP(C626,away!$B$2:$E$405,4,FALSE)</f>
        <v>1.9668000000000001</v>
      </c>
      <c r="H626">
        <f>VLOOKUP(A626,away!$A$2:$E$405,3,FALSE)</f>
        <v>1.2678</v>
      </c>
      <c r="I626">
        <f>VLOOKUP(C626,away!$B$2:$E$405,3,FALSE)</f>
        <v>0.39439999999999997</v>
      </c>
      <c r="J626">
        <f>VLOOKUP(B626,home!$B$2:$E$405,4,FALSE)</f>
        <v>1.2770999999999999</v>
      </c>
      <c r="K626" s="3">
        <f t="shared" si="840"/>
        <v>2.8098550917360003</v>
      </c>
      <c r="L626" s="3">
        <f t="shared" si="841"/>
        <v>0.6385759506719999</v>
      </c>
      <c r="M626" s="5">
        <f t="shared" si="842"/>
        <v>3.179548302869132E-2</v>
      </c>
      <c r="N626" s="5">
        <f t="shared" si="843"/>
        <v>8.9340699882373892E-2</v>
      </c>
      <c r="O626" s="5">
        <f t="shared" si="844"/>
        <v>2.0303830802121996E-2</v>
      </c>
      <c r="P626" s="5">
        <f t="shared" si="845"/>
        <v>5.7050822361088743E-2</v>
      </c>
      <c r="Q626" s="5">
        <f t="shared" si="846"/>
        <v>0.12551721023187309</v>
      </c>
      <c r="R626" s="5">
        <f t="shared" si="847"/>
        <v>6.4827690283742433E-3</v>
      </c>
      <c r="S626" s="5">
        <f t="shared" si="848"/>
        <v>2.5591656597412509E-2</v>
      </c>
      <c r="T626" s="5">
        <f t="shared" si="849"/>
        <v>8.0152271849515649E-2</v>
      </c>
      <c r="U626" s="5">
        <f t="shared" si="850"/>
        <v>1.8215641562925815E-2</v>
      </c>
      <c r="V626" s="5">
        <f t="shared" si="851"/>
        <v>5.1021400085438469E-3</v>
      </c>
      <c r="W626" s="5">
        <f t="shared" si="852"/>
        <v>0.11756172409017554</v>
      </c>
      <c r="X626" s="5">
        <f t="shared" si="853"/>
        <v>7.5072089723523194E-2</v>
      </c>
      <c r="Y626" s="5">
        <f t="shared" si="854"/>
        <v>2.3969615532066248E-2</v>
      </c>
      <c r="Z626" s="5">
        <f t="shared" si="855"/>
        <v>1.3799134650936936E-3</v>
      </c>
      <c r="AA626" s="5">
        <f t="shared" si="856"/>
        <v>3.8773568760485828E-3</v>
      </c>
      <c r="AB626" s="5">
        <f t="shared" si="857"/>
        <v>5.4474054803213519E-3</v>
      </c>
      <c r="AC626" s="5">
        <f t="shared" si="858"/>
        <v>5.7217499067826615E-4</v>
      </c>
      <c r="AD626" s="5">
        <f t="shared" si="859"/>
        <v>8.2582852257010661E-2</v>
      </c>
      <c r="AE626" s="5">
        <f t="shared" si="860"/>
        <v>5.2735423389225891E-2</v>
      </c>
      <c r="AF626" s="5">
        <f t="shared" si="861"/>
        <v>1.683778656243267E-2</v>
      </c>
      <c r="AG626" s="5">
        <f t="shared" si="862"/>
        <v>3.5840685204392231E-3</v>
      </c>
      <c r="AH626" s="5">
        <f t="shared" si="863"/>
        <v>2.2029488820432468E-4</v>
      </c>
      <c r="AI626" s="5">
        <f t="shared" si="864"/>
        <v>6.1899671330433467E-4</v>
      </c>
      <c r="AJ626" s="5">
        <f t="shared" si="865"/>
        <v>8.696455333230172E-4</v>
      </c>
      <c r="AK626" s="5">
        <f t="shared" si="866"/>
        <v>8.1452597660438305E-4</v>
      </c>
      <c r="AL626" s="5">
        <f t="shared" si="867"/>
        <v>4.1066278154273963E-5</v>
      </c>
      <c r="AM626" s="5">
        <f t="shared" si="868"/>
        <v>4.6409169580888643E-2</v>
      </c>
      <c r="AN626" s="5">
        <f t="shared" si="869"/>
        <v>2.9635779585014024E-2</v>
      </c>
      <c r="AO626" s="5">
        <f t="shared" si="870"/>
        <v>9.4623480612030866E-3</v>
      </c>
      <c r="AP626" s="5">
        <f t="shared" si="871"/>
        <v>2.0141426362573723E-3</v>
      </c>
      <c r="AQ626" s="5">
        <f t="shared" si="872"/>
        <v>3.2154576218426488E-4</v>
      </c>
      <c r="AR626" s="5">
        <f t="shared" si="873"/>
        <v>2.8135003532651725E-5</v>
      </c>
      <c r="AS626" s="5">
        <f t="shared" si="874"/>
        <v>7.905528293223181E-5</v>
      </c>
      <c r="AT626" s="5">
        <f t="shared" si="875"/>
        <v>1.1106694463788085E-4</v>
      </c>
      <c r="AU626" s="5">
        <f t="shared" si="876"/>
        <v>1.0402733997143665E-4</v>
      </c>
      <c r="AV626" s="5">
        <f t="shared" si="877"/>
        <v>7.3075437724623327E-5</v>
      </c>
      <c r="AW626" s="5">
        <f t="shared" si="878"/>
        <v>2.0468184618624447E-6</v>
      </c>
      <c r="AX626" s="5">
        <f t="shared" si="879"/>
        <v>2.1733840241683223E-2</v>
      </c>
      <c r="AY626" s="5">
        <f t="shared" si="880"/>
        <v>1.3878707694086232E-2</v>
      </c>
      <c r="AZ626" s="5">
        <f t="shared" si="881"/>
        <v>4.431304479924957E-3</v>
      </c>
      <c r="BA626" s="5">
        <f t="shared" si="882"/>
        <v>9.4324149032839067E-4</v>
      </c>
      <c r="BB626" s="5">
        <f t="shared" si="883"/>
        <v>1.5058283284993148E-4</v>
      </c>
      <c r="BC626" s="5">
        <f t="shared" si="884"/>
        <v>1.9231715128405579E-5</v>
      </c>
      <c r="BD626" s="5">
        <f t="shared" si="885"/>
        <v>2.9943894380038571E-6</v>
      </c>
      <c r="BE626" s="5">
        <f t="shared" si="886"/>
        <v>8.4138004090156395E-6</v>
      </c>
      <c r="BF626" s="5">
        <f t="shared" si="887"/>
        <v>1.182077996006152E-5</v>
      </c>
      <c r="BG626" s="5">
        <f t="shared" si="888"/>
        <v>1.1071559586356578E-5</v>
      </c>
      <c r="BH626" s="5">
        <f t="shared" si="889"/>
        <v>7.7773695192956403E-6</v>
      </c>
      <c r="BI626" s="5">
        <f t="shared" si="890"/>
        <v>4.370656268821044E-6</v>
      </c>
      <c r="BJ626" s="8">
        <f t="shared" si="891"/>
        <v>0.79635363611818444</v>
      </c>
      <c r="BK626" s="8">
        <f t="shared" si="892"/>
        <v>0.1340320509586552</v>
      </c>
      <c r="BL626" s="8">
        <f t="shared" si="893"/>
        <v>5.7292275425208448E-2</v>
      </c>
      <c r="BM626" s="8">
        <f t="shared" si="894"/>
        <v>0.64469039975699416</v>
      </c>
      <c r="BN626" s="8">
        <f t="shared" si="895"/>
        <v>0.33049081533452329</v>
      </c>
    </row>
    <row r="627" spans="1:66" x14ac:dyDescent="0.25">
      <c r="A627" t="s">
        <v>145</v>
      </c>
      <c r="B627" t="s">
        <v>404</v>
      </c>
      <c r="C627" t="s">
        <v>427</v>
      </c>
      <c r="D627" t="s">
        <v>527</v>
      </c>
      <c r="E627">
        <f>VLOOKUP(A627,home!$A$2:$E$405,3,FALSE)</f>
        <v>1.4406000000000001</v>
      </c>
      <c r="F627">
        <f>VLOOKUP(B627,home!$B$2:$E$405,3,FALSE)</f>
        <v>1.0908</v>
      </c>
      <c r="G627">
        <f>VLOOKUP(C627,away!$B$2:$E$405,4,FALSE)</f>
        <v>0.65939999999999999</v>
      </c>
      <c r="H627">
        <f>VLOOKUP(A627,away!$A$2:$E$405,3,FALSE)</f>
        <v>1.2678</v>
      </c>
      <c r="I627">
        <f>VLOOKUP(C627,away!$B$2:$E$405,3,FALSE)</f>
        <v>1.3409</v>
      </c>
      <c r="J627">
        <f>VLOOKUP(B627,home!$B$2:$E$405,4,FALSE)</f>
        <v>0.75119999999999998</v>
      </c>
      <c r="K627" s="3">
        <f t="shared" si="840"/>
        <v>1.0361854329119999</v>
      </c>
      <c r="L627" s="3">
        <f t="shared" si="841"/>
        <v>1.2770347566239999</v>
      </c>
      <c r="M627" s="5">
        <f t="shared" si="842"/>
        <v>9.8942125614825002E-2</v>
      </c>
      <c r="N627" s="5">
        <f t="shared" si="843"/>
        <v>0.10252238926343092</v>
      </c>
      <c r="O627" s="5">
        <f t="shared" si="844"/>
        <v>0.12635253330438925</v>
      </c>
      <c r="P627" s="5">
        <f t="shared" si="845"/>
        <v>0.13092465442153645</v>
      </c>
      <c r="Q627" s="5">
        <f t="shared" si="846"/>
        <v>5.3116103151050365E-2</v>
      </c>
      <c r="R627" s="5">
        <f t="shared" si="847"/>
        <v>8.0678288308598287E-2</v>
      </c>
      <c r="S627" s="5">
        <f t="shared" si="848"/>
        <v>4.3311342436002778E-2</v>
      </c>
      <c r="T627" s="5">
        <f t="shared" si="849"/>
        <v>6.783110986031686E-2</v>
      </c>
      <c r="U627" s="5">
        <f t="shared" si="850"/>
        <v>8.359766709764406E-2</v>
      </c>
      <c r="V627" s="5">
        <f t="shared" si="851"/>
        <v>6.3679454650101379E-3</v>
      </c>
      <c r="W627" s="5">
        <f t="shared" si="852"/>
        <v>1.8346044112723191E-2</v>
      </c>
      <c r="X627" s="5">
        <f t="shared" si="853"/>
        <v>2.3428535978504625E-2</v>
      </c>
      <c r="Y627" s="5">
        <f t="shared" si="854"/>
        <v>1.4959527370683141E-2</v>
      </c>
      <c r="Z627" s="5">
        <f t="shared" si="855"/>
        <v>3.4342992758337243E-2</v>
      </c>
      <c r="AA627" s="5">
        <f t="shared" si="856"/>
        <v>3.5585708818791355E-2</v>
      </c>
      <c r="AB627" s="5">
        <f t="shared" si="857"/>
        <v>1.8436696548939847E-2</v>
      </c>
      <c r="AC627" s="5">
        <f t="shared" si="858"/>
        <v>5.2664692503377058E-4</v>
      </c>
      <c r="AD627" s="5">
        <f t="shared" si="859"/>
        <v>4.7524759152911813E-3</v>
      </c>
      <c r="AE627" s="5">
        <f t="shared" si="860"/>
        <v>6.0690769238452942E-3</v>
      </c>
      <c r="AF627" s="5">
        <f t="shared" si="861"/>
        <v>3.8752110861875549E-3</v>
      </c>
      <c r="AG627" s="5">
        <f t="shared" si="862"/>
        <v>1.6495930821053839E-3</v>
      </c>
      <c r="AH627" s="5">
        <f t="shared" si="863"/>
        <v>1.0964298849720746E-2</v>
      </c>
      <c r="AI627" s="5">
        <f t="shared" si="864"/>
        <v>1.1361046750174434E-2</v>
      </c>
      <c r="AJ627" s="5">
        <f t="shared" si="865"/>
        <v>5.8860755725814824E-3</v>
      </c>
      <c r="AK627" s="5">
        <f t="shared" si="866"/>
        <v>2.0330219217760308E-3</v>
      </c>
      <c r="AL627" s="5">
        <f t="shared" si="867"/>
        <v>2.7875312455134869E-5</v>
      </c>
      <c r="AM627" s="5">
        <f t="shared" si="868"/>
        <v>9.8488926273796948E-4</v>
      </c>
      <c r="AN627" s="5">
        <f t="shared" si="869"/>
        <v>1.2577378199421733E-3</v>
      </c>
      <c r="AO627" s="5">
        <f t="shared" si="870"/>
        <v>8.0308745539332674E-4</v>
      </c>
      <c r="AP627" s="5">
        <f t="shared" si="871"/>
        <v>3.4185686438200155E-4</v>
      </c>
      <c r="AQ627" s="5">
        <f t="shared" si="872"/>
        <v>1.0914077440157825E-4</v>
      </c>
      <c r="AR627" s="5">
        <f t="shared" si="873"/>
        <v>2.8003581426211867E-3</v>
      </c>
      <c r="AS627" s="5">
        <f t="shared" si="874"/>
        <v>2.9016903143205784E-3</v>
      </c>
      <c r="AT627" s="5">
        <f t="shared" si="875"/>
        <v>1.5033446172604127E-3</v>
      </c>
      <c r="AU627" s="5">
        <f t="shared" si="876"/>
        <v>5.1924793101730201E-4</v>
      </c>
      <c r="AV627" s="5">
        <f t="shared" si="877"/>
        <v>1.3450928554745579E-4</v>
      </c>
      <c r="AW627" s="5">
        <f t="shared" si="878"/>
        <v>1.0246072942480634E-6</v>
      </c>
      <c r="AX627" s="5">
        <f t="shared" si="879"/>
        <v>1.7008798451342049E-4</v>
      </c>
      <c r="AY627" s="5">
        <f t="shared" si="880"/>
        <v>2.1720826790776256E-4</v>
      </c>
      <c r="AZ627" s="5">
        <f t="shared" si="881"/>
        <v>1.3869125377215507E-4</v>
      </c>
      <c r="BA627" s="5">
        <f t="shared" si="882"/>
        <v>5.9037850502267169E-5</v>
      </c>
      <c r="BB627" s="5">
        <f t="shared" si="883"/>
        <v>1.8848346761941704E-5</v>
      </c>
      <c r="BC627" s="5">
        <f t="shared" si="884"/>
        <v>4.8139987839801962E-6</v>
      </c>
      <c r="BD627" s="5">
        <f t="shared" si="885"/>
        <v>5.9602577985371386E-4</v>
      </c>
      <c r="BE627" s="5">
        <f t="shared" si="886"/>
        <v>6.1759323072443288E-4</v>
      </c>
      <c r="BF627" s="5">
        <f t="shared" si="887"/>
        <v>3.1997055457085852E-4</v>
      </c>
      <c r="BG627" s="5">
        <f t="shared" si="888"/>
        <v>1.105162758690326E-4</v>
      </c>
      <c r="BH627" s="5">
        <f t="shared" si="889"/>
        <v>2.8628838788793882E-5</v>
      </c>
      <c r="BI627" s="5">
        <f t="shared" si="890"/>
        <v>5.9329571428268502E-6</v>
      </c>
      <c r="BJ627" s="8">
        <f t="shared" si="891"/>
        <v>0.30065546662323706</v>
      </c>
      <c r="BK627" s="8">
        <f t="shared" si="892"/>
        <v>0.28031779844277105</v>
      </c>
      <c r="BL627" s="8">
        <f t="shared" si="893"/>
        <v>0.3844331551003321</v>
      </c>
      <c r="BM627" s="8">
        <f t="shared" si="894"/>
        <v>0.40699713520023362</v>
      </c>
      <c r="BN627" s="8">
        <f t="shared" si="895"/>
        <v>0.59253609406383023</v>
      </c>
    </row>
    <row r="628" spans="1:66" x14ac:dyDescent="0.25">
      <c r="A628" t="s">
        <v>145</v>
      </c>
      <c r="B628" t="s">
        <v>419</v>
      </c>
      <c r="C628" t="s">
        <v>355</v>
      </c>
      <c r="D628" t="s">
        <v>527</v>
      </c>
      <c r="E628">
        <f>VLOOKUP(A628,home!$A$2:$E$405,3,FALSE)</f>
        <v>1.4406000000000001</v>
      </c>
      <c r="F628">
        <f>VLOOKUP(B628,home!$B$2:$E$405,3,FALSE)</f>
        <v>1.2148000000000001</v>
      </c>
      <c r="G628">
        <f>VLOOKUP(C628,away!$B$2:$E$405,4,FALSE)</f>
        <v>1.6407</v>
      </c>
      <c r="H628">
        <f>VLOOKUP(A628,away!$A$2:$E$405,3,FALSE)</f>
        <v>1.2678</v>
      </c>
      <c r="I628">
        <f>VLOOKUP(C628,away!$B$2:$E$405,3,FALSE)</f>
        <v>0.78879999999999995</v>
      </c>
      <c r="J628">
        <f>VLOOKUP(B628,home!$B$2:$E$405,4,FALSE)</f>
        <v>0.63100000000000001</v>
      </c>
      <c r="K628" s="3">
        <f t="shared" si="840"/>
        <v>2.8712920718160007</v>
      </c>
      <c r="L628" s="3">
        <f t="shared" si="841"/>
        <v>0.63102564383999993</v>
      </c>
      <c r="M628" s="5">
        <f t="shared" si="842"/>
        <v>3.01274755186061E-2</v>
      </c>
      <c r="N628" s="5">
        <f t="shared" si="843"/>
        <v>8.6504781600404354E-2</v>
      </c>
      <c r="O628" s="5">
        <f t="shared" si="844"/>
        <v>1.9011209636402251E-2</v>
      </c>
      <c r="P628" s="5">
        <f t="shared" si="845"/>
        <v>5.4586735504633735E-2</v>
      </c>
      <c r="Q628" s="5">
        <f t="shared" si="846"/>
        <v>0.12419024679170786</v>
      </c>
      <c r="R628" s="5">
        <f t="shared" si="847"/>
        <v>5.9982804004939704E-3</v>
      </c>
      <c r="S628" s="5">
        <f t="shared" si="848"/>
        <v>2.4725866022301087E-2</v>
      </c>
      <c r="T628" s="5">
        <f t="shared" si="849"/>
        <v>7.8367230440385932E-2</v>
      </c>
      <c r="U628" s="5">
        <f t="shared" si="850"/>
        <v>1.7222814958467642E-2</v>
      </c>
      <c r="V628" s="5">
        <f t="shared" si="851"/>
        <v>4.9777534568581604E-3</v>
      </c>
      <c r="W628" s="5">
        <f t="shared" si="852"/>
        <v>0.11886215700330109</v>
      </c>
      <c r="X628" s="5">
        <f t="shared" si="853"/>
        <v>7.5005069151219225E-2</v>
      </c>
      <c r="Y628" s="5">
        <f t="shared" si="854"/>
        <v>2.3665061026205914E-2</v>
      </c>
      <c r="Z628" s="5">
        <f t="shared" si="855"/>
        <v>1.2616895838848537E-3</v>
      </c>
      <c r="AA628" s="5">
        <f t="shared" si="856"/>
        <v>3.6226792993014094E-3</v>
      </c>
      <c r="AB628" s="5">
        <f t="shared" si="857"/>
        <v>5.200885175408042E-3</v>
      </c>
      <c r="AC628" s="5">
        <f t="shared" si="858"/>
        <v>5.6368669022107494E-4</v>
      </c>
      <c r="AD628" s="5">
        <f t="shared" si="859"/>
        <v>8.5321992260631793E-2</v>
      </c>
      <c r="AE628" s="5">
        <f t="shared" si="860"/>
        <v>5.3840365099976667E-2</v>
      </c>
      <c r="AF628" s="5">
        <f t="shared" si="861"/>
        <v>1.698732552589672E-2</v>
      </c>
      <c r="AG628" s="5">
        <f t="shared" si="862"/>
        <v>3.5731460090328818E-3</v>
      </c>
      <c r="AH628" s="5">
        <f t="shared" si="863"/>
        <v>1.990396204992903E-4</v>
      </c>
      <c r="AI628" s="5">
        <f t="shared" si="864"/>
        <v>5.7150088431687771E-4</v>
      </c>
      <c r="AJ628" s="5">
        <f t="shared" si="865"/>
        <v>8.2047297908744235E-4</v>
      </c>
      <c r="AK628" s="5">
        <f t="shared" si="866"/>
        <v>7.8527251999767616E-4</v>
      </c>
      <c r="AL628" s="5">
        <f t="shared" si="867"/>
        <v>4.0852830496969346E-5</v>
      </c>
      <c r="AM628" s="5">
        <f t="shared" si="868"/>
        <v>4.8996871985899616E-2</v>
      </c>
      <c r="AN628" s="5">
        <f t="shared" si="869"/>
        <v>3.0918282691048359E-2</v>
      </c>
      <c r="AO628" s="5">
        <f t="shared" si="870"/>
        <v>9.7551146207729578E-3</v>
      </c>
      <c r="AP628" s="5">
        <f t="shared" si="871"/>
        <v>2.0519091614354182E-3</v>
      </c>
      <c r="AQ628" s="5">
        <f t="shared" si="872"/>
        <v>3.2370182492399464E-4</v>
      </c>
      <c r="AR628" s="5">
        <f t="shared" si="873"/>
        <v>2.511982093504679E-5</v>
      </c>
      <c r="AS628" s="5">
        <f t="shared" si="874"/>
        <v>7.2126342696237443E-5</v>
      </c>
      <c r="AT628" s="5">
        <f t="shared" si="875"/>
        <v>1.0354789797639524E-4</v>
      </c>
      <c r="AU628" s="5">
        <f t="shared" si="876"/>
        <v>9.9105419504278599E-5</v>
      </c>
      <c r="AV628" s="5">
        <f t="shared" si="877"/>
        <v>7.1140151324158499E-5</v>
      </c>
      <c r="AW628" s="5">
        <f t="shared" si="878"/>
        <v>2.0560990466958416E-6</v>
      </c>
      <c r="AX628" s="5">
        <f t="shared" si="879"/>
        <v>2.3447388346149504E-2</v>
      </c>
      <c r="AY628" s="5">
        <f t="shared" si="880"/>
        <v>1.47959033274955E-2</v>
      </c>
      <c r="AZ628" s="5">
        <f t="shared" si="881"/>
        <v>4.6682972117136224E-3</v>
      </c>
      <c r="BA628" s="5">
        <f t="shared" si="882"/>
        <v>9.8193841788602214E-4</v>
      </c>
      <c r="BB628" s="5">
        <f t="shared" si="883"/>
        <v>1.5490708058943945E-4</v>
      </c>
      <c r="BC628" s="5">
        <f t="shared" si="884"/>
        <v>1.9550068052865159E-5</v>
      </c>
      <c r="BD628" s="5">
        <f t="shared" si="885"/>
        <v>2.6418751964472345E-6</v>
      </c>
      <c r="BE628" s="5">
        <f t="shared" si="886"/>
        <v>7.585595306286284E-6</v>
      </c>
      <c r="BF628" s="5">
        <f t="shared" si="887"/>
        <v>1.0890229831472239E-5</v>
      </c>
      <c r="BG628" s="5">
        <f t="shared" si="888"/>
        <v>1.0423010191786779E-5</v>
      </c>
      <c r="BH628" s="5">
        <f t="shared" si="889"/>
        <v>7.4818766320336893E-6</v>
      </c>
      <c r="BI628" s="5">
        <f t="shared" si="890"/>
        <v>4.2965306111727444E-6</v>
      </c>
      <c r="BJ628" s="8">
        <f t="shared" si="891"/>
        <v>0.80243123964472973</v>
      </c>
      <c r="BK628" s="8">
        <f t="shared" si="892"/>
        <v>0.12981827335061263</v>
      </c>
      <c r="BL628" s="8">
        <f t="shared" si="893"/>
        <v>5.3846514224179923E-2</v>
      </c>
      <c r="BM628" s="8">
        <f t="shared" si="894"/>
        <v>0.6521451401227103</v>
      </c>
      <c r="BN628" s="8">
        <f t="shared" si="895"/>
        <v>0.32041872945224831</v>
      </c>
    </row>
    <row r="629" spans="1:66" x14ac:dyDescent="0.25">
      <c r="A629" t="s">
        <v>145</v>
      </c>
      <c r="B629" t="s">
        <v>434</v>
      </c>
      <c r="C629" t="s">
        <v>388</v>
      </c>
      <c r="D629" t="s">
        <v>527</v>
      </c>
      <c r="E629">
        <f>VLOOKUP(A629,home!$A$2:$E$405,3,FALSE)</f>
        <v>1.4406000000000001</v>
      </c>
      <c r="F629">
        <f>VLOOKUP(B629,home!$B$2:$E$405,3,FALSE)</f>
        <v>0.86770000000000003</v>
      </c>
      <c r="G629">
        <f>VLOOKUP(C629,away!$B$2:$E$405,4,FALSE)</f>
        <v>0.79330000000000001</v>
      </c>
      <c r="H629">
        <f>VLOOKUP(A629,away!$A$2:$E$405,3,FALSE)</f>
        <v>1.2678</v>
      </c>
      <c r="I629">
        <f>VLOOKUP(C629,away!$B$2:$E$405,3,FALSE)</f>
        <v>1.1268</v>
      </c>
      <c r="J629">
        <f>VLOOKUP(B629,home!$B$2:$E$405,4,FALSE)</f>
        <v>1.262</v>
      </c>
      <c r="K629" s="3">
        <f t="shared" si="840"/>
        <v>0.99163183824600021</v>
      </c>
      <c r="L629" s="3">
        <f t="shared" si="841"/>
        <v>1.8028389844800001</v>
      </c>
      <c r="M629" s="5">
        <f t="shared" si="842"/>
        <v>6.1147223493654049E-2</v>
      </c>
      <c r="N629" s="5">
        <f t="shared" si="843"/>
        <v>6.0635533636651182E-2</v>
      </c>
      <c r="O629" s="5">
        <f t="shared" si="844"/>
        <v>0.11023859830707088</v>
      </c>
      <c r="P629" s="5">
        <f t="shared" si="845"/>
        <v>0.10931610388490311</v>
      </c>
      <c r="Q629" s="5">
        <f t="shared" si="846"/>
        <v>3.0064062841569789E-2</v>
      </c>
      <c r="R629" s="5">
        <f t="shared" si="847"/>
        <v>9.9371221311209179E-2</v>
      </c>
      <c r="S629" s="5">
        <f t="shared" si="848"/>
        <v>4.8857535493067469E-2</v>
      </c>
      <c r="T629" s="5">
        <f t="shared" si="849"/>
        <v>5.4200664522638588E-2</v>
      </c>
      <c r="U629" s="5">
        <f t="shared" si="850"/>
        <v>9.8539666857584474E-2</v>
      </c>
      <c r="V629" s="5">
        <f t="shared" si="851"/>
        <v>9.7050203324709223E-3</v>
      </c>
      <c r="W629" s="5">
        <f t="shared" si="852"/>
        <v>9.9374939669097072E-3</v>
      </c>
      <c r="X629" s="5">
        <f t="shared" si="853"/>
        <v>1.7915701531579627E-2</v>
      </c>
      <c r="Y629" s="5">
        <f t="shared" si="854"/>
        <v>1.6149562577719902E-2</v>
      </c>
      <c r="Z629" s="5">
        <f t="shared" si="855"/>
        <v>5.971677057174591E-2</v>
      </c>
      <c r="AA629" s="5">
        <f t="shared" si="856"/>
        <v>5.9217050976175051E-2</v>
      </c>
      <c r="AB629" s="5">
        <f t="shared" si="857"/>
        <v>2.9360756557505776E-2</v>
      </c>
      <c r="AC629" s="5">
        <f t="shared" si="858"/>
        <v>1.0843859196031105E-3</v>
      </c>
      <c r="AD629" s="5">
        <f t="shared" si="859"/>
        <v>2.463583852491302E-3</v>
      </c>
      <c r="AE629" s="5">
        <f t="shared" si="860"/>
        <v>4.4414450108067457E-3</v>
      </c>
      <c r="AF629" s="5">
        <f t="shared" si="861"/>
        <v>4.0036051064532997E-3</v>
      </c>
      <c r="AG629" s="5">
        <f t="shared" si="862"/>
        <v>2.4059517881257365E-3</v>
      </c>
      <c r="AH629" s="5">
        <f t="shared" si="863"/>
        <v>2.6914930503497879E-2</v>
      </c>
      <c r="AI629" s="5">
        <f t="shared" si="864"/>
        <v>2.668970201144695E-2</v>
      </c>
      <c r="AJ629" s="5">
        <f t="shared" si="865"/>
        <v>1.3233179133924551E-2</v>
      </c>
      <c r="AK629" s="5">
        <f t="shared" si="866"/>
        <v>4.3741472501374057E-3</v>
      </c>
      <c r="AL629" s="5">
        <f t="shared" si="867"/>
        <v>7.7544547121399281E-5</v>
      </c>
      <c r="AM629" s="5">
        <f t="shared" si="868"/>
        <v>4.8859363686382269E-4</v>
      </c>
      <c r="AN629" s="5">
        <f t="shared" si="869"/>
        <v>8.8085565610696427E-4</v>
      </c>
      <c r="AO629" s="5">
        <f t="shared" si="870"/>
        <v>7.9402045826467197E-4</v>
      </c>
      <c r="AP629" s="5">
        <f t="shared" si="871"/>
        <v>4.7716367887807524E-4</v>
      </c>
      <c r="AQ629" s="5">
        <f t="shared" si="872"/>
        <v>2.1506232056482243E-4</v>
      </c>
      <c r="AR629" s="5">
        <f t="shared" si="873"/>
        <v>9.7046571952551716E-3</v>
      </c>
      <c r="AS629" s="5">
        <f t="shared" si="874"/>
        <v>9.6234470540781589E-3</v>
      </c>
      <c r="AT629" s="5">
        <f t="shared" si="875"/>
        <v>4.7714582462492893E-3</v>
      </c>
      <c r="AU629" s="5">
        <f t="shared" si="876"/>
        <v>1.5771766372807399E-3</v>
      </c>
      <c r="AV629" s="5">
        <f t="shared" si="877"/>
        <v>3.9099464201633623E-4</v>
      </c>
      <c r="AW629" s="5">
        <f t="shared" si="878"/>
        <v>3.8508461329993529E-6</v>
      </c>
      <c r="AX629" s="5">
        <f t="shared" si="879"/>
        <v>8.0750834379761827E-5</v>
      </c>
      <c r="AY629" s="5">
        <f t="shared" si="880"/>
        <v>1.4558075224912253E-4</v>
      </c>
      <c r="AZ629" s="5">
        <f t="shared" si="881"/>
        <v>1.3122932777232129E-4</v>
      </c>
      <c r="BA629" s="5">
        <f t="shared" si="882"/>
        <v>7.8861782671681605E-5</v>
      </c>
      <c r="BB629" s="5">
        <f t="shared" si="883"/>
        <v>3.5543774046524225E-5</v>
      </c>
      <c r="BC629" s="5">
        <f t="shared" si="884"/>
        <v>1.2815940301324453E-5</v>
      </c>
      <c r="BD629" s="5">
        <f t="shared" si="885"/>
        <v>2.9159890537700643E-3</v>
      </c>
      <c r="BE629" s="5">
        <f t="shared" si="886"/>
        <v>2.8915875856952238E-3</v>
      </c>
      <c r="BF629" s="5">
        <f t="shared" si="887"/>
        <v>1.4336951565261339E-3</v>
      </c>
      <c r="BG629" s="5">
        <f t="shared" si="888"/>
        <v>4.7389925451679914E-4</v>
      </c>
      <c r="BH629" s="5">
        <f t="shared" si="889"/>
        <v>1.1748339722497564E-4</v>
      </c>
      <c r="BI629" s="5">
        <f t="shared" si="890"/>
        <v>2.3300055430717535E-5</v>
      </c>
      <c r="BJ629" s="8">
        <f t="shared" si="891"/>
        <v>0.20555808299704498</v>
      </c>
      <c r="BK629" s="8">
        <f t="shared" si="892"/>
        <v>0.23033339442306916</v>
      </c>
      <c r="BL629" s="8">
        <f t="shared" si="893"/>
        <v>0.50186294118659569</v>
      </c>
      <c r="BM629" s="8">
        <f t="shared" si="894"/>
        <v>0.52655671579728136</v>
      </c>
      <c r="BN629" s="8">
        <f t="shared" si="895"/>
        <v>0.47077274347505821</v>
      </c>
    </row>
    <row r="630" spans="1:66" x14ac:dyDescent="0.25">
      <c r="A630" t="s">
        <v>145</v>
      </c>
      <c r="B630" t="s">
        <v>147</v>
      </c>
      <c r="C630" t="s">
        <v>391</v>
      </c>
      <c r="D630" t="s">
        <v>527</v>
      </c>
      <c r="E630">
        <f>VLOOKUP(A630,home!$A$2:$E$405,3,FALSE)</f>
        <v>1.4406000000000001</v>
      </c>
      <c r="F630">
        <f>VLOOKUP(B630,home!$B$2:$E$405,3,FALSE)</f>
        <v>1.1238999999999999</v>
      </c>
      <c r="G630">
        <f>VLOOKUP(C630,away!$B$2:$E$405,4,FALSE)</f>
        <v>1.9501999999999999</v>
      </c>
      <c r="H630">
        <f>VLOOKUP(A630,away!$A$2:$E$405,3,FALSE)</f>
        <v>1.2678</v>
      </c>
      <c r="I630">
        <f>VLOOKUP(C630,away!$B$2:$E$405,3,FALSE)</f>
        <v>0.82630000000000003</v>
      </c>
      <c r="J630">
        <f>VLOOKUP(B630,home!$B$2:$E$405,4,FALSE)</f>
        <v>0.93899999999999995</v>
      </c>
      <c r="K630" s="3">
        <f t="shared" si="840"/>
        <v>3.1575499810680001</v>
      </c>
      <c r="L630" s="3">
        <f t="shared" si="841"/>
        <v>0.98368056845999996</v>
      </c>
      <c r="M630" s="5">
        <f t="shared" si="842"/>
        <v>1.5903269697770905E-2</v>
      </c>
      <c r="N630" s="5">
        <f t="shared" si="843"/>
        <v>5.021536893311581E-2</v>
      </c>
      <c r="O630" s="5">
        <f t="shared" si="844"/>
        <v>1.5643737376675973E-2</v>
      </c>
      <c r="P630" s="5">
        <f t="shared" si="845"/>
        <v>4.9395882657555977E-2</v>
      </c>
      <c r="Q630" s="5">
        <f t="shared" si="846"/>
        <v>7.9278768612041278E-2</v>
      </c>
      <c r="R630" s="5">
        <f t="shared" si="847"/>
        <v>7.6942202377637834E-3</v>
      </c>
      <c r="S630" s="5">
        <f t="shared" si="848"/>
        <v>3.8356156782353996E-2</v>
      </c>
      <c r="T630" s="5">
        <f t="shared" si="849"/>
        <v>7.7984984175101552E-2</v>
      </c>
      <c r="U630" s="5">
        <f t="shared" si="850"/>
        <v>2.4294884966084056E-2</v>
      </c>
      <c r="V630" s="5">
        <f t="shared" si="851"/>
        <v>1.3237223508973977E-2</v>
      </c>
      <c r="W630" s="5">
        <f t="shared" si="852"/>
        <v>8.3442224776681756E-2</v>
      </c>
      <c r="X630" s="5">
        <f t="shared" si="853"/>
        <v>8.2080495101893386E-2</v>
      </c>
      <c r="Y630" s="5">
        <f t="shared" si="854"/>
        <v>4.0370494040654362E-2</v>
      </c>
      <c r="Z630" s="5">
        <f t="shared" si="855"/>
        <v>2.5228849791133056E-3</v>
      </c>
      <c r="AA630" s="5">
        <f t="shared" si="856"/>
        <v>7.9661354180359592E-3</v>
      </c>
      <c r="AB630" s="5">
        <f t="shared" si="857"/>
        <v>1.2576735369202291E-2</v>
      </c>
      <c r="AC630" s="5">
        <f t="shared" si="858"/>
        <v>2.5696930237747327E-3</v>
      </c>
      <c r="AD630" s="5">
        <f t="shared" si="859"/>
        <v>6.5868248815970809E-2</v>
      </c>
      <c r="AE630" s="5">
        <f t="shared" si="860"/>
        <v>6.479331643875888E-2</v>
      </c>
      <c r="AF630" s="5">
        <f t="shared" si="861"/>
        <v>3.1867963173443495E-2</v>
      </c>
      <c r="AG630" s="5">
        <f t="shared" si="862"/>
        <v>1.0449298710038416E-2</v>
      </c>
      <c r="AH630" s="5">
        <f t="shared" si="863"/>
        <v>6.2042823260334264E-4</v>
      </c>
      <c r="AI630" s="5">
        <f t="shared" si="864"/>
        <v>1.9590331541107374E-3</v>
      </c>
      <c r="AJ630" s="5">
        <f t="shared" si="865"/>
        <v>3.092872549336973E-3</v>
      </c>
      <c r="AK630" s="5">
        <f t="shared" si="866"/>
        <v>3.2552998865348981E-3</v>
      </c>
      <c r="AL630" s="5">
        <f t="shared" si="867"/>
        <v>3.1926077462198497E-4</v>
      </c>
      <c r="AM630" s="5">
        <f t="shared" si="868"/>
        <v>4.1596457560370198E-2</v>
      </c>
      <c r="AN630" s="5">
        <f t="shared" si="869"/>
        <v>4.0917627018907214E-2</v>
      </c>
      <c r="AO630" s="5">
        <f t="shared" si="870"/>
        <v>2.012493730299645E-2</v>
      </c>
      <c r="AP630" s="5">
        <f t="shared" si="871"/>
        <v>6.5988365888111373E-3</v>
      </c>
      <c r="AQ630" s="5">
        <f t="shared" si="872"/>
        <v>1.622786831714096E-3</v>
      </c>
      <c r="AR630" s="5">
        <f t="shared" si="873"/>
        <v>1.2206063930717788E-4</v>
      </c>
      <c r="AS630" s="5">
        <f t="shared" si="874"/>
        <v>3.854125693335275E-4</v>
      </c>
      <c r="AT630" s="5">
        <f t="shared" si="875"/>
        <v>6.0847972550122484E-4</v>
      </c>
      <c r="AU630" s="5">
        <f t="shared" si="876"/>
        <v>6.4043504857888469E-4</v>
      </c>
      <c r="AV630" s="5">
        <f t="shared" si="877"/>
        <v>5.0555141887888527E-4</v>
      </c>
      <c r="AW630" s="5">
        <f t="shared" si="878"/>
        <v>2.7545292502191174E-5</v>
      </c>
      <c r="AX630" s="5">
        <f t="shared" si="879"/>
        <v>2.1890482297040458E-2</v>
      </c>
      <c r="AY630" s="5">
        <f t="shared" si="880"/>
        <v>2.153324206981632E-2</v>
      </c>
      <c r="AZ630" s="5">
        <f t="shared" si="881"/>
        <v>1.0590915900011851E-2</v>
      </c>
      <c r="BA630" s="5">
        <f t="shared" si="882"/>
        <v>3.4726927243452373E-3</v>
      </c>
      <c r="BB630" s="5">
        <f t="shared" si="883"/>
        <v>8.5400508829270693E-4</v>
      </c>
      <c r="BC630" s="5">
        <f t="shared" si="884"/>
        <v>1.6801364214390053E-4</v>
      </c>
      <c r="BD630" s="5">
        <f t="shared" si="885"/>
        <v>2.0011446510045953E-5</v>
      </c>
      <c r="BE630" s="5">
        <f t="shared" si="886"/>
        <v>6.3187142548938897E-5</v>
      </c>
      <c r="BF630" s="5">
        <f t="shared" si="887"/>
        <v>9.9758280379571559E-5</v>
      </c>
      <c r="BG630" s="5">
        <f t="shared" si="888"/>
        <v>1.0499725210796413E-4</v>
      </c>
      <c r="BH630" s="5">
        <f t="shared" si="889"/>
        <v>8.2883517851423539E-5</v>
      </c>
      <c r="BI630" s="5">
        <f t="shared" si="890"/>
        <v>5.2341770044522334E-5</v>
      </c>
      <c r="BJ630" s="8">
        <f t="shared" si="891"/>
        <v>0.75572115980214938</v>
      </c>
      <c r="BK630" s="8">
        <f t="shared" si="892"/>
        <v>0.14131472851486787</v>
      </c>
      <c r="BL630" s="8">
        <f t="shared" si="893"/>
        <v>7.9788466001390196E-2</v>
      </c>
      <c r="BM630" s="8">
        <f t="shared" si="894"/>
        <v>0.73971029500528318</v>
      </c>
      <c r="BN630" s="8">
        <f t="shared" si="895"/>
        <v>0.21813124751492372</v>
      </c>
    </row>
    <row r="631" spans="1:66" x14ac:dyDescent="0.25">
      <c r="A631" t="s">
        <v>145</v>
      </c>
      <c r="B631" t="s">
        <v>134</v>
      </c>
      <c r="C631" t="s">
        <v>423</v>
      </c>
      <c r="D631" t="s">
        <v>527</v>
      </c>
      <c r="E631">
        <f>VLOOKUP(A631,home!$A$2:$E$405,3,FALSE)</f>
        <v>1.4406000000000001</v>
      </c>
      <c r="F631">
        <f>VLOOKUP(B631,home!$B$2:$E$405,3,FALSE)</f>
        <v>0.55169999999999997</v>
      </c>
      <c r="G631">
        <f>VLOOKUP(C631,away!$B$2:$E$405,4,FALSE)</f>
        <v>0.55530000000000002</v>
      </c>
      <c r="H631">
        <f>VLOOKUP(A631,away!$A$2:$E$405,3,FALSE)</f>
        <v>1.2678</v>
      </c>
      <c r="I631">
        <f>VLOOKUP(C631,away!$B$2:$E$405,3,FALSE)</f>
        <v>1.4592000000000001</v>
      </c>
      <c r="J631">
        <f>VLOOKUP(B631,home!$B$2:$E$405,4,FALSE)</f>
        <v>1.1467000000000001</v>
      </c>
      <c r="K631" s="3">
        <f t="shared" si="840"/>
        <v>0.441340789806</v>
      </c>
      <c r="L631" s="3">
        <f t="shared" si="841"/>
        <v>2.1213649105920003</v>
      </c>
      <c r="M631" s="5">
        <f t="shared" si="842"/>
        <v>7.7095859688117649E-2</v>
      </c>
      <c r="N631" s="5">
        <f t="shared" si="843"/>
        <v>3.4025547605526389E-2</v>
      </c>
      <c r="O631" s="5">
        <f t="shared" si="844"/>
        <v>0.16354845149429709</v>
      </c>
      <c r="P631" s="5">
        <f t="shared" si="845"/>
        <v>7.218060275404134E-2</v>
      </c>
      <c r="Q631" s="5">
        <f t="shared" si="846"/>
        <v>7.5084310269023348E-3</v>
      </c>
      <c r="R631" s="5">
        <f t="shared" si="847"/>
        <v>0.17347297309082982</v>
      </c>
      <c r="S631" s="5">
        <f t="shared" si="848"/>
        <v>1.6894679672207209E-2</v>
      </c>
      <c r="T631" s="5">
        <f t="shared" si="849"/>
        <v>1.592812211407087E-2</v>
      </c>
      <c r="U631" s="5">
        <f t="shared" si="850"/>
        <v>7.6560698953901801E-2</v>
      </c>
      <c r="V631" s="5">
        <f t="shared" si="851"/>
        <v>1.7575063434153895E-3</v>
      </c>
      <c r="W631" s="5">
        <f t="shared" si="852"/>
        <v>1.1045922932056507E-3</v>
      </c>
      <c r="X631" s="5">
        <f t="shared" si="853"/>
        <v>2.3432433313168174E-3</v>
      </c>
      <c r="Y631" s="5">
        <f t="shared" si="854"/>
        <v>2.485437090017101E-3</v>
      </c>
      <c r="Z631" s="5">
        <f t="shared" si="855"/>
        <v>0.12266649268365222</v>
      </c>
      <c r="AA631" s="5">
        <f t="shared" si="856"/>
        <v>5.4137726763734982E-2</v>
      </c>
      <c r="AB631" s="5">
        <f t="shared" si="857"/>
        <v>1.1946593544104111E-2</v>
      </c>
      <c r="AC631" s="5">
        <f t="shared" si="858"/>
        <v>1.028410180885222E-4</v>
      </c>
      <c r="AD631" s="5">
        <f t="shared" si="859"/>
        <v>1.2187540877425065E-4</v>
      </c>
      <c r="AE631" s="5">
        <f t="shared" si="860"/>
        <v>2.5854221563775169E-4</v>
      </c>
      <c r="AF631" s="5">
        <f t="shared" si="861"/>
        <v>2.7423119208031844E-4</v>
      </c>
      <c r="AG631" s="5">
        <f t="shared" si="862"/>
        <v>1.9391480942300077E-4</v>
      </c>
      <c r="AH631" s="5">
        <f t="shared" si="863"/>
        <v>6.5055098321122537E-2</v>
      </c>
      <c r="AI631" s="5">
        <f t="shared" si="864"/>
        <v>2.8711468473951198E-2</v>
      </c>
      <c r="AJ631" s="5">
        <f t="shared" si="865"/>
        <v>6.3357710863918455E-3</v>
      </c>
      <c r="AK631" s="5">
        <f t="shared" si="866"/>
        <v>9.3207807176606523E-4</v>
      </c>
      <c r="AL631" s="5">
        <f t="shared" si="867"/>
        <v>3.8513750043118789E-6</v>
      </c>
      <c r="AM631" s="5">
        <f t="shared" si="868"/>
        <v>1.0757717833271376E-5</v>
      </c>
      <c r="AN631" s="5">
        <f t="shared" si="869"/>
        <v>2.2821045129551697E-5</v>
      </c>
      <c r="AO631" s="5">
        <f t="shared" si="870"/>
        <v>2.4205882180433724E-5</v>
      </c>
      <c r="AP631" s="5">
        <f t="shared" si="871"/>
        <v>1.7116503029165424E-5</v>
      </c>
      <c r="AQ631" s="5">
        <f t="shared" si="872"/>
        <v>9.0775872295283024E-6</v>
      </c>
      <c r="AR631" s="5">
        <f t="shared" si="873"/>
        <v>2.7601120566708381E-2</v>
      </c>
      <c r="AS631" s="5">
        <f t="shared" si="874"/>
        <v>1.2181500350441705E-2</v>
      </c>
      <c r="AT631" s="5">
        <f t="shared" si="875"/>
        <v>2.6880964928430039E-3</v>
      </c>
      <c r="AU631" s="5">
        <f t="shared" si="876"/>
        <v>3.9545554307535662E-4</v>
      </c>
      <c r="AV631" s="5">
        <f t="shared" si="877"/>
        <v>4.3632665428509635E-5</v>
      </c>
      <c r="AW631" s="5">
        <f t="shared" si="878"/>
        <v>1.0016194642750052E-7</v>
      </c>
      <c r="AX631" s="5">
        <f t="shared" si="879"/>
        <v>7.9130328084101318E-7</v>
      </c>
      <c r="AY631" s="5">
        <f t="shared" si="880"/>
        <v>1.6786430136124524E-6</v>
      </c>
      <c r="AZ631" s="5">
        <f t="shared" si="881"/>
        <v>1.7805071932439331E-6</v>
      </c>
      <c r="BA631" s="5">
        <f t="shared" si="882"/>
        <v>1.2590351609347765E-6</v>
      </c>
      <c r="BB631" s="5">
        <f t="shared" si="883"/>
        <v>6.6771825290214664E-7</v>
      </c>
      <c r="BC631" s="5">
        <f t="shared" si="884"/>
        <v>2.832948143736818E-7</v>
      </c>
      <c r="BD631" s="5">
        <f t="shared" si="885"/>
        <v>9.7586747772057288E-3</v>
      </c>
      <c r="BE631" s="5">
        <f t="shared" si="886"/>
        <v>4.3069012336318666E-3</v>
      </c>
      <c r="BF631" s="5">
        <f t="shared" si="887"/>
        <v>9.5040559603376182E-4</v>
      </c>
      <c r="BG631" s="5">
        <f t="shared" si="888"/>
        <v>1.3981758546319421E-4</v>
      </c>
      <c r="BH631" s="5">
        <f t="shared" si="889"/>
        <v>1.5426800899273507E-5</v>
      </c>
      <c r="BI631" s="5">
        <f t="shared" si="890"/>
        <v>1.3616952986130561E-6</v>
      </c>
      <c r="BJ631" s="8">
        <f t="shared" si="891"/>
        <v>6.4334376324072337E-2</v>
      </c>
      <c r="BK631" s="8">
        <f t="shared" si="892"/>
        <v>0.16803701949388802</v>
      </c>
      <c r="BL631" s="8">
        <f t="shared" si="893"/>
        <v>0.63878325310712891</v>
      </c>
      <c r="BM631" s="8">
        <f t="shared" si="894"/>
        <v>0.46598769746795948</v>
      </c>
      <c r="BN631" s="8">
        <f t="shared" si="895"/>
        <v>0.52783186565971474</v>
      </c>
    </row>
    <row r="632" spans="1:66" x14ac:dyDescent="0.25">
      <c r="A632" t="s">
        <v>21</v>
      </c>
      <c r="B632" t="s">
        <v>268</v>
      </c>
      <c r="C632" t="s">
        <v>269</v>
      </c>
      <c r="D632" t="s">
        <v>527</v>
      </c>
      <c r="E632">
        <f>VLOOKUP(A632,home!$A$2:$E$405,3,FALSE)</f>
        <v>1.3974</v>
      </c>
      <c r="F632">
        <f>VLOOKUP(B632,home!$B$2:$E$405,3,FALSE)</f>
        <v>0.94159999999999999</v>
      </c>
      <c r="G632">
        <f>VLOOKUP(C632,away!$B$2:$E$405,4,FALSE)</f>
        <v>1.3182</v>
      </c>
      <c r="H632">
        <f>VLOOKUP(A632,away!$A$2:$E$405,3,FALSE)</f>
        <v>1.3632</v>
      </c>
      <c r="I632">
        <f>VLOOKUP(C632,away!$B$2:$E$405,3,FALSE)</f>
        <v>0.88800000000000001</v>
      </c>
      <c r="J632">
        <f>VLOOKUP(B632,home!$B$2:$E$405,4,FALSE)</f>
        <v>1.1583000000000001</v>
      </c>
      <c r="K632" s="3">
        <f t="shared" si="840"/>
        <v>1.734476803488</v>
      </c>
      <c r="L632" s="3">
        <f t="shared" si="841"/>
        <v>1.4021471692800003</v>
      </c>
      <c r="M632" s="5">
        <f t="shared" si="842"/>
        <v>4.3429168743310743E-2</v>
      </c>
      <c r="N632" s="5">
        <f t="shared" si="843"/>
        <v>7.5326885780038585E-2</v>
      </c>
      <c r="O632" s="5">
        <f t="shared" si="844"/>
        <v>6.0894086017616617E-2</v>
      </c>
      <c r="P632" s="5">
        <f t="shared" si="845"/>
        <v>0.10561937966715899</v>
      </c>
      <c r="Q632" s="5">
        <f t="shared" si="846"/>
        <v>6.5326368032233517E-2</v>
      </c>
      <c r="R632" s="5">
        <f t="shared" si="847"/>
        <v>4.2691235167747005E-2</v>
      </c>
      <c r="S632" s="5">
        <f t="shared" si="848"/>
        <v>6.4216364738697213E-2</v>
      </c>
      <c r="T632" s="5">
        <f t="shared" si="849"/>
        <v>9.1597182015739714E-2</v>
      </c>
      <c r="U632" s="5">
        <f t="shared" si="850"/>
        <v>7.4046957110708328E-2</v>
      </c>
      <c r="V632" s="5">
        <f t="shared" si="851"/>
        <v>1.7352629847744664E-2</v>
      </c>
      <c r="W632" s="5">
        <f t="shared" si="852"/>
        <v>3.7769023336009684E-2</v>
      </c>
      <c r="X632" s="5">
        <f t="shared" si="853"/>
        <v>5.2957729157056245E-2</v>
      </c>
      <c r="Y632" s="5">
        <f t="shared" si="854"/>
        <v>3.7127265014531688E-2</v>
      </c>
      <c r="Z632" s="5">
        <f t="shared" si="855"/>
        <v>1.9953131514507751E-2</v>
      </c>
      <c r="AA632" s="5">
        <f t="shared" si="856"/>
        <v>3.4608243768859084E-2</v>
      </c>
      <c r="AB632" s="5">
        <f t="shared" si="857"/>
        <v>3.0013598013272105E-2</v>
      </c>
      <c r="AC632" s="5">
        <f t="shared" si="858"/>
        <v>2.6375907787708308E-3</v>
      </c>
      <c r="AD632" s="5">
        <f t="shared" si="859"/>
        <v>1.6377373716676451E-2</v>
      </c>
      <c r="AE632" s="5">
        <f t="shared" si="860"/>
        <v>2.2963488197078562E-2</v>
      </c>
      <c r="AF632" s="5">
        <f t="shared" si="861"/>
        <v>1.6099094986164207E-2</v>
      </c>
      <c r="AG632" s="5">
        <f t="shared" si="862"/>
        <v>7.5244334876066613E-3</v>
      </c>
      <c r="AH632" s="5">
        <f t="shared" si="863"/>
        <v>6.9943067178346542E-3</v>
      </c>
      <c r="AI632" s="5">
        <f t="shared" si="864"/>
        <v>1.2131462758564497E-2</v>
      </c>
      <c r="AJ632" s="5">
        <f t="shared" si="865"/>
        <v>1.0520870373554333E-2</v>
      </c>
      <c r="AK632" s="5">
        <f t="shared" si="866"/>
        <v>6.0827352051447065E-3</v>
      </c>
      <c r="AL632" s="5">
        <f t="shared" si="867"/>
        <v>2.5658395951914481E-4</v>
      </c>
      <c r="AM632" s="5">
        <f t="shared" si="868"/>
        <v>5.6812349627258707E-3</v>
      </c>
      <c r="AN632" s="5">
        <f t="shared" si="869"/>
        <v>7.9659275210006465E-3</v>
      </c>
      <c r="AO632" s="5">
        <f t="shared" si="870"/>
        <v>5.5847013621303544E-3</v>
      </c>
      <c r="AP632" s="5">
        <f t="shared" si="871"/>
        <v>2.6101910687284127E-3</v>
      </c>
      <c r="AQ632" s="5">
        <f t="shared" si="872"/>
        <v>9.1496800457437088E-4</v>
      </c>
      <c r="AR632" s="5">
        <f t="shared" si="873"/>
        <v>1.9614094730975892E-3</v>
      </c>
      <c r="AS632" s="5">
        <f t="shared" si="874"/>
        <v>3.4020192332293894E-3</v>
      </c>
      <c r="AT632" s="5">
        <f t="shared" si="875"/>
        <v>2.9503617225282047E-3</v>
      </c>
      <c r="AU632" s="5">
        <f t="shared" si="876"/>
        <v>1.7057779898746901E-3</v>
      </c>
      <c r="AV632" s="5">
        <f t="shared" si="877"/>
        <v>7.3965808883451019E-4</v>
      </c>
      <c r="AW632" s="5">
        <f t="shared" si="878"/>
        <v>1.7333613061568106E-5</v>
      </c>
      <c r="AX632" s="5">
        <f t="shared" si="879"/>
        <v>1.6423283763355035E-3</v>
      </c>
      <c r="AY632" s="5">
        <f t="shared" si="880"/>
        <v>2.3027860839070447E-3</v>
      </c>
      <c r="AZ632" s="5">
        <f t="shared" si="881"/>
        <v>1.6144224945038206E-3</v>
      </c>
      <c r="BA632" s="5">
        <f t="shared" si="882"/>
        <v>7.5455264356349624E-4</v>
      </c>
      <c r="BB632" s="5">
        <f t="shared" si="883"/>
        <v>2.6449846331132437E-4</v>
      </c>
      <c r="BC632" s="5">
        <f t="shared" si="884"/>
        <v>7.4173154322176683E-5</v>
      </c>
      <c r="BD632" s="5">
        <f t="shared" si="885"/>
        <v>4.5836412341712695E-4</v>
      </c>
      <c r="BE632" s="5">
        <f t="shared" si="886"/>
        <v>7.950219396181175E-4</v>
      </c>
      <c r="BF632" s="5">
        <f t="shared" si="887"/>
        <v>6.8947355626583127E-4</v>
      </c>
      <c r="BG632" s="5">
        <f t="shared" si="888"/>
        <v>3.9862529665382092E-4</v>
      </c>
      <c r="BH632" s="5">
        <f t="shared" si="889"/>
        <v>1.7285158258239388E-4</v>
      </c>
      <c r="BI632" s="5">
        <f t="shared" si="890"/>
        <v>5.9961412087070512E-5</v>
      </c>
      <c r="BJ632" s="8">
        <f t="shared" si="891"/>
        <v>0.45247862785823839</v>
      </c>
      <c r="BK632" s="8">
        <f t="shared" si="892"/>
        <v>0.23581450381910862</v>
      </c>
      <c r="BL632" s="8">
        <f t="shared" si="893"/>
        <v>0.29131701955149009</v>
      </c>
      <c r="BM632" s="8">
        <f t="shared" si="894"/>
        <v>0.60399070686439371</v>
      </c>
      <c r="BN632" s="8">
        <f t="shared" si="895"/>
        <v>0.39328712340810545</v>
      </c>
    </row>
    <row r="633" spans="1:66" x14ac:dyDescent="0.25">
      <c r="A633" t="s">
        <v>21</v>
      </c>
      <c r="B633" t="s">
        <v>150</v>
      </c>
      <c r="C633" t="s">
        <v>271</v>
      </c>
      <c r="D633" t="s">
        <v>527</v>
      </c>
      <c r="E633">
        <f>VLOOKUP(A633,home!$A$2:$E$405,3,FALSE)</f>
        <v>1.3974</v>
      </c>
      <c r="F633">
        <f>VLOOKUP(B633,home!$B$2:$E$405,3,FALSE)</f>
        <v>1.2052</v>
      </c>
      <c r="G633">
        <f>VLOOKUP(C633,away!$B$2:$E$405,4,FALSE)</f>
        <v>0.94159999999999999</v>
      </c>
      <c r="H633">
        <f>VLOOKUP(A633,away!$A$2:$E$405,3,FALSE)</f>
        <v>1.3632</v>
      </c>
      <c r="I633">
        <f>VLOOKUP(C633,away!$B$2:$E$405,3,FALSE)</f>
        <v>0.84940000000000004</v>
      </c>
      <c r="J633">
        <f>VLOOKUP(B633,home!$B$2:$E$405,4,FALSE)</f>
        <v>0.88800000000000001</v>
      </c>
      <c r="K633" s="3">
        <f t="shared" si="840"/>
        <v>1.585792325568</v>
      </c>
      <c r="L633" s="3">
        <f t="shared" si="841"/>
        <v>1.0282170470400001</v>
      </c>
      <c r="M633" s="5">
        <f t="shared" si="842"/>
        <v>7.3240306624869508E-2</v>
      </c>
      <c r="N633" s="5">
        <f t="shared" si="843"/>
        <v>0.11614391616796521</v>
      </c>
      <c r="O633" s="5">
        <f t="shared" si="844"/>
        <v>7.5306931802127469E-2</v>
      </c>
      <c r="P633" s="5">
        <f t="shared" si="845"/>
        <v>0.1194211545138865</v>
      </c>
      <c r="Q633" s="5">
        <f t="shared" si="846"/>
        <v>9.2090065460286211E-2</v>
      </c>
      <c r="R633" s="5">
        <f t="shared" si="847"/>
        <v>3.8715935519613089E-2</v>
      </c>
      <c r="S633" s="5">
        <f t="shared" si="848"/>
        <v>4.868020357449919E-2</v>
      </c>
      <c r="T633" s="5">
        <f t="shared" si="849"/>
        <v>9.4688575169295783E-2</v>
      </c>
      <c r="U633" s="5">
        <f t="shared" si="850"/>
        <v>6.1395433424187969E-2</v>
      </c>
      <c r="V633" s="5">
        <f t="shared" si="851"/>
        <v>8.8194395510986789E-3</v>
      </c>
      <c r="W633" s="5">
        <f t="shared" si="852"/>
        <v>4.8678573022658871E-2</v>
      </c>
      <c r="X633" s="5">
        <f t="shared" si="853"/>
        <v>5.0052138607479306E-2</v>
      </c>
      <c r="Y633" s="5">
        <f t="shared" si="854"/>
        <v>2.5732231078509575E-2</v>
      </c>
      <c r="Z633" s="5">
        <f t="shared" si="855"/>
        <v>1.3269461631122543E-2</v>
      </c>
      <c r="AA633" s="5">
        <f t="shared" si="856"/>
        <v>2.1042610419053163E-2</v>
      </c>
      <c r="AB633" s="5">
        <f t="shared" si="857"/>
        <v>1.6684605056225876E-2</v>
      </c>
      <c r="AC633" s="5">
        <f t="shared" si="858"/>
        <v>8.9877734499407705E-4</v>
      </c>
      <c r="AD633" s="5">
        <f t="shared" si="859"/>
        <v>1.9298526879733484E-2</v>
      </c>
      <c r="AE633" s="5">
        <f t="shared" si="860"/>
        <v>1.9843074320501627E-2</v>
      </c>
      <c r="AF633" s="5">
        <f t="shared" si="861"/>
        <v>1.0201493641010719E-2</v>
      </c>
      <c r="AG633" s="5">
        <f t="shared" si="862"/>
        <v>3.4964498889857943E-3</v>
      </c>
      <c r="AH633" s="5">
        <f t="shared" si="863"/>
        <v>3.4109716635408499E-3</v>
      </c>
      <c r="AI633" s="5">
        <f t="shared" si="864"/>
        <v>5.4090926867729934E-3</v>
      </c>
      <c r="AJ633" s="5">
        <f t="shared" si="865"/>
        <v>4.2888488354853047E-3</v>
      </c>
      <c r="AK633" s="5">
        <f t="shared" si="866"/>
        <v>2.2670745229446164E-3</v>
      </c>
      <c r="AL633" s="5">
        <f t="shared" si="867"/>
        <v>5.8619649827447503E-5</v>
      </c>
      <c r="AM633" s="5">
        <f t="shared" si="868"/>
        <v>6.1206911641298227E-3</v>
      </c>
      <c r="AN633" s="5">
        <f t="shared" si="869"/>
        <v>6.2933989946253859E-3</v>
      </c>
      <c r="AO633" s="5">
        <f t="shared" si="870"/>
        <v>3.2354900650491095E-3</v>
      </c>
      <c r="AP633" s="5">
        <f t="shared" si="871"/>
        <v>1.1089286801373513E-3</v>
      </c>
      <c r="AQ633" s="5">
        <f t="shared" si="872"/>
        <v>2.8505484321719791E-4</v>
      </c>
      <c r="AR633" s="5">
        <f t="shared" si="873"/>
        <v>7.0144384228461808E-4</v>
      </c>
      <c r="AS633" s="5">
        <f t="shared" si="874"/>
        <v>1.1123442619118777E-3</v>
      </c>
      <c r="AT633" s="5">
        <f t="shared" si="875"/>
        <v>8.8197349696472879E-4</v>
      </c>
      <c r="AU633" s="5">
        <f t="shared" si="876"/>
        <v>4.662089342803462E-4</v>
      </c>
      <c r="AV633" s="5">
        <f t="shared" si="877"/>
        <v>1.848276375232523E-4</v>
      </c>
      <c r="AW633" s="5">
        <f t="shared" si="878"/>
        <v>2.6550446598305089E-6</v>
      </c>
      <c r="AX633" s="5">
        <f t="shared" si="879"/>
        <v>1.6176908458748215E-3</v>
      </c>
      <c r="AY633" s="5">
        <f t="shared" si="880"/>
        <v>1.6633373045690488E-3</v>
      </c>
      <c r="AZ633" s="5">
        <f t="shared" si="881"/>
        <v>8.5513588576773014E-4</v>
      </c>
      <c r="BA633" s="5">
        <f t="shared" si="882"/>
        <v>2.9308843176067685E-4</v>
      </c>
      <c r="BB633" s="5">
        <f t="shared" si="883"/>
        <v>7.5339630456636907E-5</v>
      </c>
      <c r="BC633" s="5">
        <f t="shared" si="884"/>
        <v>1.5493098470641616E-5</v>
      </c>
      <c r="BD633" s="5">
        <f t="shared" si="885"/>
        <v>1.2020608602971353E-4</v>
      </c>
      <c r="BE633" s="5">
        <f t="shared" si="886"/>
        <v>1.9062188871248647E-4</v>
      </c>
      <c r="BF633" s="5">
        <f t="shared" si="887"/>
        <v>1.5114336410276924E-4</v>
      </c>
      <c r="BG633" s="5">
        <f t="shared" si="888"/>
        <v>7.9893995618233801E-5</v>
      </c>
      <c r="BH633" s="5">
        <f t="shared" si="889"/>
        <v>3.167382127758965E-5</v>
      </c>
      <c r="BI633" s="5">
        <f t="shared" si="890"/>
        <v>1.0045620540682817E-5</v>
      </c>
      <c r="BJ633" s="8">
        <f t="shared" si="891"/>
        <v>0.50178869318048491</v>
      </c>
      <c r="BK633" s="8">
        <f t="shared" si="892"/>
        <v>0.25278183856374442</v>
      </c>
      <c r="BL633" s="8">
        <f t="shared" si="893"/>
        <v>0.23245188687919763</v>
      </c>
      <c r="BM633" s="8">
        <f t="shared" si="894"/>
        <v>0.4837128879058924</v>
      </c>
      <c r="BN633" s="8">
        <f t="shared" si="895"/>
        <v>0.514918310088748</v>
      </c>
    </row>
    <row r="634" spans="1:66" x14ac:dyDescent="0.25">
      <c r="A634" t="s">
        <v>154</v>
      </c>
      <c r="B634" t="s">
        <v>151</v>
      </c>
      <c r="C634" t="s">
        <v>160</v>
      </c>
      <c r="D634" t="s">
        <v>527</v>
      </c>
      <c r="E634">
        <f>VLOOKUP(A634,home!$A$2:$E$405,3,FALSE)</f>
        <v>1.3447</v>
      </c>
      <c r="F634">
        <f>VLOOKUP(B634,home!$B$2:$E$405,3,FALSE)</f>
        <v>0.8286</v>
      </c>
      <c r="G634">
        <f>VLOOKUP(C634,away!$B$2:$E$405,4,FALSE)</f>
        <v>1.1741999999999999</v>
      </c>
      <c r="H634">
        <f>VLOOKUP(A634,away!$A$2:$E$405,3,FALSE)</f>
        <v>1.05</v>
      </c>
      <c r="I634">
        <f>VLOOKUP(C634,away!$B$2:$E$405,3,FALSE)</f>
        <v>0.85209999999999997</v>
      </c>
      <c r="J634">
        <f>VLOOKUP(B634,home!$B$2:$E$405,4,FALSE)</f>
        <v>1.5057</v>
      </c>
      <c r="K634" s="3">
        <f t="shared" si="840"/>
        <v>1.3083152687640001</v>
      </c>
      <c r="L634" s="3">
        <f t="shared" si="841"/>
        <v>1.3471573185000001</v>
      </c>
      <c r="M634" s="5">
        <f t="shared" si="842"/>
        <v>7.0265624178391176E-2</v>
      </c>
      <c r="N634" s="5">
        <f t="shared" si="843"/>
        <v>9.1929588981822061E-2</v>
      </c>
      <c r="O634" s="5">
        <f t="shared" si="844"/>
        <v>9.4658849850890237E-2</v>
      </c>
      <c r="P634" s="5">
        <f t="shared" si="845"/>
        <v>0.12384361858355859</v>
      </c>
      <c r="Q634" s="5">
        <f t="shared" si="846"/>
        <v>6.0136442458058298E-2</v>
      </c>
      <c r="R634" s="5">
        <f t="shared" si="847"/>
        <v>6.3760181168709712E-2</v>
      </c>
      <c r="S634" s="5">
        <f t="shared" si="848"/>
        <v>5.4568795350524356E-2</v>
      </c>
      <c r="T634" s="5">
        <f t="shared" si="849"/>
        <v>8.1013248565927384E-2</v>
      </c>
      <c r="U634" s="5">
        <f t="shared" si="850"/>
        <v>8.3418418562181781E-2</v>
      </c>
      <c r="V634" s="5">
        <f t="shared" si="851"/>
        <v>1.0686428434917392E-2</v>
      </c>
      <c r="W634" s="5">
        <f t="shared" si="852"/>
        <v>2.622580862567513E-2</v>
      </c>
      <c r="X634" s="5">
        <f t="shared" si="853"/>
        <v>3.5330290023658686E-2</v>
      </c>
      <c r="Y634" s="5">
        <f t="shared" si="854"/>
        <v>2.3797729385049669E-2</v>
      </c>
      <c r="Z634" s="5">
        <f t="shared" si="855"/>
        <v>2.8631664896771065E-2</v>
      </c>
      <c r="AA634" s="5">
        <f t="shared" si="856"/>
        <v>3.745924435457982E-2</v>
      </c>
      <c r="AB634" s="5">
        <f t="shared" si="857"/>
        <v>2.4504250672729225E-2</v>
      </c>
      <c r="AC634" s="5">
        <f t="shared" si="858"/>
        <v>1.1771812164459183E-3</v>
      </c>
      <c r="AD634" s="5">
        <f t="shared" si="859"/>
        <v>8.5779064651633485E-3</v>
      </c>
      <c r="AE634" s="5">
        <f t="shared" si="860"/>
        <v>1.1555789471953272E-2</v>
      </c>
      <c r="AF634" s="5">
        <f t="shared" si="861"/>
        <v>7.7837331790935518E-3</v>
      </c>
      <c r="AG634" s="5">
        <f t="shared" si="862"/>
        <v>3.4953043724890503E-3</v>
      </c>
      <c r="AH634" s="5">
        <f t="shared" si="863"/>
        <v>9.642839226631169E-3</v>
      </c>
      <c r="AI634" s="5">
        <f t="shared" si="864"/>
        <v>1.2615873794438001E-2</v>
      </c>
      <c r="AJ634" s="5">
        <f t="shared" si="865"/>
        <v>8.2527701570314291E-3</v>
      </c>
      <c r="AK634" s="5">
        <f t="shared" si="866"/>
        <v>3.5990750686813655E-3</v>
      </c>
      <c r="AL634" s="5">
        <f t="shared" si="867"/>
        <v>8.2991581318986795E-5</v>
      </c>
      <c r="AM634" s="5">
        <f t="shared" si="868"/>
        <v>2.2445212004805286E-3</v>
      </c>
      <c r="AN634" s="5">
        <f t="shared" si="869"/>
        <v>3.023723161755751E-3</v>
      </c>
      <c r="AO634" s="5">
        <f t="shared" si="870"/>
        <v>2.0367153932386098E-3</v>
      </c>
      <c r="AP634" s="5">
        <f t="shared" si="871"/>
        <v>9.1459201590099958E-4</v>
      </c>
      <c r="AQ634" s="5">
        <f t="shared" si="872"/>
        <v>3.0802483191567492E-4</v>
      </c>
      <c r="AR634" s="5">
        <f t="shared" si="873"/>
        <v>2.5980842870550126E-3</v>
      </c>
      <c r="AS634" s="5">
        <f t="shared" si="874"/>
        <v>3.3991133422899044E-3</v>
      </c>
      <c r="AT634" s="5">
        <f t="shared" si="875"/>
        <v>2.2235559429886575E-3</v>
      </c>
      <c r="AU634" s="5">
        <f t="shared" si="876"/>
        <v>9.6970406372099858E-4</v>
      </c>
      <c r="AV634" s="5">
        <f t="shared" si="877"/>
        <v>3.1716965818717036E-4</v>
      </c>
      <c r="AW634" s="5">
        <f t="shared" si="878"/>
        <v>4.0631444618167476E-6</v>
      </c>
      <c r="AX634" s="5">
        <f t="shared" si="879"/>
        <v>4.8942355960886251E-4</v>
      </c>
      <c r="AY634" s="5">
        <f t="shared" si="880"/>
        <v>6.5933053017340026E-4</v>
      </c>
      <c r="AZ634" s="5">
        <f t="shared" si="881"/>
        <v>4.4411097451679062E-4</v>
      </c>
      <c r="BA634" s="5">
        <f t="shared" si="882"/>
        <v>1.9942911651548719E-4</v>
      </c>
      <c r="BB634" s="5">
        <f t="shared" si="883"/>
        <v>6.7165598458956936E-5</v>
      </c>
      <c r="BC634" s="5">
        <f t="shared" si="884"/>
        <v>1.8096525503083239E-5</v>
      </c>
      <c r="BD634" s="5">
        <f t="shared" si="885"/>
        <v>5.8333804356433604E-4</v>
      </c>
      <c r="BE634" s="5">
        <f t="shared" si="886"/>
        <v>7.6319006924614025E-4</v>
      </c>
      <c r="BF634" s="5">
        <f t="shared" si="887"/>
        <v>4.9924661028188998E-4</v>
      </c>
      <c r="BG634" s="5">
        <f t="shared" si="888"/>
        <v>2.17723987703489E-4</v>
      </c>
      <c r="BH634" s="5">
        <f t="shared" si="889"/>
        <v>7.1212904372165028E-5</v>
      </c>
      <c r="BI634" s="5">
        <f t="shared" si="890"/>
        <v>1.8633786024626832E-5</v>
      </c>
      <c r="BJ634" s="8">
        <f t="shared" si="891"/>
        <v>0.36025097443695858</v>
      </c>
      <c r="BK634" s="8">
        <f t="shared" si="892"/>
        <v>0.26128396987532987</v>
      </c>
      <c r="BL634" s="8">
        <f t="shared" si="893"/>
        <v>0.3495724755513071</v>
      </c>
      <c r="BM634" s="8">
        <f t="shared" si="894"/>
        <v>0.49448951215322495</v>
      </c>
      <c r="BN634" s="8">
        <f t="shared" si="895"/>
        <v>0.50459430522143012</v>
      </c>
    </row>
    <row r="635" spans="1:66" s="10" customFormat="1" x14ac:dyDescent="0.25">
      <c r="A635" t="s">
        <v>154</v>
      </c>
      <c r="B635" t="s">
        <v>155</v>
      </c>
      <c r="C635" t="s">
        <v>173</v>
      </c>
      <c r="D635" t="s">
        <v>527</v>
      </c>
      <c r="E635">
        <f>VLOOKUP(A635,home!$A$2:$E$405,3,FALSE)</f>
        <v>1.3447</v>
      </c>
      <c r="F635">
        <f>VLOOKUP(B635,home!$B$2:$E$405,3,FALSE)</f>
        <v>1.7222</v>
      </c>
      <c r="G635">
        <f>VLOOKUP(C635,away!$B$2:$E$405,4,FALSE)</f>
        <v>1.409</v>
      </c>
      <c r="H635">
        <f>VLOOKUP(A635,away!$A$2:$E$405,3,FALSE)</f>
        <v>1.05</v>
      </c>
      <c r="I635">
        <f>VLOOKUP(C635,away!$B$2:$E$405,3,FALSE)</f>
        <v>1.3032999999999999</v>
      </c>
      <c r="J635">
        <f>VLOOKUP(B635,home!$B$2:$E$405,4,FALSE)</f>
        <v>0.90229999999999999</v>
      </c>
      <c r="K635" s="3">
        <f t="shared" si="840"/>
        <v>3.26302185706</v>
      </c>
      <c r="L635" s="3">
        <f t="shared" si="841"/>
        <v>1.2347659694999999</v>
      </c>
      <c r="M635" s="5">
        <f t="shared" si="842"/>
        <v>1.1133598767495301E-2</v>
      </c>
      <c r="N635" s="5">
        <f t="shared" si="843"/>
        <v>3.6329176126073448E-2</v>
      </c>
      <c r="O635" s="5">
        <f t="shared" si="844"/>
        <v>1.3747388876170339E-2</v>
      </c>
      <c r="P635" s="5">
        <f t="shared" si="845"/>
        <v>4.4858030380447327E-2</v>
      </c>
      <c r="Q635" s="5">
        <f t="shared" si="846"/>
        <v>5.9271447874179997E-2</v>
      </c>
      <c r="R635" s="5">
        <f t="shared" si="847"/>
        <v>8.4874039768889943E-3</v>
      </c>
      <c r="S635" s="5">
        <f t="shared" si="848"/>
        <v>4.5184017576776425E-2</v>
      </c>
      <c r="T635" s="5">
        <f t="shared" si="849"/>
        <v>7.3186366798030561E-2</v>
      </c>
      <c r="U635" s="5">
        <f t="shared" si="850"/>
        <v>2.7694584686286754E-2</v>
      </c>
      <c r="V635" s="5">
        <f t="shared" si="851"/>
        <v>2.0227721666811981E-2</v>
      </c>
      <c r="W635" s="5">
        <f t="shared" si="852"/>
        <v>6.4468009971013943E-2</v>
      </c>
      <c r="X635" s="5">
        <f t="shared" si="853"/>
        <v>7.9602904833594695E-2</v>
      </c>
      <c r="Y635" s="5">
        <f t="shared" si="854"/>
        <v>4.9145478980934902E-2</v>
      </c>
      <c r="Z635" s="5">
        <f t="shared" si="855"/>
        <v>3.4933192000204975E-3</v>
      </c>
      <c r="AA635" s="5">
        <f t="shared" si="856"/>
        <v>1.1398776903354236E-2</v>
      </c>
      <c r="AB635" s="5">
        <f t="shared" si="857"/>
        <v>1.8597229089697791E-2</v>
      </c>
      <c r="AC635" s="5">
        <f t="shared" si="858"/>
        <v>5.0936795685179838E-3</v>
      </c>
      <c r="AD635" s="5">
        <f t="shared" si="859"/>
        <v>5.2590131404145132E-2</v>
      </c>
      <c r="AE635" s="5">
        <f t="shared" si="860"/>
        <v>6.4936504589371655E-2</v>
      </c>
      <c r="AF635" s="5">
        <f t="shared" si="861"/>
        <v>4.0090693022618355E-2</v>
      </c>
      <c r="AG635" s="5">
        <f t="shared" si="862"/>
        <v>1.6500874479333408E-2</v>
      </c>
      <c r="AH635" s="5">
        <f t="shared" si="863"/>
        <v>1.0783579171965692E-3</v>
      </c>
      <c r="AI635" s="5">
        <f t="shared" si="864"/>
        <v>3.5187054535461026E-3</v>
      </c>
      <c r="AJ635" s="5">
        <f t="shared" si="865"/>
        <v>5.7408064017385766E-3</v>
      </c>
      <c r="AK635" s="5">
        <f t="shared" si="866"/>
        <v>6.2441255886743164E-3</v>
      </c>
      <c r="AL635" s="5">
        <f t="shared" si="867"/>
        <v>8.2091132473690405E-4</v>
      </c>
      <c r="AM635" s="5">
        <f t="shared" si="868"/>
        <v>3.4320549647476606E-2</v>
      </c>
      <c r="AN635" s="5">
        <f t="shared" si="869"/>
        <v>4.2377846759239328E-2</v>
      </c>
      <c r="AO635" s="5">
        <f t="shared" si="870"/>
        <v>2.6163361519497299E-2</v>
      </c>
      <c r="AP635" s="5">
        <f t="shared" si="871"/>
        <v>1.0768542817333689E-2</v>
      </c>
      <c r="AQ635" s="5">
        <f t="shared" si="872"/>
        <v>3.3241575529868255E-3</v>
      </c>
      <c r="AR635" s="5">
        <f t="shared" si="873"/>
        <v>2.6630393181904414E-4</v>
      </c>
      <c r="AS635" s="5">
        <f t="shared" si="874"/>
        <v>8.6895555014655703E-4</v>
      </c>
      <c r="AT635" s="5">
        <f t="shared" si="875"/>
        <v>1.4177104764709063E-3</v>
      </c>
      <c r="AU635" s="5">
        <f t="shared" si="876"/>
        <v>1.5420067572358383E-3</v>
      </c>
      <c r="AV635" s="5">
        <f t="shared" si="877"/>
        <v>1.2579004381486885E-3</v>
      </c>
      <c r="AW635" s="5">
        <f t="shared" si="878"/>
        <v>9.1875217612602672E-5</v>
      </c>
      <c r="AX635" s="5">
        <f t="shared" si="879"/>
        <v>1.8664783941004837E-2</v>
      </c>
      <c r="AY635" s="5">
        <f t="shared" si="880"/>
        <v>2.3046640038422866E-2</v>
      </c>
      <c r="AZ635" s="5">
        <f t="shared" si="881"/>
        <v>1.4228603415380368E-2</v>
      </c>
      <c r="BA635" s="5">
        <f t="shared" si="882"/>
        <v>5.8563317636077155E-3</v>
      </c>
      <c r="BB635" s="5">
        <f t="shared" si="883"/>
        <v>1.8077997919511825E-3</v>
      </c>
      <c r="BC635" s="5">
        <f t="shared" si="884"/>
        <v>4.4644193255409948E-4</v>
      </c>
      <c r="BD635" s="5">
        <f t="shared" si="885"/>
        <v>5.4803838759033972E-5</v>
      </c>
      <c r="BE635" s="5">
        <f t="shared" si="886"/>
        <v>1.7882612372151983E-4</v>
      </c>
      <c r="BF635" s="5">
        <f t="shared" si="887"/>
        <v>2.9175677515831747E-4</v>
      </c>
      <c r="BG635" s="5">
        <f t="shared" si="888"/>
        <v>3.1733624476231007E-4</v>
      </c>
      <c r="BH635" s="5">
        <f t="shared" si="889"/>
        <v>2.5886877567418991E-4</v>
      </c>
      <c r="BI635" s="5">
        <f t="shared" si="890"/>
        <v>1.6893889462704873E-4</v>
      </c>
      <c r="BJ635" s="8">
        <f t="shared" si="891"/>
        <v>0.71712664725875075</v>
      </c>
      <c r="BK635" s="8">
        <f t="shared" si="892"/>
        <v>0.15036459932320878</v>
      </c>
      <c r="BL635" s="8">
        <f t="shared" si="893"/>
        <v>0.10313078670007715</v>
      </c>
      <c r="BM635" s="8">
        <f t="shared" si="894"/>
        <v>0.77733354165999136</v>
      </c>
      <c r="BN635" s="8">
        <f t="shared" si="895"/>
        <v>0.1738270460012554</v>
      </c>
    </row>
    <row r="636" spans="1:66" x14ac:dyDescent="0.25">
      <c r="A636" t="s">
        <v>154</v>
      </c>
      <c r="B636" t="s">
        <v>497</v>
      </c>
      <c r="C636" t="s">
        <v>162</v>
      </c>
      <c r="D636" t="s">
        <v>527</v>
      </c>
      <c r="E636">
        <f>VLOOKUP(A636,home!$A$2:$E$405,3,FALSE)</f>
        <v>1.3447</v>
      </c>
      <c r="F636" t="e">
        <f>VLOOKUP(B636,home!$B$2:$E$405,3,FALSE)</f>
        <v>#N/A</v>
      </c>
      <c r="G636">
        <f>VLOOKUP(C636,away!$B$2:$E$405,4,FALSE)</f>
        <v>0.97850000000000004</v>
      </c>
      <c r="H636">
        <f>VLOOKUP(A636,away!$A$2:$E$405,3,FALSE)</f>
        <v>1.05</v>
      </c>
      <c r="I636">
        <f>VLOOKUP(C636,away!$B$2:$E$405,3,FALSE)</f>
        <v>1.1028</v>
      </c>
      <c r="J636" t="e">
        <f>VLOOKUP(B636,home!$B$2:$E$405,4,FALSE)</f>
        <v>#N/A</v>
      </c>
      <c r="K636" s="3" t="e">
        <f t="shared" si="840"/>
        <v>#N/A</v>
      </c>
      <c r="L636" s="3" t="e">
        <f t="shared" si="841"/>
        <v>#N/A</v>
      </c>
      <c r="M636" s="5" t="e">
        <f t="shared" si="842"/>
        <v>#N/A</v>
      </c>
      <c r="N636" s="5" t="e">
        <f t="shared" si="843"/>
        <v>#N/A</v>
      </c>
      <c r="O636" s="5" t="e">
        <f t="shared" si="844"/>
        <v>#N/A</v>
      </c>
      <c r="P636" s="5" t="e">
        <f t="shared" si="845"/>
        <v>#N/A</v>
      </c>
      <c r="Q636" s="5" t="e">
        <f t="shared" si="846"/>
        <v>#N/A</v>
      </c>
      <c r="R636" s="5" t="e">
        <f t="shared" si="847"/>
        <v>#N/A</v>
      </c>
      <c r="S636" s="5" t="e">
        <f t="shared" si="848"/>
        <v>#N/A</v>
      </c>
      <c r="T636" s="5" t="e">
        <f t="shared" si="849"/>
        <v>#N/A</v>
      </c>
      <c r="U636" s="5" t="e">
        <f t="shared" si="850"/>
        <v>#N/A</v>
      </c>
      <c r="V636" s="5" t="e">
        <f t="shared" si="851"/>
        <v>#N/A</v>
      </c>
      <c r="W636" s="5" t="e">
        <f t="shared" si="852"/>
        <v>#N/A</v>
      </c>
      <c r="X636" s="5" t="e">
        <f t="shared" si="853"/>
        <v>#N/A</v>
      </c>
      <c r="Y636" s="5" t="e">
        <f t="shared" si="854"/>
        <v>#N/A</v>
      </c>
      <c r="Z636" s="5" t="e">
        <f t="shared" si="855"/>
        <v>#N/A</v>
      </c>
      <c r="AA636" s="5" t="e">
        <f t="shared" si="856"/>
        <v>#N/A</v>
      </c>
      <c r="AB636" s="5" t="e">
        <f t="shared" si="857"/>
        <v>#N/A</v>
      </c>
      <c r="AC636" s="5" t="e">
        <f t="shared" si="858"/>
        <v>#N/A</v>
      </c>
      <c r="AD636" s="5" t="e">
        <f t="shared" si="859"/>
        <v>#N/A</v>
      </c>
      <c r="AE636" s="5" t="e">
        <f t="shared" si="860"/>
        <v>#N/A</v>
      </c>
      <c r="AF636" s="5" t="e">
        <f t="shared" si="861"/>
        <v>#N/A</v>
      </c>
      <c r="AG636" s="5" t="e">
        <f t="shared" si="862"/>
        <v>#N/A</v>
      </c>
      <c r="AH636" s="5" t="e">
        <f t="shared" si="863"/>
        <v>#N/A</v>
      </c>
      <c r="AI636" s="5" t="e">
        <f t="shared" si="864"/>
        <v>#N/A</v>
      </c>
      <c r="AJ636" s="5" t="e">
        <f t="shared" si="865"/>
        <v>#N/A</v>
      </c>
      <c r="AK636" s="5" t="e">
        <f t="shared" si="866"/>
        <v>#N/A</v>
      </c>
      <c r="AL636" s="5" t="e">
        <f t="shared" si="867"/>
        <v>#N/A</v>
      </c>
      <c r="AM636" s="5" t="e">
        <f t="shared" si="868"/>
        <v>#N/A</v>
      </c>
      <c r="AN636" s="5" t="e">
        <f t="shared" si="869"/>
        <v>#N/A</v>
      </c>
      <c r="AO636" s="5" t="e">
        <f t="shared" si="870"/>
        <v>#N/A</v>
      </c>
      <c r="AP636" s="5" t="e">
        <f t="shared" si="871"/>
        <v>#N/A</v>
      </c>
      <c r="AQ636" s="5" t="e">
        <f t="shared" si="872"/>
        <v>#N/A</v>
      </c>
      <c r="AR636" s="5" t="e">
        <f t="shared" si="873"/>
        <v>#N/A</v>
      </c>
      <c r="AS636" s="5" t="e">
        <f t="shared" si="874"/>
        <v>#N/A</v>
      </c>
      <c r="AT636" s="5" t="e">
        <f t="shared" si="875"/>
        <v>#N/A</v>
      </c>
      <c r="AU636" s="5" t="e">
        <f t="shared" si="876"/>
        <v>#N/A</v>
      </c>
      <c r="AV636" s="5" t="e">
        <f t="shared" si="877"/>
        <v>#N/A</v>
      </c>
      <c r="AW636" s="5" t="e">
        <f t="shared" si="878"/>
        <v>#N/A</v>
      </c>
      <c r="AX636" s="5" t="e">
        <f t="shared" si="879"/>
        <v>#N/A</v>
      </c>
      <c r="AY636" s="5" t="e">
        <f t="shared" si="880"/>
        <v>#N/A</v>
      </c>
      <c r="AZ636" s="5" t="e">
        <f t="shared" si="881"/>
        <v>#N/A</v>
      </c>
      <c r="BA636" s="5" t="e">
        <f t="shared" si="882"/>
        <v>#N/A</v>
      </c>
      <c r="BB636" s="5" t="e">
        <f t="shared" si="883"/>
        <v>#N/A</v>
      </c>
      <c r="BC636" s="5" t="e">
        <f t="shared" si="884"/>
        <v>#N/A</v>
      </c>
      <c r="BD636" s="5" t="e">
        <f t="shared" si="885"/>
        <v>#N/A</v>
      </c>
      <c r="BE636" s="5" t="e">
        <f t="shared" si="886"/>
        <v>#N/A</v>
      </c>
      <c r="BF636" s="5" t="e">
        <f t="shared" si="887"/>
        <v>#N/A</v>
      </c>
      <c r="BG636" s="5" t="e">
        <f t="shared" si="888"/>
        <v>#N/A</v>
      </c>
      <c r="BH636" s="5" t="e">
        <f t="shared" si="889"/>
        <v>#N/A</v>
      </c>
      <c r="BI636" s="5" t="e">
        <f t="shared" si="890"/>
        <v>#N/A</v>
      </c>
      <c r="BJ636" s="8" t="e">
        <f t="shared" si="891"/>
        <v>#N/A</v>
      </c>
      <c r="BK636" s="8" t="e">
        <f t="shared" si="892"/>
        <v>#N/A</v>
      </c>
      <c r="BL636" s="8" t="e">
        <f t="shared" si="893"/>
        <v>#N/A</v>
      </c>
      <c r="BM636" s="8" t="e">
        <f t="shared" si="894"/>
        <v>#N/A</v>
      </c>
      <c r="BN636" s="8" t="e">
        <f t="shared" si="895"/>
        <v>#N/A</v>
      </c>
    </row>
    <row r="637" spans="1:66" x14ac:dyDescent="0.25">
      <c r="A637" t="s">
        <v>154</v>
      </c>
      <c r="B637" t="s">
        <v>169</v>
      </c>
      <c r="C637" t="s">
        <v>159</v>
      </c>
      <c r="D637" t="s">
        <v>527</v>
      </c>
      <c r="E637">
        <f>VLOOKUP(A637,home!$A$2:$E$405,3,FALSE)</f>
        <v>1.3447</v>
      </c>
      <c r="F637">
        <f>VLOOKUP(B637,home!$B$2:$E$405,3,FALSE)</f>
        <v>0.74370000000000003</v>
      </c>
      <c r="G637">
        <f>VLOOKUP(C637,away!$B$2:$E$405,4,FALSE)</f>
        <v>1.0176000000000001</v>
      </c>
      <c r="H637">
        <f>VLOOKUP(A637,away!$A$2:$E$405,3,FALSE)</f>
        <v>1.05</v>
      </c>
      <c r="I637">
        <f>VLOOKUP(C637,away!$B$2:$E$405,3,FALSE)</f>
        <v>0.65159999999999996</v>
      </c>
      <c r="J637">
        <f>VLOOKUP(B637,home!$B$2:$E$405,4,FALSE)</f>
        <v>1.1529</v>
      </c>
      <c r="K637" s="3">
        <f t="shared" si="840"/>
        <v>1.0176543296640002</v>
      </c>
      <c r="L637" s="3">
        <f t="shared" si="841"/>
        <v>0.78879112200000001</v>
      </c>
      <c r="M637" s="5">
        <f t="shared" si="842"/>
        <v>0.164236888438204</v>
      </c>
      <c r="N637" s="5">
        <f t="shared" si="843"/>
        <v>0.16713638060968167</v>
      </c>
      <c r="O637" s="5">
        <f t="shared" si="844"/>
        <v>0.12954859950495975</v>
      </c>
      <c r="P637" s="5">
        <f t="shared" si="845"/>
        <v>0.13183569318812985</v>
      </c>
      <c r="Q637" s="5">
        <f t="shared" si="846"/>
        <v>8.5043530685906393E-2</v>
      </c>
      <c r="R637" s="5">
        <f t="shared" si="847"/>
        <v>5.1093392578522918E-2</v>
      </c>
      <c r="S637" s="5">
        <f t="shared" si="848"/>
        <v>2.6456678161152526E-2</v>
      </c>
      <c r="T637" s="5">
        <f t="shared" si="849"/>
        <v>6.7081581988577527E-2</v>
      </c>
      <c r="U637" s="5">
        <f t="shared" si="850"/>
        <v>5.1995412174756339E-2</v>
      </c>
      <c r="V637" s="5">
        <f t="shared" si="851"/>
        <v>2.3596908222013281E-3</v>
      </c>
      <c r="W637" s="5">
        <f t="shared" si="852"/>
        <v>2.8848305737475301E-2</v>
      </c>
      <c r="X637" s="5">
        <f t="shared" si="853"/>
        <v>2.275528745046218E-2</v>
      </c>
      <c r="Y637" s="5">
        <f t="shared" si="854"/>
        <v>8.9745843597412896E-3</v>
      </c>
      <c r="Z637" s="5">
        <f t="shared" si="855"/>
        <v>1.3434004819599854E-2</v>
      </c>
      <c r="AA637" s="5">
        <f t="shared" si="856"/>
        <v>1.3671173169392838E-2</v>
      </c>
      <c r="AB637" s="5">
        <f t="shared" si="857"/>
        <v>6.9562642837094667E-3</v>
      </c>
      <c r="AC637" s="5">
        <f t="shared" si="858"/>
        <v>1.183852019379129E-4</v>
      </c>
      <c r="AD637" s="5">
        <f t="shared" si="859"/>
        <v>7.3394008093031369E-3</v>
      </c>
      <c r="AE637" s="5">
        <f t="shared" si="860"/>
        <v>5.7892541991779291E-3</v>
      </c>
      <c r="AF637" s="5">
        <f t="shared" si="861"/>
        <v>2.2832561576563849E-3</v>
      </c>
      <c r="AG637" s="5">
        <f t="shared" si="862"/>
        <v>6.0033739547039617E-4</v>
      </c>
      <c r="AH637" s="5">
        <f t="shared" si="863"/>
        <v>2.6491559336513943E-3</v>
      </c>
      <c r="AI637" s="5">
        <f t="shared" si="864"/>
        <v>2.6959250058354186E-3</v>
      </c>
      <c r="AJ637" s="5">
        <f t="shared" si="865"/>
        <v>1.3717598773189293E-3</v>
      </c>
      <c r="AK637" s="5">
        <f t="shared" si="866"/>
        <v>4.6532579280432202E-4</v>
      </c>
      <c r="AL637" s="5">
        <f t="shared" si="867"/>
        <v>3.8011911475232198E-6</v>
      </c>
      <c r="AM637" s="5">
        <f t="shared" si="868"/>
        <v>1.4937946021453615E-3</v>
      </c>
      <c r="AN637" s="5">
        <f t="shared" si="869"/>
        <v>1.1782919202637833E-3</v>
      </c>
      <c r="AO637" s="5">
        <f t="shared" si="870"/>
        <v>4.6471310291420202E-4</v>
      </c>
      <c r="AP637" s="5">
        <f t="shared" si="871"/>
        <v>1.2218718995193163E-4</v>
      </c>
      <c r="AQ637" s="5">
        <f t="shared" si="872"/>
        <v>2.4095042664052821E-5</v>
      </c>
      <c r="AR637" s="5">
        <f t="shared" si="873"/>
        <v>4.1792613625156835E-4</v>
      </c>
      <c r="AS637" s="5">
        <f t="shared" si="874"/>
        <v>4.2530434203615536E-4</v>
      </c>
      <c r="AT637" s="5">
        <f t="shared" si="875"/>
        <v>2.1640640254899616E-4</v>
      </c>
      <c r="AU637" s="5">
        <f t="shared" si="876"/>
        <v>7.3408970840332171E-5</v>
      </c>
      <c r="AV637" s="5">
        <f t="shared" si="877"/>
        <v>1.8676239252960585E-5</v>
      </c>
      <c r="AW637" s="5">
        <f t="shared" si="878"/>
        <v>8.4757767109005079E-8</v>
      </c>
      <c r="AX637" s="5">
        <f t="shared" si="879"/>
        <v>2.5336109075032318E-4</v>
      </c>
      <c r="AY637" s="5">
        <f t="shared" si="880"/>
        <v>1.9984897904409122E-4</v>
      </c>
      <c r="AZ637" s="5">
        <f t="shared" si="881"/>
        <v>7.8819550205371585E-5</v>
      </c>
      <c r="BA637" s="5">
        <f t="shared" si="882"/>
        <v>2.072405381401013E-5</v>
      </c>
      <c r="BB637" s="5">
        <f t="shared" si="883"/>
        <v>4.0867374150853573E-6</v>
      </c>
      <c r="BC637" s="5">
        <f t="shared" si="884"/>
        <v>6.4471643819291203E-7</v>
      </c>
      <c r="BD637" s="5">
        <f t="shared" si="885"/>
        <v>5.4942737654499878E-5</v>
      </c>
      <c r="BE637" s="5">
        <f t="shared" si="886"/>
        <v>5.5912714857695096E-5</v>
      </c>
      <c r="BF637" s="5">
        <f t="shared" si="887"/>
        <v>2.8449908179101043E-5</v>
      </c>
      <c r="BG637" s="5">
        <f t="shared" si="888"/>
        <v>9.6507240790018105E-6</v>
      </c>
      <c r="BH637" s="5">
        <f t="shared" si="889"/>
        <v>2.455275285847202E-6</v>
      </c>
      <c r="BI637" s="5">
        <f t="shared" si="890"/>
        <v>4.9972430503188436E-7</v>
      </c>
      <c r="BJ637" s="8">
        <f t="shared" si="891"/>
        <v>0.39969248637905858</v>
      </c>
      <c r="BK637" s="8">
        <f t="shared" si="892"/>
        <v>0.32521098598181725</v>
      </c>
      <c r="BL637" s="8">
        <f t="shared" si="893"/>
        <v>0.26175064149624261</v>
      </c>
      <c r="BM637" s="8">
        <f t="shared" si="894"/>
        <v>0.27099386945003673</v>
      </c>
      <c r="BN637" s="8">
        <f t="shared" si="895"/>
        <v>0.72889448500540466</v>
      </c>
    </row>
    <row r="638" spans="1:66" s="10" customFormat="1" x14ac:dyDescent="0.25">
      <c r="A638" t="s">
        <v>154</v>
      </c>
      <c r="B638" t="s">
        <v>170</v>
      </c>
      <c r="C638" t="s">
        <v>163</v>
      </c>
      <c r="D638" t="s">
        <v>527</v>
      </c>
      <c r="E638">
        <f>VLOOKUP(A638,home!$A$2:$E$405,3,FALSE)</f>
        <v>1.3447</v>
      </c>
      <c r="F638">
        <f>VLOOKUP(B638,home!$B$2:$E$405,3,FALSE)</f>
        <v>1.0959000000000001</v>
      </c>
      <c r="G638">
        <f>VLOOKUP(C638,away!$B$2:$E$405,4,FALSE)</f>
        <v>0.97850000000000004</v>
      </c>
      <c r="H638">
        <f>VLOOKUP(A638,away!$A$2:$E$405,3,FALSE)</f>
        <v>1.05</v>
      </c>
      <c r="I638">
        <f>VLOOKUP(C638,away!$B$2:$E$405,3,FALSE)</f>
        <v>1.3032999999999999</v>
      </c>
      <c r="J638">
        <f>VLOOKUP(B638,home!$B$2:$E$405,4,FALSE)</f>
        <v>1.4035</v>
      </c>
      <c r="K638" s="3">
        <f t="shared" si="840"/>
        <v>1.4419731103050002</v>
      </c>
      <c r="L638" s="3">
        <f t="shared" si="841"/>
        <v>1.9206406275000001</v>
      </c>
      <c r="M638" s="5">
        <f t="shared" si="842"/>
        <v>3.4644588631100294E-2</v>
      </c>
      <c r="N638" s="5">
        <f t="shared" si="843"/>
        <v>4.9956565223624932E-2</v>
      </c>
      <c r="O638" s="5">
        <f t="shared" si="844"/>
        <v>6.6539804447915823E-2</v>
      </c>
      <c r="P638" s="5">
        <f t="shared" si="845"/>
        <v>9.5948608778847658E-2</v>
      </c>
      <c r="Q638" s="5">
        <f t="shared" si="846"/>
        <v>3.6018011867832531E-2</v>
      </c>
      <c r="R638" s="5">
        <f t="shared" si="847"/>
        <v>6.3899525884286185E-2</v>
      </c>
      <c r="S638" s="5">
        <f t="shared" si="848"/>
        <v>6.6432709193233574E-2</v>
      </c>
      <c r="T638" s="5">
        <f t="shared" si="849"/>
        <v>6.9177656915136318E-2</v>
      </c>
      <c r="U638" s="5">
        <f t="shared" si="850"/>
        <v>9.2141398086379014E-2</v>
      </c>
      <c r="V638" s="5">
        <f t="shared" si="851"/>
        <v>2.0442910507204651E-2</v>
      </c>
      <c r="W638" s="5">
        <f t="shared" si="852"/>
        <v>1.731233486668696E-2</v>
      </c>
      <c r="X638" s="5">
        <f t="shared" si="853"/>
        <v>3.3250773701843768E-2</v>
      </c>
      <c r="Y638" s="5">
        <f t="shared" si="854"/>
        <v>3.1931393433784871E-2</v>
      </c>
      <c r="Z638" s="5">
        <f t="shared" si="855"/>
        <v>4.0909341830449308E-2</v>
      </c>
      <c r="AA638" s="5">
        <f t="shared" si="856"/>
        <v>5.8990170879783435E-2</v>
      </c>
      <c r="AB638" s="5">
        <f t="shared" si="857"/>
        <v>4.2531120090472392E-2</v>
      </c>
      <c r="AC638" s="5">
        <f t="shared" si="858"/>
        <v>3.5385555509164935E-3</v>
      </c>
      <c r="AD638" s="5">
        <f t="shared" si="859"/>
        <v>6.2409803385895749E-3</v>
      </c>
      <c r="AE638" s="5">
        <f t="shared" si="860"/>
        <v>1.1986680393723843E-2</v>
      </c>
      <c r="AF638" s="5">
        <f t="shared" si="861"/>
        <v>1.1511052676521857E-2</v>
      </c>
      <c r="AG638" s="5">
        <f t="shared" si="862"/>
        <v>7.3695318119401656E-3</v>
      </c>
      <c r="AH638" s="5">
        <f t="shared" si="863"/>
        <v>1.9643035990961545E-2</v>
      </c>
      <c r="AI638" s="5">
        <f t="shared" si="864"/>
        <v>2.8324729703719877E-2</v>
      </c>
      <c r="AJ638" s="5">
        <f t="shared" si="865"/>
        <v>2.0421749294710693E-2</v>
      </c>
      <c r="AK638" s="5">
        <f t="shared" si="866"/>
        <v>9.8158711161209725E-3</v>
      </c>
      <c r="AL638" s="5">
        <f t="shared" si="867"/>
        <v>3.9200290217020607E-4</v>
      </c>
      <c r="AM638" s="5">
        <f t="shared" si="868"/>
        <v>1.7998651660376718E-3</v>
      </c>
      <c r="AN638" s="5">
        <f t="shared" si="869"/>
        <v>3.4568941619139851E-3</v>
      </c>
      <c r="AO638" s="5">
        <f t="shared" si="870"/>
        <v>3.3197256861697828E-3</v>
      </c>
      <c r="AP638" s="5">
        <f t="shared" si="871"/>
        <v>2.1253333416710002E-3</v>
      </c>
      <c r="AQ638" s="5">
        <f t="shared" si="872"/>
        <v>1.0205003907484155E-3</v>
      </c>
      <c r="AR638" s="5">
        <f t="shared" si="873"/>
        <v>7.5454425943370859E-3</v>
      </c>
      <c r="AS638" s="5">
        <f t="shared" si="874"/>
        <v>1.0880325326384077E-2</v>
      </c>
      <c r="AT638" s="5">
        <f t="shared" si="875"/>
        <v>7.8445682760081587E-3</v>
      </c>
      <c r="AU638" s="5">
        <f t="shared" si="876"/>
        <v>3.7705521719851387E-3</v>
      </c>
      <c r="AV638" s="5">
        <f t="shared" si="877"/>
        <v>1.3592587107511714E-3</v>
      </c>
      <c r="AW638" s="5">
        <f t="shared" si="878"/>
        <v>3.0157133229056381E-5</v>
      </c>
      <c r="AX638" s="5">
        <f t="shared" si="879"/>
        <v>4.3255952860016099E-4</v>
      </c>
      <c r="AY638" s="5">
        <f t="shared" si="880"/>
        <v>8.307914044417172E-4</v>
      </c>
      <c r="AZ638" s="5">
        <f t="shared" si="881"/>
        <v>7.9782586217427333E-4</v>
      </c>
      <c r="BA638" s="5">
        <f t="shared" si="882"/>
        <v>5.107789215207083E-4</v>
      </c>
      <c r="BB638" s="5">
        <f t="shared" si="883"/>
        <v>2.4525568708582665E-4</v>
      </c>
      <c r="BC638" s="5">
        <f t="shared" si="884"/>
        <v>9.4209607348493064E-5</v>
      </c>
      <c r="BD638" s="5">
        <f t="shared" si="885"/>
        <v>2.4153472665254675E-3</v>
      </c>
      <c r="BE638" s="5">
        <f t="shared" si="886"/>
        <v>3.4828658103784084E-3</v>
      </c>
      <c r="BF638" s="5">
        <f t="shared" si="887"/>
        <v>2.5110994226831499E-3</v>
      </c>
      <c r="BG638" s="5">
        <f t="shared" si="888"/>
        <v>1.2069792816038372E-3</v>
      </c>
      <c r="BH638" s="5">
        <f t="shared" si="889"/>
        <v>4.3510791719199499E-4</v>
      </c>
      <c r="BI638" s="5">
        <f t="shared" si="890"/>
        <v>1.2548278333433425E-4</v>
      </c>
      <c r="BJ638" s="8">
        <f t="shared" si="891"/>
        <v>0.28938872098739682</v>
      </c>
      <c r="BK638" s="8">
        <f t="shared" si="892"/>
        <v>0.22223016696791462</v>
      </c>
      <c r="BL638" s="8">
        <f t="shared" si="893"/>
        <v>0.44388443505553271</v>
      </c>
      <c r="BM638" s="8">
        <f t="shared" si="894"/>
        <v>0.64860492573647344</v>
      </c>
      <c r="BN638" s="8">
        <f t="shared" si="895"/>
        <v>0.34700710483360742</v>
      </c>
    </row>
    <row r="639" spans="1:66" x14ac:dyDescent="0.25">
      <c r="A639" t="s">
        <v>154</v>
      </c>
      <c r="B639" t="s">
        <v>166</v>
      </c>
      <c r="C639" t="s">
        <v>161</v>
      </c>
      <c r="D639" t="s">
        <v>527</v>
      </c>
      <c r="E639">
        <f>VLOOKUP(A639,home!$A$2:$E$405,3,FALSE)</f>
        <v>1.3447</v>
      </c>
      <c r="F639">
        <f>VLOOKUP(B639,home!$B$2:$E$405,3,FALSE)</f>
        <v>0.66539999999999999</v>
      </c>
      <c r="G639">
        <f>VLOOKUP(C639,away!$B$2:$E$405,4,FALSE)</f>
        <v>1.0959000000000001</v>
      </c>
      <c r="H639">
        <f>VLOOKUP(A639,away!$A$2:$E$405,3,FALSE)</f>
        <v>1.05</v>
      </c>
      <c r="I639">
        <f>VLOOKUP(C639,away!$B$2:$E$405,3,FALSE)</f>
        <v>0.95240000000000002</v>
      </c>
      <c r="J639">
        <f>VLOOKUP(B639,home!$B$2:$E$405,4,FALSE)</f>
        <v>1.2531000000000001</v>
      </c>
      <c r="K639" s="3">
        <f t="shared" si="840"/>
        <v>0.98057118814200006</v>
      </c>
      <c r="L639" s="3">
        <f t="shared" si="841"/>
        <v>1.2531250620000003</v>
      </c>
      <c r="M639" s="5">
        <f t="shared" si="842"/>
        <v>0.10713171179741622</v>
      </c>
      <c r="N639" s="5">
        <f t="shared" si="843"/>
        <v>0.10505026992487874</v>
      </c>
      <c r="O639" s="5">
        <f t="shared" si="844"/>
        <v>0.13424943298830333</v>
      </c>
      <c r="P639" s="5">
        <f t="shared" si="845"/>
        <v>0.13164112601273043</v>
      </c>
      <c r="Q639" s="5">
        <f t="shared" si="846"/>
        <v>5.1504633997438078E-2</v>
      </c>
      <c r="R639" s="5">
        <f t="shared" si="847"/>
        <v>8.411566451846629E-2</v>
      </c>
      <c r="S639" s="5">
        <f t="shared" si="848"/>
        <v>4.0439440776109961E-2</v>
      </c>
      <c r="T639" s="5">
        <f t="shared" si="849"/>
        <v>6.4541747671326893E-2</v>
      </c>
      <c r="U639" s="5">
        <f t="shared" si="850"/>
        <v>8.2481397098226369E-2</v>
      </c>
      <c r="V639" s="5">
        <f t="shared" si="851"/>
        <v>5.5212342823164296E-3</v>
      </c>
      <c r="W639" s="5">
        <f t="shared" si="852"/>
        <v>1.6834653384562238E-2</v>
      </c>
      <c r="X639" s="5">
        <f t="shared" si="853"/>
        <v>2.1095926066278067E-2</v>
      </c>
      <c r="Y639" s="5">
        <f t="shared" si="854"/>
        <v>1.3217916829876069E-2</v>
      </c>
      <c r="Z639" s="5">
        <f t="shared" si="855"/>
        <v>3.5135815771624751E-2</v>
      </c>
      <c r="AA639" s="5">
        <f t="shared" si="856"/>
        <v>3.4453168617520506E-2</v>
      </c>
      <c r="AB639" s="5">
        <f t="shared" si="857"/>
        <v>1.6891892243269372E-2</v>
      </c>
      <c r="AC639" s="5">
        <f t="shared" si="858"/>
        <v>4.2402331538316396E-4</v>
      </c>
      <c r="AD639" s="5">
        <f t="shared" si="859"/>
        <v>4.1268940178147331E-3</v>
      </c>
      <c r="AE639" s="5">
        <f t="shared" si="860"/>
        <v>5.1715143219415172E-3</v>
      </c>
      <c r="AF639" s="5">
        <f t="shared" si="861"/>
        <v>3.2402771026584279E-3</v>
      </c>
      <c r="AG639" s="5">
        <f t="shared" si="862"/>
        <v>1.3534908150553409E-3</v>
      </c>
      <c r="AH639" s="5">
        <f t="shared" si="863"/>
        <v>1.100739282930947E-2</v>
      </c>
      <c r="AI639" s="5">
        <f t="shared" si="864"/>
        <v>1.0793532264981719E-2</v>
      </c>
      <c r="AJ639" s="5">
        <f t="shared" si="865"/>
        <v>5.2919133786610674E-3</v>
      </c>
      <c r="AK639" s="5">
        <f t="shared" si="866"/>
        <v>1.7296992630860767E-3</v>
      </c>
      <c r="AL639" s="5">
        <f t="shared" si="867"/>
        <v>2.0841226470176518E-5</v>
      </c>
      <c r="AM639" s="5">
        <f t="shared" si="868"/>
        <v>8.093426740769414E-4</v>
      </c>
      <c r="AN639" s="5">
        <f t="shared" si="869"/>
        <v>1.014207588631913E-3</v>
      </c>
      <c r="AO639" s="5">
        <f t="shared" si="870"/>
        <v>6.3546447369261863E-4</v>
      </c>
      <c r="AP639" s="5">
        <f t="shared" si="871"/>
        <v>2.6543881933162002E-4</v>
      </c>
      <c r="AQ639" s="5">
        <f t="shared" si="872"/>
        <v>8.3157009233035848E-5</v>
      </c>
      <c r="AR639" s="5">
        <f t="shared" si="873"/>
        <v>2.7587279643373559E-3</v>
      </c>
      <c r="AS639" s="5">
        <f t="shared" si="874"/>
        <v>2.7051291577508425E-3</v>
      </c>
      <c r="AT639" s="5">
        <f t="shared" si="875"/>
        <v>1.3262858561466555E-3</v>
      </c>
      <c r="AU639" s="5">
        <f t="shared" si="876"/>
        <v>4.3350589925921868E-4</v>
      </c>
      <c r="AV639" s="5">
        <f t="shared" si="877"/>
        <v>1.0627084867579454E-4</v>
      </c>
      <c r="AW639" s="5">
        <f t="shared" si="878"/>
        <v>7.1136798546332416E-7</v>
      </c>
      <c r="AX639" s="5">
        <f t="shared" si="879"/>
        <v>1.322696845889416E-4</v>
      </c>
      <c r="AY639" s="5">
        <f t="shared" si="880"/>
        <v>1.6575045670123788E-4</v>
      </c>
      <c r="AZ639" s="5">
        <f t="shared" si="881"/>
        <v>1.0385302566513359E-4</v>
      </c>
      <c r="BA639" s="5">
        <f t="shared" si="882"/>
        <v>4.3380276408502703E-5</v>
      </c>
      <c r="BB639" s="5">
        <f t="shared" si="883"/>
        <v>1.3590227890995532E-5</v>
      </c>
      <c r="BC639" s="5">
        <f t="shared" si="884"/>
        <v>3.4060510336995798E-6</v>
      </c>
      <c r="BD639" s="5">
        <f t="shared" si="885"/>
        <v>5.7617185855856311E-4</v>
      </c>
      <c r="BE639" s="5">
        <f t="shared" si="886"/>
        <v>5.6497752392075469E-4</v>
      </c>
      <c r="BF639" s="5">
        <f t="shared" si="887"/>
        <v>2.7700034095224979E-4</v>
      </c>
      <c r="BG639" s="5">
        <f t="shared" si="888"/>
        <v>9.0539517814428917E-5</v>
      </c>
      <c r="BH639" s="5">
        <f t="shared" si="889"/>
        <v>2.2195110639274581E-5</v>
      </c>
      <c r="BI639" s="5">
        <f t="shared" si="890"/>
        <v>4.3527772020993258E-6</v>
      </c>
      <c r="BJ639" s="8">
        <f t="shared" si="891"/>
        <v>0.28940718441908481</v>
      </c>
      <c r="BK639" s="8">
        <f t="shared" si="892"/>
        <v>0.28534412786712759</v>
      </c>
      <c r="BL639" s="8">
        <f t="shared" si="893"/>
        <v>0.38987925005708146</v>
      </c>
      <c r="BM639" s="8">
        <f t="shared" si="894"/>
        <v>0.38590849978696973</v>
      </c>
      <c r="BN639" s="8">
        <f t="shared" si="895"/>
        <v>0.61369283923923312</v>
      </c>
    </row>
    <row r="640" spans="1:66" x14ac:dyDescent="0.25">
      <c r="A640" t="s">
        <v>154</v>
      </c>
      <c r="B640" t="s">
        <v>172</v>
      </c>
      <c r="C640" t="s">
        <v>372</v>
      </c>
      <c r="D640" t="s">
        <v>527</v>
      </c>
      <c r="E640">
        <f>VLOOKUP(A640,home!$A$2:$E$405,3,FALSE)</f>
        <v>1.3447</v>
      </c>
      <c r="F640">
        <f>VLOOKUP(B640,home!$B$2:$E$405,3,FALSE)</f>
        <v>1.0176000000000001</v>
      </c>
      <c r="G640">
        <f>VLOOKUP(C640,away!$B$2:$E$405,4,FALSE)</f>
        <v>1.5819000000000001</v>
      </c>
      <c r="H640">
        <f>VLOOKUP(A640,away!$A$2:$E$405,3,FALSE)</f>
        <v>1.05</v>
      </c>
      <c r="I640">
        <f>VLOOKUP(C640,away!$B$2:$E$405,3,FALSE)</f>
        <v>0.65639999999999998</v>
      </c>
      <c r="J640">
        <f>VLOOKUP(B640,home!$B$2:$E$405,4,FALSE)</f>
        <v>0.95240000000000002</v>
      </c>
      <c r="K640" s="3">
        <f t="shared" si="840"/>
        <v>2.1646193143680001</v>
      </c>
      <c r="L640" s="3">
        <f t="shared" si="841"/>
        <v>0.65641312800000007</v>
      </c>
      <c r="M640" s="5">
        <f t="shared" si="842"/>
        <v>5.9544434765469084E-2</v>
      </c>
      <c r="N640" s="5">
        <f t="shared" si="843"/>
        <v>0.12889103355645981</v>
      </c>
      <c r="O640" s="5">
        <f t="shared" si="844"/>
        <v>3.9085748679393517E-2</v>
      </c>
      <c r="P640" s="5">
        <f t="shared" si="845"/>
        <v>8.4605766507948765E-2</v>
      </c>
      <c r="Q640" s="5">
        <f t="shared" si="846"/>
        <v>0.13950001034258352</v>
      </c>
      <c r="R640" s="5">
        <f t="shared" si="847"/>
        <v>1.2828199275431284E-2</v>
      </c>
      <c r="S640" s="5">
        <f t="shared" si="848"/>
        <v>3.0053756302296283E-2</v>
      </c>
      <c r="T640" s="5">
        <f t="shared" si="849"/>
        <v>9.1569638145007612E-2</v>
      </c>
      <c r="U640" s="5">
        <f t="shared" si="850"/>
        <v>2.7768167920160142E-2</v>
      </c>
      <c r="V640" s="5">
        <f t="shared" si="851"/>
        <v>4.7447686167556612E-3</v>
      </c>
      <c r="W640" s="5">
        <f t="shared" si="852"/>
        <v>0.10065480558069732</v>
      </c>
      <c r="X640" s="5">
        <f t="shared" si="853"/>
        <v>6.6071135779457404E-2</v>
      </c>
      <c r="Y640" s="5">
        <f t="shared" si="854"/>
        <v>2.1684980453753177E-2</v>
      </c>
      <c r="Z640" s="5">
        <f t="shared" si="855"/>
        <v>2.8068661376643945E-3</v>
      </c>
      <c r="AA640" s="5">
        <f t="shared" si="856"/>
        <v>6.0757966544338592E-3</v>
      </c>
      <c r="AB640" s="5">
        <f t="shared" si="857"/>
        <v>6.5758933941800065E-3</v>
      </c>
      <c r="AC640" s="5">
        <f t="shared" si="858"/>
        <v>4.2136052187814196E-4</v>
      </c>
      <c r="AD640" s="5">
        <f t="shared" si="859"/>
        <v>5.4469834060983359E-2</v>
      </c>
      <c r="AE640" s="5">
        <f t="shared" si="860"/>
        <v>3.5754714157611035E-2</v>
      </c>
      <c r="AF640" s="5">
        <f t="shared" si="861"/>
        <v>1.1734931880471674E-2</v>
      </c>
      <c r="AG640" s="5">
        <f t="shared" si="862"/>
        <v>2.5676544475091113E-3</v>
      </c>
      <c r="AH640" s="5">
        <f t="shared" si="863"/>
        <v>4.6061594532539104E-4</v>
      </c>
      <c r="AI640" s="5">
        <f t="shared" si="864"/>
        <v>9.9705817175721619E-4</v>
      </c>
      <c r="AJ640" s="5">
        <f t="shared" si="865"/>
        <v>1.0791256880670588E-3</v>
      </c>
      <c r="AK640" s="5">
        <f t="shared" si="866"/>
        <v>7.7863210234020426E-4</v>
      </c>
      <c r="AL640" s="5">
        <f t="shared" si="867"/>
        <v>2.394818596908628E-5</v>
      </c>
      <c r="AM640" s="5">
        <f t="shared" si="868"/>
        <v>2.3581290971764896E-2</v>
      </c>
      <c r="AN640" s="5">
        <f t="shared" si="869"/>
        <v>1.5479068969054358E-2</v>
      </c>
      <c r="AO640" s="5">
        <f t="shared" si="870"/>
        <v>5.0803320402523534E-3</v>
      </c>
      <c r="AP640" s="5">
        <f t="shared" si="871"/>
        <v>1.1115988819402232E-3</v>
      </c>
      <c r="AQ640" s="5">
        <f t="shared" si="872"/>
        <v>1.8241702479392119E-4</v>
      </c>
      <c r="AR640" s="5">
        <f t="shared" si="873"/>
        <v>6.0470870695543404E-5</v>
      </c>
      <c r="AS640" s="5">
        <f t="shared" si="874"/>
        <v>1.3089641466422315E-4</v>
      </c>
      <c r="AT640" s="5">
        <f t="shared" si="875"/>
        <v>1.4167045368185013E-4</v>
      </c>
      <c r="AU640" s="5">
        <f t="shared" si="876"/>
        <v>1.0222086677166996E-4</v>
      </c>
      <c r="AV640" s="5">
        <f t="shared" si="877"/>
        <v>5.5317315636348742E-5</v>
      </c>
      <c r="AW640" s="5">
        <f t="shared" si="878"/>
        <v>9.4521130795942279E-7</v>
      </c>
      <c r="AX640" s="5">
        <f t="shared" si="879"/>
        <v>8.5074196492023451E-3</v>
      </c>
      <c r="AY640" s="5">
        <f t="shared" si="880"/>
        <v>5.5843819431415746E-3</v>
      </c>
      <c r="AZ640" s="5">
        <f t="shared" si="881"/>
        <v>1.8328308096221396E-3</v>
      </c>
      <c r="BA640" s="5">
        <f t="shared" si="882"/>
        <v>4.010314016129471E-4</v>
      </c>
      <c r="BB640" s="5">
        <f t="shared" si="883"/>
        <v>6.581056918974473E-5</v>
      </c>
      <c r="BC640" s="5">
        <f t="shared" si="884"/>
        <v>8.6397843154601547E-6</v>
      </c>
      <c r="BD640" s="5">
        <f t="shared" si="885"/>
        <v>6.6156455643575279E-6</v>
      </c>
      <c r="BE640" s="5">
        <f t="shared" si="886"/>
        <v>1.4320354165621293E-5</v>
      </c>
      <c r="BF640" s="5">
        <f t="shared" si="887"/>
        <v>1.5499057607747052E-5</v>
      </c>
      <c r="BG640" s="5">
        <f t="shared" si="888"/>
        <v>1.1183186484077185E-5</v>
      </c>
      <c r="BH640" s="5">
        <f t="shared" si="889"/>
        <v>6.0518353649031618E-6</v>
      </c>
      <c r="BI640" s="5">
        <f t="shared" si="890"/>
        <v>2.6199839436489384E-6</v>
      </c>
      <c r="BJ640" s="8">
        <f t="shared" si="891"/>
        <v>0.71473356044942404</v>
      </c>
      <c r="BK640" s="8">
        <f t="shared" si="892"/>
        <v>0.18497841684345859</v>
      </c>
      <c r="BL640" s="8">
        <f t="shared" si="893"/>
        <v>9.6196103815668663E-2</v>
      </c>
      <c r="BM640" s="8">
        <f t="shared" si="894"/>
        <v>0.52867631738709631</v>
      </c>
      <c r="BN640" s="8">
        <f t="shared" si="895"/>
        <v>0.46445519312728595</v>
      </c>
    </row>
    <row r="641" spans="1:66" x14ac:dyDescent="0.25">
      <c r="A641" t="s">
        <v>154</v>
      </c>
      <c r="B641" t="s">
        <v>498</v>
      </c>
      <c r="C641" t="s">
        <v>174</v>
      </c>
      <c r="D641" t="s">
        <v>527</v>
      </c>
      <c r="E641">
        <f>VLOOKUP(A641,home!$A$2:$E$405,3,FALSE)</f>
        <v>1.3447</v>
      </c>
      <c r="F641" t="e">
        <f>VLOOKUP(B641,home!$B$2:$E$405,3,FALSE)</f>
        <v>#N/A</v>
      </c>
      <c r="G641">
        <f>VLOOKUP(C641,away!$B$2:$E$405,4,FALSE)</f>
        <v>0.74370000000000003</v>
      </c>
      <c r="H641">
        <f>VLOOKUP(A641,away!$A$2:$E$405,3,FALSE)</f>
        <v>1.05</v>
      </c>
      <c r="I641">
        <f>VLOOKUP(C641,away!$B$2:$E$405,3,FALSE)</f>
        <v>1.1028</v>
      </c>
      <c r="J641" t="e">
        <f>VLOOKUP(B641,home!$B$2:$E$405,4,FALSE)</f>
        <v>#N/A</v>
      </c>
      <c r="K641" s="3" t="e">
        <f t="shared" si="840"/>
        <v>#N/A</v>
      </c>
      <c r="L641" s="3" t="e">
        <f t="shared" si="841"/>
        <v>#N/A</v>
      </c>
      <c r="M641" s="5" t="e">
        <f t="shared" si="842"/>
        <v>#N/A</v>
      </c>
      <c r="N641" s="5" t="e">
        <f t="shared" si="843"/>
        <v>#N/A</v>
      </c>
      <c r="O641" s="5" t="e">
        <f t="shared" si="844"/>
        <v>#N/A</v>
      </c>
      <c r="P641" s="5" t="e">
        <f t="shared" si="845"/>
        <v>#N/A</v>
      </c>
      <c r="Q641" s="5" t="e">
        <f t="shared" si="846"/>
        <v>#N/A</v>
      </c>
      <c r="R641" s="5" t="e">
        <f t="shared" si="847"/>
        <v>#N/A</v>
      </c>
      <c r="S641" s="5" t="e">
        <f t="shared" si="848"/>
        <v>#N/A</v>
      </c>
      <c r="T641" s="5" t="e">
        <f t="shared" si="849"/>
        <v>#N/A</v>
      </c>
      <c r="U641" s="5" t="e">
        <f t="shared" si="850"/>
        <v>#N/A</v>
      </c>
      <c r="V641" s="5" t="e">
        <f t="shared" si="851"/>
        <v>#N/A</v>
      </c>
      <c r="W641" s="5" t="e">
        <f t="shared" si="852"/>
        <v>#N/A</v>
      </c>
      <c r="X641" s="5" t="e">
        <f t="shared" si="853"/>
        <v>#N/A</v>
      </c>
      <c r="Y641" s="5" t="e">
        <f t="shared" si="854"/>
        <v>#N/A</v>
      </c>
      <c r="Z641" s="5" t="e">
        <f t="shared" si="855"/>
        <v>#N/A</v>
      </c>
      <c r="AA641" s="5" t="e">
        <f t="shared" si="856"/>
        <v>#N/A</v>
      </c>
      <c r="AB641" s="5" t="e">
        <f t="shared" si="857"/>
        <v>#N/A</v>
      </c>
      <c r="AC641" s="5" t="e">
        <f t="shared" si="858"/>
        <v>#N/A</v>
      </c>
      <c r="AD641" s="5" t="e">
        <f t="shared" si="859"/>
        <v>#N/A</v>
      </c>
      <c r="AE641" s="5" t="e">
        <f t="shared" si="860"/>
        <v>#N/A</v>
      </c>
      <c r="AF641" s="5" t="e">
        <f t="shared" si="861"/>
        <v>#N/A</v>
      </c>
      <c r="AG641" s="5" t="e">
        <f t="shared" si="862"/>
        <v>#N/A</v>
      </c>
      <c r="AH641" s="5" t="e">
        <f t="shared" si="863"/>
        <v>#N/A</v>
      </c>
      <c r="AI641" s="5" t="e">
        <f t="shared" si="864"/>
        <v>#N/A</v>
      </c>
      <c r="AJ641" s="5" t="e">
        <f t="shared" si="865"/>
        <v>#N/A</v>
      </c>
      <c r="AK641" s="5" t="e">
        <f t="shared" si="866"/>
        <v>#N/A</v>
      </c>
      <c r="AL641" s="5" t="e">
        <f t="shared" si="867"/>
        <v>#N/A</v>
      </c>
      <c r="AM641" s="5" t="e">
        <f t="shared" si="868"/>
        <v>#N/A</v>
      </c>
      <c r="AN641" s="5" t="e">
        <f t="shared" si="869"/>
        <v>#N/A</v>
      </c>
      <c r="AO641" s="5" t="e">
        <f t="shared" si="870"/>
        <v>#N/A</v>
      </c>
      <c r="AP641" s="5" t="e">
        <f t="shared" si="871"/>
        <v>#N/A</v>
      </c>
      <c r="AQ641" s="5" t="e">
        <f t="shared" si="872"/>
        <v>#N/A</v>
      </c>
      <c r="AR641" s="5" t="e">
        <f t="shared" si="873"/>
        <v>#N/A</v>
      </c>
      <c r="AS641" s="5" t="e">
        <f t="shared" si="874"/>
        <v>#N/A</v>
      </c>
      <c r="AT641" s="5" t="e">
        <f t="shared" si="875"/>
        <v>#N/A</v>
      </c>
      <c r="AU641" s="5" t="e">
        <f t="shared" si="876"/>
        <v>#N/A</v>
      </c>
      <c r="AV641" s="5" t="e">
        <f t="shared" si="877"/>
        <v>#N/A</v>
      </c>
      <c r="AW641" s="5" t="e">
        <f t="shared" si="878"/>
        <v>#N/A</v>
      </c>
      <c r="AX641" s="5" t="e">
        <f t="shared" si="879"/>
        <v>#N/A</v>
      </c>
      <c r="AY641" s="5" t="e">
        <f t="shared" si="880"/>
        <v>#N/A</v>
      </c>
      <c r="AZ641" s="5" t="e">
        <f t="shared" si="881"/>
        <v>#N/A</v>
      </c>
      <c r="BA641" s="5" t="e">
        <f t="shared" si="882"/>
        <v>#N/A</v>
      </c>
      <c r="BB641" s="5" t="e">
        <f t="shared" si="883"/>
        <v>#N/A</v>
      </c>
      <c r="BC641" s="5" t="e">
        <f t="shared" si="884"/>
        <v>#N/A</v>
      </c>
      <c r="BD641" s="5" t="e">
        <f t="shared" si="885"/>
        <v>#N/A</v>
      </c>
      <c r="BE641" s="5" t="e">
        <f t="shared" si="886"/>
        <v>#N/A</v>
      </c>
      <c r="BF641" s="5" t="e">
        <f t="shared" si="887"/>
        <v>#N/A</v>
      </c>
      <c r="BG641" s="5" t="e">
        <f t="shared" si="888"/>
        <v>#N/A</v>
      </c>
      <c r="BH641" s="5" t="e">
        <f t="shared" si="889"/>
        <v>#N/A</v>
      </c>
      <c r="BI641" s="5" t="e">
        <f t="shared" si="890"/>
        <v>#N/A</v>
      </c>
      <c r="BJ641" s="8" t="e">
        <f t="shared" si="891"/>
        <v>#N/A</v>
      </c>
      <c r="BK641" s="8" t="e">
        <f t="shared" si="892"/>
        <v>#N/A</v>
      </c>
      <c r="BL641" s="8" t="e">
        <f t="shared" si="893"/>
        <v>#N/A</v>
      </c>
      <c r="BM641" s="8" t="e">
        <f t="shared" si="894"/>
        <v>#N/A</v>
      </c>
      <c r="BN641" s="8" t="e">
        <f t="shared" si="895"/>
        <v>#N/A</v>
      </c>
    </row>
    <row r="642" spans="1:66" x14ac:dyDescent="0.25">
      <c r="A642" t="s">
        <v>154</v>
      </c>
      <c r="B642" t="s">
        <v>171</v>
      </c>
      <c r="C642" t="s">
        <v>168</v>
      </c>
      <c r="D642" t="s">
        <v>527</v>
      </c>
      <c r="E642">
        <f>VLOOKUP(A642,home!$A$2:$E$405,3,FALSE)</f>
        <v>1.3447</v>
      </c>
      <c r="F642">
        <f>VLOOKUP(B642,home!$B$2:$E$405,3,FALSE)</f>
        <v>0.9002</v>
      </c>
      <c r="G642">
        <f>VLOOKUP(C642,away!$B$2:$E$405,4,FALSE)</f>
        <v>1.1351</v>
      </c>
      <c r="H642">
        <f>VLOOKUP(A642,away!$A$2:$E$405,3,FALSE)</f>
        <v>1.05</v>
      </c>
      <c r="I642">
        <f>VLOOKUP(C642,away!$B$2:$E$405,3,FALSE)</f>
        <v>0.60150000000000003</v>
      </c>
      <c r="J642">
        <f>VLOOKUP(B642,home!$B$2:$E$405,4,FALSE)</f>
        <v>1.0024999999999999</v>
      </c>
      <c r="K642" s="3">
        <f t="shared" si="840"/>
        <v>1.3740373467939999</v>
      </c>
      <c r="L642" s="3">
        <f t="shared" si="841"/>
        <v>0.63315393750000004</v>
      </c>
      <c r="M642" s="5">
        <f t="shared" si="842"/>
        <v>0.13436553976948332</v>
      </c>
      <c r="N642" s="5">
        <f t="shared" si="843"/>
        <v>0.18462326976540452</v>
      </c>
      <c r="O642" s="5">
        <f t="shared" si="844"/>
        <v>8.5074070569361199E-2</v>
      </c>
      <c r="P642" s="5">
        <f t="shared" si="845"/>
        <v>0.11689495020609057</v>
      </c>
      <c r="Q642" s="5">
        <f t="shared" si="846"/>
        <v>0.12683963387244471</v>
      </c>
      <c r="R642" s="5">
        <f t="shared" si="847"/>
        <v>2.6932491380071959E-2</v>
      </c>
      <c r="S642" s="5">
        <f t="shared" si="848"/>
        <v>2.5423984094297931E-2</v>
      </c>
      <c r="T642" s="5">
        <f t="shared" si="849"/>
        <v>8.030901361739673E-2</v>
      </c>
      <c r="U642" s="5">
        <f t="shared" si="850"/>
        <v>3.700624899842634E-2</v>
      </c>
      <c r="V642" s="5">
        <f t="shared" si="851"/>
        <v>2.4575872651756369E-3</v>
      </c>
      <c r="W642" s="5">
        <f t="shared" si="852"/>
        <v>5.8094131331472072E-2</v>
      </c>
      <c r="X642" s="5">
        <f t="shared" si="853"/>
        <v>3.6782527998163658E-2</v>
      </c>
      <c r="Y642" s="5">
        <f t="shared" si="854"/>
        <v>1.1644501216620657E-2</v>
      </c>
      <c r="Z642" s="5">
        <f t="shared" si="855"/>
        <v>5.6841376546591244E-3</v>
      </c>
      <c r="AA642" s="5">
        <f t="shared" si="856"/>
        <v>7.8102174218196915E-3</v>
      </c>
      <c r="AB642" s="5">
        <f t="shared" si="857"/>
        <v>5.3657652120807026E-3</v>
      </c>
      <c r="AC642" s="5">
        <f t="shared" si="858"/>
        <v>1.3362779878432903E-4</v>
      </c>
      <c r="AD642" s="5">
        <f t="shared" si="859"/>
        <v>1.9955876519749519E-2</v>
      </c>
      <c r="AE642" s="5">
        <f t="shared" si="860"/>
        <v>1.2635141794743204E-2</v>
      </c>
      <c r="AF642" s="5">
        <f t="shared" si="861"/>
        <v>3.9999948891062389E-3</v>
      </c>
      <c r="AG642" s="5">
        <f t="shared" si="862"/>
        <v>8.4420417133916376E-4</v>
      </c>
      <c r="AH642" s="5">
        <f t="shared" si="863"/>
        <v>8.9973353433485989E-4</v>
      </c>
      <c r="AI642" s="5">
        <f t="shared" si="864"/>
        <v>1.236267478339059E-3</v>
      </c>
      <c r="AJ642" s="5">
        <f t="shared" si="865"/>
        <v>8.4933884293235482E-4</v>
      </c>
      <c r="AK642" s="5">
        <f t="shared" si="866"/>
        <v>3.8900776342395277E-4</v>
      </c>
      <c r="AL642" s="5">
        <f t="shared" si="867"/>
        <v>4.6501252960668123E-6</v>
      </c>
      <c r="AM642" s="5">
        <f t="shared" si="868"/>
        <v>5.4840239252290602E-3</v>
      </c>
      <c r="AN642" s="5">
        <f t="shared" si="869"/>
        <v>3.4722313416029852E-3</v>
      </c>
      <c r="AO642" s="5">
        <f t="shared" si="870"/>
        <v>1.0992284729234188E-3</v>
      </c>
      <c r="AP642" s="5">
        <f t="shared" si="871"/>
        <v>2.319936119478583E-4</v>
      </c>
      <c r="AQ642" s="5">
        <f t="shared" si="872"/>
        <v>3.6721917219908379E-5</v>
      </c>
      <c r="AR642" s="5">
        <f t="shared" si="873"/>
        <v>1.1393396599298167E-4</v>
      </c>
      <c r="AS642" s="5">
        <f t="shared" si="874"/>
        <v>1.5654952434271434E-4</v>
      </c>
      <c r="AT642" s="5">
        <f t="shared" si="875"/>
        <v>1.0755244653486299E-4</v>
      </c>
      <c r="AU642" s="5">
        <f t="shared" si="876"/>
        <v>4.9260359425988876E-5</v>
      </c>
      <c r="AV642" s="5">
        <f t="shared" si="877"/>
        <v>1.6921393391951142E-5</v>
      </c>
      <c r="AW642" s="5">
        <f t="shared" si="878"/>
        <v>1.1237507727642053E-7</v>
      </c>
      <c r="AX642" s="5">
        <f t="shared" si="879"/>
        <v>1.255875613996091E-3</v>
      </c>
      <c r="AY642" s="5">
        <f t="shared" si="880"/>
        <v>7.9516259001185499E-4</v>
      </c>
      <c r="AZ642" s="5">
        <f t="shared" si="881"/>
        <v>2.5173016240935211E-4</v>
      </c>
      <c r="BA642" s="5">
        <f t="shared" si="882"/>
        <v>5.3127981172331935E-5</v>
      </c>
      <c r="BB642" s="5">
        <f t="shared" si="883"/>
        <v>8.4095476176719563E-6</v>
      </c>
      <c r="BC642" s="5">
        <f t="shared" si="884"/>
        <v>1.0649076373445495E-6</v>
      </c>
      <c r="BD642" s="5">
        <f t="shared" si="885"/>
        <v>1.2022956530574567E-5</v>
      </c>
      <c r="BE642" s="5">
        <f t="shared" si="886"/>
        <v>1.6519991291890271E-5</v>
      </c>
      <c r="BF642" s="5">
        <f t="shared" si="887"/>
        <v>1.1349542501884448E-5</v>
      </c>
      <c r="BG642" s="5">
        <f t="shared" si="888"/>
        <v>5.1982317555383459E-6</v>
      </c>
      <c r="BH642" s="5">
        <f t="shared" si="889"/>
        <v>1.7856411423500565E-6</v>
      </c>
      <c r="BI642" s="5">
        <f t="shared" si="890"/>
        <v>4.9070752351217562E-7</v>
      </c>
      <c r="BJ642" s="8">
        <f t="shared" si="891"/>
        <v>0.54841786524820824</v>
      </c>
      <c r="BK642" s="8">
        <f t="shared" si="892"/>
        <v>0.28007550184913965</v>
      </c>
      <c r="BL642" s="8">
        <f t="shared" si="893"/>
        <v>0.16605472596122442</v>
      </c>
      <c r="BM642" s="8">
        <f t="shared" si="894"/>
        <v>0.32470722493544069</v>
      </c>
      <c r="BN642" s="8">
        <f t="shared" si="895"/>
        <v>0.6747299555628562</v>
      </c>
    </row>
    <row r="643" spans="1:66" x14ac:dyDescent="0.25">
      <c r="A643" t="s">
        <v>154</v>
      </c>
      <c r="B643" t="s">
        <v>158</v>
      </c>
      <c r="C643" t="s">
        <v>156</v>
      </c>
      <c r="D643" t="s">
        <v>527</v>
      </c>
      <c r="E643">
        <f>VLOOKUP(A643,home!$A$2:$E$405,3,FALSE)</f>
        <v>1.3447</v>
      </c>
      <c r="F643">
        <f>VLOOKUP(B643,home!$B$2:$E$405,3,FALSE)</f>
        <v>0.93940000000000001</v>
      </c>
      <c r="G643">
        <f>VLOOKUP(C643,away!$B$2:$E$405,4,FALSE)</f>
        <v>0.82189999999999996</v>
      </c>
      <c r="H643">
        <f>VLOOKUP(A643,away!$A$2:$E$405,3,FALSE)</f>
        <v>1.05</v>
      </c>
      <c r="I643">
        <f>VLOOKUP(C643,away!$B$2:$E$405,3,FALSE)</f>
        <v>0.80200000000000005</v>
      </c>
      <c r="J643">
        <f>VLOOKUP(B643,home!$B$2:$E$405,4,FALSE)</f>
        <v>1.1028</v>
      </c>
      <c r="K643" s="3">
        <f t="shared" si="840"/>
        <v>1.038233268842</v>
      </c>
      <c r="L643" s="3">
        <f t="shared" si="841"/>
        <v>0.92866788000000011</v>
      </c>
      <c r="M643" s="5">
        <f t="shared" si="842"/>
        <v>0.13988968254124023</v>
      </c>
      <c r="N643" s="5">
        <f t="shared" si="843"/>
        <v>0.14523812238206149</v>
      </c>
      <c r="O643" s="5">
        <f t="shared" si="844"/>
        <v>0.12991105491944657</v>
      </c>
      <c r="P643" s="5">
        <f t="shared" si="845"/>
        <v>0.13487797920772959</v>
      </c>
      <c r="Q643" s="5">
        <f t="shared" si="846"/>
        <v>7.5395525280601047E-2</v>
      </c>
      <c r="R643" s="5">
        <f t="shared" si="847"/>
        <v>6.032211198030301E-2</v>
      </c>
      <c r="S643" s="5">
        <f t="shared" si="848"/>
        <v>3.2511456428885692E-2</v>
      </c>
      <c r="T643" s="5">
        <f t="shared" si="849"/>
        <v>7.0017402623822195E-2</v>
      </c>
      <c r="U643" s="5">
        <f t="shared" si="850"/>
        <v>6.262842350476315E-2</v>
      </c>
      <c r="V643" s="5">
        <f t="shared" si="851"/>
        <v>3.4829663747801233E-3</v>
      </c>
      <c r="W643" s="5">
        <f t="shared" si="852"/>
        <v>2.6092714222712692E-2</v>
      </c>
      <c r="X643" s="5">
        <f t="shared" si="853"/>
        <v>2.4231465600652445E-2</v>
      </c>
      <c r="Y643" s="5">
        <f t="shared" si="854"/>
        <v>1.1251491894325415E-2</v>
      </c>
      <c r="Z643" s="5">
        <f t="shared" si="855"/>
        <v>1.8673069283290204E-2</v>
      </c>
      <c r="AA643" s="5">
        <f t="shared" si="856"/>
        <v>1.9387001761303528E-2</v>
      </c>
      <c r="AB643" s="5">
        <f t="shared" si="857"/>
        <v>1.0064115105841884E-2</v>
      </c>
      <c r="AC643" s="5">
        <f t="shared" si="858"/>
        <v>2.0988657711600825E-4</v>
      </c>
      <c r="AD643" s="5">
        <f t="shared" si="859"/>
        <v>6.772580995101786E-3</v>
      </c>
      <c r="AE643" s="5">
        <f t="shared" si="860"/>
        <v>6.2894784348494666E-3</v>
      </c>
      <c r="AF643" s="5">
        <f t="shared" si="861"/>
        <v>2.9204183021986859E-3</v>
      </c>
      <c r="AG643" s="5">
        <f t="shared" si="862"/>
        <v>9.0403289113868458E-4</v>
      </c>
      <c r="AH643" s="5">
        <f t="shared" si="863"/>
        <v>4.3352699161015584E-3</v>
      </c>
      <c r="AI643" s="5">
        <f t="shared" si="864"/>
        <v>4.5010214563065039E-3</v>
      </c>
      <c r="AJ643" s="5">
        <f t="shared" si="865"/>
        <v>2.3365551098545401E-3</v>
      </c>
      <c r="AK643" s="5">
        <f t="shared" si="866"/>
        <v>8.0862974984458578E-4</v>
      </c>
      <c r="AL643" s="5">
        <f t="shared" si="867"/>
        <v>8.0946862899310251E-6</v>
      </c>
      <c r="AM643" s="5">
        <f t="shared" si="868"/>
        <v>1.4063037810083468E-3</v>
      </c>
      <c r="AN643" s="5">
        <f t="shared" si="869"/>
        <v>1.3059891509450059E-3</v>
      </c>
      <c r="AO643" s="5">
        <f t="shared" si="870"/>
        <v>6.0641508805554919E-4</v>
      </c>
      <c r="AP643" s="5">
        <f t="shared" si="871"/>
        <v>1.8771940474152012E-4</v>
      </c>
      <c r="AQ643" s="5">
        <f t="shared" si="872"/>
        <v>4.3582245409042362E-5</v>
      </c>
      <c r="AR643" s="5">
        <f t="shared" si="873"/>
        <v>8.0520518444276285E-4</v>
      </c>
      <c r="AS643" s="5">
        <f t="shared" si="874"/>
        <v>8.3599081073253514E-4</v>
      </c>
      <c r="AT643" s="5">
        <f t="shared" si="875"/>
        <v>4.3397673607435677E-4</v>
      </c>
      <c r="AU643" s="5">
        <f t="shared" si="876"/>
        <v>1.5018969509862043E-4</v>
      </c>
      <c r="AV643" s="5">
        <f t="shared" si="877"/>
        <v>3.8982984522156E-5</v>
      </c>
      <c r="AW643" s="5">
        <f t="shared" si="878"/>
        <v>2.1679680994830865E-7</v>
      </c>
      <c r="AX643" s="5">
        <f t="shared" si="879"/>
        <v>2.433452285901932E-4</v>
      </c>
      <c r="AY643" s="5">
        <f t="shared" si="880"/>
        <v>2.2598689754297014E-4</v>
      </c>
      <c r="AZ643" s="5">
        <f t="shared" si="881"/>
        <v>1.0493338652450363E-4</v>
      </c>
      <c r="BA643" s="5">
        <f t="shared" si="882"/>
        <v>3.2482755201643793E-5</v>
      </c>
      <c r="BB643" s="5">
        <f t="shared" si="883"/>
        <v>7.5414228524173795E-6</v>
      </c>
      <c r="BC643" s="5">
        <f t="shared" si="884"/>
        <v>1.4006954345076007E-6</v>
      </c>
      <c r="BD643" s="5">
        <f t="shared" si="885"/>
        <v>1.246280319335782E-4</v>
      </c>
      <c r="BE643" s="5">
        <f t="shared" si="886"/>
        <v>1.2939296898374406E-4</v>
      </c>
      <c r="BF643" s="5">
        <f t="shared" si="887"/>
        <v>6.717004257658204E-5</v>
      </c>
      <c r="BG643" s="5">
        <f t="shared" si="888"/>
        <v>2.3246057624180361E-5</v>
      </c>
      <c r="BH643" s="5">
        <f t="shared" si="889"/>
        <v>6.0337075987105685E-6</v>
      </c>
      <c r="BI643" s="5">
        <f t="shared" si="890"/>
        <v>1.2528791926892178E-6</v>
      </c>
      <c r="BJ643" s="8">
        <f t="shared" si="891"/>
        <v>0.3732789326837696</v>
      </c>
      <c r="BK643" s="8">
        <f t="shared" si="892"/>
        <v>0.31120605271358459</v>
      </c>
      <c r="BL643" s="8">
        <f t="shared" si="893"/>
        <v>0.29691025260254517</v>
      </c>
      <c r="BM643" s="8">
        <f t="shared" si="894"/>
        <v>0.31420806087107461</v>
      </c>
      <c r="BN643" s="8">
        <f t="shared" si="895"/>
        <v>0.68563447631138186</v>
      </c>
    </row>
    <row r="644" spans="1:66" x14ac:dyDescent="0.25">
      <c r="A644" t="s">
        <v>24</v>
      </c>
      <c r="B644" t="s">
        <v>292</v>
      </c>
      <c r="C644" t="s">
        <v>180</v>
      </c>
      <c r="D644" t="s">
        <v>527</v>
      </c>
      <c r="E644">
        <f>VLOOKUP(A644,home!$A$2:$E$405,3,FALSE)</f>
        <v>1.6263000000000001</v>
      </c>
      <c r="F644">
        <f>VLOOKUP(B644,home!$B$2:$E$405,3,FALSE)</f>
        <v>1.5858000000000001</v>
      </c>
      <c r="G644">
        <f>VLOOKUP(C644,away!$B$2:$E$405,4,FALSE)</f>
        <v>1.0356000000000001</v>
      </c>
      <c r="H644">
        <f>VLOOKUP(A644,away!$A$2:$E$405,3,FALSE)</f>
        <v>1.4262999999999999</v>
      </c>
      <c r="I644">
        <f>VLOOKUP(C644,away!$B$2:$E$405,3,FALSE)</f>
        <v>0.66420000000000001</v>
      </c>
      <c r="J644">
        <f>VLOOKUP(B644,home!$B$2:$E$405,4,FALSE)</f>
        <v>0.88560000000000005</v>
      </c>
      <c r="K644" s="3">
        <f t="shared" si="840"/>
        <v>2.6707984608240003</v>
      </c>
      <c r="L644" s="3">
        <f t="shared" si="841"/>
        <v>0.83897179617600004</v>
      </c>
      <c r="M644" s="5">
        <f t="shared" si="842"/>
        <v>2.9903783832807382E-2</v>
      </c>
      <c r="N644" s="5">
        <f t="shared" si="843"/>
        <v>7.9866979833475571E-2</v>
      </c>
      <c r="O644" s="5">
        <f t="shared" si="844"/>
        <v>2.508843123466924E-2</v>
      </c>
      <c r="P644" s="5">
        <f t="shared" si="845"/>
        <v>6.700614352604338E-2</v>
      </c>
      <c r="Q644" s="5">
        <f t="shared" si="846"/>
        <v>0.10665430340495403</v>
      </c>
      <c r="R644" s="5">
        <f t="shared" si="847"/>
        <v>1.0524243108094257E-2</v>
      </c>
      <c r="S644" s="5">
        <f t="shared" si="848"/>
        <v>3.753557823430817E-2</v>
      </c>
      <c r="T644" s="5">
        <f t="shared" si="849"/>
        <v>8.947995249755436E-2</v>
      </c>
      <c r="U644" s="5">
        <f t="shared" si="850"/>
        <v>2.810813229443573E-2</v>
      </c>
      <c r="V644" s="5">
        <f t="shared" si="851"/>
        <v>9.3452103161672535E-3</v>
      </c>
      <c r="W644" s="5">
        <f t="shared" si="852"/>
        <v>9.4950716458069059E-2</v>
      </c>
      <c r="X644" s="5">
        <f t="shared" si="853"/>
        <v>7.9660973135024293E-2</v>
      </c>
      <c r="Y644" s="5">
        <f t="shared" si="854"/>
        <v>3.3416654858109705E-2</v>
      </c>
      <c r="Z644" s="5">
        <f t="shared" si="855"/>
        <v>2.9431810479302431E-3</v>
      </c>
      <c r="AA644" s="5">
        <f t="shared" si="856"/>
        <v>7.8606434127384602E-3</v>
      </c>
      <c r="AB644" s="5">
        <f t="shared" si="857"/>
        <v>1.04970971639141E-2</v>
      </c>
      <c r="AC644" s="5">
        <f t="shared" si="858"/>
        <v>1.3087526549047787E-3</v>
      </c>
      <c r="AD644" s="5">
        <f t="shared" si="859"/>
        <v>6.3398556842586745E-2</v>
      </c>
      <c r="AE644" s="5">
        <f t="shared" si="860"/>
        <v>5.3189601109191235E-2</v>
      </c>
      <c r="AF644" s="5">
        <f t="shared" si="861"/>
        <v>2.2312287590231565E-2</v>
      </c>
      <c r="AG644" s="5">
        <f t="shared" si="862"/>
        <v>6.2397933321240188E-3</v>
      </c>
      <c r="AH644" s="5">
        <f t="shared" si="863"/>
        <v>6.1731147256329931E-4</v>
      </c>
      <c r="AI644" s="5">
        <f t="shared" si="864"/>
        <v>1.6487145307710568E-3</v>
      </c>
      <c r="AJ644" s="5">
        <f t="shared" si="865"/>
        <v>2.2016921155607514E-3</v>
      </c>
      <c r="AK644" s="5">
        <f t="shared" si="866"/>
        <v>1.9600919711493308E-3</v>
      </c>
      <c r="AL644" s="5">
        <f t="shared" si="867"/>
        <v>1.1730216981896508E-4</v>
      </c>
      <c r="AM644" s="5">
        <f t="shared" si="868"/>
        <v>3.3864953606728677E-2</v>
      </c>
      <c r="AN644" s="5">
        <f t="shared" si="869"/>
        <v>2.8411740954854069E-2</v>
      </c>
      <c r="AO644" s="5">
        <f t="shared" si="870"/>
        <v>1.191832467069057E-2</v>
      </c>
      <c r="AP644" s="5">
        <f t="shared" si="871"/>
        <v>3.3330460854593342E-3</v>
      </c>
      <c r="AQ644" s="5">
        <f t="shared" si="872"/>
        <v>6.9908291526380069E-4</v>
      </c>
      <c r="AR644" s="5">
        <f t="shared" si="873"/>
        <v>1.0358138298729659E-4</v>
      </c>
      <c r="AS644" s="5">
        <f t="shared" si="874"/>
        <v>2.7664499825249297E-4</v>
      </c>
      <c r="AT644" s="5">
        <f t="shared" si="875"/>
        <v>3.6943151776370835E-4</v>
      </c>
      <c r="AU644" s="5">
        <f t="shared" si="876"/>
        <v>3.2889237634106222E-4</v>
      </c>
      <c r="AV644" s="5">
        <f t="shared" si="877"/>
        <v>2.1960131312711423E-4</v>
      </c>
      <c r="AW644" s="5">
        <f t="shared" si="878"/>
        <v>7.3011626506597772E-6</v>
      </c>
      <c r="AX644" s="5">
        <f t="shared" si="879"/>
        <v>1.5074410994787861E-2</v>
      </c>
      <c r="AY644" s="5">
        <f t="shared" si="880"/>
        <v>1.2647005668592417E-2</v>
      </c>
      <c r="AZ644" s="5">
        <f t="shared" si="881"/>
        <v>5.3052405310135163E-3</v>
      </c>
      <c r="BA644" s="5">
        <f t="shared" si="882"/>
        <v>1.4836490591500421E-3</v>
      </c>
      <c r="BB644" s="5">
        <f t="shared" si="883"/>
        <v>3.111849290124858E-4</v>
      </c>
      <c r="BC644" s="5">
        <f t="shared" si="884"/>
        <v>5.2215075767301268E-5</v>
      </c>
      <c r="BD644" s="5">
        <f t="shared" si="885"/>
        <v>1.4483643155874395E-5</v>
      </c>
      <c r="BE644" s="5">
        <f t="shared" si="886"/>
        <v>3.8682891847833397E-5</v>
      </c>
      <c r="BF644" s="5">
        <f t="shared" si="887"/>
        <v>5.1657104003707363E-5</v>
      </c>
      <c r="BG644" s="5">
        <f t="shared" si="888"/>
        <v>4.5988571287908975E-5</v>
      </c>
      <c r="BH644" s="5">
        <f t="shared" si="889"/>
        <v>3.0706551352810535E-5</v>
      </c>
      <c r="BI644" s="5">
        <f t="shared" si="890"/>
        <v>1.6402202018059883E-5</v>
      </c>
      <c r="BJ644" s="8">
        <f t="shared" si="891"/>
        <v>0.74227067355264065</v>
      </c>
      <c r="BK644" s="8">
        <f t="shared" si="892"/>
        <v>0.15786377640264235</v>
      </c>
      <c r="BL644" s="8">
        <f t="shared" si="893"/>
        <v>9.0002429856034072E-2</v>
      </c>
      <c r="BM644" s="8">
        <f t="shared" si="894"/>
        <v>0.66139647141326174</v>
      </c>
      <c r="BN644" s="8">
        <f t="shared" si="895"/>
        <v>0.31904388494004382</v>
      </c>
    </row>
    <row r="645" spans="1:66" x14ac:dyDescent="0.25">
      <c r="A645" t="s">
        <v>24</v>
      </c>
      <c r="B645" t="s">
        <v>25</v>
      </c>
      <c r="C645" t="s">
        <v>183</v>
      </c>
      <c r="D645" t="s">
        <v>527</v>
      </c>
      <c r="E645">
        <f>VLOOKUP(A645,home!$A$2:$E$405,3,FALSE)</f>
        <v>1.6263000000000001</v>
      </c>
      <c r="F645">
        <f>VLOOKUP(B645,home!$B$2:$E$405,3,FALSE)</f>
        <v>1.1651</v>
      </c>
      <c r="G645">
        <f>VLOOKUP(C645,away!$B$2:$E$405,4,FALSE)</f>
        <v>1.2621</v>
      </c>
      <c r="H645">
        <f>VLOOKUP(A645,away!$A$2:$E$405,3,FALSE)</f>
        <v>1.4262999999999999</v>
      </c>
      <c r="I645">
        <f>VLOOKUP(C645,away!$B$2:$E$405,3,FALSE)</f>
        <v>0.88560000000000005</v>
      </c>
      <c r="J645">
        <f>VLOOKUP(B645,home!$B$2:$E$405,4,FALSE)</f>
        <v>0.84870000000000001</v>
      </c>
      <c r="K645" s="3">
        <f t="shared" si="840"/>
        <v>2.3914297682730004</v>
      </c>
      <c r="L645" s="3">
        <f t="shared" si="841"/>
        <v>1.0720195173360001</v>
      </c>
      <c r="M645" s="5">
        <f t="shared" si="842"/>
        <v>3.1321538546674861E-2</v>
      </c>
      <c r="N645" s="5">
        <f t="shared" si="843"/>
        <v>7.49032596686285E-2</v>
      </c>
      <c r="O645" s="5">
        <f t="shared" si="844"/>
        <v>3.3577300635027306E-2</v>
      </c>
      <c r="P645" s="5">
        <f t="shared" si="845"/>
        <v>8.0297756276856203E-2</v>
      </c>
      <c r="Q645" s="5">
        <f t="shared" si="846"/>
        <v>8.9562942456120342E-2</v>
      </c>
      <c r="R645" s="5">
        <f t="shared" si="847"/>
        <v>1.7997760810103871E-2</v>
      </c>
      <c r="S645" s="5">
        <f t="shared" si="848"/>
        <v>5.1464024137009567E-2</v>
      </c>
      <c r="T645" s="5">
        <f t="shared" si="849"/>
        <v>9.601322234300208E-2</v>
      </c>
      <c r="U645" s="5">
        <f t="shared" si="850"/>
        <v>4.3040380963539578E-2</v>
      </c>
      <c r="V645" s="5">
        <f t="shared" si="851"/>
        <v>1.4659580946268493E-2</v>
      </c>
      <c r="W645" s="5">
        <f t="shared" si="852"/>
        <v>7.1394495574562636E-2</v>
      </c>
      <c r="X645" s="5">
        <f t="shared" si="853"/>
        <v>7.6536292686289822E-2</v>
      </c>
      <c r="Y645" s="5">
        <f t="shared" si="854"/>
        <v>4.1024199772121628E-2</v>
      </c>
      <c r="Z645" s="5">
        <f t="shared" si="855"/>
        <v>6.4313169522587773E-3</v>
      </c>
      <c r="AA645" s="5">
        <f t="shared" si="856"/>
        <v>1.5380042808830425E-2</v>
      </c>
      <c r="AB645" s="5">
        <f t="shared" si="857"/>
        <v>1.839014610517509E-2</v>
      </c>
      <c r="AC645" s="5">
        <f t="shared" si="858"/>
        <v>2.3488857679160816E-3</v>
      </c>
      <c r="AD645" s="5">
        <f t="shared" si="859"/>
        <v>4.2683730501961024E-2</v>
      </c>
      <c r="AE645" s="5">
        <f t="shared" si="860"/>
        <v>4.5757792170812155E-2</v>
      </c>
      <c r="AF645" s="5">
        <f t="shared" si="861"/>
        <v>2.4526623138657527E-2</v>
      </c>
      <c r="AG645" s="5">
        <f t="shared" si="862"/>
        <v>8.7643395663285391E-3</v>
      </c>
      <c r="AH645" s="5">
        <f t="shared" si="863"/>
        <v>1.723624323748822E-3</v>
      </c>
      <c r="AI645" s="5">
        <f t="shared" si="864"/>
        <v>4.1219265171323523E-3</v>
      </c>
      <c r="AJ645" s="5">
        <f t="shared" si="865"/>
        <v>4.9286488878520799E-3</v>
      </c>
      <c r="AK645" s="5">
        <f t="shared" si="866"/>
        <v>3.9288392225916924E-3</v>
      </c>
      <c r="AL645" s="5">
        <f t="shared" si="867"/>
        <v>2.4086972181553326E-4</v>
      </c>
      <c r="AM645" s="5">
        <f t="shared" si="868"/>
        <v>2.0415028748666377E-2</v>
      </c>
      <c r="AN645" s="5">
        <f t="shared" si="869"/>
        <v>2.1885309265545893E-2</v>
      </c>
      <c r="AO645" s="5">
        <f t="shared" si="870"/>
        <v>1.1730739337799799E-2</v>
      </c>
      <c r="AP645" s="5">
        <f t="shared" si="871"/>
        <v>4.1918605076341903E-3</v>
      </c>
      <c r="AQ645" s="5">
        <f t="shared" si="872"/>
        <v>1.1234390695334612E-3</v>
      </c>
      <c r="AR645" s="5">
        <f t="shared" si="873"/>
        <v>3.6955178312276046E-4</v>
      </c>
      <c r="AS645" s="5">
        <f t="shared" si="874"/>
        <v>8.8375713507813703E-4</v>
      </c>
      <c r="AT645" s="5">
        <f t="shared" si="875"/>
        <v>1.0567215603747603E-3</v>
      </c>
      <c r="AU645" s="5">
        <f t="shared" si="876"/>
        <v>8.4235846541869856E-4</v>
      </c>
      <c r="AV645" s="5">
        <f t="shared" si="877"/>
        <v>5.0361027743975968E-4</v>
      </c>
      <c r="AW645" s="5">
        <f t="shared" si="878"/>
        <v>1.7152997864389115E-5</v>
      </c>
      <c r="AX645" s="5">
        <f t="shared" si="879"/>
        <v>8.1368512449516393E-3</v>
      </c>
      <c r="AY645" s="5">
        <f t="shared" si="880"/>
        <v>8.722863344247888E-3</v>
      </c>
      <c r="AZ645" s="5">
        <f t="shared" si="881"/>
        <v>4.6755398760442539E-3</v>
      </c>
      <c r="BA645" s="5">
        <f t="shared" si="882"/>
        <v>1.6707566670673946E-3</v>
      </c>
      <c r="BB645" s="5">
        <f t="shared" si="883"/>
        <v>4.4777093895387304E-4</v>
      </c>
      <c r="BC645" s="5">
        <f t="shared" si="884"/>
        <v>9.6003837170883732E-5</v>
      </c>
      <c r="BD645" s="5">
        <f t="shared" si="885"/>
        <v>6.6027787362319952E-5</v>
      </c>
      <c r="BE645" s="5">
        <f t="shared" si="886"/>
        <v>1.5790081623145175E-4</v>
      </c>
      <c r="BF645" s="5">
        <f t="shared" si="887"/>
        <v>1.8880435618524917E-4</v>
      </c>
      <c r="BG645" s="5">
        <f t="shared" si="888"/>
        <v>1.5050411925367446E-4</v>
      </c>
      <c r="BH645" s="5">
        <f t="shared" si="889"/>
        <v>8.9980007757736689E-5</v>
      </c>
      <c r="BI645" s="5">
        <f t="shared" si="890"/>
        <v>4.3036173820257422E-5</v>
      </c>
      <c r="BJ645" s="8">
        <f t="shared" si="891"/>
        <v>0.65426306071609985</v>
      </c>
      <c r="BK645" s="8">
        <f t="shared" si="892"/>
        <v>0.1890555187407886</v>
      </c>
      <c r="BL645" s="8">
        <f t="shared" si="893"/>
        <v>0.14744092275604601</v>
      </c>
      <c r="BM645" s="8">
        <f t="shared" si="894"/>
        <v>0.66082455042539889</v>
      </c>
      <c r="BN645" s="8">
        <f t="shared" si="895"/>
        <v>0.32766055839341107</v>
      </c>
    </row>
    <row r="646" spans="1:66" x14ac:dyDescent="0.25">
      <c r="A646" t="s">
        <v>24</v>
      </c>
      <c r="B646" t="s">
        <v>287</v>
      </c>
      <c r="C646" t="s">
        <v>182</v>
      </c>
      <c r="D646" t="s">
        <v>527</v>
      </c>
      <c r="E646">
        <f>VLOOKUP(A646,home!$A$2:$E$405,3,FALSE)</f>
        <v>1.6263000000000001</v>
      </c>
      <c r="F646">
        <f>VLOOKUP(B646,home!$B$2:$E$405,3,FALSE)</f>
        <v>0.80910000000000004</v>
      </c>
      <c r="G646">
        <f>VLOOKUP(C646,away!$B$2:$E$405,4,FALSE)</f>
        <v>1.0680000000000001</v>
      </c>
      <c r="H646">
        <f>VLOOKUP(A646,away!$A$2:$E$405,3,FALSE)</f>
        <v>1.4262999999999999</v>
      </c>
      <c r="I646">
        <f>VLOOKUP(C646,away!$B$2:$E$405,3,FALSE)</f>
        <v>0.92249999999999999</v>
      </c>
      <c r="J646">
        <f>VLOOKUP(B646,home!$B$2:$E$405,4,FALSE)</f>
        <v>0.92249999999999999</v>
      </c>
      <c r="K646" s="3">
        <f t="shared" si="840"/>
        <v>1.4053164044400004</v>
      </c>
      <c r="L646" s="3">
        <f t="shared" si="841"/>
        <v>1.2137902143749999</v>
      </c>
      <c r="M646" s="5">
        <f t="shared" si="842"/>
        <v>7.2867932597025828E-2</v>
      </c>
      <c r="N646" s="5">
        <f t="shared" si="843"/>
        <v>0.10240250103622864</v>
      </c>
      <c r="O646" s="5">
        <f t="shared" si="844"/>
        <v>8.8446383528007017E-2</v>
      </c>
      <c r="P646" s="5">
        <f t="shared" si="845"/>
        <v>0.1242951536853001</v>
      </c>
      <c r="Q646" s="5">
        <f t="shared" si="846"/>
        <v>7.1953957280948139E-2</v>
      </c>
      <c r="R646" s="5">
        <f t="shared" si="847"/>
        <v>5.3677677411576551E-2</v>
      </c>
      <c r="S646" s="5">
        <f t="shared" si="848"/>
        <v>5.3004403580001358E-2</v>
      </c>
      <c r="T646" s="5">
        <f t="shared" si="849"/>
        <v>8.7337009233171614E-2</v>
      </c>
      <c r="U646" s="5">
        <f t="shared" si="850"/>
        <v>7.543412061872698E-2</v>
      </c>
      <c r="V646" s="5">
        <f t="shared" si="851"/>
        <v>1.0045861593051804E-2</v>
      </c>
      <c r="W646" s="5">
        <f t="shared" si="852"/>
        <v>3.3706025510430476E-2</v>
      </c>
      <c r="X646" s="5">
        <f t="shared" si="853"/>
        <v>4.0912043930034621E-2</v>
      </c>
      <c r="Y646" s="5">
        <f t="shared" si="854"/>
        <v>2.482931928617807E-2</v>
      </c>
      <c r="Z646" s="5">
        <f t="shared" si="855"/>
        <v>2.171781319084987E-2</v>
      </c>
      <c r="AA646" s="5">
        <f t="shared" si="856"/>
        <v>3.0520399145664751E-2</v>
      </c>
      <c r="AB646" s="5">
        <f t="shared" si="857"/>
        <v>2.1445408794729628E-2</v>
      </c>
      <c r="AC646" s="5">
        <f t="shared" si="858"/>
        <v>1.0709888648094701E-3</v>
      </c>
      <c r="AD646" s="5">
        <f t="shared" si="859"/>
        <v>1.1841907644570264E-2</v>
      </c>
      <c r="AE646" s="5">
        <f t="shared" si="860"/>
        <v>1.4373591618511891E-2</v>
      </c>
      <c r="AF646" s="5">
        <f t="shared" si="861"/>
        <v>8.7232624259861256E-3</v>
      </c>
      <c r="AG646" s="5">
        <f t="shared" si="862"/>
        <v>3.5294035233623612E-3</v>
      </c>
      <c r="AH646" s="5">
        <f t="shared" si="863"/>
        <v>6.5902172821694664E-3</v>
      </c>
      <c r="AI646" s="5">
        <f t="shared" si="864"/>
        <v>9.2613404554567451E-3</v>
      </c>
      <c r="AJ646" s="5">
        <f t="shared" si="865"/>
        <v>6.5075568345785957E-3</v>
      </c>
      <c r="AK646" s="5">
        <f t="shared" si="866"/>
        <v>3.0483921241529818E-3</v>
      </c>
      <c r="AL646" s="5">
        <f t="shared" si="867"/>
        <v>7.3073968645665451E-5</v>
      </c>
      <c r="AM646" s="5">
        <f t="shared" si="868"/>
        <v>3.3283254145556091E-3</v>
      </c>
      <c r="AN646" s="5">
        <f t="shared" si="869"/>
        <v>4.0398888184432127E-3</v>
      </c>
      <c r="AO646" s="5">
        <f t="shared" si="870"/>
        <v>2.4517887574946762E-3</v>
      </c>
      <c r="AP646" s="5">
        <f t="shared" si="871"/>
        <v>9.9198573385389293E-4</v>
      </c>
      <c r="AQ646" s="5">
        <f t="shared" si="872"/>
        <v>3.0101564413786454E-4</v>
      </c>
      <c r="AR646" s="5">
        <f t="shared" si="873"/>
        <v>1.599828249540461E-3</v>
      </c>
      <c r="AS646" s="5">
        <f t="shared" si="874"/>
        <v>2.2482648833657402E-3</v>
      </c>
      <c r="AT646" s="5">
        <f t="shared" si="875"/>
        <v>1.5797617610601297E-3</v>
      </c>
      <c r="AU646" s="5">
        <f t="shared" si="876"/>
        <v>7.400217059749417E-4</v>
      </c>
      <c r="AV646" s="5">
        <f t="shared" si="877"/>
        <v>2.599911607620649E-4</v>
      </c>
      <c r="AW646" s="5">
        <f t="shared" si="878"/>
        <v>3.4624055997600907E-6</v>
      </c>
      <c r="AX646" s="5">
        <f t="shared" si="879"/>
        <v>7.7955838406492718E-4</v>
      </c>
      <c r="AY646" s="5">
        <f t="shared" si="880"/>
        <v>9.4622033811199641E-4</v>
      </c>
      <c r="AZ646" s="5">
        <f t="shared" si="881"/>
        <v>5.7425649352147248E-4</v>
      </c>
      <c r="BA646" s="5">
        <f t="shared" si="882"/>
        <v>2.3234230412588801E-4</v>
      </c>
      <c r="BB646" s="5">
        <f t="shared" si="883"/>
        <v>7.0503703783335767E-5</v>
      </c>
      <c r="BC646" s="5">
        <f t="shared" si="884"/>
        <v>1.7115341145881321E-5</v>
      </c>
      <c r="BD646" s="5">
        <f t="shared" si="885"/>
        <v>3.2364264566214952E-4</v>
      </c>
      <c r="BE646" s="5">
        <f t="shared" si="886"/>
        <v>4.5482031912538105E-4</v>
      </c>
      <c r="BF646" s="5">
        <f t="shared" si="887"/>
        <v>3.195832277697671E-4</v>
      </c>
      <c r="BG646" s="5">
        <f t="shared" si="888"/>
        <v>1.4970518418957961E-4</v>
      </c>
      <c r="BH646" s="5">
        <f t="shared" si="889"/>
        <v>5.2595787792831973E-5</v>
      </c>
      <c r="BI646" s="5">
        <f t="shared" si="890"/>
        <v>1.4782744677942383E-5</v>
      </c>
      <c r="BJ646" s="8">
        <f t="shared" si="891"/>
        <v>0.41334202242266094</v>
      </c>
      <c r="BK646" s="8">
        <f t="shared" si="892"/>
        <v>0.26230363462694622</v>
      </c>
      <c r="BL646" s="8">
        <f t="shared" si="893"/>
        <v>0.30267449386498357</v>
      </c>
      <c r="BM646" s="8">
        <f t="shared" si="894"/>
        <v>0.48545160063384213</v>
      </c>
      <c r="BN646" s="8">
        <f t="shared" si="895"/>
        <v>0.51364360553908628</v>
      </c>
    </row>
    <row r="647" spans="1:66" x14ac:dyDescent="0.25">
      <c r="A647" t="s">
        <v>24</v>
      </c>
      <c r="B647" t="s">
        <v>295</v>
      </c>
      <c r="C647" t="s">
        <v>298</v>
      </c>
      <c r="D647" t="s">
        <v>527</v>
      </c>
      <c r="E647">
        <f>VLOOKUP(A647,home!$A$2:$E$405,3,FALSE)</f>
        <v>1.6263000000000001</v>
      </c>
      <c r="F647">
        <f>VLOOKUP(B647,home!$B$2:$E$405,3,FALSE)</f>
        <v>1.2945</v>
      </c>
      <c r="G647">
        <f>VLOOKUP(C647,away!$B$2:$E$405,4,FALSE)</f>
        <v>0.80810000000000004</v>
      </c>
      <c r="H647">
        <f>VLOOKUP(A647,away!$A$2:$E$405,3,FALSE)</f>
        <v>1.4262999999999999</v>
      </c>
      <c r="I647">
        <f>VLOOKUP(C647,away!$B$2:$E$405,3,FALSE)</f>
        <v>1.4354</v>
      </c>
      <c r="J647">
        <f>VLOOKUP(B647,home!$B$2:$E$405,4,FALSE)</f>
        <v>0.66420000000000001</v>
      </c>
      <c r="K647" s="3">
        <f t="shared" si="840"/>
        <v>1.7012487673350001</v>
      </c>
      <c r="L647" s="3">
        <f t="shared" si="841"/>
        <v>1.3598239794839999</v>
      </c>
      <c r="M647" s="5">
        <f t="shared" si="842"/>
        <v>4.6837423563291902E-2</v>
      </c>
      <c r="N647" s="5">
        <f t="shared" si="843"/>
        <v>7.9682109102197626E-2</v>
      </c>
      <c r="O647" s="5">
        <f t="shared" si="844"/>
        <v>6.3690651698613265E-2</v>
      </c>
      <c r="P647" s="5">
        <f t="shared" si="845"/>
        <v>0.10835364269302865</v>
      </c>
      <c r="Q647" s="5">
        <f t="shared" si="846"/>
        <v>6.7779544944383374E-2</v>
      </c>
      <c r="R647" s="5">
        <f t="shared" si="847"/>
        <v>4.3304037724368839E-2</v>
      </c>
      <c r="S647" s="5">
        <f t="shared" si="848"/>
        <v>6.2666298611533611E-2</v>
      </c>
      <c r="T647" s="5">
        <f t="shared" si="849"/>
        <v>9.2168250533886026E-2</v>
      </c>
      <c r="U647" s="5">
        <f t="shared" si="850"/>
        <v>7.3670940799210827E-2</v>
      </c>
      <c r="V647" s="5">
        <f t="shared" si="851"/>
        <v>1.6108016036158648E-2</v>
      </c>
      <c r="W647" s="5">
        <f t="shared" si="852"/>
        <v>3.8436622429053137E-2</v>
      </c>
      <c r="X647" s="5">
        <f t="shared" si="853"/>
        <v>5.2267040869399012E-2</v>
      </c>
      <c r="Y647" s="5">
        <f t="shared" si="854"/>
        <v>3.5536987755439516E-2</v>
      </c>
      <c r="Z647" s="5">
        <f t="shared" si="855"/>
        <v>1.9628622968692166E-2</v>
      </c>
      <c r="AA647" s="5">
        <f t="shared" si="856"/>
        <v>3.339317062997102E-2</v>
      </c>
      <c r="AB647" s="5">
        <f t="shared" si="857"/>
        <v>2.8405045185822764E-2</v>
      </c>
      <c r="AC647" s="5">
        <f t="shared" si="858"/>
        <v>2.3290166298816908E-3</v>
      </c>
      <c r="AD647" s="5">
        <f t="shared" si="859"/>
        <v>1.6347564131986871E-2</v>
      </c>
      <c r="AE647" s="5">
        <f t="shared" si="860"/>
        <v>2.2229809712828293E-2</v>
      </c>
      <c r="AF647" s="5">
        <f t="shared" si="861"/>
        <v>1.5114314153435121E-2</v>
      </c>
      <c r="AG647" s="5">
        <f t="shared" si="862"/>
        <v>6.8509356064318308E-3</v>
      </c>
      <c r="AH647" s="5">
        <f t="shared" si="863"/>
        <v>6.6728680492695062E-3</v>
      </c>
      <c r="AI647" s="5">
        <f t="shared" si="864"/>
        <v>1.1352208543408855E-2</v>
      </c>
      <c r="AJ647" s="5">
        <f t="shared" si="865"/>
        <v>9.6564653955020872E-3</v>
      </c>
      <c r="AK647" s="5">
        <f t="shared" si="866"/>
        <v>5.4760166169703353E-3</v>
      </c>
      <c r="AL647" s="5">
        <f t="shared" si="867"/>
        <v>2.1551777748774685E-4</v>
      </c>
      <c r="AM647" s="5">
        <f t="shared" si="868"/>
        <v>5.5622546656945064E-3</v>
      </c>
      <c r="AN647" s="5">
        <f t="shared" si="869"/>
        <v>7.5636872744081511E-3</v>
      </c>
      <c r="AO647" s="5">
        <f t="shared" si="870"/>
        <v>5.1426416645290905E-3</v>
      </c>
      <c r="AP647" s="5">
        <f t="shared" si="871"/>
        <v>2.3310291511067231E-3</v>
      </c>
      <c r="AQ647" s="5">
        <f t="shared" si="872"/>
        <v>7.9244733413778867E-4</v>
      </c>
      <c r="AR647" s="5">
        <f t="shared" si="873"/>
        <v>1.8147851970658582E-3</v>
      </c>
      <c r="AS647" s="5">
        <f t="shared" si="874"/>
        <v>3.0874010794860966E-3</v>
      </c>
      <c r="AT647" s="5">
        <f t="shared" si="875"/>
        <v>2.6262186403722357E-3</v>
      </c>
      <c r="AU647" s="5">
        <f t="shared" si="876"/>
        <v>1.4892837415618216E-3</v>
      </c>
      <c r="AV647" s="5">
        <f t="shared" si="877"/>
        <v>6.3341053238602659E-4</v>
      </c>
      <c r="AW647" s="5">
        <f t="shared" si="878"/>
        <v>1.3849405074049477E-5</v>
      </c>
      <c r="AX647" s="5">
        <f t="shared" si="879"/>
        <v>1.5771298156026859E-3</v>
      </c>
      <c r="AY647" s="5">
        <f t="shared" si="880"/>
        <v>2.1446189420157116E-3</v>
      </c>
      <c r="AZ647" s="5">
        <f t="shared" si="881"/>
        <v>1.4581521321042855E-3</v>
      </c>
      <c r="BA647" s="5">
        <f t="shared" si="882"/>
        <v>6.6094341165704297E-4</v>
      </c>
      <c r="BB647" s="5">
        <f t="shared" si="883"/>
        <v>2.2469167506330293E-4</v>
      </c>
      <c r="BC647" s="5">
        <f t="shared" si="884"/>
        <v>6.1108225548301253E-5</v>
      </c>
      <c r="BD647" s="5">
        <f t="shared" si="885"/>
        <v>4.1129807143045849E-4</v>
      </c>
      <c r="BE647" s="5">
        <f t="shared" si="886"/>
        <v>6.997203370283303E-4</v>
      </c>
      <c r="BF647" s="5">
        <f t="shared" si="887"/>
        <v>5.9519918042433902E-4</v>
      </c>
      <c r="BG647" s="5">
        <f t="shared" si="888"/>
        <v>3.3752729067190295E-4</v>
      </c>
      <c r="BH647" s="5">
        <f t="shared" si="889"/>
        <v>1.4355447179937431E-4</v>
      </c>
      <c r="BI647" s="5">
        <f t="shared" si="890"/>
        <v>4.8844373638822534E-5</v>
      </c>
      <c r="BJ647" s="8">
        <f t="shared" si="891"/>
        <v>0.45393188353090841</v>
      </c>
      <c r="BK647" s="8">
        <f t="shared" si="892"/>
        <v>0.23865453425339794</v>
      </c>
      <c r="BL647" s="8">
        <f t="shared" si="893"/>
        <v>0.28750864755900268</v>
      </c>
      <c r="BM647" s="8">
        <f t="shared" si="894"/>
        <v>0.58794550904917608</v>
      </c>
      <c r="BN647" s="8">
        <f t="shared" si="895"/>
        <v>0.4096474097258837</v>
      </c>
    </row>
    <row r="648" spans="1:66" x14ac:dyDescent="0.25">
      <c r="A648" t="s">
        <v>27</v>
      </c>
      <c r="B648" t="s">
        <v>30</v>
      </c>
      <c r="C648" t="s">
        <v>31</v>
      </c>
      <c r="D648" t="s">
        <v>527</v>
      </c>
      <c r="E648">
        <f>VLOOKUP(A648,home!$A$2:$E$405,3,FALSE)</f>
        <v>1.3026</v>
      </c>
      <c r="F648">
        <f>VLOOKUP(B648,home!$B$2:$E$405,3,FALSE)</f>
        <v>0.88890000000000002</v>
      </c>
      <c r="G648">
        <f>VLOOKUP(C648,away!$B$2:$E$405,4,FALSE)</f>
        <v>0.84850000000000003</v>
      </c>
      <c r="H648">
        <f>VLOOKUP(A648,away!$A$2:$E$405,3,FALSE)</f>
        <v>1.1000000000000001</v>
      </c>
      <c r="I648">
        <f>VLOOKUP(C648,away!$B$2:$E$405,3,FALSE)</f>
        <v>1.0526</v>
      </c>
      <c r="J648">
        <f>VLOOKUP(B648,home!$B$2:$E$405,4,FALSE)</f>
        <v>1.1483000000000001</v>
      </c>
      <c r="K648" s="3">
        <f t="shared" si="840"/>
        <v>0.98246214729000003</v>
      </c>
      <c r="L648" s="3">
        <f t="shared" si="841"/>
        <v>1.3295706380000003</v>
      </c>
      <c r="M648" s="5">
        <f t="shared" si="842"/>
        <v>9.9059679693182232E-2</v>
      </c>
      <c r="N648" s="5">
        <f t="shared" si="843"/>
        <v>9.7322385621223431E-2</v>
      </c>
      <c r="O648" s="5">
        <f t="shared" si="844"/>
        <v>0.13170684152973997</v>
      </c>
      <c r="P648" s="5">
        <f t="shared" si="845"/>
        <v>0.1293969863420921</v>
      </c>
      <c r="Q648" s="5">
        <f t="shared" si="846"/>
        <v>4.7807779978406295E-2</v>
      </c>
      <c r="R648" s="5">
        <f t="shared" si="847"/>
        <v>8.7556774660830672E-2</v>
      </c>
      <c r="S648" s="5">
        <f t="shared" si="848"/>
        <v>4.2256294706068849E-2</v>
      </c>
      <c r="T648" s="5">
        <f t="shared" si="849"/>
        <v>6.3563820527253304E-2</v>
      </c>
      <c r="U648" s="5">
        <f t="shared" si="850"/>
        <v>8.6021216843066364E-2</v>
      </c>
      <c r="V648" s="5">
        <f t="shared" si="851"/>
        <v>6.1330449212077167E-3</v>
      </c>
      <c r="W648" s="5">
        <f t="shared" si="852"/>
        <v>1.5656444724917642E-2</v>
      </c>
      <c r="X648" s="5">
        <f t="shared" si="853"/>
        <v>2.0816349201720489E-2</v>
      </c>
      <c r="Y648" s="5">
        <f t="shared" si="854"/>
        <v>1.3838403344481155E-2</v>
      </c>
      <c r="Z648" s="5">
        <f t="shared" si="855"/>
        <v>3.8804305582340964E-2</v>
      </c>
      <c r="AA648" s="5">
        <f t="shared" si="856"/>
        <v>3.8123761386524041E-2</v>
      </c>
      <c r="AB648" s="5">
        <f t="shared" si="857"/>
        <v>1.8727576237288001E-2</v>
      </c>
      <c r="AC648" s="5">
        <f t="shared" si="858"/>
        <v>5.007067029964684E-4</v>
      </c>
      <c r="AD648" s="5">
        <f t="shared" si="859"/>
        <v>3.8454660758424439E-3</v>
      </c>
      <c r="AE648" s="5">
        <f t="shared" si="860"/>
        <v>5.1128187838651957E-3</v>
      </c>
      <c r="AF648" s="5">
        <f t="shared" si="861"/>
        <v>3.3989268662210173E-3</v>
      </c>
      <c r="AG648" s="5">
        <f t="shared" si="862"/>
        <v>1.50637112067894E-3</v>
      </c>
      <c r="AH648" s="5">
        <f t="shared" si="863"/>
        <v>1.2898266332565014E-2</v>
      </c>
      <c r="AI648" s="5">
        <f t="shared" si="864"/>
        <v>1.2672058437410138E-2</v>
      </c>
      <c r="AJ648" s="5">
        <f t="shared" si="865"/>
        <v>6.2249088715011633E-3</v>
      </c>
      <c r="AK648" s="5">
        <f t="shared" si="866"/>
        <v>2.0385791121932013E-3</v>
      </c>
      <c r="AL648" s="5">
        <f t="shared" si="867"/>
        <v>2.6161981791058495E-5</v>
      </c>
      <c r="AM648" s="5">
        <f t="shared" si="868"/>
        <v>7.5560497164060391E-4</v>
      </c>
      <c r="AN648" s="5">
        <f t="shared" si="869"/>
        <v>1.0046301842201698E-3</v>
      </c>
      <c r="AO648" s="5">
        <f t="shared" si="870"/>
        <v>6.678633974938346E-4</v>
      </c>
      <c r="AP648" s="5">
        <f t="shared" si="871"/>
        <v>2.9599052116757518E-4</v>
      </c>
      <c r="AQ648" s="5">
        <f t="shared" si="872"/>
        <v>9.8385076517681379E-5</v>
      </c>
      <c r="AR648" s="5">
        <f t="shared" si="873"/>
        <v>3.4298312393764778E-3</v>
      </c>
      <c r="AS648" s="5">
        <f t="shared" si="874"/>
        <v>3.3696793642801364E-3</v>
      </c>
      <c r="AT648" s="5">
        <f t="shared" si="875"/>
        <v>1.6552912119547326E-3</v>
      </c>
      <c r="AU648" s="5">
        <f t="shared" si="876"/>
        <v>5.4208698616243773E-4</v>
      </c>
      <c r="AV648" s="5">
        <f t="shared" si="877"/>
        <v>1.3314498611077824E-4</v>
      </c>
      <c r="AW648" s="5">
        <f t="shared" si="878"/>
        <v>9.492822943213229E-7</v>
      </c>
      <c r="AX648" s="5">
        <f t="shared" si="879"/>
        <v>1.2372554715683784E-4</v>
      </c>
      <c r="AY648" s="5">
        <f t="shared" si="880"/>
        <v>1.64501854670216E-4</v>
      </c>
      <c r="AZ648" s="5">
        <f t="shared" si="881"/>
        <v>1.0935841793303123E-4</v>
      </c>
      <c r="BA648" s="5">
        <f t="shared" si="882"/>
        <v>4.8466580500630339E-5</v>
      </c>
      <c r="BB648" s="5">
        <f t="shared" si="883"/>
        <v>1.6109935589475363E-5</v>
      </c>
      <c r="BC648" s="5">
        <f t="shared" si="884"/>
        <v>4.2838594679675338E-6</v>
      </c>
      <c r="BD648" s="5">
        <f t="shared" si="885"/>
        <v>7.6003381819501935E-4</v>
      </c>
      <c r="BE648" s="5">
        <f t="shared" si="886"/>
        <v>7.4670445703689623E-4</v>
      </c>
      <c r="BF648" s="5">
        <f t="shared" si="887"/>
        <v>3.6680443212574131E-4</v>
      </c>
      <c r="BG648" s="5">
        <f t="shared" si="888"/>
        <v>1.2012382334058164E-4</v>
      </c>
      <c r="BH648" s="5">
        <f t="shared" si="889"/>
        <v>2.9504277354968108E-5</v>
      </c>
      <c r="BI648" s="5">
        <f t="shared" si="890"/>
        <v>5.7973671368803399E-6</v>
      </c>
      <c r="BJ648" s="8">
        <f t="shared" si="891"/>
        <v>0.2761576865909679</v>
      </c>
      <c r="BK648" s="8">
        <f t="shared" si="892"/>
        <v>0.27753737620200858</v>
      </c>
      <c r="BL648" s="8">
        <f t="shared" si="893"/>
        <v>0.40712898537419318</v>
      </c>
      <c r="BM648" s="8">
        <f t="shared" si="894"/>
        <v>0.40661435335166018</v>
      </c>
      <c r="BN648" s="8">
        <f t="shared" si="895"/>
        <v>0.59285044782547469</v>
      </c>
    </row>
    <row r="649" spans="1:66" x14ac:dyDescent="0.25">
      <c r="A649" t="s">
        <v>27</v>
      </c>
      <c r="B649" t="s">
        <v>522</v>
      </c>
      <c r="C649" t="s">
        <v>187</v>
      </c>
      <c r="D649" t="s">
        <v>527</v>
      </c>
      <c r="E649">
        <f>VLOOKUP(A649,home!$A$2:$E$405,3,FALSE)</f>
        <v>1.3026</v>
      </c>
      <c r="F649" t="e">
        <f>VLOOKUP(B649,home!$B$2:$E$405,3,FALSE)</f>
        <v>#N/A</v>
      </c>
      <c r="G649">
        <f>VLOOKUP(C649,away!$B$2:$E$405,4,FALSE)</f>
        <v>1.1717</v>
      </c>
      <c r="H649">
        <f>VLOOKUP(A649,away!$A$2:$E$405,3,FALSE)</f>
        <v>1.1000000000000001</v>
      </c>
      <c r="I649">
        <f>VLOOKUP(C649,away!$B$2:$E$405,3,FALSE)</f>
        <v>0.90910000000000002</v>
      </c>
      <c r="J649" t="e">
        <f>VLOOKUP(B649,home!$B$2:$E$405,4,FALSE)</f>
        <v>#N/A</v>
      </c>
      <c r="K649" s="3" t="e">
        <f t="shared" si="840"/>
        <v>#N/A</v>
      </c>
      <c r="L649" s="3" t="e">
        <f t="shared" si="841"/>
        <v>#N/A</v>
      </c>
      <c r="M649" s="5" t="e">
        <f t="shared" si="842"/>
        <v>#N/A</v>
      </c>
      <c r="N649" s="5" t="e">
        <f t="shared" si="843"/>
        <v>#N/A</v>
      </c>
      <c r="O649" s="5" t="e">
        <f t="shared" si="844"/>
        <v>#N/A</v>
      </c>
      <c r="P649" s="5" t="e">
        <f t="shared" si="845"/>
        <v>#N/A</v>
      </c>
      <c r="Q649" s="5" t="e">
        <f t="shared" si="846"/>
        <v>#N/A</v>
      </c>
      <c r="R649" s="5" t="e">
        <f t="shared" si="847"/>
        <v>#N/A</v>
      </c>
      <c r="S649" s="5" t="e">
        <f t="shared" si="848"/>
        <v>#N/A</v>
      </c>
      <c r="T649" s="5" t="e">
        <f t="shared" si="849"/>
        <v>#N/A</v>
      </c>
      <c r="U649" s="5" t="e">
        <f t="shared" si="850"/>
        <v>#N/A</v>
      </c>
      <c r="V649" s="5" t="e">
        <f t="shared" si="851"/>
        <v>#N/A</v>
      </c>
      <c r="W649" s="5" t="e">
        <f t="shared" si="852"/>
        <v>#N/A</v>
      </c>
      <c r="X649" s="5" t="e">
        <f t="shared" si="853"/>
        <v>#N/A</v>
      </c>
      <c r="Y649" s="5" t="e">
        <f t="shared" si="854"/>
        <v>#N/A</v>
      </c>
      <c r="Z649" s="5" t="e">
        <f t="shared" si="855"/>
        <v>#N/A</v>
      </c>
      <c r="AA649" s="5" t="e">
        <f t="shared" si="856"/>
        <v>#N/A</v>
      </c>
      <c r="AB649" s="5" t="e">
        <f t="shared" si="857"/>
        <v>#N/A</v>
      </c>
      <c r="AC649" s="5" t="e">
        <f t="shared" si="858"/>
        <v>#N/A</v>
      </c>
      <c r="AD649" s="5" t="e">
        <f t="shared" si="859"/>
        <v>#N/A</v>
      </c>
      <c r="AE649" s="5" t="e">
        <f t="shared" si="860"/>
        <v>#N/A</v>
      </c>
      <c r="AF649" s="5" t="e">
        <f t="shared" si="861"/>
        <v>#N/A</v>
      </c>
      <c r="AG649" s="5" t="e">
        <f t="shared" si="862"/>
        <v>#N/A</v>
      </c>
      <c r="AH649" s="5" t="e">
        <f t="shared" si="863"/>
        <v>#N/A</v>
      </c>
      <c r="AI649" s="5" t="e">
        <f t="shared" si="864"/>
        <v>#N/A</v>
      </c>
      <c r="AJ649" s="5" t="e">
        <f t="shared" si="865"/>
        <v>#N/A</v>
      </c>
      <c r="AK649" s="5" t="e">
        <f t="shared" si="866"/>
        <v>#N/A</v>
      </c>
      <c r="AL649" s="5" t="e">
        <f t="shared" si="867"/>
        <v>#N/A</v>
      </c>
      <c r="AM649" s="5" t="e">
        <f t="shared" si="868"/>
        <v>#N/A</v>
      </c>
      <c r="AN649" s="5" t="e">
        <f t="shared" si="869"/>
        <v>#N/A</v>
      </c>
      <c r="AO649" s="5" t="e">
        <f t="shared" si="870"/>
        <v>#N/A</v>
      </c>
      <c r="AP649" s="5" t="e">
        <f t="shared" si="871"/>
        <v>#N/A</v>
      </c>
      <c r="AQ649" s="5" t="e">
        <f t="shared" si="872"/>
        <v>#N/A</v>
      </c>
      <c r="AR649" s="5" t="e">
        <f t="shared" si="873"/>
        <v>#N/A</v>
      </c>
      <c r="AS649" s="5" t="e">
        <f t="shared" si="874"/>
        <v>#N/A</v>
      </c>
      <c r="AT649" s="5" t="e">
        <f t="shared" si="875"/>
        <v>#N/A</v>
      </c>
      <c r="AU649" s="5" t="e">
        <f t="shared" si="876"/>
        <v>#N/A</v>
      </c>
      <c r="AV649" s="5" t="e">
        <f t="shared" si="877"/>
        <v>#N/A</v>
      </c>
      <c r="AW649" s="5" t="e">
        <f t="shared" si="878"/>
        <v>#N/A</v>
      </c>
      <c r="AX649" s="5" t="e">
        <f t="shared" si="879"/>
        <v>#N/A</v>
      </c>
      <c r="AY649" s="5" t="e">
        <f t="shared" si="880"/>
        <v>#N/A</v>
      </c>
      <c r="AZ649" s="5" t="e">
        <f t="shared" si="881"/>
        <v>#N/A</v>
      </c>
      <c r="BA649" s="5" t="e">
        <f t="shared" si="882"/>
        <v>#N/A</v>
      </c>
      <c r="BB649" s="5" t="e">
        <f t="shared" si="883"/>
        <v>#N/A</v>
      </c>
      <c r="BC649" s="5" t="e">
        <f t="shared" si="884"/>
        <v>#N/A</v>
      </c>
      <c r="BD649" s="5" t="e">
        <f t="shared" si="885"/>
        <v>#N/A</v>
      </c>
      <c r="BE649" s="5" t="e">
        <f t="shared" si="886"/>
        <v>#N/A</v>
      </c>
      <c r="BF649" s="5" t="e">
        <f t="shared" si="887"/>
        <v>#N/A</v>
      </c>
      <c r="BG649" s="5" t="e">
        <f t="shared" si="888"/>
        <v>#N/A</v>
      </c>
      <c r="BH649" s="5" t="e">
        <f t="shared" si="889"/>
        <v>#N/A</v>
      </c>
      <c r="BI649" s="5" t="e">
        <f t="shared" si="890"/>
        <v>#N/A</v>
      </c>
      <c r="BJ649" s="8" t="e">
        <f t="shared" si="891"/>
        <v>#N/A</v>
      </c>
      <c r="BK649" s="8" t="e">
        <f t="shared" si="892"/>
        <v>#N/A</v>
      </c>
      <c r="BL649" s="8" t="e">
        <f t="shared" si="893"/>
        <v>#N/A</v>
      </c>
      <c r="BM649" s="8" t="e">
        <f t="shared" si="894"/>
        <v>#N/A</v>
      </c>
      <c r="BN649" s="8" t="e">
        <f t="shared" si="895"/>
        <v>#N/A</v>
      </c>
    </row>
    <row r="650" spans="1:66" x14ac:dyDescent="0.25">
      <c r="A650" t="s">
        <v>196</v>
      </c>
      <c r="B650" t="s">
        <v>518</v>
      </c>
      <c r="C650" t="s">
        <v>303</v>
      </c>
      <c r="D650" t="s">
        <v>527</v>
      </c>
      <c r="E650">
        <f>VLOOKUP(A650,home!$A$2:$E$405,3,FALSE)</f>
        <v>1.6077999999999999</v>
      </c>
      <c r="F650" t="e">
        <f>VLOOKUP(B650,home!$B$2:$E$405,3,FALSE)</f>
        <v>#N/A</v>
      </c>
      <c r="G650">
        <f>VLOOKUP(C650,away!$B$2:$E$405,4,FALSE)</f>
        <v>0.91469999999999996</v>
      </c>
      <c r="H650">
        <f>VLOOKUP(A650,away!$A$2:$E$405,3,FALSE)</f>
        <v>1.3987000000000001</v>
      </c>
      <c r="I650">
        <f>VLOOKUP(C650,away!$B$2:$E$405,3,FALSE)</f>
        <v>1.0513999999999999</v>
      </c>
      <c r="J650" t="e">
        <f>VLOOKUP(B650,home!$B$2:$E$405,4,FALSE)</f>
        <v>#N/A</v>
      </c>
      <c r="K650" s="3" t="e">
        <f t="shared" si="840"/>
        <v>#N/A</v>
      </c>
      <c r="L650" s="3" t="e">
        <f t="shared" si="841"/>
        <v>#N/A</v>
      </c>
      <c r="M650" s="5" t="e">
        <f t="shared" si="842"/>
        <v>#N/A</v>
      </c>
      <c r="N650" s="5" t="e">
        <f t="shared" si="843"/>
        <v>#N/A</v>
      </c>
      <c r="O650" s="5" t="e">
        <f t="shared" si="844"/>
        <v>#N/A</v>
      </c>
      <c r="P650" s="5" t="e">
        <f t="shared" si="845"/>
        <v>#N/A</v>
      </c>
      <c r="Q650" s="5" t="e">
        <f t="shared" si="846"/>
        <v>#N/A</v>
      </c>
      <c r="R650" s="5" t="e">
        <f t="shared" si="847"/>
        <v>#N/A</v>
      </c>
      <c r="S650" s="5" t="e">
        <f t="shared" si="848"/>
        <v>#N/A</v>
      </c>
      <c r="T650" s="5" t="e">
        <f t="shared" si="849"/>
        <v>#N/A</v>
      </c>
      <c r="U650" s="5" t="e">
        <f t="shared" si="850"/>
        <v>#N/A</v>
      </c>
      <c r="V650" s="5" t="e">
        <f t="shared" si="851"/>
        <v>#N/A</v>
      </c>
      <c r="W650" s="5" t="e">
        <f t="shared" si="852"/>
        <v>#N/A</v>
      </c>
      <c r="X650" s="5" t="e">
        <f t="shared" si="853"/>
        <v>#N/A</v>
      </c>
      <c r="Y650" s="5" t="e">
        <f t="shared" si="854"/>
        <v>#N/A</v>
      </c>
      <c r="Z650" s="5" t="e">
        <f t="shared" si="855"/>
        <v>#N/A</v>
      </c>
      <c r="AA650" s="5" t="e">
        <f t="shared" si="856"/>
        <v>#N/A</v>
      </c>
      <c r="AB650" s="5" t="e">
        <f t="shared" si="857"/>
        <v>#N/A</v>
      </c>
      <c r="AC650" s="5" t="e">
        <f t="shared" si="858"/>
        <v>#N/A</v>
      </c>
      <c r="AD650" s="5" t="e">
        <f t="shared" si="859"/>
        <v>#N/A</v>
      </c>
      <c r="AE650" s="5" t="e">
        <f t="shared" si="860"/>
        <v>#N/A</v>
      </c>
      <c r="AF650" s="5" t="e">
        <f t="shared" si="861"/>
        <v>#N/A</v>
      </c>
      <c r="AG650" s="5" t="e">
        <f t="shared" si="862"/>
        <v>#N/A</v>
      </c>
      <c r="AH650" s="5" t="e">
        <f t="shared" si="863"/>
        <v>#N/A</v>
      </c>
      <c r="AI650" s="5" t="e">
        <f t="shared" si="864"/>
        <v>#N/A</v>
      </c>
      <c r="AJ650" s="5" t="e">
        <f t="shared" si="865"/>
        <v>#N/A</v>
      </c>
      <c r="AK650" s="5" t="e">
        <f t="shared" si="866"/>
        <v>#N/A</v>
      </c>
      <c r="AL650" s="5" t="e">
        <f t="shared" si="867"/>
        <v>#N/A</v>
      </c>
      <c r="AM650" s="5" t="e">
        <f t="shared" si="868"/>
        <v>#N/A</v>
      </c>
      <c r="AN650" s="5" t="e">
        <f t="shared" si="869"/>
        <v>#N/A</v>
      </c>
      <c r="AO650" s="5" t="e">
        <f t="shared" si="870"/>
        <v>#N/A</v>
      </c>
      <c r="AP650" s="5" t="e">
        <f t="shared" si="871"/>
        <v>#N/A</v>
      </c>
      <c r="AQ650" s="5" t="e">
        <f t="shared" si="872"/>
        <v>#N/A</v>
      </c>
      <c r="AR650" s="5" t="e">
        <f t="shared" si="873"/>
        <v>#N/A</v>
      </c>
      <c r="AS650" s="5" t="e">
        <f t="shared" si="874"/>
        <v>#N/A</v>
      </c>
      <c r="AT650" s="5" t="e">
        <f t="shared" si="875"/>
        <v>#N/A</v>
      </c>
      <c r="AU650" s="5" t="e">
        <f t="shared" si="876"/>
        <v>#N/A</v>
      </c>
      <c r="AV650" s="5" t="e">
        <f t="shared" si="877"/>
        <v>#N/A</v>
      </c>
      <c r="AW650" s="5" t="e">
        <f t="shared" si="878"/>
        <v>#N/A</v>
      </c>
      <c r="AX650" s="5" t="e">
        <f t="shared" si="879"/>
        <v>#N/A</v>
      </c>
      <c r="AY650" s="5" t="e">
        <f t="shared" si="880"/>
        <v>#N/A</v>
      </c>
      <c r="AZ650" s="5" t="e">
        <f t="shared" si="881"/>
        <v>#N/A</v>
      </c>
      <c r="BA650" s="5" t="e">
        <f t="shared" si="882"/>
        <v>#N/A</v>
      </c>
      <c r="BB650" s="5" t="e">
        <f t="shared" si="883"/>
        <v>#N/A</v>
      </c>
      <c r="BC650" s="5" t="e">
        <f t="shared" si="884"/>
        <v>#N/A</v>
      </c>
      <c r="BD650" s="5" t="e">
        <f t="shared" si="885"/>
        <v>#N/A</v>
      </c>
      <c r="BE650" s="5" t="e">
        <f t="shared" si="886"/>
        <v>#N/A</v>
      </c>
      <c r="BF650" s="5" t="e">
        <f t="shared" si="887"/>
        <v>#N/A</v>
      </c>
      <c r="BG650" s="5" t="e">
        <f t="shared" si="888"/>
        <v>#N/A</v>
      </c>
      <c r="BH650" s="5" t="e">
        <f t="shared" si="889"/>
        <v>#N/A</v>
      </c>
      <c r="BI650" s="5" t="e">
        <f t="shared" si="890"/>
        <v>#N/A</v>
      </c>
      <c r="BJ650" s="8" t="e">
        <f t="shared" si="891"/>
        <v>#N/A</v>
      </c>
      <c r="BK650" s="8" t="e">
        <f t="shared" si="892"/>
        <v>#N/A</v>
      </c>
      <c r="BL650" s="8" t="e">
        <f t="shared" si="893"/>
        <v>#N/A</v>
      </c>
      <c r="BM650" s="8" t="e">
        <f t="shared" si="894"/>
        <v>#N/A</v>
      </c>
      <c r="BN650" s="8" t="e">
        <f t="shared" si="895"/>
        <v>#N/A</v>
      </c>
    </row>
    <row r="651" spans="1:66" x14ac:dyDescent="0.25">
      <c r="A651" t="s">
        <v>196</v>
      </c>
      <c r="B651" t="s">
        <v>511</v>
      </c>
      <c r="C651" t="s">
        <v>199</v>
      </c>
      <c r="D651" t="s">
        <v>527</v>
      </c>
      <c r="E651">
        <f>VLOOKUP(A651,home!$A$2:$E$405,3,FALSE)</f>
        <v>1.6077999999999999</v>
      </c>
      <c r="F651" t="e">
        <f>VLOOKUP(B651,home!$B$2:$E$405,3,FALSE)</f>
        <v>#N/A</v>
      </c>
      <c r="G651">
        <f>VLOOKUP(C651,away!$B$2:$E$405,4,FALSE)</f>
        <v>0.76829999999999998</v>
      </c>
      <c r="H651">
        <f>VLOOKUP(A651,away!$A$2:$E$405,3,FALSE)</f>
        <v>1.3987000000000001</v>
      </c>
      <c r="I651">
        <f>VLOOKUP(C651,away!$B$2:$E$405,3,FALSE)</f>
        <v>0.79910000000000003</v>
      </c>
      <c r="J651" t="e">
        <f>VLOOKUP(B651,home!$B$2:$E$405,4,FALSE)</f>
        <v>#N/A</v>
      </c>
      <c r="K651" s="3" t="e">
        <f t="shared" si="840"/>
        <v>#N/A</v>
      </c>
      <c r="L651" s="3" t="e">
        <f t="shared" si="841"/>
        <v>#N/A</v>
      </c>
      <c r="M651" s="5" t="e">
        <f t="shared" si="842"/>
        <v>#N/A</v>
      </c>
      <c r="N651" s="5" t="e">
        <f t="shared" si="843"/>
        <v>#N/A</v>
      </c>
      <c r="O651" s="5" t="e">
        <f t="shared" si="844"/>
        <v>#N/A</v>
      </c>
      <c r="P651" s="5" t="e">
        <f t="shared" si="845"/>
        <v>#N/A</v>
      </c>
      <c r="Q651" s="5" t="e">
        <f t="shared" si="846"/>
        <v>#N/A</v>
      </c>
      <c r="R651" s="5" t="e">
        <f t="shared" si="847"/>
        <v>#N/A</v>
      </c>
      <c r="S651" s="5" t="e">
        <f t="shared" si="848"/>
        <v>#N/A</v>
      </c>
      <c r="T651" s="5" t="e">
        <f t="shared" si="849"/>
        <v>#N/A</v>
      </c>
      <c r="U651" s="5" t="e">
        <f t="shared" si="850"/>
        <v>#N/A</v>
      </c>
      <c r="V651" s="5" t="e">
        <f t="shared" si="851"/>
        <v>#N/A</v>
      </c>
      <c r="W651" s="5" t="e">
        <f t="shared" si="852"/>
        <v>#N/A</v>
      </c>
      <c r="X651" s="5" t="e">
        <f t="shared" si="853"/>
        <v>#N/A</v>
      </c>
      <c r="Y651" s="5" t="e">
        <f t="shared" si="854"/>
        <v>#N/A</v>
      </c>
      <c r="Z651" s="5" t="e">
        <f t="shared" si="855"/>
        <v>#N/A</v>
      </c>
      <c r="AA651" s="5" t="e">
        <f t="shared" si="856"/>
        <v>#N/A</v>
      </c>
      <c r="AB651" s="5" t="e">
        <f t="shared" si="857"/>
        <v>#N/A</v>
      </c>
      <c r="AC651" s="5" t="e">
        <f t="shared" si="858"/>
        <v>#N/A</v>
      </c>
      <c r="AD651" s="5" t="e">
        <f t="shared" si="859"/>
        <v>#N/A</v>
      </c>
      <c r="AE651" s="5" t="e">
        <f t="shared" si="860"/>
        <v>#N/A</v>
      </c>
      <c r="AF651" s="5" t="e">
        <f t="shared" si="861"/>
        <v>#N/A</v>
      </c>
      <c r="AG651" s="5" t="e">
        <f t="shared" si="862"/>
        <v>#N/A</v>
      </c>
      <c r="AH651" s="5" t="e">
        <f t="shared" si="863"/>
        <v>#N/A</v>
      </c>
      <c r="AI651" s="5" t="e">
        <f t="shared" si="864"/>
        <v>#N/A</v>
      </c>
      <c r="AJ651" s="5" t="e">
        <f t="shared" si="865"/>
        <v>#N/A</v>
      </c>
      <c r="AK651" s="5" t="e">
        <f t="shared" si="866"/>
        <v>#N/A</v>
      </c>
      <c r="AL651" s="5" t="e">
        <f t="shared" si="867"/>
        <v>#N/A</v>
      </c>
      <c r="AM651" s="5" t="e">
        <f t="shared" si="868"/>
        <v>#N/A</v>
      </c>
      <c r="AN651" s="5" t="e">
        <f t="shared" si="869"/>
        <v>#N/A</v>
      </c>
      <c r="AO651" s="5" t="e">
        <f t="shared" si="870"/>
        <v>#N/A</v>
      </c>
      <c r="AP651" s="5" t="e">
        <f t="shared" si="871"/>
        <v>#N/A</v>
      </c>
      <c r="AQ651" s="5" t="e">
        <f t="shared" si="872"/>
        <v>#N/A</v>
      </c>
      <c r="AR651" s="5" t="e">
        <f t="shared" si="873"/>
        <v>#N/A</v>
      </c>
      <c r="AS651" s="5" t="e">
        <f t="shared" si="874"/>
        <v>#N/A</v>
      </c>
      <c r="AT651" s="5" t="e">
        <f t="shared" si="875"/>
        <v>#N/A</v>
      </c>
      <c r="AU651" s="5" t="e">
        <f t="shared" si="876"/>
        <v>#N/A</v>
      </c>
      <c r="AV651" s="5" t="e">
        <f t="shared" si="877"/>
        <v>#N/A</v>
      </c>
      <c r="AW651" s="5" t="e">
        <f t="shared" si="878"/>
        <v>#N/A</v>
      </c>
      <c r="AX651" s="5" t="e">
        <f t="shared" si="879"/>
        <v>#N/A</v>
      </c>
      <c r="AY651" s="5" t="e">
        <f t="shared" si="880"/>
        <v>#N/A</v>
      </c>
      <c r="AZ651" s="5" t="e">
        <f t="shared" si="881"/>
        <v>#N/A</v>
      </c>
      <c r="BA651" s="5" t="e">
        <f t="shared" si="882"/>
        <v>#N/A</v>
      </c>
      <c r="BB651" s="5" t="e">
        <f t="shared" si="883"/>
        <v>#N/A</v>
      </c>
      <c r="BC651" s="5" t="e">
        <f t="shared" si="884"/>
        <v>#N/A</v>
      </c>
      <c r="BD651" s="5" t="e">
        <f t="shared" si="885"/>
        <v>#N/A</v>
      </c>
      <c r="BE651" s="5" t="e">
        <f t="shared" si="886"/>
        <v>#N/A</v>
      </c>
      <c r="BF651" s="5" t="e">
        <f t="shared" si="887"/>
        <v>#N/A</v>
      </c>
      <c r="BG651" s="5" t="e">
        <f t="shared" si="888"/>
        <v>#N/A</v>
      </c>
      <c r="BH651" s="5" t="e">
        <f t="shared" si="889"/>
        <v>#N/A</v>
      </c>
      <c r="BI651" s="5" t="e">
        <f t="shared" si="890"/>
        <v>#N/A</v>
      </c>
      <c r="BJ651" s="8" t="e">
        <f t="shared" si="891"/>
        <v>#N/A</v>
      </c>
      <c r="BK651" s="8" t="e">
        <f t="shared" si="892"/>
        <v>#N/A</v>
      </c>
      <c r="BL651" s="8" t="e">
        <f t="shared" si="893"/>
        <v>#N/A</v>
      </c>
      <c r="BM651" s="8" t="e">
        <f t="shared" si="894"/>
        <v>#N/A</v>
      </c>
      <c r="BN651" s="8" t="e">
        <f t="shared" si="895"/>
        <v>#N/A</v>
      </c>
    </row>
    <row r="652" spans="1:66" x14ac:dyDescent="0.25">
      <c r="A652" t="s">
        <v>196</v>
      </c>
      <c r="B652" t="s">
        <v>200</v>
      </c>
      <c r="C652" t="s">
        <v>302</v>
      </c>
      <c r="D652" t="s">
        <v>527</v>
      </c>
      <c r="E652">
        <f>VLOOKUP(A652,home!$A$2:$E$405,3,FALSE)</f>
        <v>1.6077999999999999</v>
      </c>
      <c r="F652">
        <f>VLOOKUP(B652,home!$B$2:$E$405,3,FALSE)</f>
        <v>1.4269000000000001</v>
      </c>
      <c r="G652">
        <f>VLOOKUP(C652,away!$B$2:$E$405,4,FALSE)</f>
        <v>0.87809999999999999</v>
      </c>
      <c r="H652">
        <f>VLOOKUP(A652,away!$A$2:$E$405,3,FALSE)</f>
        <v>1.3987000000000001</v>
      </c>
      <c r="I652">
        <f>VLOOKUP(C652,away!$B$2:$E$405,3,FALSE)</f>
        <v>0.96730000000000005</v>
      </c>
      <c r="J652">
        <f>VLOOKUP(B652,home!$B$2:$E$405,4,FALSE)</f>
        <v>0.54669999999999996</v>
      </c>
      <c r="K652" s="3">
        <f t="shared" si="840"/>
        <v>2.0145105189420001</v>
      </c>
      <c r="L652" s="3">
        <f t="shared" si="841"/>
        <v>0.73966460421700009</v>
      </c>
      <c r="M652" s="5">
        <f t="shared" si="842"/>
        <v>6.3661510922408668E-2</v>
      </c>
      <c r="N652" s="5">
        <f t="shared" si="843"/>
        <v>0.12824678340493328</v>
      </c>
      <c r="O652" s="5">
        <f t="shared" si="844"/>
        <v>4.7088166280279641E-2</v>
      </c>
      <c r="P652" s="5">
        <f t="shared" si="845"/>
        <v>9.4859606289313322E-2</v>
      </c>
      <c r="Q652" s="5">
        <f t="shared" si="846"/>
        <v>0.12917724709485723</v>
      </c>
      <c r="R652" s="5">
        <f t="shared" si="847"/>
        <v>1.7414724937503661E-2</v>
      </c>
      <c r="S652" s="5">
        <f t="shared" si="848"/>
        <v>3.5336676647255552E-2</v>
      </c>
      <c r="T652" s="5">
        <f t="shared" si="849"/>
        <v>9.5547837346259212E-2</v>
      </c>
      <c r="U652" s="5">
        <f t="shared" si="850"/>
        <v>3.508214657108269E-2</v>
      </c>
      <c r="V652" s="5">
        <f t="shared" si="851"/>
        <v>5.8504270577361631E-3</v>
      </c>
      <c r="W652" s="5">
        <f t="shared" si="852"/>
        <v>8.6742974360186589E-2</v>
      </c>
      <c r="X652" s="5">
        <f t="shared" si="853"/>
        <v>6.41607077987328E-2</v>
      </c>
      <c r="Y652" s="5">
        <f t="shared" si="854"/>
        <v>2.3728702270116142E-2</v>
      </c>
      <c r="Z652" s="5">
        <f t="shared" si="855"/>
        <v>4.2936852094821896E-3</v>
      </c>
      <c r="AA652" s="5">
        <f t="shared" si="856"/>
        <v>8.6496740195275562E-3</v>
      </c>
      <c r="AB652" s="5">
        <f t="shared" si="857"/>
        <v>8.7124296488787969E-3</v>
      </c>
      <c r="AC652" s="5">
        <f t="shared" si="858"/>
        <v>5.4484373611317577E-4</v>
      </c>
      <c r="AD652" s="5">
        <f t="shared" si="859"/>
        <v>4.3686158573228037E-2</v>
      </c>
      <c r="AE652" s="5">
        <f t="shared" si="860"/>
        <v>3.2313105190827821E-2</v>
      </c>
      <c r="AF652" s="5">
        <f t="shared" si="861"/>
        <v>1.1950430080997974E-2</v>
      </c>
      <c r="AG652" s="5">
        <f t="shared" si="862"/>
        <v>2.9464367120280999E-3</v>
      </c>
      <c r="AH652" s="5">
        <f t="shared" si="863"/>
        <v>7.9397174277600756E-4</v>
      </c>
      <c r="AI652" s="5">
        <f t="shared" si="864"/>
        <v>1.5994644275649792E-3</v>
      </c>
      <c r="AJ652" s="5">
        <f t="shared" si="865"/>
        <v>1.6110689570015978E-3</v>
      </c>
      <c r="AK652" s="5">
        <f t="shared" si="866"/>
        <v>1.0818384535402116E-3</v>
      </c>
      <c r="AL652" s="5">
        <f t="shared" si="867"/>
        <v>3.2474040623941197E-5</v>
      </c>
      <c r="AM652" s="5">
        <f t="shared" si="868"/>
        <v>1.7601245195587218E-2</v>
      </c>
      <c r="AN652" s="5">
        <f t="shared" si="869"/>
        <v>1.3019018061320395E-2</v>
      </c>
      <c r="AO652" s="5">
        <f t="shared" si="870"/>
        <v>4.8148534208102617E-3</v>
      </c>
      <c r="AP652" s="5">
        <f t="shared" si="871"/>
        <v>1.1871255499554972E-3</v>
      </c>
      <c r="AQ652" s="5">
        <f t="shared" si="872"/>
        <v>2.1951868751593032E-4</v>
      </c>
      <c r="AR652" s="5">
        <f t="shared" si="873"/>
        <v>1.1745455897597953E-4</v>
      </c>
      <c r="AS652" s="5">
        <f t="shared" si="874"/>
        <v>2.3661344455480426E-4</v>
      </c>
      <c r="AT652" s="5">
        <f t="shared" si="875"/>
        <v>2.3833013648937647E-4</v>
      </c>
      <c r="AU652" s="5">
        <f t="shared" si="876"/>
        <v>1.6003952231291048E-4</v>
      </c>
      <c r="AV652" s="5">
        <f t="shared" si="877"/>
        <v>8.0600325286452783E-5</v>
      </c>
      <c r="AW652" s="5">
        <f t="shared" si="878"/>
        <v>1.3441205000462618E-6</v>
      </c>
      <c r="AX652" s="5">
        <f t="shared" si="879"/>
        <v>5.9096489321646302E-3</v>
      </c>
      <c r="AY652" s="5">
        <f t="shared" si="880"/>
        <v>4.3711581384709691E-3</v>
      </c>
      <c r="AZ652" s="5">
        <f t="shared" si="881"/>
        <v>1.6165954772310235E-3</v>
      </c>
      <c r="BA652" s="5">
        <f t="shared" si="882"/>
        <v>3.9857948461502593E-4</v>
      </c>
      <c r="BB652" s="5">
        <f t="shared" si="883"/>
        <v>7.3703784184197242E-5</v>
      </c>
      <c r="BC652" s="5">
        <f t="shared" si="884"/>
        <v>1.0903216071579891E-5</v>
      </c>
      <c r="BD652" s="5">
        <f t="shared" si="885"/>
        <v>1.4479496646408359E-5</v>
      </c>
      <c r="BE652" s="5">
        <f t="shared" si="886"/>
        <v>2.916909830317505E-5</v>
      </c>
      <c r="BF652" s="5">
        <f t="shared" si="887"/>
        <v>2.9380727679899698E-5</v>
      </c>
      <c r="BG652" s="5">
        <f t="shared" si="888"/>
        <v>1.9729261655109438E-5</v>
      </c>
      <c r="BH652" s="5">
        <f t="shared" si="889"/>
        <v>9.9362012837942564E-6</v>
      </c>
      <c r="BI652" s="5">
        <f t="shared" si="890"/>
        <v>4.0033164009057057E-6</v>
      </c>
      <c r="BJ652" s="8">
        <f t="shared" si="891"/>
        <v>0.66772273278009386</v>
      </c>
      <c r="BK652" s="8">
        <f t="shared" si="892"/>
        <v>0.20465669683192184</v>
      </c>
      <c r="BL652" s="8">
        <f t="shared" si="893"/>
        <v>0.12297322112774395</v>
      </c>
      <c r="BM652" s="8">
        <f t="shared" si="894"/>
        <v>0.51482848300197492</v>
      </c>
      <c r="BN652" s="8">
        <f t="shared" si="895"/>
        <v>0.48044803892929583</v>
      </c>
    </row>
    <row r="653" spans="1:66" x14ac:dyDescent="0.25">
      <c r="A653" t="s">
        <v>196</v>
      </c>
      <c r="B653" t="s">
        <v>301</v>
      </c>
      <c r="C653" t="s">
        <v>203</v>
      </c>
      <c r="D653" t="s">
        <v>527</v>
      </c>
      <c r="E653">
        <f>VLOOKUP(A653,home!$A$2:$E$405,3,FALSE)</f>
        <v>1.6077999999999999</v>
      </c>
      <c r="F653">
        <f>VLOOKUP(B653,home!$B$2:$E$405,3,FALSE)</f>
        <v>0.80489999999999995</v>
      </c>
      <c r="G653">
        <f>VLOOKUP(C653,away!$B$2:$E$405,4,FALSE)</f>
        <v>1.2805</v>
      </c>
      <c r="H653">
        <f>VLOOKUP(A653,away!$A$2:$E$405,3,FALSE)</f>
        <v>1.3987000000000001</v>
      </c>
      <c r="I653">
        <f>VLOOKUP(C653,away!$B$2:$E$405,3,FALSE)</f>
        <v>1.0513999999999999</v>
      </c>
      <c r="J653">
        <f>VLOOKUP(B653,home!$B$2:$E$405,4,FALSE)</f>
        <v>1.3877999999999999</v>
      </c>
      <c r="K653" s="3">
        <f t="shared" si="840"/>
        <v>1.6571183807099998</v>
      </c>
      <c r="L653" s="3">
        <f t="shared" si="841"/>
        <v>2.0408892152039995</v>
      </c>
      <c r="M653" s="5">
        <f t="shared" si="842"/>
        <v>2.4772834830276636E-2</v>
      </c>
      <c r="N653" s="5">
        <f t="shared" si="843"/>
        <v>4.1051519939544305E-2</v>
      </c>
      <c r="O653" s="5">
        <f t="shared" si="844"/>
        <v>5.05586114351416E-2</v>
      </c>
      <c r="P653" s="5">
        <f t="shared" si="845"/>
        <v>8.3781604312347921E-2</v>
      </c>
      <c r="Q653" s="5">
        <f t="shared" si="846"/>
        <v>3.4013614123950972E-2</v>
      </c>
      <c r="R653" s="5">
        <f t="shared" si="847"/>
        <v>5.1592262406835045E-2</v>
      </c>
      <c r="S653" s="5">
        <f t="shared" si="848"/>
        <v>7.0837242379018964E-2</v>
      </c>
      <c r="T653" s="5">
        <f t="shared" si="849"/>
        <v>6.9418018235681986E-2</v>
      </c>
      <c r="U653" s="5">
        <f t="shared" si="850"/>
        <v>8.549448633677989E-2</v>
      </c>
      <c r="V653" s="5">
        <f t="shared" si="851"/>
        <v>2.661902241905827E-2</v>
      </c>
      <c r="W653" s="5">
        <f t="shared" si="852"/>
        <v>1.8788195053058808E-2</v>
      </c>
      <c r="X653" s="5">
        <f t="shared" si="853"/>
        <v>3.834462465693686E-2</v>
      </c>
      <c r="Y653" s="5">
        <f t="shared" si="854"/>
        <v>3.9128565461693895E-2</v>
      </c>
      <c r="Z653" s="5">
        <f t="shared" si="855"/>
        <v>3.5098030644694807E-2</v>
      </c>
      <c r="AA653" s="5">
        <f t="shared" si="856"/>
        <v>5.8161591708046606E-2</v>
      </c>
      <c r="AB653" s="5">
        <f t="shared" si="857"/>
        <v>4.8190321335377186E-2</v>
      </c>
      <c r="AC653" s="5">
        <f t="shared" si="858"/>
        <v>5.6265875978023681E-3</v>
      </c>
      <c r="AD653" s="5">
        <f t="shared" si="859"/>
        <v>7.7835658406971058E-3</v>
      </c>
      <c r="AE653" s="5">
        <f t="shared" si="860"/>
        <v>1.5885395580108978E-2</v>
      </c>
      <c r="AF653" s="5">
        <f t="shared" si="861"/>
        <v>1.6210166259346848E-2</v>
      </c>
      <c r="AG653" s="5">
        <f t="shared" si="862"/>
        <v>1.1027717831788251E-2</v>
      </c>
      <c r="AH653" s="5">
        <f t="shared" si="863"/>
        <v>1.7907798054414278E-2</v>
      </c>
      <c r="AI653" s="5">
        <f t="shared" si="864"/>
        <v>2.9675341314012671E-2</v>
      </c>
      <c r="AJ653" s="5">
        <f t="shared" si="865"/>
        <v>2.4587776772646626E-2</v>
      </c>
      <c r="AK653" s="5">
        <f t="shared" si="866"/>
        <v>1.3581618943582374E-2</v>
      </c>
      <c r="AL653" s="5">
        <f t="shared" si="867"/>
        <v>7.6116365200433987E-4</v>
      </c>
      <c r="AM653" s="5">
        <f t="shared" si="868"/>
        <v>2.5796580044171306E-3</v>
      </c>
      <c r="AN653" s="5">
        <f t="shared" si="869"/>
        <v>5.2647962001295947E-3</v>
      </c>
      <c r="AO653" s="5">
        <f t="shared" si="870"/>
        <v>5.3724328925457429E-3</v>
      </c>
      <c r="AP653" s="5">
        <f t="shared" si="871"/>
        <v>3.654846783267946E-3</v>
      </c>
      <c r="AQ653" s="5">
        <f t="shared" si="872"/>
        <v>1.8647843457986451E-3</v>
      </c>
      <c r="AR653" s="5">
        <f t="shared" si="873"/>
        <v>7.3095663834610502E-3</v>
      </c>
      <c r="AS653" s="5">
        <f t="shared" si="874"/>
        <v>1.2112816809053226E-2</v>
      </c>
      <c r="AT653" s="5">
        <f t="shared" si="875"/>
        <v>1.0036185688227577E-2</v>
      </c>
      <c r="AU653" s="5">
        <f t="shared" si="876"/>
        <v>5.543715925393519E-3</v>
      </c>
      <c r="AV653" s="5">
        <f t="shared" si="877"/>
        <v>2.2966483893510858E-3</v>
      </c>
      <c r="AW653" s="5">
        <f t="shared" si="878"/>
        <v>7.1506991367851962E-5</v>
      </c>
      <c r="AX653" s="5">
        <f t="shared" si="879"/>
        <v>7.124664491775512E-4</v>
      </c>
      <c r="AY653" s="5">
        <f t="shared" si="880"/>
        <v>1.4540650923211529E-3</v>
      </c>
      <c r="AZ653" s="5">
        <f t="shared" si="881"/>
        <v>1.4837928825614244E-3</v>
      </c>
      <c r="BA653" s="5">
        <f t="shared" si="882"/>
        <v>1.0094189638720221E-3</v>
      </c>
      <c r="BB653" s="5">
        <f t="shared" si="883"/>
        <v>5.1502806924720145E-4</v>
      </c>
      <c r="BC653" s="5">
        <f t="shared" si="884"/>
        <v>2.1022304641079035E-4</v>
      </c>
      <c r="BD653" s="5">
        <f t="shared" si="885"/>
        <v>2.4863358666372261E-3</v>
      </c>
      <c r="BE653" s="5">
        <f t="shared" si="886"/>
        <v>4.1201528652230739E-3</v>
      </c>
      <c r="BF653" s="5">
        <f t="shared" si="887"/>
        <v>3.4137905221480642E-3</v>
      </c>
      <c r="BG653" s="5">
        <f t="shared" si="888"/>
        <v>1.8856850073817153E-3</v>
      </c>
      <c r="BH653" s="5">
        <f t="shared" si="889"/>
        <v>7.8120082149037758E-4</v>
      </c>
      <c r="BI653" s="5">
        <f t="shared" si="890"/>
        <v>2.5890844806349117E-4</v>
      </c>
      <c r="BJ653" s="8">
        <f t="shared" si="891"/>
        <v>0.31577289571255718</v>
      </c>
      <c r="BK653" s="8">
        <f t="shared" si="892"/>
        <v>0.21385252028282969</v>
      </c>
      <c r="BL653" s="8">
        <f t="shared" si="893"/>
        <v>0.42999481503326664</v>
      </c>
      <c r="BM653" s="8">
        <f t="shared" si="894"/>
        <v>0.70756525652429836</v>
      </c>
      <c r="BN653" s="8">
        <f t="shared" si="895"/>
        <v>0.28577044704809651</v>
      </c>
    </row>
    <row r="654" spans="1:66" x14ac:dyDescent="0.25">
      <c r="A654" t="s">
        <v>32</v>
      </c>
      <c r="B654" t="s">
        <v>508</v>
      </c>
      <c r="C654" t="s">
        <v>212</v>
      </c>
      <c r="D654" t="s">
        <v>527</v>
      </c>
      <c r="E654">
        <f>VLOOKUP(A654,home!$A$2:$E$405,3,FALSE)</f>
        <v>1.268</v>
      </c>
      <c r="F654" t="e">
        <f>VLOOKUP(B654,home!$B$2:$E$405,3,FALSE)</f>
        <v>#N/A</v>
      </c>
      <c r="G654">
        <f>VLOOKUP(C654,away!$B$2:$E$405,4,FALSE)</f>
        <v>1.2525999999999999</v>
      </c>
      <c r="H654">
        <f>VLOOKUP(A654,away!$A$2:$E$405,3,FALSE)</f>
        <v>1.1471</v>
      </c>
      <c r="I654">
        <f>VLOOKUP(C654,away!$B$2:$E$405,3,FALSE)</f>
        <v>1.1282000000000001</v>
      </c>
      <c r="J654" t="e">
        <f>VLOOKUP(B654,home!$B$2:$E$405,4,FALSE)</f>
        <v>#N/A</v>
      </c>
      <c r="K654" s="3" t="e">
        <f t="shared" si="840"/>
        <v>#N/A</v>
      </c>
      <c r="L654" s="3" t="e">
        <f t="shared" si="841"/>
        <v>#N/A</v>
      </c>
      <c r="M654" s="5" t="e">
        <f t="shared" si="842"/>
        <v>#N/A</v>
      </c>
      <c r="N654" s="5" t="e">
        <f t="shared" si="843"/>
        <v>#N/A</v>
      </c>
      <c r="O654" s="5" t="e">
        <f t="shared" si="844"/>
        <v>#N/A</v>
      </c>
      <c r="P654" s="5" t="e">
        <f t="shared" si="845"/>
        <v>#N/A</v>
      </c>
      <c r="Q654" s="5" t="e">
        <f t="shared" si="846"/>
        <v>#N/A</v>
      </c>
      <c r="R654" s="5" t="e">
        <f t="shared" si="847"/>
        <v>#N/A</v>
      </c>
      <c r="S654" s="5" t="e">
        <f t="shared" si="848"/>
        <v>#N/A</v>
      </c>
      <c r="T654" s="5" t="e">
        <f t="shared" si="849"/>
        <v>#N/A</v>
      </c>
      <c r="U654" s="5" t="e">
        <f t="shared" si="850"/>
        <v>#N/A</v>
      </c>
      <c r="V654" s="5" t="e">
        <f t="shared" si="851"/>
        <v>#N/A</v>
      </c>
      <c r="W654" s="5" t="e">
        <f t="shared" si="852"/>
        <v>#N/A</v>
      </c>
      <c r="X654" s="5" t="e">
        <f t="shared" si="853"/>
        <v>#N/A</v>
      </c>
      <c r="Y654" s="5" t="e">
        <f t="shared" si="854"/>
        <v>#N/A</v>
      </c>
      <c r="Z654" s="5" t="e">
        <f t="shared" si="855"/>
        <v>#N/A</v>
      </c>
      <c r="AA654" s="5" t="e">
        <f t="shared" si="856"/>
        <v>#N/A</v>
      </c>
      <c r="AB654" s="5" t="e">
        <f t="shared" si="857"/>
        <v>#N/A</v>
      </c>
      <c r="AC654" s="5" t="e">
        <f t="shared" si="858"/>
        <v>#N/A</v>
      </c>
      <c r="AD654" s="5" t="e">
        <f t="shared" si="859"/>
        <v>#N/A</v>
      </c>
      <c r="AE654" s="5" t="e">
        <f t="shared" si="860"/>
        <v>#N/A</v>
      </c>
      <c r="AF654" s="5" t="e">
        <f t="shared" si="861"/>
        <v>#N/A</v>
      </c>
      <c r="AG654" s="5" t="e">
        <f t="shared" si="862"/>
        <v>#N/A</v>
      </c>
      <c r="AH654" s="5" t="e">
        <f t="shared" si="863"/>
        <v>#N/A</v>
      </c>
      <c r="AI654" s="5" t="e">
        <f t="shared" si="864"/>
        <v>#N/A</v>
      </c>
      <c r="AJ654" s="5" t="e">
        <f t="shared" si="865"/>
        <v>#N/A</v>
      </c>
      <c r="AK654" s="5" t="e">
        <f t="shared" si="866"/>
        <v>#N/A</v>
      </c>
      <c r="AL654" s="5" t="e">
        <f t="shared" si="867"/>
        <v>#N/A</v>
      </c>
      <c r="AM654" s="5" t="e">
        <f t="shared" si="868"/>
        <v>#N/A</v>
      </c>
      <c r="AN654" s="5" t="e">
        <f t="shared" si="869"/>
        <v>#N/A</v>
      </c>
      <c r="AO654" s="5" t="e">
        <f t="shared" si="870"/>
        <v>#N/A</v>
      </c>
      <c r="AP654" s="5" t="e">
        <f t="shared" si="871"/>
        <v>#N/A</v>
      </c>
      <c r="AQ654" s="5" t="e">
        <f t="shared" si="872"/>
        <v>#N/A</v>
      </c>
      <c r="AR654" s="5" t="e">
        <f t="shared" si="873"/>
        <v>#N/A</v>
      </c>
      <c r="AS654" s="5" t="e">
        <f t="shared" si="874"/>
        <v>#N/A</v>
      </c>
      <c r="AT654" s="5" t="e">
        <f t="shared" si="875"/>
        <v>#N/A</v>
      </c>
      <c r="AU654" s="5" t="e">
        <f t="shared" si="876"/>
        <v>#N/A</v>
      </c>
      <c r="AV654" s="5" t="e">
        <f t="shared" si="877"/>
        <v>#N/A</v>
      </c>
      <c r="AW654" s="5" t="e">
        <f t="shared" si="878"/>
        <v>#N/A</v>
      </c>
      <c r="AX654" s="5" t="e">
        <f t="shared" si="879"/>
        <v>#N/A</v>
      </c>
      <c r="AY654" s="5" t="e">
        <f t="shared" si="880"/>
        <v>#N/A</v>
      </c>
      <c r="AZ654" s="5" t="e">
        <f t="shared" si="881"/>
        <v>#N/A</v>
      </c>
      <c r="BA654" s="5" t="e">
        <f t="shared" si="882"/>
        <v>#N/A</v>
      </c>
      <c r="BB654" s="5" t="e">
        <f t="shared" si="883"/>
        <v>#N/A</v>
      </c>
      <c r="BC654" s="5" t="e">
        <f t="shared" si="884"/>
        <v>#N/A</v>
      </c>
      <c r="BD654" s="5" t="e">
        <f t="shared" si="885"/>
        <v>#N/A</v>
      </c>
      <c r="BE654" s="5" t="e">
        <f t="shared" si="886"/>
        <v>#N/A</v>
      </c>
      <c r="BF654" s="5" t="e">
        <f t="shared" si="887"/>
        <v>#N/A</v>
      </c>
      <c r="BG654" s="5" t="e">
        <f t="shared" si="888"/>
        <v>#N/A</v>
      </c>
      <c r="BH654" s="5" t="e">
        <f t="shared" si="889"/>
        <v>#N/A</v>
      </c>
      <c r="BI654" s="5" t="e">
        <f t="shared" si="890"/>
        <v>#N/A</v>
      </c>
      <c r="BJ654" s="8" t="e">
        <f t="shared" si="891"/>
        <v>#N/A</v>
      </c>
      <c r="BK654" s="8" t="e">
        <f t="shared" si="892"/>
        <v>#N/A</v>
      </c>
      <c r="BL654" s="8" t="e">
        <f t="shared" si="893"/>
        <v>#N/A</v>
      </c>
      <c r="BM654" s="8" t="e">
        <f t="shared" si="894"/>
        <v>#N/A</v>
      </c>
      <c r="BN654" s="8" t="e">
        <f t="shared" si="895"/>
        <v>#N/A</v>
      </c>
    </row>
    <row r="655" spans="1:66" x14ac:dyDescent="0.25">
      <c r="A655" t="s">
        <v>32</v>
      </c>
      <c r="B655" t="s">
        <v>35</v>
      </c>
      <c r="C655" t="s">
        <v>509</v>
      </c>
      <c r="D655" t="s">
        <v>527</v>
      </c>
      <c r="E655">
        <f>VLOOKUP(A655,home!$A$2:$E$405,3,FALSE)</f>
        <v>1.268</v>
      </c>
      <c r="F655">
        <f>VLOOKUP(B655,home!$B$2:$E$405,3,FALSE)</f>
        <v>1.8555999999999999</v>
      </c>
      <c r="G655" t="e">
        <f>VLOOKUP(C655,away!$B$2:$E$405,4,FALSE)</f>
        <v>#N/A</v>
      </c>
      <c r="H655">
        <f>VLOOKUP(A655,away!$A$2:$E$405,3,FALSE)</f>
        <v>1.1471</v>
      </c>
      <c r="I655" t="e">
        <f>VLOOKUP(C655,away!$B$2:$E$405,3,FALSE)</f>
        <v>#N/A</v>
      </c>
      <c r="J655">
        <f>VLOOKUP(B655,home!$B$2:$E$405,4,FALSE)</f>
        <v>0.76919999999999999</v>
      </c>
      <c r="K655" s="3" t="e">
        <f t="shared" si="840"/>
        <v>#N/A</v>
      </c>
      <c r="L655" s="3" t="e">
        <f t="shared" si="841"/>
        <v>#N/A</v>
      </c>
      <c r="M655" s="5" t="e">
        <f t="shared" si="842"/>
        <v>#N/A</v>
      </c>
      <c r="N655" s="5" t="e">
        <f t="shared" si="843"/>
        <v>#N/A</v>
      </c>
      <c r="O655" s="5" t="e">
        <f t="shared" si="844"/>
        <v>#N/A</v>
      </c>
      <c r="P655" s="5" t="e">
        <f t="shared" si="845"/>
        <v>#N/A</v>
      </c>
      <c r="Q655" s="5" t="e">
        <f t="shared" si="846"/>
        <v>#N/A</v>
      </c>
      <c r="R655" s="5" t="e">
        <f t="shared" si="847"/>
        <v>#N/A</v>
      </c>
      <c r="S655" s="5" t="e">
        <f t="shared" si="848"/>
        <v>#N/A</v>
      </c>
      <c r="T655" s="5" t="e">
        <f t="shared" si="849"/>
        <v>#N/A</v>
      </c>
      <c r="U655" s="5" t="e">
        <f t="shared" si="850"/>
        <v>#N/A</v>
      </c>
      <c r="V655" s="5" t="e">
        <f t="shared" si="851"/>
        <v>#N/A</v>
      </c>
      <c r="W655" s="5" t="e">
        <f t="shared" si="852"/>
        <v>#N/A</v>
      </c>
      <c r="X655" s="5" t="e">
        <f t="shared" si="853"/>
        <v>#N/A</v>
      </c>
      <c r="Y655" s="5" t="e">
        <f t="shared" si="854"/>
        <v>#N/A</v>
      </c>
      <c r="Z655" s="5" t="e">
        <f t="shared" si="855"/>
        <v>#N/A</v>
      </c>
      <c r="AA655" s="5" t="e">
        <f t="shared" si="856"/>
        <v>#N/A</v>
      </c>
      <c r="AB655" s="5" t="e">
        <f t="shared" si="857"/>
        <v>#N/A</v>
      </c>
      <c r="AC655" s="5" t="e">
        <f t="shared" si="858"/>
        <v>#N/A</v>
      </c>
      <c r="AD655" s="5" t="e">
        <f t="shared" si="859"/>
        <v>#N/A</v>
      </c>
      <c r="AE655" s="5" t="e">
        <f t="shared" si="860"/>
        <v>#N/A</v>
      </c>
      <c r="AF655" s="5" t="e">
        <f t="shared" si="861"/>
        <v>#N/A</v>
      </c>
      <c r="AG655" s="5" t="e">
        <f t="shared" si="862"/>
        <v>#N/A</v>
      </c>
      <c r="AH655" s="5" t="e">
        <f t="shared" si="863"/>
        <v>#N/A</v>
      </c>
      <c r="AI655" s="5" t="e">
        <f t="shared" si="864"/>
        <v>#N/A</v>
      </c>
      <c r="AJ655" s="5" t="e">
        <f t="shared" si="865"/>
        <v>#N/A</v>
      </c>
      <c r="AK655" s="5" t="e">
        <f t="shared" si="866"/>
        <v>#N/A</v>
      </c>
      <c r="AL655" s="5" t="e">
        <f t="shared" si="867"/>
        <v>#N/A</v>
      </c>
      <c r="AM655" s="5" t="e">
        <f t="shared" si="868"/>
        <v>#N/A</v>
      </c>
      <c r="AN655" s="5" t="e">
        <f t="shared" si="869"/>
        <v>#N/A</v>
      </c>
      <c r="AO655" s="5" t="e">
        <f t="shared" si="870"/>
        <v>#N/A</v>
      </c>
      <c r="AP655" s="5" t="e">
        <f t="shared" si="871"/>
        <v>#N/A</v>
      </c>
      <c r="AQ655" s="5" t="e">
        <f t="shared" si="872"/>
        <v>#N/A</v>
      </c>
      <c r="AR655" s="5" t="e">
        <f t="shared" si="873"/>
        <v>#N/A</v>
      </c>
      <c r="AS655" s="5" t="e">
        <f t="shared" si="874"/>
        <v>#N/A</v>
      </c>
      <c r="AT655" s="5" t="e">
        <f t="shared" si="875"/>
        <v>#N/A</v>
      </c>
      <c r="AU655" s="5" t="e">
        <f t="shared" si="876"/>
        <v>#N/A</v>
      </c>
      <c r="AV655" s="5" t="e">
        <f t="shared" si="877"/>
        <v>#N/A</v>
      </c>
      <c r="AW655" s="5" t="e">
        <f t="shared" si="878"/>
        <v>#N/A</v>
      </c>
      <c r="AX655" s="5" t="e">
        <f t="shared" si="879"/>
        <v>#N/A</v>
      </c>
      <c r="AY655" s="5" t="e">
        <f t="shared" si="880"/>
        <v>#N/A</v>
      </c>
      <c r="AZ655" s="5" t="e">
        <f t="shared" si="881"/>
        <v>#N/A</v>
      </c>
      <c r="BA655" s="5" t="e">
        <f t="shared" si="882"/>
        <v>#N/A</v>
      </c>
      <c r="BB655" s="5" t="e">
        <f t="shared" si="883"/>
        <v>#N/A</v>
      </c>
      <c r="BC655" s="5" t="e">
        <f t="shared" si="884"/>
        <v>#N/A</v>
      </c>
      <c r="BD655" s="5" t="e">
        <f t="shared" si="885"/>
        <v>#N/A</v>
      </c>
      <c r="BE655" s="5" t="e">
        <f t="shared" si="886"/>
        <v>#N/A</v>
      </c>
      <c r="BF655" s="5" t="e">
        <f t="shared" si="887"/>
        <v>#N/A</v>
      </c>
      <c r="BG655" s="5" t="e">
        <f t="shared" si="888"/>
        <v>#N/A</v>
      </c>
      <c r="BH655" s="5" t="e">
        <f t="shared" si="889"/>
        <v>#N/A</v>
      </c>
      <c r="BI655" s="5" t="e">
        <f t="shared" si="890"/>
        <v>#N/A</v>
      </c>
      <c r="BJ655" s="8" t="e">
        <f t="shared" si="891"/>
        <v>#N/A</v>
      </c>
      <c r="BK655" s="8" t="e">
        <f t="shared" si="892"/>
        <v>#N/A</v>
      </c>
      <c r="BL655" s="8" t="e">
        <f t="shared" si="893"/>
        <v>#N/A</v>
      </c>
      <c r="BM655" s="8" t="e">
        <f t="shared" si="894"/>
        <v>#N/A</v>
      </c>
      <c r="BN655" s="8" t="e">
        <f t="shared" si="895"/>
        <v>#N/A</v>
      </c>
    </row>
    <row r="656" spans="1:66" x14ac:dyDescent="0.25">
      <c r="A656" t="s">
        <v>32</v>
      </c>
      <c r="B656" t="s">
        <v>311</v>
      </c>
      <c r="C656" t="s">
        <v>33</v>
      </c>
      <c r="D656" t="s">
        <v>527</v>
      </c>
      <c r="E656">
        <f>VLOOKUP(A656,home!$A$2:$E$405,3,FALSE)</f>
        <v>1.268</v>
      </c>
      <c r="F656">
        <f>VLOOKUP(B656,home!$B$2:$E$405,3,FALSE)</f>
        <v>0.88139999999999996</v>
      </c>
      <c r="G656">
        <f>VLOOKUP(C656,away!$B$2:$E$405,4,FALSE)</f>
        <v>0.46389999999999998</v>
      </c>
      <c r="H656">
        <f>VLOOKUP(A656,away!$A$2:$E$405,3,FALSE)</f>
        <v>1.1471</v>
      </c>
      <c r="I656">
        <f>VLOOKUP(C656,away!$B$2:$E$405,3,FALSE)</f>
        <v>1.5896999999999999</v>
      </c>
      <c r="J656">
        <f>VLOOKUP(B656,home!$B$2:$E$405,4,FALSE)</f>
        <v>1.2306999999999999</v>
      </c>
      <c r="K656" s="3">
        <f t="shared" si="840"/>
        <v>0.51846169127999997</v>
      </c>
      <c r="L656" s="3">
        <f t="shared" si="841"/>
        <v>2.2442366715089999</v>
      </c>
      <c r="M656" s="5">
        <f t="shared" si="842"/>
        <v>6.3121214418738789E-2</v>
      </c>
      <c r="N656" s="5">
        <f t="shared" si="843"/>
        <v>3.2725931583186832E-2</v>
      </c>
      <c r="O656" s="5">
        <f t="shared" si="844"/>
        <v>0.14165894414871621</v>
      </c>
      <c r="P656" s="5">
        <f t="shared" si="845"/>
        <v>7.3444735768282463E-2</v>
      </c>
      <c r="Q656" s="5">
        <f t="shared" si="846"/>
        <v>8.4835709186663055E-3</v>
      </c>
      <c r="R656" s="5">
        <f t="shared" si="847"/>
        <v>0.15895809865289715</v>
      </c>
      <c r="S656" s="5">
        <f t="shared" si="848"/>
        <v>2.1364169169373094E-2</v>
      </c>
      <c r="T656" s="5">
        <f t="shared" si="849"/>
        <v>1.9039140961018216E-2</v>
      </c>
      <c r="U656" s="5">
        <f t="shared" si="850"/>
        <v>8.2413684670234119E-2</v>
      </c>
      <c r="V656" s="5">
        <f t="shared" si="851"/>
        <v>2.7620327615378282E-3</v>
      </c>
      <c r="W656" s="5">
        <f t="shared" si="852"/>
        <v>1.4661355088618523E-3</v>
      </c>
      <c r="X656" s="5">
        <f t="shared" si="853"/>
        <v>3.2903550743892769E-3</v>
      </c>
      <c r="Y656" s="5">
        <f t="shared" si="854"/>
        <v>3.69216776011507E-3</v>
      </c>
      <c r="Z656" s="5">
        <f t="shared" si="855"/>
        <v>0.11891319807672569</v>
      </c>
      <c r="AA656" s="5">
        <f t="shared" si="856"/>
        <v>6.165193779037284E-2</v>
      </c>
      <c r="AB656" s="5">
        <f t="shared" si="857"/>
        <v>1.5982083968743024E-2</v>
      </c>
      <c r="AC656" s="5">
        <f t="shared" si="858"/>
        <v>2.0086032903371157E-4</v>
      </c>
      <c r="AD656" s="5">
        <f t="shared" si="859"/>
        <v>1.9003377389254479E-4</v>
      </c>
      <c r="AE656" s="5">
        <f t="shared" si="860"/>
        <v>4.2648076419489857E-4</v>
      </c>
      <c r="AF656" s="5">
        <f t="shared" si="861"/>
        <v>4.7856188534968702E-4</v>
      </c>
      <c r="AG656" s="5">
        <f t="shared" si="862"/>
        <v>3.5800204422941771E-4</v>
      </c>
      <c r="AH656" s="5">
        <f t="shared" si="863"/>
        <v>6.6717339962550332E-2</v>
      </c>
      <c r="AI656" s="5">
        <f t="shared" si="864"/>
        <v>3.4590384914686571E-2</v>
      </c>
      <c r="AJ656" s="5">
        <f t="shared" si="865"/>
        <v>8.9668947324472986E-3</v>
      </c>
      <c r="AK656" s="5">
        <f t="shared" si="866"/>
        <v>1.5496638028381169E-3</v>
      </c>
      <c r="AL656" s="5">
        <f t="shared" si="867"/>
        <v>9.3484473821097935E-6</v>
      </c>
      <c r="AM656" s="5">
        <f t="shared" si="868"/>
        <v>1.9705046362529987E-5</v>
      </c>
      <c r="AN656" s="5">
        <f t="shared" si="869"/>
        <v>4.4222787660574823E-5</v>
      </c>
      <c r="AO656" s="5">
        <f t="shared" si="870"/>
        <v>4.9623200892108866E-5</v>
      </c>
      <c r="AP656" s="5">
        <f t="shared" si="871"/>
        <v>3.7122069066576278E-5</v>
      </c>
      <c r="AQ656" s="5">
        <f t="shared" si="872"/>
        <v>2.0827677180375091E-5</v>
      </c>
      <c r="AR656" s="5">
        <f t="shared" si="873"/>
        <v>2.9945900193897684E-2</v>
      </c>
      <c r="AS656" s="5">
        <f t="shared" si="874"/>
        <v>1.5525802061430271E-2</v>
      </c>
      <c r="AT656" s="5">
        <f t="shared" si="875"/>
        <v>4.0247667976238237E-3</v>
      </c>
      <c r="AU656" s="5">
        <f t="shared" si="876"/>
        <v>6.9556246696787923E-4</v>
      </c>
      <c r="AV656" s="5">
        <f t="shared" si="877"/>
        <v>9.0155623253763926E-5</v>
      </c>
      <c r="AW656" s="5">
        <f t="shared" si="878"/>
        <v>3.0214980201424605E-7</v>
      </c>
      <c r="AX656" s="5">
        <f t="shared" si="879"/>
        <v>1.7027186106446835E-6</v>
      </c>
      <c r="AY656" s="5">
        <f t="shared" si="880"/>
        <v>3.8213035472696525E-6</v>
      </c>
      <c r="AZ656" s="5">
        <f t="shared" si="881"/>
        <v>4.2879547768749907E-6</v>
      </c>
      <c r="BA656" s="5">
        <f t="shared" si="882"/>
        <v>3.2077284520116819E-6</v>
      </c>
      <c r="BB656" s="5">
        <f t="shared" si="883"/>
        <v>1.7997254560618536E-6</v>
      </c>
      <c r="BC656" s="5">
        <f t="shared" si="884"/>
        <v>8.0780197342845465E-7</v>
      </c>
      <c r="BD656" s="5">
        <f t="shared" si="885"/>
        <v>1.1200947896082274E-2</v>
      </c>
      <c r="BE656" s="5">
        <f t="shared" si="886"/>
        <v>5.8072623901419722E-3</v>
      </c>
      <c r="BF656" s="5">
        <f t="shared" si="887"/>
        <v>1.5054215402498709E-3</v>
      </c>
      <c r="BG656" s="5">
        <f t="shared" si="888"/>
        <v>2.6016779928243029E-4</v>
      </c>
      <c r="BH656" s="5">
        <f t="shared" si="889"/>
        <v>3.3721759308141087E-5</v>
      </c>
      <c r="BI656" s="5">
        <f t="shared" si="890"/>
        <v>3.4966880727671843E-6</v>
      </c>
      <c r="BJ656" s="8">
        <f t="shared" si="891"/>
        <v>7.0337508287882544E-2</v>
      </c>
      <c r="BK656" s="8">
        <f t="shared" si="892"/>
        <v>0.16090618219789524</v>
      </c>
      <c r="BL656" s="8">
        <f t="shared" si="893"/>
        <v>0.64158223785979662</v>
      </c>
      <c r="BM656" s="8">
        <f t="shared" si="894"/>
        <v>0.51334311177806691</v>
      </c>
      <c r="BN656" s="8">
        <f t="shared" si="895"/>
        <v>0.47839249549048779</v>
      </c>
    </row>
    <row r="657" spans="1:66" s="15" customFormat="1" x14ac:dyDescent="0.25">
      <c r="A657" t="s">
        <v>213</v>
      </c>
      <c r="B657" t="s">
        <v>217</v>
      </c>
      <c r="C657" t="s">
        <v>225</v>
      </c>
      <c r="D657" t="s">
        <v>527</v>
      </c>
      <c r="E657">
        <f>VLOOKUP(A657,home!$A$2:$E$405,3,FALSE)</f>
        <v>1.2675000000000001</v>
      </c>
      <c r="F657">
        <f>VLOOKUP(B657,home!$B$2:$E$405,3,FALSE)</f>
        <v>0.872</v>
      </c>
      <c r="G657">
        <f>VLOOKUP(C657,away!$B$2:$E$405,4,FALSE)</f>
        <v>0.39750000000000002</v>
      </c>
      <c r="H657">
        <f>VLOOKUP(A657,away!$A$2:$E$405,3,FALSE)</f>
        <v>1.1535</v>
      </c>
      <c r="I657">
        <f>VLOOKUP(C657,away!$B$2:$E$405,3,FALSE)</f>
        <v>1.1537999999999999</v>
      </c>
      <c r="J657">
        <f>VLOOKUP(B657,home!$B$2:$E$405,4,FALSE)</f>
        <v>1.0951</v>
      </c>
      <c r="K657" s="3">
        <f t="shared" si="840"/>
        <v>0.43934085000000006</v>
      </c>
      <c r="L657" s="3">
        <f t="shared" si="841"/>
        <v>1.4574776793299999</v>
      </c>
      <c r="M657" s="5">
        <f t="shared" si="842"/>
        <v>0.15004522514972601</v>
      </c>
      <c r="N657" s="5">
        <f t="shared" si="843"/>
        <v>6.5920996755722008E-2</v>
      </c>
      <c r="O657" s="5">
        <f t="shared" si="844"/>
        <v>0.21868756654577007</v>
      </c>
      <c r="P657" s="5">
        <f t="shared" si="845"/>
        <v>9.6078381370650182E-2</v>
      </c>
      <c r="Q657" s="5">
        <f t="shared" si="846"/>
        <v>1.4480893373753077E-2</v>
      </c>
      <c r="R657" s="5">
        <f t="shared" si="847"/>
        <v>0.15936612349372697</v>
      </c>
      <c r="S657" s="5">
        <f t="shared" si="848"/>
        <v>1.5380455055455254E-2</v>
      </c>
      <c r="T657" s="5">
        <f t="shared" si="849"/>
        <v>2.1105578869002814E-2</v>
      </c>
      <c r="U657" s="5">
        <f t="shared" si="850"/>
        <v>7.0016048156938973E-2</v>
      </c>
      <c r="V657" s="5">
        <f t="shared" si="851"/>
        <v>1.0942843140182782E-3</v>
      </c>
      <c r="W657" s="5">
        <f t="shared" si="852"/>
        <v>2.1206826678613487E-3</v>
      </c>
      <c r="X657" s="5">
        <f t="shared" si="853"/>
        <v>3.0908476533499118E-3</v>
      </c>
      <c r="Y657" s="5">
        <f t="shared" si="854"/>
        <v>2.2524207324835033E-3</v>
      </c>
      <c r="Z657" s="5">
        <f t="shared" si="855"/>
        <v>7.7424189277818453E-2</v>
      </c>
      <c r="AA657" s="5">
        <f t="shared" si="856"/>
        <v>3.4015609127877648E-2</v>
      </c>
      <c r="AB657" s="5">
        <f t="shared" si="857"/>
        <v>7.4722233137547635E-3</v>
      </c>
      <c r="AC657" s="5">
        <f t="shared" si="858"/>
        <v>4.3793906780961813E-5</v>
      </c>
      <c r="AD657" s="5">
        <f t="shared" si="859"/>
        <v>2.3292563146961814E-4</v>
      </c>
      <c r="AE657" s="5">
        <f t="shared" si="860"/>
        <v>3.3948390881081389E-4</v>
      </c>
      <c r="AF657" s="5">
        <f t="shared" si="861"/>
        <v>2.4739510979173123E-4</v>
      </c>
      <c r="AG657" s="5">
        <f t="shared" si="862"/>
        <v>1.2019095016561433E-4</v>
      </c>
      <c r="AH657" s="5">
        <f t="shared" si="863"/>
        <v>2.8211006928160379E-2</v>
      </c>
      <c r="AI657" s="5">
        <f t="shared" si="864"/>
        <v>1.239424776317387E-2</v>
      </c>
      <c r="AJ657" s="5">
        <f t="shared" si="865"/>
        <v>2.7226496736917037E-3</v>
      </c>
      <c r="AK657" s="5">
        <f t="shared" si="866"/>
        <v>3.9872374063064527E-4</v>
      </c>
      <c r="AL657" s="5">
        <f t="shared" si="867"/>
        <v>1.1217011866157689E-6</v>
      </c>
      <c r="AM657" s="5">
        <f t="shared" si="868"/>
        <v>2.046674898332976E-5</v>
      </c>
      <c r="AN657" s="5">
        <f t="shared" si="869"/>
        <v>2.9829829811653102E-5</v>
      </c>
      <c r="AO657" s="5">
        <f t="shared" si="870"/>
        <v>2.173815556434851E-5</v>
      </c>
      <c r="AP657" s="5">
        <f t="shared" si="871"/>
        <v>1.056095884161373E-5</v>
      </c>
      <c r="AQ657" s="5">
        <f t="shared" si="872"/>
        <v>3.8480904459937065E-6</v>
      </c>
      <c r="AR657" s="5">
        <f t="shared" si="873"/>
        <v>8.2233825818435382E-3</v>
      </c>
      <c r="AS657" s="5">
        <f t="shared" si="874"/>
        <v>3.6128678933823343E-3</v>
      </c>
      <c r="AT657" s="5">
        <f t="shared" si="875"/>
        <v>7.9364022560815225E-4</v>
      </c>
      <c r="AU657" s="5">
        <f t="shared" si="876"/>
        <v>1.162261904376258E-4</v>
      </c>
      <c r="AV657" s="5">
        <f t="shared" si="877"/>
        <v>1.2765728324782099E-5</v>
      </c>
      <c r="AW657" s="5">
        <f t="shared" si="878"/>
        <v>1.9951620564925362E-8</v>
      </c>
      <c r="AX657" s="5">
        <f t="shared" si="879"/>
        <v>1.4986464825121218E-6</v>
      </c>
      <c r="AY657" s="5">
        <f t="shared" si="880"/>
        <v>2.1842437974678351E-6</v>
      </c>
      <c r="AZ657" s="5">
        <f t="shared" si="881"/>
        <v>1.5917432905121835E-6</v>
      </c>
      <c r="BA657" s="5">
        <f t="shared" si="882"/>
        <v>7.733101057149318E-7</v>
      </c>
      <c r="BB657" s="5">
        <f t="shared" si="883"/>
        <v>2.817705545699589E-7</v>
      </c>
      <c r="BC657" s="5">
        <f t="shared" si="884"/>
        <v>8.2134858795630066E-8</v>
      </c>
      <c r="BD657" s="5">
        <f t="shared" si="885"/>
        <v>1.9975660936046775E-3</v>
      </c>
      <c r="BE657" s="5">
        <f t="shared" si="886"/>
        <v>8.7761238549545863E-4</v>
      </c>
      <c r="BF657" s="5">
        <f t="shared" si="887"/>
        <v>1.9278548570705127E-4</v>
      </c>
      <c r="BG657" s="5">
        <f t="shared" si="888"/>
        <v>2.8232846386066258E-5</v>
      </c>
      <c r="BH657" s="5">
        <f t="shared" si="889"/>
        <v>3.1009606822934443E-6</v>
      </c>
      <c r="BI657" s="5">
        <f t="shared" si="890"/>
        <v>2.7247574039507641E-7</v>
      </c>
      <c r="BJ657" s="8">
        <f t="shared" si="891"/>
        <v>0.11000427128514696</v>
      </c>
      <c r="BK657" s="8">
        <f t="shared" si="892"/>
        <v>0.26264544574161469</v>
      </c>
      <c r="BL657" s="8">
        <f t="shared" si="893"/>
        <v>0.54914265161093745</v>
      </c>
      <c r="BM657" s="8">
        <f t="shared" si="894"/>
        <v>0.29463520693399231</v>
      </c>
      <c r="BN657" s="8">
        <f t="shared" si="895"/>
        <v>0.70457918668934827</v>
      </c>
    </row>
    <row r="658" spans="1:66" x14ac:dyDescent="0.25">
      <c r="A658" t="s">
        <v>213</v>
      </c>
      <c r="B658" t="s">
        <v>218</v>
      </c>
      <c r="C658" t="s">
        <v>215</v>
      </c>
      <c r="D658" t="s">
        <v>527</v>
      </c>
      <c r="E658">
        <f>VLOOKUP(A658,home!$A$2:$E$405,3,FALSE)</f>
        <v>1.2675000000000001</v>
      </c>
      <c r="F658">
        <f>VLOOKUP(B658,home!$B$2:$E$405,3,FALSE)</f>
        <v>0.872</v>
      </c>
      <c r="G658">
        <f>VLOOKUP(C658,away!$B$2:$E$405,4,FALSE)</f>
        <v>1.2041999999999999</v>
      </c>
      <c r="H658">
        <f>VLOOKUP(A658,away!$A$2:$E$405,3,FALSE)</f>
        <v>1.1535</v>
      </c>
      <c r="I658">
        <f>VLOOKUP(C658,away!$B$2:$E$405,3,FALSE)</f>
        <v>1.0038</v>
      </c>
      <c r="J658">
        <f>VLOOKUP(B658,home!$B$2:$E$405,4,FALSE)</f>
        <v>0.95820000000000005</v>
      </c>
      <c r="K658" s="3">
        <f t="shared" si="840"/>
        <v>1.330954092</v>
      </c>
      <c r="L658" s="3">
        <f t="shared" si="841"/>
        <v>1.10948377806</v>
      </c>
      <c r="M658" s="5">
        <f t="shared" si="842"/>
        <v>8.712269468918582E-2</v>
      </c>
      <c r="N658" s="5">
        <f t="shared" si="843"/>
        <v>0.11595630700263854</v>
      </c>
      <c r="O658" s="5">
        <f t="shared" si="844"/>
        <v>9.6661216458525781E-2</v>
      </c>
      <c r="P658" s="5">
        <f t="shared" si="845"/>
        <v>0.12865164158317266</v>
      </c>
      <c r="Q658" s="5">
        <f t="shared" si="846"/>
        <v>7.7166260649185039E-2</v>
      </c>
      <c r="R658" s="5">
        <f t="shared" si="847"/>
        <v>5.3622025814140335E-2</v>
      </c>
      <c r="S658" s="5">
        <f t="shared" si="848"/>
        <v>4.7494068397139357E-2</v>
      </c>
      <c r="T658" s="5">
        <f t="shared" si="849"/>
        <v>8.5614714403820527E-2</v>
      </c>
      <c r="U658" s="5">
        <f t="shared" si="850"/>
        <v>7.136845467865971E-2</v>
      </c>
      <c r="V658" s="5">
        <f t="shared" si="851"/>
        <v>7.7925733058977478E-3</v>
      </c>
      <c r="W658" s="5">
        <f t="shared" si="852"/>
        <v>3.4234916791790485E-2</v>
      </c>
      <c r="X658" s="5">
        <f t="shared" si="853"/>
        <v>3.7983084823725435E-2</v>
      </c>
      <c r="Y658" s="5">
        <f t="shared" si="854"/>
        <v>2.107080822630018E-2</v>
      </c>
      <c r="Z658" s="5">
        <f t="shared" si="855"/>
        <v>1.9830922595834414E-2</v>
      </c>
      <c r="AA658" s="5">
        <f t="shared" si="856"/>
        <v>2.6394047577061076E-2</v>
      </c>
      <c r="AB658" s="5">
        <f t="shared" si="857"/>
        <v>1.7564632813566069E-2</v>
      </c>
      <c r="AC658" s="5">
        <f t="shared" si="858"/>
        <v>7.1919216308787167E-4</v>
      </c>
      <c r="AD658" s="5">
        <f t="shared" si="859"/>
        <v>1.139127564832826E-2</v>
      </c>
      <c r="AE658" s="5">
        <f t="shared" si="860"/>
        <v>1.2638435543230115E-2</v>
      </c>
      <c r="AF658" s="5">
        <f t="shared" si="861"/>
        <v>7.01106960763537E-3</v>
      </c>
      <c r="AG658" s="5">
        <f t="shared" si="862"/>
        <v>2.5928893321736429E-3</v>
      </c>
      <c r="AH658" s="5">
        <f t="shared" si="863"/>
        <v>5.5005217310104531E-3</v>
      </c>
      <c r="AI658" s="5">
        <f t="shared" si="864"/>
        <v>7.320941906023286E-3</v>
      </c>
      <c r="AJ658" s="5">
        <f t="shared" si="865"/>
        <v>4.8719187935579869E-3</v>
      </c>
      <c r="AK658" s="5">
        <f t="shared" si="866"/>
        <v>2.1614334180592365E-3</v>
      </c>
      <c r="AL658" s="5">
        <f t="shared" si="867"/>
        <v>4.2480436458075769E-5</v>
      </c>
      <c r="AM658" s="5">
        <f t="shared" si="868"/>
        <v>3.0322529874484898E-3</v>
      </c>
      <c r="AN658" s="5">
        <f t="shared" si="869"/>
        <v>3.3642355005480723E-3</v>
      </c>
      <c r="AO658" s="5">
        <f t="shared" si="870"/>
        <v>1.8662823567158256E-3</v>
      </c>
      <c r="AP658" s="5">
        <f t="shared" si="871"/>
        <v>6.9020333335193136E-4</v>
      </c>
      <c r="AQ658" s="5">
        <f t="shared" si="872"/>
        <v>1.914423504792268E-4</v>
      </c>
      <c r="AR658" s="5">
        <f t="shared" si="873"/>
        <v>1.2205479262845196E-3</v>
      </c>
      <c r="AS658" s="5">
        <f t="shared" si="874"/>
        <v>1.624493256970496E-3</v>
      </c>
      <c r="AT658" s="5">
        <f t="shared" si="875"/>
        <v>1.0810629738956447E-3</v>
      </c>
      <c r="AU658" s="5">
        <f t="shared" si="876"/>
        <v>4.7961506293869941E-4</v>
      </c>
      <c r="AV658" s="5">
        <f t="shared" si="877"/>
        <v>1.5958640765077484E-4</v>
      </c>
      <c r="AW658" s="5">
        <f t="shared" si="878"/>
        <v>1.7424908327395744E-6</v>
      </c>
      <c r="AX658" s="5">
        <f t="shared" si="879"/>
        <v>6.7263158693729871E-4</v>
      </c>
      <c r="AY658" s="5">
        <f t="shared" si="880"/>
        <v>7.4627383431768752E-4</v>
      </c>
      <c r="AZ658" s="5">
        <f t="shared" si="881"/>
        <v>4.1398935658305532E-4</v>
      </c>
      <c r="BA658" s="5">
        <f t="shared" si="882"/>
        <v>1.5310482513946553E-4</v>
      </c>
      <c r="BB658" s="5">
        <f t="shared" si="883"/>
        <v>4.2466829958737515E-5</v>
      </c>
      <c r="BC658" s="5">
        <f t="shared" si="884"/>
        <v>9.4232517889703238E-6</v>
      </c>
      <c r="BD658" s="5">
        <f t="shared" si="885"/>
        <v>2.2569635409290783E-4</v>
      </c>
      <c r="BE658" s="5">
        <f t="shared" si="886"/>
        <v>3.0039148602943665E-4</v>
      </c>
      <c r="BF658" s="5">
        <f t="shared" si="887"/>
        <v>1.9990363876641983E-4</v>
      </c>
      <c r="BG658" s="5">
        <f t="shared" si="888"/>
        <v>8.8687522007285474E-5</v>
      </c>
      <c r="BH658" s="5">
        <f t="shared" si="889"/>
        <v>2.9509755081234156E-5</v>
      </c>
      <c r="BI658" s="5">
        <f t="shared" si="890"/>
        <v>7.8552258558572779E-6</v>
      </c>
      <c r="BJ658" s="8">
        <f t="shared" si="891"/>
        <v>0.41684206824209641</v>
      </c>
      <c r="BK658" s="8">
        <f t="shared" si="892"/>
        <v>0.27256892440925923</v>
      </c>
      <c r="BL658" s="8">
        <f t="shared" si="893"/>
        <v>0.29088254280017728</v>
      </c>
      <c r="BM658" s="8">
        <f t="shared" si="894"/>
        <v>0.44019978050703429</v>
      </c>
      <c r="BN658" s="8">
        <f t="shared" si="895"/>
        <v>0.55918014619684819</v>
      </c>
    </row>
    <row r="659" spans="1:66" x14ac:dyDescent="0.25">
      <c r="A659" t="s">
        <v>213</v>
      </c>
      <c r="B659" t="s">
        <v>314</v>
      </c>
      <c r="C659" t="s">
        <v>226</v>
      </c>
      <c r="D659" t="s">
        <v>527</v>
      </c>
      <c r="E659">
        <f>VLOOKUP(A659,home!$A$2:$E$405,3,FALSE)</f>
        <v>1.2675000000000001</v>
      </c>
      <c r="F659">
        <f>VLOOKUP(B659,home!$B$2:$E$405,3,FALSE)</f>
        <v>0.83050000000000002</v>
      </c>
      <c r="G659">
        <f>VLOOKUP(C659,away!$B$2:$E$405,4,FALSE)</f>
        <v>1.0611999999999999</v>
      </c>
      <c r="H659">
        <f>VLOOKUP(A659,away!$A$2:$E$405,3,FALSE)</f>
        <v>1.1535</v>
      </c>
      <c r="I659">
        <f>VLOOKUP(C659,away!$B$2:$E$405,3,FALSE)</f>
        <v>1.3532999999999999</v>
      </c>
      <c r="J659">
        <f>VLOOKUP(B659,home!$B$2:$E$405,4,FALSE)</f>
        <v>1.4145000000000001</v>
      </c>
      <c r="K659" s="3">
        <f t="shared" si="840"/>
        <v>1.1170814654999999</v>
      </c>
      <c r="L659" s="3">
        <f t="shared" si="841"/>
        <v>2.208079127475</v>
      </c>
      <c r="M659" s="5">
        <f t="shared" si="842"/>
        <v>3.5966742283467468E-2</v>
      </c>
      <c r="N659" s="5">
        <f t="shared" si="843"/>
        <v>4.0177781179276645E-2</v>
      </c>
      <c r="O659" s="5">
        <f t="shared" si="844"/>
        <v>7.9417412919397037E-2</v>
      </c>
      <c r="P659" s="5">
        <f t="shared" si="845"/>
        <v>8.8715720010218657E-2</v>
      </c>
      <c r="Q659" s="5">
        <f t="shared" si="846"/>
        <v>2.2440927340142341E-2</v>
      </c>
      <c r="R659" s="5">
        <f t="shared" si="847"/>
        <v>8.7679965912692018E-2</v>
      </c>
      <c r="S659" s="5">
        <f t="shared" si="848"/>
        <v>5.4706643396427869E-2</v>
      </c>
      <c r="T659" s="5">
        <f t="shared" si="849"/>
        <v>4.9551343260951376E-2</v>
      </c>
      <c r="U659" s="5">
        <f t="shared" si="850"/>
        <v>9.7945664816740011E-2</v>
      </c>
      <c r="V659" s="5">
        <f t="shared" si="851"/>
        <v>1.4993293341218688E-2</v>
      </c>
      <c r="W659" s="5">
        <f t="shared" si="852"/>
        <v>8.3561146667684074E-3</v>
      </c>
      <c r="X659" s="5">
        <f t="shared" si="853"/>
        <v>1.8450962382479036E-2</v>
      </c>
      <c r="Y659" s="5">
        <f t="shared" si="854"/>
        <v>2.0370592459289179E-2</v>
      </c>
      <c r="Z659" s="5">
        <f t="shared" si="855"/>
        <v>6.4534767543178231E-2</v>
      </c>
      <c r="AA659" s="5">
        <f t="shared" si="856"/>
        <v>7.2090592702835368E-2</v>
      </c>
      <c r="AB659" s="5">
        <f t="shared" si="857"/>
        <v>4.0265532472623475E-2</v>
      </c>
      <c r="AC659" s="5">
        <f t="shared" si="858"/>
        <v>2.311407583857767E-3</v>
      </c>
      <c r="AD659" s="5">
        <f t="shared" si="859"/>
        <v>2.3336152044599232E-3</v>
      </c>
      <c r="AE659" s="5">
        <f t="shared" si="860"/>
        <v>5.1528070245262609E-3</v>
      </c>
      <c r="AF659" s="5">
        <f t="shared" si="861"/>
        <v>5.6889028193814993E-3</v>
      </c>
      <c r="AG659" s="5">
        <f t="shared" si="862"/>
        <v>4.1871825245699892E-3</v>
      </c>
      <c r="AH659" s="5">
        <f t="shared" si="863"/>
        <v>3.5624468302135733E-2</v>
      </c>
      <c r="AI659" s="5">
        <f t="shared" si="864"/>
        <v>3.9795433258608071E-2</v>
      </c>
      <c r="AJ659" s="5">
        <f t="shared" si="865"/>
        <v>2.2227370452366679E-2</v>
      </c>
      <c r="AK659" s="5">
        <f t="shared" si="866"/>
        <v>8.2765945197137217E-3</v>
      </c>
      <c r="AL659" s="5">
        <f t="shared" si="867"/>
        <v>2.2805311242578562E-4</v>
      </c>
      <c r="AM659" s="5">
        <f t="shared" si="868"/>
        <v>5.2136765850223463E-4</v>
      </c>
      <c r="AN659" s="5">
        <f t="shared" si="869"/>
        <v>1.1512210444792979E-3</v>
      </c>
      <c r="AO659" s="5">
        <f t="shared" si="870"/>
        <v>1.2709935797123534E-3</v>
      </c>
      <c r="AP659" s="5">
        <f t="shared" si="871"/>
        <v>9.3548479817252665E-4</v>
      </c>
      <c r="AQ659" s="5">
        <f t="shared" si="872"/>
        <v>5.1640611422872974E-4</v>
      </c>
      <c r="AR659" s="5">
        <f t="shared" si="873"/>
        <v>1.5732328977068125E-2</v>
      </c>
      <c r="AS659" s="5">
        <f t="shared" si="874"/>
        <v>1.7574293109431371E-2</v>
      </c>
      <c r="AT659" s="5">
        <f t="shared" si="875"/>
        <v>9.8159585509050764E-3</v>
      </c>
      <c r="AU659" s="5">
        <f t="shared" si="876"/>
        <v>3.6550751211107662E-3</v>
      </c>
      <c r="AV659" s="5">
        <f t="shared" si="877"/>
        <v>1.0207541682007507E-3</v>
      </c>
      <c r="AW659" s="5">
        <f t="shared" si="878"/>
        <v>1.5625466121181312E-5</v>
      </c>
      <c r="AX659" s="5">
        <f t="shared" si="879"/>
        <v>9.7068358003996538E-5</v>
      </c>
      <c r="AY659" s="5">
        <f t="shared" si="880"/>
        <v>2.1433461524689561E-4</v>
      </c>
      <c r="AZ659" s="5">
        <f t="shared" si="881"/>
        <v>2.3663389511102757E-4</v>
      </c>
      <c r="BA659" s="5">
        <f t="shared" si="882"/>
        <v>1.7416878821592281E-4</v>
      </c>
      <c r="BB659" s="5">
        <f t="shared" si="883"/>
        <v>9.6144616479298199E-5</v>
      </c>
      <c r="BC659" s="5">
        <f t="shared" si="884"/>
        <v>4.2458984173405436E-5</v>
      </c>
      <c r="BD659" s="5">
        <f t="shared" si="885"/>
        <v>5.7897045401390391E-3</v>
      </c>
      <c r="BE659" s="5">
        <f t="shared" si="886"/>
        <v>6.4675716325105197E-3</v>
      </c>
      <c r="BF659" s="5">
        <f t="shared" si="887"/>
        <v>3.61240219873554E-3</v>
      </c>
      <c r="BG659" s="5">
        <f t="shared" si="888"/>
        <v>1.3451158473796396E-3</v>
      </c>
      <c r="BH659" s="5">
        <f t="shared" si="889"/>
        <v>3.756509955145304E-4</v>
      </c>
      <c r="BI659" s="5">
        <f t="shared" si="890"/>
        <v>8.3926552917181098E-5</v>
      </c>
      <c r="BJ659" s="8">
        <f t="shared" si="891"/>
        <v>0.18196651131417035</v>
      </c>
      <c r="BK659" s="8">
        <f t="shared" si="892"/>
        <v>0.19713619434286311</v>
      </c>
      <c r="BL659" s="8">
        <f t="shared" si="893"/>
        <v>0.54879581705102465</v>
      </c>
      <c r="BM659" s="8">
        <f t="shared" si="894"/>
        <v>0.6378360314569167</v>
      </c>
      <c r="BN659" s="8">
        <f t="shared" si="895"/>
        <v>0.35439854964519418</v>
      </c>
    </row>
    <row r="660" spans="1:66" x14ac:dyDescent="0.25">
      <c r="A660" t="s">
        <v>37</v>
      </c>
      <c r="B660" t="s">
        <v>39</v>
      </c>
      <c r="C660" t="s">
        <v>229</v>
      </c>
      <c r="D660" t="s">
        <v>527</v>
      </c>
      <c r="E660">
        <f>VLOOKUP(A660,home!$A$2:$E$405,3,FALSE)</f>
        <v>1.5481</v>
      </c>
      <c r="F660">
        <f>VLOOKUP(B660,home!$B$2:$E$405,3,FALSE)</f>
        <v>1.1073</v>
      </c>
      <c r="G660">
        <f>VLOOKUP(C660,away!$B$2:$E$405,4,FALSE)</f>
        <v>1.1428</v>
      </c>
      <c r="H660">
        <f>VLOOKUP(A660,away!$A$2:$E$405,3,FALSE)</f>
        <v>1.2666999999999999</v>
      </c>
      <c r="I660">
        <f>VLOOKUP(C660,away!$B$2:$E$405,3,FALSE)</f>
        <v>0.72870000000000001</v>
      </c>
      <c r="J660">
        <f>VLOOKUP(B660,home!$B$2:$E$405,4,FALSE)</f>
        <v>0.73309999999999997</v>
      </c>
      <c r="K660" s="3">
        <f t="shared" si="840"/>
        <v>1.9590004793640001</v>
      </c>
      <c r="L660" s="3">
        <f t="shared" si="841"/>
        <v>0.67668376899899996</v>
      </c>
      <c r="M660" s="5">
        <f t="shared" si="842"/>
        <v>7.1669912606609154E-2</v>
      </c>
      <c r="N660" s="5">
        <f t="shared" si="843"/>
        <v>0.14040139315232331</v>
      </c>
      <c r="O660" s="5">
        <f t="shared" si="844"/>
        <v>4.8497866586469221E-2</v>
      </c>
      <c r="P660" s="5">
        <f t="shared" si="845"/>
        <v>9.5007343891024512E-2</v>
      </c>
      <c r="Q660" s="5">
        <f t="shared" si="846"/>
        <v>0.13752319824438744</v>
      </c>
      <c r="R660" s="5">
        <f t="shared" si="847"/>
        <v>1.6408859575071325E-2</v>
      </c>
      <c r="S660" s="5">
        <f t="shared" si="848"/>
        <v>3.1485999720596194E-2</v>
      </c>
      <c r="T660" s="5">
        <f t="shared" si="849"/>
        <v>9.3059716112808749E-2</v>
      </c>
      <c r="U660" s="5">
        <f t="shared" si="850"/>
        <v>3.2144963773381288E-2</v>
      </c>
      <c r="V660" s="5">
        <f t="shared" si="851"/>
        <v>4.6376212748002769E-3</v>
      </c>
      <c r="W660" s="5">
        <f t="shared" si="852"/>
        <v>8.9802670428141787E-2</v>
      </c>
      <c r="X660" s="5">
        <f t="shared" si="853"/>
        <v>6.0768009491490027E-2</v>
      </c>
      <c r="Y660" s="5">
        <f t="shared" si="854"/>
        <v>2.0560362848634231E-2</v>
      </c>
      <c r="Z660" s="5">
        <f t="shared" si="855"/>
        <v>3.7012029807448653E-3</v>
      </c>
      <c r="AA660" s="5">
        <f t="shared" si="856"/>
        <v>7.2506584135026567E-3</v>
      </c>
      <c r="AB660" s="5">
        <f t="shared" si="857"/>
        <v>7.1020216538781652E-3</v>
      </c>
      <c r="AC660" s="5">
        <f t="shared" si="858"/>
        <v>3.8423382915030413E-4</v>
      </c>
      <c r="AD660" s="5">
        <f t="shared" si="859"/>
        <v>4.3980868604224274E-2</v>
      </c>
      <c r="AE660" s="5">
        <f t="shared" si="860"/>
        <v>2.9761139930956269E-2</v>
      </c>
      <c r="AF660" s="5">
        <f t="shared" si="861"/>
        <v>1.0069440169093061E-2</v>
      </c>
      <c r="AG660" s="5">
        <f t="shared" si="862"/>
        <v>2.2712755751106073E-3</v>
      </c>
      <c r="AH660" s="5">
        <f t="shared" si="863"/>
        <v>6.2613599571019203E-4</v>
      </c>
      <c r="AI660" s="5">
        <f t="shared" si="864"/>
        <v>1.2266007157433214E-3</v>
      </c>
      <c r="AJ660" s="5">
        <f t="shared" si="865"/>
        <v>1.2014556950646967E-3</v>
      </c>
      <c r="AK660" s="5">
        <f t="shared" si="866"/>
        <v>7.8455076085544935E-4</v>
      </c>
      <c r="AL660" s="5">
        <f t="shared" si="867"/>
        <v>2.0373980775459595E-5</v>
      </c>
      <c r="AM660" s="5">
        <f t="shared" si="868"/>
        <v>1.723170853570408E-2</v>
      </c>
      <c r="AN660" s="5">
        <f t="shared" si="869"/>
        <v>1.1660417478232477E-2</v>
      </c>
      <c r="AO660" s="5">
        <f t="shared" si="870"/>
        <v>3.9452076236360829E-3</v>
      </c>
      <c r="AP660" s="5">
        <f t="shared" si="871"/>
        <v>8.8988598808188441E-4</v>
      </c>
      <c r="AQ660" s="5">
        <f t="shared" si="872"/>
        <v>1.5054285109866215E-4</v>
      </c>
      <c r="AR660" s="5">
        <f t="shared" si="873"/>
        <v>8.4739213096622911E-5</v>
      </c>
      <c r="AS660" s="5">
        <f t="shared" si="874"/>
        <v>1.6600415907721243E-4</v>
      </c>
      <c r="AT660" s="5">
        <f t="shared" si="875"/>
        <v>1.6260111360433849E-4</v>
      </c>
      <c r="AU660" s="5">
        <f t="shared" si="876"/>
        <v>1.0617855316533976E-4</v>
      </c>
      <c r="AV660" s="5">
        <f t="shared" si="877"/>
        <v>5.2000959137269143E-5</v>
      </c>
      <c r="AW660" s="5">
        <f t="shared" si="878"/>
        <v>7.5022873289009586E-7</v>
      </c>
      <c r="AX660" s="5">
        <f t="shared" si="879"/>
        <v>5.6261542136175008E-3</v>
      </c>
      <c r="AY660" s="5">
        <f t="shared" si="880"/>
        <v>3.8071272382402955E-3</v>
      </c>
      <c r="AZ660" s="5">
        <f t="shared" si="881"/>
        <v>1.2881106043155981E-3</v>
      </c>
      <c r="BA660" s="5">
        <f t="shared" si="882"/>
        <v>2.9054784620528623E-4</v>
      </c>
      <c r="BB660" s="5">
        <f t="shared" si="883"/>
        <v>4.9152252911183701E-5</v>
      </c>
      <c r="BC660" s="5">
        <f t="shared" si="884"/>
        <v>6.6521063509463736E-6</v>
      </c>
      <c r="BD660" s="5">
        <f t="shared" si="885"/>
        <v>9.5569416833720317E-6</v>
      </c>
      <c r="BE660" s="5">
        <f t="shared" si="886"/>
        <v>1.87220533389796E-5</v>
      </c>
      <c r="BF660" s="5">
        <f t="shared" si="887"/>
        <v>1.8338255732869715E-5</v>
      </c>
      <c r="BG660" s="5">
        <f t="shared" si="888"/>
        <v>1.1974883923797129E-5</v>
      </c>
      <c r="BH660" s="5">
        <f t="shared" si="889"/>
        <v>5.8647008367617096E-6</v>
      </c>
      <c r="BI660" s="5">
        <f t="shared" si="890"/>
        <v>2.2977903501085271E-6</v>
      </c>
      <c r="BJ660" s="8">
        <f t="shared" si="891"/>
        <v>0.67314358129556362</v>
      </c>
      <c r="BK660" s="8">
        <f t="shared" si="892"/>
        <v>0.20701261254119616</v>
      </c>
      <c r="BL660" s="8">
        <f t="shared" si="893"/>
        <v>0.11588139179362296</v>
      </c>
      <c r="BM660" s="8">
        <f t="shared" si="894"/>
        <v>0.48642383754573543</v>
      </c>
      <c r="BN660" s="8">
        <f t="shared" si="895"/>
        <v>0.5095085740558849</v>
      </c>
    </row>
    <row r="661" spans="1:66" x14ac:dyDescent="0.25">
      <c r="A661" t="s">
        <v>37</v>
      </c>
      <c r="B661" t="s">
        <v>219</v>
      </c>
      <c r="C661" t="s">
        <v>231</v>
      </c>
      <c r="D661" t="s">
        <v>527</v>
      </c>
      <c r="E661">
        <f>VLOOKUP(A661,home!$A$2:$E$405,3,FALSE)</f>
        <v>1.5481</v>
      </c>
      <c r="F661">
        <f>VLOOKUP(B661,home!$B$2:$E$405,3,FALSE)</f>
        <v>1.2457</v>
      </c>
      <c r="G661">
        <f>VLOOKUP(C661,away!$B$2:$E$405,4,FALSE)</f>
        <v>0.83050000000000002</v>
      </c>
      <c r="H661">
        <f>VLOOKUP(A661,away!$A$2:$E$405,3,FALSE)</f>
        <v>1.2666999999999999</v>
      </c>
      <c r="I661">
        <f>VLOOKUP(C661,away!$B$2:$E$405,3,FALSE)</f>
        <v>1.1277999999999999</v>
      </c>
      <c r="J661">
        <f>VLOOKUP(B661,home!$B$2:$E$405,4,FALSE)</f>
        <v>1.2319</v>
      </c>
      <c r="K661" s="3">
        <f t="shared" si="840"/>
        <v>1.6015928151850001</v>
      </c>
      <c r="L661" s="3">
        <f t="shared" si="841"/>
        <v>1.7598729498939998</v>
      </c>
      <c r="M661" s="5">
        <f t="shared" si="842"/>
        <v>3.4684382510726371E-2</v>
      </c>
      <c r="N661" s="5">
        <f t="shared" si="843"/>
        <v>5.555025782830763E-2</v>
      </c>
      <c r="O661" s="5">
        <f t="shared" si="844"/>
        <v>6.1040106564403868E-2</v>
      </c>
      <c r="P661" s="5">
        <f t="shared" si="845"/>
        <v>9.7761396111675988E-2</v>
      </c>
      <c r="Q661" s="5">
        <f t="shared" si="846"/>
        <v>4.4484446909745907E-2</v>
      </c>
      <c r="R661" s="5">
        <f t="shared" si="847"/>
        <v>5.3711416200670777E-2</v>
      </c>
      <c r="S661" s="5">
        <f t="shared" si="848"/>
        <v>6.8887564646338786E-2</v>
      </c>
      <c r="T661" s="5">
        <f t="shared" si="849"/>
        <v>7.8286974807457554E-2</v>
      </c>
      <c r="U661" s="5">
        <f t="shared" si="850"/>
        <v>8.602381828040552E-2</v>
      </c>
      <c r="V661" s="5">
        <f t="shared" si="851"/>
        <v>2.1574053434173193E-2</v>
      </c>
      <c r="W661" s="5">
        <f t="shared" si="852"/>
        <v>2.3748656852709198E-2</v>
      </c>
      <c r="X661" s="5">
        <f t="shared" si="853"/>
        <v>4.1794618791397689E-2</v>
      </c>
      <c r="Y661" s="5">
        <f t="shared" si="854"/>
        <v>3.6776609531056131E-2</v>
      </c>
      <c r="Z661" s="5">
        <f t="shared" si="855"/>
        <v>3.1508422824019638E-2</v>
      </c>
      <c r="AA661" s="5">
        <f t="shared" si="856"/>
        <v>5.0463663612760917E-2</v>
      </c>
      <c r="AB661" s="5">
        <f t="shared" si="857"/>
        <v>4.0411120535055307E-2</v>
      </c>
      <c r="AC661" s="5">
        <f t="shared" si="858"/>
        <v>3.8005390157594956E-3</v>
      </c>
      <c r="AD661" s="5">
        <f t="shared" si="859"/>
        <v>9.5089195463982715E-3</v>
      </c>
      <c r="AE661" s="5">
        <f t="shared" si="860"/>
        <v>1.6734490292424638E-2</v>
      </c>
      <c r="AF661" s="5">
        <f t="shared" si="861"/>
        <v>1.4725288397950927E-2</v>
      </c>
      <c r="AG661" s="5">
        <f t="shared" si="862"/>
        <v>8.6382122436472683E-3</v>
      </c>
      <c r="AH661" s="5">
        <f t="shared" si="863"/>
        <v>1.3862705255453713E-2</v>
      </c>
      <c r="AI661" s="5">
        <f t="shared" si="864"/>
        <v>2.2202409136162008E-2</v>
      </c>
      <c r="AJ661" s="5">
        <f t="shared" si="865"/>
        <v>1.777960947613744E-2</v>
      </c>
      <c r="AK661" s="5">
        <f t="shared" si="866"/>
        <v>9.4918982645922859E-3</v>
      </c>
      <c r="AL661" s="5">
        <f t="shared" si="867"/>
        <v>4.2848795136270923E-4</v>
      </c>
      <c r="AM661" s="5">
        <f t="shared" si="868"/>
        <v>3.0458834451367353E-3</v>
      </c>
      <c r="AN661" s="5">
        <f t="shared" si="869"/>
        <v>5.3603678836260851E-3</v>
      </c>
      <c r="AO661" s="5">
        <f t="shared" si="870"/>
        <v>4.7167832199370473E-3</v>
      </c>
      <c r="AP661" s="5">
        <f t="shared" si="871"/>
        <v>2.7669797330937122E-3</v>
      </c>
      <c r="AQ661" s="5">
        <f t="shared" si="872"/>
        <v>1.2173831962941355E-3</v>
      </c>
      <c r="AR661" s="5">
        <f t="shared" si="873"/>
        <v>4.8793199982852756E-3</v>
      </c>
      <c r="AS661" s="5">
        <f t="shared" si="874"/>
        <v>7.8146838522421842E-3</v>
      </c>
      <c r="AT661" s="5">
        <f t="shared" si="875"/>
        <v>6.2579707553466618E-3</v>
      </c>
      <c r="AU661" s="5">
        <f t="shared" si="876"/>
        <v>3.3409069998003526E-3</v>
      </c>
      <c r="AV661" s="5">
        <f t="shared" si="877"/>
        <v>1.3376931617703801E-3</v>
      </c>
      <c r="AW661" s="5">
        <f t="shared" si="878"/>
        <v>3.3548224581814305E-5</v>
      </c>
      <c r="AX661" s="5">
        <f t="shared" si="879"/>
        <v>8.1304417360365496E-4</v>
      </c>
      <c r="AY661" s="5">
        <f t="shared" si="880"/>
        <v>1.4308544481939935E-3</v>
      </c>
      <c r="AZ661" s="5">
        <f t="shared" si="881"/>
        <v>1.2590610193060573E-3</v>
      </c>
      <c r="BA661" s="5">
        <f t="shared" si="882"/>
        <v>7.3859581004756634E-4</v>
      </c>
      <c r="BB661" s="5">
        <f t="shared" si="883"/>
        <v>3.2495869675193965E-4</v>
      </c>
      <c r="BC661" s="5">
        <f t="shared" si="884"/>
        <v>1.1437720404930914E-4</v>
      </c>
      <c r="BD661" s="5">
        <f t="shared" si="885"/>
        <v>1.4311638798098507E-3</v>
      </c>
      <c r="BE661" s="5">
        <f t="shared" si="886"/>
        <v>2.2921417872557455E-3</v>
      </c>
      <c r="BF661" s="5">
        <f t="shared" si="887"/>
        <v>1.8355389089270539E-3</v>
      </c>
      <c r="BG661" s="5">
        <f t="shared" si="888"/>
        <v>9.7992864284336093E-4</v>
      </c>
      <c r="BH661" s="5">
        <f t="shared" si="889"/>
        <v>3.9236166844297884E-4</v>
      </c>
      <c r="BI661" s="5">
        <f t="shared" si="890"/>
        <v>1.2568072582645477E-4</v>
      </c>
      <c r="BJ661" s="8">
        <f t="shared" si="891"/>
        <v>0.35203676403113554</v>
      </c>
      <c r="BK661" s="8">
        <f t="shared" si="892"/>
        <v>0.22856727811823052</v>
      </c>
      <c r="BL661" s="8">
        <f t="shared" si="893"/>
        <v>0.38567413770619219</v>
      </c>
      <c r="BM661" s="8">
        <f t="shared" si="894"/>
        <v>0.64915729033043512</v>
      </c>
      <c r="BN661" s="8">
        <f t="shared" si="895"/>
        <v>0.34723200612553051</v>
      </c>
    </row>
    <row r="662" spans="1:66" x14ac:dyDescent="0.25">
      <c r="A662" t="s">
        <v>37</v>
      </c>
      <c r="B662" t="s">
        <v>407</v>
      </c>
      <c r="C662" t="s">
        <v>38</v>
      </c>
      <c r="D662" t="s">
        <v>527</v>
      </c>
      <c r="E662">
        <f>VLOOKUP(A662,home!$A$2:$E$405,3,FALSE)</f>
        <v>1.5481</v>
      </c>
      <c r="F662">
        <f>VLOOKUP(B662,home!$B$2:$E$405,3,FALSE)</f>
        <v>1.4193</v>
      </c>
      <c r="G662">
        <f>VLOOKUP(C662,away!$B$2:$E$405,4,FALSE)</f>
        <v>0.74529999999999996</v>
      </c>
      <c r="H662">
        <f>VLOOKUP(A662,away!$A$2:$E$405,3,FALSE)</f>
        <v>1.2666999999999999</v>
      </c>
      <c r="I662">
        <f>VLOOKUP(C662,away!$B$2:$E$405,3,FALSE)</f>
        <v>0.48580000000000001</v>
      </c>
      <c r="J662">
        <f>VLOOKUP(B662,home!$B$2:$E$405,4,FALSE)</f>
        <v>0.56910000000000005</v>
      </c>
      <c r="K662" s="3">
        <f t="shared" si="840"/>
        <v>1.6375868213489999</v>
      </c>
      <c r="L662" s="3">
        <f t="shared" si="841"/>
        <v>0.35020300362599999</v>
      </c>
      <c r="M662" s="5">
        <f t="shared" si="842"/>
        <v>0.13699788037692193</v>
      </c>
      <c r="N662" s="5">
        <f t="shared" si="843"/>
        <v>0.22434592345799412</v>
      </c>
      <c r="O662" s="5">
        <f t="shared" si="844"/>
        <v>4.7977069198393507E-2</v>
      </c>
      <c r="P662" s="5">
        <f t="shared" si="845"/>
        <v>7.856661624623823E-2</v>
      </c>
      <c r="Q662" s="5">
        <f t="shared" si="846"/>
        <v>0.18369296383909134</v>
      </c>
      <c r="R662" s="5">
        <f t="shared" si="847"/>
        <v>8.4008568692249246E-3</v>
      </c>
      <c r="S662" s="5">
        <f t="shared" si="848"/>
        <v>1.1264249438386737E-2</v>
      </c>
      <c r="T662" s="5">
        <f t="shared" si="849"/>
        <v>6.4329827681411988E-2</v>
      </c>
      <c r="U662" s="5">
        <f t="shared" si="850"/>
        <v>1.3757132497081955E-2</v>
      </c>
      <c r="V662" s="5">
        <f t="shared" si="851"/>
        <v>7.1776776601924523E-4</v>
      </c>
      <c r="W662" s="5">
        <f t="shared" si="852"/>
        <v>0.10027105891914481</v>
      </c>
      <c r="X662" s="5">
        <f t="shared" si="853"/>
        <v>3.5115226010244131E-2</v>
      </c>
      <c r="Y662" s="5">
        <f t="shared" si="854"/>
        <v>6.1487288108966658E-3</v>
      </c>
      <c r="Z662" s="5">
        <f t="shared" si="855"/>
        <v>9.8066843621156109E-4</v>
      </c>
      <c r="AA662" s="5">
        <f t="shared" si="856"/>
        <v>1.6059297072529846E-3</v>
      </c>
      <c r="AB662" s="5">
        <f t="shared" si="857"/>
        <v>1.3149246623051728E-3</v>
      </c>
      <c r="AC662" s="5">
        <f t="shared" si="858"/>
        <v>2.5726942121112082E-5</v>
      </c>
      <c r="AD662" s="5">
        <f t="shared" si="859"/>
        <v>4.1050641162175133E-2</v>
      </c>
      <c r="AE662" s="5">
        <f t="shared" si="860"/>
        <v>1.4376057835766844E-2</v>
      </c>
      <c r="AF662" s="5">
        <f t="shared" si="861"/>
        <v>2.5172693171933202E-3</v>
      </c>
      <c r="AG662" s="5">
        <f t="shared" si="862"/>
        <v>2.9385175860555693E-4</v>
      </c>
      <c r="AH662" s="5">
        <f t="shared" si="863"/>
        <v>8.5858257980625256E-5</v>
      </c>
      <c r="AI662" s="5">
        <f t="shared" si="864"/>
        <v>1.4060035177305451E-4</v>
      </c>
      <c r="AJ662" s="5">
        <f t="shared" si="865"/>
        <v>1.1512264157029381E-4</v>
      </c>
      <c r="AK662" s="5">
        <f t="shared" si="866"/>
        <v>6.2841106891465911E-5</v>
      </c>
      <c r="AL662" s="5">
        <f t="shared" si="867"/>
        <v>5.9016352172966679E-7</v>
      </c>
      <c r="AM662" s="5">
        <f t="shared" si="868"/>
        <v>1.3444797795020962E-2</v>
      </c>
      <c r="AN662" s="5">
        <f t="shared" si="869"/>
        <v>4.7084085709605625E-3</v>
      </c>
      <c r="AO662" s="5">
        <f t="shared" si="870"/>
        <v>8.2444941192439552E-4</v>
      </c>
      <c r="AP662" s="5">
        <f t="shared" si="871"/>
        <v>9.6241553464537536E-5</v>
      </c>
      <c r="AQ662" s="5">
        <f t="shared" si="872"/>
        <v>8.4260202742283278E-6</v>
      </c>
      <c r="AR662" s="5">
        <f t="shared" si="873"/>
        <v>6.0135639661821937E-6</v>
      </c>
      <c r="AS662" s="5">
        <f t="shared" si="874"/>
        <v>9.8477331003591834E-6</v>
      </c>
      <c r="AT662" s="5">
        <f t="shared" si="875"/>
        <v>8.0632589726552649E-6</v>
      </c>
      <c r="AU662" s="5">
        <f t="shared" si="876"/>
        <v>4.4014288769147804E-6</v>
      </c>
      <c r="AV662" s="5">
        <f t="shared" si="877"/>
        <v>1.8019304809851422E-6</v>
      </c>
      <c r="AW662" s="5">
        <f t="shared" si="878"/>
        <v>9.4014331557323096E-9</v>
      </c>
      <c r="AX662" s="5">
        <f t="shared" si="879"/>
        <v>3.6695039474714014E-3</v>
      </c>
      <c r="AY662" s="5">
        <f t="shared" si="880"/>
        <v>1.2850713042219485E-3</v>
      </c>
      <c r="AZ662" s="5">
        <f t="shared" si="881"/>
        <v>2.2501791530605373E-4</v>
      </c>
      <c r="BA662" s="5">
        <f t="shared" si="882"/>
        <v>2.6267316603280296E-5</v>
      </c>
      <c r="BB662" s="5">
        <f t="shared" si="883"/>
        <v>2.2997232929159649E-6</v>
      </c>
      <c r="BC662" s="5">
        <f t="shared" si="884"/>
        <v>1.6107400093756934E-7</v>
      </c>
      <c r="BD662" s="5">
        <f t="shared" si="885"/>
        <v>3.5099469390901381E-7</v>
      </c>
      <c r="BE662" s="5">
        <f t="shared" si="886"/>
        <v>5.7478428510882716E-7</v>
      </c>
      <c r="BF662" s="5">
        <f t="shared" si="887"/>
        <v>4.7062958520636084E-7</v>
      </c>
      <c r="BG662" s="5">
        <f t="shared" si="888"/>
        <v>2.5689893549029431E-7</v>
      </c>
      <c r="BH662" s="5">
        <f t="shared" si="889"/>
        <v>1.0517357779437315E-7</v>
      </c>
      <c r="BI662" s="5">
        <f t="shared" si="890"/>
        <v>3.4446172990037862E-8</v>
      </c>
      <c r="BJ662" s="8">
        <f t="shared" si="891"/>
        <v>0.69643219342506513</v>
      </c>
      <c r="BK662" s="8">
        <f t="shared" si="892"/>
        <v>0.22885790223743094</v>
      </c>
      <c r="BL662" s="8">
        <f t="shared" si="893"/>
        <v>7.3492256135121573E-2</v>
      </c>
      <c r="BM662" s="8">
        <f t="shared" si="894"/>
        <v>0.31849664834317637</v>
      </c>
      <c r="BN662" s="8">
        <f t="shared" si="895"/>
        <v>0.67998130998786399</v>
      </c>
    </row>
    <row r="663" spans="1:66" x14ac:dyDescent="0.25">
      <c r="A663" t="s">
        <v>37</v>
      </c>
      <c r="B663" t="s">
        <v>228</v>
      </c>
      <c r="C663" t="s">
        <v>216</v>
      </c>
      <c r="D663" t="s">
        <v>527</v>
      </c>
      <c r="E663">
        <f>VLOOKUP(A663,home!$A$2:$E$405,3,FALSE)</f>
        <v>1.5481</v>
      </c>
      <c r="F663">
        <f>VLOOKUP(B663,home!$B$2:$E$405,3,FALSE)</f>
        <v>0.84470000000000001</v>
      </c>
      <c r="G663">
        <f>VLOOKUP(C663,away!$B$2:$E$405,4,FALSE)</f>
        <v>1.5779000000000001</v>
      </c>
      <c r="H663">
        <f>VLOOKUP(A663,away!$A$2:$E$405,3,FALSE)</f>
        <v>1.2666999999999999</v>
      </c>
      <c r="I663">
        <f>VLOOKUP(C663,away!$B$2:$E$405,3,FALSE)</f>
        <v>0.95820000000000005</v>
      </c>
      <c r="J663">
        <f>VLOOKUP(B663,home!$B$2:$E$405,4,FALSE)</f>
        <v>1.4575</v>
      </c>
      <c r="K663" s="3">
        <f t="shared" si="840"/>
        <v>2.0633883824530002</v>
      </c>
      <c r="L663" s="3">
        <f t="shared" si="841"/>
        <v>1.7690434525500001</v>
      </c>
      <c r="M663" s="5">
        <f t="shared" si="842"/>
        <v>2.165688556804957E-2</v>
      </c>
      <c r="N663" s="5">
        <f t="shared" si="843"/>
        <v>4.4686566081227522E-2</v>
      </c>
      <c r="O663" s="5">
        <f t="shared" si="844"/>
        <v>3.8311971616782674E-2</v>
      </c>
      <c r="P663" s="5">
        <f t="shared" si="845"/>
        <v>7.9052477142938449E-2</v>
      </c>
      <c r="Q663" s="5">
        <f t="shared" si="846"/>
        <v>4.610287065186159E-2</v>
      </c>
      <c r="R663" s="5">
        <f t="shared" si="847"/>
        <v>3.3887771271475423E-2</v>
      </c>
      <c r="S663" s="5">
        <f t="shared" si="848"/>
        <v>7.2139806561733896E-2</v>
      </c>
      <c r="T663" s="5">
        <f t="shared" si="849"/>
        <v>8.1557981470435276E-2</v>
      </c>
      <c r="U663" s="5">
        <f t="shared" si="850"/>
        <v>6.9923633548786918E-2</v>
      </c>
      <c r="V663" s="5">
        <f t="shared" si="851"/>
        <v>2.9258492467278775E-2</v>
      </c>
      <c r="W663" s="5">
        <f t="shared" si="852"/>
        <v>3.1709375900261523E-2</v>
      </c>
      <c r="X663" s="5">
        <f t="shared" si="853"/>
        <v>5.6095263820804403E-2</v>
      </c>
      <c r="Y663" s="5">
        <f t="shared" si="854"/>
        <v>4.9617479590629475E-2</v>
      </c>
      <c r="Z663" s="5">
        <f t="shared" si="855"/>
        <v>1.9982979963105198E-2</v>
      </c>
      <c r="AA663" s="5">
        <f t="shared" si="856"/>
        <v>4.1232648702662335E-2</v>
      </c>
      <c r="AB663" s="5">
        <f t="shared" si="857"/>
        <v>4.2539484155419631E-2</v>
      </c>
      <c r="AC663" s="5">
        <f t="shared" si="858"/>
        <v>6.6750026791095388E-3</v>
      </c>
      <c r="AD663" s="5">
        <f t="shared" si="859"/>
        <v>1.6357189461858691E-2</v>
      </c>
      <c r="AE663" s="5">
        <f t="shared" si="860"/>
        <v>2.8936578919620974E-2</v>
      </c>
      <c r="AF663" s="5">
        <f t="shared" si="861"/>
        <v>2.5595032738475926E-2</v>
      </c>
      <c r="AG663" s="5">
        <f t="shared" si="862"/>
        <v>1.5092908361267912E-2</v>
      </c>
      <c r="AH663" s="5">
        <f t="shared" si="863"/>
        <v>8.8376899665422743E-3</v>
      </c>
      <c r="AI663" s="5">
        <f t="shared" si="864"/>
        <v>1.8235586804684768E-2</v>
      </c>
      <c r="AJ663" s="5">
        <f t="shared" si="865"/>
        <v>1.8813548979999893E-2</v>
      </c>
      <c r="AK663" s="5">
        <f t="shared" si="866"/>
        <v>1.2939886132680756E-2</v>
      </c>
      <c r="AL663" s="5">
        <f t="shared" si="867"/>
        <v>9.7461012122230498E-4</v>
      </c>
      <c r="AM663" s="5">
        <f t="shared" si="868"/>
        <v>6.7502469410363718E-3</v>
      </c>
      <c r="AN663" s="5">
        <f t="shared" si="869"/>
        <v>1.1941480154136059E-2</v>
      </c>
      <c r="AO663" s="5">
        <f t="shared" si="870"/>
        <v>1.0562498640215082E-2</v>
      </c>
      <c r="AP663" s="5">
        <f t="shared" si="871"/>
        <v>6.2285063540135901E-3</v>
      </c>
      <c r="AQ663" s="5">
        <f t="shared" si="872"/>
        <v>2.754624596183454E-3</v>
      </c>
      <c r="AR663" s="5">
        <f t="shared" si="873"/>
        <v>3.1268515141956864E-3</v>
      </c>
      <c r="AS663" s="5">
        <f t="shared" si="874"/>
        <v>6.4519090880469504E-3</v>
      </c>
      <c r="AT663" s="5">
        <f t="shared" si="875"/>
        <v>6.6563971284595057E-3</v>
      </c>
      <c r="AU663" s="5">
        <f t="shared" si="876"/>
        <v>4.5782441679522844E-3</v>
      </c>
      <c r="AV663" s="5">
        <f t="shared" si="877"/>
        <v>2.3616739570464867E-3</v>
      </c>
      <c r="AW663" s="5">
        <f t="shared" si="878"/>
        <v>9.8820693627429222E-5</v>
      </c>
      <c r="AX663" s="5">
        <f t="shared" si="879"/>
        <v>2.3213968528038912E-3</v>
      </c>
      <c r="AY663" s="5">
        <f t="shared" si="880"/>
        <v>4.1066519032228995E-3</v>
      </c>
      <c r="AZ663" s="5">
        <f t="shared" si="881"/>
        <v>3.632422830649234E-3</v>
      </c>
      <c r="BA663" s="5">
        <f t="shared" si="882"/>
        <v>2.141971275151055E-3</v>
      </c>
      <c r="BB663" s="5">
        <f t="shared" si="883"/>
        <v>9.4731006496403722E-4</v>
      </c>
      <c r="BC663" s="5">
        <f t="shared" si="884"/>
        <v>3.351665335918689E-4</v>
      </c>
      <c r="BD663" s="5">
        <f t="shared" si="885"/>
        <v>9.2192269971398861E-4</v>
      </c>
      <c r="BE663" s="5">
        <f t="shared" si="886"/>
        <v>1.9022845881095497E-3</v>
      </c>
      <c r="BF663" s="5">
        <f t="shared" si="887"/>
        <v>1.9625759596123183E-3</v>
      </c>
      <c r="BG663" s="5">
        <f t="shared" si="888"/>
        <v>1.3498521449152019E-3</v>
      </c>
      <c r="BH663" s="5">
        <f t="shared" si="889"/>
        <v>6.9631730846182282E-4</v>
      </c>
      <c r="BI663" s="5">
        <f t="shared" si="890"/>
        <v>2.8735460895621339E-4</v>
      </c>
      <c r="BJ663" s="8">
        <f t="shared" si="891"/>
        <v>0.44747352314241079</v>
      </c>
      <c r="BK663" s="8">
        <f t="shared" si="892"/>
        <v>0.21386392644355542</v>
      </c>
      <c r="BL663" s="8">
        <f t="shared" si="893"/>
        <v>0.3150176043445046</v>
      </c>
      <c r="BM663" s="8">
        <f t="shared" si="894"/>
        <v>0.72863166035164573</v>
      </c>
      <c r="BN663" s="8">
        <f t="shared" si="895"/>
        <v>0.2636985423323352</v>
      </c>
    </row>
    <row r="664" spans="1:66" x14ac:dyDescent="0.25">
      <c r="A664" t="s">
        <v>337</v>
      </c>
      <c r="B664" t="s">
        <v>367</v>
      </c>
      <c r="C664" t="s">
        <v>368</v>
      </c>
      <c r="D664" t="s">
        <v>527</v>
      </c>
      <c r="E664">
        <f>VLOOKUP(A664,home!$A$2:$E$405,3,FALSE)</f>
        <v>1.4091</v>
      </c>
      <c r="F664">
        <f>VLOOKUP(B664,home!$B$2:$E$405,3,FALSE)</f>
        <v>0.9677</v>
      </c>
      <c r="G664">
        <f>VLOOKUP(C664,away!$B$2:$E$405,4,FALSE)</f>
        <v>0.5161</v>
      </c>
      <c r="H664">
        <f>VLOOKUP(A664,away!$A$2:$E$405,3,FALSE)</f>
        <v>1.1182000000000001</v>
      </c>
      <c r="I664">
        <f>VLOOKUP(C664,away!$B$2:$E$405,3,FALSE)</f>
        <v>0.81299999999999994</v>
      </c>
      <c r="J664">
        <f>VLOOKUP(B664,home!$B$2:$E$405,4,FALSE)</f>
        <v>1.3821000000000001</v>
      </c>
      <c r="K664" s="3">
        <f t="shared" si="840"/>
        <v>0.70374677072699998</v>
      </c>
      <c r="L664" s="3">
        <f t="shared" si="841"/>
        <v>1.2564624108600002</v>
      </c>
      <c r="M664" s="5">
        <f t="shared" si="842"/>
        <v>0.14082895901456599</v>
      </c>
      <c r="N664" s="5">
        <f t="shared" si="843"/>
        <v>9.910792513134585E-2</v>
      </c>
      <c r="O664" s="5">
        <f t="shared" si="844"/>
        <v>0.17694629336234574</v>
      </c>
      <c r="P664" s="5">
        <f t="shared" si="845"/>
        <v>0.12452538254586319</v>
      </c>
      <c r="Q664" s="5">
        <f t="shared" si="846"/>
        <v>3.4873441132318959E-2</v>
      </c>
      <c r="R664" s="5">
        <f t="shared" si="847"/>
        <v>0.11116318317539692</v>
      </c>
      <c r="S664" s="5">
        <f t="shared" si="848"/>
        <v>2.7527312220971763E-2</v>
      </c>
      <c r="T664" s="5">
        <f t="shared" si="849"/>
        <v>4.3817167920097773E-2</v>
      </c>
      <c r="U664" s="5">
        <f t="shared" si="850"/>
        <v>7.8230731183419555E-2</v>
      </c>
      <c r="V664" s="5">
        <f t="shared" si="851"/>
        <v>2.704501426381093E-3</v>
      </c>
      <c r="W664" s="5">
        <f t="shared" si="852"/>
        <v>8.1806905270025362E-3</v>
      </c>
      <c r="X664" s="5">
        <f t="shared" si="853"/>
        <v>1.0278730142057171E-2</v>
      </c>
      <c r="Y664" s="5">
        <f t="shared" si="854"/>
        <v>6.4574190274342544E-3</v>
      </c>
      <c r="Z664" s="5">
        <f t="shared" si="855"/>
        <v>4.6557453710477002E-2</v>
      </c>
      <c r="AA664" s="5">
        <f t="shared" si="856"/>
        <v>3.2764657702019973E-2</v>
      </c>
      <c r="AB664" s="5">
        <f t="shared" si="857"/>
        <v>1.152901102588604E-2</v>
      </c>
      <c r="AC664" s="5">
        <f t="shared" si="858"/>
        <v>1.4946281160516906E-4</v>
      </c>
      <c r="AD664" s="5">
        <f t="shared" si="859"/>
        <v>1.4392836351737482E-3</v>
      </c>
      <c r="AE664" s="5">
        <f t="shared" si="860"/>
        <v>1.8084057861617526E-3</v>
      </c>
      <c r="AF664" s="5">
        <f t="shared" si="861"/>
        <v>1.1360969469469851E-3</v>
      </c>
      <c r="AG664" s="5">
        <f t="shared" si="862"/>
        <v>4.7582103631056477E-4</v>
      </c>
      <c r="AH664" s="5">
        <f t="shared" si="863"/>
        <v>1.4624422633142207E-2</v>
      </c>
      <c r="AI664" s="5">
        <f t="shared" si="864"/>
        <v>1.0291890201820676E-2</v>
      </c>
      <c r="AJ664" s="5">
        <f t="shared" si="865"/>
        <v>3.6214422471040767E-3</v>
      </c>
      <c r="AK664" s="5">
        <f t="shared" si="866"/>
        <v>8.4952609559127488E-4</v>
      </c>
      <c r="AL664" s="5">
        <f t="shared" si="867"/>
        <v>5.2863882320081421E-6</v>
      </c>
      <c r="AM664" s="5">
        <f t="shared" si="868"/>
        <v>2.0257824208274862E-4</v>
      </c>
      <c r="AN664" s="5">
        <f t="shared" si="869"/>
        <v>2.5453194643507111E-4</v>
      </c>
      <c r="AO664" s="5">
        <f t="shared" si="870"/>
        <v>1.5990491152934896E-4</v>
      </c>
      <c r="AP664" s="5">
        <f t="shared" si="871"/>
        <v>6.6971503549506935E-5</v>
      </c>
      <c r="AQ664" s="5">
        <f t="shared" si="872"/>
        <v>2.1036794202183148E-5</v>
      </c>
      <c r="AR664" s="5">
        <f t="shared" si="873"/>
        <v>3.6750074638146816E-3</v>
      </c>
      <c r="AS664" s="5">
        <f t="shared" si="874"/>
        <v>2.5862746350572043E-3</v>
      </c>
      <c r="AT664" s="5">
        <f t="shared" si="875"/>
        <v>9.1004121131732887E-4</v>
      </c>
      <c r="AU664" s="5">
        <f t="shared" si="876"/>
        <v>2.1347952123101921E-4</v>
      </c>
      <c r="AV664" s="5">
        <f t="shared" si="877"/>
        <v>3.7558880920668946E-5</v>
      </c>
      <c r="AW664" s="5">
        <f t="shared" si="878"/>
        <v>1.2984417438853666E-7</v>
      </c>
      <c r="AX664" s="5">
        <f t="shared" si="879"/>
        <v>2.3760630614214462E-5</v>
      </c>
      <c r="AY664" s="5">
        <f t="shared" si="880"/>
        <v>2.985433922508983E-5</v>
      </c>
      <c r="AZ664" s="5">
        <f t="shared" si="881"/>
        <v>1.8755427518694324E-5</v>
      </c>
      <c r="BA664" s="5">
        <f t="shared" si="882"/>
        <v>7.8551632256162187E-6</v>
      </c>
      <c r="BB664" s="5">
        <f t="shared" si="883"/>
        <v>2.467429331039144E-6</v>
      </c>
      <c r="BC664" s="5">
        <f t="shared" si="884"/>
        <v>6.2004644118082396E-7</v>
      </c>
      <c r="BD664" s="5">
        <f t="shared" si="885"/>
        <v>7.6958478965218026E-4</v>
      </c>
      <c r="BE664" s="5">
        <f t="shared" si="886"/>
        <v>5.4159281051833932E-4</v>
      </c>
      <c r="BF664" s="5">
        <f t="shared" si="887"/>
        <v>1.9057209572562064E-4</v>
      </c>
      <c r="BG664" s="5">
        <f t="shared" si="888"/>
        <v>4.4704832319194087E-5</v>
      </c>
      <c r="BH664" s="5">
        <f t="shared" si="889"/>
        <v>7.8652203451312131E-6</v>
      </c>
      <c r="BI664" s="5">
        <f t="shared" si="890"/>
        <v>1.1070246837884786E-6</v>
      </c>
      <c r="BJ664" s="8">
        <f t="shared" si="891"/>
        <v>0.20836331771900429</v>
      </c>
      <c r="BK664" s="8">
        <f t="shared" si="892"/>
        <v>0.29577075874684428</v>
      </c>
      <c r="BL664" s="8">
        <f t="shared" si="893"/>
        <v>0.44899894611231173</v>
      </c>
      <c r="BM664" s="8">
        <f t="shared" si="894"/>
        <v>0.31221556743174989</v>
      </c>
      <c r="BN664" s="8">
        <f t="shared" si="895"/>
        <v>0.68744518436183655</v>
      </c>
    </row>
    <row r="665" spans="1:66" x14ac:dyDescent="0.25">
      <c r="A665" t="s">
        <v>337</v>
      </c>
      <c r="B665" t="s">
        <v>374</v>
      </c>
      <c r="C665" t="s">
        <v>408</v>
      </c>
      <c r="D665" t="s">
        <v>527</v>
      </c>
      <c r="E665">
        <f>VLOOKUP(A665,home!$A$2:$E$405,3,FALSE)</f>
        <v>1.4091</v>
      </c>
      <c r="F665">
        <f>VLOOKUP(B665,home!$B$2:$E$405,3,FALSE)</f>
        <v>1.1613</v>
      </c>
      <c r="G665">
        <f>VLOOKUP(C665,away!$B$2:$E$405,4,FALSE)</f>
        <v>0.9677</v>
      </c>
      <c r="H665">
        <f>VLOOKUP(A665,away!$A$2:$E$405,3,FALSE)</f>
        <v>1.1182000000000001</v>
      </c>
      <c r="I665">
        <f>VLOOKUP(C665,away!$B$2:$E$405,3,FALSE)</f>
        <v>1.1382000000000001</v>
      </c>
      <c r="J665">
        <f>VLOOKUP(B665,home!$B$2:$E$405,4,FALSE)</f>
        <v>0.89429999999999998</v>
      </c>
      <c r="K665" s="3">
        <f t="shared" si="840"/>
        <v>1.5835325030910001</v>
      </c>
      <c r="L665" s="3">
        <f t="shared" si="841"/>
        <v>1.1382071251320003</v>
      </c>
      <c r="M665" s="5">
        <f t="shared" si="842"/>
        <v>6.5760256465237421E-2</v>
      </c>
      <c r="N665" s="5">
        <f t="shared" si="843"/>
        <v>0.10413350352430353</v>
      </c>
      <c r="O665" s="5">
        <f t="shared" si="844"/>
        <v>7.484879245924092E-2</v>
      </c>
      <c r="P665" s="5">
        <f t="shared" si="845"/>
        <v>0.11852549567632054</v>
      </c>
      <c r="Q665" s="5">
        <f t="shared" si="846"/>
        <v>8.2449393745737939E-2</v>
      </c>
      <c r="R665" s="5">
        <f t="shared" si="847"/>
        <v>4.2596714442317184E-2</v>
      </c>
      <c r="S665" s="5">
        <f t="shared" si="848"/>
        <v>5.3407232120299658E-2</v>
      </c>
      <c r="T665" s="5">
        <f t="shared" si="849"/>
        <v>9.3844487424212697E-2</v>
      </c>
      <c r="U665" s="5">
        <f t="shared" si="850"/>
        <v>6.7453281844295082E-2</v>
      </c>
      <c r="V665" s="5">
        <f t="shared" si="851"/>
        <v>1.0695617011816063E-2</v>
      </c>
      <c r="W665" s="5">
        <f t="shared" si="852"/>
        <v>4.3520431618841289E-2</v>
      </c>
      <c r="X665" s="5">
        <f t="shared" si="853"/>
        <v>4.9535265357385151E-2</v>
      </c>
      <c r="Y665" s="5">
        <f t="shared" si="854"/>
        <v>2.8190695987540065E-2</v>
      </c>
      <c r="Z665" s="5">
        <f t="shared" si="855"/>
        <v>1.61612946284862E-2</v>
      </c>
      <c r="AA665" s="5">
        <f t="shared" si="856"/>
        <v>2.5591935336237881E-2</v>
      </c>
      <c r="AB665" s="5">
        <f t="shared" si="857"/>
        <v>2.0262830710967898E-2</v>
      </c>
      <c r="AC665" s="5">
        <f t="shared" si="858"/>
        <v>1.204853219892519E-3</v>
      </c>
      <c r="AD665" s="5">
        <f t="shared" si="859"/>
        <v>1.7229004504246123E-2</v>
      </c>
      <c r="AE665" s="5">
        <f t="shared" si="860"/>
        <v>1.9610175685664262E-2</v>
      </c>
      <c r="AF665" s="5">
        <f t="shared" si="861"/>
        <v>1.116022084525669E-2</v>
      </c>
      <c r="AG665" s="5">
        <f t="shared" si="862"/>
        <v>4.2342142947059454E-3</v>
      </c>
      <c r="AH665" s="5">
        <f t="shared" si="863"/>
        <v>4.5987251743751303E-3</v>
      </c>
      <c r="AI665" s="5">
        <f t="shared" si="864"/>
        <v>7.2822307864058447E-3</v>
      </c>
      <c r="AJ665" s="5">
        <f t="shared" si="865"/>
        <v>5.7658245726417961E-3</v>
      </c>
      <c r="AK665" s="5">
        <f t="shared" si="866"/>
        <v>3.04345687263302E-3</v>
      </c>
      <c r="AL665" s="5">
        <f t="shared" si="867"/>
        <v>8.6864518346556297E-5</v>
      </c>
      <c r="AM665" s="5">
        <f t="shared" si="868"/>
        <v>5.4565377256749941E-3</v>
      </c>
      <c r="AN665" s="5">
        <f t="shared" si="869"/>
        <v>6.2106701179148373E-3</v>
      </c>
      <c r="AO665" s="5">
        <f t="shared" si="870"/>
        <v>3.5345144900275349E-3</v>
      </c>
      <c r="AP665" s="5">
        <f t="shared" si="871"/>
        <v>1.3410031921438795E-3</v>
      </c>
      <c r="AQ665" s="5">
        <f t="shared" si="872"/>
        <v>3.8158484703073025E-4</v>
      </c>
      <c r="AR665" s="5">
        <f t="shared" si="873"/>
        <v>1.0468603519995345E-3</v>
      </c>
      <c r="AS665" s="5">
        <f t="shared" si="874"/>
        <v>1.6577373935885481E-3</v>
      </c>
      <c r="AT665" s="5">
        <f t="shared" si="875"/>
        <v>1.3125405221684123E-3</v>
      </c>
      <c r="AU665" s="5">
        <f t="shared" si="876"/>
        <v>6.9281685949257159E-4</v>
      </c>
      <c r="AV665" s="5">
        <f t="shared" si="877"/>
        <v>2.742745039239795E-4</v>
      </c>
      <c r="AW665" s="5">
        <f t="shared" si="878"/>
        <v>4.348987877044012E-6</v>
      </c>
      <c r="AX665" s="5">
        <f t="shared" si="879"/>
        <v>1.4401008071580981E-3</v>
      </c>
      <c r="AY665" s="5">
        <f t="shared" si="880"/>
        <v>1.6391329996156918E-3</v>
      </c>
      <c r="AZ665" s="5">
        <f t="shared" si="881"/>
        <v>9.3283642960078456E-4</v>
      </c>
      <c r="BA665" s="5">
        <f t="shared" si="882"/>
        <v>3.5392035691810285E-4</v>
      </c>
      <c r="BB665" s="5">
        <f t="shared" si="883"/>
        <v>1.0070866799336135E-4</v>
      </c>
      <c r="BC665" s="5">
        <f t="shared" si="884"/>
        <v>2.2925464694519377E-5</v>
      </c>
      <c r="BD665" s="5">
        <f t="shared" si="885"/>
        <v>1.9859065194401067E-4</v>
      </c>
      <c r="BE665" s="5">
        <f t="shared" si="886"/>
        <v>3.1447475216337279E-4</v>
      </c>
      <c r="BF665" s="5">
        <f t="shared" si="887"/>
        <v>2.4899049572609384E-4</v>
      </c>
      <c r="BG665" s="5">
        <f t="shared" si="888"/>
        <v>1.3142818098100346E-4</v>
      </c>
      <c r="BH665" s="5">
        <f t="shared" si="889"/>
        <v>5.203019910138638E-5</v>
      </c>
      <c r="BI665" s="5">
        <f t="shared" si="890"/>
        <v>1.6478302283868289E-5</v>
      </c>
      <c r="BJ665" s="8">
        <f t="shared" si="891"/>
        <v>0.47532132808666633</v>
      </c>
      <c r="BK665" s="8">
        <f t="shared" si="892"/>
        <v>0.25131945201152844</v>
      </c>
      <c r="BL665" s="8">
        <f t="shared" si="893"/>
        <v>0.25739001441248749</v>
      </c>
      <c r="BM665" s="8">
        <f t="shared" si="894"/>
        <v>0.51024314881427224</v>
      </c>
      <c r="BN665" s="8">
        <f t="shared" si="895"/>
        <v>0.4883141563131575</v>
      </c>
    </row>
    <row r="666" spans="1:66" x14ac:dyDescent="0.25">
      <c r="A666" t="s">
        <v>337</v>
      </c>
      <c r="B666" t="s">
        <v>382</v>
      </c>
      <c r="C666" t="s">
        <v>411</v>
      </c>
      <c r="D666" t="s">
        <v>527</v>
      </c>
      <c r="E666">
        <f>VLOOKUP(A666,home!$A$2:$E$405,3,FALSE)</f>
        <v>1.4091</v>
      </c>
      <c r="F666">
        <f>VLOOKUP(B666,home!$B$2:$E$405,3,FALSE)</f>
        <v>0.9032</v>
      </c>
      <c r="G666">
        <f>VLOOKUP(C666,away!$B$2:$E$405,4,FALSE)</f>
        <v>0.55559999999999998</v>
      </c>
      <c r="H666">
        <f>VLOOKUP(A666,away!$A$2:$E$405,3,FALSE)</f>
        <v>1.1182000000000001</v>
      </c>
      <c r="I666">
        <f>VLOOKUP(C666,away!$B$2:$E$405,3,FALSE)</f>
        <v>1.4765999999999999</v>
      </c>
      <c r="J666">
        <f>VLOOKUP(B666,home!$B$2:$E$405,4,FALSE)</f>
        <v>0.73170000000000002</v>
      </c>
      <c r="K666" s="3">
        <f t="shared" si="840"/>
        <v>0.70711163107199992</v>
      </c>
      <c r="L666" s="3">
        <f t="shared" si="841"/>
        <v>1.208134835604</v>
      </c>
      <c r="M666" s="5">
        <f t="shared" si="842"/>
        <v>0.14730552220928145</v>
      </c>
      <c r="N666" s="5">
        <f t="shared" si="843"/>
        <v>0.10416144807531771</v>
      </c>
      <c r="O666" s="5">
        <f t="shared" si="844"/>
        <v>0.17796493285787163</v>
      </c>
      <c r="P666" s="5">
        <f t="shared" si="845"/>
        <v>0.12584107394674854</v>
      </c>
      <c r="Q666" s="5">
        <f t="shared" si="846"/>
        <v>3.6826885721679664E-2</v>
      </c>
      <c r="R666" s="5">
        <f t="shared" si="847"/>
        <v>0.10750281745076085</v>
      </c>
      <c r="S666" s="5">
        <f t="shared" si="848"/>
        <v>2.6876073032707469E-2</v>
      </c>
      <c r="T666" s="5">
        <f t="shared" si="849"/>
        <v>4.4491843527168756E-2</v>
      </c>
      <c r="U666" s="5">
        <f t="shared" si="850"/>
        <v>7.6016492592442961E-2</v>
      </c>
      <c r="V666" s="5">
        <f t="shared" si="851"/>
        <v>2.5510953494496543E-3</v>
      </c>
      <c r="W666" s="5">
        <f t="shared" si="852"/>
        <v>8.6802397433196864E-3</v>
      </c>
      <c r="X666" s="5">
        <f t="shared" si="853"/>
        <v>1.0486900015298837E-2</v>
      </c>
      <c r="Y666" s="5">
        <f t="shared" si="854"/>
        <v>6.3347946129893246E-3</v>
      </c>
      <c r="Z666" s="5">
        <f t="shared" si="855"/>
        <v>4.3292632895947265E-2</v>
      </c>
      <c r="AA666" s="5">
        <f t="shared" si="856"/>
        <v>3.0612724260454589E-2</v>
      </c>
      <c r="AB666" s="5">
        <f t="shared" si="857"/>
        <v>1.0823306691683713E-2</v>
      </c>
      <c r="AC666" s="5">
        <f t="shared" si="858"/>
        <v>1.3621034606360494E-4</v>
      </c>
      <c r="AD666" s="5">
        <f t="shared" si="859"/>
        <v>1.5344746207486949E-3</v>
      </c>
      <c r="AE666" s="5">
        <f t="shared" si="860"/>
        <v>1.8538522436767348E-3</v>
      </c>
      <c r="AF666" s="5">
        <f t="shared" si="861"/>
        <v>1.1198517378242497E-3</v>
      </c>
      <c r="AG666" s="5">
        <f t="shared" si="862"/>
        <v>4.5097729839238456E-4</v>
      </c>
      <c r="AH666" s="5">
        <f t="shared" si="863"/>
        <v>1.3075834481652397E-2</v>
      </c>
      <c r="AI666" s="5">
        <f t="shared" si="864"/>
        <v>9.2460746479487241E-3</v>
      </c>
      <c r="AJ666" s="5">
        <f t="shared" si="865"/>
        <v>3.2690034626622448E-3</v>
      </c>
      <c r="AK666" s="5">
        <f t="shared" si="866"/>
        <v>7.7051679015437201E-4</v>
      </c>
      <c r="AL666" s="5">
        <f t="shared" si="867"/>
        <v>4.6545047257494617E-6</v>
      </c>
      <c r="AM666" s="5">
        <f t="shared" si="868"/>
        <v>2.170089703832397E-4</v>
      </c>
      <c r="AN666" s="5">
        <f t="shared" si="869"/>
        <v>2.6217609675854858E-4</v>
      </c>
      <c r="AO666" s="5">
        <f t="shared" si="870"/>
        <v>1.5837203777834382E-4</v>
      </c>
      <c r="AP666" s="5">
        <f t="shared" si="871"/>
        <v>6.3778258608536629E-5</v>
      </c>
      <c r="AQ666" s="5">
        <f t="shared" si="872"/>
        <v>1.9263183994783454E-5</v>
      </c>
      <c r="AR666" s="5">
        <f t="shared" si="873"/>
        <v>3.159474228375246E-3</v>
      </c>
      <c r="AS666" s="5">
        <f t="shared" si="874"/>
        <v>2.2341009749563684E-3</v>
      </c>
      <c r="AT666" s="5">
        <f t="shared" si="875"/>
        <v>7.8987939219047135E-4</v>
      </c>
      <c r="AU666" s="5">
        <f t="shared" si="876"/>
        <v>1.8617763512065476E-4</v>
      </c>
      <c r="AV666" s="5">
        <f t="shared" si="877"/>
        <v>3.2912092809823452E-5</v>
      </c>
      <c r="AW666" s="5">
        <f t="shared" si="878"/>
        <v>1.1045219799596879E-7</v>
      </c>
      <c r="AX666" s="5">
        <f t="shared" si="879"/>
        <v>2.5574927834157984E-5</v>
      </c>
      <c r="AY666" s="5">
        <f t="shared" si="880"/>
        <v>3.0897961234504617E-5</v>
      </c>
      <c r="AZ666" s="5">
        <f t="shared" si="881"/>
        <v>1.8664451658273508E-5</v>
      </c>
      <c r="BA666" s="5">
        <f t="shared" si="882"/>
        <v>7.5163914119356911E-6</v>
      </c>
      <c r="BB666" s="5">
        <f t="shared" si="883"/>
        <v>2.2702035756985614E-6</v>
      </c>
      <c r="BC666" s="5">
        <f t="shared" si="884"/>
        <v>5.4854240474283879E-7</v>
      </c>
      <c r="BD666" s="5">
        <f t="shared" si="885"/>
        <v>6.3617847958220071E-4</v>
      </c>
      <c r="BE666" s="5">
        <f t="shared" si="886"/>
        <v>4.4984920235027493E-4</v>
      </c>
      <c r="BF666" s="5">
        <f t="shared" si="887"/>
        <v>1.5904680160517052E-4</v>
      </c>
      <c r="BG666" s="5">
        <f t="shared" si="888"/>
        <v>3.7487947766605643E-5</v>
      </c>
      <c r="BH666" s="5">
        <f t="shared" si="889"/>
        <v>6.6270409726966111E-6</v>
      </c>
      <c r="BI666" s="5">
        <f t="shared" si="890"/>
        <v>9.3721155027689504E-7</v>
      </c>
      <c r="BJ666" s="8">
        <f t="shared" si="891"/>
        <v>0.21674733862205886</v>
      </c>
      <c r="BK666" s="8">
        <f t="shared" si="892"/>
        <v>0.30274552735021093</v>
      </c>
      <c r="BL666" s="8">
        <f t="shared" si="893"/>
        <v>0.43697437424291119</v>
      </c>
      <c r="BM666" s="8">
        <f t="shared" si="894"/>
        <v>0.30012640534043195</v>
      </c>
      <c r="BN666" s="8">
        <f t="shared" si="895"/>
        <v>0.69960268026165984</v>
      </c>
    </row>
    <row r="667" spans="1:66" x14ac:dyDescent="0.25">
      <c r="A667" t="s">
        <v>337</v>
      </c>
      <c r="B667" t="s">
        <v>403</v>
      </c>
      <c r="C667" t="s">
        <v>373</v>
      </c>
      <c r="D667" t="s">
        <v>527</v>
      </c>
      <c r="E667">
        <f>VLOOKUP(A667,home!$A$2:$E$405,3,FALSE)</f>
        <v>1.4091</v>
      </c>
      <c r="F667">
        <f>VLOOKUP(B667,home!$B$2:$E$405,3,FALSE)</f>
        <v>1.2258</v>
      </c>
      <c r="G667">
        <f>VLOOKUP(C667,away!$B$2:$E$405,4,FALSE)</f>
        <v>0.8387</v>
      </c>
      <c r="H667">
        <f>VLOOKUP(A667,away!$A$2:$E$405,3,FALSE)</f>
        <v>1.1182000000000001</v>
      </c>
      <c r="I667">
        <f>VLOOKUP(C667,away!$B$2:$E$405,3,FALSE)</f>
        <v>0.48780000000000001</v>
      </c>
      <c r="J667">
        <f>VLOOKUP(B667,home!$B$2:$E$405,4,FALSE)</f>
        <v>1.1382000000000001</v>
      </c>
      <c r="K667" s="3">
        <f t="shared" si="840"/>
        <v>1.448665357986</v>
      </c>
      <c r="L667" s="3">
        <f t="shared" si="841"/>
        <v>0.62084025007200005</v>
      </c>
      <c r="M667" s="5">
        <f t="shared" si="842"/>
        <v>0.1262481823626288</v>
      </c>
      <c r="N667" s="5">
        <f t="shared" si="843"/>
        <v>0.18289136829743946</v>
      </c>
      <c r="O667" s="5">
        <f t="shared" si="844"/>
        <v>7.8379953109149927E-2</v>
      </c>
      <c r="P667" s="5">
        <f t="shared" si="845"/>
        <v>0.11354632282979257</v>
      </c>
      <c r="Q667" s="5">
        <f t="shared" si="846"/>
        <v>0.1324741947635798</v>
      </c>
      <c r="R667" s="5">
        <f t="shared" si="847"/>
        <v>2.4330714844458142E-2</v>
      </c>
      <c r="S667" s="5">
        <f t="shared" si="848"/>
        <v>2.55306000983344E-2</v>
      </c>
      <c r="T667" s="5">
        <f t="shared" si="849"/>
        <v>8.2245312205107723E-2</v>
      </c>
      <c r="U667" s="5">
        <f t="shared" si="850"/>
        <v>3.5247063730202234E-2</v>
      </c>
      <c r="V667" s="5">
        <f t="shared" si="851"/>
        <v>2.5513289305356254E-3</v>
      </c>
      <c r="W667" s="5">
        <f t="shared" si="852"/>
        <v>6.3970258927029455E-2</v>
      </c>
      <c r="X667" s="5">
        <f t="shared" si="853"/>
        <v>3.9715311549427562E-2</v>
      </c>
      <c r="Y667" s="5">
        <f t="shared" si="854"/>
        <v>1.2328431977016999E-2</v>
      </c>
      <c r="Z667" s="5">
        <f t="shared" si="855"/>
        <v>5.0351623628213053E-3</v>
      </c>
      <c r="AA667" s="5">
        <f t="shared" si="856"/>
        <v>7.2942652868541596E-3</v>
      </c>
      <c r="AB667" s="5">
        <f t="shared" si="857"/>
        <v>5.2834747165127188E-3</v>
      </c>
      <c r="AC667" s="5">
        <f t="shared" si="858"/>
        <v>1.4341494515515354E-4</v>
      </c>
      <c r="AD667" s="5">
        <f t="shared" si="859"/>
        <v>2.3167874512245577E-2</v>
      </c>
      <c r="AE667" s="5">
        <f t="shared" si="860"/>
        <v>1.4383549005819261E-2</v>
      </c>
      <c r="AF667" s="5">
        <f t="shared" si="861"/>
        <v>4.4649430808478491E-3</v>
      </c>
      <c r="AG667" s="5">
        <f t="shared" si="862"/>
        <v>9.2400545962360837E-4</v>
      </c>
      <c r="AH667" s="5">
        <f t="shared" si="863"/>
        <v>7.8150786512177529E-4</v>
      </c>
      <c r="AI667" s="5">
        <f t="shared" si="864"/>
        <v>1.1321433711955111E-3</v>
      </c>
      <c r="AJ667" s="5">
        <f t="shared" si="865"/>
        <v>8.2004844106221136E-4</v>
      </c>
      <c r="AK667" s="5">
        <f t="shared" si="866"/>
        <v>3.9599192281241643E-4</v>
      </c>
      <c r="AL667" s="5">
        <f t="shared" si="867"/>
        <v>5.1594373420537775E-6</v>
      </c>
      <c r="AM667" s="5">
        <f t="shared" si="868"/>
        <v>6.7124994448113894E-3</v>
      </c>
      <c r="AN667" s="5">
        <f t="shared" si="869"/>
        <v>4.1673898339248646E-3</v>
      </c>
      <c r="AO667" s="5">
        <f t="shared" si="870"/>
        <v>1.2936416733207118E-3</v>
      </c>
      <c r="AP667" s="5">
        <f t="shared" si="871"/>
        <v>2.6771493998933046E-4</v>
      </c>
      <c r="AQ667" s="5">
        <f t="shared" si="872"/>
        <v>4.1552052572746589E-5</v>
      </c>
      <c r="AR667" s="5">
        <f t="shared" si="873"/>
        <v>9.7038307683087587E-5</v>
      </c>
      <c r="AS667" s="5">
        <f t="shared" si="874"/>
        <v>1.4057603473807567E-4</v>
      </c>
      <c r="AT667" s="5">
        <f t="shared" si="875"/>
        <v>1.0182381584404342E-4</v>
      </c>
      <c r="AU667" s="5">
        <f t="shared" si="876"/>
        <v>4.9169544877070556E-5</v>
      </c>
      <c r="AV667" s="5">
        <f t="shared" si="877"/>
        <v>1.7807554082837542E-5</v>
      </c>
      <c r="AW667" s="5">
        <f t="shared" si="878"/>
        <v>1.2889847580322244E-7</v>
      </c>
      <c r="AX667" s="5">
        <f t="shared" si="879"/>
        <v>1.6206942351997514E-3</v>
      </c>
      <c r="AY667" s="5">
        <f t="shared" si="880"/>
        <v>1.0061922142716624E-3</v>
      </c>
      <c r="AZ667" s="5">
        <f t="shared" si="881"/>
        <v>3.1234231296445921E-4</v>
      </c>
      <c r="BA667" s="5">
        <f t="shared" si="882"/>
        <v>6.4638226562973921E-5</v>
      </c>
      <c r="BB667" s="5">
        <f t="shared" si="883"/>
        <v>1.0032503185891828E-5</v>
      </c>
      <c r="BC667" s="5">
        <f t="shared" si="884"/>
        <v>1.2457163573554442E-6</v>
      </c>
      <c r="BD667" s="5">
        <f t="shared" si="885"/>
        <v>1.004088120142196E-5</v>
      </c>
      <c r="BE667" s="5">
        <f t="shared" si="886"/>
        <v>1.4545876760152841E-5</v>
      </c>
      <c r="BF667" s="5">
        <f t="shared" si="887"/>
        <v>1.0536053881983531E-5</v>
      </c>
      <c r="BG667" s="5">
        <f t="shared" si="888"/>
        <v>5.0877387562344841E-6</v>
      </c>
      <c r="BH667" s="5">
        <f t="shared" si="889"/>
        <v>1.8426077216599203E-6</v>
      </c>
      <c r="BI667" s="5">
        <f t="shared" si="890"/>
        <v>5.3386439494524694E-7</v>
      </c>
      <c r="BJ667" s="8">
        <f t="shared" si="891"/>
        <v>0.57206319293129848</v>
      </c>
      <c r="BK667" s="8">
        <f t="shared" si="892"/>
        <v>0.2690312008180602</v>
      </c>
      <c r="BL667" s="8">
        <f t="shared" si="893"/>
        <v>0.15411416556731064</v>
      </c>
      <c r="BM667" s="8">
        <f t="shared" si="894"/>
        <v>0.34136692215664582</v>
      </c>
      <c r="BN667" s="8">
        <f t="shared" si="895"/>
        <v>0.65787073620704872</v>
      </c>
    </row>
    <row r="668" spans="1:66" x14ac:dyDescent="0.25">
      <c r="A668" t="s">
        <v>344</v>
      </c>
      <c r="B668" t="s">
        <v>370</v>
      </c>
      <c r="C668" t="s">
        <v>350</v>
      </c>
      <c r="D668" t="s">
        <v>527</v>
      </c>
      <c r="E668">
        <f>VLOOKUP(A668,home!$A$2:$E$405,3,FALSE)</f>
        <v>1.3090999999999999</v>
      </c>
      <c r="F668">
        <f>VLOOKUP(B668,home!$B$2:$E$405,3,FALSE)</f>
        <v>0.625</v>
      </c>
      <c r="G668">
        <f>VLOOKUP(C668,away!$B$2:$E$405,4,FALSE)</f>
        <v>0.625</v>
      </c>
      <c r="H668">
        <f>VLOOKUP(A668,away!$A$2:$E$405,3,FALSE)</f>
        <v>1.3545</v>
      </c>
      <c r="I668">
        <f>VLOOKUP(C668,away!$B$2:$E$405,3,FALSE)</f>
        <v>0.67120000000000002</v>
      </c>
      <c r="J668">
        <f>VLOOKUP(B668,home!$B$2:$E$405,4,FALSE)</f>
        <v>1.2751999999999999</v>
      </c>
      <c r="K668" s="3">
        <f t="shared" si="840"/>
        <v>0.51136718749999999</v>
      </c>
      <c r="L668" s="3">
        <f t="shared" si="841"/>
        <v>1.1593358380800001</v>
      </c>
      <c r="M668" s="5">
        <f t="shared" si="842"/>
        <v>0.18811476964542539</v>
      </c>
      <c r="N668" s="5">
        <f t="shared" si="843"/>
        <v>9.619572068079156E-2</v>
      </c>
      <c r="O668" s="5">
        <f t="shared" si="844"/>
        <v>0.21808819412210539</v>
      </c>
      <c r="P668" s="5">
        <f t="shared" si="845"/>
        <v>0.11152314645517507</v>
      </c>
      <c r="Q668" s="5">
        <f t="shared" si="846"/>
        <v>2.4595667567035979E-2</v>
      </c>
      <c r="R668" s="5">
        <f t="shared" si="847"/>
        <v>0.12641872965395243</v>
      </c>
      <c r="S668" s="5">
        <f t="shared" si="848"/>
        <v>1.6529021377090052E-2</v>
      </c>
      <c r="T668" s="5">
        <f t="shared" si="849"/>
        <v>2.8514638871966733E-2</v>
      </c>
      <c r="U668" s="5">
        <f t="shared" si="850"/>
        <v>6.4646390230464493E-2</v>
      </c>
      <c r="V668" s="5">
        <f t="shared" si="851"/>
        <v>1.0887965866514303E-3</v>
      </c>
      <c r="W668" s="5">
        <f t="shared" si="852"/>
        <v>4.1924724494800522E-3</v>
      </c>
      <c r="X668" s="5">
        <f t="shared" si="853"/>
        <v>4.8604835608452674E-3</v>
      </c>
      <c r="Y668" s="5">
        <f t="shared" si="854"/>
        <v>2.8174663912433058E-3</v>
      </c>
      <c r="Z668" s="5">
        <f t="shared" si="855"/>
        <v>4.8853921297457956E-2</v>
      </c>
      <c r="AA668" s="5">
        <f t="shared" si="856"/>
        <v>2.4982292332227426E-2</v>
      </c>
      <c r="AB668" s="5">
        <f t="shared" si="857"/>
        <v>6.3875622836169765E-3</v>
      </c>
      <c r="AC668" s="5">
        <f t="shared" si="858"/>
        <v>4.034306470921191E-5</v>
      </c>
      <c r="AD668" s="5">
        <f t="shared" si="859"/>
        <v>5.3597321129046247E-4</v>
      </c>
      <c r="AE668" s="5">
        <f t="shared" si="860"/>
        <v>6.2137295209985731E-4</v>
      </c>
      <c r="AF668" s="5">
        <f t="shared" si="861"/>
        <v>3.601899660914659E-4</v>
      </c>
      <c r="AG668" s="5">
        <f t="shared" si="862"/>
        <v>1.3919371206888546E-4</v>
      </c>
      <c r="AH668" s="5">
        <f t="shared" si="863"/>
        <v>1.4159525447720703E-2</v>
      </c>
      <c r="AI668" s="5">
        <f t="shared" si="864"/>
        <v>7.2407167045356142E-3</v>
      </c>
      <c r="AJ668" s="5">
        <f t="shared" si="865"/>
        <v>1.8513324683413226E-3</v>
      </c>
      <c r="AK668" s="5">
        <f t="shared" si="866"/>
        <v>3.1557022582104501E-4</v>
      </c>
      <c r="AL668" s="5">
        <f t="shared" si="867"/>
        <v>9.5668947685426092E-7</v>
      </c>
      <c r="AM668" s="5">
        <f t="shared" si="868"/>
        <v>5.4815822726589434E-5</v>
      </c>
      <c r="AN668" s="5">
        <f t="shared" si="869"/>
        <v>6.3549947780775274E-5</v>
      </c>
      <c r="AO668" s="5">
        <f t="shared" si="870"/>
        <v>3.6837865985182679E-5</v>
      </c>
      <c r="AP668" s="5">
        <f t="shared" si="871"/>
        <v>1.4235819411670161E-5</v>
      </c>
      <c r="AQ668" s="5">
        <f t="shared" si="872"/>
        <v>4.1260239070960421E-6</v>
      </c>
      <c r="AR668" s="5">
        <f t="shared" si="873"/>
        <v>3.2831290603496728E-3</v>
      </c>
      <c r="AS668" s="5">
        <f t="shared" si="874"/>
        <v>1.6788844737905301E-3</v>
      </c>
      <c r="AT668" s="5">
        <f t="shared" si="875"/>
        <v>4.2926321574984034E-4</v>
      </c>
      <c r="AU668" s="5">
        <f t="shared" si="876"/>
        <v>7.317037444506719E-5</v>
      </c>
      <c r="AV668" s="5">
        <f t="shared" si="877"/>
        <v>9.3542321470739697E-6</v>
      </c>
      <c r="AW668" s="5">
        <f t="shared" si="878"/>
        <v>1.5754717310850881E-8</v>
      </c>
      <c r="AX668" s="5">
        <f t="shared" si="879"/>
        <v>4.6718355163657679E-6</v>
      </c>
      <c r="AY668" s="5">
        <f t="shared" si="880"/>
        <v>5.4162263437378177E-6</v>
      </c>
      <c r="AZ668" s="5">
        <f t="shared" si="881"/>
        <v>3.1396126537241289E-6</v>
      </c>
      <c r="BA668" s="5">
        <f t="shared" si="882"/>
        <v>1.2132884890506119E-6</v>
      </c>
      <c r="BB668" s="5">
        <f t="shared" si="883"/>
        <v>3.5165220682157718E-7</v>
      </c>
      <c r="BC668" s="5">
        <f t="shared" si="884"/>
        <v>8.1536601181634919E-8</v>
      </c>
      <c r="BD668" s="5">
        <f t="shared" si="885"/>
        <v>6.3437486345088083E-4</v>
      </c>
      <c r="BE668" s="5">
        <f t="shared" si="886"/>
        <v>3.2439848974357349E-4</v>
      </c>
      <c r="BF668" s="5">
        <f t="shared" si="887"/>
        <v>8.294337166470938E-5</v>
      </c>
      <c r="BG668" s="5">
        <f t="shared" si="888"/>
        <v>1.4138172896649877E-5</v>
      </c>
      <c r="BH668" s="5">
        <f t="shared" si="889"/>
        <v>1.8074494276371438E-6</v>
      </c>
      <c r="BI668" s="5">
        <f t="shared" si="890"/>
        <v>1.8485406607185827E-7</v>
      </c>
      <c r="BJ668" s="8">
        <f t="shared" si="891"/>
        <v>0.16302161899453571</v>
      </c>
      <c r="BK668" s="8">
        <f t="shared" si="892"/>
        <v>0.31730245004487184</v>
      </c>
      <c r="BL668" s="8">
        <f t="shared" si="893"/>
        <v>0.47062196202651713</v>
      </c>
      <c r="BM668" s="8">
        <f t="shared" si="894"/>
        <v>0.23485832376727028</v>
      </c>
      <c r="BN668" s="8">
        <f t="shared" si="895"/>
        <v>0.76493622812448581</v>
      </c>
    </row>
    <row r="669" spans="1:66" x14ac:dyDescent="0.25">
      <c r="A669" t="s">
        <v>344</v>
      </c>
      <c r="B669" t="s">
        <v>383</v>
      </c>
      <c r="C669" t="s">
        <v>424</v>
      </c>
      <c r="D669" t="s">
        <v>527</v>
      </c>
      <c r="E669">
        <f>VLOOKUP(A669,home!$A$2:$E$405,3,FALSE)</f>
        <v>1.3090999999999999</v>
      </c>
      <c r="F669">
        <f>VLOOKUP(B669,home!$B$2:$E$405,3,FALSE)</f>
        <v>0.6452</v>
      </c>
      <c r="G669">
        <f>VLOOKUP(C669,away!$B$2:$E$405,4,FALSE)</f>
        <v>0.83330000000000004</v>
      </c>
      <c r="H669">
        <f>VLOOKUP(A669,away!$A$2:$E$405,3,FALSE)</f>
        <v>1.3545</v>
      </c>
      <c r="I669">
        <f>VLOOKUP(C669,away!$B$2:$E$405,3,FALSE)</f>
        <v>1.0739000000000001</v>
      </c>
      <c r="J669">
        <f>VLOOKUP(B669,home!$B$2:$E$405,4,FALSE)</f>
        <v>1.7073</v>
      </c>
      <c r="K669" s="3">
        <f t="shared" si="840"/>
        <v>0.70383127895599995</v>
      </c>
      <c r="L669" s="3">
        <f t="shared" si="841"/>
        <v>2.4834343971150004</v>
      </c>
      <c r="M669" s="5">
        <f t="shared" si="842"/>
        <v>4.1284602222664724E-2</v>
      </c>
      <c r="N669" s="5">
        <f t="shared" si="843"/>
        <v>2.9057394383567831E-2</v>
      </c>
      <c r="O669" s="5">
        <f t="shared" si="844"/>
        <v>0.10252760123097596</v>
      </c>
      <c r="P669" s="5">
        <f t="shared" si="845"/>
        <v>7.2162132702688564E-2</v>
      </c>
      <c r="Q669" s="5">
        <f t="shared" si="846"/>
        <v>1.0225751526057718E-2</v>
      </c>
      <c r="R669" s="5">
        <f t="shared" si="847"/>
        <v>0.12731028577534803</v>
      </c>
      <c r="S669" s="5">
        <f t="shared" si="848"/>
        <v>3.1533387242748186E-2</v>
      </c>
      <c r="T669" s="5">
        <f t="shared" si="849"/>
        <v>2.539498307616294E-2</v>
      </c>
      <c r="U669" s="5">
        <f t="shared" si="850"/>
        <v>8.9604961261517041E-2</v>
      </c>
      <c r="V669" s="5">
        <f t="shared" si="851"/>
        <v>6.1242000710194072E-3</v>
      </c>
      <c r="W669" s="5">
        <f t="shared" si="852"/>
        <v>2.3990679249571581E-3</v>
      </c>
      <c r="X669" s="5">
        <f t="shared" si="853"/>
        <v>5.957927805853914E-3</v>
      </c>
      <c r="Y669" s="5">
        <f t="shared" si="854"/>
        <v>7.3980614242927581E-3</v>
      </c>
      <c r="Z669" s="5">
        <f t="shared" si="855"/>
        <v>0.10538891426701325</v>
      </c>
      <c r="AA669" s="5">
        <f t="shared" si="856"/>
        <v>7.4176014316336164E-2</v>
      </c>
      <c r="AB669" s="5">
        <f t="shared" si="857"/>
        <v>2.610369951206272E-2</v>
      </c>
      <c r="AC669" s="5">
        <f t="shared" si="858"/>
        <v>6.6903778047681592E-4</v>
      </c>
      <c r="AD669" s="5">
        <f t="shared" si="859"/>
        <v>4.2213476148122823E-4</v>
      </c>
      <c r="AE669" s="5">
        <f t="shared" si="860"/>
        <v>1.0483439868804185E-3</v>
      </c>
      <c r="AF669" s="5">
        <f t="shared" si="861"/>
        <v>1.3017467585137543E-3</v>
      </c>
      <c r="AG669" s="5">
        <f t="shared" si="862"/>
        <v>1.0776008921420035E-3</v>
      </c>
      <c r="AH669" s="5">
        <f t="shared" si="863"/>
        <v>6.5431613691326135E-2</v>
      </c>
      <c r="AI669" s="5">
        <f t="shared" si="864"/>
        <v>4.6052816348520993E-2</v>
      </c>
      <c r="AJ669" s="5">
        <f t="shared" si="865"/>
        <v>1.6206706315052655E-2</v>
      </c>
      <c r="AK669" s="5">
        <f t="shared" si="866"/>
        <v>3.8022622777959319E-3</v>
      </c>
      <c r="AL669" s="5">
        <f t="shared" si="867"/>
        <v>4.6776948788306907E-5</v>
      </c>
      <c r="AM669" s="5">
        <f t="shared" si="868"/>
        <v>5.9422329813023783E-5</v>
      </c>
      <c r="AN669" s="5">
        <f t="shared" si="869"/>
        <v>1.4757145781437543E-4</v>
      </c>
      <c r="AO669" s="5">
        <f t="shared" si="870"/>
        <v>1.8324201718431261E-4</v>
      </c>
      <c r="AP669" s="5">
        <f t="shared" si="871"/>
        <v>1.5168984282408661E-4</v>
      </c>
      <c r="AQ669" s="5">
        <f t="shared" si="872"/>
        <v>9.4177943340576189E-5</v>
      </c>
      <c r="AR669" s="5">
        <f t="shared" si="873"/>
        <v>3.2499024019956031E-2</v>
      </c>
      <c r="AS669" s="5">
        <f t="shared" si="874"/>
        <v>2.2873829640787414E-2</v>
      </c>
      <c r="AT669" s="5">
        <f t="shared" si="875"/>
        <v>8.0496583853485338E-3</v>
      </c>
      <c r="AU669" s="5">
        <f t="shared" si="876"/>
        <v>1.8885337855062499E-3</v>
      </c>
      <c r="AV669" s="5">
        <f t="shared" si="877"/>
        <v>3.3230228740111986E-4</v>
      </c>
      <c r="AW669" s="5">
        <f t="shared" si="878"/>
        <v>2.2711752379004306E-6</v>
      </c>
      <c r="AX669" s="5">
        <f t="shared" si="879"/>
        <v>6.9705490651409624E-6</v>
      </c>
      <c r="AY669" s="5">
        <f t="shared" si="880"/>
        <v>1.7310901315148874E-5</v>
      </c>
      <c r="AZ669" s="5">
        <f t="shared" si="881"/>
        <v>2.1495243885552013E-5</v>
      </c>
      <c r="BA669" s="5">
        <f t="shared" si="882"/>
        <v>1.7794009346585249E-5</v>
      </c>
      <c r="BB669" s="5">
        <f t="shared" si="883"/>
        <v>1.1047563718473906E-5</v>
      </c>
      <c r="BC669" s="5">
        <f t="shared" si="884"/>
        <v>5.4871799485555599E-6</v>
      </c>
      <c r="BD669" s="5">
        <f t="shared" si="885"/>
        <v>1.3451532353970891E-2</v>
      </c>
      <c r="BE669" s="5">
        <f t="shared" si="886"/>
        <v>9.4676092206133437E-3</v>
      </c>
      <c r="BF669" s="5">
        <f t="shared" si="887"/>
        <v>3.3317997531999541E-3</v>
      </c>
      <c r="BG669" s="5">
        <f t="shared" si="888"/>
        <v>7.8167496050666975E-4</v>
      </c>
      <c r="BH669" s="5">
        <f t="shared" si="889"/>
        <v>1.375418217953225E-4</v>
      </c>
      <c r="BI669" s="5">
        <f t="shared" si="890"/>
        <v>1.9361247268828016E-5</v>
      </c>
      <c r="BJ669" s="8">
        <f t="shared" si="891"/>
        <v>8.4999221578165529E-2</v>
      </c>
      <c r="BK669" s="8">
        <f t="shared" si="892"/>
        <v>0.15183744786970113</v>
      </c>
      <c r="BL669" s="8">
        <f t="shared" si="893"/>
        <v>0.64404882820528997</v>
      </c>
      <c r="BM669" s="8">
        <f t="shared" si="894"/>
        <v>0.60369160435278979</v>
      </c>
      <c r="BN669" s="8">
        <f t="shared" si="895"/>
        <v>0.38256776784130281</v>
      </c>
    </row>
    <row r="670" spans="1:66" x14ac:dyDescent="0.25">
      <c r="A670" t="s">
        <v>344</v>
      </c>
      <c r="B670" t="s">
        <v>421</v>
      </c>
      <c r="C670" t="s">
        <v>505</v>
      </c>
      <c r="D670" t="s">
        <v>527</v>
      </c>
      <c r="E670">
        <f>VLOOKUP(A670,home!$A$2:$E$405,3,FALSE)</f>
        <v>1.3090999999999999</v>
      </c>
      <c r="F670">
        <f>VLOOKUP(B670,home!$B$2:$E$405,3,FALSE)</f>
        <v>1.0417000000000001</v>
      </c>
      <c r="G670" t="e">
        <f>VLOOKUP(C670,away!$B$2:$E$405,4,FALSE)</f>
        <v>#N/A</v>
      </c>
      <c r="H670">
        <f>VLOOKUP(A670,away!$A$2:$E$405,3,FALSE)</f>
        <v>1.3545</v>
      </c>
      <c r="I670" t="e">
        <f>VLOOKUP(C670,away!$B$2:$E$405,3,FALSE)</f>
        <v>#N/A</v>
      </c>
      <c r="J670">
        <f>VLOOKUP(B670,home!$B$2:$E$405,4,FALSE)</f>
        <v>0.87250000000000005</v>
      </c>
      <c r="K670" s="3" t="e">
        <f t="shared" si="840"/>
        <v>#N/A</v>
      </c>
      <c r="L670" s="3" t="e">
        <f t="shared" si="841"/>
        <v>#N/A</v>
      </c>
      <c r="M670" s="5" t="e">
        <f t="shared" si="842"/>
        <v>#N/A</v>
      </c>
      <c r="N670" s="5" t="e">
        <f t="shared" si="843"/>
        <v>#N/A</v>
      </c>
      <c r="O670" s="5" t="e">
        <f t="shared" si="844"/>
        <v>#N/A</v>
      </c>
      <c r="P670" s="5" t="e">
        <f t="shared" si="845"/>
        <v>#N/A</v>
      </c>
      <c r="Q670" s="5" t="e">
        <f t="shared" si="846"/>
        <v>#N/A</v>
      </c>
      <c r="R670" s="5" t="e">
        <f t="shared" si="847"/>
        <v>#N/A</v>
      </c>
      <c r="S670" s="5" t="e">
        <f t="shared" si="848"/>
        <v>#N/A</v>
      </c>
      <c r="T670" s="5" t="e">
        <f t="shared" si="849"/>
        <v>#N/A</v>
      </c>
      <c r="U670" s="5" t="e">
        <f t="shared" si="850"/>
        <v>#N/A</v>
      </c>
      <c r="V670" s="5" t="e">
        <f t="shared" si="851"/>
        <v>#N/A</v>
      </c>
      <c r="W670" s="5" t="e">
        <f t="shared" si="852"/>
        <v>#N/A</v>
      </c>
      <c r="X670" s="5" t="e">
        <f t="shared" si="853"/>
        <v>#N/A</v>
      </c>
      <c r="Y670" s="5" t="e">
        <f t="shared" si="854"/>
        <v>#N/A</v>
      </c>
      <c r="Z670" s="5" t="e">
        <f t="shared" si="855"/>
        <v>#N/A</v>
      </c>
      <c r="AA670" s="5" t="e">
        <f t="shared" si="856"/>
        <v>#N/A</v>
      </c>
      <c r="AB670" s="5" t="e">
        <f t="shared" si="857"/>
        <v>#N/A</v>
      </c>
      <c r="AC670" s="5" t="e">
        <f t="shared" si="858"/>
        <v>#N/A</v>
      </c>
      <c r="AD670" s="5" t="e">
        <f t="shared" si="859"/>
        <v>#N/A</v>
      </c>
      <c r="AE670" s="5" t="e">
        <f t="shared" si="860"/>
        <v>#N/A</v>
      </c>
      <c r="AF670" s="5" t="e">
        <f t="shared" si="861"/>
        <v>#N/A</v>
      </c>
      <c r="AG670" s="5" t="e">
        <f t="shared" si="862"/>
        <v>#N/A</v>
      </c>
      <c r="AH670" s="5" t="e">
        <f t="shared" si="863"/>
        <v>#N/A</v>
      </c>
      <c r="AI670" s="5" t="e">
        <f t="shared" si="864"/>
        <v>#N/A</v>
      </c>
      <c r="AJ670" s="5" t="e">
        <f t="shared" si="865"/>
        <v>#N/A</v>
      </c>
      <c r="AK670" s="5" t="e">
        <f t="shared" si="866"/>
        <v>#N/A</v>
      </c>
      <c r="AL670" s="5" t="e">
        <f t="shared" si="867"/>
        <v>#N/A</v>
      </c>
      <c r="AM670" s="5" t="e">
        <f t="shared" si="868"/>
        <v>#N/A</v>
      </c>
      <c r="AN670" s="5" t="e">
        <f t="shared" si="869"/>
        <v>#N/A</v>
      </c>
      <c r="AO670" s="5" t="e">
        <f t="shared" si="870"/>
        <v>#N/A</v>
      </c>
      <c r="AP670" s="5" t="e">
        <f t="shared" si="871"/>
        <v>#N/A</v>
      </c>
      <c r="AQ670" s="5" t="e">
        <f t="shared" si="872"/>
        <v>#N/A</v>
      </c>
      <c r="AR670" s="5" t="e">
        <f t="shared" si="873"/>
        <v>#N/A</v>
      </c>
      <c r="AS670" s="5" t="e">
        <f t="shared" si="874"/>
        <v>#N/A</v>
      </c>
      <c r="AT670" s="5" t="e">
        <f t="shared" si="875"/>
        <v>#N/A</v>
      </c>
      <c r="AU670" s="5" t="e">
        <f t="shared" si="876"/>
        <v>#N/A</v>
      </c>
      <c r="AV670" s="5" t="e">
        <f t="shared" si="877"/>
        <v>#N/A</v>
      </c>
      <c r="AW670" s="5" t="e">
        <f t="shared" si="878"/>
        <v>#N/A</v>
      </c>
      <c r="AX670" s="5" t="e">
        <f t="shared" si="879"/>
        <v>#N/A</v>
      </c>
      <c r="AY670" s="5" t="e">
        <f t="shared" si="880"/>
        <v>#N/A</v>
      </c>
      <c r="AZ670" s="5" t="e">
        <f t="shared" si="881"/>
        <v>#N/A</v>
      </c>
      <c r="BA670" s="5" t="e">
        <f t="shared" si="882"/>
        <v>#N/A</v>
      </c>
      <c r="BB670" s="5" t="e">
        <f t="shared" si="883"/>
        <v>#N/A</v>
      </c>
      <c r="BC670" s="5" t="e">
        <f t="shared" si="884"/>
        <v>#N/A</v>
      </c>
      <c r="BD670" s="5" t="e">
        <f t="shared" si="885"/>
        <v>#N/A</v>
      </c>
      <c r="BE670" s="5" t="e">
        <f t="shared" si="886"/>
        <v>#N/A</v>
      </c>
      <c r="BF670" s="5" t="e">
        <f t="shared" si="887"/>
        <v>#N/A</v>
      </c>
      <c r="BG670" s="5" t="e">
        <f t="shared" si="888"/>
        <v>#N/A</v>
      </c>
      <c r="BH670" s="5" t="e">
        <f t="shared" si="889"/>
        <v>#N/A</v>
      </c>
      <c r="BI670" s="5" t="e">
        <f t="shared" si="890"/>
        <v>#N/A</v>
      </c>
      <c r="BJ670" s="8" t="e">
        <f t="shared" si="891"/>
        <v>#N/A</v>
      </c>
      <c r="BK670" s="8" t="e">
        <f t="shared" si="892"/>
        <v>#N/A</v>
      </c>
      <c r="BL670" s="8" t="e">
        <f t="shared" si="893"/>
        <v>#N/A</v>
      </c>
      <c r="BM670" s="8" t="e">
        <f t="shared" si="894"/>
        <v>#N/A</v>
      </c>
      <c r="BN670" s="8" t="e">
        <f t="shared" si="895"/>
        <v>#N/A</v>
      </c>
    </row>
    <row r="671" spans="1:66" x14ac:dyDescent="0.25">
      <c r="A671" t="s">
        <v>344</v>
      </c>
      <c r="B671" t="s">
        <v>422</v>
      </c>
      <c r="C671" t="s">
        <v>345</v>
      </c>
      <c r="D671" t="s">
        <v>527</v>
      </c>
      <c r="E671">
        <f>VLOOKUP(A671,home!$A$2:$E$405,3,FALSE)</f>
        <v>1.3090999999999999</v>
      </c>
      <c r="F671">
        <f>VLOOKUP(B671,home!$B$2:$E$405,3,FALSE)</f>
        <v>0.625</v>
      </c>
      <c r="G671">
        <f>VLOOKUP(C671,away!$B$2:$E$405,4,FALSE)</f>
        <v>1.5278</v>
      </c>
      <c r="H671">
        <f>VLOOKUP(A671,away!$A$2:$E$405,3,FALSE)</f>
        <v>1.3545</v>
      </c>
      <c r="I671">
        <f>VLOOKUP(C671,away!$B$2:$E$405,3,FALSE)</f>
        <v>1.141</v>
      </c>
      <c r="J671">
        <f>VLOOKUP(B671,home!$B$2:$E$405,4,FALSE)</f>
        <v>0.60399999999999998</v>
      </c>
      <c r="K671" s="3">
        <f t="shared" si="840"/>
        <v>1.2500268624999999</v>
      </c>
      <c r="L671" s="3">
        <f t="shared" si="841"/>
        <v>0.93347263800000002</v>
      </c>
      <c r="M671" s="5">
        <f t="shared" si="842"/>
        <v>0.11264663312249301</v>
      </c>
      <c r="N671" s="5">
        <f t="shared" si="843"/>
        <v>0.14081131737329855</v>
      </c>
      <c r="O671" s="5">
        <f t="shared" si="844"/>
        <v>0.10515254978267174</v>
      </c>
      <c r="P671" s="5">
        <f t="shared" si="845"/>
        <v>0.13144351188870823</v>
      </c>
      <c r="Q671" s="5">
        <f t="shared" si="846"/>
        <v>8.8008964630318071E-2</v>
      </c>
      <c r="R671" s="5">
        <f t="shared" si="847"/>
        <v>4.9078514019028456E-2</v>
      </c>
      <c r="S671" s="5">
        <f t="shared" si="848"/>
        <v>3.8344237059551915E-2</v>
      </c>
      <c r="T671" s="5">
        <f t="shared" si="849"/>
        <v>8.215396038111171E-2</v>
      </c>
      <c r="U671" s="5">
        <f t="shared" si="850"/>
        <v>6.1349460895368413E-2</v>
      </c>
      <c r="V671" s="5">
        <f t="shared" si="851"/>
        <v>4.9713979608348455E-3</v>
      </c>
      <c r="W671" s="5">
        <f t="shared" si="852"/>
        <v>3.6671189976236633E-2</v>
      </c>
      <c r="X671" s="5">
        <f t="shared" si="853"/>
        <v>3.4231552445716767E-2</v>
      </c>
      <c r="Y671" s="5">
        <f t="shared" si="854"/>
        <v>1.5977108782169291E-2</v>
      </c>
      <c r="Z671" s="5">
        <f t="shared" si="855"/>
        <v>1.5271149983487494E-2</v>
      </c>
      <c r="AA671" s="5">
        <f t="shared" si="856"/>
        <v>1.90893477006258E-2</v>
      </c>
      <c r="AB671" s="5">
        <f t="shared" si="857"/>
        <v>1.193109870669243E-2</v>
      </c>
      <c r="AC671" s="5">
        <f t="shared" si="858"/>
        <v>3.6255966382164244E-4</v>
      </c>
      <c r="AD671" s="5">
        <f t="shared" si="859"/>
        <v>1.1459993137534144E-2</v>
      </c>
      <c r="AE671" s="5">
        <f t="shared" si="860"/>
        <v>1.0697590025555896E-2</v>
      </c>
      <c r="AF671" s="5">
        <f t="shared" si="861"/>
        <v>4.9929537906990744E-3</v>
      </c>
      <c r="AG671" s="5">
        <f t="shared" si="862"/>
        <v>1.5535952488053217E-3</v>
      </c>
      <c r="AH671" s="5">
        <f t="shared" si="863"/>
        <v>3.563800165094931E-3</v>
      </c>
      <c r="AI671" s="5">
        <f t="shared" si="864"/>
        <v>4.4548459389505994E-3</v>
      </c>
      <c r="AJ671" s="5">
        <f t="shared" si="865"/>
        <v>2.7843385459936426E-3</v>
      </c>
      <c r="AK671" s="5">
        <f t="shared" si="866"/>
        <v>1.1601659922620808E-3</v>
      </c>
      <c r="AL671" s="5">
        <f t="shared" si="867"/>
        <v>1.6922339944269564E-5</v>
      </c>
      <c r="AM671" s="5">
        <f t="shared" si="868"/>
        <v>2.8650598531966632E-3</v>
      </c>
      <c r="AN671" s="5">
        <f t="shared" si="869"/>
        <v>2.6744549791913822E-3</v>
      </c>
      <c r="AO671" s="5">
        <f t="shared" si="870"/>
        <v>1.2482652723190073E-3</v>
      </c>
      <c r="AP671" s="5">
        <f t="shared" si="871"/>
        <v>3.8840715889180408E-4</v>
      </c>
      <c r="AQ671" s="5">
        <f t="shared" si="872"/>
        <v>9.0641863807204356E-5</v>
      </c>
      <c r="AR671" s="5">
        <f t="shared" si="873"/>
        <v>6.6534198828320057E-4</v>
      </c>
      <c r="AS671" s="5">
        <f t="shared" si="874"/>
        <v>8.3169535810316108E-4</v>
      </c>
      <c r="AT671" s="5">
        <f t="shared" si="875"/>
        <v>5.1982076952275416E-4</v>
      </c>
      <c r="AU671" s="5">
        <f t="shared" si="876"/>
        <v>2.1659664186295455E-4</v>
      </c>
      <c r="AV671" s="5">
        <f t="shared" si="877"/>
        <v>6.7687905163996387E-5</v>
      </c>
      <c r="AW671" s="5">
        <f t="shared" si="878"/>
        <v>5.4850280474245839E-7</v>
      </c>
      <c r="AX671" s="5">
        <f t="shared" si="879"/>
        <v>5.9690029652768927E-4</v>
      </c>
      <c r="AY671" s="5">
        <f t="shared" si="880"/>
        <v>5.5719009442268435E-4</v>
      </c>
      <c r="AZ671" s="5">
        <f t="shared" si="881"/>
        <v>2.6006085365410612E-4</v>
      </c>
      <c r="BA671" s="5">
        <f t="shared" si="882"/>
        <v>8.0919897033676806E-5</v>
      </c>
      <c r="BB671" s="5">
        <f t="shared" si="883"/>
        <v>1.8884127437678663E-5</v>
      </c>
      <c r="BC671" s="5">
        <f t="shared" si="884"/>
        <v>3.5255632511156183E-6</v>
      </c>
      <c r="BD671" s="5">
        <f t="shared" si="885"/>
        <v>1.0351309016248064E-4</v>
      </c>
      <c r="BE671" s="5">
        <f t="shared" si="886"/>
        <v>1.2939414332348531E-4</v>
      </c>
      <c r="BF671" s="5">
        <f t="shared" si="887"/>
        <v>8.0873077502265845E-5</v>
      </c>
      <c r="BG671" s="5">
        <f t="shared" si="888"/>
        <v>3.3697839776958882E-5</v>
      </c>
      <c r="BH671" s="5">
        <f t="shared" si="889"/>
        <v>1.0530801232354914E-5</v>
      </c>
      <c r="BI671" s="5">
        <f t="shared" si="890"/>
        <v>2.6327568848183455E-6</v>
      </c>
      <c r="BJ671" s="8">
        <f t="shared" si="891"/>
        <v>0.43534253575117854</v>
      </c>
      <c r="BK671" s="8">
        <f t="shared" si="892"/>
        <v>0.28834245212977661</v>
      </c>
      <c r="BL671" s="8">
        <f t="shared" si="893"/>
        <v>0.2612259061185066</v>
      </c>
      <c r="BM671" s="8">
        <f t="shared" si="894"/>
        <v>0.37248391157481325</v>
      </c>
      <c r="BN671" s="8">
        <f t="shared" si="895"/>
        <v>0.62714149081651804</v>
      </c>
    </row>
    <row r="672" spans="1:66" x14ac:dyDescent="0.25">
      <c r="A672" t="s">
        <v>340</v>
      </c>
      <c r="B672" t="s">
        <v>365</v>
      </c>
      <c r="C672" t="s">
        <v>352</v>
      </c>
      <c r="D672" t="s">
        <v>527</v>
      </c>
      <c r="E672">
        <f>VLOOKUP(A672,home!$A$2:$E$405,3,FALSE)</f>
        <v>1.3684000000000001</v>
      </c>
      <c r="F672">
        <f>VLOOKUP(B672,home!$B$2:$E$405,3,FALSE)</f>
        <v>1.1538999999999999</v>
      </c>
      <c r="G672">
        <f>VLOOKUP(C672,away!$B$2:$E$405,4,FALSE)</f>
        <v>0.88460000000000005</v>
      </c>
      <c r="H672">
        <f>VLOOKUP(A672,away!$A$2:$E$405,3,FALSE)</f>
        <v>1.1395</v>
      </c>
      <c r="I672">
        <f>VLOOKUP(C672,away!$B$2:$E$405,3,FALSE)</f>
        <v>0.78520000000000001</v>
      </c>
      <c r="J672">
        <f>VLOOKUP(B672,home!$B$2:$E$405,4,FALSE)</f>
        <v>1.3855999999999999</v>
      </c>
      <c r="K672" s="3">
        <f t="shared" si="840"/>
        <v>1.396780533896</v>
      </c>
      <c r="L672" s="3">
        <f t="shared" si="841"/>
        <v>1.2397453702399999</v>
      </c>
      <c r="M672" s="5">
        <f t="shared" si="842"/>
        <v>7.1609616588718575E-2</v>
      </c>
      <c r="N672" s="5">
        <f t="shared" si="843"/>
        <v>0.10002291849087819</v>
      </c>
      <c r="O672" s="5">
        <f t="shared" si="844"/>
        <v>8.8777690630525347E-2</v>
      </c>
      <c r="P672" s="5">
        <f t="shared" si="845"/>
        <v>0.1240029501169591</v>
      </c>
      <c r="Q672" s="5">
        <f t="shared" si="846"/>
        <v>6.9855032745762477E-2</v>
      </c>
      <c r="R672" s="5">
        <f t="shared" si="847"/>
        <v>5.5030865469896412E-2</v>
      </c>
      <c r="S672" s="5">
        <f t="shared" si="848"/>
        <v>5.3682495348437304E-2</v>
      </c>
      <c r="T672" s="5">
        <f t="shared" si="849"/>
        <v>8.6602453434522608E-2</v>
      </c>
      <c r="U672" s="5">
        <f t="shared" si="850"/>
        <v>7.6866041651800859E-2</v>
      </c>
      <c r="V672" s="5">
        <f t="shared" si="851"/>
        <v>1.0328823464340981E-2</v>
      </c>
      <c r="W672" s="5">
        <f t="shared" si="852"/>
        <v>3.2524049977982895E-2</v>
      </c>
      <c r="X672" s="5">
        <f t="shared" si="853"/>
        <v>4.0321540381658666E-2</v>
      </c>
      <c r="Y672" s="5">
        <f t="shared" si="854"/>
        <v>2.4994221504553268E-2</v>
      </c>
      <c r="Z672" s="5">
        <f t="shared" si="855"/>
        <v>2.2741420228868107E-2</v>
      </c>
      <c r="AA672" s="5">
        <f t="shared" si="856"/>
        <v>3.1764773088831688E-2</v>
      </c>
      <c r="AB672" s="5">
        <f t="shared" si="857"/>
        <v>2.2184208357051816E-2</v>
      </c>
      <c r="AC672" s="5">
        <f t="shared" si="858"/>
        <v>1.1178706173045371E-3</v>
      </c>
      <c r="AD672" s="5">
        <f t="shared" si="859"/>
        <v>1.1357239973176791E-2</v>
      </c>
      <c r="AE672" s="5">
        <f t="shared" si="860"/>
        <v>1.4080085675450585E-2</v>
      </c>
      <c r="AF672" s="5">
        <f t="shared" si="861"/>
        <v>8.7278605143612034E-3</v>
      </c>
      <c r="AG672" s="5">
        <f t="shared" si="862"/>
        <v>3.6067748882599336E-3</v>
      </c>
      <c r="AH672" s="5">
        <f t="shared" si="863"/>
        <v>7.0483926103553831E-3</v>
      </c>
      <c r="AI672" s="5">
        <f t="shared" si="864"/>
        <v>9.8450575934008119E-3</v>
      </c>
      <c r="AJ672" s="5">
        <f t="shared" si="865"/>
        <v>6.8756924007736288E-3</v>
      </c>
      <c r="AK672" s="5">
        <f t="shared" si="866"/>
        <v>3.201277767485754E-3</v>
      </c>
      <c r="AL672" s="5">
        <f t="shared" si="867"/>
        <v>7.743052455704214E-5</v>
      </c>
      <c r="AM672" s="5">
        <f t="shared" si="868"/>
        <v>3.1727143426637703E-3</v>
      </c>
      <c r="AN672" s="5">
        <f t="shared" si="869"/>
        <v>3.9333579174114534E-3</v>
      </c>
      <c r="AO672" s="5">
        <f t="shared" si="870"/>
        <v>2.4381811338038488E-3</v>
      </c>
      <c r="AP672" s="5">
        <f t="shared" si="871"/>
        <v>1.0075745908132781E-3</v>
      </c>
      <c r="AQ672" s="5">
        <f t="shared" si="872"/>
        <v>3.1228398353305611E-4</v>
      </c>
      <c r="AR672" s="5">
        <f t="shared" si="873"/>
        <v>1.7476424212643827E-3</v>
      </c>
      <c r="AS672" s="5">
        <f t="shared" si="874"/>
        <v>2.4410729142329626E-3</v>
      </c>
      <c r="AT672" s="5">
        <f t="shared" si="875"/>
        <v>1.7048215642106914E-3</v>
      </c>
      <c r="AU672" s="5">
        <f t="shared" si="876"/>
        <v>7.9375385821854128E-4</v>
      </c>
      <c r="AV672" s="5">
        <f t="shared" si="877"/>
        <v>2.7717498446612612E-4</v>
      </c>
      <c r="AW672" s="5">
        <f t="shared" si="878"/>
        <v>3.7245205057531294E-6</v>
      </c>
      <c r="AX672" s="5">
        <f t="shared" si="879"/>
        <v>7.3859760557423281E-4</v>
      </c>
      <c r="AY672" s="5">
        <f t="shared" si="880"/>
        <v>9.1567296198100459E-4</v>
      </c>
      <c r="AZ672" s="5">
        <f t="shared" si="881"/>
        <v>5.6760065763494902E-4</v>
      </c>
      <c r="BA672" s="5">
        <f t="shared" si="882"/>
        <v>2.3456009581603567E-4</v>
      </c>
      <c r="BB672" s="5">
        <f t="shared" si="883"/>
        <v>7.2698698207745283E-5</v>
      </c>
      <c r="BC672" s="5">
        <f t="shared" si="884"/>
        <v>1.8025574905105443E-5</v>
      </c>
      <c r="BD672" s="5">
        <f t="shared" si="885"/>
        <v>3.6110526676625667E-4</v>
      </c>
      <c r="BE672" s="5">
        <f t="shared" si="886"/>
        <v>5.0438480730642958E-4</v>
      </c>
      <c r="BF672" s="5">
        <f t="shared" si="887"/>
        <v>3.5225744021925295E-4</v>
      </c>
      <c r="BG672" s="5">
        <f t="shared" si="888"/>
        <v>1.6400877847276216E-4</v>
      </c>
      <c r="BH672" s="5">
        <f t="shared" si="889"/>
        <v>5.7271067289703907E-5</v>
      </c>
      <c r="BI672" s="5">
        <f t="shared" si="890"/>
        <v>1.5999022389141255E-5</v>
      </c>
      <c r="BJ672" s="8">
        <f t="shared" si="891"/>
        <v>0.40550344514895109</v>
      </c>
      <c r="BK672" s="8">
        <f t="shared" si="892"/>
        <v>0.26173485962229859</v>
      </c>
      <c r="BL672" s="8">
        <f t="shared" si="893"/>
        <v>0.31001349169495795</v>
      </c>
      <c r="BM672" s="8">
        <f t="shared" si="894"/>
        <v>0.48978219421086039</v>
      </c>
      <c r="BN672" s="8">
        <f t="shared" si="895"/>
        <v>0.50929907404274011</v>
      </c>
    </row>
    <row r="673" spans="1:66" x14ac:dyDescent="0.25">
      <c r="A673" t="s">
        <v>340</v>
      </c>
      <c r="B673" t="s">
        <v>378</v>
      </c>
      <c r="C673" t="s">
        <v>415</v>
      </c>
      <c r="D673" t="s">
        <v>527</v>
      </c>
      <c r="E673">
        <f>VLOOKUP(A673,home!$A$2:$E$405,3,FALSE)</f>
        <v>1.3684000000000001</v>
      </c>
      <c r="F673">
        <f>VLOOKUP(B673,home!$B$2:$E$405,3,FALSE)</f>
        <v>0.69230000000000003</v>
      </c>
      <c r="G673">
        <f>VLOOKUP(C673,away!$B$2:$E$405,4,FALSE)</f>
        <v>0.84619999999999995</v>
      </c>
      <c r="H673">
        <f>VLOOKUP(A673,away!$A$2:$E$405,3,FALSE)</f>
        <v>1.1395</v>
      </c>
      <c r="I673">
        <f>VLOOKUP(C673,away!$B$2:$E$405,3,FALSE)</f>
        <v>1.2009000000000001</v>
      </c>
      <c r="J673">
        <f>VLOOKUP(B673,home!$B$2:$E$405,4,FALSE)</f>
        <v>1.0623</v>
      </c>
      <c r="K673" s="3">
        <f t="shared" si="840"/>
        <v>0.80164191738400004</v>
      </c>
      <c r="L673" s="3">
        <f t="shared" si="841"/>
        <v>1.453678461765</v>
      </c>
      <c r="M673" s="5">
        <f t="shared" si="842"/>
        <v>0.10483994982127433</v>
      </c>
      <c r="N673" s="5">
        <f t="shared" si="843"/>
        <v>8.4044098393168704E-2</v>
      </c>
      <c r="O673" s="5">
        <f t="shared" si="844"/>
        <v>0.15240357698770987</v>
      </c>
      <c r="P673" s="5">
        <f t="shared" si="845"/>
        <v>0.12217309567260781</v>
      </c>
      <c r="Q673" s="5">
        <f t="shared" si="846"/>
        <v>3.368663609035466E-2</v>
      </c>
      <c r="R673" s="5">
        <f t="shared" si="847"/>
        <v>0.11077289868148894</v>
      </c>
      <c r="S673" s="5">
        <f t="shared" si="848"/>
        <v>3.5592980852417654E-2</v>
      </c>
      <c r="T673" s="5">
        <f t="shared" si="849"/>
        <v>4.8969537333864097E-2</v>
      </c>
      <c r="U673" s="5">
        <f t="shared" si="850"/>
        <v>8.8800198893212362E-2</v>
      </c>
      <c r="V673" s="5">
        <f t="shared" si="851"/>
        <v>4.608617084495433E-3</v>
      </c>
      <c r="W673" s="5">
        <f t="shared" si="852"/>
        <v>9.0015398485629883E-3</v>
      </c>
      <c r="X673" s="5">
        <f t="shared" si="853"/>
        <v>1.3085344600575399E-2</v>
      </c>
      <c r="Y673" s="5">
        <f t="shared" si="854"/>
        <v>9.5109418053146971E-3</v>
      </c>
      <c r="Z673" s="5">
        <f t="shared" si="855"/>
        <v>5.3676058986852335E-2</v>
      </c>
      <c r="AA673" s="5">
        <f t="shared" si="856"/>
        <v>4.3028978843836989E-2</v>
      </c>
      <c r="AB673" s="5">
        <f t="shared" si="857"/>
        <v>1.7246916551724528E-2</v>
      </c>
      <c r="AC673" s="5">
        <f t="shared" si="858"/>
        <v>3.3565986590889974E-4</v>
      </c>
      <c r="AD673" s="5">
        <f t="shared" si="859"/>
        <v>1.8040029159026283E-3</v>
      </c>
      <c r="AE673" s="5">
        <f t="shared" si="860"/>
        <v>2.622440183808908E-3</v>
      </c>
      <c r="AF673" s="5">
        <f t="shared" si="861"/>
        <v>1.9060924062350288E-3</v>
      </c>
      <c r="AG673" s="5">
        <f t="shared" si="862"/>
        <v>9.2361515902589458E-4</v>
      </c>
      <c r="AH673" s="5">
        <f t="shared" si="863"/>
        <v>1.9506932715403737E-2</v>
      </c>
      <c r="AI673" s="5">
        <f t="shared" si="864"/>
        <v>1.5637574944256931E-2</v>
      </c>
      <c r="AJ673" s="5">
        <f t="shared" si="865"/>
        <v>6.2678677807750608E-3</v>
      </c>
      <c r="AK673" s="5">
        <f t="shared" si="866"/>
        <v>1.6748618485633059E-3</v>
      </c>
      <c r="AL673" s="5">
        <f t="shared" si="867"/>
        <v>1.5646174948023935E-5</v>
      </c>
      <c r="AM673" s="5">
        <f t="shared" si="868"/>
        <v>2.8923287129410208E-4</v>
      </c>
      <c r="AN673" s="5">
        <f t="shared" si="869"/>
        <v>4.2045159543468459E-4</v>
      </c>
      <c r="AO673" s="5">
        <f t="shared" si="870"/>
        <v>3.056007142490662E-4</v>
      </c>
      <c r="AP673" s="5">
        <f t="shared" si="871"/>
        <v>1.4808172540128927E-4</v>
      </c>
      <c r="AQ673" s="5">
        <f t="shared" si="872"/>
        <v>5.3815803699213361E-5</v>
      </c>
      <c r="AR673" s="5">
        <f t="shared" si="873"/>
        <v>5.671361588696292E-3</v>
      </c>
      <c r="AS673" s="5">
        <f t="shared" si="874"/>
        <v>4.5464011781404636E-3</v>
      </c>
      <c r="AT673" s="5">
        <f t="shared" si="875"/>
        <v>1.822292878820699E-3</v>
      </c>
      <c r="AU673" s="5">
        <f t="shared" si="876"/>
        <v>4.8694211913767821E-4</v>
      </c>
      <c r="AV673" s="5">
        <f t="shared" si="877"/>
        <v>9.7588303510139101E-5</v>
      </c>
      <c r="AW673" s="5">
        <f t="shared" si="878"/>
        <v>5.0647085075181117E-7</v>
      </c>
      <c r="AX673" s="5">
        <f t="shared" si="879"/>
        <v>3.8643532252447265E-5</v>
      </c>
      <c r="AY673" s="5">
        <f t="shared" si="880"/>
        <v>5.617527052190371E-5</v>
      </c>
      <c r="AZ673" s="5">
        <f t="shared" si="881"/>
        <v>4.0830390420756868E-5</v>
      </c>
      <c r="BA673" s="5">
        <f t="shared" si="882"/>
        <v>1.978475304670341E-5</v>
      </c>
      <c r="BB673" s="5">
        <f t="shared" si="883"/>
        <v>7.1901673438330561E-6</v>
      </c>
      <c r="BC673" s="5">
        <f t="shared" si="884"/>
        <v>2.0904382808432347E-6</v>
      </c>
      <c r="BD673" s="5">
        <f t="shared" si="885"/>
        <v>1.37405603172819E-3</v>
      </c>
      <c r="BE673" s="5">
        <f t="shared" si="886"/>
        <v>1.1015009118676366E-3</v>
      </c>
      <c r="BF673" s="5">
        <f t="shared" si="887"/>
        <v>4.4150465149489829E-4</v>
      </c>
      <c r="BG673" s="5">
        <f t="shared" si="888"/>
        <v>1.1797621178610834E-4</v>
      </c>
      <c r="BH673" s="5">
        <f t="shared" si="889"/>
        <v>2.3643669155479183E-5</v>
      </c>
      <c r="BI673" s="5">
        <f t="shared" si="890"/>
        <v>3.7907512551582555E-6</v>
      </c>
      <c r="BJ673" s="8">
        <f t="shared" si="891"/>
        <v>0.20693614599875781</v>
      </c>
      <c r="BK673" s="8">
        <f t="shared" si="892"/>
        <v>0.26762212474217406</v>
      </c>
      <c r="BL673" s="8">
        <f t="shared" si="893"/>
        <v>0.47102686554256451</v>
      </c>
      <c r="BM673" s="8">
        <f t="shared" si="894"/>
        <v>0.39128527082407327</v>
      </c>
      <c r="BN673" s="8">
        <f t="shared" si="895"/>
        <v>0.60792025564660435</v>
      </c>
    </row>
    <row r="674" spans="1:66" x14ac:dyDescent="0.25">
      <c r="A674" t="s">
        <v>340</v>
      </c>
      <c r="B674" t="s">
        <v>418</v>
      </c>
      <c r="C674" t="s">
        <v>394</v>
      </c>
      <c r="D674" t="s">
        <v>527</v>
      </c>
      <c r="E674">
        <f>VLOOKUP(A674,home!$A$2:$E$405,3,FALSE)</f>
        <v>1.3684000000000001</v>
      </c>
      <c r="F674">
        <f>VLOOKUP(B674,home!$B$2:$E$405,3,FALSE)</f>
        <v>1.3077000000000001</v>
      </c>
      <c r="G674">
        <f>VLOOKUP(C674,away!$B$2:$E$405,4,FALSE)</f>
        <v>1.0385</v>
      </c>
      <c r="H674">
        <f>VLOOKUP(A674,away!$A$2:$E$405,3,FALSE)</f>
        <v>1.1395</v>
      </c>
      <c r="I674">
        <f>VLOOKUP(C674,away!$B$2:$E$405,3,FALSE)</f>
        <v>0.87760000000000005</v>
      </c>
      <c r="J674">
        <f>VLOOKUP(B674,home!$B$2:$E$405,4,FALSE)</f>
        <v>0.97</v>
      </c>
      <c r="K674" s="3">
        <f t="shared" ref="K674:K736" si="896">E674*F674*G674</f>
        <v>1.8583507621800002</v>
      </c>
      <c r="L674" s="3">
        <f t="shared" ref="L674:L736" si="897">H674*I674*J674</f>
        <v>0.97002444399999999</v>
      </c>
      <c r="M674" s="5">
        <f t="shared" ref="M674:M736" si="898">_xlfn.POISSON.DIST(0,K674,FALSE) * _xlfn.POISSON.DIST(0,L674,FALSE)</f>
        <v>5.9108815327233569E-2</v>
      </c>
      <c r="N674" s="5">
        <f t="shared" ref="N674:N736" si="899">_xlfn.POISSON.DIST(1,K674,FALSE) * _xlfn.POISSON.DIST(0,L674,FALSE)</f>
        <v>0.10984491201492137</v>
      </c>
      <c r="O674" s="5">
        <f t="shared" ref="O674:O736" si="900">_xlfn.POISSON.DIST(0,K674,FALSE) * _xlfn.POISSON.DIST(1,L674,FALSE)</f>
        <v>5.7336995723298423E-2</v>
      </c>
      <c r="P674" s="5">
        <f t="shared" ref="P674:P736" si="901">_xlfn.POISSON.DIST(1,K674,FALSE) * _xlfn.POISSON.DIST(1,L674,FALSE)</f>
        <v>0.10655224970350304</v>
      </c>
      <c r="Q674" s="5">
        <f t="shared" ref="Q674:Q736" si="902">_xlfn.POISSON.DIST(2,K674,FALSE) * _xlfn.POISSON.DIST(0,L674,FALSE)</f>
        <v>0.10206518798226212</v>
      </c>
      <c r="R674" s="5">
        <f t="shared" ref="R674:R736" si="903">_xlfn.POISSON.DIST(0,K674,FALSE) * _xlfn.POISSON.DIST(2,L674,FALSE)</f>
        <v>2.7809143698561467E-2</v>
      </c>
      <c r="S674" s="5">
        <f t="shared" ref="S674:S736" si="904">_xlfn.POISSON.DIST(2,K674,FALSE) * _xlfn.POISSON.DIST(2,L674,FALSE)</f>
        <v>4.8018987751759043E-2</v>
      </c>
      <c r="T674" s="5">
        <f t="shared" ref="T674:T736" si="905">_xlfn.POISSON.DIST(2,K674,FALSE) * _xlfn.POISSON.DIST(1,L674,FALSE)</f>
        <v>9.9005727224249301E-2</v>
      </c>
      <c r="U674" s="5">
        <f t="shared" ref="U674:U736" si="906">_xlfn.POISSON.DIST(1,K674,FALSE) * _xlfn.POISSON.DIST(2,L674,FALSE)</f>
        <v>5.1679143387794842E-2</v>
      </c>
      <c r="V674" s="5">
        <f t="shared" ref="V674:V736" si="907">_xlfn.POISSON.DIST(3,K674,FALSE) * _xlfn.POISSON.DIST(3,L674,FALSE)</f>
        <v>9.6179133445270914E-3</v>
      </c>
      <c r="W674" s="5">
        <f t="shared" ref="W674:W736" si="908">_xlfn.POISSON.DIST(3,K674,FALSE) * _xlfn.POISSON.DIST(0,L674,FALSE)</f>
        <v>6.3224306626293955E-2</v>
      </c>
      <c r="X674" s="5">
        <f t="shared" ref="X674:X736" si="909">_xlfn.POISSON.DIST(3,K674,FALSE) * _xlfn.POISSON.DIST(1,L674,FALSE)</f>
        <v>6.1329122882456309E-2</v>
      </c>
      <c r="Y674" s="5">
        <f t="shared" ref="Y674:Y736" si="910">_xlfn.POISSON.DIST(3,K674,FALSE) * _xlfn.POISSON.DIST(2,L674,FALSE)</f>
        <v>2.9745374162531181E-2</v>
      </c>
      <c r="Z674" s="5">
        <f t="shared" ref="Z674:Z736" si="911">_xlfn.POISSON.DIST(0,K674,FALSE) * _xlfn.POISSON.DIST(3,L674,FALSE)</f>
        <v>8.9918497181043968E-3</v>
      </c>
      <c r="AA674" s="5">
        <f t="shared" ref="AA674:AA736" si="912">_xlfn.POISSON.DIST(1,K674,FALSE) * _xlfn.POISSON.DIST(3,L674,FALSE)</f>
        <v>1.6710010777047323E-2</v>
      </c>
      <c r="AB674" s="5">
        <f t="shared" ref="AB674:AB736" si="913">_xlfn.POISSON.DIST(2,K674,FALSE) * _xlfn.POISSON.DIST(3,L674,FALSE)</f>
        <v>1.5526530631780959E-2</v>
      </c>
      <c r="AC674" s="5">
        <f t="shared" ref="AC674:AC736" si="914">_xlfn.POISSON.DIST(4,K674,FALSE) * _xlfn.POISSON.DIST(4,L674,FALSE)</f>
        <v>1.0836056122077876E-3</v>
      </c>
      <c r="AD674" s="5">
        <f t="shared" ref="AD674:AD736" si="915">_xlfn.POISSON.DIST(4,K674,FALSE) * _xlfn.POISSON.DIST(0,L674,FALSE)</f>
        <v>2.9373234601818839E-2</v>
      </c>
      <c r="AE674" s="5">
        <f t="shared" ref="AE674:AE736" si="916">_xlfn.POISSON.DIST(4,K674,FALSE) * _xlfn.POISSON.DIST(1,L674,FALSE)</f>
        <v>2.8492755563110882E-2</v>
      </c>
      <c r="AF674" s="5">
        <f t="shared" ref="AF674:AF736" si="917">_xlfn.POISSON.DIST(4,K674,FALSE) * _xlfn.POISSON.DIST(2,L674,FALSE)</f>
        <v>1.3819334686567269E-2</v>
      </c>
      <c r="AG674" s="5">
        <f t="shared" ref="AG674:AG736" si="918">_xlfn.POISSON.DIST(4,K674,FALSE) * _xlfn.POISSON.DIST(3,L674,FALSE)</f>
        <v>4.468364148595777E-3</v>
      </c>
      <c r="AH674" s="5">
        <f t="shared" ref="AH674:AH736" si="919">_xlfn.POISSON.DIST(0,K674,FALSE) * _xlfn.POISSON.DIST(4,L674,FALSE)</f>
        <v>2.1805785058339432E-3</v>
      </c>
      <c r="AI674" s="5">
        <f t="shared" ref="AI674:AI736" si="920">_xlfn.POISSON.DIST(1,K674,FALSE) * _xlfn.POISSON.DIST(4,L674,FALSE)</f>
        <v>4.0522797283098332E-3</v>
      </c>
      <c r="AJ674" s="5">
        <f t="shared" ref="AJ674:AJ736" si="921">_xlfn.POISSON.DIST(2,K674,FALSE) * _xlfn.POISSON.DIST(4,L674,FALSE)</f>
        <v>3.7652785608355724E-3</v>
      </c>
      <c r="AK674" s="5">
        <f t="shared" ref="AK674:AK736" si="922">_xlfn.POISSON.DIST(3,K674,FALSE) * _xlfn.POISSON.DIST(4,L674,FALSE)</f>
        <v>2.3324027611162676E-3</v>
      </c>
      <c r="AL674" s="5">
        <f t="shared" ref="AL674:AL736" si="923">_xlfn.POISSON.DIST(5,K674,FALSE) * _xlfn.POISSON.DIST(5,L674,FALSE)</f>
        <v>7.8134278369733888E-5</v>
      </c>
      <c r="AM674" s="5">
        <f t="shared" ref="AM674:AM736" si="924">_xlfn.POISSON.DIST(5,K674,FALSE) * _xlfn.POISSON.DIST(0,L674,FALSE)</f>
        <v>1.0917154581996399E-2</v>
      </c>
      <c r="AN674" s="5">
        <f t="shared" ref="AN674:AN736" si="925">_xlfn.POISSON.DIST(5,K674,FALSE) * _xlfn.POISSON.DIST(1,L674,FALSE)</f>
        <v>1.058990680346311E-2</v>
      </c>
      <c r="AO674" s="5">
        <f t="shared" ref="AO674:AO736" si="926">_xlfn.POISSON.DIST(5,K674,FALSE) * _xlfn.POISSON.DIST(2,L674,FALSE)</f>
        <v>5.1362342295205596E-3</v>
      </c>
      <c r="AP674" s="5">
        <f t="shared" ref="AP674:AP736" si="927">_xlfn.POISSON.DIST(5,K674,FALSE) * _xlfn.POISSON.DIST(3,L674,FALSE)</f>
        <v>1.66075758424815E-3</v>
      </c>
      <c r="AQ674" s="5">
        <f t="shared" ref="AQ674:AQ736" si="928">_xlfn.POISSON.DIST(5,K674,FALSE) * _xlfn.POISSON.DIST(4,L674,FALSE)</f>
        <v>4.0274386306977358E-4</v>
      </c>
      <c r="AR674" s="5">
        <f t="shared" ref="AR674:AR736" si="929">_xlfn.POISSON.DIST(0,K674,FALSE) * _xlfn.POISSON.DIST(5,L674,FALSE)</f>
        <v>4.2304289054398441E-4</v>
      </c>
      <c r="AS674" s="5">
        <f t="shared" ref="AS674:AS736" si="930">_xlfn.POISSON.DIST(1,K674,FALSE) * _xlfn.POISSON.DIST(5,L674,FALSE)</f>
        <v>7.8616207807724375E-4</v>
      </c>
      <c r="AT674" s="5">
        <f t="shared" ref="AT674:AT736" si="931">_xlfn.POISSON.DIST(2,K674,FALSE) * _xlfn.POISSON.DIST(5,L674,FALSE)</f>
        <v>7.3048244849592959E-4</v>
      </c>
      <c r="AU674" s="5">
        <f t="shared" ref="AU674:AU736" si="932">_xlfn.POISSON.DIST(3,K674,FALSE) * _xlfn.POISSON.DIST(5,L674,FALSE)</f>
        <v>4.5249753830717461E-4</v>
      </c>
      <c r="AV674" s="5">
        <f t="shared" ref="AV674:AV736" si="933">_xlfn.POISSON.DIST(4,K674,FALSE) * _xlfn.POISSON.DIST(5,L674,FALSE)</f>
        <v>2.1022478629942784E-4</v>
      </c>
      <c r="AW674" s="5">
        <f t="shared" ref="AW674:AW736" si="934">_xlfn.POISSON.DIST(6,K674,FALSE) * _xlfn.POISSON.DIST(6,L674,FALSE)</f>
        <v>3.9124560605181077E-6</v>
      </c>
      <c r="AX674" s="5">
        <f t="shared" ref="AX674:AX736" si="935">_xlfn.POISSON.DIST(6,K674,FALSE) * _xlfn.POISSON.DIST(0,L674,FALSE)</f>
        <v>3.3813170897149833E-3</v>
      </c>
      <c r="AY674" s="5">
        <f t="shared" ref="AY674:AY736" si="936">_xlfn.POISSON.DIST(6,K674,FALSE) * _xlfn.POISSON.DIST(1,L674,FALSE)</f>
        <v>3.2799602299384747E-3</v>
      </c>
      <c r="AZ674" s="5">
        <f t="shared" ref="AZ674:AZ736" si="937">_xlfn.POISSON.DIST(6,K674,FALSE) * _xlfn.POISSON.DIST(2,L674,FALSE)</f>
        <v>1.5908207991940906E-3</v>
      </c>
      <c r="BA674" s="5">
        <f t="shared" ref="BA674:BA736" si="938">_xlfn.POISSON.DIST(6,K674,FALSE) * _xlfn.POISSON.DIST(3,L674,FALSE)</f>
        <v>5.1437835374729449E-4</v>
      </c>
      <c r="BB674" s="5">
        <f t="shared" ref="BB674:BB736" si="939">_xlfn.POISSON.DIST(6,K674,FALSE) * _xlfn.POISSON.DIST(4,L674,FALSE)</f>
        <v>1.2473989414983863E-4</v>
      </c>
      <c r="BC674" s="5">
        <f t="shared" ref="BC674:BC736" si="940">_xlfn.POISSON.DIST(6,K674,FALSE) * _xlfn.POISSON.DIST(5,L674,FALSE)</f>
        <v>2.4200149293463224E-5</v>
      </c>
      <c r="BD674" s="5">
        <f t="shared" ref="BD674:BD736" si="941">_xlfn.POISSON.DIST(0,K674,FALSE) * _xlfn.POISSON.DIST(6,L674,FALSE)</f>
        <v>6.8393657448013532E-5</v>
      </c>
      <c r="BE674" s="5">
        <f t="shared" ref="BE674:BE736" si="942">_xlfn.POISSON.DIST(1,K674,FALSE) * _xlfn.POISSON.DIST(6,L674,FALSE)</f>
        <v>1.2709940544679377E-4</v>
      </c>
      <c r="BF674" s="5">
        <f t="shared" ref="BF674:BF736" si="943">_xlfn.POISSON.DIST(2,K674,FALSE) * _xlfn.POISSON.DIST(6,L674,FALSE)</f>
        <v>1.1809763849233706E-4</v>
      </c>
      <c r="BG674" s="5">
        <f t="shared" ref="BG674:BG736" si="944">_xlfn.POISSON.DIST(3,K674,FALSE) * _xlfn.POISSON.DIST(6,L674,FALSE)</f>
        <v>7.3155612167964269E-5</v>
      </c>
      <c r="BH674" s="5">
        <f t="shared" ref="BH674:BH736" si="945">_xlfn.POISSON.DIST(4,K674,FALSE) * _xlfn.POISSON.DIST(6,L674,FALSE)</f>
        <v>3.3987196907520208E-5</v>
      </c>
      <c r="BI674" s="5">
        <f t="shared" ref="BI674:BI736" si="946">_xlfn.POISSON.DIST(5,K674,FALSE) * _xlfn.POISSON.DIST(6,L674,FALSE)</f>
        <v>1.2632026655490385E-5</v>
      </c>
      <c r="BJ674" s="8">
        <f t="shared" ref="BJ674:BJ736" si="947">SUM(N674,Q674,T674,W674,X674,Y674,AD674,AE674,AF674,AG674,AM674,AN674,AO674,AP674,AQ674,AX674,AY674,AZ674,BA674,BB674,BC674)</f>
        <v>0.57899053347114315</v>
      </c>
      <c r="BK674" s="8">
        <f t="shared" ref="BK674:BK736" si="948">SUM(M674,P674,S674,V674,AC674,AL674,AY674)</f>
        <v>0.22773966624753872</v>
      </c>
      <c r="BL674" s="8">
        <f t="shared" ref="BL674:BL736" si="949">SUM(O674,R674,U674,AA674,AB674,AH674,AI674,AJ674,AK674,AR674,AS674,AT674,AU674,AV674,BD674,BE674,BF674,BG674,BH674,BI674)</f>
        <v>0.18442813905342054</v>
      </c>
      <c r="BM674" s="8">
        <f t="shared" ref="BM674:BM736" si="950">SUM(S674:BI674)</f>
        <v>0.53415683626654886</v>
      </c>
      <c r="BN674" s="8">
        <f t="shared" ref="BN674:BN736" si="951">SUM(M674:R674)</f>
        <v>0.46271730444977999</v>
      </c>
    </row>
    <row r="675" spans="1:66" x14ac:dyDescent="0.25">
      <c r="A675" t="s">
        <v>340</v>
      </c>
      <c r="B675" t="s">
        <v>356</v>
      </c>
      <c r="C675" t="s">
        <v>413</v>
      </c>
      <c r="D675" t="s">
        <v>527</v>
      </c>
      <c r="E675">
        <f>VLOOKUP(A675,home!$A$2:$E$405,3,FALSE)</f>
        <v>1.3684000000000001</v>
      </c>
      <c r="F675">
        <f>VLOOKUP(B675,home!$B$2:$E$405,3,FALSE)</f>
        <v>1.0385</v>
      </c>
      <c r="G675">
        <f>VLOOKUP(C675,away!$B$2:$E$405,4,FALSE)</f>
        <v>0.57689999999999997</v>
      </c>
      <c r="H675">
        <f>VLOOKUP(A675,away!$A$2:$E$405,3,FALSE)</f>
        <v>1.1395</v>
      </c>
      <c r="I675">
        <f>VLOOKUP(C675,away!$B$2:$E$405,3,FALSE)</f>
        <v>1.5704</v>
      </c>
      <c r="J675">
        <f>VLOOKUP(B675,home!$B$2:$E$405,4,FALSE)</f>
        <v>0.97</v>
      </c>
      <c r="K675" s="3">
        <f t="shared" si="896"/>
        <v>0.81982301345999997</v>
      </c>
      <c r="L675" s="3">
        <f t="shared" si="897"/>
        <v>1.7357866759999998</v>
      </c>
      <c r="M675" s="5">
        <f t="shared" si="898"/>
        <v>7.7644878369279233E-2</v>
      </c>
      <c r="N675" s="5">
        <f t="shared" si="899"/>
        <v>6.3655058164437672E-2</v>
      </c>
      <c r="O675" s="5">
        <f t="shared" si="900"/>
        <v>0.1347749453330355</v>
      </c>
      <c r="P675" s="5">
        <f t="shared" si="901"/>
        <v>0.11049160182183591</v>
      </c>
      <c r="Q675" s="5">
        <f t="shared" si="902"/>
        <v>2.6092940803170431E-2</v>
      </c>
      <c r="R675" s="5">
        <f t="shared" si="903"/>
        <v>0.11697027718385569</v>
      </c>
      <c r="S675" s="5">
        <f t="shared" si="904"/>
        <v>3.9308433246208405E-2</v>
      </c>
      <c r="T675" s="5">
        <f t="shared" si="905"/>
        <v>4.529177898379997E-2</v>
      </c>
      <c r="U675" s="5">
        <f t="shared" si="906"/>
        <v>9.5894925126120051E-2</v>
      </c>
      <c r="V675" s="5">
        <f t="shared" si="907"/>
        <v>6.2152654291042593E-3</v>
      </c>
      <c r="W675" s="5">
        <f t="shared" si="908"/>
        <v>7.1305311197628583E-3</v>
      </c>
      <c r="X675" s="5">
        <f t="shared" si="909"/>
        <v>1.2377080910487729E-2</v>
      </c>
      <c r="Y675" s="5">
        <f t="shared" si="910"/>
        <v>1.0741986066099274E-2</v>
      </c>
      <c r="Z675" s="5">
        <f t="shared" si="911"/>
        <v>6.7678482874587845E-2</v>
      </c>
      <c r="AA675" s="5">
        <f t="shared" si="912"/>
        <v>5.5484377776645603E-2</v>
      </c>
      <c r="AB675" s="5">
        <f t="shared" si="913"/>
        <v>2.2743684894401327E-2</v>
      </c>
      <c r="AC675" s="5">
        <f t="shared" si="914"/>
        <v>5.527848773098545E-4</v>
      </c>
      <c r="AD675" s="5">
        <f t="shared" si="915"/>
        <v>1.4614433775435734E-3</v>
      </c>
      <c r="AE675" s="5">
        <f t="shared" si="916"/>
        <v>2.536753942468572E-3</v>
      </c>
      <c r="AF675" s="5">
        <f t="shared" si="917"/>
        <v>2.2016318468137089E-3</v>
      </c>
      <c r="AG675" s="5">
        <f t="shared" si="918"/>
        <v>1.2738544083855032E-3</v>
      </c>
      <c r="AH675" s="5">
        <f t="shared" si="919"/>
        <v>2.9368852206400925E-2</v>
      </c>
      <c r="AI675" s="5">
        <f t="shared" si="920"/>
        <v>2.4077260917712975E-2</v>
      </c>
      <c r="AJ675" s="5">
        <f t="shared" si="921"/>
        <v>9.869546300711067E-3</v>
      </c>
      <c r="AK675" s="5">
        <f t="shared" si="922"/>
        <v>2.6970937299106478E-3</v>
      </c>
      <c r="AL675" s="5">
        <f t="shared" si="923"/>
        <v>3.1465352430003358E-5</v>
      </c>
      <c r="AM675" s="5">
        <f t="shared" si="924"/>
        <v>2.3962498275578663E-4</v>
      </c>
      <c r="AN675" s="5">
        <f t="shared" si="925"/>
        <v>4.1593785230422417E-4</v>
      </c>
      <c r="AO675" s="5">
        <f t="shared" si="926"/>
        <v>3.6098969103686411E-4</v>
      </c>
      <c r="AP675" s="5">
        <f t="shared" si="927"/>
        <v>2.0886703195838177E-4</v>
      </c>
      <c r="AQ675" s="5">
        <f t="shared" si="928"/>
        <v>9.0637152782256281E-5</v>
      </c>
      <c r="AR675" s="5">
        <f t="shared" si="929"/>
        <v>1.0195612469856785E-2</v>
      </c>
      <c r="AS675" s="5">
        <f t="shared" si="930"/>
        <v>8.3585977391083428E-3</v>
      </c>
      <c r="AT675" s="5">
        <f t="shared" si="931"/>
        <v>3.4262853933878725E-3</v>
      </c>
      <c r="AU675" s="5">
        <f t="shared" si="932"/>
        <v>9.3631587206040908E-4</v>
      </c>
      <c r="AV675" s="5">
        <f t="shared" si="933"/>
        <v>1.9190332494574804E-4</v>
      </c>
      <c r="AW675" s="5">
        <f t="shared" si="934"/>
        <v>1.2437885526234059E-6</v>
      </c>
      <c r="AX675" s="5">
        <f t="shared" si="935"/>
        <v>3.2741679243858239E-5</v>
      </c>
      <c r="AY675" s="5">
        <f t="shared" si="936"/>
        <v>5.6832570581354883E-5</v>
      </c>
      <c r="AZ675" s="5">
        <f t="shared" si="937"/>
        <v>4.9324609388972691E-5</v>
      </c>
      <c r="BA675" s="5">
        <f t="shared" si="938"/>
        <v>2.8538999925427767E-5</v>
      </c>
      <c r="BB675" s="5">
        <f t="shared" si="939"/>
        <v>1.2384403954230623E-5</v>
      </c>
      <c r="BC675" s="5">
        <f t="shared" si="940"/>
        <v>4.2993366747910461E-6</v>
      </c>
      <c r="BD675" s="5">
        <f t="shared" si="941"/>
        <v>2.949568046472807E-3</v>
      </c>
      <c r="BE675" s="5">
        <f t="shared" si="942"/>
        <v>2.4181237642646623E-3</v>
      </c>
      <c r="BF675" s="5">
        <f t="shared" si="943"/>
        <v>9.9121675566934682E-4</v>
      </c>
      <c r="BG675" s="5">
        <f t="shared" si="944"/>
        <v>2.7087410254162953E-4</v>
      </c>
      <c r="BH675" s="5">
        <f t="shared" si="945"/>
        <v>5.5517205753487928E-5</v>
      </c>
      <c r="BI675" s="5">
        <f t="shared" si="946"/>
        <v>9.1028565839406668E-6</v>
      </c>
      <c r="BJ675" s="8">
        <f t="shared" si="947"/>
        <v>0.17426323793357548</v>
      </c>
      <c r="BK675" s="8">
        <f t="shared" si="948"/>
        <v>0.23430126166674903</v>
      </c>
      <c r="BL675" s="8">
        <f t="shared" si="949"/>
        <v>0.52168408099943886</v>
      </c>
      <c r="BM675" s="8">
        <f t="shared" si="950"/>
        <v>0.46824177301670766</v>
      </c>
      <c r="BN675" s="8">
        <f t="shared" si="951"/>
        <v>0.52962970167561452</v>
      </c>
    </row>
    <row r="676" spans="1:66" x14ac:dyDescent="0.25">
      <c r="A676" t="s">
        <v>342</v>
      </c>
      <c r="B676" t="s">
        <v>420</v>
      </c>
      <c r="C676" t="s">
        <v>402</v>
      </c>
      <c r="D676" t="s">
        <v>527</v>
      </c>
      <c r="E676">
        <f>VLOOKUP(A676,home!$A$2:$E$405,3,FALSE)</f>
        <v>1.1741999999999999</v>
      </c>
      <c r="F676">
        <f>VLOOKUP(B676,home!$B$2:$E$405,3,FALSE)</f>
        <v>0.93679999999999997</v>
      </c>
      <c r="G676">
        <f>VLOOKUP(C676,away!$B$2:$E$405,4,FALSE)</f>
        <v>0.93679999999999997</v>
      </c>
      <c r="H676">
        <f>VLOOKUP(A676,away!$A$2:$E$405,3,FALSE)</f>
        <v>0.85970000000000002</v>
      </c>
      <c r="I676">
        <f>VLOOKUP(C676,away!$B$2:$E$405,3,FALSE)</f>
        <v>1.0468999999999999</v>
      </c>
      <c r="J676">
        <f>VLOOKUP(B676,home!$B$2:$E$405,4,FALSE)</f>
        <v>0.58160000000000001</v>
      </c>
      <c r="K676" s="3">
        <f t="shared" si="896"/>
        <v>1.0304711566079998</v>
      </c>
      <c r="L676" s="3">
        <f t="shared" si="897"/>
        <v>0.52345159128800001</v>
      </c>
      <c r="M676" s="5">
        <f t="shared" si="898"/>
        <v>0.21141700943147027</v>
      </c>
      <c r="N676" s="5">
        <f t="shared" si="899"/>
        <v>0.21785913023545159</v>
      </c>
      <c r="O676" s="5">
        <f t="shared" si="900"/>
        <v>0.1106665700122532</v>
      </c>
      <c r="P676" s="5">
        <f t="shared" si="901"/>
        <v>0.11403870839836674</v>
      </c>
      <c r="Q676" s="5">
        <f t="shared" si="902"/>
        <v>0.1122487749556693</v>
      </c>
      <c r="R676" s="5">
        <f t="shared" si="903"/>
        <v>2.8964296087649402E-2</v>
      </c>
      <c r="S676" s="5">
        <f t="shared" si="904"/>
        <v>1.5378170195647349E-2</v>
      </c>
      <c r="T676" s="5">
        <f t="shared" si="905"/>
        <v>5.8756799870673691E-2</v>
      </c>
      <c r="U676" s="5">
        <f t="shared" si="906"/>
        <v>2.9846871689776643E-2</v>
      </c>
      <c r="V676" s="5">
        <f t="shared" si="907"/>
        <v>9.2166801913213267E-4</v>
      </c>
      <c r="W676" s="5">
        <f t="shared" si="908"/>
        <v>3.855637498546656E-2</v>
      </c>
      <c r="X676" s="5">
        <f t="shared" si="909"/>
        <v>2.0182395840439304E-2</v>
      </c>
      <c r="Y676" s="5">
        <f t="shared" si="910"/>
        <v>5.2822536093411329E-3</v>
      </c>
      <c r="Z676" s="5">
        <f t="shared" si="911"/>
        <v>5.0538022925389579E-3</v>
      </c>
      <c r="AA676" s="5">
        <f t="shared" si="912"/>
        <v>5.2077974936607816E-3</v>
      </c>
      <c r="AB676" s="5">
        <f t="shared" si="913"/>
        <v>2.6832425533364337E-3</v>
      </c>
      <c r="AC676" s="5">
        <f t="shared" si="914"/>
        <v>3.107183486458638E-5</v>
      </c>
      <c r="AD676" s="5">
        <f t="shared" si="915"/>
        <v>9.9328080814713657E-3</v>
      </c>
      <c r="AE676" s="5">
        <f t="shared" si="916"/>
        <v>5.1993441962044917E-3</v>
      </c>
      <c r="AF676" s="5">
        <f t="shared" si="917"/>
        <v>1.3608024965786343E-3</v>
      </c>
      <c r="AG676" s="5">
        <f t="shared" si="918"/>
        <v>2.3743807742092316E-4</v>
      </c>
      <c r="AH676" s="5">
        <f t="shared" si="919"/>
        <v>6.6135521302111483E-4</v>
      </c>
      <c r="AI676" s="5">
        <f t="shared" si="920"/>
        <v>6.8150747129059827E-4</v>
      </c>
      <c r="AJ676" s="5">
        <f t="shared" si="921"/>
        <v>3.5113689608890798E-4</v>
      </c>
      <c r="AK676" s="5">
        <f t="shared" si="922"/>
        <v>1.2061214781349338E-4</v>
      </c>
      <c r="AL676" s="5">
        <f t="shared" si="923"/>
        <v>6.7040810482627623E-7</v>
      </c>
      <c r="AM676" s="5">
        <f t="shared" si="924"/>
        <v>2.0470944464158177E-3</v>
      </c>
      <c r="AN676" s="5">
        <f t="shared" si="925"/>
        <v>1.0715548454931871E-3</v>
      </c>
      <c r="AO676" s="5">
        <f t="shared" si="926"/>
        <v>2.8045354451288791E-4</v>
      </c>
      <c r="AP676" s="5">
        <f t="shared" si="927"/>
        <v>4.893461805254371E-5</v>
      </c>
      <c r="AQ676" s="5">
        <f t="shared" si="928"/>
        <v>6.4037259221686222E-6</v>
      </c>
      <c r="AR676" s="5">
        <f t="shared" si="929"/>
        <v>6.9237487732503366E-5</v>
      </c>
      <c r="AS676" s="5">
        <f t="shared" si="930"/>
        <v>7.1347234064344939E-5</v>
      </c>
      <c r="AT676" s="5">
        <f t="shared" si="931"/>
        <v>3.6760633403533603E-5</v>
      </c>
      <c r="AU676" s="5">
        <f t="shared" si="932"/>
        <v>1.262692414032732E-5</v>
      </c>
      <c r="AV676" s="5">
        <f t="shared" si="933"/>
        <v>3.2529202808211405E-6</v>
      </c>
      <c r="AW676" s="5">
        <f t="shared" si="934"/>
        <v>1.0044981004311061E-8</v>
      </c>
      <c r="AX676" s="5">
        <f t="shared" si="935"/>
        <v>3.5157863031398667E-4</v>
      </c>
      <c r="AY676" s="5">
        <f t="shared" si="936"/>
        <v>1.8403439350071177E-4</v>
      </c>
      <c r="AZ676" s="5">
        <f t="shared" si="937"/>
        <v>4.8166548064834766E-5</v>
      </c>
      <c r="BA676" s="5">
        <f t="shared" si="938"/>
        <v>8.4042854104625668E-6</v>
      </c>
      <c r="BB676" s="5">
        <f t="shared" si="939"/>
        <v>1.0998091429362879E-6</v>
      </c>
      <c r="BC676" s="5">
        <f t="shared" si="940"/>
        <v>1.151393691966183E-7</v>
      </c>
      <c r="BD676" s="5">
        <f t="shared" si="941"/>
        <v>6.0404121883937098E-6</v>
      </c>
      <c r="BE676" s="5">
        <f t="shared" si="942"/>
        <v>6.2244705341631253E-6</v>
      </c>
      <c r="BF676" s="5">
        <f t="shared" si="943"/>
        <v>3.2070686753057447E-6</v>
      </c>
      <c r="BG676" s="5">
        <f t="shared" si="944"/>
        <v>1.1015972557211993E-6</v>
      </c>
      <c r="BH676" s="5">
        <f t="shared" si="945"/>
        <v>2.837910495548056E-7</v>
      </c>
      <c r="BI676" s="5">
        <f t="shared" si="946"/>
        <v>5.8487698213947754E-8</v>
      </c>
      <c r="BJ676" s="8">
        <f t="shared" si="947"/>
        <v>0.4736639623349157</v>
      </c>
      <c r="BK676" s="8">
        <f t="shared" si="948"/>
        <v>0.34197133268108659</v>
      </c>
      <c r="BL676" s="8">
        <f t="shared" si="949"/>
        <v>0.17939353059191346</v>
      </c>
      <c r="BM676" s="8">
        <f t="shared" si="950"/>
        <v>0.20470411443107453</v>
      </c>
      <c r="BN676" s="8">
        <f t="shared" si="951"/>
        <v>0.79519448912086044</v>
      </c>
    </row>
    <row r="677" spans="1:66" x14ac:dyDescent="0.25">
      <c r="A677" t="s">
        <v>342</v>
      </c>
      <c r="B677" t="s">
        <v>393</v>
      </c>
      <c r="C677" t="s">
        <v>512</v>
      </c>
      <c r="D677" t="s">
        <v>527</v>
      </c>
      <c r="E677">
        <f>VLOOKUP(A677,home!$A$2:$E$405,3,FALSE)</f>
        <v>1.1741999999999999</v>
      </c>
      <c r="F677">
        <f>VLOOKUP(B677,home!$B$2:$E$405,3,FALSE)</f>
        <v>1.1496999999999999</v>
      </c>
      <c r="G677" t="e">
        <f>VLOOKUP(C677,away!$B$2:$E$405,4,FALSE)</f>
        <v>#N/A</v>
      </c>
      <c r="H677">
        <f>VLOOKUP(A677,away!$A$2:$E$405,3,FALSE)</f>
        <v>0.85970000000000002</v>
      </c>
      <c r="I677" t="e">
        <f>VLOOKUP(C677,away!$B$2:$E$405,3,FALSE)</f>
        <v>#N/A</v>
      </c>
      <c r="J677">
        <f>VLOOKUP(B677,home!$B$2:$E$405,4,FALSE)</f>
        <v>0.69789999999999996</v>
      </c>
      <c r="K677" s="3" t="e">
        <f t="shared" si="896"/>
        <v>#N/A</v>
      </c>
      <c r="L677" s="3" t="e">
        <f t="shared" si="897"/>
        <v>#N/A</v>
      </c>
      <c r="M677" s="5" t="e">
        <f t="shared" si="898"/>
        <v>#N/A</v>
      </c>
      <c r="N677" s="5" t="e">
        <f t="shared" si="899"/>
        <v>#N/A</v>
      </c>
      <c r="O677" s="5" t="e">
        <f t="shared" si="900"/>
        <v>#N/A</v>
      </c>
      <c r="P677" s="5" t="e">
        <f t="shared" si="901"/>
        <v>#N/A</v>
      </c>
      <c r="Q677" s="5" t="e">
        <f t="shared" si="902"/>
        <v>#N/A</v>
      </c>
      <c r="R677" s="5" t="e">
        <f t="shared" si="903"/>
        <v>#N/A</v>
      </c>
      <c r="S677" s="5" t="e">
        <f t="shared" si="904"/>
        <v>#N/A</v>
      </c>
      <c r="T677" s="5" t="e">
        <f t="shared" si="905"/>
        <v>#N/A</v>
      </c>
      <c r="U677" s="5" t="e">
        <f t="shared" si="906"/>
        <v>#N/A</v>
      </c>
      <c r="V677" s="5" t="e">
        <f t="shared" si="907"/>
        <v>#N/A</v>
      </c>
      <c r="W677" s="5" t="e">
        <f t="shared" si="908"/>
        <v>#N/A</v>
      </c>
      <c r="X677" s="5" t="e">
        <f t="shared" si="909"/>
        <v>#N/A</v>
      </c>
      <c r="Y677" s="5" t="e">
        <f t="shared" si="910"/>
        <v>#N/A</v>
      </c>
      <c r="Z677" s="5" t="e">
        <f t="shared" si="911"/>
        <v>#N/A</v>
      </c>
      <c r="AA677" s="5" t="e">
        <f t="shared" si="912"/>
        <v>#N/A</v>
      </c>
      <c r="AB677" s="5" t="e">
        <f t="shared" si="913"/>
        <v>#N/A</v>
      </c>
      <c r="AC677" s="5" t="e">
        <f t="shared" si="914"/>
        <v>#N/A</v>
      </c>
      <c r="AD677" s="5" t="e">
        <f t="shared" si="915"/>
        <v>#N/A</v>
      </c>
      <c r="AE677" s="5" t="e">
        <f t="shared" si="916"/>
        <v>#N/A</v>
      </c>
      <c r="AF677" s="5" t="e">
        <f t="shared" si="917"/>
        <v>#N/A</v>
      </c>
      <c r="AG677" s="5" t="e">
        <f t="shared" si="918"/>
        <v>#N/A</v>
      </c>
      <c r="AH677" s="5" t="e">
        <f t="shared" si="919"/>
        <v>#N/A</v>
      </c>
      <c r="AI677" s="5" t="e">
        <f t="shared" si="920"/>
        <v>#N/A</v>
      </c>
      <c r="AJ677" s="5" t="e">
        <f t="shared" si="921"/>
        <v>#N/A</v>
      </c>
      <c r="AK677" s="5" t="e">
        <f t="shared" si="922"/>
        <v>#N/A</v>
      </c>
      <c r="AL677" s="5" t="e">
        <f t="shared" si="923"/>
        <v>#N/A</v>
      </c>
      <c r="AM677" s="5" t="e">
        <f t="shared" si="924"/>
        <v>#N/A</v>
      </c>
      <c r="AN677" s="5" t="e">
        <f t="shared" si="925"/>
        <v>#N/A</v>
      </c>
      <c r="AO677" s="5" t="e">
        <f t="shared" si="926"/>
        <v>#N/A</v>
      </c>
      <c r="AP677" s="5" t="e">
        <f t="shared" si="927"/>
        <v>#N/A</v>
      </c>
      <c r="AQ677" s="5" t="e">
        <f t="shared" si="928"/>
        <v>#N/A</v>
      </c>
      <c r="AR677" s="5" t="e">
        <f t="shared" si="929"/>
        <v>#N/A</v>
      </c>
      <c r="AS677" s="5" t="e">
        <f t="shared" si="930"/>
        <v>#N/A</v>
      </c>
      <c r="AT677" s="5" t="e">
        <f t="shared" si="931"/>
        <v>#N/A</v>
      </c>
      <c r="AU677" s="5" t="e">
        <f t="shared" si="932"/>
        <v>#N/A</v>
      </c>
      <c r="AV677" s="5" t="e">
        <f t="shared" si="933"/>
        <v>#N/A</v>
      </c>
      <c r="AW677" s="5" t="e">
        <f t="shared" si="934"/>
        <v>#N/A</v>
      </c>
      <c r="AX677" s="5" t="e">
        <f t="shared" si="935"/>
        <v>#N/A</v>
      </c>
      <c r="AY677" s="5" t="e">
        <f t="shared" si="936"/>
        <v>#N/A</v>
      </c>
      <c r="AZ677" s="5" t="e">
        <f t="shared" si="937"/>
        <v>#N/A</v>
      </c>
      <c r="BA677" s="5" t="e">
        <f t="shared" si="938"/>
        <v>#N/A</v>
      </c>
      <c r="BB677" s="5" t="e">
        <f t="shared" si="939"/>
        <v>#N/A</v>
      </c>
      <c r="BC677" s="5" t="e">
        <f t="shared" si="940"/>
        <v>#N/A</v>
      </c>
      <c r="BD677" s="5" t="e">
        <f t="shared" si="941"/>
        <v>#N/A</v>
      </c>
      <c r="BE677" s="5" t="e">
        <f t="shared" si="942"/>
        <v>#N/A</v>
      </c>
      <c r="BF677" s="5" t="e">
        <f t="shared" si="943"/>
        <v>#N/A</v>
      </c>
      <c r="BG677" s="5" t="e">
        <f t="shared" si="944"/>
        <v>#N/A</v>
      </c>
      <c r="BH677" s="5" t="e">
        <f t="shared" si="945"/>
        <v>#N/A</v>
      </c>
      <c r="BI677" s="5" t="e">
        <f t="shared" si="946"/>
        <v>#N/A</v>
      </c>
      <c r="BJ677" s="8" t="e">
        <f t="shared" si="947"/>
        <v>#N/A</v>
      </c>
      <c r="BK677" s="8" t="e">
        <f t="shared" si="948"/>
        <v>#N/A</v>
      </c>
      <c r="BL677" s="8" t="e">
        <f t="shared" si="949"/>
        <v>#N/A</v>
      </c>
      <c r="BM677" s="8" t="e">
        <f t="shared" si="950"/>
        <v>#N/A</v>
      </c>
      <c r="BN677" s="8" t="e">
        <f t="shared" si="951"/>
        <v>#N/A</v>
      </c>
    </row>
    <row r="678" spans="1:66" x14ac:dyDescent="0.25">
      <c r="A678" t="s">
        <v>342</v>
      </c>
      <c r="B678" t="s">
        <v>406</v>
      </c>
      <c r="C678" t="s">
        <v>426</v>
      </c>
      <c r="D678" t="s">
        <v>527</v>
      </c>
      <c r="E678">
        <f>VLOOKUP(A678,home!$A$2:$E$405,3,FALSE)</f>
        <v>1.1741999999999999</v>
      </c>
      <c r="F678">
        <f>VLOOKUP(B678,home!$B$2:$E$405,3,FALSE)</f>
        <v>1.0646</v>
      </c>
      <c r="G678">
        <f>VLOOKUP(C678,away!$B$2:$E$405,4,FALSE)</f>
        <v>0.89219999999999999</v>
      </c>
      <c r="H678">
        <f>VLOOKUP(A678,away!$A$2:$E$405,3,FALSE)</f>
        <v>0.85970000000000002</v>
      </c>
      <c r="I678">
        <f>VLOOKUP(C678,away!$B$2:$E$405,3,FALSE)</f>
        <v>0.66469999999999996</v>
      </c>
      <c r="J678">
        <f>VLOOKUP(B678,home!$B$2:$E$405,4,FALSE)</f>
        <v>1.2214</v>
      </c>
      <c r="K678" s="3">
        <f t="shared" si="896"/>
        <v>1.1152975721039999</v>
      </c>
      <c r="L678" s="3">
        <f t="shared" si="897"/>
        <v>0.69795997942599997</v>
      </c>
      <c r="M678" s="5">
        <f t="shared" si="898"/>
        <v>0.1631218923964271</v>
      </c>
      <c r="N678" s="5">
        <f t="shared" si="899"/>
        <v>0.18192945054674509</v>
      </c>
      <c r="O678" s="5">
        <f t="shared" si="900"/>
        <v>0.11385255266094045</v>
      </c>
      <c r="P678" s="5">
        <f t="shared" si="901"/>
        <v>0.12697947556058969</v>
      </c>
      <c r="Q678" s="5">
        <f t="shared" si="902"/>
        <v>0.10145273724449975</v>
      </c>
      <c r="R678" s="5">
        <f t="shared" si="903"/>
        <v>3.9732262656413782E-2</v>
      </c>
      <c r="S678" s="5">
        <f t="shared" si="904"/>
        <v>2.4711255762129007E-2</v>
      </c>
      <c r="T678" s="5">
        <f t="shared" si="905"/>
        <v>7.0809950399882443E-2</v>
      </c>
      <c r="U678" s="5">
        <f t="shared" si="906"/>
        <v>4.4313296074896716E-2</v>
      </c>
      <c r="V678" s="5">
        <f t="shared" si="907"/>
        <v>2.1373398553689105E-3</v>
      </c>
      <c r="W678" s="5">
        <f t="shared" si="908"/>
        <v>3.7716663844031884E-2</v>
      </c>
      <c r="X678" s="5">
        <f t="shared" si="909"/>
        <v>2.6324721920597854E-2</v>
      </c>
      <c r="Y678" s="5">
        <f t="shared" si="910"/>
        <v>9.1868011850478222E-3</v>
      </c>
      <c r="Z678" s="5">
        <f t="shared" si="911"/>
        <v>9.2438430754063321E-3</v>
      </c>
      <c r="AA678" s="5">
        <f t="shared" si="912"/>
        <v>1.0309635738911055E-2</v>
      </c>
      <c r="AB678" s="5">
        <f t="shared" si="913"/>
        <v>5.7491558544420628E-3</v>
      </c>
      <c r="AC678" s="5">
        <f t="shared" si="914"/>
        <v>1.0398600164207457E-4</v>
      </c>
      <c r="AD678" s="5">
        <f t="shared" si="915"/>
        <v>1.0516325903277874E-2</v>
      </c>
      <c r="AE678" s="5">
        <f t="shared" si="916"/>
        <v>7.3399746110889355E-3</v>
      </c>
      <c r="AF678" s="5">
        <f t="shared" si="917"/>
        <v>2.5615042642714975E-3</v>
      </c>
      <c r="AG678" s="5">
        <f t="shared" si="918"/>
        <v>5.9594248786351534E-4</v>
      </c>
      <c r="AH678" s="5">
        <f t="shared" si="919"/>
        <v>1.6129581306819434E-3</v>
      </c>
      <c r="AI678" s="5">
        <f t="shared" si="920"/>
        <v>1.7989282870549779E-3</v>
      </c>
      <c r="AJ678" s="5">
        <f t="shared" si="921"/>
        <v>1.003170175470812E-3</v>
      </c>
      <c r="AK678" s="5">
        <f t="shared" si="922"/>
        <v>3.7294442036991352E-4</v>
      </c>
      <c r="AL678" s="5">
        <f t="shared" si="923"/>
        <v>3.2378457018053676E-6</v>
      </c>
      <c r="AM678" s="5">
        <f t="shared" si="924"/>
        <v>2.3457665494760402E-3</v>
      </c>
      <c r="AN678" s="5">
        <f t="shared" si="925"/>
        <v>1.6372511726104959E-3</v>
      </c>
      <c r="AO678" s="5">
        <f t="shared" si="926"/>
        <v>5.7136789737520792E-4</v>
      </c>
      <c r="AP678" s="5">
        <f t="shared" si="927"/>
        <v>1.3293064196555902E-4</v>
      </c>
      <c r="AQ678" s="5">
        <f t="shared" si="928"/>
        <v>2.319506703284163E-5</v>
      </c>
      <c r="AR678" s="5">
        <f t="shared" si="929"/>
        <v>2.2515604474115377E-4</v>
      </c>
      <c r="AS678" s="5">
        <f t="shared" si="930"/>
        <v>2.5111599004434842E-4</v>
      </c>
      <c r="AT678" s="5">
        <f t="shared" si="931"/>
        <v>1.4003452700647699E-4</v>
      </c>
      <c r="AU678" s="5">
        <f t="shared" si="932"/>
        <v>5.2060055993685281E-5</v>
      </c>
      <c r="AV678" s="5">
        <f t="shared" si="933"/>
        <v>1.4515613513338876E-5</v>
      </c>
      <c r="AW678" s="5">
        <f t="shared" si="934"/>
        <v>7.0012393649873603E-8</v>
      </c>
      <c r="AX678" s="5">
        <f t="shared" si="935"/>
        <v>4.3603795622556776E-4</v>
      </c>
      <c r="AY678" s="5">
        <f t="shared" si="936"/>
        <v>3.0433704295615237E-4</v>
      </c>
      <c r="AZ678" s="5">
        <f t="shared" si="937"/>
        <v>1.0620753812012286E-4</v>
      </c>
      <c r="BA678" s="5">
        <f t="shared" si="938"/>
        <v>2.4709537040402363E-5</v>
      </c>
      <c r="BB678" s="5">
        <f t="shared" si="939"/>
        <v>4.3115669910863022E-6</v>
      </c>
      <c r="BC678" s="5">
        <f t="shared" si="940"/>
        <v>6.0186024167848344E-7</v>
      </c>
      <c r="BD678" s="5">
        <f t="shared" si="941"/>
        <v>2.6191651392529201E-5</v>
      </c>
      <c r="BE678" s="5">
        <f t="shared" si="942"/>
        <v>2.9211485207482169E-5</v>
      </c>
      <c r="BF678" s="5">
        <f t="shared" si="943"/>
        <v>1.6289749264728386E-5</v>
      </c>
      <c r="BG678" s="5">
        <f t="shared" si="944"/>
        <v>6.0559726017114968E-6</v>
      </c>
      <c r="BH678" s="5">
        <f t="shared" si="945"/>
        <v>1.6885528848542946E-6</v>
      </c>
      <c r="BI678" s="5">
        <f t="shared" si="946"/>
        <v>3.7664778656943944E-7</v>
      </c>
      <c r="BJ678" s="8">
        <f t="shared" si="947"/>
        <v>0.45402078923734185</v>
      </c>
      <c r="BK678" s="8">
        <f t="shared" si="948"/>
        <v>0.31736152446481475</v>
      </c>
      <c r="BL678" s="8">
        <f t="shared" si="949"/>
        <v>0.21950760028961855</v>
      </c>
      <c r="BM678" s="8">
        <f t="shared" si="950"/>
        <v>0.27276111897100302</v>
      </c>
      <c r="BN678" s="8">
        <f t="shared" si="951"/>
        <v>0.72706837106561595</v>
      </c>
    </row>
    <row r="679" spans="1:66" x14ac:dyDescent="0.25">
      <c r="A679" t="s">
        <v>342</v>
      </c>
      <c r="B679" t="s">
        <v>409</v>
      </c>
      <c r="C679" t="s">
        <v>386</v>
      </c>
      <c r="D679" t="s">
        <v>527</v>
      </c>
      <c r="E679">
        <f>VLOOKUP(A679,home!$A$2:$E$405,3,FALSE)</f>
        <v>1.1741999999999999</v>
      </c>
      <c r="F679">
        <f>VLOOKUP(B679,home!$B$2:$E$405,3,FALSE)</f>
        <v>1.0646</v>
      </c>
      <c r="G679">
        <f>VLOOKUP(C679,away!$B$2:$E$405,4,FALSE)</f>
        <v>0.97940000000000005</v>
      </c>
      <c r="H679">
        <f>VLOOKUP(A679,away!$A$2:$E$405,3,FALSE)</f>
        <v>0.85970000000000002</v>
      </c>
      <c r="I679">
        <f>VLOOKUP(C679,away!$B$2:$E$405,3,FALSE)</f>
        <v>1.3957999999999999</v>
      </c>
      <c r="J679">
        <f>VLOOKUP(B679,home!$B$2:$E$405,4,FALSE)</f>
        <v>1.2795000000000001</v>
      </c>
      <c r="K679" s="3">
        <f t="shared" si="896"/>
        <v>1.224302221608</v>
      </c>
      <c r="L679" s="3">
        <f t="shared" si="897"/>
        <v>1.5353606681700001</v>
      </c>
      <c r="M679" s="5">
        <f t="shared" si="898"/>
        <v>6.3313108258470141E-2</v>
      </c>
      <c r="N679" s="5">
        <f t="shared" si="899"/>
        <v>7.7514379097752786E-2</v>
      </c>
      <c r="O679" s="5">
        <f t="shared" si="900"/>
        <v>9.7208456199644258E-2</v>
      </c>
      <c r="P679" s="5">
        <f t="shared" si="901"/>
        <v>0.1190125288843084</v>
      </c>
      <c r="Q679" s="5">
        <f t="shared" si="902"/>
        <v>4.7450513267971742E-2</v>
      </c>
      <c r="R679" s="5">
        <f t="shared" si="903"/>
        <v>7.4625020131230013E-2</v>
      </c>
      <c r="S679" s="5">
        <f t="shared" si="904"/>
        <v>5.5928315719452414E-2</v>
      </c>
      <c r="T679" s="5">
        <f t="shared" si="905"/>
        <v>7.2853651756122545E-2</v>
      </c>
      <c r="U679" s="5">
        <f t="shared" si="906"/>
        <v>9.1363577934206602E-2</v>
      </c>
      <c r="V679" s="5">
        <f t="shared" si="907"/>
        <v>1.1681222056714683E-2</v>
      </c>
      <c r="W679" s="5">
        <f t="shared" si="908"/>
        <v>1.9364589603472565E-2</v>
      </c>
      <c r="X679" s="5">
        <f t="shared" si="909"/>
        <v>2.9731629232425477E-2</v>
      </c>
      <c r="Y679" s="5">
        <f t="shared" si="910"/>
        <v>2.2824387062039746E-2</v>
      </c>
      <c r="Z679" s="5">
        <f t="shared" si="911"/>
        <v>3.8192106923628337E-2</v>
      </c>
      <c r="AA679" s="5">
        <f t="shared" si="912"/>
        <v>4.6758681354488442E-2</v>
      </c>
      <c r="AB679" s="5">
        <f t="shared" si="913"/>
        <v>2.8623378730880389E-2</v>
      </c>
      <c r="AC679" s="5">
        <f t="shared" si="914"/>
        <v>1.3723577704412336E-3</v>
      </c>
      <c r="AD679" s="5">
        <f t="shared" si="915"/>
        <v>5.927027518014656E-3</v>
      </c>
      <c r="AE679" s="5">
        <f t="shared" si="916"/>
        <v>9.1001249303209603E-3</v>
      </c>
      <c r="AF679" s="5">
        <f t="shared" si="917"/>
        <v>6.985986946724033E-3</v>
      </c>
      <c r="AG679" s="5">
        <f t="shared" si="918"/>
        <v>3.5753365287830366E-3</v>
      </c>
      <c r="AH679" s="5">
        <f t="shared" si="919"/>
        <v>1.4659664701270529E-2</v>
      </c>
      <c r="AI679" s="5">
        <f t="shared" si="920"/>
        <v>1.7947860061793882E-2</v>
      </c>
      <c r="AJ679" s="5">
        <f t="shared" si="921"/>
        <v>1.0986802473381877E-2</v>
      </c>
      <c r="AK679" s="5">
        <f t="shared" si="922"/>
        <v>4.4837222255099014E-3</v>
      </c>
      <c r="AL679" s="5">
        <f t="shared" si="923"/>
        <v>1.0318733247306145E-4</v>
      </c>
      <c r="AM679" s="5">
        <f t="shared" si="924"/>
        <v>1.4512945915674186E-3</v>
      </c>
      <c r="AN679" s="5">
        <f t="shared" si="925"/>
        <v>2.2282606338204589E-3</v>
      </c>
      <c r="AO679" s="5">
        <f t="shared" si="926"/>
        <v>1.7105918677997444E-3</v>
      </c>
      <c r="AP679" s="5">
        <f t="shared" si="927"/>
        <v>8.7545849103706124E-4</v>
      </c>
      <c r="AQ679" s="5">
        <f t="shared" si="928"/>
        <v>3.3603613343844075E-4</v>
      </c>
      <c r="AR679" s="5">
        <f t="shared" si="929"/>
        <v>4.5015745181781726E-3</v>
      </c>
      <c r="AS679" s="5">
        <f t="shared" si="930"/>
        <v>5.511287683339498E-3</v>
      </c>
      <c r="AT679" s="5">
        <f t="shared" si="931"/>
        <v>3.3737408773166786E-3</v>
      </c>
      <c r="AU679" s="5">
        <f t="shared" si="932"/>
        <v>1.3768261504095113E-3</v>
      </c>
      <c r="AV679" s="5">
        <f t="shared" si="933"/>
        <v>4.2141282867858845E-4</v>
      </c>
      <c r="AW679" s="5">
        <f t="shared" si="934"/>
        <v>5.3879422639159046E-6</v>
      </c>
      <c r="AX679" s="5">
        <f t="shared" si="935"/>
        <v>2.9613719877727803E-4</v>
      </c>
      <c r="AY679" s="5">
        <f t="shared" si="936"/>
        <v>4.5467740738467375E-4</v>
      </c>
      <c r="AZ679" s="5">
        <f t="shared" si="937"/>
        <v>3.4904690400196806E-4</v>
      </c>
      <c r="BA679" s="5">
        <f t="shared" si="938"/>
        <v>1.7863762925037716E-4</v>
      </c>
      <c r="BB679" s="5">
        <f t="shared" si="939"/>
        <v>6.856829745154099E-5</v>
      </c>
      <c r="BC679" s="5">
        <f t="shared" si="940"/>
        <v>2.105541339809544E-5</v>
      </c>
      <c r="BD679" s="5">
        <f t="shared" si="941"/>
        <v>1.1519234100078491E-3</v>
      </c>
      <c r="BE679" s="5">
        <f t="shared" si="942"/>
        <v>1.4103023899948725E-3</v>
      </c>
      <c r="BF679" s="5">
        <f t="shared" si="943"/>
        <v>8.6331817460489745E-4</v>
      </c>
      <c r="BG679" s="5">
        <f t="shared" si="944"/>
        <v>3.523207863744465E-4</v>
      </c>
      <c r="BH679" s="5">
        <f t="shared" si="945"/>
        <v>1.0783678036922802E-4</v>
      </c>
      <c r="BI679" s="5">
        <f t="shared" si="946"/>
        <v>2.6404961955419963E-5</v>
      </c>
      <c r="BJ679" s="8">
        <f t="shared" si="947"/>
        <v>0.30329739051155469</v>
      </c>
      <c r="BK679" s="8">
        <f t="shared" si="948"/>
        <v>0.25186539742924463</v>
      </c>
      <c r="BL679" s="8">
        <f t="shared" si="949"/>
        <v>0.40575411237363507</v>
      </c>
      <c r="BM679" s="8">
        <f t="shared" si="950"/>
        <v>0.51953571193356451</v>
      </c>
      <c r="BN679" s="8">
        <f t="shared" si="951"/>
        <v>0.47912400583937731</v>
      </c>
    </row>
    <row r="680" spans="1:66" x14ac:dyDescent="0.25">
      <c r="A680" t="s">
        <v>40</v>
      </c>
      <c r="B680" t="s">
        <v>234</v>
      </c>
      <c r="C680" t="s">
        <v>237</v>
      </c>
      <c r="D680" t="s">
        <v>527</v>
      </c>
      <c r="E680">
        <f>VLOOKUP(A680,home!$A$2:$E$405,3,FALSE)</f>
        <v>1.5047999999999999</v>
      </c>
      <c r="F680">
        <f>VLOOKUP(B680,home!$B$2:$E$405,3,FALSE)</f>
        <v>0.8639</v>
      </c>
      <c r="G680">
        <f>VLOOKUP(C680,away!$B$2:$E$405,4,FALSE)</f>
        <v>0.89710000000000001</v>
      </c>
      <c r="H680">
        <f>VLOOKUP(A680,away!$A$2:$E$405,3,FALSE)</f>
        <v>1.2</v>
      </c>
      <c r="I680">
        <f>VLOOKUP(C680,away!$B$2:$E$405,3,FALSE)</f>
        <v>0.625</v>
      </c>
      <c r="J680">
        <f>VLOOKUP(B680,home!$B$2:$E$405,4,FALSE)</f>
        <v>1.1667000000000001</v>
      </c>
      <c r="K680" s="3">
        <f t="shared" si="896"/>
        <v>1.166227057512</v>
      </c>
      <c r="L680" s="3">
        <f t="shared" si="897"/>
        <v>0.87502500000000005</v>
      </c>
      <c r="M680" s="5">
        <f t="shared" si="898"/>
        <v>0.12986600933129697</v>
      </c>
      <c r="N680" s="5">
        <f t="shared" si="899"/>
        <v>0.15145325393326436</v>
      </c>
      <c r="O680" s="5">
        <f t="shared" si="900"/>
        <v>0.11363600481511812</v>
      </c>
      <c r="P680" s="5">
        <f t="shared" si="901"/>
        <v>0.13252538352295465</v>
      </c>
      <c r="Q680" s="5">
        <f t="shared" si="902"/>
        <v>8.8314441342604355E-2</v>
      </c>
      <c r="R680" s="5">
        <f t="shared" si="903"/>
        <v>4.971717255667437E-2</v>
      </c>
      <c r="S680" s="5">
        <f t="shared" si="904"/>
        <v>3.3809803982468363E-2</v>
      </c>
      <c r="T680" s="5">
        <f t="shared" si="905"/>
        <v>7.7277344035812365E-2</v>
      </c>
      <c r="U680" s="5">
        <f t="shared" si="906"/>
        <v>5.7981511858586701E-2</v>
      </c>
      <c r="V680" s="5">
        <f t="shared" si="907"/>
        <v>3.8335728260606066E-3</v>
      </c>
      <c r="W680" s="5">
        <f t="shared" si="908"/>
        <v>3.4331563687600514E-2</v>
      </c>
      <c r="X680" s="5">
        <f t="shared" si="909"/>
        <v>3.0040976515742644E-2</v>
      </c>
      <c r="Y680" s="5">
        <f t="shared" si="910"/>
        <v>1.3143302737843853E-2</v>
      </c>
      <c r="Z680" s="5">
        <f t="shared" si="911"/>
        <v>1.4501256305467999E-2</v>
      </c>
      <c r="AA680" s="5">
        <f t="shared" si="912"/>
        <v>1.6911757471353279E-2</v>
      </c>
      <c r="AB680" s="5">
        <f t="shared" si="913"/>
        <v>9.8614745765864611E-3</v>
      </c>
      <c r="AC680" s="5">
        <f t="shared" si="914"/>
        <v>2.445047551572946E-4</v>
      </c>
      <c r="AD680" s="5">
        <f t="shared" si="915"/>
        <v>1.0009599624794047E-2</v>
      </c>
      <c r="AE680" s="5">
        <f t="shared" si="916"/>
        <v>8.7586499116854098E-3</v>
      </c>
      <c r="AF680" s="5">
        <f t="shared" si="917"/>
        <v>3.8320188194862635E-3</v>
      </c>
      <c r="AG680" s="5">
        <f t="shared" si="918"/>
        <v>1.1177040891736561E-3</v>
      </c>
      <c r="AH680" s="5">
        <f t="shared" si="919"/>
        <v>3.1722404496730338E-3</v>
      </c>
      <c r="AI680" s="5">
        <f t="shared" si="920"/>
        <v>3.6995526453427255E-3</v>
      </c>
      <c r="AJ680" s="5">
        <f t="shared" si="921"/>
        <v>2.1572591978443918E-3</v>
      </c>
      <c r="AK680" s="5">
        <f t="shared" si="922"/>
        <v>8.3861801553092048E-4</v>
      </c>
      <c r="AL680" s="5">
        <f t="shared" si="923"/>
        <v>9.9804672884785833E-6</v>
      </c>
      <c r="AM680" s="5">
        <f t="shared" si="924"/>
        <v>2.334693183459355E-3</v>
      </c>
      <c r="AN680" s="5">
        <f t="shared" si="925"/>
        <v>2.0429149028565225E-3</v>
      </c>
      <c r="AO680" s="5">
        <f t="shared" si="926"/>
        <v>8.9380080643601425E-4</v>
      </c>
      <c r="AP680" s="5">
        <f t="shared" si="927"/>
        <v>2.606993502172245E-4</v>
      </c>
      <c r="AQ680" s="5">
        <f t="shared" si="928"/>
        <v>5.7029612230956713E-5</v>
      </c>
      <c r="AR680" s="5">
        <f t="shared" si="929"/>
        <v>5.5515793989502956E-4</v>
      </c>
      <c r="AS680" s="5">
        <f t="shared" si="930"/>
        <v>6.47440210698204E-4</v>
      </c>
      <c r="AT680" s="5">
        <f t="shared" si="931"/>
        <v>3.7753114591875794E-4</v>
      </c>
      <c r="AU680" s="5">
        <f t="shared" si="932"/>
        <v>1.4676234580798881E-4</v>
      </c>
      <c r="AV680" s="5">
        <f t="shared" si="933"/>
        <v>4.2789554676302359E-5</v>
      </c>
      <c r="AW680" s="5">
        <f t="shared" si="934"/>
        <v>2.8291237808076235E-7</v>
      </c>
      <c r="AX680" s="5">
        <f t="shared" si="935"/>
        <v>4.5379706025652062E-4</v>
      </c>
      <c r="AY680" s="5">
        <f t="shared" si="936"/>
        <v>3.9708377265096193E-4</v>
      </c>
      <c r="AZ680" s="5">
        <f t="shared" si="937"/>
        <v>1.73729114081954E-4</v>
      </c>
      <c r="BA680" s="5">
        <f t="shared" si="938"/>
        <v>5.0672439349853941E-5</v>
      </c>
      <c r="BB680" s="5">
        <f t="shared" si="939"/>
        <v>1.1084912810526485E-5</v>
      </c>
      <c r="BC680" s="5">
        <f t="shared" si="940"/>
        <v>1.9399151664061883E-6</v>
      </c>
      <c r="BD680" s="5">
        <f t="shared" si="941"/>
        <v>8.0962846059441326E-5</v>
      </c>
      <c r="BE680" s="5">
        <f t="shared" si="942"/>
        <v>9.4421061727699269E-5</v>
      </c>
      <c r="BF680" s="5">
        <f t="shared" si="943"/>
        <v>5.5058198492926834E-5</v>
      </c>
      <c r="BG680" s="5">
        <f t="shared" si="944"/>
        <v>2.1403453606772557E-5</v>
      </c>
      <c r="BH680" s="5">
        <f t="shared" si="945"/>
        <v>6.2403216801052414E-6</v>
      </c>
      <c r="BI680" s="5">
        <f t="shared" si="946"/>
        <v>1.4555263981834948E-6</v>
      </c>
      <c r="BJ680" s="8">
        <f t="shared" si="947"/>
        <v>0.42495629976752386</v>
      </c>
      <c r="BK680" s="8">
        <f t="shared" si="948"/>
        <v>0.30068633865787736</v>
      </c>
      <c r="BL680" s="8">
        <f t="shared" si="949"/>
        <v>0.26000481419167143</v>
      </c>
      <c r="BM680" s="8">
        <f t="shared" si="950"/>
        <v>0.33423964256035488</v>
      </c>
      <c r="BN680" s="8">
        <f t="shared" si="951"/>
        <v>0.66551226550191289</v>
      </c>
    </row>
    <row r="681" spans="1:66" x14ac:dyDescent="0.25">
      <c r="A681" t="s">
        <v>40</v>
      </c>
      <c r="B681" t="s">
        <v>318</v>
      </c>
      <c r="C681" t="s">
        <v>236</v>
      </c>
      <c r="D681" t="s">
        <v>527</v>
      </c>
      <c r="E681">
        <f>VLOOKUP(A681,home!$A$2:$E$405,3,FALSE)</f>
        <v>1.5047999999999999</v>
      </c>
      <c r="F681">
        <f>VLOOKUP(B681,home!$B$2:$E$405,3,FALSE)</f>
        <v>0.8639</v>
      </c>
      <c r="G681">
        <f>VLOOKUP(C681,away!$B$2:$E$405,4,FALSE)</f>
        <v>0.89710000000000001</v>
      </c>
      <c r="H681">
        <f>VLOOKUP(A681,away!$A$2:$E$405,3,FALSE)</f>
        <v>1.2</v>
      </c>
      <c r="I681">
        <f>VLOOKUP(C681,away!$B$2:$E$405,3,FALSE)</f>
        <v>0.91669999999999996</v>
      </c>
      <c r="J681">
        <f>VLOOKUP(B681,home!$B$2:$E$405,4,FALSE)</f>
        <v>0.91669999999999996</v>
      </c>
      <c r="K681" s="3">
        <f t="shared" si="896"/>
        <v>1.166227057512</v>
      </c>
      <c r="L681" s="3">
        <f t="shared" si="897"/>
        <v>1.0084066679999999</v>
      </c>
      <c r="M681" s="5">
        <f t="shared" si="898"/>
        <v>0.11364977306067722</v>
      </c>
      <c r="N681" s="5">
        <f t="shared" si="899"/>
        <v>0.13254144042346017</v>
      </c>
      <c r="O681" s="5">
        <f t="shared" si="900"/>
        <v>0.11460518897107366</v>
      </c>
      <c r="P681" s="5">
        <f t="shared" si="901"/>
        <v>0.13365567230934194</v>
      </c>
      <c r="Q681" s="5">
        <f t="shared" si="902"/>
        <v>7.728670703172702E-2</v>
      </c>
      <c r="R681" s="5">
        <f t="shared" si="903"/>
        <v>5.7784318372915359E-2</v>
      </c>
      <c r="S681" s="5">
        <f t="shared" si="904"/>
        <v>3.9295808208355938E-2</v>
      </c>
      <c r="T681" s="5">
        <f t="shared" si="905"/>
        <v>7.7936430718555993E-2</v>
      </c>
      <c r="U681" s="5">
        <f t="shared" si="906"/>
        <v>6.7389635586381669E-2</v>
      </c>
      <c r="V681" s="5">
        <f t="shared" si="907"/>
        <v>5.1347882412817762E-3</v>
      </c>
      <c r="W681" s="5">
        <f t="shared" si="908"/>
        <v>3.0044616308800988E-2</v>
      </c>
      <c r="X681" s="5">
        <f t="shared" si="909"/>
        <v>3.0297191423296455E-2</v>
      </c>
      <c r="Y681" s="5">
        <f t="shared" si="910"/>
        <v>1.5275944926462276E-2</v>
      </c>
      <c r="Z681" s="5">
        <f t="shared" si="911"/>
        <v>1.9423363984360918E-2</v>
      </c>
      <c r="AA681" s="5">
        <f t="shared" si="912"/>
        <v>2.2652052626465788E-2</v>
      </c>
      <c r="AB681" s="5">
        <f t="shared" si="913"/>
        <v>1.3208718340585087E-2</v>
      </c>
      <c r="AC681" s="5">
        <f t="shared" si="914"/>
        <v>3.7741692970001E-4</v>
      </c>
      <c r="AD681" s="5">
        <f t="shared" si="915"/>
        <v>8.7597111179725066E-3</v>
      </c>
      <c r="AE681" s="5">
        <f t="shared" si="916"/>
        <v>8.8333511011172081E-3</v>
      </c>
      <c r="AF681" s="5">
        <f t="shared" si="917"/>
        <v>4.4538050755758667E-3</v>
      </c>
      <c r="AG681" s="5">
        <f t="shared" si="918"/>
        <v>1.497082245394316E-3</v>
      </c>
      <c r="AH681" s="5">
        <f t="shared" si="919"/>
        <v>4.8966624392051475E-3</v>
      </c>
      <c r="AI681" s="5">
        <f t="shared" si="920"/>
        <v>5.7106202281037516E-3</v>
      </c>
      <c r="AJ681" s="5">
        <f t="shared" si="921"/>
        <v>3.3299399125949732E-3</v>
      </c>
      <c r="AK681" s="5">
        <f t="shared" si="922"/>
        <v>1.2944886753191334E-3</v>
      </c>
      <c r="AL681" s="5">
        <f t="shared" si="923"/>
        <v>1.7754162501688642E-5</v>
      </c>
      <c r="AM681" s="5">
        <f t="shared" si="924"/>
        <v>2.0431624243536449E-3</v>
      </c>
      <c r="AN681" s="5">
        <f t="shared" si="925"/>
        <v>2.0603386125252606E-3</v>
      </c>
      <c r="AO681" s="5">
        <f t="shared" si="926"/>
        <v>1.0388295976041704E-3</v>
      </c>
      <c r="AP681" s="5">
        <f t="shared" si="927"/>
        <v>3.4918756437993411E-4</v>
      </c>
      <c r="AQ681" s="5">
        <f t="shared" si="928"/>
        <v>8.8030767075851171E-5</v>
      </c>
      <c r="AR681" s="5">
        <f t="shared" si="929"/>
        <v>9.8756541092792334E-4</v>
      </c>
      <c r="AS681" s="5">
        <f t="shared" si="930"/>
        <v>1.1517255032871012E-3</v>
      </c>
      <c r="AT681" s="5">
        <f t="shared" si="931"/>
        <v>6.7158672238002174E-4</v>
      </c>
      <c r="AU681" s="5">
        <f t="shared" si="932"/>
        <v>2.6107420236846029E-4</v>
      </c>
      <c r="AV681" s="5">
        <f t="shared" si="933"/>
        <v>7.6117949705115483E-5</v>
      </c>
      <c r="AW681" s="5">
        <f t="shared" si="934"/>
        <v>5.7998466632944364E-7</v>
      </c>
      <c r="AX681" s="5">
        <f t="shared" si="935"/>
        <v>3.9713188369550534E-4</v>
      </c>
      <c r="AY681" s="5">
        <f t="shared" si="936"/>
        <v>4.0047043959394799E-4</v>
      </c>
      <c r="AZ681" s="5">
        <f t="shared" si="937"/>
        <v>2.0191853081171415E-4</v>
      </c>
      <c r="BA681" s="5">
        <f t="shared" si="938"/>
        <v>6.787199762109866E-5</v>
      </c>
      <c r="BB681" s="5">
        <f t="shared" si="939"/>
        <v>1.7110643742899001E-5</v>
      </c>
      <c r="BC681" s="5">
        <f t="shared" si="940"/>
        <v>3.4508974488223668E-6</v>
      </c>
      <c r="BD681" s="5">
        <f t="shared" si="941"/>
        <v>1.6597792424431293E-4</v>
      </c>
      <c r="BE681" s="5">
        <f t="shared" si="942"/>
        <v>1.9356794620339467E-4</v>
      </c>
      <c r="BF681" s="5">
        <f t="shared" si="943"/>
        <v>1.1287208816471308E-4</v>
      </c>
      <c r="BG681" s="5">
        <f t="shared" si="944"/>
        <v>4.387816108518944E-5</v>
      </c>
      <c r="BH681" s="5">
        <f t="shared" si="945"/>
        <v>1.2792974672854508E-5</v>
      </c>
      <c r="BI681" s="5">
        <f t="shared" si="946"/>
        <v>2.98390264190973E-6</v>
      </c>
      <c r="BJ681" s="8">
        <f t="shared" si="947"/>
        <v>0.39359378373121562</v>
      </c>
      <c r="BK681" s="8">
        <f t="shared" si="948"/>
        <v>0.29253168335145258</v>
      </c>
      <c r="BL681" s="8">
        <f t="shared" si="949"/>
        <v>0.29455176793832571</v>
      </c>
      <c r="BM681" s="8">
        <f t="shared" si="950"/>
        <v>0.37017760838123176</v>
      </c>
      <c r="BN681" s="8">
        <f t="shared" si="951"/>
        <v>0.62952310016919533</v>
      </c>
    </row>
    <row r="682" spans="1:66" s="10" customFormat="1" x14ac:dyDescent="0.25">
      <c r="A682" t="s">
        <v>40</v>
      </c>
      <c r="B682" t="s">
        <v>320</v>
      </c>
      <c r="C682" t="s">
        <v>42</v>
      </c>
      <c r="D682" t="s">
        <v>527</v>
      </c>
      <c r="E682">
        <f>VLOOKUP(A682,home!$A$2:$E$405,3,FALSE)</f>
        <v>1.5047999999999999</v>
      </c>
      <c r="F682">
        <f>VLOOKUP(B682,home!$B$2:$E$405,3,FALSE)</f>
        <v>1.6281000000000001</v>
      </c>
      <c r="G682">
        <f>VLOOKUP(C682,away!$B$2:$E$405,4,FALSE)</f>
        <v>1.0632999999999999</v>
      </c>
      <c r="H682">
        <f>VLOOKUP(A682,away!$A$2:$E$405,3,FALSE)</f>
        <v>1.2</v>
      </c>
      <c r="I682">
        <f>VLOOKUP(C682,away!$B$2:$E$405,3,FALSE)</f>
        <v>0.91669999999999996</v>
      </c>
      <c r="J682">
        <f>VLOOKUP(B682,home!$B$2:$E$405,4,FALSE)</f>
        <v>0.58330000000000004</v>
      </c>
      <c r="K682" s="3">
        <f t="shared" si="896"/>
        <v>2.605047656904</v>
      </c>
      <c r="L682" s="3">
        <f t="shared" si="897"/>
        <v>0.64165333199999997</v>
      </c>
      <c r="M682" s="5">
        <f t="shared" si="898"/>
        <v>3.890233560486387E-2</v>
      </c>
      <c r="N682" s="5">
        <f t="shared" si="899"/>
        <v>0.10134243821554367</v>
      </c>
      <c r="O682" s="5">
        <f t="shared" si="900"/>
        <v>2.4961813263443138E-2</v>
      </c>
      <c r="P682" s="5">
        <f t="shared" si="901"/>
        <v>6.5026713154007723E-2</v>
      </c>
      <c r="Q682" s="5">
        <f t="shared" si="902"/>
        <v>0.13200094060917025</v>
      </c>
      <c r="R682" s="5">
        <f t="shared" si="903"/>
        <v>8.0084153266250391E-3</v>
      </c>
      <c r="S682" s="5">
        <f t="shared" si="904"/>
        <v>2.7173647532135102E-2</v>
      </c>
      <c r="T682" s="5">
        <f t="shared" si="905"/>
        <v>8.4698843369008195E-2</v>
      </c>
      <c r="U682" s="5">
        <f t="shared" si="906"/>
        <v>2.0862303582138638E-2</v>
      </c>
      <c r="V682" s="5">
        <f t="shared" si="907"/>
        <v>5.0468634564716751E-3</v>
      </c>
      <c r="W682" s="5">
        <f t="shared" si="908"/>
        <v>0.11462291368101432</v>
      </c>
      <c r="X682" s="5">
        <f t="shared" si="909"/>
        <v>7.3548174486971221E-2</v>
      </c>
      <c r="Y682" s="5">
        <f t="shared" si="910"/>
        <v>2.3596215611041235E-2</v>
      </c>
      <c r="Z682" s="5">
        <f t="shared" si="911"/>
        <v>1.7128754594562753E-3</v>
      </c>
      <c r="AA682" s="5">
        <f t="shared" si="912"/>
        <v>4.4621222022249319E-3</v>
      </c>
      <c r="AB682" s="5">
        <f t="shared" si="913"/>
        <v>5.8120204938626897E-3</v>
      </c>
      <c r="AC682" s="5">
        <f t="shared" si="914"/>
        <v>5.2725134816583455E-4</v>
      </c>
      <c r="AD682" s="5">
        <f t="shared" si="915"/>
        <v>7.4649538178058958E-2</v>
      </c>
      <c r="AE682" s="5">
        <f t="shared" si="916"/>
        <v>4.7899124904212734E-2</v>
      </c>
      <c r="AF682" s="5">
        <f t="shared" si="917"/>
        <v>1.5367316547336137E-2</v>
      </c>
      <c r="AG682" s="5">
        <f t="shared" si="918"/>
        <v>3.2868299554989901E-3</v>
      </c>
      <c r="AH682" s="5">
        <f t="shared" si="919"/>
        <v>2.7476806146528745E-4</v>
      </c>
      <c r="AI682" s="5">
        <f t="shared" si="920"/>
        <v>7.1578389471220125E-4</v>
      </c>
      <c r="AJ682" s="5">
        <f t="shared" si="921"/>
        <v>9.3232557888481987E-4</v>
      </c>
      <c r="AK682" s="5">
        <f t="shared" si="922"/>
        <v>8.0958418824852172E-4</v>
      </c>
      <c r="AL682" s="5">
        <f t="shared" si="923"/>
        <v>3.5252816206702967E-5</v>
      </c>
      <c r="AM682" s="5">
        <f t="shared" si="924"/>
        <v>3.8893120903943611E-2</v>
      </c>
      <c r="AN682" s="5">
        <f t="shared" si="925"/>
        <v>2.4955900619894267E-2</v>
      </c>
      <c r="AO682" s="5">
        <f t="shared" si="926"/>
        <v>8.0065183929080089E-3</v>
      </c>
      <c r="AP682" s="5">
        <f t="shared" si="927"/>
        <v>1.7124697348429034E-3</v>
      </c>
      <c r="AQ682" s="5">
        <f t="shared" si="928"/>
        <v>2.7470297782777631E-4</v>
      </c>
      <c r="AR682" s="5">
        <f t="shared" si="929"/>
        <v>3.5261168433276502E-5</v>
      </c>
      <c r="AS682" s="5">
        <f t="shared" si="930"/>
        <v>9.185702420680423E-5</v>
      </c>
      <c r="AT682" s="5">
        <f t="shared" si="931"/>
        <v>1.1964596284005473E-4</v>
      </c>
      <c r="AU682" s="5">
        <f t="shared" si="932"/>
        <v>1.0389447838483586E-4</v>
      </c>
      <c r="AV682" s="5">
        <f t="shared" si="933"/>
        <v>6.7662516870419976E-5</v>
      </c>
      <c r="AW682" s="5">
        <f t="shared" si="934"/>
        <v>1.6368445719416314E-6</v>
      </c>
      <c r="AX682" s="5">
        <f t="shared" si="935"/>
        <v>1.6886405580083735E-2</v>
      </c>
      <c r="AY682" s="5">
        <f t="shared" si="936"/>
        <v>1.0835218405964121E-2</v>
      </c>
      <c r="AZ682" s="5">
        <f t="shared" si="937"/>
        <v>3.4762269965673029E-3</v>
      </c>
      <c r="BA682" s="5">
        <f t="shared" si="938"/>
        <v>7.435108783785876E-4</v>
      </c>
      <c r="BB682" s="5">
        <f t="shared" si="939"/>
        <v>1.1926905812246684E-4</v>
      </c>
      <c r="BC682" s="5">
        <f t="shared" si="940"/>
        <v>1.5305877709756505E-5</v>
      </c>
      <c r="BD682" s="5">
        <f t="shared" si="941"/>
        <v>3.7709077025708472E-6</v>
      </c>
      <c r="BE682" s="5">
        <f t="shared" si="942"/>
        <v>9.8233942749834307E-6</v>
      </c>
      <c r="BF682" s="5">
        <f t="shared" si="943"/>
        <v>1.2795205119444879E-5</v>
      </c>
      <c r="BG682" s="5">
        <f t="shared" si="944"/>
        <v>1.1110706372005315E-5</v>
      </c>
      <c r="BH682" s="5">
        <f t="shared" si="945"/>
        <v>7.2359799002351967E-6</v>
      </c>
      <c r="BI682" s="5">
        <f t="shared" si="946"/>
        <v>3.7700144969024255E-6</v>
      </c>
      <c r="BJ682" s="8">
        <f t="shared" si="947"/>
        <v>0.77693098498409818</v>
      </c>
      <c r="BK682" s="8">
        <f t="shared" si="948"/>
        <v>0.14754728231781505</v>
      </c>
      <c r="BL682" s="8">
        <f t="shared" si="949"/>
        <v>6.7305963950206812E-2</v>
      </c>
      <c r="BM682" s="8">
        <f t="shared" si="950"/>
        <v>0.61242086897653047</v>
      </c>
      <c r="BN682" s="8">
        <f t="shared" si="951"/>
        <v>0.37024265617365365</v>
      </c>
    </row>
    <row r="683" spans="1:66" x14ac:dyDescent="0.25">
      <c r="A683" t="s">
        <v>40</v>
      </c>
      <c r="B683" t="s">
        <v>317</v>
      </c>
      <c r="C683" t="s">
        <v>339</v>
      </c>
      <c r="D683" t="s">
        <v>527</v>
      </c>
      <c r="E683">
        <f>VLOOKUP(A683,home!$A$2:$E$405,3,FALSE)</f>
        <v>1.5047999999999999</v>
      </c>
      <c r="F683">
        <f>VLOOKUP(B683,home!$B$2:$E$405,3,FALSE)</f>
        <v>1.1629</v>
      </c>
      <c r="G683">
        <f>VLOOKUP(C683,away!$B$2:$E$405,4,FALSE)</f>
        <v>0.7974</v>
      </c>
      <c r="H683">
        <f>VLOOKUP(A683,away!$A$2:$E$405,3,FALSE)</f>
        <v>1.2</v>
      </c>
      <c r="I683">
        <f>VLOOKUP(C683,away!$B$2:$E$405,3,FALSE)</f>
        <v>0.66669999999999996</v>
      </c>
      <c r="J683">
        <f>VLOOKUP(B683,home!$B$2:$E$405,4,FALSE)</f>
        <v>0.95830000000000004</v>
      </c>
      <c r="K683" s="3">
        <f t="shared" si="896"/>
        <v>1.3953957130079999</v>
      </c>
      <c r="L683" s="3">
        <f t="shared" si="897"/>
        <v>0.76667833200000002</v>
      </c>
      <c r="M683" s="5">
        <f t="shared" si="898"/>
        <v>0.11508617941996549</v>
      </c>
      <c r="N683" s="5">
        <f t="shared" si="899"/>
        <v>0.16059076138908934</v>
      </c>
      <c r="O683" s="5">
        <f t="shared" si="900"/>
        <v>8.8234080073951879E-2</v>
      </c>
      <c r="P683" s="5">
        <f t="shared" si="901"/>
        <v>0.12312145707639703</v>
      </c>
      <c r="Q683" s="5">
        <f t="shared" si="902"/>
        <v>0.11204382999551299</v>
      </c>
      <c r="R683" s="5">
        <f t="shared" si="903"/>
        <v>3.3823578668325929E-2</v>
      </c>
      <c r="S683" s="5">
        <f t="shared" si="904"/>
        <v>3.2929438767139378E-2</v>
      </c>
      <c r="T683" s="5">
        <f t="shared" si="905"/>
        <v>8.5901576691851472E-2</v>
      </c>
      <c r="U683" s="5">
        <f t="shared" si="906"/>
        <v>4.7197276672370836E-2</v>
      </c>
      <c r="V683" s="5">
        <f t="shared" si="907"/>
        <v>3.9142845456740681E-3</v>
      </c>
      <c r="W683" s="5">
        <f t="shared" si="908"/>
        <v>5.2115160014911989E-2</v>
      </c>
      <c r="X683" s="5">
        <f t="shared" si="909"/>
        <v>3.995556395214582E-2</v>
      </c>
      <c r="Y683" s="5">
        <f t="shared" si="910"/>
        <v>1.5316532562475242E-2</v>
      </c>
      <c r="Z683" s="5">
        <f t="shared" si="911"/>
        <v>8.6439349585676339E-3</v>
      </c>
      <c r="AA683" s="5">
        <f t="shared" si="912"/>
        <v>1.2061709784705259E-2</v>
      </c>
      <c r="AB683" s="5">
        <f t="shared" si="913"/>
        <v>8.4154290625621849E-3</v>
      </c>
      <c r="AC683" s="5">
        <f t="shared" si="914"/>
        <v>2.6172365955666558E-4</v>
      </c>
      <c r="AD683" s="5">
        <f t="shared" si="915"/>
        <v>1.818031771688353E-2</v>
      </c>
      <c r="AE683" s="5">
        <f t="shared" si="916"/>
        <v>1.3938455662410315E-2</v>
      </c>
      <c r="AF683" s="5">
        <f t="shared" si="917"/>
        <v>5.3431559689563479E-3</v>
      </c>
      <c r="AG683" s="5">
        <f t="shared" si="918"/>
        <v>1.3654939686317653E-3</v>
      </c>
      <c r="AH683" s="5">
        <f t="shared" si="919"/>
        <v>1.6567794089877811E-3</v>
      </c>
      <c r="AI683" s="5">
        <f t="shared" si="920"/>
        <v>2.311862884701477E-3</v>
      </c>
      <c r="AJ683" s="5">
        <f t="shared" si="921"/>
        <v>1.6129817791873751E-3</v>
      </c>
      <c r="AK683" s="5">
        <f t="shared" si="922"/>
        <v>7.5024928661269314E-4</v>
      </c>
      <c r="AL683" s="5">
        <f t="shared" si="923"/>
        <v>1.1199884635458944E-5</v>
      </c>
      <c r="AM683" s="5">
        <f t="shared" si="924"/>
        <v>5.073747480652536E-3</v>
      </c>
      <c r="AN683" s="5">
        <f t="shared" si="925"/>
        <v>3.8899322554558887E-3</v>
      </c>
      <c r="AO683" s="5">
        <f t="shared" si="926"/>
        <v>1.4911633866029593E-3</v>
      </c>
      <c r="AP683" s="5">
        <f t="shared" si="927"/>
        <v>3.8108088599340928E-4</v>
      </c>
      <c r="AQ683" s="5">
        <f t="shared" si="928"/>
        <v>7.3041614507627313E-5</v>
      </c>
      <c r="AR683" s="5">
        <f t="shared" si="929"/>
        <v>2.5404337475493961E-4</v>
      </c>
      <c r="AS683" s="5">
        <f t="shared" si="930"/>
        <v>3.5449103605112743E-4</v>
      </c>
      <c r="AT683" s="5">
        <f t="shared" si="931"/>
        <v>2.4732763600275387E-4</v>
      </c>
      <c r="AU683" s="5">
        <f t="shared" si="932"/>
        <v>1.1503997432888192E-4</v>
      </c>
      <c r="AV683" s="5">
        <f t="shared" si="933"/>
        <v>4.0131571750768054E-5</v>
      </c>
      <c r="AW683" s="5">
        <f t="shared" si="934"/>
        <v>3.3282935409194726E-7</v>
      </c>
      <c r="AX683" s="5">
        <f t="shared" si="935"/>
        <v>1.1799809138979464E-3</v>
      </c>
      <c r="AY683" s="5">
        <f t="shared" si="936"/>
        <v>9.0466579885911322E-4</v>
      </c>
      <c r="AZ683" s="5">
        <f t="shared" si="937"/>
        <v>3.4679383284337621E-4</v>
      </c>
      <c r="BA683" s="5">
        <f t="shared" si="938"/>
        <v>8.8626439104082157E-5</v>
      </c>
      <c r="BB683" s="5">
        <f t="shared" si="939"/>
        <v>1.6986992625854322E-5</v>
      </c>
      <c r="BC683" s="5">
        <f t="shared" si="940"/>
        <v>2.6047118344172588E-6</v>
      </c>
      <c r="BD683" s="5">
        <f t="shared" si="941"/>
        <v>3.2461591802127987E-5</v>
      </c>
      <c r="BE683" s="5">
        <f t="shared" si="942"/>
        <v>4.5296766038105021E-5</v>
      </c>
      <c r="BF683" s="5">
        <f t="shared" si="943"/>
        <v>3.1603456571349069E-5</v>
      </c>
      <c r="BG683" s="5">
        <f t="shared" si="944"/>
        <v>1.4699775938631664E-5</v>
      </c>
      <c r="BH683" s="5">
        <f t="shared" si="945"/>
        <v>5.1280010817361935E-6</v>
      </c>
      <c r="BI683" s="5">
        <f t="shared" si="946"/>
        <v>1.4311181451510146E-6</v>
      </c>
      <c r="BJ683" s="8">
        <f t="shared" si="947"/>
        <v>0.51819947223524609</v>
      </c>
      <c r="BK683" s="8">
        <f t="shared" si="948"/>
        <v>0.27622894915222718</v>
      </c>
      <c r="BL683" s="8">
        <f t="shared" si="949"/>
        <v>0.1972056019238709</v>
      </c>
      <c r="BM683" s="8">
        <f t="shared" si="950"/>
        <v>0.36647373867716415</v>
      </c>
      <c r="BN683" s="8">
        <f t="shared" si="951"/>
        <v>0.6328998866232427</v>
      </c>
    </row>
    <row r="684" spans="1:66" x14ac:dyDescent="0.25">
      <c r="A684" t="s">
        <v>10</v>
      </c>
      <c r="B684" t="s">
        <v>240</v>
      </c>
      <c r="C684" t="s">
        <v>245</v>
      </c>
      <c r="D684" t="s">
        <v>528</v>
      </c>
      <c r="E684">
        <f>VLOOKUP(A684,home!$A$2:$E$405,3,FALSE)</f>
        <v>1.5425</v>
      </c>
      <c r="F684">
        <f>VLOOKUP(B684,home!$B$2:$E$405,3,FALSE)</f>
        <v>1.1059000000000001</v>
      </c>
      <c r="G684">
        <f>VLOOKUP(C684,away!$B$2:$E$405,4,FALSE)</f>
        <v>0.41949999999999998</v>
      </c>
      <c r="H684">
        <f>VLOOKUP(A684,away!$A$2:$E$405,3,FALSE)</f>
        <v>1.4443999999999999</v>
      </c>
      <c r="I684">
        <f>VLOOKUP(C684,away!$B$2:$E$405,3,FALSE)</f>
        <v>1.5883</v>
      </c>
      <c r="J684">
        <f>VLOOKUP(B684,home!$B$2:$E$405,4,FALSE)</f>
        <v>0.85519999999999996</v>
      </c>
      <c r="K684" s="3">
        <f t="shared" si="896"/>
        <v>0.71560438962500006</v>
      </c>
      <c r="L684" s="3">
        <f t="shared" si="897"/>
        <v>1.9619489727039998</v>
      </c>
      <c r="M684" s="5">
        <f t="shared" si="898"/>
        <v>6.873110872828643E-2</v>
      </c>
      <c r="N684" s="5">
        <f t="shared" si="899"/>
        <v>4.9184283109754923E-2</v>
      </c>
      <c r="O684" s="5">
        <f t="shared" si="900"/>
        <v>0.13484692816226845</v>
      </c>
      <c r="P684" s="5">
        <f t="shared" si="901"/>
        <v>9.6497053720366349E-2</v>
      </c>
      <c r="Q684" s="5">
        <f t="shared" si="902"/>
        <v>1.7598244446949681E-2</v>
      </c>
      <c r="R684" s="5">
        <f t="shared" si="903"/>
        <v>0.13228139609012635</v>
      </c>
      <c r="S684" s="5">
        <f t="shared" si="904"/>
        <v>3.3869966413327436E-2</v>
      </c>
      <c r="T684" s="5">
        <f t="shared" si="905"/>
        <v>3.4526857614086796E-2</v>
      </c>
      <c r="U684" s="5">
        <f t="shared" si="906"/>
        <v>9.4661147707817736E-2</v>
      </c>
      <c r="V684" s="5">
        <f t="shared" si="907"/>
        <v>5.283636848594662E-3</v>
      </c>
      <c r="W684" s="5">
        <f t="shared" si="908"/>
        <v>4.1977936586436596E-3</v>
      </c>
      <c r="X684" s="5">
        <f t="shared" si="909"/>
        <v>8.2358569561992914E-3</v>
      </c>
      <c r="Y684" s="5">
        <f t="shared" si="910"/>
        <v>8.0791655472761473E-3</v>
      </c>
      <c r="Z684" s="5">
        <f t="shared" si="911"/>
        <v>8.6509783055624775E-2</v>
      </c>
      <c r="AA684" s="5">
        <f t="shared" si="912"/>
        <v>6.1906780500111544E-2</v>
      </c>
      <c r="AB684" s="5">
        <f t="shared" si="913"/>
        <v>2.2150381936715584E-2</v>
      </c>
      <c r="AC684" s="5">
        <f t="shared" si="914"/>
        <v>4.6363229679713646E-4</v>
      </c>
      <c r="AD684" s="5">
        <f t="shared" si="915"/>
        <v>7.5098989221634776E-4</v>
      </c>
      <c r="AE684" s="5">
        <f t="shared" si="916"/>
        <v>1.473403847544951E-3</v>
      </c>
      <c r="AF684" s="5">
        <f t="shared" si="917"/>
        <v>1.4453715825344688E-3</v>
      </c>
      <c r="AG684" s="5">
        <f t="shared" si="918"/>
        <v>9.4524843050968529E-4</v>
      </c>
      <c r="AH684" s="5">
        <f t="shared" si="919"/>
        <v>4.2431944998707241E-2</v>
      </c>
      <c r="AI684" s="5">
        <f t="shared" si="920"/>
        <v>3.0364486101401474E-2</v>
      </c>
      <c r="AJ684" s="5">
        <f t="shared" si="921"/>
        <v>1.0864479771435096E-2</v>
      </c>
      <c r="AK684" s="5">
        <f t="shared" si="922"/>
        <v>2.5915564718103248E-3</v>
      </c>
      <c r="AL684" s="5">
        <f t="shared" si="923"/>
        <v>2.6037205846567468E-5</v>
      </c>
      <c r="AM684" s="5">
        <f t="shared" si="924"/>
        <v>1.0748233268680485E-4</v>
      </c>
      <c r="AN684" s="5">
        <f t="shared" si="925"/>
        <v>2.108748521987063E-4</v>
      </c>
      <c r="AO684" s="5">
        <f t="shared" si="926"/>
        <v>2.0686284982017984E-4</v>
      </c>
      <c r="AP684" s="5">
        <f t="shared" si="927"/>
        <v>1.3528478523177457E-4</v>
      </c>
      <c r="AQ684" s="5">
        <f t="shared" si="928"/>
        <v>6.6355461351990354E-5</v>
      </c>
      <c r="AR684" s="5">
        <f t="shared" si="929"/>
        <v>1.6649862180009248E-2</v>
      </c>
      <c r="AS684" s="5">
        <f t="shared" si="930"/>
        <v>1.191471446266589E-2</v>
      </c>
      <c r="AT684" s="5">
        <f t="shared" si="931"/>
        <v>4.2631109853060916E-3</v>
      </c>
      <c r="AU684" s="5">
        <f t="shared" si="932"/>
        <v>1.0169003115145332E-3</v>
      </c>
      <c r="AV684" s="5">
        <f t="shared" si="933"/>
        <v>1.8192458168270743E-4</v>
      </c>
      <c r="AW684" s="5">
        <f t="shared" si="934"/>
        <v>1.015436054516101E-6</v>
      </c>
      <c r="AX684" s="5">
        <f t="shared" si="935"/>
        <v>1.2819138179635359E-5</v>
      </c>
      <c r="AY684" s="5">
        <f t="shared" si="936"/>
        <v>2.5150494982486214E-5</v>
      </c>
      <c r="AZ684" s="5">
        <f t="shared" si="937"/>
        <v>2.4671993896942969E-5</v>
      </c>
      <c r="BA684" s="5">
        <f t="shared" si="938"/>
        <v>1.6135064360222207E-5</v>
      </c>
      <c r="BB684" s="5">
        <f t="shared" si="939"/>
        <v>7.9140432365127223E-6</v>
      </c>
      <c r="BC684" s="5">
        <f t="shared" si="940"/>
        <v>3.105389799562232E-6</v>
      </c>
      <c r="BD684" s="5">
        <f t="shared" si="941"/>
        <v>5.4443633332887246E-3</v>
      </c>
      <c r="BE684" s="5">
        <f t="shared" si="942"/>
        <v>3.8960103000148087E-3</v>
      </c>
      <c r="BF684" s="5">
        <f t="shared" si="943"/>
        <v>1.3940010363574051E-3</v>
      </c>
      <c r="BG684" s="5">
        <f t="shared" si="944"/>
        <v>3.3251775358638622E-4</v>
      </c>
      <c r="BH684" s="5">
        <f t="shared" si="945"/>
        <v>5.948779102366551E-5</v>
      </c>
      <c r="BI684" s="5">
        <f t="shared" si="946"/>
        <v>8.5139448771259445E-6</v>
      </c>
      <c r="BJ684" s="8">
        <f t="shared" si="947"/>
        <v>0.12725387149146078</v>
      </c>
      <c r="BK684" s="8">
        <f t="shared" si="948"/>
        <v>0.20489658570820107</v>
      </c>
      <c r="BL684" s="8">
        <f t="shared" si="949"/>
        <v>0.57726050842072063</v>
      </c>
      <c r="BM684" s="8">
        <f t="shared" si="950"/>
        <v>0.49675759935932684</v>
      </c>
      <c r="BN684" s="8">
        <f t="shared" si="951"/>
        <v>0.4991390142577522</v>
      </c>
    </row>
    <row r="685" spans="1:66" x14ac:dyDescent="0.25">
      <c r="A685" t="s">
        <v>10</v>
      </c>
      <c r="B685" t="s">
        <v>241</v>
      </c>
      <c r="C685" t="s">
        <v>247</v>
      </c>
      <c r="D685" t="s">
        <v>528</v>
      </c>
      <c r="E685">
        <f>VLOOKUP(A685,home!$A$2:$E$405,3,FALSE)</f>
        <v>1.5425</v>
      </c>
      <c r="F685">
        <f>VLOOKUP(B685,home!$B$2:$E$405,3,FALSE)</f>
        <v>1.1440999999999999</v>
      </c>
      <c r="G685">
        <f>VLOOKUP(C685,away!$B$2:$E$405,4,FALSE)</f>
        <v>1.3729</v>
      </c>
      <c r="H685">
        <f>VLOOKUP(A685,away!$A$2:$E$405,3,FALSE)</f>
        <v>1.4443999999999999</v>
      </c>
      <c r="I685">
        <f>VLOOKUP(C685,away!$B$2:$E$405,3,FALSE)</f>
        <v>1.2218</v>
      </c>
      <c r="J685">
        <f>VLOOKUP(B685,home!$B$2:$E$405,4,FALSE)</f>
        <v>1.0181</v>
      </c>
      <c r="K685" s="3">
        <f t="shared" si="896"/>
        <v>2.4228585678249996</v>
      </c>
      <c r="L685" s="3">
        <f t="shared" si="897"/>
        <v>1.7967102193519999</v>
      </c>
      <c r="M685" s="5">
        <f t="shared" si="898"/>
        <v>1.4704984115655509E-2</v>
      </c>
      <c r="N685" s="5">
        <f t="shared" si="899"/>
        <v>3.5628096754346479E-2</v>
      </c>
      <c r="O685" s="5">
        <f t="shared" si="900"/>
        <v>2.642059523600708E-2</v>
      </c>
      <c r="P685" s="5">
        <f t="shared" si="901"/>
        <v>6.401336553459612E-2</v>
      </c>
      <c r="Q685" s="5">
        <f t="shared" si="902"/>
        <v>4.3160919738283211E-2</v>
      </c>
      <c r="R685" s="5">
        <f t="shared" si="903"/>
        <v>2.3735076730948348E-2</v>
      </c>
      <c r="S685" s="5">
        <f t="shared" si="904"/>
        <v>6.9665341608618855E-2</v>
      </c>
      <c r="T685" s="5">
        <f t="shared" si="905"/>
        <v>7.7547665570404878E-2</v>
      </c>
      <c r="U685" s="5">
        <f t="shared" si="906"/>
        <v>5.7506734015561993E-2</v>
      </c>
      <c r="V685" s="5">
        <f t="shared" si="907"/>
        <v>3.3696156217894208E-2</v>
      </c>
      <c r="W685" s="5">
        <f t="shared" si="908"/>
        <v>3.4857601394368873E-2</v>
      </c>
      <c r="X685" s="5">
        <f t="shared" si="909"/>
        <v>6.2629008647361067E-2</v>
      </c>
      <c r="Y685" s="5">
        <f t="shared" si="910"/>
        <v>5.6263089932299219E-2</v>
      </c>
      <c r="Z685" s="5">
        <f t="shared" si="911"/>
        <v>1.4215018306532918E-2</v>
      </c>
      <c r="AA685" s="5">
        <f t="shared" si="912"/>
        <v>3.4440978895772495E-2</v>
      </c>
      <c r="AB685" s="5">
        <f t="shared" si="913"/>
        <v>4.1722810400951195E-2</v>
      </c>
      <c r="AC685" s="5">
        <f t="shared" si="914"/>
        <v>9.1678285238271894E-3</v>
      </c>
      <c r="AD685" s="5">
        <f t="shared" si="915"/>
        <v>2.1113759548043821E-2</v>
      </c>
      <c r="AE685" s="5">
        <f t="shared" si="916"/>
        <v>3.7935307548911189E-2</v>
      </c>
      <c r="AF685" s="5">
        <f t="shared" si="917"/>
        <v>3.4079377373694909E-2</v>
      </c>
      <c r="AG685" s="5">
        <f t="shared" si="918"/>
        <v>2.0410255198823654E-2</v>
      </c>
      <c r="AH685" s="5">
        <f t="shared" si="919"/>
        <v>6.3850671649058654E-3</v>
      </c>
      <c r="AI685" s="5">
        <f t="shared" si="920"/>
        <v>1.5470114686630256E-2</v>
      </c>
      <c r="AJ685" s="5">
        <f t="shared" si="921"/>
        <v>1.8740949956868737E-2</v>
      </c>
      <c r="AK685" s="5">
        <f t="shared" si="922"/>
        <v>1.5135557057392994E-2</v>
      </c>
      <c r="AL685" s="5">
        <f t="shared" si="923"/>
        <v>1.5963663852705523E-3</v>
      </c>
      <c r="AM685" s="5">
        <f t="shared" si="924"/>
        <v>1.0231130643994973E-2</v>
      </c>
      <c r="AN685" s="5">
        <f t="shared" si="925"/>
        <v>1.8382376983591173E-2</v>
      </c>
      <c r="AO685" s="5">
        <f t="shared" si="926"/>
        <v>1.6513902291199631E-2</v>
      </c>
      <c r="AP685" s="5">
        <f t="shared" si="927"/>
        <v>9.8902323359929267E-3</v>
      </c>
      <c r="AQ685" s="5">
        <f t="shared" si="928"/>
        <v>4.4424703774610247E-3</v>
      </c>
      <c r="AR685" s="5">
        <f t="shared" si="929"/>
        <v>2.2944230852870542E-3</v>
      </c>
      <c r="AS685" s="5">
        <f t="shared" si="930"/>
        <v>5.5590626304032097E-3</v>
      </c>
      <c r="AT685" s="5">
        <f t="shared" si="931"/>
        <v>6.7344112615740984E-3</v>
      </c>
      <c r="AU685" s="5">
        <f t="shared" si="932"/>
        <v>5.4388420081206562E-3</v>
      </c>
      <c r="AV685" s="5">
        <f t="shared" si="933"/>
        <v>3.2943862396054148E-3</v>
      </c>
      <c r="AW685" s="5">
        <f t="shared" si="934"/>
        <v>1.9303505106338511E-4</v>
      </c>
      <c r="AX685" s="5">
        <f t="shared" si="935"/>
        <v>4.1314304232233558E-3</v>
      </c>
      <c r="AY685" s="5">
        <f t="shared" si="936"/>
        <v>7.4229832619471595E-3</v>
      </c>
      <c r="AZ685" s="5">
        <f t="shared" si="937"/>
        <v>6.6684749424096544E-3</v>
      </c>
      <c r="BA685" s="5">
        <f t="shared" si="938"/>
        <v>3.9937723588400545E-3</v>
      </c>
      <c r="BB685" s="5">
        <f t="shared" si="939"/>
        <v>1.7939129027233678E-3</v>
      </c>
      <c r="BC685" s="5">
        <f t="shared" si="940"/>
        <v>6.4462832899009716E-4</v>
      </c>
      <c r="BD685" s="5">
        <f t="shared" si="941"/>
        <v>6.8706890080873272E-4</v>
      </c>
      <c r="BE685" s="5">
        <f t="shared" si="942"/>
        <v>1.664670773010543E-3</v>
      </c>
      <c r="BF685" s="5">
        <f t="shared" si="943"/>
        <v>2.0166309224982294E-3</v>
      </c>
      <c r="BG685" s="5">
        <f t="shared" si="944"/>
        <v>1.6286705029052229E-3</v>
      </c>
      <c r="BH685" s="5">
        <f t="shared" si="945"/>
        <v>9.8650957053194265E-4</v>
      </c>
      <c r="BI685" s="5">
        <f t="shared" si="946"/>
        <v>4.780346330409356E-4</v>
      </c>
      <c r="BJ685" s="8">
        <f t="shared" si="947"/>
        <v>0.50774039655691072</v>
      </c>
      <c r="BK685" s="8">
        <f t="shared" si="948"/>
        <v>0.20026702564780957</v>
      </c>
      <c r="BL685" s="8">
        <f t="shared" si="949"/>
        <v>0.2703405946728249</v>
      </c>
      <c r="BM685" s="8">
        <f t="shared" si="950"/>
        <v>0.77767004886335778</v>
      </c>
      <c r="BN685" s="8">
        <f t="shared" si="951"/>
        <v>0.20766303810983675</v>
      </c>
    </row>
    <row r="686" spans="1:66" x14ac:dyDescent="0.25">
      <c r="A686" t="s">
        <v>10</v>
      </c>
      <c r="B686" t="s">
        <v>46</v>
      </c>
      <c r="C686" t="s">
        <v>12</v>
      </c>
      <c r="D686" t="s">
        <v>528</v>
      </c>
      <c r="E686">
        <f>VLOOKUP(A686,home!$A$2:$E$405,3,FALSE)</f>
        <v>1.5425</v>
      </c>
      <c r="F686">
        <f>VLOOKUP(B686,home!$B$2:$E$405,3,FALSE)</f>
        <v>1.4491000000000001</v>
      </c>
      <c r="G686">
        <f>VLOOKUP(C686,away!$B$2:$E$405,4,FALSE)</f>
        <v>0.87709999999999999</v>
      </c>
      <c r="H686">
        <f>VLOOKUP(A686,away!$A$2:$E$405,3,FALSE)</f>
        <v>1.4443999999999999</v>
      </c>
      <c r="I686">
        <f>VLOOKUP(C686,away!$B$2:$E$405,3,FALSE)</f>
        <v>1.0589</v>
      </c>
      <c r="J686">
        <f>VLOOKUP(B686,home!$B$2:$E$405,4,FALSE)</f>
        <v>0.8145</v>
      </c>
      <c r="K686" s="3">
        <f t="shared" si="896"/>
        <v>1.9605261534249998</v>
      </c>
      <c r="L686" s="3">
        <f t="shared" si="897"/>
        <v>1.2457575178199998</v>
      </c>
      <c r="M686" s="5">
        <f t="shared" si="898"/>
        <v>4.0506870744536259E-2</v>
      </c>
      <c r="N686" s="5">
        <f t="shared" si="899"/>
        <v>7.941477948806934E-2</v>
      </c>
      <c r="O686" s="5">
        <f t="shared" si="900"/>
        <v>5.0461738753369054E-2</v>
      </c>
      <c r="P686" s="5">
        <f t="shared" si="901"/>
        <v>9.8931558573279871E-2</v>
      </c>
      <c r="Q686" s="5">
        <f t="shared" si="902"/>
        <v>7.7847376077419594E-2</v>
      </c>
      <c r="R686" s="5">
        <f t="shared" si="903"/>
        <v>3.1431545207139172E-2</v>
      </c>
      <c r="S686" s="5">
        <f t="shared" si="904"/>
        <v>6.0406130502307975E-2</v>
      </c>
      <c r="T686" s="5">
        <f t="shared" si="905"/>
        <v>9.6978953991006242E-2</v>
      </c>
      <c r="U686" s="5">
        <f t="shared" si="906"/>
        <v>6.1622366421156552E-2</v>
      </c>
      <c r="V686" s="5">
        <f t="shared" si="907"/>
        <v>1.6392480057857699E-2</v>
      </c>
      <c r="W686" s="5">
        <f t="shared" si="908"/>
        <v>5.0873938925097589E-2</v>
      </c>
      <c r="X686" s="5">
        <f t="shared" si="909"/>
        <v>6.3376591877055827E-2</v>
      </c>
      <c r="Y686" s="5">
        <f t="shared" si="910"/>
        <v>3.9475932892326128E-2</v>
      </c>
      <c r="Z686" s="5">
        <f t="shared" si="911"/>
        <v>1.3052027912830938E-2</v>
      </c>
      <c r="AA686" s="5">
        <f t="shared" si="912"/>
        <v>2.558884207833817E-2</v>
      </c>
      <c r="AB686" s="5">
        <f t="shared" si="913"/>
        <v>2.5083797065222062E-2</v>
      </c>
      <c r="AC686" s="5">
        <f t="shared" si="914"/>
        <v>2.5022508083150613E-3</v>
      </c>
      <c r="AD686" s="5">
        <f t="shared" si="915"/>
        <v>2.4934921947600004E-2</v>
      </c>
      <c r="AE686" s="5">
        <f t="shared" si="916"/>
        <v>3.1062866472477611E-2</v>
      </c>
      <c r="AF686" s="5">
        <f t="shared" si="917"/>
        <v>1.9348399716563908E-2</v>
      </c>
      <c r="AG686" s="5">
        <f t="shared" si="918"/>
        <v>8.0344714682319494E-3</v>
      </c>
      <c r="AH686" s="5">
        <f t="shared" si="919"/>
        <v>4.0649154738014075E-3</v>
      </c>
      <c r="AI686" s="5">
        <f t="shared" si="920"/>
        <v>7.969373097849633E-3</v>
      </c>
      <c r="AJ686" s="5">
        <f t="shared" si="921"/>
        <v>7.8120821923679104E-3</v>
      </c>
      <c r="AK686" s="5">
        <f t="shared" si="922"/>
        <v>5.1052638169476654E-3</v>
      </c>
      <c r="AL686" s="5">
        <f t="shared" si="923"/>
        <v>2.4445390903591224E-4</v>
      </c>
      <c r="AM686" s="5">
        <f t="shared" si="924"/>
        <v>9.7771133223761592E-3</v>
      </c>
      <c r="AN686" s="5">
        <f t="shared" si="925"/>
        <v>1.2179912423928173E-2</v>
      </c>
      <c r="AO686" s="5">
        <f t="shared" si="926"/>
        <v>7.5866087342488725E-3</v>
      </c>
      <c r="AP686" s="5">
        <f t="shared" si="927"/>
        <v>3.1503582884831361E-3</v>
      </c>
      <c r="AQ686" s="5">
        <f t="shared" si="928"/>
        <v>9.8114563042610401E-4</v>
      </c>
      <c r="AR686" s="5">
        <f t="shared" si="929"/>
        <v>1.0127798021581892E-3</v>
      </c>
      <c r="AS686" s="5">
        <f t="shared" si="930"/>
        <v>1.9855812897917268E-3</v>
      </c>
      <c r="AT686" s="5">
        <f t="shared" si="931"/>
        <v>1.9463920241940126E-3</v>
      </c>
      <c r="AU686" s="5">
        <f t="shared" si="932"/>
        <v>1.2719841560833954E-3</v>
      </c>
      <c r="AV686" s="5">
        <f t="shared" si="933"/>
        <v>6.2343955118593136E-4</v>
      </c>
      <c r="AW686" s="5">
        <f t="shared" si="934"/>
        <v>1.6584433548443618E-5</v>
      </c>
      <c r="AX686" s="5">
        <f t="shared" si="935"/>
        <v>3.1947143955864126E-3</v>
      </c>
      <c r="AY686" s="5">
        <f t="shared" si="936"/>
        <v>3.9798394755895493E-3</v>
      </c>
      <c r="AZ686" s="5">
        <f t="shared" si="937"/>
        <v>2.4789574732162444E-3</v>
      </c>
      <c r="BA686" s="5">
        <f t="shared" si="938"/>
        <v>1.0293933028717359E-3</v>
      </c>
      <c r="BB686" s="5">
        <f t="shared" si="939"/>
        <v>3.2059361146150636E-4</v>
      </c>
      <c r="BC686" s="5">
        <f t="shared" si="940"/>
        <v>7.9876380328647068E-5</v>
      </c>
      <c r="BD686" s="5">
        <f t="shared" si="941"/>
        <v>2.1027967540580286E-4</v>
      </c>
      <c r="BE686" s="5">
        <f t="shared" si="942"/>
        <v>4.1225880316679624E-4</v>
      </c>
      <c r="BF686" s="5">
        <f t="shared" si="943"/>
        <v>4.0412208279409664E-4</v>
      </c>
      <c r="BG686" s="5">
        <f t="shared" si="944"/>
        <v>2.6409730416480318E-4</v>
      </c>
      <c r="BH686" s="5">
        <f t="shared" si="945"/>
        <v>1.2944241796603354E-4</v>
      </c>
      <c r="BI686" s="5">
        <f t="shared" si="946"/>
        <v>5.0755049156995712E-5</v>
      </c>
      <c r="BJ686" s="8">
        <f t="shared" si="947"/>
        <v>0.53610674589436469</v>
      </c>
      <c r="BK686" s="8">
        <f t="shared" si="948"/>
        <v>0.22296358407092234</v>
      </c>
      <c r="BL686" s="8">
        <f t="shared" si="949"/>
        <v>0.22745105626225939</v>
      </c>
      <c r="BM686" s="8">
        <f t="shared" si="950"/>
        <v>0.61701629025452298</v>
      </c>
      <c r="BN686" s="8">
        <f t="shared" si="951"/>
        <v>0.3785938688438133</v>
      </c>
    </row>
    <row r="687" spans="1:66" x14ac:dyDescent="0.25">
      <c r="A687" t="s">
        <v>10</v>
      </c>
      <c r="B687" t="s">
        <v>43</v>
      </c>
      <c r="C687" t="s">
        <v>48</v>
      </c>
      <c r="D687" t="s">
        <v>528</v>
      </c>
      <c r="E687">
        <f>VLOOKUP(A687,home!$A$2:$E$405,3,FALSE)</f>
        <v>1.5425</v>
      </c>
      <c r="F687">
        <f>VLOOKUP(B687,home!$B$2:$E$405,3,FALSE)</f>
        <v>1.2585</v>
      </c>
      <c r="G687">
        <f>VLOOKUP(C687,away!$B$2:$E$405,4,FALSE)</f>
        <v>1.1821999999999999</v>
      </c>
      <c r="H687">
        <f>VLOOKUP(A687,away!$A$2:$E$405,3,FALSE)</f>
        <v>1.4443999999999999</v>
      </c>
      <c r="I687">
        <f>VLOOKUP(C687,away!$B$2:$E$405,3,FALSE)</f>
        <v>1.2218</v>
      </c>
      <c r="J687">
        <f>VLOOKUP(B687,home!$B$2:$E$405,4,FALSE)</f>
        <v>0.85519999999999996</v>
      </c>
      <c r="K687" s="3">
        <f t="shared" si="896"/>
        <v>2.2949294947499999</v>
      </c>
      <c r="L687" s="3">
        <f t="shared" si="897"/>
        <v>1.5092295251839998</v>
      </c>
      <c r="M687" s="5">
        <f t="shared" si="898"/>
        <v>2.2277924580746518E-2</v>
      </c>
      <c r="N687" s="5">
        <f t="shared" si="899"/>
        <v>5.1126266202171207E-2</v>
      </c>
      <c r="O687" s="5">
        <f t="shared" si="900"/>
        <v>3.3622501537085028E-2</v>
      </c>
      <c r="P687" s="5">
        <f t="shared" si="901"/>
        <v>7.7161270464733631E-2</v>
      </c>
      <c r="Q687" s="5">
        <f t="shared" si="902"/>
        <v>5.8665588131901383E-2</v>
      </c>
      <c r="R687" s="5">
        <f t="shared" si="903"/>
        <v>2.5372036015156571E-2</v>
      </c>
      <c r="S687" s="5">
        <f t="shared" si="904"/>
        <v>6.6813468621728614E-2</v>
      </c>
      <c r="T687" s="5">
        <f t="shared" si="905"/>
        <v>8.853983772094963E-2</v>
      </c>
      <c r="U687" s="5">
        <f t="shared" si="906"/>
        <v>5.8227033793042074E-2</v>
      </c>
      <c r="V687" s="5">
        <f t="shared" si="907"/>
        <v>2.5712609231031771E-2</v>
      </c>
      <c r="W687" s="5">
        <f t="shared" si="908"/>
        <v>4.4877796176918686E-2</v>
      </c>
      <c r="X687" s="5">
        <f t="shared" si="909"/>
        <v>6.7730895015395309E-2</v>
      </c>
      <c r="Y687" s="5">
        <f t="shared" si="910"/>
        <v>5.1110733262186209E-2</v>
      </c>
      <c r="Z687" s="5">
        <f t="shared" si="911"/>
        <v>1.2764075289368692E-2</v>
      </c>
      <c r="AA687" s="5">
        <f t="shared" si="912"/>
        <v>2.9292652854781848E-2</v>
      </c>
      <c r="AB687" s="5">
        <f t="shared" si="913"/>
        <v>3.3612286507955828E-2</v>
      </c>
      <c r="AC687" s="5">
        <f t="shared" si="914"/>
        <v>5.5660974725185988E-3</v>
      </c>
      <c r="AD687" s="5">
        <f t="shared" si="915"/>
        <v>2.5747844526447378E-2</v>
      </c>
      <c r="AE687" s="5">
        <f t="shared" si="916"/>
        <v>3.8859407169161621E-2</v>
      </c>
      <c r="AF687" s="5">
        <f t="shared" si="917"/>
        <v>2.9323882315422763E-2</v>
      </c>
      <c r="AG687" s="5">
        <f t="shared" si="918"/>
        <v>1.4752156327818986E-2</v>
      </c>
      <c r="AH687" s="5">
        <f t="shared" si="919"/>
        <v>4.8159798220966856E-3</v>
      </c>
      <c r="AI687" s="5">
        <f t="shared" si="920"/>
        <v>1.1052334139850541E-2</v>
      </c>
      <c r="AJ687" s="5">
        <f t="shared" si="921"/>
        <v>1.268216380168769E-2</v>
      </c>
      <c r="AK687" s="5">
        <f t="shared" si="922"/>
        <v>9.701557255247956E-3</v>
      </c>
      <c r="AL687" s="5">
        <f t="shared" si="923"/>
        <v>7.7114392043728928E-4</v>
      </c>
      <c r="AM687" s="5">
        <f t="shared" si="924"/>
        <v>1.1817897565996284E-2</v>
      </c>
      <c r="AN687" s="5">
        <f t="shared" si="925"/>
        <v>1.7835919932201721E-2</v>
      </c>
      <c r="AO687" s="5">
        <f t="shared" si="926"/>
        <v>1.3459248485248322E-2</v>
      </c>
      <c r="AP687" s="5">
        <f t="shared" si="927"/>
        <v>6.7710317335749276E-3</v>
      </c>
      <c r="AQ687" s="5">
        <f t="shared" si="928"/>
        <v>2.5547602520672717E-3</v>
      </c>
      <c r="AR687" s="5">
        <f t="shared" si="929"/>
        <v>1.4536837880397416E-3</v>
      </c>
      <c r="AS687" s="5">
        <f t="shared" si="930"/>
        <v>3.3361018012123102E-3</v>
      </c>
      <c r="AT687" s="5">
        <f t="shared" si="931"/>
        <v>3.8280592105453663E-3</v>
      </c>
      <c r="AU687" s="5">
        <f t="shared" si="932"/>
        <v>2.9283753299766541E-3</v>
      </c>
      <c r="AV687" s="5">
        <f t="shared" si="933"/>
        <v>1.6801037291154222E-3</v>
      </c>
      <c r="AW687" s="5">
        <f t="shared" si="934"/>
        <v>7.4192085428721115E-5</v>
      </c>
      <c r="AX687" s="5">
        <f t="shared" si="935"/>
        <v>4.5202069483565145E-3</v>
      </c>
      <c r="AY687" s="5">
        <f t="shared" si="936"/>
        <v>6.8220297864015197E-3</v>
      </c>
      <c r="AZ687" s="5">
        <f t="shared" si="937"/>
        <v>5.1480043876609358E-3</v>
      </c>
      <c r="BA687" s="5">
        <f t="shared" si="938"/>
        <v>2.5898400725448858E-3</v>
      </c>
      <c r="BB687" s="5">
        <f t="shared" si="939"/>
        <v>9.7716577574735362E-4</v>
      </c>
      <c r="BC687" s="5">
        <f t="shared" si="940"/>
        <v>2.9495348795144686E-4</v>
      </c>
      <c r="BD687" s="5">
        <f t="shared" si="941"/>
        <v>3.6565708219848286E-4</v>
      </c>
      <c r="BE687" s="5">
        <f t="shared" si="942"/>
        <v>8.391572229015234E-4</v>
      </c>
      <c r="BF687" s="5">
        <f t="shared" si="943"/>
        <v>9.6290333078460314E-4</v>
      </c>
      <c r="BG687" s="5">
        <f t="shared" si="944"/>
        <v>7.3659841813686724E-4</v>
      </c>
      <c r="BH687" s="5">
        <f t="shared" si="945"/>
        <v>4.2261035889212258E-4</v>
      </c>
      <c r="BI687" s="5">
        <f t="shared" si="946"/>
        <v>1.93972195481683E-4</v>
      </c>
      <c r="BJ687" s="8">
        <f t="shared" si="947"/>
        <v>0.54352546527612455</v>
      </c>
      <c r="BK687" s="8">
        <f t="shared" si="948"/>
        <v>0.20512454407759792</v>
      </c>
      <c r="BL687" s="8">
        <f t="shared" si="949"/>
        <v>0.23512576819418896</v>
      </c>
      <c r="BM687" s="8">
        <f t="shared" si="950"/>
        <v>0.72156642820451311</v>
      </c>
      <c r="BN687" s="8">
        <f t="shared" si="951"/>
        <v>0.26822558693179432</v>
      </c>
    </row>
    <row r="688" spans="1:66" x14ac:dyDescent="0.25">
      <c r="A688" t="s">
        <v>13</v>
      </c>
      <c r="B688" t="s">
        <v>14</v>
      </c>
      <c r="C688" t="s">
        <v>62</v>
      </c>
      <c r="D688" t="s">
        <v>528</v>
      </c>
      <c r="E688">
        <f>VLOOKUP(A688,home!$A$2:$E$405,3,FALSE)</f>
        <v>1.4837</v>
      </c>
      <c r="F688">
        <f>VLOOKUP(B688,home!$B$2:$E$405,3,FALSE)</f>
        <v>1.1894</v>
      </c>
      <c r="G688">
        <f>VLOOKUP(C688,away!$B$2:$E$405,4,FALSE)</f>
        <v>1.1496999999999999</v>
      </c>
      <c r="H688">
        <f>VLOOKUP(A688,away!$A$2:$E$405,3,FALSE)</f>
        <v>1.2190000000000001</v>
      </c>
      <c r="I688">
        <f>VLOOKUP(C688,away!$B$2:$E$405,3,FALSE)</f>
        <v>1.3512</v>
      </c>
      <c r="J688">
        <f>VLOOKUP(B688,home!$B$2:$E$405,4,FALSE)</f>
        <v>0.82030000000000003</v>
      </c>
      <c r="K688" s="3">
        <f t="shared" si="896"/>
        <v>2.0288902831660001</v>
      </c>
      <c r="L688" s="3">
        <f t="shared" si="897"/>
        <v>1.3511266298400002</v>
      </c>
      <c r="M688" s="5">
        <f t="shared" si="898"/>
        <v>3.4046878894662728E-2</v>
      </c>
      <c r="N688" s="5">
        <f t="shared" si="899"/>
        <v>6.9077381761510778E-2</v>
      </c>
      <c r="O688" s="5">
        <f t="shared" si="900"/>
        <v>4.6001644737516278E-2</v>
      </c>
      <c r="P688" s="5">
        <f t="shared" si="901"/>
        <v>9.3332290017601127E-2</v>
      </c>
      <c r="Q688" s="5">
        <f t="shared" si="902"/>
        <v>7.0075214321238755E-2</v>
      </c>
      <c r="R688" s="5">
        <f t="shared" si="903"/>
        <v>3.1077023610648683E-2</v>
      </c>
      <c r="S688" s="5">
        <f t="shared" si="904"/>
        <v>6.3962664440404535E-2</v>
      </c>
      <c r="T688" s="5">
        <f t="shared" si="905"/>
        <v>9.4680488161171028E-2</v>
      </c>
      <c r="U688" s="5">
        <f t="shared" si="906"/>
        <v>6.3051871233365475E-2</v>
      </c>
      <c r="V688" s="5">
        <f t="shared" si="907"/>
        <v>1.9482229409894209E-2</v>
      </c>
      <c r="W688" s="5">
        <f t="shared" si="908"/>
        <v>4.7391640475712087E-2</v>
      </c>
      <c r="X688" s="5">
        <f t="shared" si="909"/>
        <v>6.4032107478537811E-2</v>
      </c>
      <c r="Y688" s="5">
        <f t="shared" si="910"/>
        <v>4.325774278951474E-2</v>
      </c>
      <c r="Z688" s="5">
        <f t="shared" si="911"/>
        <v>1.3996331392171289E-2</v>
      </c>
      <c r="AA688" s="5">
        <f t="shared" si="912"/>
        <v>2.8397020761547584E-2</v>
      </c>
      <c r="AB688" s="5">
        <f t="shared" si="913"/>
        <v>2.8807219746983536E-2</v>
      </c>
      <c r="AC688" s="5">
        <f t="shared" si="914"/>
        <v>3.3378997291854708E-3</v>
      </c>
      <c r="AD688" s="5">
        <f t="shared" si="915"/>
        <v>2.4038109716117185E-2</v>
      </c>
      <c r="AE688" s="5">
        <f t="shared" si="916"/>
        <v>3.247853016846157E-2</v>
      </c>
      <c r="AF688" s="5">
        <f t="shared" si="917"/>
        <v>2.1941303504335135E-2</v>
      </c>
      <c r="AG688" s="5">
        <f t="shared" si="918"/>
        <v>9.8818264860363065E-3</v>
      </c>
      <c r="AH688" s="5">
        <f t="shared" si="919"/>
        <v>4.7277040160070474E-3</v>
      </c>
      <c r="AI688" s="5">
        <f t="shared" si="920"/>
        <v>9.5919927397615738E-3</v>
      </c>
      <c r="AJ688" s="5">
        <f t="shared" si="921"/>
        <v>9.730550432950541E-3</v>
      </c>
      <c r="AK688" s="5">
        <f t="shared" si="922"/>
        <v>6.5807397410900231E-3</v>
      </c>
      <c r="AL688" s="5">
        <f t="shared" si="923"/>
        <v>3.6600573760415644E-4</v>
      </c>
      <c r="AM688" s="5">
        <f t="shared" si="924"/>
        <v>9.754137445741674E-3</v>
      </c>
      <c r="AN688" s="5">
        <f t="shared" si="925"/>
        <v>1.3179074854061093E-2</v>
      </c>
      <c r="AO688" s="5">
        <f t="shared" si="926"/>
        <v>8.9032994959883302E-3</v>
      </c>
      <c r="AP688" s="5">
        <f t="shared" si="927"/>
        <v>4.0098283474902952E-3</v>
      </c>
      <c r="AQ688" s="5">
        <f t="shared" si="928"/>
        <v>1.3544464653453647E-3</v>
      </c>
      <c r="AR688" s="5">
        <f t="shared" si="929"/>
        <v>1.2775453588057264E-3</v>
      </c>
      <c r="AS688" s="5">
        <f t="shared" si="930"/>
        <v>2.5919993647847595E-3</v>
      </c>
      <c r="AT688" s="5">
        <f t="shared" si="931"/>
        <v>2.6294411625921218E-3</v>
      </c>
      <c r="AU688" s="5">
        <f t="shared" si="932"/>
        <v>1.7782825416466225E-3</v>
      </c>
      <c r="AV688" s="5">
        <f t="shared" si="933"/>
        <v>9.0198504236764228E-4</v>
      </c>
      <c r="AW688" s="5">
        <f t="shared" si="934"/>
        <v>2.7870195088517077E-5</v>
      </c>
      <c r="AX688" s="5">
        <f t="shared" si="935"/>
        <v>3.2983457807218182E-3</v>
      </c>
      <c r="AY688" s="5">
        <f t="shared" si="936"/>
        <v>4.4564828187536537E-3</v>
      </c>
      <c r="AZ688" s="5">
        <f t="shared" si="937"/>
        <v>3.0106363059212451E-3</v>
      </c>
      <c r="BA688" s="5">
        <f t="shared" si="938"/>
        <v>1.3559169618977732E-3</v>
      </c>
      <c r="BB688" s="5">
        <f t="shared" si="939"/>
        <v>4.580038787679575E-4</v>
      </c>
      <c r="BC688" s="5">
        <f t="shared" si="940"/>
        <v>1.237642474346796E-4</v>
      </c>
      <c r="BD688" s="5">
        <f t="shared" si="941"/>
        <v>2.8768759251848568E-4</v>
      </c>
      <c r="BE688" s="5">
        <f t="shared" si="942"/>
        <v>5.8368656104817518E-4</v>
      </c>
      <c r="BF688" s="5">
        <f t="shared" si="943"/>
        <v>5.9211799606261062E-4</v>
      </c>
      <c r="BG688" s="5">
        <f t="shared" si="944"/>
        <v>4.0044748289971827E-4</v>
      </c>
      <c r="BH688" s="5">
        <f t="shared" si="945"/>
        <v>2.0311600174338027E-4</v>
      </c>
      <c r="BI688" s="5">
        <f t="shared" si="946"/>
        <v>8.24200164585345E-5</v>
      </c>
      <c r="BJ688" s="8">
        <f t="shared" si="947"/>
        <v>0.52675828146475923</v>
      </c>
      <c r="BK688" s="8">
        <f t="shared" si="948"/>
        <v>0.2189844510481059</v>
      </c>
      <c r="BL688" s="8">
        <f t="shared" si="949"/>
        <v>0.23929449614079853</v>
      </c>
      <c r="BM688" s="8">
        <f t="shared" si="950"/>
        <v>0.65099451407899123</v>
      </c>
      <c r="BN688" s="8">
        <f t="shared" si="951"/>
        <v>0.34361043334317831</v>
      </c>
    </row>
    <row r="689" spans="1:66" x14ac:dyDescent="0.25">
      <c r="A689" t="s">
        <v>13</v>
      </c>
      <c r="B689" t="s">
        <v>59</v>
      </c>
      <c r="C689" t="s">
        <v>60</v>
      </c>
      <c r="D689" t="s">
        <v>528</v>
      </c>
      <c r="E689">
        <f>VLOOKUP(A689,home!$A$2:$E$405,3,FALSE)</f>
        <v>1.4837</v>
      </c>
      <c r="F689">
        <f>VLOOKUP(B689,home!$B$2:$E$405,3,FALSE)</f>
        <v>1.0705</v>
      </c>
      <c r="G689">
        <f>VLOOKUP(C689,away!$B$2:$E$405,4,FALSE)</f>
        <v>0.55510000000000004</v>
      </c>
      <c r="H689">
        <f>VLOOKUP(A689,away!$A$2:$E$405,3,FALSE)</f>
        <v>1.2190000000000001</v>
      </c>
      <c r="I689">
        <f>VLOOKUP(C689,away!$B$2:$E$405,3,FALSE)</f>
        <v>1.3512</v>
      </c>
      <c r="J689">
        <f>VLOOKUP(B689,home!$B$2:$E$405,4,FALSE)</f>
        <v>0.62729999999999997</v>
      </c>
      <c r="K689" s="3">
        <f t="shared" si="896"/>
        <v>0.8816658018350001</v>
      </c>
      <c r="L689" s="3">
        <f t="shared" si="897"/>
        <v>1.0332338594400001</v>
      </c>
      <c r="M689" s="5">
        <f t="shared" si="898"/>
        <v>0.14735661741951603</v>
      </c>
      <c r="N689" s="5">
        <f t="shared" si="899"/>
        <v>0.12991929025287094</v>
      </c>
      <c r="O689" s="5">
        <f t="shared" si="900"/>
        <v>0.15225384653039009</v>
      </c>
      <c r="P689" s="5">
        <f t="shared" si="901"/>
        <v>0.13423700968367941</v>
      </c>
      <c r="Q689" s="5">
        <f t="shared" si="902"/>
        <v>5.7272697607315785E-2</v>
      </c>
      <c r="R689" s="5">
        <f t="shared" si="903"/>
        <v>7.8656914732590205E-2</v>
      </c>
      <c r="S689" s="5">
        <f t="shared" si="904"/>
        <v>3.057137012977762E-2</v>
      </c>
      <c r="T689" s="5">
        <f t="shared" si="905"/>
        <v>5.9176090389346944E-2</v>
      </c>
      <c r="U689" s="5">
        <f t="shared" si="906"/>
        <v>6.9349111797576371E-2</v>
      </c>
      <c r="V689" s="5">
        <f t="shared" si="907"/>
        <v>3.0943897871854587E-3</v>
      </c>
      <c r="W689" s="5">
        <f t="shared" si="908"/>
        <v>1.6831792953069188E-2</v>
      </c>
      <c r="X689" s="5">
        <f t="shared" si="909"/>
        <v>1.7391178394194674E-2</v>
      </c>
      <c r="Y689" s="5">
        <f t="shared" si="910"/>
        <v>8.9845771862216532E-3</v>
      </c>
      <c r="Z689" s="5">
        <f t="shared" si="911"/>
        <v>2.7090329193599064E-2</v>
      </c>
      <c r="AA689" s="5">
        <f t="shared" si="912"/>
        <v>2.3884616810448626E-2</v>
      </c>
      <c r="AB689" s="5">
        <f t="shared" si="913"/>
        <v>1.0529124915852957E-2</v>
      </c>
      <c r="AC689" s="5">
        <f t="shared" si="914"/>
        <v>1.761804284317127E-4</v>
      </c>
      <c r="AD689" s="5">
        <f t="shared" si="915"/>
        <v>3.7100040575721118E-3</v>
      </c>
      <c r="AE689" s="5">
        <f t="shared" si="916"/>
        <v>3.8333018109432933E-3</v>
      </c>
      <c r="AF689" s="5">
        <f t="shared" si="917"/>
        <v>1.9803486122596404E-3</v>
      </c>
      <c r="AG689" s="5">
        <f t="shared" si="918"/>
        <v>6.8205441322722552E-4</v>
      </c>
      <c r="AH689" s="5">
        <f t="shared" si="919"/>
        <v>6.997661346550616E-3</v>
      </c>
      <c r="AI689" s="5">
        <f t="shared" si="920"/>
        <v>6.1695987020763347E-3</v>
      </c>
      <c r="AJ689" s="5">
        <f t="shared" si="921"/>
        <v>2.7197620933331538E-3</v>
      </c>
      <c r="AK689" s="5">
        <f t="shared" si="922"/>
        <v>7.9930707560633789E-4</v>
      </c>
      <c r="AL689" s="5">
        <f t="shared" si="923"/>
        <v>6.4197819661217084E-6</v>
      </c>
      <c r="AM689" s="5">
        <f t="shared" si="924"/>
        <v>6.5419674044608423E-4</v>
      </c>
      <c r="AN689" s="5">
        <f t="shared" si="925"/>
        <v>6.7593822296417561E-4</v>
      </c>
      <c r="AO689" s="5">
        <f t="shared" si="926"/>
        <v>3.4920112942814522E-4</v>
      </c>
      <c r="AP689" s="5">
        <f t="shared" si="927"/>
        <v>1.2026881022661651E-4</v>
      </c>
      <c r="AQ689" s="5">
        <f t="shared" si="928"/>
        <v>3.1066451740175978E-5</v>
      </c>
      <c r="AR689" s="5">
        <f t="shared" si="929"/>
        <v>1.4460441280301206E-3</v>
      </c>
      <c r="AS689" s="5">
        <f t="shared" si="930"/>
        <v>1.2749276556284696E-3</v>
      </c>
      <c r="AT689" s="5">
        <f t="shared" si="931"/>
        <v>5.6203005689064588E-4</v>
      </c>
      <c r="AU689" s="5">
        <f t="shared" si="932"/>
        <v>1.6517422692128734E-4</v>
      </c>
      <c r="AV689" s="5">
        <f t="shared" si="933"/>
        <v>3.6407116805258261E-5</v>
      </c>
      <c r="AW689" s="5">
        <f t="shared" si="934"/>
        <v>1.6245025711633747E-7</v>
      </c>
      <c r="AX689" s="5">
        <f t="shared" si="935"/>
        <v>9.6130482287206661E-5</v>
      </c>
      <c r="AY689" s="5">
        <f t="shared" si="936"/>
        <v>9.9325269223439103E-5</v>
      </c>
      <c r="AZ689" s="5">
        <f t="shared" si="937"/>
        <v>5.131311562982552E-5</v>
      </c>
      <c r="BA689" s="5">
        <f t="shared" si="938"/>
        <v>1.7672816167365208E-5</v>
      </c>
      <c r="BB689" s="5">
        <f t="shared" si="939"/>
        <v>4.5650380139450957E-6</v>
      </c>
      <c r="BC689" s="5">
        <f t="shared" si="940"/>
        <v>9.4335036912776105E-7</v>
      </c>
      <c r="BD689" s="5">
        <f t="shared" si="941"/>
        <v>2.4901695922085174E-4</v>
      </c>
      <c r="BE689" s="5">
        <f t="shared" si="942"/>
        <v>2.1954973702196574E-4</v>
      </c>
      <c r="BF689" s="5">
        <f t="shared" si="943"/>
        <v>9.6784747467067422E-5</v>
      </c>
      <c r="BG689" s="5">
        <f t="shared" si="944"/>
        <v>2.8443933993650004E-5</v>
      </c>
      <c r="BH689" s="5">
        <f t="shared" si="945"/>
        <v>6.2695109679633106E-6</v>
      </c>
      <c r="BI689" s="5">
        <f t="shared" si="946"/>
        <v>1.1055226829365404E-6</v>
      </c>
      <c r="BJ689" s="8">
        <f t="shared" si="947"/>
        <v>0.30188195710351762</v>
      </c>
      <c r="BK689" s="8">
        <f t="shared" si="948"/>
        <v>0.31554131249977985</v>
      </c>
      <c r="BL689" s="8">
        <f t="shared" si="949"/>
        <v>0.3554456976000549</v>
      </c>
      <c r="BM689" s="8">
        <f t="shared" si="950"/>
        <v>0.3001637573516226</v>
      </c>
      <c r="BN689" s="8">
        <f t="shared" si="951"/>
        <v>0.69969637622636249</v>
      </c>
    </row>
    <row r="690" spans="1:66" x14ac:dyDescent="0.25">
      <c r="A690" t="s">
        <v>16</v>
      </c>
      <c r="B690" t="s">
        <v>494</v>
      </c>
      <c r="C690" t="s">
        <v>18</v>
      </c>
      <c r="D690" t="s">
        <v>528</v>
      </c>
      <c r="E690">
        <f>VLOOKUP(A690,home!$A$2:$E$405,3,FALSE)</f>
        <v>1.6373</v>
      </c>
      <c r="F690" t="e">
        <f>VLOOKUP(B690,home!$B$2:$E$405,3,FALSE)</f>
        <v>#N/A</v>
      </c>
      <c r="G690">
        <f>VLOOKUP(C690,away!$B$2:$E$405,4,FALSE)</f>
        <v>0.68259999999999998</v>
      </c>
      <c r="H690">
        <f>VLOOKUP(A690,away!$A$2:$E$405,3,FALSE)</f>
        <v>1.3301000000000001</v>
      </c>
      <c r="I690">
        <f>VLOOKUP(C690,away!$B$2:$E$405,3,FALSE)</f>
        <v>0.92869999999999997</v>
      </c>
      <c r="J690" t="e">
        <f>VLOOKUP(B690,home!$B$2:$E$405,4,FALSE)</f>
        <v>#N/A</v>
      </c>
      <c r="K690" s="3" t="e">
        <f t="shared" si="896"/>
        <v>#N/A</v>
      </c>
      <c r="L690" s="3" t="e">
        <f t="shared" si="897"/>
        <v>#N/A</v>
      </c>
      <c r="M690" s="5" t="e">
        <f t="shared" si="898"/>
        <v>#N/A</v>
      </c>
      <c r="N690" s="5" t="e">
        <f t="shared" si="899"/>
        <v>#N/A</v>
      </c>
      <c r="O690" s="5" t="e">
        <f t="shared" si="900"/>
        <v>#N/A</v>
      </c>
      <c r="P690" s="5" t="e">
        <f t="shared" si="901"/>
        <v>#N/A</v>
      </c>
      <c r="Q690" s="5" t="e">
        <f t="shared" si="902"/>
        <v>#N/A</v>
      </c>
      <c r="R690" s="5" t="e">
        <f t="shared" si="903"/>
        <v>#N/A</v>
      </c>
      <c r="S690" s="5" t="e">
        <f t="shared" si="904"/>
        <v>#N/A</v>
      </c>
      <c r="T690" s="5" t="e">
        <f t="shared" si="905"/>
        <v>#N/A</v>
      </c>
      <c r="U690" s="5" t="e">
        <f t="shared" si="906"/>
        <v>#N/A</v>
      </c>
      <c r="V690" s="5" t="e">
        <f t="shared" si="907"/>
        <v>#N/A</v>
      </c>
      <c r="W690" s="5" t="e">
        <f t="shared" si="908"/>
        <v>#N/A</v>
      </c>
      <c r="X690" s="5" t="e">
        <f t="shared" si="909"/>
        <v>#N/A</v>
      </c>
      <c r="Y690" s="5" t="e">
        <f t="shared" si="910"/>
        <v>#N/A</v>
      </c>
      <c r="Z690" s="5" t="e">
        <f t="shared" si="911"/>
        <v>#N/A</v>
      </c>
      <c r="AA690" s="5" t="e">
        <f t="shared" si="912"/>
        <v>#N/A</v>
      </c>
      <c r="AB690" s="5" t="e">
        <f t="shared" si="913"/>
        <v>#N/A</v>
      </c>
      <c r="AC690" s="5" t="e">
        <f t="shared" si="914"/>
        <v>#N/A</v>
      </c>
      <c r="AD690" s="5" t="e">
        <f t="shared" si="915"/>
        <v>#N/A</v>
      </c>
      <c r="AE690" s="5" t="e">
        <f t="shared" si="916"/>
        <v>#N/A</v>
      </c>
      <c r="AF690" s="5" t="e">
        <f t="shared" si="917"/>
        <v>#N/A</v>
      </c>
      <c r="AG690" s="5" t="e">
        <f t="shared" si="918"/>
        <v>#N/A</v>
      </c>
      <c r="AH690" s="5" t="e">
        <f t="shared" si="919"/>
        <v>#N/A</v>
      </c>
      <c r="AI690" s="5" t="e">
        <f t="shared" si="920"/>
        <v>#N/A</v>
      </c>
      <c r="AJ690" s="5" t="e">
        <f t="shared" si="921"/>
        <v>#N/A</v>
      </c>
      <c r="AK690" s="5" t="e">
        <f t="shared" si="922"/>
        <v>#N/A</v>
      </c>
      <c r="AL690" s="5" t="e">
        <f t="shared" si="923"/>
        <v>#N/A</v>
      </c>
      <c r="AM690" s="5" t="e">
        <f t="shared" si="924"/>
        <v>#N/A</v>
      </c>
      <c r="AN690" s="5" t="e">
        <f t="shared" si="925"/>
        <v>#N/A</v>
      </c>
      <c r="AO690" s="5" t="e">
        <f t="shared" si="926"/>
        <v>#N/A</v>
      </c>
      <c r="AP690" s="5" t="e">
        <f t="shared" si="927"/>
        <v>#N/A</v>
      </c>
      <c r="AQ690" s="5" t="e">
        <f t="shared" si="928"/>
        <v>#N/A</v>
      </c>
      <c r="AR690" s="5" t="e">
        <f t="shared" si="929"/>
        <v>#N/A</v>
      </c>
      <c r="AS690" s="5" t="e">
        <f t="shared" si="930"/>
        <v>#N/A</v>
      </c>
      <c r="AT690" s="5" t="e">
        <f t="shared" si="931"/>
        <v>#N/A</v>
      </c>
      <c r="AU690" s="5" t="e">
        <f t="shared" si="932"/>
        <v>#N/A</v>
      </c>
      <c r="AV690" s="5" t="e">
        <f t="shared" si="933"/>
        <v>#N/A</v>
      </c>
      <c r="AW690" s="5" t="e">
        <f t="shared" si="934"/>
        <v>#N/A</v>
      </c>
      <c r="AX690" s="5" t="e">
        <f t="shared" si="935"/>
        <v>#N/A</v>
      </c>
      <c r="AY690" s="5" t="e">
        <f t="shared" si="936"/>
        <v>#N/A</v>
      </c>
      <c r="AZ690" s="5" t="e">
        <f t="shared" si="937"/>
        <v>#N/A</v>
      </c>
      <c r="BA690" s="5" t="e">
        <f t="shared" si="938"/>
        <v>#N/A</v>
      </c>
      <c r="BB690" s="5" t="e">
        <f t="shared" si="939"/>
        <v>#N/A</v>
      </c>
      <c r="BC690" s="5" t="e">
        <f t="shared" si="940"/>
        <v>#N/A</v>
      </c>
      <c r="BD690" s="5" t="e">
        <f t="shared" si="941"/>
        <v>#N/A</v>
      </c>
      <c r="BE690" s="5" t="e">
        <f t="shared" si="942"/>
        <v>#N/A</v>
      </c>
      <c r="BF690" s="5" t="e">
        <f t="shared" si="943"/>
        <v>#N/A</v>
      </c>
      <c r="BG690" s="5" t="e">
        <f t="shared" si="944"/>
        <v>#N/A</v>
      </c>
      <c r="BH690" s="5" t="e">
        <f t="shared" si="945"/>
        <v>#N/A</v>
      </c>
      <c r="BI690" s="5" t="e">
        <f t="shared" si="946"/>
        <v>#N/A</v>
      </c>
      <c r="BJ690" s="8" t="e">
        <f t="shared" si="947"/>
        <v>#N/A</v>
      </c>
      <c r="BK690" s="8" t="e">
        <f t="shared" si="948"/>
        <v>#N/A</v>
      </c>
      <c r="BL690" s="8" t="e">
        <f t="shared" si="949"/>
        <v>#N/A</v>
      </c>
      <c r="BM690" s="8" t="e">
        <f t="shared" si="950"/>
        <v>#N/A</v>
      </c>
      <c r="BN690" s="8" t="e">
        <f t="shared" si="951"/>
        <v>#N/A</v>
      </c>
    </row>
    <row r="691" spans="1:66" x14ac:dyDescent="0.25">
      <c r="A691" t="s">
        <v>16</v>
      </c>
      <c r="B691" t="s">
        <v>68</v>
      </c>
      <c r="C691" t="s">
        <v>256</v>
      </c>
      <c r="D691" t="s">
        <v>528</v>
      </c>
      <c r="E691">
        <f>VLOOKUP(A691,home!$A$2:$E$405,3,FALSE)</f>
        <v>1.6373</v>
      </c>
      <c r="F691">
        <f>VLOOKUP(B691,home!$B$2:$E$405,3,FALSE)</f>
        <v>1.006</v>
      </c>
      <c r="G691">
        <f>VLOOKUP(C691,away!$B$2:$E$405,4,FALSE)</f>
        <v>1.0419</v>
      </c>
      <c r="H691">
        <f>VLOOKUP(A691,away!$A$2:$E$405,3,FALSE)</f>
        <v>1.3301000000000001</v>
      </c>
      <c r="I691">
        <f>VLOOKUP(C691,away!$B$2:$E$405,3,FALSE)</f>
        <v>0.61909999999999998</v>
      </c>
      <c r="J691">
        <f>VLOOKUP(B691,home!$B$2:$E$405,4,FALSE)</f>
        <v>1.1055999999999999</v>
      </c>
      <c r="K691" s="3">
        <f t="shared" si="896"/>
        <v>1.7161382872199999</v>
      </c>
      <c r="L691" s="3">
        <f t="shared" si="897"/>
        <v>0.91042280449599988</v>
      </c>
      <c r="M691" s="5">
        <f t="shared" si="898"/>
        <v>7.2326760151832648E-2</v>
      </c>
      <c r="N691" s="5">
        <f t="shared" si="899"/>
        <v>0.12412272228713782</v>
      </c>
      <c r="O691" s="5">
        <f t="shared" si="900"/>
        <v>6.5847931817541006E-2</v>
      </c>
      <c r="P691" s="5">
        <f t="shared" si="901"/>
        <v>0.11300415692633417</v>
      </c>
      <c r="Q691" s="5">
        <f t="shared" si="902"/>
        <v>0.10650587801546621</v>
      </c>
      <c r="R691" s="5">
        <f t="shared" si="903"/>
        <v>2.9974729377793531E-2</v>
      </c>
      <c r="S691" s="5">
        <f t="shared" si="904"/>
        <v>4.4139746671301668E-2</v>
      </c>
      <c r="T691" s="5">
        <f t="shared" si="905"/>
        <v>9.6965380158149608E-2</v>
      </c>
      <c r="U691" s="5">
        <f t="shared" si="906"/>
        <v>5.14407807342896E-2</v>
      </c>
      <c r="V691" s="5">
        <f t="shared" si="907"/>
        <v>7.6627160911602295E-3</v>
      </c>
      <c r="W691" s="5">
        <f t="shared" si="908"/>
        <v>6.0926271692108146E-2</v>
      </c>
      <c r="X691" s="5">
        <f t="shared" si="909"/>
        <v>5.5468667141414352E-2</v>
      </c>
      <c r="Y691" s="5">
        <f t="shared" si="910"/>
        <v>2.524996975027078E-2</v>
      </c>
      <c r="Z691" s="5">
        <f t="shared" si="911"/>
        <v>9.0965590613798081E-3</v>
      </c>
      <c r="AA691" s="5">
        <f t="shared" si="912"/>
        <v>1.5610953287191915E-2</v>
      </c>
      <c r="AB691" s="5">
        <f t="shared" si="913"/>
        <v>1.3395277318076482E-2</v>
      </c>
      <c r="AC691" s="5">
        <f t="shared" si="914"/>
        <v>7.4826970148188297E-4</v>
      </c>
      <c r="AD691" s="5">
        <f t="shared" si="915"/>
        <v>2.613947688709873E-2</v>
      </c>
      <c r="AE691" s="5">
        <f t="shared" si="916"/>
        <v>2.3797975855610796E-2</v>
      </c>
      <c r="AF691" s="5">
        <f t="shared" si="917"/>
        <v>1.0833109959896635E-2</v>
      </c>
      <c r="AG691" s="5">
        <f t="shared" si="918"/>
        <v>3.2875701170342144E-3</v>
      </c>
      <c r="AH691" s="5">
        <f t="shared" si="919"/>
        <v>2.0704287029812262E-3</v>
      </c>
      <c r="AI691" s="5">
        <f t="shared" si="920"/>
        <v>3.5531419681453275E-3</v>
      </c>
      <c r="AJ691" s="5">
        <f t="shared" si="921"/>
        <v>3.0488414857312114E-3</v>
      </c>
      <c r="AK691" s="5">
        <f t="shared" si="922"/>
        <v>1.7440778684426803E-3</v>
      </c>
      <c r="AL691" s="5">
        <f t="shared" si="923"/>
        <v>4.6764205443170188E-5</v>
      </c>
      <c r="AM691" s="5">
        <f t="shared" si="924"/>
        <v>8.9717914187704747E-3</v>
      </c>
      <c r="AN691" s="5">
        <f t="shared" si="925"/>
        <v>8.1681235048301614E-3</v>
      </c>
      <c r="AO691" s="5">
        <f t="shared" si="926"/>
        <v>3.7182229543685857E-3</v>
      </c>
      <c r="AP691" s="5">
        <f t="shared" si="927"/>
        <v>1.1283849899525501E-3</v>
      </c>
      <c r="AQ691" s="5">
        <f t="shared" si="928"/>
        <v>2.5682685677594781E-4</v>
      </c>
      <c r="AR691" s="5">
        <f t="shared" si="929"/>
        <v>3.7699310125543676E-4</v>
      </c>
      <c r="AS691" s="5">
        <f t="shared" si="930"/>
        <v>6.4697229508226125E-4</v>
      </c>
      <c r="AT691" s="5">
        <f t="shared" si="931"/>
        <v>5.5514696318063222E-4</v>
      </c>
      <c r="AU691" s="5">
        <f t="shared" si="932"/>
        <v>3.1756965284939821E-4</v>
      </c>
      <c r="AV691" s="5">
        <f t="shared" si="933"/>
        <v>1.3624836002850413E-4</v>
      </c>
      <c r="AW691" s="5">
        <f t="shared" si="934"/>
        <v>2.0295813669264037E-6</v>
      </c>
      <c r="AX691" s="5">
        <f t="shared" si="935"/>
        <v>2.566139126450641E-3</v>
      </c>
      <c r="AY691" s="5">
        <f t="shared" si="936"/>
        <v>2.3362715802301079E-3</v>
      </c>
      <c r="AZ691" s="5">
        <f t="shared" si="937"/>
        <v>1.063497462068698E-3</v>
      </c>
      <c r="BA691" s="5">
        <f t="shared" si="938"/>
        <v>3.2274411399698744E-4</v>
      </c>
      <c r="BB691" s="5">
        <f t="shared" si="939"/>
        <v>7.3458400349928502E-5</v>
      </c>
      <c r="BC691" s="5">
        <f t="shared" si="940"/>
        <v>1.3375640572074371E-5</v>
      </c>
      <c r="BD691" s="5">
        <f t="shared" si="941"/>
        <v>5.720385275343651E-5</v>
      </c>
      <c r="BE691" s="5">
        <f t="shared" si="942"/>
        <v>9.8169721886667605E-5</v>
      </c>
      <c r="BF691" s="5">
        <f t="shared" si="943"/>
        <v>8.4236409187724758E-5</v>
      </c>
      <c r="BG691" s="5">
        <f t="shared" si="944"/>
        <v>4.8187108994995007E-5</v>
      </c>
      <c r="BH691" s="5">
        <f t="shared" si="945"/>
        <v>2.0673935674188561E-5</v>
      </c>
      <c r="BI691" s="5">
        <f t="shared" si="946"/>
        <v>7.0958665115996801E-6</v>
      </c>
      <c r="BJ691" s="8">
        <f t="shared" si="947"/>
        <v>0.56191585791255338</v>
      </c>
      <c r="BK691" s="8">
        <f t="shared" si="948"/>
        <v>0.24026468532778389</v>
      </c>
      <c r="BL691" s="8">
        <f t="shared" si="949"/>
        <v>0.18903465982759779</v>
      </c>
      <c r="BM691" s="8">
        <f t="shared" si="950"/>
        <v>0.48619534155434629</v>
      </c>
      <c r="BN691" s="8">
        <f t="shared" si="951"/>
        <v>0.51178217857610542</v>
      </c>
    </row>
    <row r="692" spans="1:66" x14ac:dyDescent="0.25">
      <c r="A692" t="s">
        <v>16</v>
      </c>
      <c r="B692" t="s">
        <v>57</v>
      </c>
      <c r="C692" t="s">
        <v>496</v>
      </c>
      <c r="D692" t="s">
        <v>528</v>
      </c>
      <c r="E692">
        <f>VLOOKUP(A692,home!$A$2:$E$405,3,FALSE)</f>
        <v>1.6373</v>
      </c>
      <c r="F692">
        <f>VLOOKUP(B692,home!$B$2:$E$405,3,FALSE)</f>
        <v>0.55510000000000004</v>
      </c>
      <c r="G692" t="e">
        <f>VLOOKUP(C692,away!$B$2:$E$405,4,FALSE)</f>
        <v>#N/A</v>
      </c>
      <c r="H692">
        <f>VLOOKUP(A692,away!$A$2:$E$405,3,FALSE)</f>
        <v>1.3301000000000001</v>
      </c>
      <c r="I692" t="e">
        <f>VLOOKUP(C692,away!$B$2:$E$405,3,FALSE)</f>
        <v>#N/A</v>
      </c>
      <c r="J692">
        <f>VLOOKUP(B692,home!$B$2:$E$405,4,FALSE)</f>
        <v>1.1580999999999999</v>
      </c>
      <c r="K692" s="3" t="e">
        <f t="shared" si="896"/>
        <v>#N/A</v>
      </c>
      <c r="L692" s="3" t="e">
        <f t="shared" si="897"/>
        <v>#N/A</v>
      </c>
      <c r="M692" s="5" t="e">
        <f t="shared" si="898"/>
        <v>#N/A</v>
      </c>
      <c r="N692" s="5" t="e">
        <f t="shared" si="899"/>
        <v>#N/A</v>
      </c>
      <c r="O692" s="5" t="e">
        <f t="shared" si="900"/>
        <v>#N/A</v>
      </c>
      <c r="P692" s="5" t="e">
        <f t="shared" si="901"/>
        <v>#N/A</v>
      </c>
      <c r="Q692" s="5" t="e">
        <f t="shared" si="902"/>
        <v>#N/A</v>
      </c>
      <c r="R692" s="5" t="e">
        <f t="shared" si="903"/>
        <v>#N/A</v>
      </c>
      <c r="S692" s="5" t="e">
        <f t="shared" si="904"/>
        <v>#N/A</v>
      </c>
      <c r="T692" s="5" t="e">
        <f t="shared" si="905"/>
        <v>#N/A</v>
      </c>
      <c r="U692" s="5" t="e">
        <f t="shared" si="906"/>
        <v>#N/A</v>
      </c>
      <c r="V692" s="5" t="e">
        <f t="shared" si="907"/>
        <v>#N/A</v>
      </c>
      <c r="W692" s="5" t="e">
        <f t="shared" si="908"/>
        <v>#N/A</v>
      </c>
      <c r="X692" s="5" t="e">
        <f t="shared" si="909"/>
        <v>#N/A</v>
      </c>
      <c r="Y692" s="5" t="e">
        <f t="shared" si="910"/>
        <v>#N/A</v>
      </c>
      <c r="Z692" s="5" t="e">
        <f t="shared" si="911"/>
        <v>#N/A</v>
      </c>
      <c r="AA692" s="5" t="e">
        <f t="shared" si="912"/>
        <v>#N/A</v>
      </c>
      <c r="AB692" s="5" t="e">
        <f t="shared" si="913"/>
        <v>#N/A</v>
      </c>
      <c r="AC692" s="5" t="e">
        <f t="shared" si="914"/>
        <v>#N/A</v>
      </c>
      <c r="AD692" s="5" t="e">
        <f t="shared" si="915"/>
        <v>#N/A</v>
      </c>
      <c r="AE692" s="5" t="e">
        <f t="shared" si="916"/>
        <v>#N/A</v>
      </c>
      <c r="AF692" s="5" t="e">
        <f t="shared" si="917"/>
        <v>#N/A</v>
      </c>
      <c r="AG692" s="5" t="e">
        <f t="shared" si="918"/>
        <v>#N/A</v>
      </c>
      <c r="AH692" s="5" t="e">
        <f t="shared" si="919"/>
        <v>#N/A</v>
      </c>
      <c r="AI692" s="5" t="e">
        <f t="shared" si="920"/>
        <v>#N/A</v>
      </c>
      <c r="AJ692" s="5" t="e">
        <f t="shared" si="921"/>
        <v>#N/A</v>
      </c>
      <c r="AK692" s="5" t="e">
        <f t="shared" si="922"/>
        <v>#N/A</v>
      </c>
      <c r="AL692" s="5" t="e">
        <f t="shared" si="923"/>
        <v>#N/A</v>
      </c>
      <c r="AM692" s="5" t="e">
        <f t="shared" si="924"/>
        <v>#N/A</v>
      </c>
      <c r="AN692" s="5" t="e">
        <f t="shared" si="925"/>
        <v>#N/A</v>
      </c>
      <c r="AO692" s="5" t="e">
        <f t="shared" si="926"/>
        <v>#N/A</v>
      </c>
      <c r="AP692" s="5" t="e">
        <f t="shared" si="927"/>
        <v>#N/A</v>
      </c>
      <c r="AQ692" s="5" t="e">
        <f t="shared" si="928"/>
        <v>#N/A</v>
      </c>
      <c r="AR692" s="5" t="e">
        <f t="shared" si="929"/>
        <v>#N/A</v>
      </c>
      <c r="AS692" s="5" t="e">
        <f t="shared" si="930"/>
        <v>#N/A</v>
      </c>
      <c r="AT692" s="5" t="e">
        <f t="shared" si="931"/>
        <v>#N/A</v>
      </c>
      <c r="AU692" s="5" t="e">
        <f t="shared" si="932"/>
        <v>#N/A</v>
      </c>
      <c r="AV692" s="5" t="e">
        <f t="shared" si="933"/>
        <v>#N/A</v>
      </c>
      <c r="AW692" s="5" t="e">
        <f t="shared" si="934"/>
        <v>#N/A</v>
      </c>
      <c r="AX692" s="5" t="e">
        <f t="shared" si="935"/>
        <v>#N/A</v>
      </c>
      <c r="AY692" s="5" t="e">
        <f t="shared" si="936"/>
        <v>#N/A</v>
      </c>
      <c r="AZ692" s="5" t="e">
        <f t="shared" si="937"/>
        <v>#N/A</v>
      </c>
      <c r="BA692" s="5" t="e">
        <f t="shared" si="938"/>
        <v>#N/A</v>
      </c>
      <c r="BB692" s="5" t="e">
        <f t="shared" si="939"/>
        <v>#N/A</v>
      </c>
      <c r="BC692" s="5" t="e">
        <f t="shared" si="940"/>
        <v>#N/A</v>
      </c>
      <c r="BD692" s="5" t="e">
        <f t="shared" si="941"/>
        <v>#N/A</v>
      </c>
      <c r="BE692" s="5" t="e">
        <f t="shared" si="942"/>
        <v>#N/A</v>
      </c>
      <c r="BF692" s="5" t="e">
        <f t="shared" si="943"/>
        <v>#N/A</v>
      </c>
      <c r="BG692" s="5" t="e">
        <f t="shared" si="944"/>
        <v>#N/A</v>
      </c>
      <c r="BH692" s="5" t="e">
        <f t="shared" si="945"/>
        <v>#N/A</v>
      </c>
      <c r="BI692" s="5" t="e">
        <f t="shared" si="946"/>
        <v>#N/A</v>
      </c>
      <c r="BJ692" s="8" t="e">
        <f t="shared" si="947"/>
        <v>#N/A</v>
      </c>
      <c r="BK692" s="8" t="e">
        <f t="shared" si="948"/>
        <v>#N/A</v>
      </c>
      <c r="BL692" s="8" t="e">
        <f t="shared" si="949"/>
        <v>#N/A</v>
      </c>
      <c r="BM692" s="8" t="e">
        <f t="shared" si="950"/>
        <v>#N/A</v>
      </c>
      <c r="BN692" s="8" t="e">
        <f t="shared" si="951"/>
        <v>#N/A</v>
      </c>
    </row>
    <row r="693" spans="1:66" x14ac:dyDescent="0.25">
      <c r="A693" t="s">
        <v>69</v>
      </c>
      <c r="B693" t="s">
        <v>75</v>
      </c>
      <c r="C693" t="s">
        <v>72</v>
      </c>
      <c r="D693" t="s">
        <v>528</v>
      </c>
      <c r="E693">
        <f>VLOOKUP(A693,home!$A$2:$E$405,3,FALSE)</f>
        <v>1.3526</v>
      </c>
      <c r="F693">
        <f>VLOOKUP(B693,home!$B$2:$E$405,3,FALSE)</f>
        <v>0.54479999999999995</v>
      </c>
      <c r="G693">
        <f>VLOOKUP(C693,away!$B$2:$E$405,4,FALSE)</f>
        <v>1.2841</v>
      </c>
      <c r="H693">
        <f>VLOOKUP(A693,away!$A$2:$E$405,3,FALSE)</f>
        <v>1.3421000000000001</v>
      </c>
      <c r="I693">
        <f>VLOOKUP(C693,away!$B$2:$E$405,3,FALSE)</f>
        <v>1.3332999999999999</v>
      </c>
      <c r="J693">
        <f>VLOOKUP(B693,home!$B$2:$E$405,4,FALSE)</f>
        <v>1.0588</v>
      </c>
      <c r="K693" s="3">
        <f t="shared" si="896"/>
        <v>0.946248769968</v>
      </c>
      <c r="L693" s="3">
        <f t="shared" si="897"/>
        <v>1.8946399394839999</v>
      </c>
      <c r="M693" s="5">
        <f t="shared" si="898"/>
        <v>5.837376558851206E-2</v>
      </c>
      <c r="N693" s="5">
        <f t="shared" si="899"/>
        <v>5.52361038865299E-2</v>
      </c>
      <c r="O693" s="5">
        <f t="shared" si="900"/>
        <v>0.11059726770207169</v>
      </c>
      <c r="P693" s="5">
        <f t="shared" si="901"/>
        <v>0.10465252852490696</v>
      </c>
      <c r="Q693" s="5">
        <f t="shared" si="902"/>
        <v>2.6133547680226785E-2</v>
      </c>
      <c r="R693" s="5">
        <f t="shared" si="903"/>
        <v>0.10477100029307444</v>
      </c>
      <c r="S693" s="5">
        <f t="shared" si="904"/>
        <v>4.6905281920050751E-2</v>
      </c>
      <c r="T693" s="5">
        <f t="shared" si="905"/>
        <v>4.9513663195367111E-2</v>
      </c>
      <c r="U693" s="5">
        <f t="shared" si="906"/>
        <v>9.9139430155638669E-2</v>
      </c>
      <c r="V693" s="5">
        <f t="shared" si="907"/>
        <v>9.3435358706049267E-3</v>
      </c>
      <c r="W693" s="5">
        <f t="shared" si="908"/>
        <v>8.2429457824382268E-3</v>
      </c>
      <c r="X693" s="5">
        <f t="shared" si="909"/>
        <v>1.5617414298408655E-2</v>
      </c>
      <c r="Y693" s="5">
        <f t="shared" si="910"/>
        <v>1.4794688440616767E-2</v>
      </c>
      <c r="Z693" s="5">
        <f t="shared" si="911"/>
        <v>6.6167773884982892E-2</v>
      </c>
      <c r="AA693" s="5">
        <f t="shared" si="912"/>
        <v>6.2611174650185814E-2</v>
      </c>
      <c r="AB693" s="5">
        <f t="shared" si="913"/>
        <v>2.9622873499494967E-2</v>
      </c>
      <c r="AC693" s="5">
        <f t="shared" si="914"/>
        <v>1.046943610245706E-3</v>
      </c>
      <c r="AD693" s="5">
        <f t="shared" si="915"/>
        <v>1.9499693268862708E-3</v>
      </c>
      <c r="AE693" s="5">
        <f t="shared" si="916"/>
        <v>3.6944897674874608E-3</v>
      </c>
      <c r="AF693" s="5">
        <f t="shared" si="917"/>
        <v>3.4998639347483505E-3</v>
      </c>
      <c r="AG693" s="5">
        <f t="shared" si="918"/>
        <v>2.210327331177949E-3</v>
      </c>
      <c r="AH693" s="5">
        <f t="shared" si="919"/>
        <v>3.1341026777308767E-2</v>
      </c>
      <c r="AI693" s="5">
        <f t="shared" si="920"/>
        <v>2.9656408037562573E-2</v>
      </c>
      <c r="AJ693" s="5">
        <f t="shared" si="921"/>
        <v>1.4031169813606343E-2</v>
      </c>
      <c r="AK693" s="5">
        <f t="shared" si="922"/>
        <v>4.4256590591123784E-3</v>
      </c>
      <c r="AL693" s="5">
        <f t="shared" si="923"/>
        <v>7.5078450006158383E-5</v>
      </c>
      <c r="AM693" s="5">
        <f t="shared" si="924"/>
        <v>3.6903121540829268E-4</v>
      </c>
      <c r="AN693" s="5">
        <f t="shared" si="925"/>
        <v>6.9918127962887474E-4</v>
      </c>
      <c r="AO693" s="5">
        <f t="shared" si="926"/>
        <v>6.6234838866219845E-4</v>
      </c>
      <c r="AP693" s="5">
        <f t="shared" si="927"/>
        <v>4.1830390367075744E-4</v>
      </c>
      <c r="AQ693" s="5">
        <f t="shared" si="928"/>
        <v>1.9813382068417136E-4</v>
      </c>
      <c r="AR693" s="5">
        <f t="shared" si="929"/>
        <v>1.1875992215345334E-2</v>
      </c>
      <c r="AS693" s="5">
        <f t="shared" si="930"/>
        <v>1.1237643025920067E-2</v>
      </c>
      <c r="AT693" s="5">
        <f t="shared" si="931"/>
        <v>5.3168029453081666E-3</v>
      </c>
      <c r="AU693" s="5">
        <f t="shared" si="932"/>
        <v>1.6770060823866977E-3</v>
      </c>
      <c r="AV693" s="5">
        <f t="shared" si="933"/>
        <v>3.9671623567181673E-4</v>
      </c>
      <c r="AW693" s="5">
        <f t="shared" si="934"/>
        <v>3.7389082957525443E-6</v>
      </c>
      <c r="AX693" s="5">
        <f t="shared" si="935"/>
        <v>5.8199222276648818E-5</v>
      </c>
      <c r="AY693" s="5">
        <f t="shared" si="936"/>
        <v>1.1026657097224579E-4</v>
      </c>
      <c r="AZ693" s="5">
        <f t="shared" si="937"/>
        <v>1.0445772467698199E-4</v>
      </c>
      <c r="BA693" s="5">
        <f t="shared" si="938"/>
        <v>6.5969925720211144E-5</v>
      </c>
      <c r="BB693" s="5">
        <f t="shared" si="939"/>
        <v>3.1247314018576232E-5</v>
      </c>
      <c r="BC693" s="5">
        <f t="shared" si="940"/>
        <v>1.1840481828238554E-5</v>
      </c>
      <c r="BD693" s="5">
        <f t="shared" si="941"/>
        <v>3.7501215286990515E-3</v>
      </c>
      <c r="BE693" s="5">
        <f t="shared" si="942"/>
        <v>3.5485478837619933E-3</v>
      </c>
      <c r="BF693" s="5">
        <f t="shared" si="943"/>
        <v>1.6789045350911673E-3</v>
      </c>
      <c r="BG693" s="5">
        <f t="shared" si="944"/>
        <v>5.2955378374123802E-4</v>
      </c>
      <c r="BH693" s="5">
        <f t="shared" si="945"/>
        <v>1.2527240412426167E-4</v>
      </c>
      <c r="BI693" s="5">
        <f t="shared" si="946"/>
        <v>2.3707771662703373E-5</v>
      </c>
      <c r="BJ693" s="8">
        <f t="shared" si="947"/>
        <v>0.18362199349143465</v>
      </c>
      <c r="BK693" s="8">
        <f t="shared" si="948"/>
        <v>0.2205074005352988</v>
      </c>
      <c r="BL693" s="8">
        <f t="shared" si="949"/>
        <v>0.52635627839976828</v>
      </c>
      <c r="BM693" s="8">
        <f t="shared" si="950"/>
        <v>0.53678270497348612</v>
      </c>
      <c r="BN693" s="8">
        <f t="shared" si="951"/>
        <v>0.45976421367532189</v>
      </c>
    </row>
    <row r="694" spans="1:66" x14ac:dyDescent="0.25">
      <c r="A694" t="s">
        <v>69</v>
      </c>
      <c r="B694" t="s">
        <v>259</v>
      </c>
      <c r="C694" t="s">
        <v>95</v>
      </c>
      <c r="D694" t="s">
        <v>528</v>
      </c>
      <c r="E694">
        <f>VLOOKUP(A694,home!$A$2:$E$405,3,FALSE)</f>
        <v>1.3526</v>
      </c>
      <c r="F694">
        <f>VLOOKUP(B694,home!$B$2:$E$405,3,FALSE)</f>
        <v>1.3619000000000001</v>
      </c>
      <c r="G694">
        <f>VLOOKUP(C694,away!$B$2:$E$405,4,FALSE)</f>
        <v>0.62519999999999998</v>
      </c>
      <c r="H694">
        <f>VLOOKUP(A694,away!$A$2:$E$405,3,FALSE)</f>
        <v>1.3421000000000001</v>
      </c>
      <c r="I694">
        <f>VLOOKUP(C694,away!$B$2:$E$405,3,FALSE)</f>
        <v>0.78210000000000002</v>
      </c>
      <c r="J694">
        <f>VLOOKUP(B694,home!$B$2:$E$405,4,FALSE)</f>
        <v>0.7843</v>
      </c>
      <c r="K694" s="3">
        <f t="shared" si="896"/>
        <v>1.151684633688</v>
      </c>
      <c r="L694" s="3">
        <f t="shared" si="897"/>
        <v>0.82324552236300008</v>
      </c>
      <c r="M694" s="5">
        <f t="shared" si="898"/>
        <v>0.13877100421942973</v>
      </c>
      <c r="N694" s="5">
        <f t="shared" si="899"/>
        <v>0.15982043316096983</v>
      </c>
      <c r="O694" s="5">
        <f t="shared" si="900"/>
        <v>0.1142426078574625</v>
      </c>
      <c r="P694" s="5">
        <f t="shared" si="901"/>
        <v>0.13157145598188355</v>
      </c>
      <c r="Q694" s="5">
        <f t="shared" si="902"/>
        <v>9.2031368510424524E-2</v>
      </c>
      <c r="R694" s="5">
        <f t="shared" si="903"/>
        <v>4.702485769086405E-2</v>
      </c>
      <c r="S694" s="5">
        <f t="shared" si="904"/>
        <v>3.1186356484492733E-2</v>
      </c>
      <c r="T694" s="5">
        <f t="shared" si="905"/>
        <v>7.5764412043146198E-2</v>
      </c>
      <c r="U694" s="5">
        <f t="shared" si="906"/>
        <v>5.4157806003933093E-2</v>
      </c>
      <c r="V694" s="5">
        <f t="shared" si="907"/>
        <v>3.2853759908794936E-3</v>
      </c>
      <c r="W694" s="5">
        <f t="shared" si="908"/>
        <v>3.5330370976911184E-2</v>
      </c>
      <c r="X694" s="5">
        <f t="shared" si="909"/>
        <v>2.9085569710165824E-2</v>
      </c>
      <c r="Y694" s="5">
        <f t="shared" si="910"/>
        <v>1.1972282514635458E-2</v>
      </c>
      <c r="Z694" s="5">
        <f t="shared" si="911"/>
        <v>1.2904334511253706E-2</v>
      </c>
      <c r="AA694" s="5">
        <f t="shared" si="912"/>
        <v>1.4861723764580642E-2</v>
      </c>
      <c r="AB694" s="5">
        <f t="shared" si="913"/>
        <v>8.5580094448916514E-3</v>
      </c>
      <c r="AC694" s="5">
        <f t="shared" si="914"/>
        <v>1.9468300717761556E-4</v>
      </c>
      <c r="AD694" s="5">
        <f t="shared" si="915"/>
        <v>1.0172361339151281E-2</v>
      </c>
      <c r="AE694" s="5">
        <f t="shared" si="916"/>
        <v>8.3743509243147819E-3</v>
      </c>
      <c r="AF694" s="5">
        <f t="shared" si="917"/>
        <v>3.4470734505692977E-3</v>
      </c>
      <c r="AG694" s="5">
        <f t="shared" si="918"/>
        <v>9.4592926114585036E-4</v>
      </c>
      <c r="AH694" s="5">
        <f t="shared" si="919"/>
        <v>2.6558589013659863E-3</v>
      </c>
      <c r="AI694" s="5">
        <f t="shared" si="920"/>
        <v>3.0587118859467005E-3</v>
      </c>
      <c r="AJ694" s="5">
        <f t="shared" si="921"/>
        <v>1.761335738961829E-3</v>
      </c>
      <c r="AK694" s="5">
        <f t="shared" si="922"/>
        <v>6.7616776844261193E-4</v>
      </c>
      <c r="AL694" s="5">
        <f t="shared" si="923"/>
        <v>7.3833080198187307E-6</v>
      </c>
      <c r="AM694" s="5">
        <f t="shared" si="924"/>
        <v>2.3430704485244819E-3</v>
      </c>
      <c r="AN694" s="5">
        <f t="shared" si="925"/>
        <v>1.928922255328846E-3</v>
      </c>
      <c r="AO694" s="5">
        <f t="shared" si="926"/>
        <v>7.9398830484290605E-4</v>
      </c>
      <c r="AP694" s="5">
        <f t="shared" si="927"/>
        <v>2.1788243892350374E-4</v>
      </c>
      <c r="AQ694" s="5">
        <f t="shared" si="928"/>
        <v>4.4842685561326067E-5</v>
      </c>
      <c r="AR694" s="5">
        <f t="shared" si="929"/>
        <v>4.3728478971549316E-4</v>
      </c>
      <c r="AS694" s="5">
        <f t="shared" si="930"/>
        <v>5.036141728608219E-4</v>
      </c>
      <c r="AT694" s="5">
        <f t="shared" si="931"/>
        <v>2.9000235209565041E-4</v>
      </c>
      <c r="AU694" s="5">
        <f t="shared" si="932"/>
        <v>1.1133041754731246E-4</v>
      </c>
      <c r="AV694" s="5">
        <f t="shared" si="933"/>
        <v>3.2054382787827174E-5</v>
      </c>
      <c r="AW694" s="5">
        <f t="shared" si="934"/>
        <v>1.9445156180429502E-7</v>
      </c>
      <c r="AX694" s="5">
        <f t="shared" si="935"/>
        <v>4.4974637186901583E-4</v>
      </c>
      <c r="AY694" s="5">
        <f t="shared" si="936"/>
        <v>3.7025168684017197E-4</v>
      </c>
      <c r="AZ694" s="5">
        <f t="shared" si="937"/>
        <v>1.5240402166925965E-4</v>
      </c>
      <c r="BA694" s="5">
        <f t="shared" si="938"/>
        <v>4.1821976143110555E-5</v>
      </c>
      <c r="BB694" s="5">
        <f t="shared" si="939"/>
        <v>8.6074386490469924E-6</v>
      </c>
      <c r="BC694" s="5">
        <f t="shared" si="940"/>
        <v>1.417207065368434E-6</v>
      </c>
      <c r="BD694" s="5">
        <f t="shared" si="941"/>
        <v>5.9998790855120931E-5</v>
      </c>
      <c r="BE694" s="5">
        <f t="shared" si="942"/>
        <v>6.9099685467702873E-5</v>
      </c>
      <c r="BF694" s="5">
        <f t="shared" si="943"/>
        <v>3.979052297291371E-5</v>
      </c>
      <c r="BG694" s="5">
        <f t="shared" si="944"/>
        <v>1.5275377958104682E-5</v>
      </c>
      <c r="BH694" s="5">
        <f t="shared" si="945"/>
        <v>4.3981045170313873E-6</v>
      </c>
      <c r="BI694" s="5">
        <f t="shared" si="946"/>
        <v>1.0130458779237658E-6</v>
      </c>
      <c r="BJ694" s="8">
        <f t="shared" si="947"/>
        <v>0.43329710672685129</v>
      </c>
      <c r="BK694" s="8">
        <f t="shared" si="948"/>
        <v>0.30538651067872308</v>
      </c>
      <c r="BL694" s="8">
        <f t="shared" si="949"/>
        <v>0.24856094069910503</v>
      </c>
      <c r="BM694" s="8">
        <f t="shared" si="950"/>
        <v>0.31631710795962037</v>
      </c>
      <c r="BN694" s="8">
        <f t="shared" si="951"/>
        <v>0.68346172742103417</v>
      </c>
    </row>
    <row r="695" spans="1:66" x14ac:dyDescent="0.25">
      <c r="A695" t="s">
        <v>69</v>
      </c>
      <c r="B695" t="s">
        <v>70</v>
      </c>
      <c r="C695" t="s">
        <v>261</v>
      </c>
      <c r="D695" t="s">
        <v>528</v>
      </c>
      <c r="E695">
        <f>VLOOKUP(A695,home!$A$2:$E$405,3,FALSE)</f>
        <v>1.3526</v>
      </c>
      <c r="F695">
        <f>VLOOKUP(B695,home!$B$2:$E$405,3,FALSE)</f>
        <v>0.81710000000000005</v>
      </c>
      <c r="G695">
        <f>VLOOKUP(C695,away!$B$2:$E$405,4,FALSE)</f>
        <v>0.62260000000000004</v>
      </c>
      <c r="H695">
        <f>VLOOKUP(A695,away!$A$2:$E$405,3,FALSE)</f>
        <v>1.3421000000000001</v>
      </c>
      <c r="I695">
        <f>VLOOKUP(C695,away!$B$2:$E$405,3,FALSE)</f>
        <v>1.3726</v>
      </c>
      <c r="J695">
        <f>VLOOKUP(B695,home!$B$2:$E$405,4,FALSE)</f>
        <v>0.98040000000000005</v>
      </c>
      <c r="K695" s="3">
        <f t="shared" si="896"/>
        <v>0.68810340979600004</v>
      </c>
      <c r="L695" s="3">
        <f t="shared" si="897"/>
        <v>1.8060599973840001</v>
      </c>
      <c r="M695" s="5">
        <f t="shared" si="898"/>
        <v>8.2565496207826522E-2</v>
      </c>
      <c r="N695" s="5">
        <f t="shared" si="899"/>
        <v>5.6813599472104133E-2</v>
      </c>
      <c r="O695" s="5">
        <f t="shared" si="900"/>
        <v>0.14911823986511583</v>
      </c>
      <c r="P695" s="5">
        <f t="shared" si="901"/>
        <v>0.10260876931396401</v>
      </c>
      <c r="Q695" s="5">
        <f t="shared" si="902"/>
        <v>1.9546815759769538E-2</v>
      </c>
      <c r="R695" s="5">
        <f t="shared" si="903"/>
        <v>0.13465824395034895</v>
      </c>
      <c r="S695" s="5">
        <f t="shared" si="904"/>
        <v>3.1879417019503926E-2</v>
      </c>
      <c r="T695" s="5">
        <f t="shared" si="905"/>
        <v>3.5302722019954901E-2</v>
      </c>
      <c r="U695" s="5">
        <f t="shared" si="906"/>
        <v>9.2658796819376693E-2</v>
      </c>
      <c r="V695" s="5">
        <f t="shared" si="907"/>
        <v>4.4020375702490053E-3</v>
      </c>
      <c r="W695" s="5">
        <f t="shared" si="908"/>
        <v>4.4834101916505376E-3</v>
      </c>
      <c r="X695" s="5">
        <f t="shared" si="909"/>
        <v>8.0973077990037692E-3</v>
      </c>
      <c r="Y695" s="5">
        <f t="shared" si="910"/>
        <v>7.3121118511430975E-3</v>
      </c>
      <c r="Z695" s="5">
        <f t="shared" si="911"/>
        <v>8.1066955905567062E-2</v>
      </c>
      <c r="AA695" s="5">
        <f t="shared" si="912"/>
        <v>5.5782448780402671E-2</v>
      </c>
      <c r="AB695" s="5">
        <f t="shared" si="913"/>
        <v>1.91920466062829E-2</v>
      </c>
      <c r="AC695" s="5">
        <f t="shared" si="914"/>
        <v>3.4191617435760848E-4</v>
      </c>
      <c r="AD695" s="5">
        <f t="shared" si="915"/>
        <v>7.7126246009721802E-4</v>
      </c>
      <c r="AE695" s="5">
        <f t="shared" si="916"/>
        <v>1.3929462766655591E-3</v>
      </c>
      <c r="AF695" s="5">
        <f t="shared" si="917"/>
        <v>1.2578722743953265E-3</v>
      </c>
      <c r="AG695" s="5">
        <f t="shared" si="918"/>
        <v>7.5726426553460971E-4</v>
      </c>
      <c r="AH695" s="5">
        <f t="shared" si="919"/>
        <v>3.6602946542684325E-2</v>
      </c>
      <c r="AI695" s="5">
        <f t="shared" si="920"/>
        <v>2.5186612324601794E-2</v>
      </c>
      <c r="AJ695" s="5">
        <f t="shared" si="921"/>
        <v>8.6654969108842256E-3</v>
      </c>
      <c r="AK695" s="5">
        <f t="shared" si="922"/>
        <v>1.987585990652047E-3</v>
      </c>
      <c r="AL695" s="5">
        <f t="shared" si="923"/>
        <v>1.699673566840253E-5</v>
      </c>
      <c r="AM695" s="5">
        <f t="shared" si="924"/>
        <v>1.0614166572810947E-4</v>
      </c>
      <c r="AN695" s="5">
        <f t="shared" si="925"/>
        <v>1.9169821652724277E-4</v>
      </c>
      <c r="AO695" s="5">
        <f t="shared" si="926"/>
        <v>1.7310924021985484E-4</v>
      </c>
      <c r="AP695" s="5">
        <f t="shared" si="927"/>
        <v>1.0421522464620574E-4</v>
      </c>
      <c r="AQ695" s="5">
        <f t="shared" si="928"/>
        <v>4.7054737087974831E-5</v>
      </c>
      <c r="AR695" s="5">
        <f t="shared" si="929"/>
        <v>1.3221423507425435E-2</v>
      </c>
      <c r="AS695" s="5">
        <f t="shared" si="930"/>
        <v>9.0977065978164306E-3</v>
      </c>
      <c r="AT695" s="5">
        <f t="shared" si="931"/>
        <v>3.1300814656405255E-3</v>
      </c>
      <c r="AU695" s="5">
        <f t="shared" si="932"/>
        <v>7.1793990981550246E-4</v>
      </c>
      <c r="AV695" s="5">
        <f t="shared" si="933"/>
        <v>1.2350422499316998E-4</v>
      </c>
      <c r="AW695" s="5">
        <f t="shared" si="934"/>
        <v>5.8674433207266581E-7</v>
      </c>
      <c r="AX695" s="5">
        <f t="shared" si="935"/>
        <v>1.2172740351489888E-5</v>
      </c>
      <c r="AY695" s="5">
        <f t="shared" si="936"/>
        <v>2.198469940736794E-5</v>
      </c>
      <c r="AZ695" s="5">
        <f t="shared" si="937"/>
        <v>1.9852843077079492E-5</v>
      </c>
      <c r="BA695" s="5">
        <f t="shared" si="938"/>
        <v>1.1951808571951713E-5</v>
      </c>
      <c r="BB695" s="5">
        <f t="shared" si="939"/>
        <v>5.3964208395482959E-6</v>
      </c>
      <c r="BC695" s="5">
        <f t="shared" si="940"/>
        <v>1.9492519614715121E-6</v>
      </c>
      <c r="BD695" s="5">
        <f t="shared" si="941"/>
        <v>3.9797806842055876E-3</v>
      </c>
      <c r="BE695" s="5">
        <f t="shared" si="942"/>
        <v>2.7385006590421226E-3</v>
      </c>
      <c r="BF695" s="5">
        <f t="shared" si="943"/>
        <v>9.4218582060773878E-4</v>
      </c>
      <c r="BG695" s="5">
        <f t="shared" si="944"/>
        <v>2.1610709194054252E-4</v>
      </c>
      <c r="BH695" s="5">
        <f t="shared" si="945"/>
        <v>3.7176006711346239E-5</v>
      </c>
      <c r="BI695" s="5">
        <f t="shared" si="946"/>
        <v>5.1161873961352668E-6</v>
      </c>
      <c r="BJ695" s="8">
        <f t="shared" si="947"/>
        <v>0.13643083921873694</v>
      </c>
      <c r="BK695" s="8">
        <f t="shared" si="948"/>
        <v>0.22183661772097685</v>
      </c>
      <c r="BL695" s="8">
        <f t="shared" si="949"/>
        <v>0.558061939945944</v>
      </c>
      <c r="BM695" s="8">
        <f t="shared" si="950"/>
        <v>0.45206379026702059</v>
      </c>
      <c r="BN695" s="8">
        <f t="shared" si="951"/>
        <v>0.54531116456912898</v>
      </c>
    </row>
    <row r="696" spans="1:66" x14ac:dyDescent="0.25">
      <c r="A696" t="s">
        <v>21</v>
      </c>
      <c r="B696" t="s">
        <v>157</v>
      </c>
      <c r="C696" t="s">
        <v>23</v>
      </c>
      <c r="D696" t="s">
        <v>528</v>
      </c>
      <c r="E696">
        <f>VLOOKUP(A696,home!$A$2:$E$405,3,FALSE)</f>
        <v>1.3974</v>
      </c>
      <c r="F696">
        <f>VLOOKUP(B696,home!$B$2:$E$405,3,FALSE)</f>
        <v>1.2524999999999999</v>
      </c>
      <c r="G696">
        <f>VLOOKUP(C696,away!$B$2:$E$405,4,FALSE)</f>
        <v>0.79090000000000005</v>
      </c>
      <c r="H696">
        <f>VLOOKUP(A696,away!$A$2:$E$405,3,FALSE)</f>
        <v>1.3632</v>
      </c>
      <c r="I696">
        <f>VLOOKUP(C696,away!$B$2:$E$405,3,FALSE)</f>
        <v>1.2741</v>
      </c>
      <c r="J696">
        <f>VLOOKUP(B696,home!$B$2:$E$405,4,FALSE)</f>
        <v>0.75190000000000001</v>
      </c>
      <c r="K696" s="3">
        <f t="shared" si="896"/>
        <v>1.3842675841500001</v>
      </c>
      <c r="L696" s="3">
        <f t="shared" si="897"/>
        <v>1.305939860928</v>
      </c>
      <c r="M696" s="5">
        <f t="shared" si="898"/>
        <v>6.7866859265473617E-2</v>
      </c>
      <c r="N696" s="5">
        <f t="shared" si="899"/>
        <v>9.39458933192652E-2</v>
      </c>
      <c r="O696" s="5">
        <f t="shared" si="900"/>
        <v>8.8630036750772773E-2</v>
      </c>
      <c r="P696" s="5">
        <f t="shared" si="901"/>
        <v>0.12268768685611792</v>
      </c>
      <c r="Q696" s="5">
        <f t="shared" si="902"/>
        <v>6.5023127392936447E-2</v>
      </c>
      <c r="R696" s="5">
        <f t="shared" si="903"/>
        <v>5.7872748934173865E-2</v>
      </c>
      <c r="S696" s="5">
        <f t="shared" si="904"/>
        <v>5.5447786552288936E-2</v>
      </c>
      <c r="T696" s="5">
        <f t="shared" si="905"/>
        <v>8.4916293944635041E-2</v>
      </c>
      <c r="U696" s="5">
        <f t="shared" si="906"/>
        <v>8.0111370355228334E-2</v>
      </c>
      <c r="V696" s="5">
        <f t="shared" si="907"/>
        <v>1.1137428565640154E-2</v>
      </c>
      <c r="W696" s="5">
        <f t="shared" si="908"/>
        <v>3.0003135823365945E-2</v>
      </c>
      <c r="X696" s="5">
        <f t="shared" si="909"/>
        <v>3.9182291024570423E-2</v>
      </c>
      <c r="Y696" s="5">
        <f t="shared" si="910"/>
        <v>2.5584857845733961E-2</v>
      </c>
      <c r="Z696" s="5">
        <f t="shared" si="911"/>
        <v>2.5192776564872028E-2</v>
      </c>
      <c r="AA696" s="5">
        <f t="shared" si="912"/>
        <v>3.487354395348613E-2</v>
      </c>
      <c r="AB696" s="5">
        <f t="shared" si="913"/>
        <v>2.413715821962055E-2</v>
      </c>
      <c r="AC696" s="5">
        <f t="shared" si="914"/>
        <v>1.2583694779680871E-3</v>
      </c>
      <c r="AD696" s="5">
        <f t="shared" si="915"/>
        <v>1.0383092085783778E-2</v>
      </c>
      <c r="AE696" s="5">
        <f t="shared" si="916"/>
        <v>1.3559693834511085E-2</v>
      </c>
      <c r="AF696" s="5">
        <f t="shared" si="917"/>
        <v>8.8540723402338335E-3</v>
      </c>
      <c r="AG696" s="5">
        <f t="shared" si="918"/>
        <v>3.8542953335504748E-3</v>
      </c>
      <c r="AH696" s="5">
        <f t="shared" si="919"/>
        <v>8.2250627808797914E-3</v>
      </c>
      <c r="AI696" s="5">
        <f t="shared" si="920"/>
        <v>1.1385687785170549E-2</v>
      </c>
      <c r="AJ696" s="5">
        <f t="shared" si="921"/>
        <v>7.8804192621321004E-3</v>
      </c>
      <c r="AK696" s="5">
        <f t="shared" si="922"/>
        <v>3.6362029780269106E-3</v>
      </c>
      <c r="AL696" s="5">
        <f t="shared" si="923"/>
        <v>9.0993714536477649E-5</v>
      </c>
      <c r="AM696" s="5">
        <f t="shared" si="924"/>
        <v>2.8745955595189786E-3</v>
      </c>
      <c r="AN696" s="5">
        <f t="shared" si="925"/>
        <v>3.7540489252224614E-3</v>
      </c>
      <c r="AO696" s="5">
        <f t="shared" si="926"/>
        <v>2.451281065660965E-3</v>
      </c>
      <c r="AP696" s="5">
        <f t="shared" si="927"/>
        <v>1.0670752179949069E-3</v>
      </c>
      <c r="AQ696" s="5">
        <f t="shared" si="928"/>
        <v>3.4838401544699609E-4</v>
      </c>
      <c r="AR696" s="5">
        <f t="shared" si="929"/>
        <v>2.1482874688372447E-3</v>
      </c>
      <c r="AS696" s="5">
        <f t="shared" si="930"/>
        <v>2.9738047045470505E-3</v>
      </c>
      <c r="AT696" s="5">
        <f t="shared" si="931"/>
        <v>2.0582707270486254E-3</v>
      </c>
      <c r="AU696" s="5">
        <f t="shared" si="932"/>
        <v>9.4973248228608857E-4</v>
      </c>
      <c r="AV696" s="5">
        <f t="shared" si="933"/>
        <v>3.286709722107367E-4</v>
      </c>
      <c r="AW696" s="5">
        <f t="shared" si="934"/>
        <v>4.5693257503460969E-6</v>
      </c>
      <c r="AX696" s="5">
        <f t="shared" si="935"/>
        <v>6.6320157509727577E-4</v>
      </c>
      <c r="AY696" s="5">
        <f t="shared" si="936"/>
        <v>8.6610137274976691E-4</v>
      </c>
      <c r="AZ696" s="5">
        <f t="shared" si="937"/>
        <v>5.6553815313919033E-4</v>
      </c>
      <c r="BA696" s="5">
        <f t="shared" si="938"/>
        <v>2.4618627235335739E-4</v>
      </c>
      <c r="BB696" s="5">
        <f t="shared" si="939"/>
        <v>8.03761165698816E-5</v>
      </c>
      <c r="BC696" s="5">
        <f t="shared" si="940"/>
        <v>2.0993274899040777E-5</v>
      </c>
      <c r="BD696" s="5">
        <f t="shared" si="941"/>
        <v>4.6758903971444595E-4</v>
      </c>
      <c r="BE696" s="5">
        <f t="shared" si="942"/>
        <v>6.4726835038053448E-4</v>
      </c>
      <c r="BF696" s="5">
        <f t="shared" si="943"/>
        <v>4.4799629783900919E-4</v>
      </c>
      <c r="BG696" s="5">
        <f t="shared" si="944"/>
        <v>2.0671558430591642E-4</v>
      </c>
      <c r="BH696" s="5">
        <f t="shared" si="945"/>
        <v>7.1537420623326659E-5</v>
      </c>
      <c r="BI696" s="5">
        <f t="shared" si="946"/>
        <v>1.9805386484514955E-5</v>
      </c>
      <c r="BJ696" s="8">
        <f t="shared" si="947"/>
        <v>0.38824453449323892</v>
      </c>
      <c r="BK696" s="8">
        <f t="shared" si="948"/>
        <v>0.25935522580477499</v>
      </c>
      <c r="BL696" s="8">
        <f t="shared" si="949"/>
        <v>0.32707190945376841</v>
      </c>
      <c r="BM696" s="8">
        <f t="shared" si="950"/>
        <v>0.50297656175091521</v>
      </c>
      <c r="BN696" s="8">
        <f t="shared" si="951"/>
        <v>0.49602635251873978</v>
      </c>
    </row>
    <row r="697" spans="1:66" x14ac:dyDescent="0.25">
      <c r="A697" t="s">
        <v>21</v>
      </c>
      <c r="B697" t="s">
        <v>152</v>
      </c>
      <c r="C697" t="s">
        <v>265</v>
      </c>
      <c r="D697" t="s">
        <v>528</v>
      </c>
      <c r="E697">
        <f>VLOOKUP(A697,home!$A$2:$E$405,3,FALSE)</f>
        <v>1.3974</v>
      </c>
      <c r="F697">
        <f>VLOOKUP(B697,home!$B$2:$E$405,3,FALSE)</f>
        <v>0.75329999999999997</v>
      </c>
      <c r="G697">
        <f>VLOOKUP(C697,away!$B$2:$E$405,4,FALSE)</f>
        <v>0.71560000000000001</v>
      </c>
      <c r="H697">
        <f>VLOOKUP(A697,away!$A$2:$E$405,3,FALSE)</f>
        <v>1.3632</v>
      </c>
      <c r="I697">
        <f>VLOOKUP(C697,away!$B$2:$E$405,3,FALSE)</f>
        <v>1.0038</v>
      </c>
      <c r="J697">
        <f>VLOOKUP(B697,home!$B$2:$E$405,4,FALSE)</f>
        <v>1.0424</v>
      </c>
      <c r="K697" s="3">
        <f t="shared" si="896"/>
        <v>0.75328451215199999</v>
      </c>
      <c r="L697" s="3">
        <f t="shared" si="897"/>
        <v>1.426399478784</v>
      </c>
      <c r="M697" s="5">
        <f t="shared" si="898"/>
        <v>0.11307725843359659</v>
      </c>
      <c r="N697" s="5">
        <f t="shared" si="899"/>
        <v>8.5179347454637427E-2</v>
      </c>
      <c r="O697" s="5">
        <f t="shared" si="900"/>
        <v>0.16129334249200586</v>
      </c>
      <c r="P697" s="5">
        <f t="shared" si="901"/>
        <v>0.12149977681245606</v>
      </c>
      <c r="Q697" s="5">
        <f t="shared" si="902"/>
        <v>3.2082141596396128E-2</v>
      </c>
      <c r="R697" s="5">
        <f t="shared" si="903"/>
        <v>0.11503436983096318</v>
      </c>
      <c r="S697" s="5">
        <f t="shared" si="904"/>
        <v>3.2637410850709613E-2</v>
      </c>
      <c r="T697" s="5">
        <f t="shared" si="905"/>
        <v>4.5761950051373929E-2</v>
      </c>
      <c r="U697" s="5">
        <f t="shared" si="906"/>
        <v>8.6653609158829845E-2</v>
      </c>
      <c r="V697" s="5">
        <f t="shared" si="907"/>
        <v>3.8964885002115727E-3</v>
      </c>
      <c r="W697" s="5">
        <f t="shared" si="908"/>
        <v>8.0556601270775491E-3</v>
      </c>
      <c r="X697" s="5">
        <f t="shared" si="909"/>
        <v>1.1490589406524468E-2</v>
      </c>
      <c r="Y697" s="5">
        <f t="shared" si="910"/>
        <v>8.1950853701937276E-3</v>
      </c>
      <c r="Z697" s="5">
        <f t="shared" si="911"/>
        <v>5.4694988389710604E-2</v>
      </c>
      <c r="AA697" s="5">
        <f t="shared" si="912"/>
        <v>4.1200887646302455E-2</v>
      </c>
      <c r="AB697" s="5">
        <f t="shared" si="913"/>
        <v>1.5517995275437155E-2</v>
      </c>
      <c r="AC697" s="5">
        <f t="shared" si="914"/>
        <v>2.6166981411984128E-4</v>
      </c>
      <c r="AD697" s="5">
        <f t="shared" si="915"/>
        <v>1.5170510022219821E-3</v>
      </c>
      <c r="AE697" s="5">
        <f t="shared" si="916"/>
        <v>2.16392075885818E-3</v>
      </c>
      <c r="AF697" s="5">
        <f t="shared" si="917"/>
        <v>1.5433077212825932E-3</v>
      </c>
      <c r="AG697" s="5">
        <f t="shared" si="918"/>
        <v>7.3379110974693801E-4</v>
      </c>
      <c r="AH697" s="5">
        <f t="shared" si="919"/>
        <v>1.9504225732795033E-2</v>
      </c>
      <c r="AI697" s="5">
        <f t="shared" si="920"/>
        <v>1.4692231166030989E-2</v>
      </c>
      <c r="AJ697" s="5">
        <f t="shared" si="921"/>
        <v>5.5337150931640327E-3</v>
      </c>
      <c r="AK697" s="5">
        <f t="shared" si="922"/>
        <v>1.3894872914474092E-3</v>
      </c>
      <c r="AL697" s="5">
        <f t="shared" si="923"/>
        <v>1.1246407793937661E-5</v>
      </c>
      <c r="AM697" s="5">
        <f t="shared" si="924"/>
        <v>2.2855420482369775E-4</v>
      </c>
      <c r="AN697" s="5">
        <f t="shared" si="925"/>
        <v>3.2600959863441405E-4</v>
      </c>
      <c r="AO697" s="5">
        <f t="shared" si="926"/>
        <v>2.3250996078535464E-4</v>
      </c>
      <c r="AP697" s="5">
        <f t="shared" si="927"/>
        <v>1.105506956254394E-4</v>
      </c>
      <c r="AQ697" s="5">
        <f t="shared" si="928"/>
        <v>3.9422363654833842E-5</v>
      </c>
      <c r="AR697" s="5">
        <f t="shared" si="929"/>
        <v>5.564163483868863E-3</v>
      </c>
      <c r="AS697" s="5">
        <f t="shared" si="930"/>
        <v>4.1913981754801294E-3</v>
      </c>
      <c r="AT697" s="5">
        <f t="shared" si="931"/>
        <v>1.578657664925666E-3</v>
      </c>
      <c r="AU697" s="5">
        <f t="shared" si="932"/>
        <v>3.9639278965951526E-4</v>
      </c>
      <c r="AV697" s="5">
        <f t="shared" si="933"/>
        <v>7.4649137294809564E-5</v>
      </c>
      <c r="AW697" s="5">
        <f t="shared" si="934"/>
        <v>3.3566923275728426E-7</v>
      </c>
      <c r="AX697" s="5">
        <f t="shared" si="935"/>
        <v>2.86943904468179E-5</v>
      </c>
      <c r="AY697" s="5">
        <f t="shared" si="936"/>
        <v>4.0929663577365637E-5</v>
      </c>
      <c r="AZ697" s="5">
        <f t="shared" si="937"/>
        <v>2.9191025396779412E-5</v>
      </c>
      <c r="BA697" s="5">
        <f t="shared" si="938"/>
        <v>1.3879354470378889E-5</v>
      </c>
      <c r="BB697" s="5">
        <f t="shared" si="939"/>
        <v>4.9493759956017066E-6</v>
      </c>
      <c r="BC697" s="5">
        <f t="shared" si="940"/>
        <v>1.4119574680864631E-6</v>
      </c>
      <c r="BD697" s="5">
        <f t="shared" si="941"/>
        <v>1.3227866488765842E-3</v>
      </c>
      <c r="BE697" s="5">
        <f t="shared" si="942"/>
        <v>9.9643469548017652E-4</v>
      </c>
      <c r="BF697" s="5">
        <f t="shared" si="943"/>
        <v>3.7529941173805576E-4</v>
      </c>
      <c r="BG697" s="5">
        <f t="shared" si="944"/>
        <v>9.4235744760677982E-5</v>
      </c>
      <c r="BH697" s="5">
        <f t="shared" si="945"/>
        <v>1.7746581754831922E-5</v>
      </c>
      <c r="BI697" s="5">
        <f t="shared" si="946"/>
        <v>2.6736450359108303E-6</v>
      </c>
      <c r="BJ697" s="8">
        <f t="shared" si="947"/>
        <v>0.19777894718919173</v>
      </c>
      <c r="BK697" s="8">
        <f t="shared" si="948"/>
        <v>0.27142478048246499</v>
      </c>
      <c r="BL697" s="8">
        <f t="shared" si="949"/>
        <v>0.47543430166585121</v>
      </c>
      <c r="BM697" s="8">
        <f t="shared" si="950"/>
        <v>0.3711261871128187</v>
      </c>
      <c r="BN697" s="8">
        <f t="shared" si="951"/>
        <v>0.62816623662005522</v>
      </c>
    </row>
    <row r="698" spans="1:66" x14ac:dyDescent="0.25">
      <c r="A698" t="s">
        <v>21</v>
      </c>
      <c r="B698" t="s">
        <v>167</v>
      </c>
      <c r="C698" t="s">
        <v>275</v>
      </c>
      <c r="D698" t="s">
        <v>528</v>
      </c>
      <c r="E698">
        <f>VLOOKUP(A698,home!$A$2:$E$405,3,FALSE)</f>
        <v>1.3974</v>
      </c>
      <c r="F698">
        <f>VLOOKUP(B698,home!$B$2:$E$405,3,FALSE)</f>
        <v>1.4481999999999999</v>
      </c>
      <c r="G698">
        <f>VLOOKUP(C698,away!$B$2:$E$405,4,FALSE)</f>
        <v>0.8286</v>
      </c>
      <c r="H698">
        <f>VLOOKUP(A698,away!$A$2:$E$405,3,FALSE)</f>
        <v>1.3632</v>
      </c>
      <c r="I698">
        <f>VLOOKUP(C698,away!$B$2:$E$405,3,FALSE)</f>
        <v>0.96519999999999995</v>
      </c>
      <c r="J698">
        <f>VLOOKUP(B698,home!$B$2:$E$405,4,FALSE)</f>
        <v>0.4511</v>
      </c>
      <c r="K698" s="3">
        <f t="shared" si="896"/>
        <v>1.676849983848</v>
      </c>
      <c r="L698" s="3">
        <f t="shared" si="897"/>
        <v>0.59353962470400001</v>
      </c>
      <c r="M698" s="5">
        <f t="shared" si="898"/>
        <v>0.10327193661432293</v>
      </c>
      <c r="N698" s="5">
        <f t="shared" si="899"/>
        <v>0.17317154524367906</v>
      </c>
      <c r="O698" s="5">
        <f t="shared" si="900"/>
        <v>6.1295986500520504E-2</v>
      </c>
      <c r="P698" s="5">
        <f t="shared" si="901"/>
        <v>0.10278417397334504</v>
      </c>
      <c r="Q698" s="5">
        <f t="shared" si="902"/>
        <v>0.14519135142239825</v>
      </c>
      <c r="R698" s="5">
        <f t="shared" si="903"/>
        <v>1.8190798411690193E-2</v>
      </c>
      <c r="S698" s="5">
        <f t="shared" si="904"/>
        <v>2.5574678769792827E-2</v>
      </c>
      <c r="T698" s="5">
        <f t="shared" si="905"/>
        <v>8.6176820233516832E-2</v>
      </c>
      <c r="U698" s="5">
        <f t="shared" si="906"/>
        <v>3.0503240022824923E-2</v>
      </c>
      <c r="V698" s="5">
        <f t="shared" si="907"/>
        <v>2.8282096958610675E-3</v>
      </c>
      <c r="W698" s="5">
        <f t="shared" si="908"/>
        <v>8.1154705095839247E-2</v>
      </c>
      <c r="X698" s="5">
        <f t="shared" si="909"/>
        <v>4.8168533205548224E-2</v>
      </c>
      <c r="Y698" s="5">
        <f t="shared" si="910"/>
        <v>1.4294966560681627E-2</v>
      </c>
      <c r="Z698" s="5">
        <f t="shared" si="911"/>
        <v>3.5989865541135725E-3</v>
      </c>
      <c r="AA698" s="5">
        <f t="shared" si="912"/>
        <v>6.0349605451345129E-3</v>
      </c>
      <c r="AB698" s="5">
        <f t="shared" si="913"/>
        <v>5.0598617463160642E-3</v>
      </c>
      <c r="AC698" s="5">
        <f t="shared" si="914"/>
        <v>1.7592823795037192E-4</v>
      </c>
      <c r="AD698" s="5">
        <f t="shared" si="915"/>
        <v>3.4021066482286817E-2</v>
      </c>
      <c r="AE698" s="5">
        <f t="shared" si="916"/>
        <v>2.0192851031926352E-2</v>
      </c>
      <c r="AF698" s="5">
        <f t="shared" si="917"/>
        <v>5.9926286115966725E-3</v>
      </c>
      <c r="AG698" s="5">
        <f t="shared" si="918"/>
        <v>1.1856208457058472E-3</v>
      </c>
      <c r="AH698" s="5">
        <f t="shared" si="919"/>
        <v>5.3403528216082799E-4</v>
      </c>
      <c r="AI698" s="5">
        <f t="shared" si="920"/>
        <v>8.9549705426564654E-4</v>
      </c>
      <c r="AJ698" s="5">
        <f t="shared" si="921"/>
        <v>7.5080711049064065E-4</v>
      </c>
      <c r="AK698" s="5">
        <f t="shared" si="922"/>
        <v>4.1966363036639799E-4</v>
      </c>
      <c r="AL698" s="5">
        <f t="shared" si="923"/>
        <v>7.0038925226496325E-6</v>
      </c>
      <c r="AM698" s="5">
        <f t="shared" si="924"/>
        <v>1.140964495626288E-2</v>
      </c>
      <c r="AN698" s="5">
        <f t="shared" si="925"/>
        <v>6.7720763853461553E-3</v>
      </c>
      <c r="AO698" s="5">
        <f t="shared" si="926"/>
        <v>2.009747838112589E-3</v>
      </c>
      <c r="AP698" s="5">
        <f t="shared" si="927"/>
        <v>3.9762165919434046E-4</v>
      </c>
      <c r="AQ698" s="5">
        <f t="shared" si="928"/>
        <v>5.9001052593097656E-5</v>
      </c>
      <c r="AR698" s="5">
        <f t="shared" si="929"/>
        <v>6.3394220190486541E-5</v>
      </c>
      <c r="AS698" s="5">
        <f t="shared" si="930"/>
        <v>1.0630259710247391E-4</v>
      </c>
      <c r="AT698" s="5">
        <f t="shared" si="931"/>
        <v>8.9126754117141929E-5</v>
      </c>
      <c r="AU698" s="5">
        <f t="shared" si="932"/>
        <v>4.9817398733918029E-5</v>
      </c>
      <c r="AV698" s="5">
        <f t="shared" si="933"/>
        <v>2.088407606557996E-5</v>
      </c>
      <c r="AW698" s="5">
        <f t="shared" si="934"/>
        <v>1.9363368079448784E-7</v>
      </c>
      <c r="AX698" s="5">
        <f t="shared" si="935"/>
        <v>3.1887104934368036E-3</v>
      </c>
      <c r="AY698" s="5">
        <f t="shared" si="936"/>
        <v>1.8926260295641869E-3</v>
      </c>
      <c r="AZ698" s="5">
        <f t="shared" si="937"/>
        <v>5.6167427164627456E-4</v>
      </c>
      <c r="BA698" s="5">
        <f t="shared" si="938"/>
        <v>1.1112531213294078E-4</v>
      </c>
      <c r="BB698" s="5">
        <f t="shared" si="939"/>
        <v>1.6489319014625132E-5</v>
      </c>
      <c r="BC698" s="5">
        <f t="shared" si="940"/>
        <v>1.9574128439130272E-6</v>
      </c>
      <c r="BD698" s="5">
        <f t="shared" si="941"/>
        <v>6.2711636100440187E-6</v>
      </c>
      <c r="BE698" s="5">
        <f t="shared" si="942"/>
        <v>1.0515800598210477E-5</v>
      </c>
      <c r="BF698" s="5">
        <f t="shared" si="943"/>
        <v>8.8167100316290154E-6</v>
      </c>
      <c r="BG698" s="5">
        <f t="shared" si="944"/>
        <v>4.9281000247098707E-6</v>
      </c>
      <c r="BH698" s="5">
        <f t="shared" si="945"/>
        <v>2.0659211117090191E-6</v>
      </c>
      <c r="BI698" s="5">
        <f t="shared" si="946"/>
        <v>6.9284795656010229E-7</v>
      </c>
      <c r="BJ698" s="8">
        <f t="shared" si="947"/>
        <v>0.63597076346332682</v>
      </c>
      <c r="BK698" s="8">
        <f t="shared" si="948"/>
        <v>0.23653455721335909</v>
      </c>
      <c r="BL698" s="8">
        <f t="shared" si="949"/>
        <v>0.12404766589331216</v>
      </c>
      <c r="BM698" s="8">
        <f t="shared" si="950"/>
        <v>0.39435374856227218</v>
      </c>
      <c r="BN698" s="8">
        <f t="shared" si="951"/>
        <v>0.60390579216595608</v>
      </c>
    </row>
    <row r="699" spans="1:66" x14ac:dyDescent="0.25">
      <c r="A699" t="s">
        <v>21</v>
      </c>
      <c r="B699" t="s">
        <v>267</v>
      </c>
      <c r="C699" t="s">
        <v>397</v>
      </c>
      <c r="D699" t="s">
        <v>528</v>
      </c>
      <c r="E699">
        <f>VLOOKUP(A699,home!$A$2:$E$405,3,FALSE)</f>
        <v>1.3974</v>
      </c>
      <c r="F699">
        <f>VLOOKUP(B699,home!$B$2:$E$405,3,FALSE)</f>
        <v>1.0546</v>
      </c>
      <c r="G699">
        <f>VLOOKUP(C699,away!$B$2:$E$405,4,FALSE)</f>
        <v>1.4689000000000001</v>
      </c>
      <c r="H699">
        <f>VLOOKUP(A699,away!$A$2:$E$405,3,FALSE)</f>
        <v>1.3632</v>
      </c>
      <c r="I699">
        <f>VLOOKUP(C699,away!$B$2:$E$405,3,FALSE)</f>
        <v>0.73360000000000003</v>
      </c>
      <c r="J699">
        <f>VLOOKUP(B699,home!$B$2:$E$405,4,FALSE)</f>
        <v>1.0038</v>
      </c>
      <c r="K699" s="3">
        <f t="shared" si="896"/>
        <v>2.164715050956</v>
      </c>
      <c r="L699" s="3">
        <f t="shared" si="897"/>
        <v>1.003843685376</v>
      </c>
      <c r="M699" s="5">
        <f t="shared" si="898"/>
        <v>4.2064179809792407E-2</v>
      </c>
      <c r="N699" s="5">
        <f t="shared" si="899"/>
        <v>9.1056963140377131E-2</v>
      </c>
      <c r="O699" s="5">
        <f t="shared" si="900"/>
        <v>4.2225861282580733E-2</v>
      </c>
      <c r="P699" s="5">
        <f t="shared" si="901"/>
        <v>9.1406957457982746E-2</v>
      </c>
      <c r="Q699" s="5">
        <f t="shared" si="902"/>
        <v>9.8556189302160063E-2</v>
      </c>
      <c r="R699" s="5">
        <f t="shared" si="903"/>
        <v>2.11940821040408E-2</v>
      </c>
      <c r="S699" s="5">
        <f t="shared" si="904"/>
        <v>4.9657641665108609E-2</v>
      </c>
      <c r="T699" s="5">
        <f t="shared" si="905"/>
        <v>9.8935008285695042E-2</v>
      </c>
      <c r="U699" s="5">
        <f t="shared" si="906"/>
        <v>4.5879148521814329E-2</v>
      </c>
      <c r="V699" s="5">
        <f t="shared" si="907"/>
        <v>1.1989757766640357E-2</v>
      </c>
      <c r="W699" s="5">
        <f t="shared" si="908"/>
        <v>7.1115355449084872E-2</v>
      </c>
      <c r="X699" s="5">
        <f t="shared" si="909"/>
        <v>7.1388700500833541E-2</v>
      </c>
      <c r="Y699" s="5">
        <f t="shared" si="910"/>
        <v>3.5831548102480119E-2</v>
      </c>
      <c r="Z699" s="5">
        <f t="shared" si="911"/>
        <v>7.0918484958272816E-3</v>
      </c>
      <c r="AA699" s="5">
        <f t="shared" si="912"/>
        <v>1.5351831178016988E-2</v>
      </c>
      <c r="AB699" s="5">
        <f t="shared" si="913"/>
        <v>1.661617000539448E-2</v>
      </c>
      <c r="AC699" s="5">
        <f t="shared" si="914"/>
        <v>1.6283856048402024E-3</v>
      </c>
      <c r="AD699" s="5">
        <f t="shared" si="915"/>
        <v>3.8486120073679957E-2</v>
      </c>
      <c r="AE699" s="5">
        <f t="shared" si="916"/>
        <v>3.8634048610586134E-2</v>
      </c>
      <c r="AF699" s="5">
        <f t="shared" si="917"/>
        <v>1.939127286912316E-2</v>
      </c>
      <c r="AG699" s="5">
        <f t="shared" si="918"/>
        <v>6.4886022736907458E-3</v>
      </c>
      <c r="AH699" s="5">
        <f t="shared" si="919"/>
        <v>1.7797768325448749E-3</v>
      </c>
      <c r="AI699" s="5">
        <f t="shared" si="920"/>
        <v>3.8527096967526874E-3</v>
      </c>
      <c r="AJ699" s="5">
        <f t="shared" si="921"/>
        <v>4.1700093337623352E-3</v>
      </c>
      <c r="AK699" s="5">
        <f t="shared" si="922"/>
        <v>3.0089606558074433E-3</v>
      </c>
      <c r="AL699" s="5">
        <f t="shared" si="923"/>
        <v>1.415415913300838E-4</v>
      </c>
      <c r="AM699" s="5">
        <f t="shared" si="924"/>
        <v>1.6662296675278972E-2</v>
      </c>
      <c r="AN699" s="5">
        <f t="shared" si="925"/>
        <v>1.6726341301340309E-2</v>
      </c>
      <c r="AO699" s="5">
        <f t="shared" si="926"/>
        <v>8.3953160473971295E-3</v>
      </c>
      <c r="AP699" s="5">
        <f t="shared" si="927"/>
        <v>2.8091950003051361E-3</v>
      </c>
      <c r="AQ699" s="5">
        <f t="shared" si="928"/>
        <v>7.0499816551153522E-4</v>
      </c>
      <c r="AR699" s="5">
        <f t="shared" si="929"/>
        <v>3.5732354694573436E-4</v>
      </c>
      <c r="AS699" s="5">
        <f t="shared" si="930"/>
        <v>7.7350366013441408E-4</v>
      </c>
      <c r="AT699" s="5">
        <f t="shared" si="931"/>
        <v>8.3720750753126059E-4</v>
      </c>
      <c r="AU699" s="5">
        <f t="shared" si="932"/>
        <v>6.0410523077542608E-4</v>
      </c>
      <c r="AV699" s="5">
        <f t="shared" si="933"/>
        <v>3.2692892135520327E-4</v>
      </c>
      <c r="AW699" s="5">
        <f t="shared" si="934"/>
        <v>8.5437474326580863E-6</v>
      </c>
      <c r="AX699" s="5">
        <f t="shared" si="935"/>
        <v>6.0115207327450879E-3</v>
      </c>
      <c r="AY699" s="5">
        <f t="shared" si="936"/>
        <v>6.0346271270730603E-3</v>
      </c>
      <c r="AZ699" s="5">
        <f t="shared" si="937"/>
        <v>3.028911167555502E-3</v>
      </c>
      <c r="BA699" s="5">
        <f t="shared" si="938"/>
        <v>1.0135177830384796E-3</v>
      </c>
      <c r="BB699" s="5">
        <f t="shared" si="939"/>
        <v>2.5435335662986509E-4</v>
      </c>
      <c r="BC699" s="5">
        <f t="shared" si="940"/>
        <v>5.106620218141598E-5</v>
      </c>
      <c r="BD699" s="5">
        <f t="shared" si="941"/>
        <v>5.9782831039604995E-5</v>
      </c>
      <c r="BE699" s="5">
        <f t="shared" si="942"/>
        <v>1.2941279414019246E-4</v>
      </c>
      <c r="BF699" s="5">
        <f t="shared" si="943"/>
        <v>1.4007091163077259E-4</v>
      </c>
      <c r="BG699" s="5">
        <f t="shared" si="944"/>
        <v>1.0107120353608707E-4</v>
      </c>
      <c r="BH699" s="5">
        <f t="shared" si="945"/>
        <v>5.4697588878201256E-5</v>
      </c>
      <c r="BI699" s="5">
        <f t="shared" si="946"/>
        <v>2.3680938779129158E-5</v>
      </c>
      <c r="BJ699" s="8">
        <f t="shared" si="947"/>
        <v>0.63157595216676732</v>
      </c>
      <c r="BK699" s="8">
        <f t="shared" si="948"/>
        <v>0.20292309102276748</v>
      </c>
      <c r="BL699" s="8">
        <f t="shared" si="949"/>
        <v>0.15748633474546067</v>
      </c>
      <c r="BM699" s="8">
        <f t="shared" si="950"/>
        <v>0.60654690995424843</v>
      </c>
      <c r="BN699" s="8">
        <f t="shared" si="951"/>
        <v>0.38650423309693388</v>
      </c>
    </row>
    <row r="700" spans="1:66" x14ac:dyDescent="0.25">
      <c r="A700" t="s">
        <v>21</v>
      </c>
      <c r="B700" t="s">
        <v>270</v>
      </c>
      <c r="C700" t="s">
        <v>264</v>
      </c>
      <c r="D700" t="s">
        <v>528</v>
      </c>
      <c r="E700">
        <f>VLOOKUP(A700,home!$A$2:$E$405,3,FALSE)</f>
        <v>1.3974</v>
      </c>
      <c r="F700">
        <f>VLOOKUP(B700,home!$B$2:$E$405,3,FALSE)</f>
        <v>0.79090000000000005</v>
      </c>
      <c r="G700">
        <f>VLOOKUP(C700,away!$B$2:$E$405,4,FALSE)</f>
        <v>1.2428999999999999</v>
      </c>
      <c r="H700">
        <f>VLOOKUP(A700,away!$A$2:$E$405,3,FALSE)</f>
        <v>1.3632</v>
      </c>
      <c r="I700">
        <f>VLOOKUP(C700,away!$B$2:$E$405,3,FALSE)</f>
        <v>0.69499999999999995</v>
      </c>
      <c r="J700">
        <f>VLOOKUP(B700,home!$B$2:$E$405,4,FALSE)</f>
        <v>1.1196999999999999</v>
      </c>
      <c r="K700" s="3">
        <f t="shared" si="896"/>
        <v>1.3736576290140001</v>
      </c>
      <c r="L700" s="3">
        <f t="shared" si="897"/>
        <v>1.0608306527999998</v>
      </c>
      <c r="M700" s="5">
        <f t="shared" si="898"/>
        <v>8.7642583879207314E-2</v>
      </c>
      <c r="N700" s="5">
        <f t="shared" si="899"/>
        <v>0.12039090397217254</v>
      </c>
      <c r="O700" s="5">
        <f t="shared" si="900"/>
        <v>9.2973939469658234E-2</v>
      </c>
      <c r="P700" s="5">
        <f t="shared" si="901"/>
        <v>0.12771436125198188</v>
      </c>
      <c r="Q700" s="5">
        <f t="shared" si="902"/>
        <v>8.2687941852633368E-2</v>
      </c>
      <c r="R700" s="5">
        <f t="shared" si="903"/>
        <v>4.9314802450492599E-2</v>
      </c>
      <c r="S700" s="5">
        <f t="shared" si="904"/>
        <v>4.6526920328142596E-2</v>
      </c>
      <c r="T700" s="5">
        <f t="shared" si="905"/>
        <v>8.7717903334217473E-2</v>
      </c>
      <c r="U700" s="5">
        <f t="shared" si="906"/>
        <v>6.7741654609437471E-2</v>
      </c>
      <c r="V700" s="5">
        <f t="shared" si="907"/>
        <v>7.5333190375434563E-3</v>
      </c>
      <c r="W700" s="5">
        <f t="shared" si="908"/>
        <v>3.786164071777863E-2</v>
      </c>
      <c r="X700" s="5">
        <f t="shared" si="909"/>
        <v>4.0164789038720151E-2</v>
      </c>
      <c r="Y700" s="5">
        <f t="shared" si="910"/>
        <v>2.1304019687759888E-2</v>
      </c>
      <c r="Z700" s="5">
        <f t="shared" si="911"/>
        <v>1.7438218025419699E-2</v>
      </c>
      <c r="AA700" s="5">
        <f t="shared" si="912"/>
        <v>2.3954141227027222E-2</v>
      </c>
      <c r="AB700" s="5">
        <f t="shared" si="913"/>
        <v>1.6452394421492364E-2</v>
      </c>
      <c r="AC700" s="5">
        <f t="shared" si="914"/>
        <v>6.8610556250349843E-4</v>
      </c>
      <c r="AD700" s="5">
        <f t="shared" si="915"/>
        <v>1.3002232904740929E-2</v>
      </c>
      <c r="AE700" s="5">
        <f t="shared" si="916"/>
        <v>1.3793167220193957E-2</v>
      </c>
      <c r="AF700" s="5">
        <f t="shared" si="917"/>
        <v>7.3161072931889563E-3</v>
      </c>
      <c r="AG700" s="5">
        <f t="shared" si="918"/>
        <v>2.5870502919294932E-3</v>
      </c>
      <c r="AH700" s="5">
        <f t="shared" si="919"/>
        <v>4.6247490528936747E-3</v>
      </c>
      <c r="AI700" s="5">
        <f t="shared" si="920"/>
        <v>6.3528218187826673E-3</v>
      </c>
      <c r="AJ700" s="5">
        <f t="shared" si="921"/>
        <v>4.3633010785687045E-3</v>
      </c>
      <c r="AK700" s="5">
        <f t="shared" si="922"/>
        <v>1.9978939380869724E-3</v>
      </c>
      <c r="AL700" s="5">
        <f t="shared" si="923"/>
        <v>3.9992218297596145E-5</v>
      </c>
      <c r="AM700" s="5">
        <f t="shared" si="924"/>
        <v>3.5721232847628443E-3</v>
      </c>
      <c r="AN700" s="5">
        <f t="shared" si="925"/>
        <v>3.7894178760570479E-3</v>
      </c>
      <c r="AO700" s="5">
        <f t="shared" si="926"/>
        <v>2.0099653195947932E-3</v>
      </c>
      <c r="AP700" s="5">
        <f t="shared" si="927"/>
        <v>7.1074427403036819E-4</v>
      </c>
      <c r="AQ700" s="5">
        <f t="shared" si="928"/>
        <v>1.8849482804837432E-4</v>
      </c>
      <c r="AR700" s="5">
        <f t="shared" si="929"/>
        <v>9.8121511136347586E-4</v>
      </c>
      <c r="AS700" s="5">
        <f t="shared" si="930"/>
        <v>1.3478536234282604E-3</v>
      </c>
      <c r="AT700" s="5">
        <f t="shared" si="931"/>
        <v>9.2574470630819665E-4</v>
      </c>
      <c r="AU700" s="5">
        <f t="shared" si="932"/>
        <v>4.2388542611319322E-4</v>
      </c>
      <c r="AV700" s="5">
        <f t="shared" si="933"/>
        <v>1.4556836235205952E-4</v>
      </c>
      <c r="AW700" s="5">
        <f t="shared" si="934"/>
        <v>1.6188162537411931E-6</v>
      </c>
      <c r="AX700" s="5">
        <f t="shared" si="935"/>
        <v>8.1781240031550623E-4</v>
      </c>
      <c r="AY700" s="5">
        <f t="shared" si="936"/>
        <v>8.6756046249463316E-4</v>
      </c>
      <c r="AZ700" s="5">
        <f t="shared" si="937"/>
        <v>4.6016736588582569E-4</v>
      </c>
      <c r="BA700" s="5">
        <f t="shared" si="938"/>
        <v>1.6271988238330561E-4</v>
      </c>
      <c r="BB700" s="5">
        <f t="shared" si="939"/>
        <v>4.3154559763055305E-5</v>
      </c>
      <c r="BC700" s="5">
        <f t="shared" si="940"/>
        <v>9.1559359609477171E-6</v>
      </c>
      <c r="BD700" s="5">
        <f t="shared" si="941"/>
        <v>1.7348384452082338E-4</v>
      </c>
      <c r="BE700" s="5">
        <f t="shared" si="942"/>
        <v>2.3830740653670769E-4</v>
      </c>
      <c r="BF700" s="5">
        <f t="shared" si="943"/>
        <v>1.6367639351984469E-4</v>
      </c>
      <c r="BG700" s="5">
        <f t="shared" si="944"/>
        <v>7.4945108882677446E-5</v>
      </c>
      <c r="BH700" s="5">
        <f t="shared" si="945"/>
        <v>2.5737230143493697E-5</v>
      </c>
      <c r="BI700" s="5">
        <f t="shared" si="946"/>
        <v>7.0708285072598344E-6</v>
      </c>
      <c r="BJ700" s="8">
        <f t="shared" si="947"/>
        <v>0.43945707250263227</v>
      </c>
      <c r="BK700" s="8">
        <f t="shared" si="948"/>
        <v>0.27101084274017095</v>
      </c>
      <c r="BL700" s="8">
        <f t="shared" si="949"/>
        <v>0.27228318610811586</v>
      </c>
      <c r="BM700" s="8">
        <f t="shared" si="950"/>
        <v>0.43859884485395195</v>
      </c>
      <c r="BN700" s="8">
        <f t="shared" si="951"/>
        <v>0.56072453287614599</v>
      </c>
    </row>
    <row r="701" spans="1:66" x14ac:dyDescent="0.25">
      <c r="A701" t="s">
        <v>21</v>
      </c>
      <c r="B701" t="s">
        <v>272</v>
      </c>
      <c r="C701" t="s">
        <v>22</v>
      </c>
      <c r="D701" t="s">
        <v>528</v>
      </c>
      <c r="E701">
        <f>VLOOKUP(A701,home!$A$2:$E$405,3,FALSE)</f>
        <v>1.3974</v>
      </c>
      <c r="F701">
        <f>VLOOKUP(B701,home!$B$2:$E$405,3,FALSE)</f>
        <v>1.0546</v>
      </c>
      <c r="G701">
        <f>VLOOKUP(C701,away!$B$2:$E$405,4,FALSE)</f>
        <v>1.0168999999999999</v>
      </c>
      <c r="H701">
        <f>VLOOKUP(A701,away!$A$2:$E$405,3,FALSE)</f>
        <v>1.3632</v>
      </c>
      <c r="I701">
        <f>VLOOKUP(C701,away!$B$2:$E$405,3,FALSE)</f>
        <v>1.0038</v>
      </c>
      <c r="J701">
        <f>VLOOKUP(B701,home!$B$2:$E$405,4,FALSE)</f>
        <v>0.42470000000000002</v>
      </c>
      <c r="K701" s="3">
        <f t="shared" si="896"/>
        <v>1.4986035368759998</v>
      </c>
      <c r="L701" s="3">
        <f t="shared" si="897"/>
        <v>0.58115105395200006</v>
      </c>
      <c r="M701" s="5">
        <f t="shared" si="898"/>
        <v>0.124960874980826</v>
      </c>
      <c r="N701" s="5">
        <f t="shared" si="899"/>
        <v>0.18726680921738545</v>
      </c>
      <c r="O701" s="5">
        <f t="shared" si="900"/>
        <v>7.2621144197871149E-2</v>
      </c>
      <c r="P701" s="5">
        <f t="shared" si="901"/>
        <v>0.10883030354691166</v>
      </c>
      <c r="Q701" s="5">
        <f t="shared" si="902"/>
        <v>0.14031935131632853</v>
      </c>
      <c r="R701" s="5">
        <f t="shared" si="903"/>
        <v>2.1101927244896491E-2</v>
      </c>
      <c r="S701" s="5">
        <f t="shared" si="904"/>
        <v>2.3695486631176134E-2</v>
      </c>
      <c r="T701" s="5">
        <f t="shared" si="905"/>
        <v>8.1546738907345276E-2</v>
      </c>
      <c r="U701" s="5">
        <f t="shared" si="906"/>
        <v>3.1623422804101894E-2</v>
      </c>
      <c r="V701" s="5">
        <f t="shared" si="907"/>
        <v>2.2929728144094664E-3</v>
      </c>
      <c r="W701" s="5">
        <f t="shared" si="908"/>
        <v>7.0094358724931957E-2</v>
      </c>
      <c r="X701" s="5">
        <f t="shared" si="909"/>
        <v>4.0735410449083777E-2</v>
      </c>
      <c r="Y701" s="5">
        <f t="shared" si="910"/>
        <v>1.1836713357826174E-2</v>
      </c>
      <c r="Z701" s="5">
        <f t="shared" si="911"/>
        <v>4.087802419596674E-3</v>
      </c>
      <c r="AA701" s="5">
        <f t="shared" si="912"/>
        <v>6.1259951640578441E-3</v>
      </c>
      <c r="AB701" s="5">
        <f t="shared" si="913"/>
        <v>4.5902190098711798E-3</v>
      </c>
      <c r="AC701" s="5">
        <f t="shared" si="914"/>
        <v>1.2481152973645201E-4</v>
      </c>
      <c r="AD701" s="5">
        <f t="shared" si="915"/>
        <v>2.6260913475059548E-2</v>
      </c>
      <c r="AE701" s="5">
        <f t="shared" si="916"/>
        <v>1.5261557543773136E-2</v>
      </c>
      <c r="AF701" s="5">
        <f t="shared" si="917"/>
        <v>4.4346351257564271E-3</v>
      </c>
      <c r="AG701" s="5">
        <f t="shared" si="918"/>
        <v>8.5906429240863603E-4</v>
      </c>
      <c r="AH701" s="5">
        <f t="shared" si="919"/>
        <v>5.9390767112403576E-4</v>
      </c>
      <c r="AI701" s="5">
        <f t="shared" si="920"/>
        <v>8.9003213652426793E-4</v>
      </c>
      <c r="AJ701" s="5">
        <f t="shared" si="921"/>
        <v>6.6690265386428556E-4</v>
      </c>
      <c r="AK701" s="5">
        <f t="shared" si="922"/>
        <v>3.3314089194433631E-4</v>
      </c>
      <c r="AL701" s="5">
        <f t="shared" si="923"/>
        <v>4.3480094611874865E-6</v>
      </c>
      <c r="AM701" s="5">
        <f t="shared" si="924"/>
        <v>7.8709395630637575E-3</v>
      </c>
      <c r="AN701" s="5">
        <f t="shared" si="925"/>
        <v>4.5742048226669963E-3</v>
      </c>
      <c r="AO701" s="5">
        <f t="shared" si="926"/>
        <v>1.3291519768426231E-3</v>
      </c>
      <c r="AP701" s="5">
        <f t="shared" si="927"/>
        <v>2.5747935740149161E-4</v>
      </c>
      <c r="AQ701" s="5">
        <f t="shared" si="928"/>
        <v>3.7408599981190142E-5</v>
      </c>
      <c r="AR701" s="5">
        <f t="shared" si="929"/>
        <v>6.9030013804782277E-5</v>
      </c>
      <c r="AS701" s="5">
        <f t="shared" si="930"/>
        <v>1.0344862283844579E-4</v>
      </c>
      <c r="AT701" s="5">
        <f t="shared" si="931"/>
        <v>7.7514236035323126E-5</v>
      </c>
      <c r="AU701" s="5">
        <f t="shared" si="932"/>
        <v>3.8721036093592102E-5</v>
      </c>
      <c r="AV701" s="5">
        <f t="shared" si="933"/>
        <v>1.4506870410340103E-5</v>
      </c>
      <c r="AW701" s="5">
        <f t="shared" si="934"/>
        <v>1.0518741022795345E-7</v>
      </c>
      <c r="AX701" s="5">
        <f t="shared" si="935"/>
        <v>1.9659029779574289E-3</v>
      </c>
      <c r="AY701" s="5">
        <f t="shared" si="936"/>
        <v>1.1424865876073353E-3</v>
      </c>
      <c r="AZ701" s="5">
        <f t="shared" si="937"/>
        <v>3.3197864225701339E-4</v>
      </c>
      <c r="BA701" s="5">
        <f t="shared" si="938"/>
        <v>6.4309912612405782E-5</v>
      </c>
      <c r="BB701" s="5">
        <f t="shared" si="939"/>
        <v>9.3434433735651606E-6</v>
      </c>
      <c r="BC701" s="5">
        <f t="shared" si="940"/>
        <v>1.0859903928176453E-6</v>
      </c>
      <c r="BD701" s="5">
        <f t="shared" si="941"/>
        <v>6.6861442128283848E-6</v>
      </c>
      <c r="BE701" s="5">
        <f t="shared" si="942"/>
        <v>1.0019879365407613E-5</v>
      </c>
      <c r="BF701" s="5">
        <f t="shared" si="943"/>
        <v>7.5079133280353516E-6</v>
      </c>
      <c r="BG701" s="5">
        <f t="shared" si="944"/>
        <v>3.7504618226507451E-6</v>
      </c>
      <c r="BH701" s="5">
        <f t="shared" si="945"/>
        <v>1.4051138380857046E-6</v>
      </c>
      <c r="BI701" s="5">
        <f t="shared" si="946"/>
        <v>4.2114171349372898E-7</v>
      </c>
      <c r="BJ701" s="8">
        <f t="shared" si="947"/>
        <v>0.59619984428405548</v>
      </c>
      <c r="BK701" s="8">
        <f t="shared" si="948"/>
        <v>0.26105128410012834</v>
      </c>
      <c r="BL701" s="8">
        <f t="shared" si="949"/>
        <v>0.13887970320771859</v>
      </c>
      <c r="BM701" s="8">
        <f t="shared" si="950"/>
        <v>0.3439758421070826</v>
      </c>
      <c r="BN701" s="8">
        <f t="shared" si="951"/>
        <v>0.65510041050421919</v>
      </c>
    </row>
    <row r="702" spans="1:66" x14ac:dyDescent="0.25">
      <c r="A702" t="s">
        <v>21</v>
      </c>
      <c r="B702" t="s">
        <v>273</v>
      </c>
      <c r="C702" t="s">
        <v>153</v>
      </c>
      <c r="D702" t="s">
        <v>528</v>
      </c>
      <c r="E702">
        <f>VLOOKUP(A702,home!$A$2:$E$405,3,FALSE)</f>
        <v>1.3974</v>
      </c>
      <c r="F702">
        <f>VLOOKUP(B702,home!$B$2:$E$405,3,FALSE)</f>
        <v>0.60260000000000002</v>
      </c>
      <c r="G702">
        <f>VLOOKUP(C702,away!$B$2:$E$405,4,FALSE)</f>
        <v>0.52729999999999999</v>
      </c>
      <c r="H702">
        <f>VLOOKUP(A702,away!$A$2:$E$405,3,FALSE)</f>
        <v>1.3632</v>
      </c>
      <c r="I702">
        <f>VLOOKUP(C702,away!$B$2:$E$405,3,FALSE)</f>
        <v>1.6215999999999999</v>
      </c>
      <c r="J702">
        <f>VLOOKUP(B702,home!$B$2:$E$405,4,FALSE)</f>
        <v>0.81079999999999997</v>
      </c>
      <c r="K702" s="3">
        <f t="shared" si="896"/>
        <v>0.44402521945200002</v>
      </c>
      <c r="L702" s="3">
        <f t="shared" si="897"/>
        <v>1.792326199296</v>
      </c>
      <c r="M702" s="5">
        <f t="shared" si="898"/>
        <v>0.10684763634055454</v>
      </c>
      <c r="N702" s="5">
        <f t="shared" si="899"/>
        <v>4.7443045174042214E-2</v>
      </c>
      <c r="O702" s="5">
        <f t="shared" si="900"/>
        <v>0.19150581794602725</v>
      </c>
      <c r="P702" s="5">
        <f t="shared" si="901"/>
        <v>8.5033412839819508E-2</v>
      </c>
      <c r="Q702" s="5">
        <f t="shared" si="902"/>
        <v>1.0532954272437623E-2</v>
      </c>
      <c r="R702" s="5">
        <f t="shared" si="903"/>
        <v>0.17162044741113741</v>
      </c>
      <c r="S702" s="5">
        <f t="shared" si="904"/>
        <v>1.691820602409233E-2</v>
      </c>
      <c r="T702" s="5">
        <f t="shared" si="905"/>
        <v>1.8878489898476687E-2</v>
      </c>
      <c r="U702" s="5">
        <f t="shared" si="906"/>
        <v>7.6203806824180723E-2</v>
      </c>
      <c r="V702" s="5">
        <f t="shared" si="907"/>
        <v>1.4960168689496082E-3</v>
      </c>
      <c r="W702" s="5">
        <f t="shared" si="908"/>
        <v>1.5589657774323325E-3</v>
      </c>
      <c r="X702" s="5">
        <f t="shared" si="909"/>
        <v>2.7941752066978263E-3</v>
      </c>
      <c r="Y702" s="5">
        <f t="shared" si="910"/>
        <v>2.5040367141939157E-3</v>
      </c>
      <c r="Z702" s="5">
        <f t="shared" si="911"/>
        <v>0.10253327474329432</v>
      </c>
      <c r="AA702" s="5">
        <f t="shared" si="912"/>
        <v>4.552735981902347E-2</v>
      </c>
      <c r="AB702" s="5">
        <f t="shared" si="913"/>
        <v>1.0107647967356033E-2</v>
      </c>
      <c r="AC702" s="5">
        <f t="shared" si="914"/>
        <v>7.4411695235860448E-5</v>
      </c>
      <c r="AD702" s="5">
        <f t="shared" si="915"/>
        <v>1.7305503036063727E-4</v>
      </c>
      <c r="AE702" s="5">
        <f t="shared" si="916"/>
        <v>3.1017106483533484E-4</v>
      </c>
      <c r="AF702" s="5">
        <f t="shared" si="917"/>
        <v>2.7796386288395455E-4</v>
      </c>
      <c r="AG702" s="5">
        <f t="shared" si="918"/>
        <v>1.6606730463481089E-4</v>
      </c>
      <c r="AH702" s="5">
        <f t="shared" si="919"/>
        <v>4.594326865550534E-2</v>
      </c>
      <c r="AI702" s="5">
        <f t="shared" si="920"/>
        <v>2.0399969947102952E-2</v>
      </c>
      <c r="AJ702" s="5">
        <f t="shared" si="921"/>
        <v>4.5290505662882972E-3</v>
      </c>
      <c r="AK702" s="5">
        <f t="shared" si="922"/>
        <v>6.7033755720178874E-4</v>
      </c>
      <c r="AL702" s="5">
        <f t="shared" si="923"/>
        <v>2.368786289641158E-6</v>
      </c>
      <c r="AM702" s="5">
        <f t="shared" si="924"/>
        <v>1.5368159566630904E-5</v>
      </c>
      <c r="AN702" s="5">
        <f t="shared" si="925"/>
        <v>2.7544755026234024E-5</v>
      </c>
      <c r="AO702" s="5">
        <f t="shared" si="926"/>
        <v>2.4684593043354719E-5</v>
      </c>
      <c r="AP702" s="5">
        <f t="shared" si="927"/>
        <v>1.4747614276854814E-5</v>
      </c>
      <c r="AQ702" s="5">
        <f t="shared" si="928"/>
        <v>6.6081338613796573E-6</v>
      </c>
      <c r="AR702" s="5">
        <f t="shared" si="929"/>
        <v>1.6469064818511372E-2</v>
      </c>
      <c r="AS702" s="5">
        <f t="shared" si="930"/>
        <v>7.3126801202087234E-3</v>
      </c>
      <c r="AT702" s="5">
        <f t="shared" si="931"/>
        <v>1.6235071975789783E-3</v>
      </c>
      <c r="AU702" s="5">
        <f t="shared" si="932"/>
        <v>2.4029271322896915E-4</v>
      </c>
      <c r="AV702" s="5">
        <f t="shared" si="933"/>
        <v>2.6674006181052376E-5</v>
      </c>
      <c r="AW702" s="5">
        <f t="shared" si="934"/>
        <v>5.2365839545771934E-8</v>
      </c>
      <c r="AX702" s="5">
        <f t="shared" si="935"/>
        <v>1.13730840402444E-6</v>
      </c>
      <c r="AY702" s="5">
        <f t="shared" si="936"/>
        <v>2.0384276492125236E-6</v>
      </c>
      <c r="AZ702" s="5">
        <f t="shared" si="937"/>
        <v>1.8267636405264816E-6</v>
      </c>
      <c r="BA702" s="5">
        <f t="shared" si="938"/>
        <v>1.0913854442789845E-6</v>
      </c>
      <c r="BB702" s="5">
        <f t="shared" si="939"/>
        <v>4.8902968132788242E-7</v>
      </c>
      <c r="BC702" s="5">
        <f t="shared" si="940"/>
        <v>1.7530014201546732E-7</v>
      </c>
      <c r="BD702" s="5">
        <f t="shared" si="941"/>
        <v>4.9196560586869924E-3</v>
      </c>
      <c r="BE702" s="5">
        <f t="shared" si="942"/>
        <v>2.1844513610868531E-3</v>
      </c>
      <c r="BF702" s="5">
        <f t="shared" si="943"/>
        <v>4.8497574749440509E-4</v>
      </c>
      <c r="BG702" s="5">
        <f t="shared" si="944"/>
        <v>7.1780487570033671E-5</v>
      </c>
      <c r="BH702" s="5">
        <f t="shared" si="945"/>
        <v>7.9680866864139376E-6</v>
      </c>
      <c r="BI702" s="5">
        <f t="shared" si="946"/>
        <v>7.0760628790950178E-7</v>
      </c>
      <c r="BJ702" s="8">
        <f t="shared" si="947"/>
        <v>8.4734635776731196E-2</v>
      </c>
      <c r="BK702" s="8">
        <f t="shared" si="948"/>
        <v>0.21037409098259069</v>
      </c>
      <c r="BL702" s="8">
        <f t="shared" si="949"/>
        <v>0.59984946489734481</v>
      </c>
      <c r="BM702" s="8">
        <f t="shared" si="950"/>
        <v>0.38450616635413298</v>
      </c>
      <c r="BN702" s="8">
        <f t="shared" si="951"/>
        <v>0.61298331398401851</v>
      </c>
    </row>
    <row r="703" spans="1:66" x14ac:dyDescent="0.25">
      <c r="A703" t="s">
        <v>24</v>
      </c>
      <c r="B703" t="s">
        <v>293</v>
      </c>
      <c r="C703" t="s">
        <v>286</v>
      </c>
      <c r="D703" t="s">
        <v>528</v>
      </c>
      <c r="E703">
        <f>VLOOKUP(A703,home!$A$2:$E$405,3,FALSE)</f>
        <v>1.6263000000000001</v>
      </c>
      <c r="F703">
        <f>VLOOKUP(B703,home!$B$2:$E$405,3,FALSE)</f>
        <v>0.9385</v>
      </c>
      <c r="G703">
        <f>VLOOKUP(C703,away!$B$2:$E$405,4,FALSE)</f>
        <v>0.67959999999999998</v>
      </c>
      <c r="H703">
        <f>VLOOKUP(A703,away!$A$2:$E$405,3,FALSE)</f>
        <v>1.4262999999999999</v>
      </c>
      <c r="I703">
        <f>VLOOKUP(C703,away!$B$2:$E$405,3,FALSE)</f>
        <v>1.3284</v>
      </c>
      <c r="J703">
        <f>VLOOKUP(B703,home!$B$2:$E$405,4,FALSE)</f>
        <v>1.107</v>
      </c>
      <c r="K703" s="3">
        <f t="shared" si="896"/>
        <v>1.0372616209800001</v>
      </c>
      <c r="L703" s="3">
        <f t="shared" si="897"/>
        <v>2.0974294904399997</v>
      </c>
      <c r="M703" s="5">
        <f t="shared" si="898"/>
        <v>4.3513192481909747E-2</v>
      </c>
      <c r="N703" s="5">
        <f t="shared" si="899"/>
        <v>4.5134564567800455E-2</v>
      </c>
      <c r="O703" s="5">
        <f t="shared" si="900"/>
        <v>9.1265853134749594E-2</v>
      </c>
      <c r="P703" s="5">
        <f t="shared" si="901"/>
        <v>9.4666566762672988E-2</v>
      </c>
      <c r="Q703" s="5">
        <f t="shared" si="902"/>
        <v>2.3408175802911588E-2</v>
      </c>
      <c r="R703" s="5">
        <f t="shared" si="903"/>
        <v>9.5711845917494862E-2</v>
      </c>
      <c r="S703" s="5">
        <f t="shared" si="904"/>
        <v>5.1488746007072442E-2</v>
      </c>
      <c r="T703" s="5">
        <f t="shared" si="905"/>
        <v>4.9096998246430781E-2</v>
      </c>
      <c r="U703" s="5">
        <f t="shared" si="906"/>
        <v>9.9278224443368715E-2</v>
      </c>
      <c r="V703" s="5">
        <f t="shared" si="907"/>
        <v>1.2446449592222382E-2</v>
      </c>
      <c r="W703" s="5">
        <f t="shared" si="908"/>
        <v>8.0934674591709634E-3</v>
      </c>
      <c r="X703" s="5">
        <f t="shared" si="909"/>
        <v>1.6975477328781675E-2</v>
      </c>
      <c r="Y703" s="5">
        <f t="shared" si="910"/>
        <v>1.7802433381841159E-2</v>
      </c>
      <c r="Z703" s="5">
        <f t="shared" si="911"/>
        <v>6.6916282737267685E-2</v>
      </c>
      <c r="AA703" s="5">
        <f t="shared" si="912"/>
        <v>6.9409691902014264E-2</v>
      </c>
      <c r="AB703" s="5">
        <f t="shared" si="913"/>
        <v>3.599800476700285E-2</v>
      </c>
      <c r="AC703" s="5">
        <f t="shared" si="914"/>
        <v>1.6923928469656307E-3</v>
      </c>
      <c r="AD703" s="5">
        <f t="shared" si="915"/>
        <v>2.0987607940121389E-3</v>
      </c>
      <c r="AE703" s="5">
        <f t="shared" si="916"/>
        <v>4.4020027827403295E-3</v>
      </c>
      <c r="AF703" s="5">
        <f t="shared" si="917"/>
        <v>4.6164452267592557E-3</v>
      </c>
      <c r="AG703" s="5">
        <f t="shared" si="918"/>
        <v>3.2275561198686123E-3</v>
      </c>
      <c r="AH703" s="5">
        <f t="shared" si="919"/>
        <v>3.508804620094156E-2</v>
      </c>
      <c r="AI703" s="5">
        <f t="shared" si="920"/>
        <v>3.6395483679409778E-2</v>
      </c>
      <c r="AJ703" s="5">
        <f t="shared" si="921"/>
        <v>1.8875819198827859E-2</v>
      </c>
      <c r="AK703" s="5">
        <f t="shared" si="922"/>
        <v>6.526387606500531E-3</v>
      </c>
      <c r="AL703" s="5">
        <f t="shared" si="923"/>
        <v>1.4727765194663615E-4</v>
      </c>
      <c r="AM703" s="5">
        <f t="shared" si="924"/>
        <v>4.3539280464926074E-4</v>
      </c>
      <c r="AN703" s="5">
        <f t="shared" si="925"/>
        <v>9.1320570839674138E-4</v>
      </c>
      <c r="AO703" s="5">
        <f t="shared" si="926"/>
        <v>9.5769229181473818E-4</v>
      </c>
      <c r="AP703" s="5">
        <f t="shared" si="927"/>
        <v>6.6956401853976737E-4</v>
      </c>
      <c r="AQ703" s="5">
        <f t="shared" si="928"/>
        <v>3.5109082955570557E-4</v>
      </c>
      <c r="AR703" s="5">
        <f t="shared" si="929"/>
        <v>1.4718940572755215E-2</v>
      </c>
      <c r="AS703" s="5">
        <f t="shared" si="930"/>
        <v>1.5267392157604363E-2</v>
      </c>
      <c r="AT703" s="5">
        <f t="shared" si="931"/>
        <v>7.9181399687670209E-3</v>
      </c>
      <c r="AU703" s="5">
        <f t="shared" si="932"/>
        <v>2.737727566383269E-3</v>
      </c>
      <c r="AV703" s="5">
        <f t="shared" si="933"/>
        <v>7.0993493332708506E-4</v>
      </c>
      <c r="AW703" s="5">
        <f t="shared" si="934"/>
        <v>8.9004103477432129E-6</v>
      </c>
      <c r="AX703" s="5">
        <f t="shared" si="935"/>
        <v>7.5269374385586755E-5</v>
      </c>
      <c r="AY703" s="5">
        <f t="shared" si="936"/>
        <v>1.5787220556329881E-4</v>
      </c>
      <c r="AZ703" s="5">
        <f t="shared" si="937"/>
        <v>1.6556290983463438E-4</v>
      </c>
      <c r="BA703" s="5">
        <f t="shared" si="938"/>
        <v>1.1575217653674028E-4</v>
      </c>
      <c r="BB703" s="5">
        <f t="shared" si="939"/>
        <v>6.069550716269399E-5</v>
      </c>
      <c r="BC703" s="5">
        <f t="shared" si="940"/>
        <v>2.5460909332049336E-5</v>
      </c>
      <c r="BD703" s="5">
        <f t="shared" si="941"/>
        <v>5.1453233375551013E-3</v>
      </c>
      <c r="BE703" s="5">
        <f t="shared" si="942"/>
        <v>5.3370464255786277E-3</v>
      </c>
      <c r="BF703" s="5">
        <f t="shared" si="943"/>
        <v>2.7679567133206012E-3</v>
      </c>
      <c r="BG703" s="5">
        <f t="shared" si="944"/>
        <v>9.5703175575380015E-4</v>
      </c>
      <c r="BH703" s="5">
        <f t="shared" si="945"/>
        <v>2.4817307757563057E-4</v>
      </c>
      <c r="BI703" s="5">
        <f t="shared" si="946"/>
        <v>5.1484081745938784E-5</v>
      </c>
      <c r="BJ703" s="8">
        <f t="shared" si="947"/>
        <v>0.17878344044608815</v>
      </c>
      <c r="BK703" s="8">
        <f t="shared" si="948"/>
        <v>0.20411249754835312</v>
      </c>
      <c r="BL703" s="8">
        <f t="shared" si="949"/>
        <v>0.54440850744067659</v>
      </c>
      <c r="BM703" s="8">
        <f t="shared" si="950"/>
        <v>0.60037155770963102</v>
      </c>
      <c r="BN703" s="8">
        <f t="shared" si="951"/>
        <v>0.39370019866753925</v>
      </c>
    </row>
    <row r="704" spans="1:66" x14ac:dyDescent="0.25">
      <c r="A704" t="s">
        <v>24</v>
      </c>
      <c r="B704" t="s">
        <v>290</v>
      </c>
      <c r="C704" t="s">
        <v>184</v>
      </c>
      <c r="D704" t="s">
        <v>528</v>
      </c>
      <c r="E704">
        <f>VLOOKUP(A704,home!$A$2:$E$405,3,FALSE)</f>
        <v>1.6263000000000001</v>
      </c>
      <c r="F704">
        <f>VLOOKUP(B704,home!$B$2:$E$405,3,FALSE)</f>
        <v>1.0032000000000001</v>
      </c>
      <c r="G704">
        <f>VLOOKUP(C704,away!$B$2:$E$405,4,FALSE)</f>
        <v>0.90620000000000001</v>
      </c>
      <c r="H704">
        <f>VLOOKUP(A704,away!$A$2:$E$405,3,FALSE)</f>
        <v>1.4262999999999999</v>
      </c>
      <c r="I704">
        <f>VLOOKUP(C704,away!$B$2:$E$405,3,FALSE)</f>
        <v>0.73799999999999999</v>
      </c>
      <c r="J704">
        <f>VLOOKUP(B704,home!$B$2:$E$405,4,FALSE)</f>
        <v>0.99629999999999996</v>
      </c>
      <c r="K704" s="3">
        <f t="shared" si="896"/>
        <v>1.4784690697920002</v>
      </c>
      <c r="L704" s="3">
        <f t="shared" si="897"/>
        <v>1.0487147452199999</v>
      </c>
      <c r="M704" s="5">
        <f t="shared" si="898"/>
        <v>7.9883671003501716E-2</v>
      </c>
      <c r="N704" s="5">
        <f t="shared" si="899"/>
        <v>0.11810553676011736</v>
      </c>
      <c r="O704" s="5">
        <f t="shared" si="900"/>
        <v>8.3775183683675578E-2</v>
      </c>
      <c r="P704" s="5">
        <f t="shared" si="901"/>
        <v>0.12385901789245779</v>
      </c>
      <c r="Q704" s="5">
        <f t="shared" si="902"/>
        <v>8.7307691535507825E-2</v>
      </c>
      <c r="R704" s="5">
        <f t="shared" si="903"/>
        <v>4.3928135206292261E-2</v>
      </c>
      <c r="S704" s="5">
        <f t="shared" si="904"/>
        <v>4.8010613810586231E-2</v>
      </c>
      <c r="T704" s="5">
        <f t="shared" si="905"/>
        <v>9.156086348440641E-2</v>
      </c>
      <c r="U704" s="5">
        <f t="shared" si="906"/>
        <v>6.4946389196144136E-2</v>
      </c>
      <c r="V704" s="5">
        <f t="shared" si="907"/>
        <v>8.2711208551308618E-3</v>
      </c>
      <c r="W704" s="5">
        <f t="shared" si="908"/>
        <v>4.30272404967297E-2</v>
      </c>
      <c r="X704" s="5">
        <f t="shared" si="909"/>
        <v>4.512330155504754E-2</v>
      </c>
      <c r="Y704" s="5">
        <f t="shared" si="910"/>
        <v>2.3660735846893453E-2</v>
      </c>
      <c r="Z704" s="5">
        <f t="shared" si="911"/>
        <v>1.5356027706952165E-2</v>
      </c>
      <c r="AA704" s="5">
        <f t="shared" si="912"/>
        <v>2.2703411999597748E-2</v>
      </c>
      <c r="AB704" s="5">
        <f t="shared" si="913"/>
        <v>1.6783146210074915E-2</v>
      </c>
      <c r="AC704" s="5">
        <f t="shared" si="914"/>
        <v>8.0151933204646042E-4</v>
      </c>
      <c r="AD704" s="5">
        <f t="shared" si="915"/>
        <v>1.5903611058229163E-2</v>
      </c>
      <c r="AE704" s="5">
        <f t="shared" si="916"/>
        <v>1.6678351419008766E-2</v>
      </c>
      <c r="AF704" s="5">
        <f t="shared" si="917"/>
        <v>8.7454165295377008E-3</v>
      </c>
      <c r="AG704" s="5">
        <f t="shared" si="918"/>
        <v>3.057149089205635E-3</v>
      </c>
      <c r="AH704" s="5">
        <f t="shared" si="919"/>
        <v>4.0260231710718998E-3</v>
      </c>
      <c r="AI704" s="5">
        <f t="shared" si="920"/>
        <v>5.95235073269571E-3</v>
      </c>
      <c r="AJ704" s="5">
        <f t="shared" si="921"/>
        <v>4.4001832254221794E-3</v>
      </c>
      <c r="AK704" s="5">
        <f t="shared" si="922"/>
        <v>2.1685116000680969E-3</v>
      </c>
      <c r="AL704" s="5">
        <f t="shared" si="923"/>
        <v>4.9709982549370642E-5</v>
      </c>
      <c r="AM704" s="5">
        <f t="shared" si="924"/>
        <v>4.7025994095187661E-3</v>
      </c>
      <c r="AN704" s="5">
        <f t="shared" si="925"/>
        <v>4.9316853416251942E-3</v>
      </c>
      <c r="AO704" s="5">
        <f t="shared" si="926"/>
        <v>2.5859655682738368E-3</v>
      </c>
      <c r="AP704" s="5">
        <f t="shared" si="927"/>
        <v>9.0398007402666292E-4</v>
      </c>
      <c r="AQ704" s="5">
        <f t="shared" si="928"/>
        <v>2.370043082542071E-4</v>
      </c>
      <c r="AR704" s="5">
        <f t="shared" si="929"/>
        <v>8.44429972820097E-4</v>
      </c>
      <c r="AS704" s="5">
        <f t="shared" si="930"/>
        <v>1.2484635964198128E-3</v>
      </c>
      <c r="AT704" s="5">
        <f t="shared" si="931"/>
        <v>9.2290740603398805E-4</v>
      </c>
      <c r="AU704" s="5">
        <f t="shared" si="932"/>
        <v>4.5483001803440593E-4</v>
      </c>
      <c r="AV704" s="5">
        <f t="shared" si="933"/>
        <v>1.6811302841920173E-4</v>
      </c>
      <c r="AW704" s="5">
        <f t="shared" si="934"/>
        <v>2.140970718445756E-6</v>
      </c>
      <c r="AX704" s="5">
        <f t="shared" si="935"/>
        <v>1.1587746290992688E-3</v>
      </c>
      <c r="AY704" s="5">
        <f t="shared" si="936"/>
        <v>1.2152240399232392E-3</v>
      </c>
      <c r="AZ704" s="5">
        <f t="shared" si="937"/>
        <v>6.3721168470665937E-4</v>
      </c>
      <c r="BA704" s="5">
        <f t="shared" si="938"/>
        <v>2.2275109652611705E-4</v>
      </c>
      <c r="BB704" s="5">
        <f t="shared" si="939"/>
        <v>5.8400589860215607E-5</v>
      </c>
      <c r="BC704" s="5">
        <f t="shared" si="940"/>
        <v>1.2249111943190749E-5</v>
      </c>
      <c r="BD704" s="5">
        <f t="shared" si="941"/>
        <v>1.4759436063369315E-4</v>
      </c>
      <c r="BE704" s="5">
        <f t="shared" si="942"/>
        <v>2.1821369707264131E-4</v>
      </c>
      <c r="BF704" s="5">
        <f t="shared" si="943"/>
        <v>1.613111008634307E-4</v>
      </c>
      <c r="BG704" s="5">
        <f t="shared" si="944"/>
        <v>7.9497824413559949E-5</v>
      </c>
      <c r="BH704" s="5">
        <f t="shared" si="945"/>
        <v>2.938376862780094E-5</v>
      </c>
      <c r="BI704" s="5">
        <f t="shared" si="946"/>
        <v>8.6885986140256418E-6</v>
      </c>
      <c r="BJ704" s="8">
        <f t="shared" si="947"/>
        <v>0.46983574362844088</v>
      </c>
      <c r="BK704" s="8">
        <f t="shared" si="948"/>
        <v>0.2620908769161957</v>
      </c>
      <c r="BL704" s="8">
        <f t="shared" si="949"/>
        <v>0.25296676839699528</v>
      </c>
      <c r="BM704" s="8">
        <f t="shared" si="950"/>
        <v>0.46217709749782676</v>
      </c>
      <c r="BN704" s="8">
        <f t="shared" si="951"/>
        <v>0.5368592360815525</v>
      </c>
    </row>
    <row r="705" spans="1:66" x14ac:dyDescent="0.25">
      <c r="A705" t="s">
        <v>24</v>
      </c>
      <c r="B705" t="s">
        <v>327</v>
      </c>
      <c r="C705" t="s">
        <v>326</v>
      </c>
      <c r="D705" t="s">
        <v>528</v>
      </c>
      <c r="E705">
        <f>VLOOKUP(A705,home!$A$2:$E$405,3,FALSE)</f>
        <v>1.6263000000000001</v>
      </c>
      <c r="F705">
        <f>VLOOKUP(B705,home!$B$2:$E$405,3,FALSE)</f>
        <v>1.0032000000000001</v>
      </c>
      <c r="G705">
        <f>VLOOKUP(C705,away!$B$2:$E$405,4,FALSE)</f>
        <v>0.87380000000000002</v>
      </c>
      <c r="H705">
        <f>VLOOKUP(A705,away!$A$2:$E$405,3,FALSE)</f>
        <v>1.4262999999999999</v>
      </c>
      <c r="I705">
        <f>VLOOKUP(C705,away!$B$2:$E$405,3,FALSE)</f>
        <v>0.77490000000000003</v>
      </c>
      <c r="J705">
        <f>VLOOKUP(B705,home!$B$2:$E$405,4,FALSE)</f>
        <v>0.88560000000000005</v>
      </c>
      <c r="K705" s="3">
        <f t="shared" si="896"/>
        <v>1.4256083350080002</v>
      </c>
      <c r="L705" s="3">
        <f t="shared" si="897"/>
        <v>0.97880042887200003</v>
      </c>
      <c r="M705" s="5">
        <f t="shared" si="898"/>
        <v>9.0318879610898226E-2</v>
      </c>
      <c r="N705" s="5">
        <f t="shared" si="899"/>
        <v>0.12875934758188065</v>
      </c>
      <c r="O705" s="5">
        <f t="shared" si="900"/>
        <v>8.8404158098385727E-2</v>
      </c>
      <c r="P705" s="5">
        <f t="shared" si="901"/>
        <v>0.1260297046344237</v>
      </c>
      <c r="Q705" s="5">
        <f t="shared" si="902"/>
        <v>9.1780199561460649E-2</v>
      </c>
      <c r="R705" s="5">
        <f t="shared" si="903"/>
        <v>4.3265013930384018E-2</v>
      </c>
      <c r="S705" s="5">
        <f t="shared" si="904"/>
        <v>4.3965022923965487E-2</v>
      </c>
      <c r="T705" s="5">
        <f t="shared" si="905"/>
        <v>8.9834498692715425E-2</v>
      </c>
      <c r="U705" s="5">
        <f t="shared" si="906"/>
        <v>6.1678964473392696E-2</v>
      </c>
      <c r="V705" s="5">
        <f t="shared" si="907"/>
        <v>6.8164644070280332E-3</v>
      </c>
      <c r="W705" s="5">
        <f t="shared" si="908"/>
        <v>4.3614205827838641E-2</v>
      </c>
      <c r="X705" s="5">
        <f t="shared" si="909"/>
        <v>4.2689603369200142E-2</v>
      </c>
      <c r="Y705" s="5">
        <f t="shared" si="910"/>
        <v>2.0892301043074338E-2</v>
      </c>
      <c r="Z705" s="5">
        <f t="shared" si="911"/>
        <v>1.4115938063404313E-2</v>
      </c>
      <c r="AA705" s="5">
        <f t="shared" si="912"/>
        <v>2.0123798959645878E-2</v>
      </c>
      <c r="AB705" s="5">
        <f t="shared" si="913"/>
        <v>1.4344327764448246E-2</v>
      </c>
      <c r="AC705" s="5">
        <f t="shared" si="914"/>
        <v>5.9447495886919271E-4</v>
      </c>
      <c r="AD705" s="5">
        <f t="shared" si="915"/>
        <v>1.5544193838230313E-2</v>
      </c>
      <c r="AE705" s="5">
        <f t="shared" si="916"/>
        <v>1.5214663595329329E-2</v>
      </c>
      <c r="AF705" s="5">
        <f t="shared" si="917"/>
        <v>7.4460596261257759E-3</v>
      </c>
      <c r="AG705" s="5">
        <f t="shared" si="918"/>
        <v>2.4294021184861317E-3</v>
      </c>
      <c r="AH705" s="5">
        <f t="shared" si="919"/>
        <v>3.4541715575976822E-3</v>
      </c>
      <c r="AI705" s="5">
        <f t="shared" si="920"/>
        <v>4.9242957630588231E-3</v>
      </c>
      <c r="AJ705" s="5">
        <f t="shared" si="921"/>
        <v>3.5100585419306197E-3</v>
      </c>
      <c r="AK705" s="5">
        <f t="shared" si="922"/>
        <v>1.6679895712474403E-3</v>
      </c>
      <c r="AL705" s="5">
        <f t="shared" si="923"/>
        <v>3.3180882580303936E-5</v>
      </c>
      <c r="AM705" s="5">
        <f t="shared" si="924"/>
        <v>4.4319864593522261E-3</v>
      </c>
      <c r="AN705" s="5">
        <f t="shared" si="925"/>
        <v>4.3380302471688554E-3</v>
      </c>
      <c r="AO705" s="5">
        <f t="shared" si="926"/>
        <v>2.1230329331942918E-3</v>
      </c>
      <c r="AP705" s="5">
        <f t="shared" si="927"/>
        <v>6.9267518183998449E-4</v>
      </c>
      <c r="AQ705" s="5">
        <f t="shared" si="928"/>
        <v>1.6949769126349182E-4</v>
      </c>
      <c r="AR705" s="5">
        <f t="shared" si="929"/>
        <v>6.7618892039481525E-4</v>
      </c>
      <c r="AS705" s="5">
        <f t="shared" si="930"/>
        <v>9.6398056095490983E-4</v>
      </c>
      <c r="AT705" s="5">
        <f t="shared" si="931"/>
        <v>6.871293612415037E-4</v>
      </c>
      <c r="AU705" s="5">
        <f t="shared" si="932"/>
        <v>3.2652578153820366E-4</v>
      </c>
      <c r="AV705" s="5">
        <f t="shared" si="933"/>
        <v>1.163744689389661E-4</v>
      </c>
      <c r="AW705" s="5">
        <f t="shared" si="934"/>
        <v>1.286115018599983E-6</v>
      </c>
      <c r="AX705" s="5">
        <f t="shared" si="935"/>
        <v>1.0530461395158552E-3</v>
      </c>
      <c r="AY705" s="5">
        <f t="shared" si="936"/>
        <v>1.030722012980123E-3</v>
      </c>
      <c r="AZ705" s="5">
        <f t="shared" si="937"/>
        <v>5.0443557417637769E-4</v>
      </c>
      <c r="BA705" s="5">
        <f t="shared" si="938"/>
        <v>1.645805854473774E-4</v>
      </c>
      <c r="BB705" s="5">
        <f t="shared" si="939"/>
        <v>4.0272886904974453E-5</v>
      </c>
      <c r="BC705" s="5">
        <f t="shared" si="940"/>
        <v>7.8838237949005124E-6</v>
      </c>
      <c r="BD705" s="5">
        <f t="shared" si="941"/>
        <v>1.1030900088015661E-4</v>
      </c>
      <c r="BE705" s="5">
        <f t="shared" si="942"/>
        <v>1.572574310811561E-4</v>
      </c>
      <c r="BF705" s="5">
        <f t="shared" si="943"/>
        <v>1.1209375224562117E-4</v>
      </c>
      <c r="BG705" s="5">
        <f t="shared" si="944"/>
        <v>5.3267262501226441E-5</v>
      </c>
      <c r="BH705" s="5">
        <f t="shared" si="945"/>
        <v>1.8984563351201873E-5</v>
      </c>
      <c r="BI705" s="5">
        <f t="shared" si="946"/>
        <v>5.4129103499921598E-6</v>
      </c>
      <c r="BJ705" s="8">
        <f t="shared" si="947"/>
        <v>0.47276063878997976</v>
      </c>
      <c r="BK705" s="8">
        <f t="shared" si="948"/>
        <v>0.26878844943074509</v>
      </c>
      <c r="BL705" s="8">
        <f t="shared" si="949"/>
        <v>0.24460030267356894</v>
      </c>
      <c r="BM705" s="8">
        <f t="shared" si="950"/>
        <v>0.4306785896423036</v>
      </c>
      <c r="BN705" s="8">
        <f t="shared" si="951"/>
        <v>0.56855730341743294</v>
      </c>
    </row>
    <row r="706" spans="1:66" x14ac:dyDescent="0.25">
      <c r="A706" t="s">
        <v>24</v>
      </c>
      <c r="B706" t="s">
        <v>299</v>
      </c>
      <c r="C706" t="s">
        <v>26</v>
      </c>
      <c r="D706" t="s">
        <v>528</v>
      </c>
      <c r="E706">
        <f>VLOOKUP(A706,home!$A$2:$E$405,3,FALSE)</f>
        <v>1.6263000000000001</v>
      </c>
      <c r="F706">
        <f>VLOOKUP(B706,home!$B$2:$E$405,3,FALSE)</f>
        <v>1.0505</v>
      </c>
      <c r="G706">
        <f>VLOOKUP(C706,away!$B$2:$E$405,4,FALSE)</f>
        <v>1.1974</v>
      </c>
      <c r="H706">
        <f>VLOOKUP(A706,away!$A$2:$E$405,3,FALSE)</f>
        <v>1.4262999999999999</v>
      </c>
      <c r="I706">
        <f>VLOOKUP(C706,away!$B$2:$E$405,3,FALSE)</f>
        <v>0.95940000000000003</v>
      </c>
      <c r="J706">
        <f>VLOOKUP(B706,home!$B$2:$E$405,4,FALSE)</f>
        <v>0.622</v>
      </c>
      <c r="K706" s="3">
        <f t="shared" si="896"/>
        <v>2.0456718668100002</v>
      </c>
      <c r="L706" s="3">
        <f t="shared" si="897"/>
        <v>0.85113996083999999</v>
      </c>
      <c r="M706" s="5">
        <f t="shared" si="898"/>
        <v>5.5198923502806536E-2</v>
      </c>
      <c r="N706" s="5">
        <f t="shared" si="899"/>
        <v>0.11291888488788863</v>
      </c>
      <c r="O706" s="5">
        <f t="shared" si="900"/>
        <v>4.6982009588588919E-2</v>
      </c>
      <c r="P706" s="5">
        <f t="shared" si="901"/>
        <v>9.6109775261574007E-2</v>
      </c>
      <c r="Q706" s="5">
        <f t="shared" si="902"/>
        <v>0.11549749302335538</v>
      </c>
      <c r="R706" s="5">
        <f t="shared" si="903"/>
        <v>1.9994132900708034E-2</v>
      </c>
      <c r="S706" s="5">
        <f t="shared" si="904"/>
        <v>4.1835457626092171E-2</v>
      </c>
      <c r="T706" s="5">
        <f t="shared" si="905"/>
        <v>9.8304531689016872E-2</v>
      </c>
      <c r="U706" s="5">
        <f t="shared" si="906"/>
        <v>4.0901435176238642E-2</v>
      </c>
      <c r="V706" s="5">
        <f t="shared" si="907"/>
        <v>8.0935483988487308E-3</v>
      </c>
      <c r="W706" s="5">
        <f t="shared" si="908"/>
        <v>7.8756657388320786E-2</v>
      </c>
      <c r="X706" s="5">
        <f t="shared" si="909"/>
        <v>6.7032938285384661E-2</v>
      </c>
      <c r="Y706" s="5">
        <f t="shared" si="910"/>
        <v>2.852720623360621E-2</v>
      </c>
      <c r="Z706" s="5">
        <f t="shared" si="911"/>
        <v>5.6726018313794637E-3</v>
      </c>
      <c r="AA706" s="5">
        <f t="shared" si="912"/>
        <v>1.1604281978067853E-2</v>
      </c>
      <c r="AB706" s="5">
        <f t="shared" si="913"/>
        <v>1.1869276588531858E-2</v>
      </c>
      <c r="AC706" s="5">
        <f t="shared" si="914"/>
        <v>8.8075666643489187E-4</v>
      </c>
      <c r="AD706" s="5">
        <f t="shared" si="915"/>
        <v>4.0277569585820454E-2</v>
      </c>
      <c r="AE706" s="5">
        <f t="shared" si="916"/>
        <v>3.4281849000005603E-2</v>
      </c>
      <c r="AF706" s="5">
        <f t="shared" si="917"/>
        <v>1.4589325807693777E-2</v>
      </c>
      <c r="AG706" s="5">
        <f t="shared" si="918"/>
        <v>4.1391860655474949E-3</v>
      </c>
      <c r="AH706" s="5">
        <f t="shared" si="919"/>
        <v>1.207044525155307E-3</v>
      </c>
      <c r="AI706" s="5">
        <f t="shared" si="920"/>
        <v>2.4692170270972473E-3</v>
      </c>
      <c r="AJ706" s="5">
        <f t="shared" si="921"/>
        <v>2.525603902690533E-3</v>
      </c>
      <c r="AK706" s="5">
        <f t="shared" si="922"/>
        <v>1.7221856168131882E-3</v>
      </c>
      <c r="AL706" s="5">
        <f t="shared" si="923"/>
        <v>6.1341287039329067E-5</v>
      </c>
      <c r="AM706" s="5">
        <f t="shared" si="924"/>
        <v>1.6478938193039003E-2</v>
      </c>
      <c r="AN706" s="5">
        <f t="shared" si="925"/>
        <v>1.4025882808308E-2</v>
      </c>
      <c r="AO706" s="5">
        <f t="shared" si="926"/>
        <v>5.9689946721048484E-3</v>
      </c>
      <c r="AP706" s="5">
        <f t="shared" si="927"/>
        <v>1.6934832971564966E-3</v>
      </c>
      <c r="AQ706" s="5">
        <f t="shared" si="928"/>
        <v>3.603478268062436E-4</v>
      </c>
      <c r="AR706" s="5">
        <f t="shared" si="929"/>
        <v>2.0547276597456492E-4</v>
      </c>
      <c r="AS706" s="5">
        <f t="shared" si="930"/>
        <v>4.203298567498025E-4</v>
      </c>
      <c r="AT706" s="5">
        <f t="shared" si="931"/>
        <v>4.2992848136667438E-4</v>
      </c>
      <c r="AU706" s="5">
        <f t="shared" si="932"/>
        <v>2.9316419969071768E-4</v>
      </c>
      <c r="AV706" s="5">
        <f t="shared" si="933"/>
        <v>1.4992943891579258E-4</v>
      </c>
      <c r="AW706" s="5">
        <f t="shared" si="934"/>
        <v>2.9667936223962904E-6</v>
      </c>
      <c r="AX706" s="5">
        <f t="shared" si="935"/>
        <v>5.6184167094001179E-3</v>
      </c>
      <c r="AY706" s="5">
        <f t="shared" si="936"/>
        <v>4.7820589780216182E-3</v>
      </c>
      <c r="AZ706" s="5">
        <f t="shared" si="937"/>
        <v>2.0351007456439448E-3</v>
      </c>
      <c r="BA706" s="5">
        <f t="shared" si="938"/>
        <v>5.7738518965094743E-4</v>
      </c>
      <c r="BB706" s="5">
        <f t="shared" si="939"/>
        <v>1.2285890192727581E-4</v>
      </c>
      <c r="BC706" s="5">
        <f t="shared" si="940"/>
        <v>2.0914024195045391E-5</v>
      </c>
      <c r="BD706" s="5">
        <f t="shared" si="941"/>
        <v>2.9147680330879605E-5</v>
      </c>
      <c r="BE706" s="5">
        <f t="shared" si="942"/>
        <v>5.9626589635651605E-5</v>
      </c>
      <c r="BF706" s="5">
        <f t="shared" si="943"/>
        <v>6.0988218465738636E-5</v>
      </c>
      <c r="BG706" s="5">
        <f t="shared" si="944"/>
        <v>4.1587294240741222E-5</v>
      </c>
      <c r="BH706" s="5">
        <f t="shared" si="945"/>
        <v>2.1268489461258474E-5</v>
      </c>
      <c r="BI706" s="5">
        <f t="shared" si="946"/>
        <v>8.7016701080882884E-6</v>
      </c>
      <c r="BJ706" s="8">
        <f t="shared" si="947"/>
        <v>0.64601002331289348</v>
      </c>
      <c r="BK706" s="8">
        <f t="shared" si="948"/>
        <v>0.20696186172081729</v>
      </c>
      <c r="BL706" s="8">
        <f t="shared" si="949"/>
        <v>0.14099533198883149</v>
      </c>
      <c r="BM706" s="8">
        <f t="shared" si="950"/>
        <v>0.54815950750460118</v>
      </c>
      <c r="BN706" s="8">
        <f t="shared" si="951"/>
        <v>0.44670121916492156</v>
      </c>
    </row>
    <row r="707" spans="1:66" x14ac:dyDescent="0.25">
      <c r="A707" t="s">
        <v>27</v>
      </c>
      <c r="B707" t="s">
        <v>186</v>
      </c>
      <c r="C707" t="s">
        <v>288</v>
      </c>
      <c r="D707" t="s">
        <v>528</v>
      </c>
      <c r="E707">
        <f>VLOOKUP(A707,home!$A$2:$E$405,3,FALSE)</f>
        <v>1.3026</v>
      </c>
      <c r="F707">
        <f>VLOOKUP(B707,home!$B$2:$E$405,3,FALSE)</f>
        <v>1.0101</v>
      </c>
      <c r="G707">
        <f>VLOOKUP(C707,away!$B$2:$E$405,4,FALSE)</f>
        <v>1.8447</v>
      </c>
      <c r="H707">
        <f>VLOOKUP(A707,away!$A$2:$E$405,3,FALSE)</f>
        <v>1.1000000000000001</v>
      </c>
      <c r="I707">
        <f>VLOOKUP(C707,away!$B$2:$E$405,3,FALSE)</f>
        <v>0.81179999999999997</v>
      </c>
      <c r="J707">
        <f>VLOOKUP(B707,home!$B$2:$E$405,4,FALSE)</f>
        <v>0.66990000000000005</v>
      </c>
      <c r="K707" s="3">
        <f t="shared" si="896"/>
        <v>2.4271755728219997</v>
      </c>
      <c r="L707" s="3">
        <f t="shared" si="897"/>
        <v>0.59820730200000005</v>
      </c>
      <c r="M707" s="5">
        <f t="shared" si="898"/>
        <v>4.8539233261501814E-2</v>
      </c>
      <c r="N707" s="5">
        <f t="shared" si="899"/>
        <v>0.11781324129582631</v>
      </c>
      <c r="O707" s="5">
        <f t="shared" si="900"/>
        <v>2.9036523770511663E-2</v>
      </c>
      <c r="P707" s="5">
        <f t="shared" si="901"/>
        <v>7.047674121545125E-2</v>
      </c>
      <c r="Q707" s="5">
        <f t="shared" si="902"/>
        <v>0.14297671071410689</v>
      </c>
      <c r="R707" s="5">
        <f t="shared" si="903"/>
        <v>8.6849302721083241E-3</v>
      </c>
      <c r="S707" s="5">
        <f t="shared" si="904"/>
        <v>2.5582249237387351E-2</v>
      </c>
      <c r="T707" s="5">
        <f t="shared" si="905"/>
        <v>8.5529712365120386E-2</v>
      </c>
      <c r="U707" s="5">
        <f t="shared" si="906"/>
        <v>2.1079850608123646E-2</v>
      </c>
      <c r="V707" s="5">
        <f t="shared" si="907"/>
        <v>4.1271392188372983E-3</v>
      </c>
      <c r="W707" s="5">
        <f t="shared" si="908"/>
        <v>0.11567652657590591</v>
      </c>
      <c r="X707" s="5">
        <f t="shared" si="909"/>
        <v>6.919854286770398E-2</v>
      </c>
      <c r="Y707" s="5">
        <f t="shared" si="910"/>
        <v>2.0697536815610269E-2</v>
      </c>
      <c r="Z707" s="5">
        <f t="shared" si="911"/>
        <v>1.7317962353786828E-3</v>
      </c>
      <c r="AA707" s="5">
        <f t="shared" si="912"/>
        <v>4.2033735196162362E-3</v>
      </c>
      <c r="AB707" s="5">
        <f t="shared" si="913"/>
        <v>5.1011627651296829E-3</v>
      </c>
      <c r="AC707" s="5">
        <f t="shared" si="914"/>
        <v>3.7452605750783608E-4</v>
      </c>
      <c r="AD707" s="5">
        <f t="shared" si="915"/>
        <v>7.0191809913483449E-2</v>
      </c>
      <c r="AE707" s="5">
        <f t="shared" si="916"/>
        <v>4.1989253230841794E-2</v>
      </c>
      <c r="AF707" s="5">
        <f t="shared" si="917"/>
        <v>1.2559138944108325E-2</v>
      </c>
      <c r="AG707" s="5">
        <f t="shared" si="918"/>
        <v>2.5043228743993908E-3</v>
      </c>
      <c r="AH707" s="5">
        <f t="shared" si="919"/>
        <v>2.5899328839490963E-4</v>
      </c>
      <c r="AI707" s="5">
        <f t="shared" si="920"/>
        <v>6.2862218311696811E-4</v>
      </c>
      <c r="AJ707" s="5">
        <f t="shared" si="921"/>
        <v>7.6288820369777174E-4</v>
      </c>
      <c r="AK707" s="5">
        <f t="shared" si="922"/>
        <v>6.1722120426976185E-4</v>
      </c>
      <c r="AL707" s="5">
        <f t="shared" si="923"/>
        <v>2.1751786552720927E-5</v>
      </c>
      <c r="AM707" s="5">
        <f t="shared" si="924"/>
        <v>3.4073569286834415E-2</v>
      </c>
      <c r="AN707" s="5">
        <f t="shared" si="925"/>
        <v>2.0383057952587283E-2</v>
      </c>
      <c r="AO707" s="5">
        <f t="shared" si="926"/>
        <v>6.0966470521634413E-3</v>
      </c>
      <c r="AP707" s="5">
        <f t="shared" si="927"/>
        <v>1.2156862614403155E-3</v>
      </c>
      <c r="AQ707" s="5">
        <f t="shared" si="928"/>
        <v>1.8180809963366942E-4</v>
      </c>
      <c r="AR707" s="5">
        <f t="shared" si="929"/>
        <v>3.0986335257365385E-5</v>
      </c>
      <c r="AS707" s="5">
        <f t="shared" si="930"/>
        <v>7.5209276027950338E-5</v>
      </c>
      <c r="AT707" s="5">
        <f t="shared" si="931"/>
        <v>9.1273058812334145E-5</v>
      </c>
      <c r="AU707" s="5">
        <f t="shared" si="932"/>
        <v>7.3845246268681075E-5</v>
      </c>
      <c r="AV707" s="5">
        <f t="shared" si="933"/>
        <v>4.4808844478091922E-5</v>
      </c>
      <c r="AW707" s="5">
        <f t="shared" si="934"/>
        <v>8.7729435485204845E-7</v>
      </c>
      <c r="AX707" s="5">
        <f t="shared" si="935"/>
        <v>1.3783755841977063E-2</v>
      </c>
      <c r="AY707" s="5">
        <f t="shared" si="936"/>
        <v>8.2455433936558381E-3</v>
      </c>
      <c r="AZ707" s="5">
        <f t="shared" si="937"/>
        <v>2.4662721335213912E-3</v>
      </c>
      <c r="BA707" s="5">
        <f t="shared" si="938"/>
        <v>4.9178066633053853E-4</v>
      </c>
      <c r="BB707" s="5">
        <f t="shared" si="939"/>
        <v>7.3546696395338412E-5</v>
      </c>
      <c r="BC707" s="5">
        <f t="shared" si="940"/>
        <v>8.7992341643337092E-6</v>
      </c>
      <c r="BD707" s="5">
        <f t="shared" si="941"/>
        <v>3.0893753355293355E-6</v>
      </c>
      <c r="BE707" s="5">
        <f t="shared" si="942"/>
        <v>7.4984563496755708E-6</v>
      </c>
      <c r="BF707" s="5">
        <f t="shared" si="943"/>
        <v>9.1000350429022849E-6</v>
      </c>
      <c r="BG707" s="5">
        <f t="shared" si="944"/>
        <v>7.3624609226522083E-6</v>
      </c>
      <c r="BH707" s="5">
        <f t="shared" si="945"/>
        <v>4.4674963268294922E-6</v>
      </c>
      <c r="BI707" s="5">
        <f t="shared" si="946"/>
        <v>2.1686795912305101E-6</v>
      </c>
      <c r="BJ707" s="8">
        <f t="shared" si="947"/>
        <v>0.76615726221581026</v>
      </c>
      <c r="BK707" s="8">
        <f t="shared" si="948"/>
        <v>0.15736718417089413</v>
      </c>
      <c r="BL707" s="8">
        <f t="shared" si="949"/>
        <v>7.0723375079382186E-2</v>
      </c>
      <c r="BM707" s="8">
        <f t="shared" si="950"/>
        <v>0.57020757107265818</v>
      </c>
      <c r="BN707" s="8">
        <f t="shared" si="951"/>
        <v>0.41752738052950628</v>
      </c>
    </row>
    <row r="708" spans="1:66" x14ac:dyDescent="0.25">
      <c r="A708" t="s">
        <v>27</v>
      </c>
      <c r="B708" t="s">
        <v>195</v>
      </c>
      <c r="C708" t="s">
        <v>525</v>
      </c>
      <c r="D708" t="s">
        <v>528</v>
      </c>
      <c r="E708">
        <f>VLOOKUP(A708,home!$A$2:$E$405,3,FALSE)</f>
        <v>1.3026</v>
      </c>
      <c r="F708">
        <f>VLOOKUP(B708,home!$B$2:$E$405,3,FALSE)</f>
        <v>1.4545999999999999</v>
      </c>
      <c r="G708" t="e">
        <f>VLOOKUP(C708,away!$B$2:$E$405,4,FALSE)</f>
        <v>#N/A</v>
      </c>
      <c r="H708">
        <f>VLOOKUP(A708,away!$A$2:$E$405,3,FALSE)</f>
        <v>1.1000000000000001</v>
      </c>
      <c r="I708" t="e">
        <f>VLOOKUP(C708,away!$B$2:$E$405,3,FALSE)</f>
        <v>#N/A</v>
      </c>
      <c r="J708">
        <f>VLOOKUP(B708,home!$B$2:$E$405,4,FALSE)</f>
        <v>1.3396999999999999</v>
      </c>
      <c r="K708" s="3" t="e">
        <f t="shared" si="896"/>
        <v>#N/A</v>
      </c>
      <c r="L708" s="3" t="e">
        <f t="shared" si="897"/>
        <v>#N/A</v>
      </c>
      <c r="M708" s="5" t="e">
        <f t="shared" si="898"/>
        <v>#N/A</v>
      </c>
      <c r="N708" s="5" t="e">
        <f t="shared" si="899"/>
        <v>#N/A</v>
      </c>
      <c r="O708" s="5" t="e">
        <f t="shared" si="900"/>
        <v>#N/A</v>
      </c>
      <c r="P708" s="5" t="e">
        <f t="shared" si="901"/>
        <v>#N/A</v>
      </c>
      <c r="Q708" s="5" t="e">
        <f t="shared" si="902"/>
        <v>#N/A</v>
      </c>
      <c r="R708" s="5" t="e">
        <f t="shared" si="903"/>
        <v>#N/A</v>
      </c>
      <c r="S708" s="5" t="e">
        <f t="shared" si="904"/>
        <v>#N/A</v>
      </c>
      <c r="T708" s="5" t="e">
        <f t="shared" si="905"/>
        <v>#N/A</v>
      </c>
      <c r="U708" s="5" t="e">
        <f t="shared" si="906"/>
        <v>#N/A</v>
      </c>
      <c r="V708" s="5" t="e">
        <f t="shared" si="907"/>
        <v>#N/A</v>
      </c>
      <c r="W708" s="5" t="e">
        <f t="shared" si="908"/>
        <v>#N/A</v>
      </c>
      <c r="X708" s="5" t="e">
        <f t="shared" si="909"/>
        <v>#N/A</v>
      </c>
      <c r="Y708" s="5" t="e">
        <f t="shared" si="910"/>
        <v>#N/A</v>
      </c>
      <c r="Z708" s="5" t="e">
        <f t="shared" si="911"/>
        <v>#N/A</v>
      </c>
      <c r="AA708" s="5" t="e">
        <f t="shared" si="912"/>
        <v>#N/A</v>
      </c>
      <c r="AB708" s="5" t="e">
        <f t="shared" si="913"/>
        <v>#N/A</v>
      </c>
      <c r="AC708" s="5" t="e">
        <f t="shared" si="914"/>
        <v>#N/A</v>
      </c>
      <c r="AD708" s="5" t="e">
        <f t="shared" si="915"/>
        <v>#N/A</v>
      </c>
      <c r="AE708" s="5" t="e">
        <f t="shared" si="916"/>
        <v>#N/A</v>
      </c>
      <c r="AF708" s="5" t="e">
        <f t="shared" si="917"/>
        <v>#N/A</v>
      </c>
      <c r="AG708" s="5" t="e">
        <f t="shared" si="918"/>
        <v>#N/A</v>
      </c>
      <c r="AH708" s="5" t="e">
        <f t="shared" si="919"/>
        <v>#N/A</v>
      </c>
      <c r="AI708" s="5" t="e">
        <f t="shared" si="920"/>
        <v>#N/A</v>
      </c>
      <c r="AJ708" s="5" t="e">
        <f t="shared" si="921"/>
        <v>#N/A</v>
      </c>
      <c r="AK708" s="5" t="e">
        <f t="shared" si="922"/>
        <v>#N/A</v>
      </c>
      <c r="AL708" s="5" t="e">
        <f t="shared" si="923"/>
        <v>#N/A</v>
      </c>
      <c r="AM708" s="5" t="e">
        <f t="shared" si="924"/>
        <v>#N/A</v>
      </c>
      <c r="AN708" s="5" t="e">
        <f t="shared" si="925"/>
        <v>#N/A</v>
      </c>
      <c r="AO708" s="5" t="e">
        <f t="shared" si="926"/>
        <v>#N/A</v>
      </c>
      <c r="AP708" s="5" t="e">
        <f t="shared" si="927"/>
        <v>#N/A</v>
      </c>
      <c r="AQ708" s="5" t="e">
        <f t="shared" si="928"/>
        <v>#N/A</v>
      </c>
      <c r="AR708" s="5" t="e">
        <f t="shared" si="929"/>
        <v>#N/A</v>
      </c>
      <c r="AS708" s="5" t="e">
        <f t="shared" si="930"/>
        <v>#N/A</v>
      </c>
      <c r="AT708" s="5" t="e">
        <f t="shared" si="931"/>
        <v>#N/A</v>
      </c>
      <c r="AU708" s="5" t="e">
        <f t="shared" si="932"/>
        <v>#N/A</v>
      </c>
      <c r="AV708" s="5" t="e">
        <f t="shared" si="933"/>
        <v>#N/A</v>
      </c>
      <c r="AW708" s="5" t="e">
        <f t="shared" si="934"/>
        <v>#N/A</v>
      </c>
      <c r="AX708" s="5" t="e">
        <f t="shared" si="935"/>
        <v>#N/A</v>
      </c>
      <c r="AY708" s="5" t="e">
        <f t="shared" si="936"/>
        <v>#N/A</v>
      </c>
      <c r="AZ708" s="5" t="e">
        <f t="shared" si="937"/>
        <v>#N/A</v>
      </c>
      <c r="BA708" s="5" t="e">
        <f t="shared" si="938"/>
        <v>#N/A</v>
      </c>
      <c r="BB708" s="5" t="e">
        <f t="shared" si="939"/>
        <v>#N/A</v>
      </c>
      <c r="BC708" s="5" t="e">
        <f t="shared" si="940"/>
        <v>#N/A</v>
      </c>
      <c r="BD708" s="5" t="e">
        <f t="shared" si="941"/>
        <v>#N/A</v>
      </c>
      <c r="BE708" s="5" t="e">
        <f t="shared" si="942"/>
        <v>#N/A</v>
      </c>
      <c r="BF708" s="5" t="e">
        <f t="shared" si="943"/>
        <v>#N/A</v>
      </c>
      <c r="BG708" s="5" t="e">
        <f t="shared" si="944"/>
        <v>#N/A</v>
      </c>
      <c r="BH708" s="5" t="e">
        <f t="shared" si="945"/>
        <v>#N/A</v>
      </c>
      <c r="BI708" s="5" t="e">
        <f t="shared" si="946"/>
        <v>#N/A</v>
      </c>
      <c r="BJ708" s="8" t="e">
        <f t="shared" si="947"/>
        <v>#N/A</v>
      </c>
      <c r="BK708" s="8" t="e">
        <f t="shared" si="948"/>
        <v>#N/A</v>
      </c>
      <c r="BL708" s="8" t="e">
        <f t="shared" si="949"/>
        <v>#N/A</v>
      </c>
      <c r="BM708" s="8" t="e">
        <f t="shared" si="950"/>
        <v>#N/A</v>
      </c>
      <c r="BN708" s="8" t="e">
        <f t="shared" si="951"/>
        <v>#N/A</v>
      </c>
    </row>
    <row r="709" spans="1:66" x14ac:dyDescent="0.25">
      <c r="A709" t="s">
        <v>27</v>
      </c>
      <c r="B709" t="s">
        <v>188</v>
      </c>
      <c r="C709" t="s">
        <v>297</v>
      </c>
      <c r="D709" t="s">
        <v>528</v>
      </c>
      <c r="E709">
        <f>VLOOKUP(A709,home!$A$2:$E$405,3,FALSE)</f>
        <v>1.3026</v>
      </c>
      <c r="F709">
        <f>VLOOKUP(B709,home!$B$2:$E$405,3,FALSE)</f>
        <v>1.0909</v>
      </c>
      <c r="G709">
        <f>VLOOKUP(C709,away!$B$2:$E$405,4,FALSE)</f>
        <v>0.88890000000000002</v>
      </c>
      <c r="H709">
        <f>VLOOKUP(A709,away!$A$2:$E$405,3,FALSE)</f>
        <v>1.1000000000000001</v>
      </c>
      <c r="I709">
        <f>VLOOKUP(C709,away!$B$2:$E$405,3,FALSE)</f>
        <v>0.90910000000000002</v>
      </c>
      <c r="J709">
        <f>VLOOKUP(B709,home!$B$2:$E$405,4,FALSE)</f>
        <v>0.76559999999999995</v>
      </c>
      <c r="K709" s="3">
        <f t="shared" si="896"/>
        <v>1.2631325356259999</v>
      </c>
      <c r="L709" s="3">
        <f t="shared" si="897"/>
        <v>0.76560765600000003</v>
      </c>
      <c r="M709" s="5">
        <f t="shared" si="898"/>
        <v>0.13150108300404847</v>
      </c>
      <c r="N709" s="5">
        <f t="shared" si="899"/>
        <v>0.16610329641246879</v>
      </c>
      <c r="O709" s="5">
        <f t="shared" si="900"/>
        <v>0.10067823592019098</v>
      </c>
      <c r="P709" s="5">
        <f t="shared" si="901"/>
        <v>0.12716995542022344</v>
      </c>
      <c r="Q709" s="5">
        <f t="shared" si="902"/>
        <v>0.1049052389866594</v>
      </c>
      <c r="R709" s="5">
        <f t="shared" si="903"/>
        <v>3.8540014106536208E-2</v>
      </c>
      <c r="S709" s="5">
        <f t="shared" si="904"/>
        <v>3.0745369528788858E-2</v>
      </c>
      <c r="T709" s="5">
        <f t="shared" si="905"/>
        <v>8.0316254122696121E-2</v>
      </c>
      <c r="U709" s="5">
        <f t="shared" si="906"/>
        <v>4.8681145741450882E-2</v>
      </c>
      <c r="V709" s="5">
        <f t="shared" si="907"/>
        <v>3.3036375764077296E-3</v>
      </c>
      <c r="W709" s="5">
        <f t="shared" si="908"/>
        <v>4.4169740173890214E-2</v>
      </c>
      <c r="X709" s="5">
        <f t="shared" si="909"/>
        <v>3.3816691240661112E-2</v>
      </c>
      <c r="Y709" s="5">
        <f t="shared" si="910"/>
        <v>1.2945158857219145E-2</v>
      </c>
      <c r="Z709" s="5">
        <f t="shared" si="911"/>
        <v>9.8355099541040415E-3</v>
      </c>
      <c r="AA709" s="5">
        <f t="shared" si="912"/>
        <v>1.2423552627502199E-2</v>
      </c>
      <c r="AB709" s="5">
        <f t="shared" si="913"/>
        <v>7.846296765929954E-3</v>
      </c>
      <c r="AC709" s="5">
        <f t="shared" si="914"/>
        <v>1.9967679814821934E-4</v>
      </c>
      <c r="AD709" s="5">
        <f t="shared" si="915"/>
        <v>1.3948058975946882E-2</v>
      </c>
      <c r="AE709" s="5">
        <f t="shared" si="916"/>
        <v>1.0678740738324451E-2</v>
      </c>
      <c r="AF709" s="5">
        <f t="shared" si="917"/>
        <v>4.0878628328501468E-3</v>
      </c>
      <c r="AG709" s="5">
        <f t="shared" si="918"/>
        <v>1.0432330271693069E-3</v>
      </c>
      <c r="AH709" s="5">
        <f t="shared" si="919"/>
        <v>1.8825354303815655E-3</v>
      </c>
      <c r="AI709" s="5">
        <f t="shared" si="920"/>
        <v>2.3778917515836499E-3</v>
      </c>
      <c r="AJ709" s="5">
        <f t="shared" si="921"/>
        <v>1.5017962188110031E-3</v>
      </c>
      <c r="AK709" s="5">
        <f t="shared" si="922"/>
        <v>6.3232255528676063E-4</v>
      </c>
      <c r="AL709" s="5">
        <f t="shared" si="923"/>
        <v>7.7240092442980787E-6</v>
      </c>
      <c r="AM709" s="5">
        <f t="shared" si="924"/>
        <v>3.5236494202697493E-3</v>
      </c>
      <c r="AN709" s="5">
        <f t="shared" si="925"/>
        <v>2.6977329732184815E-3</v>
      </c>
      <c r="AO709" s="5">
        <f t="shared" si="926"/>
        <v>1.0327025090698563E-3</v>
      </c>
      <c r="AP709" s="5">
        <f t="shared" si="927"/>
        <v>2.6354831577143049E-4</v>
      </c>
      <c r="AQ709" s="5">
        <f t="shared" si="928"/>
        <v>5.0443652070128177E-5</v>
      </c>
      <c r="AR709" s="5">
        <f t="shared" si="929"/>
        <v>2.8825670763827645E-4</v>
      </c>
      <c r="AS709" s="5">
        <f t="shared" si="930"/>
        <v>3.6410642603033861E-4</v>
      </c>
      <c r="AT709" s="5">
        <f t="shared" si="931"/>
        <v>2.2995733657471114E-4</v>
      </c>
      <c r="AU709" s="5">
        <f t="shared" si="932"/>
        <v>9.6822197877805479E-5</v>
      </c>
      <c r="AV709" s="5">
        <f t="shared" si="933"/>
        <v>3.0574817077568679E-5</v>
      </c>
      <c r="AW709" s="5">
        <f t="shared" si="934"/>
        <v>2.0748918919392307E-7</v>
      </c>
      <c r="AX709" s="5">
        <f t="shared" si="935"/>
        <v>7.4180603781373589E-4</v>
      </c>
      <c r="AY709" s="5">
        <f t="shared" si="936"/>
        <v>5.6793238181722166E-4</v>
      </c>
      <c r="AZ709" s="5">
        <f t="shared" si="937"/>
        <v>2.1740668980479007E-4</v>
      </c>
      <c r="BA709" s="5">
        <f t="shared" si="938"/>
        <v>5.548274206005481E-5</v>
      </c>
      <c r="BB709" s="5">
        <f t="shared" si="939"/>
        <v>1.0619503024262793E-5</v>
      </c>
      <c r="BC709" s="5">
        <f t="shared" si="940"/>
        <v>1.6260745636581502E-6</v>
      </c>
      <c r="BD709" s="5">
        <f t="shared" si="941"/>
        <v>3.6781923710202998E-5</v>
      </c>
      <c r="BE709" s="5">
        <f t="shared" si="942"/>
        <v>4.6460444561270797E-5</v>
      </c>
      <c r="BF709" s="5">
        <f t="shared" si="943"/>
        <v>2.9342849572494594E-5</v>
      </c>
      <c r="BG709" s="5">
        <f t="shared" si="944"/>
        <v>1.2354635994332464E-5</v>
      </c>
      <c r="BH709" s="5">
        <f t="shared" si="945"/>
        <v>3.9013856725643519E-6</v>
      </c>
      <c r="BI709" s="5">
        <f t="shared" si="946"/>
        <v>9.8559343540823001E-7</v>
      </c>
      <c r="BJ709" s="8">
        <f t="shared" si="947"/>
        <v>0.48117722566736881</v>
      </c>
      <c r="BK709" s="8">
        <f t="shared" si="948"/>
        <v>0.29349537871867826</v>
      </c>
      <c r="BL709" s="8">
        <f t="shared" si="949"/>
        <v>0.21570333543581816</v>
      </c>
      <c r="BM709" s="8">
        <f t="shared" si="950"/>
        <v>0.33074590103321416</v>
      </c>
      <c r="BN709" s="8">
        <f t="shared" si="951"/>
        <v>0.6688978238501273</v>
      </c>
    </row>
    <row r="710" spans="1:66" x14ac:dyDescent="0.25">
      <c r="A710" t="s">
        <v>27</v>
      </c>
      <c r="B710" t="s">
        <v>291</v>
      </c>
      <c r="C710" t="s">
        <v>289</v>
      </c>
      <c r="D710" t="s">
        <v>528</v>
      </c>
      <c r="E710">
        <f>VLOOKUP(A710,home!$A$2:$E$405,3,FALSE)</f>
        <v>1.3026</v>
      </c>
      <c r="F710">
        <f>VLOOKUP(B710,home!$B$2:$E$405,3,FALSE)</f>
        <v>0.51780000000000004</v>
      </c>
      <c r="G710">
        <f>VLOOKUP(C710,away!$B$2:$E$405,4,FALSE)</f>
        <v>1.1651</v>
      </c>
      <c r="H710">
        <f>VLOOKUP(A710,away!$A$2:$E$405,3,FALSE)</f>
        <v>1.1000000000000001</v>
      </c>
      <c r="I710">
        <f>VLOOKUP(C710,away!$B$2:$E$405,3,FALSE)</f>
        <v>0.77490000000000003</v>
      </c>
      <c r="J710">
        <f>VLOOKUP(B710,home!$B$2:$E$405,4,FALSE)</f>
        <v>1.4391</v>
      </c>
      <c r="K710" s="3">
        <f t="shared" si="896"/>
        <v>0.78584396482800001</v>
      </c>
      <c r="L710" s="3">
        <f t="shared" si="897"/>
        <v>1.2266744490000001</v>
      </c>
      <c r="M710" s="5">
        <f t="shared" si="898"/>
        <v>0.13365166028668726</v>
      </c>
      <c r="N710" s="5">
        <f t="shared" si="899"/>
        <v>0.10502935062553527</v>
      </c>
      <c r="O710" s="5">
        <f t="shared" si="900"/>
        <v>0.16394707674010728</v>
      </c>
      <c r="P710" s="5">
        <f t="shared" si="901"/>
        <v>0.12883682080740627</v>
      </c>
      <c r="Q710" s="5">
        <f t="shared" si="902"/>
        <v>4.1268340659440406E-2</v>
      </c>
      <c r="R710" s="5">
        <f t="shared" si="903"/>
        <v>0.10055484501266594</v>
      </c>
      <c r="S710" s="5">
        <f t="shared" si="904"/>
        <v>3.1048859326091555E-2</v>
      </c>
      <c r="T710" s="5">
        <f t="shared" si="905"/>
        <v>5.0622819039563352E-2</v>
      </c>
      <c r="U710" s="5">
        <f t="shared" si="906"/>
        <v>7.9020418087418456E-2</v>
      </c>
      <c r="V710" s="5">
        <f t="shared" si="907"/>
        <v>3.3255905826712227E-3</v>
      </c>
      <c r="W710" s="5">
        <f t="shared" si="908"/>
        <v>1.0810158815229072E-2</v>
      </c>
      <c r="X710" s="5">
        <f t="shared" si="909"/>
        <v>1.3260545608273614E-2</v>
      </c>
      <c r="Y710" s="5">
        <f t="shared" si="910"/>
        <v>8.1331862387342066E-3</v>
      </c>
      <c r="Z710" s="5">
        <f t="shared" si="911"/>
        <v>4.1116019700064142E-2</v>
      </c>
      <c r="AA710" s="5">
        <f t="shared" si="912"/>
        <v>3.2310775939044564E-2</v>
      </c>
      <c r="AB710" s="5">
        <f t="shared" si="913"/>
        <v>1.2695614135303962E-2</v>
      </c>
      <c r="AC710" s="5">
        <f t="shared" si="914"/>
        <v>2.0036157662545694E-4</v>
      </c>
      <c r="AD710" s="5">
        <f t="shared" si="915"/>
        <v>2.1237745159449917E-3</v>
      </c>
      <c r="AE710" s="5">
        <f t="shared" si="916"/>
        <v>2.6051799341470644E-3</v>
      </c>
      <c r="AF710" s="5">
        <f t="shared" si="917"/>
        <v>1.5978538301328537E-3</v>
      </c>
      <c r="AG710" s="5">
        <f t="shared" si="918"/>
        <v>6.5334882222025292E-4</v>
      </c>
      <c r="AH710" s="5">
        <f t="shared" si="919"/>
        <v>1.2608992702662334E-2</v>
      </c>
      <c r="AI710" s="5">
        <f t="shared" si="920"/>
        <v>9.908700817947487E-3</v>
      </c>
      <c r="AJ710" s="5">
        <f t="shared" si="921"/>
        <v>3.8933463685351497E-3</v>
      </c>
      <c r="AK710" s="5">
        <f t="shared" si="922"/>
        <v>1.0198542488994529E-3</v>
      </c>
      <c r="AL710" s="5">
        <f t="shared" si="923"/>
        <v>7.7257397293865621E-6</v>
      </c>
      <c r="AM710" s="5">
        <f t="shared" si="924"/>
        <v>3.3379107720217586E-4</v>
      </c>
      <c r="AN710" s="5">
        <f t="shared" si="925"/>
        <v>4.0945298570809548E-4</v>
      </c>
      <c r="AO710" s="5">
        <f t="shared" si="926"/>
        <v>2.5113275781744155E-4</v>
      </c>
      <c r="AP710" s="5">
        <f t="shared" si="927"/>
        <v>1.0268604577385357E-4</v>
      </c>
      <c r="AQ710" s="5">
        <f t="shared" si="928"/>
        <v>3.1490587154907653E-5</v>
      </c>
      <c r="AR710" s="5">
        <f t="shared" si="929"/>
        <v>3.0934258351966669E-3</v>
      </c>
      <c r="AS710" s="5">
        <f t="shared" si="930"/>
        <v>2.4309500232323161E-3</v>
      </c>
      <c r="AT710" s="5">
        <f t="shared" si="931"/>
        <v>9.5517370227780082E-4</v>
      </c>
      <c r="AU710" s="5">
        <f t="shared" si="932"/>
        <v>2.5020582976580894E-4</v>
      </c>
      <c r="AV710" s="5">
        <f t="shared" si="933"/>
        <v>4.9155685321560717E-5</v>
      </c>
      <c r="AW710" s="5">
        <f t="shared" si="934"/>
        <v>2.0687271485869323E-7</v>
      </c>
      <c r="AX710" s="5">
        <f t="shared" si="935"/>
        <v>4.3717950588794469E-5</v>
      </c>
      <c r="AY710" s="5">
        <f t="shared" si="936"/>
        <v>5.3627692949918678E-5</v>
      </c>
      <c r="AZ710" s="5">
        <f t="shared" si="937"/>
        <v>3.2891860350241354E-5</v>
      </c>
      <c r="BA710" s="5">
        <f t="shared" si="938"/>
        <v>1.3449201557239091E-5</v>
      </c>
      <c r="BB710" s="5">
        <f t="shared" si="939"/>
        <v>4.1244479774290507E-6</v>
      </c>
      <c r="BC710" s="5">
        <f t="shared" si="940"/>
        <v>1.011870990028389E-6</v>
      </c>
      <c r="BD710" s="5">
        <f t="shared" si="941"/>
        <v>6.3243773865203983E-4</v>
      </c>
      <c r="BE710" s="5">
        <f t="shared" si="942"/>
        <v>4.9699738004917345E-4</v>
      </c>
      <c r="BF710" s="5">
        <f t="shared" si="943"/>
        <v>1.9528119582348539E-4</v>
      </c>
      <c r="BG710" s="5">
        <f t="shared" si="944"/>
        <v>5.115351639409362E-5</v>
      </c>
      <c r="BH710" s="5">
        <f t="shared" si="945"/>
        <v>1.0049670534507154E-5</v>
      </c>
      <c r="BI710" s="5">
        <f t="shared" si="946"/>
        <v>1.5794945876104461E-6</v>
      </c>
      <c r="BJ710" s="8">
        <f t="shared" si="947"/>
        <v>0.23738193456729123</v>
      </c>
      <c r="BK710" s="8">
        <f t="shared" si="948"/>
        <v>0.2971246460121611</v>
      </c>
      <c r="BL710" s="8">
        <f t="shared" si="949"/>
        <v>0.42412603412441968</v>
      </c>
      <c r="BM710" s="8">
        <f t="shared" si="950"/>
        <v>0.32640711945185852</v>
      </c>
      <c r="BN710" s="8">
        <f t="shared" si="951"/>
        <v>0.67328809413184243</v>
      </c>
    </row>
    <row r="711" spans="1:66" x14ac:dyDescent="0.25">
      <c r="A711" t="s">
        <v>27</v>
      </c>
      <c r="B711" t="s">
        <v>194</v>
      </c>
      <c r="C711" t="s">
        <v>523</v>
      </c>
      <c r="D711" t="s">
        <v>528</v>
      </c>
      <c r="E711">
        <f>VLOOKUP(A711,home!$A$2:$E$405,3,FALSE)</f>
        <v>1.3026</v>
      </c>
      <c r="F711">
        <f>VLOOKUP(B711,home!$B$2:$E$405,3,FALSE)</f>
        <v>0.80810000000000004</v>
      </c>
      <c r="G711" t="e">
        <f>VLOOKUP(C711,away!$B$2:$E$405,4,FALSE)</f>
        <v>#N/A</v>
      </c>
      <c r="H711">
        <f>VLOOKUP(A711,away!$A$2:$E$405,3,FALSE)</f>
        <v>1.1000000000000001</v>
      </c>
      <c r="I711" t="e">
        <f>VLOOKUP(C711,away!$B$2:$E$405,3,FALSE)</f>
        <v>#N/A</v>
      </c>
      <c r="J711">
        <f>VLOOKUP(B711,home!$B$2:$E$405,4,FALSE)</f>
        <v>1.0526</v>
      </c>
      <c r="K711" s="3" t="e">
        <f t="shared" si="896"/>
        <v>#N/A</v>
      </c>
      <c r="L711" s="3" t="e">
        <f t="shared" si="897"/>
        <v>#N/A</v>
      </c>
      <c r="M711" s="5" t="e">
        <f t="shared" si="898"/>
        <v>#N/A</v>
      </c>
      <c r="N711" s="5" t="e">
        <f t="shared" si="899"/>
        <v>#N/A</v>
      </c>
      <c r="O711" s="5" t="e">
        <f t="shared" si="900"/>
        <v>#N/A</v>
      </c>
      <c r="P711" s="5" t="e">
        <f t="shared" si="901"/>
        <v>#N/A</v>
      </c>
      <c r="Q711" s="5" t="e">
        <f t="shared" si="902"/>
        <v>#N/A</v>
      </c>
      <c r="R711" s="5" t="e">
        <f t="shared" si="903"/>
        <v>#N/A</v>
      </c>
      <c r="S711" s="5" t="e">
        <f t="shared" si="904"/>
        <v>#N/A</v>
      </c>
      <c r="T711" s="5" t="e">
        <f t="shared" si="905"/>
        <v>#N/A</v>
      </c>
      <c r="U711" s="5" t="e">
        <f t="shared" si="906"/>
        <v>#N/A</v>
      </c>
      <c r="V711" s="5" t="e">
        <f t="shared" si="907"/>
        <v>#N/A</v>
      </c>
      <c r="W711" s="5" t="e">
        <f t="shared" si="908"/>
        <v>#N/A</v>
      </c>
      <c r="X711" s="5" t="e">
        <f t="shared" si="909"/>
        <v>#N/A</v>
      </c>
      <c r="Y711" s="5" t="e">
        <f t="shared" si="910"/>
        <v>#N/A</v>
      </c>
      <c r="Z711" s="5" t="e">
        <f t="shared" si="911"/>
        <v>#N/A</v>
      </c>
      <c r="AA711" s="5" t="e">
        <f t="shared" si="912"/>
        <v>#N/A</v>
      </c>
      <c r="AB711" s="5" t="e">
        <f t="shared" si="913"/>
        <v>#N/A</v>
      </c>
      <c r="AC711" s="5" t="e">
        <f t="shared" si="914"/>
        <v>#N/A</v>
      </c>
      <c r="AD711" s="5" t="e">
        <f t="shared" si="915"/>
        <v>#N/A</v>
      </c>
      <c r="AE711" s="5" t="e">
        <f t="shared" si="916"/>
        <v>#N/A</v>
      </c>
      <c r="AF711" s="5" t="e">
        <f t="shared" si="917"/>
        <v>#N/A</v>
      </c>
      <c r="AG711" s="5" t="e">
        <f t="shared" si="918"/>
        <v>#N/A</v>
      </c>
      <c r="AH711" s="5" t="e">
        <f t="shared" si="919"/>
        <v>#N/A</v>
      </c>
      <c r="AI711" s="5" t="e">
        <f t="shared" si="920"/>
        <v>#N/A</v>
      </c>
      <c r="AJ711" s="5" t="e">
        <f t="shared" si="921"/>
        <v>#N/A</v>
      </c>
      <c r="AK711" s="5" t="e">
        <f t="shared" si="922"/>
        <v>#N/A</v>
      </c>
      <c r="AL711" s="5" t="e">
        <f t="shared" si="923"/>
        <v>#N/A</v>
      </c>
      <c r="AM711" s="5" t="e">
        <f t="shared" si="924"/>
        <v>#N/A</v>
      </c>
      <c r="AN711" s="5" t="e">
        <f t="shared" si="925"/>
        <v>#N/A</v>
      </c>
      <c r="AO711" s="5" t="e">
        <f t="shared" si="926"/>
        <v>#N/A</v>
      </c>
      <c r="AP711" s="5" t="e">
        <f t="shared" si="927"/>
        <v>#N/A</v>
      </c>
      <c r="AQ711" s="5" t="e">
        <f t="shared" si="928"/>
        <v>#N/A</v>
      </c>
      <c r="AR711" s="5" t="e">
        <f t="shared" si="929"/>
        <v>#N/A</v>
      </c>
      <c r="AS711" s="5" t="e">
        <f t="shared" si="930"/>
        <v>#N/A</v>
      </c>
      <c r="AT711" s="5" t="e">
        <f t="shared" si="931"/>
        <v>#N/A</v>
      </c>
      <c r="AU711" s="5" t="e">
        <f t="shared" si="932"/>
        <v>#N/A</v>
      </c>
      <c r="AV711" s="5" t="e">
        <f t="shared" si="933"/>
        <v>#N/A</v>
      </c>
      <c r="AW711" s="5" t="e">
        <f t="shared" si="934"/>
        <v>#N/A</v>
      </c>
      <c r="AX711" s="5" t="e">
        <f t="shared" si="935"/>
        <v>#N/A</v>
      </c>
      <c r="AY711" s="5" t="e">
        <f t="shared" si="936"/>
        <v>#N/A</v>
      </c>
      <c r="AZ711" s="5" t="e">
        <f t="shared" si="937"/>
        <v>#N/A</v>
      </c>
      <c r="BA711" s="5" t="e">
        <f t="shared" si="938"/>
        <v>#N/A</v>
      </c>
      <c r="BB711" s="5" t="e">
        <f t="shared" si="939"/>
        <v>#N/A</v>
      </c>
      <c r="BC711" s="5" t="e">
        <f t="shared" si="940"/>
        <v>#N/A</v>
      </c>
      <c r="BD711" s="5" t="e">
        <f t="shared" si="941"/>
        <v>#N/A</v>
      </c>
      <c r="BE711" s="5" t="e">
        <f t="shared" si="942"/>
        <v>#N/A</v>
      </c>
      <c r="BF711" s="5" t="e">
        <f t="shared" si="943"/>
        <v>#N/A</v>
      </c>
      <c r="BG711" s="5" t="e">
        <f t="shared" si="944"/>
        <v>#N/A</v>
      </c>
      <c r="BH711" s="5" t="e">
        <f t="shared" si="945"/>
        <v>#N/A</v>
      </c>
      <c r="BI711" s="5" t="e">
        <f t="shared" si="946"/>
        <v>#N/A</v>
      </c>
      <c r="BJ711" s="8" t="e">
        <f t="shared" si="947"/>
        <v>#N/A</v>
      </c>
      <c r="BK711" s="8" t="e">
        <f t="shared" si="948"/>
        <v>#N/A</v>
      </c>
      <c r="BL711" s="8" t="e">
        <f t="shared" si="949"/>
        <v>#N/A</v>
      </c>
      <c r="BM711" s="8" t="e">
        <f t="shared" si="950"/>
        <v>#N/A</v>
      </c>
      <c r="BN711" s="8" t="e">
        <f t="shared" si="951"/>
        <v>#N/A</v>
      </c>
    </row>
    <row r="712" spans="1:66" x14ac:dyDescent="0.25">
      <c r="A712" t="s">
        <v>27</v>
      </c>
      <c r="B712" t="s">
        <v>328</v>
      </c>
      <c r="C712" t="s">
        <v>192</v>
      </c>
      <c r="D712" t="s">
        <v>528</v>
      </c>
      <c r="E712">
        <f>VLOOKUP(A712,home!$A$2:$E$405,3,FALSE)</f>
        <v>1.3026</v>
      </c>
      <c r="F712">
        <f>VLOOKUP(B712,home!$B$2:$E$405,3,FALSE)</f>
        <v>1.0101</v>
      </c>
      <c r="G712">
        <f>VLOOKUP(C712,away!$B$2:$E$405,4,FALSE)</f>
        <v>0.80810000000000004</v>
      </c>
      <c r="H712">
        <f>VLOOKUP(A712,away!$A$2:$E$405,3,FALSE)</f>
        <v>1.1000000000000001</v>
      </c>
      <c r="I712">
        <f>VLOOKUP(C712,away!$B$2:$E$405,3,FALSE)</f>
        <v>0.622</v>
      </c>
      <c r="J712">
        <f>VLOOKUP(B712,home!$B$2:$E$405,4,FALSE)</f>
        <v>0.90910000000000002</v>
      </c>
      <c r="K712" s="3">
        <f t="shared" si="896"/>
        <v>1.063262633706</v>
      </c>
      <c r="L712" s="3">
        <f t="shared" si="897"/>
        <v>0.62200622000000005</v>
      </c>
      <c r="M712" s="5">
        <f t="shared" si="898"/>
        <v>0.18539458123475824</v>
      </c>
      <c r="N712" s="5">
        <f t="shared" si="899"/>
        <v>0.19712313071849002</v>
      </c>
      <c r="O712" s="5">
        <f t="shared" si="900"/>
        <v>0.11531658268231493</v>
      </c>
      <c r="P712" s="5">
        <f t="shared" si="901"/>
        <v>0.12261181341277388</v>
      </c>
      <c r="Q712" s="5">
        <f t="shared" si="902"/>
        <v>0.1047968295660569</v>
      </c>
      <c r="R712" s="5">
        <f t="shared" si="903"/>
        <v>3.5863815848772081E-2</v>
      </c>
      <c r="S712" s="5">
        <f t="shared" si="904"/>
        <v>2.0272513749110491E-2</v>
      </c>
      <c r="T712" s="5">
        <f t="shared" si="905"/>
        <v>6.5184279826367306E-2</v>
      </c>
      <c r="U712" s="5">
        <f t="shared" si="906"/>
        <v>3.8132655294112389E-2</v>
      </c>
      <c r="V712" s="5">
        <f t="shared" si="907"/>
        <v>1.4897053365008454E-3</v>
      </c>
      <c r="W712" s="5">
        <f t="shared" si="908"/>
        <v>3.7142184336148173E-2</v>
      </c>
      <c r="X712" s="5">
        <f t="shared" si="909"/>
        <v>2.3102669681470737E-2</v>
      </c>
      <c r="Y712" s="5">
        <f t="shared" si="910"/>
        <v>7.185002120240108E-3</v>
      </c>
      <c r="Z712" s="5">
        <f t="shared" si="911"/>
        <v>7.4358388436236069E-3</v>
      </c>
      <c r="AA712" s="5">
        <f t="shared" si="912"/>
        <v>7.9062495926846138E-3</v>
      </c>
      <c r="AB712" s="5">
        <f t="shared" si="913"/>
        <v>4.2032098823274163E-3</v>
      </c>
      <c r="AC712" s="5">
        <f t="shared" si="914"/>
        <v>6.1576595019167951E-5</v>
      </c>
      <c r="AD712" s="5">
        <f t="shared" si="915"/>
        <v>9.8729741847116571E-3</v>
      </c>
      <c r="AE712" s="5">
        <f t="shared" si="916"/>
        <v>6.1410513527900808E-3</v>
      </c>
      <c r="AF712" s="5">
        <f t="shared" si="917"/>
        <v>1.909886069387422E-3</v>
      </c>
      <c r="AG712" s="5">
        <f t="shared" si="918"/>
        <v>3.9598700488344281E-4</v>
      </c>
      <c r="AH712" s="5">
        <f t="shared" si="919"/>
        <v>1.1562845029128726E-3</v>
      </c>
      <c r="AI712" s="5">
        <f t="shared" si="920"/>
        <v>1.229434105880574E-3</v>
      </c>
      <c r="AJ712" s="5">
        <f t="shared" si="921"/>
        <v>6.5360567269328023E-4</v>
      </c>
      <c r="AK712" s="5">
        <f t="shared" si="922"/>
        <v>2.3165149631767973E-4</v>
      </c>
      <c r="AL712" s="5">
        <f t="shared" si="923"/>
        <v>1.6289619532134789E-6</v>
      </c>
      <c r="AM712" s="5">
        <f t="shared" si="924"/>
        <v>2.0995129068295741E-3</v>
      </c>
      <c r="AN712" s="5">
        <f t="shared" si="925"/>
        <v>1.3059100870182758E-3</v>
      </c>
      <c r="AO712" s="5">
        <f t="shared" si="926"/>
        <v>4.0614209844305434E-4</v>
      </c>
      <c r="AP712" s="5">
        <f t="shared" si="927"/>
        <v>8.420763714514406E-5</v>
      </c>
      <c r="AQ712" s="5">
        <f t="shared" si="928"/>
        <v>1.3094418518945662E-5</v>
      </c>
      <c r="AR712" s="5">
        <f t="shared" si="929"/>
        <v>1.4384323058028308E-4</v>
      </c>
      <c r="AS712" s="5">
        <f t="shared" si="930"/>
        <v>1.5294313218757122E-4</v>
      </c>
      <c r="AT712" s="5">
        <f t="shared" si="931"/>
        <v>8.1309358768500941E-5</v>
      </c>
      <c r="AU712" s="5">
        <f t="shared" si="932"/>
        <v>2.8817734316380795E-5</v>
      </c>
      <c r="AV712" s="5">
        <f t="shared" si="933"/>
        <v>7.6602050216687023E-6</v>
      </c>
      <c r="AW712" s="5">
        <f t="shared" si="934"/>
        <v>2.9925658760071545E-8</v>
      </c>
      <c r="AX712" s="5">
        <f t="shared" si="935"/>
        <v>3.7205560380255872E-4</v>
      </c>
      <c r="AY712" s="5">
        <f t="shared" si="936"/>
        <v>2.3142089975104719E-4</v>
      </c>
      <c r="AZ712" s="5">
        <f t="shared" si="937"/>
        <v>7.1972619541573894E-5</v>
      </c>
      <c r="BA712" s="5">
        <f t="shared" si="938"/>
        <v>1.4922472341517509E-5</v>
      </c>
      <c r="BB712" s="5">
        <f t="shared" si="939"/>
        <v>2.3204676535504638E-6</v>
      </c>
      <c r="BC712" s="5">
        <f t="shared" si="940"/>
        <v>2.8866906276343888E-7</v>
      </c>
      <c r="BD712" s="5">
        <f t="shared" si="941"/>
        <v>1.4911897354305038E-5</v>
      </c>
      <c r="BE712" s="5">
        <f t="shared" si="942"/>
        <v>1.5855263254491909E-5</v>
      </c>
      <c r="BF712" s="5">
        <f t="shared" si="943"/>
        <v>8.4291544830365163E-6</v>
      </c>
      <c r="BG712" s="5">
        <f t="shared" si="944"/>
        <v>2.987468331849382E-6</v>
      </c>
      <c r="BH712" s="5">
        <f t="shared" si="945"/>
        <v>7.9411586165886075E-7</v>
      </c>
      <c r="BI712" s="5">
        <f t="shared" si="946"/>
        <v>1.6887074450702207E-7</v>
      </c>
      <c r="BJ712" s="8">
        <f t="shared" si="947"/>
        <v>0.45745584274065382</v>
      </c>
      <c r="BK712" s="8">
        <f t="shared" si="948"/>
        <v>0.33006324018986682</v>
      </c>
      <c r="BL712" s="8">
        <f t="shared" si="949"/>
        <v>0.2051512095089201</v>
      </c>
      <c r="BM712" s="8">
        <f t="shared" si="950"/>
        <v>0.23876798684580608</v>
      </c>
      <c r="BN712" s="8">
        <f t="shared" si="951"/>
        <v>0.76110675346316592</v>
      </c>
    </row>
    <row r="713" spans="1:66" x14ac:dyDescent="0.25">
      <c r="A713" t="s">
        <v>196</v>
      </c>
      <c r="B713" t="s">
        <v>201</v>
      </c>
      <c r="C713" t="s">
        <v>307</v>
      </c>
      <c r="D713" t="s">
        <v>528</v>
      </c>
      <c r="E713">
        <f>VLOOKUP(A713,home!$A$2:$E$405,3,FALSE)</f>
        <v>1.6077999999999999</v>
      </c>
      <c r="F713">
        <f>VLOOKUP(B713,home!$B$2:$E$405,3,FALSE)</f>
        <v>0.98780000000000001</v>
      </c>
      <c r="G713">
        <f>VLOOKUP(C713,away!$B$2:$E$405,4,FALSE)</f>
        <v>0.84150000000000003</v>
      </c>
      <c r="H713">
        <f>VLOOKUP(A713,away!$A$2:$E$405,3,FALSE)</f>
        <v>1.3987000000000001</v>
      </c>
      <c r="I713">
        <f>VLOOKUP(C713,away!$B$2:$E$405,3,FALSE)</f>
        <v>1.2196</v>
      </c>
      <c r="J713">
        <f>VLOOKUP(B713,home!$B$2:$E$405,4,FALSE)</f>
        <v>1.0513999999999999</v>
      </c>
      <c r="K713" s="3">
        <f t="shared" si="896"/>
        <v>1.3364575428599998</v>
      </c>
      <c r="L713" s="3">
        <f t="shared" si="897"/>
        <v>1.7935354423279999</v>
      </c>
      <c r="M713" s="5">
        <f t="shared" si="898"/>
        <v>4.3718103925955355E-2</v>
      </c>
      <c r="N713" s="5">
        <f t="shared" si="899"/>
        <v>5.8427389751380412E-2</v>
      </c>
      <c r="O713" s="5">
        <f t="shared" si="900"/>
        <v>7.8409968862579796E-2</v>
      </c>
      <c r="P713" s="5">
        <f t="shared" si="901"/>
        <v>0.1047915943218125</v>
      </c>
      <c r="Q713" s="5">
        <f t="shared" si="902"/>
        <v>3.9042862871426706E-2</v>
      </c>
      <c r="R713" s="5">
        <f t="shared" si="903"/>
        <v>7.03155290934359E-2</v>
      </c>
      <c r="S713" s="5">
        <f t="shared" si="904"/>
        <v>6.2795942952524567E-2</v>
      </c>
      <c r="T713" s="5">
        <f t="shared" si="905"/>
        <v>7.0024758329855732E-2</v>
      </c>
      <c r="U713" s="5">
        <f t="shared" si="906"/>
        <v>9.3973719237114173E-2</v>
      </c>
      <c r="V713" s="5">
        <f t="shared" si="907"/>
        <v>1.6724540961799511E-2</v>
      </c>
      <c r="W713" s="5">
        <f t="shared" si="908"/>
        <v>1.7393042859788953E-2</v>
      </c>
      <c r="X713" s="5">
        <f t="shared" si="909"/>
        <v>3.1195038818961435E-2</v>
      </c>
      <c r="Y713" s="5">
        <f t="shared" si="910"/>
        <v>2.7974703873302573E-2</v>
      </c>
      <c r="Z713" s="5">
        <f t="shared" si="911"/>
        <v>4.203779785837429E-2</v>
      </c>
      <c r="AA713" s="5">
        <f t="shared" si="912"/>
        <v>5.6181732033048278E-2</v>
      </c>
      <c r="AB713" s="5">
        <f t="shared" si="913"/>
        <v>3.7542249773253329E-2</v>
      </c>
      <c r="AC713" s="5">
        <f t="shared" si="914"/>
        <v>2.5055285372390674E-3</v>
      </c>
      <c r="AD713" s="5">
        <f t="shared" si="915"/>
        <v>5.8112658308130541E-3</v>
      </c>
      <c r="AE713" s="5">
        <f t="shared" si="916"/>
        <v>1.0422711232352881E-2</v>
      </c>
      <c r="AF713" s="5">
        <f t="shared" si="917"/>
        <v>9.3467510001875222E-3</v>
      </c>
      <c r="AG713" s="5">
        <f t="shared" si="918"/>
        <v>5.5879097298169996E-3</v>
      </c>
      <c r="AH713" s="5">
        <f t="shared" si="919"/>
        <v>1.8849070094103602E-2</v>
      </c>
      <c r="AI713" s="5">
        <f t="shared" si="920"/>
        <v>2.5190981903161606E-2</v>
      </c>
      <c r="AJ713" s="5">
        <f t="shared" si="921"/>
        <v>1.6833338888265045E-2</v>
      </c>
      <c r="AK713" s="5">
        <f t="shared" si="922"/>
        <v>7.4990142429134619E-3</v>
      </c>
      <c r="AL713" s="5">
        <f t="shared" si="923"/>
        <v>2.4022846963424674E-4</v>
      </c>
      <c r="AM713" s="5">
        <f t="shared" si="924"/>
        <v>1.5533020106309363E-3</v>
      </c>
      <c r="AN713" s="5">
        <f t="shared" si="925"/>
        <v>2.7859022087059274E-3</v>
      </c>
      <c r="AO713" s="5">
        <f t="shared" si="926"/>
        <v>2.4983071750869696E-3</v>
      </c>
      <c r="AP713" s="5">
        <f t="shared" si="927"/>
        <v>1.4936008214469409E-3</v>
      </c>
      <c r="AQ713" s="5">
        <f t="shared" si="928"/>
        <v>6.6970650248882599E-4</v>
      </c>
      <c r="AR713" s="5">
        <f t="shared" si="929"/>
        <v>6.7612950537399123E-3</v>
      </c>
      <c r="AS713" s="5">
        <f t="shared" si="930"/>
        <v>9.0361837740727136E-3</v>
      </c>
      <c r="AT713" s="5">
        <f t="shared" si="931"/>
        <v>6.0382379817643106E-3</v>
      </c>
      <c r="AU713" s="5">
        <f t="shared" si="932"/>
        <v>2.6899495654375519E-3</v>
      </c>
      <c r="AV713" s="5">
        <f t="shared" si="933"/>
        <v>8.9875084666049901E-4</v>
      </c>
      <c r="AW713" s="5">
        <f t="shared" si="934"/>
        <v>1.5995105303322979E-5</v>
      </c>
      <c r="AX713" s="5">
        <f t="shared" si="935"/>
        <v>3.4598703140788635E-4</v>
      </c>
      <c r="AY713" s="5">
        <f t="shared" si="936"/>
        <v>6.20540003415895E-4</v>
      </c>
      <c r="AZ713" s="5">
        <f t="shared" si="937"/>
        <v>5.5648024475437306E-4</v>
      </c>
      <c r="BA713" s="5">
        <f t="shared" si="938"/>
        <v>3.326890139741093E-4</v>
      </c>
      <c r="BB713" s="5">
        <f t="shared" si="939"/>
        <v>1.4917238445893012E-4</v>
      </c>
      <c r="BC713" s="5">
        <f t="shared" si="940"/>
        <v>5.3509191708733908E-5</v>
      </c>
      <c r="BD713" s="5">
        <f t="shared" si="941"/>
        <v>2.0211037191532563E-3</v>
      </c>
      <c r="BE713" s="5">
        <f t="shared" si="942"/>
        <v>2.7011193103647683E-3</v>
      </c>
      <c r="BF713" s="5">
        <f t="shared" si="943"/>
        <v>1.8049656382508981E-3</v>
      </c>
      <c r="BG713" s="5">
        <f t="shared" si="944"/>
        <v>8.0408664728117557E-4</v>
      </c>
      <c r="BH713" s="5">
        <f t="shared" si="945"/>
        <v>2.686569162179839E-4</v>
      </c>
      <c r="BI713" s="5">
        <f t="shared" si="946"/>
        <v>7.1809712424206247E-5</v>
      </c>
      <c r="BJ713" s="8">
        <f t="shared" si="947"/>
        <v>0.2862856308859657</v>
      </c>
      <c r="BK713" s="8">
        <f t="shared" si="948"/>
        <v>0.23139647917238115</v>
      </c>
      <c r="BL713" s="8">
        <f t="shared" si="949"/>
        <v>0.43789176329324236</v>
      </c>
      <c r="BM713" s="8">
        <f t="shared" si="950"/>
        <v>0.6023016774852602</v>
      </c>
      <c r="BN713" s="8">
        <f t="shared" si="951"/>
        <v>0.3947054488265907</v>
      </c>
    </row>
    <row r="714" spans="1:66" x14ac:dyDescent="0.25">
      <c r="A714" t="s">
        <v>196</v>
      </c>
      <c r="B714" t="s">
        <v>306</v>
      </c>
      <c r="C714" t="s">
        <v>198</v>
      </c>
      <c r="D714" t="s">
        <v>528</v>
      </c>
      <c r="E714">
        <f>VLOOKUP(A714,home!$A$2:$E$405,3,FALSE)</f>
        <v>1.6077999999999999</v>
      </c>
      <c r="F714">
        <f>VLOOKUP(B714,home!$B$2:$E$405,3,FALSE)</f>
        <v>1.4269000000000001</v>
      </c>
      <c r="G714">
        <f>VLOOKUP(C714,away!$B$2:$E$405,4,FALSE)</f>
        <v>1.6464000000000001</v>
      </c>
      <c r="H714">
        <f>VLOOKUP(A714,away!$A$2:$E$405,3,FALSE)</f>
        <v>1.3987000000000001</v>
      </c>
      <c r="I714">
        <f>VLOOKUP(C714,away!$B$2:$E$405,3,FALSE)</f>
        <v>0.96730000000000005</v>
      </c>
      <c r="J714">
        <f>VLOOKUP(B714,home!$B$2:$E$405,4,FALSE)</f>
        <v>0.75700000000000001</v>
      </c>
      <c r="K714" s="3">
        <f t="shared" si="896"/>
        <v>3.7771211916480003</v>
      </c>
      <c r="L714" s="3">
        <f t="shared" si="897"/>
        <v>1.0241926200700002</v>
      </c>
      <c r="M714" s="5">
        <f t="shared" si="898"/>
        <v>8.2189418104895891E-3</v>
      </c>
      <c r="N714" s="5">
        <f t="shared" si="899"/>
        <v>3.1043939285322016E-2</v>
      </c>
      <c r="O714" s="5">
        <f t="shared" si="900"/>
        <v>8.4177795470882048E-3</v>
      </c>
      <c r="P714" s="5">
        <f t="shared" si="901"/>
        <v>3.1794973513927967E-2</v>
      </c>
      <c r="Q714" s="5">
        <f t="shared" si="902"/>
        <v>5.8628360473411835E-2</v>
      </c>
      <c r="R714" s="5">
        <f t="shared" si="903"/>
        <v>4.3107138447519636E-3</v>
      </c>
      <c r="S714" s="5">
        <f t="shared" si="904"/>
        <v>3.0749710974385211E-2</v>
      </c>
      <c r="T714" s="5">
        <f t="shared" si="905"/>
        <v>6.0046734123672112E-2</v>
      </c>
      <c r="U714" s="5">
        <f t="shared" si="906"/>
        <v>1.6282088614143073E-2</v>
      </c>
      <c r="V714" s="5">
        <f t="shared" si="907"/>
        <v>1.3217249569953776E-2</v>
      </c>
      <c r="W714" s="5">
        <f t="shared" si="908"/>
        <v>7.3815474258567271E-2</v>
      </c>
      <c r="X714" s="5">
        <f t="shared" si="909"/>
        <v>7.5601263982591677E-2</v>
      </c>
      <c r="Y714" s="5">
        <f t="shared" si="910"/>
        <v>3.8715128319467149E-2</v>
      </c>
      <c r="Z714" s="5">
        <f t="shared" si="911"/>
        <v>1.4716671023428459E-3</v>
      </c>
      <c r="AA714" s="5">
        <f t="shared" si="912"/>
        <v>5.5586649993103711E-3</v>
      </c>
      <c r="AB714" s="5">
        <f t="shared" si="913"/>
        <v>1.0497875683083611E-2</v>
      </c>
      <c r="AC714" s="5">
        <f t="shared" si="914"/>
        <v>3.1956828331242224E-3</v>
      </c>
      <c r="AD714" s="5">
        <f t="shared" si="915"/>
        <v>6.9702498023395468E-2</v>
      </c>
      <c r="AE714" s="5">
        <f t="shared" si="916"/>
        <v>7.1388784076005421E-2</v>
      </c>
      <c r="AF714" s="5">
        <f t="shared" si="917"/>
        <v>3.6557932903207746E-2</v>
      </c>
      <c r="AG714" s="5">
        <f t="shared" si="918"/>
        <v>1.2480788361493205E-2</v>
      </c>
      <c r="AH714" s="5">
        <f t="shared" si="919"/>
        <v>3.7681764635483608E-4</v>
      </c>
      <c r="AI714" s="5">
        <f t="shared" si="920"/>
        <v>1.4232859174337735E-3</v>
      </c>
      <c r="AJ714" s="5">
        <f t="shared" si="921"/>
        <v>2.6879617002566361E-3</v>
      </c>
      <c r="AK714" s="5">
        <f t="shared" si="922"/>
        <v>3.3842523667925099E-3</v>
      </c>
      <c r="AL714" s="5">
        <f t="shared" si="923"/>
        <v>4.9449991680642605E-4</v>
      </c>
      <c r="AM714" s="5">
        <f t="shared" si="924"/>
        <v>5.2654956478993972E-2</v>
      </c>
      <c r="AN714" s="5">
        <f t="shared" si="925"/>
        <v>5.3928817835892678E-2</v>
      </c>
      <c r="AO714" s="5">
        <f t="shared" si="926"/>
        <v>2.7616748618310337E-2</v>
      </c>
      <c r="AP714" s="5">
        <f t="shared" si="927"/>
        <v>9.4282900417339416E-3</v>
      </c>
      <c r="AQ714" s="5">
        <f t="shared" si="928"/>
        <v>2.414096270155844E-3</v>
      </c>
      <c r="AR714" s="5">
        <f t="shared" si="929"/>
        <v>7.7186770501754104E-5</v>
      </c>
      <c r="AS714" s="5">
        <f t="shared" si="930"/>
        <v>2.9154378657704624E-4</v>
      </c>
      <c r="AT714" s="5">
        <f t="shared" si="931"/>
        <v>5.505981072867316E-4</v>
      </c>
      <c r="AU714" s="5">
        <f t="shared" si="932"/>
        <v>6.9322525970466435E-4</v>
      </c>
      <c r="AV714" s="5">
        <f t="shared" si="933"/>
        <v>6.54598954754044E-4</v>
      </c>
      <c r="AW714" s="5">
        <f t="shared" si="934"/>
        <v>5.3138132080301488E-5</v>
      </c>
      <c r="AX714" s="5">
        <f t="shared" si="935"/>
        <v>3.3147358660351886E-2</v>
      </c>
      <c r="AY714" s="5">
        <f t="shared" si="936"/>
        <v>3.3949280114745815E-2</v>
      </c>
      <c r="AZ714" s="5">
        <f t="shared" si="937"/>
        <v>1.7385301075105934E-2</v>
      </c>
      <c r="BA714" s="5">
        <f t="shared" si="938"/>
        <v>5.9352990196061802E-3</v>
      </c>
      <c r="BB714" s="5">
        <f t="shared" si="939"/>
        <v>1.5197223634473391E-3</v>
      </c>
      <c r="BC714" s="5">
        <f t="shared" si="940"/>
        <v>3.1129768583962081E-4</v>
      </c>
      <c r="BD714" s="5">
        <f t="shared" si="941"/>
        <v>1.3175686785822218E-5</v>
      </c>
      <c r="BE714" s="5">
        <f t="shared" si="942"/>
        <v>4.9766165773245639E-5</v>
      </c>
      <c r="BF714" s="5">
        <f t="shared" si="943"/>
        <v>9.3986419684596745E-5</v>
      </c>
      <c r="BG714" s="5">
        <f t="shared" si="944"/>
        <v>1.1833269917260437E-4</v>
      </c>
      <c r="BH714" s="5">
        <f t="shared" si="945"/>
        <v>1.1173923642743794E-4</v>
      </c>
      <c r="BI714" s="5">
        <f t="shared" si="946"/>
        <v>8.4410527569728395E-5</v>
      </c>
      <c r="BJ714" s="8">
        <f t="shared" si="947"/>
        <v>0.76627207197131753</v>
      </c>
      <c r="BK714" s="8">
        <f t="shared" si="948"/>
        <v>0.12162033873343303</v>
      </c>
      <c r="BL714" s="8">
        <f t="shared" si="949"/>
        <v>5.5678003933452659E-2</v>
      </c>
      <c r="BM714" s="8">
        <f t="shared" si="950"/>
        <v>0.768731231282889</v>
      </c>
      <c r="BN714" s="8">
        <f t="shared" si="951"/>
        <v>0.14241470847499157</v>
      </c>
    </row>
    <row r="715" spans="1:66" x14ac:dyDescent="0.25">
      <c r="A715" t="s">
        <v>196</v>
      </c>
      <c r="B715" t="s">
        <v>202</v>
      </c>
      <c r="C715" t="s">
        <v>514</v>
      </c>
      <c r="D715" t="s">
        <v>528</v>
      </c>
      <c r="E715">
        <f>VLOOKUP(A715,home!$A$2:$E$405,3,FALSE)</f>
        <v>1.6077999999999999</v>
      </c>
      <c r="F715">
        <f>VLOOKUP(B715,home!$B$2:$E$405,3,FALSE)</f>
        <v>1.0609999999999999</v>
      </c>
      <c r="G715" t="e">
        <f>VLOOKUP(C715,away!$B$2:$E$405,4,FALSE)</f>
        <v>#N/A</v>
      </c>
      <c r="H715">
        <f>VLOOKUP(A715,away!$A$2:$E$405,3,FALSE)</f>
        <v>1.3987000000000001</v>
      </c>
      <c r="I715" t="e">
        <f>VLOOKUP(C715,away!$B$2:$E$405,3,FALSE)</f>
        <v>#N/A</v>
      </c>
      <c r="J715">
        <f>VLOOKUP(B715,home!$B$2:$E$405,4,FALSE)</f>
        <v>0.67290000000000005</v>
      </c>
      <c r="K715" s="3" t="e">
        <f t="shared" si="896"/>
        <v>#N/A</v>
      </c>
      <c r="L715" s="3" t="e">
        <f t="shared" si="897"/>
        <v>#N/A</v>
      </c>
      <c r="M715" s="5" t="e">
        <f t="shared" si="898"/>
        <v>#N/A</v>
      </c>
      <c r="N715" s="5" t="e">
        <f t="shared" si="899"/>
        <v>#N/A</v>
      </c>
      <c r="O715" s="5" t="e">
        <f t="shared" si="900"/>
        <v>#N/A</v>
      </c>
      <c r="P715" s="5" t="e">
        <f t="shared" si="901"/>
        <v>#N/A</v>
      </c>
      <c r="Q715" s="5" t="e">
        <f t="shared" si="902"/>
        <v>#N/A</v>
      </c>
      <c r="R715" s="5" t="e">
        <f t="shared" si="903"/>
        <v>#N/A</v>
      </c>
      <c r="S715" s="5" t="e">
        <f t="shared" si="904"/>
        <v>#N/A</v>
      </c>
      <c r="T715" s="5" t="e">
        <f t="shared" si="905"/>
        <v>#N/A</v>
      </c>
      <c r="U715" s="5" t="e">
        <f t="shared" si="906"/>
        <v>#N/A</v>
      </c>
      <c r="V715" s="5" t="e">
        <f t="shared" si="907"/>
        <v>#N/A</v>
      </c>
      <c r="W715" s="5" t="e">
        <f t="shared" si="908"/>
        <v>#N/A</v>
      </c>
      <c r="X715" s="5" t="e">
        <f t="shared" si="909"/>
        <v>#N/A</v>
      </c>
      <c r="Y715" s="5" t="e">
        <f t="shared" si="910"/>
        <v>#N/A</v>
      </c>
      <c r="Z715" s="5" t="e">
        <f t="shared" si="911"/>
        <v>#N/A</v>
      </c>
      <c r="AA715" s="5" t="e">
        <f t="shared" si="912"/>
        <v>#N/A</v>
      </c>
      <c r="AB715" s="5" t="e">
        <f t="shared" si="913"/>
        <v>#N/A</v>
      </c>
      <c r="AC715" s="5" t="e">
        <f t="shared" si="914"/>
        <v>#N/A</v>
      </c>
      <c r="AD715" s="5" t="e">
        <f t="shared" si="915"/>
        <v>#N/A</v>
      </c>
      <c r="AE715" s="5" t="e">
        <f t="shared" si="916"/>
        <v>#N/A</v>
      </c>
      <c r="AF715" s="5" t="e">
        <f t="shared" si="917"/>
        <v>#N/A</v>
      </c>
      <c r="AG715" s="5" t="e">
        <f t="shared" si="918"/>
        <v>#N/A</v>
      </c>
      <c r="AH715" s="5" t="e">
        <f t="shared" si="919"/>
        <v>#N/A</v>
      </c>
      <c r="AI715" s="5" t="e">
        <f t="shared" si="920"/>
        <v>#N/A</v>
      </c>
      <c r="AJ715" s="5" t="e">
        <f t="shared" si="921"/>
        <v>#N/A</v>
      </c>
      <c r="AK715" s="5" t="e">
        <f t="shared" si="922"/>
        <v>#N/A</v>
      </c>
      <c r="AL715" s="5" t="e">
        <f t="shared" si="923"/>
        <v>#N/A</v>
      </c>
      <c r="AM715" s="5" t="e">
        <f t="shared" si="924"/>
        <v>#N/A</v>
      </c>
      <c r="AN715" s="5" t="e">
        <f t="shared" si="925"/>
        <v>#N/A</v>
      </c>
      <c r="AO715" s="5" t="e">
        <f t="shared" si="926"/>
        <v>#N/A</v>
      </c>
      <c r="AP715" s="5" t="e">
        <f t="shared" si="927"/>
        <v>#N/A</v>
      </c>
      <c r="AQ715" s="5" t="e">
        <f t="shared" si="928"/>
        <v>#N/A</v>
      </c>
      <c r="AR715" s="5" t="e">
        <f t="shared" si="929"/>
        <v>#N/A</v>
      </c>
      <c r="AS715" s="5" t="e">
        <f t="shared" si="930"/>
        <v>#N/A</v>
      </c>
      <c r="AT715" s="5" t="e">
        <f t="shared" si="931"/>
        <v>#N/A</v>
      </c>
      <c r="AU715" s="5" t="e">
        <f t="shared" si="932"/>
        <v>#N/A</v>
      </c>
      <c r="AV715" s="5" t="e">
        <f t="shared" si="933"/>
        <v>#N/A</v>
      </c>
      <c r="AW715" s="5" t="e">
        <f t="shared" si="934"/>
        <v>#N/A</v>
      </c>
      <c r="AX715" s="5" t="e">
        <f t="shared" si="935"/>
        <v>#N/A</v>
      </c>
      <c r="AY715" s="5" t="e">
        <f t="shared" si="936"/>
        <v>#N/A</v>
      </c>
      <c r="AZ715" s="5" t="e">
        <f t="shared" si="937"/>
        <v>#N/A</v>
      </c>
      <c r="BA715" s="5" t="e">
        <f t="shared" si="938"/>
        <v>#N/A</v>
      </c>
      <c r="BB715" s="5" t="e">
        <f t="shared" si="939"/>
        <v>#N/A</v>
      </c>
      <c r="BC715" s="5" t="e">
        <f t="shared" si="940"/>
        <v>#N/A</v>
      </c>
      <c r="BD715" s="5" t="e">
        <f t="shared" si="941"/>
        <v>#N/A</v>
      </c>
      <c r="BE715" s="5" t="e">
        <f t="shared" si="942"/>
        <v>#N/A</v>
      </c>
      <c r="BF715" s="5" t="e">
        <f t="shared" si="943"/>
        <v>#N/A</v>
      </c>
      <c r="BG715" s="5" t="e">
        <f t="shared" si="944"/>
        <v>#N/A</v>
      </c>
      <c r="BH715" s="5" t="e">
        <f t="shared" si="945"/>
        <v>#N/A</v>
      </c>
      <c r="BI715" s="5" t="e">
        <f t="shared" si="946"/>
        <v>#N/A</v>
      </c>
      <c r="BJ715" s="8" t="e">
        <f t="shared" si="947"/>
        <v>#N/A</v>
      </c>
      <c r="BK715" s="8" t="e">
        <f t="shared" si="948"/>
        <v>#N/A</v>
      </c>
      <c r="BL715" s="8" t="e">
        <f t="shared" si="949"/>
        <v>#N/A</v>
      </c>
      <c r="BM715" s="8" t="e">
        <f t="shared" si="950"/>
        <v>#N/A</v>
      </c>
      <c r="BN715" s="8" t="e">
        <f t="shared" si="951"/>
        <v>#N/A</v>
      </c>
    </row>
    <row r="716" spans="1:66" x14ac:dyDescent="0.25">
      <c r="A716" t="s">
        <v>196</v>
      </c>
      <c r="B716" t="s">
        <v>305</v>
      </c>
      <c r="C716" t="s">
        <v>205</v>
      </c>
      <c r="D716" t="s">
        <v>528</v>
      </c>
      <c r="E716">
        <f>VLOOKUP(A716,home!$A$2:$E$405,3,FALSE)</f>
        <v>1.6077999999999999</v>
      </c>
      <c r="F716">
        <f>VLOOKUP(B716,home!$B$2:$E$405,3,FALSE)</f>
        <v>0.80489999999999995</v>
      </c>
      <c r="G716">
        <f>VLOOKUP(C716,away!$B$2:$E$405,4,FALSE)</f>
        <v>0.32929999999999998</v>
      </c>
      <c r="H716">
        <f>VLOOKUP(A716,away!$A$2:$E$405,3,FALSE)</f>
        <v>1.3987000000000001</v>
      </c>
      <c r="I716">
        <f>VLOOKUP(C716,away!$B$2:$E$405,3,FALSE)</f>
        <v>2.0607000000000002</v>
      </c>
      <c r="J716">
        <f>VLOOKUP(B716,home!$B$2:$E$405,4,FALSE)</f>
        <v>0.75700000000000001</v>
      </c>
      <c r="K716" s="3">
        <f t="shared" si="896"/>
        <v>0.42615312984599996</v>
      </c>
      <c r="L716" s="3">
        <f t="shared" si="897"/>
        <v>2.1819019251300005</v>
      </c>
      <c r="M716" s="5">
        <f t="shared" si="898"/>
        <v>7.36777035819009E-2</v>
      </c>
      <c r="N716" s="5">
        <f t="shared" si="899"/>
        <v>3.1397983981292912E-2</v>
      </c>
      <c r="O716" s="5">
        <f t="shared" si="900"/>
        <v>0.1607575232845071</v>
      </c>
      <c r="P716" s="5">
        <f t="shared" si="901"/>
        <v>6.8507321693983908E-2</v>
      </c>
      <c r="Q716" s="5">
        <f t="shared" si="902"/>
        <v>6.6901745722412718E-3</v>
      </c>
      <c r="R716" s="5">
        <f t="shared" si="903"/>
        <v>0.1753785747667985</v>
      </c>
      <c r="S716" s="5">
        <f t="shared" si="904"/>
        <v>1.5924943699099997E-2</v>
      </c>
      <c r="T716" s="5">
        <f t="shared" si="905"/>
        <v>1.4597304778629007E-2</v>
      </c>
      <c r="U716" s="5">
        <f t="shared" si="906"/>
        <v>7.4738128544801885E-2</v>
      </c>
      <c r="V716" s="5">
        <f t="shared" si="907"/>
        <v>1.645266686172321E-3</v>
      </c>
      <c r="W716" s="5">
        <f t="shared" si="908"/>
        <v>9.5034627772558073E-4</v>
      </c>
      <c r="X716" s="5">
        <f t="shared" si="909"/>
        <v>2.0735623729095745E-3</v>
      </c>
      <c r="Y716" s="5">
        <f t="shared" si="910"/>
        <v>2.2621548666642666E-3</v>
      </c>
      <c r="Z716" s="5">
        <f t="shared" si="911"/>
        <v>0.12755294997007779</v>
      </c>
      <c r="AA716" s="5">
        <f t="shared" si="912"/>
        <v>5.435708885083889E-2</v>
      </c>
      <c r="AB716" s="5">
        <f t="shared" si="913"/>
        <v>1.1582221771551051E-2</v>
      </c>
      <c r="AC716" s="5">
        <f t="shared" si="914"/>
        <v>9.561306258743985E-5</v>
      </c>
      <c r="AD716" s="5">
        <f t="shared" si="915"/>
        <v>1.0124826017256304E-4</v>
      </c>
      <c r="AE716" s="5">
        <f t="shared" si="916"/>
        <v>2.2091377378657839E-4</v>
      </c>
      <c r="AF716" s="5">
        <f t="shared" si="917"/>
        <v>2.4100609415633449E-4</v>
      </c>
      <c r="AG716" s="5">
        <f t="shared" si="918"/>
        <v>1.752838869359228E-4</v>
      </c>
      <c r="AH716" s="5">
        <f t="shared" si="919"/>
        <v>6.9577006773930861E-2</v>
      </c>
      <c r="AI716" s="5">
        <f t="shared" si="920"/>
        <v>2.9650459202026972E-2</v>
      </c>
      <c r="AJ716" s="5">
        <f t="shared" si="921"/>
        <v>6.3178179951574624E-3</v>
      </c>
      <c r="AK716" s="5">
        <f t="shared" si="922"/>
        <v>8.9745263747791114E-4</v>
      </c>
      <c r="AL716" s="5">
        <f t="shared" si="923"/>
        <v>3.5561340912551621E-6</v>
      </c>
      <c r="AM716" s="5">
        <f t="shared" si="924"/>
        <v>8.6294525927999719E-6</v>
      </c>
      <c r="AN716" s="5">
        <f t="shared" si="925"/>
        <v>1.8828619225048329E-5</v>
      </c>
      <c r="AO716" s="5">
        <f t="shared" si="926"/>
        <v>2.054110026733635E-5</v>
      </c>
      <c r="AP716" s="5">
        <f t="shared" si="927"/>
        <v>1.4939555405863182E-5</v>
      </c>
      <c r="AQ716" s="5">
        <f t="shared" si="928"/>
        <v>8.149161175159798E-6</v>
      </c>
      <c r="AR716" s="5">
        <f t="shared" si="929"/>
        <v>3.0362041004964545E-2</v>
      </c>
      <c r="AS716" s="5">
        <f t="shared" si="930"/>
        <v>1.2938878802778232E-2</v>
      </c>
      <c r="AT716" s="5">
        <f t="shared" si="931"/>
        <v>2.7569718492510041E-3</v>
      </c>
      <c r="AU716" s="5">
        <f t="shared" si="932"/>
        <v>3.9163072748520995E-4</v>
      </c>
      <c r="AV716" s="5">
        <f t="shared" si="933"/>
        <v>4.1723665065422019E-5</v>
      </c>
      <c r="AW716" s="5">
        <f t="shared" si="934"/>
        <v>9.1849444846615903E-8</v>
      </c>
      <c r="AX716" s="5">
        <f t="shared" si="935"/>
        <v>6.1291137187989745E-7</v>
      </c>
      <c r="AY716" s="5">
        <f t="shared" si="936"/>
        <v>1.3373125022388179E-6</v>
      </c>
      <c r="AZ716" s="5">
        <f t="shared" si="937"/>
        <v>1.4589423615676478E-6</v>
      </c>
      <c r="BA716" s="5">
        <f t="shared" si="938"/>
        <v>1.0610897157860533E-6</v>
      </c>
      <c r="BB716" s="5">
        <f t="shared" si="939"/>
        <v>5.7879842340230885E-7</v>
      </c>
      <c r="BC716" s="5">
        <f t="shared" si="940"/>
        <v>2.5257627885674122E-7</v>
      </c>
      <c r="BD716" s="5">
        <f t="shared" si="941"/>
        <v>1.1041165953268024E-2</v>
      </c>
      <c r="BE716" s="5">
        <f t="shared" si="942"/>
        <v>4.7052274281342626E-3</v>
      </c>
      <c r="BF716" s="5">
        <f t="shared" si="943"/>
        <v>1.0025736975683302E-3</v>
      </c>
      <c r="BG716" s="5">
        <f t="shared" si="944"/>
        <v>1.4241663970667367E-4</v>
      </c>
      <c r="BH716" s="5">
        <f t="shared" si="945"/>
        <v>1.5172824188287273E-5</v>
      </c>
      <c r="BI716" s="5">
        <f t="shared" si="946"/>
        <v>1.2931893032883436E-6</v>
      </c>
      <c r="BJ716" s="8">
        <f t="shared" si="947"/>
        <v>5.8786368383833963E-2</v>
      </c>
      <c r="BK716" s="8">
        <f t="shared" si="948"/>
        <v>0.15985574217033804</v>
      </c>
      <c r="BL716" s="8">
        <f t="shared" si="949"/>
        <v>0.64665536960880399</v>
      </c>
      <c r="BM716" s="8">
        <f t="shared" si="950"/>
        <v>0.47643990278927167</v>
      </c>
      <c r="BN716" s="8">
        <f t="shared" si="951"/>
        <v>0.51640928188072455</v>
      </c>
    </row>
    <row r="717" spans="1:66" x14ac:dyDescent="0.25">
      <c r="A717" t="s">
        <v>32</v>
      </c>
      <c r="B717" t="s">
        <v>36</v>
      </c>
      <c r="C717" t="s">
        <v>211</v>
      </c>
      <c r="D717" t="s">
        <v>528</v>
      </c>
      <c r="E717">
        <f>VLOOKUP(A717,home!$A$2:$E$405,3,FALSE)</f>
        <v>1.268</v>
      </c>
      <c r="F717">
        <f>VLOOKUP(B717,home!$B$2:$E$405,3,FALSE)</f>
        <v>1.4380999999999999</v>
      </c>
      <c r="G717">
        <f>VLOOKUP(C717,away!$B$2:$E$405,4,FALSE)</f>
        <v>1.6700999999999999</v>
      </c>
      <c r="H717">
        <f>VLOOKUP(A717,away!$A$2:$E$405,3,FALSE)</f>
        <v>1.1471</v>
      </c>
      <c r="I717">
        <f>VLOOKUP(C717,away!$B$2:$E$405,3,FALSE)</f>
        <v>0.92300000000000004</v>
      </c>
      <c r="J717">
        <f>VLOOKUP(B717,home!$B$2:$E$405,4,FALSE)</f>
        <v>0.76919999999999999</v>
      </c>
      <c r="K717" s="3">
        <f t="shared" si="896"/>
        <v>3.04544538708</v>
      </c>
      <c r="L717" s="3">
        <f t="shared" si="897"/>
        <v>0.81440842236000011</v>
      </c>
      <c r="M717" s="5">
        <f t="shared" si="898"/>
        <v>2.1071079690830025E-2</v>
      </c>
      <c r="N717" s="5">
        <f t="shared" si="899"/>
        <v>6.4170822445233366E-2</v>
      </c>
      <c r="O717" s="5">
        <f t="shared" si="900"/>
        <v>1.7160464768430719E-2</v>
      </c>
      <c r="P717" s="5">
        <f t="shared" si="901"/>
        <v>5.2261258269166187E-2</v>
      </c>
      <c r="Q717" s="5">
        <f t="shared" si="902"/>
        <v>9.7714367600482854E-2</v>
      </c>
      <c r="R717" s="5">
        <f t="shared" si="903"/>
        <v>6.9878135195110113E-3</v>
      </c>
      <c r="S717" s="5">
        <f t="shared" si="904"/>
        <v>3.2405068415467884E-2</v>
      </c>
      <c r="T717" s="5">
        <f t="shared" si="905"/>
        <v>7.9579403959414333E-2</v>
      </c>
      <c r="U717" s="5">
        <f t="shared" si="906"/>
        <v>2.1281004448770069E-2</v>
      </c>
      <c r="V717" s="5">
        <f t="shared" si="907"/>
        <v>8.9302477062265656E-3</v>
      </c>
      <c r="W717" s="5">
        <f t="shared" si="908"/>
        <v>9.9194590020109968E-2</v>
      </c>
      <c r="X717" s="5">
        <f t="shared" si="909"/>
        <v>8.0784909564924762E-2</v>
      </c>
      <c r="Y717" s="5">
        <f t="shared" si="910"/>
        <v>3.2895955374632822E-2</v>
      </c>
      <c r="Z717" s="5">
        <f t="shared" si="911"/>
        <v>1.8969780613902816E-3</v>
      </c>
      <c r="AA717" s="5">
        <f t="shared" si="912"/>
        <v>5.7771430864529934E-3</v>
      </c>
      <c r="AB717" s="5">
        <f t="shared" si="913"/>
        <v>8.7969868815696919E-3</v>
      </c>
      <c r="AC717" s="5">
        <f t="shared" si="914"/>
        <v>1.3843203238472466E-3</v>
      </c>
      <c r="AD717" s="5">
        <f t="shared" si="915"/>
        <v>7.5522926650008926E-2</v>
      </c>
      <c r="AE717" s="5">
        <f t="shared" si="916"/>
        <v>6.1506507545043776E-2</v>
      </c>
      <c r="AF717" s="5">
        <f t="shared" si="917"/>
        <v>2.5045708887316269E-2</v>
      </c>
      <c r="AG717" s="5">
        <f t="shared" si="918"/>
        <v>6.7991454206023615E-3</v>
      </c>
      <c r="AH717" s="5">
        <f t="shared" si="919"/>
        <v>3.8622872755709759E-4</v>
      </c>
      <c r="AI717" s="5">
        <f t="shared" si="920"/>
        <v>1.1762384966965407E-3</v>
      </c>
      <c r="AJ717" s="5">
        <f t="shared" si="921"/>
        <v>1.7910850519351972E-3</v>
      </c>
      <c r="AK717" s="5">
        <f t="shared" si="922"/>
        <v>1.8182172364279961E-3</v>
      </c>
      <c r="AL717" s="5">
        <f t="shared" si="923"/>
        <v>1.3733766476773629E-4</v>
      </c>
      <c r="AM717" s="5">
        <f t="shared" si="924"/>
        <v>4.6000189717010177E-2</v>
      </c>
      <c r="AN717" s="5">
        <f t="shared" si="925"/>
        <v>3.7462941935690955E-2</v>
      </c>
      <c r="AO717" s="5">
        <f t="shared" si="926"/>
        <v>1.5255067719405178E-2</v>
      </c>
      <c r="AP717" s="5">
        <f t="shared" si="927"/>
        <v>4.1412852114519139E-3</v>
      </c>
      <c r="AQ717" s="5">
        <f t="shared" si="928"/>
        <v>8.4317438890033785E-4</v>
      </c>
      <c r="AR717" s="5">
        <f t="shared" si="929"/>
        <v>6.2909585735977235E-5</v>
      </c>
      <c r="AS717" s="5">
        <f t="shared" si="930"/>
        <v>1.9158770768274561E-4</v>
      </c>
      <c r="AT717" s="5">
        <f t="shared" si="931"/>
        <v>2.917349502918246E-4</v>
      </c>
      <c r="AU717" s="5">
        <f t="shared" si="932"/>
        <v>2.9615428620541676E-4</v>
      </c>
      <c r="AV717" s="5">
        <f t="shared" si="933"/>
        <v>2.2548042619706415E-4</v>
      </c>
      <c r="AW717" s="5">
        <f t="shared" si="934"/>
        <v>9.4619408763936175E-6</v>
      </c>
      <c r="AX717" s="5">
        <f t="shared" si="935"/>
        <v>2.3348510929745585E-2</v>
      </c>
      <c r="AY717" s="5">
        <f t="shared" si="936"/>
        <v>1.9015223950749321E-2</v>
      </c>
      <c r="AZ717" s="5">
        <f t="shared" si="937"/>
        <v>7.7430792692759201E-3</v>
      </c>
      <c r="BA717" s="5">
        <f t="shared" si="938"/>
        <v>2.1020096572998089E-3</v>
      </c>
      <c r="BB717" s="5">
        <f t="shared" si="939"/>
        <v>4.2797359219675534E-4</v>
      </c>
      <c r="BC717" s="5">
        <f t="shared" si="940"/>
        <v>6.9709059606540318E-5</v>
      </c>
      <c r="BD717" s="5">
        <f t="shared" si="941"/>
        <v>8.5390160784263972E-6</v>
      </c>
      <c r="BE717" s="5">
        <f t="shared" si="942"/>
        <v>2.6005107126245621E-5</v>
      </c>
      <c r="BF717" s="5">
        <f t="shared" si="943"/>
        <v>3.9598566769072981E-5</v>
      </c>
      <c r="BG717" s="5">
        <f t="shared" si="944"/>
        <v>4.0198424167284233E-5</v>
      </c>
      <c r="BH717" s="5">
        <f t="shared" si="945"/>
        <v>3.0605526362035239E-5</v>
      </c>
      <c r="BI717" s="5">
        <f t="shared" si="946"/>
        <v>1.8641491815683112E-5</v>
      </c>
      <c r="BJ717" s="8">
        <f t="shared" si="947"/>
        <v>0.77962350289910187</v>
      </c>
      <c r="BK717" s="8">
        <f t="shared" si="948"/>
        <v>0.13520453602105498</v>
      </c>
      <c r="BL717" s="8">
        <f t="shared" si="949"/>
        <v>6.6406637305783112E-2</v>
      </c>
      <c r="BM717" s="8">
        <f t="shared" si="950"/>
        <v>0.70476008598380291</v>
      </c>
      <c r="BN717" s="8">
        <f t="shared" si="951"/>
        <v>0.25936580629365419</v>
      </c>
    </row>
    <row r="718" spans="1:66" x14ac:dyDescent="0.25">
      <c r="A718" t="s">
        <v>32</v>
      </c>
      <c r="B718" t="s">
        <v>208</v>
      </c>
      <c r="C718" t="s">
        <v>209</v>
      </c>
      <c r="D718" t="s">
        <v>528</v>
      </c>
      <c r="E718">
        <f>VLOOKUP(A718,home!$A$2:$E$405,3,FALSE)</f>
        <v>1.268</v>
      </c>
      <c r="F718">
        <f>VLOOKUP(B718,home!$B$2:$E$405,3,FALSE)</f>
        <v>1.2525999999999999</v>
      </c>
      <c r="G718">
        <f>VLOOKUP(C718,away!$B$2:$E$405,4,FALSE)</f>
        <v>0.78859999999999997</v>
      </c>
      <c r="H718">
        <f>VLOOKUP(A718,away!$A$2:$E$405,3,FALSE)</f>
        <v>1.1471</v>
      </c>
      <c r="I718">
        <f>VLOOKUP(C718,away!$B$2:$E$405,3,FALSE)</f>
        <v>0.82050000000000001</v>
      </c>
      <c r="J718">
        <f>VLOOKUP(B718,home!$B$2:$E$405,4,FALSE)</f>
        <v>0.76919999999999999</v>
      </c>
      <c r="K718" s="3">
        <f t="shared" si="896"/>
        <v>1.25253085648</v>
      </c>
      <c r="L718" s="3">
        <f t="shared" si="897"/>
        <v>0.72396761706000001</v>
      </c>
      <c r="M718" s="5">
        <f t="shared" si="898"/>
        <v>0.13855353779931501</v>
      </c>
      <c r="N718" s="5">
        <f t="shared" si="899"/>
        <v>0.17354258136811007</v>
      </c>
      <c r="O718" s="5">
        <f t="shared" si="900"/>
        <v>0.10030827459580272</v>
      </c>
      <c r="P718" s="5">
        <f t="shared" si="901"/>
        <v>0.1256392090915118</v>
      </c>
      <c r="Q718" s="5">
        <f t="shared" si="902"/>
        <v>0.10868371903837451</v>
      </c>
      <c r="R718" s="5">
        <f t="shared" si="903"/>
        <v>3.6309971265261712E-2</v>
      </c>
      <c r="S718" s="5">
        <f t="shared" si="904"/>
        <v>2.848215049550807E-2</v>
      </c>
      <c r="T718" s="5">
        <f t="shared" si="905"/>
        <v>7.8683493085430545E-2</v>
      </c>
      <c r="U718" s="5">
        <f t="shared" si="906"/>
        <v>4.5479359407642445E-2</v>
      </c>
      <c r="V718" s="5">
        <f t="shared" si="907"/>
        <v>2.8697088811853078E-3</v>
      </c>
      <c r="W718" s="5">
        <f t="shared" si="908"/>
        <v>4.5376570564188978E-2</v>
      </c>
      <c r="X718" s="5">
        <f t="shared" si="909"/>
        <v>3.2851167661710833E-2</v>
      </c>
      <c r="Y718" s="5">
        <f t="shared" si="910"/>
        <v>1.1891590784843661E-2</v>
      </c>
      <c r="Z718" s="5">
        <f t="shared" si="911"/>
        <v>8.7624144574762006E-3</v>
      </c>
      <c r="AA718" s="5">
        <f t="shared" si="912"/>
        <v>1.0975194485255399E-2</v>
      </c>
      <c r="AB718" s="5">
        <f t="shared" si="913"/>
        <v>6.87338487432576E-3</v>
      </c>
      <c r="AC718" s="5">
        <f t="shared" si="914"/>
        <v>1.6263927643137737E-4</v>
      </c>
      <c r="AD718" s="5">
        <f t="shared" si="915"/>
        <v>1.42088886982222E-2</v>
      </c>
      <c r="AE718" s="5">
        <f t="shared" si="916"/>
        <v>1.0286775291922691E-2</v>
      </c>
      <c r="AF718" s="5">
        <f t="shared" si="917"/>
        <v>3.7236460976624781E-3</v>
      </c>
      <c r="AG718" s="5">
        <f t="shared" si="918"/>
        <v>8.9859973069982436E-4</v>
      </c>
      <c r="AH718" s="5">
        <f t="shared" si="919"/>
        <v>1.5859260786177842E-3</v>
      </c>
      <c r="AI718" s="5">
        <f t="shared" si="920"/>
        <v>1.9864213495651012E-3</v>
      </c>
      <c r="AJ718" s="5">
        <f t="shared" si="921"/>
        <v>1.2440270171504668E-3</v>
      </c>
      <c r="AK718" s="5">
        <f t="shared" si="922"/>
        <v>5.1939407509191138E-4</v>
      </c>
      <c r="AL718" s="5">
        <f t="shared" si="923"/>
        <v>5.8991983554114669E-6</v>
      </c>
      <c r="AM718" s="5">
        <f t="shared" si="924"/>
        <v>3.559414306162645E-3</v>
      </c>
      <c r="AN718" s="5">
        <f t="shared" si="925"/>
        <v>2.5769006933618432E-3</v>
      </c>
      <c r="AO718" s="5">
        <f t="shared" si="926"/>
        <v>9.3279632718671777E-4</v>
      </c>
      <c r="AP718" s="5">
        <f t="shared" si="927"/>
        <v>2.2510477806522941E-4</v>
      </c>
      <c r="AQ718" s="5">
        <f t="shared" si="928"/>
        <v>4.0742142441176073E-5</v>
      </c>
      <c r="AR718" s="5">
        <f t="shared" si="929"/>
        <v>2.2963182479404553E-4</v>
      </c>
      <c r="AS718" s="5">
        <f t="shared" si="930"/>
        <v>2.8762094618435113E-4</v>
      </c>
      <c r="AT718" s="5">
        <f t="shared" si="931"/>
        <v>1.8012705503293668E-4</v>
      </c>
      <c r="AU718" s="5">
        <f t="shared" si="932"/>
        <v>7.5204898171874772E-5</v>
      </c>
      <c r="AV718" s="5">
        <f t="shared" si="933"/>
        <v>2.3549113879677384E-5</v>
      </c>
      <c r="AW718" s="5">
        <f t="shared" si="934"/>
        <v>1.4859290483585445E-7</v>
      </c>
      <c r="AX718" s="5">
        <f t="shared" si="935"/>
        <v>7.4304604157751154E-4</v>
      </c>
      <c r="AY718" s="5">
        <f t="shared" si="936"/>
        <v>5.3794127208673672E-4</v>
      </c>
      <c r="AZ718" s="5">
        <f t="shared" si="937"/>
        <v>1.9472603043542994E-4</v>
      </c>
      <c r="BA718" s="5">
        <f t="shared" si="938"/>
        <v>4.6991780077963757E-5</v>
      </c>
      <c r="BB718" s="5">
        <f t="shared" si="939"/>
        <v>8.5051317611127498E-6</v>
      </c>
      <c r="BC718" s="5">
        <f t="shared" si="940"/>
        <v>1.2314879947748239E-6</v>
      </c>
      <c r="BD718" s="5">
        <f t="shared" si="941"/>
        <v>2.770766749954742E-5</v>
      </c>
      <c r="BE718" s="5">
        <f t="shared" si="942"/>
        <v>3.4704708504271187E-5</v>
      </c>
      <c r="BF718" s="5">
        <f t="shared" si="943"/>
        <v>2.1734359133371769E-5</v>
      </c>
      <c r="BG718" s="5">
        <f t="shared" si="944"/>
        <v>9.074318486788686E-6</v>
      </c>
      <c r="BH718" s="5">
        <f t="shared" si="945"/>
        <v>2.8414659765574337E-6</v>
      </c>
      <c r="BI718" s="5">
        <f t="shared" si="946"/>
        <v>7.1180476265525169E-7</v>
      </c>
      <c r="BJ718" s="8">
        <f t="shared" si="947"/>
        <v>0.48901443231231678</v>
      </c>
      <c r="BK718" s="8">
        <f t="shared" si="948"/>
        <v>0.29625108601439376</v>
      </c>
      <c r="BL718" s="8">
        <f t="shared" si="949"/>
        <v>0.20617486131113935</v>
      </c>
      <c r="BM718" s="8">
        <f t="shared" si="950"/>
        <v>0.31662770825776848</v>
      </c>
      <c r="BN718" s="8">
        <f t="shared" si="951"/>
        <v>0.6830372931583758</v>
      </c>
    </row>
    <row r="719" spans="1:66" x14ac:dyDescent="0.25">
      <c r="A719" t="s">
        <v>32</v>
      </c>
      <c r="B719" t="s">
        <v>330</v>
      </c>
      <c r="C719" t="s">
        <v>207</v>
      </c>
      <c r="D719" t="s">
        <v>528</v>
      </c>
      <c r="E719">
        <f>VLOOKUP(A719,home!$A$2:$E$405,3,FALSE)</f>
        <v>1.268</v>
      </c>
      <c r="F719">
        <f>VLOOKUP(B719,home!$B$2:$E$405,3,FALSE)</f>
        <v>0.92779999999999996</v>
      </c>
      <c r="G719">
        <f>VLOOKUP(C719,away!$B$2:$E$405,4,FALSE)</f>
        <v>1.0206</v>
      </c>
      <c r="H719">
        <f>VLOOKUP(A719,away!$A$2:$E$405,3,FALSE)</f>
        <v>1.1471</v>
      </c>
      <c r="I719">
        <f>VLOOKUP(C719,away!$B$2:$E$405,3,FALSE)</f>
        <v>0.87180000000000002</v>
      </c>
      <c r="J719">
        <f>VLOOKUP(B719,home!$B$2:$E$405,4,FALSE)</f>
        <v>0.87180000000000002</v>
      </c>
      <c r="K719" s="3">
        <f t="shared" si="896"/>
        <v>1.2006852782399999</v>
      </c>
      <c r="L719" s="3">
        <f t="shared" si="897"/>
        <v>0.87183642380400006</v>
      </c>
      <c r="M719" s="5">
        <f t="shared" si="898"/>
        <v>0.12586797963086752</v>
      </c>
      <c r="N719" s="5">
        <f t="shared" si="899"/>
        <v>0.15112783014459483</v>
      </c>
      <c r="O719" s="5">
        <f t="shared" si="900"/>
        <v>0.10973628923281026</v>
      </c>
      <c r="P719" s="5">
        <f t="shared" si="901"/>
        <v>0.13175874697052189</v>
      </c>
      <c r="Q719" s="5">
        <f t="shared" si="902"/>
        <v>9.0728480393485175E-2</v>
      </c>
      <c r="R719" s="5">
        <f t="shared" si="903"/>
        <v>4.783604698312735E-2</v>
      </c>
      <c r="S719" s="5">
        <f t="shared" si="904"/>
        <v>3.4481302262407594E-2</v>
      </c>
      <c r="T719" s="5">
        <f t="shared" si="905"/>
        <v>7.9100393883427433E-2</v>
      </c>
      <c r="U719" s="5">
        <f t="shared" si="906"/>
        <v>5.7436037381837973E-2</v>
      </c>
      <c r="V719" s="5">
        <f t="shared" si="907"/>
        <v>4.0105630194876554E-3</v>
      </c>
      <c r="W719" s="5">
        <f t="shared" si="908"/>
        <v>3.6312116908514692E-2</v>
      </c>
      <c r="X719" s="5">
        <f t="shared" si="909"/>
        <v>3.1658226146272207E-2</v>
      </c>
      <c r="Y719" s="5">
        <f t="shared" si="910"/>
        <v>1.3800397333672127E-2</v>
      </c>
      <c r="Z719" s="5">
        <f t="shared" si="911"/>
        <v>1.3901736043563291E-2</v>
      </c>
      <c r="AA719" s="5">
        <f t="shared" si="912"/>
        <v>1.6691609809484829E-2</v>
      </c>
      <c r="AB719" s="5">
        <f t="shared" si="913"/>
        <v>1.0020685084187405E-2</v>
      </c>
      <c r="AC719" s="5">
        <f t="shared" si="914"/>
        <v>2.6239137608891934E-4</v>
      </c>
      <c r="AD719" s="5">
        <f t="shared" si="915"/>
        <v>1.0899856048445846E-2</v>
      </c>
      <c r="AE719" s="5">
        <f t="shared" si="916"/>
        <v>9.5028915172554254E-3</v>
      </c>
      <c r="AF719" s="5">
        <f t="shared" si="917"/>
        <v>4.1424834781006691E-3</v>
      </c>
      <c r="AG719" s="5">
        <f t="shared" si="918"/>
        <v>1.203855993738148E-3</v>
      </c>
      <c r="AH719" s="5">
        <f t="shared" si="919"/>
        <v>3.0300099592218467E-3</v>
      </c>
      <c r="AI719" s="5">
        <f t="shared" si="920"/>
        <v>3.638088350958254E-3</v>
      </c>
      <c r="AJ719" s="5">
        <f t="shared" si="921"/>
        <v>2.1840995619660077E-3</v>
      </c>
      <c r="AK719" s="5">
        <f t="shared" si="922"/>
        <v>8.7413873008767228E-4</v>
      </c>
      <c r="AL719" s="5">
        <f t="shared" si="923"/>
        <v>1.0986863865055176E-5</v>
      </c>
      <c r="AM719" s="5">
        <f t="shared" si="924"/>
        <v>2.6174593384608296E-3</v>
      </c>
      <c r="AN719" s="5">
        <f t="shared" si="925"/>
        <v>2.2819963890960732E-3</v>
      </c>
      <c r="AO719" s="5">
        <f t="shared" si="926"/>
        <v>9.9476378550158117E-4</v>
      </c>
      <c r="AP719" s="5">
        <f t="shared" si="927"/>
        <v>2.8909043376047598E-4</v>
      </c>
      <c r="AQ719" s="5">
        <f t="shared" si="928"/>
        <v>6.3009892481420126E-5</v>
      </c>
      <c r="AR719" s="5">
        <f t="shared" si="929"/>
        <v>5.2833460938769589E-4</v>
      </c>
      <c r="AS719" s="5">
        <f t="shared" si="930"/>
        <v>6.3436358747648736E-4</v>
      </c>
      <c r="AT719" s="5">
        <f t="shared" si="931"/>
        <v>3.8083551026726545E-4</v>
      </c>
      <c r="AU719" s="5">
        <f t="shared" si="932"/>
        <v>1.5242119686964127E-4</v>
      </c>
      <c r="AV719" s="5">
        <f t="shared" si="933"/>
        <v>4.5752471793274775E-5</v>
      </c>
      <c r="AW719" s="5">
        <f t="shared" si="934"/>
        <v>3.1947393968770312E-7</v>
      </c>
      <c r="AX719" s="5">
        <f t="shared" si="935"/>
        <v>5.2379081568028753E-4</v>
      </c>
      <c r="AY719" s="5">
        <f t="shared" si="936"/>
        <v>4.5665991156408197E-4</v>
      </c>
      <c r="AZ719" s="5">
        <f t="shared" si="937"/>
        <v>1.9906637209634009E-4</v>
      </c>
      <c r="BA719" s="5">
        <f t="shared" si="938"/>
        <v>5.785110464936985E-5</v>
      </c>
      <c r="BB719" s="5">
        <f t="shared" si="939"/>
        <v>1.260917504765439E-5</v>
      </c>
      <c r="BC719" s="5">
        <f t="shared" si="940"/>
        <v>2.1986276161331276E-6</v>
      </c>
      <c r="BD719" s="5">
        <f t="shared" si="941"/>
        <v>7.677022607007531E-5</v>
      </c>
      <c r="BE719" s="5">
        <f t="shared" si="942"/>
        <v>9.2176880249496076E-5</v>
      </c>
      <c r="BF719" s="5">
        <f t="shared" si="943"/>
        <v>5.5337711554830691E-5</v>
      </c>
      <c r="BG719" s="5">
        <f t="shared" si="944"/>
        <v>2.2147725198458908E-5</v>
      </c>
      <c r="BH719" s="5">
        <f t="shared" si="945"/>
        <v>6.6481118980736754E-6</v>
      </c>
      <c r="BI719" s="5">
        <f t="shared" si="946"/>
        <v>1.596458016821849E-6</v>
      </c>
      <c r="BJ719" s="8">
        <f t="shared" si="947"/>
        <v>0.43597502769346064</v>
      </c>
      <c r="BK719" s="8">
        <f t="shared" si="948"/>
        <v>0.29684863003480272</v>
      </c>
      <c r="BL719" s="8">
        <f t="shared" si="949"/>
        <v>0.25344338958246371</v>
      </c>
      <c r="BM719" s="8">
        <f t="shared" si="950"/>
        <v>0.34265706956125896</v>
      </c>
      <c r="BN719" s="8">
        <f t="shared" si="951"/>
        <v>0.65705537335540698</v>
      </c>
    </row>
    <row r="720" spans="1:66" x14ac:dyDescent="0.25">
      <c r="A720" t="s">
        <v>32</v>
      </c>
      <c r="B720" t="s">
        <v>310</v>
      </c>
      <c r="C720" t="s">
        <v>312</v>
      </c>
      <c r="D720" t="s">
        <v>528</v>
      </c>
      <c r="E720">
        <f>VLOOKUP(A720,home!$A$2:$E$405,3,FALSE)</f>
        <v>1.268</v>
      </c>
      <c r="F720">
        <f>VLOOKUP(B720,home!$B$2:$E$405,3,FALSE)</f>
        <v>1.2061999999999999</v>
      </c>
      <c r="G720">
        <f>VLOOKUP(C720,away!$B$2:$E$405,4,FALSE)</f>
        <v>1.0206</v>
      </c>
      <c r="H720">
        <f>VLOOKUP(A720,away!$A$2:$E$405,3,FALSE)</f>
        <v>1.1471</v>
      </c>
      <c r="I720">
        <f>VLOOKUP(C720,away!$B$2:$E$405,3,FALSE)</f>
        <v>1.0256000000000001</v>
      </c>
      <c r="J720">
        <f>VLOOKUP(B720,home!$B$2:$E$405,4,FALSE)</f>
        <v>0.82050000000000001</v>
      </c>
      <c r="K720" s="3">
        <f t="shared" si="896"/>
        <v>1.5609685089599998</v>
      </c>
      <c r="L720" s="3">
        <f t="shared" si="897"/>
        <v>0.96529015608000013</v>
      </c>
      <c r="M720" s="5">
        <f t="shared" si="898"/>
        <v>7.9957609576354477E-2</v>
      </c>
      <c r="N720" s="5">
        <f t="shared" si="899"/>
        <v>0.12481131060040786</v>
      </c>
      <c r="O720" s="5">
        <f t="shared" si="900"/>
        <v>7.7182293427742937E-2</v>
      </c>
      <c r="P720" s="5">
        <f t="shared" si="901"/>
        <v>0.12047912949001709</v>
      </c>
      <c r="Q720" s="5">
        <f t="shared" si="902"/>
        <v>9.7413262704631062E-2</v>
      </c>
      <c r="R720" s="5">
        <f t="shared" si="903"/>
        <v>3.7251654034739165E-2</v>
      </c>
      <c r="S720" s="5">
        <f t="shared" si="904"/>
        <v>4.5384112655378915E-2</v>
      </c>
      <c r="T720" s="5">
        <f t="shared" si="905"/>
        <v>9.403206356041538E-2</v>
      </c>
      <c r="U720" s="5">
        <f t="shared" si="906"/>
        <v>5.8148658854900559E-2</v>
      </c>
      <c r="V720" s="5">
        <f t="shared" si="907"/>
        <v>7.5982461406287442E-3</v>
      </c>
      <c r="W720" s="5">
        <f t="shared" si="908"/>
        <v>5.0686345145658888E-2</v>
      </c>
      <c r="X720" s="5">
        <f t="shared" si="909"/>
        <v>4.8927030016777825E-2</v>
      </c>
      <c r="Y720" s="5">
        <f t="shared" si="910"/>
        <v>2.3614390220713155E-2</v>
      </c>
      <c r="Z720" s="5">
        <f t="shared" si="911"/>
        <v>1.1986218312477179E-2</v>
      </c>
      <c r="AA720" s="5">
        <f t="shared" si="912"/>
        <v>1.871010932729655E-2</v>
      </c>
      <c r="AB720" s="5">
        <f t="shared" si="913"/>
        <v>1.4602945729554343E-2</v>
      </c>
      <c r="AC720" s="5">
        <f t="shared" si="914"/>
        <v>7.1555891109373977E-4</v>
      </c>
      <c r="AD720" s="5">
        <f t="shared" si="915"/>
        <v>1.9779947151662782E-2</v>
      </c>
      <c r="AE720" s="5">
        <f t="shared" si="916"/>
        <v>1.9093388273282722E-2</v>
      </c>
      <c r="AF720" s="5">
        <f t="shared" si="917"/>
        <v>9.2153298732065587E-3</v>
      </c>
      <c r="AG720" s="5">
        <f t="shared" si="918"/>
        <v>2.9651557372120827E-3</v>
      </c>
      <c r="AH720" s="5">
        <f t="shared" si="919"/>
        <v>2.8925446364150131E-3</v>
      </c>
      <c r="AI720" s="5">
        <f t="shared" si="920"/>
        <v>4.5151710882049877E-3</v>
      </c>
      <c r="AJ720" s="5">
        <f t="shared" si="921"/>
        <v>3.5240199406273202E-3</v>
      </c>
      <c r="AK720" s="5">
        <f t="shared" si="922"/>
        <v>1.8336280507554447E-3</v>
      </c>
      <c r="AL720" s="5">
        <f t="shared" si="923"/>
        <v>4.3127809930372277E-5</v>
      </c>
      <c r="AM720" s="5">
        <f t="shared" si="924"/>
        <v>6.1751749225277264E-3</v>
      </c>
      <c r="AN720" s="5">
        <f t="shared" si="925"/>
        <v>5.9608355647880924E-3</v>
      </c>
      <c r="AO720" s="5">
        <f t="shared" si="926"/>
        <v>2.8769679463507558E-3</v>
      </c>
      <c r="AP720" s="5">
        <f t="shared" si="927"/>
        <v>9.2570294599002637E-4</v>
      </c>
      <c r="AQ720" s="5">
        <f t="shared" si="928"/>
        <v>2.2339298530460707E-4</v>
      </c>
      <c r="AR720" s="5">
        <f t="shared" si="929"/>
        <v>5.5842897271068308E-4</v>
      </c>
      <c r="AS720" s="5">
        <f t="shared" si="930"/>
        <v>8.7169004089225947E-4</v>
      </c>
      <c r="AT720" s="5">
        <f t="shared" si="931"/>
        <v>6.8034035170343589E-4</v>
      </c>
      <c r="AU720" s="5">
        <f t="shared" si="932"/>
        <v>3.5399662146127798E-4</v>
      </c>
      <c r="AV720" s="5">
        <f t="shared" si="933"/>
        <v>1.3814439459482221E-4</v>
      </c>
      <c r="AW720" s="5">
        <f t="shared" si="934"/>
        <v>1.8051235123046013E-6</v>
      </c>
      <c r="AX720" s="5">
        <f t="shared" si="935"/>
        <v>1.606542265230881E-3</v>
      </c>
      <c r="AY720" s="5">
        <f t="shared" si="936"/>
        <v>1.5507794339538342E-3</v>
      </c>
      <c r="AZ720" s="5">
        <f t="shared" si="937"/>
        <v>7.4847606092347534E-4</v>
      </c>
      <c r="BA720" s="5">
        <f t="shared" si="938"/>
        <v>2.4083219122365509E-4</v>
      </c>
      <c r="BB720" s="5">
        <f t="shared" si="939"/>
        <v>5.8118235863842605E-5</v>
      </c>
      <c r="BC720" s="5">
        <f t="shared" si="940"/>
        <v>1.1220192193620579E-5</v>
      </c>
      <c r="BD720" s="5">
        <f t="shared" si="941"/>
        <v>8.9840998371248229E-5</v>
      </c>
      <c r="BE720" s="5">
        <f t="shared" si="942"/>
        <v>1.4023896927104512E-4</v>
      </c>
      <c r="BF720" s="5">
        <f t="shared" si="943"/>
        <v>1.0945430738055529E-4</v>
      </c>
      <c r="BG720" s="5">
        <f t="shared" si="944"/>
        <v>5.6951575663691619E-5</v>
      </c>
      <c r="BH720" s="5">
        <f t="shared" si="945"/>
        <v>2.2224904036668841E-5</v>
      </c>
      <c r="BI720" s="5">
        <f t="shared" si="946"/>
        <v>6.9384750631796053E-6</v>
      </c>
      <c r="BJ720" s="8">
        <f t="shared" si="947"/>
        <v>0.51091626602831863</v>
      </c>
      <c r="BK720" s="8">
        <f t="shared" si="948"/>
        <v>0.25572856401735716</v>
      </c>
      <c r="BL720" s="8">
        <f t="shared" si="949"/>
        <v>0.22168927470138514</v>
      </c>
      <c r="BM720" s="8">
        <f t="shared" si="950"/>
        <v>0.4616760889152044</v>
      </c>
      <c r="BN720" s="8">
        <f t="shared" si="951"/>
        <v>0.53709525983389261</v>
      </c>
    </row>
    <row r="721" spans="1:66" x14ac:dyDescent="0.25">
      <c r="A721" t="s">
        <v>213</v>
      </c>
      <c r="B721" t="s">
        <v>315</v>
      </c>
      <c r="C721" t="s">
        <v>214</v>
      </c>
      <c r="D721" t="s">
        <v>528</v>
      </c>
      <c r="E721">
        <f>VLOOKUP(A721,home!$A$2:$E$405,3,FALSE)</f>
        <v>1.2675000000000001</v>
      </c>
      <c r="F721">
        <f>VLOOKUP(B721,home!$B$2:$E$405,3,FALSE)</f>
        <v>2.3668999999999998</v>
      </c>
      <c r="G721">
        <f>VLOOKUP(C721,away!$B$2:$E$405,4,FALSE)</f>
        <v>0.74739999999999995</v>
      </c>
      <c r="H721">
        <f>VLOOKUP(A721,away!$A$2:$E$405,3,FALSE)</f>
        <v>1.1535</v>
      </c>
      <c r="I721">
        <f>VLOOKUP(C721,away!$B$2:$E$405,3,FALSE)</f>
        <v>1.6881999999999999</v>
      </c>
      <c r="J721">
        <f>VLOOKUP(B721,home!$B$2:$E$405,4,FALSE)</f>
        <v>0.1825</v>
      </c>
      <c r="K721" s="3">
        <f t="shared" si="896"/>
        <v>2.2422341935499999</v>
      </c>
      <c r="L721" s="3">
        <f t="shared" si="897"/>
        <v>0.35538931274999996</v>
      </c>
      <c r="M721" s="5">
        <f t="shared" si="898"/>
        <v>7.4450298809554921E-2</v>
      </c>
      <c r="N721" s="5">
        <f t="shared" si="899"/>
        <v>0.16693500571079892</v>
      </c>
      <c r="O721" s="5">
        <f t="shared" si="900"/>
        <v>2.6458840527959861E-2</v>
      </c>
      <c r="P721" s="5">
        <f t="shared" si="901"/>
        <v>5.932691695347813E-2</v>
      </c>
      <c r="Q721" s="5">
        <f t="shared" si="902"/>
        <v>0.18715368895260892</v>
      </c>
      <c r="R721" s="5">
        <f t="shared" si="903"/>
        <v>4.7015945756967506E-3</v>
      </c>
      <c r="S721" s="5">
        <f t="shared" si="904"/>
        <v>1.181890177569434E-2</v>
      </c>
      <c r="T721" s="5">
        <f t="shared" si="905"/>
        <v>6.6512420895494931E-2</v>
      </c>
      <c r="U721" s="5">
        <f t="shared" si="906"/>
        <v>1.0542076121836459E-2</v>
      </c>
      <c r="V721" s="5">
        <f t="shared" si="907"/>
        <v>1.0464535331917066E-3</v>
      </c>
      <c r="W721" s="5">
        <f t="shared" si="908"/>
        <v>0.13988080027285352</v>
      </c>
      <c r="X721" s="5">
        <f t="shared" si="909"/>
        <v>4.9712141475889406E-2</v>
      </c>
      <c r="Y721" s="5">
        <f t="shared" si="910"/>
        <v>8.8335818972235525E-3</v>
      </c>
      <c r="Z721" s="5">
        <f t="shared" si="911"/>
        <v>5.5696548836199882E-4</v>
      </c>
      <c r="AA721" s="5">
        <f t="shared" si="912"/>
        <v>1.2488470626325482E-3</v>
      </c>
      <c r="AB721" s="5">
        <f t="shared" si="913"/>
        <v>1.4001037931745889E-3</v>
      </c>
      <c r="AC721" s="5">
        <f t="shared" si="914"/>
        <v>5.2117707091199126E-5</v>
      </c>
      <c r="AD721" s="5">
        <f t="shared" si="915"/>
        <v>7.8411378348232585E-2</v>
      </c>
      <c r="AE721" s="5">
        <f t="shared" si="916"/>
        <v>2.78665658629586E-2</v>
      </c>
      <c r="AF721" s="5">
        <f t="shared" si="917"/>
        <v>4.9517398453697336E-3</v>
      </c>
      <c r="AG721" s="5">
        <f t="shared" si="918"/>
        <v>5.8659847352091369E-4</v>
      </c>
      <c r="AH721" s="5">
        <f t="shared" si="919"/>
        <v>4.9484895533609694E-5</v>
      </c>
      <c r="AI721" s="5">
        <f t="shared" si="920"/>
        <v>1.1095672482970933E-4</v>
      </c>
      <c r="AJ721" s="5">
        <f t="shared" si="921"/>
        <v>1.2439548120874626E-4</v>
      </c>
      <c r="AK721" s="5">
        <f t="shared" si="922"/>
        <v>9.2974600496452444E-5</v>
      </c>
      <c r="AL721" s="5">
        <f t="shared" si="923"/>
        <v>1.6612332951488142E-6</v>
      </c>
      <c r="AM721" s="5">
        <f t="shared" si="924"/>
        <v>3.5163334739158641E-2</v>
      </c>
      <c r="AN721" s="5">
        <f t="shared" si="925"/>
        <v>1.2496673366947786E-2</v>
      </c>
      <c r="AO721" s="5">
        <f t="shared" si="926"/>
        <v>2.2205920797704012E-3</v>
      </c>
      <c r="AP721" s="5">
        <f t="shared" si="927"/>
        <v>2.6305823104256538E-4</v>
      </c>
      <c r="AQ721" s="5">
        <f t="shared" si="928"/>
        <v>2.3372020985861997E-5</v>
      </c>
      <c r="AR721" s="5">
        <f t="shared" si="929"/>
        <v>3.517280603039018E-6</v>
      </c>
      <c r="AS721" s="5">
        <f t="shared" si="930"/>
        <v>7.8865668364442514E-6</v>
      </c>
      <c r="AT721" s="5">
        <f t="shared" si="931"/>
        <v>8.8417649151963741E-6</v>
      </c>
      <c r="AU721" s="5">
        <f t="shared" si="932"/>
        <v>6.6084358747280075E-6</v>
      </c>
      <c r="AV721" s="5">
        <f t="shared" si="933"/>
        <v>3.7044152210494109E-6</v>
      </c>
      <c r="AW721" s="5">
        <f t="shared" si="934"/>
        <v>3.6771679047608658E-8</v>
      </c>
      <c r="AX721" s="5">
        <f t="shared" si="935"/>
        <v>1.3140738585231007E-2</v>
      </c>
      <c r="AY721" s="5">
        <f t="shared" si="936"/>
        <v>4.6700780548326534E-3</v>
      </c>
      <c r="AZ721" s="5">
        <f t="shared" si="937"/>
        <v>8.2984791519791668E-4</v>
      </c>
      <c r="BA721" s="5">
        <f t="shared" si="938"/>
        <v>9.8306360089735987E-5</v>
      </c>
      <c r="BB721" s="5">
        <f t="shared" si="939"/>
        <v>8.7342574378113212E-6</v>
      </c>
      <c r="BC721" s="5">
        <f t="shared" si="940"/>
        <v>6.2081234964106816E-7</v>
      </c>
      <c r="BD721" s="5">
        <f t="shared" si="941"/>
        <v>2.0833398937715707E-7</v>
      </c>
      <c r="BE721" s="5">
        <f t="shared" si="942"/>
        <v>4.6713359466014401E-7</v>
      </c>
      <c r="BF721" s="5">
        <f t="shared" si="943"/>
        <v>5.2371145945145026E-7</v>
      </c>
      <c r="BG721" s="5">
        <f t="shared" si="944"/>
        <v>3.9142791397867198E-7</v>
      </c>
      <c r="BH721" s="5">
        <f t="shared" si="945"/>
        <v>2.1941826325823161E-7</v>
      </c>
      <c r="BI721" s="5">
        <f t="shared" si="946"/>
        <v>9.8397426513392507E-8</v>
      </c>
      <c r="BJ721" s="8">
        <f t="shared" si="947"/>
        <v>0.7997592781579953</v>
      </c>
      <c r="BK721" s="8">
        <f t="shared" si="948"/>
        <v>0.15136642806713813</v>
      </c>
      <c r="BL721" s="8">
        <f t="shared" si="949"/>
        <v>4.4761740669466428E-2</v>
      </c>
      <c r="BM721" s="8">
        <f t="shared" si="950"/>
        <v>0.47274802556971057</v>
      </c>
      <c r="BN721" s="8">
        <f t="shared" si="951"/>
        <v>0.51902634553009752</v>
      </c>
    </row>
    <row r="722" spans="1:66" x14ac:dyDescent="0.25">
      <c r="A722" t="s">
        <v>213</v>
      </c>
      <c r="B722" t="s">
        <v>221</v>
      </c>
      <c r="C722" t="s">
        <v>220</v>
      </c>
      <c r="D722" t="s">
        <v>528</v>
      </c>
      <c r="E722">
        <f>VLOOKUP(A722,home!$A$2:$E$405,3,FALSE)</f>
        <v>1.2675000000000001</v>
      </c>
      <c r="F722">
        <f>VLOOKUP(B722,home!$B$2:$E$405,3,FALSE)</f>
        <v>0.95509999999999995</v>
      </c>
      <c r="G722">
        <f>VLOOKUP(C722,away!$B$2:$E$405,4,FALSE)</f>
        <v>1.2871999999999999</v>
      </c>
      <c r="H722">
        <f>VLOOKUP(A722,away!$A$2:$E$405,3,FALSE)</f>
        <v>1.1535</v>
      </c>
      <c r="I722">
        <f>VLOOKUP(C722,away!$B$2:$E$405,3,FALSE)</f>
        <v>0.73</v>
      </c>
      <c r="J722">
        <f>VLOOKUP(B722,home!$B$2:$E$405,4,FALSE)</f>
        <v>0.82130000000000003</v>
      </c>
      <c r="K722" s="3">
        <f t="shared" si="896"/>
        <v>1.5582704825999998</v>
      </c>
      <c r="L722" s="3">
        <f t="shared" si="897"/>
        <v>0.69157977150000005</v>
      </c>
      <c r="M722" s="5">
        <f t="shared" si="898"/>
        <v>0.10541500884539205</v>
      </c>
      <c r="N722" s="5">
        <f t="shared" si="899"/>
        <v>0.16426509670679232</v>
      </c>
      <c r="O722" s="5">
        <f t="shared" si="900"/>
        <v>7.2902887729966712E-2</v>
      </c>
      <c r="P722" s="5">
        <f t="shared" si="901"/>
        <v>0.11360241804590883</v>
      </c>
      <c r="Q722" s="5">
        <f t="shared" si="902"/>
        <v>0.12798472575981448</v>
      </c>
      <c r="R722" s="5">
        <f t="shared" si="903"/>
        <v>2.5209081218990268E-2</v>
      </c>
      <c r="S722" s="5">
        <f t="shared" si="904"/>
        <v>3.060643244076711E-2</v>
      </c>
      <c r="T722" s="5">
        <f t="shared" si="905"/>
        <v>8.8511647396462653E-2</v>
      </c>
      <c r="U722" s="5">
        <f t="shared" si="906"/>
        <v>3.9282567157018562E-2</v>
      </c>
      <c r="V722" s="5">
        <f t="shared" si="907"/>
        <v>3.6648425970130395E-3</v>
      </c>
      <c r="W722" s="5">
        <f t="shared" si="908"/>
        <v>6.6478273458391579E-2</v>
      </c>
      <c r="X722" s="5">
        <f t="shared" si="909"/>
        <v>4.5975029168068955E-2</v>
      </c>
      <c r="Y722" s="5">
        <f t="shared" si="910"/>
        <v>1.5897700083379485E-2</v>
      </c>
      <c r="Z722" s="5">
        <f t="shared" si="911"/>
        <v>5.8113635430514119E-3</v>
      </c>
      <c r="AA722" s="5">
        <f t="shared" si="912"/>
        <v>9.0556762727947698E-3</v>
      </c>
      <c r="AB722" s="5">
        <f t="shared" si="913"/>
        <v>7.0555965179386372E-3</v>
      </c>
      <c r="AC722" s="5">
        <f t="shared" si="914"/>
        <v>2.4684280335079658E-4</v>
      </c>
      <c r="AD722" s="5">
        <f t="shared" si="915"/>
        <v>2.5897782816105649E-2</v>
      </c>
      <c r="AE722" s="5">
        <f t="shared" si="916"/>
        <v>1.7910382722318971E-2</v>
      </c>
      <c r="AF722" s="5">
        <f t="shared" si="917"/>
        <v>6.1932291952894519E-3</v>
      </c>
      <c r="AG722" s="5">
        <f t="shared" si="918"/>
        <v>1.4277040105751364E-3</v>
      </c>
      <c r="AH722" s="5">
        <f t="shared" si="919"/>
        <v>1.0047553678017313E-3</v>
      </c>
      <c r="AI722" s="5">
        <f t="shared" si="920"/>
        <v>1.5656806318793443E-3</v>
      </c>
      <c r="AJ722" s="5">
        <f t="shared" si="921"/>
        <v>1.2198769569180493E-3</v>
      </c>
      <c r="AK722" s="5">
        <f t="shared" si="922"/>
        <v>6.33632751456436E-4</v>
      </c>
      <c r="AL722" s="5">
        <f t="shared" si="923"/>
        <v>1.0640587007495009E-5</v>
      </c>
      <c r="AM722" s="5">
        <f t="shared" si="924"/>
        <v>8.0711501054245832E-3</v>
      </c>
      <c r="AN722" s="5">
        <f t="shared" si="925"/>
        <v>5.5818441456517336E-3</v>
      </c>
      <c r="AO722" s="5">
        <f t="shared" si="926"/>
        <v>1.9301452493992197E-3</v>
      </c>
      <c r="AP722" s="5">
        <f t="shared" si="927"/>
        <v>4.4494980351377438E-4</v>
      </c>
      <c r="AQ722" s="5">
        <f t="shared" si="928"/>
        <v>7.6929570860756488E-5</v>
      </c>
      <c r="AR722" s="5">
        <f t="shared" si="929"/>
        <v>1.38973697535544E-4</v>
      </c>
      <c r="AS722" s="5">
        <f t="shared" si="930"/>
        <v>2.1655861072741856E-4</v>
      </c>
      <c r="AT722" s="5">
        <f t="shared" si="931"/>
        <v>1.6872844542470001E-4</v>
      </c>
      <c r="AU722" s="5">
        <f t="shared" si="932"/>
        <v>8.7641518693431681E-5</v>
      </c>
      <c r="AV722" s="5">
        <f t="shared" si="933"/>
        <v>3.4142297907552677E-5</v>
      </c>
      <c r="AW722" s="5">
        <f t="shared" si="934"/>
        <v>3.1852843840719302E-7</v>
      </c>
      <c r="AX722" s="5">
        <f t="shared" si="935"/>
        <v>2.0961724949861674E-3</v>
      </c>
      <c r="AY722" s="5">
        <f t="shared" si="936"/>
        <v>1.4496704951071184E-3</v>
      </c>
      <c r="AZ722" s="5">
        <f t="shared" si="937"/>
        <v>5.0128139487823646E-4</v>
      </c>
      <c r="BA722" s="5">
        <f t="shared" si="938"/>
        <v>1.1555869084236406E-4</v>
      </c>
      <c r="BB722" s="5">
        <f t="shared" si="939"/>
        <v>1.9979513251900317E-5</v>
      </c>
      <c r="BC722" s="5">
        <f t="shared" si="940"/>
        <v>2.7634854418860891E-6</v>
      </c>
      <c r="BD722" s="5">
        <f t="shared" si="941"/>
        <v>1.6018566331023603E-5</v>
      </c>
      <c r="BE722" s="5">
        <f t="shared" si="942"/>
        <v>2.496125908720426E-5</v>
      </c>
      <c r="BF722" s="5">
        <f t="shared" si="943"/>
        <v>1.9448196622060709E-5</v>
      </c>
      <c r="BG722" s="5">
        <f t="shared" si="944"/>
        <v>1.0101850245319409E-5</v>
      </c>
      <c r="BH722" s="5">
        <f t="shared" si="945"/>
        <v>3.9353537642317008E-6</v>
      </c>
      <c r="BI722" s="5">
        <f t="shared" si="946"/>
        <v>1.2264691218782111E-6</v>
      </c>
      <c r="BJ722" s="8">
        <f t="shared" si="947"/>
        <v>0.58083201626655656</v>
      </c>
      <c r="BK722" s="8">
        <f t="shared" si="948"/>
        <v>0.25499585581454648</v>
      </c>
      <c r="BL722" s="8">
        <f t="shared" si="949"/>
        <v>0.15865149087022487</v>
      </c>
      <c r="BM722" s="8">
        <f t="shared" si="950"/>
        <v>0.38946215622084585</v>
      </c>
      <c r="BN722" s="8">
        <f t="shared" si="951"/>
        <v>0.60937921830686459</v>
      </c>
    </row>
    <row r="723" spans="1:66" x14ac:dyDescent="0.25">
      <c r="A723" t="s">
        <v>213</v>
      </c>
      <c r="B723" t="s">
        <v>223</v>
      </c>
      <c r="C723" t="s">
        <v>222</v>
      </c>
      <c r="D723" t="s">
        <v>528</v>
      </c>
      <c r="E723">
        <f>VLOOKUP(A723,home!$A$2:$E$405,3,FALSE)</f>
        <v>1.2675000000000001</v>
      </c>
      <c r="F723">
        <f>VLOOKUP(B723,home!$B$2:$E$405,3,FALSE)</f>
        <v>0.62290000000000001</v>
      </c>
      <c r="G723">
        <f>VLOOKUP(C723,away!$B$2:$E$405,4,FALSE)</f>
        <v>1.2871999999999999</v>
      </c>
      <c r="H723">
        <f>VLOOKUP(A723,away!$A$2:$E$405,3,FALSE)</f>
        <v>1.1535</v>
      </c>
      <c r="I723">
        <f>VLOOKUP(C723,away!$B$2:$E$405,3,FALSE)</f>
        <v>1.2319</v>
      </c>
      <c r="J723">
        <f>VLOOKUP(B723,home!$B$2:$E$405,4,FALSE)</f>
        <v>1.0494000000000001</v>
      </c>
      <c r="K723" s="3">
        <f t="shared" si="896"/>
        <v>1.0162775453999999</v>
      </c>
      <c r="L723" s="3">
        <f t="shared" si="897"/>
        <v>1.4911938845100001</v>
      </c>
      <c r="M723" s="5">
        <f t="shared" si="898"/>
        <v>8.1473991700034193E-2</v>
      </c>
      <c r="N723" s="5">
        <f t="shared" si="899"/>
        <v>8.2800188298850719E-2</v>
      </c>
      <c r="O723" s="5">
        <f t="shared" si="900"/>
        <v>0.12149351816970949</v>
      </c>
      <c r="P723" s="5">
        <f t="shared" si="901"/>
        <v>0.12347113442752265</v>
      </c>
      <c r="Q723" s="5">
        <f t="shared" si="902"/>
        <v>4.2073986061506904E-2</v>
      </c>
      <c r="R723" s="5">
        <f t="shared" si="903"/>
        <v>9.058519565113772E-2</v>
      </c>
      <c r="S723" s="5">
        <f t="shared" si="904"/>
        <v>4.6779103118415689E-2</v>
      </c>
      <c r="T723" s="5">
        <f t="shared" si="905"/>
        <v>6.2740470711878077E-2</v>
      </c>
      <c r="U723" s="5">
        <f t="shared" si="906"/>
        <v>9.2059700285916979E-2</v>
      </c>
      <c r="V723" s="5">
        <f t="shared" si="907"/>
        <v>7.876908949733823E-3</v>
      </c>
      <c r="W723" s="5">
        <f t="shared" si="908"/>
        <v>1.4252949093260683E-2</v>
      </c>
      <c r="X723" s="5">
        <f t="shared" si="909"/>
        <v>2.1253910524102679E-2</v>
      </c>
      <c r="Y723" s="5">
        <f t="shared" si="910"/>
        <v>1.5846850697732329E-2</v>
      </c>
      <c r="Z723" s="5">
        <f t="shared" si="911"/>
        <v>4.5026696594039461E-2</v>
      </c>
      <c r="AA723" s="5">
        <f t="shared" si="912"/>
        <v>4.5759620692060958E-2</v>
      </c>
      <c r="AB723" s="5">
        <f t="shared" si="913"/>
        <v>2.3252237497681381E-2</v>
      </c>
      <c r="AC723" s="5">
        <f t="shared" si="914"/>
        <v>7.4607465486247685E-4</v>
      </c>
      <c r="AD723" s="5">
        <f t="shared" si="915"/>
        <v>3.6212380298025299E-3</v>
      </c>
      <c r="AE723" s="5">
        <f t="shared" si="916"/>
        <v>5.3999680043965732E-3</v>
      </c>
      <c r="AF723" s="5">
        <f t="shared" si="917"/>
        <v>4.0261996323529212E-3</v>
      </c>
      <c r="AG723" s="5">
        <f t="shared" si="918"/>
        <v>2.0012814231936951E-3</v>
      </c>
      <c r="AH723" s="5">
        <f t="shared" si="919"/>
        <v>1.6785883650179724E-2</v>
      </c>
      <c r="AI723" s="5">
        <f t="shared" si="920"/>
        <v>1.705911663337464E-2</v>
      </c>
      <c r="AJ723" s="5">
        <f t="shared" si="921"/>
        <v>8.6683985894291452E-3</v>
      </c>
      <c r="AK723" s="5">
        <f t="shared" si="922"/>
        <v>2.9364996136712913E-3</v>
      </c>
      <c r="AL723" s="5">
        <f t="shared" si="923"/>
        <v>4.5226056601055837E-5</v>
      </c>
      <c r="AM723" s="5">
        <f t="shared" si="924"/>
        <v>7.360365792473696E-4</v>
      </c>
      <c r="AN723" s="5">
        <f t="shared" si="925"/>
        <v>1.0975732457493375E-3</v>
      </c>
      <c r="AO723" s="5">
        <f t="shared" si="926"/>
        <v>8.1834725593160195E-4</v>
      </c>
      <c r="AP723" s="5">
        <f t="shared" si="927"/>
        <v>4.0677147448358149E-4</v>
      </c>
      <c r="AQ723" s="5">
        <f t="shared" si="928"/>
        <v>1.5164378378575806E-4</v>
      </c>
      <c r="AR723" s="5">
        <f t="shared" si="929"/>
        <v>5.0062014090488816E-3</v>
      </c>
      <c r="AS723" s="5">
        <f t="shared" si="930"/>
        <v>5.0876900797662177E-3</v>
      </c>
      <c r="AT723" s="5">
        <f t="shared" si="931"/>
        <v>2.585252593010371E-3</v>
      </c>
      <c r="AU723" s="5">
        <f t="shared" si="932"/>
        <v>8.7577805315452171E-4</v>
      </c>
      <c r="AV723" s="5">
        <f t="shared" si="933"/>
        <v>2.2250839254376695E-4</v>
      </c>
      <c r="AW723" s="5">
        <f t="shared" si="934"/>
        <v>1.9038497227076063E-6</v>
      </c>
      <c r="AX723" s="5">
        <f t="shared" si="935"/>
        <v>1.2466957468035481E-4</v>
      </c>
      <c r="AY723" s="5">
        <f t="shared" si="936"/>
        <v>1.8590650734780784E-4</v>
      </c>
      <c r="AZ723" s="5">
        <f t="shared" si="937"/>
        <v>1.3861132342383228E-4</v>
      </c>
      <c r="BA723" s="5">
        <f t="shared" si="938"/>
        <v>6.889878593781879E-5</v>
      </c>
      <c r="BB723" s="5">
        <f t="shared" si="939"/>
        <v>2.5685362060159742E-5</v>
      </c>
      <c r="BC723" s="5">
        <f t="shared" si="940"/>
        <v>7.6603709651070785E-6</v>
      </c>
      <c r="BD723" s="5">
        <f t="shared" si="941"/>
        <v>1.2442028209665057E-3</v>
      </c>
      <c r="BE723" s="5">
        <f t="shared" si="942"/>
        <v>1.264455388871596E-3</v>
      </c>
      <c r="BF723" s="5">
        <f t="shared" si="943"/>
        <v>6.425188094351139E-4</v>
      </c>
      <c r="BG723" s="5">
        <f t="shared" si="944"/>
        <v>2.1765914617534932E-4</v>
      </c>
      <c r="BH723" s="5">
        <f t="shared" si="945"/>
        <v>5.5300525702235943E-5</v>
      </c>
      <c r="BI723" s="5">
        <f t="shared" si="946"/>
        <v>1.1240136503999592E-5</v>
      </c>
      <c r="BJ723" s="8">
        <f t="shared" si="947"/>
        <v>0.25777884674068979</v>
      </c>
      <c r="BK723" s="8">
        <f t="shared" si="948"/>
        <v>0.26057834541451769</v>
      </c>
      <c r="BL723" s="8">
        <f t="shared" si="949"/>
        <v>0.43581297813833991</v>
      </c>
      <c r="BM723" s="8">
        <f t="shared" si="950"/>
        <v>0.45711484992120011</v>
      </c>
      <c r="BN723" s="8">
        <f t="shared" si="951"/>
        <v>0.54189801430876172</v>
      </c>
    </row>
    <row r="724" spans="1:66" x14ac:dyDescent="0.25">
      <c r="A724" t="s">
        <v>340</v>
      </c>
      <c r="B724" t="s">
        <v>354</v>
      </c>
      <c r="C724" t="s">
        <v>385</v>
      </c>
      <c r="D724" t="s">
        <v>528</v>
      </c>
      <c r="E724">
        <f>VLOOKUP(A724,home!$A$2:$E$405,3,FALSE)</f>
        <v>1.3684000000000001</v>
      </c>
      <c r="F724">
        <f>VLOOKUP(B724,home!$B$2:$E$405,3,FALSE)</f>
        <v>1.6922999999999999</v>
      </c>
      <c r="G724">
        <f>VLOOKUP(C724,away!$B$2:$E$405,4,FALSE)</f>
        <v>1.1538999999999999</v>
      </c>
      <c r="H724">
        <f>VLOOKUP(A724,away!$A$2:$E$405,3,FALSE)</f>
        <v>1.1395</v>
      </c>
      <c r="I724">
        <f>VLOOKUP(C724,away!$B$2:$E$405,3,FALSE)</f>
        <v>0.60040000000000004</v>
      </c>
      <c r="J724">
        <f>VLOOKUP(B724,home!$B$2:$E$405,4,FALSE)</f>
        <v>0.92379999999999995</v>
      </c>
      <c r="K724" s="3">
        <f t="shared" si="896"/>
        <v>2.6721362169480001</v>
      </c>
      <c r="L724" s="3">
        <f t="shared" si="897"/>
        <v>0.63202312803999994</v>
      </c>
      <c r="M724" s="5">
        <f t="shared" si="898"/>
        <v>3.6730076184069878E-2</v>
      </c>
      <c r="N724" s="5">
        <f t="shared" si="899"/>
        <v>9.8147766822712312E-2</v>
      </c>
      <c r="O724" s="5">
        <f t="shared" si="900"/>
        <v>2.3214257643003344E-2</v>
      </c>
      <c r="P724" s="5">
        <f t="shared" si="901"/>
        <v>6.203165859743115E-2</v>
      </c>
      <c r="Q724" s="5">
        <f t="shared" si="902"/>
        <v>0.13113210116976851</v>
      </c>
      <c r="R724" s="5">
        <f t="shared" si="903"/>
        <v>7.3359738653287244E-3</v>
      </c>
      <c r="S724" s="5">
        <f t="shared" si="904"/>
        <v>2.6190570971488563E-2</v>
      </c>
      <c r="T724" s="5">
        <f t="shared" si="905"/>
        <v>8.2878520767774799E-2</v>
      </c>
      <c r="U724" s="5">
        <f t="shared" si="906"/>
        <v>1.9602721452128893E-2</v>
      </c>
      <c r="V724" s="5">
        <f t="shared" si="907"/>
        <v>4.9146661439384972E-3</v>
      </c>
      <c r="W724" s="5">
        <f t="shared" si="908"/>
        <v>0.11680094558007585</v>
      </c>
      <c r="X724" s="5">
        <f t="shared" si="909"/>
        <v>7.3820898983549321E-2</v>
      </c>
      <c r="Y724" s="5">
        <f t="shared" si="910"/>
        <v>2.332825774515385E-2</v>
      </c>
      <c r="Z724" s="5">
        <f t="shared" si="911"/>
        <v>1.5455017165282498E-3</v>
      </c>
      <c r="AA724" s="5">
        <f t="shared" si="912"/>
        <v>4.1297911100904383E-3</v>
      </c>
      <c r="AB724" s="5">
        <f t="shared" si="913"/>
        <v>5.5176821968512743E-3</v>
      </c>
      <c r="AC724" s="5">
        <f t="shared" si="914"/>
        <v>5.1875895048743563E-4</v>
      </c>
      <c r="AD724" s="5">
        <f t="shared" si="915"/>
        <v>7.8027009214573284E-2</v>
      </c>
      <c r="AE724" s="5">
        <f t="shared" si="916"/>
        <v>4.9314874435400495E-2</v>
      </c>
      <c r="AF724" s="5">
        <f t="shared" si="917"/>
        <v>1.5584070599780822E-2</v>
      </c>
      <c r="AG724" s="5">
        <f t="shared" si="918"/>
        <v>3.2831643493565579E-3</v>
      </c>
      <c r="AH724" s="5">
        <f t="shared" si="919"/>
        <v>2.4419820731784339E-4</v>
      </c>
      <c r="AI724" s="5">
        <f t="shared" si="920"/>
        <v>6.525308738877855E-4</v>
      </c>
      <c r="AJ724" s="5">
        <f t="shared" si="921"/>
        <v>8.7182569039614011E-4</v>
      </c>
      <c r="AK724" s="5">
        <f t="shared" si="922"/>
        <v>7.765456673910733E-4</v>
      </c>
      <c r="AL724" s="5">
        <f t="shared" si="923"/>
        <v>3.504428136738232E-5</v>
      </c>
      <c r="AM724" s="5">
        <f t="shared" si="924"/>
        <v>4.1699759444479331E-2</v>
      </c>
      <c r="AN724" s="5">
        <f t="shared" si="925"/>
        <v>2.635521240261535E-2</v>
      </c>
      <c r="AO724" s="5">
        <f t="shared" si="926"/>
        <v>8.3285518914297772E-3</v>
      </c>
      <c r="AP724" s="5">
        <f t="shared" si="927"/>
        <v>1.7546124728216354E-3</v>
      </c>
      <c r="AQ724" s="5">
        <f t="shared" si="928"/>
        <v>2.772389158926823E-4</v>
      </c>
      <c r="AR724" s="5">
        <f t="shared" si="929"/>
        <v>3.0867782970156776E-5</v>
      </c>
      <c r="AS724" s="5">
        <f t="shared" si="930"/>
        <v>8.2482920811446624E-5</v>
      </c>
      <c r="AT724" s="5">
        <f t="shared" si="931"/>
        <v>1.1020279998996025E-4</v>
      </c>
      <c r="AU724" s="5">
        <f t="shared" si="932"/>
        <v>9.8158964354083151E-5</v>
      </c>
      <c r="AV724" s="5">
        <f t="shared" si="933"/>
        <v>6.5573530917163332E-5</v>
      </c>
      <c r="AW724" s="5">
        <f t="shared" si="934"/>
        <v>1.6440166898463353E-6</v>
      </c>
      <c r="AX724" s="5">
        <f t="shared" si="935"/>
        <v>1.857123957493545E-2</v>
      </c>
      <c r="AY724" s="5">
        <f t="shared" si="936"/>
        <v>1.1737452927730938E-2</v>
      </c>
      <c r="AZ724" s="5">
        <f t="shared" si="937"/>
        <v>3.7091708573033814E-3</v>
      </c>
      <c r="BA724" s="5">
        <f t="shared" si="938"/>
        <v>7.8142725588923039E-4</v>
      </c>
      <c r="BB724" s="5">
        <f t="shared" si="939"/>
        <v>1.2347002465070621E-4</v>
      </c>
      <c r="BC724" s="5">
        <f t="shared" si="940"/>
        <v>1.5607182239783053E-5</v>
      </c>
      <c r="BD724" s="5">
        <f t="shared" si="941"/>
        <v>3.2515254580763854E-6</v>
      </c>
      <c r="BE724" s="5">
        <f t="shared" si="942"/>
        <v>8.6885189368543445E-6</v>
      </c>
      <c r="BF724" s="5">
        <f t="shared" si="943"/>
        <v>1.1608453061403518E-5</v>
      </c>
      <c r="BG724" s="5">
        <f t="shared" si="944"/>
        <v>1.0339789282705741E-5</v>
      </c>
      <c r="BH724" s="5">
        <f t="shared" si="945"/>
        <v>6.9073313544821989E-6</v>
      </c>
      <c r="BI724" s="5">
        <f t="shared" si="946"/>
        <v>3.6914660549544745E-6</v>
      </c>
      <c r="BJ724" s="8">
        <f t="shared" si="947"/>
        <v>0.78567135261813437</v>
      </c>
      <c r="BK724" s="8">
        <f t="shared" si="948"/>
        <v>0.14215822805651385</v>
      </c>
      <c r="BL724" s="8">
        <f t="shared" si="949"/>
        <v>6.2777299789586821E-2</v>
      </c>
      <c r="BM724" s="8">
        <f t="shared" si="950"/>
        <v>0.62182473898740809</v>
      </c>
      <c r="BN724" s="8">
        <f t="shared" si="951"/>
        <v>0.35859183428231395</v>
      </c>
    </row>
    <row r="725" spans="1:66" x14ac:dyDescent="0.25">
      <c r="A725" t="s">
        <v>340</v>
      </c>
      <c r="B725" t="s">
        <v>361</v>
      </c>
      <c r="C725" t="s">
        <v>405</v>
      </c>
      <c r="D725" t="s">
        <v>528</v>
      </c>
      <c r="E725">
        <f>VLOOKUP(A725,home!$A$2:$E$405,3,FALSE)</f>
        <v>1.3684000000000001</v>
      </c>
      <c r="F725">
        <f>VLOOKUP(B725,home!$B$2:$E$405,3,FALSE)</f>
        <v>0.65390000000000004</v>
      </c>
      <c r="G725">
        <f>VLOOKUP(C725,away!$B$2:$E$405,4,FALSE)</f>
        <v>0.96160000000000001</v>
      </c>
      <c r="H725">
        <f>VLOOKUP(A725,away!$A$2:$E$405,3,FALSE)</f>
        <v>1.1395</v>
      </c>
      <c r="I725">
        <f>VLOOKUP(C725,away!$B$2:$E$405,3,FALSE)</f>
        <v>0.73899999999999999</v>
      </c>
      <c r="J725">
        <f>VLOOKUP(B725,home!$B$2:$E$405,4,FALSE)</f>
        <v>1.3855999999999999</v>
      </c>
      <c r="K725" s="3">
        <f t="shared" si="896"/>
        <v>0.86043656441600014</v>
      </c>
      <c r="L725" s="3">
        <f t="shared" si="897"/>
        <v>1.1668005967999999</v>
      </c>
      <c r="M725" s="5">
        <f t="shared" si="898"/>
        <v>0.13169888174227351</v>
      </c>
      <c r="N725" s="5">
        <f t="shared" si="899"/>
        <v>0.1133185333437509</v>
      </c>
      <c r="O725" s="5">
        <f t="shared" si="900"/>
        <v>0.15366633381477734</v>
      </c>
      <c r="P725" s="5">
        <f t="shared" si="901"/>
        <v>0.13222013233398924</v>
      </c>
      <c r="Q725" s="5">
        <f t="shared" si="902"/>
        <v>4.8751704757478496E-2</v>
      </c>
      <c r="R725" s="5">
        <f t="shared" si="903"/>
        <v>8.9648985001575143E-2</v>
      </c>
      <c r="S725" s="5">
        <f t="shared" si="904"/>
        <v>3.3185861495447506E-2</v>
      </c>
      <c r="T725" s="5">
        <f t="shared" si="905"/>
        <v>5.6883518206043308E-2</v>
      </c>
      <c r="U725" s="5">
        <f t="shared" si="906"/>
        <v>7.7137264658136834E-2</v>
      </c>
      <c r="V725" s="5">
        <f t="shared" si="907"/>
        <v>3.7019119680844143E-3</v>
      </c>
      <c r="W725" s="5">
        <f t="shared" si="908"/>
        <v>1.3982583116982656E-2</v>
      </c>
      <c r="X725" s="5">
        <f t="shared" si="909"/>
        <v>1.6314886325700967E-2</v>
      </c>
      <c r="Y725" s="5">
        <f t="shared" si="910"/>
        <v>9.5181095507760258E-3</v>
      </c>
      <c r="Z725" s="5">
        <f t="shared" si="911"/>
        <v>3.4867496400784029E-2</v>
      </c>
      <c r="AA725" s="5">
        <f t="shared" si="912"/>
        <v>3.0001268812877856E-2</v>
      </c>
      <c r="AB725" s="5">
        <f t="shared" si="913"/>
        <v>1.2907094332736759E-2</v>
      </c>
      <c r="AC725" s="5">
        <f t="shared" si="914"/>
        <v>2.3228523461704334E-4</v>
      </c>
      <c r="AD725" s="5">
        <f t="shared" si="915"/>
        <v>3.0077814447094296E-3</v>
      </c>
      <c r="AE725" s="5">
        <f t="shared" si="916"/>
        <v>3.5094811847309285E-3</v>
      </c>
      <c r="AF725" s="5">
        <f t="shared" si="917"/>
        <v>2.0474323704012098E-3</v>
      </c>
      <c r="AG725" s="5">
        <f t="shared" si="918"/>
        <v>7.9631510389725649E-4</v>
      </c>
      <c r="AH725" s="5">
        <f t="shared" si="919"/>
        <v>1.0170853902339169E-2</v>
      </c>
      <c r="AI725" s="5">
        <f t="shared" si="920"/>
        <v>8.7513745889057828E-3</v>
      </c>
      <c r="AJ725" s="5">
        <f t="shared" si="921"/>
        <v>3.7650013425977891E-3</v>
      </c>
      <c r="AK725" s="5">
        <f t="shared" si="922"/>
        <v>1.0798482734154899E-3</v>
      </c>
      <c r="AL725" s="5">
        <f t="shared" si="923"/>
        <v>9.328183824795173E-6</v>
      </c>
      <c r="AM725" s="5">
        <f t="shared" si="924"/>
        <v>5.1760102655999522E-4</v>
      </c>
      <c r="AN725" s="5">
        <f t="shared" si="925"/>
        <v>6.0393718669449507E-4</v>
      </c>
      <c r="AO725" s="5">
        <f t="shared" si="926"/>
        <v>3.5233713493242503E-4</v>
      </c>
      <c r="AP725" s="5">
        <f t="shared" si="927"/>
        <v>1.3703572643798518E-4</v>
      </c>
      <c r="AQ725" s="5">
        <f t="shared" si="928"/>
        <v>3.9973341847690683E-5</v>
      </c>
      <c r="AR725" s="5">
        <f t="shared" si="929"/>
        <v>2.3734716806429884E-3</v>
      </c>
      <c r="AS725" s="5">
        <f t="shared" si="930"/>
        <v>2.0422218186311224E-3</v>
      </c>
      <c r="AT725" s="5">
        <f t="shared" si="931"/>
        <v>8.7860116269917955E-4</v>
      </c>
      <c r="AU725" s="5">
        <f t="shared" si="932"/>
        <v>2.5199352197492845E-4</v>
      </c>
      <c r="AV725" s="5">
        <f t="shared" si="933"/>
        <v>5.4206110075798793E-5</v>
      </c>
      <c r="AW725" s="5">
        <f t="shared" si="934"/>
        <v>2.6014177262083345E-7</v>
      </c>
      <c r="AX725" s="5">
        <f t="shared" si="935"/>
        <v>7.4227141505246166E-5</v>
      </c>
      <c r="AY725" s="5">
        <f t="shared" si="936"/>
        <v>8.6608273007079273E-5</v>
      </c>
      <c r="AZ725" s="5">
        <f t="shared" si="937"/>
        <v>5.0527292316238732E-5</v>
      </c>
      <c r="BA725" s="5">
        <f t="shared" si="938"/>
        <v>1.9651758276425129E-5</v>
      </c>
      <c r="BB725" s="5">
        <f t="shared" si="939"/>
        <v>5.732420821275547E-6</v>
      </c>
      <c r="BC725" s="5">
        <f t="shared" si="940"/>
        <v>1.3377184070746099E-6</v>
      </c>
      <c r="BD725" s="5">
        <f t="shared" si="941"/>
        <v>4.6156136224368978E-4</v>
      </c>
      <c r="BE725" s="5">
        <f t="shared" si="942"/>
        <v>3.9714427279612932E-4</v>
      </c>
      <c r="BF725" s="5">
        <f t="shared" si="943"/>
        <v>1.7085872683109615E-4</v>
      </c>
      <c r="BG725" s="5">
        <f t="shared" si="944"/>
        <v>4.9004365305013412E-5</v>
      </c>
      <c r="BH725" s="5">
        <f t="shared" si="945"/>
        <v>1.0541286931108091E-5</v>
      </c>
      <c r="BI725" s="5">
        <f t="shared" si="946"/>
        <v>1.8140217423051862E-6</v>
      </c>
      <c r="BJ725" s="8">
        <f t="shared" si="947"/>
        <v>0.27001931442527727</v>
      </c>
      <c r="BK725" s="8">
        <f t="shared" si="948"/>
        <v>0.30113500923124359</v>
      </c>
      <c r="BL725" s="8">
        <f t="shared" si="949"/>
        <v>0.39381944305723554</v>
      </c>
      <c r="BM725" s="8">
        <f t="shared" si="950"/>
        <v>0.33045034398946133</v>
      </c>
      <c r="BN725" s="8">
        <f t="shared" si="951"/>
        <v>0.66930457099384466</v>
      </c>
    </row>
    <row r="726" spans="1:66" x14ac:dyDescent="0.25">
      <c r="A726" t="s">
        <v>340</v>
      </c>
      <c r="B726" t="s">
        <v>430</v>
      </c>
      <c r="C726" t="s">
        <v>387</v>
      </c>
      <c r="D726" t="s">
        <v>528</v>
      </c>
      <c r="E726">
        <f>VLOOKUP(A726,home!$A$2:$E$405,3,FALSE)</f>
        <v>1.3684000000000001</v>
      </c>
      <c r="F726">
        <f>VLOOKUP(B726,home!$B$2:$E$405,3,FALSE)</f>
        <v>1.32</v>
      </c>
      <c r="G726">
        <f>VLOOKUP(C726,away!$B$2:$E$405,4,FALSE)</f>
        <v>1.5385</v>
      </c>
      <c r="H726">
        <f>VLOOKUP(A726,away!$A$2:$E$405,3,FALSE)</f>
        <v>1.1395</v>
      </c>
      <c r="I726">
        <f>VLOOKUP(C726,away!$B$2:$E$405,3,FALSE)</f>
        <v>1.0161</v>
      </c>
      <c r="J726">
        <f>VLOOKUP(B726,home!$B$2:$E$405,4,FALSE)</f>
        <v>1.105</v>
      </c>
      <c r="K726" s="3">
        <f t="shared" si="896"/>
        <v>2.778974088</v>
      </c>
      <c r="L726" s="3">
        <f t="shared" si="897"/>
        <v>1.27941977475</v>
      </c>
      <c r="M726" s="5">
        <f t="shared" si="898"/>
        <v>1.7276745667837313E-2</v>
      </c>
      <c r="N726" s="5">
        <f t="shared" si="899"/>
        <v>4.8011628535886156E-2</v>
      </c>
      <c r="O726" s="5">
        <f t="shared" si="900"/>
        <v>2.2104210050757456E-2</v>
      </c>
      <c r="P726" s="5">
        <f t="shared" si="901"/>
        <v>6.1427026966764137E-2</v>
      </c>
      <c r="Q726" s="5">
        <f t="shared" si="902"/>
        <v>6.6711535811954506E-2</v>
      </c>
      <c r="R726" s="5">
        <f t="shared" si="903"/>
        <v>1.4140281722083398E-2</v>
      </c>
      <c r="S726" s="5">
        <f t="shared" si="904"/>
        <v>5.460055548829388E-2</v>
      </c>
      <c r="T726" s="5">
        <f t="shared" si="905"/>
        <v>8.535205812175739E-2</v>
      </c>
      <c r="U726" s="5">
        <f t="shared" si="906"/>
        <v>3.9295476502689781E-2</v>
      </c>
      <c r="V726" s="5">
        <f t="shared" si="907"/>
        <v>2.1570097484167213E-2</v>
      </c>
      <c r="W726" s="5">
        <f t="shared" si="908"/>
        <v>6.1796543130701868E-2</v>
      </c>
      <c r="X726" s="5">
        <f t="shared" si="909"/>
        <v>7.9063719292611259E-2</v>
      </c>
      <c r="Y726" s="5">
        <f t="shared" si="910"/>
        <v>5.0577842964124965E-2</v>
      </c>
      <c r="Z726" s="5">
        <f t="shared" si="911"/>
        <v>6.030452018589828E-3</v>
      </c>
      <c r="AA726" s="5">
        <f t="shared" si="912"/>
        <v>1.6758469898588427E-2</v>
      </c>
      <c r="AB726" s="5">
        <f t="shared" si="913"/>
        <v>2.3285676801352614E-2</v>
      </c>
      <c r="AC726" s="5">
        <f t="shared" si="914"/>
        <v>4.7932455904524367E-3</v>
      </c>
      <c r="AD726" s="5">
        <f t="shared" si="915"/>
        <v>4.2932748022048731E-2</v>
      </c>
      <c r="AE726" s="5">
        <f t="shared" si="916"/>
        <v>5.4929006803768103E-2</v>
      </c>
      <c r="AF726" s="5">
        <f t="shared" si="917"/>
        <v>3.5138628756059102E-2</v>
      </c>
      <c r="AG726" s="5">
        <f t="shared" si="918"/>
        <v>1.4985685496033673E-2</v>
      </c>
      <c r="AH726" s="5">
        <f t="shared" si="919"/>
        <v>1.9288698908162204E-3</v>
      </c>
      <c r="AI726" s="5">
        <f t="shared" si="920"/>
        <v>5.3602794457016656E-3</v>
      </c>
      <c r="AJ726" s="5">
        <f t="shared" si="921"/>
        <v>7.4480388420219666E-3</v>
      </c>
      <c r="AK726" s="5">
        <f t="shared" si="922"/>
        <v>6.8993023161321903E-3</v>
      </c>
      <c r="AL726" s="5">
        <f t="shared" si="923"/>
        <v>6.8169047991756835E-4</v>
      </c>
      <c r="AM726" s="5">
        <f t="shared" si="924"/>
        <v>2.3861798855981321E-2</v>
      </c>
      <c r="AN726" s="5">
        <f t="shared" si="925"/>
        <v>3.0529257317449432E-2</v>
      </c>
      <c r="AO726" s="5">
        <f t="shared" si="926"/>
        <v>1.9529867760187971E-2</v>
      </c>
      <c r="AP726" s="5">
        <f t="shared" si="927"/>
        <v>8.3289663368789953E-3</v>
      </c>
      <c r="AQ726" s="5">
        <f t="shared" si="928"/>
        <v>2.6640610586575143E-3</v>
      </c>
      <c r="AR726" s="5">
        <f t="shared" si="929"/>
        <v>4.9356685624602891E-4</v>
      </c>
      <c r="AS726" s="5">
        <f t="shared" si="930"/>
        <v>1.3716095042033351E-3</v>
      </c>
      <c r="AT726" s="5">
        <f t="shared" si="931"/>
        <v>1.9058336355177979E-3</v>
      </c>
      <c r="AU726" s="5">
        <f t="shared" si="932"/>
        <v>1.765420763047599E-3</v>
      </c>
      <c r="AV726" s="5">
        <f t="shared" si="933"/>
        <v>1.2265146387316166E-3</v>
      </c>
      <c r="AW726" s="5">
        <f t="shared" si="934"/>
        <v>6.7325918089803952E-5</v>
      </c>
      <c r="AX726" s="5">
        <f t="shared" si="935"/>
        <v>1.1051886785640027E-2</v>
      </c>
      <c r="AY726" s="5">
        <f t="shared" si="936"/>
        <v>1.4140002501846067E-2</v>
      </c>
      <c r="AZ726" s="5">
        <f t="shared" si="937"/>
        <v>9.0454994079381661E-3</v>
      </c>
      <c r="BA726" s="5">
        <f t="shared" si="938"/>
        <v>3.8576636050018363E-3</v>
      </c>
      <c r="BB726" s="5">
        <f t="shared" si="939"/>
        <v>1.2338927751431807E-3</v>
      </c>
      <c r="BC726" s="5">
        <f t="shared" si="940"/>
        <v>3.1573336328786795E-4</v>
      </c>
      <c r="BD726" s="5">
        <f t="shared" si="941"/>
        <v>1.0524653267372658E-4</v>
      </c>
      <c r="BE726" s="5">
        <f t="shared" si="942"/>
        <v>2.9247738715213156E-4</v>
      </c>
      <c r="BF726" s="5">
        <f t="shared" si="943"/>
        <v>4.0639354011085883E-4</v>
      </c>
      <c r="BG726" s="5">
        <f t="shared" si="944"/>
        <v>3.7645237249955517E-4</v>
      </c>
      <c r="BH726" s="5">
        <f t="shared" si="945"/>
        <v>2.6153784713559697E-4</v>
      </c>
      <c r="BI726" s="5">
        <f t="shared" si="946"/>
        <v>1.4536138004422568E-4</v>
      </c>
      <c r="BJ726" s="8">
        <f t="shared" si="947"/>
        <v>0.66405802670295799</v>
      </c>
      <c r="BK726" s="8">
        <f t="shared" si="948"/>
        <v>0.17448936417927863</v>
      </c>
      <c r="BL726" s="8">
        <f t="shared" si="949"/>
        <v>0.14557101992750615</v>
      </c>
      <c r="BM726" s="8">
        <f t="shared" si="950"/>
        <v>0.74640475748929314</v>
      </c>
      <c r="BN726" s="8">
        <f t="shared" si="951"/>
        <v>0.22967142875528293</v>
      </c>
    </row>
    <row r="727" spans="1:66" s="10" customFormat="1" x14ac:dyDescent="0.25">
      <c r="A727" t="s">
        <v>340</v>
      </c>
      <c r="B727" t="s">
        <v>353</v>
      </c>
      <c r="C727" t="s">
        <v>431</v>
      </c>
      <c r="D727" t="s">
        <v>528</v>
      </c>
      <c r="E727">
        <f>VLOOKUP(A727,home!$A$2:$E$405,3,FALSE)</f>
        <v>1.3684000000000001</v>
      </c>
      <c r="F727">
        <f>VLOOKUP(B727,home!$B$2:$E$405,3,FALSE)</f>
        <v>1.5769</v>
      </c>
      <c r="G727">
        <f>VLOOKUP(C727,away!$B$2:$E$405,4,FALSE)</f>
        <v>0.80769999999999997</v>
      </c>
      <c r="H727">
        <f>VLOOKUP(A727,away!$A$2:$E$405,3,FALSE)</f>
        <v>1.1395</v>
      </c>
      <c r="I727">
        <f>VLOOKUP(C727,away!$B$2:$E$405,3,FALSE)</f>
        <v>1.4318</v>
      </c>
      <c r="J727">
        <f>VLOOKUP(B727,home!$B$2:$E$405,4,FALSE)</f>
        <v>0.5081</v>
      </c>
      <c r="K727" s="3">
        <f t="shared" si="896"/>
        <v>1.7428792586919999</v>
      </c>
      <c r="L727" s="3">
        <f t="shared" si="897"/>
        <v>0.82898349240999991</v>
      </c>
      <c r="M727" s="5">
        <f t="shared" si="898"/>
        <v>7.6393111453034332E-2</v>
      </c>
      <c r="N727" s="5">
        <f t="shared" si="899"/>
        <v>0.13314396945843981</v>
      </c>
      <c r="O727" s="5">
        <f t="shared" si="900"/>
        <v>6.3328628328402761E-2</v>
      </c>
      <c r="P727" s="5">
        <f t="shared" si="901"/>
        <v>0.11037415279498781</v>
      </c>
      <c r="Q727" s="5">
        <f t="shared" si="902"/>
        <v>0.11602693139451793</v>
      </c>
      <c r="R727" s="5">
        <f t="shared" si="903"/>
        <v>2.6249193740607083E-2</v>
      </c>
      <c r="S727" s="5">
        <f t="shared" si="904"/>
        <v>3.986764439062334E-2</v>
      </c>
      <c r="T727" s="5">
        <f t="shared" si="905"/>
        <v>9.6184410801042938E-2</v>
      </c>
      <c r="U727" s="5">
        <f t="shared" si="906"/>
        <v>4.5749175327891967E-2</v>
      </c>
      <c r="V727" s="5">
        <f t="shared" si="907"/>
        <v>6.4001661782354001E-3</v>
      </c>
      <c r="W727" s="5">
        <f t="shared" si="908"/>
        <v>6.7406977392394984E-2</v>
      </c>
      <c r="X727" s="5">
        <f t="shared" si="909"/>
        <v>5.58792715315495E-2</v>
      </c>
      <c r="Y727" s="5">
        <f t="shared" si="910"/>
        <v>2.3161496833775289E-2</v>
      </c>
      <c r="Z727" s="5">
        <f t="shared" si="911"/>
        <v>7.2533827666783918E-3</v>
      </c>
      <c r="AA727" s="5">
        <f t="shared" si="912"/>
        <v>1.2641770379397765E-2</v>
      </c>
      <c r="AB727" s="5">
        <f t="shared" si="913"/>
        <v>1.101653969369963E-2</v>
      </c>
      <c r="AC727" s="5">
        <f t="shared" si="914"/>
        <v>5.7794225997078472E-4</v>
      </c>
      <c r="AD727" s="5">
        <f t="shared" si="915"/>
        <v>2.9370555697081451E-2</v>
      </c>
      <c r="AE727" s="5">
        <f t="shared" si="916"/>
        <v>2.4347705835789001E-2</v>
      </c>
      <c r="AF727" s="5">
        <f t="shared" si="917"/>
        <v>1.0091923107961849E-2</v>
      </c>
      <c r="AG727" s="5">
        <f t="shared" si="918"/>
        <v>2.7886792210571323E-3</v>
      </c>
      <c r="AH727" s="5">
        <f t="shared" si="919"/>
        <v>1.5032336444268898E-3</v>
      </c>
      <c r="AI727" s="5">
        <f t="shared" si="920"/>
        <v>2.6199547398396113E-3</v>
      </c>
      <c r="AJ727" s="5">
        <f t="shared" si="921"/>
        <v>2.2831323873891266E-3</v>
      </c>
      <c r="AK727" s="5">
        <f t="shared" si="922"/>
        <v>1.3264080276094855E-3</v>
      </c>
      <c r="AL727" s="5">
        <f t="shared" si="923"/>
        <v>3.340085832106119E-5</v>
      </c>
      <c r="AM727" s="5">
        <f t="shared" si="924"/>
        <v>1.0237866468140275E-2</v>
      </c>
      <c r="AN727" s="5">
        <f t="shared" si="925"/>
        <v>8.4870222995861565E-3</v>
      </c>
      <c r="AO727" s="5">
        <f t="shared" si="926"/>
        <v>3.5178006930362393E-3</v>
      </c>
      <c r="AP727" s="5">
        <f t="shared" si="927"/>
        <v>9.7206623470516692E-4</v>
      </c>
      <c r="AQ727" s="5">
        <f t="shared" si="928"/>
        <v>2.014567155249319E-4</v>
      </c>
      <c r="AR727" s="5">
        <f t="shared" si="929"/>
        <v>2.4923117529304309E-4</v>
      </c>
      <c r="AS727" s="5">
        <f t="shared" si="930"/>
        <v>4.343798460376749E-4</v>
      </c>
      <c r="AT727" s="5">
        <f t="shared" si="931"/>
        <v>3.7853581202644391E-4</v>
      </c>
      <c r="AU727" s="5">
        <f t="shared" si="932"/>
        <v>2.1991407181767427E-4</v>
      </c>
      <c r="AV727" s="5">
        <f t="shared" si="933"/>
        <v>9.582091861638187E-5</v>
      </c>
      <c r="AW727" s="5">
        <f t="shared" si="934"/>
        <v>1.3405046060406708E-6</v>
      </c>
      <c r="AX727" s="5">
        <f t="shared" si="935"/>
        <v>2.9738941867633374E-3</v>
      </c>
      <c r="AY727" s="5">
        <f t="shared" si="936"/>
        <v>2.4653091890008681E-3</v>
      </c>
      <c r="AZ727" s="5">
        <f t="shared" si="937"/>
        <v>1.0218503106842018E-3</v>
      </c>
      <c r="BA727" s="5">
        <f t="shared" si="938"/>
        <v>2.823656797570778E-4</v>
      </c>
      <c r="BB727" s="5">
        <f t="shared" si="939"/>
        <v>5.8519121835436467E-5</v>
      </c>
      <c r="BC727" s="5">
        <f t="shared" si="940"/>
        <v>9.702277198381285E-6</v>
      </c>
      <c r="BD727" s="5">
        <f t="shared" si="941"/>
        <v>3.4434755018645948E-5</v>
      </c>
      <c r="BE727" s="5">
        <f t="shared" si="942"/>
        <v>6.0015620300138288E-5</v>
      </c>
      <c r="BF727" s="5">
        <f t="shared" si="943"/>
        <v>5.2299989909322775E-5</v>
      </c>
      <c r="BG727" s="5">
        <f t="shared" si="944"/>
        <v>3.0384189214253182E-5</v>
      </c>
      <c r="BH727" s="5">
        <f t="shared" si="945"/>
        <v>1.3238993293423767E-5</v>
      </c>
      <c r="BI727" s="5">
        <f t="shared" si="946"/>
        <v>4.6147933634141508E-6</v>
      </c>
      <c r="BJ727" s="8">
        <f t="shared" si="947"/>
        <v>0.58862977444984188</v>
      </c>
      <c r="BK727" s="8">
        <f t="shared" si="948"/>
        <v>0.23611172712417364</v>
      </c>
      <c r="BL727" s="8">
        <f t="shared" si="949"/>
        <v>0.1682909064341547</v>
      </c>
      <c r="BM727" s="8">
        <f t="shared" si="950"/>
        <v>0.47230583492046402</v>
      </c>
      <c r="BN727" s="8">
        <f t="shared" si="951"/>
        <v>0.52551598716998971</v>
      </c>
    </row>
    <row r="728" spans="1:66" x14ac:dyDescent="0.25">
      <c r="A728" t="s">
        <v>342</v>
      </c>
      <c r="B728" t="s">
        <v>516</v>
      </c>
      <c r="C728" t="s">
        <v>348</v>
      </c>
      <c r="D728" t="s">
        <v>528</v>
      </c>
      <c r="E728">
        <f>VLOOKUP(A728,home!$A$2:$E$405,3,FALSE)</f>
        <v>1.1741999999999999</v>
      </c>
      <c r="F728" t="e">
        <f>VLOOKUP(B728,home!$B$2:$E$405,3,FALSE)</f>
        <v>#N/A</v>
      </c>
      <c r="G728">
        <f>VLOOKUP(C728,away!$B$2:$E$405,4,FALSE)</f>
        <v>0.93679999999999997</v>
      </c>
      <c r="H728">
        <f>VLOOKUP(A728,away!$A$2:$E$405,3,FALSE)</f>
        <v>0.85970000000000002</v>
      </c>
      <c r="I728">
        <f>VLOOKUP(C728,away!$B$2:$E$405,3,FALSE)</f>
        <v>1.454</v>
      </c>
      <c r="J728" t="e">
        <f>VLOOKUP(B728,home!$B$2:$E$405,4,FALSE)</f>
        <v>#N/A</v>
      </c>
      <c r="K728" s="3" t="e">
        <f t="shared" si="896"/>
        <v>#N/A</v>
      </c>
      <c r="L728" s="3" t="e">
        <f t="shared" si="897"/>
        <v>#N/A</v>
      </c>
      <c r="M728" s="5" t="e">
        <f t="shared" si="898"/>
        <v>#N/A</v>
      </c>
      <c r="N728" s="5" t="e">
        <f t="shared" si="899"/>
        <v>#N/A</v>
      </c>
      <c r="O728" s="5" t="e">
        <f t="shared" si="900"/>
        <v>#N/A</v>
      </c>
      <c r="P728" s="5" t="e">
        <f t="shared" si="901"/>
        <v>#N/A</v>
      </c>
      <c r="Q728" s="5" t="e">
        <f t="shared" si="902"/>
        <v>#N/A</v>
      </c>
      <c r="R728" s="5" t="e">
        <f t="shared" si="903"/>
        <v>#N/A</v>
      </c>
      <c r="S728" s="5" t="e">
        <f t="shared" si="904"/>
        <v>#N/A</v>
      </c>
      <c r="T728" s="5" t="e">
        <f t="shared" si="905"/>
        <v>#N/A</v>
      </c>
      <c r="U728" s="5" t="e">
        <f t="shared" si="906"/>
        <v>#N/A</v>
      </c>
      <c r="V728" s="5" t="e">
        <f t="shared" si="907"/>
        <v>#N/A</v>
      </c>
      <c r="W728" s="5" t="e">
        <f t="shared" si="908"/>
        <v>#N/A</v>
      </c>
      <c r="X728" s="5" t="e">
        <f t="shared" si="909"/>
        <v>#N/A</v>
      </c>
      <c r="Y728" s="5" t="e">
        <f t="shared" si="910"/>
        <v>#N/A</v>
      </c>
      <c r="Z728" s="5" t="e">
        <f t="shared" si="911"/>
        <v>#N/A</v>
      </c>
      <c r="AA728" s="5" t="e">
        <f t="shared" si="912"/>
        <v>#N/A</v>
      </c>
      <c r="AB728" s="5" t="e">
        <f t="shared" si="913"/>
        <v>#N/A</v>
      </c>
      <c r="AC728" s="5" t="e">
        <f t="shared" si="914"/>
        <v>#N/A</v>
      </c>
      <c r="AD728" s="5" t="e">
        <f t="shared" si="915"/>
        <v>#N/A</v>
      </c>
      <c r="AE728" s="5" t="e">
        <f t="shared" si="916"/>
        <v>#N/A</v>
      </c>
      <c r="AF728" s="5" t="e">
        <f t="shared" si="917"/>
        <v>#N/A</v>
      </c>
      <c r="AG728" s="5" t="e">
        <f t="shared" si="918"/>
        <v>#N/A</v>
      </c>
      <c r="AH728" s="5" t="e">
        <f t="shared" si="919"/>
        <v>#N/A</v>
      </c>
      <c r="AI728" s="5" t="e">
        <f t="shared" si="920"/>
        <v>#N/A</v>
      </c>
      <c r="AJ728" s="5" t="e">
        <f t="shared" si="921"/>
        <v>#N/A</v>
      </c>
      <c r="AK728" s="5" t="e">
        <f t="shared" si="922"/>
        <v>#N/A</v>
      </c>
      <c r="AL728" s="5" t="e">
        <f t="shared" si="923"/>
        <v>#N/A</v>
      </c>
      <c r="AM728" s="5" t="e">
        <f t="shared" si="924"/>
        <v>#N/A</v>
      </c>
      <c r="AN728" s="5" t="e">
        <f t="shared" si="925"/>
        <v>#N/A</v>
      </c>
      <c r="AO728" s="5" t="e">
        <f t="shared" si="926"/>
        <v>#N/A</v>
      </c>
      <c r="AP728" s="5" t="e">
        <f t="shared" si="927"/>
        <v>#N/A</v>
      </c>
      <c r="AQ728" s="5" t="e">
        <f t="shared" si="928"/>
        <v>#N/A</v>
      </c>
      <c r="AR728" s="5" t="e">
        <f t="shared" si="929"/>
        <v>#N/A</v>
      </c>
      <c r="AS728" s="5" t="e">
        <f t="shared" si="930"/>
        <v>#N/A</v>
      </c>
      <c r="AT728" s="5" t="e">
        <f t="shared" si="931"/>
        <v>#N/A</v>
      </c>
      <c r="AU728" s="5" t="e">
        <f t="shared" si="932"/>
        <v>#N/A</v>
      </c>
      <c r="AV728" s="5" t="e">
        <f t="shared" si="933"/>
        <v>#N/A</v>
      </c>
      <c r="AW728" s="5" t="e">
        <f t="shared" si="934"/>
        <v>#N/A</v>
      </c>
      <c r="AX728" s="5" t="e">
        <f t="shared" si="935"/>
        <v>#N/A</v>
      </c>
      <c r="AY728" s="5" t="e">
        <f t="shared" si="936"/>
        <v>#N/A</v>
      </c>
      <c r="AZ728" s="5" t="e">
        <f t="shared" si="937"/>
        <v>#N/A</v>
      </c>
      <c r="BA728" s="5" t="e">
        <f t="shared" si="938"/>
        <v>#N/A</v>
      </c>
      <c r="BB728" s="5" t="e">
        <f t="shared" si="939"/>
        <v>#N/A</v>
      </c>
      <c r="BC728" s="5" t="e">
        <f t="shared" si="940"/>
        <v>#N/A</v>
      </c>
      <c r="BD728" s="5" t="e">
        <f t="shared" si="941"/>
        <v>#N/A</v>
      </c>
      <c r="BE728" s="5" t="e">
        <f t="shared" si="942"/>
        <v>#N/A</v>
      </c>
      <c r="BF728" s="5" t="e">
        <f t="shared" si="943"/>
        <v>#N/A</v>
      </c>
      <c r="BG728" s="5" t="e">
        <f t="shared" si="944"/>
        <v>#N/A</v>
      </c>
      <c r="BH728" s="5" t="e">
        <f t="shared" si="945"/>
        <v>#N/A</v>
      </c>
      <c r="BI728" s="5" t="e">
        <f t="shared" si="946"/>
        <v>#N/A</v>
      </c>
      <c r="BJ728" s="8" t="e">
        <f t="shared" si="947"/>
        <v>#N/A</v>
      </c>
      <c r="BK728" s="8" t="e">
        <f t="shared" si="948"/>
        <v>#N/A</v>
      </c>
      <c r="BL728" s="8" t="e">
        <f t="shared" si="949"/>
        <v>#N/A</v>
      </c>
      <c r="BM728" s="8" t="e">
        <f t="shared" si="950"/>
        <v>#N/A</v>
      </c>
      <c r="BN728" s="8" t="e">
        <f t="shared" si="951"/>
        <v>#N/A</v>
      </c>
    </row>
    <row r="729" spans="1:66" x14ac:dyDescent="0.25">
      <c r="A729" t="s">
        <v>342</v>
      </c>
      <c r="B729" t="s">
        <v>398</v>
      </c>
      <c r="C729" t="s">
        <v>429</v>
      </c>
      <c r="D729" t="s">
        <v>528</v>
      </c>
      <c r="E729">
        <f>VLOOKUP(A729,home!$A$2:$E$405,3,FALSE)</f>
        <v>1.1741999999999999</v>
      </c>
      <c r="F729">
        <f>VLOOKUP(B729,home!$B$2:$E$405,3,FALSE)</f>
        <v>0.76649999999999996</v>
      </c>
      <c r="G729">
        <f>VLOOKUP(C729,away!$B$2:$E$405,4,FALSE)</f>
        <v>1.0385</v>
      </c>
      <c r="H729">
        <f>VLOOKUP(A729,away!$A$2:$E$405,3,FALSE)</f>
        <v>0.85970000000000002</v>
      </c>
      <c r="I729">
        <f>VLOOKUP(C729,away!$B$2:$E$405,3,FALSE)</f>
        <v>0.69279999999999997</v>
      </c>
      <c r="J729">
        <f>VLOOKUP(B729,home!$B$2:$E$405,4,FALSE)</f>
        <v>0.87239999999999995</v>
      </c>
      <c r="K729" s="3">
        <f t="shared" si="896"/>
        <v>0.93467523554999987</v>
      </c>
      <c r="L729" s="3">
        <f t="shared" si="897"/>
        <v>0.51960157958399988</v>
      </c>
      <c r="M729" s="5">
        <f t="shared" si="898"/>
        <v>0.23356921656052843</v>
      </c>
      <c r="N729" s="5">
        <f t="shared" si="899"/>
        <v>0.21831136250594083</v>
      </c>
      <c r="O729" s="5">
        <f t="shared" si="900"/>
        <v>0.1213629338670479</v>
      </c>
      <c r="P729" s="5">
        <f t="shared" si="901"/>
        <v>0.11343492879922205</v>
      </c>
      <c r="Q729" s="5">
        <f t="shared" si="902"/>
        <v>0.10202511208674081</v>
      </c>
      <c r="R729" s="5">
        <f t="shared" si="903"/>
        <v>3.1530186070133304E-2</v>
      </c>
      <c r="S729" s="5">
        <f t="shared" si="904"/>
        <v>1.377266583024868E-2</v>
      </c>
      <c r="T729" s="5">
        <f t="shared" si="905"/>
        <v>5.3012409397505164E-2</v>
      </c>
      <c r="U729" s="5">
        <f t="shared" si="906"/>
        <v>2.9470484092037168E-2</v>
      </c>
      <c r="V729" s="5">
        <f t="shared" si="907"/>
        <v>7.4320170879618502E-4</v>
      </c>
      <c r="W729" s="5">
        <f t="shared" si="908"/>
        <v>3.1786781890563207E-2</v>
      </c>
      <c r="X729" s="5">
        <f t="shared" si="909"/>
        <v>1.6516462080228722E-2</v>
      </c>
      <c r="Y729" s="5">
        <f t="shared" si="910"/>
        <v>4.2909898930130405E-3</v>
      </c>
      <c r="Z729" s="5">
        <f t="shared" si="911"/>
        <v>5.4610448288728991E-3</v>
      </c>
      <c r="AA729" s="5">
        <f t="shared" si="912"/>
        <v>5.1043033617758854E-3</v>
      </c>
      <c r="AB729" s="5">
        <f t="shared" si="913"/>
        <v>2.3854329734932659E-3</v>
      </c>
      <c r="AC729" s="5">
        <f t="shared" si="914"/>
        <v>2.2558899820523895E-5</v>
      </c>
      <c r="AD729" s="5">
        <f t="shared" si="915"/>
        <v>7.427579462734658E-3</v>
      </c>
      <c r="AE729" s="5">
        <f t="shared" si="916"/>
        <v>3.8593820213226053E-3</v>
      </c>
      <c r="AF729" s="5">
        <f t="shared" si="917"/>
        <v>1.002670497248658E-3</v>
      </c>
      <c r="AG729" s="5">
        <f t="shared" si="918"/>
        <v>1.7366305805755915E-4</v>
      </c>
      <c r="AH729" s="5">
        <f t="shared" si="919"/>
        <v>7.0939187981534793E-4</v>
      </c>
      <c r="AI729" s="5">
        <f t="shared" si="920"/>
        <v>6.6305102236366756E-4</v>
      </c>
      <c r="AJ729" s="5">
        <f t="shared" si="921"/>
        <v>3.0986868525471455E-4</v>
      </c>
      <c r="AK729" s="5">
        <f t="shared" si="922"/>
        <v>9.6542195460006387E-5</v>
      </c>
      <c r="AL729" s="5">
        <f t="shared" si="923"/>
        <v>4.3823706438930802E-7</v>
      </c>
      <c r="AM729" s="5">
        <f t="shared" si="924"/>
        <v>1.3884749167795722E-3</v>
      </c>
      <c r="AN729" s="5">
        <f t="shared" si="925"/>
        <v>7.2145375997142839E-4</v>
      </c>
      <c r="AO729" s="5">
        <f t="shared" si="926"/>
        <v>1.8743425663898504E-4</v>
      </c>
      <c r="AP729" s="5">
        <f t="shared" si="927"/>
        <v>3.2463711939256487E-5</v>
      </c>
      <c r="AQ729" s="5">
        <f t="shared" si="928"/>
        <v>4.2170490006994056E-6</v>
      </c>
      <c r="AR729" s="5">
        <f t="shared" si="929"/>
        <v>7.3720228259223581E-5</v>
      </c>
      <c r="AS729" s="5">
        <f t="shared" si="930"/>
        <v>6.8904471712989554E-5</v>
      </c>
      <c r="AT729" s="5">
        <f t="shared" si="931"/>
        <v>3.2201651664393406E-5</v>
      </c>
      <c r="AU729" s="5">
        <f t="shared" si="932"/>
        <v>1.0032695451505318E-5</v>
      </c>
      <c r="AV729" s="5">
        <f t="shared" si="933"/>
        <v>2.3443279960842862E-6</v>
      </c>
      <c r="AW729" s="5">
        <f t="shared" si="934"/>
        <v>5.9120459888860212E-9</v>
      </c>
      <c r="AX729" s="5">
        <f t="shared" si="935"/>
        <v>2.1629551998270203E-4</v>
      </c>
      <c r="AY729" s="5">
        <f t="shared" si="936"/>
        <v>1.1238749383995459E-4</v>
      </c>
      <c r="AZ729" s="5">
        <f t="shared" si="937"/>
        <v>2.9198359662363728E-5</v>
      </c>
      <c r="BA729" s="5">
        <f t="shared" si="938"/>
        <v>5.0571712672753142E-6</v>
      </c>
      <c r="BB729" s="5">
        <f t="shared" si="939"/>
        <v>6.5692854467576776E-7</v>
      </c>
      <c r="BC729" s="5">
        <f t="shared" si="940"/>
        <v>6.8268221897469452E-8</v>
      </c>
      <c r="BD729" s="5">
        <f t="shared" si="941"/>
        <v>6.3841911751309315E-6</v>
      </c>
      <c r="BE729" s="5">
        <f t="shared" si="942"/>
        <v>5.9671453904117339E-6</v>
      </c>
      <c r="BF729" s="5">
        <f t="shared" si="943"/>
        <v>2.7886715116720912E-6</v>
      </c>
      <c r="BG729" s="5">
        <f t="shared" si="944"/>
        <v>8.6883406734789545E-7</v>
      </c>
      <c r="BH729" s="5">
        <f t="shared" si="945"/>
        <v>2.0301942163806464E-7</v>
      </c>
      <c r="BI729" s="5">
        <f t="shared" si="946"/>
        <v>3.7951445148156577E-8</v>
      </c>
      <c r="BJ729" s="8">
        <f t="shared" si="947"/>
        <v>0.4411041203292041</v>
      </c>
      <c r="BK729" s="8">
        <f t="shared" si="948"/>
        <v>0.3616553975295202</v>
      </c>
      <c r="BL729" s="8">
        <f t="shared" si="949"/>
        <v>0.19183564733547681</v>
      </c>
      <c r="BM729" s="8">
        <f t="shared" si="950"/>
        <v>0.17971008855166673</v>
      </c>
      <c r="BN729" s="8">
        <f t="shared" si="951"/>
        <v>0.82023373988961334</v>
      </c>
    </row>
    <row r="730" spans="1:66" x14ac:dyDescent="0.25">
      <c r="A730" t="s">
        <v>342</v>
      </c>
      <c r="B730" t="s">
        <v>515</v>
      </c>
      <c r="C730" t="s">
        <v>384</v>
      </c>
      <c r="D730" t="s">
        <v>528</v>
      </c>
      <c r="E730">
        <f>VLOOKUP(A730,home!$A$2:$E$405,3,FALSE)</f>
        <v>1.1741999999999999</v>
      </c>
      <c r="F730" t="e">
        <f>VLOOKUP(B730,home!$B$2:$E$405,3,FALSE)</f>
        <v>#N/A</v>
      </c>
      <c r="G730">
        <f>VLOOKUP(C730,away!$B$2:$E$405,4,FALSE)</f>
        <v>1.0646</v>
      </c>
      <c r="H730">
        <f>VLOOKUP(A730,away!$A$2:$E$405,3,FALSE)</f>
        <v>0.85970000000000002</v>
      </c>
      <c r="I730">
        <f>VLOOKUP(C730,away!$B$2:$E$405,3,FALSE)</f>
        <v>1.2795000000000001</v>
      </c>
      <c r="J730" t="e">
        <f>VLOOKUP(B730,home!$B$2:$E$405,4,FALSE)</f>
        <v>#N/A</v>
      </c>
      <c r="K730" s="3" t="e">
        <f t="shared" si="896"/>
        <v>#N/A</v>
      </c>
      <c r="L730" s="3" t="e">
        <f t="shared" si="897"/>
        <v>#N/A</v>
      </c>
      <c r="M730" s="5" t="e">
        <f t="shared" si="898"/>
        <v>#N/A</v>
      </c>
      <c r="N730" s="5" t="e">
        <f t="shared" si="899"/>
        <v>#N/A</v>
      </c>
      <c r="O730" s="5" t="e">
        <f t="shared" si="900"/>
        <v>#N/A</v>
      </c>
      <c r="P730" s="5" t="e">
        <f t="shared" si="901"/>
        <v>#N/A</v>
      </c>
      <c r="Q730" s="5" t="e">
        <f t="shared" si="902"/>
        <v>#N/A</v>
      </c>
      <c r="R730" s="5" t="e">
        <f t="shared" si="903"/>
        <v>#N/A</v>
      </c>
      <c r="S730" s="5" t="e">
        <f t="shared" si="904"/>
        <v>#N/A</v>
      </c>
      <c r="T730" s="5" t="e">
        <f t="shared" si="905"/>
        <v>#N/A</v>
      </c>
      <c r="U730" s="5" t="e">
        <f t="shared" si="906"/>
        <v>#N/A</v>
      </c>
      <c r="V730" s="5" t="e">
        <f t="shared" si="907"/>
        <v>#N/A</v>
      </c>
      <c r="W730" s="5" t="e">
        <f t="shared" si="908"/>
        <v>#N/A</v>
      </c>
      <c r="X730" s="5" t="e">
        <f t="shared" si="909"/>
        <v>#N/A</v>
      </c>
      <c r="Y730" s="5" t="e">
        <f t="shared" si="910"/>
        <v>#N/A</v>
      </c>
      <c r="Z730" s="5" t="e">
        <f t="shared" si="911"/>
        <v>#N/A</v>
      </c>
      <c r="AA730" s="5" t="e">
        <f t="shared" si="912"/>
        <v>#N/A</v>
      </c>
      <c r="AB730" s="5" t="e">
        <f t="shared" si="913"/>
        <v>#N/A</v>
      </c>
      <c r="AC730" s="5" t="e">
        <f t="shared" si="914"/>
        <v>#N/A</v>
      </c>
      <c r="AD730" s="5" t="e">
        <f t="shared" si="915"/>
        <v>#N/A</v>
      </c>
      <c r="AE730" s="5" t="e">
        <f t="shared" si="916"/>
        <v>#N/A</v>
      </c>
      <c r="AF730" s="5" t="e">
        <f t="shared" si="917"/>
        <v>#N/A</v>
      </c>
      <c r="AG730" s="5" t="e">
        <f t="shared" si="918"/>
        <v>#N/A</v>
      </c>
      <c r="AH730" s="5" t="e">
        <f t="shared" si="919"/>
        <v>#N/A</v>
      </c>
      <c r="AI730" s="5" t="e">
        <f t="shared" si="920"/>
        <v>#N/A</v>
      </c>
      <c r="AJ730" s="5" t="e">
        <f t="shared" si="921"/>
        <v>#N/A</v>
      </c>
      <c r="AK730" s="5" t="e">
        <f t="shared" si="922"/>
        <v>#N/A</v>
      </c>
      <c r="AL730" s="5" t="e">
        <f t="shared" si="923"/>
        <v>#N/A</v>
      </c>
      <c r="AM730" s="5" t="e">
        <f t="shared" si="924"/>
        <v>#N/A</v>
      </c>
      <c r="AN730" s="5" t="e">
        <f t="shared" si="925"/>
        <v>#N/A</v>
      </c>
      <c r="AO730" s="5" t="e">
        <f t="shared" si="926"/>
        <v>#N/A</v>
      </c>
      <c r="AP730" s="5" t="e">
        <f t="shared" si="927"/>
        <v>#N/A</v>
      </c>
      <c r="AQ730" s="5" t="e">
        <f t="shared" si="928"/>
        <v>#N/A</v>
      </c>
      <c r="AR730" s="5" t="e">
        <f t="shared" si="929"/>
        <v>#N/A</v>
      </c>
      <c r="AS730" s="5" t="e">
        <f t="shared" si="930"/>
        <v>#N/A</v>
      </c>
      <c r="AT730" s="5" t="e">
        <f t="shared" si="931"/>
        <v>#N/A</v>
      </c>
      <c r="AU730" s="5" t="e">
        <f t="shared" si="932"/>
        <v>#N/A</v>
      </c>
      <c r="AV730" s="5" t="e">
        <f t="shared" si="933"/>
        <v>#N/A</v>
      </c>
      <c r="AW730" s="5" t="e">
        <f t="shared" si="934"/>
        <v>#N/A</v>
      </c>
      <c r="AX730" s="5" t="e">
        <f t="shared" si="935"/>
        <v>#N/A</v>
      </c>
      <c r="AY730" s="5" t="e">
        <f t="shared" si="936"/>
        <v>#N/A</v>
      </c>
      <c r="AZ730" s="5" t="e">
        <f t="shared" si="937"/>
        <v>#N/A</v>
      </c>
      <c r="BA730" s="5" t="e">
        <f t="shared" si="938"/>
        <v>#N/A</v>
      </c>
      <c r="BB730" s="5" t="e">
        <f t="shared" si="939"/>
        <v>#N/A</v>
      </c>
      <c r="BC730" s="5" t="e">
        <f t="shared" si="940"/>
        <v>#N/A</v>
      </c>
      <c r="BD730" s="5" t="e">
        <f t="shared" si="941"/>
        <v>#N/A</v>
      </c>
      <c r="BE730" s="5" t="e">
        <f t="shared" si="942"/>
        <v>#N/A</v>
      </c>
      <c r="BF730" s="5" t="e">
        <f t="shared" si="943"/>
        <v>#N/A</v>
      </c>
      <c r="BG730" s="5" t="e">
        <f t="shared" si="944"/>
        <v>#N/A</v>
      </c>
      <c r="BH730" s="5" t="e">
        <f t="shared" si="945"/>
        <v>#N/A</v>
      </c>
      <c r="BI730" s="5" t="e">
        <f t="shared" si="946"/>
        <v>#N/A</v>
      </c>
      <c r="BJ730" s="8" t="e">
        <f t="shared" si="947"/>
        <v>#N/A</v>
      </c>
      <c r="BK730" s="8" t="e">
        <f t="shared" si="948"/>
        <v>#N/A</v>
      </c>
      <c r="BL730" s="8" t="e">
        <f t="shared" si="949"/>
        <v>#N/A</v>
      </c>
      <c r="BM730" s="8" t="e">
        <f t="shared" si="950"/>
        <v>#N/A</v>
      </c>
      <c r="BN730" s="8" t="e">
        <f t="shared" si="951"/>
        <v>#N/A</v>
      </c>
    </row>
    <row r="731" spans="1:66" x14ac:dyDescent="0.25">
      <c r="A731" s="10" t="s">
        <v>342</v>
      </c>
      <c r="B731" s="10" t="s">
        <v>519</v>
      </c>
      <c r="C731" s="10" t="s">
        <v>377</v>
      </c>
      <c r="D731" s="10" t="s">
        <v>528</v>
      </c>
      <c r="E731">
        <f>VLOOKUP(A731,home!$A$2:$E$405,3,FALSE)</f>
        <v>1.1741999999999999</v>
      </c>
      <c r="F731" t="e">
        <f>VLOOKUP(B731,home!$B$2:$E$405,3,FALSE)</f>
        <v>#N/A</v>
      </c>
      <c r="G731">
        <f>VLOOKUP(C731,away!$B$2:$E$405,4,FALSE)</f>
        <v>1.1922999999999999</v>
      </c>
      <c r="H731">
        <f>VLOOKUP(A731,away!$A$2:$E$405,3,FALSE)</f>
        <v>0.85970000000000002</v>
      </c>
      <c r="I731">
        <f>VLOOKUP(C731,away!$B$2:$E$405,3,FALSE)</f>
        <v>0.78520000000000001</v>
      </c>
      <c r="J731" t="e">
        <f>VLOOKUP(B731,home!$B$2:$E$405,4,FALSE)</f>
        <v>#N/A</v>
      </c>
      <c r="K731" s="3" t="e">
        <f t="shared" si="896"/>
        <v>#N/A</v>
      </c>
      <c r="L731" s="3" t="e">
        <f t="shared" si="897"/>
        <v>#N/A</v>
      </c>
      <c r="M731" s="5" t="e">
        <f t="shared" si="898"/>
        <v>#N/A</v>
      </c>
      <c r="N731" s="5" t="e">
        <f t="shared" si="899"/>
        <v>#N/A</v>
      </c>
      <c r="O731" s="5" t="e">
        <f t="shared" si="900"/>
        <v>#N/A</v>
      </c>
      <c r="P731" s="5" t="e">
        <f t="shared" si="901"/>
        <v>#N/A</v>
      </c>
      <c r="Q731" s="5" t="e">
        <f t="shared" si="902"/>
        <v>#N/A</v>
      </c>
      <c r="R731" s="5" t="e">
        <f t="shared" si="903"/>
        <v>#N/A</v>
      </c>
      <c r="S731" s="5" t="e">
        <f t="shared" si="904"/>
        <v>#N/A</v>
      </c>
      <c r="T731" s="5" t="e">
        <f t="shared" si="905"/>
        <v>#N/A</v>
      </c>
      <c r="U731" s="5" t="e">
        <f t="shared" si="906"/>
        <v>#N/A</v>
      </c>
      <c r="V731" s="5" t="e">
        <f t="shared" si="907"/>
        <v>#N/A</v>
      </c>
      <c r="W731" s="5" t="e">
        <f t="shared" si="908"/>
        <v>#N/A</v>
      </c>
      <c r="X731" s="5" t="e">
        <f t="shared" si="909"/>
        <v>#N/A</v>
      </c>
      <c r="Y731" s="5" t="e">
        <f t="shared" si="910"/>
        <v>#N/A</v>
      </c>
      <c r="Z731" s="5" t="e">
        <f t="shared" si="911"/>
        <v>#N/A</v>
      </c>
      <c r="AA731" s="5" t="e">
        <f t="shared" si="912"/>
        <v>#N/A</v>
      </c>
      <c r="AB731" s="5" t="e">
        <f t="shared" si="913"/>
        <v>#N/A</v>
      </c>
      <c r="AC731" s="5" t="e">
        <f t="shared" si="914"/>
        <v>#N/A</v>
      </c>
      <c r="AD731" s="5" t="e">
        <f t="shared" si="915"/>
        <v>#N/A</v>
      </c>
      <c r="AE731" s="5" t="e">
        <f t="shared" si="916"/>
        <v>#N/A</v>
      </c>
      <c r="AF731" s="5" t="e">
        <f t="shared" si="917"/>
        <v>#N/A</v>
      </c>
      <c r="AG731" s="5" t="e">
        <f t="shared" si="918"/>
        <v>#N/A</v>
      </c>
      <c r="AH731" s="5" t="e">
        <f t="shared" si="919"/>
        <v>#N/A</v>
      </c>
      <c r="AI731" s="5" t="e">
        <f t="shared" si="920"/>
        <v>#N/A</v>
      </c>
      <c r="AJ731" s="5" t="e">
        <f t="shared" si="921"/>
        <v>#N/A</v>
      </c>
      <c r="AK731" s="5" t="e">
        <f t="shared" si="922"/>
        <v>#N/A</v>
      </c>
      <c r="AL731" s="5" t="e">
        <f t="shared" si="923"/>
        <v>#N/A</v>
      </c>
      <c r="AM731" s="5" t="e">
        <f t="shared" si="924"/>
        <v>#N/A</v>
      </c>
      <c r="AN731" s="5" t="e">
        <f t="shared" si="925"/>
        <v>#N/A</v>
      </c>
      <c r="AO731" s="5" t="e">
        <f t="shared" si="926"/>
        <v>#N/A</v>
      </c>
      <c r="AP731" s="5" t="e">
        <f t="shared" si="927"/>
        <v>#N/A</v>
      </c>
      <c r="AQ731" s="5" t="e">
        <f t="shared" si="928"/>
        <v>#N/A</v>
      </c>
      <c r="AR731" s="5" t="e">
        <f t="shared" si="929"/>
        <v>#N/A</v>
      </c>
      <c r="AS731" s="5" t="e">
        <f t="shared" si="930"/>
        <v>#N/A</v>
      </c>
      <c r="AT731" s="5" t="e">
        <f t="shared" si="931"/>
        <v>#N/A</v>
      </c>
      <c r="AU731" s="5" t="e">
        <f t="shared" si="932"/>
        <v>#N/A</v>
      </c>
      <c r="AV731" s="5" t="e">
        <f t="shared" si="933"/>
        <v>#N/A</v>
      </c>
      <c r="AW731" s="5" t="e">
        <f t="shared" si="934"/>
        <v>#N/A</v>
      </c>
      <c r="AX731" s="5" t="e">
        <f t="shared" si="935"/>
        <v>#N/A</v>
      </c>
      <c r="AY731" s="5" t="e">
        <f t="shared" si="936"/>
        <v>#N/A</v>
      </c>
      <c r="AZ731" s="5" t="e">
        <f t="shared" si="937"/>
        <v>#N/A</v>
      </c>
      <c r="BA731" s="5" t="e">
        <f t="shared" si="938"/>
        <v>#N/A</v>
      </c>
      <c r="BB731" s="5" t="e">
        <f t="shared" si="939"/>
        <v>#N/A</v>
      </c>
      <c r="BC731" s="5" t="e">
        <f t="shared" si="940"/>
        <v>#N/A</v>
      </c>
      <c r="BD731" s="5" t="e">
        <f t="shared" si="941"/>
        <v>#N/A</v>
      </c>
      <c r="BE731" s="5" t="e">
        <f t="shared" si="942"/>
        <v>#N/A</v>
      </c>
      <c r="BF731" s="5" t="e">
        <f t="shared" si="943"/>
        <v>#N/A</v>
      </c>
      <c r="BG731" s="5" t="e">
        <f t="shared" si="944"/>
        <v>#N/A</v>
      </c>
      <c r="BH731" s="5" t="e">
        <f t="shared" si="945"/>
        <v>#N/A</v>
      </c>
      <c r="BI731" s="5" t="e">
        <f t="shared" si="946"/>
        <v>#N/A</v>
      </c>
      <c r="BJ731" s="8" t="e">
        <f t="shared" si="947"/>
        <v>#N/A</v>
      </c>
      <c r="BK731" s="8" t="e">
        <f t="shared" si="948"/>
        <v>#N/A</v>
      </c>
      <c r="BL731" s="8" t="e">
        <f t="shared" si="949"/>
        <v>#N/A</v>
      </c>
      <c r="BM731" s="8" t="e">
        <f t="shared" si="950"/>
        <v>#N/A</v>
      </c>
      <c r="BN731" s="8" t="e">
        <f t="shared" si="951"/>
        <v>#N/A</v>
      </c>
    </row>
    <row r="732" spans="1:66" x14ac:dyDescent="0.25">
      <c r="A732" t="s">
        <v>40</v>
      </c>
      <c r="B732" t="s">
        <v>334</v>
      </c>
      <c r="C732" t="s">
        <v>321</v>
      </c>
      <c r="D732" t="s">
        <v>528</v>
      </c>
      <c r="E732">
        <f>VLOOKUP(A732,home!$A$2:$E$405,3,FALSE)</f>
        <v>1.5047999999999999</v>
      </c>
      <c r="F732">
        <f>VLOOKUP(B732,home!$B$2:$E$405,3,FALSE)</f>
        <v>0.8639</v>
      </c>
      <c r="G732">
        <f>VLOOKUP(C732,away!$B$2:$E$405,4,FALSE)</f>
        <v>0.63129999999999997</v>
      </c>
      <c r="H732">
        <f>VLOOKUP(A732,away!$A$2:$E$405,3,FALSE)</f>
        <v>1.2</v>
      </c>
      <c r="I732">
        <f>VLOOKUP(C732,away!$B$2:$E$405,3,FALSE)</f>
        <v>1.4582999999999999</v>
      </c>
      <c r="J732">
        <f>VLOOKUP(B732,home!$B$2:$E$405,4,FALSE)</f>
        <v>1.0417000000000001</v>
      </c>
      <c r="K732" s="3">
        <f t="shared" si="896"/>
        <v>0.82068792933599999</v>
      </c>
      <c r="L732" s="3">
        <f t="shared" si="897"/>
        <v>1.8229333320000001</v>
      </c>
      <c r="M732" s="5">
        <f t="shared" si="898"/>
        <v>7.1103319084974789E-2</v>
      </c>
      <c r="N732" s="5">
        <f t="shared" si="899"/>
        <v>5.8353635708764846E-2</v>
      </c>
      <c r="O732" s="5">
        <f t="shared" si="900"/>
        <v>0.12961661037583228</v>
      </c>
      <c r="P732" s="5">
        <f t="shared" si="901"/>
        <v>0.10637478757689288</v>
      </c>
      <c r="Q732" s="5">
        <f t="shared" si="902"/>
        <v>2.3945062229526741E-2</v>
      </c>
      <c r="R732" s="5">
        <f t="shared" si="903"/>
        <v>0.11814121971748089</v>
      </c>
      <c r="S732" s="5">
        <f t="shared" si="904"/>
        <v>3.9785749728876725E-2</v>
      </c>
      <c r="T732" s="5">
        <f t="shared" si="905"/>
        <v>4.3650252075018527E-2</v>
      </c>
      <c r="U732" s="5">
        <f t="shared" si="906"/>
        <v>9.6957072979168793E-2</v>
      </c>
      <c r="V732" s="5">
        <f t="shared" si="907"/>
        <v>6.6135382371279106E-3</v>
      </c>
      <c r="W732" s="5">
        <f t="shared" si="908"/>
        <v>6.5504745129906557E-3</v>
      </c>
      <c r="X732" s="5">
        <f t="shared" si="909"/>
        <v>1.1941078330147133E-2</v>
      </c>
      <c r="Y732" s="5">
        <f t="shared" si="910"/>
        <v>1.0883894854024058E-2</v>
      </c>
      <c r="Z732" s="5">
        <f t="shared" si="911"/>
        <v>7.1787855768710523E-2</v>
      </c>
      <c r="AA732" s="5">
        <f t="shared" si="912"/>
        <v>5.8915426702294452E-2</v>
      </c>
      <c r="AB732" s="5">
        <f t="shared" si="913"/>
        <v>2.4175589773126453E-2</v>
      </c>
      <c r="AC732" s="5">
        <f t="shared" si="914"/>
        <v>6.1839037030867947E-4</v>
      </c>
      <c r="AD732" s="5">
        <f t="shared" si="915"/>
        <v>1.3439738410586358E-3</v>
      </c>
      <c r="AE732" s="5">
        <f t="shared" si="916"/>
        <v>2.4499747122018571E-3</v>
      </c>
      <c r="AF732" s="5">
        <f t="shared" si="917"/>
        <v>2.2330702827149367E-3</v>
      </c>
      <c r="AG732" s="5">
        <f t="shared" si="918"/>
        <v>1.3569127503532407E-3</v>
      </c>
      <c r="AH732" s="5">
        <f t="shared" si="919"/>
        <v>3.2716118778397731E-2</v>
      </c>
      <c r="AI732" s="5">
        <f t="shared" si="920"/>
        <v>2.6849723776153855E-2</v>
      </c>
      <c r="AJ732" s="5">
        <f t="shared" si="921"/>
        <v>1.1017622104547636E-2</v>
      </c>
      <c r="AK732" s="5">
        <f t="shared" si="922"/>
        <v>3.0140098237292478E-3</v>
      </c>
      <c r="AL732" s="5">
        <f t="shared" si="923"/>
        <v>3.7005948598583725E-5</v>
      </c>
      <c r="AM732" s="5">
        <f t="shared" si="924"/>
        <v>2.2059662174003249E-4</v>
      </c>
      <c r="AN732" s="5">
        <f t="shared" si="925"/>
        <v>4.0213293469650106E-4</v>
      </c>
      <c r="AO732" s="5">
        <f t="shared" si="926"/>
        <v>3.6653076527661563E-4</v>
      </c>
      <c r="AP732" s="5">
        <f t="shared" si="927"/>
        <v>2.2272038307540363E-4</v>
      </c>
      <c r="AQ732" s="5">
        <f t="shared" si="928"/>
        <v>1.0150110250599051E-4</v>
      </c>
      <c r="AR732" s="5">
        <f t="shared" si="929"/>
        <v>1.1927860682962456E-2</v>
      </c>
      <c r="AS732" s="5">
        <f t="shared" si="930"/>
        <v>9.7890512853087436E-3</v>
      </c>
      <c r="AT732" s="5">
        <f t="shared" si="931"/>
        <v>4.0168781147519707E-3</v>
      </c>
      <c r="AU732" s="5">
        <f t="shared" si="932"/>
        <v>1.0988677941302968E-3</v>
      </c>
      <c r="AV732" s="5">
        <f t="shared" si="933"/>
        <v>2.2545688364470276E-4</v>
      </c>
      <c r="AW732" s="5">
        <f t="shared" si="934"/>
        <v>1.5378637937309598E-6</v>
      </c>
      <c r="AX732" s="5">
        <f t="shared" si="935"/>
        <v>3.0173497452390672E-5</v>
      </c>
      <c r="AY732" s="5">
        <f t="shared" si="936"/>
        <v>5.5004274248980036E-5</v>
      </c>
      <c r="AZ732" s="5">
        <f t="shared" si="937"/>
        <v>5.0134562465467497E-5</v>
      </c>
      <c r="BA732" s="5">
        <f t="shared" si="938"/>
        <v>3.046398833451227E-5</v>
      </c>
      <c r="BB732" s="5">
        <f t="shared" si="939"/>
        <v>1.3883454940160399E-5</v>
      </c>
      <c r="BC732" s="5">
        <f t="shared" si="940"/>
        <v>5.0617225547476866E-6</v>
      </c>
      <c r="BD732" s="5">
        <f t="shared" si="941"/>
        <v>3.6239491364040933E-3</v>
      </c>
      <c r="BE732" s="5">
        <f t="shared" si="942"/>
        <v>2.9741313127744605E-3</v>
      </c>
      <c r="BF732" s="5">
        <f t="shared" si="943"/>
        <v>1.2204168343271154E-3</v>
      </c>
      <c r="BG732" s="5">
        <f t="shared" si="944"/>
        <v>3.3386045489690558E-4</v>
      </c>
      <c r="BH732" s="5">
        <f t="shared" si="945"/>
        <v>6.8498811354129099E-5</v>
      </c>
      <c r="BI732" s="5">
        <f t="shared" si="946"/>
        <v>1.1243229530439501E-5</v>
      </c>
      <c r="BJ732" s="8">
        <f t="shared" si="947"/>
        <v>0.1642065326040914</v>
      </c>
      <c r="BK732" s="8">
        <f t="shared" si="948"/>
        <v>0.22458779522102854</v>
      </c>
      <c r="BL732" s="8">
        <f t="shared" si="949"/>
        <v>0.5366936085708166</v>
      </c>
      <c r="BM732" s="8">
        <f t="shared" si="950"/>
        <v>0.48968769106071947</v>
      </c>
      <c r="BN732" s="8">
        <f t="shared" si="951"/>
        <v>0.50753463469347249</v>
      </c>
    </row>
    <row r="733" spans="1:66" x14ac:dyDescent="0.25">
      <c r="A733" t="s">
        <v>40</v>
      </c>
      <c r="B733" t="s">
        <v>235</v>
      </c>
      <c r="C733" t="s">
        <v>233</v>
      </c>
      <c r="D733" t="s">
        <v>528</v>
      </c>
      <c r="E733">
        <f>VLOOKUP(A733,home!$A$2:$E$405,3,FALSE)</f>
        <v>1.5047999999999999</v>
      </c>
      <c r="F733">
        <f>VLOOKUP(B733,home!$B$2:$E$405,3,FALSE)</f>
        <v>0.63129999999999997</v>
      </c>
      <c r="G733">
        <f>VLOOKUP(C733,away!$B$2:$E$405,4,FALSE)</f>
        <v>1.0632999999999999</v>
      </c>
      <c r="H733">
        <f>VLOOKUP(A733,away!$A$2:$E$405,3,FALSE)</f>
        <v>1.2</v>
      </c>
      <c r="I733">
        <f>VLOOKUP(C733,away!$B$2:$E$405,3,FALSE)</f>
        <v>1</v>
      </c>
      <c r="J733">
        <f>VLOOKUP(B733,home!$B$2:$E$405,4,FALSE)</f>
        <v>0.625</v>
      </c>
      <c r="K733" s="3">
        <f t="shared" si="896"/>
        <v>1.0101139891919999</v>
      </c>
      <c r="L733" s="3">
        <f t="shared" si="897"/>
        <v>0.75</v>
      </c>
      <c r="M733" s="5">
        <f t="shared" si="898"/>
        <v>0.17202525368572869</v>
      </c>
      <c r="N733" s="5">
        <f t="shared" si="899"/>
        <v>0.17376511524225718</v>
      </c>
      <c r="O733" s="5">
        <f t="shared" si="900"/>
        <v>0.12901894026429653</v>
      </c>
      <c r="P733" s="5">
        <f t="shared" si="901"/>
        <v>0.1303238364316929</v>
      </c>
      <c r="Q733" s="5">
        <f t="shared" si="902"/>
        <v>8.776128686988198E-2</v>
      </c>
      <c r="R733" s="5">
        <f t="shared" si="903"/>
        <v>4.8382102599111187E-2</v>
      </c>
      <c r="S733" s="5">
        <f t="shared" si="904"/>
        <v>2.4682861932154309E-2</v>
      </c>
      <c r="T733" s="5">
        <f t="shared" si="905"/>
        <v>6.5820965152411495E-2</v>
      </c>
      <c r="U733" s="5">
        <f t="shared" si="906"/>
        <v>4.8871438661884835E-2</v>
      </c>
      <c r="V733" s="5">
        <f t="shared" si="907"/>
        <v>2.0777086775803119E-3</v>
      </c>
      <c r="W733" s="5">
        <f t="shared" si="908"/>
        <v>2.9549634525586659E-2</v>
      </c>
      <c r="X733" s="5">
        <f t="shared" si="909"/>
        <v>2.2162225894189997E-2</v>
      </c>
      <c r="Y733" s="5">
        <f t="shared" si="910"/>
        <v>8.3108347103212476E-3</v>
      </c>
      <c r="Z733" s="5">
        <f t="shared" si="911"/>
        <v>1.2095525649777797E-2</v>
      </c>
      <c r="AA733" s="5">
        <f t="shared" si="912"/>
        <v>1.2217859665471209E-2</v>
      </c>
      <c r="AB733" s="5">
        <f t="shared" si="913"/>
        <v>6.1707154830385772E-3</v>
      </c>
      <c r="AC733" s="5">
        <f t="shared" si="914"/>
        <v>9.837762190731953E-5</v>
      </c>
      <c r="AD733" s="5">
        <f t="shared" si="915"/>
        <v>7.4621248024514964E-3</v>
      </c>
      <c r="AE733" s="5">
        <f t="shared" si="916"/>
        <v>5.5965936018386227E-3</v>
      </c>
      <c r="AF733" s="5">
        <f t="shared" si="917"/>
        <v>2.0987226006894833E-3</v>
      </c>
      <c r="AG733" s="5">
        <f t="shared" si="918"/>
        <v>5.2468065017237083E-4</v>
      </c>
      <c r="AH733" s="5">
        <f t="shared" si="919"/>
        <v>2.2679110593333369E-3</v>
      </c>
      <c r="AI733" s="5">
        <f t="shared" si="920"/>
        <v>2.2908486872758515E-3</v>
      </c>
      <c r="AJ733" s="5">
        <f t="shared" si="921"/>
        <v>1.1570091530697332E-3</v>
      </c>
      <c r="AK733" s="5">
        <f t="shared" si="922"/>
        <v>3.8957037704630851E-4</v>
      </c>
      <c r="AL733" s="5">
        <f t="shared" si="923"/>
        <v>2.9811783633607474E-6</v>
      </c>
      <c r="AM733" s="5">
        <f t="shared" si="924"/>
        <v>1.5075193304105699E-3</v>
      </c>
      <c r="AN733" s="5">
        <f t="shared" si="925"/>
        <v>1.1306394978079274E-3</v>
      </c>
      <c r="AO733" s="5">
        <f t="shared" si="926"/>
        <v>4.2398981167797277E-4</v>
      </c>
      <c r="AP733" s="5">
        <f t="shared" si="927"/>
        <v>1.0599745291949319E-4</v>
      </c>
      <c r="AQ733" s="5">
        <f t="shared" si="928"/>
        <v>1.9874522422404971E-5</v>
      </c>
      <c r="AR733" s="5">
        <f t="shared" si="929"/>
        <v>3.4018665890000072E-4</v>
      </c>
      <c r="AS733" s="5">
        <f t="shared" si="930"/>
        <v>3.4362730309137789E-4</v>
      </c>
      <c r="AT733" s="5">
        <f t="shared" si="931"/>
        <v>1.7355137296046005E-4</v>
      </c>
      <c r="AU733" s="5">
        <f t="shared" si="932"/>
        <v>5.8435556556946301E-5</v>
      </c>
      <c r="AV733" s="5">
        <f t="shared" si="933"/>
        <v>1.4756643286097937E-5</v>
      </c>
      <c r="AW733" s="5">
        <f t="shared" si="934"/>
        <v>6.2736041023066643E-8</v>
      </c>
      <c r="AX733" s="5">
        <f t="shared" si="935"/>
        <v>2.5379439410417876E-4</v>
      </c>
      <c r="AY733" s="5">
        <f t="shared" si="936"/>
        <v>1.9034579557813407E-4</v>
      </c>
      <c r="AZ733" s="5">
        <f t="shared" si="937"/>
        <v>7.1379673341800267E-5</v>
      </c>
      <c r="BA733" s="5">
        <f t="shared" si="938"/>
        <v>1.7844918335450067E-5</v>
      </c>
      <c r="BB733" s="5">
        <f t="shared" si="939"/>
        <v>3.3459221878968873E-6</v>
      </c>
      <c r="BC733" s="5">
        <f t="shared" si="940"/>
        <v>5.0188832818453335E-7</v>
      </c>
      <c r="BD733" s="5">
        <f t="shared" si="941"/>
        <v>4.252333236250007E-5</v>
      </c>
      <c r="BE733" s="5">
        <f t="shared" si="942"/>
        <v>4.2953412886422216E-5</v>
      </c>
      <c r="BF733" s="5">
        <f t="shared" si="943"/>
        <v>2.1693921620057496E-5</v>
      </c>
      <c r="BG733" s="5">
        <f t="shared" si="944"/>
        <v>7.3044445696182842E-6</v>
      </c>
      <c r="BH733" s="5">
        <f t="shared" si="945"/>
        <v>1.8445804107622413E-6</v>
      </c>
      <c r="BI733" s="5">
        <f t="shared" si="946"/>
        <v>3.7264729542009327E-7</v>
      </c>
      <c r="BJ733" s="8">
        <f t="shared" si="947"/>
        <v>0.40677741725691452</v>
      </c>
      <c r="BK733" s="8">
        <f t="shared" si="948"/>
        <v>0.32940136532300507</v>
      </c>
      <c r="BL733" s="8">
        <f t="shared" si="949"/>
        <v>0.25181364582446714</v>
      </c>
      <c r="BM733" s="8">
        <f t="shared" si="950"/>
        <v>0.25862113590165892</v>
      </c>
      <c r="BN733" s="8">
        <f t="shared" si="951"/>
        <v>0.74127653509296842</v>
      </c>
    </row>
    <row r="734" spans="1:66" x14ac:dyDescent="0.25">
      <c r="A734" t="s">
        <v>40</v>
      </c>
      <c r="B734" t="s">
        <v>517</v>
      </c>
      <c r="C734" t="s">
        <v>332</v>
      </c>
      <c r="D734" t="s">
        <v>528</v>
      </c>
      <c r="E734">
        <f>VLOOKUP(A734,home!$A$2:$E$405,3,FALSE)</f>
        <v>1.5047999999999999</v>
      </c>
      <c r="F734" t="e">
        <f>VLOOKUP(B734,home!$B$2:$E$405,3,FALSE)</f>
        <v>#N/A</v>
      </c>
      <c r="G734">
        <f>VLOOKUP(C734,away!$B$2:$E$405,4,FALSE)</f>
        <v>0.53159999999999996</v>
      </c>
      <c r="H734">
        <f>VLOOKUP(A734,away!$A$2:$E$405,3,FALSE)</f>
        <v>1.2</v>
      </c>
      <c r="I734">
        <f>VLOOKUP(C734,away!$B$2:$E$405,3,FALSE)</f>
        <v>1.5832999999999999</v>
      </c>
      <c r="J734" t="e">
        <f>VLOOKUP(B734,home!$B$2:$E$405,4,FALSE)</f>
        <v>#N/A</v>
      </c>
      <c r="K734" s="3" t="e">
        <f t="shared" si="896"/>
        <v>#N/A</v>
      </c>
      <c r="L734" s="3" t="e">
        <f t="shared" si="897"/>
        <v>#N/A</v>
      </c>
      <c r="M734" s="5" t="e">
        <f t="shared" si="898"/>
        <v>#N/A</v>
      </c>
      <c r="N734" s="5" t="e">
        <f t="shared" si="899"/>
        <v>#N/A</v>
      </c>
      <c r="O734" s="5" t="e">
        <f t="shared" si="900"/>
        <v>#N/A</v>
      </c>
      <c r="P734" s="5" t="e">
        <f t="shared" si="901"/>
        <v>#N/A</v>
      </c>
      <c r="Q734" s="5" t="e">
        <f t="shared" si="902"/>
        <v>#N/A</v>
      </c>
      <c r="R734" s="5" t="e">
        <f t="shared" si="903"/>
        <v>#N/A</v>
      </c>
      <c r="S734" s="5" t="e">
        <f t="shared" si="904"/>
        <v>#N/A</v>
      </c>
      <c r="T734" s="5" t="e">
        <f t="shared" si="905"/>
        <v>#N/A</v>
      </c>
      <c r="U734" s="5" t="e">
        <f t="shared" si="906"/>
        <v>#N/A</v>
      </c>
      <c r="V734" s="5" t="e">
        <f t="shared" si="907"/>
        <v>#N/A</v>
      </c>
      <c r="W734" s="5" t="e">
        <f t="shared" si="908"/>
        <v>#N/A</v>
      </c>
      <c r="X734" s="5" t="e">
        <f t="shared" si="909"/>
        <v>#N/A</v>
      </c>
      <c r="Y734" s="5" t="e">
        <f t="shared" si="910"/>
        <v>#N/A</v>
      </c>
      <c r="Z734" s="5" t="e">
        <f t="shared" si="911"/>
        <v>#N/A</v>
      </c>
      <c r="AA734" s="5" t="e">
        <f t="shared" si="912"/>
        <v>#N/A</v>
      </c>
      <c r="AB734" s="5" t="e">
        <f t="shared" si="913"/>
        <v>#N/A</v>
      </c>
      <c r="AC734" s="5" t="e">
        <f t="shared" si="914"/>
        <v>#N/A</v>
      </c>
      <c r="AD734" s="5" t="e">
        <f t="shared" si="915"/>
        <v>#N/A</v>
      </c>
      <c r="AE734" s="5" t="e">
        <f t="shared" si="916"/>
        <v>#N/A</v>
      </c>
      <c r="AF734" s="5" t="e">
        <f t="shared" si="917"/>
        <v>#N/A</v>
      </c>
      <c r="AG734" s="5" t="e">
        <f t="shared" si="918"/>
        <v>#N/A</v>
      </c>
      <c r="AH734" s="5" t="e">
        <f t="shared" si="919"/>
        <v>#N/A</v>
      </c>
      <c r="AI734" s="5" t="e">
        <f t="shared" si="920"/>
        <v>#N/A</v>
      </c>
      <c r="AJ734" s="5" t="e">
        <f t="shared" si="921"/>
        <v>#N/A</v>
      </c>
      <c r="AK734" s="5" t="e">
        <f t="shared" si="922"/>
        <v>#N/A</v>
      </c>
      <c r="AL734" s="5" t="e">
        <f t="shared" si="923"/>
        <v>#N/A</v>
      </c>
      <c r="AM734" s="5" t="e">
        <f t="shared" si="924"/>
        <v>#N/A</v>
      </c>
      <c r="AN734" s="5" t="e">
        <f t="shared" si="925"/>
        <v>#N/A</v>
      </c>
      <c r="AO734" s="5" t="e">
        <f t="shared" si="926"/>
        <v>#N/A</v>
      </c>
      <c r="AP734" s="5" t="e">
        <f t="shared" si="927"/>
        <v>#N/A</v>
      </c>
      <c r="AQ734" s="5" t="e">
        <f t="shared" si="928"/>
        <v>#N/A</v>
      </c>
      <c r="AR734" s="5" t="e">
        <f t="shared" si="929"/>
        <v>#N/A</v>
      </c>
      <c r="AS734" s="5" t="e">
        <f t="shared" si="930"/>
        <v>#N/A</v>
      </c>
      <c r="AT734" s="5" t="e">
        <f t="shared" si="931"/>
        <v>#N/A</v>
      </c>
      <c r="AU734" s="5" t="e">
        <f t="shared" si="932"/>
        <v>#N/A</v>
      </c>
      <c r="AV734" s="5" t="e">
        <f t="shared" si="933"/>
        <v>#N/A</v>
      </c>
      <c r="AW734" s="5" t="e">
        <f t="shared" si="934"/>
        <v>#N/A</v>
      </c>
      <c r="AX734" s="5" t="e">
        <f t="shared" si="935"/>
        <v>#N/A</v>
      </c>
      <c r="AY734" s="5" t="e">
        <f t="shared" si="936"/>
        <v>#N/A</v>
      </c>
      <c r="AZ734" s="5" t="e">
        <f t="shared" si="937"/>
        <v>#N/A</v>
      </c>
      <c r="BA734" s="5" t="e">
        <f t="shared" si="938"/>
        <v>#N/A</v>
      </c>
      <c r="BB734" s="5" t="e">
        <f t="shared" si="939"/>
        <v>#N/A</v>
      </c>
      <c r="BC734" s="5" t="e">
        <f t="shared" si="940"/>
        <v>#N/A</v>
      </c>
      <c r="BD734" s="5" t="e">
        <f t="shared" si="941"/>
        <v>#N/A</v>
      </c>
      <c r="BE734" s="5" t="e">
        <f t="shared" si="942"/>
        <v>#N/A</v>
      </c>
      <c r="BF734" s="5" t="e">
        <f t="shared" si="943"/>
        <v>#N/A</v>
      </c>
      <c r="BG734" s="5" t="e">
        <f t="shared" si="944"/>
        <v>#N/A</v>
      </c>
      <c r="BH734" s="5" t="e">
        <f t="shared" si="945"/>
        <v>#N/A</v>
      </c>
      <c r="BI734" s="5" t="e">
        <f t="shared" si="946"/>
        <v>#N/A</v>
      </c>
      <c r="BJ734" s="8" t="e">
        <f t="shared" si="947"/>
        <v>#N/A</v>
      </c>
      <c r="BK734" s="8" t="e">
        <f t="shared" si="948"/>
        <v>#N/A</v>
      </c>
      <c r="BL734" s="8" t="e">
        <f t="shared" si="949"/>
        <v>#N/A</v>
      </c>
      <c r="BM734" s="8" t="e">
        <f t="shared" si="950"/>
        <v>#N/A</v>
      </c>
      <c r="BN734" s="8" t="e">
        <f t="shared" si="951"/>
        <v>#N/A</v>
      </c>
    </row>
    <row r="735" spans="1:66" x14ac:dyDescent="0.25">
      <c r="A735" t="s">
        <v>40</v>
      </c>
      <c r="B735" t="s">
        <v>521</v>
      </c>
      <c r="C735" t="s">
        <v>239</v>
      </c>
      <c r="D735" t="s">
        <v>528</v>
      </c>
      <c r="E735">
        <f>VLOOKUP(A735,home!$A$2:$E$405,3,FALSE)</f>
        <v>1.5047999999999999</v>
      </c>
      <c r="F735" t="e">
        <f>VLOOKUP(B735,home!$B$2:$E$405,3,FALSE)</f>
        <v>#N/A</v>
      </c>
      <c r="G735">
        <f>VLOOKUP(C735,away!$B$2:$E$405,4,FALSE)</f>
        <v>0.432</v>
      </c>
      <c r="H735">
        <f>VLOOKUP(A735,away!$A$2:$E$405,3,FALSE)</f>
        <v>1.2</v>
      </c>
      <c r="I735">
        <f>VLOOKUP(C735,away!$B$2:$E$405,3,FALSE)</f>
        <v>0.83330000000000004</v>
      </c>
      <c r="J735" t="e">
        <f>VLOOKUP(B735,home!$B$2:$E$405,4,FALSE)</f>
        <v>#N/A</v>
      </c>
      <c r="K735" s="3" t="e">
        <f t="shared" si="896"/>
        <v>#N/A</v>
      </c>
      <c r="L735" s="3" t="e">
        <f t="shared" si="897"/>
        <v>#N/A</v>
      </c>
      <c r="M735" s="5" t="e">
        <f t="shared" si="898"/>
        <v>#N/A</v>
      </c>
      <c r="N735" s="5" t="e">
        <f t="shared" si="899"/>
        <v>#N/A</v>
      </c>
      <c r="O735" s="5" t="e">
        <f t="shared" si="900"/>
        <v>#N/A</v>
      </c>
      <c r="P735" s="5" t="e">
        <f t="shared" si="901"/>
        <v>#N/A</v>
      </c>
      <c r="Q735" s="5" t="e">
        <f t="shared" si="902"/>
        <v>#N/A</v>
      </c>
      <c r="R735" s="5" t="e">
        <f t="shared" si="903"/>
        <v>#N/A</v>
      </c>
      <c r="S735" s="5" t="e">
        <f t="shared" si="904"/>
        <v>#N/A</v>
      </c>
      <c r="T735" s="5" t="e">
        <f t="shared" si="905"/>
        <v>#N/A</v>
      </c>
      <c r="U735" s="5" t="e">
        <f t="shared" si="906"/>
        <v>#N/A</v>
      </c>
      <c r="V735" s="5" t="e">
        <f t="shared" si="907"/>
        <v>#N/A</v>
      </c>
      <c r="W735" s="5" t="e">
        <f t="shared" si="908"/>
        <v>#N/A</v>
      </c>
      <c r="X735" s="5" t="e">
        <f t="shared" si="909"/>
        <v>#N/A</v>
      </c>
      <c r="Y735" s="5" t="e">
        <f t="shared" si="910"/>
        <v>#N/A</v>
      </c>
      <c r="Z735" s="5" t="e">
        <f t="shared" si="911"/>
        <v>#N/A</v>
      </c>
      <c r="AA735" s="5" t="e">
        <f t="shared" si="912"/>
        <v>#N/A</v>
      </c>
      <c r="AB735" s="5" t="e">
        <f t="shared" si="913"/>
        <v>#N/A</v>
      </c>
      <c r="AC735" s="5" t="e">
        <f t="shared" si="914"/>
        <v>#N/A</v>
      </c>
      <c r="AD735" s="5" t="e">
        <f t="shared" si="915"/>
        <v>#N/A</v>
      </c>
      <c r="AE735" s="5" t="e">
        <f t="shared" si="916"/>
        <v>#N/A</v>
      </c>
      <c r="AF735" s="5" t="e">
        <f t="shared" si="917"/>
        <v>#N/A</v>
      </c>
      <c r="AG735" s="5" t="e">
        <f t="shared" si="918"/>
        <v>#N/A</v>
      </c>
      <c r="AH735" s="5" t="e">
        <f t="shared" si="919"/>
        <v>#N/A</v>
      </c>
      <c r="AI735" s="5" t="e">
        <f t="shared" si="920"/>
        <v>#N/A</v>
      </c>
      <c r="AJ735" s="5" t="e">
        <f t="shared" si="921"/>
        <v>#N/A</v>
      </c>
      <c r="AK735" s="5" t="e">
        <f t="shared" si="922"/>
        <v>#N/A</v>
      </c>
      <c r="AL735" s="5" t="e">
        <f t="shared" si="923"/>
        <v>#N/A</v>
      </c>
      <c r="AM735" s="5" t="e">
        <f t="shared" si="924"/>
        <v>#N/A</v>
      </c>
      <c r="AN735" s="5" t="e">
        <f t="shared" si="925"/>
        <v>#N/A</v>
      </c>
      <c r="AO735" s="5" t="e">
        <f t="shared" si="926"/>
        <v>#N/A</v>
      </c>
      <c r="AP735" s="5" t="e">
        <f t="shared" si="927"/>
        <v>#N/A</v>
      </c>
      <c r="AQ735" s="5" t="e">
        <f t="shared" si="928"/>
        <v>#N/A</v>
      </c>
      <c r="AR735" s="5" t="e">
        <f t="shared" si="929"/>
        <v>#N/A</v>
      </c>
      <c r="AS735" s="5" t="e">
        <f t="shared" si="930"/>
        <v>#N/A</v>
      </c>
      <c r="AT735" s="5" t="e">
        <f t="shared" si="931"/>
        <v>#N/A</v>
      </c>
      <c r="AU735" s="5" t="e">
        <f t="shared" si="932"/>
        <v>#N/A</v>
      </c>
      <c r="AV735" s="5" t="e">
        <f t="shared" si="933"/>
        <v>#N/A</v>
      </c>
      <c r="AW735" s="5" t="e">
        <f t="shared" si="934"/>
        <v>#N/A</v>
      </c>
      <c r="AX735" s="5" t="e">
        <f t="shared" si="935"/>
        <v>#N/A</v>
      </c>
      <c r="AY735" s="5" t="e">
        <f t="shared" si="936"/>
        <v>#N/A</v>
      </c>
      <c r="AZ735" s="5" t="e">
        <f t="shared" si="937"/>
        <v>#N/A</v>
      </c>
      <c r="BA735" s="5" t="e">
        <f t="shared" si="938"/>
        <v>#N/A</v>
      </c>
      <c r="BB735" s="5" t="e">
        <f t="shared" si="939"/>
        <v>#N/A</v>
      </c>
      <c r="BC735" s="5" t="e">
        <f t="shared" si="940"/>
        <v>#N/A</v>
      </c>
      <c r="BD735" s="5" t="e">
        <f t="shared" si="941"/>
        <v>#N/A</v>
      </c>
      <c r="BE735" s="5" t="e">
        <f t="shared" si="942"/>
        <v>#N/A</v>
      </c>
      <c r="BF735" s="5" t="e">
        <f t="shared" si="943"/>
        <v>#N/A</v>
      </c>
      <c r="BG735" s="5" t="e">
        <f t="shared" si="944"/>
        <v>#N/A</v>
      </c>
      <c r="BH735" s="5" t="e">
        <f t="shared" si="945"/>
        <v>#N/A</v>
      </c>
      <c r="BI735" s="5" t="e">
        <f t="shared" si="946"/>
        <v>#N/A</v>
      </c>
      <c r="BJ735" s="8" t="e">
        <f t="shared" si="947"/>
        <v>#N/A</v>
      </c>
      <c r="BK735" s="8" t="e">
        <f t="shared" si="948"/>
        <v>#N/A</v>
      </c>
      <c r="BL735" s="8" t="e">
        <f t="shared" si="949"/>
        <v>#N/A</v>
      </c>
      <c r="BM735" s="8" t="e">
        <f t="shared" si="950"/>
        <v>#N/A</v>
      </c>
      <c r="BN735" s="8" t="e">
        <f t="shared" si="951"/>
        <v>#N/A</v>
      </c>
    </row>
    <row r="736" spans="1:66" s="15" customFormat="1" x14ac:dyDescent="0.25">
      <c r="A736" s="15" t="s">
        <v>342</v>
      </c>
      <c r="B736" s="15" t="s">
        <v>436</v>
      </c>
      <c r="C736" s="15" t="s">
        <v>363</v>
      </c>
      <c r="D736" s="15" t="s">
        <v>529</v>
      </c>
      <c r="E736" s="15">
        <f>VLOOKUP(A736,home!$A$2:$E$405,3,FALSE)</f>
        <v>1.1741999999999999</v>
      </c>
      <c r="F736" s="15">
        <f>VLOOKUP(B736,home!$B$2:$E$405,3,FALSE)</f>
        <v>0.85160000000000002</v>
      </c>
      <c r="G736" s="15">
        <f>VLOOKUP(C736,away!$B$2:$E$405,4,FALSE)</f>
        <v>1.1496999999999999</v>
      </c>
      <c r="H736" s="15">
        <f>VLOOKUP(A736,away!$A$2:$E$405,3,FALSE)</f>
        <v>0.85970000000000002</v>
      </c>
      <c r="I736" s="15">
        <f>VLOOKUP(C736,away!$B$2:$E$405,3,FALSE)</f>
        <v>0.93059999999999998</v>
      </c>
      <c r="J736" s="15">
        <f>VLOOKUP(B736,home!$B$2:$E$405,4,FALSE)</f>
        <v>0.69789999999999996</v>
      </c>
      <c r="K736" s="20">
        <f t="shared" si="896"/>
        <v>1.1496410433839999</v>
      </c>
      <c r="L736" s="20">
        <f t="shared" si="897"/>
        <v>0.55834569667799994</v>
      </c>
      <c r="M736" s="21">
        <f t="shared" si="898"/>
        <v>0.18123028926168352</v>
      </c>
      <c r="N736" s="21">
        <f t="shared" si="899"/>
        <v>0.20834977883958597</v>
      </c>
      <c r="O736" s="21">
        <f t="shared" si="900"/>
        <v>0.10118915211697013</v>
      </c>
      <c r="P736" s="21">
        <f t="shared" si="901"/>
        <v>0.11633120241889583</v>
      </c>
      <c r="Q736" s="21">
        <f t="shared" si="902"/>
        <v>0.11976372856698364</v>
      </c>
      <c r="R736" s="21">
        <f t="shared" si="903"/>
        <v>2.8249263817502895E-2</v>
      </c>
      <c r="S736" s="21">
        <f t="shared" si="904"/>
        <v>1.8668166220114437E-2</v>
      </c>
      <c r="T736" s="21">
        <f t="shared" si="905"/>
        <v>6.6869562463487353E-2</v>
      </c>
      <c r="U736" s="21">
        <f t="shared" si="906"/>
        <v>3.2476513129983904E-2</v>
      </c>
      <c r="V736" s="21">
        <f t="shared" si="907"/>
        <v>1.3314491451051971E-3</v>
      </c>
      <c r="W736" s="21">
        <f t="shared" si="908"/>
        <v>4.5895099289768385E-2</v>
      </c>
      <c r="X736" s="21">
        <f t="shared" si="909"/>
        <v>2.5625331187051705E-2</v>
      </c>
      <c r="Y736" s="21">
        <f t="shared" si="910"/>
        <v>7.1538966971194306E-3</v>
      </c>
      <c r="Z736" s="21">
        <f t="shared" si="911"/>
        <v>5.2576182956080905E-3</v>
      </c>
      <c r="AA736" s="21">
        <f t="shared" si="912"/>
        <v>6.0443737830776917E-3</v>
      </c>
      <c r="AB736" s="21">
        <f t="shared" si="913"/>
        <v>3.474430091290167E-3</v>
      </c>
      <c r="AC736" s="21">
        <f t="shared" si="914"/>
        <v>5.3415836503069946E-5</v>
      </c>
      <c r="AD736" s="21">
        <f t="shared" si="915"/>
        <v>1.3190722458425405E-2</v>
      </c>
      <c r="AE736" s="21">
        <f t="shared" si="916"/>
        <v>7.3649831207356726E-3</v>
      </c>
      <c r="AF736" s="21">
        <f t="shared" si="917"/>
        <v>2.0561033157844343E-3</v>
      </c>
      <c r="AG736" s="21">
        <f t="shared" si="918"/>
        <v>3.8267214609786853E-4</v>
      </c>
      <c r="AH736" s="21">
        <f t="shared" si="919"/>
        <v>7.3389213753207447E-4</v>
      </c>
      <c r="AI736" s="21">
        <f t="shared" si="920"/>
        <v>8.4371252272368805E-4</v>
      </c>
      <c r="AJ736" s="21">
        <f t="shared" si="921"/>
        <v>4.849832724701038E-4</v>
      </c>
      <c r="AK736" s="21">
        <f t="shared" si="922"/>
        <v>1.8585222512877217E-4</v>
      </c>
      <c r="AL736" s="21">
        <f t="shared" si="923"/>
        <v>1.3714988844145823E-6</v>
      </c>
      <c r="AM736" s="21">
        <f t="shared" si="924"/>
        <v>3.0329191860185884E-3</v>
      </c>
      <c r="AN736" s="21">
        <f t="shared" si="925"/>
        <v>1.6934173758856213E-3</v>
      </c>
      <c r="AO736" s="21">
        <f t="shared" si="926"/>
        <v>4.7275615225274374E-4</v>
      </c>
      <c r="AP736" s="21">
        <f t="shared" si="927"/>
        <v>8.7987121062789604E-5</v>
      </c>
      <c r="AQ736" s="21">
        <f t="shared" si="928"/>
        <v>1.2281807602123697E-5</v>
      </c>
      <c r="AR736" s="21">
        <f t="shared" si="929"/>
        <v>8.1953103363370536E-5</v>
      </c>
      <c r="AS736" s="21">
        <f t="shared" si="930"/>
        <v>9.4216651259222095E-5</v>
      </c>
      <c r="AT736" s="21">
        <f t="shared" si="931"/>
        <v>5.4157664628899276E-5</v>
      </c>
      <c r="AU736" s="21">
        <f t="shared" si="932"/>
        <v>2.075395802373616E-5</v>
      </c>
      <c r="AV736" s="21">
        <f t="shared" si="933"/>
        <v>5.9649004891889466E-6</v>
      </c>
      <c r="AW736" s="21">
        <f t="shared" si="934"/>
        <v>2.4454477687248356E-8</v>
      </c>
      <c r="AX736" s="21">
        <f t="shared" si="935"/>
        <v>5.811280629189605E-4</v>
      </c>
      <c r="AY736" s="21">
        <f t="shared" si="936"/>
        <v>3.2447035314962352E-4</v>
      </c>
      <c r="AZ736" s="21">
        <f t="shared" si="937"/>
        <v>9.0583312690341593E-5</v>
      </c>
      <c r="BA736" s="21">
        <f t="shared" si="938"/>
        <v>1.6858934277163297E-5</v>
      </c>
      <c r="BB736" s="21">
        <f t="shared" si="939"/>
        <v>2.3532783510578387E-6</v>
      </c>
      <c r="BC736" s="21">
        <f t="shared" si="940"/>
        <v>2.6278856807972876E-7</v>
      </c>
      <c r="BD736" s="21">
        <f t="shared" si="941"/>
        <v>7.6263604320575415E-6</v>
      </c>
      <c r="BE736" s="21">
        <f t="shared" si="942"/>
        <v>8.7675769643330834E-6</v>
      </c>
      <c r="BF736" s="21">
        <f t="shared" si="943"/>
        <v>5.0397831646127054E-6</v>
      </c>
      <c r="BG736" s="21">
        <f t="shared" si="944"/>
        <v>1.9313138585981549E-6</v>
      </c>
      <c r="BH736" s="21">
        <f t="shared" si="945"/>
        <v>5.5507941987519063E-7</v>
      </c>
      <c r="BI736" s="21">
        <f t="shared" si="946"/>
        <v>1.2762841668525991E-7</v>
      </c>
      <c r="BJ736" s="22">
        <f t="shared" si="947"/>
        <v>0.50296689645781711</v>
      </c>
      <c r="BK736" s="22">
        <f t="shared" si="948"/>
        <v>0.31794036473433607</v>
      </c>
      <c r="BL736" s="22">
        <f t="shared" si="949"/>
        <v>0.17396326711669999</v>
      </c>
      <c r="BM736" s="22">
        <f t="shared" si="950"/>
        <v>0.24469028568416715</v>
      </c>
      <c r="BN736" s="22">
        <f t="shared" si="951"/>
        <v>0.7551134150216221</v>
      </c>
    </row>
    <row r="737" spans="1:66" x14ac:dyDescent="0.25">
      <c r="A737" t="s">
        <v>342</v>
      </c>
      <c r="B737" t="s">
        <v>386</v>
      </c>
      <c r="C737" t="s">
        <v>420</v>
      </c>
      <c r="D737" s="11">
        <v>44264</v>
      </c>
      <c r="E737">
        <f>VLOOKUP(A737,home!$A$2:$E$405,3,FALSE)</f>
        <v>1.1741999999999999</v>
      </c>
      <c r="F737">
        <f>VLOOKUP(B737,home!$B$2:$E$405,3,FALSE)</f>
        <v>0.89419999999999999</v>
      </c>
      <c r="G737">
        <f>VLOOKUP(C737,away!$B$2:$E$405,4,FALSE)</f>
        <v>0.68130000000000002</v>
      </c>
      <c r="H737">
        <f>VLOOKUP(A737,away!$A$2:$E$405,3,FALSE)</f>
        <v>0.85970000000000002</v>
      </c>
      <c r="I737">
        <f>VLOOKUP(C737,away!$B$2:$E$405,3,FALSE)</f>
        <v>0.87239999999999995</v>
      </c>
      <c r="J737">
        <f>VLOOKUP(B737,home!$B$2:$E$405,4,FALSE)</f>
        <v>0.69789999999999996</v>
      </c>
      <c r="K737" s="3">
        <f t="shared" ref="K737:K774" si="952">E737*F737*G737</f>
        <v>0.71534431573199986</v>
      </c>
      <c r="L737" s="3">
        <f t="shared" ref="L737:L774" si="953">H737*I737*J737</f>
        <v>0.52342659121199997</v>
      </c>
      <c r="M737" s="5">
        <f t="shared" ref="M737:M774" si="954">_xlfn.POISSON.DIST(0,K737,FALSE) * _xlfn.POISSON.DIST(0,L737,FALSE)</f>
        <v>0.28974011674340633</v>
      </c>
      <c r="N737" s="5">
        <f t="shared" ref="N737:N774" si="955">_xlfn.POISSON.DIST(1,K737,FALSE) * _xlfn.POISSON.DIST(0,L737,FALSE)</f>
        <v>0.20726394555192174</v>
      </c>
      <c r="O737" s="5">
        <f t="shared" ref="O737:O774" si="956">_xlfn.POISSON.DIST(0,K737,FALSE) * _xlfn.POISSON.DIST(1,L737,FALSE)</f>
        <v>0.15165768164436808</v>
      </c>
      <c r="P737" s="5">
        <f t="shared" ref="P737:P774" si="957">_xlfn.POISSON.DIST(1,K737,FALSE) * _xlfn.POISSON.DIST(1,L737,FALSE)</f>
        <v>0.10848746050139195</v>
      </c>
      <c r="Q737" s="5">
        <f t="shared" ref="Q737:Q774" si="958">_xlfn.POISSON.DIST(2,K737,FALSE) * _xlfn.POISSON.DIST(0,L737,FALSE)</f>
        <v>7.4132542653376959E-2</v>
      </c>
      <c r="R737" s="5">
        <f t="shared" ref="R737:R774" si="959">_xlfn.POISSON.DIST(0,K737,FALSE) * _xlfn.POISSON.DIST(2,L737,FALSE)</f>
        <v>3.9690831667113145E-2</v>
      </c>
      <c r="S737" s="5">
        <f t="shared" ref="S737:S774" si="960">_xlfn.POISSON.DIST(2,K737,FALSE) * _xlfn.POISSON.DIST(2,L737,FALSE)</f>
        <v>1.0155246379347746E-2</v>
      </c>
      <c r="T737" s="5">
        <f t="shared" ref="T737:T774" si="961">_xlfn.POISSON.DIST(2,K737,FALSE) * _xlfn.POISSON.DIST(1,L737,FALSE)</f>
        <v>3.8802944098935289E-2</v>
      </c>
      <c r="U737" s="5">
        <f t="shared" ref="U737:U774" si="962">_xlfn.POISSON.DIST(1,K737,FALSE) * _xlfn.POISSON.DIST(2,L737,FALSE)</f>
        <v>2.8392610819745041E-2</v>
      </c>
      <c r="V737" s="5">
        <f t="shared" ref="V737:V774" si="963">_xlfn.POISSON.DIST(3,K737,FALSE) * _xlfn.POISSON.DIST(3,L737,FALSE)</f>
        <v>4.2249236731499115E-4</v>
      </c>
      <c r="W737" s="5">
        <f t="shared" ref="W737:W774" si="964">_xlfn.POISSON.DIST(3,K737,FALSE) * _xlfn.POISSON.DIST(0,L737,FALSE)</f>
        <v>1.767676433261775E-2</v>
      </c>
      <c r="X737" s="5">
        <f t="shared" ref="X737:X774" si="965">_xlfn.POISSON.DIST(3,K737,FALSE) * _xlfn.POISSON.DIST(1,L737,FALSE)</f>
        <v>9.2524884982799708E-3</v>
      </c>
      <c r="Y737" s="5">
        <f t="shared" ref="Y737:Y774" si="966">_xlfn.POISSON.DIST(3,K737,FALSE) * _xlfn.POISSON.DIST(2,L737,FALSE)</f>
        <v>2.4214992574414611E-3</v>
      </c>
      <c r="Z737" s="5">
        <f t="shared" ref="Z737:Z774" si="967">_xlfn.POISSON.DIST(0,K737,FALSE) * _xlfn.POISSON.DIST(3,L737,FALSE)</f>
        <v>6.9250789072954465E-3</v>
      </c>
      <c r="AA737" s="5">
        <f t="shared" ref="AA737:AA774" si="968">_xlfn.POISSON.DIST(1,K737,FALSE) * _xlfn.POISSON.DIST(3,L737,FALSE)</f>
        <v>4.9538158323293655E-3</v>
      </c>
      <c r="AB737" s="5">
        <f t="shared" ref="AB737:AB774" si="969">_xlfn.POISSON.DIST(2,K737,FALSE) * _xlfn.POISSON.DIST(3,L737,FALSE)</f>
        <v>1.7718419984199987E-3</v>
      </c>
      <c r="AC737" s="5">
        <f t="shared" ref="AC737:AC774" si="970">_xlfn.POISSON.DIST(4,K737,FALSE) * _xlfn.POISSON.DIST(4,L737,FALSE)</f>
        <v>9.887119819305223E-6</v>
      </c>
      <c r="AD737" s="5">
        <f t="shared" ref="AD737:AD774" si="971">_xlfn.POISSON.DIST(4,K737,FALSE) * _xlfn.POISSON.DIST(0,L737,FALSE)</f>
        <v>3.1612432214680655E-3</v>
      </c>
      <c r="AE737" s="5">
        <f t="shared" ref="AE737:AE774" si="972">_xlfn.POISSON.DIST(4,K737,FALSE) * _xlfn.POISSON.DIST(1,L737,FALSE)</f>
        <v>1.6546787634050709E-3</v>
      </c>
      <c r="AF737" s="5">
        <f t="shared" ref="AF737:AF774" si="973">_xlfn.POISSON.DIST(4,K737,FALSE) * _xlfn.POISSON.DIST(2,L737,FALSE)</f>
        <v>4.3305143234000185E-4</v>
      </c>
      <c r="AG737" s="5">
        <f t="shared" ref="AG737:AG774" si="974">_xlfn.POISSON.DIST(4,K737,FALSE) * _xlfn.POISSON.DIST(3,L737,FALSE)</f>
        <v>7.5556878349733746E-5</v>
      </c>
      <c r="AH737" s="5">
        <f t="shared" ref="AH737:AH774" si="975">_xlfn.POISSON.DIST(0,K737,FALSE) * _xlfn.POISSON.DIST(4,L737,FALSE)</f>
        <v>9.0619261157994413E-4</v>
      </c>
      <c r="AI737" s="5">
        <f t="shared" ref="AI737:AI774" si="976">_xlfn.POISSON.DIST(1,K737,FALSE) * _xlfn.POISSON.DIST(4,L737,FALSE)</f>
        <v>6.4823973365204894E-4</v>
      </c>
      <c r="AJ737" s="5">
        <f t="shared" ref="AJ737:AJ774" si="977">_xlfn.POISSON.DIST(2,K737,FALSE) * _xlfn.POISSON.DIST(4,L737,FALSE)</f>
        <v>2.3185730434980941E-4</v>
      </c>
      <c r="AK737" s="5">
        <f t="shared" ref="AK737:AK774" si="978">_xlfn.POISSON.DIST(3,K737,FALSE) * _xlfn.POISSON.DIST(4,L737,FALSE)</f>
        <v>5.5285934909193495E-5</v>
      </c>
      <c r="AL737" s="5">
        <f t="shared" ref="AL737:AL774" si="979">_xlfn.POISSON.DIST(5,K737,FALSE) * _xlfn.POISSON.DIST(5,L737,FALSE)</f>
        <v>1.4808146457942168E-7</v>
      </c>
      <c r="AM737" s="5">
        <f t="shared" ref="AM737:AM774" si="980">_xlfn.POISSON.DIST(5,K737,FALSE) * _xlfn.POISSON.DIST(0,L737,FALSE)</f>
        <v>4.5227547382469934E-4</v>
      </c>
      <c r="AN737" s="5">
        <f t="shared" ref="AN737:AN774" si="981">_xlfn.POISSON.DIST(5,K737,FALSE) * _xlfn.POISSON.DIST(1,L737,FALSE)</f>
        <v>2.3673300955285448E-4</v>
      </c>
      <c r="AO737" s="5">
        <f t="shared" ref="AO737:AO774" si="982">_xlfn.POISSON.DIST(5,K737,FALSE) * _xlfn.POISSON.DIST(2,L737,FALSE)</f>
        <v>6.1956176108804217E-5</v>
      </c>
      <c r="AP737" s="5">
        <f t="shared" ref="AP737:AP774" si="983">_xlfn.POISSON.DIST(5,K737,FALSE) * _xlfn.POISSON.DIST(3,L737,FALSE)</f>
        <v>1.080983668838725E-5</v>
      </c>
      <c r="AQ737" s="5">
        <f t="shared" ref="AQ737:AQ774" si="984">_xlfn.POISSON.DIST(5,K737,FALSE) * _xlfn.POISSON.DIST(4,L737,FALSE)</f>
        <v>1.4145389923402381E-6</v>
      </c>
      <c r="AR737" s="5">
        <f t="shared" ref="AR737:AR774" si="985">_xlfn.POISSON.DIST(0,K737,FALSE) * _xlfn.POISSON.DIST(5,L737,FALSE)</f>
        <v>9.4865061932158045E-5</v>
      </c>
      <c r="AS737" s="5">
        <f t="shared" ref="AS737:AS774" si="986">_xlfn.POISSON.DIST(1,K737,FALSE) * _xlfn.POISSON.DIST(5,L737,FALSE)</f>
        <v>6.7861182814733383E-5</v>
      </c>
      <c r="AT737" s="5">
        <f t="shared" ref="AT737:AT774" si="987">_xlfn.POISSON.DIST(2,K737,FALSE) * _xlfn.POISSON.DIST(5,L737,FALSE)</f>
        <v>2.4272055692684799E-5</v>
      </c>
      <c r="AU737" s="5">
        <f t="shared" ref="AU737:AU774" si="988">_xlfn.POISSON.DIST(3,K737,FALSE) * _xlfn.POISSON.DIST(5,L737,FALSE)</f>
        <v>5.787625690297534E-6</v>
      </c>
      <c r="AV737" s="5">
        <f t="shared" ref="AV737:AV774" si="989">_xlfn.POISSON.DIST(4,K737,FALSE) * _xlfn.POISSON.DIST(5,L737,FALSE)</f>
        <v>1.035036284784708E-6</v>
      </c>
      <c r="AW737" s="5">
        <f t="shared" ref="AW737:AW774" si="990">_xlfn.POISSON.DIST(6,K737,FALSE) * _xlfn.POISSON.DIST(6,L737,FALSE)</f>
        <v>1.5401716065910251E-9</v>
      </c>
      <c r="AX737" s="5">
        <f t="shared" ref="AX737:AX774" si="991">_xlfn.POISSON.DIST(6,K737,FALSE) * _xlfn.POISSON.DIST(0,L737,FALSE)</f>
        <v>5.392211489091593E-5</v>
      </c>
      <c r="AY737" s="5">
        <f t="shared" ref="AY737:AY774" si="992">_xlfn.POISSON.DIST(6,K737,FALSE) * _xlfn.POISSON.DIST(1,L737,FALSE)</f>
        <v>2.8224268788293946E-5</v>
      </c>
      <c r="AZ737" s="5">
        <f t="shared" ref="AZ737:AZ774" si="993">_xlfn.POISSON.DIST(6,K737,FALSE) * _xlfn.POISSON.DIST(2,L737,FALSE)</f>
        <v>7.386666400653973E-6</v>
      </c>
      <c r="BA737" s="5">
        <f t="shared" ref="BA737:BA774" si="994">_xlfn.POISSON.DIST(6,K737,FALSE) * _xlfn.POISSON.DIST(3,L737,FALSE)</f>
        <v>1.2887925381715075E-6</v>
      </c>
      <c r="BB737" s="5">
        <f t="shared" ref="BB737:BB774" si="995">_xlfn.POISSON.DIST(6,K737,FALSE) * _xlfn.POISSON.DIST(4,L737,FALSE)</f>
        <v>1.6864707125864337E-7</v>
      </c>
      <c r="BC737" s="5">
        <f t="shared" ref="BC737:BC774" si="996">_xlfn.POISSON.DIST(6,K737,FALSE) * _xlfn.POISSON.DIST(5,L737,FALSE)</f>
        <v>1.7654872325359798E-8</v>
      </c>
      <c r="BD737" s="5">
        <f t="shared" ref="BD737:BD774" si="997">_xlfn.POISSON.DIST(0,K737,FALSE) * _xlfn.POISSON.DIST(6,L737,FALSE)</f>
        <v>8.2758159987107888E-6</v>
      </c>
      <c r="BE737" s="5">
        <f t="shared" ref="BE737:BE774" si="998">_xlfn.POISSON.DIST(1,K737,FALSE) * _xlfn.POISSON.DIST(6,L737,FALSE)</f>
        <v>5.9200579327217057E-6</v>
      </c>
      <c r="BF737" s="5">
        <f t="shared" ref="BF737:BF774" si="999">_xlfn.POISSON.DIST(2,K737,FALSE) * _xlfn.POISSON.DIST(6,L737,FALSE)</f>
        <v>2.1174398954883029E-6</v>
      </c>
      <c r="BG737" s="5">
        <f t="shared" ref="BG737:BG774" si="1000">_xlfn.POISSON.DIST(3,K737,FALSE) * _xlfn.POISSON.DIST(6,L737,FALSE)</f>
        <v>5.0489953104723926E-7</v>
      </c>
      <c r="BH737" s="5">
        <f t="shared" ref="BH737:BH774" si="1001">_xlfn.POISSON.DIST(4,K737,FALSE) * _xlfn.POISSON.DIST(6,L737,FALSE)</f>
        <v>9.0294252387598718E-8</v>
      </c>
      <c r="BI737" s="5">
        <f t="shared" ref="BI737:BI774" si="1002">_xlfn.POISSON.DIST(5,K737,FALSE) * _xlfn.POISSON.DIST(6,L737,FALSE)</f>
        <v>1.2918296037747863E-8</v>
      </c>
      <c r="BJ737" s="8">
        <f t="shared" ref="BJ737:BJ774" si="1003">SUM(N737,Q737,T737,W737,X737,Y737,AD737,AE737,AF737,AG737,AM737,AN737,AO737,AP737,AQ737,AX737,AY737,AZ737,BA737,BB737,BC737)</f>
        <v>0.35572891186786482</v>
      </c>
      <c r="BK737" s="8">
        <f t="shared" ref="BK737:BK774" si="1004">SUM(M737,P737,S737,V737,AC737,AL737,AY737)</f>
        <v>0.40884357546153322</v>
      </c>
      <c r="BL737" s="8">
        <f t="shared" ref="BL737:BL774" si="1005">SUM(O737,R737,U737,AA737,AB737,AH737,AI737,AJ737,AK737,AR737,AS737,AT737,AU737,AV737,BD737,BE737,BF737,BG737,BH737,BI737)</f>
        <v>0.2285190999347877</v>
      </c>
      <c r="BM737" s="8">
        <f t="shared" ref="BM737:BM774" si="1006">SUM(S737:BI737)</f>
        <v>0.12901586468128615</v>
      </c>
      <c r="BN737" s="8">
        <f t="shared" ref="BN737:BN774" si="1007">SUM(M737:R737)</f>
        <v>0.87097257876157819</v>
      </c>
    </row>
    <row r="738" spans="1:66" x14ac:dyDescent="0.25">
      <c r="A738" t="s">
        <v>99</v>
      </c>
      <c r="B738" t="s">
        <v>102</v>
      </c>
      <c r="C738" t="s">
        <v>417</v>
      </c>
      <c r="D738" s="11">
        <v>44295</v>
      </c>
      <c r="E738">
        <f>VLOOKUP(A738,home!$A$2:$E$405,3,FALSE)</f>
        <v>1.3478000000000001</v>
      </c>
      <c r="F738">
        <f>VLOOKUP(B738,home!$B$2:$E$405,3,FALSE)</f>
        <v>1.0323</v>
      </c>
      <c r="G738">
        <f>VLOOKUP(C738,away!$B$2:$E$405,4,FALSE)</f>
        <v>0.8387</v>
      </c>
      <c r="H738">
        <f>VLOOKUP(A738,away!$A$2:$E$405,3,FALSE)</f>
        <v>1.2736000000000001</v>
      </c>
      <c r="I738">
        <f>VLOOKUP(C738,away!$B$2:$E$405,3,FALSE)</f>
        <v>0.751</v>
      </c>
      <c r="J738">
        <f>VLOOKUP(B738,home!$B$2:$E$405,4,FALSE)</f>
        <v>1.3313999999999999</v>
      </c>
      <c r="K738" s="3">
        <f t="shared" si="952"/>
        <v>1.1669117754780003</v>
      </c>
      <c r="L738" s="3">
        <f t="shared" si="953"/>
        <v>1.27344895104</v>
      </c>
      <c r="M738" s="5">
        <f t="shared" si="954"/>
        <v>8.7129415901688448E-2</v>
      </c>
      <c r="N738" s="5">
        <f t="shared" si="955"/>
        <v>0.10167234140620039</v>
      </c>
      <c r="O738" s="5">
        <f t="shared" si="956"/>
        <v>0.11095486328473303</v>
      </c>
      <c r="P738" s="5">
        <f t="shared" si="957"/>
        <v>0.12947453651350663</v>
      </c>
      <c r="Q738" s="5">
        <f t="shared" si="958"/>
        <v>5.9321326213657363E-2</v>
      </c>
      <c r="R738" s="5">
        <f t="shared" si="959"/>
        <v>7.0647677131364967E-2</v>
      </c>
      <c r="S738" s="5">
        <f t="shared" si="960"/>
        <v>4.8099873710568834E-2</v>
      </c>
      <c r="T738" s="5">
        <f t="shared" si="961"/>
        <v>7.5542680641083604E-2</v>
      </c>
      <c r="U738" s="5">
        <f t="shared" si="962"/>
        <v>8.2439606354757625E-2</v>
      </c>
      <c r="V738" s="5">
        <f t="shared" si="963"/>
        <v>7.9418373622533976E-3</v>
      </c>
      <c r="W738" s="5">
        <f t="shared" si="964"/>
        <v>2.3074251365229517E-2</v>
      </c>
      <c r="X738" s="5">
        <f t="shared" si="965"/>
        <v>2.9383881197084811E-2</v>
      </c>
      <c r="Y738" s="5">
        <f t="shared" si="966"/>
        <v>1.8709436343955822E-2</v>
      </c>
      <c r="Z738" s="5">
        <f t="shared" si="967"/>
        <v>2.9988736778783102E-2</v>
      </c>
      <c r="AA738" s="5">
        <f t="shared" si="968"/>
        <v>3.4994210078872198E-2</v>
      </c>
      <c r="AB738" s="5">
        <f t="shared" si="969"/>
        <v>2.0417577907293451E-2</v>
      </c>
      <c r="AC738" s="5">
        <f t="shared" si="970"/>
        <v>7.37599423872847E-4</v>
      </c>
      <c r="AD738" s="5">
        <f t="shared" si="971"/>
        <v>6.7314039071064138E-3</v>
      </c>
      <c r="AE738" s="5">
        <f t="shared" si="972"/>
        <v>8.5720992445312179E-3</v>
      </c>
      <c r="AF738" s="5">
        <f t="shared" si="973"/>
        <v>5.4580653955795299E-3</v>
      </c>
      <c r="AG738" s="5">
        <f t="shared" si="974"/>
        <v>2.3168558842361583E-3</v>
      </c>
      <c r="AH738" s="5">
        <f t="shared" si="975"/>
        <v>9.5472813484890045E-3</v>
      </c>
      <c r="AI738" s="5">
        <f t="shared" si="976"/>
        <v>1.1140835029353301E-2</v>
      </c>
      <c r="AJ738" s="5">
        <f t="shared" si="977"/>
        <v>6.5001857922050823E-3</v>
      </c>
      <c r="AK738" s="5">
        <f t="shared" si="978"/>
        <v>2.528381114572968E-3</v>
      </c>
      <c r="AL738" s="5">
        <f t="shared" si="979"/>
        <v>4.3842985770189555E-5</v>
      </c>
      <c r="AM738" s="5">
        <f t="shared" si="980"/>
        <v>1.5709908969402191E-3</v>
      </c>
      <c r="AN738" s="5">
        <f t="shared" si="981"/>
        <v>2.0005767098019104E-3</v>
      </c>
      <c r="AO738" s="5">
        <f t="shared" si="982"/>
        <v>1.2738161562861491E-3</v>
      </c>
      <c r="AP738" s="5">
        <f t="shared" si="983"/>
        <v>5.4071328268013371E-4</v>
      </c>
      <c r="AQ738" s="5">
        <f t="shared" si="984"/>
        <v>1.7214269066060287E-4</v>
      </c>
      <c r="AR738" s="5">
        <f t="shared" si="985"/>
        <v>2.4315950837034144E-3</v>
      </c>
      <c r="AS738" s="5">
        <f t="shared" si="986"/>
        <v>2.8374569363679284E-3</v>
      </c>
      <c r="AT738" s="5">
        <f t="shared" si="987"/>
        <v>1.6555309557297335E-3</v>
      </c>
      <c r="AU738" s="5">
        <f t="shared" si="988"/>
        <v>6.43952855636458E-4</v>
      </c>
      <c r="AV738" s="5">
        <f t="shared" si="989"/>
        <v>1.8785904252371696E-4</v>
      </c>
      <c r="AW738" s="5">
        <f t="shared" si="990"/>
        <v>1.8097441614796129E-6</v>
      </c>
      <c r="AX738" s="5">
        <f t="shared" si="991"/>
        <v>3.0553462946804734E-4</v>
      </c>
      <c r="AY738" s="5">
        <f t="shared" si="992"/>
        <v>3.8908275340247985E-4</v>
      </c>
      <c r="AZ738" s="5">
        <f t="shared" si="993"/>
        <v>2.4773851209407158E-4</v>
      </c>
      <c r="BA738" s="5">
        <f t="shared" si="994"/>
        <v>1.0516078278613526E-4</v>
      </c>
      <c r="BB738" s="5">
        <f t="shared" si="995"/>
        <v>3.3479222132387316E-5</v>
      </c>
      <c r="BC738" s="5">
        <f t="shared" si="996"/>
        <v>8.5268160612247508E-6</v>
      </c>
      <c r="BD738" s="5">
        <f t="shared" si="997"/>
        <v>5.1608536811602215E-4</v>
      </c>
      <c r="BE738" s="5">
        <f t="shared" si="998"/>
        <v>6.0222609320648472E-4</v>
      </c>
      <c r="BF738" s="5">
        <f t="shared" si="999"/>
        <v>3.5137235983137951E-4</v>
      </c>
      <c r="BG738" s="5">
        <f t="shared" si="1000"/>
        <v>1.3667351475490995E-4</v>
      </c>
      <c r="BH738" s="5">
        <f t="shared" si="1001"/>
        <v>3.9871483440867665E-5</v>
      </c>
      <c r="BI738" s="5">
        <f t="shared" si="1002"/>
        <v>9.3053007065849189E-6</v>
      </c>
      <c r="BJ738" s="8">
        <f t="shared" si="1003"/>
        <v>0.33743010405097823</v>
      </c>
      <c r="BK738" s="8">
        <f t="shared" si="1004"/>
        <v>0.27381618865106289</v>
      </c>
      <c r="BL738" s="8">
        <f t="shared" si="1005"/>
        <v>0.35858254703565923</v>
      </c>
      <c r="BM738" s="8">
        <f t="shared" si="1006"/>
        <v>0.44023014305609154</v>
      </c>
      <c r="BN738" s="8">
        <f t="shared" si="1007"/>
        <v>0.55920016045115084</v>
      </c>
    </row>
    <row r="739" spans="1:66" x14ac:dyDescent="0.25">
      <c r="A739" t="s">
        <v>99</v>
      </c>
      <c r="B739" t="s">
        <v>100</v>
      </c>
      <c r="C739" t="s">
        <v>113</v>
      </c>
      <c r="D739" s="11">
        <v>44295</v>
      </c>
      <c r="E739">
        <f>VLOOKUP(A739,home!$A$2:$E$405,3,FALSE)</f>
        <v>1.3478000000000001</v>
      </c>
      <c r="F739">
        <f>VLOOKUP(B739,home!$B$2:$E$405,3,FALSE)</f>
        <v>1</v>
      </c>
      <c r="G739">
        <f>VLOOKUP(C739,away!$B$2:$E$405,4,FALSE)</f>
        <v>1.1291</v>
      </c>
      <c r="H739">
        <f>VLOOKUP(A739,away!$A$2:$E$405,3,FALSE)</f>
        <v>1.2736000000000001</v>
      </c>
      <c r="I739">
        <f>VLOOKUP(C739,away!$B$2:$E$405,3,FALSE)</f>
        <v>1.2971999999999999</v>
      </c>
      <c r="J739">
        <f>VLOOKUP(B739,home!$B$2:$E$405,4,FALSE)</f>
        <v>0.88759999999999994</v>
      </c>
      <c r="K739" s="3">
        <f t="shared" si="952"/>
        <v>1.5218009800000001</v>
      </c>
      <c r="L739" s="3">
        <f t="shared" si="953"/>
        <v>1.4664163153919998</v>
      </c>
      <c r="M739" s="5">
        <f t="shared" si="954"/>
        <v>5.0377164323903677E-2</v>
      </c>
      <c r="N739" s="5">
        <f t="shared" si="955"/>
        <v>7.6664018037737647E-2</v>
      </c>
      <c r="O739" s="5">
        <f t="shared" si="956"/>
        <v>7.3873895687756139E-2</v>
      </c>
      <c r="P739" s="5">
        <f t="shared" si="957"/>
        <v>0.11242136685404507</v>
      </c>
      <c r="Q739" s="5">
        <f t="shared" si="958"/>
        <v>5.8333688890283432E-2</v>
      </c>
      <c r="R739" s="5">
        <f t="shared" si="959"/>
        <v>5.4164942959046156E-2</v>
      </c>
      <c r="S739" s="5">
        <f t="shared" si="960"/>
        <v>6.2719705917105684E-2</v>
      </c>
      <c r="T739" s="5">
        <f t="shared" si="961"/>
        <v>8.5541473125712669E-2</v>
      </c>
      <c r="U739" s="5">
        <f t="shared" si="962"/>
        <v>8.2428263276720537E-2</v>
      </c>
      <c r="V739" s="5">
        <f t="shared" si="963"/>
        <v>1.5551656219449858E-2</v>
      </c>
      <c r="W739" s="5">
        <f t="shared" si="964"/>
        <v>2.9590754973416143E-2</v>
      </c>
      <c r="X739" s="5">
        <f t="shared" si="965"/>
        <v>4.3392365877784396E-2</v>
      </c>
      <c r="Y739" s="5">
        <f t="shared" si="966"/>
        <v>3.1815636643321071E-2</v>
      </c>
      <c r="Z739" s="5">
        <f t="shared" si="967"/>
        <v>2.6476118692474102E-2</v>
      </c>
      <c r="AA739" s="5">
        <f t="shared" si="968"/>
        <v>4.0291383372803406E-2</v>
      </c>
      <c r="AB739" s="5">
        <f t="shared" si="969"/>
        <v>3.0657733351143971E-2</v>
      </c>
      <c r="AC739" s="5">
        <f t="shared" si="970"/>
        <v>2.169061211188979E-3</v>
      </c>
      <c r="AD739" s="5">
        <f t="shared" si="971"/>
        <v>1.1257809979371144E-2</v>
      </c>
      <c r="AE739" s="5">
        <f t="shared" si="972"/>
        <v>1.650863622933272E-2</v>
      </c>
      <c r="AF739" s="5">
        <f t="shared" si="973"/>
        <v>1.2104266755782482E-2</v>
      </c>
      <c r="AG739" s="5">
        <f t="shared" si="974"/>
        <v>5.9166314188454742E-3</v>
      </c>
      <c r="AH739" s="5">
        <f t="shared" si="975"/>
        <v>9.7062531047247772E-3</v>
      </c>
      <c r="AI739" s="5">
        <f t="shared" si="976"/>
        <v>1.4770985486898208E-2</v>
      </c>
      <c r="AJ739" s="5">
        <f t="shared" si="977"/>
        <v>1.1239250094763738E-2</v>
      </c>
      <c r="AK739" s="5">
        <f t="shared" si="978"/>
        <v>5.7013006028921826E-3</v>
      </c>
      <c r="AL739" s="5">
        <f t="shared" si="979"/>
        <v>1.9361854080083706E-4</v>
      </c>
      <c r="AM739" s="5">
        <f t="shared" si="980"/>
        <v>3.4264292518521563E-3</v>
      </c>
      <c r="AN739" s="5">
        <f t="shared" si="981"/>
        <v>5.0245717584524062E-3</v>
      </c>
      <c r="AO739" s="5">
        <f t="shared" si="982"/>
        <v>3.6840570022262397E-3</v>
      </c>
      <c r="AP739" s="5">
        <f t="shared" si="983"/>
        <v>1.8007870982995661E-3</v>
      </c>
      <c r="AQ739" s="5">
        <f t="shared" si="984"/>
        <v>6.6017589537347495E-4</v>
      </c>
      <c r="AR739" s="5">
        <f t="shared" si="985"/>
        <v>2.8466815828185324E-3</v>
      </c>
      <c r="AS739" s="5">
        <f t="shared" si="986"/>
        <v>4.3320828224811935E-3</v>
      </c>
      <c r="AT739" s="5">
        <f t="shared" si="987"/>
        <v>3.2962839423465243E-3</v>
      </c>
      <c r="AU739" s="5">
        <f t="shared" si="988"/>
        <v>1.6720960446070677E-3</v>
      </c>
      <c r="AV739" s="5">
        <f t="shared" si="989"/>
        <v>6.3614934983429003E-4</v>
      </c>
      <c r="AW739" s="5">
        <f t="shared" si="990"/>
        <v>1.2002164791021958E-5</v>
      </c>
      <c r="AX739" s="5">
        <f t="shared" si="991"/>
        <v>8.6905723222821399E-4</v>
      </c>
      <c r="AY739" s="5">
        <f t="shared" si="992"/>
        <v>1.2743997043488671E-3</v>
      </c>
      <c r="AZ739" s="5">
        <f t="shared" si="993"/>
        <v>9.3440025939396003E-4</v>
      </c>
      <c r="BA739" s="5">
        <f t="shared" si="994"/>
        <v>4.5673992849393983E-4</v>
      </c>
      <c r="BB739" s="5">
        <f t="shared" si="995"/>
        <v>1.6744272075862212E-4</v>
      </c>
      <c r="BC739" s="5">
        <f t="shared" si="996"/>
        <v>4.9108147522814017E-5</v>
      </c>
      <c r="BD739" s="5">
        <f t="shared" si="997"/>
        <v>6.9573671962850356E-4</v>
      </c>
      <c r="BE739" s="5">
        <f t="shared" si="998"/>
        <v>1.058772821752642E-3</v>
      </c>
      <c r="BF739" s="5">
        <f t="shared" si="999"/>
        <v>8.0562075887026811E-4</v>
      </c>
      <c r="BG739" s="5">
        <f t="shared" si="1000"/>
        <v>4.0866482011903918E-4</v>
      </c>
      <c r="BH739" s="5">
        <f t="shared" si="1001"/>
        <v>1.5547663093716944E-4</v>
      </c>
      <c r="BI739" s="5">
        <f t="shared" si="1002"/>
        <v>4.7320897865456539E-5</v>
      </c>
      <c r="BJ739" s="8">
        <f t="shared" si="1003"/>
        <v>0.38947245093053739</v>
      </c>
      <c r="BK739" s="8">
        <f t="shared" si="1004"/>
        <v>0.24470697277084297</v>
      </c>
      <c r="BL739" s="8">
        <f t="shared" si="1005"/>
        <v>0.33878889432800985</v>
      </c>
      <c r="BM739" s="8">
        <f t="shared" si="1006"/>
        <v>0.57234696242953409</v>
      </c>
      <c r="BN739" s="8">
        <f t="shared" si="1007"/>
        <v>0.42583507675277216</v>
      </c>
    </row>
    <row r="740" spans="1:66" x14ac:dyDescent="0.25">
      <c r="A740" t="s">
        <v>99</v>
      </c>
      <c r="B740" t="s">
        <v>126</v>
      </c>
      <c r="C740" t="s">
        <v>115</v>
      </c>
      <c r="D740" s="11">
        <v>44295</v>
      </c>
      <c r="E740">
        <f>VLOOKUP(A740,home!$A$2:$E$405,3,FALSE)</f>
        <v>1.3478000000000001</v>
      </c>
      <c r="F740">
        <f>VLOOKUP(B740,home!$B$2:$E$405,3,FALSE)</f>
        <v>1.2758</v>
      </c>
      <c r="G740">
        <f>VLOOKUP(C740,away!$B$2:$E$405,4,FALSE)</f>
        <v>1.0968</v>
      </c>
      <c r="H740">
        <f>VLOOKUP(A740,away!$A$2:$E$405,3,FALSE)</f>
        <v>1.2736000000000001</v>
      </c>
      <c r="I740">
        <f>VLOOKUP(C740,away!$B$2:$E$405,3,FALSE)</f>
        <v>0.95589999999999997</v>
      </c>
      <c r="J740">
        <f>VLOOKUP(B740,home!$B$2:$E$405,4,FALSE)</f>
        <v>0.83030000000000004</v>
      </c>
      <c r="K740" s="3">
        <f t="shared" si="952"/>
        <v>1.8859730896320002</v>
      </c>
      <c r="L740" s="3">
        <f t="shared" si="953"/>
        <v>1.0108356494720001</v>
      </c>
      <c r="M740" s="5">
        <f t="shared" si="954"/>
        <v>5.519909398748421E-2</v>
      </c>
      <c r="N740" s="5">
        <f t="shared" si="955"/>
        <v>0.10410400583246275</v>
      </c>
      <c r="O740" s="5">
        <f t="shared" si="956"/>
        <v>5.5797212021104575E-2</v>
      </c>
      <c r="P740" s="5">
        <f t="shared" si="957"/>
        <v>0.10523204034829436</v>
      </c>
      <c r="Q740" s="5">
        <f t="shared" si="958"/>
        <v>9.8168676761458781E-2</v>
      </c>
      <c r="R740" s="5">
        <f t="shared" si="959"/>
        <v>2.8200905526040067E-2</v>
      </c>
      <c r="S740" s="5">
        <f t="shared" si="960"/>
        <v>5.0153822807200037E-2</v>
      </c>
      <c r="T740" s="5">
        <f t="shared" si="961"/>
        <v>9.9232398131976027E-2</v>
      </c>
      <c r="U740" s="5">
        <f t="shared" si="962"/>
        <v>5.3186148925365925E-2</v>
      </c>
      <c r="V740" s="5">
        <f t="shared" si="963"/>
        <v>1.0623743422844268E-2</v>
      </c>
      <c r="W740" s="5">
        <f t="shared" si="964"/>
        <v>6.171449420563118E-2</v>
      </c>
      <c r="X740" s="5">
        <f t="shared" si="965"/>
        <v>6.2383210832185176E-2</v>
      </c>
      <c r="Y740" s="5">
        <f t="shared" si="966"/>
        <v>3.1529586718850311E-2</v>
      </c>
      <c r="Z740" s="5">
        <f t="shared" si="967"/>
        <v>9.5021602177044109E-3</v>
      </c>
      <c r="AA740" s="5">
        <f t="shared" si="968"/>
        <v>1.7920818463962266E-2</v>
      </c>
      <c r="AB740" s="5">
        <f t="shared" si="969"/>
        <v>1.6899090683606555E-2</v>
      </c>
      <c r="AC740" s="5">
        <f t="shared" si="970"/>
        <v>1.265824893765647E-3</v>
      </c>
      <c r="AD740" s="5">
        <f t="shared" si="971"/>
        <v>2.9097968828017594E-2</v>
      </c>
      <c r="AE740" s="5">
        <f t="shared" si="972"/>
        <v>2.9413264218585176E-2</v>
      </c>
      <c r="AF740" s="5">
        <f t="shared" si="973"/>
        <v>1.4865988019742545E-2</v>
      </c>
      <c r="AG740" s="5">
        <f t="shared" si="974"/>
        <v>5.0090235516598094E-3</v>
      </c>
      <c r="AH740" s="5">
        <f t="shared" si="975"/>
        <v>2.4012805737625596E-3</v>
      </c>
      <c r="AI740" s="5">
        <f t="shared" si="976"/>
        <v>4.5287505427722766E-3</v>
      </c>
      <c r="AJ740" s="5">
        <f t="shared" si="977"/>
        <v>4.2705508266624144E-3</v>
      </c>
      <c r="AK740" s="5">
        <f t="shared" si="978"/>
        <v>2.6847146456636687E-3</v>
      </c>
      <c r="AL740" s="5">
        <f t="shared" si="979"/>
        <v>9.6527190337453717E-5</v>
      </c>
      <c r="AM740" s="5">
        <f t="shared" si="980"/>
        <v>1.0975597234518401E-2</v>
      </c>
      <c r="AN740" s="5">
        <f t="shared" si="981"/>
        <v>1.1094524958897496E-2</v>
      </c>
      <c r="AO740" s="5">
        <f t="shared" si="982"/>
        <v>5.6073706712052324E-3</v>
      </c>
      <c r="AP740" s="5">
        <f t="shared" si="983"/>
        <v>1.8893767247526623E-3</v>
      </c>
      <c r="AQ740" s="5">
        <f t="shared" si="984"/>
        <v>4.7746233716565944E-4</v>
      </c>
      <c r="AR740" s="5">
        <f t="shared" si="985"/>
        <v>4.8546000166875493E-4</v>
      </c>
      <c r="AS740" s="5">
        <f t="shared" si="986"/>
        <v>9.155644992399776E-4</v>
      </c>
      <c r="AT740" s="5">
        <f t="shared" si="987"/>
        <v>8.6336500369449789E-4</v>
      </c>
      <c r="AU740" s="5">
        <f t="shared" si="988"/>
        <v>5.4276105449928508E-4</v>
      </c>
      <c r="AV740" s="5">
        <f t="shared" si="989"/>
        <v>2.5590818572148474E-4</v>
      </c>
      <c r="AW740" s="5">
        <f t="shared" si="990"/>
        <v>5.1116746744075803E-6</v>
      </c>
      <c r="AX740" s="5">
        <f t="shared" si="991"/>
        <v>3.4499468378235139E-3</v>
      </c>
      <c r="AY740" s="5">
        <f t="shared" si="992"/>
        <v>3.4873292524552043E-3</v>
      </c>
      <c r="AZ740" s="5">
        <f t="shared" si="993"/>
        <v>1.7625583649141304E-3</v>
      </c>
      <c r="BA740" s="5">
        <f t="shared" si="994"/>
        <v>5.9388560984342722E-4</v>
      </c>
      <c r="BB740" s="5">
        <f t="shared" si="995"/>
        <v>1.500801865345389E-4</v>
      </c>
      <c r="BC740" s="5">
        <f t="shared" si="996"/>
        <v>3.0341280565703919E-5</v>
      </c>
      <c r="BD740" s="5">
        <f t="shared" si="997"/>
        <v>8.1786712679918992E-5</v>
      </c>
      <c r="BE740" s="5">
        <f t="shared" si="998"/>
        <v>1.542475392037915E-4</v>
      </c>
      <c r="BF740" s="5">
        <f t="shared" si="999"/>
        <v>1.4545335404015386E-4</v>
      </c>
      <c r="BG740" s="5">
        <f t="shared" si="1000"/>
        <v>9.1440370505482054E-5</v>
      </c>
      <c r="BH740" s="5">
        <f t="shared" si="1001"/>
        <v>4.3113519519829688E-5</v>
      </c>
      <c r="BI740" s="5">
        <f t="shared" si="1002"/>
        <v>1.626218752274456E-5</v>
      </c>
      <c r="BJ740" s="8">
        <f t="shared" si="1003"/>
        <v>0.57503709055924512</v>
      </c>
      <c r="BK740" s="8">
        <f t="shared" si="1004"/>
        <v>0.2260583819023812</v>
      </c>
      <c r="BL740" s="8">
        <f t="shared" si="1005"/>
        <v>0.18948483463723625</v>
      </c>
      <c r="BM740" s="8">
        <f t="shared" si="1006"/>
        <v>0.54989831526194133</v>
      </c>
      <c r="BN740" s="8">
        <f t="shared" si="1007"/>
        <v>0.4467019344768447</v>
      </c>
    </row>
    <row r="741" spans="1:66" x14ac:dyDescent="0.25">
      <c r="A741" t="s">
        <v>122</v>
      </c>
      <c r="B741" t="s">
        <v>127</v>
      </c>
      <c r="C741" t="s">
        <v>143</v>
      </c>
      <c r="D741" s="11">
        <v>44295</v>
      </c>
      <c r="E741">
        <f>VLOOKUP(A741,home!$A$2:$E$405,3,FALSE)</f>
        <v>1.2608999999999999</v>
      </c>
      <c r="F741">
        <f>VLOOKUP(B741,home!$B$2:$E$405,3,FALSE)</f>
        <v>0.75860000000000005</v>
      </c>
      <c r="G741">
        <f>VLOOKUP(C741,away!$B$2:$E$405,4,FALSE)</f>
        <v>0.89649999999999996</v>
      </c>
      <c r="H741">
        <f>VLOOKUP(A741,away!$A$2:$E$405,3,FALSE)</f>
        <v>1.0995999999999999</v>
      </c>
      <c r="I741">
        <f>VLOOKUP(C741,away!$B$2:$E$405,3,FALSE)</f>
        <v>0.98850000000000005</v>
      </c>
      <c r="J741">
        <f>VLOOKUP(B741,home!$B$2:$E$405,4,FALSE)</f>
        <v>0.75129999999999997</v>
      </c>
      <c r="K741" s="3">
        <f t="shared" si="952"/>
        <v>0.85751905040999998</v>
      </c>
      <c r="L741" s="3">
        <f t="shared" si="953"/>
        <v>0.81662899097999986</v>
      </c>
      <c r="M741" s="5">
        <f t="shared" si="954"/>
        <v>0.1874678262947721</v>
      </c>
      <c r="N741" s="5">
        <f t="shared" si="955"/>
        <v>0.16075723238671979</v>
      </c>
      <c r="O741" s="5">
        <f t="shared" si="956"/>
        <v>0.1530916618283136</v>
      </c>
      <c r="P741" s="5">
        <f t="shared" si="957"/>
        <v>0.13127901647670431</v>
      </c>
      <c r="Q741" s="5">
        <f t="shared" si="958"/>
        <v>6.8926194631399818E-2</v>
      </c>
      <c r="R741" s="5">
        <f t="shared" si="959"/>
        <v>6.2509544663153546E-2</v>
      </c>
      <c r="S741" s="5">
        <f t="shared" si="960"/>
        <v>2.2982850587908339E-2</v>
      </c>
      <c r="T741" s="5">
        <f t="shared" si="961"/>
        <v>5.6287128773931105E-2</v>
      </c>
      <c r="U741" s="5">
        <f t="shared" si="962"/>
        <v>5.360312538110891E-2</v>
      </c>
      <c r="V741" s="5">
        <f t="shared" si="963"/>
        <v>1.7882570872410212E-3</v>
      </c>
      <c r="W741" s="5">
        <f t="shared" si="964"/>
        <v>1.9701841656230939E-2</v>
      </c>
      <c r="X741" s="5">
        <f t="shared" si="965"/>
        <v>1.6089095072175597E-2</v>
      </c>
      <c r="Y741" s="5">
        <f t="shared" si="966"/>
        <v>6.5694107372860234E-3</v>
      </c>
      <c r="Z741" s="5">
        <f t="shared" si="967"/>
        <v>1.7015702128296777E-2</v>
      </c>
      <c r="AA741" s="5">
        <f t="shared" si="968"/>
        <v>1.4591288731116467E-2</v>
      </c>
      <c r="AB741" s="5">
        <f t="shared" si="969"/>
        <v>6.2561540284825625E-3</v>
      </c>
      <c r="AC741" s="5">
        <f t="shared" si="970"/>
        <v>7.8266973945759395E-5</v>
      </c>
      <c r="AD741" s="5">
        <f t="shared" si="971"/>
        <v>4.2236761370948329E-3</v>
      </c>
      <c r="AE741" s="5">
        <f t="shared" si="972"/>
        <v>3.4491763820620564E-3</v>
      </c>
      <c r="AF741" s="5">
        <f t="shared" si="973"/>
        <v>1.4083487142976918E-3</v>
      </c>
      <c r="AG741" s="5">
        <f t="shared" si="974"/>
        <v>3.8336612983496814E-4</v>
      </c>
      <c r="AH741" s="5">
        <f t="shared" si="975"/>
        <v>3.4738789149618074E-3</v>
      </c>
      <c r="AI741" s="5">
        <f t="shared" si="976"/>
        <v>2.9789173483973702E-3</v>
      </c>
      <c r="AJ741" s="5">
        <f t="shared" si="977"/>
        <v>1.2772391879237938E-3</v>
      </c>
      <c r="AK741" s="5">
        <f t="shared" si="978"/>
        <v>3.6508564519161711E-4</v>
      </c>
      <c r="AL741" s="5">
        <f t="shared" si="979"/>
        <v>2.1923359469802906E-6</v>
      </c>
      <c r="AM741" s="5">
        <f t="shared" si="980"/>
        <v>7.2437655006418798E-4</v>
      </c>
      <c r="AN741" s="5">
        <f t="shared" si="981"/>
        <v>5.9154689116849119E-4</v>
      </c>
      <c r="AO741" s="5">
        <f t="shared" si="982"/>
        <v>2.4153717042614035E-4</v>
      </c>
      <c r="AP741" s="5">
        <f t="shared" si="983"/>
        <v>6.5748751923087767E-5</v>
      </c>
      <c r="AQ741" s="5">
        <f t="shared" si="984"/>
        <v>1.3423084235286369E-5</v>
      </c>
      <c r="AR741" s="5">
        <f t="shared" si="985"/>
        <v>5.6737404662239165E-4</v>
      </c>
      <c r="AS741" s="5">
        <f t="shared" si="986"/>
        <v>4.8653405368691234E-4</v>
      </c>
      <c r="AT741" s="5">
        <f t="shared" si="987"/>
        <v>2.0860610985486448E-4</v>
      </c>
      <c r="AU741" s="5">
        <f t="shared" si="988"/>
        <v>5.9627904410822516E-5</v>
      </c>
      <c r="AV741" s="5">
        <f t="shared" si="989"/>
        <v>1.2783015992076691E-5</v>
      </c>
      <c r="AW741" s="5">
        <f t="shared" si="990"/>
        <v>4.2645496473611671E-8</v>
      </c>
      <c r="AX741" s="5">
        <f t="shared" si="991"/>
        <v>1.03527781891719E-4</v>
      </c>
      <c r="AY741" s="5">
        <f t="shared" si="992"/>
        <v>8.4543788064631977E-5</v>
      </c>
      <c r="AZ741" s="5">
        <f t="shared" si="993"/>
        <v>3.4520454170423683E-5</v>
      </c>
      <c r="BA741" s="5">
        <f t="shared" si="994"/>
        <v>9.3968012191214762E-6</v>
      </c>
      <c r="BB741" s="5">
        <f t="shared" si="995"/>
        <v>1.9184250745027003E-6</v>
      </c>
      <c r="BC741" s="5">
        <f t="shared" si="996"/>
        <v>3.1332830657237437E-7</v>
      </c>
      <c r="BD741" s="5">
        <f t="shared" si="997"/>
        <v>7.7222349200247156E-5</v>
      </c>
      <c r="BE741" s="5">
        <f t="shared" si="998"/>
        <v>6.6219635556625365E-5</v>
      </c>
      <c r="BF741" s="5">
        <f t="shared" si="999"/>
        <v>2.8392299500506818E-5</v>
      </c>
      <c r="BG741" s="5">
        <f t="shared" si="1000"/>
        <v>8.1156459022103087E-6</v>
      </c>
      <c r="BH741" s="5">
        <f t="shared" si="1001"/>
        <v>1.7398302418817977E-6</v>
      </c>
      <c r="BI741" s="5">
        <f t="shared" si="1002"/>
        <v>2.983875153786161E-7</v>
      </c>
      <c r="BJ741" s="8">
        <f t="shared" si="1003"/>
        <v>0.33966632364757698</v>
      </c>
      <c r="BK741" s="8">
        <f t="shared" si="1004"/>
        <v>0.34368295354458311</v>
      </c>
      <c r="BL741" s="8">
        <f t="shared" si="1005"/>
        <v>0.29966380900713357</v>
      </c>
      <c r="BM741" s="8">
        <f t="shared" si="1006"/>
        <v>0.23591281090395913</v>
      </c>
      <c r="BN741" s="8">
        <f t="shared" si="1007"/>
        <v>0.76403147628106316</v>
      </c>
    </row>
    <row r="742" spans="1:66" x14ac:dyDescent="0.25">
      <c r="A742" t="s">
        <v>122</v>
      </c>
      <c r="B742" t="s">
        <v>104</v>
      </c>
      <c r="C742" t="s">
        <v>128</v>
      </c>
      <c r="D742" s="11">
        <v>44295</v>
      </c>
      <c r="E742">
        <f>VLOOKUP(A742,home!$A$2:$E$405,3,FALSE)</f>
        <v>1.2608999999999999</v>
      </c>
      <c r="F742">
        <f>VLOOKUP(B742,home!$B$2:$E$405,3,FALSE)</f>
        <v>0.7419</v>
      </c>
      <c r="G742">
        <f>VLOOKUP(C742,away!$B$2:$E$405,4,FALSE)</f>
        <v>1.2069000000000001</v>
      </c>
      <c r="H742">
        <f>VLOOKUP(A742,away!$A$2:$E$405,3,FALSE)</f>
        <v>1.0995999999999999</v>
      </c>
      <c r="I742">
        <f>VLOOKUP(C742,away!$B$2:$E$405,3,FALSE)</f>
        <v>1.028</v>
      </c>
      <c r="J742">
        <f>VLOOKUP(B742,home!$B$2:$E$405,4,FALSE)</f>
        <v>1.0924</v>
      </c>
      <c r="K742" s="3">
        <f t="shared" si="952"/>
        <v>1.1290087377989999</v>
      </c>
      <c r="L742" s="3">
        <f t="shared" si="953"/>
        <v>1.2348367251200001</v>
      </c>
      <c r="M742" s="5">
        <f t="shared" si="954"/>
        <v>9.4057830958728508E-2</v>
      </c>
      <c r="N742" s="5">
        <f t="shared" si="955"/>
        <v>0.10619211301082578</v>
      </c>
      <c r="O742" s="5">
        <f t="shared" si="956"/>
        <v>0.11614606395296685</v>
      </c>
      <c r="P742" s="5">
        <f t="shared" si="957"/>
        <v>0.13112992106386104</v>
      </c>
      <c r="Q742" s="5">
        <f t="shared" si="958"/>
        <v>5.9945911737280595E-2</v>
      </c>
      <c r="R742" s="5">
        <f t="shared" si="959"/>
        <v>7.1710712623629852E-2</v>
      </c>
      <c r="S742" s="5">
        <f t="shared" si="960"/>
        <v>4.5703414651777977E-2</v>
      </c>
      <c r="T742" s="5">
        <f t="shared" si="961"/>
        <v>7.4023413333996146E-2</v>
      </c>
      <c r="U742" s="5">
        <f t="shared" si="962"/>
        <v>8.0962021145871158E-2</v>
      </c>
      <c r="V742" s="5">
        <f t="shared" si="963"/>
        <v>7.0796694314423691E-3</v>
      </c>
      <c r="W742" s="5">
        <f t="shared" si="964"/>
        <v>2.2559819382239141E-2</v>
      </c>
      <c r="X742" s="5">
        <f t="shared" si="965"/>
        <v>2.7857693485262881E-2</v>
      </c>
      <c r="Y742" s="5">
        <f t="shared" si="966"/>
        <v>1.7199851496369389E-2</v>
      </c>
      <c r="Z742" s="5">
        <f t="shared" si="967"/>
        <v>2.951700717739484E-2</v>
      </c>
      <c r="AA742" s="5">
        <f t="shared" si="968"/>
        <v>3.3324959016954571E-2</v>
      </c>
      <c r="AB742" s="5">
        <f t="shared" si="969"/>
        <v>1.8812084958467645E-2</v>
      </c>
      <c r="AC742" s="5">
        <f t="shared" si="970"/>
        <v>6.1687878898582888E-4</v>
      </c>
      <c r="AD742" s="5">
        <f t="shared" si="971"/>
        <v>6.3675583014288079E-3</v>
      </c>
      <c r="AE742" s="5">
        <f t="shared" si="972"/>
        <v>7.8628948399470187E-3</v>
      </c>
      <c r="AF742" s="5">
        <f t="shared" si="973"/>
        <v>4.8546956570615623E-3</v>
      </c>
      <c r="AG742" s="5">
        <f t="shared" si="974"/>
        <v>1.9982521622067284E-3</v>
      </c>
      <c r="AH742" s="5">
        <f t="shared" si="975"/>
        <v>9.1121711195694451E-3</v>
      </c>
      <c r="AI742" s="5">
        <f t="shared" si="976"/>
        <v>1.0287720814313599E-2</v>
      </c>
      <c r="AJ742" s="5">
        <f t="shared" si="977"/>
        <v>5.8074633456983498E-3</v>
      </c>
      <c r="AK742" s="5">
        <f t="shared" si="978"/>
        <v>2.1855589539136167E-3</v>
      </c>
      <c r="AL742" s="5">
        <f t="shared" si="979"/>
        <v>3.4400651633642698E-5</v>
      </c>
      <c r="AM742" s="5">
        <f t="shared" si="980"/>
        <v>1.4378057921515344E-3</v>
      </c>
      <c r="AN742" s="5">
        <f t="shared" si="981"/>
        <v>1.7754553957389681E-3</v>
      </c>
      <c r="AO742" s="5">
        <f t="shared" si="982"/>
        <v>1.0961987632354708E-3</v>
      </c>
      <c r="AP742" s="5">
        <f t="shared" si="983"/>
        <v>4.5120883029142755E-4</v>
      </c>
      <c r="AQ742" s="5">
        <f t="shared" si="984"/>
        <v>1.3929230858557306E-4</v>
      </c>
      <c r="AR742" s="5">
        <f t="shared" si="985"/>
        <v>2.250408708804435E-3</v>
      </c>
      <c r="AS742" s="5">
        <f t="shared" si="986"/>
        <v>2.5407310958591727E-3</v>
      </c>
      <c r="AT742" s="5">
        <f t="shared" si="987"/>
        <v>1.4342538038113176E-3</v>
      </c>
      <c r="AU742" s="5">
        <f t="shared" si="988"/>
        <v>5.3976169224147664E-4</v>
      </c>
      <c r="AV742" s="5">
        <f t="shared" si="989"/>
        <v>1.523489167174505E-4</v>
      </c>
      <c r="AW742" s="5">
        <f t="shared" si="990"/>
        <v>1.3322048453491424E-6</v>
      </c>
      <c r="AX742" s="5">
        <f t="shared" si="991"/>
        <v>2.7054921709951607E-4</v>
      </c>
      <c r="AY742" s="5">
        <f t="shared" si="992"/>
        <v>3.3408410922694634E-4</v>
      </c>
      <c r="AZ742" s="5">
        <f t="shared" si="993"/>
        <v>2.0626966367621742E-4</v>
      </c>
      <c r="BA742" s="5">
        <f t="shared" si="994"/>
        <v>8.4903118661848031E-5</v>
      </c>
      <c r="BB742" s="5">
        <f t="shared" si="995"/>
        <v>2.6210372250217797E-5</v>
      </c>
      <c r="BC742" s="5">
        <f t="shared" si="996"/>
        <v>6.4731060467270135E-6</v>
      </c>
      <c r="BD742" s="5">
        <f t="shared" si="997"/>
        <v>4.6314788669359937E-4</v>
      </c>
      <c r="BE742" s="5">
        <f t="shared" si="998"/>
        <v>5.2289801097021491E-4</v>
      </c>
      <c r="BF742" s="5">
        <f t="shared" si="999"/>
        <v>2.9517821168154507E-4</v>
      </c>
      <c r="BG742" s="5">
        <f t="shared" si="1000"/>
        <v>1.1108626006544906E-4</v>
      </c>
      <c r="BH742" s="5">
        <f t="shared" si="1001"/>
        <v>3.1354339565826031E-5</v>
      </c>
      <c r="BI742" s="5">
        <f t="shared" si="1002"/>
        <v>7.0798646675468881E-6</v>
      </c>
      <c r="BJ742" s="8">
        <f t="shared" si="1003"/>
        <v>0.33469065408358245</v>
      </c>
      <c r="BK742" s="8">
        <f t="shared" si="1004"/>
        <v>0.27895619965565632</v>
      </c>
      <c r="BL742" s="8">
        <f t="shared" si="1005"/>
        <v>0.35669700472246313</v>
      </c>
      <c r="BM742" s="8">
        <f t="shared" si="1006"/>
        <v>0.42034556038742243</v>
      </c>
      <c r="BN742" s="8">
        <f t="shared" si="1007"/>
        <v>0.57918255334729263</v>
      </c>
    </row>
    <row r="743" spans="1:66" x14ac:dyDescent="0.25">
      <c r="A743" t="s">
        <v>122</v>
      </c>
      <c r="B743" t="s">
        <v>362</v>
      </c>
      <c r="C743" t="s">
        <v>140</v>
      </c>
      <c r="D743" s="11">
        <v>44295</v>
      </c>
      <c r="E743">
        <f>VLOOKUP(A743,home!$A$2:$E$405,3,FALSE)</f>
        <v>1.2608999999999999</v>
      </c>
      <c r="F743">
        <f>VLOOKUP(B743,home!$B$2:$E$405,3,FALSE)</f>
        <v>1.3103</v>
      </c>
      <c r="G743">
        <f>VLOOKUP(C743,away!$B$2:$E$405,4,FALSE)</f>
        <v>0.6552</v>
      </c>
      <c r="H743">
        <f>VLOOKUP(A743,away!$A$2:$E$405,3,FALSE)</f>
        <v>1.0995999999999999</v>
      </c>
      <c r="I743">
        <f>VLOOKUP(C743,away!$B$2:$E$405,3,FALSE)</f>
        <v>0.7117</v>
      </c>
      <c r="J743">
        <f>VLOOKUP(B743,home!$B$2:$E$405,4,FALSE)</f>
        <v>0.98850000000000005</v>
      </c>
      <c r="K743" s="3">
        <f t="shared" si="952"/>
        <v>1.0824934433040001</v>
      </c>
      <c r="L743" s="3">
        <f t="shared" si="953"/>
        <v>0.77358558881999995</v>
      </c>
      <c r="M743" s="5">
        <f t="shared" si="954"/>
        <v>0.15628421597105183</v>
      </c>
      <c r="N743" s="5">
        <f t="shared" si="955"/>
        <v>0.1691766390805699</v>
      </c>
      <c r="O743" s="5">
        <f t="shared" si="956"/>
        <v>0.12089921723523817</v>
      </c>
      <c r="P743" s="5">
        <f t="shared" si="957"/>
        <v>0.13087260995773128</v>
      </c>
      <c r="Q743" s="5">
        <f t="shared" si="958"/>
        <v>9.1566301282462084E-2</v>
      </c>
      <c r="R743" s="5">
        <f t="shared" si="959"/>
        <v>4.6762946076399386E-2</v>
      </c>
      <c r="S743" s="5">
        <f t="shared" si="960"/>
        <v>2.7398224335592813E-2</v>
      </c>
      <c r="T743" s="5">
        <f t="shared" si="961"/>
        <v>7.0834371093662959E-2</v>
      </c>
      <c r="U743" s="5">
        <f t="shared" si="962"/>
        <v>5.0620582517280861E-2</v>
      </c>
      <c r="V743" s="5">
        <f t="shared" si="963"/>
        <v>2.5492566040141939E-3</v>
      </c>
      <c r="W743" s="5">
        <f t="shared" si="964"/>
        <v>3.3039973588621284E-2</v>
      </c>
      <c r="X743" s="5">
        <f t="shared" si="965"/>
        <v>2.5559247423150844E-2</v>
      </c>
      <c r="Y743" s="5">
        <f t="shared" si="966"/>
        <v>9.8861327338171032E-3</v>
      </c>
      <c r="Z743" s="5">
        <f t="shared" si="967"/>
        <v>1.2058380391823113E-2</v>
      </c>
      <c r="AA743" s="5">
        <f t="shared" si="968"/>
        <v>1.3053117711014041E-2</v>
      </c>
      <c r="AB743" s="5">
        <f t="shared" si="969"/>
        <v>7.0649571684240076E-3</v>
      </c>
      <c r="AC743" s="5">
        <f t="shared" si="970"/>
        <v>1.334219290582091E-4</v>
      </c>
      <c r="AD743" s="5">
        <f t="shared" si="971"/>
        <v>8.9413886941549676E-3</v>
      </c>
      <c r="AE743" s="5">
        <f t="shared" si="972"/>
        <v>6.9169294378363614E-3</v>
      </c>
      <c r="AF743" s="5">
        <f t="shared" si="973"/>
        <v>2.6754184659975159E-3</v>
      </c>
      <c r="AG743" s="5">
        <f t="shared" si="974"/>
        <v>6.8988838978619664E-4</v>
      </c>
      <c r="AH743" s="5">
        <f t="shared" si="975"/>
        <v>2.3320473239060056E-3</v>
      </c>
      <c r="AI743" s="5">
        <f t="shared" si="976"/>
        <v>2.524425937602891E-3</v>
      </c>
      <c r="AJ743" s="5">
        <f t="shared" si="977"/>
        <v>1.3663372627808412E-3</v>
      </c>
      <c r="AK743" s="5">
        <f t="shared" si="978"/>
        <v>4.9301704276739824E-4</v>
      </c>
      <c r="AL743" s="5">
        <f t="shared" si="979"/>
        <v>4.4691080216769728E-6</v>
      </c>
      <c r="AM743" s="5">
        <f t="shared" si="980"/>
        <v>1.9357989270910542E-3</v>
      </c>
      <c r="AN743" s="5">
        <f t="shared" si="981"/>
        <v>1.4975061528508574E-3</v>
      </c>
      <c r="AO743" s="5">
        <f t="shared" si="982"/>
        <v>5.792245895073515E-4</v>
      </c>
      <c r="AP743" s="5">
        <f t="shared" si="983"/>
        <v>1.4935993171102247E-4</v>
      </c>
      <c r="AQ743" s="5">
        <f t="shared" si="984"/>
        <v>2.8885672679696568E-5</v>
      </c>
      <c r="AR743" s="5">
        <f t="shared" si="985"/>
        <v>3.6080764044398657E-4</v>
      </c>
      <c r="AS743" s="5">
        <f t="shared" si="986"/>
        <v>3.9057190507460265E-4</v>
      </c>
      <c r="AT743" s="5">
        <f t="shared" si="987"/>
        <v>2.1139576319100485E-4</v>
      </c>
      <c r="AU743" s="5">
        <f t="shared" si="988"/>
        <v>7.6278175865502598E-5</v>
      </c>
      <c r="AV743" s="5">
        <f t="shared" si="989"/>
        <v>2.0642656310398996E-5</v>
      </c>
      <c r="AW743" s="5">
        <f t="shared" si="990"/>
        <v>1.0395658308695935E-7</v>
      </c>
      <c r="AX743" s="5">
        <f t="shared" si="991"/>
        <v>3.4924827435516394E-4</v>
      </c>
      <c r="AY743" s="5">
        <f t="shared" si="992"/>
        <v>2.7017343196140839E-4</v>
      </c>
      <c r="AZ743" s="5">
        <f t="shared" si="993"/>
        <v>1.0450113672369313E-4</v>
      </c>
      <c r="BA743" s="5">
        <f t="shared" si="994"/>
        <v>2.6946857794919164E-5</v>
      </c>
      <c r="BB743" s="5">
        <f t="shared" si="995"/>
        <v>5.211425213532835E-6</v>
      </c>
      <c r="BC743" s="5">
        <f t="shared" si="996"/>
        <v>8.0629668848043864E-7</v>
      </c>
      <c r="BD743" s="5">
        <f t="shared" si="997"/>
        <v>4.6519265163936015E-5</v>
      </c>
      <c r="BE743" s="5">
        <f t="shared" si="998"/>
        <v>5.0356799527280926E-5</v>
      </c>
      <c r="BF743" s="5">
        <f t="shared" si="999"/>
        <v>2.7255452657027786E-5</v>
      </c>
      <c r="BG743" s="5">
        <f t="shared" si="1000"/>
        <v>9.8346162651717205E-6</v>
      </c>
      <c r="BH743" s="5">
        <f t="shared" si="1001"/>
        <v>2.661476906114815E-6</v>
      </c>
      <c r="BI743" s="5">
        <f t="shared" si="1002"/>
        <v>5.7620626007486081E-7</v>
      </c>
      <c r="BJ743" s="8">
        <f t="shared" si="1003"/>
        <v>0.42423395288663635</v>
      </c>
      <c r="BK743" s="8">
        <f t="shared" si="1004"/>
        <v>0.31751237133743132</v>
      </c>
      <c r="BL743" s="8">
        <f t="shared" si="1005"/>
        <v>0.24631354823307869</v>
      </c>
      <c r="BM743" s="8">
        <f t="shared" si="1006"/>
        <v>0.28428625377013861</v>
      </c>
      <c r="BN743" s="8">
        <f t="shared" si="1007"/>
        <v>0.71556192960345266</v>
      </c>
    </row>
    <row r="744" spans="1:66" x14ac:dyDescent="0.25">
      <c r="A744" t="s">
        <v>122</v>
      </c>
      <c r="B744" t="s">
        <v>129</v>
      </c>
      <c r="C744" t="s">
        <v>425</v>
      </c>
      <c r="D744" s="11">
        <v>44295</v>
      </c>
      <c r="E744">
        <f>VLOOKUP(A744,home!$A$2:$E$405,3,FALSE)</f>
        <v>1.2608999999999999</v>
      </c>
      <c r="F744">
        <f>VLOOKUP(B744,home!$B$2:$E$405,3,FALSE)</f>
        <v>1.1033999999999999</v>
      </c>
      <c r="G744">
        <f>VLOOKUP(C744,away!$B$2:$E$405,4,FALSE)</f>
        <v>0.62470000000000003</v>
      </c>
      <c r="H744">
        <f>VLOOKUP(A744,away!$A$2:$E$405,3,FALSE)</f>
        <v>1.0995999999999999</v>
      </c>
      <c r="I744">
        <f>VLOOKUP(C744,away!$B$2:$E$405,3,FALSE)</f>
        <v>1.1436999999999999</v>
      </c>
      <c r="J744">
        <f>VLOOKUP(B744,home!$B$2:$E$405,4,FALSE)</f>
        <v>1.028</v>
      </c>
      <c r="K744" s="3">
        <f t="shared" si="952"/>
        <v>0.8691307793819999</v>
      </c>
      <c r="L744" s="3">
        <f t="shared" si="953"/>
        <v>1.2928256705599999</v>
      </c>
      <c r="M744" s="5">
        <f t="shared" si="954"/>
        <v>0.11509971378260163</v>
      </c>
      <c r="N744" s="5">
        <f t="shared" si="955"/>
        <v>0.10003670394651767</v>
      </c>
      <c r="O744" s="5">
        <f t="shared" si="956"/>
        <v>0.14880386465225601</v>
      </c>
      <c r="P744" s="5">
        <f t="shared" si="957"/>
        <v>0.1293300188602689</v>
      </c>
      <c r="Q744" s="5">
        <f t="shared" si="958"/>
        <v>4.3472489233921635E-2</v>
      </c>
      <c r="R744" s="5">
        <f t="shared" si="959"/>
        <v>9.61887280504862E-2</v>
      </c>
      <c r="S744" s="5">
        <f t="shared" si="960"/>
        <v>3.6329920441830491E-2</v>
      </c>
      <c r="T744" s="5">
        <f t="shared" si="961"/>
        <v>5.620235004475712E-2</v>
      </c>
      <c r="U744" s="5">
        <f t="shared" si="962"/>
        <v>8.3600584178282311E-2</v>
      </c>
      <c r="V744" s="5">
        <f t="shared" si="963"/>
        <v>4.5357283326317921E-3</v>
      </c>
      <c r="W744" s="5">
        <f t="shared" si="964"/>
        <v>1.2594426149851306E-2</v>
      </c>
      <c r="X744" s="5">
        <f t="shared" si="965"/>
        <v>1.6282397432499911E-2</v>
      </c>
      <c r="Y744" s="5">
        <f t="shared" si="966"/>
        <v>1.0525150689498062E-2</v>
      </c>
      <c r="Z744" s="5">
        <f t="shared" si="967"/>
        <v>4.1451752280727755E-2</v>
      </c>
      <c r="AA744" s="5">
        <f t="shared" si="968"/>
        <v>3.6026993766498511E-2</v>
      </c>
      <c r="AB744" s="5">
        <f t="shared" si="969"/>
        <v>1.5656084585533647E-2</v>
      </c>
      <c r="AC744" s="5">
        <f t="shared" si="970"/>
        <v>3.1853132575567064E-4</v>
      </c>
      <c r="AD744" s="5">
        <f t="shared" si="971"/>
        <v>2.7365508538723261E-3</v>
      </c>
      <c r="AE744" s="5">
        <f t="shared" si="972"/>
        <v>3.5378831926790298E-3</v>
      </c>
      <c r="AF744" s="5">
        <f t="shared" si="973"/>
        <v>2.286933105469111E-3</v>
      </c>
      <c r="AG744" s="5">
        <f t="shared" si="974"/>
        <v>9.8553527520132186E-4</v>
      </c>
      <c r="AH744" s="5">
        <f t="shared" si="975"/>
        <v>1.3397472359554711E-2</v>
      </c>
      <c r="AI744" s="5">
        <f t="shared" si="976"/>
        <v>1.1644155593608587E-2</v>
      </c>
      <c r="AJ744" s="5">
        <f t="shared" si="977"/>
        <v>5.0601470131591527E-3</v>
      </c>
      <c r="AK744" s="5">
        <f t="shared" si="978"/>
        <v>1.465976505778171E-3</v>
      </c>
      <c r="AL744" s="5">
        <f t="shared" si="979"/>
        <v>1.4316512531169979E-5</v>
      </c>
      <c r="AM744" s="5">
        <f t="shared" si="980"/>
        <v>4.756841152889066E-4</v>
      </c>
      <c r="AN744" s="5">
        <f t="shared" si="981"/>
        <v>6.1497663532312098E-4</v>
      </c>
      <c r="AO744" s="5">
        <f t="shared" si="982"/>
        <v>3.9752879047017328E-4</v>
      </c>
      <c r="AP744" s="5">
        <f t="shared" si="983"/>
        <v>1.7131180836883579E-4</v>
      </c>
      <c r="AQ744" s="5">
        <f t="shared" si="984"/>
        <v>5.536907588232157E-5</v>
      </c>
      <c r="AR744" s="5">
        <f t="shared" si="985"/>
        <v>3.4641192374100767E-3</v>
      </c>
      <c r="AS744" s="5">
        <f t="shared" si="986"/>
        <v>3.0107726526823991E-3</v>
      </c>
      <c r="AT744" s="5">
        <f t="shared" si="987"/>
        <v>1.3083775910839323E-3</v>
      </c>
      <c r="AU744" s="5">
        <f t="shared" si="988"/>
        <v>3.7905041182157388E-4</v>
      </c>
      <c r="AV744" s="5">
        <f t="shared" si="989"/>
        <v>8.2361094962888132E-5</v>
      </c>
      <c r="AW744" s="5">
        <f t="shared" si="990"/>
        <v>4.468480161969897E-7</v>
      </c>
      <c r="AX744" s="5">
        <f t="shared" si="991"/>
        <v>6.8905284310114031E-5</v>
      </c>
      <c r="AY744" s="5">
        <f t="shared" si="992"/>
        <v>8.9082520393350616E-5</v>
      </c>
      <c r="AZ744" s="5">
        <f t="shared" si="993"/>
        <v>5.7584084581354205E-5</v>
      </c>
      <c r="BA744" s="5">
        <f t="shared" si="994"/>
        <v>2.4815394254157663E-5</v>
      </c>
      <c r="BB744" s="5">
        <f t="shared" si="995"/>
        <v>8.0204946792105338E-6</v>
      </c>
      <c r="BC744" s="5">
        <f t="shared" si="996"/>
        <v>2.0738202823746537E-6</v>
      </c>
      <c r="BD744" s="5">
        <f t="shared" si="997"/>
        <v>7.4641704600074573E-4</v>
      </c>
      <c r="BE744" s="5">
        <f t="shared" si="998"/>
        <v>6.487340289346382E-4</v>
      </c>
      <c r="BF744" s="5">
        <f t="shared" si="999"/>
        <v>2.8191735608979347E-4</v>
      </c>
      <c r="BG744" s="5">
        <f t="shared" si="1000"/>
        <v>8.1674350473211668E-5</v>
      </c>
      <c r="BH744" s="5">
        <f t="shared" si="1001"/>
        <v>1.7746422970575264E-5</v>
      </c>
      <c r="BI744" s="5">
        <f t="shared" si="1002"/>
        <v>3.0847924855317426E-6</v>
      </c>
      <c r="BJ744" s="8">
        <f t="shared" si="1003"/>
        <v>0.25062577194810143</v>
      </c>
      <c r="BK744" s="8">
        <f t="shared" si="1004"/>
        <v>0.28571731177601295</v>
      </c>
      <c r="BL744" s="8">
        <f t="shared" si="1005"/>
        <v>0.42186826169007269</v>
      </c>
      <c r="BM744" s="8">
        <f t="shared" si="1006"/>
        <v>0.36664294349648557</v>
      </c>
      <c r="BN744" s="8">
        <f t="shared" si="1007"/>
        <v>0.63293151852605201</v>
      </c>
    </row>
    <row r="745" spans="1:66" x14ac:dyDescent="0.25">
      <c r="A745" t="s">
        <v>122</v>
      </c>
      <c r="B745" t="s">
        <v>136</v>
      </c>
      <c r="C745" t="s">
        <v>131</v>
      </c>
      <c r="D745" s="11">
        <v>44295</v>
      </c>
      <c r="E745">
        <f>VLOOKUP(A745,home!$A$2:$E$405,3,FALSE)</f>
        <v>1.2608999999999999</v>
      </c>
      <c r="F745">
        <f>VLOOKUP(B745,home!$B$2:$E$405,3,FALSE)</f>
        <v>1.3103</v>
      </c>
      <c r="G745">
        <f>VLOOKUP(C745,away!$B$2:$E$405,4,FALSE)</f>
        <v>0.8276</v>
      </c>
      <c r="H745">
        <f>VLOOKUP(A745,away!$A$2:$E$405,3,FALSE)</f>
        <v>1.0995999999999999</v>
      </c>
      <c r="I745">
        <f>VLOOKUP(C745,away!$B$2:$E$405,3,FALSE)</f>
        <v>1.1071</v>
      </c>
      <c r="J745">
        <f>VLOOKUP(B745,home!$B$2:$E$405,4,FALSE)</f>
        <v>0.79079999999999995</v>
      </c>
      <c r="K745" s="3">
        <f t="shared" si="952"/>
        <v>1.3673253566520001</v>
      </c>
      <c r="L745" s="3">
        <f t="shared" si="953"/>
        <v>0.96269395012799974</v>
      </c>
      <c r="M745" s="5">
        <f t="shared" si="954"/>
        <v>9.7293868640082257E-2</v>
      </c>
      <c r="N745" s="5">
        <f t="shared" si="955"/>
        <v>0.1330323736383533</v>
      </c>
      <c r="O745" s="5">
        <f t="shared" si="956"/>
        <v>9.3664218724355514E-2</v>
      </c>
      <c r="P745" s="5">
        <f t="shared" si="957"/>
        <v>0.12806946127281033</v>
      </c>
      <c r="Q745" s="5">
        <f t="shared" si="958"/>
        <v>9.0949268865661806E-2</v>
      </c>
      <c r="R745" s="5">
        <f t="shared" si="959"/>
        <v>4.5084988354701379E-2</v>
      </c>
      <c r="S745" s="5">
        <f t="shared" si="960"/>
        <v>4.2144965402143568E-2</v>
      </c>
      <c r="T745" s="5">
        <f t="shared" si="961"/>
        <v>8.7556310905537477E-2</v>
      </c>
      <c r="U745" s="5">
        <f t="shared" si="962"/>
        <v>6.1645847781743333E-2</v>
      </c>
      <c r="V745" s="5">
        <f t="shared" si="963"/>
        <v>6.1640095446651244E-3</v>
      </c>
      <c r="W745" s="5">
        <f t="shared" si="964"/>
        <v>4.1452413829659897E-2</v>
      </c>
      <c r="X745" s="5">
        <f t="shared" si="965"/>
        <v>3.9905988012015808E-2</v>
      </c>
      <c r="Y745" s="5">
        <f t="shared" si="966"/>
        <v>1.920862661652405E-2</v>
      </c>
      <c r="Z745" s="5">
        <f t="shared" si="967"/>
        <v>1.4467681843554112E-2</v>
      </c>
      <c r="AA745" s="5">
        <f t="shared" si="968"/>
        <v>1.9782028236665292E-2</v>
      </c>
      <c r="AB745" s="5">
        <f t="shared" si="969"/>
        <v>1.3524234406999156E-2</v>
      </c>
      <c r="AC745" s="5">
        <f t="shared" si="970"/>
        <v>5.0711146595091357E-4</v>
      </c>
      <c r="AD745" s="5">
        <f t="shared" si="971"/>
        <v>1.4169734130931508E-2</v>
      </c>
      <c r="AE745" s="5">
        <f t="shared" si="972"/>
        <v>1.3641117322769994E-2</v>
      </c>
      <c r="AF745" s="5">
        <f t="shared" si="973"/>
        <v>6.5661105598084643E-3</v>
      </c>
      <c r="AG745" s="5">
        <f t="shared" si="974"/>
        <v>2.1070516372663941E-3</v>
      </c>
      <c r="AH745" s="5">
        <f t="shared" si="975"/>
        <v>3.4819874457915627E-3</v>
      </c>
      <c r="AI745" s="5">
        <f t="shared" si="976"/>
        <v>4.761009726174735E-3</v>
      </c>
      <c r="AJ745" s="5">
        <f t="shared" si="977"/>
        <v>3.2549246609327562E-3</v>
      </c>
      <c r="AK745" s="5">
        <f t="shared" si="978"/>
        <v>1.4835136742950904E-3</v>
      </c>
      <c r="AL745" s="5">
        <f t="shared" si="979"/>
        <v>2.6700754387658439E-5</v>
      </c>
      <c r="AM745" s="5">
        <f t="shared" si="980"/>
        <v>3.874927354847982E-3</v>
      </c>
      <c r="AN745" s="5">
        <f t="shared" si="981"/>
        <v>3.7303691216976453E-3</v>
      </c>
      <c r="AO745" s="5">
        <f t="shared" si="982"/>
        <v>1.7956018926013114E-3</v>
      </c>
      <c r="AP745" s="5">
        <f t="shared" si="983"/>
        <v>5.7620502628188963E-4</v>
      </c>
      <c r="AQ745" s="5">
        <f t="shared" si="984"/>
        <v>1.3867727320873005E-4</v>
      </c>
      <c r="AR745" s="5">
        <f t="shared" si="985"/>
        <v>6.7041764969703692E-4</v>
      </c>
      <c r="AS745" s="5">
        <f t="shared" si="986"/>
        <v>9.1667905197779652E-4</v>
      </c>
      <c r="AT745" s="5">
        <f t="shared" si="987"/>
        <v>6.2669925584047921E-4</v>
      </c>
      <c r="AU745" s="5">
        <f t="shared" si="988"/>
        <v>2.8563392783520876E-4</v>
      </c>
      <c r="AV745" s="5">
        <f t="shared" si="989"/>
        <v>9.7638628062297146E-5</v>
      </c>
      <c r="AW745" s="5">
        <f t="shared" si="990"/>
        <v>9.7629517146854181E-7</v>
      </c>
      <c r="AX745" s="5">
        <f t="shared" si="991"/>
        <v>8.8304773791135288E-4</v>
      </c>
      <c r="AY745" s="5">
        <f t="shared" si="992"/>
        <v>8.5010471496147497E-4</v>
      </c>
      <c r="AZ745" s="5">
        <f t="shared" si="993"/>
        <v>4.0919533303434983E-4</v>
      </c>
      <c r="BA745" s="5">
        <f t="shared" si="994"/>
        <v>1.3130995717759353E-4</v>
      </c>
      <c r="BB745" s="5">
        <f t="shared" si="995"/>
        <v>3.1602825341609001E-5</v>
      </c>
      <c r="BC745" s="5">
        <f t="shared" si="996"/>
        <v>6.0847697526637656E-6</v>
      </c>
      <c r="BD745" s="5">
        <f t="shared" si="997"/>
        <v>1.075678359037283E-4</v>
      </c>
      <c r="BE745" s="5">
        <f t="shared" si="998"/>
        <v>1.4708022959134911E-4</v>
      </c>
      <c r="BF745" s="5">
        <f t="shared" si="999"/>
        <v>1.0055326369122476E-4</v>
      </c>
      <c r="BG745" s="5">
        <f t="shared" si="1000"/>
        <v>4.5829675713042172E-5</v>
      </c>
      <c r="BH745" s="5">
        <f t="shared" si="1001"/>
        <v>1.5666019422395226E-5</v>
      </c>
      <c r="BI745" s="5">
        <f t="shared" si="1002"/>
        <v>4.2841091188087357E-6</v>
      </c>
      <c r="BJ745" s="8">
        <f t="shared" si="1003"/>
        <v>0.46101612152534538</v>
      </c>
      <c r="BK745" s="8">
        <f t="shared" si="1004"/>
        <v>0.27505622179500133</v>
      </c>
      <c r="BL745" s="8">
        <f t="shared" si="1005"/>
        <v>0.24970080265851216</v>
      </c>
      <c r="BM745" s="8">
        <f t="shared" si="1006"/>
        <v>0.41129751990665842</v>
      </c>
      <c r="BN745" s="8">
        <f t="shared" si="1007"/>
        <v>0.58809417949596465</v>
      </c>
    </row>
    <row r="746" spans="1:66" x14ac:dyDescent="0.25">
      <c r="A746" t="s">
        <v>122</v>
      </c>
      <c r="B746" t="s">
        <v>401</v>
      </c>
      <c r="C746" t="s">
        <v>135</v>
      </c>
      <c r="D746" s="11">
        <v>44295</v>
      </c>
      <c r="E746">
        <f>VLOOKUP(A746,home!$A$2:$E$405,3,FALSE)</f>
        <v>1.2608999999999999</v>
      </c>
      <c r="F746">
        <f>VLOOKUP(B746,home!$B$2:$E$405,3,FALSE)</f>
        <v>1.1378999999999999</v>
      </c>
      <c r="G746">
        <f>VLOOKUP(C746,away!$B$2:$E$405,4,FALSE)</f>
        <v>1.1033999999999999</v>
      </c>
      <c r="H746">
        <f>VLOOKUP(A746,away!$A$2:$E$405,3,FALSE)</f>
        <v>1.0995999999999999</v>
      </c>
      <c r="I746">
        <f>VLOOKUP(C746,away!$B$2:$E$405,3,FALSE)</f>
        <v>1.1071</v>
      </c>
      <c r="J746">
        <f>VLOOKUP(B746,home!$B$2:$E$405,4,FALSE)</f>
        <v>1.2257</v>
      </c>
      <c r="K746" s="3">
        <f t="shared" si="952"/>
        <v>1.5831341665739997</v>
      </c>
      <c r="L746" s="3">
        <f t="shared" si="953"/>
        <v>1.4921269280119998</v>
      </c>
      <c r="M746" s="5">
        <f t="shared" si="954"/>
        <v>4.6177570094025643E-2</v>
      </c>
      <c r="N746" s="5">
        <f t="shared" si="955"/>
        <v>7.3105288945217742E-2</v>
      </c>
      <c r="O746" s="5">
        <f t="shared" si="956"/>
        <v>6.8902795807457271E-2</v>
      </c>
      <c r="P746" s="5">
        <f t="shared" si="957"/>
        <v>0.10908237021525735</v>
      </c>
      <c r="Q746" s="5">
        <f t="shared" si="958"/>
        <v>5.786774034321937E-2</v>
      </c>
      <c r="R746" s="5">
        <f t="shared" si="959"/>
        <v>5.1405858519809666E-2</v>
      </c>
      <c r="S746" s="5">
        <f t="shared" si="960"/>
        <v>6.4419606031402746E-2</v>
      </c>
      <c r="T746" s="5">
        <f t="shared" si="961"/>
        <v>8.6346013629323981E-2</v>
      </c>
      <c r="U746" s="5">
        <f t="shared" si="962"/>
        <v>8.1382370984779823E-2</v>
      </c>
      <c r="V746" s="5">
        <f t="shared" si="963"/>
        <v>1.6908264962429462E-2</v>
      </c>
      <c r="W746" s="5">
        <f t="shared" si="964"/>
        <v>3.0537465626594401E-2</v>
      </c>
      <c r="X746" s="5">
        <f t="shared" si="965"/>
        <v>4.5565774774682336E-2</v>
      </c>
      <c r="Y746" s="5">
        <f t="shared" si="966"/>
        <v>3.3994959768516721E-2</v>
      </c>
      <c r="Z746" s="5">
        <f t="shared" si="967"/>
        <v>2.5568021918327698E-2</v>
      </c>
      <c r="AA746" s="5">
        <f t="shared" si="968"/>
        <v>4.0477609070617482E-2</v>
      </c>
      <c r="AB746" s="5">
        <f t="shared" si="969"/>
        <v>3.2040742950460097E-2</v>
      </c>
      <c r="AC746" s="5">
        <f t="shared" si="970"/>
        <v>2.4963331962004052E-3</v>
      </c>
      <c r="AD746" s="5">
        <f t="shared" si="971"/>
        <v>1.2086226298510175E-2</v>
      </c>
      <c r="AE746" s="5">
        <f t="shared" si="972"/>
        <v>1.803418371805383E-2</v>
      </c>
      <c r="AF746" s="5">
        <f t="shared" si="973"/>
        <v>1.3454645575211846E-2</v>
      </c>
      <c r="AG746" s="5">
        <f t="shared" si="974"/>
        <v>6.6920129898770343E-3</v>
      </c>
      <c r="AH746" s="5">
        <f t="shared" si="975"/>
        <v>9.5376835000844512E-3</v>
      </c>
      <c r="AI746" s="5">
        <f t="shared" si="976"/>
        <v>1.5099432618952786E-2</v>
      </c>
      <c r="AJ746" s="5">
        <f t="shared" si="977"/>
        <v>1.1952213837473045E-2</v>
      </c>
      <c r="AK746" s="5">
        <f t="shared" si="978"/>
        <v>6.307319364100704E-3</v>
      </c>
      <c r="AL746" s="5">
        <f t="shared" si="979"/>
        <v>2.3587723765811555E-4</v>
      </c>
      <c r="AM746" s="5">
        <f t="shared" si="980"/>
        <v>3.826823559623336E-3</v>
      </c>
      <c r="AN746" s="5">
        <f t="shared" si="981"/>
        <v>5.7101064820647132E-3</v>
      </c>
      <c r="AO746" s="5">
        <f t="shared" si="982"/>
        <v>4.260101821852315E-3</v>
      </c>
      <c r="AP746" s="5">
        <f t="shared" si="983"/>
        <v>2.1188708814862734E-3</v>
      </c>
      <c r="AQ746" s="5">
        <f t="shared" si="984"/>
        <v>7.9040607481154802E-4</v>
      </c>
      <c r="AR746" s="5">
        <f t="shared" si="985"/>
        <v>2.8462868762663489E-3</v>
      </c>
      <c r="AS746" s="5">
        <f t="shared" si="986"/>
        <v>4.50605400168844E-3</v>
      </c>
      <c r="AT746" s="5">
        <f t="shared" si="987"/>
        <v>3.5668440232502329E-3</v>
      </c>
      <c r="AU746" s="5">
        <f t="shared" si="988"/>
        <v>1.8822642133492361E-3</v>
      </c>
      <c r="AV746" s="5">
        <f t="shared" si="989"/>
        <v>7.4496919666817724E-4</v>
      </c>
      <c r="AW746" s="5">
        <f t="shared" si="990"/>
        <v>1.5477721297244447E-5</v>
      </c>
      <c r="AX746" s="5">
        <f t="shared" si="991"/>
        <v>1.0097291877816715E-3</v>
      </c>
      <c r="AY746" s="5">
        <f t="shared" si="992"/>
        <v>1.5066441110887171E-3</v>
      </c>
      <c r="AZ746" s="5">
        <f t="shared" si="993"/>
        <v>1.1240521245430891E-3</v>
      </c>
      <c r="BA746" s="5">
        <f t="shared" si="994"/>
        <v>5.5907614783994725E-4</v>
      </c>
      <c r="BB746" s="5">
        <f t="shared" si="995"/>
        <v>2.0855314375030085E-4</v>
      </c>
      <c r="BC746" s="5">
        <f t="shared" si="996"/>
        <v>6.2237552342276267E-5</v>
      </c>
      <c r="BD746" s="5">
        <f t="shared" si="997"/>
        <v>7.0783688215402939E-4</v>
      </c>
      <c r="BE746" s="5">
        <f t="shared" si="998"/>
        <v>1.1206007524992578E-3</v>
      </c>
      <c r="BF746" s="5">
        <f t="shared" si="999"/>
        <v>8.8703066918505494E-4</v>
      </c>
      <c r="BG746" s="5">
        <f t="shared" si="1000"/>
        <v>4.6809618639528629E-4</v>
      </c>
      <c r="BH746" s="5">
        <f t="shared" si="1001"/>
        <v>1.8526476648134235E-4</v>
      </c>
      <c r="BI746" s="5">
        <f t="shared" si="1002"/>
        <v>5.8659796335793364E-5</v>
      </c>
      <c r="BJ746" s="8">
        <f t="shared" si="1003"/>
        <v>0.39886091275639174</v>
      </c>
      <c r="BK746" s="8">
        <f t="shared" si="1004"/>
        <v>0.24082666584806248</v>
      </c>
      <c r="BL746" s="8">
        <f t="shared" si="1005"/>
        <v>0.33407993401800856</v>
      </c>
      <c r="BM746" s="8">
        <f t="shared" si="1006"/>
        <v>0.59130274422601192</v>
      </c>
      <c r="BN746" s="8">
        <f t="shared" si="1007"/>
        <v>0.40654162392498699</v>
      </c>
    </row>
    <row r="747" spans="1:66" x14ac:dyDescent="0.25">
      <c r="A747" t="s">
        <v>122</v>
      </c>
      <c r="B747" t="s">
        <v>139</v>
      </c>
      <c r="C747" t="s">
        <v>137</v>
      </c>
      <c r="D747" s="11">
        <v>44295</v>
      </c>
      <c r="E747">
        <f>VLOOKUP(A747,home!$A$2:$E$405,3,FALSE)</f>
        <v>1.2608999999999999</v>
      </c>
      <c r="F747">
        <f>VLOOKUP(B747,home!$B$2:$E$405,3,FALSE)</f>
        <v>0.93100000000000005</v>
      </c>
      <c r="G747">
        <f>VLOOKUP(C747,away!$B$2:$E$405,4,FALSE)</f>
        <v>1.0345</v>
      </c>
      <c r="H747">
        <f>VLOOKUP(A747,away!$A$2:$E$405,3,FALSE)</f>
        <v>1.0995999999999999</v>
      </c>
      <c r="I747">
        <f>VLOOKUP(C747,away!$B$2:$E$405,3,FALSE)</f>
        <v>0.83030000000000004</v>
      </c>
      <c r="J747">
        <f>VLOOKUP(B747,home!$B$2:$E$405,4,FALSE)</f>
        <v>0.67220000000000002</v>
      </c>
      <c r="K747" s="3">
        <f t="shared" si="952"/>
        <v>1.2143973775500001</v>
      </c>
      <c r="L747" s="3">
        <f t="shared" si="953"/>
        <v>0.61371717493599998</v>
      </c>
      <c r="M747" s="5">
        <f t="shared" si="954"/>
        <v>0.16071630444511367</v>
      </c>
      <c r="N747" s="5">
        <f t="shared" si="955"/>
        <v>0.19517345864767346</v>
      </c>
      <c r="O747" s="5">
        <f t="shared" si="956"/>
        <v>9.8634356330209255E-2</v>
      </c>
      <c r="P747" s="5">
        <f t="shared" si="957"/>
        <v>0.11978130366373838</v>
      </c>
      <c r="Q747" s="5">
        <f t="shared" si="958"/>
        <v>0.11850906817454906</v>
      </c>
      <c r="R747" s="5">
        <f t="shared" si="959"/>
        <v>3.0266799259303388E-2</v>
      </c>
      <c r="S747" s="5">
        <f t="shared" si="960"/>
        <v>2.2318147428975615E-2</v>
      </c>
      <c r="T747" s="5">
        <f t="shared" si="961"/>
        <v>7.2731050524382071E-2</v>
      </c>
      <c r="U747" s="5">
        <f t="shared" si="962"/>
        <v>3.6755921647330318E-2</v>
      </c>
      <c r="V747" s="5">
        <f t="shared" si="963"/>
        <v>1.8481819761929699E-3</v>
      </c>
      <c r="W747" s="5">
        <f t="shared" si="964"/>
        <v>4.7972367202355516E-2</v>
      </c>
      <c r="X747" s="5">
        <f t="shared" si="965"/>
        <v>2.9441465674422046E-2</v>
      </c>
      <c r="Y747" s="5">
        <f t="shared" si="966"/>
        <v>9.0343665698407547E-3</v>
      </c>
      <c r="Z747" s="5">
        <f t="shared" si="967"/>
        <v>6.1917515119248989E-3</v>
      </c>
      <c r="AA747" s="5">
        <f t="shared" si="968"/>
        <v>7.5192467985228453E-3</v>
      </c>
      <c r="AB747" s="5">
        <f t="shared" si="969"/>
        <v>4.5656767966386893E-3</v>
      </c>
      <c r="AC747" s="5">
        <f t="shared" si="970"/>
        <v>8.6090225599909871E-5</v>
      </c>
      <c r="AD747" s="5">
        <f t="shared" si="971"/>
        <v>1.4564379231351541E-2</v>
      </c>
      <c r="AE747" s="5">
        <f t="shared" si="972"/>
        <v>8.9384096765616171E-3</v>
      </c>
      <c r="AF747" s="5">
        <f t="shared" si="973"/>
        <v>2.7428277675600001E-3</v>
      </c>
      <c r="AG747" s="5">
        <f t="shared" si="974"/>
        <v>5.6110683628097971E-4</v>
      </c>
      <c r="AH747" s="5">
        <f t="shared" si="975"/>
        <v>9.4999606145106368E-4</v>
      </c>
      <c r="AI747" s="5">
        <f t="shared" si="976"/>
        <v>1.1536727257090006E-3</v>
      </c>
      <c r="AJ747" s="5">
        <f t="shared" si="977"/>
        <v>7.0050856632598564E-4</v>
      </c>
      <c r="AK747" s="5">
        <f t="shared" si="978"/>
        <v>2.8356525529919574E-4</v>
      </c>
      <c r="AL747" s="5">
        <f t="shared" si="979"/>
        <v>2.5665098486841354E-6</v>
      </c>
      <c r="AM747" s="5">
        <f t="shared" si="980"/>
        <v>3.5373887888393999E-3</v>
      </c>
      <c r="AN747" s="5">
        <f t="shared" si="981"/>
        <v>2.1709562541367949E-3</v>
      </c>
      <c r="AO747" s="5">
        <f t="shared" si="982"/>
        <v>6.6617656959923712E-4</v>
      </c>
      <c r="AP747" s="5">
        <f t="shared" si="983"/>
        <v>1.3628133410099983E-4</v>
      </c>
      <c r="AQ747" s="5">
        <f t="shared" si="984"/>
        <v>2.0909548840243688E-5</v>
      </c>
      <c r="AR747" s="5">
        <f t="shared" si="985"/>
        <v>1.1660577980681474E-4</v>
      </c>
      <c r="AS747" s="5">
        <f t="shared" si="986"/>
        <v>1.4160575320456859E-4</v>
      </c>
      <c r="AT747" s="5">
        <f t="shared" si="987"/>
        <v>8.5982827668810324E-5</v>
      </c>
      <c r="AU747" s="5">
        <f t="shared" si="988"/>
        <v>3.4805773478445616E-5</v>
      </c>
      <c r="AV747" s="5">
        <f t="shared" si="989"/>
        <v>1.0567010008955923E-5</v>
      </c>
      <c r="AW747" s="5">
        <f t="shared" si="990"/>
        <v>5.3133635521887436E-8</v>
      </c>
      <c r="AX747" s="5">
        <f t="shared" si="991"/>
        <v>7.1596594475688909E-4</v>
      </c>
      <c r="AY747" s="5">
        <f t="shared" si="992"/>
        <v>4.3940059696658218E-4</v>
      </c>
      <c r="AZ747" s="5">
        <f t="shared" si="993"/>
        <v>1.3483384651776135E-4</v>
      </c>
      <c r="BA747" s="5">
        <f t="shared" si="994"/>
        <v>2.7583282456878243E-5</v>
      </c>
      <c r="BB747" s="5">
        <f t="shared" si="995"/>
        <v>4.2320835462242604E-6</v>
      </c>
      <c r="BC747" s="5">
        <f t="shared" si="996"/>
        <v>5.1946047161637649E-7</v>
      </c>
      <c r="BD747" s="5">
        <f t="shared" si="997"/>
        <v>1.1927161627374595E-5</v>
      </c>
      <c r="BE747" s="5">
        <f t="shared" si="998"/>
        <v>1.44843138018987E-5</v>
      </c>
      <c r="BF747" s="5">
        <f t="shared" si="999"/>
        <v>8.7948563483185292E-6</v>
      </c>
      <c r="BG747" s="5">
        <f t="shared" si="1000"/>
        <v>3.5601501617756638E-6</v>
      </c>
      <c r="BH747" s="5">
        <f t="shared" si="1001"/>
        <v>1.0808592550361435E-6</v>
      </c>
      <c r="BI747" s="5">
        <f t="shared" si="1002"/>
        <v>2.6251852896330792E-7</v>
      </c>
      <c r="BJ747" s="8">
        <f t="shared" si="1003"/>
        <v>0.5075227480152098</v>
      </c>
      <c r="BK747" s="8">
        <f t="shared" si="1004"/>
        <v>0.30519199484643583</v>
      </c>
      <c r="BL747" s="8">
        <f t="shared" si="1005"/>
        <v>0.18125942044468074</v>
      </c>
      <c r="BM747" s="8">
        <f t="shared" si="1006"/>
        <v>0.27664527683433277</v>
      </c>
      <c r="BN747" s="8">
        <f t="shared" si="1007"/>
        <v>0.72308129052058734</v>
      </c>
    </row>
    <row r="748" spans="1:66" s="10" customFormat="1" x14ac:dyDescent="0.25">
      <c r="A748" t="s">
        <v>122</v>
      </c>
      <c r="B748" t="s">
        <v>112</v>
      </c>
      <c r="C748" t="s">
        <v>124</v>
      </c>
      <c r="D748" s="11">
        <v>44295</v>
      </c>
      <c r="E748">
        <f>VLOOKUP(A748,home!$A$2:$E$405,3,FALSE)</f>
        <v>1.2608999999999999</v>
      </c>
      <c r="F748">
        <f>VLOOKUP(B748,home!$B$2:$E$405,3,FALSE)</f>
        <v>0.6452</v>
      </c>
      <c r="G748">
        <f>VLOOKUP(C748,away!$B$2:$E$405,4,FALSE)</f>
        <v>1.2413000000000001</v>
      </c>
      <c r="H748">
        <f>VLOOKUP(A748,away!$A$2:$E$405,3,FALSE)</f>
        <v>1.0995999999999999</v>
      </c>
      <c r="I748">
        <f>VLOOKUP(C748,away!$B$2:$E$405,3,FALSE)</f>
        <v>0.75129999999999997</v>
      </c>
      <c r="J748">
        <f>VLOOKUP(B748,home!$B$2:$E$405,4,FALSE)</f>
        <v>0.88759999999999994</v>
      </c>
      <c r="K748" s="3">
        <f t="shared" si="952"/>
        <v>1.0098381156839999</v>
      </c>
      <c r="L748" s="3">
        <f t="shared" si="953"/>
        <v>0.73327252644799978</v>
      </c>
      <c r="M748" s="5">
        <f t="shared" si="954"/>
        <v>0.17497526775999148</v>
      </c>
      <c r="N748" s="5">
        <f t="shared" si="955"/>
        <v>0.17669669468605312</v>
      </c>
      <c r="O748" s="5">
        <f t="shared" si="956"/>
        <v>0.12830455665628418</v>
      </c>
      <c r="P748" s="5">
        <f t="shared" si="957"/>
        <v>0.12956683172745301</v>
      </c>
      <c r="Q748" s="5">
        <f t="shared" si="958"/>
        <v>8.9217528604677451E-2</v>
      </c>
      <c r="R748" s="5">
        <f t="shared" si="959"/>
        <v>4.7041103207072006E-2</v>
      </c>
      <c r="S748" s="5">
        <f t="shared" si="960"/>
        <v>2.3985623938174425E-2</v>
      </c>
      <c r="T748" s="5">
        <f t="shared" si="961"/>
        <v>6.5420762603398519E-2</v>
      </c>
      <c r="U748" s="5">
        <f t="shared" si="962"/>
        <v>4.7503899022326157E-2</v>
      </c>
      <c r="V748" s="5">
        <f t="shared" si="963"/>
        <v>1.9734479814460379E-3</v>
      </c>
      <c r="W748" s="5">
        <f t="shared" si="964"/>
        <v>3.0031753657376956E-2</v>
      </c>
      <c r="X748" s="5">
        <f t="shared" si="965"/>
        <v>2.2021459878008756E-2</v>
      </c>
      <c r="Y748" s="5">
        <f t="shared" si="966"/>
        <v>8.0738657604103696E-3</v>
      </c>
      <c r="Z748" s="5">
        <f t="shared" si="967"/>
        <v>1.14979828651836E-2</v>
      </c>
      <c r="AA748" s="5">
        <f t="shared" si="968"/>
        <v>1.1611101350743926E-2</v>
      </c>
      <c r="AB748" s="5">
        <f t="shared" si="969"/>
        <v>5.8626663545255954E-3</v>
      </c>
      <c r="AC748" s="5">
        <f t="shared" si="970"/>
        <v>9.1331980016465735E-5</v>
      </c>
      <c r="AD748" s="5">
        <f t="shared" si="971"/>
        <v>7.5818023810129012E-3</v>
      </c>
      <c r="AE748" s="5">
        <f t="shared" si="972"/>
        <v>5.5595273869547901E-3</v>
      </c>
      <c r="AF748" s="5">
        <f t="shared" si="973"/>
        <v>2.0383243464445924E-3</v>
      </c>
      <c r="AG748" s="5">
        <f t="shared" si="974"/>
        <v>4.9821574774596485E-4</v>
      </c>
      <c r="AH748" s="5">
        <f t="shared" si="975"/>
        <v>2.107788736152247E-3</v>
      </c>
      <c r="AI748" s="5">
        <f t="shared" si="976"/>
        <v>2.1285254055759448E-3</v>
      </c>
      <c r="AJ748" s="5">
        <f t="shared" si="977"/>
        <v>1.0747330423761668E-3</v>
      </c>
      <c r="AK748" s="5">
        <f t="shared" si="978"/>
        <v>3.6176879679216035E-4</v>
      </c>
      <c r="AL748" s="5">
        <f t="shared" si="979"/>
        <v>2.7052040982981279E-6</v>
      </c>
      <c r="AM748" s="5">
        <f t="shared" si="980"/>
        <v>1.5312786059861073E-3</v>
      </c>
      <c r="AN748" s="5">
        <f t="shared" si="981"/>
        <v>1.122844532107204E-3</v>
      </c>
      <c r="AO748" s="5">
        <f t="shared" si="982"/>
        <v>4.1167552343328583E-4</v>
      </c>
      <c r="AP748" s="5">
        <f t="shared" si="983"/>
        <v>1.006234503815761E-4</v>
      </c>
      <c r="AQ748" s="5">
        <f t="shared" si="984"/>
        <v>1.8446102920303308E-5</v>
      </c>
      <c r="AR748" s="5">
        <f t="shared" si="985"/>
        <v>3.0911671435539907E-4</v>
      </c>
      <c r="AS748" s="5">
        <f t="shared" si="986"/>
        <v>3.121578403510854E-4</v>
      </c>
      <c r="AT748" s="5">
        <f t="shared" si="987"/>
        <v>1.5761444264806348E-4</v>
      </c>
      <c r="AU748" s="5">
        <f t="shared" si="988"/>
        <v>5.305502392276811E-5</v>
      </c>
      <c r="AV748" s="5">
        <f t="shared" si="989"/>
        <v>1.3394246346434416E-5</v>
      </c>
      <c r="AW748" s="5">
        <f t="shared" si="990"/>
        <v>5.564353444532813E-8</v>
      </c>
      <c r="AX748" s="5">
        <f t="shared" si="991"/>
        <v>2.5772391700937199E-4</v>
      </c>
      <c r="AY748" s="5">
        <f t="shared" si="992"/>
        <v>1.8898186775153682E-4</v>
      </c>
      <c r="AZ748" s="5">
        <f t="shared" si="993"/>
        <v>6.9287605809515579E-5</v>
      </c>
      <c r="BA748" s="5">
        <f t="shared" si="994"/>
        <v>1.6935565921158869E-5</v>
      </c>
      <c r="BB748" s="5">
        <f t="shared" si="995"/>
        <v>3.104596302458702E-6</v>
      </c>
      <c r="BC748" s="5">
        <f t="shared" si="996"/>
        <v>4.5530303486100238E-7</v>
      </c>
      <c r="BD748" s="5">
        <f t="shared" si="997"/>
        <v>3.777779901711468E-5</v>
      </c>
      <c r="BE748" s="5">
        <f t="shared" si="998"/>
        <v>3.814946137413195E-5</v>
      </c>
      <c r="BF748" s="5">
        <f t="shared" si="999"/>
        <v>1.9262390094206472E-5</v>
      </c>
      <c r="BG748" s="5">
        <f t="shared" si="1000"/>
        <v>6.4839652387678714E-6</v>
      </c>
      <c r="BH748" s="5">
        <f t="shared" si="1001"/>
        <v>1.6369388097194753E-6</v>
      </c>
      <c r="BI748" s="5">
        <f t="shared" si="1002"/>
        <v>3.3060864061942509E-7</v>
      </c>
      <c r="BJ748" s="8">
        <f t="shared" si="1003"/>
        <v>0.41086129212274081</v>
      </c>
      <c r="BK748" s="8">
        <f t="shared" si="1004"/>
        <v>0.33078419045893126</v>
      </c>
      <c r="BL748" s="8">
        <f t="shared" si="1005"/>
        <v>0.24694512200264673</v>
      </c>
      <c r="BM748" s="8">
        <f t="shared" si="1006"/>
        <v>0.25409767858375409</v>
      </c>
      <c r="BN748" s="8">
        <f t="shared" si="1007"/>
        <v>0.74580198264153119</v>
      </c>
    </row>
    <row r="749" spans="1:66" x14ac:dyDescent="0.25">
      <c r="A749" t="s">
        <v>122</v>
      </c>
      <c r="B749" t="s">
        <v>144</v>
      </c>
      <c r="C749" t="s">
        <v>123</v>
      </c>
      <c r="D749" s="11">
        <v>44295</v>
      </c>
      <c r="E749">
        <f>VLOOKUP(A749,home!$A$2:$E$405,3,FALSE)</f>
        <v>1.2608999999999999</v>
      </c>
      <c r="F749">
        <f>VLOOKUP(B749,home!$B$2:$E$405,3,FALSE)</f>
        <v>1.0689</v>
      </c>
      <c r="G749">
        <f>VLOOKUP(C749,away!$B$2:$E$405,4,FALSE)</f>
        <v>0.93100000000000005</v>
      </c>
      <c r="H749">
        <f>VLOOKUP(A749,away!$A$2:$E$405,3,FALSE)</f>
        <v>1.0995999999999999</v>
      </c>
      <c r="I749">
        <f>VLOOKUP(C749,away!$B$2:$E$405,3,FALSE)</f>
        <v>0.83030000000000004</v>
      </c>
      <c r="J749">
        <f>VLOOKUP(B749,home!$B$2:$E$405,4,FALSE)</f>
        <v>1.6607000000000001</v>
      </c>
      <c r="K749" s="3">
        <f t="shared" si="952"/>
        <v>1.25477946531</v>
      </c>
      <c r="L749" s="3">
        <f t="shared" si="953"/>
        <v>1.5162155793159999</v>
      </c>
      <c r="M749" s="5">
        <f t="shared" si="954"/>
        <v>6.2599684262051522E-2</v>
      </c>
      <c r="N749" s="5">
        <f t="shared" si="955"/>
        <v>7.8548798346911836E-2</v>
      </c>
      <c r="O749" s="5">
        <f t="shared" si="956"/>
        <v>9.4914616538385135E-2</v>
      </c>
      <c r="P749" s="5">
        <f t="shared" si="957"/>
        <v>0.11909691179013858</v>
      </c>
      <c r="Q749" s="5">
        <f t="shared" si="958"/>
        <v>4.9280709595240536E-2</v>
      </c>
      <c r="R749" s="5">
        <f t="shared" si="959"/>
        <v>7.1955510150151822E-2</v>
      </c>
      <c r="S749" s="5">
        <f t="shared" si="960"/>
        <v>5.6645950235832777E-2</v>
      </c>
      <c r="T749" s="5">
        <f t="shared" si="961"/>
        <v>7.472017964805118E-2</v>
      </c>
      <c r="U749" s="5">
        <f t="shared" si="962"/>
        <v>9.028829655231578E-2</v>
      </c>
      <c r="V749" s="5">
        <f t="shared" si="963"/>
        <v>1.197442627890068E-2</v>
      </c>
      <c r="W749" s="5">
        <f t="shared" si="964"/>
        <v>2.0612140812004437E-2</v>
      </c>
      <c r="X749" s="5">
        <f t="shared" si="965"/>
        <v>3.1252449022216272E-2</v>
      </c>
      <c r="Y749" s="5">
        <f t="shared" si="966"/>
        <v>2.369272504963171E-2</v>
      </c>
      <c r="Z749" s="5">
        <f t="shared" si="967"/>
        <v>3.6366688502430251E-2</v>
      </c>
      <c r="AA749" s="5">
        <f t="shared" si="968"/>
        <v>4.5632173954174751E-2</v>
      </c>
      <c r="AB749" s="5">
        <f t="shared" si="969"/>
        <v>2.8629157417576163E-2</v>
      </c>
      <c r="AC749" s="5">
        <f t="shared" si="970"/>
        <v>1.4238462293054608E-3</v>
      </c>
      <c r="AD749" s="5">
        <f t="shared" si="971"/>
        <v>6.4659227567453381E-3</v>
      </c>
      <c r="AE749" s="5">
        <f t="shared" si="972"/>
        <v>9.8037328184311396E-3</v>
      </c>
      <c r="AF749" s="5">
        <f t="shared" si="973"/>
        <v>7.4322862173784284E-3</v>
      </c>
      <c r="AG749" s="5">
        <f t="shared" si="974"/>
        <v>3.7563160509082516E-3</v>
      </c>
      <c r="AH749" s="5">
        <f t="shared" si="975"/>
        <v>1.3784934918879199E-2</v>
      </c>
      <c r="AI749" s="5">
        <f t="shared" si="976"/>
        <v>1.7297053266844387E-2</v>
      </c>
      <c r="AJ749" s="5">
        <f t="shared" si="977"/>
        <v>1.0851993624804799E-2</v>
      </c>
      <c r="AK749" s="5">
        <f t="shared" si="978"/>
        <v>4.5389529193600314E-3</v>
      </c>
      <c r="AL749" s="5">
        <f t="shared" si="979"/>
        <v>1.0835561921650912E-4</v>
      </c>
      <c r="AM749" s="5">
        <f t="shared" si="980"/>
        <v>1.6226614198889349E-3</v>
      </c>
      <c r="AN749" s="5">
        <f t="shared" si="981"/>
        <v>2.4603045247906245E-3</v>
      </c>
      <c r="AO749" s="5">
        <f t="shared" si="982"/>
        <v>1.8651760251745969E-3</v>
      </c>
      <c r="AP749" s="5">
        <f t="shared" si="983"/>
        <v>9.4266964917880504E-4</v>
      </c>
      <c r="AQ749" s="5">
        <f t="shared" si="984"/>
        <v>3.5732260205831307E-4</v>
      </c>
      <c r="AR749" s="5">
        <f t="shared" si="985"/>
        <v>4.1801866167723561E-3</v>
      </c>
      <c r="AS749" s="5">
        <f t="shared" si="986"/>
        <v>5.2452123278896347E-3</v>
      </c>
      <c r="AT749" s="5">
        <f t="shared" si="987"/>
        <v>3.2907923601133895E-3</v>
      </c>
      <c r="AU749" s="5">
        <f t="shared" si="988"/>
        <v>1.376406226023104E-3</v>
      </c>
      <c r="AV749" s="5">
        <f t="shared" si="989"/>
        <v>4.3177156708465626E-4</v>
      </c>
      <c r="AW749" s="5">
        <f t="shared" si="990"/>
        <v>5.7263421692587217E-6</v>
      </c>
      <c r="AX749" s="5">
        <f t="shared" si="991"/>
        <v>3.3934703813790022E-4</v>
      </c>
      <c r="AY749" s="5">
        <f t="shared" si="992"/>
        <v>5.1452326601942504E-4</v>
      </c>
      <c r="AZ749" s="5">
        <f t="shared" si="993"/>
        <v>3.9006409592960164E-4</v>
      </c>
      <c r="BA749" s="5">
        <f t="shared" si="994"/>
        <v>1.9714041972675753E-4</v>
      </c>
      <c r="BB749" s="5">
        <f t="shared" si="995"/>
        <v>7.4726843925651261E-5</v>
      </c>
      <c r="BC749" s="5">
        <f t="shared" si="996"/>
        <v>2.2660400990637528E-5</v>
      </c>
      <c r="BD749" s="5">
        <f t="shared" si="997"/>
        <v>1.0563440121330811E-3</v>
      </c>
      <c r="BE749" s="5">
        <f t="shared" si="998"/>
        <v>1.3254787747277676E-3</v>
      </c>
      <c r="BF749" s="5">
        <f t="shared" si="999"/>
        <v>8.3159177411633138E-4</v>
      </c>
      <c r="BG749" s="5">
        <f t="shared" si="1000"/>
        <v>3.4782142722729489E-4</v>
      </c>
      <c r="BH749" s="5">
        <f t="shared" si="1001"/>
        <v>1.0910979611990652E-4</v>
      </c>
      <c r="BI749" s="5">
        <f t="shared" si="1002"/>
        <v>2.7381746327083875E-5</v>
      </c>
      <c r="BJ749" s="8">
        <f t="shared" si="1003"/>
        <v>0.31435185660334042</v>
      </c>
      <c r="BK749" s="8">
        <f t="shared" si="1004"/>
        <v>0.25236369768146494</v>
      </c>
      <c r="BL749" s="8">
        <f t="shared" si="1005"/>
        <v>0.39611478597102667</v>
      </c>
      <c r="BM749" s="8">
        <f t="shared" si="1006"/>
        <v>0.52229200115153251</v>
      </c>
      <c r="BN749" s="8">
        <f t="shared" si="1007"/>
        <v>0.47639623068287945</v>
      </c>
    </row>
    <row r="750" spans="1:66" x14ac:dyDescent="0.25">
      <c r="A750" t="s">
        <v>122</v>
      </c>
      <c r="B750" t="s">
        <v>132</v>
      </c>
      <c r="C750" t="s">
        <v>118</v>
      </c>
      <c r="D750" s="11">
        <v>44295</v>
      </c>
      <c r="E750">
        <f>VLOOKUP(A750,home!$A$2:$E$405,3,FALSE)</f>
        <v>1.2608999999999999</v>
      </c>
      <c r="F750">
        <f>VLOOKUP(B750,home!$B$2:$E$405,3,FALSE)</f>
        <v>0.93100000000000005</v>
      </c>
      <c r="G750">
        <f>VLOOKUP(C750,away!$B$2:$E$405,4,FALSE)</f>
        <v>1.1613</v>
      </c>
      <c r="H750">
        <f>VLOOKUP(A750,away!$A$2:$E$405,3,FALSE)</f>
        <v>1.0995999999999999</v>
      </c>
      <c r="I750">
        <f>VLOOKUP(C750,away!$B$2:$E$405,3,FALSE)</f>
        <v>1.1607000000000001</v>
      </c>
      <c r="J750">
        <f>VLOOKUP(B750,home!$B$2:$E$405,4,FALSE)</f>
        <v>0.98850000000000005</v>
      </c>
      <c r="K750" s="3">
        <f t="shared" si="952"/>
        <v>1.3632476312700001</v>
      </c>
      <c r="L750" s="3">
        <f t="shared" si="953"/>
        <v>1.26162820422</v>
      </c>
      <c r="M750" s="5">
        <f t="shared" si="954"/>
        <v>7.2448752039606795E-2</v>
      </c>
      <c r="N750" s="5">
        <f t="shared" si="955"/>
        <v>9.8765589606461548E-2</v>
      </c>
      <c r="O750" s="5">
        <f t="shared" si="956"/>
        <v>9.1403388933709168E-2</v>
      </c>
      <c r="P750" s="5">
        <f t="shared" si="957"/>
        <v>0.12460545345392957</v>
      </c>
      <c r="Q750" s="5">
        <f t="shared" si="958"/>
        <v>6.7320978040996834E-2</v>
      </c>
      <c r="R750" s="5">
        <f t="shared" si="959"/>
        <v>5.7658546720028882E-2</v>
      </c>
      <c r="S750" s="5">
        <f t="shared" si="960"/>
        <v>5.3577593103229959E-2</v>
      </c>
      <c r="T750" s="5">
        <f t="shared" si="961"/>
        <v>8.4934044632196878E-2</v>
      </c>
      <c r="U750" s="5">
        <f t="shared" si="962"/>
        <v>7.8602877238550001E-2</v>
      </c>
      <c r="V750" s="5">
        <f t="shared" si="963"/>
        <v>1.0238747460409257E-2</v>
      </c>
      <c r="W750" s="5">
        <f t="shared" si="964"/>
        <v>3.0591721283056206E-2</v>
      </c>
      <c r="X750" s="5">
        <f t="shared" si="965"/>
        <v>3.8595378386340952E-2</v>
      </c>
      <c r="Y750" s="5">
        <f t="shared" si="966"/>
        <v>2.4346508962375377E-2</v>
      </c>
      <c r="Z750" s="5">
        <f t="shared" si="967"/>
        <v>2.4247882918774995E-2</v>
      </c>
      <c r="AA750" s="5">
        <f t="shared" si="968"/>
        <v>3.3055868952332305E-2</v>
      </c>
      <c r="AB750" s="5">
        <f t="shared" si="969"/>
        <v>2.2531667524419281E-2</v>
      </c>
      <c r="AC750" s="5">
        <f t="shared" si="970"/>
        <v>1.1006088219151638E-3</v>
      </c>
      <c r="AD750" s="5">
        <f t="shared" si="971"/>
        <v>1.0426022893899611E-2</v>
      </c>
      <c r="AE750" s="5">
        <f t="shared" si="972"/>
        <v>1.3153764540787172E-2</v>
      </c>
      <c r="AF750" s="5">
        <f t="shared" si="973"/>
        <v>8.2975801681630205E-3</v>
      </c>
      <c r="AG750" s="5">
        <f t="shared" si="974"/>
        <v>3.4894870556436645E-3</v>
      </c>
      <c r="AH750" s="5">
        <f t="shared" si="975"/>
        <v>7.6479532457377347E-3</v>
      </c>
      <c r="AI750" s="5">
        <f t="shared" si="976"/>
        <v>1.0426054146315675E-2</v>
      </c>
      <c r="AJ750" s="5">
        <f t="shared" si="977"/>
        <v>7.1066468092288049E-3</v>
      </c>
      <c r="AK750" s="5">
        <f t="shared" si="978"/>
        <v>3.2293731429845571E-3</v>
      </c>
      <c r="AL750" s="5">
        <f t="shared" si="979"/>
        <v>7.5717997878091959E-5</v>
      </c>
      <c r="AM750" s="5">
        <f t="shared" si="980"/>
        <v>2.8426502027350843E-3</v>
      </c>
      <c r="AN750" s="5">
        <f t="shared" si="981"/>
        <v>3.5863676705022831E-3</v>
      </c>
      <c r="AO750" s="5">
        <f t="shared" si="982"/>
        <v>2.2623313019042306E-3</v>
      </c>
      <c r="AP750" s="5">
        <f t="shared" si="983"/>
        <v>9.5140699259070951E-4</v>
      </c>
      <c r="AQ750" s="5">
        <f t="shared" si="984"/>
        <v>3.0008047388614217E-4</v>
      </c>
      <c r="AR750" s="5">
        <f t="shared" si="985"/>
        <v>1.9297747038757216E-3</v>
      </c>
      <c r="AS750" s="5">
        <f t="shared" si="986"/>
        <v>2.6307607939433431E-3</v>
      </c>
      <c r="AT750" s="5">
        <f t="shared" si="987"/>
        <v>1.7931892103906241E-3</v>
      </c>
      <c r="AU750" s="5">
        <f t="shared" si="988"/>
        <v>8.1485364782797989E-4</v>
      </c>
      <c r="AV750" s="5">
        <f t="shared" si="989"/>
        <v>2.7771182630830329E-4</v>
      </c>
      <c r="AW750" s="5">
        <f t="shared" si="990"/>
        <v>3.6174518748344607E-6</v>
      </c>
      <c r="AX750" s="5">
        <f t="shared" si="991"/>
        <v>6.4587269256796546E-4</v>
      </c>
      <c r="AY750" s="5">
        <f t="shared" si="992"/>
        <v>8.1485120527925834E-4</v>
      </c>
      <c r="AZ750" s="5">
        <f t="shared" si="993"/>
        <v>5.1401963141148679E-4</v>
      </c>
      <c r="BA750" s="5">
        <f t="shared" si="994"/>
        <v>2.1616722150383339E-4</v>
      </c>
      <c r="BB750" s="5">
        <f t="shared" si="995"/>
        <v>6.8180665869277144E-5</v>
      </c>
      <c r="BC750" s="5">
        <f t="shared" si="996"/>
        <v>1.7203730208635973E-5</v>
      </c>
      <c r="BD750" s="5">
        <f t="shared" si="997"/>
        <v>4.0577636569998473E-4</v>
      </c>
      <c r="BE750" s="5">
        <f t="shared" si="998"/>
        <v>5.5317366936585345E-4</v>
      </c>
      <c r="BF750" s="5">
        <f t="shared" si="999"/>
        <v>3.7705634722196702E-4</v>
      </c>
      <c r="BG750" s="5">
        <f t="shared" si="1000"/>
        <v>1.7134039073522173E-4</v>
      </c>
      <c r="BH750" s="5">
        <f t="shared" si="1001"/>
        <v>5.8394845452666857E-5</v>
      </c>
      <c r="BI750" s="5">
        <f t="shared" si="1002"/>
        <v>1.5921326948345149E-5</v>
      </c>
      <c r="BJ750" s="8">
        <f t="shared" si="1003"/>
        <v>0.39214020735838023</v>
      </c>
      <c r="BK750" s="8">
        <f t="shared" si="1004"/>
        <v>0.26286172408224806</v>
      </c>
      <c r="BL750" s="8">
        <f t="shared" si="1005"/>
        <v>0.32069032984107643</v>
      </c>
      <c r="BM750" s="8">
        <f t="shared" si="1006"/>
        <v>0.48692620165234257</v>
      </c>
      <c r="BN750" s="8">
        <f t="shared" si="1007"/>
        <v>0.51220270879473284</v>
      </c>
    </row>
    <row r="751" spans="1:66" x14ac:dyDescent="0.25">
      <c r="A751" t="s">
        <v>122</v>
      </c>
      <c r="B751" t="s">
        <v>141</v>
      </c>
      <c r="C751" t="s">
        <v>120</v>
      </c>
      <c r="D751" s="11">
        <v>44295</v>
      </c>
      <c r="E751">
        <f>VLOOKUP(A751,home!$A$2:$E$405,3,FALSE)</f>
        <v>1.2608999999999999</v>
      </c>
      <c r="F751">
        <f>VLOOKUP(B751,home!$B$2:$E$405,3,FALSE)</f>
        <v>0.89649999999999996</v>
      </c>
      <c r="G751">
        <f>VLOOKUP(C751,away!$B$2:$E$405,4,FALSE)</f>
        <v>1.6452</v>
      </c>
      <c r="H751">
        <f>VLOOKUP(A751,away!$A$2:$E$405,3,FALSE)</f>
        <v>1.0995999999999999</v>
      </c>
      <c r="I751">
        <f>VLOOKUP(C751,away!$B$2:$E$405,3,FALSE)</f>
        <v>1.0241</v>
      </c>
      <c r="J751">
        <f>VLOOKUP(B751,home!$B$2:$E$405,4,FALSE)</f>
        <v>0.79079999999999995</v>
      </c>
      <c r="K751" s="3">
        <f t="shared" si="952"/>
        <v>1.8597288976199999</v>
      </c>
      <c r="L751" s="3">
        <f t="shared" si="953"/>
        <v>0.89052016468799988</v>
      </c>
      <c r="M751" s="5">
        <f t="shared" si="954"/>
        <v>6.3911941168672937E-2</v>
      </c>
      <c r="N751" s="5">
        <f t="shared" si="955"/>
        <v>0.11885888389437042</v>
      </c>
      <c r="O751" s="5">
        <f t="shared" si="956"/>
        <v>5.6914872375056387E-2</v>
      </c>
      <c r="P751" s="5">
        <f t="shared" si="957"/>
        <v>0.10584623286024659</v>
      </c>
      <c r="Q751" s="5">
        <f t="shared" si="958"/>
        <v>0.11052265055861056</v>
      </c>
      <c r="R751" s="5">
        <f t="shared" si="959"/>
        <v>2.5341920760315852E-2</v>
      </c>
      <c r="S751" s="5">
        <f t="shared" si="960"/>
        <v>4.3823676788106294E-2</v>
      </c>
      <c r="T751" s="5">
        <f t="shared" si="961"/>
        <v>9.8422648977208135E-2</v>
      </c>
      <c r="U751" s="5">
        <f t="shared" si="962"/>
        <v>4.7129102359155593E-2</v>
      </c>
      <c r="V751" s="5">
        <f t="shared" si="963"/>
        <v>8.0641704704015535E-3</v>
      </c>
      <c r="W751" s="5">
        <f t="shared" si="964"/>
        <v>6.8514055695135093E-2</v>
      </c>
      <c r="X751" s="5">
        <f t="shared" si="965"/>
        <v>6.1013148161074497E-2</v>
      </c>
      <c r="Y751" s="5">
        <f t="shared" si="966"/>
        <v>2.71667193742667E-2</v>
      </c>
      <c r="Z751" s="5">
        <f t="shared" si="967"/>
        <v>7.5224971496622396E-3</v>
      </c>
      <c r="AA751" s="5">
        <f t="shared" si="968"/>
        <v>1.3989805331490949E-2</v>
      </c>
      <c r="AB751" s="5">
        <f t="shared" si="969"/>
        <v>1.3008622623526034E-2</v>
      </c>
      <c r="AC751" s="5">
        <f t="shared" si="970"/>
        <v>8.3470519145844376E-4</v>
      </c>
      <c r="AD751" s="5">
        <f t="shared" si="971"/>
        <v>3.1854392317347213E-2</v>
      </c>
      <c r="AE751" s="5">
        <f t="shared" si="972"/>
        <v>2.8366978692480203E-2</v>
      </c>
      <c r="AF751" s="5">
        <f t="shared" si="973"/>
        <v>1.2630683268464227E-2</v>
      </c>
      <c r="AG751" s="5">
        <f t="shared" si="974"/>
        <v>3.7492927147849096E-3</v>
      </c>
      <c r="AH751" s="5">
        <f t="shared" si="975"/>
        <v>1.6747338501455565E-3</v>
      </c>
      <c r="AI751" s="5">
        <f t="shared" si="976"/>
        <v>3.1145509369380942E-3</v>
      </c>
      <c r="AJ751" s="5">
        <f t="shared" si="977"/>
        <v>2.8961101902666105E-3</v>
      </c>
      <c r="AK751" s="5">
        <f t="shared" si="978"/>
        <v>1.7953266038435239E-3</v>
      </c>
      <c r="AL751" s="5">
        <f t="shared" si="979"/>
        <v>5.5295081607111617E-5</v>
      </c>
      <c r="AM751" s="5">
        <f t="shared" si="980"/>
        <v>1.1848106781739025E-2</v>
      </c>
      <c r="AN751" s="5">
        <f t="shared" si="981"/>
        <v>1.0550978002515246E-2</v>
      </c>
      <c r="AO751" s="5">
        <f t="shared" si="982"/>
        <v>4.6979293342096703E-3</v>
      </c>
      <c r="AP751" s="5">
        <f t="shared" si="983"/>
        <v>1.3945336014643272E-3</v>
      </c>
      <c r="AQ751" s="5">
        <f t="shared" si="984"/>
        <v>3.1046507310974049E-4</v>
      </c>
      <c r="AR751" s="5">
        <f t="shared" si="985"/>
        <v>2.9827685280803788E-4</v>
      </c>
      <c r="AS751" s="5">
        <f t="shared" si="986"/>
        <v>5.5471408265825534E-4</v>
      </c>
      <c r="AT751" s="5">
        <f t="shared" si="987"/>
        <v>5.1580890471816354E-4</v>
      </c>
      <c r="AU751" s="5">
        <f t="shared" si="988"/>
        <v>3.1975490858469658E-4</v>
      </c>
      <c r="AV751" s="5">
        <f t="shared" si="989"/>
        <v>1.486643609127004E-4</v>
      </c>
      <c r="AW751" s="5">
        <f t="shared" si="990"/>
        <v>2.5437674160166121E-6</v>
      </c>
      <c r="AX751" s="5">
        <f t="shared" si="991"/>
        <v>3.6723777606812603E-3</v>
      </c>
      <c r="AY751" s="5">
        <f t="shared" si="992"/>
        <v>3.2703264482384243E-3</v>
      </c>
      <c r="AZ751" s="5">
        <f t="shared" si="993"/>
        <v>1.4561458236344016E-3</v>
      </c>
      <c r="BA751" s="5">
        <f t="shared" si="994"/>
        <v>4.3224240622421686E-4</v>
      </c>
      <c r="BB751" s="5">
        <f t="shared" si="995"/>
        <v>9.6230144693981723E-5</v>
      </c>
      <c r="BC751" s="5">
        <f t="shared" si="996"/>
        <v>1.7138976860166936E-5</v>
      </c>
      <c r="BD751" s="5">
        <f t="shared" si="997"/>
        <v>4.4270258680872012E-5</v>
      </c>
      <c r="BE751" s="5">
        <f t="shared" si="998"/>
        <v>8.2330679373930342E-5</v>
      </c>
      <c r="BF751" s="5">
        <f t="shared" si="999"/>
        <v>7.6556371796192592E-5</v>
      </c>
      <c r="BG751" s="5">
        <f t="shared" si="1000"/>
        <v>4.7458032308773365E-5</v>
      </c>
      <c r="BH751" s="5">
        <f t="shared" si="1001"/>
        <v>2.2064768527202358E-5</v>
      </c>
      <c r="BI751" s="5">
        <f t="shared" si="1002"/>
        <v>8.2068975298669009E-6</v>
      </c>
      <c r="BJ751" s="8">
        <f t="shared" si="1003"/>
        <v>0.59884592800711234</v>
      </c>
      <c r="BK751" s="8">
        <f t="shared" si="1004"/>
        <v>0.22580634800873137</v>
      </c>
      <c r="BL751" s="8">
        <f t="shared" si="1005"/>
        <v>0.16798315114863727</v>
      </c>
      <c r="BM751" s="8">
        <f t="shared" si="1006"/>
        <v>0.51549364001604814</v>
      </c>
      <c r="BN751" s="8">
        <f t="shared" si="1007"/>
        <v>0.48139650161727271</v>
      </c>
    </row>
    <row r="752" spans="1:66" x14ac:dyDescent="0.25">
      <c r="A752" t="s">
        <v>122</v>
      </c>
      <c r="B752" t="s">
        <v>142</v>
      </c>
      <c r="C752" t="s">
        <v>389</v>
      </c>
      <c r="D752" s="11">
        <v>44295</v>
      </c>
      <c r="E752">
        <f>VLOOKUP(A752,home!$A$2:$E$405,3,FALSE)</f>
        <v>1.2608999999999999</v>
      </c>
      <c r="F752">
        <f>VLOOKUP(B752,home!$B$2:$E$405,3,FALSE)</f>
        <v>1.0345</v>
      </c>
      <c r="G752">
        <f>VLOOKUP(C752,away!$B$2:$E$405,4,FALSE)</f>
        <v>0.79330000000000001</v>
      </c>
      <c r="H752">
        <f>VLOOKUP(A752,away!$A$2:$E$405,3,FALSE)</f>
        <v>1.0995999999999999</v>
      </c>
      <c r="I752">
        <f>VLOOKUP(C752,away!$B$2:$E$405,3,FALSE)</f>
        <v>1.1268</v>
      </c>
      <c r="J752">
        <f>VLOOKUP(B752,home!$B$2:$E$405,4,FALSE)</f>
        <v>0.86990000000000001</v>
      </c>
      <c r="K752" s="3">
        <f t="shared" si="952"/>
        <v>1.0347813529649998</v>
      </c>
      <c r="L752" s="3">
        <f t="shared" si="953"/>
        <v>1.0778315706720001</v>
      </c>
      <c r="M752" s="5">
        <f t="shared" si="954"/>
        <v>0.12092159439317611</v>
      </c>
      <c r="N752" s="5">
        <f t="shared" si="955"/>
        <v>0.12512741104885572</v>
      </c>
      <c r="O752" s="5">
        <f t="shared" si="956"/>
        <v>0.13033311201295952</v>
      </c>
      <c r="P752" s="5">
        <f t="shared" si="957"/>
        <v>0.13486627398490914</v>
      </c>
      <c r="Q752" s="5">
        <f t="shared" si="958"/>
        <v>6.4739755849071282E-2</v>
      </c>
      <c r="R752" s="5">
        <f t="shared" si="959"/>
        <v>7.0238571415748935E-2</v>
      </c>
      <c r="S752" s="5">
        <f t="shared" si="960"/>
        <v>3.7604763545027772E-2</v>
      </c>
      <c r="T752" s="5">
        <f t="shared" si="961"/>
        <v>6.9778552731726312E-2</v>
      </c>
      <c r="U752" s="5">
        <f t="shared" si="962"/>
        <v>7.2681563959917442E-2</v>
      </c>
      <c r="V752" s="5">
        <f t="shared" si="963"/>
        <v>4.660149476611454E-3</v>
      </c>
      <c r="W752" s="5">
        <f t="shared" si="964"/>
        <v>2.2330497382708588E-2</v>
      </c>
      <c r="X752" s="5">
        <f t="shared" si="965"/>
        <v>2.4068515067891785E-2</v>
      </c>
      <c r="Y752" s="5">
        <f t="shared" si="966"/>
        <v>1.2970902699684249E-2</v>
      </c>
      <c r="Z752" s="5">
        <f t="shared" si="967"/>
        <v>2.523511658359804E-2</v>
      </c>
      <c r="AA752" s="5">
        <f t="shared" si="968"/>
        <v>2.6112828080605086E-2</v>
      </c>
      <c r="AB752" s="5">
        <f t="shared" si="969"/>
        <v>1.3510533785495485E-2</v>
      </c>
      <c r="AC752" s="5">
        <f t="shared" si="970"/>
        <v>3.2484737283553102E-4</v>
      </c>
      <c r="AD752" s="5">
        <f t="shared" si="971"/>
        <v>5.7767955735151437E-3</v>
      </c>
      <c r="AE752" s="5">
        <f t="shared" si="972"/>
        <v>6.226412646452884E-3</v>
      </c>
      <c r="AF752" s="5">
        <f t="shared" si="973"/>
        <v>3.3555120611891581E-3</v>
      </c>
      <c r="AG752" s="5">
        <f t="shared" si="974"/>
        <v>1.2055589451067837E-3</v>
      </c>
      <c r="AH752" s="5">
        <f t="shared" si="975"/>
        <v>6.7998013358476278E-3</v>
      </c>
      <c r="AI752" s="5">
        <f t="shared" si="976"/>
        <v>7.0363076262016213E-3</v>
      </c>
      <c r="AJ752" s="5">
        <f t="shared" si="977"/>
        <v>3.6405199626594301E-3</v>
      </c>
      <c r="AK752" s="5">
        <f t="shared" si="978"/>
        <v>1.2557140574856055E-3</v>
      </c>
      <c r="AL752" s="5">
        <f t="shared" si="979"/>
        <v>1.4492351017358746E-5</v>
      </c>
      <c r="AM752" s="5">
        <f t="shared" si="980"/>
        <v>1.1955440678728451E-3</v>
      </c>
      <c r="AN752" s="5">
        <f t="shared" si="981"/>
        <v>1.2885951404829807E-3</v>
      </c>
      <c r="AO752" s="5">
        <f t="shared" si="982"/>
        <v>6.9444426211353878E-4</v>
      </c>
      <c r="AP752" s="5">
        <f t="shared" si="983"/>
        <v>2.4949798325933121E-4</v>
      </c>
      <c r="AQ752" s="5">
        <f t="shared" si="984"/>
        <v>6.7229200793975335E-5</v>
      </c>
      <c r="AR752" s="5">
        <f t="shared" si="985"/>
        <v>1.4658081108148428E-3</v>
      </c>
      <c r="AS752" s="5">
        <f t="shared" si="986"/>
        <v>1.5167909000960535E-3</v>
      </c>
      <c r="AT752" s="5">
        <f t="shared" si="987"/>
        <v>7.8477346988319713E-4</v>
      </c>
      <c r="AU752" s="5">
        <f t="shared" si="988"/>
        <v>2.7068965097892415E-4</v>
      </c>
      <c r="AV752" s="5">
        <f t="shared" si="989"/>
        <v>7.002615081839866E-5</v>
      </c>
      <c r="AW752" s="5">
        <f t="shared" si="990"/>
        <v>4.4898914154549754E-7</v>
      </c>
      <c r="AX752" s="5">
        <f t="shared" si="991"/>
        <v>2.0618778468045693E-4</v>
      </c>
      <c r="AY752" s="5">
        <f t="shared" si="992"/>
        <v>2.2223570381551706E-4</v>
      </c>
      <c r="AZ752" s="5">
        <f t="shared" si="993"/>
        <v>1.1976632885143806E-4</v>
      </c>
      <c r="BA752" s="5">
        <f t="shared" si="994"/>
        <v>4.3029310113188253E-5</v>
      </c>
      <c r="BB752" s="5">
        <f t="shared" si="995"/>
        <v>1.1594587226057568E-5</v>
      </c>
      <c r="BC752" s="5">
        <f t="shared" si="996"/>
        <v>2.4994024322310279E-6</v>
      </c>
      <c r="BD752" s="5">
        <f t="shared" si="997"/>
        <v>2.6331570973055316E-4</v>
      </c>
      <c r="BE752" s="5">
        <f t="shared" si="998"/>
        <v>2.7247418637192097E-4</v>
      </c>
      <c r="BF752" s="5">
        <f t="shared" si="999"/>
        <v>1.4097560361098693E-4</v>
      </c>
      <c r="BG752" s="5">
        <f t="shared" si="1000"/>
        <v>4.8626308613211536E-5</v>
      </c>
      <c r="BH752" s="5">
        <f t="shared" si="1001"/>
        <v>1.2579399354118162E-5</v>
      </c>
      <c r="BI752" s="5">
        <f t="shared" si="1002"/>
        <v>2.6033855766282885E-6</v>
      </c>
      <c r="BJ752" s="8">
        <f t="shared" si="1003"/>
        <v>0.33968053777784346</v>
      </c>
      <c r="BK752" s="8">
        <f t="shared" si="1004"/>
        <v>0.29861435682739296</v>
      </c>
      <c r="BL752" s="8">
        <f t="shared" si="1005"/>
        <v>0.33645761511276956</v>
      </c>
      <c r="BM752" s="8">
        <f t="shared" si="1006"/>
        <v>0.35353912088220929</v>
      </c>
      <c r="BN752" s="8">
        <f t="shared" si="1007"/>
        <v>0.64622671870472082</v>
      </c>
    </row>
    <row r="753" spans="1:66" x14ac:dyDescent="0.25">
      <c r="A753" t="s">
        <v>145</v>
      </c>
      <c r="B753" t="s">
        <v>349</v>
      </c>
      <c r="C753" t="s">
        <v>149</v>
      </c>
      <c r="D753" s="11">
        <v>44295</v>
      </c>
      <c r="E753">
        <f>VLOOKUP(A753,home!$A$2:$E$405,3,FALSE)</f>
        <v>1.4406000000000001</v>
      </c>
      <c r="F753">
        <f>VLOOKUP(B753,home!$B$2:$E$405,3,FALSE)</f>
        <v>0.87680000000000002</v>
      </c>
      <c r="G753">
        <f>VLOOKUP(C753,away!$B$2:$E$405,4,FALSE)</f>
        <v>1.9668000000000001</v>
      </c>
      <c r="H753">
        <f>VLOOKUP(A753,away!$A$2:$E$405,3,FALSE)</f>
        <v>1.2678</v>
      </c>
      <c r="I753">
        <f>VLOOKUP(C753,away!$B$2:$E$405,3,FALSE)</f>
        <v>0.39439999999999997</v>
      </c>
      <c r="J753">
        <f>VLOOKUP(B753,home!$B$2:$E$405,4,FALSE)</f>
        <v>1.1209</v>
      </c>
      <c r="K753" s="3">
        <f t="shared" si="952"/>
        <v>2.4843006397440006</v>
      </c>
      <c r="L753" s="3">
        <f t="shared" si="953"/>
        <v>0.560472776688</v>
      </c>
      <c r="M753" s="5">
        <f t="shared" si="954"/>
        <v>4.7607097751616374E-2</v>
      </c>
      <c r="N753" s="5">
        <f t="shared" si="955"/>
        <v>0.11827034340069573</v>
      </c>
      <c r="O753" s="5">
        <f t="shared" si="956"/>
        <v>2.6682482266905474E-2</v>
      </c>
      <c r="P753" s="5">
        <f t="shared" si="957"/>
        <v>6.6287307765631201E-2</v>
      </c>
      <c r="Q753" s="5">
        <f t="shared" si="958"/>
        <v>0.14690954488654556</v>
      </c>
      <c r="R753" s="5">
        <f t="shared" si="959"/>
        <v>7.4774024625304152E-3</v>
      </c>
      <c r="S753" s="5">
        <f t="shared" si="960"/>
        <v>2.3074328085176784E-2</v>
      </c>
      <c r="T753" s="5">
        <f t="shared" si="961"/>
        <v>8.2338800544532562E-2</v>
      </c>
      <c r="U753" s="5">
        <f t="shared" si="962"/>
        <v>1.8576115721287673E-2</v>
      </c>
      <c r="V753" s="5">
        <f t="shared" si="963"/>
        <v>3.5698110377653837E-3</v>
      </c>
      <c r="W753" s="5">
        <f t="shared" si="964"/>
        <v>0.12165582544871502</v>
      </c>
      <c r="X753" s="5">
        <f t="shared" si="965"/>
        <v>6.8184778289511958E-2</v>
      </c>
      <c r="Y753" s="5">
        <f t="shared" si="966"/>
        <v>1.9107856007889213E-2</v>
      </c>
      <c r="Z753" s="5">
        <f t="shared" si="967"/>
        <v>1.3969601735293704E-3</v>
      </c>
      <c r="AA753" s="5">
        <f t="shared" si="968"/>
        <v>3.4704690527959043E-3</v>
      </c>
      <c r="AB753" s="5">
        <f t="shared" si="969"/>
        <v>4.3108442440363114E-3</v>
      </c>
      <c r="AC753" s="5">
        <f t="shared" si="970"/>
        <v>3.1065898534723632E-4</v>
      </c>
      <c r="AD753" s="5">
        <f t="shared" si="971"/>
        <v>7.5557411247706818E-2</v>
      </c>
      <c r="AE753" s="5">
        <f t="shared" si="972"/>
        <v>4.2347872081359358E-2</v>
      </c>
      <c r="AF753" s="5">
        <f t="shared" si="973"/>
        <v>1.1867414726133858E-2</v>
      </c>
      <c r="AG753" s="5">
        <f t="shared" si="974"/>
        <v>2.2171209612214349E-3</v>
      </c>
      <c r="AH753" s="5">
        <f t="shared" si="975"/>
        <v>1.9573953684513915E-4</v>
      </c>
      <c r="AI753" s="5">
        <f t="shared" si="976"/>
        <v>4.8627585660757349E-4</v>
      </c>
      <c r="AJ753" s="5">
        <f t="shared" si="977"/>
        <v>6.0402771083112848E-4</v>
      </c>
      <c r="AK753" s="5">
        <f t="shared" si="978"/>
        <v>5.0019547614695882E-4</v>
      </c>
      <c r="AL753" s="5">
        <f t="shared" si="979"/>
        <v>1.7302250079860653E-5</v>
      </c>
      <c r="AM753" s="5">
        <f t="shared" si="980"/>
        <v>3.7541465020015687E-2</v>
      </c>
      <c r="AN753" s="5">
        <f t="shared" si="981"/>
        <v>2.1040969140703615E-2</v>
      </c>
      <c r="AO753" s="5">
        <f t="shared" si="982"/>
        <v>5.8964451992483376E-3</v>
      </c>
      <c r="AP753" s="5">
        <f t="shared" si="983"/>
        <v>1.1015990044704479E-3</v>
      </c>
      <c r="AQ753" s="5">
        <f t="shared" si="984"/>
        <v>1.5435406320807212E-4</v>
      </c>
      <c r="AR753" s="5">
        <f t="shared" si="985"/>
        <v>2.1941336344643647E-5</v>
      </c>
      <c r="AS753" s="5">
        <f t="shared" si="986"/>
        <v>5.45088759178365E-5</v>
      </c>
      <c r="AT753" s="5">
        <f t="shared" si="987"/>
        <v>6.7708217657203794E-5</v>
      </c>
      <c r="AU753" s="5">
        <f t="shared" si="988"/>
        <v>5.6069189480572469E-5</v>
      </c>
      <c r="AV753" s="5">
        <f t="shared" si="989"/>
        <v>3.4823180824128452E-5</v>
      </c>
      <c r="AW753" s="5">
        <f t="shared" si="990"/>
        <v>6.6920435435065322E-7</v>
      </c>
      <c r="AX753" s="5">
        <f t="shared" si="991"/>
        <v>1.5544047594358658E-2</v>
      </c>
      <c r="AY753" s="5">
        <f t="shared" si="992"/>
        <v>8.7120155161806226E-3</v>
      </c>
      <c r="AZ753" s="5">
        <f t="shared" si="993"/>
        <v>2.4414237634513467E-3</v>
      </c>
      <c r="BA753" s="5">
        <f t="shared" si="994"/>
        <v>4.5611718525788111E-4</v>
      </c>
      <c r="BB753" s="5">
        <f t="shared" si="995"/>
        <v>6.3910316329149875E-5</v>
      </c>
      <c r="BC753" s="5">
        <f t="shared" si="996"/>
        <v>7.1639984904014137E-6</v>
      </c>
      <c r="BD753" s="5">
        <f t="shared" si="997"/>
        <v>2.0495869508879587E-6</v>
      </c>
      <c r="BE753" s="5">
        <f t="shared" si="998"/>
        <v>5.0917901733019113E-6</v>
      </c>
      <c r="BF753" s="5">
        <f t="shared" si="999"/>
        <v>6.3247687924880785E-6</v>
      </c>
      <c r="BG753" s="5">
        <f t="shared" si="1000"/>
        <v>5.2375423858036735E-6</v>
      </c>
      <c r="BH753" s="5">
        <f t="shared" si="1001"/>
        <v>3.2529074749345975E-6</v>
      </c>
      <c r="BI753" s="5">
        <f t="shared" si="1002"/>
        <v>1.616240024201611E-6</v>
      </c>
      <c r="BJ753" s="8">
        <f t="shared" si="1003"/>
        <v>0.78141647839602579</v>
      </c>
      <c r="BK753" s="8">
        <f t="shared" si="1004"/>
        <v>0.14957852139179748</v>
      </c>
      <c r="BL753" s="8">
        <f t="shared" si="1005"/>
        <v>6.256217596401259E-2</v>
      </c>
      <c r="BM753" s="8">
        <f t="shared" si="1006"/>
        <v>0.57300861107961421</v>
      </c>
      <c r="BN753" s="8">
        <f t="shared" si="1007"/>
        <v>0.41323417853392475</v>
      </c>
    </row>
    <row r="754" spans="1:66" x14ac:dyDescent="0.25">
      <c r="A754" t="s">
        <v>145</v>
      </c>
      <c r="B754" t="s">
        <v>357</v>
      </c>
      <c r="C754" t="s">
        <v>423</v>
      </c>
      <c r="D754" s="11">
        <v>44295</v>
      </c>
      <c r="E754">
        <f>VLOOKUP(A754,home!$A$2:$E$405,3,FALSE)</f>
        <v>1.4406000000000001</v>
      </c>
      <c r="F754">
        <f>VLOOKUP(B754,home!$B$2:$E$405,3,FALSE)</f>
        <v>0.86770000000000003</v>
      </c>
      <c r="G754">
        <f>VLOOKUP(C754,away!$B$2:$E$405,4,FALSE)</f>
        <v>0.55530000000000002</v>
      </c>
      <c r="H754">
        <f>VLOOKUP(A754,away!$A$2:$E$405,3,FALSE)</f>
        <v>1.2678</v>
      </c>
      <c r="I754">
        <f>VLOOKUP(C754,away!$B$2:$E$405,3,FALSE)</f>
        <v>1.4592000000000001</v>
      </c>
      <c r="J754">
        <f>VLOOKUP(B754,home!$B$2:$E$405,4,FALSE)</f>
        <v>0.94650000000000001</v>
      </c>
      <c r="K754" s="3">
        <f t="shared" si="952"/>
        <v>0.69412978668600012</v>
      </c>
      <c r="L754" s="3">
        <f t="shared" si="953"/>
        <v>1.7510001638400001</v>
      </c>
      <c r="M754" s="5">
        <f t="shared" si="954"/>
        <v>8.6714865527129134E-2</v>
      </c>
      <c r="N754" s="5">
        <f t="shared" si="955"/>
        <v>6.0191371110851329E-2</v>
      </c>
      <c r="O754" s="5">
        <f t="shared" si="956"/>
        <v>0.15183774374536665</v>
      </c>
      <c r="P754" s="5">
        <f t="shared" si="957"/>
        <v>0.10539510067685491</v>
      </c>
      <c r="Q754" s="5">
        <f t="shared" si="958"/>
        <v>2.089031179475655E-2</v>
      </c>
      <c r="R754" s="5">
        <f t="shared" si="959"/>
        <v>0.13293395708761652</v>
      </c>
      <c r="S754" s="5">
        <f t="shared" si="960"/>
        <v>3.2024864419610846E-2</v>
      </c>
      <c r="T754" s="5">
        <f t="shared" si="961"/>
        <v>3.6578939375287403E-2</v>
      </c>
      <c r="U754" s="5">
        <f t="shared" si="962"/>
        <v>9.2273419276553151E-2</v>
      </c>
      <c r="V754" s="5">
        <f t="shared" si="963"/>
        <v>4.324856065975791E-3</v>
      </c>
      <c r="W754" s="5">
        <f t="shared" si="964"/>
        <v>4.8335292232994662E-3</v>
      </c>
      <c r="X754" s="5">
        <f t="shared" si="965"/>
        <v>8.4635104619227939E-3</v>
      </c>
      <c r="Y754" s="5">
        <f t="shared" si="966"/>
        <v>7.4098041027441854E-3</v>
      </c>
      <c r="Z754" s="5">
        <f t="shared" si="967"/>
        <v>7.7589126880105358E-2</v>
      </c>
      <c r="AA754" s="5">
        <f t="shared" si="968"/>
        <v>5.3856924090440531E-2</v>
      </c>
      <c r="AB754" s="5">
        <f t="shared" si="969"/>
        <v>1.8691847615230794E-2</v>
      </c>
      <c r="AC754" s="5">
        <f t="shared" si="970"/>
        <v>3.2853265535525469E-4</v>
      </c>
      <c r="AD754" s="5">
        <f t="shared" si="971"/>
        <v>8.3877415217735148E-4</v>
      </c>
      <c r="AE754" s="5">
        <f t="shared" si="972"/>
        <v>1.4686936778872995E-3</v>
      </c>
      <c r="AF754" s="5">
        <f t="shared" si="973"/>
        <v>1.2858414353057173E-3</v>
      </c>
      <c r="AG754" s="5">
        <f t="shared" si="974"/>
        <v>7.505028546308573E-4</v>
      </c>
      <c r="AH754" s="5">
        <f t="shared" si="975"/>
        <v>3.3964643469816758E-2</v>
      </c>
      <c r="AI754" s="5">
        <f t="shared" si="976"/>
        <v>2.3575870726569952E-2</v>
      </c>
      <c r="AJ754" s="5">
        <f t="shared" si="977"/>
        <v>8.1823570591853575E-3</v>
      </c>
      <c r="AK754" s="5">
        <f t="shared" si="978"/>
        <v>1.8932059200270069E-3</v>
      </c>
      <c r="AL754" s="5">
        <f t="shared" si="979"/>
        <v>1.5972224405269349E-5</v>
      </c>
      <c r="AM754" s="5">
        <f t="shared" si="980"/>
        <v>1.1644362466571916E-4</v>
      </c>
      <c r="AN754" s="5">
        <f t="shared" si="981"/>
        <v>2.0389280586779771E-4</v>
      </c>
      <c r="AO754" s="5">
        <f t="shared" si="982"/>
        <v>1.785081682401556E-4</v>
      </c>
      <c r="AP754" s="5">
        <f t="shared" si="983"/>
        <v>1.0418927727843027E-4</v>
      </c>
      <c r="AQ754" s="5">
        <f t="shared" si="984"/>
        <v>4.5608860396225642E-5</v>
      </c>
      <c r="AR754" s="5">
        <f t="shared" si="985"/>
        <v>1.189441925608326E-2</v>
      </c>
      <c r="AS754" s="5">
        <f t="shared" si="986"/>
        <v>8.2562707009789255E-3</v>
      </c>
      <c r="AT754" s="5">
        <f t="shared" si="987"/>
        <v>2.8654617102461871E-3</v>
      </c>
      <c r="AU754" s="5">
        <f t="shared" si="988"/>
        <v>6.6300077523002911E-4</v>
      </c>
      <c r="AV754" s="5">
        <f t="shared" si="989"/>
        <v>1.1505214667076818E-4</v>
      </c>
      <c r="AW754" s="5">
        <f t="shared" si="990"/>
        <v>5.3924952422245969E-7</v>
      </c>
      <c r="AX754" s="5">
        <f t="shared" si="991"/>
        <v>1.347116472502671E-5</v>
      </c>
      <c r="AY754" s="5">
        <f t="shared" si="992"/>
        <v>2.3588011640637397E-5</v>
      </c>
      <c r="AZ754" s="5">
        <f t="shared" si="993"/>
        <v>2.0651306123707962E-5</v>
      </c>
      <c r="BA754" s="5">
        <f t="shared" si="994"/>
        <v>1.2053480135374213E-5</v>
      </c>
      <c r="BB754" s="5">
        <f t="shared" si="995"/>
        <v>5.2764114229706076E-6</v>
      </c>
      <c r="BC754" s="5">
        <f t="shared" si="996"/>
        <v>1.8477994532217555E-6</v>
      </c>
      <c r="BD754" s="5">
        <f t="shared" si="997"/>
        <v>3.4711883443639085E-3</v>
      </c>
      <c r="BE754" s="5">
        <f t="shared" si="998"/>
        <v>2.4094552250202498E-3</v>
      </c>
      <c r="BF754" s="5">
        <f t="shared" si="999"/>
        <v>8.3623732068638715E-4</v>
      </c>
      <c r="BG754" s="5">
        <f t="shared" si="1000"/>
        <v>1.9348574434230477E-4</v>
      </c>
      <c r="BH754" s="5">
        <f t="shared" si="1001"/>
        <v>3.3576054611776484E-5</v>
      </c>
      <c r="BI754" s="5">
        <f t="shared" si="1002"/>
        <v>4.6612279250859822E-6</v>
      </c>
      <c r="BJ754" s="8">
        <f t="shared" si="1003"/>
        <v>0.14343680909881226</v>
      </c>
      <c r="BK754" s="8">
        <f t="shared" si="1004"/>
        <v>0.22882777958097186</v>
      </c>
      <c r="BL754" s="8">
        <f t="shared" si="1005"/>
        <v>0.54795277749696536</v>
      </c>
      <c r="BM754" s="8">
        <f t="shared" si="1006"/>
        <v>0.43982009435216363</v>
      </c>
      <c r="BN754" s="8">
        <f t="shared" si="1007"/>
        <v>0.55796334994257513</v>
      </c>
    </row>
    <row r="755" spans="1:66" x14ac:dyDescent="0.25">
      <c r="A755" t="s">
        <v>145</v>
      </c>
      <c r="B755" t="s">
        <v>366</v>
      </c>
      <c r="C755" t="s">
        <v>360</v>
      </c>
      <c r="D755" s="11">
        <v>44295</v>
      </c>
      <c r="E755">
        <f>VLOOKUP(A755,home!$A$2:$E$405,3,FALSE)</f>
        <v>1.4406000000000001</v>
      </c>
      <c r="F755">
        <f>VLOOKUP(B755,home!$B$2:$E$405,3,FALSE)</f>
        <v>1.0578000000000001</v>
      </c>
      <c r="G755">
        <f>VLOOKUP(C755,away!$B$2:$E$405,4,FALSE)</f>
        <v>0.82640000000000002</v>
      </c>
      <c r="H755">
        <f>VLOOKUP(A755,away!$A$2:$E$405,3,FALSE)</f>
        <v>1.2678</v>
      </c>
      <c r="I755">
        <f>VLOOKUP(C755,away!$B$2:$E$405,3,FALSE)</f>
        <v>1.2395</v>
      </c>
      <c r="J755">
        <f>VLOOKUP(B755,home!$B$2:$E$405,4,FALSE)</f>
        <v>0.71360000000000001</v>
      </c>
      <c r="K755" s="3">
        <f t="shared" si="952"/>
        <v>1.2593234243520002</v>
      </c>
      <c r="L755" s="3">
        <f t="shared" si="953"/>
        <v>1.1213782281600002</v>
      </c>
      <c r="M755" s="5">
        <f t="shared" si="954"/>
        <v>9.2485661941895142E-2</v>
      </c>
      <c r="N755" s="5">
        <f t="shared" si="955"/>
        <v>0.11646936050012884</v>
      </c>
      <c r="O755" s="5">
        <f t="shared" si="956"/>
        <v>0.10371140771860714</v>
      </c>
      <c r="P755" s="5">
        <f t="shared" si="957"/>
        <v>0.13060620511256277</v>
      </c>
      <c r="Q755" s="5">
        <f t="shared" si="958"/>
        <v>7.3336296948554924E-2</v>
      </c>
      <c r="R755" s="5">
        <f t="shared" si="959"/>
        <v>5.8149857313735537E-2</v>
      </c>
      <c r="S755" s="5">
        <f t="shared" si="960"/>
        <v>4.6109798145310472E-2</v>
      </c>
      <c r="T755" s="5">
        <f t="shared" si="961"/>
        <v>8.2237726731986149E-2</v>
      </c>
      <c r="U755" s="5">
        <f t="shared" si="962"/>
        <v>7.3229477437913623E-2</v>
      </c>
      <c r="V755" s="5">
        <f t="shared" si="963"/>
        <v>7.2350262826550958E-3</v>
      </c>
      <c r="W755" s="5">
        <f t="shared" si="964"/>
        <v>3.0784705534183124E-2</v>
      </c>
      <c r="X755" s="5">
        <f t="shared" si="965"/>
        <v>3.4521298546349624E-2</v>
      </c>
      <c r="Y755" s="5">
        <f t="shared" si="966"/>
        <v>1.9355716298843972E-2</v>
      </c>
      <c r="Z755" s="5">
        <f t="shared" si="967"/>
        <v>2.1735994654077859E-2</v>
      </c>
      <c r="AA755" s="5">
        <f t="shared" si="968"/>
        <v>2.7372647219470095E-2</v>
      </c>
      <c r="AB755" s="5">
        <f t="shared" si="969"/>
        <v>1.7235507915001173E-2</v>
      </c>
      <c r="AC755" s="5">
        <f t="shared" si="970"/>
        <v>6.3857150045383516E-4</v>
      </c>
      <c r="AD755" s="5">
        <f t="shared" si="971"/>
        <v>9.6919751977438649E-3</v>
      </c>
      <c r="AE755" s="5">
        <f t="shared" si="972"/>
        <v>1.0868369974616682E-2</v>
      </c>
      <c r="AF755" s="5">
        <f t="shared" si="973"/>
        <v>6.0937767325615032E-3</v>
      </c>
      <c r="AG755" s="5">
        <f t="shared" si="974"/>
        <v>2.2778095183874844E-3</v>
      </c>
      <c r="AH755" s="5">
        <f t="shared" si="975"/>
        <v>6.0935677931212677E-3</v>
      </c>
      <c r="AI755" s="5">
        <f t="shared" si="976"/>
        <v>7.6737726597545337E-3</v>
      </c>
      <c r="AJ755" s="5">
        <f t="shared" si="977"/>
        <v>4.8318808317904189E-3</v>
      </c>
      <c r="AK755" s="5">
        <f t="shared" si="978"/>
        <v>2.028300238383701E-3</v>
      </c>
      <c r="AL755" s="5">
        <f t="shared" si="979"/>
        <v>3.6071061661301906E-5</v>
      </c>
      <c r="AM755" s="5">
        <f t="shared" si="980"/>
        <v>2.4410662789514921E-3</v>
      </c>
      <c r="AN755" s="5">
        <f t="shared" si="981"/>
        <v>2.7373585787117487E-3</v>
      </c>
      <c r="AO755" s="5">
        <f t="shared" si="982"/>
        <v>1.5348071564171791E-3</v>
      </c>
      <c r="AP755" s="5">
        <f t="shared" si="983"/>
        <v>5.7369977654346148E-4</v>
      </c>
      <c r="AQ755" s="5">
        <f t="shared" si="984"/>
        <v>1.6083360972902374E-4</v>
      </c>
      <c r="AR755" s="5">
        <f t="shared" si="985"/>
        <v>1.3666388510046332E-3</v>
      </c>
      <c r="AS755" s="5">
        <f t="shared" si="986"/>
        <v>1.7210403176996375E-3</v>
      </c>
      <c r="AT755" s="5">
        <f t="shared" si="987"/>
        <v>1.0836731931666811E-3</v>
      </c>
      <c r="AU755" s="5">
        <f t="shared" si="988"/>
        <v>4.5489834549904395E-4</v>
      </c>
      <c r="AV755" s="5">
        <f t="shared" si="989"/>
        <v>1.4321603554647884E-4</v>
      </c>
      <c r="AW755" s="5">
        <f t="shared" si="990"/>
        <v>1.4149654176556698E-6</v>
      </c>
      <c r="AX755" s="5">
        <f t="shared" si="991"/>
        <v>5.1234865757989747E-4</v>
      </c>
      <c r="AY755" s="5">
        <f t="shared" si="992"/>
        <v>5.7453662983710007E-4</v>
      </c>
      <c r="AZ755" s="5">
        <f t="shared" si="993"/>
        <v>3.2213643398987273E-4</v>
      </c>
      <c r="BA755" s="5">
        <f t="shared" si="994"/>
        <v>1.2041226119111477E-4</v>
      </c>
      <c r="BB755" s="5">
        <f t="shared" si="995"/>
        <v>3.3756922025807863E-5</v>
      </c>
      <c r="BC755" s="5">
        <f t="shared" si="996"/>
        <v>7.570855481887137E-6</v>
      </c>
      <c r="BD755" s="5">
        <f t="shared" si="997"/>
        <v>2.5541984221236555E-4</v>
      </c>
      <c r="BE755" s="5">
        <f t="shared" si="998"/>
        <v>3.2165619034232374E-4</v>
      </c>
      <c r="BF755" s="5">
        <f t="shared" si="999"/>
        <v>2.0253458754295698E-4</v>
      </c>
      <c r="BG755" s="5">
        <f t="shared" si="1000"/>
        <v>8.5018850111438877E-5</v>
      </c>
      <c r="BH755" s="5">
        <f t="shared" si="1001"/>
        <v>2.6766557364201658E-5</v>
      </c>
      <c r="BI755" s="5">
        <f t="shared" si="1002"/>
        <v>6.741550535600137E-6</v>
      </c>
      <c r="BJ755" s="8">
        <f t="shared" si="1003"/>
        <v>0.39465556314381467</v>
      </c>
      <c r="BK755" s="8">
        <f t="shared" si="1004"/>
        <v>0.27768587067437572</v>
      </c>
      <c r="BL755" s="8">
        <f t="shared" si="1005"/>
        <v>0.30599402344880278</v>
      </c>
      <c r="BM755" s="8">
        <f t="shared" si="1006"/>
        <v>0.42473954072116726</v>
      </c>
      <c r="BN755" s="8">
        <f t="shared" si="1007"/>
        <v>0.57475878953548443</v>
      </c>
    </row>
    <row r="756" spans="1:66" x14ac:dyDescent="0.25">
      <c r="A756" t="s">
        <v>145</v>
      </c>
      <c r="B756" t="s">
        <v>371</v>
      </c>
      <c r="C756" t="s">
        <v>432</v>
      </c>
      <c r="D756" s="11">
        <v>44295</v>
      </c>
      <c r="E756">
        <f>VLOOKUP(A756,home!$A$2:$E$405,3,FALSE)</f>
        <v>1.4406000000000001</v>
      </c>
      <c r="F756">
        <f>VLOOKUP(B756,home!$B$2:$E$405,3,FALSE)</f>
        <v>0.90239999999999998</v>
      </c>
      <c r="G756">
        <f>VLOOKUP(C756,away!$B$2:$E$405,4,FALSE)</f>
        <v>1.5966</v>
      </c>
      <c r="H756">
        <f>VLOOKUP(A756,away!$A$2:$E$405,3,FALSE)</f>
        <v>1.2678</v>
      </c>
      <c r="I756">
        <f>VLOOKUP(C756,away!$B$2:$E$405,3,FALSE)</f>
        <v>0.51270000000000004</v>
      </c>
      <c r="J756">
        <f>VLOOKUP(B756,home!$B$2:$E$405,4,FALSE)</f>
        <v>0.82820000000000005</v>
      </c>
      <c r="K756" s="3">
        <f t="shared" si="952"/>
        <v>2.0755759127040001</v>
      </c>
      <c r="L756" s="3">
        <f t="shared" si="953"/>
        <v>0.53833087789200018</v>
      </c>
      <c r="M756" s="5">
        <f t="shared" si="954"/>
        <v>7.3247820148252138E-2</v>
      </c>
      <c r="N756" s="5">
        <f t="shared" si="955"/>
        <v>0.15203141115778687</v>
      </c>
      <c r="O756" s="5">
        <f t="shared" si="956"/>
        <v>3.9431563324083915E-2</v>
      </c>
      <c r="P756" s="5">
        <f t="shared" si="957"/>
        <v>8.1843203035731033E-2</v>
      </c>
      <c r="Q756" s="5">
        <f t="shared" si="958"/>
        <v>0.15777636748675034</v>
      </c>
      <c r="R756" s="5">
        <f t="shared" si="959"/>
        <v>1.0613614050454046E-2</v>
      </c>
      <c r="S756" s="5">
        <f t="shared" si="960"/>
        <v>2.2861806227102221E-2</v>
      </c>
      <c r="T756" s="5">
        <f t="shared" si="961"/>
        <v>8.4935890419753149E-2</v>
      </c>
      <c r="U756" s="5">
        <f t="shared" si="962"/>
        <v>2.2029361669859152E-2</v>
      </c>
      <c r="V756" s="5">
        <f t="shared" si="963"/>
        <v>2.838284614585317E-3</v>
      </c>
      <c r="W756" s="5">
        <f t="shared" si="964"/>
        <v>0.10915894264981119</v>
      </c>
      <c r="X756" s="5">
        <f t="shared" si="965"/>
        <v>5.8763629426435357E-2</v>
      </c>
      <c r="Y756" s="5">
        <f t="shared" si="966"/>
        <v>1.5817138108626561E-2</v>
      </c>
      <c r="Z756" s="5">
        <f t="shared" si="967"/>
        <v>1.9045453897959322E-3</v>
      </c>
      <c r="AA756" s="5">
        <f t="shared" si="968"/>
        <v>3.9530285357118871E-3</v>
      </c>
      <c r="AB756" s="5">
        <f t="shared" si="969"/>
        <v>4.1024054054775803E-3</v>
      </c>
      <c r="AC756" s="5">
        <f t="shared" si="970"/>
        <v>1.9820922956695044E-4</v>
      </c>
      <c r="AD756" s="5">
        <f t="shared" si="971"/>
        <v>5.6641918005046366E-2</v>
      </c>
      <c r="AE756" s="5">
        <f t="shared" si="972"/>
        <v>3.0492093445143302E-2</v>
      </c>
      <c r="AF756" s="5">
        <f t="shared" si="973"/>
        <v>8.2074177165444486E-3</v>
      </c>
      <c r="AG756" s="5">
        <f t="shared" si="974"/>
        <v>1.4727687948579101E-3</v>
      </c>
      <c r="AH756" s="5">
        <f t="shared" si="975"/>
        <v>2.5631889791850139E-4</v>
      </c>
      <c r="AI756" s="5">
        <f t="shared" si="976"/>
        <v>5.3200933049047695E-4</v>
      </c>
      <c r="AJ756" s="5">
        <f t="shared" si="977"/>
        <v>5.5211287584990801E-4</v>
      </c>
      <c r="AK756" s="5">
        <f t="shared" si="978"/>
        <v>3.8198406206926767E-4</v>
      </c>
      <c r="AL756" s="5">
        <f t="shared" si="979"/>
        <v>8.8587363753190679E-6</v>
      </c>
      <c r="AM756" s="5">
        <f t="shared" si="980"/>
        <v>2.3512920132125852E-2</v>
      </c>
      <c r="AN756" s="5">
        <f t="shared" si="981"/>
        <v>1.2657730936531796E-2</v>
      </c>
      <c r="AO756" s="5">
        <f t="shared" si="982"/>
        <v>3.4070237035919455E-3</v>
      </c>
      <c r="AP756" s="5">
        <f t="shared" si="983"/>
        <v>6.1136868711783544E-4</v>
      </c>
      <c r="AQ756" s="5">
        <f t="shared" si="984"/>
        <v>8.2279660512955965E-5</v>
      </c>
      <c r="AR756" s="5">
        <f t="shared" si="985"/>
        <v>2.7596875467355374E-5</v>
      </c>
      <c r="AS756" s="5">
        <f t="shared" si="986"/>
        <v>5.7279409985934747E-5</v>
      </c>
      <c r="AT756" s="5">
        <f t="shared" si="987"/>
        <v>5.9443881830351585E-5</v>
      </c>
      <c r="AU756" s="5">
        <f t="shared" si="988"/>
        <v>4.1126763094900236E-5</v>
      </c>
      <c r="AV756" s="5">
        <f t="shared" si="989"/>
        <v>2.1340429711814687E-5</v>
      </c>
      <c r="AW756" s="5">
        <f t="shared" si="990"/>
        <v>2.749521943822633E-7</v>
      </c>
      <c r="AX756" s="5">
        <f t="shared" si="991"/>
        <v>8.1338084439288912E-3</v>
      </c>
      <c r="AY756" s="5">
        <f t="shared" si="992"/>
        <v>4.3786802402256044E-3</v>
      </c>
      <c r="AZ756" s="5">
        <f t="shared" si="993"/>
        <v>1.1785893888645019E-3</v>
      </c>
      <c r="BA756" s="5">
        <f t="shared" si="994"/>
        <v>2.1149035346054119E-4</v>
      </c>
      <c r="BB756" s="5">
        <f t="shared" si="995"/>
        <v>2.8462946911025633E-5</v>
      </c>
      <c r="BC756" s="5">
        <f t="shared" si="996"/>
        <v>3.0644966396011649E-6</v>
      </c>
      <c r="BD756" s="5">
        <f t="shared" si="997"/>
        <v>2.4760416995696037E-6</v>
      </c>
      <c r="BE756" s="5">
        <f t="shared" si="998"/>
        <v>5.1392125104773426E-6</v>
      </c>
      <c r="BF756" s="5">
        <f t="shared" si="999"/>
        <v>5.333412848506915E-6</v>
      </c>
      <c r="BG756" s="5">
        <f t="shared" si="1000"/>
        <v>3.6899677469556602E-6</v>
      </c>
      <c r="BH756" s="5">
        <f t="shared" si="1001"/>
        <v>1.9147020435589545E-6</v>
      </c>
      <c r="BI756" s="5">
        <f t="shared" si="1002"/>
        <v>7.9482188832321823E-7</v>
      </c>
      <c r="BJ756" s="8">
        <f t="shared" si="1003"/>
        <v>0.72950299620066594</v>
      </c>
      <c r="BK756" s="8">
        <f t="shared" si="1004"/>
        <v>0.18537686223183858</v>
      </c>
      <c r="BL756" s="8">
        <f t="shared" si="1005"/>
        <v>8.2078533670742498E-2</v>
      </c>
      <c r="BM756" s="8">
        <f t="shared" si="1006"/>
        <v>0.47954055300195342</v>
      </c>
      <c r="BN756" s="8">
        <f t="shared" si="1007"/>
        <v>0.51494397920305834</v>
      </c>
    </row>
    <row r="757" spans="1:66" x14ac:dyDescent="0.25">
      <c r="A757" t="s">
        <v>145</v>
      </c>
      <c r="B757" t="s">
        <v>375</v>
      </c>
      <c r="C757" t="s">
        <v>391</v>
      </c>
      <c r="D757" s="11">
        <v>44295</v>
      </c>
      <c r="E757">
        <f>VLOOKUP(A757,home!$A$2:$E$405,3,FALSE)</f>
        <v>1.4406000000000001</v>
      </c>
      <c r="F757">
        <f>VLOOKUP(B757,home!$B$2:$E$405,3,FALSE)</f>
        <v>0.82640000000000002</v>
      </c>
      <c r="G757">
        <f>VLOOKUP(C757,away!$B$2:$E$405,4,FALSE)</f>
        <v>1.9501999999999999</v>
      </c>
      <c r="H757">
        <f>VLOOKUP(A757,away!$A$2:$E$405,3,FALSE)</f>
        <v>1.2678</v>
      </c>
      <c r="I757">
        <f>VLOOKUP(C757,away!$B$2:$E$405,3,FALSE)</f>
        <v>0.82630000000000003</v>
      </c>
      <c r="J757">
        <f>VLOOKUP(B757,home!$B$2:$E$405,4,FALSE)</f>
        <v>0.45069999999999999</v>
      </c>
      <c r="K757" s="3">
        <f t="shared" si="952"/>
        <v>2.3217361903680001</v>
      </c>
      <c r="L757" s="3">
        <f t="shared" si="953"/>
        <v>0.47214572119799997</v>
      </c>
      <c r="M757" s="5">
        <f t="shared" si="954"/>
        <v>6.1183244381482864E-2</v>
      </c>
      <c r="N757" s="5">
        <f t="shared" si="955"/>
        <v>0.14205135272461836</v>
      </c>
      <c r="O757" s="5">
        <f t="shared" si="956"/>
        <v>2.8887407043728705E-2</v>
      </c>
      <c r="P757" s="5">
        <f t="shared" si="957"/>
        <v>6.7068938379316406E-2</v>
      </c>
      <c r="Q757" s="5">
        <f t="shared" si="958"/>
        <v>0.16490288325573826</v>
      </c>
      <c r="R757" s="5">
        <f t="shared" si="959"/>
        <v>6.8195328161007361E-3</v>
      </c>
      <c r="S757" s="5">
        <f t="shared" si="960"/>
        <v>1.8380205809623334E-2</v>
      </c>
      <c r="T757" s="5">
        <f t="shared" si="961"/>
        <v>7.7858190742410127E-2</v>
      </c>
      <c r="U757" s="5">
        <f t="shared" si="962"/>
        <v>1.5833156140543279E-2</v>
      </c>
      <c r="V757" s="5">
        <f t="shared" si="963"/>
        <v>2.2387045910778635E-3</v>
      </c>
      <c r="W757" s="5">
        <f t="shared" si="964"/>
        <v>0.12762033065029227</v>
      </c>
      <c r="X757" s="5">
        <f t="shared" si="965"/>
        <v>6.025539305440946E-2</v>
      </c>
      <c r="Y757" s="5">
        <f t="shared" si="966"/>
        <v>1.4224663004871555E-2</v>
      </c>
      <c r="Z757" s="5">
        <f t="shared" si="967"/>
        <v>1.0732710798971032E-3</v>
      </c>
      <c r="AA757" s="5">
        <f t="shared" si="968"/>
        <v>2.4918523082724498E-3</v>
      </c>
      <c r="AB757" s="5">
        <f t="shared" si="969"/>
        <v>2.8927118425840933E-3</v>
      </c>
      <c r="AC757" s="5">
        <f t="shared" si="970"/>
        <v>1.5337894159828195E-4</v>
      </c>
      <c r="AD757" s="5">
        <f t="shared" si="971"/>
        <v>7.4075185074378519E-2</v>
      </c>
      <c r="AE757" s="5">
        <f t="shared" si="972"/>
        <v>3.4974281679817767E-2</v>
      </c>
      <c r="AF757" s="5">
        <f t="shared" si="973"/>
        <v>8.2564787235497768E-3</v>
      </c>
      <c r="AG757" s="5">
        <f t="shared" si="974"/>
        <v>1.2994203671621175E-3</v>
      </c>
      <c r="AH757" s="5">
        <f t="shared" si="975"/>
        <v>1.266850870147435E-4</v>
      </c>
      <c r="AI757" s="5">
        <f t="shared" si="976"/>
        <v>2.9412935130204915E-4</v>
      </c>
      <c r="AJ757" s="5">
        <f t="shared" si="977"/>
        <v>3.4144537978371544E-4</v>
      </c>
      <c r="AK757" s="5">
        <f t="shared" si="978"/>
        <v>2.6424869842593283E-4</v>
      </c>
      <c r="AL757" s="5">
        <f t="shared" si="979"/>
        <v>6.7253463831370838E-6</v>
      </c>
      <c r="AM757" s="5">
        <f t="shared" si="980"/>
        <v>3.4396607599078442E-2</v>
      </c>
      <c r="AN757" s="5">
        <f t="shared" si="981"/>
        <v>1.6240211101631496E-2</v>
      </c>
      <c r="AO757" s="5">
        <f t="shared" si="982"/>
        <v>3.8338730914937837E-3</v>
      </c>
      <c r="AP757" s="5">
        <f t="shared" si="983"/>
        <v>6.0338225858831284E-4</v>
      </c>
      <c r="AQ757" s="5">
        <f t="shared" si="984"/>
        <v>7.1221087909814263E-5</v>
      </c>
      <c r="AR757" s="5">
        <f t="shared" si="985"/>
        <v>1.1962764354721494E-5</v>
      </c>
      <c r="AS757" s="5">
        <f t="shared" si="986"/>
        <v>2.7774382939201188E-5</v>
      </c>
      <c r="AT757" s="5">
        <f t="shared" si="987"/>
        <v>3.2242395017541478E-5</v>
      </c>
      <c r="AU757" s="5">
        <f t="shared" si="988"/>
        <v>2.4952778458788978E-5</v>
      </c>
      <c r="AV757" s="5">
        <f t="shared" si="989"/>
        <v>1.4483442199501352E-5</v>
      </c>
      <c r="AW757" s="5">
        <f t="shared" si="990"/>
        <v>2.0478638787378216E-7</v>
      </c>
      <c r="AX757" s="5">
        <f t="shared" si="991"/>
        <v>1.3309974781444557E-2</v>
      </c>
      <c r="AY757" s="5">
        <f t="shared" si="992"/>
        <v>6.2842476423123324E-3</v>
      </c>
      <c r="AZ757" s="5">
        <f t="shared" si="993"/>
        <v>1.4835403176331932E-3</v>
      </c>
      <c r="BA757" s="5">
        <f t="shared" si="994"/>
        <v>2.3348240439841135E-4</v>
      </c>
      <c r="BB757" s="5">
        <f t="shared" si="995"/>
        <v>2.7559429552932749E-5</v>
      </c>
      <c r="BC757" s="5">
        <f t="shared" si="996"/>
        <v>2.6024133484149822E-6</v>
      </c>
      <c r="BD757" s="5">
        <f t="shared" si="997"/>
        <v>9.4136133396361732E-7</v>
      </c>
      <c r="BE757" s="5">
        <f t="shared" si="998"/>
        <v>2.1855926772764274E-6</v>
      </c>
      <c r="BF757" s="5">
        <f t="shared" si="999"/>
        <v>2.5371848081179857E-6</v>
      </c>
      <c r="BG757" s="5">
        <f t="shared" si="1000"/>
        <v>1.9635579302198057E-6</v>
      </c>
      <c r="BH757" s="5">
        <f t="shared" si="1001"/>
        <v>1.1397158771188516E-6</v>
      </c>
      <c r="BI757" s="5">
        <f t="shared" si="1002"/>
        <v>5.2922391972876957E-7</v>
      </c>
      <c r="BJ757" s="8">
        <f t="shared" si="1003"/>
        <v>0.78200488140463986</v>
      </c>
      <c r="BK757" s="8">
        <f t="shared" si="1004"/>
        <v>0.15531544509179421</v>
      </c>
      <c r="BL757" s="8">
        <f t="shared" si="1005"/>
        <v>5.8071881067271888E-2</v>
      </c>
      <c r="BM757" s="8">
        <f t="shared" si="1006"/>
        <v>0.51926807718669321</v>
      </c>
      <c r="BN757" s="8">
        <f t="shared" si="1007"/>
        <v>0.47091335860098538</v>
      </c>
    </row>
    <row r="758" spans="1:66" x14ac:dyDescent="0.25">
      <c r="A758" t="s">
        <v>145</v>
      </c>
      <c r="B758" t="s">
        <v>133</v>
      </c>
      <c r="C758" t="s">
        <v>355</v>
      </c>
      <c r="D758" s="11">
        <v>44295</v>
      </c>
      <c r="E758">
        <f>VLOOKUP(A758,home!$A$2:$E$405,3,FALSE)</f>
        <v>1.4406000000000001</v>
      </c>
      <c r="F758">
        <f>VLOOKUP(B758,home!$B$2:$E$405,3,FALSE)</f>
        <v>0.58620000000000005</v>
      </c>
      <c r="G758">
        <f>VLOOKUP(C758,away!$B$2:$E$405,4,FALSE)</f>
        <v>1.6407</v>
      </c>
      <c r="H758">
        <f>VLOOKUP(A758,away!$A$2:$E$405,3,FALSE)</f>
        <v>1.2678</v>
      </c>
      <c r="I758">
        <f>VLOOKUP(C758,away!$B$2:$E$405,3,FALSE)</f>
        <v>0.78879999999999995</v>
      </c>
      <c r="J758">
        <f>VLOOKUP(B758,home!$B$2:$E$405,4,FALSE)</f>
        <v>1.1861999999999999</v>
      </c>
      <c r="K758" s="3">
        <f t="shared" si="952"/>
        <v>1.3855378766040003</v>
      </c>
      <c r="L758" s="3">
        <f t="shared" si="953"/>
        <v>1.1862482071679998</v>
      </c>
      <c r="M758" s="5">
        <f t="shared" si="954"/>
        <v>7.639896853344029E-2</v>
      </c>
      <c r="N758" s="5">
        <f t="shared" si="955"/>
        <v>0.10585366463655869</v>
      </c>
      <c r="O758" s="5">
        <f t="shared" si="956"/>
        <v>9.0628139452277975E-2</v>
      </c>
      <c r="P758" s="5">
        <f t="shared" si="957"/>
        <v>0.12556871989728047</v>
      </c>
      <c r="Q758" s="5">
        <f t="shared" si="958"/>
        <v>7.333213086564476E-2</v>
      </c>
      <c r="R758" s="5">
        <f t="shared" si="959"/>
        <v>5.375373397211812E-2</v>
      </c>
      <c r="S758" s="5">
        <f t="shared" si="960"/>
        <v>5.1595930283208448E-2</v>
      </c>
      <c r="T758" s="5">
        <f t="shared" si="961"/>
        <v>8.6990108767180246E-2</v>
      </c>
      <c r="U758" s="5">
        <f t="shared" si="962"/>
        <v>7.4477834427264869E-2</v>
      </c>
      <c r="V758" s="5">
        <f t="shared" si="963"/>
        <v>9.4225165629268481E-3</v>
      </c>
      <c r="W758" s="5">
        <f t="shared" si="964"/>
        <v>3.3868148295477372E-2</v>
      </c>
      <c r="X758" s="5">
        <f t="shared" si="965"/>
        <v>4.0176030195609981E-2</v>
      </c>
      <c r="Y758" s="5">
        <f t="shared" si="966"/>
        <v>2.3829371895334888E-2</v>
      </c>
      <c r="Z758" s="5">
        <f t="shared" si="967"/>
        <v>2.1255090184336918E-2</v>
      </c>
      <c r="AA758" s="5">
        <f t="shared" si="968"/>
        <v>2.9449732521032706E-2</v>
      </c>
      <c r="AB758" s="5">
        <f t="shared" si="969"/>
        <v>2.0401859931873718E-2</v>
      </c>
      <c r="AC758" s="5">
        <f t="shared" si="970"/>
        <v>9.6792319789285161E-4</v>
      </c>
      <c r="AD758" s="5">
        <f t="shared" si="971"/>
        <v>1.1731400568456271E-2</v>
      </c>
      <c r="AE758" s="5">
        <f t="shared" si="972"/>
        <v>1.3916352891900905E-2</v>
      </c>
      <c r="AF758" s="5">
        <f t="shared" si="973"/>
        <v>8.2541243341673308E-3</v>
      </c>
      <c r="AG758" s="5">
        <f t="shared" si="974"/>
        <v>3.2638133977159205E-3</v>
      </c>
      <c r="AH758" s="5">
        <f t="shared" si="975"/>
        <v>6.3034531560909515E-3</v>
      </c>
      <c r="AI758" s="5">
        <f t="shared" si="976"/>
        <v>8.7336731011630423E-3</v>
      </c>
      <c r="AJ758" s="5">
        <f t="shared" si="977"/>
        <v>6.0504174417694593E-3</v>
      </c>
      <c r="AK758" s="5">
        <f t="shared" si="978"/>
        <v>2.7943608449456877E-3</v>
      </c>
      <c r="AL758" s="5">
        <f t="shared" si="979"/>
        <v>6.3634826098516424E-5</v>
      </c>
      <c r="AM758" s="5">
        <f t="shared" si="980"/>
        <v>3.2508599666419761E-3</v>
      </c>
      <c r="AN758" s="5">
        <f t="shared" si="981"/>
        <v>3.8563268071832679E-3</v>
      </c>
      <c r="AO758" s="5">
        <f t="shared" si="982"/>
        <v>2.2872803806375246E-3</v>
      </c>
      <c r="AP758" s="5">
        <f t="shared" si="983"/>
        <v>9.0442741694060158E-4</v>
      </c>
      <c r="AQ758" s="5">
        <f t="shared" si="984"/>
        <v>2.6821885046484332E-4</v>
      </c>
      <c r="AR758" s="5">
        <f t="shared" si="985"/>
        <v>1.4954920010760719E-3</v>
      </c>
      <c r="AS758" s="5">
        <f t="shared" si="986"/>
        <v>2.072060811649208E-3</v>
      </c>
      <c r="AT758" s="5">
        <f t="shared" si="987"/>
        <v>1.435459368583403E-3</v>
      </c>
      <c r="AU758" s="5">
        <f t="shared" si="988"/>
        <v>6.6296110849945573E-4</v>
      </c>
      <c r="AV758" s="5">
        <f t="shared" si="989"/>
        <v>2.2963943163534242E-4</v>
      </c>
      <c r="AW758" s="5">
        <f t="shared" si="990"/>
        <v>2.9052688826475914E-6</v>
      </c>
      <c r="AX758" s="5">
        <f t="shared" si="991"/>
        <v>7.5069826921967872E-4</v>
      </c>
      <c r="AY758" s="5">
        <f t="shared" si="992"/>
        <v>8.9051447598596431E-4</v>
      </c>
      <c r="AZ758" s="5">
        <f t="shared" si="993"/>
        <v>5.2818560029775066E-4</v>
      </c>
      <c r="BA758" s="5">
        <f t="shared" si="994"/>
        <v>2.0885307380172022E-4</v>
      </c>
      <c r="BB758" s="5">
        <f t="shared" si="995"/>
        <v>6.1937896089704107E-5</v>
      </c>
      <c r="BC758" s="5">
        <f t="shared" si="996"/>
        <v>1.469474363843387E-5</v>
      </c>
      <c r="BD758" s="5">
        <f t="shared" si="997"/>
        <v>2.9567078418509581E-4</v>
      </c>
      <c r="BE758" s="5">
        <f t="shared" si="998"/>
        <v>4.096630704936573E-4</v>
      </c>
      <c r="BF758" s="5">
        <f t="shared" si="999"/>
        <v>2.8380185040742848E-4</v>
      </c>
      <c r="BG758" s="5">
        <f t="shared" si="1000"/>
        <v>1.3107273772993151E-4</v>
      </c>
      <c r="BH758" s="5">
        <f t="shared" si="1001"/>
        <v>4.5401560678750567E-5</v>
      </c>
      <c r="BI758" s="5">
        <f t="shared" si="1002"/>
        <v>1.2581116395468759E-5</v>
      </c>
      <c r="BJ758" s="8">
        <f t="shared" si="1003"/>
        <v>0.4142371433289479</v>
      </c>
      <c r="BK758" s="8">
        <f t="shared" si="1004"/>
        <v>0.26490820777683344</v>
      </c>
      <c r="BL758" s="8">
        <f t="shared" si="1005"/>
        <v>0.29966700868987034</v>
      </c>
      <c r="BM758" s="8">
        <f t="shared" si="1006"/>
        <v>0.47364448341556487</v>
      </c>
      <c r="BN758" s="8">
        <f t="shared" si="1007"/>
        <v>0.52553535735732027</v>
      </c>
    </row>
    <row r="759" spans="1:66" x14ac:dyDescent="0.25">
      <c r="A759" t="s">
        <v>145</v>
      </c>
      <c r="B759" t="s">
        <v>146</v>
      </c>
      <c r="C759" t="s">
        <v>427</v>
      </c>
      <c r="D759" s="11">
        <v>44295</v>
      </c>
      <c r="E759">
        <f>VLOOKUP(A759,home!$A$2:$E$405,3,FALSE)</f>
        <v>1.4406000000000001</v>
      </c>
      <c r="F759">
        <f>VLOOKUP(B759,home!$B$2:$E$405,3,FALSE)</f>
        <v>0.99170000000000003</v>
      </c>
      <c r="G759">
        <f>VLOOKUP(C759,away!$B$2:$E$405,4,FALSE)</f>
        <v>0.65939999999999999</v>
      </c>
      <c r="H759">
        <f>VLOOKUP(A759,away!$A$2:$E$405,3,FALSE)</f>
        <v>1.2678</v>
      </c>
      <c r="I759">
        <f>VLOOKUP(C759,away!$B$2:$E$405,3,FALSE)</f>
        <v>1.3409</v>
      </c>
      <c r="J759">
        <f>VLOOKUP(B759,home!$B$2:$E$405,4,FALSE)</f>
        <v>1.2770999999999999</v>
      </c>
      <c r="K759" s="3">
        <f t="shared" si="952"/>
        <v>0.94204720738800007</v>
      </c>
      <c r="L759" s="3">
        <f t="shared" si="953"/>
        <v>2.1710610858419996</v>
      </c>
      <c r="M759" s="5">
        <f t="shared" si="954"/>
        <v>4.4462537725449683E-2</v>
      </c>
      <c r="N759" s="5">
        <f t="shared" si="955"/>
        <v>4.1885809497643471E-2</v>
      </c>
      <c r="O759" s="5">
        <f t="shared" si="956"/>
        <v>9.6530885433505673E-2</v>
      </c>
      <c r="P759" s="5">
        <f t="shared" si="957"/>
        <v>9.0936651049324982E-2</v>
      </c>
      <c r="Q759" s="5">
        <f t="shared" si="958"/>
        <v>1.97292049332204E-2</v>
      </c>
      <c r="R759" s="5">
        <f t="shared" si="959"/>
        <v>0.10478722447327826</v>
      </c>
      <c r="S759" s="5">
        <f t="shared" si="960"/>
        <v>4.6496865266269866E-2</v>
      </c>
      <c r="T759" s="5">
        <f t="shared" si="961"/>
        <v>4.2833309085116823E-2</v>
      </c>
      <c r="U759" s="5">
        <f t="shared" si="962"/>
        <v>9.8714512184991263E-2</v>
      </c>
      <c r="V759" s="5">
        <f t="shared" si="963"/>
        <v>1.0566371471630214E-2</v>
      </c>
      <c r="W759" s="5">
        <f t="shared" si="964"/>
        <v>6.195280803775279E-3</v>
      </c>
      <c r="X759" s="5">
        <f t="shared" si="965"/>
        <v>1.3450333068940454E-2</v>
      </c>
      <c r="Y759" s="5">
        <f t="shared" si="966"/>
        <v>1.4600747358795211E-2</v>
      </c>
      <c r="Z759" s="5">
        <f t="shared" si="967"/>
        <v>7.5833155115774944E-2</v>
      </c>
      <c r="AA759" s="5">
        <f t="shared" si="968"/>
        <v>7.1438412004236812E-2</v>
      </c>
      <c r="AB759" s="5">
        <f t="shared" si="969"/>
        <v>3.3649178264412334E-2</v>
      </c>
      <c r="AC759" s="5">
        <f t="shared" si="970"/>
        <v>1.3506741918702825E-3</v>
      </c>
      <c r="AD759" s="5">
        <f t="shared" si="971"/>
        <v>1.4590617450452462E-3</v>
      </c>
      <c r="AE759" s="5">
        <f t="shared" si="972"/>
        <v>3.167712176508455E-3</v>
      </c>
      <c r="AF759" s="5">
        <f t="shared" si="973"/>
        <v>3.4386483187826859E-3</v>
      </c>
      <c r="AG759" s="5">
        <f t="shared" si="974"/>
        <v>2.4885051842683682E-3</v>
      </c>
      <c r="AH759" s="5">
        <f t="shared" si="975"/>
        <v>4.1159603022119802E-2</v>
      </c>
      <c r="AI759" s="5">
        <f t="shared" si="976"/>
        <v>3.877428908418664E-2</v>
      </c>
      <c r="AJ759" s="5">
        <f t="shared" si="977"/>
        <v>1.8263605375106521E-2</v>
      </c>
      <c r="AK759" s="5">
        <f t="shared" si="978"/>
        <v>5.7350594801518565E-3</v>
      </c>
      <c r="AL759" s="5">
        <f t="shared" si="979"/>
        <v>1.1049822520331151E-4</v>
      </c>
      <c r="AM759" s="5">
        <f t="shared" si="980"/>
        <v>2.7490100846530737E-4</v>
      </c>
      <c r="AN759" s="5">
        <f t="shared" si="981"/>
        <v>5.9682688193775097E-4</v>
      </c>
      <c r="AO759" s="5">
        <f t="shared" si="982"/>
        <v>6.4787380917973438E-4</v>
      </c>
      <c r="AP759" s="5">
        <f t="shared" si="983"/>
        <v>4.6885787188211548E-4</v>
      </c>
      <c r="AQ759" s="5">
        <f t="shared" si="984"/>
        <v>2.5447977010848875E-4</v>
      </c>
      <c r="AR759" s="5">
        <f t="shared" si="985"/>
        <v>1.7872002486005793E-2</v>
      </c>
      <c r="AS759" s="5">
        <f t="shared" si="986"/>
        <v>1.683627003237315E-2</v>
      </c>
      <c r="AT759" s="5">
        <f t="shared" si="987"/>
        <v>7.9302805834137007E-3</v>
      </c>
      <c r="AU759" s="5">
        <f t="shared" si="988"/>
        <v>2.4902328924693859E-3</v>
      </c>
      <c r="AV759" s="5">
        <f t="shared" si="989"/>
        <v>5.8647923552413155E-4</v>
      </c>
      <c r="AW759" s="5">
        <f t="shared" si="990"/>
        <v>6.2776559654497062E-6</v>
      </c>
      <c r="AX759" s="5">
        <f t="shared" si="991"/>
        <v>4.3161621222147937E-5</v>
      </c>
      <c r="AY759" s="5">
        <f t="shared" si="992"/>
        <v>9.37065162372576E-5</v>
      </c>
      <c r="AZ759" s="5">
        <f t="shared" si="993"/>
        <v>1.0172128544626574E-4</v>
      </c>
      <c r="BA759" s="5">
        <f t="shared" si="994"/>
        <v>7.3614374811404573E-5</v>
      </c>
      <c r="BB759" s="5">
        <f t="shared" si="995"/>
        <v>3.9955326127906994E-5</v>
      </c>
      <c r="BC759" s="5">
        <f t="shared" si="996"/>
        <v>1.734909074568498E-5</v>
      </c>
      <c r="BD759" s="5">
        <f t="shared" si="997"/>
        <v>6.4668681872397799E-3</v>
      </c>
      <c r="BE759" s="5">
        <f t="shared" si="998"/>
        <v>6.092095116335532E-3</v>
      </c>
      <c r="BF759" s="5">
        <f t="shared" si="999"/>
        <v>2.869520595742981E-3</v>
      </c>
      <c r="BG759" s="5">
        <f t="shared" si="1000"/>
        <v>9.010746212540086E-4</v>
      </c>
      <c r="BH759" s="5">
        <f t="shared" si="1001"/>
        <v>2.1221370765013461E-4</v>
      </c>
      <c r="BI759" s="5">
        <f t="shared" si="1002"/>
        <v>3.9983066132252567E-5</v>
      </c>
      <c r="BJ759" s="8">
        <f t="shared" si="1003"/>
        <v>0.15186105972826047</v>
      </c>
      <c r="BK759" s="8">
        <f t="shared" si="1004"/>
        <v>0.19401730444598561</v>
      </c>
      <c r="BL759" s="8">
        <f t="shared" si="1005"/>
        <v>0.57134978984613016</v>
      </c>
      <c r="BM759" s="8">
        <f t="shared" si="1006"/>
        <v>0.59464156716345695</v>
      </c>
      <c r="BN759" s="8">
        <f t="shared" si="1007"/>
        <v>0.39833231311242245</v>
      </c>
    </row>
    <row r="760" spans="1:66" x14ac:dyDescent="0.25">
      <c r="A760" t="s">
        <v>145</v>
      </c>
      <c r="B760" t="s">
        <v>404</v>
      </c>
      <c r="C760" t="s">
        <v>347</v>
      </c>
      <c r="D760" s="11">
        <v>44295</v>
      </c>
      <c r="E760">
        <f>VLOOKUP(A760,home!$A$2:$E$405,3,FALSE)</f>
        <v>1.4406000000000001</v>
      </c>
      <c r="F760">
        <f>VLOOKUP(B760,home!$B$2:$E$405,3,FALSE)</f>
        <v>1.0908</v>
      </c>
      <c r="G760">
        <f>VLOOKUP(C760,away!$B$2:$E$405,4,FALSE)</f>
        <v>0.95860000000000001</v>
      </c>
      <c r="H760">
        <f>VLOOKUP(A760,away!$A$2:$E$405,3,FALSE)</f>
        <v>1.2678</v>
      </c>
      <c r="I760">
        <f>VLOOKUP(C760,away!$B$2:$E$405,3,FALSE)</f>
        <v>1.1268</v>
      </c>
      <c r="J760">
        <f>VLOOKUP(B760,home!$B$2:$E$405,4,FALSE)</f>
        <v>0.75119999999999998</v>
      </c>
      <c r="K760" s="3">
        <f t="shared" si="952"/>
        <v>1.5063502517280001</v>
      </c>
      <c r="L760" s="3">
        <f t="shared" si="953"/>
        <v>1.073132048448</v>
      </c>
      <c r="M760" s="5">
        <f t="shared" si="954"/>
        <v>7.5813242367357536E-2</v>
      </c>
      <c r="N760" s="5">
        <f t="shared" si="955"/>
        <v>0.11420129672438491</v>
      </c>
      <c r="O760" s="5">
        <f t="shared" si="956"/>
        <v>8.1357620081167092E-2</v>
      </c>
      <c r="P760" s="5">
        <f t="shared" si="957"/>
        <v>0.12255307148925705</v>
      </c>
      <c r="Q760" s="5">
        <f t="shared" si="958"/>
        <v>8.6013576034220635E-2</v>
      </c>
      <c r="R760" s="5">
        <f t="shared" si="959"/>
        <v>4.3653734747278489E-2</v>
      </c>
      <c r="S760" s="5">
        <f t="shared" si="960"/>
        <v>4.9527150081097523E-2</v>
      </c>
      <c r="T760" s="5">
        <f t="shared" si="961"/>
        <v>9.2303925043940999E-2</v>
      </c>
      <c r="U760" s="5">
        <f t="shared" si="962"/>
        <v>6.5757814325430292E-2</v>
      </c>
      <c r="V760" s="5">
        <f t="shared" si="963"/>
        <v>8.895696516882599E-3</v>
      </c>
      <c r="W760" s="5">
        <f t="shared" si="964"/>
        <v>4.3188857303724577E-2</v>
      </c>
      <c r="X760" s="5">
        <f t="shared" si="965"/>
        <v>4.6347346908474328E-2</v>
      </c>
      <c r="Y760" s="5">
        <f t="shared" si="966"/>
        <v>2.4868411664010565E-2</v>
      </c>
      <c r="Z760" s="5">
        <f t="shared" si="967"/>
        <v>1.5615407263917537E-2</v>
      </c>
      <c r="AA760" s="5">
        <f t="shared" si="968"/>
        <v>2.3522272662837421E-2</v>
      </c>
      <c r="AB760" s="5">
        <f t="shared" si="969"/>
        <v>1.7716390673439907E-2</v>
      </c>
      <c r="AC760" s="5">
        <f t="shared" si="970"/>
        <v>8.9875041709207943E-4</v>
      </c>
      <c r="AD760" s="5">
        <f t="shared" si="971"/>
        <v>1.6264386517827547E-2</v>
      </c>
      <c r="AE760" s="5">
        <f t="shared" si="972"/>
        <v>1.7453834420626309E-2</v>
      </c>
      <c r="AF760" s="5">
        <f t="shared" si="973"/>
        <v>9.3651345425394619E-3</v>
      </c>
      <c r="AG760" s="5">
        <f t="shared" si="974"/>
        <v>3.3500086718754991E-3</v>
      </c>
      <c r="AH760" s="5">
        <f t="shared" si="975"/>
        <v>4.1893484961194006E-3</v>
      </c>
      <c r="AI760" s="5">
        <f t="shared" si="976"/>
        <v>6.3106261617057778E-3</v>
      </c>
      <c r="AJ760" s="5">
        <f t="shared" si="977"/>
        <v>4.7530066536234017E-3</v>
      </c>
      <c r="AK760" s="5">
        <f t="shared" si="978"/>
        <v>2.3865642563834903E-3</v>
      </c>
      <c r="AL760" s="5">
        <f t="shared" si="979"/>
        <v>5.8113659660233451E-5</v>
      </c>
      <c r="AM760" s="5">
        <f t="shared" si="980"/>
        <v>4.8999725450662003E-3</v>
      </c>
      <c r="AN760" s="5">
        <f t="shared" si="981"/>
        <v>5.2583175746258523E-3</v>
      </c>
      <c r="AO760" s="5">
        <f t="shared" si="982"/>
        <v>2.82143455512418E-3</v>
      </c>
      <c r="AP760" s="5">
        <f t="shared" si="983"/>
        <v>1.0092572812341277E-3</v>
      </c>
      <c r="AQ760" s="5">
        <f t="shared" si="984"/>
        <v>2.7076658340545966E-4</v>
      </c>
      <c r="AR760" s="5">
        <f t="shared" si="985"/>
        <v>8.9914482666063247E-4</v>
      </c>
      <c r="AS760" s="5">
        <f t="shared" si="986"/>
        <v>1.3544270359801727E-3</v>
      </c>
      <c r="AT760" s="5">
        <f t="shared" si="987"/>
        <v>1.0201207532979713E-3</v>
      </c>
      <c r="AU760" s="5">
        <f t="shared" si="988"/>
        <v>5.1221971784111875E-4</v>
      </c>
      <c r="AV760" s="5">
        <f t="shared" si="989"/>
        <v>1.9289557522750357E-4</v>
      </c>
      <c r="AW760" s="5">
        <f t="shared" si="990"/>
        <v>2.6094852973386761E-6</v>
      </c>
      <c r="AX760" s="5">
        <f t="shared" si="991"/>
        <v>1.2301791461201287E-3</v>
      </c>
      <c r="AY760" s="5">
        <f t="shared" si="992"/>
        <v>1.3201446670339052E-3</v>
      </c>
      <c r="AZ760" s="5">
        <f t="shared" si="993"/>
        <v>7.0834477539089881E-4</v>
      </c>
      <c r="BA760" s="5">
        <f t="shared" si="994"/>
        <v>2.533824932742246E-4</v>
      </c>
      <c r="BB760" s="5">
        <f t="shared" si="995"/>
        <v>6.7978218512057548E-5</v>
      </c>
      <c r="BC760" s="5">
        <f t="shared" si="996"/>
        <v>1.4589920976338019E-5</v>
      </c>
      <c r="BD760" s="5">
        <f t="shared" si="997"/>
        <v>1.6081685494762432E-4</v>
      </c>
      <c r="BE760" s="5">
        <f t="shared" si="998"/>
        <v>2.4224650993245918E-4</v>
      </c>
      <c r="BF760" s="5">
        <f t="shared" si="999"/>
        <v>1.8245404560849471E-4</v>
      </c>
      <c r="BG760" s="5">
        <f t="shared" si="1000"/>
        <v>9.1613232510382684E-5</v>
      </c>
      <c r="BH760" s="5">
        <f t="shared" si="1001"/>
        <v>3.4500403963407686E-5</v>
      </c>
      <c r="BI760" s="5">
        <f t="shared" si="1002"/>
        <v>1.0393938438999366E-5</v>
      </c>
      <c r="BJ760" s="8">
        <f t="shared" si="1003"/>
        <v>0.47121114559238814</v>
      </c>
      <c r="BK760" s="8">
        <f t="shared" si="1004"/>
        <v>0.25906616919838094</v>
      </c>
      <c r="BL760" s="8">
        <f t="shared" si="1005"/>
        <v>0.25434821095239407</v>
      </c>
      <c r="BM760" s="8">
        <f t="shared" si="1006"/>
        <v>0.47533085638167843</v>
      </c>
      <c r="BN760" s="8">
        <f t="shared" si="1007"/>
        <v>0.52359254144366574</v>
      </c>
    </row>
    <row r="761" spans="1:66" x14ac:dyDescent="0.25">
      <c r="A761" t="s">
        <v>145</v>
      </c>
      <c r="B761" t="s">
        <v>419</v>
      </c>
      <c r="C761" t="s">
        <v>433</v>
      </c>
      <c r="D761" s="11">
        <v>44295</v>
      </c>
      <c r="E761">
        <f>VLOOKUP(A761,home!$A$2:$E$405,3,FALSE)</f>
        <v>1.4406000000000001</v>
      </c>
      <c r="F761">
        <f>VLOOKUP(B761,home!$B$2:$E$405,3,FALSE)</f>
        <v>1.2148000000000001</v>
      </c>
      <c r="G761">
        <f>VLOOKUP(C761,away!$B$2:$E$405,4,FALSE)</f>
        <v>1.0759000000000001</v>
      </c>
      <c r="H761">
        <f>VLOOKUP(A761,away!$A$2:$E$405,3,FALSE)</f>
        <v>1.2678</v>
      </c>
      <c r="I761">
        <f>VLOOKUP(C761,away!$B$2:$E$405,3,FALSE)</f>
        <v>0.78879999999999995</v>
      </c>
      <c r="J761">
        <f>VLOOKUP(B761,home!$B$2:$E$405,4,FALSE)</f>
        <v>0.63100000000000001</v>
      </c>
      <c r="K761" s="3">
        <f t="shared" si="952"/>
        <v>1.8828689827920004</v>
      </c>
      <c r="L761" s="3">
        <f t="shared" si="953"/>
        <v>0.63102564383999993</v>
      </c>
      <c r="M761" s="5">
        <f t="shared" si="954"/>
        <v>8.0952345335709205E-2</v>
      </c>
      <c r="N761" s="5">
        <f t="shared" si="955"/>
        <v>0.15242266011687353</v>
      </c>
      <c r="O761" s="5">
        <f t="shared" si="956"/>
        <v>5.1083005835823918E-2</v>
      </c>
      <c r="P761" s="5">
        <f t="shared" si="957"/>
        <v>9.6182607236055595E-2</v>
      </c>
      <c r="Q761" s="5">
        <f t="shared" si="958"/>
        <v>0.14349594950435426</v>
      </c>
      <c r="R761" s="5">
        <f t="shared" si="959"/>
        <v>1.611734332341663E-2</v>
      </c>
      <c r="S761" s="5">
        <f t="shared" si="960"/>
        <v>2.856956736818763E-2</v>
      </c>
      <c r="T761" s="5">
        <f t="shared" si="961"/>
        <v>9.0549623924417261E-2</v>
      </c>
      <c r="U761" s="5">
        <f t="shared" si="962"/>
        <v>3.0346845828670907E-2</v>
      </c>
      <c r="V761" s="5">
        <f t="shared" si="963"/>
        <v>3.7716229024521986E-3</v>
      </c>
      <c r="W761" s="5">
        <f t="shared" si="964"/>
        <v>9.0061357492678587E-2</v>
      </c>
      <c r="X761" s="5">
        <f t="shared" si="965"/>
        <v>5.6831026096921901E-2</v>
      </c>
      <c r="Y761" s="5">
        <f t="shared" si="966"/>
        <v>1.7930917416448991E-2</v>
      </c>
      <c r="Z761" s="5">
        <f t="shared" si="967"/>
        <v>3.3901523158831022E-3</v>
      </c>
      <c r="AA761" s="5">
        <f t="shared" si="968"/>
        <v>6.3832126425167604E-3</v>
      </c>
      <c r="AB761" s="5">
        <f t="shared" si="969"/>
        <v>6.0093765475802861E-3</v>
      </c>
      <c r="AC761" s="5">
        <f t="shared" si="970"/>
        <v>2.800756750504633E-4</v>
      </c>
      <c r="AD761" s="5">
        <f t="shared" si="971"/>
        <v>4.2393434142776604E-2</v>
      </c>
      <c r="AE761" s="5">
        <f t="shared" si="972"/>
        <v>2.675134407453424E-2</v>
      </c>
      <c r="AF761" s="5">
        <f t="shared" si="973"/>
        <v>8.4403920591091686E-3</v>
      </c>
      <c r="AG761" s="5">
        <f t="shared" si="974"/>
        <v>1.7753679444537957E-3</v>
      </c>
      <c r="AH761" s="5">
        <f t="shared" si="975"/>
        <v>5.348182619614502E-4</v>
      </c>
      <c r="AI761" s="5">
        <f t="shared" si="976"/>
        <v>1.0069927168779411E-3</v>
      </c>
      <c r="AJ761" s="5">
        <f t="shared" si="977"/>
        <v>9.4801767625346111E-4</v>
      </c>
      <c r="AK761" s="5">
        <f t="shared" si="978"/>
        <v>5.949976925853968E-4</v>
      </c>
      <c r="AL761" s="5">
        <f t="shared" si="979"/>
        <v>1.3310748953863327E-5</v>
      </c>
      <c r="AM761" s="5">
        <f t="shared" si="980"/>
        <v>1.5964256444293886E-2</v>
      </c>
      <c r="AN761" s="5">
        <f t="shared" si="981"/>
        <v>1.0073855201187417E-2</v>
      </c>
      <c r="AO761" s="5">
        <f t="shared" si="982"/>
        <v>3.1784304821401107E-3</v>
      </c>
      <c r="AP761" s="5">
        <f t="shared" si="983"/>
        <v>6.6855704713104848E-4</v>
      </c>
      <c r="AQ761" s="5">
        <f t="shared" si="984"/>
        <v>1.0546916027740971E-4</v>
      </c>
      <c r="AR761" s="5">
        <f t="shared" si="985"/>
        <v>6.7496807618322782E-5</v>
      </c>
      <c r="AS761" s="5">
        <f t="shared" si="986"/>
        <v>1.2708764550201874E-4</v>
      </c>
      <c r="AT761" s="5">
        <f t="shared" si="987"/>
        <v>1.1964469290590822E-4</v>
      </c>
      <c r="AU761" s="5">
        <f t="shared" si="988"/>
        <v>7.5091760409402888E-5</v>
      </c>
      <c r="AV761" s="5">
        <f t="shared" si="989"/>
        <v>3.5346986634528251E-5</v>
      </c>
      <c r="AW761" s="5">
        <f t="shared" si="990"/>
        <v>4.3930596634693888E-7</v>
      </c>
      <c r="AX761" s="5">
        <f t="shared" si="991"/>
        <v>5.0097672153830448E-3</v>
      </c>
      <c r="AY761" s="5">
        <f t="shared" si="992"/>
        <v>3.1612915825756094E-3</v>
      </c>
      <c r="AZ761" s="5">
        <f t="shared" si="993"/>
        <v>9.974280281303731E-4</v>
      </c>
      <c r="BA761" s="5">
        <f t="shared" si="994"/>
        <v>2.0980088787834347E-4</v>
      </c>
      <c r="BB761" s="5">
        <f t="shared" si="995"/>
        <v>3.3097435087908821E-5</v>
      </c>
      <c r="BC761" s="5">
        <f t="shared" si="996"/>
        <v>4.1770660571600547E-6</v>
      </c>
      <c r="BD761" s="5">
        <f t="shared" si="997"/>
        <v>7.0987027474161238E-6</v>
      </c>
      <c r="BE761" s="5">
        <f t="shared" si="998"/>
        <v>1.3365927221170175E-5</v>
      </c>
      <c r="BF761" s="5">
        <f t="shared" si="999"/>
        <v>1.2583144895498299E-5</v>
      </c>
      <c r="BG761" s="5">
        <f t="shared" si="1000"/>
        <v>7.8974710765704122E-6</v>
      </c>
      <c r="BH761" s="5">
        <f t="shared" si="1001"/>
        <v>3.7174758331428435E-6</v>
      </c>
      <c r="BI761" s="5">
        <f t="shared" si="1002"/>
        <v>1.3999039881007016E-6</v>
      </c>
      <c r="BJ761" s="8">
        <f t="shared" si="1003"/>
        <v>0.67005820332271082</v>
      </c>
      <c r="BK761" s="8">
        <f t="shared" si="1004"/>
        <v>0.21293082084898457</v>
      </c>
      <c r="BL761" s="8">
        <f t="shared" si="1005"/>
        <v>0.11349534104451882</v>
      </c>
      <c r="BM761" s="8">
        <f t="shared" si="1006"/>
        <v>0.45645975390325472</v>
      </c>
      <c r="BN761" s="8">
        <f t="shared" si="1007"/>
        <v>0.54025391135223311</v>
      </c>
    </row>
    <row r="762" spans="1:66" x14ac:dyDescent="0.25">
      <c r="A762" t="s">
        <v>145</v>
      </c>
      <c r="B762" t="s">
        <v>134</v>
      </c>
      <c r="C762" t="s">
        <v>148</v>
      </c>
      <c r="D762" s="11">
        <v>44295</v>
      </c>
      <c r="E762">
        <f>VLOOKUP(A762,home!$A$2:$E$405,3,FALSE)</f>
        <v>1.4406000000000001</v>
      </c>
      <c r="F762">
        <f>VLOOKUP(B762,home!$B$2:$E$405,3,FALSE)</f>
        <v>0.55169999999999997</v>
      </c>
      <c r="G762">
        <f>VLOOKUP(C762,away!$B$2:$E$405,4,FALSE)</f>
        <v>0.86770000000000003</v>
      </c>
      <c r="H762">
        <f>VLOOKUP(A762,away!$A$2:$E$405,3,FALSE)</f>
        <v>1.2678</v>
      </c>
      <c r="I762">
        <f>VLOOKUP(C762,away!$B$2:$E$405,3,FALSE)</f>
        <v>1.2225999999999999</v>
      </c>
      <c r="J762">
        <f>VLOOKUP(B762,home!$B$2:$E$405,4,FALSE)</f>
        <v>1.1467000000000001</v>
      </c>
      <c r="K762" s="3">
        <f t="shared" si="952"/>
        <v>0.68962975565399998</v>
      </c>
      <c r="L762" s="3">
        <f t="shared" si="953"/>
        <v>1.7773990814760001</v>
      </c>
      <c r="M762" s="5">
        <f t="shared" si="954"/>
        <v>8.483654811351117E-2</v>
      </c>
      <c r="N762" s="5">
        <f t="shared" si="955"/>
        <v>5.850580794604953E-2</v>
      </c>
      <c r="O762" s="5">
        <f t="shared" si="956"/>
        <v>0.15078840269254926</v>
      </c>
      <c r="P762" s="5">
        <f t="shared" si="957"/>
        <v>0.10398816930431971</v>
      </c>
      <c r="Q762" s="5">
        <f t="shared" si="958"/>
        <v>2.0173673019086992E-2</v>
      </c>
      <c r="R762" s="5">
        <f t="shared" si="959"/>
        <v>0.13400558422148517</v>
      </c>
      <c r="S762" s="5">
        <f t="shared" si="960"/>
        <v>3.1865804289901566E-2</v>
      </c>
      <c r="T762" s="5">
        <f t="shared" si="961"/>
        <v>3.5856667894122389E-2</v>
      </c>
      <c r="U762" s="5">
        <f t="shared" si="962"/>
        <v>9.241423830293434E-2</v>
      </c>
      <c r="V762" s="5">
        <f t="shared" si="963"/>
        <v>4.3399359319666484E-3</v>
      </c>
      <c r="W762" s="5">
        <f t="shared" si="964"/>
        <v>4.6374550649322189E-3</v>
      </c>
      <c r="X762" s="5">
        <f t="shared" si="965"/>
        <v>8.2426083727967503E-3</v>
      </c>
      <c r="Y762" s="5">
        <f t="shared" si="966"/>
        <v>7.3252022753876678E-3</v>
      </c>
      <c r="Z762" s="5">
        <f t="shared" si="967"/>
        <v>7.9393800769307493E-2</v>
      </c>
      <c r="AA762" s="5">
        <f t="shared" si="968"/>
        <v>5.4752327424979888E-2</v>
      </c>
      <c r="AB762" s="5">
        <f t="shared" si="969"/>
        <v>1.887941709178834E-2</v>
      </c>
      <c r="AC762" s="5">
        <f t="shared" si="970"/>
        <v>3.3247904536630744E-4</v>
      </c>
      <c r="AD762" s="5">
        <f t="shared" si="971"/>
        <v>7.9953175082140236E-4</v>
      </c>
      <c r="AE762" s="5">
        <f t="shared" si="972"/>
        <v>1.4210869995208589E-3</v>
      </c>
      <c r="AF762" s="5">
        <f t="shared" si="973"/>
        <v>1.2629193638229301E-3</v>
      </c>
      <c r="AG762" s="5">
        <f t="shared" si="974"/>
        <v>7.4823723907904336E-4</v>
      </c>
      <c r="AH762" s="5">
        <f t="shared" si="975"/>
        <v>3.527861714056392E-2</v>
      </c>
      <c r="AI762" s="5">
        <f t="shared" si="976"/>
        <v>2.4329184118458115E-2</v>
      </c>
      <c r="AJ762" s="5">
        <f t="shared" si="977"/>
        <v>8.3890646494367213E-3</v>
      </c>
      <c r="AK762" s="5">
        <f t="shared" si="978"/>
        <v>1.928449534785552E-3</v>
      </c>
      <c r="AL762" s="5">
        <f t="shared" si="979"/>
        <v>1.6301411610208562E-5</v>
      </c>
      <c r="AM762" s="5">
        <f t="shared" si="980"/>
        <v>1.1027617719131574E-4</v>
      </c>
      <c r="AN762" s="5">
        <f t="shared" si="981"/>
        <v>1.9600477604852926E-4</v>
      </c>
      <c r="AO762" s="5">
        <f t="shared" si="982"/>
        <v>1.7418935445678252E-4</v>
      </c>
      <c r="AP762" s="5">
        <f t="shared" si="983"/>
        <v>1.0320133287146088E-4</v>
      </c>
      <c r="AQ762" s="5">
        <f t="shared" si="984"/>
        <v>4.5857488563208375E-5</v>
      </c>
      <c r="AR762" s="5">
        <f t="shared" si="985"/>
        <v>1.2540836340276367E-2</v>
      </c>
      <c r="AS762" s="5">
        <f t="shared" si="986"/>
        <v>8.6485339010415954E-3</v>
      </c>
      <c r="AT762" s="5">
        <f t="shared" si="987"/>
        <v>2.982143160470325E-3</v>
      </c>
      <c r="AU762" s="5">
        <f t="shared" si="988"/>
        <v>6.8552488636013261E-4</v>
      </c>
      <c r="AV762" s="5">
        <f t="shared" si="989"/>
        <v>1.1818958996881855E-4</v>
      </c>
      <c r="AW762" s="5">
        <f t="shared" si="990"/>
        <v>5.5503919927216861E-7</v>
      </c>
      <c r="AX762" s="5">
        <f t="shared" si="991"/>
        <v>1.2674955521817378E-5</v>
      </c>
      <c r="AY762" s="5">
        <f t="shared" si="992"/>
        <v>2.2528454302227367E-5</v>
      </c>
      <c r="AZ762" s="5">
        <f t="shared" si="993"/>
        <v>2.0021026991926486E-5</v>
      </c>
      <c r="BA762" s="5">
        <f t="shared" si="994"/>
        <v>1.186178499521878E-5</v>
      </c>
      <c r="BB762" s="5">
        <f t="shared" si="995"/>
        <v>5.2707814387919142E-6</v>
      </c>
      <c r="BC762" s="5">
        <f t="shared" si="996"/>
        <v>1.8736564175939013E-6</v>
      </c>
      <c r="BD762" s="5">
        <f t="shared" si="997"/>
        <v>3.7150118320246747E-3</v>
      </c>
      <c r="BE762" s="5">
        <f t="shared" si="998"/>
        <v>2.5619827019708954E-3</v>
      </c>
      <c r="BF762" s="5">
        <f t="shared" si="999"/>
        <v>8.8340975237498158E-4</v>
      </c>
      <c r="BG762" s="5">
        <f t="shared" si="1000"/>
        <v>2.0307521722423975E-4</v>
      </c>
      <c r="BH762" s="5">
        <f t="shared" si="1001"/>
        <v>3.5011678108433846E-5</v>
      </c>
      <c r="BI762" s="5">
        <f t="shared" si="1002"/>
        <v>4.8290190037911485E-6</v>
      </c>
      <c r="BJ762" s="8">
        <f t="shared" si="1003"/>
        <v>0.13967694971441866</v>
      </c>
      <c r="BK762" s="8">
        <f t="shared" si="1004"/>
        <v>0.22540176655097788</v>
      </c>
      <c r="BL762" s="8">
        <f t="shared" si="1005"/>
        <v>0.55314383325580563</v>
      </c>
      <c r="BM762" s="8">
        <f t="shared" si="1006"/>
        <v>0.44529619157840489</v>
      </c>
      <c r="BN762" s="8">
        <f t="shared" si="1007"/>
        <v>0.55229818529700181</v>
      </c>
    </row>
    <row r="763" spans="1:66" x14ac:dyDescent="0.25">
      <c r="A763" t="s">
        <v>145</v>
      </c>
      <c r="B763" t="s">
        <v>147</v>
      </c>
      <c r="C763" t="s">
        <v>388</v>
      </c>
      <c r="D763" s="11">
        <v>44295</v>
      </c>
      <c r="E763">
        <f>VLOOKUP(A763,home!$A$2:$E$405,3,FALSE)</f>
        <v>1.4406000000000001</v>
      </c>
      <c r="F763">
        <f>VLOOKUP(B763,home!$B$2:$E$405,3,FALSE)</f>
        <v>1.1238999999999999</v>
      </c>
      <c r="G763">
        <f>VLOOKUP(C763,away!$B$2:$E$405,4,FALSE)</f>
        <v>0.79330000000000001</v>
      </c>
      <c r="H763">
        <f>VLOOKUP(A763,away!$A$2:$E$405,3,FALSE)</f>
        <v>1.2678</v>
      </c>
      <c r="I763">
        <f>VLOOKUP(C763,away!$B$2:$E$405,3,FALSE)</f>
        <v>1.1268</v>
      </c>
      <c r="J763">
        <f>VLOOKUP(B763,home!$B$2:$E$405,4,FALSE)</f>
        <v>0.93899999999999995</v>
      </c>
      <c r="K763" s="3">
        <f t="shared" si="952"/>
        <v>1.2844243667220001</v>
      </c>
      <c r="L763" s="3">
        <f t="shared" si="953"/>
        <v>1.3414150605599999</v>
      </c>
      <c r="M763" s="5">
        <f t="shared" si="954"/>
        <v>7.2378974640664312E-2</v>
      </c>
      <c r="N763" s="5">
        <f t="shared" si="955"/>
        <v>9.2965318666822963E-2</v>
      </c>
      <c r="O763" s="5">
        <f t="shared" si="956"/>
        <v>9.7090246650877413E-2</v>
      </c>
      <c r="P763" s="5">
        <f t="shared" si="957"/>
        <v>0.124705078569436</v>
      </c>
      <c r="Q763" s="5">
        <f t="shared" si="958"/>
        <v>5.9703460277871517E-2</v>
      </c>
      <c r="R763" s="5">
        <f t="shared" si="959"/>
        <v>6.5119159545486041E-2</v>
      </c>
      <c r="S763" s="5">
        <f t="shared" si="960"/>
        <v>5.3715034988462231E-2</v>
      </c>
      <c r="T763" s="5">
        <f t="shared" si="961"/>
        <v>8.0087120784282567E-2</v>
      </c>
      <c r="U763" s="5">
        <f t="shared" si="962"/>
        <v>8.3640635260679788E-2</v>
      </c>
      <c r="V763" s="5">
        <f t="shared" si="963"/>
        <v>1.0283123873491389E-2</v>
      </c>
      <c r="W763" s="5">
        <f t="shared" si="964"/>
        <v>2.5561526386172397E-2</v>
      </c>
      <c r="X763" s="5">
        <f t="shared" si="965"/>
        <v>3.4288616465313476E-2</v>
      </c>
      <c r="Y763" s="5">
        <f t="shared" si="966"/>
        <v>2.2997633266168552E-2</v>
      </c>
      <c r="Z763" s="5">
        <f t="shared" si="967"/>
        <v>2.9117273781774825E-2</v>
      </c>
      <c r="AA763" s="5">
        <f t="shared" si="968"/>
        <v>3.7398935937827227E-2</v>
      </c>
      <c r="AB763" s="5">
        <f t="shared" si="969"/>
        <v>2.4018052304010197E-2</v>
      </c>
      <c r="AC763" s="5">
        <f t="shared" si="970"/>
        <v>1.1073293184842639E-3</v>
      </c>
      <c r="AD763" s="5">
        <f t="shared" si="971"/>
        <v>8.207961835251798E-3</v>
      </c>
      <c r="AE763" s="5">
        <f t="shared" si="972"/>
        <v>1.1010283622308457E-2</v>
      </c>
      <c r="AF763" s="5">
        <f t="shared" si="973"/>
        <v>7.3846801360008393E-3</v>
      </c>
      <c r="AG763" s="5">
        <f t="shared" si="974"/>
        <v>3.3019737172832655E-3</v>
      </c>
      <c r="AH763" s="5">
        <f t="shared" si="975"/>
        <v>9.7645873933303855E-3</v>
      </c>
      <c r="AI763" s="5">
        <f t="shared" si="976"/>
        <v>1.2541873978980007E-2</v>
      </c>
      <c r="AJ763" s="5">
        <f t="shared" si="977"/>
        <v>8.0545442714792647E-3</v>
      </c>
      <c r="AK763" s="5">
        <f t="shared" si="978"/>
        <v>3.4484843083763552E-3</v>
      </c>
      <c r="AL763" s="5">
        <f t="shared" si="979"/>
        <v>7.6314753199743692E-5</v>
      </c>
      <c r="AM763" s="5">
        <f t="shared" si="980"/>
        <v>2.1085012364643265E-3</v>
      </c>
      <c r="AN763" s="5">
        <f t="shared" si="981"/>
        <v>2.828375313802629E-3</v>
      </c>
      <c r="AO763" s="5">
        <f t="shared" si="982"/>
        <v>1.8970126214254818E-3</v>
      </c>
      <c r="AP763" s="5">
        <f t="shared" si="983"/>
        <v>8.482271001508491E-4</v>
      </c>
      <c r="AQ763" s="5">
        <f t="shared" si="984"/>
        <v>2.8445615172937086E-4</v>
      </c>
      <c r="AR763" s="5">
        <f t="shared" si="985"/>
        <v>2.6196729179135377E-3</v>
      </c>
      <c r="AS763" s="5">
        <f t="shared" si="986"/>
        <v>3.3647717286098698E-3</v>
      </c>
      <c r="AT763" s="5">
        <f t="shared" si="987"/>
        <v>2.1608973983419113E-3</v>
      </c>
      <c r="AU763" s="5">
        <f t="shared" si="988"/>
        <v>9.2516975747217536E-4</v>
      </c>
      <c r="AV763" s="5">
        <f t="shared" si="989"/>
        <v>2.970776449628864E-4</v>
      </c>
      <c r="AW763" s="5">
        <f t="shared" si="990"/>
        <v>3.6523948122553065E-6</v>
      </c>
      <c r="AX763" s="5">
        <f t="shared" si="991"/>
        <v>4.5136839422970732E-4</v>
      </c>
      <c r="AY763" s="5">
        <f t="shared" si="992"/>
        <v>6.0547236188051266E-4</v>
      </c>
      <c r="AZ763" s="5">
        <f t="shared" si="993"/>
        <v>4.060948724896772E-4</v>
      </c>
      <c r="BA763" s="5">
        <f t="shared" si="994"/>
        <v>1.8158059265794863E-4</v>
      </c>
      <c r="BB763" s="5">
        <f t="shared" si="995"/>
        <v>6.0893735424195664E-5</v>
      </c>
      <c r="BC763" s="5">
        <f t="shared" si="996"/>
        <v>1.6336754758354405E-5</v>
      </c>
      <c r="BD763" s="5">
        <f t="shared" si="997"/>
        <v>5.8567811763839659E-4</v>
      </c>
      <c r="BE763" s="5">
        <f t="shared" si="998"/>
        <v>7.5225924535063068E-4</v>
      </c>
      <c r="BF763" s="5">
        <f t="shared" si="999"/>
        <v>4.8311005241012683E-4</v>
      </c>
      <c r="BG763" s="5">
        <f t="shared" si="1000"/>
        <v>2.0683944104130309E-4</v>
      </c>
      <c r="BH763" s="5">
        <f t="shared" si="1001"/>
        <v>6.6417404518152073E-5</v>
      </c>
      <c r="BI763" s="5">
        <f t="shared" si="1002"/>
        <v>1.7061626547509274E-5</v>
      </c>
      <c r="BJ763" s="8">
        <f t="shared" si="1003"/>
        <v>0.35519689429248896</v>
      </c>
      <c r="BK763" s="8">
        <f t="shared" si="1004"/>
        <v>0.26287132850561851</v>
      </c>
      <c r="BL763" s="8">
        <f t="shared" si="1005"/>
        <v>0.35255547498585321</v>
      </c>
      <c r="BM763" s="8">
        <f t="shared" si="1006"/>
        <v>0.48717691324750884</v>
      </c>
      <c r="BN763" s="8">
        <f t="shared" si="1007"/>
        <v>0.51196223835115828</v>
      </c>
    </row>
    <row r="764" spans="1:66" x14ac:dyDescent="0.25">
      <c r="A764" t="s">
        <v>342</v>
      </c>
      <c r="B764" t="s">
        <v>377</v>
      </c>
      <c r="C764" t="s">
        <v>393</v>
      </c>
      <c r="D764" s="11">
        <v>44295</v>
      </c>
      <c r="E764">
        <f>VLOOKUP(A764,home!$A$2:$E$405,3,FALSE)</f>
        <v>1.1741999999999999</v>
      </c>
      <c r="F764">
        <f>VLOOKUP(B764,home!$B$2:$E$405,3,FALSE)</f>
        <v>0.46150000000000002</v>
      </c>
      <c r="G764">
        <f>VLOOKUP(C764,away!$B$2:$E$405,4,FALSE)</f>
        <v>0.85160000000000002</v>
      </c>
      <c r="H764">
        <f>VLOOKUP(A764,away!$A$2:$E$405,3,FALSE)</f>
        <v>0.85970000000000002</v>
      </c>
      <c r="I764">
        <f>VLOOKUP(C764,away!$B$2:$E$405,3,FALSE)</f>
        <v>1.0468999999999999</v>
      </c>
      <c r="J764">
        <f>VLOOKUP(B764,home!$B$2:$E$405,4,FALSE)</f>
        <v>0.97</v>
      </c>
      <c r="K764" s="3">
        <f t="shared" si="952"/>
        <v>0.46147633428000001</v>
      </c>
      <c r="L764" s="3">
        <f t="shared" si="953"/>
        <v>0.87301933210000005</v>
      </c>
      <c r="M764" s="5">
        <f t="shared" si="954"/>
        <v>0.26329092844437274</v>
      </c>
      <c r="N764" s="5">
        <f t="shared" si="955"/>
        <v>0.12150253250768692</v>
      </c>
      <c r="O764" s="5">
        <f t="shared" si="956"/>
        <v>0.22985807049849521</v>
      </c>
      <c r="P764" s="5">
        <f t="shared" si="957"/>
        <v>0.10607405977831938</v>
      </c>
      <c r="Q764" s="5">
        <f t="shared" si="958"/>
        <v>2.8035271653691945E-2</v>
      </c>
      <c r="R764" s="5">
        <f t="shared" si="959"/>
        <v>0.10033526959219551</v>
      </c>
      <c r="S764" s="5">
        <f t="shared" si="960"/>
        <v>1.0683719929446502E-2</v>
      </c>
      <c r="T764" s="5">
        <f t="shared" si="961"/>
        <v>2.4475334134348208E-2</v>
      </c>
      <c r="U764" s="5">
        <f t="shared" si="962"/>
        <v>4.6302352410401926E-2</v>
      </c>
      <c r="V764" s="5">
        <f t="shared" si="963"/>
        <v>4.7824812952758844E-4</v>
      </c>
      <c r="W764" s="5">
        <f t="shared" si="964"/>
        <v>4.3125381310965853E-3</v>
      </c>
      <c r="X764" s="5">
        <f t="shared" si="965"/>
        <v>3.7649291588657233E-3</v>
      </c>
      <c r="Y764" s="5">
        <f t="shared" si="966"/>
        <v>1.6434279698383841E-3</v>
      </c>
      <c r="Z764" s="5">
        <f t="shared" si="967"/>
        <v>2.9198210015150657E-2</v>
      </c>
      <c r="AA764" s="5">
        <f t="shared" si="968"/>
        <v>1.3474282925329307E-2</v>
      </c>
      <c r="AB764" s="5">
        <f t="shared" si="969"/>
        <v>3.1090313457162819E-3</v>
      </c>
      <c r="AC764" s="5">
        <f t="shared" si="970"/>
        <v>1.2042220980634933E-5</v>
      </c>
      <c r="AD764" s="5">
        <f t="shared" si="971"/>
        <v>4.9753357204529339E-4</v>
      </c>
      <c r="AE764" s="5">
        <f t="shared" si="972"/>
        <v>4.3435642676430933E-4</v>
      </c>
      <c r="AF764" s="5">
        <f t="shared" si="973"/>
        <v>1.8960077879355994E-4</v>
      </c>
      <c r="AG764" s="5">
        <f t="shared" si="974"/>
        <v>5.5175048422664525E-5</v>
      </c>
      <c r="AH764" s="5">
        <f t="shared" si="975"/>
        <v>6.3726504514855882E-3</v>
      </c>
      <c r="AI764" s="5">
        <f t="shared" si="976"/>
        <v>2.9408273699993563E-3</v>
      </c>
      <c r="AJ764" s="5">
        <f t="shared" si="977"/>
        <v>6.7856111722879812E-4</v>
      </c>
      <c r="AK764" s="5">
        <f t="shared" si="978"/>
        <v>1.0437996565456237E-4</v>
      </c>
      <c r="AL764" s="5">
        <f t="shared" si="979"/>
        <v>1.9406172110992132E-7</v>
      </c>
      <c r="AM764" s="5">
        <f t="shared" si="980"/>
        <v>4.5919993801739285E-5</v>
      </c>
      <c r="AN764" s="5">
        <f t="shared" si="981"/>
        <v>4.0089042318830577E-5</v>
      </c>
      <c r="AO764" s="5">
        <f t="shared" si="982"/>
        <v>1.7499254474857053E-5</v>
      </c>
      <c r="AP764" s="5">
        <f t="shared" si="983"/>
        <v>5.0923958179625472E-6</v>
      </c>
      <c r="AQ764" s="5">
        <f t="shared" si="984"/>
        <v>1.111439998946624E-6</v>
      </c>
      <c r="AR764" s="5">
        <f t="shared" si="985"/>
        <v>1.1126894081725427E-3</v>
      </c>
      <c r="AS764" s="5">
        <f t="shared" si="986"/>
        <v>5.1347982927564767E-4</v>
      </c>
      <c r="AT764" s="5">
        <f t="shared" si="987"/>
        <v>1.1847939467042305E-4</v>
      </c>
      <c r="AU764" s="5">
        <f t="shared" si="988"/>
        <v>1.8225145580073403E-5</v>
      </c>
      <c r="AV764" s="5">
        <f t="shared" si="989"/>
        <v>2.1026183435029039E-6</v>
      </c>
      <c r="AW764" s="5">
        <f t="shared" si="990"/>
        <v>2.171754214511044E-9</v>
      </c>
      <c r="AX764" s="5">
        <f t="shared" si="991"/>
        <v>3.5318317349644926E-6</v>
      </c>
      <c r="AY764" s="5">
        <f t="shared" si="992"/>
        <v>3.0833573823482857E-6</v>
      </c>
      <c r="AZ764" s="5">
        <f t="shared" si="993"/>
        <v>1.3459153012816525E-6</v>
      </c>
      <c r="BA764" s="5">
        <f t="shared" si="994"/>
        <v>3.9167002579602621E-7</v>
      </c>
      <c r="BB764" s="5">
        <f t="shared" si="995"/>
        <v>8.5483876081009132E-8</v>
      </c>
      <c r="BC764" s="5">
        <f t="shared" si="996"/>
        <v>1.4925815280312357E-8</v>
      </c>
      <c r="BD764" s="5">
        <f t="shared" si="997"/>
        <v>1.6189989399292287E-4</v>
      </c>
      <c r="BE764" s="5">
        <f t="shared" si="998"/>
        <v>7.471296960017463E-5</v>
      </c>
      <c r="BF764" s="5">
        <f t="shared" si="999"/>
        <v>1.7239133667130833E-5</v>
      </c>
      <c r="BG764" s="5">
        <f t="shared" si="1000"/>
        <v>2.6518174036234907E-6</v>
      </c>
      <c r="BH764" s="5">
        <f t="shared" si="1001"/>
        <v>3.0593774365101885E-7</v>
      </c>
      <c r="BI764" s="5">
        <f t="shared" si="1002"/>
        <v>2.8236605691593322E-8</v>
      </c>
      <c r="BJ764" s="8">
        <f t="shared" si="1003"/>
        <v>0.18502886469210175</v>
      </c>
      <c r="BK764" s="8">
        <f t="shared" si="1004"/>
        <v>0.38054227592175033</v>
      </c>
      <c r="BL764" s="8">
        <f t="shared" si="1005"/>
        <v>0.40519724006156183</v>
      </c>
      <c r="BM764" s="8">
        <f t="shared" si="1006"/>
        <v>0.15086737703017483</v>
      </c>
      <c r="BN764" s="8">
        <f t="shared" si="1007"/>
        <v>0.84909613247476179</v>
      </c>
    </row>
    <row r="765" spans="1:66" x14ac:dyDescent="0.25">
      <c r="A765" t="s">
        <v>342</v>
      </c>
      <c r="B765" t="s">
        <v>363</v>
      </c>
      <c r="C765" t="s">
        <v>515</v>
      </c>
      <c r="D765" s="11">
        <v>44295</v>
      </c>
      <c r="E765">
        <f>VLOOKUP(A765,home!$A$2:$E$405,3,FALSE)</f>
        <v>1.1741999999999999</v>
      </c>
      <c r="F765">
        <f>VLOOKUP(B765,home!$B$2:$E$405,3,FALSE)</f>
        <v>1.1071</v>
      </c>
      <c r="G765" t="e">
        <f>VLOOKUP(C765,away!$B$2:$E$405,4,FALSE)</f>
        <v>#N/A</v>
      </c>
      <c r="H765">
        <f>VLOOKUP(A765,away!$A$2:$E$405,3,FALSE)</f>
        <v>0.85970000000000002</v>
      </c>
      <c r="I765" t="e">
        <f>VLOOKUP(C765,away!$B$2:$E$405,3,FALSE)</f>
        <v>#N/A</v>
      </c>
      <c r="J765">
        <f>VLOOKUP(B765,home!$B$2:$E$405,4,FALSE)</f>
        <v>1.2795000000000001</v>
      </c>
      <c r="K765" s="3" t="e">
        <f t="shared" si="952"/>
        <v>#N/A</v>
      </c>
      <c r="L765" s="3" t="e">
        <f t="shared" si="953"/>
        <v>#N/A</v>
      </c>
      <c r="M765" s="5" t="e">
        <f t="shared" si="954"/>
        <v>#N/A</v>
      </c>
      <c r="N765" s="5" t="e">
        <f t="shared" si="955"/>
        <v>#N/A</v>
      </c>
      <c r="O765" s="5" t="e">
        <f t="shared" si="956"/>
        <v>#N/A</v>
      </c>
      <c r="P765" s="5" t="e">
        <f t="shared" si="957"/>
        <v>#N/A</v>
      </c>
      <c r="Q765" s="5" t="e">
        <f t="shared" si="958"/>
        <v>#N/A</v>
      </c>
      <c r="R765" s="5" t="e">
        <f t="shared" si="959"/>
        <v>#N/A</v>
      </c>
      <c r="S765" s="5" t="e">
        <f t="shared" si="960"/>
        <v>#N/A</v>
      </c>
      <c r="T765" s="5" t="e">
        <f t="shared" si="961"/>
        <v>#N/A</v>
      </c>
      <c r="U765" s="5" t="e">
        <f t="shared" si="962"/>
        <v>#N/A</v>
      </c>
      <c r="V765" s="5" t="e">
        <f t="shared" si="963"/>
        <v>#N/A</v>
      </c>
      <c r="W765" s="5" t="e">
        <f t="shared" si="964"/>
        <v>#N/A</v>
      </c>
      <c r="X765" s="5" t="e">
        <f t="shared" si="965"/>
        <v>#N/A</v>
      </c>
      <c r="Y765" s="5" t="e">
        <f t="shared" si="966"/>
        <v>#N/A</v>
      </c>
      <c r="Z765" s="5" t="e">
        <f t="shared" si="967"/>
        <v>#N/A</v>
      </c>
      <c r="AA765" s="5" t="e">
        <f t="shared" si="968"/>
        <v>#N/A</v>
      </c>
      <c r="AB765" s="5" t="e">
        <f t="shared" si="969"/>
        <v>#N/A</v>
      </c>
      <c r="AC765" s="5" t="e">
        <f t="shared" si="970"/>
        <v>#N/A</v>
      </c>
      <c r="AD765" s="5" t="e">
        <f t="shared" si="971"/>
        <v>#N/A</v>
      </c>
      <c r="AE765" s="5" t="e">
        <f t="shared" si="972"/>
        <v>#N/A</v>
      </c>
      <c r="AF765" s="5" t="e">
        <f t="shared" si="973"/>
        <v>#N/A</v>
      </c>
      <c r="AG765" s="5" t="e">
        <f t="shared" si="974"/>
        <v>#N/A</v>
      </c>
      <c r="AH765" s="5" t="e">
        <f t="shared" si="975"/>
        <v>#N/A</v>
      </c>
      <c r="AI765" s="5" t="e">
        <f t="shared" si="976"/>
        <v>#N/A</v>
      </c>
      <c r="AJ765" s="5" t="e">
        <f t="shared" si="977"/>
        <v>#N/A</v>
      </c>
      <c r="AK765" s="5" t="e">
        <f t="shared" si="978"/>
        <v>#N/A</v>
      </c>
      <c r="AL765" s="5" t="e">
        <f t="shared" si="979"/>
        <v>#N/A</v>
      </c>
      <c r="AM765" s="5" t="e">
        <f t="shared" si="980"/>
        <v>#N/A</v>
      </c>
      <c r="AN765" s="5" t="e">
        <f t="shared" si="981"/>
        <v>#N/A</v>
      </c>
      <c r="AO765" s="5" t="e">
        <f t="shared" si="982"/>
        <v>#N/A</v>
      </c>
      <c r="AP765" s="5" t="e">
        <f t="shared" si="983"/>
        <v>#N/A</v>
      </c>
      <c r="AQ765" s="5" t="e">
        <f t="shared" si="984"/>
        <v>#N/A</v>
      </c>
      <c r="AR765" s="5" t="e">
        <f t="shared" si="985"/>
        <v>#N/A</v>
      </c>
      <c r="AS765" s="5" t="e">
        <f t="shared" si="986"/>
        <v>#N/A</v>
      </c>
      <c r="AT765" s="5" t="e">
        <f t="shared" si="987"/>
        <v>#N/A</v>
      </c>
      <c r="AU765" s="5" t="e">
        <f t="shared" si="988"/>
        <v>#N/A</v>
      </c>
      <c r="AV765" s="5" t="e">
        <f t="shared" si="989"/>
        <v>#N/A</v>
      </c>
      <c r="AW765" s="5" t="e">
        <f t="shared" si="990"/>
        <v>#N/A</v>
      </c>
      <c r="AX765" s="5" t="e">
        <f t="shared" si="991"/>
        <v>#N/A</v>
      </c>
      <c r="AY765" s="5" t="e">
        <f t="shared" si="992"/>
        <v>#N/A</v>
      </c>
      <c r="AZ765" s="5" t="e">
        <f t="shared" si="993"/>
        <v>#N/A</v>
      </c>
      <c r="BA765" s="5" t="e">
        <f t="shared" si="994"/>
        <v>#N/A</v>
      </c>
      <c r="BB765" s="5" t="e">
        <f t="shared" si="995"/>
        <v>#N/A</v>
      </c>
      <c r="BC765" s="5" t="e">
        <f t="shared" si="996"/>
        <v>#N/A</v>
      </c>
      <c r="BD765" s="5" t="e">
        <f t="shared" si="997"/>
        <v>#N/A</v>
      </c>
      <c r="BE765" s="5" t="e">
        <f t="shared" si="998"/>
        <v>#N/A</v>
      </c>
      <c r="BF765" s="5" t="e">
        <f t="shared" si="999"/>
        <v>#N/A</v>
      </c>
      <c r="BG765" s="5" t="e">
        <f t="shared" si="1000"/>
        <v>#N/A</v>
      </c>
      <c r="BH765" s="5" t="e">
        <f t="shared" si="1001"/>
        <v>#N/A</v>
      </c>
      <c r="BI765" s="5" t="e">
        <f t="shared" si="1002"/>
        <v>#N/A</v>
      </c>
      <c r="BJ765" s="8" t="e">
        <f t="shared" si="1003"/>
        <v>#N/A</v>
      </c>
      <c r="BK765" s="8" t="e">
        <f t="shared" si="1004"/>
        <v>#N/A</v>
      </c>
      <c r="BL765" s="8" t="e">
        <f t="shared" si="1005"/>
        <v>#N/A</v>
      </c>
      <c r="BM765" s="8" t="e">
        <f t="shared" si="1006"/>
        <v>#N/A</v>
      </c>
      <c r="BN765" s="8" t="e">
        <f t="shared" si="1007"/>
        <v>#N/A</v>
      </c>
    </row>
    <row r="766" spans="1:66" x14ac:dyDescent="0.25">
      <c r="A766" t="s">
        <v>342</v>
      </c>
      <c r="B766" t="s">
        <v>426</v>
      </c>
      <c r="C766" t="s">
        <v>409</v>
      </c>
      <c r="D766" s="11">
        <v>44295</v>
      </c>
      <c r="E766">
        <f>VLOOKUP(A766,home!$A$2:$E$405,3,FALSE)</f>
        <v>1.1741999999999999</v>
      </c>
      <c r="F766">
        <f>VLOOKUP(B766,home!$B$2:$E$405,3,FALSE)</f>
        <v>0.93679999999999997</v>
      </c>
      <c r="G766">
        <f>VLOOKUP(C766,away!$B$2:$E$405,4,FALSE)</f>
        <v>1.022</v>
      </c>
      <c r="H766">
        <f>VLOOKUP(A766,away!$A$2:$E$405,3,FALSE)</f>
        <v>0.85970000000000002</v>
      </c>
      <c r="I766">
        <f>VLOOKUP(C766,away!$B$2:$E$405,3,FALSE)</f>
        <v>1.0468999999999999</v>
      </c>
      <c r="J766">
        <f>VLOOKUP(B766,home!$B$2:$E$405,4,FALSE)</f>
        <v>0.69789999999999996</v>
      </c>
      <c r="K766" s="3">
        <f t="shared" si="952"/>
        <v>1.1241903523199999</v>
      </c>
      <c r="L766" s="3">
        <f t="shared" si="953"/>
        <v>0.628123909147</v>
      </c>
      <c r="M766" s="5">
        <f t="shared" si="954"/>
        <v>0.17337225010015284</v>
      </c>
      <c r="N766" s="5">
        <f t="shared" si="955"/>
        <v>0.19490341092260194</v>
      </c>
      <c r="O766" s="5">
        <f t="shared" si="956"/>
        <v>0.10889925547051935</v>
      </c>
      <c r="P766" s="5">
        <f t="shared" si="957"/>
        <v>0.12242349237478881</v>
      </c>
      <c r="Q766" s="5">
        <f t="shared" si="958"/>
        <v>0.10955426709672485</v>
      </c>
      <c r="R766" s="5">
        <f t="shared" si="959"/>
        <v>3.4201113024670222E-2</v>
      </c>
      <c r="S766" s="5">
        <f t="shared" si="960"/>
        <v>2.1611750837550521E-2</v>
      </c>
      <c r="T766" s="5">
        <f t="shared" si="961"/>
        <v>6.8813654512529354E-2</v>
      </c>
      <c r="U766" s="5">
        <f t="shared" si="962"/>
        <v>3.8448561300940147E-2</v>
      </c>
      <c r="V766" s="5">
        <f t="shared" si="963"/>
        <v>1.6956359716918019E-3</v>
      </c>
      <c r="W766" s="5">
        <f t="shared" si="964"/>
        <v>4.1053283375208798E-2</v>
      </c>
      <c r="X766" s="5">
        <f t="shared" si="965"/>
        <v>2.5786548836955695E-2</v>
      </c>
      <c r="Y766" s="5">
        <f t="shared" si="966"/>
        <v>8.0985739294393184E-3</v>
      </c>
      <c r="Z766" s="5">
        <f t="shared" si="967"/>
        <v>7.1608456034114127E-3</v>
      </c>
      <c r="AA766" s="5">
        <f t="shared" si="968"/>
        <v>8.0501535418081981E-3</v>
      </c>
      <c r="AB766" s="5">
        <f t="shared" si="969"/>
        <v>4.524952473197728E-3</v>
      </c>
      <c r="AC766" s="5">
        <f t="shared" si="970"/>
        <v>7.4833803178893951E-5</v>
      </c>
      <c r="AD766" s="5">
        <f t="shared" si="971"/>
        <v>1.1537926275367196E-2</v>
      </c>
      <c r="AE766" s="5">
        <f t="shared" si="972"/>
        <v>7.2472473555335289E-3</v>
      </c>
      <c r="AF766" s="5">
        <f t="shared" si="973"/>
        <v>2.2760846697564893E-3</v>
      </c>
      <c r="AG766" s="5">
        <f t="shared" si="974"/>
        <v>4.7655440010566818E-4</v>
      </c>
      <c r="AH766" s="5">
        <f t="shared" si="975"/>
        <v>1.1244745833032211E-3</v>
      </c>
      <c r="AI766" s="5">
        <f t="shared" si="976"/>
        <v>1.2641234779785331E-3</v>
      </c>
      <c r="AJ766" s="5">
        <f t="shared" si="977"/>
        <v>7.105577090423357E-4</v>
      </c>
      <c r="AK766" s="5">
        <f t="shared" si="978"/>
        <v>2.6626737375733161E-4</v>
      </c>
      <c r="AL766" s="5">
        <f t="shared" si="979"/>
        <v>2.1136982481465051E-6</v>
      </c>
      <c r="AM766" s="5">
        <f t="shared" si="980"/>
        <v>2.5941650809094456E-3</v>
      </c>
      <c r="AN766" s="5">
        <f t="shared" si="981"/>
        <v>1.6294571115934844E-3</v>
      </c>
      <c r="AO766" s="5">
        <f t="shared" si="982"/>
        <v>5.117504853607395E-4</v>
      </c>
      <c r="AP766" s="5">
        <f t="shared" si="983"/>
        <v>1.0714757179088743E-4</v>
      </c>
      <c r="AQ766" s="5">
        <f t="shared" si="984"/>
        <v>1.6825487912225259E-5</v>
      </c>
      <c r="AR766" s="5">
        <f t="shared" si="985"/>
        <v>1.4126187420017265E-4</v>
      </c>
      <c r="AS766" s="5">
        <f t="shared" si="986"/>
        <v>1.5880523612647559E-4</v>
      </c>
      <c r="AT766" s="5">
        <f t="shared" si="987"/>
        <v>8.9263657175641721E-5</v>
      </c>
      <c r="AU766" s="5">
        <f t="shared" si="988"/>
        <v>3.3449780736552093E-5</v>
      </c>
      <c r="AV766" s="5">
        <f t="shared" si="989"/>
        <v>9.400980197812814E-6</v>
      </c>
      <c r="AW766" s="5">
        <f t="shared" si="990"/>
        <v>4.1459653243732547E-8</v>
      </c>
      <c r="AX766" s="5">
        <f t="shared" si="991"/>
        <v>4.8605589271397235E-4</v>
      </c>
      <c r="AY766" s="5">
        <f t="shared" si="992"/>
        <v>3.0530332739543513E-4</v>
      </c>
      <c r="AZ766" s="5">
        <f t="shared" si="993"/>
        <v>9.5884159739603549E-5</v>
      </c>
      <c r="BA766" s="5">
        <f t="shared" si="994"/>
        <v>2.0075711080305058E-5</v>
      </c>
      <c r="BB766" s="5">
        <f t="shared" si="995"/>
        <v>3.1525085306667391E-6</v>
      </c>
      <c r="BC766" s="5">
        <f t="shared" si="996"/>
        <v>3.9603319638033148E-7</v>
      </c>
      <c r="BD766" s="5">
        <f t="shared" si="997"/>
        <v>1.4788326772674027E-5</v>
      </c>
      <c r="BE766" s="5">
        <f t="shared" si="998"/>
        <v>1.66248942847957E-5</v>
      </c>
      <c r="BF766" s="5">
        <f t="shared" si="999"/>
        <v>9.344772881653619E-6</v>
      </c>
      <c r="BG766" s="5">
        <f t="shared" si="1000"/>
        <v>3.5017678393921856E-6</v>
      </c>
      <c r="BH766" s="5">
        <f t="shared" si="1001"/>
        <v>9.8416340527728678E-7</v>
      </c>
      <c r="BI766" s="5">
        <f t="shared" si="1002"/>
        <v>2.212774010638247E-7</v>
      </c>
      <c r="BJ766" s="8">
        <f t="shared" si="1003"/>
        <v>0.4755177647444459</v>
      </c>
      <c r="BK766" s="8">
        <f t="shared" si="1004"/>
        <v>0.31948538011300648</v>
      </c>
      <c r="BL766" s="8">
        <f t="shared" si="1005"/>
        <v>0.19796710568623854</v>
      </c>
      <c r="BM766" s="8">
        <f t="shared" si="1006"/>
        <v>0.25647204528990214</v>
      </c>
      <c r="BN766" s="8">
        <f t="shared" si="1007"/>
        <v>0.74335378898945803</v>
      </c>
    </row>
    <row r="767" spans="1:66" x14ac:dyDescent="0.25">
      <c r="A767" t="s">
        <v>342</v>
      </c>
      <c r="B767" t="s">
        <v>348</v>
      </c>
      <c r="C767" t="s">
        <v>399</v>
      </c>
      <c r="D767" s="11">
        <v>44295</v>
      </c>
      <c r="E767">
        <f>VLOOKUP(A767,home!$A$2:$E$405,3,FALSE)</f>
        <v>1.1741999999999999</v>
      </c>
      <c r="F767">
        <f>VLOOKUP(B767,home!$B$2:$E$405,3,FALSE)</f>
        <v>1.3626</v>
      </c>
      <c r="G767">
        <f>VLOOKUP(C767,away!$B$2:$E$405,4,FALSE)</f>
        <v>1.022</v>
      </c>
      <c r="H767">
        <f>VLOOKUP(A767,away!$A$2:$E$405,3,FALSE)</f>
        <v>0.85970000000000002</v>
      </c>
      <c r="I767">
        <f>VLOOKUP(C767,away!$B$2:$E$405,3,FALSE)</f>
        <v>0.98870000000000002</v>
      </c>
      <c r="J767">
        <f>VLOOKUP(B767,home!$B$2:$E$405,4,FALSE)</f>
        <v>0.98870000000000002</v>
      </c>
      <c r="K767" s="3">
        <f t="shared" si="952"/>
        <v>1.6351641482399999</v>
      </c>
      <c r="L767" s="3">
        <f t="shared" si="953"/>
        <v>0.84038055509300014</v>
      </c>
      <c r="M767" s="5">
        <f t="shared" si="954"/>
        <v>8.411715887938731E-2</v>
      </c>
      <c r="N767" s="5">
        <f t="shared" si="955"/>
        <v>0.13754536245138207</v>
      </c>
      <c r="O767" s="5">
        <f t="shared" si="956"/>
        <v>7.0690424671905588E-2</v>
      </c>
      <c r="P767" s="5">
        <f t="shared" si="957"/>
        <v>0.11559044804736036</v>
      </c>
      <c r="Q767" s="5">
        <f t="shared" si="958"/>
        <v>0.11245462271858815</v>
      </c>
      <c r="R767" s="5">
        <f t="shared" si="959"/>
        <v>2.9703429162767966E-2</v>
      </c>
      <c r="S767" s="5">
        <f t="shared" si="960"/>
        <v>3.970994698878149E-2</v>
      </c>
      <c r="T767" s="5">
        <f t="shared" si="961"/>
        <v>9.4504678263021002E-2</v>
      </c>
      <c r="U767" s="5">
        <f t="shared" si="962"/>
        <v>4.8569982446744653E-2</v>
      </c>
      <c r="V767" s="5">
        <f t="shared" si="963"/>
        <v>6.0630918768795304E-3</v>
      </c>
      <c r="W767" s="5">
        <f t="shared" si="964"/>
        <v>6.1293922457763585E-2</v>
      </c>
      <c r="X767" s="5">
        <f t="shared" si="965"/>
        <v>5.1510220578882666E-2</v>
      </c>
      <c r="Y767" s="5">
        <f t="shared" si="966"/>
        <v>2.164409388152215E-2</v>
      </c>
      <c r="Z767" s="5">
        <f t="shared" si="967"/>
        <v>8.3207280959908501E-3</v>
      </c>
      <c r="AA767" s="5">
        <f t="shared" si="968"/>
        <v>1.3605756269817514E-2</v>
      </c>
      <c r="AB767" s="5">
        <f t="shared" si="969"/>
        <v>1.11238224310486E-2</v>
      </c>
      <c r="AC767" s="5">
        <f t="shared" si="970"/>
        <v>5.2072870441757899E-4</v>
      </c>
      <c r="AD767" s="5">
        <f t="shared" si="971"/>
        <v>2.5056406126984399E-2</v>
      </c>
      <c r="AE767" s="5">
        <f t="shared" si="972"/>
        <v>2.1056916489630796E-2</v>
      </c>
      <c r="AF767" s="5">
        <f t="shared" si="973"/>
        <v>8.8479115840514391E-3</v>
      </c>
      <c r="AG767" s="5">
        <f t="shared" si="974"/>
        <v>2.4785376161396448E-3</v>
      </c>
      <c r="AH767" s="5">
        <f t="shared" si="975"/>
        <v>1.7481445240216781E-3</v>
      </c>
      <c r="AI767" s="5">
        <f t="shared" si="976"/>
        <v>2.8585032516223272E-3</v>
      </c>
      <c r="AJ767" s="5">
        <f t="shared" si="977"/>
        <v>2.3370610173401468E-3</v>
      </c>
      <c r="AK767" s="5">
        <f t="shared" si="978"/>
        <v>1.2738261292679698E-3</v>
      </c>
      <c r="AL767" s="5">
        <f t="shared" si="979"/>
        <v>2.8622585477978702E-5</v>
      </c>
      <c r="AM767" s="5">
        <f t="shared" si="980"/>
        <v>8.1942673965171905E-3</v>
      </c>
      <c r="AN767" s="5">
        <f t="shared" si="981"/>
        <v>6.88630298326559E-3</v>
      </c>
      <c r="AO767" s="5">
        <f t="shared" si="982"/>
        <v>2.89355756180766E-3</v>
      </c>
      <c r="AP767" s="5">
        <f t="shared" si="983"/>
        <v>8.1056316999515645E-4</v>
      </c>
      <c r="AQ767" s="5">
        <f t="shared" si="984"/>
        <v>1.7029538168461783E-4</v>
      </c>
      <c r="AR767" s="5">
        <f t="shared" si="985"/>
        <v>2.9382133309602536E-4</v>
      </c>
      <c r="AS767" s="5">
        <f t="shared" si="986"/>
        <v>4.8044610986670356E-4</v>
      </c>
      <c r="AT767" s="5">
        <f t="shared" si="987"/>
        <v>3.9280412700770499E-4</v>
      </c>
      <c r="AU767" s="5">
        <f t="shared" si="988"/>
        <v>2.1409974192123691E-4</v>
      </c>
      <c r="AV767" s="5">
        <f t="shared" si="989"/>
        <v>8.752205553426079E-5</v>
      </c>
      <c r="AW767" s="5">
        <f t="shared" si="990"/>
        <v>1.0925560134583542E-6</v>
      </c>
      <c r="AX767" s="5">
        <f t="shared" si="991"/>
        <v>2.2331620446461413E-3</v>
      </c>
      <c r="AY767" s="5">
        <f t="shared" si="992"/>
        <v>1.8767059586923432E-3</v>
      </c>
      <c r="AZ767" s="5">
        <f t="shared" si="993"/>
        <v>7.8857359765610623E-4</v>
      </c>
      <c r="BA767" s="5">
        <f t="shared" si="994"/>
        <v>2.209006392433076E-4</v>
      </c>
      <c r="BB767" s="5">
        <f t="shared" si="995"/>
        <v>4.6410150456922343E-5</v>
      </c>
      <c r="BC767" s="5">
        <f t="shared" si="996"/>
        <v>7.8004376005876138E-6</v>
      </c>
      <c r="BD767" s="5">
        <f t="shared" si="997"/>
        <v>4.1153622500900494E-5</v>
      </c>
      <c r="BE767" s="5">
        <f t="shared" si="998"/>
        <v>6.7292928083675441E-5</v>
      </c>
      <c r="BF767" s="5">
        <f t="shared" si="999"/>
        <v>5.5017491716259376E-5</v>
      </c>
      <c r="BG767" s="5">
        <f t="shared" si="1000"/>
        <v>2.9987543326839512E-5</v>
      </c>
      <c r="BH767" s="5">
        <f t="shared" si="1001"/>
        <v>1.2258638935460406E-5</v>
      </c>
      <c r="BI767" s="5">
        <f t="shared" si="1002"/>
        <v>4.0089773786967625E-6</v>
      </c>
      <c r="BJ767" s="8">
        <f t="shared" si="1003"/>
        <v>0.56052121148953182</v>
      </c>
      <c r="BK767" s="8">
        <f t="shared" si="1004"/>
        <v>0.2479067030409966</v>
      </c>
      <c r="BL767" s="8">
        <f t="shared" si="1005"/>
        <v>0.18358936247390417</v>
      </c>
      <c r="BM767" s="8">
        <f t="shared" si="1006"/>
        <v>0.44836094576635277</v>
      </c>
      <c r="BN767" s="8">
        <f t="shared" si="1007"/>
        <v>0.55010144593139143</v>
      </c>
    </row>
    <row r="768" spans="1:66" x14ac:dyDescent="0.25">
      <c r="A768" t="s">
        <v>342</v>
      </c>
      <c r="B768" t="s">
        <v>384</v>
      </c>
      <c r="C768" t="s">
        <v>398</v>
      </c>
      <c r="D768" s="11">
        <v>44295</v>
      </c>
      <c r="E768">
        <f>VLOOKUP(A768,home!$A$2:$E$405,3,FALSE)</f>
        <v>1.1741999999999999</v>
      </c>
      <c r="F768">
        <f>VLOOKUP(B768,home!$B$2:$E$405,3,FALSE)</f>
        <v>0.89419999999999999</v>
      </c>
      <c r="G768">
        <f>VLOOKUP(C768,away!$B$2:$E$405,4,FALSE)</f>
        <v>1.5754999999999999</v>
      </c>
      <c r="H768">
        <f>VLOOKUP(A768,away!$A$2:$E$405,3,FALSE)</f>
        <v>0.85970000000000002</v>
      </c>
      <c r="I768">
        <f>VLOOKUP(C768,away!$B$2:$E$405,3,FALSE)</f>
        <v>0.98870000000000002</v>
      </c>
      <c r="J768">
        <f>VLOOKUP(B768,home!$B$2:$E$405,4,FALSE)</f>
        <v>1.1632</v>
      </c>
      <c r="K768" s="3">
        <f t="shared" si="952"/>
        <v>1.6542271678199996</v>
      </c>
      <c r="L768" s="3">
        <f t="shared" si="953"/>
        <v>0.98870300564800007</v>
      </c>
      <c r="M768" s="5">
        <f t="shared" si="954"/>
        <v>7.1152474709640492E-2</v>
      </c>
      <c r="N768" s="5">
        <f t="shared" si="955"/>
        <v>0.11770235672231275</v>
      </c>
      <c r="O768" s="5">
        <f t="shared" si="956"/>
        <v>7.034866560471488E-2</v>
      </c>
      <c r="P768" s="5">
        <f t="shared" si="957"/>
        <v>0.1163726738632037</v>
      </c>
      <c r="Q768" s="5">
        <f t="shared" si="958"/>
        <v>9.7353218103245376E-2</v>
      </c>
      <c r="R768" s="5">
        <f t="shared" si="959"/>
        <v>3.4776968563353834E-2</v>
      </c>
      <c r="S768" s="5">
        <f t="shared" si="960"/>
        <v>4.7583022506723444E-2</v>
      </c>
      <c r="T768" s="5">
        <f t="shared" si="961"/>
        <v>9.6253419348184016E-2</v>
      </c>
      <c r="U768" s="5">
        <f t="shared" si="962"/>
        <v>5.7529006211921974E-2</v>
      </c>
      <c r="V768" s="5">
        <f t="shared" si="963"/>
        <v>8.6471007543187581E-3</v>
      </c>
      <c r="W768" s="5">
        <f t="shared" si="964"/>
        <v>5.3681446087031431E-2</v>
      </c>
      <c r="X768" s="5">
        <f t="shared" si="965"/>
        <v>5.3075007093779054E-2</v>
      </c>
      <c r="Y768" s="5">
        <f t="shared" si="966"/>
        <v>2.6237709519204132E-2</v>
      </c>
      <c r="Z768" s="5">
        <f t="shared" si="967"/>
        <v>1.1461364448637984E-2</v>
      </c>
      <c r="AA768" s="5">
        <f t="shared" si="968"/>
        <v>1.8959700451223242E-2</v>
      </c>
      <c r="AB768" s="5">
        <f t="shared" si="969"/>
        <v>1.5681825790071303E-2</v>
      </c>
      <c r="AC768" s="5">
        <f t="shared" si="970"/>
        <v>8.839171090421127E-4</v>
      </c>
      <c r="AD768" s="5">
        <f t="shared" si="971"/>
        <v>2.2200326631258004E-2</v>
      </c>
      <c r="AE768" s="5">
        <f t="shared" si="972"/>
        <v>2.1949529666692131E-2</v>
      </c>
      <c r="AF768" s="5">
        <f t="shared" si="973"/>
        <v>1.0850782977009227E-2</v>
      </c>
      <c r="AG768" s="5">
        <f t="shared" si="974"/>
        <v>3.5760672476677258E-3</v>
      </c>
      <c r="AH768" s="5">
        <f t="shared" si="975"/>
        <v>2.8329713697988765E-3</v>
      </c>
      <c r="AI768" s="5">
        <f t="shared" si="976"/>
        <v>4.68637820557754E-3</v>
      </c>
      <c r="AJ768" s="5">
        <f t="shared" si="977"/>
        <v>3.8761670731729545E-3</v>
      </c>
      <c r="AK768" s="5">
        <f t="shared" si="978"/>
        <v>2.1373536264840108E-3</v>
      </c>
      <c r="AL768" s="5">
        <f t="shared" si="979"/>
        <v>5.7827249366901688E-5</v>
      </c>
      <c r="AM768" s="5">
        <f t="shared" si="980"/>
        <v>7.344876689580968E-3</v>
      </c>
      <c r="AN768" s="5">
        <f t="shared" si="981"/>
        <v>7.2619016591026365E-3</v>
      </c>
      <c r="AO768" s="5">
        <f t="shared" si="982"/>
        <v>3.5899319985374868E-3</v>
      </c>
      <c r="AP768" s="5">
        <f t="shared" si="983"/>
        <v>1.1831255190086485E-3</v>
      </c>
      <c r="AQ768" s="5">
        <f t="shared" si="984"/>
        <v>2.9243993917567519E-4</v>
      </c>
      <c r="AR768" s="5">
        <f t="shared" si="985"/>
        <v>5.6019346164697635E-4</v>
      </c>
      <c r="AS768" s="5">
        <f t="shared" si="986"/>
        <v>9.266872434915592E-4</v>
      </c>
      <c r="AT768" s="5">
        <f t="shared" si="987"/>
        <v>7.6647560712798241E-4</v>
      </c>
      <c r="AU768" s="5">
        <f t="shared" si="988"/>
        <v>4.2264159092747895E-4</v>
      </c>
      <c r="AV768" s="5">
        <f t="shared" si="989"/>
        <v>1.7478630049072561E-4</v>
      </c>
      <c r="AW768" s="5">
        <f t="shared" si="990"/>
        <v>2.6271873100855418E-6</v>
      </c>
      <c r="AX768" s="5">
        <f t="shared" si="991"/>
        <v>2.0250157606987759E-3</v>
      </c>
      <c r="AY768" s="5">
        <f t="shared" si="992"/>
        <v>2.0021391690874511E-3</v>
      </c>
      <c r="AZ768" s="5">
        <f t="shared" si="993"/>
        <v>9.8976050710117606E-4</v>
      </c>
      <c r="BA768" s="5">
        <f t="shared" si="994"/>
        <v>3.2619306274754052E-4</v>
      </c>
      <c r="BB768" s="5">
        <f t="shared" si="995"/>
        <v>8.0627015390004984E-5</v>
      </c>
      <c r="BC768" s="5">
        <f t="shared" si="996"/>
        <v>1.5943234490505101E-5</v>
      </c>
      <c r="BD768" s="5">
        <f t="shared" si="997"/>
        <v>9.2310826545787179E-5</v>
      </c>
      <c r="BE768" s="5">
        <f t="shared" si="998"/>
        <v>1.5270307715596073E-4</v>
      </c>
      <c r="BF768" s="5">
        <f t="shared" si="999"/>
        <v>1.2630278942055194E-4</v>
      </c>
      <c r="BG768" s="5">
        <f t="shared" si="1000"/>
        <v>6.9644501876975145E-5</v>
      </c>
      <c r="BH768" s="5">
        <f t="shared" si="1001"/>
        <v>2.8801956773545815E-5</v>
      </c>
      <c r="BI768" s="5">
        <f t="shared" si="1002"/>
        <v>9.5289958762353477E-6</v>
      </c>
      <c r="BJ768" s="8">
        <f t="shared" si="1003"/>
        <v>0.52799181795130468</v>
      </c>
      <c r="BK768" s="8">
        <f t="shared" si="1004"/>
        <v>0.24669915536138287</v>
      </c>
      <c r="BL768" s="8">
        <f t="shared" si="1005"/>
        <v>0.21415911324765238</v>
      </c>
      <c r="BM768" s="8">
        <f t="shared" si="1006"/>
        <v>0.49060558146072958</v>
      </c>
      <c r="BN768" s="8">
        <f t="shared" si="1007"/>
        <v>0.50770635756647109</v>
      </c>
    </row>
    <row r="769" spans="1:66" x14ac:dyDescent="0.25">
      <c r="A769" t="s">
        <v>342</v>
      </c>
      <c r="B769" t="s">
        <v>519</v>
      </c>
      <c r="C769" t="s">
        <v>429</v>
      </c>
      <c r="D769" s="11">
        <v>44325</v>
      </c>
      <c r="E769">
        <f>VLOOKUP(A769,home!$A$2:$E$405,3,FALSE)</f>
        <v>1.1741999999999999</v>
      </c>
      <c r="F769" t="e">
        <f>VLOOKUP(B769,home!$B$2:$E$405,3,FALSE)</f>
        <v>#N/A</v>
      </c>
      <c r="G769">
        <f>VLOOKUP(C769,away!$B$2:$E$405,4,FALSE)</f>
        <v>1.0385</v>
      </c>
      <c r="H769">
        <f>VLOOKUP(A769,away!$A$2:$E$405,3,FALSE)</f>
        <v>0.85970000000000002</v>
      </c>
      <c r="I769">
        <f>VLOOKUP(C769,away!$B$2:$E$405,3,FALSE)</f>
        <v>0.69279999999999997</v>
      </c>
      <c r="J769" t="e">
        <f>VLOOKUP(B769,home!$B$2:$E$405,4,FALSE)</f>
        <v>#N/A</v>
      </c>
      <c r="K769" s="3" t="e">
        <f t="shared" si="952"/>
        <v>#N/A</v>
      </c>
      <c r="L769" s="3" t="e">
        <f t="shared" si="953"/>
        <v>#N/A</v>
      </c>
      <c r="M769" s="5" t="e">
        <f t="shared" si="954"/>
        <v>#N/A</v>
      </c>
      <c r="N769" s="5" t="e">
        <f t="shared" si="955"/>
        <v>#N/A</v>
      </c>
      <c r="O769" s="5" t="e">
        <f t="shared" si="956"/>
        <v>#N/A</v>
      </c>
      <c r="P769" s="5" t="e">
        <f t="shared" si="957"/>
        <v>#N/A</v>
      </c>
      <c r="Q769" s="5" t="e">
        <f t="shared" si="958"/>
        <v>#N/A</v>
      </c>
      <c r="R769" s="5" t="e">
        <f t="shared" si="959"/>
        <v>#N/A</v>
      </c>
      <c r="S769" s="5" t="e">
        <f t="shared" si="960"/>
        <v>#N/A</v>
      </c>
      <c r="T769" s="5" t="e">
        <f t="shared" si="961"/>
        <v>#N/A</v>
      </c>
      <c r="U769" s="5" t="e">
        <f t="shared" si="962"/>
        <v>#N/A</v>
      </c>
      <c r="V769" s="5" t="e">
        <f t="shared" si="963"/>
        <v>#N/A</v>
      </c>
      <c r="W769" s="5" t="e">
        <f t="shared" si="964"/>
        <v>#N/A</v>
      </c>
      <c r="X769" s="5" t="e">
        <f t="shared" si="965"/>
        <v>#N/A</v>
      </c>
      <c r="Y769" s="5" t="e">
        <f t="shared" si="966"/>
        <v>#N/A</v>
      </c>
      <c r="Z769" s="5" t="e">
        <f t="shared" si="967"/>
        <v>#N/A</v>
      </c>
      <c r="AA769" s="5" t="e">
        <f t="shared" si="968"/>
        <v>#N/A</v>
      </c>
      <c r="AB769" s="5" t="e">
        <f t="shared" si="969"/>
        <v>#N/A</v>
      </c>
      <c r="AC769" s="5" t="e">
        <f t="shared" si="970"/>
        <v>#N/A</v>
      </c>
      <c r="AD769" s="5" t="e">
        <f t="shared" si="971"/>
        <v>#N/A</v>
      </c>
      <c r="AE769" s="5" t="e">
        <f t="shared" si="972"/>
        <v>#N/A</v>
      </c>
      <c r="AF769" s="5" t="e">
        <f t="shared" si="973"/>
        <v>#N/A</v>
      </c>
      <c r="AG769" s="5" t="e">
        <f t="shared" si="974"/>
        <v>#N/A</v>
      </c>
      <c r="AH769" s="5" t="e">
        <f t="shared" si="975"/>
        <v>#N/A</v>
      </c>
      <c r="AI769" s="5" t="e">
        <f t="shared" si="976"/>
        <v>#N/A</v>
      </c>
      <c r="AJ769" s="5" t="e">
        <f t="shared" si="977"/>
        <v>#N/A</v>
      </c>
      <c r="AK769" s="5" t="e">
        <f t="shared" si="978"/>
        <v>#N/A</v>
      </c>
      <c r="AL769" s="5" t="e">
        <f t="shared" si="979"/>
        <v>#N/A</v>
      </c>
      <c r="AM769" s="5" t="e">
        <f t="shared" si="980"/>
        <v>#N/A</v>
      </c>
      <c r="AN769" s="5" t="e">
        <f t="shared" si="981"/>
        <v>#N/A</v>
      </c>
      <c r="AO769" s="5" t="e">
        <f t="shared" si="982"/>
        <v>#N/A</v>
      </c>
      <c r="AP769" s="5" t="e">
        <f t="shared" si="983"/>
        <v>#N/A</v>
      </c>
      <c r="AQ769" s="5" t="e">
        <f t="shared" si="984"/>
        <v>#N/A</v>
      </c>
      <c r="AR769" s="5" t="e">
        <f t="shared" si="985"/>
        <v>#N/A</v>
      </c>
      <c r="AS769" s="5" t="e">
        <f t="shared" si="986"/>
        <v>#N/A</v>
      </c>
      <c r="AT769" s="5" t="e">
        <f t="shared" si="987"/>
        <v>#N/A</v>
      </c>
      <c r="AU769" s="5" t="e">
        <f t="shared" si="988"/>
        <v>#N/A</v>
      </c>
      <c r="AV769" s="5" t="e">
        <f t="shared" si="989"/>
        <v>#N/A</v>
      </c>
      <c r="AW769" s="5" t="e">
        <f t="shared" si="990"/>
        <v>#N/A</v>
      </c>
      <c r="AX769" s="5" t="e">
        <f t="shared" si="991"/>
        <v>#N/A</v>
      </c>
      <c r="AY769" s="5" t="e">
        <f t="shared" si="992"/>
        <v>#N/A</v>
      </c>
      <c r="AZ769" s="5" t="e">
        <f t="shared" si="993"/>
        <v>#N/A</v>
      </c>
      <c r="BA769" s="5" t="e">
        <f t="shared" si="994"/>
        <v>#N/A</v>
      </c>
      <c r="BB769" s="5" t="e">
        <f t="shared" si="995"/>
        <v>#N/A</v>
      </c>
      <c r="BC769" s="5" t="e">
        <f t="shared" si="996"/>
        <v>#N/A</v>
      </c>
      <c r="BD769" s="5" t="e">
        <f t="shared" si="997"/>
        <v>#N/A</v>
      </c>
      <c r="BE769" s="5" t="e">
        <f t="shared" si="998"/>
        <v>#N/A</v>
      </c>
      <c r="BF769" s="5" t="e">
        <f t="shared" si="999"/>
        <v>#N/A</v>
      </c>
      <c r="BG769" s="5" t="e">
        <f t="shared" si="1000"/>
        <v>#N/A</v>
      </c>
      <c r="BH769" s="5" t="e">
        <f t="shared" si="1001"/>
        <v>#N/A</v>
      </c>
      <c r="BI769" s="5" t="e">
        <f t="shared" si="1002"/>
        <v>#N/A</v>
      </c>
      <c r="BJ769" s="8" t="e">
        <f t="shared" si="1003"/>
        <v>#N/A</v>
      </c>
      <c r="BK769" s="8" t="e">
        <f t="shared" si="1004"/>
        <v>#N/A</v>
      </c>
      <c r="BL769" s="8" t="e">
        <f t="shared" si="1005"/>
        <v>#N/A</v>
      </c>
      <c r="BM769" s="8" t="e">
        <f t="shared" si="1006"/>
        <v>#N/A</v>
      </c>
      <c r="BN769" s="8" t="e">
        <f t="shared" si="1007"/>
        <v>#N/A</v>
      </c>
    </row>
    <row r="770" spans="1:66" x14ac:dyDescent="0.25">
      <c r="A770" t="s">
        <v>342</v>
      </c>
      <c r="B770" t="s">
        <v>512</v>
      </c>
      <c r="C770" t="s">
        <v>516</v>
      </c>
      <c r="D770" s="11">
        <v>44325</v>
      </c>
      <c r="E770">
        <f>VLOOKUP(A770,home!$A$2:$E$405,3,FALSE)</f>
        <v>1.1741999999999999</v>
      </c>
      <c r="F770" t="e">
        <f>VLOOKUP(B770,home!$B$2:$E$405,3,FALSE)</f>
        <v>#N/A</v>
      </c>
      <c r="G770" t="e">
        <f>VLOOKUP(C770,away!$B$2:$E$405,4,FALSE)</f>
        <v>#N/A</v>
      </c>
      <c r="H770">
        <f>VLOOKUP(A770,away!$A$2:$E$405,3,FALSE)</f>
        <v>0.85970000000000002</v>
      </c>
      <c r="I770" t="e">
        <f>VLOOKUP(C770,away!$B$2:$E$405,3,FALSE)</f>
        <v>#N/A</v>
      </c>
      <c r="J770" t="e">
        <f>VLOOKUP(B770,home!$B$2:$E$405,4,FALSE)</f>
        <v>#N/A</v>
      </c>
      <c r="K770" s="3" t="e">
        <f t="shared" si="952"/>
        <v>#N/A</v>
      </c>
      <c r="L770" s="3" t="e">
        <f t="shared" si="953"/>
        <v>#N/A</v>
      </c>
      <c r="M770" s="5" t="e">
        <f t="shared" si="954"/>
        <v>#N/A</v>
      </c>
      <c r="N770" s="5" t="e">
        <f t="shared" si="955"/>
        <v>#N/A</v>
      </c>
      <c r="O770" s="5" t="e">
        <f t="shared" si="956"/>
        <v>#N/A</v>
      </c>
      <c r="P770" s="5" t="e">
        <f t="shared" si="957"/>
        <v>#N/A</v>
      </c>
      <c r="Q770" s="5" t="e">
        <f t="shared" si="958"/>
        <v>#N/A</v>
      </c>
      <c r="R770" s="5" t="e">
        <f t="shared" si="959"/>
        <v>#N/A</v>
      </c>
      <c r="S770" s="5" t="e">
        <f t="shared" si="960"/>
        <v>#N/A</v>
      </c>
      <c r="T770" s="5" t="e">
        <f t="shared" si="961"/>
        <v>#N/A</v>
      </c>
      <c r="U770" s="5" t="e">
        <f t="shared" si="962"/>
        <v>#N/A</v>
      </c>
      <c r="V770" s="5" t="e">
        <f t="shared" si="963"/>
        <v>#N/A</v>
      </c>
      <c r="W770" s="5" t="e">
        <f t="shared" si="964"/>
        <v>#N/A</v>
      </c>
      <c r="X770" s="5" t="e">
        <f t="shared" si="965"/>
        <v>#N/A</v>
      </c>
      <c r="Y770" s="5" t="e">
        <f t="shared" si="966"/>
        <v>#N/A</v>
      </c>
      <c r="Z770" s="5" t="e">
        <f t="shared" si="967"/>
        <v>#N/A</v>
      </c>
      <c r="AA770" s="5" t="e">
        <f t="shared" si="968"/>
        <v>#N/A</v>
      </c>
      <c r="AB770" s="5" t="e">
        <f t="shared" si="969"/>
        <v>#N/A</v>
      </c>
      <c r="AC770" s="5" t="e">
        <f t="shared" si="970"/>
        <v>#N/A</v>
      </c>
      <c r="AD770" s="5" t="e">
        <f t="shared" si="971"/>
        <v>#N/A</v>
      </c>
      <c r="AE770" s="5" t="e">
        <f t="shared" si="972"/>
        <v>#N/A</v>
      </c>
      <c r="AF770" s="5" t="e">
        <f t="shared" si="973"/>
        <v>#N/A</v>
      </c>
      <c r="AG770" s="5" t="e">
        <f t="shared" si="974"/>
        <v>#N/A</v>
      </c>
      <c r="AH770" s="5" t="e">
        <f t="shared" si="975"/>
        <v>#N/A</v>
      </c>
      <c r="AI770" s="5" t="e">
        <f t="shared" si="976"/>
        <v>#N/A</v>
      </c>
      <c r="AJ770" s="5" t="e">
        <f t="shared" si="977"/>
        <v>#N/A</v>
      </c>
      <c r="AK770" s="5" t="e">
        <f t="shared" si="978"/>
        <v>#N/A</v>
      </c>
      <c r="AL770" s="5" t="e">
        <f t="shared" si="979"/>
        <v>#N/A</v>
      </c>
      <c r="AM770" s="5" t="e">
        <f t="shared" si="980"/>
        <v>#N/A</v>
      </c>
      <c r="AN770" s="5" t="e">
        <f t="shared" si="981"/>
        <v>#N/A</v>
      </c>
      <c r="AO770" s="5" t="e">
        <f t="shared" si="982"/>
        <v>#N/A</v>
      </c>
      <c r="AP770" s="5" t="e">
        <f t="shared" si="983"/>
        <v>#N/A</v>
      </c>
      <c r="AQ770" s="5" t="e">
        <f t="shared" si="984"/>
        <v>#N/A</v>
      </c>
      <c r="AR770" s="5" t="e">
        <f t="shared" si="985"/>
        <v>#N/A</v>
      </c>
      <c r="AS770" s="5" t="e">
        <f t="shared" si="986"/>
        <v>#N/A</v>
      </c>
      <c r="AT770" s="5" t="e">
        <f t="shared" si="987"/>
        <v>#N/A</v>
      </c>
      <c r="AU770" s="5" t="e">
        <f t="shared" si="988"/>
        <v>#N/A</v>
      </c>
      <c r="AV770" s="5" t="e">
        <f t="shared" si="989"/>
        <v>#N/A</v>
      </c>
      <c r="AW770" s="5" t="e">
        <f t="shared" si="990"/>
        <v>#N/A</v>
      </c>
      <c r="AX770" s="5" t="e">
        <f t="shared" si="991"/>
        <v>#N/A</v>
      </c>
      <c r="AY770" s="5" t="e">
        <f t="shared" si="992"/>
        <v>#N/A</v>
      </c>
      <c r="AZ770" s="5" t="e">
        <f t="shared" si="993"/>
        <v>#N/A</v>
      </c>
      <c r="BA770" s="5" t="e">
        <f t="shared" si="994"/>
        <v>#N/A</v>
      </c>
      <c r="BB770" s="5" t="e">
        <f t="shared" si="995"/>
        <v>#N/A</v>
      </c>
      <c r="BC770" s="5" t="e">
        <f t="shared" si="996"/>
        <v>#N/A</v>
      </c>
      <c r="BD770" s="5" t="e">
        <f t="shared" si="997"/>
        <v>#N/A</v>
      </c>
      <c r="BE770" s="5" t="e">
        <f t="shared" si="998"/>
        <v>#N/A</v>
      </c>
      <c r="BF770" s="5" t="e">
        <f t="shared" si="999"/>
        <v>#N/A</v>
      </c>
      <c r="BG770" s="5" t="e">
        <f t="shared" si="1000"/>
        <v>#N/A</v>
      </c>
      <c r="BH770" s="5" t="e">
        <f t="shared" si="1001"/>
        <v>#N/A</v>
      </c>
      <c r="BI770" s="5" t="e">
        <f t="shared" si="1002"/>
        <v>#N/A</v>
      </c>
      <c r="BJ770" s="8" t="e">
        <f t="shared" si="1003"/>
        <v>#N/A</v>
      </c>
      <c r="BK770" s="8" t="e">
        <f t="shared" si="1004"/>
        <v>#N/A</v>
      </c>
      <c r="BL770" s="8" t="e">
        <f t="shared" si="1005"/>
        <v>#N/A</v>
      </c>
      <c r="BM770" s="8" t="e">
        <f t="shared" si="1006"/>
        <v>#N/A</v>
      </c>
      <c r="BN770" s="8" t="e">
        <f t="shared" si="1007"/>
        <v>#N/A</v>
      </c>
    </row>
    <row r="771" spans="1:66" x14ac:dyDescent="0.25">
      <c r="A771" t="s">
        <v>342</v>
      </c>
      <c r="B771" t="s">
        <v>346</v>
      </c>
      <c r="C771" t="s">
        <v>436</v>
      </c>
      <c r="D771" s="11">
        <v>44325</v>
      </c>
      <c r="E771">
        <f>VLOOKUP(A771,home!$A$2:$E$405,3,FALSE)</f>
        <v>1.1741999999999999</v>
      </c>
      <c r="F771">
        <f>VLOOKUP(B771,home!$B$2:$E$405,3,FALSE)</f>
        <v>0.80910000000000004</v>
      </c>
      <c r="G771">
        <f>VLOOKUP(C771,away!$B$2:$E$405,4,FALSE)</f>
        <v>1.0544</v>
      </c>
      <c r="H771">
        <f>VLOOKUP(A771,away!$A$2:$E$405,3,FALSE)</f>
        <v>0.85970000000000002</v>
      </c>
      <c r="I771">
        <f>VLOOKUP(C771,away!$B$2:$E$405,3,FALSE)</f>
        <v>0.77549999999999997</v>
      </c>
      <c r="J771">
        <f>VLOOKUP(B771,home!$B$2:$E$405,4,FALSE)</f>
        <v>1.1632</v>
      </c>
      <c r="K771" s="3">
        <f t="shared" si="952"/>
        <v>1.0017276799679999</v>
      </c>
      <c r="L771" s="3">
        <f t="shared" si="953"/>
        <v>0.77550235751999996</v>
      </c>
      <c r="M771" s="5">
        <f t="shared" si="954"/>
        <v>0.16910591616669146</v>
      </c>
      <c r="N771" s="5">
        <f t="shared" si="955"/>
        <v>0.16939807707052293</v>
      </c>
      <c r="O771" s="5">
        <f t="shared" si="956"/>
        <v>0.13114203665784874</v>
      </c>
      <c r="P771" s="5">
        <f t="shared" si="957"/>
        <v>0.13136860812754519</v>
      </c>
      <c r="Q771" s="5">
        <f t="shared" si="958"/>
        <v>8.4845371367447672E-2</v>
      </c>
      <c r="R771" s="5">
        <f t="shared" si="959"/>
        <v>5.0850479299067962E-2</v>
      </c>
      <c r="S771" s="5">
        <f t="shared" si="960"/>
        <v>2.5513168895222468E-2</v>
      </c>
      <c r="T771" s="5">
        <f t="shared" si="961"/>
        <v>6.5797785520115587E-2</v>
      </c>
      <c r="U771" s="5">
        <f t="shared" si="962"/>
        <v>5.0938332653516147E-2</v>
      </c>
      <c r="V771" s="5">
        <f t="shared" si="963"/>
        <v>2.2021895196831557E-3</v>
      </c>
      <c r="W771" s="5">
        <f t="shared" si="964"/>
        <v>2.8330652338645582E-2</v>
      </c>
      <c r="X771" s="5">
        <f t="shared" si="965"/>
        <v>2.1970487678699153E-2</v>
      </c>
      <c r="Y771" s="5">
        <f t="shared" si="966"/>
        <v>8.5190824953476491E-3</v>
      </c>
      <c r="Z771" s="5">
        <f t="shared" si="967"/>
        <v>1.3144888859149721E-2</v>
      </c>
      <c r="AA771" s="5">
        <f t="shared" si="968"/>
        <v>1.3167599020313258E-2</v>
      </c>
      <c r="AB771" s="5">
        <f t="shared" si="969"/>
        <v>6.5951742086836533E-3</v>
      </c>
      <c r="AC771" s="5">
        <f t="shared" si="970"/>
        <v>1.0692210634601457E-4</v>
      </c>
      <c r="AD771" s="5">
        <f t="shared" si="971"/>
        <v>7.0948996597928566E-3</v>
      </c>
      <c r="AE771" s="5">
        <f t="shared" si="972"/>
        <v>5.5021114125372072E-3</v>
      </c>
      <c r="AF771" s="5">
        <f t="shared" si="973"/>
        <v>2.1334501858801501E-3</v>
      </c>
      <c r="AG771" s="5">
        <f t="shared" si="974"/>
        <v>5.5149854960051287E-4</v>
      </c>
      <c r="AH771" s="5">
        <f t="shared" si="975"/>
        <v>2.5484730749022475E-3</v>
      </c>
      <c r="AI771" s="5">
        <f t="shared" si="976"/>
        <v>2.5528760207827426E-3</v>
      </c>
      <c r="AJ771" s="5">
        <f t="shared" si="977"/>
        <v>1.2786432867723182E-3</v>
      </c>
      <c r="AK771" s="5">
        <f t="shared" si="978"/>
        <v>4.2695079105503083E-4</v>
      </c>
      <c r="AL771" s="5">
        <f t="shared" si="979"/>
        <v>3.3224640762764691E-6</v>
      </c>
      <c r="AM771" s="5">
        <f t="shared" si="980"/>
        <v>1.4214314751620108E-3</v>
      </c>
      <c r="AN771" s="5">
        <f t="shared" si="981"/>
        <v>1.1023234600412708E-3</v>
      </c>
      <c r="AO771" s="5">
        <f t="shared" si="982"/>
        <v>4.274272210058044E-4</v>
      </c>
      <c r="AP771" s="5">
        <f t="shared" si="983"/>
        <v>1.104902725194078E-4</v>
      </c>
      <c r="AQ771" s="5">
        <f t="shared" si="984"/>
        <v>2.1421366705456999E-5</v>
      </c>
      <c r="AR771" s="5">
        <f t="shared" si="985"/>
        <v>3.9526937553258741E-4</v>
      </c>
      <c r="AS771" s="5">
        <f t="shared" si="986"/>
        <v>3.9595227451465887E-4</v>
      </c>
      <c r="AT771" s="5">
        <f t="shared" si="987"/>
        <v>1.9831817666381089E-4</v>
      </c>
      <c r="AU771" s="5">
        <f t="shared" si="988"/>
        <v>6.6220269001641098E-5</v>
      </c>
      <c r="AV771" s="5">
        <f t="shared" si="989"/>
        <v>1.6583669108467695E-5</v>
      </c>
      <c r="AW771" s="5">
        <f t="shared" si="990"/>
        <v>7.1695284093755912E-8</v>
      </c>
      <c r="AX771" s="5">
        <f t="shared" si="991"/>
        <v>2.3731454230792201E-4</v>
      </c>
      <c r="AY771" s="5">
        <f t="shared" si="992"/>
        <v>1.8403798703357332E-4</v>
      </c>
      <c r="AZ771" s="5">
        <f t="shared" si="993"/>
        <v>7.1360946408885622E-5</v>
      </c>
      <c r="BA771" s="5">
        <f t="shared" si="994"/>
        <v>1.8446860724983064E-5</v>
      </c>
      <c r="BB771" s="5">
        <f t="shared" si="995"/>
        <v>3.5763959952668642E-6</v>
      </c>
      <c r="BC771" s="5">
        <f t="shared" si="996"/>
        <v>5.5470070515090821E-7</v>
      </c>
      <c r="BD771" s="5">
        <f t="shared" si="997"/>
        <v>5.1088722096829924E-5</v>
      </c>
      <c r="BE771" s="5">
        <f t="shared" si="998"/>
        <v>5.1176987058587323E-5</v>
      </c>
      <c r="BF771" s="5">
        <f t="shared" si="999"/>
        <v>2.5632702256975517E-5</v>
      </c>
      <c r="BG771" s="5">
        <f t="shared" si="1000"/>
        <v>8.5589957877302023E-6</v>
      </c>
      <c r="BH771" s="5">
        <f t="shared" si="1001"/>
        <v>2.1434457483247148E-6</v>
      </c>
      <c r="BI771" s="5">
        <f t="shared" si="1002"/>
        <v>4.2942978732131816E-7</v>
      </c>
      <c r="BJ771" s="8">
        <f t="shared" si="1003"/>
        <v>0.3977418015071989</v>
      </c>
      <c r="BK771" s="8">
        <f t="shared" si="1004"/>
        <v>0.32848416526659813</v>
      </c>
      <c r="BL771" s="8">
        <f t="shared" si="1005"/>
        <v>0.260711939060499</v>
      </c>
      <c r="BM771" s="8">
        <f t="shared" si="1006"/>
        <v>0.26318833971257238</v>
      </c>
      <c r="BN771" s="8">
        <f t="shared" si="1007"/>
        <v>0.73671048868912381</v>
      </c>
    </row>
    <row r="772" spans="1:66" x14ac:dyDescent="0.25">
      <c r="A772" t="s">
        <v>342</v>
      </c>
      <c r="B772" t="s">
        <v>402</v>
      </c>
      <c r="C772" t="s">
        <v>392</v>
      </c>
      <c r="D772" s="11">
        <v>44325</v>
      </c>
      <c r="E772">
        <f>VLOOKUP(A772,home!$A$2:$E$405,3,FALSE)</f>
        <v>1.1741999999999999</v>
      </c>
      <c r="F772">
        <f>VLOOKUP(B772,home!$B$2:$E$405,3,FALSE)</f>
        <v>0.80910000000000004</v>
      </c>
      <c r="G772">
        <f>VLOOKUP(C772,away!$B$2:$E$405,4,FALSE)</f>
        <v>1.2775000000000001</v>
      </c>
      <c r="H772">
        <f>VLOOKUP(A772,away!$A$2:$E$405,3,FALSE)</f>
        <v>0.85970000000000002</v>
      </c>
      <c r="I772">
        <f>VLOOKUP(C772,away!$B$2:$E$405,3,FALSE)</f>
        <v>0.63980000000000004</v>
      </c>
      <c r="J772">
        <f>VLOOKUP(B772,home!$B$2:$E$405,4,FALSE)</f>
        <v>0.93059999999999998</v>
      </c>
      <c r="K772" s="3">
        <f t="shared" si="952"/>
        <v>1.21368276855</v>
      </c>
      <c r="L772" s="3">
        <f t="shared" si="953"/>
        <v>0.51186355743599998</v>
      </c>
      <c r="M772" s="5">
        <f t="shared" si="954"/>
        <v>0.17807573778970934</v>
      </c>
      <c r="N772" s="5">
        <f t="shared" si="955"/>
        <v>0.2161274544521983</v>
      </c>
      <c r="O772" s="5">
        <f t="shared" si="956"/>
        <v>9.1150480638080955E-2</v>
      </c>
      <c r="P772" s="5">
        <f t="shared" si="957"/>
        <v>0.11062776769548928</v>
      </c>
      <c r="Q772" s="5">
        <f t="shared" si="958"/>
        <v>0.13115508363960401</v>
      </c>
      <c r="R772" s="5">
        <f t="shared" si="959"/>
        <v>2.3328304640704678E-2</v>
      </c>
      <c r="S772" s="5">
        <f t="shared" si="960"/>
        <v>1.7181598034061857E-2</v>
      </c>
      <c r="T772" s="5">
        <f t="shared" si="961"/>
        <v>6.7133507687583832E-2</v>
      </c>
      <c r="U772" s="5">
        <f t="shared" si="962"/>
        <v>2.8313161361908271E-2</v>
      </c>
      <c r="V772" s="5">
        <f t="shared" si="963"/>
        <v>1.1859884011787361E-3</v>
      </c>
      <c r="W772" s="5">
        <f t="shared" si="964"/>
        <v>5.306022167370715E-2</v>
      </c>
      <c r="X772" s="5">
        <f t="shared" si="965"/>
        <v>2.715959382424649E-2</v>
      </c>
      <c r="Y772" s="5">
        <f t="shared" si="966"/>
        <v>6.9510031566978126E-3</v>
      </c>
      <c r="Z772" s="5">
        <f t="shared" si="967"/>
        <v>3.9803030007806153E-3</v>
      </c>
      <c r="AA772" s="5">
        <f t="shared" si="968"/>
        <v>4.8308251656552902E-3</v>
      </c>
      <c r="AB772" s="5">
        <f t="shared" si="969"/>
        <v>2.9315446307167626E-3</v>
      </c>
      <c r="AC772" s="5">
        <f t="shared" si="970"/>
        <v>4.6048963127870253E-5</v>
      </c>
      <c r="AD772" s="5">
        <f t="shared" si="971"/>
        <v>1.6099569185205394E-2</v>
      </c>
      <c r="AE772" s="5">
        <f t="shared" si="972"/>
        <v>8.2407827563262363E-3</v>
      </c>
      <c r="AF772" s="5">
        <f t="shared" si="973"/>
        <v>2.1090781888551966E-3</v>
      </c>
      <c r="AG772" s="5">
        <f t="shared" si="974"/>
        <v>3.5985342155269898E-4</v>
      </c>
      <c r="AH772" s="5">
        <f t="shared" si="975"/>
        <v>5.0934301341318787E-4</v>
      </c>
      <c r="AI772" s="5">
        <f t="shared" si="976"/>
        <v>6.181808386609177E-4</v>
      </c>
      <c r="AJ772" s="5">
        <f t="shared" si="977"/>
        <v>3.7513771586527168E-4</v>
      </c>
      <c r="AK772" s="5">
        <f t="shared" si="978"/>
        <v>1.5176606052629541E-4</v>
      </c>
      <c r="AL772" s="5">
        <f t="shared" si="979"/>
        <v>1.1442982763983406E-6</v>
      </c>
      <c r="AM772" s="5">
        <f t="shared" si="980"/>
        <v>3.9079539402324687E-3</v>
      </c>
      <c r="AN772" s="5">
        <f t="shared" si="981"/>
        <v>2.0003392061434247E-3</v>
      </c>
      <c r="AO772" s="5">
        <f t="shared" si="982"/>
        <v>5.119503710676388E-4</v>
      </c>
      <c r="AP772" s="5">
        <f t="shared" si="983"/>
        <v>8.7349579388453955E-5</v>
      </c>
      <c r="AQ772" s="5">
        <f t="shared" si="984"/>
        <v>1.1177766611578083E-5</v>
      </c>
      <c r="AR772" s="5">
        <f t="shared" si="985"/>
        <v>5.2142825360169332E-5</v>
      </c>
      <c r="AS772" s="5">
        <f t="shared" si="986"/>
        <v>6.3284848643149473E-5</v>
      </c>
      <c r="AT772" s="5">
        <f t="shared" si="987"/>
        <v>3.8403865154242678E-5</v>
      </c>
      <c r="AU772" s="5">
        <f t="shared" si="988"/>
        <v>1.5536703127807376E-5</v>
      </c>
      <c r="AV772" s="5">
        <f t="shared" si="989"/>
        <v>4.7141572165741735E-6</v>
      </c>
      <c r="AW772" s="5">
        <f t="shared" si="990"/>
        <v>1.9746773271712025E-8</v>
      </c>
      <c r="AX772" s="5">
        <f t="shared" si="991"/>
        <v>7.9050272625787047E-4</v>
      </c>
      <c r="AY772" s="5">
        <f t="shared" si="992"/>
        <v>4.0462953762521008E-4</v>
      </c>
      <c r="AZ772" s="5">
        <f t="shared" si="993"/>
        <v>1.0355755728626192E-4</v>
      </c>
      <c r="BA772" s="5">
        <f t="shared" si="994"/>
        <v>1.766911322397613E-5</v>
      </c>
      <c r="BB772" s="5">
        <f t="shared" si="995"/>
        <v>2.2610437878909729E-6</v>
      </c>
      <c r="BC772" s="5">
        <f t="shared" si="996"/>
        <v>2.3146918335768846E-7</v>
      </c>
      <c r="BD772" s="5">
        <f t="shared" si="997"/>
        <v>4.4483353472700568E-6</v>
      </c>
      <c r="BE772" s="5">
        <f t="shared" si="998"/>
        <v>5.3988679597135486E-6</v>
      </c>
      <c r="BF772" s="5">
        <f t="shared" si="999"/>
        <v>3.2762565061905145E-6</v>
      </c>
      <c r="BG772" s="5">
        <f t="shared" si="1000"/>
        <v>1.3254453556377516E-6</v>
      </c>
      <c r="BH772" s="5">
        <f t="shared" si="1001"/>
        <v>4.0216754719804123E-7</v>
      </c>
      <c r="BI772" s="5">
        <f t="shared" si="1002"/>
        <v>9.7620764420856263E-8</v>
      </c>
      <c r="BJ772" s="8">
        <f t="shared" si="1003"/>
        <v>0.53623377029678532</v>
      </c>
      <c r="BK772" s="8">
        <f t="shared" si="1004"/>
        <v>0.30752291471946869</v>
      </c>
      <c r="BL772" s="8">
        <f t="shared" si="1005"/>
        <v>0.15239777515851402</v>
      </c>
      <c r="BM772" s="8">
        <f t="shared" si="1006"/>
        <v>0.24926532452891004</v>
      </c>
      <c r="BN772" s="8">
        <f t="shared" si="1007"/>
        <v>0.75046482885578658</v>
      </c>
    </row>
    <row r="773" spans="1:66" s="15" customFormat="1" x14ac:dyDescent="0.25">
      <c r="A773" t="s">
        <v>99</v>
      </c>
      <c r="B773" t="s">
        <v>125</v>
      </c>
      <c r="C773" t="s">
        <v>106</v>
      </c>
      <c r="D773" s="11">
        <v>44356</v>
      </c>
      <c r="E773">
        <f>VLOOKUP(A773,home!$A$2:$E$405,3,FALSE)</f>
        <v>1.3478000000000001</v>
      </c>
      <c r="F773">
        <f>VLOOKUP(B773,home!$B$2:$E$405,3,FALSE)</f>
        <v>0.93100000000000005</v>
      </c>
      <c r="G773">
        <f>VLOOKUP(C773,away!$B$2:$E$405,4,FALSE)</f>
        <v>1</v>
      </c>
      <c r="H773">
        <f>VLOOKUP(A773,away!$A$2:$E$405,3,FALSE)</f>
        <v>1.2736000000000001</v>
      </c>
      <c r="I773">
        <f>VLOOKUP(C773,away!$B$2:$E$405,3,FALSE)</f>
        <v>0.99</v>
      </c>
      <c r="J773">
        <f>VLOOKUP(B773,home!$B$2:$E$405,4,FALSE)</f>
        <v>0.90939999999999999</v>
      </c>
      <c r="K773" s="3">
        <f t="shared" si="952"/>
        <v>1.2548018000000001</v>
      </c>
      <c r="L773" s="3">
        <f t="shared" si="953"/>
        <v>1.1466297215999999</v>
      </c>
      <c r="M773" s="5">
        <f t="shared" si="954"/>
        <v>9.058818148750096E-2</v>
      </c>
      <c r="N773" s="5">
        <f t="shared" si="955"/>
        <v>0.11367021318924289</v>
      </c>
      <c r="O773" s="5">
        <f t="shared" si="956"/>
        <v>0.10387110131926347</v>
      </c>
      <c r="P773" s="5">
        <f t="shared" si="957"/>
        <v>0.1303376449033942</v>
      </c>
      <c r="Q773" s="5">
        <f t="shared" si="958"/>
        <v>7.131679405812287E-2</v>
      </c>
      <c r="R773" s="5">
        <f t="shared" si="959"/>
        <v>5.9550845993996258E-2</v>
      </c>
      <c r="S773" s="5">
        <f t="shared" si="960"/>
        <v>4.6882224038538686E-2</v>
      </c>
      <c r="T773" s="5">
        <f t="shared" si="961"/>
        <v>8.1773955716269942E-2</v>
      </c>
      <c r="U773" s="5">
        <f t="shared" si="962"/>
        <v>7.4724508744789309E-2</v>
      </c>
      <c r="V773" s="5">
        <f t="shared" si="963"/>
        <v>7.4948686200669769E-3</v>
      </c>
      <c r="W773" s="5">
        <f t="shared" si="964"/>
        <v>2.9829480518120639E-2</v>
      </c>
      <c r="X773" s="5">
        <f t="shared" si="965"/>
        <v>3.4203368941965288E-2</v>
      </c>
      <c r="Y773" s="5">
        <f t="shared" si="966"/>
        <v>1.9609299703853878E-2</v>
      </c>
      <c r="Z773" s="5">
        <f t="shared" si="967"/>
        <v>2.2760923321046796E-2</v>
      </c>
      <c r="AA773" s="5">
        <f t="shared" si="968"/>
        <v>2.8560447552911501E-2</v>
      </c>
      <c r="AB773" s="5">
        <f t="shared" si="969"/>
        <v>1.7918850499099477E-2</v>
      </c>
      <c r="AC773" s="5">
        <f t="shared" si="970"/>
        <v>6.7397279973454985E-4</v>
      </c>
      <c r="AD773" s="5">
        <f t="shared" si="971"/>
        <v>9.3575214618006712E-3</v>
      </c>
      <c r="AE773" s="5">
        <f t="shared" si="972"/>
        <v>1.0729612228610526E-2</v>
      </c>
      <c r="AF773" s="5">
        <f t="shared" si="973"/>
        <v>6.1514461412838246E-3</v>
      </c>
      <c r="AG773" s="5">
        <f t="shared" si="974"/>
        <v>2.3511436588058879E-3</v>
      </c>
      <c r="AH773" s="5">
        <f t="shared" si="975"/>
        <v>6.5245877927427058E-3</v>
      </c>
      <c r="AI773" s="5">
        <f t="shared" si="976"/>
        <v>8.1870645065915751E-3</v>
      </c>
      <c r="AJ773" s="5">
        <f t="shared" si="977"/>
        <v>5.13657163979361E-3</v>
      </c>
      <c r="AK773" s="5">
        <f t="shared" si="978"/>
        <v>2.1484597798139922E-3</v>
      </c>
      <c r="AL773" s="5">
        <f t="shared" si="979"/>
        <v>3.8788294898476815E-5</v>
      </c>
      <c r="AM773" s="5">
        <f t="shared" si="980"/>
        <v>2.3483669547612221E-3</v>
      </c>
      <c r="AN773" s="5">
        <f t="shared" si="981"/>
        <v>2.6927073475524993E-3</v>
      </c>
      <c r="AO773" s="5">
        <f t="shared" si="982"/>
        <v>1.5437691381371991E-3</v>
      </c>
      <c r="AP773" s="5">
        <f t="shared" si="983"/>
        <v>5.9004385902564267E-4</v>
      </c>
      <c r="AQ773" s="5">
        <f t="shared" si="984"/>
        <v>1.691404564515905E-4</v>
      </c>
      <c r="AR773" s="5">
        <f t="shared" si="985"/>
        <v>1.4962572568694649E-3</v>
      </c>
      <c r="AS773" s="5">
        <f t="shared" si="986"/>
        <v>1.877506299182867E-3</v>
      </c>
      <c r="AT773" s="5">
        <f t="shared" si="987"/>
        <v>1.1779491418630003E-3</v>
      </c>
      <c r="AU773" s="5">
        <f t="shared" si="988"/>
        <v>4.9269756783938288E-4</v>
      </c>
      <c r="AV773" s="5">
        <f t="shared" si="989"/>
        <v>1.5455944874511983E-4</v>
      </c>
      <c r="AW773" s="5">
        <f t="shared" si="990"/>
        <v>1.5502313521939697E-6</v>
      </c>
      <c r="AX773" s="5">
        <f t="shared" si="991"/>
        <v>4.9112251364915021E-4</v>
      </c>
      <c r="AY773" s="5">
        <f t="shared" si="992"/>
        <v>5.6313567109701724E-4</v>
      </c>
      <c r="AZ773" s="5">
        <f t="shared" si="993"/>
        <v>3.2285404888650115E-4</v>
      </c>
      <c r="BA773" s="5">
        <f t="shared" si="994"/>
        <v>1.2339801606405383E-4</v>
      </c>
      <c r="BB773" s="5">
        <f t="shared" si="995"/>
        <v>3.5372958201379576E-5</v>
      </c>
      <c r="BC773" s="5">
        <f t="shared" si="996"/>
        <v>8.1119370429232563E-6</v>
      </c>
      <c r="BD773" s="5">
        <f t="shared" si="997"/>
        <v>2.859421736477023E-4</v>
      </c>
      <c r="BE773" s="5">
        <f t="shared" si="998"/>
        <v>3.5880075418904942E-4</v>
      </c>
      <c r="BF773" s="5">
        <f t="shared" si="999"/>
        <v>2.2511191609888841E-4</v>
      </c>
      <c r="BG773" s="5">
        <f t="shared" si="1000"/>
        <v>9.4156945840778093E-5</v>
      </c>
      <c r="BH773" s="5">
        <f t="shared" si="1001"/>
        <v>2.9537076280877694E-5</v>
      </c>
      <c r="BI773" s="5">
        <f t="shared" si="1002"/>
        <v>7.4126352967965253E-6</v>
      </c>
      <c r="BJ773" s="8">
        <f t="shared" si="1003"/>
        <v>0.3878808585189456</v>
      </c>
      <c r="BK773" s="8">
        <f t="shared" si="1004"/>
        <v>0.27657881581523081</v>
      </c>
      <c r="BL773" s="8">
        <f t="shared" si="1005"/>
        <v>0.31282236904485572</v>
      </c>
      <c r="BM773" s="8">
        <f t="shared" si="1006"/>
        <v>0.43014660030881341</v>
      </c>
      <c r="BN773" s="8">
        <f t="shared" si="1007"/>
        <v>0.56933478095152068</v>
      </c>
    </row>
    <row r="774" spans="1:66" s="15" customFormat="1" x14ac:dyDescent="0.25">
      <c r="A774" s="15" t="s">
        <v>342</v>
      </c>
      <c r="B774" s="15" t="s">
        <v>390</v>
      </c>
      <c r="C774" s="15" t="s">
        <v>406</v>
      </c>
      <c r="D774" s="23">
        <v>44356</v>
      </c>
      <c r="E774" s="15">
        <f>VLOOKUP(A774,home!$A$2:$E$405,3,FALSE)</f>
        <v>1.1741999999999999</v>
      </c>
      <c r="F774" s="15">
        <f>VLOOKUP(B774,home!$B$2:$E$405,3,FALSE)</f>
        <v>0.65390000000000004</v>
      </c>
      <c r="G774" s="15">
        <f>VLOOKUP(C774,away!$B$2:$E$405,4,FALSE)</f>
        <v>0.93679999999999997</v>
      </c>
      <c r="H774" s="15">
        <f>VLOOKUP(A774,away!$A$2:$E$405,3,FALSE)</f>
        <v>0.85970000000000002</v>
      </c>
      <c r="I774" s="15">
        <f>VLOOKUP(C774,away!$B$2:$E$405,3,FALSE)</f>
        <v>0.98870000000000002</v>
      </c>
      <c r="J774" s="15">
        <f>VLOOKUP(B774,home!$B$2:$E$405,4,FALSE)</f>
        <v>0.97</v>
      </c>
      <c r="K774" s="20">
        <f t="shared" si="952"/>
        <v>0.71928382718399997</v>
      </c>
      <c r="L774" s="20">
        <f t="shared" si="953"/>
        <v>0.82448582830000006</v>
      </c>
      <c r="M774" s="21">
        <f t="shared" si="954"/>
        <v>0.21357447983027505</v>
      </c>
      <c r="N774" s="21">
        <f t="shared" si="955"/>
        <v>0.15362066924115225</v>
      </c>
      <c r="O774" s="21">
        <f t="shared" si="956"/>
        <v>0.17608913190660599</v>
      </c>
      <c r="P774" s="21">
        <f t="shared" si="957"/>
        <v>0.12665806472329175</v>
      </c>
      <c r="Q774" s="21">
        <f t="shared" si="958"/>
        <v>5.5248431453171674E-2</v>
      </c>
      <c r="R774" s="21">
        <f t="shared" si="959"/>
        <v>7.2591496887322998E-2</v>
      </c>
      <c r="S774" s="21">
        <f t="shared" si="960"/>
        <v>1.8778303208555329E-2</v>
      </c>
      <c r="T774" s="21">
        <f t="shared" si="961"/>
        <v>4.5551548768944024E-2</v>
      </c>
      <c r="U774" s="21">
        <f t="shared" si="962"/>
        <v>5.2213889702129104E-2</v>
      </c>
      <c r="V774" s="21">
        <f t="shared" si="963"/>
        <v>1.2373635782040907E-3</v>
      </c>
      <c r="W774" s="21">
        <f t="shared" si="964"/>
        <v>1.3246434407183405E-2</v>
      </c>
      <c r="X774" s="21">
        <f t="shared" si="965"/>
        <v>1.0921497444228229E-2</v>
      </c>
      <c r="Y774" s="21">
        <f t="shared" si="966"/>
        <v>4.5023099332904227E-3</v>
      </c>
      <c r="Z774" s="21">
        <f t="shared" si="967"/>
        <v>1.9950220146227129E-2</v>
      </c>
      <c r="AA774" s="21">
        <f t="shared" si="968"/>
        <v>1.4349870699941586E-2</v>
      </c>
      <c r="AB774" s="21">
        <f t="shared" si="969"/>
        <v>5.160814958324763E-3</v>
      </c>
      <c r="AC774" s="21">
        <f t="shared" si="970"/>
        <v>4.5862828595837677E-5</v>
      </c>
      <c r="AD774" s="21">
        <f t="shared" si="971"/>
        <v>2.381986509235174E-3</v>
      </c>
      <c r="AE774" s="21">
        <f t="shared" si="972"/>
        <v>1.9639141200661881E-3</v>
      </c>
      <c r="AF774" s="21">
        <f t="shared" si="973"/>
        <v>8.0960967999641842E-4</v>
      </c>
      <c r="AG774" s="21">
        <f t="shared" si="974"/>
        <v>2.2250390253718169E-4</v>
      </c>
      <c r="AH774" s="21">
        <f t="shared" si="975"/>
        <v>4.1121684455073552E-3</v>
      </c>
      <c r="AI774" s="21">
        <f t="shared" si="976"/>
        <v>2.9578162575098097E-3</v>
      </c>
      <c r="AJ774" s="21">
        <f t="shared" si="977"/>
        <v>1.0637546989043555E-3</v>
      </c>
      <c r="AK774" s="21">
        <f t="shared" si="978"/>
        <v>2.5504718367096288E-4</v>
      </c>
      <c r="AL774" s="21">
        <f t="shared" si="979"/>
        <v>1.0879384310899142E-6</v>
      </c>
      <c r="AM774" s="21">
        <f t="shared" si="980"/>
        <v>3.4266487453266662E-4</v>
      </c>
      <c r="AN774" s="21">
        <f t="shared" si="981"/>
        <v>2.8252233290838126E-4</v>
      </c>
      <c r="AO774" s="21">
        <f t="shared" si="982"/>
        <v>1.1646782983060753E-4</v>
      </c>
      <c r="AP774" s="21">
        <f t="shared" si="983"/>
        <v>3.2008691716063974E-5</v>
      </c>
      <c r="AQ774" s="21">
        <f t="shared" si="984"/>
        <v>6.5976781755795879E-6</v>
      </c>
      <c r="AR774" s="21">
        <f t="shared" si="985"/>
        <v>6.7808492138065127E-4</v>
      </c>
      <c r="AS774" s="21">
        <f t="shared" si="986"/>
        <v>4.8773551740643653E-4</v>
      </c>
      <c r="AT774" s="21">
        <f t="shared" si="987"/>
        <v>1.75410134806835E-4</v>
      </c>
      <c r="AU774" s="21">
        <f t="shared" si="988"/>
        <v>4.2056557696907229E-5</v>
      </c>
      <c r="AV774" s="21">
        <f t="shared" si="989"/>
        <v>7.5626504446040334E-6</v>
      </c>
      <c r="AW774" s="21">
        <f t="shared" si="990"/>
        <v>1.7921951933147059E-8</v>
      </c>
      <c r="AX774" s="21">
        <f t="shared" si="991"/>
        <v>4.1078883732563577E-5</v>
      </c>
      <c r="AY774" s="21">
        <f t="shared" si="992"/>
        <v>3.3868957479882077E-5</v>
      </c>
      <c r="AZ774" s="21">
        <f t="shared" si="993"/>
        <v>1.3962237730729028E-5</v>
      </c>
      <c r="BA774" s="21">
        <f t="shared" si="994"/>
        <v>3.8372223801138791E-6</v>
      </c>
      <c r="BB774" s="21">
        <f t="shared" si="995"/>
        <v>7.909338681098722E-7</v>
      </c>
      <c r="BC774" s="21">
        <f t="shared" si="996"/>
        <v>1.3042275307581824E-7</v>
      </c>
      <c r="BD774" s="21">
        <f t="shared" si="997"/>
        <v>9.3178568010377755E-5</v>
      </c>
      <c r="BE774" s="21">
        <f t="shared" si="998"/>
        <v>6.7021837010029125E-5</v>
      </c>
      <c r="BF774" s="21">
        <f t="shared" si="999"/>
        <v>2.4103861714737996E-5</v>
      </c>
      <c r="BG774" s="21">
        <f t="shared" si="1000"/>
        <v>5.7791726346968812E-6</v>
      </c>
      <c r="BH774" s="21">
        <f t="shared" si="1001"/>
        <v>1.0392163526604531E-6</v>
      </c>
      <c r="BI774" s="21">
        <f t="shared" si="1002"/>
        <v>1.494983030827617E-7</v>
      </c>
      <c r="BJ774" s="22">
        <f t="shared" si="1003"/>
        <v>0.28934283552491274</v>
      </c>
      <c r="BK774" s="22">
        <f t="shared" si="1004"/>
        <v>0.36032903106483294</v>
      </c>
      <c r="BL774" s="22">
        <f t="shared" si="1005"/>
        <v>0.33037611267567796</v>
      </c>
      <c r="BM774" s="22">
        <f t="shared" si="1006"/>
        <v>0.20218207433430321</v>
      </c>
      <c r="BN774" s="22">
        <f t="shared" si="1007"/>
        <v>0.79778227404181978</v>
      </c>
    </row>
    <row r="775" spans="1:66" x14ac:dyDescent="0.25">
      <c r="A775" t="s">
        <v>10</v>
      </c>
      <c r="B775" t="s">
        <v>245</v>
      </c>
      <c r="C775" t="s">
        <v>43</v>
      </c>
      <c r="D775" s="11">
        <v>44449</v>
      </c>
      <c r="E775" s="10">
        <f>VLOOKUP(A775,home!$A$2:$E$405,3,FALSE)</f>
        <v>1.5425</v>
      </c>
      <c r="F775" s="10">
        <f>VLOOKUP(B775,home!$B$2:$E$405,3,FALSE)</f>
        <v>1.2966</v>
      </c>
      <c r="G775" s="10">
        <f>VLOOKUP(C775,away!$B$2:$E$405,4,FALSE)</f>
        <v>0.76270000000000004</v>
      </c>
      <c r="H775" s="10">
        <f>VLOOKUP(A775,away!$A$2:$E$405,3,FALSE)</f>
        <v>1.4443999999999999</v>
      </c>
      <c r="I775" s="10">
        <f>VLOOKUP(C775,away!$B$2:$E$405,3,FALSE)</f>
        <v>0.65159999999999996</v>
      </c>
      <c r="J775" s="10">
        <f>VLOOKUP(B775,home!$B$2:$E$405,4,FALSE)</f>
        <v>0.6109</v>
      </c>
      <c r="K775" s="12">
        <f t="shared" ref="K775:K838" si="1008">E775*F775*G775</f>
        <v>1.5254041948499999</v>
      </c>
      <c r="L775" s="12">
        <f t="shared" ref="L775:L838" si="1009">H775*I775*J775</f>
        <v>0.57496138833599986</v>
      </c>
      <c r="M775" s="13">
        <f t="shared" ref="M775:M838" si="1010">_xlfn.POISSON.DIST(0,K775,FALSE) * _xlfn.POISSON.DIST(0,L775,FALSE)</f>
        <v>0.12241166842401399</v>
      </c>
      <c r="N775" s="13">
        <f t="shared" ref="N775:N838" si="1011">_xlfn.POISSON.DIST(1,K775,FALSE) * _xlfn.POISSON.DIST(0,L775,FALSE)</f>
        <v>0.18672727251257823</v>
      </c>
      <c r="O775" s="13">
        <f t="shared" ref="O775:O838" si="1012">_xlfn.POISSON.DIST(0,K775,FALSE) * _xlfn.POISSON.DIST(1,L775,FALSE)</f>
        <v>7.0381982825597142E-2</v>
      </c>
      <c r="P775" s="13">
        <f t="shared" ref="P775:P838" si="1013">_xlfn.POISSON.DIST(1,K775,FALSE) * _xlfn.POISSON.DIST(1,L775,FALSE)</f>
        <v>0.10736097184402653</v>
      </c>
      <c r="Q775" s="13">
        <f t="shared" ref="Q775:Q838" si="1014">_xlfn.POISSON.DIST(2,K775,FALSE) * _xlfn.POISSON.DIST(0,L775,FALSE)</f>
        <v>0.14241728239179297</v>
      </c>
      <c r="R775" s="13">
        <f t="shared" ref="R775:R838" si="1015">_xlfn.POISSON.DIST(0,K775,FALSE) * _xlfn.POISSON.DIST(2,L775,FALSE)</f>
        <v>2.023346127962292E-2</v>
      </c>
      <c r="S775" s="13">
        <f t="shared" ref="S775:S838" si="1016">_xlfn.POISSON.DIST(2,K775,FALSE) * _xlfn.POISSON.DIST(2,L775,FALSE)</f>
        <v>2.3540195194808503E-2</v>
      </c>
      <c r="T775" s="13">
        <f t="shared" ref="T775:T838" si="1017">_xlfn.POISSON.DIST(2,K775,FALSE) * _xlfn.POISSON.DIST(1,L775,FALSE)</f>
        <v>8.1884438407025417E-2</v>
      </c>
      <c r="U775" s="13">
        <f t="shared" ref="U775:U838" si="1018">_xlfn.POISSON.DIST(1,K775,FALSE) * _xlfn.POISSON.DIST(2,L775,FALSE)</f>
        <v>3.0864206712271847E-2</v>
      </c>
      <c r="V775" s="13">
        <f t="shared" ref="V775:V838" si="1019">_xlfn.POISSON.DIST(3,K775,FALSE) * _xlfn.POISSON.DIST(3,L775,FALSE)</f>
        <v>2.2939881340565032E-3</v>
      </c>
      <c r="W775" s="13">
        <f t="shared" ref="W775:W838" si="1020">_xlfn.POISSON.DIST(3,K775,FALSE) * _xlfn.POISSON.DIST(0,L775,FALSE)</f>
        <v>7.2414639993192684E-2</v>
      </c>
      <c r="X775" s="13">
        <f t="shared" ref="X775:X838" si="1021">_xlfn.POISSON.DIST(3,K775,FALSE) * _xlfn.POISSON.DIST(1,L775,FALSE)</f>
        <v>4.1635621946337673E-2</v>
      </c>
      <c r="Y775" s="13">
        <f t="shared" ref="Y775:Y838" si="1022">_xlfn.POISSON.DIST(3,K775,FALSE) * _xlfn.POISSON.DIST(2,L775,FALSE)</f>
        <v>1.1969437499249568E-2</v>
      </c>
      <c r="Z775" s="13">
        <f t="shared" ref="Z775:Z838" si="1023">_xlfn.POISSON.DIST(0,K775,FALSE) * _xlfn.POISSON.DIST(3,L775,FALSE)</f>
        <v>3.8778196627248965E-3</v>
      </c>
      <c r="AA775" s="13">
        <f t="shared" ref="AA775:AA838" si="1024">_xlfn.POISSON.DIST(1,K775,FALSE) * _xlfn.POISSON.DIST(3,L775,FALSE)</f>
        <v>5.9152423803923689E-3</v>
      </c>
      <c r="AB775" s="13">
        <f t="shared" ref="AB775:AB838" si="1025">_xlfn.POISSON.DIST(2,K775,FALSE) * _xlfn.POISSON.DIST(3,L775,FALSE)</f>
        <v>4.5115677703025095E-3</v>
      </c>
      <c r="AC775" s="13">
        <f t="shared" ref="AC775:AC838" si="1026">_xlfn.POISSON.DIST(4,K775,FALSE) * _xlfn.POISSON.DIST(4,L775,FALSE)</f>
        <v>1.2574618020577547E-4</v>
      </c>
      <c r="AD775" s="13">
        <f t="shared" ref="AD775:AD838" si="1027">_xlfn.POISSON.DIST(4,K775,FALSE) * _xlfn.POISSON.DIST(0,L775,FALSE)</f>
        <v>2.7615398903542164E-2</v>
      </c>
      <c r="AE775" s="13">
        <f t="shared" ref="AE775:AE838" si="1028">_xlfn.POISSON.DIST(4,K775,FALSE) * _xlfn.POISSON.DIST(1,L775,FALSE)</f>
        <v>1.5877788093033047E-2</v>
      </c>
      <c r="AF775" s="13">
        <f t="shared" ref="AF775:AF838" si="1029">_xlfn.POISSON.DIST(4,K775,FALSE) * _xlfn.POISSON.DIST(2,L775,FALSE)</f>
        <v>4.5645575428375443E-3</v>
      </c>
      <c r="AG775" s="13">
        <f t="shared" ref="AG775:AG838" si="1030">_xlfn.POISSON.DIST(4,K775,FALSE) * _xlfn.POISSON.DIST(3,L775,FALSE)</f>
        <v>8.7481478065647817E-4</v>
      </c>
      <c r="AH775" s="13">
        <f t="shared" ref="AH775:AH838" si="1031">_xlfn.POISSON.DIST(0,K775,FALSE) * _xlfn.POISSON.DIST(4,L775,FALSE)</f>
        <v>5.5739914424923623E-4</v>
      </c>
      <c r="AI775" s="13">
        <f t="shared" ref="AI775:AI838" si="1032">_xlfn.POISSON.DIST(1,K775,FALSE) * _xlfn.POISSON.DIST(4,L775,FALSE)</f>
        <v>8.5025899284358524E-4</v>
      </c>
      <c r="AJ775" s="13">
        <f t="shared" ref="AJ775:AJ838" si="1033">_xlfn.POISSON.DIST(2,K775,FALSE) * _xlfn.POISSON.DIST(4,L775,FALSE)</f>
        <v>6.4849431719627055E-4</v>
      </c>
      <c r="AK775" s="13">
        <f t="shared" ref="AK775:AK838" si="1034">_xlfn.POISSON.DIST(3,K775,FALSE) * _xlfn.POISSON.DIST(4,L775,FALSE)</f>
        <v>3.2973865059585919E-4</v>
      </c>
      <c r="AL775" s="13">
        <f t="shared" ref="AL775:AL838" si="1035">_xlfn.POISSON.DIST(5,K775,FALSE) * _xlfn.POISSON.DIST(5,L775,FALSE)</f>
        <v>4.4114200178380272E-6</v>
      </c>
      <c r="AM775" s="13">
        <f t="shared" ref="AM775:AM838" si="1036">_xlfn.POISSON.DIST(5,K775,FALSE) * _xlfn.POISSON.DIST(0,L775,FALSE)</f>
        <v>8.4249290659838653E-3</v>
      </c>
      <c r="AN775" s="13">
        <f t="shared" ref="AN775:AN838" si="1037">_xlfn.POISSON.DIST(5,K775,FALSE) * _xlfn.POISSON.DIST(1,L775,FALSE)</f>
        <v>4.8440089124104002E-3</v>
      </c>
      <c r="AO775" s="13">
        <f t="shared" ref="AO775:AO838" si="1038">_xlfn.POISSON.DIST(5,K775,FALSE) * _xlfn.POISSON.DIST(2,L775,FALSE)</f>
        <v>1.3925590446957202E-3</v>
      </c>
      <c r="AP775" s="13">
        <f t="shared" ref="AP775:AP838" si="1039">_xlfn.POISSON.DIST(5,K775,FALSE) * _xlfn.POISSON.DIST(3,L775,FALSE)</f>
        <v>2.66889227226035E-4</v>
      </c>
      <c r="AQ775" s="13">
        <f t="shared" ref="AQ775:AQ838" si="1040">_xlfn.POISSON.DIST(5,K775,FALSE) * _xlfn.POISSON.DIST(4,L775,FALSE)</f>
        <v>3.8362750154450808E-5</v>
      </c>
      <c r="AR775" s="13">
        <f t="shared" ref="AR775:AR838" si="1041">_xlfn.POISSON.DIST(0,K775,FALSE) * _xlfn.POISSON.DIST(5,L775,FALSE)</f>
        <v>6.4096597166967857E-5</v>
      </c>
      <c r="AS775" s="13">
        <f t="shared" ref="AS775:AS838" si="1042">_xlfn.POISSON.DIST(1,K775,FALSE) * _xlfn.POISSON.DIST(5,L775,FALSE)</f>
        <v>9.7773218194103384E-5</v>
      </c>
      <c r="AT775" s="13">
        <f t="shared" ref="AT775:AT838" si="1043">_xlfn.POISSON.DIST(2,K775,FALSE) * _xlfn.POISSON.DIST(5,L775,FALSE)</f>
        <v>7.4571838588634827E-5</v>
      </c>
      <c r="AU775" s="13">
        <f t="shared" ref="AU775:AU838" si="1044">_xlfn.POISSON.DIST(3,K775,FALSE) * _xlfn.POISSON.DIST(5,L775,FALSE)</f>
        <v>3.791739846692689E-5</v>
      </c>
      <c r="AV775" s="13">
        <f t="shared" ref="AV775:AV838" si="1045">_xlfn.POISSON.DIST(4,K775,FALSE) * _xlfn.POISSON.DIST(5,L775,FALSE)</f>
        <v>1.4459839669812303E-5</v>
      </c>
      <c r="AW775" s="13">
        <f t="shared" ref="AW775:AW838" si="1046">_xlfn.POISSON.DIST(6,K775,FALSE) * _xlfn.POISSON.DIST(6,L775,FALSE)</f>
        <v>1.074730380474026E-7</v>
      </c>
      <c r="AX775" s="13">
        <f t="shared" ref="AX775:AX838" si="1047">_xlfn.POISSON.DIST(6,K775,FALSE) * _xlfn.POISSON.DIST(0,L775,FALSE)</f>
        <v>2.1419036897609126E-3</v>
      </c>
      <c r="AY775" s="13">
        <f t="shared" ref="AY775:AY838" si="1048">_xlfn.POISSON.DIST(6,K775,FALSE) * _xlfn.POISSON.DIST(1,L775,FALSE)</f>
        <v>1.2315119191469348E-3</v>
      </c>
      <c r="AZ775" s="13">
        <f t="shared" ref="AZ775:AZ838" si="1049">_xlfn.POISSON.DIST(6,K775,FALSE) * _xlfn.POISSON.DIST(2,L775,FALSE)</f>
        <v>3.5403590139252664E-4</v>
      </c>
      <c r="BA775" s="13">
        <f t="shared" ref="BA775:BA838" si="1050">_xlfn.POISSON.DIST(6,K775,FALSE) * _xlfn.POISSON.DIST(3,L775,FALSE)</f>
        <v>6.7852324461811423E-5</v>
      </c>
      <c r="BB775" s="13">
        <f t="shared" ref="BB775:BB838" si="1051">_xlfn.POISSON.DIST(6,K775,FALSE) * _xlfn.POISSON.DIST(4,L775,FALSE)</f>
        <v>9.7531166685969547E-6</v>
      </c>
      <c r="BC775" s="13">
        <f t="shared" ref="BC775:BC838" si="1052">_xlfn.POISSON.DIST(6,K775,FALSE) * _xlfn.POISSON.DIST(5,L775,FALSE)</f>
        <v>1.1215331000758977E-6</v>
      </c>
      <c r="BD775" s="13">
        <f t="shared" ref="BD775:BD838" si="1053">_xlfn.POISSON.DIST(0,K775,FALSE) * _xlfn.POISSON.DIST(6,L775,FALSE)</f>
        <v>6.1421780824555209E-6</v>
      </c>
      <c r="BE775" s="13">
        <f t="shared" ref="BE775:BE838" si="1054">_xlfn.POISSON.DIST(1,K775,FALSE) * _xlfn.POISSON.DIST(6,L775,FALSE)</f>
        <v>9.3693042124933796E-6</v>
      </c>
      <c r="BF775" s="13">
        <f t="shared" ref="BF775:BF838" si="1055">_xlfn.POISSON.DIST(2,K775,FALSE) * _xlfn.POISSON.DIST(6,L775,FALSE)</f>
        <v>7.1459879742815898E-6</v>
      </c>
      <c r="BG775" s="13">
        <f t="shared" ref="BG775:BG838" si="1056">_xlfn.POISSON.DIST(3,K775,FALSE) * _xlfn.POISSON.DIST(6,L775,FALSE)</f>
        <v>3.6335066774389304E-6</v>
      </c>
      <c r="BH775" s="13">
        <f t="shared" ref="BH775:BH838" si="1057">_xlfn.POISSON.DIST(4,K775,FALSE) * _xlfn.POISSON.DIST(6,L775,FALSE)</f>
        <v>1.3856415819452071E-6</v>
      </c>
      <c r="BI775" s="13">
        <f t="shared" ref="BI775:BI838" si="1058">_xlfn.POISSON.DIST(5,K775,FALSE) * _xlfn.POISSON.DIST(6,L775,FALSE)</f>
        <v>4.227326963315619E-7</v>
      </c>
      <c r="BJ775" s="14">
        <f t="shared" ref="BJ775:BJ838" si="1059">SUM(N775,Q775,T775,W775,X775,Y775,AD775,AE775,AF775,AG775,AM775,AN775,AO775,AP775,AQ775,AX775,AY775,AZ775,BA775,BB775,BC775)</f>
        <v>0.60475417955524724</v>
      </c>
      <c r="BK775" s="14">
        <f t="shared" ref="BK775:BK838" si="1060">SUM(M775,P775,S775,V775,AC775,AL775,AY775)</f>
        <v>0.25696849311627606</v>
      </c>
      <c r="BL775" s="14">
        <f t="shared" ref="BL775:BL838" si="1061">SUM(O775,R775,U775,AA775,AB775,AH775,AI775,AJ775,AK775,AR775,AS775,AT775,AU775,AV775,BD775,BE775,BF775,BG775,BH775,BI775)</f>
        <v>0.13460927031638306</v>
      </c>
      <c r="BM775" s="14">
        <f t="shared" ref="BM775:BM838" si="1062">SUM(S775:BI775)</f>
        <v>0.34944571892689036</v>
      </c>
      <c r="BN775" s="14">
        <f t="shared" ref="BN775:BN838" si="1063">SUM(M775:R775)</f>
        <v>0.64953263927763172</v>
      </c>
    </row>
    <row r="776" spans="1:66" x14ac:dyDescent="0.25">
      <c r="A776" t="s">
        <v>80</v>
      </c>
      <c r="B776" t="s">
        <v>82</v>
      </c>
      <c r="C776" t="s">
        <v>91</v>
      </c>
      <c r="D776" s="11">
        <v>44449</v>
      </c>
      <c r="E776" s="10">
        <f>VLOOKUP(A776,home!$A$2:$E$405,3,FALSE)</f>
        <v>1.2518</v>
      </c>
      <c r="F776" s="10">
        <f>VLOOKUP(B776,home!$B$2:$E$405,3,FALSE)</f>
        <v>0.62519999999999998</v>
      </c>
      <c r="G776" s="10">
        <f>VLOOKUP(C776,away!$B$2:$E$405,4,FALSE)</f>
        <v>1.1113999999999999</v>
      </c>
      <c r="H776" s="10">
        <f>VLOOKUP(A776,away!$A$2:$E$405,3,FALSE)</f>
        <v>1.0562</v>
      </c>
      <c r="I776" s="10">
        <f>VLOOKUP(C776,away!$B$2:$E$405,3,FALSE)</f>
        <v>0.65859999999999996</v>
      </c>
      <c r="J776" s="10">
        <f>VLOOKUP(B776,home!$B$2:$E$405,4,FALSE)</f>
        <v>1.5230999999999999</v>
      </c>
      <c r="K776" s="12">
        <f t="shared" si="1008"/>
        <v>0.86980982510399985</v>
      </c>
      <c r="L776" s="12">
        <f t="shared" si="1009"/>
        <v>1.0594886476919998</v>
      </c>
      <c r="M776" s="13">
        <f t="shared" si="1010"/>
        <v>0.14525005961847268</v>
      </c>
      <c r="N776" s="13">
        <f t="shared" si="1011"/>
        <v>0.12633992895308926</v>
      </c>
      <c r="O776" s="13">
        <f t="shared" si="1012"/>
        <v>0.15389078924235797</v>
      </c>
      <c r="P776" s="13">
        <f t="shared" si="1013"/>
        <v>0.13385572047601188</v>
      </c>
      <c r="Q776" s="13">
        <f t="shared" si="1014"/>
        <v>5.4945855753169175E-2</v>
      </c>
      <c r="R776" s="13">
        <f t="shared" si="1015"/>
        <v>8.1522772093320206E-2</v>
      </c>
      <c r="S776" s="13">
        <f t="shared" si="1016"/>
        <v>3.0838806454220428E-2</v>
      </c>
      <c r="T776" s="13">
        <f t="shared" si="1017"/>
        <v>5.8214510408204898E-2</v>
      </c>
      <c r="U776" s="13">
        <f t="shared" si="1018"/>
        <v>7.0909308136484078E-2</v>
      </c>
      <c r="V776" s="13">
        <f t="shared" si="1019"/>
        <v>3.1577349108555886E-3</v>
      </c>
      <c r="W776" s="13">
        <f t="shared" si="1020"/>
        <v>1.5930815060951228E-2</v>
      </c>
      <c r="X776" s="13">
        <f t="shared" si="1021"/>
        <v>1.6878517705558562E-2</v>
      </c>
      <c r="Y776" s="13">
        <f t="shared" si="1022"/>
        <v>8.9412989494538578E-3</v>
      </c>
      <c r="Z776" s="13">
        <f t="shared" si="1023"/>
        <v>2.8790817187084972E-2</v>
      </c>
      <c r="AA776" s="13">
        <f t="shared" si="1024"/>
        <v>2.5042535662099612E-2</v>
      </c>
      <c r="AB776" s="13">
        <f t="shared" si="1025"/>
        <v>1.0891121782205771E-2</v>
      </c>
      <c r="AC776" s="13">
        <f t="shared" si="1026"/>
        <v>1.8187638041039484E-4</v>
      </c>
      <c r="AD776" s="13">
        <f t="shared" si="1027"/>
        <v>3.4641948654825384E-3</v>
      </c>
      <c r="AE776" s="13">
        <f t="shared" si="1028"/>
        <v>3.6702751333716637E-3</v>
      </c>
      <c r="AF776" s="13">
        <f t="shared" si="1029"/>
        <v>1.9443074188567591E-3</v>
      </c>
      <c r="AG776" s="13">
        <f t="shared" si="1030"/>
        <v>6.8665721263402337E-4</v>
      </c>
      <c r="AH776" s="13">
        <f t="shared" si="1031"/>
        <v>7.62588599187306E-3</v>
      </c>
      <c r="AI776" s="13">
        <f t="shared" si="1032"/>
        <v>6.6330705608541492E-3</v>
      </c>
      <c r="AJ776" s="13">
        <f t="shared" si="1033"/>
        <v>2.8847549722195187E-3</v>
      </c>
      <c r="AK776" s="13">
        <f t="shared" si="1034"/>
        <v>8.3639607261805121E-4</v>
      </c>
      <c r="AL776" s="13">
        <f t="shared" si="1035"/>
        <v>6.7043535820501512E-6</v>
      </c>
      <c r="AM776" s="13">
        <f t="shared" si="1036"/>
        <v>6.0263814601430835E-4</v>
      </c>
      <c r="AN776" s="13">
        <f t="shared" si="1037"/>
        <v>6.3848827436831354E-4</v>
      </c>
      <c r="AO776" s="13">
        <f t="shared" si="1038"/>
        <v>3.3823553918884151E-4</v>
      </c>
      <c r="AP776" s="13">
        <f t="shared" si="1039"/>
        <v>1.1945223800552003E-4</v>
      </c>
      <c r="AQ776" s="13">
        <f t="shared" si="1040"/>
        <v>3.1639572527062827E-5</v>
      </c>
      <c r="AR776" s="13">
        <f t="shared" si="1041"/>
        <v>1.6159079273965911E-3</v>
      </c>
      <c r="AS776" s="13">
        <f t="shared" si="1042"/>
        <v>1.405532591712996E-3</v>
      </c>
      <c r="AT776" s="13">
        <f t="shared" si="1043"/>
        <v>6.112730288879263E-4</v>
      </c>
      <c r="AU776" s="13">
        <f t="shared" si="1044"/>
        <v>1.7723042878259982E-4</v>
      </c>
      <c r="AV776" s="13">
        <f t="shared" si="1045"/>
        <v>3.8539192065625006E-5</v>
      </c>
      <c r="AW776" s="13">
        <f t="shared" si="1046"/>
        <v>1.7162281711669626E-7</v>
      </c>
      <c r="AX776" s="13">
        <f t="shared" si="1047"/>
        <v>8.7363430064284014E-5</v>
      </c>
      <c r="AY776" s="13">
        <f t="shared" si="1048"/>
        <v>9.2560562376542871E-5</v>
      </c>
      <c r="AZ776" s="13">
        <f t="shared" si="1049"/>
        <v>4.9033432530967202E-5</v>
      </c>
      <c r="BA776" s="13">
        <f t="shared" si="1050"/>
        <v>1.7316788374643781E-5</v>
      </c>
      <c r="BB776" s="13">
        <f t="shared" si="1051"/>
        <v>4.5867351743549707E-6</v>
      </c>
      <c r="BC776" s="13">
        <f t="shared" si="1052"/>
        <v>9.7191876943973585E-7</v>
      </c>
      <c r="BD776" s="13">
        <f t="shared" si="1053"/>
        <v>2.8533935079869929E-4</v>
      </c>
      <c r="BE776" s="13">
        <f t="shared" si="1054"/>
        <v>2.4819097081350551E-4</v>
      </c>
      <c r="BF776" s="13">
        <f t="shared" si="1055"/>
        <v>1.0793947245784357E-4</v>
      </c>
      <c r="BG776" s="13">
        <f t="shared" si="1056"/>
        <v>3.1295604553458311E-5</v>
      </c>
      <c r="BH776" s="13">
        <f t="shared" si="1057"/>
        <v>6.8053060807918775E-6</v>
      </c>
      <c r="BI776" s="13">
        <f t="shared" si="1058"/>
        <v>1.1838644183825543E-6</v>
      </c>
      <c r="BJ776" s="14">
        <f t="shared" si="1059"/>
        <v>0.29299864809816617</v>
      </c>
      <c r="BK776" s="14">
        <f t="shared" si="1060"/>
        <v>0.3133834627559296</v>
      </c>
      <c r="BL776" s="14">
        <f t="shared" si="1061"/>
        <v>0.36476587225200086</v>
      </c>
      <c r="BM776" s="14">
        <f t="shared" si="1062"/>
        <v>0.30404128521720103</v>
      </c>
      <c r="BN776" s="14">
        <f t="shared" si="1063"/>
        <v>0.69580512613642109</v>
      </c>
    </row>
    <row r="777" spans="1:66" x14ac:dyDescent="0.25">
      <c r="A777" t="s">
        <v>122</v>
      </c>
      <c r="B777" t="s">
        <v>123</v>
      </c>
      <c r="C777" t="s">
        <v>129</v>
      </c>
      <c r="D777" s="11">
        <v>44449</v>
      </c>
      <c r="E777" s="10">
        <f>VLOOKUP(A777,home!$A$2:$E$405,3,FALSE)</f>
        <v>1.2608999999999999</v>
      </c>
      <c r="F777" s="10">
        <f>VLOOKUP(B777,home!$B$2:$E$405,3,FALSE)</f>
        <v>1.1033999999999999</v>
      </c>
      <c r="G777" s="10">
        <f>VLOOKUP(C777,away!$B$2:$E$405,4,FALSE)</f>
        <v>1.2069000000000001</v>
      </c>
      <c r="H777" s="10">
        <f>VLOOKUP(A777,away!$A$2:$E$405,3,FALSE)</f>
        <v>1.0995999999999999</v>
      </c>
      <c r="I777" s="10">
        <f>VLOOKUP(C777,away!$B$2:$E$405,3,FALSE)</f>
        <v>0.47449999999999998</v>
      </c>
      <c r="J777" s="10">
        <f>VLOOKUP(B777,home!$B$2:$E$405,4,FALSE)</f>
        <v>1.2653000000000001</v>
      </c>
      <c r="K777" s="12">
        <f t="shared" si="1008"/>
        <v>1.6791322837139997</v>
      </c>
      <c r="L777" s="12">
        <f t="shared" si="1009"/>
        <v>0.66018318105999996</v>
      </c>
      <c r="M777" s="13">
        <f t="shared" si="1010"/>
        <v>9.6393600466260443E-2</v>
      </c>
      <c r="N777" s="13">
        <f t="shared" si="1011"/>
        <v>0.16185760648632677</v>
      </c>
      <c r="O777" s="13">
        <f t="shared" si="1012"/>
        <v>6.3637433789642511E-2</v>
      </c>
      <c r="P777" s="13">
        <f t="shared" si="1013"/>
        <v>0.10685566952890088</v>
      </c>
      <c r="Q777" s="13">
        <f t="shared" si="1014"/>
        <v>0.1358901662079339</v>
      </c>
      <c r="R777" s="13">
        <f t="shared" si="1015"/>
        <v>2.1006181736870657E-2</v>
      </c>
      <c r="S777" s="13">
        <f t="shared" si="1016"/>
        <v>2.9613309533100794E-2</v>
      </c>
      <c r="T777" s="13">
        <f t="shared" si="1017"/>
        <v>8.9712402201925917E-2</v>
      </c>
      <c r="U777" s="13">
        <f t="shared" si="1018"/>
        <v>3.5272157911942943E-2</v>
      </c>
      <c r="V777" s="13">
        <f t="shared" si="1019"/>
        <v>3.6474874332596964E-3</v>
      </c>
      <c r="W777" s="13">
        <f t="shared" si="1020"/>
        <v>7.6059188373001005E-2</v>
      </c>
      <c r="X777" s="13">
        <f t="shared" si="1021"/>
        <v>5.0212996928929568E-2</v>
      </c>
      <c r="Y777" s="13">
        <f t="shared" si="1022"/>
        <v>1.6574888021548363E-2</v>
      </c>
      <c r="Z777" s="13">
        <f t="shared" si="1023"/>
        <v>4.6226426269905824E-3</v>
      </c>
      <c r="AA777" s="13">
        <f t="shared" si="1024"/>
        <v>7.7620284710523801E-3</v>
      </c>
      <c r="AB777" s="13">
        <f t="shared" si="1025"/>
        <v>6.5167362964256353E-3</v>
      </c>
      <c r="AC777" s="13">
        <f t="shared" si="1026"/>
        <v>2.527104431038177E-4</v>
      </c>
      <c r="AD777" s="13">
        <f t="shared" si="1027"/>
        <v>3.1928359667547604E-2</v>
      </c>
      <c r="AE777" s="13">
        <f t="shared" si="1028"/>
        <v>2.1078566051349383E-2</v>
      </c>
      <c r="AF777" s="13">
        <f t="shared" si="1029"/>
        <v>6.957857393981577E-3</v>
      </c>
      <c r="AG777" s="13">
        <f t="shared" si="1030"/>
        <v>1.5311534759068666E-3</v>
      </c>
      <c r="AH777" s="13">
        <f t="shared" si="1031"/>
        <v>7.6294772859754909E-4</v>
      </c>
      <c r="AI777" s="13">
        <f t="shared" si="1032"/>
        <v>1.2810901618744114E-3</v>
      </c>
      <c r="AJ777" s="13">
        <f t="shared" si="1033"/>
        <v>1.0755599245758593E-3</v>
      </c>
      <c r="AK777" s="13">
        <f t="shared" si="1034"/>
        <v>6.0200246414143994E-4</v>
      </c>
      <c r="AL777" s="13">
        <f t="shared" si="1035"/>
        <v>1.1205533755015371E-5</v>
      </c>
      <c r="AM777" s="13">
        <f t="shared" si="1036"/>
        <v>1.0722387896762236E-2</v>
      </c>
      <c r="AN777" s="13">
        <f t="shared" si="1037"/>
        <v>7.0787401502437359E-3</v>
      </c>
      <c r="AO777" s="13">
        <f t="shared" si="1038"/>
        <v>2.3366325951425251E-3</v>
      </c>
      <c r="AP777" s="13">
        <f t="shared" si="1039"/>
        <v>5.1420184654322521E-4</v>
      </c>
      <c r="AQ777" s="13">
        <f t="shared" si="1040"/>
        <v>8.4866852689458047E-5</v>
      </c>
      <c r="AR777" s="13">
        <f t="shared" si="1041"/>
        <v>1.0073705168960634E-4</v>
      </c>
      <c r="AS777" s="13">
        <f t="shared" si="1042"/>
        <v>1.6915083565818392E-4</v>
      </c>
      <c r="AT777" s="13">
        <f t="shared" si="1043"/>
        <v>1.4201331448542893E-4</v>
      </c>
      <c r="AU777" s="13">
        <f t="shared" si="1044"/>
        <v>7.948638035657091E-5</v>
      </c>
      <c r="AV777" s="13">
        <f t="shared" si="1045"/>
        <v>3.3367036843072112E-5</v>
      </c>
      <c r="AW777" s="13">
        <f t="shared" si="1046"/>
        <v>3.4504792100913664E-7</v>
      </c>
      <c r="AX777" s="13">
        <f t="shared" si="1047"/>
        <v>3.0007179459929549E-3</v>
      </c>
      <c r="AY777" s="13">
        <f t="shared" si="1048"/>
        <v>1.9810235190494581E-3</v>
      </c>
      <c r="AZ777" s="13">
        <f t="shared" si="1049"/>
        <v>6.539192042803732E-4</v>
      </c>
      <c r="BA777" s="13">
        <f t="shared" si="1050"/>
        <v>1.4390215347934694E-4</v>
      </c>
      <c r="BB777" s="13">
        <f t="shared" si="1051"/>
        <v>2.3750445361344891E-5</v>
      </c>
      <c r="BC777" s="13">
        <f t="shared" si="1052"/>
        <v>3.1359289140488793E-6</v>
      </c>
      <c r="BD777" s="13">
        <f t="shared" si="1053"/>
        <v>1.1084151205841656E-5</v>
      </c>
      <c r="BE777" s="13">
        <f t="shared" si="1054"/>
        <v>1.8611756127296184E-5</v>
      </c>
      <c r="BF777" s="13">
        <f t="shared" si="1055"/>
        <v>1.5625800284977437E-5</v>
      </c>
      <c r="BG777" s="13">
        <f t="shared" si="1056"/>
        <v>8.7459285724576768E-6</v>
      </c>
      <c r="BH777" s="13">
        <f t="shared" si="1057"/>
        <v>3.6713927542675933E-6</v>
      </c>
      <c r="BI777" s="13">
        <f t="shared" si="1058"/>
        <v>1.2329508199768751E-6</v>
      </c>
      <c r="BJ777" s="14">
        <f t="shared" si="1059"/>
        <v>0.6183464633469099</v>
      </c>
      <c r="BK777" s="14">
        <f t="shared" si="1060"/>
        <v>0.23875500645743011</v>
      </c>
      <c r="BL777" s="14">
        <f t="shared" si="1061"/>
        <v>0.13849986508392104</v>
      </c>
      <c r="BM777" s="14">
        <f t="shared" si="1062"/>
        <v>0.41260264082818771</v>
      </c>
      <c r="BN777" s="14">
        <f t="shared" si="1063"/>
        <v>0.58564065821593514</v>
      </c>
    </row>
    <row r="778" spans="1:66" x14ac:dyDescent="0.25">
      <c r="A778" t="s">
        <v>122</v>
      </c>
      <c r="B778" t="s">
        <v>135</v>
      </c>
      <c r="C778" t="s">
        <v>139</v>
      </c>
      <c r="D778" s="11">
        <v>44449</v>
      </c>
      <c r="E778" s="10">
        <f>VLOOKUP(A778,home!$A$2:$E$405,3,FALSE)</f>
        <v>1.2608999999999999</v>
      </c>
      <c r="F778" s="10">
        <f>VLOOKUP(B778,home!$B$2:$E$405,3,FALSE)</f>
        <v>0.8276</v>
      </c>
      <c r="G778" s="10">
        <f>VLOOKUP(C778,away!$B$2:$E$405,4,FALSE)</f>
        <v>0.86199999999999999</v>
      </c>
      <c r="H778" s="10">
        <f>VLOOKUP(A778,away!$A$2:$E$405,3,FALSE)</f>
        <v>1.0995999999999999</v>
      </c>
      <c r="I778" s="10">
        <f>VLOOKUP(C778,away!$B$2:$E$405,3,FALSE)</f>
        <v>1.1861999999999999</v>
      </c>
      <c r="J778" s="10">
        <f>VLOOKUP(B778,home!$B$2:$E$405,4,FALSE)</f>
        <v>1.1467000000000001</v>
      </c>
      <c r="K778" s="12">
        <f t="shared" si="1008"/>
        <v>0.89951496407999998</v>
      </c>
      <c r="L778" s="12">
        <f t="shared" si="1009"/>
        <v>1.4956930077839998</v>
      </c>
      <c r="M778" s="13">
        <f t="shared" si="1010"/>
        <v>9.1153719542193645E-2</v>
      </c>
      <c r="N778" s="13">
        <f t="shared" si="1011"/>
        <v>8.19941347597547E-2</v>
      </c>
      <c r="O778" s="13">
        <f t="shared" si="1012"/>
        <v>0.13633798095276278</v>
      </c>
      <c r="P778" s="13">
        <f t="shared" si="1013"/>
        <v>0.12263805403946412</v>
      </c>
      <c r="Q778" s="13">
        <f t="shared" si="1014"/>
        <v>3.687747559159571E-2</v>
      </c>
      <c r="R778" s="13">
        <f t="shared" si="1015"/>
        <v>0.10195988240321774</v>
      </c>
      <c r="S778" s="13">
        <f t="shared" si="1016"/>
        <v>4.1249255582008093E-2</v>
      </c>
      <c r="T778" s="13">
        <f t="shared" si="1017"/>
        <v>5.5157382387074828E-2</v>
      </c>
      <c r="U778" s="13">
        <f t="shared" si="1018"/>
        <v>9.171443995753141E-2</v>
      </c>
      <c r="V778" s="13">
        <f t="shared" si="1019"/>
        <v>6.1662973278797705E-3</v>
      </c>
      <c r="W778" s="13">
        <f t="shared" si="1020"/>
        <v>1.1057280377378433E-2</v>
      </c>
      <c r="X778" s="13">
        <f t="shared" si="1021"/>
        <v>1.6538296945552148E-2</v>
      </c>
      <c r="Y778" s="13">
        <f t="shared" si="1022"/>
        <v>1.2368107551058917E-2</v>
      </c>
      <c r="Z778" s="13">
        <f t="shared" si="1023"/>
        <v>5.0833561061657213E-2</v>
      </c>
      <c r="AA778" s="13">
        <f t="shared" si="1024"/>
        <v>4.5725548852435065E-2</v>
      </c>
      <c r="AB778" s="13">
        <f t="shared" si="1025"/>
        <v>2.0565407716768208E-2</v>
      </c>
      <c r="AC778" s="13">
        <f t="shared" si="1026"/>
        <v>5.1850784910227881E-4</v>
      </c>
      <c r="AD778" s="13">
        <f t="shared" si="1027"/>
        <v>2.4865472903700123E-3</v>
      </c>
      <c r="AE778" s="13">
        <f t="shared" si="1028"/>
        <v>3.7191113957306785E-3</v>
      </c>
      <c r="AF778" s="13">
        <f t="shared" si="1029"/>
        <v>2.7813244548820846E-3</v>
      </c>
      <c r="AG778" s="13">
        <f t="shared" si="1030"/>
        <v>1.3866691798485927E-3</v>
      </c>
      <c r="AH778" s="13">
        <f t="shared" si="1031"/>
        <v>1.9007850460170436E-2</v>
      </c>
      <c r="AI778" s="13">
        <f t="shared" si="1032"/>
        <v>1.7097845923918217E-2</v>
      </c>
      <c r="AJ778" s="13">
        <f t="shared" si="1033"/>
        <v>7.6898841310493347E-3</v>
      </c>
      <c r="AK778" s="13">
        <f t="shared" si="1034"/>
        <v>2.3057219493067349E-3</v>
      </c>
      <c r="AL778" s="13">
        <f t="shared" si="1035"/>
        <v>2.7903981949373888E-5</v>
      </c>
      <c r="AM778" s="13">
        <f t="shared" si="1036"/>
        <v>4.4733729931608056E-4</v>
      </c>
      <c r="AN778" s="13">
        <f t="shared" si="1037"/>
        <v>6.6907927070804002E-4</v>
      </c>
      <c r="AO778" s="13">
        <f t="shared" si="1038"/>
        <v>5.0036859342561676E-4</v>
      </c>
      <c r="AP778" s="13">
        <f t="shared" si="1039"/>
        <v>2.4946593550046999E-4</v>
      </c>
      <c r="AQ778" s="13">
        <f t="shared" si="1040"/>
        <v>9.3281113852086887E-5</v>
      </c>
      <c r="AR778" s="13">
        <f t="shared" si="1041"/>
        <v>5.6859818052561557E-3</v>
      </c>
      <c r="AS778" s="13">
        <f t="shared" si="1042"/>
        <v>5.114625719314524E-3</v>
      </c>
      <c r="AT778" s="13">
        <f t="shared" si="1043"/>
        <v>2.3003411850959238E-3</v>
      </c>
      <c r="AU778" s="13">
        <f t="shared" si="1044"/>
        <v>6.8973043949443493E-4</v>
      </c>
      <c r="AV778" s="13">
        <f t="shared" si="1045"/>
        <v>1.5510571287667981E-4</v>
      </c>
      <c r="AW778" s="13">
        <f t="shared" si="1046"/>
        <v>1.0428324517853815E-6</v>
      </c>
      <c r="AX778" s="13">
        <f t="shared" si="1047"/>
        <v>6.7064432454324731E-5</v>
      </c>
      <c r="AY778" s="13">
        <f t="shared" si="1048"/>
        <v>1.0030780269293584E-4</v>
      </c>
      <c r="AZ778" s="13">
        <f t="shared" si="1049"/>
        <v>7.5014839557000618E-5</v>
      </c>
      <c r="BA778" s="13">
        <f t="shared" si="1050"/>
        <v>3.7399723668481475E-5</v>
      </c>
      <c r="BB778" s="13">
        <f t="shared" si="1051"/>
        <v>1.3984626296000384E-5</v>
      </c>
      <c r="BC778" s="13">
        <f t="shared" si="1052"/>
        <v>4.1833415534800022E-6</v>
      </c>
      <c r="BD778" s="13">
        <f t="shared" si="1053"/>
        <v>1.4174138714181115E-3</v>
      </c>
      <c r="BE778" s="13">
        <f t="shared" si="1054"/>
        <v>1.274984987635156E-3</v>
      </c>
      <c r="BF778" s="13">
        <f t="shared" si="1055"/>
        <v>5.7343403767758832E-4</v>
      </c>
      <c r="BG778" s="13">
        <f t="shared" si="1056"/>
        <v>1.7193749926793509E-4</v>
      </c>
      <c r="BH778" s="13">
        <f t="shared" si="1057"/>
        <v>3.8665088369500414E-5</v>
      </c>
      <c r="BI778" s="13">
        <f t="shared" si="1058"/>
        <v>6.9559651151682383E-6</v>
      </c>
      <c r="BJ778" s="14">
        <f t="shared" si="1059"/>
        <v>0.22662381691227057</v>
      </c>
      <c r="BK778" s="14">
        <f t="shared" si="1060"/>
        <v>0.26185404612529023</v>
      </c>
      <c r="BL778" s="14">
        <f t="shared" si="1061"/>
        <v>0.45983373865868116</v>
      </c>
      <c r="BM778" s="14">
        <f t="shared" si="1062"/>
        <v>0.42808465049866928</v>
      </c>
      <c r="BN778" s="14">
        <f t="shared" si="1063"/>
        <v>0.57096124728898867</v>
      </c>
    </row>
    <row r="779" spans="1:66" x14ac:dyDescent="0.25">
      <c r="A779" t="s">
        <v>21</v>
      </c>
      <c r="B779" t="s">
        <v>397</v>
      </c>
      <c r="C779" t="s">
        <v>272</v>
      </c>
      <c r="D779" s="11">
        <v>44449</v>
      </c>
      <c r="E779" s="10">
        <f>VLOOKUP(A779,home!$A$2:$E$405,3,FALSE)</f>
        <v>1.3974</v>
      </c>
      <c r="F779" s="10">
        <f>VLOOKUP(B779,home!$B$2:$E$405,3,FALSE)</f>
        <v>1.1676</v>
      </c>
      <c r="G779" s="10">
        <f>VLOOKUP(C779,away!$B$2:$E$405,4,FALSE)</f>
        <v>0.45200000000000001</v>
      </c>
      <c r="H779" s="10">
        <f>VLOOKUP(A779,away!$A$2:$E$405,3,FALSE)</f>
        <v>1.3632</v>
      </c>
      <c r="I779" s="10">
        <f>VLOOKUP(C779,away!$B$2:$E$405,3,FALSE)</f>
        <v>1.3898999999999999</v>
      </c>
      <c r="J779" s="10">
        <f>VLOOKUP(B779,home!$B$2:$E$405,4,FALSE)</f>
        <v>1.1196999999999999</v>
      </c>
      <c r="K779" s="12">
        <f t="shared" si="1008"/>
        <v>0.73748511648000004</v>
      </c>
      <c r="L779" s="12">
        <f t="shared" si="1009"/>
        <v>2.1215086680959998</v>
      </c>
      <c r="M779" s="13">
        <f t="shared" si="1010"/>
        <v>5.7326413976522099E-2</v>
      </c>
      <c r="N779" s="13">
        <f t="shared" si="1011"/>
        <v>4.2277377088856101E-2</v>
      </c>
      <c r="O779" s="13">
        <f t="shared" si="1012"/>
        <v>0.12161848416205133</v>
      </c>
      <c r="P779" s="13">
        <f t="shared" si="1013"/>
        <v>8.9691821958371457E-2</v>
      </c>
      <c r="Q779" s="13">
        <f t="shared" si="1014"/>
        <v>1.5589468183421964E-2</v>
      </c>
      <c r="R779" s="13">
        <f t="shared" si="1015"/>
        <v>0.12900733417524399</v>
      </c>
      <c r="S779" s="13">
        <f t="shared" si="1016"/>
        <v>3.5082531629777425E-2</v>
      </c>
      <c r="T779" s="13">
        <f t="shared" si="1017"/>
        <v>3.3073191882136498E-2</v>
      </c>
      <c r="U779" s="13">
        <f t="shared" si="1018"/>
        <v>9.5140988871004098E-2</v>
      </c>
      <c r="V779" s="13">
        <f t="shared" si="1019"/>
        <v>6.0988294197265583E-3</v>
      </c>
      <c r="W779" s="13">
        <f t="shared" si="1020"/>
        <v>3.8323335863707339E-3</v>
      </c>
      <c r="X779" s="13">
        <f t="shared" si="1021"/>
        <v>8.1303289225209425E-3</v>
      </c>
      <c r="Y779" s="13">
        <f t="shared" si="1022"/>
        <v>8.6242816417998972E-3</v>
      </c>
      <c r="Z779" s="13">
        <f t="shared" si="1023"/>
        <v>9.1230059233579117E-2</v>
      </c>
      <c r="AA779" s="13">
        <f t="shared" si="1024"/>
        <v>6.7280810860353396E-2</v>
      </c>
      <c r="AB779" s="13">
        <f t="shared" si="1025"/>
        <v>2.4809298317108288E-2</v>
      </c>
      <c r="AC779" s="13">
        <f t="shared" si="1026"/>
        <v>5.9638206513822479E-4</v>
      </c>
      <c r="AD779" s="13">
        <f t="shared" si="1027"/>
        <v>7.0657224533370922E-4</v>
      </c>
      <c r="AE779" s="13">
        <f t="shared" si="1028"/>
        <v>1.4989991431115176E-3</v>
      </c>
      <c r="AF779" s="13">
        <f t="shared" si="1029"/>
        <v>1.5900698377897809E-3</v>
      </c>
      <c r="AG779" s="13">
        <f t="shared" si="1030"/>
        <v>1.124448981249673E-3</v>
      </c>
      <c r="AH779" s="13">
        <f t="shared" si="1031"/>
        <v>4.8386340363737429E-2</v>
      </c>
      <c r="AI779" s="13">
        <f t="shared" si="1032"/>
        <v>3.5684205859191825E-2</v>
      </c>
      <c r="AJ779" s="13">
        <f t="shared" si="1033"/>
        <v>1.3158285357281191E-2</v>
      </c>
      <c r="AK779" s="13">
        <f t="shared" si="1034"/>
        <v>3.2346798697971994E-3</v>
      </c>
      <c r="AL779" s="13">
        <f t="shared" si="1035"/>
        <v>3.7323523517414113E-5</v>
      </c>
      <c r="AM779" s="13">
        <f t="shared" si="1036"/>
        <v>1.0421730293029315E-4</v>
      </c>
      <c r="AN779" s="13">
        <f t="shared" si="1037"/>
        <v>2.210979115322036E-4</v>
      </c>
      <c r="AO779" s="13">
        <f t="shared" si="1038"/>
        <v>2.3453056790674625E-4</v>
      </c>
      <c r="AP779" s="13">
        <f t="shared" si="1039"/>
        <v>1.6585287758254651E-4</v>
      </c>
      <c r="AQ779" s="13">
        <f t="shared" si="1040"/>
        <v>8.7964579355009334E-5</v>
      </c>
      <c r="AR779" s="13">
        <f t="shared" si="1041"/>
        <v>2.0530408099822445E-2</v>
      </c>
      <c r="AS779" s="13">
        <f t="shared" si="1042"/>
        <v>1.514087040887949E-2</v>
      </c>
      <c r="AT779" s="13">
        <f t="shared" si="1043"/>
        <v>5.5830832885505385E-3</v>
      </c>
      <c r="AU779" s="13">
        <f t="shared" si="1044"/>
        <v>1.3724802764580786E-3</v>
      </c>
      <c r="AV779" s="13">
        <f t="shared" si="1045"/>
        <v>2.530459441375472E-4</v>
      </c>
      <c r="AW779" s="13">
        <f t="shared" si="1046"/>
        <v>1.6221021737970403E-6</v>
      </c>
      <c r="AX779" s="13">
        <f t="shared" si="1047"/>
        <v>1.2809784965129779E-5</v>
      </c>
      <c r="AY779" s="13">
        <f t="shared" si="1048"/>
        <v>2.7176069839968646E-5</v>
      </c>
      <c r="AZ779" s="13">
        <f t="shared" si="1049"/>
        <v>2.8827133865137881E-5</v>
      </c>
      <c r="BA779" s="13">
        <f t="shared" si="1050"/>
        <v>2.038567145708458E-5</v>
      </c>
      <c r="BB779" s="13">
        <f t="shared" si="1051"/>
        <v>1.0812094675290542E-5</v>
      </c>
      <c r="BC779" s="13">
        <f t="shared" si="1052"/>
        <v>4.5875905147806942E-6</v>
      </c>
      <c r="BD779" s="13">
        <f t="shared" si="1053"/>
        <v>7.2592397905536137E-3</v>
      </c>
      <c r="BE779" s="13">
        <f t="shared" si="1054"/>
        <v>5.3535813024926824E-3</v>
      </c>
      <c r="BF779" s="13">
        <f t="shared" si="1055"/>
        <v>1.9740932652269833E-3</v>
      </c>
      <c r="BG779" s="13">
        <f t="shared" si="1056"/>
        <v>4.8528813388276843E-4</v>
      </c>
      <c r="BH779" s="13">
        <f t="shared" si="1057"/>
        <v>8.9473193985723835E-5</v>
      </c>
      <c r="BI779" s="13">
        <f t="shared" si="1058"/>
        <v>1.3197029777679836E-5</v>
      </c>
      <c r="BJ779" s="14">
        <f t="shared" si="1059"/>
        <v>0.11736533309721502</v>
      </c>
      <c r="BK779" s="14">
        <f t="shared" si="1060"/>
        <v>0.18886047864289313</v>
      </c>
      <c r="BL779" s="14">
        <f t="shared" si="1061"/>
        <v>0.5963751885695362</v>
      </c>
      <c r="BM779" s="14">
        <f t="shared" si="1062"/>
        <v>0.53829460603109047</v>
      </c>
      <c r="BN779" s="14">
        <f t="shared" si="1063"/>
        <v>0.45551089954446689</v>
      </c>
    </row>
    <row r="780" spans="1:66" x14ac:dyDescent="0.25">
      <c r="A780" t="s">
        <v>27</v>
      </c>
      <c r="B780" t="s">
        <v>289</v>
      </c>
      <c r="C780" t="s">
        <v>195</v>
      </c>
      <c r="D780" s="11">
        <v>44449</v>
      </c>
      <c r="E780" s="10">
        <f>VLOOKUP(A780,home!$A$2:$E$405,3,FALSE)</f>
        <v>1.3026</v>
      </c>
      <c r="F780" s="10">
        <f>VLOOKUP(B780,home!$B$2:$E$405,3,FALSE)</f>
        <v>0.6149</v>
      </c>
      <c r="G780" s="10">
        <f>VLOOKUP(C780,away!$B$2:$E$405,4,FALSE)</f>
        <v>0.76770000000000005</v>
      </c>
      <c r="H780" s="10">
        <f>VLOOKUP(A780,away!$A$2:$E$405,3,FALSE)</f>
        <v>1.1000000000000001</v>
      </c>
      <c r="I780" s="10">
        <f>VLOOKUP(C780,away!$B$2:$E$405,3,FALSE)</f>
        <v>1.5310999999999999</v>
      </c>
      <c r="J780" s="10">
        <f>VLOOKUP(B780,home!$B$2:$E$405,4,FALSE)</f>
        <v>1.4391</v>
      </c>
      <c r="K780" s="12">
        <f t="shared" si="1008"/>
        <v>0.61490370169800002</v>
      </c>
      <c r="L780" s="12">
        <f t="shared" si="1009"/>
        <v>2.4237466109999999</v>
      </c>
      <c r="M780" s="13">
        <f t="shared" si="1010"/>
        <v>4.7899495226101811E-2</v>
      </c>
      <c r="N780" s="13">
        <f t="shared" si="1011"/>
        <v>2.9453576923995684E-2</v>
      </c>
      <c r="O780" s="13">
        <f t="shared" si="1012"/>
        <v>0.11609623922287493</v>
      </c>
      <c r="P780" s="13">
        <f t="shared" si="1013"/>
        <v>7.1388007251362337E-2</v>
      </c>
      <c r="Q780" s="13">
        <f t="shared" si="1014"/>
        <v>9.0555567394058675E-3</v>
      </c>
      <c r="R780" s="13">
        <f t="shared" si="1015"/>
        <v>0.14069393318314419</v>
      </c>
      <c r="S780" s="13">
        <f t="shared" si="1016"/>
        <v>2.6598649710526959E-2</v>
      </c>
      <c r="T780" s="13">
        <f t="shared" si="1017"/>
        <v>2.1948374957853178E-2</v>
      </c>
      <c r="U780" s="13">
        <f t="shared" si="1018"/>
        <v>8.6513220320766443E-2</v>
      </c>
      <c r="V780" s="13">
        <f t="shared" si="1019"/>
        <v>4.4046499851139731E-3</v>
      </c>
      <c r="W780" s="13">
        <f t="shared" si="1020"/>
        <v>1.8560984533323136E-3</v>
      </c>
      <c r="X780" s="13">
        <f t="shared" si="1021"/>
        <v>4.4987123359465355E-3</v>
      </c>
      <c r="Y780" s="13">
        <f t="shared" si="1022"/>
        <v>5.4518693890571552E-3</v>
      </c>
      <c r="Z780" s="13">
        <f t="shared" si="1023"/>
        <v>0.11366881458030206</v>
      </c>
      <c r="AA780" s="13">
        <f t="shared" si="1024"/>
        <v>6.9895374853051334E-2</v>
      </c>
      <c r="AB780" s="13">
        <f t="shared" si="1025"/>
        <v>2.1489462364355279E-2</v>
      </c>
      <c r="AC780" s="13">
        <f t="shared" si="1026"/>
        <v>4.1028509746393214E-4</v>
      </c>
      <c r="AD780" s="13">
        <f t="shared" si="1027"/>
        <v>2.8533045241749293E-4</v>
      </c>
      <c r="AE780" s="13">
        <f t="shared" si="1028"/>
        <v>6.9156871706199511E-4</v>
      </c>
      <c r="AF780" s="13">
        <f t="shared" si="1029"/>
        <v>8.380936671263143E-4</v>
      </c>
      <c r="AG780" s="13">
        <f t="shared" si="1030"/>
        <v>6.7710889513265544E-4</v>
      </c>
      <c r="AH780" s="13">
        <f t="shared" si="1031"/>
        <v>6.8876101028848655E-2</v>
      </c>
      <c r="AI780" s="13">
        <f t="shared" si="1032"/>
        <v>4.2352169481164464E-2</v>
      </c>
      <c r="AJ780" s="13">
        <f t="shared" si="1033"/>
        <v>1.3021252894454544E-2</v>
      </c>
      <c r="AK780" s="13">
        <f t="shared" si="1034"/>
        <v>2.6689388685152992E-3</v>
      </c>
      <c r="AL780" s="13">
        <f t="shared" si="1035"/>
        <v>2.4459076551537804E-5</v>
      </c>
      <c r="AM780" s="13">
        <f t="shared" si="1036"/>
        <v>3.5090150279736298E-5</v>
      </c>
      <c r="AN780" s="13">
        <f t="shared" si="1037"/>
        <v>8.5049632819991536E-5</v>
      </c>
      <c r="AO780" s="13">
        <f t="shared" si="1038"/>
        <v>1.0306937965712444E-4</v>
      </c>
      <c r="AP780" s="13">
        <f t="shared" si="1039"/>
        <v>8.327135321394256E-5</v>
      </c>
      <c r="AQ780" s="13">
        <f t="shared" si="1040"/>
        <v>5.0457165036419326E-5</v>
      </c>
      <c r="AR780" s="13">
        <f t="shared" si="1041"/>
        <v>3.3387643289513103E-2</v>
      </c>
      <c r="AS780" s="13">
        <f t="shared" si="1042"/>
        <v>2.0530185449693997E-2</v>
      </c>
      <c r="AT780" s="13">
        <f t="shared" si="1043"/>
        <v>6.3120435147816269E-3</v>
      </c>
      <c r="AU780" s="13">
        <f t="shared" si="1044"/>
        <v>1.2937663075060261E-3</v>
      </c>
      <c r="AV780" s="13">
        <f t="shared" si="1045"/>
        <v>1.98885422904402E-4</v>
      </c>
      <c r="AW780" s="13">
        <f t="shared" si="1046"/>
        <v>1.012585905122044E-6</v>
      </c>
      <c r="AX780" s="13">
        <f t="shared" si="1047"/>
        <v>3.596177216691493E-6</v>
      </c>
      <c r="AY780" s="13">
        <f t="shared" si="1048"/>
        <v>8.7162223415114174E-6</v>
      </c>
      <c r="AZ780" s="13">
        <f t="shared" si="1049"/>
        <v>1.0562957180480391E-5</v>
      </c>
      <c r="BA780" s="13">
        <f t="shared" si="1050"/>
        <v>8.5339772227758217E-6</v>
      </c>
      <c r="BB780" s="13">
        <f t="shared" si="1051"/>
        <v>5.1710495930135237E-6</v>
      </c>
      <c r="BC780" s="13">
        <f t="shared" si="1052"/>
        <v>2.506662785275891E-6</v>
      </c>
      <c r="BD780" s="13">
        <f t="shared" si="1053"/>
        <v>1.3487197878705715E-2</v>
      </c>
      <c r="BE780" s="13">
        <f t="shared" si="1054"/>
        <v>8.2933279011495574E-3</v>
      </c>
      <c r="BF780" s="13">
        <f t="shared" si="1055"/>
        <v>2.5497990129060835E-3</v>
      </c>
      <c r="BG780" s="13">
        <f t="shared" si="1056"/>
        <v>5.2262695054061919E-4</v>
      </c>
      <c r="BH780" s="13">
        <f t="shared" si="1057"/>
        <v>8.0341311623641044E-5</v>
      </c>
      <c r="BI780" s="13">
        <f t="shared" si="1058"/>
        <v>9.8804339833298876E-6</v>
      </c>
      <c r="BJ780" s="14">
        <f t="shared" si="1059"/>
        <v>7.5152315258676147E-2</v>
      </c>
      <c r="BK780" s="14">
        <f t="shared" si="1060"/>
        <v>0.15073426256946207</v>
      </c>
      <c r="BL780" s="14">
        <f t="shared" si="1061"/>
        <v>0.64827238969048306</v>
      </c>
      <c r="BM780" s="14">
        <f t="shared" si="1062"/>
        <v>0.57323326991560231</v>
      </c>
      <c r="BN780" s="14">
        <f t="shared" si="1063"/>
        <v>0.4145868085468849</v>
      </c>
    </row>
    <row r="781" spans="1:66" x14ac:dyDescent="0.25">
      <c r="A781" t="s">
        <v>342</v>
      </c>
      <c r="B781" t="s">
        <v>420</v>
      </c>
      <c r="C781" t="s">
        <v>393</v>
      </c>
      <c r="D781" s="11">
        <v>44449</v>
      </c>
      <c r="E781" s="10">
        <f>VLOOKUP(A781,home!$A$2:$E$405,3,FALSE)</f>
        <v>1.1741999999999999</v>
      </c>
      <c r="F781" s="10">
        <f>VLOOKUP(B781,home!$B$2:$E$405,3,FALSE)</f>
        <v>0.93679999999999997</v>
      </c>
      <c r="G781" s="10">
        <f>VLOOKUP(C781,away!$B$2:$E$405,4,FALSE)</f>
        <v>0.85160000000000002</v>
      </c>
      <c r="H781" s="10">
        <f>VLOOKUP(A781,away!$A$2:$E$405,3,FALSE)</f>
        <v>0.85970000000000002</v>
      </c>
      <c r="I781" s="10">
        <f>VLOOKUP(C781,away!$B$2:$E$405,3,FALSE)</f>
        <v>1.0468999999999999</v>
      </c>
      <c r="J781" s="10">
        <f>VLOOKUP(B781,home!$B$2:$E$405,4,FALSE)</f>
        <v>0.58160000000000001</v>
      </c>
      <c r="K781" s="12">
        <f t="shared" si="1008"/>
        <v>0.93675196089599999</v>
      </c>
      <c r="L781" s="12">
        <f t="shared" si="1009"/>
        <v>0.52345159128800001</v>
      </c>
      <c r="M781" s="13">
        <f t="shared" si="1010"/>
        <v>0.23218900733968703</v>
      </c>
      <c r="N781" s="13">
        <f t="shared" si="1011"/>
        <v>0.21750350792394751</v>
      </c>
      <c r="O781" s="13">
        <f t="shared" si="1012"/>
        <v>0.12153970537154027</v>
      </c>
      <c r="P781" s="13">
        <f t="shared" si="1013"/>
        <v>0.11385255733351243</v>
      </c>
      <c r="Q781" s="13">
        <f t="shared" si="1014"/>
        <v>0.10187341877475825</v>
      </c>
      <c r="R781" s="13">
        <f t="shared" si="1015"/>
        <v>3.1810076090703715E-2</v>
      </c>
      <c r="S781" s="13">
        <f t="shared" si="1016"/>
        <v>1.3956738262394403E-2</v>
      </c>
      <c r="T781" s="13">
        <f t="shared" si="1017"/>
        <v>5.3325803167596018E-2</v>
      </c>
      <c r="U781" s="13">
        <f t="shared" si="1018"/>
        <v>2.9798151154217668E-2</v>
      </c>
      <c r="V781" s="13">
        <f t="shared" si="1019"/>
        <v>7.6040079082038633E-4</v>
      </c>
      <c r="W781" s="13">
        <f t="shared" si="1020"/>
        <v>3.181004160014473E-2</v>
      </c>
      <c r="X781" s="13">
        <f t="shared" si="1021"/>
        <v>1.6651016894533233E-2</v>
      </c>
      <c r="Y781" s="13">
        <f t="shared" si="1022"/>
        <v>4.3580006450033969E-3</v>
      </c>
      <c r="Z781" s="13">
        <f t="shared" si="1023"/>
        <v>5.5503449828904084E-3</v>
      </c>
      <c r="AA781" s="13">
        <f t="shared" si="1024"/>
        <v>5.1992965463718652E-3</v>
      </c>
      <c r="AB781" s="13">
        <f t="shared" si="1025"/>
        <v>2.4352256175468228E-3</v>
      </c>
      <c r="AC781" s="13">
        <f t="shared" si="1026"/>
        <v>2.3303637310731705E-5</v>
      </c>
      <c r="AD781" s="13">
        <f t="shared" si="1027"/>
        <v>7.4495297112797268E-3</v>
      </c>
      <c r="AE781" s="13">
        <f t="shared" si="1028"/>
        <v>3.8994681817166076E-3</v>
      </c>
      <c r="AF781" s="13">
        <f t="shared" si="1029"/>
        <v>1.0205914124482411E-3</v>
      </c>
      <c r="AG781" s="13">
        <f t="shared" si="1030"/>
        <v>1.7807673296696647E-4</v>
      </c>
      <c r="AH781" s="13">
        <f t="shared" si="1031"/>
        <v>7.263342283728376E-4</v>
      </c>
      <c r="AI781" s="13">
        <f t="shared" si="1032"/>
        <v>6.8039501269413869E-4</v>
      </c>
      <c r="AJ781" s="13">
        <f t="shared" si="1033"/>
        <v>3.1868068116254657E-4</v>
      </c>
      <c r="AK781" s="13">
        <f t="shared" si="1034"/>
        <v>9.9508250992896168E-5</v>
      </c>
      <c r="AL781" s="13">
        <f t="shared" si="1035"/>
        <v>4.5707223324624063E-7</v>
      </c>
      <c r="AM781" s="13">
        <f t="shared" si="1036"/>
        <v>1.3956723129588595E-3</v>
      </c>
      <c r="AN781" s="13">
        <f t="shared" si="1037"/>
        <v>7.3056689313491844E-4</v>
      </c>
      <c r="AO781" s="13">
        <f t="shared" si="1038"/>
        <v>1.9120820137690165E-4</v>
      </c>
      <c r="AP781" s="13">
        <f t="shared" si="1039"/>
        <v>3.3362745759351845E-5</v>
      </c>
      <c r="AQ781" s="13">
        <f t="shared" si="1040"/>
        <v>4.3659455893674227E-6</v>
      </c>
      <c r="AR781" s="13">
        <f t="shared" si="1041"/>
        <v>7.6040161529740711E-5</v>
      </c>
      <c r="AS781" s="13">
        <f t="shared" si="1042"/>
        <v>7.1230770419833189E-5</v>
      </c>
      <c r="AT781" s="13">
        <f t="shared" si="1043"/>
        <v>3.3362781933455766E-5</v>
      </c>
      <c r="AU781" s="13">
        <f t="shared" si="1044"/>
        <v>1.0417550465703444E-5</v>
      </c>
      <c r="AV781" s="13">
        <f t="shared" si="1045"/>
        <v>2.4396652066201847E-6</v>
      </c>
      <c r="AW781" s="13">
        <f t="shared" si="1046"/>
        <v>6.2256323986342083E-9</v>
      </c>
      <c r="AX781" s="13">
        <f t="shared" si="1047"/>
        <v>2.1789979598874453E-4</v>
      </c>
      <c r="AY781" s="13">
        <f t="shared" si="1048"/>
        <v>1.1405999495163886E-4</v>
      </c>
      <c r="AZ781" s="13">
        <f t="shared" si="1049"/>
        <v>2.9852442929868305E-5</v>
      </c>
      <c r="BA781" s="13">
        <f t="shared" si="1050"/>
        <v>5.2087695851579243E-6</v>
      </c>
      <c r="BB781" s="13">
        <f t="shared" si="1051"/>
        <v>6.8163468200086248E-7</v>
      </c>
      <c r="BC781" s="13">
        <f t="shared" si="1052"/>
        <v>7.1360551794088278E-8</v>
      </c>
      <c r="BD781" s="13">
        <f t="shared" si="1053"/>
        <v>6.6338905924232216E-6</v>
      </c>
      <c r="BE781" s="13">
        <f t="shared" si="1054"/>
        <v>6.2143100208219789E-6</v>
      </c>
      <c r="BF781" s="13">
        <f t="shared" si="1055"/>
        <v>2.9106335488103254E-6</v>
      </c>
      <c r="BG781" s="13">
        <f t="shared" si="1056"/>
        <v>9.0884722809925203E-7</v>
      </c>
      <c r="BH781" s="13">
        <f t="shared" si="1057"/>
        <v>2.1284110576921712E-7</v>
      </c>
      <c r="BI781" s="13">
        <f t="shared" si="1058"/>
        <v>3.9875864637717417E-8</v>
      </c>
      <c r="BJ781" s="14">
        <f t="shared" si="1059"/>
        <v>0.44079240514190327</v>
      </c>
      <c r="BK781" s="14">
        <f t="shared" si="1060"/>
        <v>0.36089652443090986</v>
      </c>
      <c r="BL781" s="14">
        <f t="shared" si="1061"/>
        <v>0.19281778428151869</v>
      </c>
      <c r="BM781" s="14">
        <f t="shared" si="1062"/>
        <v>0.18117473223375385</v>
      </c>
      <c r="BN781" s="14">
        <f t="shared" si="1063"/>
        <v>0.8187682728341491</v>
      </c>
    </row>
    <row r="782" spans="1:66" x14ac:dyDescent="0.25">
      <c r="A782" t="s">
        <v>10</v>
      </c>
      <c r="B782" t="s">
        <v>11</v>
      </c>
      <c r="C782" t="s">
        <v>241</v>
      </c>
      <c r="D782" s="11">
        <v>44450</v>
      </c>
      <c r="E782" s="10">
        <f>VLOOKUP(A782,home!$A$2:$E$405,3,FALSE)</f>
        <v>1.5425</v>
      </c>
      <c r="F782" s="10">
        <f>VLOOKUP(B782,home!$B$2:$E$405,3,FALSE)</f>
        <v>0.91520000000000001</v>
      </c>
      <c r="G782" s="10">
        <f>VLOOKUP(C782,away!$B$2:$E$405,4,FALSE)</f>
        <v>0.87709999999999999</v>
      </c>
      <c r="H782" s="10">
        <f>VLOOKUP(A782,away!$A$2:$E$405,3,FALSE)</f>
        <v>1.4443999999999999</v>
      </c>
      <c r="I782" s="10">
        <f>VLOOKUP(C782,away!$B$2:$E$405,3,FALSE)</f>
        <v>1.0995999999999999</v>
      </c>
      <c r="J782" s="10">
        <f>VLOOKUP(B782,home!$B$2:$E$405,4,FALSE)</f>
        <v>1.2218</v>
      </c>
      <c r="K782" s="12">
        <f t="shared" si="1008"/>
        <v>1.2381985616</v>
      </c>
      <c r="L782" s="12">
        <f t="shared" si="1009"/>
        <v>1.9405388048319996</v>
      </c>
      <c r="M782" s="13">
        <f t="shared" si="1010"/>
        <v>4.1638195728063217E-2</v>
      </c>
      <c r="N782" s="13">
        <f t="shared" si="1011"/>
        <v>5.1556354058107129E-2</v>
      </c>
      <c r="O782" s="13">
        <f t="shared" si="1012"/>
        <v>8.080053457349666E-2</v>
      </c>
      <c r="P782" s="13">
        <f t="shared" si="1013"/>
        <v>0.10004710568541463</v>
      </c>
      <c r="Q782" s="13">
        <f t="shared" si="1014"/>
        <v>3.1918501718044286E-2</v>
      </c>
      <c r="R782" s="13">
        <f t="shared" si="1015"/>
        <v>7.8398286395519948E-2</v>
      </c>
      <c r="S782" s="13">
        <f t="shared" si="1016"/>
        <v>6.0097604981490582E-2</v>
      </c>
      <c r="T782" s="13">
        <f t="shared" si="1017"/>
        <v>6.1939091175961795E-2</v>
      </c>
      <c r="U782" s="13">
        <f t="shared" si="1018"/>
        <v>9.7072645446837635E-2</v>
      </c>
      <c r="V782" s="13">
        <f t="shared" si="1019"/>
        <v>1.6044540440415173E-2</v>
      </c>
      <c r="W782" s="13">
        <f t="shared" si="1020"/>
        <v>1.3173814305236529E-2</v>
      </c>
      <c r="X782" s="13">
        <f t="shared" si="1021"/>
        <v>2.5564297866962394E-2</v>
      </c>
      <c r="Y782" s="13">
        <f t="shared" si="1022"/>
        <v>2.4804256014562223E-2</v>
      </c>
      <c r="Z782" s="13">
        <f t="shared" si="1023"/>
        <v>5.0711638994279697E-2</v>
      </c>
      <c r="AA782" s="13">
        <f t="shared" si="1024"/>
        <v>6.2791078459095581E-2</v>
      </c>
      <c r="AB782" s="13">
        <f t="shared" si="1025"/>
        <v>3.8873911514682453E-2</v>
      </c>
      <c r="AC782" s="13">
        <f t="shared" si="1026"/>
        <v>2.4094611405589953E-3</v>
      </c>
      <c r="AD782" s="13">
        <f t="shared" si="1027"/>
        <v>4.0779494808823409E-3</v>
      </c>
      <c r="AE782" s="13">
        <f t="shared" si="1028"/>
        <v>7.9134192117966927E-3</v>
      </c>
      <c r="AF782" s="13">
        <f t="shared" si="1029"/>
        <v>7.6781485296972696E-3</v>
      </c>
      <c r="AG782" s="13">
        <f t="shared" si="1030"/>
        <v>4.9665817237137715E-3</v>
      </c>
      <c r="AH782" s="13">
        <f t="shared" si="1031"/>
        <v>2.4601975831257856E-2</v>
      </c>
      <c r="AI782" s="13">
        <f t="shared" si="1032"/>
        <v>3.046213108678144E-2</v>
      </c>
      <c r="AJ782" s="13">
        <f t="shared" si="1033"/>
        <v>1.8859083447461712E-2</v>
      </c>
      <c r="AK782" s="13">
        <f t="shared" si="1034"/>
        <v>7.7837633325804909E-3</v>
      </c>
      <c r="AL782" s="13">
        <f t="shared" si="1035"/>
        <v>2.315754649396939E-4</v>
      </c>
      <c r="AM782" s="13">
        <f t="shared" si="1036"/>
        <v>1.0098622363011961E-3</v>
      </c>
      <c r="AN782" s="13">
        <f t="shared" si="1037"/>
        <v>1.9596768570768934E-3</v>
      </c>
      <c r="AO782" s="13">
        <f t="shared" si="1038"/>
        <v>1.9014144930444624E-3</v>
      </c>
      <c r="AP782" s="13">
        <f t="shared" si="1039"/>
        <v>1.2299228692742477E-3</v>
      </c>
      <c r="AQ782" s="13">
        <f t="shared" si="1040"/>
        <v>5.9667826369424852E-4</v>
      </c>
      <c r="AR782" s="13">
        <f t="shared" si="1041"/>
        <v>9.5482177552189684E-3</v>
      </c>
      <c r="AS782" s="13">
        <f t="shared" si="1042"/>
        <v>1.1822589490355707E-2</v>
      </c>
      <c r="AT782" s="13">
        <f t="shared" si="1043"/>
        <v>7.3193566506728567E-3</v>
      </c>
      <c r="AU782" s="13">
        <f t="shared" si="1044"/>
        <v>3.0209389589001766E-3</v>
      </c>
      <c r="AV782" s="13">
        <f t="shared" si="1045"/>
        <v>9.3513056839789955E-4</v>
      </c>
      <c r="AW782" s="13">
        <f t="shared" si="1046"/>
        <v>1.5456197935746375E-5</v>
      </c>
      <c r="AX782" s="13">
        <f t="shared" si="1047"/>
        <v>2.0840166140038337E-4</v>
      </c>
      <c r="AY782" s="13">
        <f t="shared" si="1048"/>
        <v>4.0441151093890303E-4</v>
      </c>
      <c r="AZ782" s="13">
        <f t="shared" si="1049"/>
        <v>3.9238811504884108E-4</v>
      </c>
      <c r="BA782" s="13">
        <f t="shared" si="1050"/>
        <v>2.538147879357197E-4</v>
      </c>
      <c r="BB782" s="13">
        <f t="shared" si="1051"/>
        <v>1.2313436130736733E-4</v>
      </c>
      <c r="BC782" s="13">
        <f t="shared" si="1052"/>
        <v>4.7789401265030032E-5</v>
      </c>
      <c r="BD782" s="13">
        <f t="shared" si="1053"/>
        <v>3.0881145118313836E-3</v>
      </c>
      <c r="BE782" s="13">
        <f t="shared" si="1054"/>
        <v>3.8236989466057048E-3</v>
      </c>
      <c r="BF782" s="13">
        <f t="shared" si="1055"/>
        <v>2.3672492678393098E-3</v>
      </c>
      <c r="BG782" s="13">
        <f t="shared" si="1056"/>
        <v>9.7704154612909605E-4</v>
      </c>
      <c r="BH782" s="13">
        <f t="shared" si="1057"/>
        <v>3.0244285926012149E-4</v>
      </c>
      <c r="BI782" s="13">
        <f t="shared" si="1058"/>
        <v>7.4896862660414723E-5</v>
      </c>
      <c r="BJ782" s="14">
        <f t="shared" si="1059"/>
        <v>0.24171990864225176</v>
      </c>
      <c r="BK782" s="14">
        <f t="shared" si="1060"/>
        <v>0.22087289495182116</v>
      </c>
      <c r="BL782" s="14">
        <f t="shared" si="1061"/>
        <v>0.48292308750558544</v>
      </c>
      <c r="BM782" s="14">
        <f t="shared" si="1062"/>
        <v>0.61147959662228901</v>
      </c>
      <c r="BN782" s="14">
        <f t="shared" si="1063"/>
        <v>0.38435897815864584</v>
      </c>
    </row>
    <row r="783" spans="1:66" x14ac:dyDescent="0.25">
      <c r="A783" t="s">
        <v>10</v>
      </c>
      <c r="B783" t="s">
        <v>48</v>
      </c>
      <c r="C783" t="s">
        <v>242</v>
      </c>
      <c r="D783" s="11">
        <v>44450</v>
      </c>
      <c r="E783" s="10">
        <f>VLOOKUP(A783,home!$A$2:$E$405,3,FALSE)</f>
        <v>1.5425</v>
      </c>
      <c r="F783" s="10">
        <f>VLOOKUP(B783,home!$B$2:$E$405,3,FALSE)</f>
        <v>0.87709999999999999</v>
      </c>
      <c r="G783" s="10">
        <f>VLOOKUP(C783,away!$B$2:$E$405,4,FALSE)</f>
        <v>0.95340000000000003</v>
      </c>
      <c r="H783" s="10">
        <f>VLOOKUP(A783,away!$A$2:$E$405,3,FALSE)</f>
        <v>1.4443999999999999</v>
      </c>
      <c r="I783" s="10">
        <f>VLOOKUP(C783,away!$B$2:$E$405,3,FALSE)</f>
        <v>0.6109</v>
      </c>
      <c r="J783" s="10">
        <f>VLOOKUP(B783,home!$B$2:$E$405,4,FALSE)</f>
        <v>1.5476000000000001</v>
      </c>
      <c r="K783" s="12">
        <f t="shared" si="1008"/>
        <v>1.28988036345</v>
      </c>
      <c r="L783" s="12">
        <f t="shared" si="1009"/>
        <v>1.365577416496</v>
      </c>
      <c r="M783" s="13">
        <f t="shared" si="1010"/>
        <v>7.026666463153601E-2</v>
      </c>
      <c r="N783" s="13">
        <f t="shared" si="1011"/>
        <v>9.0635590913344929E-2</v>
      </c>
      <c r="O783" s="13">
        <f t="shared" si="1012"/>
        <v>9.595457035332379E-2</v>
      </c>
      <c r="P783" s="13">
        <f t="shared" si="1013"/>
        <v>0.12376991608203389</v>
      </c>
      <c r="Q783" s="13">
        <f t="shared" si="1014"/>
        <v>5.8454534474405448E-2</v>
      </c>
      <c r="R783" s="13">
        <f t="shared" si="1015"/>
        <v>6.5516697142037797E-2</v>
      </c>
      <c r="S783" s="13">
        <f t="shared" si="1016"/>
        <v>5.4503057058718288E-2</v>
      </c>
      <c r="T783" s="13">
        <f t="shared" si="1017"/>
        <v>7.9824192170034947E-2</v>
      </c>
      <c r="U783" s="13">
        <f t="shared" si="1018"/>
        <v>8.4508701121615293E-2</v>
      </c>
      <c r="V783" s="13">
        <f t="shared" si="1019"/>
        <v>1.0667044582149482E-2</v>
      </c>
      <c r="W783" s="13">
        <f t="shared" si="1020"/>
        <v>2.5133118724382213E-2</v>
      </c>
      <c r="X783" s="13">
        <f t="shared" si="1021"/>
        <v>3.4321219336129104E-2</v>
      </c>
      <c r="Y783" s="13">
        <f t="shared" si="1022"/>
        <v>2.3434141016011871E-2</v>
      </c>
      <c r="Z783" s="13">
        <f t="shared" si="1023"/>
        <v>2.9822707340191618E-2</v>
      </c>
      <c r="AA783" s="13">
        <f t="shared" si="1024"/>
        <v>3.8467724583029349E-2</v>
      </c>
      <c r="AB783" s="13">
        <f t="shared" si="1025"/>
        <v>2.4809381283126201E-2</v>
      </c>
      <c r="AC783" s="13">
        <f t="shared" si="1026"/>
        <v>1.1743292673872493E-3</v>
      </c>
      <c r="AD783" s="13">
        <f t="shared" si="1027"/>
        <v>8.1046790787095372E-3</v>
      </c>
      <c r="AE783" s="13">
        <f t="shared" si="1028"/>
        <v>1.1067566717833349E-2</v>
      </c>
      <c r="AF783" s="13">
        <f t="shared" si="1029"/>
        <v>7.5568095827179913E-3</v>
      </c>
      <c r="AG783" s="13">
        <f t="shared" si="1030"/>
        <v>3.4398028356400841E-3</v>
      </c>
      <c r="AH783" s="13">
        <f t="shared" si="1031"/>
        <v>1.0181303910633783E-2</v>
      </c>
      <c r="AI783" s="13">
        <f t="shared" si="1032"/>
        <v>1.3132663988643212E-2</v>
      </c>
      <c r="AJ783" s="13">
        <f t="shared" si="1033"/>
        <v>8.4697826993689173E-3</v>
      </c>
      <c r="AK783" s="13">
        <f t="shared" si="1034"/>
        <v>3.6416687955348331E-3</v>
      </c>
      <c r="AL783" s="13">
        <f t="shared" si="1035"/>
        <v>8.2740022250587316E-5</v>
      </c>
      <c r="AM783" s="13">
        <f t="shared" si="1036"/>
        <v>2.0908132791382906E-3</v>
      </c>
      <c r="AN783" s="13">
        <f t="shared" si="1037"/>
        <v>2.855167396101197E-3</v>
      </c>
      <c r="AO783" s="13">
        <f t="shared" si="1038"/>
        <v>1.9494760582157422E-3</v>
      </c>
      <c r="AP783" s="13">
        <f t="shared" si="1039"/>
        <v>8.8738682636635316E-4</v>
      </c>
      <c r="AQ783" s="13">
        <f t="shared" si="1040"/>
        <v>3.0294885244548702E-4</v>
      </c>
      <c r="AR783" s="13">
        <f t="shared" si="1041"/>
        <v>2.7806717381687837E-3</v>
      </c>
      <c r="AS783" s="13">
        <f t="shared" si="1042"/>
        <v>3.5867338722642941E-3</v>
      </c>
      <c r="AT783" s="13">
        <f t="shared" si="1043"/>
        <v>2.3132287953773474E-3</v>
      </c>
      <c r="AU783" s="13">
        <f t="shared" si="1044"/>
        <v>9.9459613310811257E-4</v>
      </c>
      <c r="AV783" s="13">
        <f t="shared" si="1045"/>
        <v>3.207275054148644E-4</v>
      </c>
      <c r="AW783" s="13">
        <f t="shared" si="1046"/>
        <v>4.0483578064447081E-6</v>
      </c>
      <c r="AX783" s="13">
        <f t="shared" si="1047"/>
        <v>4.4948316540016441E-4</v>
      </c>
      <c r="AY783" s="13">
        <f t="shared" si="1048"/>
        <v>6.1380405976560069E-4</v>
      </c>
      <c r="AZ783" s="13">
        <f t="shared" si="1049"/>
        <v>4.1909848108473272E-4</v>
      </c>
      <c r="BA783" s="13">
        <f t="shared" si="1050"/>
        <v>1.9077047368569572E-4</v>
      </c>
      <c r="BB783" s="13">
        <f t="shared" si="1051"/>
        <v>6.5127962649857575E-5</v>
      </c>
      <c r="BC783" s="13">
        <f t="shared" si="1052"/>
        <v>1.7787454995408118E-5</v>
      </c>
      <c r="BD783" s="13">
        <f t="shared" si="1053"/>
        <v>6.3287042138866051E-4</v>
      </c>
      <c r="BE783" s="13">
        <f t="shared" si="1054"/>
        <v>8.1632712915756013E-4</v>
      </c>
      <c r="BF783" s="13">
        <f t="shared" si="1055"/>
        <v>5.2648216702592444E-4</v>
      </c>
      <c r="BG783" s="13">
        <f t="shared" si="1056"/>
        <v>2.2636633631778095E-4</v>
      </c>
      <c r="BH783" s="13">
        <f t="shared" si="1057"/>
        <v>7.29963730406061E-5</v>
      </c>
      <c r="BI783" s="13">
        <f t="shared" si="1058"/>
        <v>1.883131763762973E-5</v>
      </c>
      <c r="BJ783" s="14">
        <f t="shared" si="1059"/>
        <v>0.35181351885905798</v>
      </c>
      <c r="BK783" s="14">
        <f t="shared" si="1060"/>
        <v>0.26107755570384106</v>
      </c>
      <c r="BL783" s="14">
        <f t="shared" si="1061"/>
        <v>0.35697232566621467</v>
      </c>
      <c r="BM783" s="14">
        <f t="shared" si="1062"/>
        <v>0.49447837827066421</v>
      </c>
      <c r="BN783" s="14">
        <f t="shared" si="1063"/>
        <v>0.5045979735966819</v>
      </c>
    </row>
    <row r="784" spans="1:66" x14ac:dyDescent="0.25">
      <c r="A784" t="s">
        <v>13</v>
      </c>
      <c r="B784" t="s">
        <v>249</v>
      </c>
      <c r="C784" t="s">
        <v>53</v>
      </c>
      <c r="D784" s="11">
        <v>44450</v>
      </c>
      <c r="E784" s="10">
        <f>VLOOKUP(A784,home!$A$2:$E$405,3,FALSE)</f>
        <v>1.4837</v>
      </c>
      <c r="F784" s="10">
        <f>VLOOKUP(B784,home!$B$2:$E$405,3,FALSE)</f>
        <v>1.2290000000000001</v>
      </c>
      <c r="G784" s="10">
        <f>VLOOKUP(C784,away!$B$2:$E$405,4,FALSE)</f>
        <v>1.1496999999999999</v>
      </c>
      <c r="H784" s="10">
        <f>VLOOKUP(A784,away!$A$2:$E$405,3,FALSE)</f>
        <v>1.2190000000000001</v>
      </c>
      <c r="I784" s="10">
        <f>VLOOKUP(C784,away!$B$2:$E$405,3,FALSE)</f>
        <v>0.67559999999999998</v>
      </c>
      <c r="J784" s="10">
        <f>VLOOKUP(B784,home!$B$2:$E$405,4,FALSE)</f>
        <v>1.0134000000000001</v>
      </c>
      <c r="K784" s="12">
        <f t="shared" si="1008"/>
        <v>2.0964403548099999</v>
      </c>
      <c r="L784" s="12">
        <f t="shared" si="1009"/>
        <v>0.83459205576000017</v>
      </c>
      <c r="M784" s="13">
        <f t="shared" si="1010"/>
        <v>5.3341938926011488E-2</v>
      </c>
      <c r="N784" s="13">
        <f t="shared" si="1011"/>
        <v>0.11182819336830085</v>
      </c>
      <c r="O784" s="13">
        <f t="shared" si="1012"/>
        <v>4.4518758466484308E-2</v>
      </c>
      <c r="P784" s="13">
        <f t="shared" si="1013"/>
        <v>9.3330921795177046E-2</v>
      </c>
      <c r="Q784" s="13">
        <f t="shared" si="1014"/>
        <v>0.11722056869140099</v>
      </c>
      <c r="R784" s="13">
        <f t="shared" si="1015"/>
        <v>1.8577501074213024E-2</v>
      </c>
      <c r="S784" s="13">
        <f t="shared" si="1016"/>
        <v>4.0824636011167828E-2</v>
      </c>
      <c r="T784" s="13">
        <f t="shared" si="1017"/>
        <v>9.7831355401512679E-2</v>
      </c>
      <c r="U784" s="13">
        <f t="shared" si="1018"/>
        <v>3.8946622943506301E-2</v>
      </c>
      <c r="V784" s="13">
        <f t="shared" si="1019"/>
        <v>7.936637949195937E-3</v>
      </c>
      <c r="W784" s="13">
        <f t="shared" si="1020"/>
        <v>8.1915310206143552E-2</v>
      </c>
      <c r="X784" s="13">
        <f t="shared" si="1021"/>
        <v>6.8365867143163478E-2</v>
      </c>
      <c r="Y784" s="13">
        <f t="shared" si="1022"/>
        <v>2.8528804801413926E-2</v>
      </c>
      <c r="Z784" s="13">
        <f t="shared" si="1023"/>
        <v>5.1682116041370197E-3</v>
      </c>
      <c r="AA784" s="13">
        <f t="shared" si="1024"/>
        <v>1.0834847369110171E-2</v>
      </c>
      <c r="AB784" s="13">
        <f t="shared" si="1025"/>
        <v>1.1357305631404763E-2</v>
      </c>
      <c r="AC784" s="13">
        <f t="shared" si="1026"/>
        <v>8.6790730552146187E-4</v>
      </c>
      <c r="AD784" s="13">
        <f t="shared" si="1027"/>
        <v>4.2932640498234705E-2</v>
      </c>
      <c r="AE784" s="13">
        <f t="shared" si="1028"/>
        <v>3.5831240692626748E-2</v>
      </c>
      <c r="AF784" s="13">
        <f t="shared" si="1029"/>
        <v>1.4952234415045363E-2</v>
      </c>
      <c r="AG784" s="13">
        <f t="shared" si="1030"/>
        <v>4.1596720195527107E-3</v>
      </c>
      <c r="AH784" s="13">
        <f t="shared" si="1031"/>
        <v>1.0783370868248507E-3</v>
      </c>
      <c r="AI784" s="13">
        <f t="shared" si="1032"/>
        <v>2.2606693849078711E-3</v>
      </c>
      <c r="AJ784" s="13">
        <f t="shared" si="1033"/>
        <v>2.3696792637021816E-3</v>
      </c>
      <c r="AK784" s="13">
        <f t="shared" si="1034"/>
        <v>1.6559637454605669E-3</v>
      </c>
      <c r="AL784" s="13">
        <f t="shared" si="1035"/>
        <v>6.074214060305672E-5</v>
      </c>
      <c r="AM784" s="13">
        <f t="shared" si="1036"/>
        <v>1.8001144015809854E-2</v>
      </c>
      <c r="AN784" s="13">
        <f t="shared" si="1037"/>
        <v>1.5023611790186572E-2</v>
      </c>
      <c r="AO784" s="13">
        <f t="shared" si="1038"/>
        <v>6.269293524455993E-3</v>
      </c>
      <c r="AP784" s="13">
        <f t="shared" si="1039"/>
        <v>1.7441008569128614E-3</v>
      </c>
      <c r="AQ784" s="13">
        <f t="shared" si="1040"/>
        <v>3.6390317990592062E-4</v>
      </c>
      <c r="AR784" s="13">
        <f t="shared" si="1041"/>
        <v>1.7999431321908044E-4</v>
      </c>
      <c r="AS784" s="13">
        <f t="shared" si="1042"/>
        <v>3.7734734186879119E-4</v>
      </c>
      <c r="AT784" s="13">
        <f t="shared" si="1043"/>
        <v>3.9554309763700958E-4</v>
      </c>
      <c r="AU784" s="13">
        <f t="shared" si="1044"/>
        <v>2.7641083731759291E-4</v>
      </c>
      <c r="AV784" s="13">
        <f t="shared" si="1045"/>
        <v>1.4486970846485595E-4</v>
      </c>
      <c r="AW784" s="13">
        <f t="shared" si="1046"/>
        <v>2.9521903030178728E-6</v>
      </c>
      <c r="AX784" s="13">
        <f t="shared" si="1047"/>
        <v>6.2897207912483918E-3</v>
      </c>
      <c r="AY784" s="13">
        <f t="shared" si="1048"/>
        <v>5.2493510053244112E-3</v>
      </c>
      <c r="AZ784" s="13">
        <f t="shared" si="1049"/>
        <v>2.190533323469762E-3</v>
      </c>
      <c r="BA784" s="13">
        <f t="shared" si="1050"/>
        <v>6.0940056988180457E-4</v>
      </c>
      <c r="BB784" s="13">
        <f t="shared" si="1051"/>
        <v>1.2715021859974272E-4</v>
      </c>
      <c r="BC784" s="13">
        <f t="shared" si="1052"/>
        <v>2.1223712466298543E-5</v>
      </c>
      <c r="BD784" s="13">
        <f t="shared" si="1053"/>
        <v>2.503697064910361E-5</v>
      </c>
      <c r="BE784" s="13">
        <f t="shared" si="1054"/>
        <v>5.2488515630974316E-5</v>
      </c>
      <c r="BF784" s="13">
        <f t="shared" si="1055"/>
        <v>5.5019521166425028E-5</v>
      </c>
      <c r="BG784" s="13">
        <f t="shared" si="1056"/>
        <v>3.8448381491872125E-5</v>
      </c>
      <c r="BH784" s="13">
        <f t="shared" si="1057"/>
        <v>2.015118463417266E-5</v>
      </c>
      <c r="BI784" s="13">
        <f t="shared" si="1058"/>
        <v>8.449151332861344E-6</v>
      </c>
      <c r="BJ784" s="14">
        <f t="shared" si="1059"/>
        <v>0.65945532022565667</v>
      </c>
      <c r="BK784" s="14">
        <f t="shared" si="1060"/>
        <v>0.20161213513300127</v>
      </c>
      <c r="BL784" s="14">
        <f t="shared" si="1061"/>
        <v>0.13317344398902672</v>
      </c>
      <c r="BM784" s="14">
        <f t="shared" si="1062"/>
        <v>0.55534482981521238</v>
      </c>
      <c r="BN784" s="14">
        <f t="shared" si="1063"/>
        <v>0.43881788232158775</v>
      </c>
    </row>
    <row r="785" spans="1:66" x14ac:dyDescent="0.25">
      <c r="A785" t="s">
        <v>13</v>
      </c>
      <c r="B785" t="s">
        <v>17</v>
      </c>
      <c r="C785" t="s">
        <v>59</v>
      </c>
      <c r="D785" s="11">
        <v>44450</v>
      </c>
      <c r="E785" s="10">
        <f>VLOOKUP(A785,home!$A$2:$E$405,3,FALSE)</f>
        <v>1.4837</v>
      </c>
      <c r="F785" s="10">
        <f>VLOOKUP(B785,home!$B$2:$E$405,3,FALSE)</f>
        <v>1.2215</v>
      </c>
      <c r="G785" s="10">
        <f>VLOOKUP(C785,away!$B$2:$E$405,4,FALSE)</f>
        <v>0.75329999999999997</v>
      </c>
      <c r="H785" s="10">
        <f>VLOOKUP(A785,away!$A$2:$E$405,3,FALSE)</f>
        <v>1.2190000000000001</v>
      </c>
      <c r="I785" s="10">
        <f>VLOOKUP(C785,away!$B$2:$E$405,3,FALSE)</f>
        <v>1.3028999999999999</v>
      </c>
      <c r="J785" s="10">
        <f>VLOOKUP(B785,home!$B$2:$E$405,4,FALSE)</f>
        <v>1.0172000000000001</v>
      </c>
      <c r="K785" s="12">
        <f t="shared" si="1008"/>
        <v>1.3652353830150001</v>
      </c>
      <c r="L785" s="12">
        <f t="shared" si="1009"/>
        <v>1.6155527437200004</v>
      </c>
      <c r="M785" s="13">
        <f t="shared" si="1010"/>
        <v>5.0752818445265427E-2</v>
      </c>
      <c r="N785" s="13">
        <f t="shared" si="1011"/>
        <v>6.928954352921271E-2</v>
      </c>
      <c r="O785" s="13">
        <f t="shared" si="1012"/>
        <v>8.1993855090771617E-2</v>
      </c>
      <c r="P785" s="13">
        <f t="shared" si="1013"/>
        <v>0.111940912159726</v>
      </c>
      <c r="Q785" s="13">
        <f t="shared" si="1014"/>
        <v>4.7298268249519632E-2</v>
      </c>
      <c r="R785" s="13">
        <f t="shared" si="1015"/>
        <v>6.6232698780038096E-2</v>
      </c>
      <c r="S785" s="13">
        <f t="shared" si="1016"/>
        <v>6.1724492348466067E-2</v>
      </c>
      <c r="T785" s="13">
        <f t="shared" si="1017"/>
        <v>7.6412847043716023E-2</v>
      </c>
      <c r="U785" s="13">
        <f t="shared" si="1018"/>
        <v>9.0423223887082446E-2</v>
      </c>
      <c r="V785" s="13">
        <f t="shared" si="1019"/>
        <v>1.5126682589033378E-2</v>
      </c>
      <c r="W785" s="13">
        <f t="shared" si="1020"/>
        <v>2.1524423123193047E-2</v>
      </c>
      <c r="X785" s="13">
        <f t="shared" si="1021"/>
        <v>3.4773840833664749E-2</v>
      </c>
      <c r="Y785" s="13">
        <f t="shared" si="1022"/>
        <v>2.8089486984254834E-2</v>
      </c>
      <c r="Z785" s="13">
        <f t="shared" si="1023"/>
        <v>3.5667472746023623E-2</v>
      </c>
      <c r="AA785" s="13">
        <f t="shared" si="1024"/>
        <v>4.8694495815594638E-2</v>
      </c>
      <c r="AB785" s="13">
        <f t="shared" si="1025"/>
        <v>3.3239724322762843E-2</v>
      </c>
      <c r="AC785" s="13">
        <f t="shared" si="1026"/>
        <v>2.0852224305448947E-3</v>
      </c>
      <c r="AD785" s="13">
        <f t="shared" si="1027"/>
        <v>7.3464760116923461E-3</v>
      </c>
      <c r="AE785" s="13">
        <f t="shared" si="1028"/>
        <v>1.1868619477362737E-2</v>
      </c>
      <c r="AF785" s="13">
        <f t="shared" si="1029"/>
        <v>9.5871903804110037E-3</v>
      </c>
      <c r="AG785" s="13">
        <f t="shared" si="1030"/>
        <v>5.1628705745463297E-3</v>
      </c>
      <c r="AH785" s="13">
        <f t="shared" si="1031"/>
        <v>1.4405670864099203E-2</v>
      </c>
      <c r="AI785" s="13">
        <f t="shared" si="1032"/>
        <v>1.9667131579736503E-2</v>
      </c>
      <c r="AJ785" s="13">
        <f t="shared" si="1033"/>
        <v>1.3425131957533988E-2</v>
      </c>
      <c r="AK785" s="13">
        <f t="shared" si="1034"/>
        <v>6.1094883900236095E-3</v>
      </c>
      <c r="AL785" s="13">
        <f t="shared" si="1035"/>
        <v>1.8396747852169104E-4</v>
      </c>
      <c r="AM785" s="13">
        <f t="shared" si="1036"/>
        <v>2.0059337983266623E-3</v>
      </c>
      <c r="AN785" s="13">
        <f t="shared" si="1037"/>
        <v>3.2406918516073215E-3</v>
      </c>
      <c r="AO785" s="13">
        <f t="shared" si="1038"/>
        <v>2.6177543062076282E-3</v>
      </c>
      <c r="AP785" s="13">
        <f t="shared" si="1039"/>
        <v>1.4097067172595264E-3</v>
      </c>
      <c r="AQ785" s="13">
        <f t="shared" si="1040"/>
        <v>5.693638887272858E-4</v>
      </c>
      <c r="AR785" s="13">
        <f t="shared" si="1041"/>
        <v>4.6546242179245452E-3</v>
      </c>
      <c r="AS785" s="13">
        <f t="shared" si="1042"/>
        <v>6.354657676949111E-3</v>
      </c>
      <c r="AT785" s="13">
        <f t="shared" si="1043"/>
        <v>4.3378017537594165E-3</v>
      </c>
      <c r="AU785" s="13">
        <f t="shared" si="1044"/>
        <v>1.9740401462456252E-3</v>
      </c>
      <c r="AV785" s="13">
        <f t="shared" si="1045"/>
        <v>6.7375736378665822E-4</v>
      </c>
      <c r="AW785" s="13">
        <f t="shared" si="1046"/>
        <v>1.1271124104966385E-5</v>
      </c>
      <c r="AX785" s="13">
        <f t="shared" si="1047"/>
        <v>4.5642863291020546E-4</v>
      </c>
      <c r="AY785" s="13">
        <f t="shared" si="1048"/>
        <v>7.3738453021045128E-4</v>
      </c>
      <c r="AZ785" s="13">
        <f t="shared" si="1049"/>
        <v>5.956418004790891E-4</v>
      </c>
      <c r="BA785" s="13">
        <f t="shared" si="1050"/>
        <v>3.207635816794378E-4</v>
      </c>
      <c r="BB785" s="13">
        <f t="shared" si="1051"/>
        <v>1.2955262111691756E-4</v>
      </c>
      <c r="BC785" s="13">
        <f t="shared" si="1052"/>
        <v>4.1859818500310748E-5</v>
      </c>
      <c r="BD785" s="13">
        <f t="shared" si="1053"/>
        <v>1.2532984877089274E-3</v>
      </c>
      <c r="BE785" s="13">
        <f t="shared" si="1054"/>
        <v>1.7110474408994179E-3</v>
      </c>
      <c r="BF785" s="13">
        <f t="shared" si="1055"/>
        <v>1.1679912541665766E-3</v>
      </c>
      <c r="BG785" s="13">
        <f t="shared" si="1056"/>
        <v>5.315276624134255E-4</v>
      </c>
      <c r="BH785" s="13">
        <f t="shared" si="1057"/>
        <v>1.8141509294451516E-4</v>
      </c>
      <c r="BI785" s="13">
        <f t="shared" si="1058"/>
        <v>4.95348607801614E-5</v>
      </c>
      <c r="BJ785" s="14">
        <f t="shared" si="1059"/>
        <v>0.32347864775459828</v>
      </c>
      <c r="BK785" s="14">
        <f t="shared" si="1060"/>
        <v>0.2425514799817679</v>
      </c>
      <c r="BL785" s="14">
        <f t="shared" si="1061"/>
        <v>0.39708111664522133</v>
      </c>
      <c r="BM785" s="14">
        <f t="shared" si="1062"/>
        <v>0.57054450746697205</v>
      </c>
      <c r="BN785" s="14">
        <f t="shared" si="1063"/>
        <v>0.42750809625453356</v>
      </c>
    </row>
    <row r="786" spans="1:66" x14ac:dyDescent="0.25">
      <c r="A786" t="s">
        <v>13</v>
      </c>
      <c r="B786" t="s">
        <v>55</v>
      </c>
      <c r="C786" t="s">
        <v>52</v>
      </c>
      <c r="D786" s="11">
        <v>44450</v>
      </c>
      <c r="E786" s="10">
        <f>VLOOKUP(A786,home!$A$2:$E$405,3,FALSE)</f>
        <v>1.4837</v>
      </c>
      <c r="F786" s="10">
        <f>VLOOKUP(B786,home!$B$2:$E$405,3,FALSE)</f>
        <v>1.0307999999999999</v>
      </c>
      <c r="G786" s="10">
        <f>VLOOKUP(C786,away!$B$2:$E$405,4,FALSE)</f>
        <v>1.0705</v>
      </c>
      <c r="H786" s="10">
        <f>VLOOKUP(A786,away!$A$2:$E$405,3,FALSE)</f>
        <v>1.2190000000000001</v>
      </c>
      <c r="I786" s="10">
        <f>VLOOKUP(C786,away!$B$2:$E$405,3,FALSE)</f>
        <v>0.91690000000000005</v>
      </c>
      <c r="J786" s="10">
        <f>VLOOKUP(B786,home!$B$2:$E$405,4,FALSE)</f>
        <v>1.0134000000000001</v>
      </c>
      <c r="K786" s="12">
        <f t="shared" si="1008"/>
        <v>1.6372205161799998</v>
      </c>
      <c r="L786" s="12">
        <f t="shared" si="1009"/>
        <v>1.1326782947400003</v>
      </c>
      <c r="M786" s="13">
        <f t="shared" si="1010"/>
        <v>6.2668345773580131E-2</v>
      </c>
      <c r="N786" s="13">
        <f t="shared" si="1011"/>
        <v>0.10260190141556756</v>
      </c>
      <c r="O786" s="13">
        <f t="shared" si="1012"/>
        <v>7.0983075024995443E-2</v>
      </c>
      <c r="P786" s="13">
        <f t="shared" si="1013"/>
        <v>0.11621494673246668</v>
      </c>
      <c r="Q786" s="13">
        <f t="shared" si="1014"/>
        <v>8.3990968998322493E-2</v>
      </c>
      <c r="R786" s="13">
        <f t="shared" si="1015"/>
        <v>4.0200494187356668E-2</v>
      </c>
      <c r="S786" s="13">
        <f t="shared" si="1016"/>
        <v>5.3878531806259705E-2</v>
      </c>
      <c r="T786" s="13">
        <f t="shared" si="1017"/>
        <v>9.5134747538580158E-2</v>
      </c>
      <c r="U786" s="13">
        <f t="shared" si="1018"/>
        <v>6.581707384411517E-2</v>
      </c>
      <c r="V786" s="13">
        <f t="shared" si="1019"/>
        <v>1.1101636412017611E-2</v>
      </c>
      <c r="W786" s="13">
        <f t="shared" si="1020"/>
        <v>4.5837245872630633E-2</v>
      </c>
      <c r="X786" s="13">
        <f t="shared" si="1021"/>
        <v>5.1918853490589383E-2</v>
      </c>
      <c r="Y786" s="13">
        <f t="shared" si="1022"/>
        <v>2.9403679218288348E-2</v>
      </c>
      <c r="Z786" s="13">
        <f t="shared" si="1023"/>
        <v>1.5178075734613482E-2</v>
      </c>
      <c r="AA786" s="13">
        <f t="shared" si="1024"/>
        <v>2.4849856988843014E-2</v>
      </c>
      <c r="AB786" s="13">
        <f t="shared" si="1025"/>
        <v>2.034234784313637E-2</v>
      </c>
      <c r="AC786" s="13">
        <f t="shared" si="1026"/>
        <v>1.2867102884437341E-3</v>
      </c>
      <c r="AD786" s="13">
        <f t="shared" si="1027"/>
        <v>1.8761419836964468E-2</v>
      </c>
      <c r="AE786" s="13">
        <f t="shared" si="1028"/>
        <v>2.1250653027834129E-2</v>
      </c>
      <c r="AF786" s="13">
        <f t="shared" si="1029"/>
        <v>1.2035076716839292E-2</v>
      </c>
      <c r="AG786" s="13">
        <f t="shared" si="1030"/>
        <v>4.5439567242315368E-3</v>
      </c>
      <c r="AH786" s="13">
        <f t="shared" si="1031"/>
        <v>4.2979692351291458E-3</v>
      </c>
      <c r="AI786" s="13">
        <f t="shared" si="1032"/>
        <v>7.0367234096638982E-3</v>
      </c>
      <c r="AJ786" s="13">
        <f t="shared" si="1033"/>
        <v>5.7603339664929086E-3</v>
      </c>
      <c r="AK786" s="13">
        <f t="shared" si="1034"/>
        <v>3.1436456499969014E-3</v>
      </c>
      <c r="AL786" s="13">
        <f t="shared" si="1035"/>
        <v>9.5445294293787993E-5</v>
      </c>
      <c r="AM786" s="13">
        <f t="shared" si="1036"/>
        <v>6.1433162939489323E-3</v>
      </c>
      <c r="AN786" s="13">
        <f t="shared" si="1037"/>
        <v>6.9584010238785349E-3</v>
      </c>
      <c r="AO786" s="13">
        <f t="shared" si="1038"/>
        <v>3.9408149029219056E-3</v>
      </c>
      <c r="AP786" s="13">
        <f t="shared" si="1039"/>
        <v>1.4878918347091879E-3</v>
      </c>
      <c r="AQ786" s="13">
        <f t="shared" si="1040"/>
        <v>4.2132569652399344E-4</v>
      </c>
      <c r="AR786" s="13">
        <f t="shared" si="1041"/>
        <v>9.736432928182132E-4</v>
      </c>
      <c r="AS786" s="13">
        <f t="shared" si="1042"/>
        <v>1.5940687744430296E-3</v>
      </c>
      <c r="AT786" s="13">
        <f t="shared" si="1043"/>
        <v>1.3049210508600186E-3</v>
      </c>
      <c r="AU786" s="13">
        <f t="shared" si="1044"/>
        <v>7.121478388210623E-4</v>
      </c>
      <c r="AV786" s="13">
        <f t="shared" si="1045"/>
        <v>2.9148576306777267E-4</v>
      </c>
      <c r="AW786" s="13">
        <f t="shared" si="1046"/>
        <v>4.91661019224612E-6</v>
      </c>
      <c r="AX786" s="13">
        <f t="shared" si="1047"/>
        <v>1.6763272456393466E-3</v>
      </c>
      <c r="AY786" s="13">
        <f t="shared" si="1048"/>
        <v>1.8987394860169766E-3</v>
      </c>
      <c r="AZ786" s="13">
        <f t="shared" si="1049"/>
        <v>1.0753305015886068E-3</v>
      </c>
      <c r="BA786" s="13">
        <f t="shared" si="1050"/>
        <v>4.0600117294043082E-4</v>
      </c>
      <c r="BB786" s="13">
        <f t="shared" si="1051"/>
        <v>1.1496717905715181E-4</v>
      </c>
      <c r="BC786" s="13">
        <f t="shared" si="1052"/>
        <v>2.604416566510461E-5</v>
      </c>
      <c r="BD786" s="13">
        <f t="shared" si="1053"/>
        <v>1.8380410409906187E-4</v>
      </c>
      <c r="BE786" s="13">
        <f t="shared" si="1054"/>
        <v>3.0092785018906849E-4</v>
      </c>
      <c r="BF786" s="13">
        <f t="shared" si="1055"/>
        <v>2.4634262510974222E-4</v>
      </c>
      <c r="BG786" s="13">
        <f t="shared" si="1056"/>
        <v>1.3443906661310276E-4</v>
      </c>
      <c r="BH786" s="13">
        <f t="shared" si="1057"/>
        <v>5.5026599508765356E-5</v>
      </c>
      <c r="BI786" s="13">
        <f t="shared" si="1058"/>
        <v>1.8018135530274191E-5</v>
      </c>
      <c r="BJ786" s="14">
        <f t="shared" si="1059"/>
        <v>0.48962766234273813</v>
      </c>
      <c r="BK786" s="14">
        <f t="shared" si="1060"/>
        <v>0.24714435579307864</v>
      </c>
      <c r="BL786" s="14">
        <f t="shared" si="1061"/>
        <v>0.24824634525078967</v>
      </c>
      <c r="BM786" s="14">
        <f t="shared" si="1062"/>
        <v>0.521642884113106</v>
      </c>
      <c r="BN786" s="14">
        <f t="shared" si="1063"/>
        <v>0.47665973213228896</v>
      </c>
    </row>
    <row r="787" spans="1:66" x14ac:dyDescent="0.25">
      <c r="A787" t="s">
        <v>13</v>
      </c>
      <c r="B787" t="s">
        <v>15</v>
      </c>
      <c r="C787" t="s">
        <v>51</v>
      </c>
      <c r="D787" s="11">
        <v>44450</v>
      </c>
      <c r="E787" s="10">
        <f>VLOOKUP(A787,home!$A$2:$E$405,3,FALSE)</f>
        <v>1.4837</v>
      </c>
      <c r="F787" s="10">
        <f>VLOOKUP(B787,home!$B$2:$E$405,3,FALSE)</f>
        <v>1.3083</v>
      </c>
      <c r="G787" s="10">
        <f>VLOOKUP(C787,away!$B$2:$E$405,4,FALSE)</f>
        <v>0.99119999999999997</v>
      </c>
      <c r="H787" s="10">
        <f>VLOOKUP(A787,away!$A$2:$E$405,3,FALSE)</f>
        <v>1.2190000000000001</v>
      </c>
      <c r="I787" s="10">
        <f>VLOOKUP(C787,away!$B$2:$E$405,3,FALSE)</f>
        <v>1.5442</v>
      </c>
      <c r="J787" s="10">
        <f>VLOOKUP(B787,home!$B$2:$E$405,4,FALSE)</f>
        <v>1.0134000000000001</v>
      </c>
      <c r="K787" s="12">
        <f t="shared" si="1008"/>
        <v>1.9240428125519999</v>
      </c>
      <c r="L787" s="12">
        <f t="shared" si="1009"/>
        <v>1.9076036893200001</v>
      </c>
      <c r="M787" s="13">
        <f t="shared" si="1010"/>
        <v>2.1673900117970841E-2</v>
      </c>
      <c r="N787" s="13">
        <f t="shared" si="1011"/>
        <v>4.170151174195174E-2</v>
      </c>
      <c r="O787" s="13">
        <f t="shared" si="1012"/>
        <v>4.1345211826994362E-2</v>
      </c>
      <c r="P787" s="13">
        <f t="shared" si="1013"/>
        <v>7.9549957649168446E-2</v>
      </c>
      <c r="Q787" s="13">
        <f t="shared" si="1014"/>
        <v>4.011774696982754E-2</v>
      </c>
      <c r="R787" s="13">
        <f t="shared" si="1015"/>
        <v>3.943513930844568E-2</v>
      </c>
      <c r="S787" s="13">
        <f t="shared" si="1016"/>
        <v>7.2993274486135198E-2</v>
      </c>
      <c r="T787" s="13">
        <f t="shared" si="1017"/>
        <v>7.6528762126849281E-2</v>
      </c>
      <c r="U787" s="13">
        <f t="shared" si="1018"/>
        <v>7.5874896348401749E-2</v>
      </c>
      <c r="V787" s="13">
        <f t="shared" si="1019"/>
        <v>2.9767558945402575E-2</v>
      </c>
      <c r="W787" s="13">
        <f t="shared" si="1020"/>
        <v>2.5729420904358816E-2</v>
      </c>
      <c r="X787" s="13">
        <f t="shared" si="1021"/>
        <v>4.9081538241222016E-2</v>
      </c>
      <c r="Y787" s="13">
        <f t="shared" si="1022"/>
        <v>4.6814061713227897E-2</v>
      </c>
      <c r="Z787" s="13">
        <f t="shared" si="1023"/>
        <v>2.5075539077879717E-2</v>
      </c>
      <c r="AA787" s="13">
        <f t="shared" si="1024"/>
        <v>4.8246410733661274E-2</v>
      </c>
      <c r="AB787" s="13">
        <f t="shared" si="1025"/>
        <v>4.6414079901766325E-2</v>
      </c>
      <c r="AC787" s="13">
        <f t="shared" si="1026"/>
        <v>6.8285127519068251E-3</v>
      </c>
      <c r="AD787" s="13">
        <f t="shared" si="1027"/>
        <v>1.2376126840539188E-2</v>
      </c>
      <c r="AE787" s="13">
        <f t="shared" si="1028"/>
        <v>2.360874522050483E-2</v>
      </c>
      <c r="AF787" s="13">
        <f t="shared" si="1029"/>
        <v>2.251806474142547E-2</v>
      </c>
      <c r="AG787" s="13">
        <f t="shared" si="1030"/>
        <v>1.431851445902995E-2</v>
      </c>
      <c r="AH787" s="13">
        <f t="shared" si="1031"/>
        <v>1.1958547714162797E-2</v>
      </c>
      <c r="AI787" s="13">
        <f t="shared" si="1032"/>
        <v>2.3008757777995076E-2</v>
      </c>
      <c r="AJ787" s="13">
        <f t="shared" si="1033"/>
        <v>2.2134917514250677E-2</v>
      </c>
      <c r="AK787" s="13">
        <f t="shared" si="1034"/>
        <v>1.419617631657513E-2</v>
      </c>
      <c r="AL787" s="13">
        <f t="shared" si="1035"/>
        <v>1.0025106644661447E-3</v>
      </c>
      <c r="AM787" s="13">
        <f t="shared" si="1036"/>
        <v>4.7624395789542667E-3</v>
      </c>
      <c r="AN787" s="13">
        <f t="shared" si="1037"/>
        <v>9.0848473109767462E-3</v>
      </c>
      <c r="AO787" s="13">
        <f t="shared" si="1038"/>
        <v>8.665144123664063E-3</v>
      </c>
      <c r="AP787" s="13">
        <f t="shared" si="1039"/>
        <v>5.509886966263697E-3</v>
      </c>
      <c r="AQ787" s="13">
        <f t="shared" si="1040"/>
        <v>2.6276701761452025E-3</v>
      </c>
      <c r="AR787" s="13">
        <f t="shared" si="1041"/>
        <v>4.5624339476892407E-3</v>
      </c>
      <c r="AS787" s="13">
        <f t="shared" si="1042"/>
        <v>8.7783182447947316E-3</v>
      </c>
      <c r="AT787" s="13">
        <f t="shared" si="1043"/>
        <v>8.4449300625956958E-3</v>
      </c>
      <c r="AU787" s="13">
        <f t="shared" si="1044"/>
        <v>5.4161356631471863E-3</v>
      </c>
      <c r="AV787" s="13">
        <f t="shared" si="1045"/>
        <v>2.6052192236212255E-3</v>
      </c>
      <c r="AW787" s="13">
        <f t="shared" si="1046"/>
        <v>1.0220905798505831E-4</v>
      </c>
      <c r="AX787" s="13">
        <f t="shared" si="1047"/>
        <v>1.5271896070166882E-3</v>
      </c>
      <c r="AY787" s="13">
        <f t="shared" si="1048"/>
        <v>2.9132725286361958E-3</v>
      </c>
      <c r="AZ787" s="13">
        <f t="shared" si="1049"/>
        <v>2.7786847118105068E-3</v>
      </c>
      <c r="BA787" s="13">
        <f t="shared" si="1050"/>
        <v>1.7668764025689349E-3</v>
      </c>
      <c r="BB787" s="13">
        <f t="shared" si="1051"/>
        <v>8.4262498602823751E-4</v>
      </c>
      <c r="BC787" s="13">
        <f t="shared" si="1052"/>
        <v>3.2147890641213593E-4</v>
      </c>
      <c r="BD787" s="13">
        <f t="shared" si="1053"/>
        <v>1.4505526384818021E-3</v>
      </c>
      <c r="BE787" s="13">
        <f t="shared" si="1054"/>
        <v>2.790925378299251E-3</v>
      </c>
      <c r="BF787" s="13">
        <f t="shared" si="1055"/>
        <v>2.6849299572428232E-3</v>
      </c>
      <c r="BG787" s="13">
        <f t="shared" si="1056"/>
        <v>1.7219733954795338E-3</v>
      </c>
      <c r="BH787" s="13">
        <f t="shared" si="1057"/>
        <v>8.2828763374453974E-4</v>
      </c>
      <c r="BI787" s="13">
        <f t="shared" si="1058"/>
        <v>3.1873217368637725E-4</v>
      </c>
      <c r="BJ787" s="14">
        <f t="shared" si="1059"/>
        <v>0.39359460825741344</v>
      </c>
      <c r="BK787" s="14">
        <f t="shared" si="1060"/>
        <v>0.21472898714368621</v>
      </c>
      <c r="BL787" s="14">
        <f t="shared" si="1061"/>
        <v>0.36221657576103544</v>
      </c>
      <c r="BM787" s="14">
        <f t="shared" si="1062"/>
        <v>0.72898117915500493</v>
      </c>
      <c r="BN787" s="14">
        <f t="shared" si="1063"/>
        <v>0.2638234676143586</v>
      </c>
    </row>
    <row r="788" spans="1:66" x14ac:dyDescent="0.25">
      <c r="A788" t="s">
        <v>13</v>
      </c>
      <c r="B788" t="s">
        <v>14</v>
      </c>
      <c r="C788" t="s">
        <v>58</v>
      </c>
      <c r="D788" s="11">
        <v>44450</v>
      </c>
      <c r="E788" s="10">
        <f>VLOOKUP(A788,home!$A$2:$E$405,3,FALSE)</f>
        <v>1.4837</v>
      </c>
      <c r="F788" s="10">
        <f>VLOOKUP(B788,home!$B$2:$E$405,3,FALSE)</f>
        <v>1.1894</v>
      </c>
      <c r="G788" s="10">
        <f>VLOOKUP(C788,away!$B$2:$E$405,4,FALSE)</f>
        <v>0.87219999999999998</v>
      </c>
      <c r="H788" s="10">
        <f>VLOOKUP(A788,away!$A$2:$E$405,3,FALSE)</f>
        <v>1.2190000000000001</v>
      </c>
      <c r="I788" s="10">
        <f>VLOOKUP(C788,away!$B$2:$E$405,3,FALSE)</f>
        <v>0.57909999999999995</v>
      </c>
      <c r="J788" s="10">
        <f>VLOOKUP(B788,home!$B$2:$E$405,4,FALSE)</f>
        <v>0.82030000000000003</v>
      </c>
      <c r="K788" s="12">
        <f t="shared" si="1008"/>
        <v>1.539182486716</v>
      </c>
      <c r="L788" s="12">
        <f t="shared" si="1009"/>
        <v>0.57906855487000009</v>
      </c>
      <c r="M788" s="13">
        <f t="shared" si="1010"/>
        <v>0.12024174252486475</v>
      </c>
      <c r="N788" s="13">
        <f t="shared" si="1011"/>
        <v>0.18507398426648636</v>
      </c>
      <c r="O788" s="13">
        <f t="shared" si="1012"/>
        <v>6.9628212078924057E-2</v>
      </c>
      <c r="P788" s="13">
        <f t="shared" si="1013"/>
        <v>0.10717052461322736</v>
      </c>
      <c r="Q788" s="13">
        <f t="shared" si="1014"/>
        <v>0.14243131766486419</v>
      </c>
      <c r="R788" s="13">
        <f t="shared" si="1015"/>
        <v>2.0159754073362218E-2</v>
      </c>
      <c r="S788" s="13">
        <f t="shared" si="1016"/>
        <v>2.3880062582050672E-2</v>
      </c>
      <c r="T788" s="13">
        <f t="shared" si="1017"/>
        <v>8.247749728842281E-2</v>
      </c>
      <c r="U788" s="13">
        <f t="shared" si="1018"/>
        <v>3.102954040622067E-2</v>
      </c>
      <c r="V788" s="13">
        <f t="shared" si="1019"/>
        <v>2.3649014439814375E-3</v>
      </c>
      <c r="W788" s="13">
        <f t="shared" si="1020"/>
        <v>7.3075929903214071E-2</v>
      </c>
      <c r="X788" s="13">
        <f t="shared" si="1021"/>
        <v>4.2315973124835586E-2</v>
      </c>
      <c r="Y788" s="13">
        <f t="shared" si="1022"/>
        <v>1.2251924702658151E-2</v>
      </c>
      <c r="Z788" s="13">
        <f t="shared" si="1023"/>
        <v>3.8912932192654861E-3</v>
      </c>
      <c r="AA788" s="13">
        <f t="shared" si="1024"/>
        <v>5.9894103737701604E-3</v>
      </c>
      <c r="AB788" s="13">
        <f t="shared" si="1025"/>
        <v>4.6093977765310819E-3</v>
      </c>
      <c r="AC788" s="13">
        <f t="shared" si="1026"/>
        <v>1.3173863496159576E-4</v>
      </c>
      <c r="AD788" s="13">
        <f t="shared" si="1027"/>
        <v>2.8119297876878276E-2</v>
      </c>
      <c r="AE788" s="13">
        <f t="shared" si="1028"/>
        <v>1.628300118552296E-2</v>
      </c>
      <c r="AF788" s="13">
        <f t="shared" si="1029"/>
        <v>4.7144869827236389E-3</v>
      </c>
      <c r="AG788" s="13">
        <f t="shared" si="1030"/>
        <v>9.1000372134640171E-4</v>
      </c>
      <c r="AH788" s="13">
        <f t="shared" si="1031"/>
        <v>5.6333138526387368E-4</v>
      </c>
      <c r="AI788" s="13">
        <f t="shared" si="1032"/>
        <v>8.6706980241561826E-4</v>
      </c>
      <c r="AJ788" s="13">
        <f t="shared" si="1033"/>
        <v>6.6728932731921118E-4</v>
      </c>
      <c r="AK788" s="13">
        <f t="shared" si="1034"/>
        <v>3.423600153940768E-4</v>
      </c>
      <c r="AL788" s="13">
        <f t="shared" si="1035"/>
        <v>4.69670459665706E-6</v>
      </c>
      <c r="AM788" s="13">
        <f t="shared" si="1036"/>
        <v>8.6561461661682874E-3</v>
      </c>
      <c r="AN788" s="13">
        <f t="shared" si="1037"/>
        <v>5.0125020511865605E-3</v>
      </c>
      <c r="AO788" s="13">
        <f t="shared" si="1038"/>
        <v>1.4512911595317562E-3</v>
      </c>
      <c r="AP788" s="13">
        <f t="shared" si="1039"/>
        <v>2.8013235814855367E-4</v>
      </c>
      <c r="AQ788" s="13">
        <f t="shared" si="1040"/>
        <v>4.0553959951352061E-5</v>
      </c>
      <c r="AR788" s="13">
        <f t="shared" si="1041"/>
        <v>6.5241498235533337E-5</v>
      </c>
      <c r="AS788" s="13">
        <f t="shared" si="1042"/>
        <v>1.0041857149124574E-4</v>
      </c>
      <c r="AT788" s="13">
        <f t="shared" si="1043"/>
        <v>7.7281253290182035E-5</v>
      </c>
      <c r="AU788" s="13">
        <f t="shared" si="1044"/>
        <v>3.9649983871903815E-5</v>
      </c>
      <c r="AV788" s="13">
        <f t="shared" si="1045"/>
        <v>1.5257140193551548E-5</v>
      </c>
      <c r="AW788" s="13">
        <f t="shared" si="1046"/>
        <v>1.162815575171192E-7</v>
      </c>
      <c r="AX788" s="13">
        <f t="shared" si="1047"/>
        <v>2.2205647635700119E-3</v>
      </c>
      <c r="AY788" s="13">
        <f t="shared" si="1048"/>
        <v>1.28585922863573E-3</v>
      </c>
      <c r="AZ788" s="13">
        <f t="shared" si="1049"/>
        <v>3.7230032264617253E-4</v>
      </c>
      <c r="BA788" s="13">
        <f t="shared" si="1050"/>
        <v>7.1862469937451309E-5</v>
      </c>
      <c r="BB788" s="13">
        <f t="shared" si="1051"/>
        <v>1.0403324154017186E-5</v>
      </c>
      <c r="BC788" s="13">
        <f t="shared" si="1052"/>
        <v>1.2048475767421801E-6</v>
      </c>
      <c r="BD788" s="13">
        <f t="shared" si="1053"/>
        <v>6.2965500168006536E-6</v>
      </c>
      <c r="BE788" s="13">
        <f t="shared" si="1054"/>
        <v>9.6915395125909025E-6</v>
      </c>
      <c r="BF788" s="13">
        <f t="shared" si="1055"/>
        <v>7.4585239435480201E-6</v>
      </c>
      <c r="BG788" s="13">
        <f t="shared" si="1056"/>
        <v>3.826676476887023E-6</v>
      </c>
      <c r="BH788" s="13">
        <f t="shared" si="1057"/>
        <v>1.472488353888147E-6</v>
      </c>
      <c r="BI788" s="13">
        <f t="shared" si="1058"/>
        <v>4.5328565723958139E-7</v>
      </c>
      <c r="BJ788" s="14">
        <f t="shared" si="1059"/>
        <v>0.60705623736845893</v>
      </c>
      <c r="BK788" s="14">
        <f t="shared" si="1060"/>
        <v>0.25507952573231812</v>
      </c>
      <c r="BL788" s="14">
        <f t="shared" si="1061"/>
        <v>0.13418341275024431</v>
      </c>
      <c r="BM788" s="14">
        <f t="shared" si="1062"/>
        <v>0.35421919090148007</v>
      </c>
      <c r="BN788" s="14">
        <f t="shared" si="1063"/>
        <v>0.64470553522172891</v>
      </c>
    </row>
    <row r="789" spans="1:66" x14ac:dyDescent="0.25">
      <c r="A789" t="s">
        <v>13</v>
      </c>
      <c r="B789" t="s">
        <v>60</v>
      </c>
      <c r="C789" t="s">
        <v>248</v>
      </c>
      <c r="D789" s="11">
        <v>44450</v>
      </c>
      <c r="E789" s="10">
        <f>VLOOKUP(A789,home!$A$2:$E$405,3,FALSE)</f>
        <v>1.4837</v>
      </c>
      <c r="F789" s="10">
        <f>VLOOKUP(B789,home!$B$2:$E$405,3,FALSE)</f>
        <v>1.0705</v>
      </c>
      <c r="G789" s="10">
        <f>VLOOKUP(C789,away!$B$2:$E$405,4,FALSE)</f>
        <v>0.83260000000000001</v>
      </c>
      <c r="H789" s="10">
        <f>VLOOKUP(A789,away!$A$2:$E$405,3,FALSE)</f>
        <v>1.2190000000000001</v>
      </c>
      <c r="I789" s="10">
        <f>VLOOKUP(C789,away!$B$2:$E$405,3,FALSE)</f>
        <v>1.5924</v>
      </c>
      <c r="J789" s="10">
        <f>VLOOKUP(B789,home!$B$2:$E$405,4,FALSE)</f>
        <v>0.53080000000000005</v>
      </c>
      <c r="K789" s="12">
        <f t="shared" si="1008"/>
        <v>1.3224192877100001</v>
      </c>
      <c r="L789" s="12">
        <f t="shared" si="1009"/>
        <v>1.0303547764800003</v>
      </c>
      <c r="M789" s="13">
        <f t="shared" si="1010"/>
        <v>9.5104968652192409E-2</v>
      </c>
      <c r="N789" s="13">
        <f t="shared" si="1011"/>
        <v>0.12576864490271417</v>
      </c>
      <c r="O789" s="13">
        <f t="shared" si="1012"/>
        <v>9.7991858717767152E-2</v>
      </c>
      <c r="P789" s="13">
        <f t="shared" si="1013"/>
        <v>0.1295863240069286</v>
      </c>
      <c r="Q789" s="13">
        <f t="shared" si="1014"/>
        <v>8.3159440904249621E-2</v>
      </c>
      <c r="R789" s="13">
        <f t="shared" si="1015"/>
        <v>5.048318984300236E-2</v>
      </c>
      <c r="S789" s="13">
        <f t="shared" si="1016"/>
        <v>4.4142318765281373E-2</v>
      </c>
      <c r="T789" s="13">
        <f t="shared" si="1017"/>
        <v>8.5683727145099919E-2</v>
      </c>
      <c r="U789" s="13">
        <f t="shared" si="1018"/>
        <v>6.6759943953511897E-2</v>
      </c>
      <c r="V789" s="13">
        <f t="shared" si="1019"/>
        <v>6.6829559228677336E-3</v>
      </c>
      <c r="W789" s="13">
        <f t="shared" si="1020"/>
        <v>3.6657216202319869E-2</v>
      </c>
      <c r="X789" s="13">
        <f t="shared" si="1021"/>
        <v>3.7769937806520333E-2</v>
      </c>
      <c r="Y789" s="13">
        <f t="shared" si="1022"/>
        <v>1.9458217913150385E-2</v>
      </c>
      <c r="Z789" s="13">
        <f t="shared" si="1023"/>
        <v>1.7338531928894705E-2</v>
      </c>
      <c r="AA789" s="13">
        <f t="shared" si="1024"/>
        <v>2.292880904334603E-2</v>
      </c>
      <c r="AB789" s="13">
        <f t="shared" si="1025"/>
        <v>1.5160749661570137E-2</v>
      </c>
      <c r="AC789" s="13">
        <f t="shared" si="1026"/>
        <v>5.6912095644016383E-4</v>
      </c>
      <c r="AD789" s="13">
        <f t="shared" si="1027"/>
        <v>1.2119052434925831E-2</v>
      </c>
      <c r="AE789" s="13">
        <f t="shared" si="1028"/>
        <v>1.2486923562737409E-2</v>
      </c>
      <c r="AF789" s="13">
        <f t="shared" si="1029"/>
        <v>6.4329806682035745E-3</v>
      </c>
      <c r="AG789" s="13">
        <f t="shared" si="1030"/>
        <v>2.2094174528290191E-3</v>
      </c>
      <c r="AH789" s="13">
        <f t="shared" si="1031"/>
        <v>4.4662097975219127E-3</v>
      </c>
      <c r="AI789" s="13">
        <f t="shared" si="1032"/>
        <v>5.9062019792023518E-3</v>
      </c>
      <c r="AJ789" s="13">
        <f t="shared" si="1033"/>
        <v>3.9052377072040841E-3</v>
      </c>
      <c r="AK789" s="13">
        <f t="shared" si="1034"/>
        <v>1.7214538890330193E-3</v>
      </c>
      <c r="AL789" s="13">
        <f t="shared" si="1035"/>
        <v>3.1018481454990967E-5</v>
      </c>
      <c r="AM789" s="13">
        <f t="shared" si="1036"/>
        <v>3.2052937377429515E-3</v>
      </c>
      <c r="AN789" s="13">
        <f t="shared" si="1037"/>
        <v>3.3025897127048837E-3</v>
      </c>
      <c r="AO789" s="13">
        <f t="shared" si="1038"/>
        <v>1.7014195426195942E-3</v>
      </c>
      <c r="AP789" s="13">
        <f t="shared" si="1039"/>
        <v>5.8435525084483877E-4</v>
      </c>
      <c r="AQ789" s="13">
        <f t="shared" si="1040"/>
        <v>1.5052330596728708E-4</v>
      </c>
      <c r="AR789" s="13">
        <f t="shared" si="1041"/>
        <v>9.203561195276959E-4</v>
      </c>
      <c r="AS789" s="13">
        <f t="shared" si="1042"/>
        <v>1.2170966840253554E-3</v>
      </c>
      <c r="AT789" s="13">
        <f t="shared" si="1043"/>
        <v>8.0475606498150694E-4</v>
      </c>
      <c r="AU789" s="13">
        <f t="shared" si="1044"/>
        <v>3.5474164741104892E-4</v>
      </c>
      <c r="AV789" s="13">
        <f t="shared" si="1045"/>
        <v>1.1727929917259784E-4</v>
      </c>
      <c r="AW789" s="13">
        <f t="shared" si="1046"/>
        <v>1.1740159452216842E-6</v>
      </c>
      <c r="AX789" s="13">
        <f t="shared" si="1047"/>
        <v>7.0645704359455956E-4</v>
      </c>
      <c r="AY789" s="13">
        <f t="shared" si="1048"/>
        <v>7.2790138924559429E-4</v>
      </c>
      <c r="AZ789" s="13">
        <f t="shared" si="1049"/>
        <v>3.7499833660781294E-4</v>
      </c>
      <c r="BA789" s="13">
        <f t="shared" si="1050"/>
        <v>1.2879377576530501E-4</v>
      </c>
      <c r="BB789" s="13">
        <f t="shared" si="1051"/>
        <v>3.3175820510169025E-5</v>
      </c>
      <c r="BC789" s="13">
        <f t="shared" si="1052"/>
        <v>6.8365730252591656E-6</v>
      </c>
      <c r="BD789" s="13">
        <f t="shared" si="1053"/>
        <v>1.5804888730299322E-4</v>
      </c>
      <c r="BE789" s="13">
        <f t="shared" si="1054"/>
        <v>2.0900689697058236E-4</v>
      </c>
      <c r="BF789" s="13">
        <f t="shared" si="1055"/>
        <v>1.3819737590915749E-4</v>
      </c>
      <c r="BG789" s="13">
        <f t="shared" si="1056"/>
        <v>6.0918291804393042E-5</v>
      </c>
      <c r="BH789" s="13">
        <f t="shared" si="1057"/>
        <v>2.0139881014118851E-5</v>
      </c>
      <c r="BI789" s="13">
        <f t="shared" si="1058"/>
        <v>5.3266734210510399E-6</v>
      </c>
      <c r="BJ789" s="14">
        <f t="shared" si="1059"/>
        <v>0.4326679034813784</v>
      </c>
      <c r="BK789" s="14">
        <f t="shared" si="1060"/>
        <v>0.27684460817441087</v>
      </c>
      <c r="BL789" s="14">
        <f t="shared" si="1061"/>
        <v>0.2733295224136994</v>
      </c>
      <c r="BM789" s="14">
        <f t="shared" si="1062"/>
        <v>0.41735941159822876</v>
      </c>
      <c r="BN789" s="14">
        <f t="shared" si="1063"/>
        <v>0.58209442702685432</v>
      </c>
    </row>
    <row r="790" spans="1:66" x14ac:dyDescent="0.25">
      <c r="A790" t="s">
        <v>16</v>
      </c>
      <c r="B790" t="s">
        <v>67</v>
      </c>
      <c r="C790" t="s">
        <v>68</v>
      </c>
      <c r="D790" s="11">
        <v>44450</v>
      </c>
      <c r="E790" s="10">
        <f>VLOOKUP(A790,home!$A$2:$E$405,3,FALSE)</f>
        <v>1.6373</v>
      </c>
      <c r="F790" s="10">
        <f>VLOOKUP(B790,home!$B$2:$E$405,3,FALSE)</f>
        <v>1.0778000000000001</v>
      </c>
      <c r="G790" s="10">
        <f>VLOOKUP(C790,away!$B$2:$E$405,4,FALSE)</f>
        <v>1.1136999999999999</v>
      </c>
      <c r="H790" s="10">
        <f>VLOOKUP(A790,away!$A$2:$E$405,3,FALSE)</f>
        <v>1.3301000000000001</v>
      </c>
      <c r="I790" s="10">
        <f>VLOOKUP(C790,away!$B$2:$E$405,3,FALSE)</f>
        <v>1.0172000000000001</v>
      </c>
      <c r="J790" s="10">
        <f>VLOOKUP(B790,home!$B$2:$E$405,4,FALSE)</f>
        <v>0.97289999999999999</v>
      </c>
      <c r="K790" s="12">
        <f t="shared" si="1008"/>
        <v>1.9653262765780002</v>
      </c>
      <c r="L790" s="12">
        <f t="shared" si="1009"/>
        <v>1.3163120237880002</v>
      </c>
      <c r="M790" s="13">
        <f t="shared" si="1010"/>
        <v>3.7566660890360683E-2</v>
      </c>
      <c r="N790" s="13">
        <f t="shared" si="1011"/>
        <v>7.3830745771120934E-2</v>
      </c>
      <c r="O790" s="13">
        <f t="shared" si="1012"/>
        <v>4.944944742354819E-2</v>
      </c>
      <c r="P790" s="13">
        <f t="shared" si="1013"/>
        <v>9.7184298383761539E-2</v>
      </c>
      <c r="Q790" s="13">
        <f t="shared" si="1014"/>
        <v>7.2550752341667038E-2</v>
      </c>
      <c r="R790" s="13">
        <f t="shared" si="1015"/>
        <v>3.2545451106644523E-2</v>
      </c>
      <c r="S790" s="13">
        <f t="shared" si="1016"/>
        <v>6.2853522435151132E-2</v>
      </c>
      <c r="T790" s="13">
        <f t="shared" si="1017"/>
        <v>9.5499427642201734E-2</v>
      </c>
      <c r="U790" s="13">
        <f t="shared" si="1018"/>
        <v>6.3962430242973017E-2</v>
      </c>
      <c r="V790" s="13">
        <f t="shared" si="1019"/>
        <v>1.8066774380482504E-2</v>
      </c>
      <c r="W790" s="13">
        <f t="shared" si="1020"/>
        <v>4.7528633320860381E-2</v>
      </c>
      <c r="X790" s="13">
        <f t="shared" si="1021"/>
        <v>6.2562511514459504E-2</v>
      </c>
      <c r="Y790" s="13">
        <f t="shared" si="1022"/>
        <v>4.1175893072429137E-2</v>
      </c>
      <c r="Z790" s="13">
        <f t="shared" si="1023"/>
        <v>1.4279989537093559E-2</v>
      </c>
      <c r="AA790" s="13">
        <f t="shared" si="1024"/>
        <v>2.8064838666508881E-2</v>
      </c>
      <c r="AB790" s="13">
        <f t="shared" si="1025"/>
        <v>2.7578282439606101E-2</v>
      </c>
      <c r="AC790" s="13">
        <f t="shared" si="1026"/>
        <v>2.9211519446545957E-3</v>
      </c>
      <c r="AD790" s="13">
        <f t="shared" si="1027"/>
        <v>2.3352317988831899E-2</v>
      </c>
      <c r="AE790" s="13">
        <f t="shared" si="1028"/>
        <v>3.0738936952020242E-2</v>
      </c>
      <c r="AF790" s="13">
        <f t="shared" si="1029"/>
        <v>2.0231016154202756E-2</v>
      </c>
      <c r="AG790" s="13">
        <f t="shared" si="1030"/>
        <v>8.8767766057421225E-3</v>
      </c>
      <c r="AH790" s="13">
        <f t="shared" si="1031"/>
        <v>4.6992304818107705E-3</v>
      </c>
      <c r="AI790" s="13">
        <f t="shared" si="1032"/>
        <v>9.2355211455990033E-3</v>
      </c>
      <c r="AJ790" s="13">
        <f t="shared" si="1033"/>
        <v>9.0754061926687397E-3</v>
      </c>
      <c r="AK790" s="13">
        <f t="shared" si="1034"/>
        <v>5.9453780870235276E-3</v>
      </c>
      <c r="AL790" s="13">
        <f t="shared" si="1035"/>
        <v>3.022787711073479E-4</v>
      </c>
      <c r="AM790" s="13">
        <f t="shared" si="1036"/>
        <v>9.1789848324912871E-3</v>
      </c>
      <c r="AN790" s="13">
        <f t="shared" si="1037"/>
        <v>1.2082408101175965E-2</v>
      </c>
      <c r="AO790" s="13">
        <f t="shared" si="1038"/>
        <v>7.952109529945732E-3</v>
      </c>
      <c r="AP790" s="13">
        <f t="shared" si="1039"/>
        <v>3.489152462915571E-3</v>
      </c>
      <c r="AQ790" s="13">
        <f t="shared" si="1040"/>
        <v>1.1482033349413199E-3</v>
      </c>
      <c r="AR790" s="13">
        <f t="shared" si="1041"/>
        <v>1.2371307171517188E-3</v>
      </c>
      <c r="AS790" s="13">
        <f t="shared" si="1042"/>
        <v>2.4313655059800582E-3</v>
      </c>
      <c r="AT790" s="13">
        <f t="shared" si="1043"/>
        <v>2.3892132584339876E-3</v>
      </c>
      <c r="AU790" s="13">
        <f t="shared" si="1044"/>
        <v>1.5651945323829535E-3</v>
      </c>
      <c r="AV790" s="13">
        <f t="shared" si="1045"/>
        <v>7.6902948561210853E-4</v>
      </c>
      <c r="AW790" s="13">
        <f t="shared" si="1046"/>
        <v>2.1721942327259939E-5</v>
      </c>
      <c r="AX790" s="13">
        <f t="shared" si="1047"/>
        <v>3.0066166806010076E-3</v>
      </c>
      <c r="AY790" s="13">
        <f t="shared" si="1048"/>
        <v>3.9576456875966724E-3</v>
      </c>
      <c r="AZ790" s="13">
        <f t="shared" si="1049"/>
        <v>2.6047483022381139E-3</v>
      </c>
      <c r="BA790" s="13">
        <f t="shared" si="1050"/>
        <v>1.1428871697258035E-3</v>
      </c>
      <c r="BB790" s="13">
        <f t="shared" si="1051"/>
        <v>3.7609903083577791E-4</v>
      </c>
      <c r="BC790" s="13">
        <f t="shared" si="1052"/>
        <v>9.9012735284829639E-5</v>
      </c>
      <c r="BD790" s="13">
        <f t="shared" si="1053"/>
        <v>2.7140833966404651E-4</v>
      </c>
      <c r="BE790" s="13">
        <f t="shared" si="1054"/>
        <v>5.3340594162415759E-4</v>
      </c>
      <c r="BF790" s="13">
        <f t="shared" si="1055"/>
        <v>5.2415835657839403E-4</v>
      </c>
      <c r="BG790" s="13">
        <f t="shared" si="1056"/>
        <v>3.4338073042381969E-4</v>
      </c>
      <c r="BH790" s="13">
        <f t="shared" si="1057"/>
        <v>1.687137930931199E-4</v>
      </c>
      <c r="BI790" s="13">
        <f t="shared" si="1058"/>
        <v>6.6315530157410463E-5</v>
      </c>
      <c r="BJ790" s="14">
        <f t="shared" si="1059"/>
        <v>0.52138487923128785</v>
      </c>
      <c r="BK790" s="14">
        <f t="shared" si="1060"/>
        <v>0.22285233249311451</v>
      </c>
      <c r="BL790" s="14">
        <f t="shared" si="1061"/>
        <v>0.24085530197748456</v>
      </c>
      <c r="BM790" s="14">
        <f t="shared" si="1062"/>
        <v>0.63230922357660835</v>
      </c>
      <c r="BN790" s="14">
        <f t="shared" si="1063"/>
        <v>0.36312735591710288</v>
      </c>
    </row>
    <row r="791" spans="1:66" x14ac:dyDescent="0.25">
      <c r="A791" t="s">
        <v>16</v>
      </c>
      <c r="B791" t="s">
        <v>495</v>
      </c>
      <c r="C791" t="s">
        <v>57</v>
      </c>
      <c r="D791" s="11">
        <v>44450</v>
      </c>
      <c r="E791" s="10">
        <f>VLOOKUP(A791,home!$A$2:$E$405,3,FALSE)</f>
        <v>1.6373</v>
      </c>
      <c r="F791" s="10" t="e">
        <f>VLOOKUP(B791,home!$B$2:$E$405,3,FALSE)</f>
        <v>#N/A</v>
      </c>
      <c r="G791" s="10">
        <f>VLOOKUP(C791,away!$B$2:$E$405,4,FALSE)</f>
        <v>1.0705</v>
      </c>
      <c r="H791" s="10">
        <f>VLOOKUP(A791,away!$A$2:$E$405,3,FALSE)</f>
        <v>1.3301000000000001</v>
      </c>
      <c r="I791" s="10">
        <f>VLOOKUP(C791,away!$B$2:$E$405,3,FALSE)</f>
        <v>0.96509999999999996</v>
      </c>
      <c r="J791" s="10" t="e">
        <f>VLOOKUP(B791,home!$B$2:$E$405,4,FALSE)</f>
        <v>#N/A</v>
      </c>
      <c r="K791" s="12" t="e">
        <f t="shared" si="1008"/>
        <v>#N/A</v>
      </c>
      <c r="L791" s="12" t="e">
        <f t="shared" si="1009"/>
        <v>#N/A</v>
      </c>
      <c r="M791" s="13" t="e">
        <f t="shared" si="1010"/>
        <v>#N/A</v>
      </c>
      <c r="N791" s="13" t="e">
        <f t="shared" si="1011"/>
        <v>#N/A</v>
      </c>
      <c r="O791" s="13" t="e">
        <f t="shared" si="1012"/>
        <v>#N/A</v>
      </c>
      <c r="P791" s="13" t="e">
        <f t="shared" si="1013"/>
        <v>#N/A</v>
      </c>
      <c r="Q791" s="13" t="e">
        <f t="shared" si="1014"/>
        <v>#N/A</v>
      </c>
      <c r="R791" s="13" t="e">
        <f t="shared" si="1015"/>
        <v>#N/A</v>
      </c>
      <c r="S791" s="13" t="e">
        <f t="shared" si="1016"/>
        <v>#N/A</v>
      </c>
      <c r="T791" s="13" t="e">
        <f t="shared" si="1017"/>
        <v>#N/A</v>
      </c>
      <c r="U791" s="13" t="e">
        <f t="shared" si="1018"/>
        <v>#N/A</v>
      </c>
      <c r="V791" s="13" t="e">
        <f t="shared" si="1019"/>
        <v>#N/A</v>
      </c>
      <c r="W791" s="13" t="e">
        <f t="shared" si="1020"/>
        <v>#N/A</v>
      </c>
      <c r="X791" s="13" t="e">
        <f t="shared" si="1021"/>
        <v>#N/A</v>
      </c>
      <c r="Y791" s="13" t="e">
        <f t="shared" si="1022"/>
        <v>#N/A</v>
      </c>
      <c r="Z791" s="13" t="e">
        <f t="shared" si="1023"/>
        <v>#N/A</v>
      </c>
      <c r="AA791" s="13" t="e">
        <f t="shared" si="1024"/>
        <v>#N/A</v>
      </c>
      <c r="AB791" s="13" t="e">
        <f t="shared" si="1025"/>
        <v>#N/A</v>
      </c>
      <c r="AC791" s="13" t="e">
        <f t="shared" si="1026"/>
        <v>#N/A</v>
      </c>
      <c r="AD791" s="13" t="e">
        <f t="shared" si="1027"/>
        <v>#N/A</v>
      </c>
      <c r="AE791" s="13" t="e">
        <f t="shared" si="1028"/>
        <v>#N/A</v>
      </c>
      <c r="AF791" s="13" t="e">
        <f t="shared" si="1029"/>
        <v>#N/A</v>
      </c>
      <c r="AG791" s="13" t="e">
        <f t="shared" si="1030"/>
        <v>#N/A</v>
      </c>
      <c r="AH791" s="13" t="e">
        <f t="shared" si="1031"/>
        <v>#N/A</v>
      </c>
      <c r="AI791" s="13" t="e">
        <f t="shared" si="1032"/>
        <v>#N/A</v>
      </c>
      <c r="AJ791" s="13" t="e">
        <f t="shared" si="1033"/>
        <v>#N/A</v>
      </c>
      <c r="AK791" s="13" t="e">
        <f t="shared" si="1034"/>
        <v>#N/A</v>
      </c>
      <c r="AL791" s="13" t="e">
        <f t="shared" si="1035"/>
        <v>#N/A</v>
      </c>
      <c r="AM791" s="13" t="e">
        <f t="shared" si="1036"/>
        <v>#N/A</v>
      </c>
      <c r="AN791" s="13" t="e">
        <f t="shared" si="1037"/>
        <v>#N/A</v>
      </c>
      <c r="AO791" s="13" t="e">
        <f t="shared" si="1038"/>
        <v>#N/A</v>
      </c>
      <c r="AP791" s="13" t="e">
        <f t="shared" si="1039"/>
        <v>#N/A</v>
      </c>
      <c r="AQ791" s="13" t="e">
        <f t="shared" si="1040"/>
        <v>#N/A</v>
      </c>
      <c r="AR791" s="13" t="e">
        <f t="shared" si="1041"/>
        <v>#N/A</v>
      </c>
      <c r="AS791" s="13" t="e">
        <f t="shared" si="1042"/>
        <v>#N/A</v>
      </c>
      <c r="AT791" s="13" t="e">
        <f t="shared" si="1043"/>
        <v>#N/A</v>
      </c>
      <c r="AU791" s="13" t="e">
        <f t="shared" si="1044"/>
        <v>#N/A</v>
      </c>
      <c r="AV791" s="13" t="e">
        <f t="shared" si="1045"/>
        <v>#N/A</v>
      </c>
      <c r="AW791" s="13" t="e">
        <f t="shared" si="1046"/>
        <v>#N/A</v>
      </c>
      <c r="AX791" s="13" t="e">
        <f t="shared" si="1047"/>
        <v>#N/A</v>
      </c>
      <c r="AY791" s="13" t="e">
        <f t="shared" si="1048"/>
        <v>#N/A</v>
      </c>
      <c r="AZ791" s="13" t="e">
        <f t="shared" si="1049"/>
        <v>#N/A</v>
      </c>
      <c r="BA791" s="13" t="e">
        <f t="shared" si="1050"/>
        <v>#N/A</v>
      </c>
      <c r="BB791" s="13" t="e">
        <f t="shared" si="1051"/>
        <v>#N/A</v>
      </c>
      <c r="BC791" s="13" t="e">
        <f t="shared" si="1052"/>
        <v>#N/A</v>
      </c>
      <c r="BD791" s="13" t="e">
        <f t="shared" si="1053"/>
        <v>#N/A</v>
      </c>
      <c r="BE791" s="13" t="e">
        <f t="shared" si="1054"/>
        <v>#N/A</v>
      </c>
      <c r="BF791" s="13" t="e">
        <f t="shared" si="1055"/>
        <v>#N/A</v>
      </c>
      <c r="BG791" s="13" t="e">
        <f t="shared" si="1056"/>
        <v>#N/A</v>
      </c>
      <c r="BH791" s="13" t="e">
        <f t="shared" si="1057"/>
        <v>#N/A</v>
      </c>
      <c r="BI791" s="13" t="e">
        <f t="shared" si="1058"/>
        <v>#N/A</v>
      </c>
      <c r="BJ791" s="14" t="e">
        <f t="shared" si="1059"/>
        <v>#N/A</v>
      </c>
      <c r="BK791" s="14" t="e">
        <f t="shared" si="1060"/>
        <v>#N/A</v>
      </c>
      <c r="BL791" s="14" t="e">
        <f t="shared" si="1061"/>
        <v>#N/A</v>
      </c>
      <c r="BM791" s="14" t="e">
        <f t="shared" si="1062"/>
        <v>#N/A</v>
      </c>
      <c r="BN791" s="14" t="e">
        <f t="shared" si="1063"/>
        <v>#N/A</v>
      </c>
    </row>
    <row r="792" spans="1:66" x14ac:dyDescent="0.25">
      <c r="A792" t="s">
        <v>16</v>
      </c>
      <c r="B792" t="s">
        <v>513</v>
      </c>
      <c r="C792" t="s">
        <v>254</v>
      </c>
      <c r="D792" s="11">
        <v>44450</v>
      </c>
      <c r="E792" s="10">
        <f>VLOOKUP(A792,home!$A$2:$E$405,3,FALSE)</f>
        <v>1.6373</v>
      </c>
      <c r="F792" s="10" t="e">
        <f>VLOOKUP(B792,home!$B$2:$E$405,3,FALSE)</f>
        <v>#N/A</v>
      </c>
      <c r="G792" s="10">
        <f>VLOOKUP(C792,away!$B$2:$E$405,4,FALSE)</f>
        <v>0.57479999999999998</v>
      </c>
      <c r="H792" s="10">
        <f>VLOOKUP(A792,away!$A$2:$E$405,3,FALSE)</f>
        <v>1.3301000000000001</v>
      </c>
      <c r="I792" s="10">
        <f>VLOOKUP(C792,away!$B$2:$E$405,3,FALSE)</f>
        <v>1.1497999999999999</v>
      </c>
      <c r="J792" s="10" t="e">
        <f>VLOOKUP(B792,home!$B$2:$E$405,4,FALSE)</f>
        <v>#N/A</v>
      </c>
      <c r="K792" s="12" t="e">
        <f t="shared" si="1008"/>
        <v>#N/A</v>
      </c>
      <c r="L792" s="12" t="e">
        <f t="shared" si="1009"/>
        <v>#N/A</v>
      </c>
      <c r="M792" s="13" t="e">
        <f t="shared" si="1010"/>
        <v>#N/A</v>
      </c>
      <c r="N792" s="13" t="e">
        <f t="shared" si="1011"/>
        <v>#N/A</v>
      </c>
      <c r="O792" s="13" t="e">
        <f t="shared" si="1012"/>
        <v>#N/A</v>
      </c>
      <c r="P792" s="13" t="e">
        <f t="shared" si="1013"/>
        <v>#N/A</v>
      </c>
      <c r="Q792" s="13" t="e">
        <f t="shared" si="1014"/>
        <v>#N/A</v>
      </c>
      <c r="R792" s="13" t="e">
        <f t="shared" si="1015"/>
        <v>#N/A</v>
      </c>
      <c r="S792" s="13" t="e">
        <f t="shared" si="1016"/>
        <v>#N/A</v>
      </c>
      <c r="T792" s="13" t="e">
        <f t="shared" si="1017"/>
        <v>#N/A</v>
      </c>
      <c r="U792" s="13" t="e">
        <f t="shared" si="1018"/>
        <v>#N/A</v>
      </c>
      <c r="V792" s="13" t="e">
        <f t="shared" si="1019"/>
        <v>#N/A</v>
      </c>
      <c r="W792" s="13" t="e">
        <f t="shared" si="1020"/>
        <v>#N/A</v>
      </c>
      <c r="X792" s="13" t="e">
        <f t="shared" si="1021"/>
        <v>#N/A</v>
      </c>
      <c r="Y792" s="13" t="e">
        <f t="shared" si="1022"/>
        <v>#N/A</v>
      </c>
      <c r="Z792" s="13" t="e">
        <f t="shared" si="1023"/>
        <v>#N/A</v>
      </c>
      <c r="AA792" s="13" t="e">
        <f t="shared" si="1024"/>
        <v>#N/A</v>
      </c>
      <c r="AB792" s="13" t="e">
        <f t="shared" si="1025"/>
        <v>#N/A</v>
      </c>
      <c r="AC792" s="13" t="e">
        <f t="shared" si="1026"/>
        <v>#N/A</v>
      </c>
      <c r="AD792" s="13" t="e">
        <f t="shared" si="1027"/>
        <v>#N/A</v>
      </c>
      <c r="AE792" s="13" t="e">
        <f t="shared" si="1028"/>
        <v>#N/A</v>
      </c>
      <c r="AF792" s="13" t="e">
        <f t="shared" si="1029"/>
        <v>#N/A</v>
      </c>
      <c r="AG792" s="13" t="e">
        <f t="shared" si="1030"/>
        <v>#N/A</v>
      </c>
      <c r="AH792" s="13" t="e">
        <f t="shared" si="1031"/>
        <v>#N/A</v>
      </c>
      <c r="AI792" s="13" t="e">
        <f t="shared" si="1032"/>
        <v>#N/A</v>
      </c>
      <c r="AJ792" s="13" t="e">
        <f t="shared" si="1033"/>
        <v>#N/A</v>
      </c>
      <c r="AK792" s="13" t="e">
        <f t="shared" si="1034"/>
        <v>#N/A</v>
      </c>
      <c r="AL792" s="13" t="e">
        <f t="shared" si="1035"/>
        <v>#N/A</v>
      </c>
      <c r="AM792" s="13" t="e">
        <f t="shared" si="1036"/>
        <v>#N/A</v>
      </c>
      <c r="AN792" s="13" t="e">
        <f t="shared" si="1037"/>
        <v>#N/A</v>
      </c>
      <c r="AO792" s="13" t="e">
        <f t="shared" si="1038"/>
        <v>#N/A</v>
      </c>
      <c r="AP792" s="13" t="e">
        <f t="shared" si="1039"/>
        <v>#N/A</v>
      </c>
      <c r="AQ792" s="13" t="e">
        <f t="shared" si="1040"/>
        <v>#N/A</v>
      </c>
      <c r="AR792" s="13" t="e">
        <f t="shared" si="1041"/>
        <v>#N/A</v>
      </c>
      <c r="AS792" s="13" t="e">
        <f t="shared" si="1042"/>
        <v>#N/A</v>
      </c>
      <c r="AT792" s="13" t="e">
        <f t="shared" si="1043"/>
        <v>#N/A</v>
      </c>
      <c r="AU792" s="13" t="e">
        <f t="shared" si="1044"/>
        <v>#N/A</v>
      </c>
      <c r="AV792" s="13" t="e">
        <f t="shared" si="1045"/>
        <v>#N/A</v>
      </c>
      <c r="AW792" s="13" t="e">
        <f t="shared" si="1046"/>
        <v>#N/A</v>
      </c>
      <c r="AX792" s="13" t="e">
        <f t="shared" si="1047"/>
        <v>#N/A</v>
      </c>
      <c r="AY792" s="13" t="e">
        <f t="shared" si="1048"/>
        <v>#N/A</v>
      </c>
      <c r="AZ792" s="13" t="e">
        <f t="shared" si="1049"/>
        <v>#N/A</v>
      </c>
      <c r="BA792" s="13" t="e">
        <f t="shared" si="1050"/>
        <v>#N/A</v>
      </c>
      <c r="BB792" s="13" t="e">
        <f t="shared" si="1051"/>
        <v>#N/A</v>
      </c>
      <c r="BC792" s="13" t="e">
        <f t="shared" si="1052"/>
        <v>#N/A</v>
      </c>
      <c r="BD792" s="13" t="e">
        <f t="shared" si="1053"/>
        <v>#N/A</v>
      </c>
      <c r="BE792" s="13" t="e">
        <f t="shared" si="1054"/>
        <v>#N/A</v>
      </c>
      <c r="BF792" s="13" t="e">
        <f t="shared" si="1055"/>
        <v>#N/A</v>
      </c>
      <c r="BG792" s="13" t="e">
        <f t="shared" si="1056"/>
        <v>#N/A</v>
      </c>
      <c r="BH792" s="13" t="e">
        <f t="shared" si="1057"/>
        <v>#N/A</v>
      </c>
      <c r="BI792" s="13" t="e">
        <f t="shared" si="1058"/>
        <v>#N/A</v>
      </c>
      <c r="BJ792" s="14" t="e">
        <f t="shared" si="1059"/>
        <v>#N/A</v>
      </c>
      <c r="BK792" s="14" t="e">
        <f t="shared" si="1060"/>
        <v>#N/A</v>
      </c>
      <c r="BL792" s="14" t="e">
        <f t="shared" si="1061"/>
        <v>#N/A</v>
      </c>
      <c r="BM792" s="14" t="e">
        <f t="shared" si="1062"/>
        <v>#N/A</v>
      </c>
      <c r="BN792" s="14" t="e">
        <f t="shared" si="1063"/>
        <v>#N/A</v>
      </c>
    </row>
    <row r="793" spans="1:66" x14ac:dyDescent="0.25">
      <c r="A793" t="s">
        <v>16</v>
      </c>
      <c r="B793" t="s">
        <v>322</v>
      </c>
      <c r="C793" t="s">
        <v>257</v>
      </c>
      <c r="D793" s="11">
        <v>44450</v>
      </c>
      <c r="E793" s="10">
        <f>VLOOKUP(A793,home!$A$2:$E$405,3,FALSE)</f>
        <v>1.6373</v>
      </c>
      <c r="F793" s="10">
        <f>VLOOKUP(B793,home!$B$2:$E$405,3,FALSE)</f>
        <v>1.4371</v>
      </c>
      <c r="G793" s="10">
        <f>VLOOKUP(C793,away!$B$2:$E$405,4,FALSE)</f>
        <v>1.4012</v>
      </c>
      <c r="H793" s="10">
        <f>VLOOKUP(A793,away!$A$2:$E$405,3,FALSE)</f>
        <v>1.3301000000000001</v>
      </c>
      <c r="I793" s="10">
        <f>VLOOKUP(C793,away!$B$2:$E$405,3,FALSE)</f>
        <v>0.53069999999999995</v>
      </c>
      <c r="J793" s="10">
        <f>VLOOKUP(B793,home!$B$2:$E$405,4,FALSE)</f>
        <v>0.70760000000000001</v>
      </c>
      <c r="K793" s="12">
        <f t="shared" si="1008"/>
        <v>3.2969729185960004</v>
      </c>
      <c r="L793" s="12">
        <f t="shared" si="1009"/>
        <v>0.49948356793199999</v>
      </c>
      <c r="M793" s="13">
        <f t="shared" si="1010"/>
        <v>2.245018360281963E-2</v>
      </c>
      <c r="N793" s="13">
        <f t="shared" si="1011"/>
        <v>7.4017647356004301E-2</v>
      </c>
      <c r="O793" s="13">
        <f t="shared" si="1012"/>
        <v>1.1213497806664833E-2</v>
      </c>
      <c r="P793" s="13">
        <f t="shared" si="1013"/>
        <v>3.6970598591309599E-2</v>
      </c>
      <c r="Q793" s="13">
        <f t="shared" si="1014"/>
        <v>0.12201708941546756</v>
      </c>
      <c r="R793" s="13">
        <f t="shared" si="1015"/>
        <v>2.8004789467353033E-3</v>
      </c>
      <c r="S793" s="13">
        <f t="shared" si="1016"/>
        <v>1.5220645679130184E-2</v>
      </c>
      <c r="T793" s="13">
        <f t="shared" si="1017"/>
        <v>6.0945531169915614E-2</v>
      </c>
      <c r="U793" s="13">
        <f t="shared" si="1018"/>
        <v>9.233103246484544E-3</v>
      </c>
      <c r="V793" s="13">
        <f t="shared" si="1019"/>
        <v>2.7850125200609274E-3</v>
      </c>
      <c r="W793" s="13">
        <f t="shared" si="1020"/>
        <v>0.13409567980290107</v>
      </c>
      <c r="X793" s="13">
        <f t="shared" si="1021"/>
        <v>6.6978588592220056E-2</v>
      </c>
      <c r="Y793" s="13">
        <f t="shared" si="1022"/>
        <v>1.6727352202545814E-2</v>
      </c>
      <c r="Z793" s="13">
        <f t="shared" si="1023"/>
        <v>4.6626440541126622E-4</v>
      </c>
      <c r="AA793" s="13">
        <f t="shared" si="1024"/>
        <v>1.5372611175462111E-3</v>
      </c>
      <c r="AB793" s="13">
        <f t="shared" si="1025"/>
        <v>2.5341541366802412E-3</v>
      </c>
      <c r="AC793" s="13">
        <f t="shared" si="1026"/>
        <v>2.8664459323734777E-4</v>
      </c>
      <c r="AD793" s="13">
        <f t="shared" si="1027"/>
        <v>0.11052745620272138</v>
      </c>
      <c r="AE793" s="13">
        <f t="shared" si="1028"/>
        <v>5.5206648178583138E-2</v>
      </c>
      <c r="AF793" s="13">
        <f t="shared" si="1029"/>
        <v>1.3787406802902677E-2</v>
      </c>
      <c r="AG793" s="13">
        <f t="shared" si="1030"/>
        <v>2.2955277141479195E-3</v>
      </c>
      <c r="AH793" s="13">
        <f t="shared" si="1031"/>
        <v>5.8222852203627944E-5</v>
      </c>
      <c r="AI793" s="13">
        <f t="shared" si="1032"/>
        <v>1.9195916695877876E-4</v>
      </c>
      <c r="AJ793" s="13">
        <f t="shared" si="1033"/>
        <v>3.16442087469671E-4</v>
      </c>
      <c r="AK793" s="13">
        <f t="shared" si="1034"/>
        <v>3.4776699756383064E-4</v>
      </c>
      <c r="AL793" s="13">
        <f t="shared" si="1035"/>
        <v>1.8881666862833543E-5</v>
      </c>
      <c r="AM793" s="13">
        <f t="shared" si="1036"/>
        <v>7.2881205972335605E-2</v>
      </c>
      <c r="AN793" s="13">
        <f t="shared" si="1037"/>
        <v>3.6402964794249176E-2</v>
      </c>
      <c r="AO793" s="13">
        <f t="shared" si="1038"/>
        <v>9.0913413693672809E-3</v>
      </c>
      <c r="AP793" s="13">
        <f t="shared" si="1039"/>
        <v>1.5136585414864548E-3</v>
      </c>
      <c r="AQ793" s="13">
        <f t="shared" si="1040"/>
        <v>1.8901189223310041E-4</v>
      </c>
      <c r="AR793" s="13">
        <f t="shared" si="1041"/>
        <v>5.8162715907691213E-6</v>
      </c>
      <c r="AS793" s="13">
        <f t="shared" si="1042"/>
        <v>1.9176089921965071E-5</v>
      </c>
      <c r="AT793" s="13">
        <f t="shared" si="1043"/>
        <v>3.1611524578640271E-5</v>
      </c>
      <c r="AU793" s="13">
        <f t="shared" si="1044"/>
        <v>3.4740780150436273E-5</v>
      </c>
      <c r="AV793" s="13">
        <f t="shared" si="1045"/>
        <v>2.8634852831721469E-5</v>
      </c>
      <c r="AW793" s="13">
        <f t="shared" si="1046"/>
        <v>8.6372286237360253E-7</v>
      </c>
      <c r="AX793" s="13">
        <f t="shared" si="1047"/>
        <v>4.0047893727567917E-2</v>
      </c>
      <c r="AY793" s="13">
        <f t="shared" si="1048"/>
        <v>2.0003264847207186E-2</v>
      </c>
      <c r="AZ793" s="13">
        <f t="shared" si="1049"/>
        <v>4.9956510480858992E-3</v>
      </c>
      <c r="BA793" s="13">
        <f t="shared" si="1050"/>
        <v>8.3174853654706014E-4</v>
      </c>
      <c r="BB793" s="13">
        <f t="shared" si="1051"/>
        <v>1.0386118166418626E-4</v>
      </c>
      <c r="BC793" s="13">
        <f t="shared" si="1052"/>
        <v>1.0375390717452278E-5</v>
      </c>
      <c r="BD793" s="13">
        <f t="shared" si="1053"/>
        <v>4.8418868103648147E-7</v>
      </c>
      <c r="BE793" s="13">
        <f t="shared" si="1054"/>
        <v>1.596356968867996E-6</v>
      </c>
      <c r="BF793" s="13">
        <f t="shared" si="1055"/>
        <v>2.6315728473848916E-6</v>
      </c>
      <c r="BG793" s="13">
        <f t="shared" si="1056"/>
        <v>2.8920748037135177E-6</v>
      </c>
      <c r="BH793" s="13">
        <f t="shared" si="1057"/>
        <v>2.383773076599328E-6</v>
      </c>
      <c r="BI793" s="13">
        <f t="shared" si="1058"/>
        <v>1.5718470555252511E-6</v>
      </c>
      <c r="BJ793" s="14">
        <f t="shared" si="1059"/>
        <v>0.84266990473887082</v>
      </c>
      <c r="BK793" s="14">
        <f t="shared" si="1060"/>
        <v>9.7735231500627712E-2</v>
      </c>
      <c r="BL793" s="14">
        <f t="shared" si="1061"/>
        <v>2.8364425690813697E-2</v>
      </c>
      <c r="BM793" s="14">
        <f t="shared" si="1062"/>
        <v>0.67976392949237729</v>
      </c>
      <c r="BN793" s="14">
        <f t="shared" si="1063"/>
        <v>0.2694694957190012</v>
      </c>
    </row>
    <row r="794" spans="1:66" x14ac:dyDescent="0.25">
      <c r="A794" t="s">
        <v>69</v>
      </c>
      <c r="B794" t="s">
        <v>263</v>
      </c>
      <c r="C794" t="s">
        <v>259</v>
      </c>
      <c r="D794" s="11">
        <v>44450</v>
      </c>
      <c r="E794" s="10">
        <f>VLOOKUP(A794,home!$A$2:$E$405,3,FALSE)</f>
        <v>1.3526</v>
      </c>
      <c r="F794" s="10">
        <f>VLOOKUP(B794,home!$B$2:$E$405,3,FALSE)</f>
        <v>0.7782</v>
      </c>
      <c r="G794" s="10">
        <f>VLOOKUP(C794,away!$B$2:$E$405,4,FALSE)</f>
        <v>0.9728</v>
      </c>
      <c r="H794" s="10">
        <f>VLOOKUP(A794,away!$A$2:$E$405,3,FALSE)</f>
        <v>1.3421000000000001</v>
      </c>
      <c r="I794" s="10">
        <f>VLOOKUP(C794,away!$B$2:$E$405,3,FALSE)</f>
        <v>1.2941</v>
      </c>
      <c r="J794" s="10">
        <f>VLOOKUP(B794,home!$B$2:$E$405,4,FALSE)</f>
        <v>1.2548999999999999</v>
      </c>
      <c r="K794" s="12">
        <f t="shared" si="1008"/>
        <v>1.023962781696</v>
      </c>
      <c r="L794" s="12">
        <f t="shared" si="1009"/>
        <v>2.179524889389</v>
      </c>
      <c r="M794" s="13">
        <f t="shared" si="1010"/>
        <v>4.0620286442887739E-2</v>
      </c>
      <c r="N794" s="13">
        <f t="shared" si="1011"/>
        <v>4.1593661499347637E-2</v>
      </c>
      <c r="O794" s="13">
        <f t="shared" si="1012"/>
        <v>8.8532925316384389E-2</v>
      </c>
      <c r="P794" s="13">
        <f t="shared" si="1013"/>
        <v>9.0654420478649175E-2</v>
      </c>
      <c r="Q794" s="13">
        <f t="shared" si="1014"/>
        <v>2.1295180664896916E-2</v>
      </c>
      <c r="R794" s="13">
        <f t="shared" si="1015"/>
        <v>9.6479857128738661E-2</v>
      </c>
      <c r="S794" s="13">
        <f t="shared" si="1016"/>
        <v>5.0579554404882036E-2</v>
      </c>
      <c r="T794" s="13">
        <f t="shared" si="1017"/>
        <v>4.6413376283178223E-2</v>
      </c>
      <c r="U794" s="13">
        <f t="shared" si="1018"/>
        <v>9.8791782883175888E-2</v>
      </c>
      <c r="V794" s="13">
        <f t="shared" si="1019"/>
        <v>1.2542337815722199E-2</v>
      </c>
      <c r="W794" s="13">
        <f t="shared" si="1020"/>
        <v>7.2684908101155726E-3</v>
      </c>
      <c r="X794" s="13">
        <f t="shared" si="1021"/>
        <v>1.5841856628942105E-2</v>
      </c>
      <c r="Y794" s="13">
        <f t="shared" si="1022"/>
        <v>1.7263860408455723E-2</v>
      </c>
      <c r="Z794" s="13">
        <f t="shared" si="1023"/>
        <v>7.0093416645593556E-2</v>
      </c>
      <c r="AA794" s="13">
        <f t="shared" si="1024"/>
        <v>7.1773049886998674E-2</v>
      </c>
      <c r="AB794" s="13">
        <f t="shared" si="1025"/>
        <v>3.6746465906548474E-2</v>
      </c>
      <c r="AC794" s="13">
        <f t="shared" si="1026"/>
        <v>1.7494620079341302E-3</v>
      </c>
      <c r="AD794" s="13">
        <f t="shared" si="1027"/>
        <v>1.8606660171644385E-3</v>
      </c>
      <c r="AE794" s="13">
        <f t="shared" si="1028"/>
        <v>4.0553678952501941E-3</v>
      </c>
      <c r="AF794" s="13">
        <f t="shared" si="1029"/>
        <v>4.4193876316634415E-3</v>
      </c>
      <c r="AG794" s="13">
        <f t="shared" si="1030"/>
        <v>3.210721779689459E-3</v>
      </c>
      <c r="AH794" s="13">
        <f t="shared" si="1031"/>
        <v>3.8192586540346095E-2</v>
      </c>
      <c r="AI794" s="13">
        <f t="shared" si="1032"/>
        <v>3.9107787154017991E-2</v>
      </c>
      <c r="AJ794" s="13">
        <f t="shared" si="1033"/>
        <v>2.0022459260101679E-2</v>
      </c>
      <c r="AK794" s="13">
        <f t="shared" si="1034"/>
        <v>6.8340843601228489E-3</v>
      </c>
      <c r="AL794" s="13">
        <f t="shared" si="1035"/>
        <v>1.561746391933201E-4</v>
      </c>
      <c r="AM794" s="13">
        <f t="shared" si="1036"/>
        <v>3.8105055014858323E-4</v>
      </c>
      <c r="AN794" s="13">
        <f t="shared" si="1037"/>
        <v>8.305091581642084E-4</v>
      </c>
      <c r="AO794" s="13">
        <f t="shared" si="1038"/>
        <v>9.0505769054219918E-4</v>
      </c>
      <c r="AP794" s="13">
        <f t="shared" si="1039"/>
        <v>6.5753192095655011E-4</v>
      </c>
      <c r="AQ794" s="13">
        <f t="shared" si="1040"/>
        <v>3.5827679682314038E-4</v>
      </c>
      <c r="AR794" s="13">
        <f t="shared" si="1041"/>
        <v>1.6648338590965532E-2</v>
      </c>
      <c r="AS794" s="13">
        <f t="shared" si="1042"/>
        <v>1.7047279094221927E-2</v>
      </c>
      <c r="AT794" s="13">
        <f t="shared" si="1043"/>
        <v>8.7278896608337774E-3</v>
      </c>
      <c r="AU794" s="13">
        <f t="shared" si="1044"/>
        <v>2.9790113918143706E-3</v>
      </c>
      <c r="AV794" s="13">
        <f t="shared" si="1045"/>
        <v>7.6259919786657879E-4</v>
      </c>
      <c r="AW794" s="13">
        <f t="shared" si="1046"/>
        <v>9.6817533589327228E-6</v>
      </c>
      <c r="AX794" s="13">
        <f t="shared" si="1047"/>
        <v>6.5030263549489028E-5</v>
      </c>
      <c r="AY794" s="13">
        <f t="shared" si="1048"/>
        <v>1.4173507796963759E-4</v>
      </c>
      <c r="AZ794" s="13">
        <f t="shared" si="1049"/>
        <v>1.5445756506715788E-4</v>
      </c>
      <c r="BA794" s="13">
        <f t="shared" si="1050"/>
        <v>1.1221470247276384E-4</v>
      </c>
      <c r="BB794" s="13">
        <f t="shared" si="1051"/>
        <v>6.1143684248692531E-5</v>
      </c>
      <c r="BC794" s="13">
        <f t="shared" si="1052"/>
        <v>2.6652836329793517E-5</v>
      </c>
      <c r="BD794" s="13">
        <f t="shared" si="1053"/>
        <v>6.0475780543307947E-3</v>
      </c>
      <c r="BE794" s="13">
        <f t="shared" si="1054"/>
        <v>6.1924948470362439E-3</v>
      </c>
      <c r="BF794" s="13">
        <f t="shared" si="1055"/>
        <v>3.1704421246046893E-3</v>
      </c>
      <c r="BG794" s="13">
        <f t="shared" si="1056"/>
        <v>1.0821382457054645E-3</v>
      </c>
      <c r="BH794" s="13">
        <f t="shared" si="1057"/>
        <v>2.7701732206304925E-4</v>
      </c>
      <c r="BI794" s="13">
        <f t="shared" si="1058"/>
        <v>5.6731085535531331E-5</v>
      </c>
      <c r="BJ794" s="14">
        <f t="shared" si="1059"/>
        <v>0.16691622986497595</v>
      </c>
      <c r="BK794" s="14">
        <f t="shared" si="1060"/>
        <v>0.19644397086723825</v>
      </c>
      <c r="BL794" s="14">
        <f t="shared" si="1061"/>
        <v>0.5594725180514124</v>
      </c>
      <c r="BM794" s="14">
        <f t="shared" si="1062"/>
        <v>0.61361775057370505</v>
      </c>
      <c r="BN794" s="14">
        <f t="shared" si="1063"/>
        <v>0.37917633153090458</v>
      </c>
    </row>
    <row r="795" spans="1:66" x14ac:dyDescent="0.25">
      <c r="A795" t="s">
        <v>69</v>
      </c>
      <c r="B795" t="s">
        <v>324</v>
      </c>
      <c r="C795" t="s">
        <v>90</v>
      </c>
      <c r="D795" s="11">
        <v>44450</v>
      </c>
      <c r="E795" s="10">
        <f>VLOOKUP(A795,home!$A$2:$E$405,3,FALSE)</f>
        <v>1.3526</v>
      </c>
      <c r="F795" s="10">
        <f>VLOOKUP(B795,home!$B$2:$E$405,3,FALSE)</f>
        <v>0.93389999999999995</v>
      </c>
      <c r="G795" s="10">
        <f>VLOOKUP(C795,away!$B$2:$E$405,4,FALSE)</f>
        <v>0.72940000000000005</v>
      </c>
      <c r="H795" s="10">
        <f>VLOOKUP(A795,away!$A$2:$E$405,3,FALSE)</f>
        <v>1.3421000000000001</v>
      </c>
      <c r="I795" s="10">
        <f>VLOOKUP(C795,away!$B$2:$E$405,3,FALSE)</f>
        <v>1.4819</v>
      </c>
      <c r="J795" s="10">
        <f>VLOOKUP(B795,home!$B$2:$E$405,4,FALSE)</f>
        <v>0.82350000000000001</v>
      </c>
      <c r="K795" s="12">
        <f t="shared" si="1008"/>
        <v>0.92137307631600007</v>
      </c>
      <c r="L795" s="12">
        <f t="shared" si="1009"/>
        <v>1.6378245547650001</v>
      </c>
      <c r="M795" s="13">
        <f t="shared" si="1010"/>
        <v>7.7366792255216366E-2</v>
      </c>
      <c r="N795" s="13">
        <f t="shared" si="1011"/>
        <v>7.1283679384889595E-2</v>
      </c>
      <c r="O795" s="13">
        <f t="shared" si="1012"/>
        <v>0.12671323207899601</v>
      </c>
      <c r="P795" s="13">
        <f t="shared" si="1013"/>
        <v>0.11675016045056782</v>
      </c>
      <c r="Q795" s="13">
        <f t="shared" si="1014"/>
        <v>3.2839431482989567E-2</v>
      </c>
      <c r="R795" s="13">
        <f t="shared" si="1015"/>
        <v>0.10376702145630788</v>
      </c>
      <c r="S795" s="13">
        <f t="shared" si="1016"/>
        <v>4.404538293467343E-2</v>
      </c>
      <c r="T795" s="13">
        <f t="shared" si="1017"/>
        <v>5.3785227247363128E-2</v>
      </c>
      <c r="U795" s="13">
        <f t="shared" si="1018"/>
        <v>9.5608139779346776E-2</v>
      </c>
      <c r="V795" s="13">
        <f t="shared" si="1019"/>
        <v>7.3851747483690252E-3</v>
      </c>
      <c r="W795" s="13">
        <f t="shared" si="1020"/>
        <v>1.0085789336650205E-2</v>
      </c>
      <c r="X795" s="13">
        <f t="shared" si="1021"/>
        <v>1.651875342975271E-2</v>
      </c>
      <c r="Y795" s="13">
        <f t="shared" si="1022"/>
        <v>1.3527409990678776E-2</v>
      </c>
      <c r="Z795" s="13">
        <f t="shared" si="1023"/>
        <v>5.6650725238655886E-2</v>
      </c>
      <c r="AA795" s="13">
        <f t="shared" si="1024"/>
        <v>5.2196452988672835E-2</v>
      </c>
      <c r="AB795" s="13">
        <f t="shared" si="1025"/>
        <v>2.4046203231478477E-2</v>
      </c>
      <c r="AC795" s="13">
        <f t="shared" si="1026"/>
        <v>6.9653619441730765E-4</v>
      </c>
      <c r="AD795" s="13">
        <f t="shared" si="1027"/>
        <v>2.3231936870461265E-3</v>
      </c>
      <c r="AE795" s="13">
        <f t="shared" si="1028"/>
        <v>3.8049836661191816E-3</v>
      </c>
      <c r="AF795" s="13">
        <f t="shared" si="1029"/>
        <v>3.1159478394248729E-3</v>
      </c>
      <c r="AG795" s="13">
        <f t="shared" si="1030"/>
        <v>1.7011252942590021E-3</v>
      </c>
      <c r="AH795" s="13">
        <f t="shared" si="1031"/>
        <v>2.3195987210278986E-2</v>
      </c>
      <c r="AI795" s="13">
        <f t="shared" si="1032"/>
        <v>2.1372158094121341E-2</v>
      </c>
      <c r="AJ795" s="13">
        <f t="shared" si="1033"/>
        <v>9.8458655253462393E-3</v>
      </c>
      <c r="AK795" s="13">
        <f t="shared" si="1034"/>
        <v>3.0239051360273061E-3</v>
      </c>
      <c r="AL795" s="13">
        <f t="shared" si="1035"/>
        <v>4.2044246678646876E-5</v>
      </c>
      <c r="AM795" s="13">
        <f t="shared" si="1036"/>
        <v>4.2810562286232028E-4</v>
      </c>
      <c r="AN795" s="13">
        <f t="shared" si="1037"/>
        <v>7.0116190115687281E-4</v>
      </c>
      <c r="AO795" s="13">
        <f t="shared" si="1038"/>
        <v>5.7419008929021804E-4</v>
      </c>
      <c r="AP795" s="13">
        <f t="shared" si="1039"/>
        <v>3.1347420911407567E-4</v>
      </c>
      <c r="AQ795" s="13">
        <f t="shared" si="1040"/>
        <v>1.2835393924314292E-4</v>
      </c>
      <c r="AR795" s="13">
        <f t="shared" si="1041"/>
        <v>7.5981914850019629E-3</v>
      </c>
      <c r="AS795" s="13">
        <f t="shared" si="1042"/>
        <v>7.0007690629742955E-3</v>
      </c>
      <c r="AT795" s="13">
        <f t="shared" si="1043"/>
        <v>3.225160064065253E-3</v>
      </c>
      <c r="AU795" s="13">
        <f t="shared" si="1044"/>
        <v>9.9052521661310367E-4</v>
      </c>
      <c r="AV795" s="13">
        <f t="shared" si="1045"/>
        <v>2.2816081649984686E-4</v>
      </c>
      <c r="AW795" s="13">
        <f t="shared" si="1046"/>
        <v>1.7624100881690028E-6</v>
      </c>
      <c r="AX795" s="13">
        <f t="shared" si="1047"/>
        <v>6.574083245413887E-5</v>
      </c>
      <c r="AY795" s="13">
        <f t="shared" si="1048"/>
        <v>1.0767194964408047E-4</v>
      </c>
      <c r="AZ795" s="13">
        <f t="shared" si="1049"/>
        <v>8.8173881493247805E-5</v>
      </c>
      <c r="BA795" s="13">
        <f t="shared" si="1050"/>
        <v>4.8137782732860146E-5</v>
      </c>
      <c r="BB795" s="13">
        <f t="shared" si="1051"/>
        <v>1.971031064295525E-5</v>
      </c>
      <c r="BC795" s="13">
        <f t="shared" si="1052"/>
        <v>6.4564061506156043E-6</v>
      </c>
      <c r="BD795" s="13">
        <f t="shared" si="1053"/>
        <v>2.0740840976570937E-3</v>
      </c>
      <c r="BE795" s="13">
        <f t="shared" si="1054"/>
        <v>1.9110052455964116E-3</v>
      </c>
      <c r="BF795" s="13">
        <f t="shared" si="1055"/>
        <v>8.8037439099558927E-4</v>
      </c>
      <c r="BG795" s="13">
        <f t="shared" si="1056"/>
        <v>2.7038442031381048E-4</v>
      </c>
      <c r="BH795" s="13">
        <f t="shared" si="1057"/>
        <v>6.2281231283113465E-5</v>
      </c>
      <c r="BI795" s="13">
        <f t="shared" si="1058"/>
        <v>1.1476849932814116E-5</v>
      </c>
      <c r="BJ795" s="14">
        <f t="shared" si="1059"/>
        <v>0.21146671828395772</v>
      </c>
      <c r="BK795" s="14">
        <f t="shared" si="1060"/>
        <v>0.24639376277956671</v>
      </c>
      <c r="BL795" s="14">
        <f t="shared" si="1061"/>
        <v>0.48402137838150905</v>
      </c>
      <c r="BM795" s="14">
        <f t="shared" si="1062"/>
        <v>0.46970635803516614</v>
      </c>
      <c r="BN795" s="14">
        <f t="shared" si="1063"/>
        <v>0.52872031710896727</v>
      </c>
    </row>
    <row r="796" spans="1:66" x14ac:dyDescent="0.25">
      <c r="A796" t="s">
        <v>69</v>
      </c>
      <c r="B796" t="s">
        <v>359</v>
      </c>
      <c r="C796" t="s">
        <v>73</v>
      </c>
      <c r="D796" s="11">
        <v>44450</v>
      </c>
      <c r="E796" s="10">
        <f>VLOOKUP(A796,home!$A$2:$E$405,3,FALSE)</f>
        <v>1.3526</v>
      </c>
      <c r="F796" s="10">
        <f>VLOOKUP(B796,home!$B$2:$E$405,3,FALSE)</f>
        <v>1.3546</v>
      </c>
      <c r="G796" s="10">
        <f>VLOOKUP(C796,away!$B$2:$E$405,4,FALSE)</f>
        <v>0.93389999999999995</v>
      </c>
      <c r="H796" s="10">
        <f>VLOOKUP(A796,away!$A$2:$E$405,3,FALSE)</f>
        <v>1.3421000000000001</v>
      </c>
      <c r="I796" s="10">
        <f>VLOOKUP(C796,away!$B$2:$E$405,3,FALSE)</f>
        <v>0.70589999999999997</v>
      </c>
      <c r="J796" s="10">
        <f>VLOOKUP(B796,home!$B$2:$E$405,4,FALSE)</f>
        <v>0.82330000000000003</v>
      </c>
      <c r="K796" s="12">
        <f t="shared" si="1008"/>
        <v>1.7111214274440001</v>
      </c>
      <c r="L796" s="12">
        <f t="shared" si="1009"/>
        <v>0.77998486148699997</v>
      </c>
      <c r="M796" s="13">
        <f t="shared" si="1010"/>
        <v>8.2818294913902621E-2</v>
      </c>
      <c r="N796" s="13">
        <f t="shared" si="1011"/>
        <v>0.14171215901155523</v>
      </c>
      <c r="O796" s="13">
        <f t="shared" si="1012"/>
        <v>6.4597016287009854E-2</v>
      </c>
      <c r="P796" s="13">
        <f t="shared" si="1013"/>
        <v>0.11053333871765161</v>
      </c>
      <c r="Q796" s="13">
        <f t="shared" si="1014"/>
        <v>0.12124335590701177</v>
      </c>
      <c r="R796" s="13">
        <f t="shared" si="1015"/>
        <v>2.5192347400548425E-2</v>
      </c>
      <c r="S796" s="13">
        <f t="shared" si="1016"/>
        <v>3.6880797234392665E-2</v>
      </c>
      <c r="T796" s="13">
        <f t="shared" si="1017"/>
        <v>9.4567982163349606E-2</v>
      </c>
      <c r="U796" s="13">
        <f t="shared" si="1018"/>
        <v>4.3107165444691571E-2</v>
      </c>
      <c r="V796" s="13">
        <f t="shared" si="1019"/>
        <v>5.4692124583290277E-3</v>
      </c>
      <c r="W796" s="13">
        <f t="shared" si="1020"/>
        <v>6.9154034742568968E-2</v>
      </c>
      <c r="X796" s="13">
        <f t="shared" si="1021"/>
        <v>5.3939100209949839E-2</v>
      </c>
      <c r="Y796" s="13">
        <f t="shared" si="1022"/>
        <v>2.1035840802995566E-2</v>
      </c>
      <c r="Z796" s="13">
        <f t="shared" si="1023"/>
        <v>6.5498831992497168E-3</v>
      </c>
      <c r="AA796" s="13">
        <f t="shared" si="1024"/>
        <v>1.1207645489491651E-2</v>
      </c>
      <c r="AB796" s="13">
        <f t="shared" si="1025"/>
        <v>9.5888211741326328E-3</v>
      </c>
      <c r="AC796" s="13">
        <f t="shared" si="1026"/>
        <v>4.5621736855044236E-4</v>
      </c>
      <c r="AD796" s="13">
        <f t="shared" si="1027"/>
        <v>2.958273766055414E-2</v>
      </c>
      <c r="AE796" s="13">
        <f t="shared" si="1028"/>
        <v>2.3074087536573577E-2</v>
      </c>
      <c r="AF796" s="13">
        <f t="shared" si="1029"/>
        <v>8.9987194855766263E-3</v>
      </c>
      <c r="AG796" s="13">
        <f t="shared" si="1030"/>
        <v>2.339621657172618E-3</v>
      </c>
      <c r="AH796" s="13">
        <f t="shared" si="1031"/>
        <v>1.2772024349807045E-3</v>
      </c>
      <c r="AI796" s="13">
        <f t="shared" si="1032"/>
        <v>2.1854484536791359E-3</v>
      </c>
      <c r="AJ796" s="13">
        <f t="shared" si="1033"/>
        <v>1.869783838832363E-3</v>
      </c>
      <c r="AK796" s="13">
        <f t="shared" si="1034"/>
        <v>1.0664757304381851E-3</v>
      </c>
      <c r="AL796" s="13">
        <f t="shared" si="1035"/>
        <v>2.4355598713683058E-5</v>
      </c>
      <c r="AM796" s="13">
        <f t="shared" si="1036"/>
        <v>1.0123931258685758E-2</v>
      </c>
      <c r="AN796" s="13">
        <f t="shared" si="1037"/>
        <v>7.8965131205099206E-3</v>
      </c>
      <c r="AO796" s="13">
        <f t="shared" si="1038"/>
        <v>3.0795803462656036E-3</v>
      </c>
      <c r="AP796" s="13">
        <f t="shared" si="1039"/>
        <v>8.0067534994002155E-4</v>
      </c>
      <c r="AQ796" s="13">
        <f t="shared" si="1040"/>
        <v>1.5612866297975571E-4</v>
      </c>
      <c r="AR796" s="13">
        <f t="shared" si="1041"/>
        <v>1.9923971286785682E-4</v>
      </c>
      <c r="AS796" s="13">
        <f t="shared" si="1042"/>
        <v>3.409233418859799E-4</v>
      </c>
      <c r="AT796" s="13">
        <f t="shared" si="1043"/>
        <v>2.9168061770845844E-4</v>
      </c>
      <c r="AU796" s="13">
        <f t="shared" si="1044"/>
        <v>1.6636698497701503E-4</v>
      </c>
      <c r="AV796" s="13">
        <f t="shared" si="1045"/>
        <v>7.1168528203356102E-5</v>
      </c>
      <c r="AW796" s="13">
        <f t="shared" si="1046"/>
        <v>9.0294918971218995E-7</v>
      </c>
      <c r="AX796" s="13">
        <f t="shared" si="1047"/>
        <v>2.8872126177845506E-3</v>
      </c>
      <c r="AY796" s="13">
        <f t="shared" si="1048"/>
        <v>2.2519821337662013E-3</v>
      </c>
      <c r="AZ796" s="13">
        <f t="shared" si="1049"/>
        <v>8.7825598633841447E-4</v>
      </c>
      <c r="BA796" s="13">
        <f t="shared" si="1050"/>
        <v>2.2834212461809897E-4</v>
      </c>
      <c r="BB796" s="13">
        <f t="shared" si="1051"/>
        <v>4.4525850110473794E-5</v>
      </c>
      <c r="BC796" s="13">
        <f t="shared" si="1052"/>
        <v>6.9458978062017664E-6</v>
      </c>
      <c r="BD796" s="13">
        <f t="shared" si="1053"/>
        <v>2.5900659973990815E-5</v>
      </c>
      <c r="BE796" s="13">
        <f t="shared" si="1054"/>
        <v>4.4319174266436846E-5</v>
      </c>
      <c r="BF796" s="13">
        <f t="shared" si="1055"/>
        <v>3.7917744366962413E-5</v>
      </c>
      <c r="BG796" s="13">
        <f t="shared" si="1056"/>
        <v>2.1627288288884469E-5</v>
      </c>
      <c r="BH796" s="13">
        <f t="shared" si="1057"/>
        <v>9.2517291021547222E-6</v>
      </c>
      <c r="BI796" s="13">
        <f t="shared" si="1058"/>
        <v>3.1661663815208378E-6</v>
      </c>
      <c r="BJ796" s="14">
        <f t="shared" si="1059"/>
        <v>0.59400173252611299</v>
      </c>
      <c r="BK796" s="14">
        <f t="shared" si="1060"/>
        <v>0.23843419842530625</v>
      </c>
      <c r="BL796" s="14">
        <f t="shared" si="1061"/>
        <v>0.16130346820182712</v>
      </c>
      <c r="BM796" s="14">
        <f t="shared" si="1062"/>
        <v>0.45194169093023995</v>
      </c>
      <c r="BN796" s="14">
        <f t="shared" si="1063"/>
        <v>0.54609651223767952</v>
      </c>
    </row>
    <row r="797" spans="1:66" x14ac:dyDescent="0.25">
      <c r="A797" t="s">
        <v>69</v>
      </c>
      <c r="B797" t="s">
        <v>78</v>
      </c>
      <c r="C797" t="s">
        <v>262</v>
      </c>
      <c r="D797" s="11">
        <v>44450</v>
      </c>
      <c r="E797" s="10">
        <f>VLOOKUP(A797,home!$A$2:$E$405,3,FALSE)</f>
        <v>1.3526</v>
      </c>
      <c r="F797" s="10">
        <f>VLOOKUP(B797,home!$B$2:$E$405,3,FALSE)</f>
        <v>1.323</v>
      </c>
      <c r="G797" s="10">
        <f>VLOOKUP(C797,away!$B$2:$E$405,4,FALSE)</f>
        <v>0.5837</v>
      </c>
      <c r="H797" s="10">
        <f>VLOOKUP(A797,away!$A$2:$E$405,3,FALSE)</f>
        <v>1.3421000000000001</v>
      </c>
      <c r="I797" s="10">
        <f>VLOOKUP(C797,away!$B$2:$E$405,3,FALSE)</f>
        <v>1.5686</v>
      </c>
      <c r="J797" s="10">
        <f>VLOOKUP(B797,home!$B$2:$E$405,4,FALSE)</f>
        <v>1.1765000000000001</v>
      </c>
      <c r="K797" s="12">
        <f t="shared" si="1008"/>
        <v>1.04452519626</v>
      </c>
      <c r="L797" s="12">
        <f t="shared" si="1009"/>
        <v>2.4767890475900001</v>
      </c>
      <c r="M797" s="13">
        <f t="shared" si="1010"/>
        <v>2.9560559843682579E-2</v>
      </c>
      <c r="N797" s="13">
        <f t="shared" si="1011"/>
        <v>3.0876749572278015E-2</v>
      </c>
      <c r="O797" s="13">
        <f t="shared" si="1012"/>
        <v>7.3215270861461776E-2</v>
      </c>
      <c r="P797" s="13">
        <f t="shared" si="1013"/>
        <v>7.6475195165797413E-2</v>
      </c>
      <c r="Q797" s="13">
        <f t="shared" si="1014"/>
        <v>1.6125771453427282E-2</v>
      </c>
      <c r="R797" s="13">
        <f t="shared" si="1015"/>
        <v>9.066939049300192E-2</v>
      </c>
      <c r="S797" s="13">
        <f t="shared" si="1016"/>
        <v>4.9461643373583518E-2</v>
      </c>
      <c r="T797" s="13">
        <f t="shared" si="1017"/>
        <v>3.9940134119788168E-2</v>
      </c>
      <c r="U797" s="13">
        <f t="shared" si="1018"/>
        <v>9.47064628994774E-2</v>
      </c>
      <c r="V797" s="13">
        <f t="shared" si="1019"/>
        <v>1.42178514217681E-2</v>
      </c>
      <c r="W797" s="13">
        <f t="shared" si="1020"/>
        <v>5.6145915307450134E-3</v>
      </c>
      <c r="X797" s="13">
        <f t="shared" si="1021"/>
        <v>1.3906158810040823E-2</v>
      </c>
      <c r="Y797" s="13">
        <f t="shared" si="1022"/>
        <v>1.7221310917378153E-2</v>
      </c>
      <c r="Z797" s="13">
        <f t="shared" si="1023"/>
        <v>7.4856317774909337E-2</v>
      </c>
      <c r="AA797" s="13">
        <f t="shared" si="1024"/>
        <v>7.8189310015138083E-2</v>
      </c>
      <c r="AB797" s="13">
        <f t="shared" si="1025"/>
        <v>4.0835352194498041E-2</v>
      </c>
      <c r="AC797" s="13">
        <f t="shared" si="1026"/>
        <v>2.2989097806075474E-3</v>
      </c>
      <c r="AD797" s="13">
        <f t="shared" si="1027"/>
        <v>1.4661455801427917E-3</v>
      </c>
      <c r="AE797" s="13">
        <f t="shared" si="1028"/>
        <v>3.6313333150701536E-3</v>
      </c>
      <c r="AF797" s="13">
        <f t="shared" si="1029"/>
        <v>4.4970232914572222E-3</v>
      </c>
      <c r="AG797" s="13">
        <f t="shared" si="1030"/>
        <v>3.7127260116794599E-3</v>
      </c>
      <c r="AH797" s="13">
        <f t="shared" si="1031"/>
        <v>4.6350827001953018E-2</v>
      </c>
      <c r="AI797" s="13">
        <f t="shared" si="1032"/>
        <v>4.841460667102828E-2</v>
      </c>
      <c r="AJ797" s="13">
        <f t="shared" si="1033"/>
        <v>2.5285138267453256E-2</v>
      </c>
      <c r="AK797" s="13">
        <f t="shared" si="1034"/>
        <v>8.8036546704242848E-3</v>
      </c>
      <c r="AL797" s="13">
        <f t="shared" si="1035"/>
        <v>2.3789748918181644E-4</v>
      </c>
      <c r="AM797" s="13">
        <f t="shared" si="1036"/>
        <v>3.0628519996887631E-4</v>
      </c>
      <c r="AN797" s="13">
        <f t="shared" si="1037"/>
        <v>7.5860382872182592E-4</v>
      </c>
      <c r="AO797" s="13">
        <f t="shared" si="1038"/>
        <v>9.3945082721902959E-4</v>
      </c>
      <c r="AP797" s="13">
        <f t="shared" si="1039"/>
        <v>7.756071732018192E-4</v>
      </c>
      <c r="AQ797" s="13">
        <f t="shared" si="1040"/>
        <v>4.8025383795462652E-4</v>
      </c>
      <c r="AR797" s="13">
        <f t="shared" si="1041"/>
        <v>2.2960244133035226E-2</v>
      </c>
      <c r="AS797" s="13">
        <f t="shared" si="1042"/>
        <v>2.3982553509236129E-2</v>
      </c>
      <c r="AT797" s="13">
        <f t="shared" si="1043"/>
        <v>1.2525190705525409E-2</v>
      </c>
      <c r="AU797" s="13">
        <f t="shared" si="1044"/>
        <v>4.3609590932942857E-3</v>
      </c>
      <c r="AV797" s="13">
        <f t="shared" si="1045"/>
        <v>1.138782913201261E-3</v>
      </c>
      <c r="AW797" s="13">
        <f t="shared" si="1046"/>
        <v>1.7096031005538811E-5</v>
      </c>
      <c r="AX797" s="13">
        <f t="shared" si="1047"/>
        <v>5.3320434768170634E-5</v>
      </c>
      <c r="AY797" s="13">
        <f t="shared" si="1048"/>
        <v>1.3206346884654207E-4</v>
      </c>
      <c r="AZ797" s="13">
        <f t="shared" si="1049"/>
        <v>1.6354667661292935E-4</v>
      </c>
      <c r="BA797" s="13">
        <f t="shared" si="1050"/>
        <v>1.3502353913488231E-4</v>
      </c>
      <c r="BB797" s="13">
        <f t="shared" si="1051"/>
        <v>8.3606205724029065E-5</v>
      </c>
      <c r="BC797" s="13">
        <f t="shared" si="1052"/>
        <v>4.1414986929566331E-5</v>
      </c>
      <c r="BD797" s="13">
        <f t="shared" si="1053"/>
        <v>9.4779468664490316E-3</v>
      </c>
      <c r="BE797" s="13">
        <f t="shared" si="1054"/>
        <v>9.8999543108195254E-3</v>
      </c>
      <c r="BF797" s="13">
        <f t="shared" si="1055"/>
        <v>5.1703758597368985E-3</v>
      </c>
      <c r="BG797" s="13">
        <f t="shared" si="1056"/>
        <v>1.8001959532098837E-3</v>
      </c>
      <c r="BH797" s="13">
        <f t="shared" si="1057"/>
        <v>4.7008750783325272E-4</v>
      </c>
      <c r="BI797" s="13">
        <f t="shared" si="1058"/>
        <v>9.8203649275780541E-5</v>
      </c>
      <c r="BJ797" s="14">
        <f t="shared" si="1059"/>
        <v>0.14086112078108934</v>
      </c>
      <c r="BK797" s="14">
        <f t="shared" si="1060"/>
        <v>0.1723841205434675</v>
      </c>
      <c r="BL797" s="14">
        <f t="shared" si="1061"/>
        <v>0.5983545075760528</v>
      </c>
      <c r="BM797" s="14">
        <f t="shared" si="1062"/>
        <v>0.66941816184802883</v>
      </c>
      <c r="BN797" s="14">
        <f t="shared" si="1063"/>
        <v>0.316922937389649</v>
      </c>
    </row>
    <row r="798" spans="1:66" x14ac:dyDescent="0.25">
      <c r="A798" t="s">
        <v>69</v>
      </c>
      <c r="B798" t="s">
        <v>261</v>
      </c>
      <c r="C798" t="s">
        <v>325</v>
      </c>
      <c r="D798" s="11">
        <v>44450</v>
      </c>
      <c r="E798" s="10">
        <f>VLOOKUP(A798,home!$A$2:$E$405,3,FALSE)</f>
        <v>1.3526</v>
      </c>
      <c r="F798" s="10">
        <f>VLOOKUP(B798,home!$B$2:$E$405,3,FALSE)</f>
        <v>1.4785999999999999</v>
      </c>
      <c r="G798" s="10">
        <f>VLOOKUP(C798,away!$B$2:$E$405,4,FALSE)</f>
        <v>1.1284000000000001</v>
      </c>
      <c r="H798" s="10">
        <f>VLOOKUP(A798,away!$A$2:$E$405,3,FALSE)</f>
        <v>1.3421000000000001</v>
      </c>
      <c r="I798" s="10">
        <f>VLOOKUP(C798,away!$B$2:$E$405,3,FALSE)</f>
        <v>0.7843</v>
      </c>
      <c r="J798" s="10">
        <f>VLOOKUP(B798,home!$B$2:$E$405,4,FALSE)</f>
        <v>1.0980000000000001</v>
      </c>
      <c r="K798" s="12">
        <f t="shared" si="1008"/>
        <v>2.2567484998239999</v>
      </c>
      <c r="L798" s="12">
        <f t="shared" si="1009"/>
        <v>1.1557647149400001</v>
      </c>
      <c r="M798" s="13">
        <f t="shared" si="1010"/>
        <v>3.2958265004135713E-2</v>
      </c>
      <c r="N798" s="13">
        <f t="shared" si="1011"/>
        <v>7.4378515104885093E-2</v>
      </c>
      <c r="O798" s="13">
        <f t="shared" si="1012"/>
        <v>3.809199975742189E-2</v>
      </c>
      <c r="P798" s="13">
        <f t="shared" si="1013"/>
        <v>8.5964063307858024E-2</v>
      </c>
      <c r="Q798" s="13">
        <f t="shared" si="1014"/>
        <v>8.3926801191043107E-2</v>
      </c>
      <c r="R798" s="13">
        <f t="shared" si="1015"/>
        <v>2.2012694620565636E-2</v>
      </c>
      <c r="S798" s="13">
        <f t="shared" si="1016"/>
        <v>5.6054378010114654E-2</v>
      </c>
      <c r="T798" s="13">
        <f t="shared" si="1017"/>
        <v>9.6999635454392011E-2</v>
      </c>
      <c r="U798" s="13">
        <f t="shared" si="1018"/>
        <v>4.9677115562045328E-2</v>
      </c>
      <c r="V798" s="13">
        <f t="shared" si="1019"/>
        <v>1.624499651078733E-2</v>
      </c>
      <c r="W798" s="13">
        <f t="shared" si="1020"/>
        <v>6.3133894227637863E-2</v>
      </c>
      <c r="X798" s="13">
        <f t="shared" si="1021"/>
        <v>7.2967927265057991E-2</v>
      </c>
      <c r="Y798" s="13">
        <f t="shared" si="1022"/>
        <v>4.2166877827631205E-2</v>
      </c>
      <c r="Z798" s="13">
        <f t="shared" si="1023"/>
        <v>8.4804985743997703E-3</v>
      </c>
      <c r="AA798" s="13">
        <f t="shared" si="1024"/>
        <v>1.913835243553625E-2</v>
      </c>
      <c r="AB798" s="13">
        <f t="shared" si="1025"/>
        <v>2.1595224073999723E-2</v>
      </c>
      <c r="AC798" s="13">
        <f t="shared" si="1026"/>
        <v>2.6482088565531656E-3</v>
      </c>
      <c r="AD798" s="13">
        <f t="shared" si="1027"/>
        <v>3.5619330271567218E-2</v>
      </c>
      <c r="AE798" s="13">
        <f t="shared" si="1028"/>
        <v>4.1167565097671603E-2</v>
      </c>
      <c r="AF798" s="13">
        <f t="shared" si="1029"/>
        <v>2.3790009569942164E-2</v>
      </c>
      <c r="AG798" s="13">
        <f t="shared" si="1030"/>
        <v>9.1652178763413587E-3</v>
      </c>
      <c r="AH798" s="13">
        <f t="shared" si="1031"/>
        <v>2.4503652543475568E-3</v>
      </c>
      <c r="AI798" s="13">
        <f t="shared" si="1032"/>
        <v>5.5298581117697023E-3</v>
      </c>
      <c r="AJ798" s="13">
        <f t="shared" si="1033"/>
        <v>6.2397494989879284E-3</v>
      </c>
      <c r="AK798" s="13">
        <f t="shared" si="1034"/>
        <v>4.6938484403728532E-3</v>
      </c>
      <c r="AL798" s="13">
        <f t="shared" si="1035"/>
        <v>2.7628977892932234E-4</v>
      </c>
      <c r="AM798" s="13">
        <f t="shared" si="1036"/>
        <v>1.6076774031018981E-2</v>
      </c>
      <c r="AN798" s="13">
        <f t="shared" si="1037"/>
        <v>1.8580968155115452E-2</v>
      </c>
      <c r="AO798" s="13">
        <f t="shared" si="1038"/>
        <v>1.0737613681553116E-2</v>
      </c>
      <c r="AP798" s="13">
        <f t="shared" si="1039"/>
        <v>4.1367183385986935E-3</v>
      </c>
      <c r="AQ798" s="13">
        <f t="shared" si="1040"/>
        <v>1.1952682728493974E-3</v>
      </c>
      <c r="AR798" s="13">
        <f t="shared" si="1041"/>
        <v>5.6640913993797769E-4</v>
      </c>
      <c r="AS798" s="13">
        <f t="shared" si="1042"/>
        <v>1.2782429768416329E-3</v>
      </c>
      <c r="AT798" s="13">
        <f t="shared" si="1043"/>
        <v>1.4423364601989601E-3</v>
      </c>
      <c r="AU798" s="13">
        <f t="shared" si="1044"/>
        <v>1.0849968809318203E-3</v>
      </c>
      <c r="AV798" s="13">
        <f t="shared" si="1045"/>
        <v>6.1214127083915131E-4</v>
      </c>
      <c r="AW798" s="13">
        <f t="shared" si="1046"/>
        <v>2.0017733913054683E-5</v>
      </c>
      <c r="AX798" s="13">
        <f t="shared" si="1047"/>
        <v>6.0468726127519221E-3</v>
      </c>
      <c r="AY798" s="13">
        <f t="shared" si="1048"/>
        <v>6.988762001555719E-3</v>
      </c>
      <c r="AZ798" s="13">
        <f t="shared" si="1049"/>
        <v>4.0386822612557757E-3</v>
      </c>
      <c r="BA798" s="13">
        <f t="shared" si="1050"/>
        <v>1.5559221508045053E-3</v>
      </c>
      <c r="BB798" s="13">
        <f t="shared" si="1051"/>
        <v>4.4956998027335016E-4</v>
      </c>
      <c r="BC798" s="13">
        <f t="shared" si="1052"/>
        <v>1.0391942401924213E-4</v>
      </c>
      <c r="BD798" s="13">
        <f t="shared" si="1053"/>
        <v>1.0910594969330431E-4</v>
      </c>
      <c r="BE798" s="13">
        <f t="shared" si="1054"/>
        <v>2.4622468829223724E-4</v>
      </c>
      <c r="BF798" s="13">
        <f t="shared" si="1055"/>
        <v>2.7783359796156932E-4</v>
      </c>
      <c r="BG798" s="13">
        <f t="shared" si="1056"/>
        <v>2.0900018513349191E-4</v>
      </c>
      <c r="BH798" s="13">
        <f t="shared" si="1057"/>
        <v>1.1791521356573657E-4</v>
      </c>
      <c r="BI798" s="13">
        <f t="shared" si="1058"/>
        <v>5.3220996264180516E-5</v>
      </c>
      <c r="BJ798" s="14">
        <f t="shared" si="1059"/>
        <v>0.6132268447959659</v>
      </c>
      <c r="BK798" s="14">
        <f t="shared" si="1060"/>
        <v>0.20113496346993393</v>
      </c>
      <c r="BL798" s="14">
        <f t="shared" si="1061"/>
        <v>0.17542663511470688</v>
      </c>
      <c r="BM798" s="14">
        <f t="shared" si="1062"/>
        <v>0.65396785870145435</v>
      </c>
      <c r="BN798" s="14">
        <f t="shared" si="1063"/>
        <v>0.33733233898590947</v>
      </c>
    </row>
    <row r="799" spans="1:66" x14ac:dyDescent="0.25">
      <c r="A799" t="s">
        <v>69</v>
      </c>
      <c r="B799" t="s">
        <v>79</v>
      </c>
      <c r="C799" t="s">
        <v>74</v>
      </c>
      <c r="D799" s="11">
        <v>44450</v>
      </c>
      <c r="E799" s="10">
        <f>VLOOKUP(A799,home!$A$2:$E$405,3,FALSE)</f>
        <v>1.3526</v>
      </c>
      <c r="F799" s="10">
        <f>VLOOKUP(B799,home!$B$2:$E$405,3,FALSE)</f>
        <v>1.0894999999999999</v>
      </c>
      <c r="G799" s="10">
        <f>VLOOKUP(C799,away!$B$2:$E$405,4,FALSE)</f>
        <v>0.9728</v>
      </c>
      <c r="H799" s="10">
        <f>VLOOKUP(A799,away!$A$2:$E$405,3,FALSE)</f>
        <v>1.3421000000000001</v>
      </c>
      <c r="I799" s="10">
        <f>VLOOKUP(C799,away!$B$2:$E$405,3,FALSE)</f>
        <v>1.1765000000000001</v>
      </c>
      <c r="J799" s="10">
        <f>VLOOKUP(B799,home!$B$2:$E$405,4,FALSE)</f>
        <v>0.98040000000000005</v>
      </c>
      <c r="K799" s="12">
        <f t="shared" si="1008"/>
        <v>1.43357421056</v>
      </c>
      <c r="L799" s="12">
        <f t="shared" si="1009"/>
        <v>1.5480326292600004</v>
      </c>
      <c r="M799" s="13">
        <f t="shared" si="1010"/>
        <v>5.0711283453644264E-2</v>
      </c>
      <c r="N799" s="13">
        <f t="shared" si="1011"/>
        <v>7.2698388143542472E-2</v>
      </c>
      <c r="O799" s="13">
        <f t="shared" si="1012"/>
        <v>7.8502721457894081E-2</v>
      </c>
      <c r="P799" s="13">
        <f t="shared" si="1013"/>
        <v>0.11253947694081209</v>
      </c>
      <c r="Q799" s="13">
        <f t="shared" si="1014"/>
        <v>5.2109267195931695E-2</v>
      </c>
      <c r="R799" s="13">
        <f t="shared" si="1015"/>
        <v>6.0762387151264634E-2</v>
      </c>
      <c r="S799" s="13">
        <f t="shared" si="1016"/>
        <v>6.2437454781088898E-2</v>
      </c>
      <c r="T799" s="13">
        <f t="shared" si="1017"/>
        <v>8.0666845906130033E-2</v>
      </c>
      <c r="U799" s="13">
        <f t="shared" si="1018"/>
        <v>8.7107391192115288E-2</v>
      </c>
      <c r="V799" s="13">
        <f t="shared" si="1019"/>
        <v>1.5395825202409541E-2</v>
      </c>
      <c r="W799" s="13">
        <f t="shared" si="1020"/>
        <v>2.4900833861089298E-2</v>
      </c>
      <c r="X799" s="13">
        <f t="shared" si="1021"/>
        <v>3.8547303312748513E-2</v>
      </c>
      <c r="Y799" s="13">
        <f t="shared" si="1022"/>
        <v>2.9836241649058411E-2</v>
      </c>
      <c r="Z799" s="13">
        <f t="shared" si="1023"/>
        <v>3.1354052647295419E-2</v>
      </c>
      <c r="AA799" s="13">
        <f t="shared" si="1024"/>
        <v>4.4948361271703215E-2</v>
      </c>
      <c r="AB799" s="13">
        <f t="shared" si="1025"/>
        <v>3.2218405763023816E-2</v>
      </c>
      <c r="AC799" s="13">
        <f t="shared" si="1026"/>
        <v>2.1354198678179355E-3</v>
      </c>
      <c r="AD799" s="13">
        <f t="shared" si="1027"/>
        <v>8.9242983111742068E-3</v>
      </c>
      <c r="AE799" s="13">
        <f t="shared" si="1028"/>
        <v>1.3815104978947586E-2</v>
      </c>
      <c r="AF799" s="13">
        <f t="shared" si="1029"/>
        <v>1.069311664203158E-2</v>
      </c>
      <c r="AG799" s="13">
        <f t="shared" si="1030"/>
        <v>5.5177644901160056E-3</v>
      </c>
      <c r="AH799" s="13">
        <f t="shared" si="1031"/>
        <v>1.2134274139387297E-2</v>
      </c>
      <c r="AI799" s="13">
        <f t="shared" si="1032"/>
        <v>1.7395382470090769E-2</v>
      </c>
      <c r="AJ799" s="13">
        <f t="shared" si="1033"/>
        <v>1.2468785845974821E-2</v>
      </c>
      <c r="AK799" s="13">
        <f t="shared" si="1034"/>
        <v>5.9583099419283523E-3</v>
      </c>
      <c r="AL799" s="13">
        <f t="shared" si="1035"/>
        <v>1.8955862964338215E-4</v>
      </c>
      <c r="AM799" s="13">
        <f t="shared" si="1036"/>
        <v>2.5587287812486978E-3</v>
      </c>
      <c r="AN799" s="13">
        <f t="shared" si="1037"/>
        <v>3.9609956427996574E-3</v>
      </c>
      <c r="AO799" s="13">
        <f t="shared" si="1038"/>
        <v>3.0658752497052803E-3</v>
      </c>
      <c r="AP799" s="13">
        <f t="shared" si="1039"/>
        <v>1.5820249745948087E-3</v>
      </c>
      <c r="AQ799" s="13">
        <f t="shared" si="1040"/>
        <v>6.122565702442465E-4</v>
      </c>
      <c r="AR799" s="13">
        <f t="shared" si="1041"/>
        <v>3.7568504600314682E-3</v>
      </c>
      <c r="AS799" s="13">
        <f t="shared" si="1042"/>
        <v>5.3857239324315853E-3</v>
      </c>
      <c r="AT799" s="13">
        <f t="shared" si="1043"/>
        <v>3.8604174673648553E-3</v>
      </c>
      <c r="AU799" s="13">
        <f t="shared" si="1044"/>
        <v>1.8447316410698691E-3</v>
      </c>
      <c r="AV799" s="13">
        <f t="shared" si="1045"/>
        <v>6.6113992651044805E-4</v>
      </c>
      <c r="AW799" s="13">
        <f t="shared" si="1046"/>
        <v>1.1685339904669416E-5</v>
      </c>
      <c r="AX799" s="13">
        <f t="shared" si="1047"/>
        <v>6.1135459876929211E-4</v>
      </c>
      <c r="AY799" s="13">
        <f t="shared" si="1048"/>
        <v>9.4639686694301982E-4</v>
      </c>
      <c r="AZ799" s="13">
        <f t="shared" si="1049"/>
        <v>7.3252661512861509E-4</v>
      </c>
      <c r="BA799" s="13">
        <f t="shared" si="1050"/>
        <v>3.779917006734928E-4</v>
      </c>
      <c r="BB799" s="13">
        <f t="shared" si="1051"/>
        <v>1.4628587155801148E-4</v>
      </c>
      <c r="BC799" s="13">
        <f t="shared" si="1052"/>
        <v>4.529106047430783E-5</v>
      </c>
      <c r="BD799" s="13">
        <f t="shared" si="1053"/>
        <v>9.6928784922986004E-4</v>
      </c>
      <c r="BE799" s="13">
        <f t="shared" si="1054"/>
        <v>1.3895460632650971E-3</v>
      </c>
      <c r="BF799" s="13">
        <f t="shared" si="1055"/>
        <v>9.9600870034100898E-4</v>
      </c>
      <c r="BG799" s="13">
        <f t="shared" si="1056"/>
        <v>4.7595079543408453E-4</v>
      </c>
      <c r="BH799" s="13">
        <f t="shared" si="1057"/>
        <v>1.7057769645745553E-4</v>
      </c>
      <c r="BI799" s="13">
        <f t="shared" si="1058"/>
        <v>4.8907157307627961E-5</v>
      </c>
      <c r="BJ799" s="14">
        <f t="shared" si="1059"/>
        <v>0.35234889242290923</v>
      </c>
      <c r="BK799" s="14">
        <f t="shared" si="1060"/>
        <v>0.24435541574235911</v>
      </c>
      <c r="BL799" s="14">
        <f t="shared" si="1061"/>
        <v>0.37105516092282564</v>
      </c>
      <c r="BM799" s="14">
        <f t="shared" si="1062"/>
        <v>0.57085528586526191</v>
      </c>
      <c r="BN799" s="14">
        <f t="shared" si="1063"/>
        <v>0.42732352434308923</v>
      </c>
    </row>
    <row r="800" spans="1:66" x14ac:dyDescent="0.25">
      <c r="A800" t="s">
        <v>69</v>
      </c>
      <c r="B800" t="s">
        <v>95</v>
      </c>
      <c r="C800" t="s">
        <v>70</v>
      </c>
      <c r="D800" s="11">
        <v>44450</v>
      </c>
      <c r="E800" s="10">
        <f>VLOOKUP(A800,home!$A$2:$E$405,3,FALSE)</f>
        <v>1.3526</v>
      </c>
      <c r="F800" s="10">
        <f>VLOOKUP(B800,home!$B$2:$E$405,3,FALSE)</f>
        <v>1.5282</v>
      </c>
      <c r="G800" s="10">
        <f>VLOOKUP(C800,away!$B$2:$E$405,4,FALSE)</f>
        <v>1.0506</v>
      </c>
      <c r="H800" s="10">
        <f>VLOOKUP(A800,away!$A$2:$E$405,3,FALSE)</f>
        <v>1.3421000000000001</v>
      </c>
      <c r="I800" s="10">
        <f>VLOOKUP(C800,away!$B$2:$E$405,3,FALSE)</f>
        <v>0.58819999999999995</v>
      </c>
      <c r="J800" s="10">
        <f>VLOOKUP(B800,home!$B$2:$E$405,4,FALSE)</f>
        <v>0.49399999999999999</v>
      </c>
      <c r="K800" s="12">
        <f t="shared" si="1008"/>
        <v>2.1716357119920002</v>
      </c>
      <c r="L800" s="12">
        <f t="shared" si="1009"/>
        <v>0.38997507067999998</v>
      </c>
      <c r="M800" s="13">
        <f t="shared" si="1010"/>
        <v>7.7180319541348741E-2</v>
      </c>
      <c r="N800" s="13">
        <f t="shared" si="1011"/>
        <v>0.16760753817894697</v>
      </c>
      <c r="O800" s="13">
        <f t="shared" si="1012"/>
        <v>3.0098400568242464E-2</v>
      </c>
      <c r="P800" s="13">
        <f t="shared" si="1013"/>
        <v>6.5362761547835643E-2</v>
      </c>
      <c r="Q800" s="13">
        <f t="shared" si="1014"/>
        <v>0.18199125775423194</v>
      </c>
      <c r="R800" s="13">
        <f t="shared" si="1015"/>
        <v>5.8688129444776525E-3</v>
      </c>
      <c r="S800" s="13">
        <f t="shared" si="1016"/>
        <v>1.3838665810622796E-2</v>
      </c>
      <c r="T800" s="13">
        <f t="shared" si="1017"/>
        <v>7.0972053605848712E-2</v>
      </c>
      <c r="U800" s="13">
        <f t="shared" si="1018"/>
        <v>1.2744923777228594E-2</v>
      </c>
      <c r="V800" s="13">
        <f t="shared" si="1019"/>
        <v>1.3021935282281484E-3</v>
      </c>
      <c r="W800" s="13">
        <f t="shared" si="1020"/>
        <v>0.13173957153647703</v>
      </c>
      <c r="X800" s="13">
        <f t="shared" si="1021"/>
        <v>5.1375148721290551E-2</v>
      </c>
      <c r="Y800" s="13">
        <f t="shared" si="1022"/>
        <v>1.0017513626890396E-2</v>
      </c>
      <c r="Z800" s="13">
        <f t="shared" si="1023"/>
        <v>7.6289691427679045E-4</v>
      </c>
      <c r="AA800" s="13">
        <f t="shared" si="1024"/>
        <v>1.6567341836119778E-3</v>
      </c>
      <c r="AB800" s="13">
        <f t="shared" si="1025"/>
        <v>1.7989115592048415E-3</v>
      </c>
      <c r="AC800" s="13">
        <f t="shared" si="1026"/>
        <v>6.8925411928613136E-5</v>
      </c>
      <c r="AD800" s="13">
        <f t="shared" si="1027"/>
        <v>7.1522589557784594E-2</v>
      </c>
      <c r="AE800" s="13">
        <f t="shared" si="1028"/>
        <v>2.7892026918013679E-2</v>
      </c>
      <c r="AF800" s="13">
        <f t="shared" si="1029"/>
        <v>5.4385975843804224E-3</v>
      </c>
      <c r="AG800" s="13">
        <f t="shared" si="1030"/>
        <v>7.0697249245627752E-4</v>
      </c>
      <c r="AH800" s="13">
        <f t="shared" si="1031"/>
        <v>7.43776945166613E-5</v>
      </c>
      <c r="AI800" s="13">
        <f t="shared" si="1032"/>
        <v>1.6152125758801326E-4</v>
      </c>
      <c r="AJ800" s="13">
        <f t="shared" si="1033"/>
        <v>1.7538266561199426E-4</v>
      </c>
      <c r="AK800" s="13">
        <f t="shared" si="1034"/>
        <v>1.2695575330245266E-4</v>
      </c>
      <c r="AL800" s="13">
        <f t="shared" si="1035"/>
        <v>2.3348725640155916E-6</v>
      </c>
      <c r="AM800" s="13">
        <f t="shared" si="1036"/>
        <v>3.106420193956624E-2</v>
      </c>
      <c r="AN800" s="13">
        <f t="shared" si="1037"/>
        <v>1.2114264347000138E-2</v>
      </c>
      <c r="AO800" s="13">
        <f t="shared" si="1038"/>
        <v>2.3621305474787911E-3</v>
      </c>
      <c r="AP800" s="13">
        <f t="shared" si="1039"/>
        <v>3.0705734240280957E-4</v>
      </c>
      <c r="AQ800" s="13">
        <f t="shared" si="1040"/>
        <v>2.993617720158715E-5</v>
      </c>
      <c r="AR800" s="13">
        <f t="shared" si="1041"/>
        <v>5.8010893352300908E-6</v>
      </c>
      <c r="AS800" s="13">
        <f t="shared" si="1042"/>
        <v>1.2597852768841598E-5</v>
      </c>
      <c r="AT800" s="13">
        <f t="shared" si="1043"/>
        <v>1.3678973483616858E-5</v>
      </c>
      <c r="AU800" s="13">
        <f t="shared" si="1044"/>
        <v>9.9019157734713276E-6</v>
      </c>
      <c r="AV800" s="13">
        <f t="shared" si="1045"/>
        <v>5.3758384777018074E-6</v>
      </c>
      <c r="AW800" s="13">
        <f t="shared" si="1046"/>
        <v>5.4926825745091969E-8</v>
      </c>
      <c r="AX800" s="13">
        <f t="shared" si="1047"/>
        <v>1.1243355049415522E-2</v>
      </c>
      <c r="AY800" s="13">
        <f t="shared" si="1048"/>
        <v>4.3846281800761534E-3</v>
      </c>
      <c r="AZ800" s="13">
        <f t="shared" si="1049"/>
        <v>8.5494784221535865E-4</v>
      </c>
      <c r="BA800" s="13">
        <f t="shared" si="1050"/>
        <v>1.11136115065216E-4</v>
      </c>
      <c r="BB800" s="13">
        <f t="shared" si="1051"/>
        <v>1.0835078581914554E-5</v>
      </c>
      <c r="BC800" s="13">
        <f t="shared" si="1052"/>
        <v>8.4508210716109684E-7</v>
      </c>
      <c r="BD800" s="13">
        <f t="shared" si="1053"/>
        <v>3.7704670392122452E-7</v>
      </c>
      <c r="BE800" s="13">
        <f t="shared" si="1054"/>
        <v>8.1880808732420536E-7</v>
      </c>
      <c r="BF800" s="13">
        <f t="shared" si="1055"/>
        <v>8.8907644185055435E-7</v>
      </c>
      <c r="BG800" s="13">
        <f t="shared" si="1056"/>
        <v>6.4358338393781427E-7</v>
      </c>
      <c r="BH800" s="13">
        <f t="shared" si="1057"/>
        <v>3.4940716505100408E-7</v>
      </c>
      <c r="BI800" s="13">
        <f t="shared" si="1058"/>
        <v>1.5175701553012875E-7</v>
      </c>
      <c r="BJ800" s="14">
        <f t="shared" si="1059"/>
        <v>0.78174660767743143</v>
      </c>
      <c r="BK800" s="14">
        <f t="shared" si="1060"/>
        <v>0.16213982889260409</v>
      </c>
      <c r="BL800" s="14">
        <f t="shared" si="1061"/>
        <v>5.2756605752421123E-2</v>
      </c>
      <c r="BM800" s="14">
        <f t="shared" si="1062"/>
        <v>0.46491227544839975</v>
      </c>
      <c r="BN800" s="14">
        <f t="shared" si="1063"/>
        <v>0.52810909053508337</v>
      </c>
    </row>
    <row r="801" spans="1:66" x14ac:dyDescent="0.25">
      <c r="A801" t="s">
        <v>69</v>
      </c>
      <c r="B801" t="s">
        <v>77</v>
      </c>
      <c r="C801" t="s">
        <v>351</v>
      </c>
      <c r="D801" s="11">
        <v>44450</v>
      </c>
      <c r="E801" s="10">
        <f>VLOOKUP(A801,home!$A$2:$E$405,3,FALSE)</f>
        <v>1.3526</v>
      </c>
      <c r="F801" s="10">
        <f>VLOOKUP(B801,home!$B$2:$E$405,3,FALSE)</f>
        <v>1.2062999999999999</v>
      </c>
      <c r="G801" s="10">
        <f>VLOOKUP(C801,away!$B$2:$E$405,4,FALSE)</f>
        <v>0.73929999999999996</v>
      </c>
      <c r="H801" s="10">
        <f>VLOOKUP(A801,away!$A$2:$E$405,3,FALSE)</f>
        <v>1.3421000000000001</v>
      </c>
      <c r="I801" s="10">
        <f>VLOOKUP(C801,away!$B$2:$E$405,3,FALSE)</f>
        <v>1.0196000000000001</v>
      </c>
      <c r="J801" s="10">
        <f>VLOOKUP(B801,home!$B$2:$E$405,4,FALSE)</f>
        <v>0.70589999999999997</v>
      </c>
      <c r="K801" s="12">
        <f t="shared" si="1008"/>
        <v>1.2062724722339999</v>
      </c>
      <c r="L801" s="12">
        <f t="shared" si="1009"/>
        <v>0.96595720244400007</v>
      </c>
      <c r="M801" s="13">
        <f t="shared" si="1010"/>
        <v>0.11392332157290522</v>
      </c>
      <c r="N801" s="13">
        <f t="shared" si="1011"/>
        <v>0.13742256675885736</v>
      </c>
      <c r="O801" s="13">
        <f t="shared" si="1012"/>
        <v>0.11004505299969172</v>
      </c>
      <c r="P801" s="13">
        <f t="shared" si="1013"/>
        <v>0.13274431813905968</v>
      </c>
      <c r="Q801" s="13">
        <f t="shared" si="1014"/>
        <v>8.2884529672474408E-2</v>
      </c>
      <c r="R801" s="13">
        <f t="shared" si="1015"/>
        <v>5.3149405769191964E-2</v>
      </c>
      <c r="S801" s="13">
        <f t="shared" si="1016"/>
        <v>3.8668671512810712E-2</v>
      </c>
      <c r="T801" s="13">
        <f t="shared" si="1017"/>
        <v>8.0062908408310082E-2</v>
      </c>
      <c r="U801" s="13">
        <f t="shared" si="1018"/>
        <v>6.4112665094971211E-2</v>
      </c>
      <c r="V801" s="13">
        <f t="shared" si="1019"/>
        <v>5.0063365842538286E-3</v>
      </c>
      <c r="W801" s="13">
        <f t="shared" si="1020"/>
        <v>3.3327108839322675E-2</v>
      </c>
      <c r="X801" s="13">
        <f t="shared" si="1021"/>
        <v>3.219256081997883E-2</v>
      </c>
      <c r="Y801" s="13">
        <f t="shared" si="1022"/>
        <v>1.5548317994587538E-2</v>
      </c>
      <c r="Z801" s="13">
        <f t="shared" si="1023"/>
        <v>1.7113350436123224E-2</v>
      </c>
      <c r="AA801" s="13">
        <f t="shared" si="1024"/>
        <v>2.0643363538789164E-2</v>
      </c>
      <c r="AB801" s="13">
        <f t="shared" si="1025"/>
        <v>1.2450760585580213E-2</v>
      </c>
      <c r="AC801" s="13">
        <f t="shared" si="1026"/>
        <v>3.6458883433391039E-4</v>
      </c>
      <c r="AD801" s="13">
        <f t="shared" si="1027"/>
        <v>1.0050393493005344E-2</v>
      </c>
      <c r="AE801" s="13">
        <f t="shared" si="1028"/>
        <v>9.7082499819648241E-3</v>
      </c>
      <c r="AF801" s="13">
        <f t="shared" si="1029"/>
        <v>4.6888769966028773E-3</v>
      </c>
      <c r="AG801" s="13">
        <f t="shared" si="1030"/>
        <v>1.5097515020808471E-3</v>
      </c>
      <c r="AH801" s="13">
        <f t="shared" si="1031"/>
        <v>4.132691027930349E-3</v>
      </c>
      <c r="AI801" s="13">
        <f t="shared" si="1032"/>
        <v>4.9851514232408124E-3</v>
      </c>
      <c r="AJ801" s="13">
        <f t="shared" si="1033"/>
        <v>3.0067254658867697E-3</v>
      </c>
      <c r="AK801" s="13">
        <f t="shared" si="1034"/>
        <v>1.2089767203547195E-3</v>
      </c>
      <c r="AL801" s="13">
        <f t="shared" si="1035"/>
        <v>1.6992866972825327E-5</v>
      </c>
      <c r="AM801" s="13">
        <f t="shared" si="1036"/>
        <v>2.4247026011464104E-3</v>
      </c>
      <c r="AN801" s="13">
        <f t="shared" si="1037"/>
        <v>2.3421589413620764E-3</v>
      </c>
      <c r="AO801" s="13">
        <f t="shared" si="1038"/>
        <v>1.1312126493386561E-3</v>
      </c>
      <c r="AP801" s="13">
        <f t="shared" si="1039"/>
        <v>3.6423433537481132E-4</v>
      </c>
      <c r="AQ801" s="13">
        <f t="shared" si="1040"/>
        <v>8.7958694908175586E-5</v>
      </c>
      <c r="AR801" s="13">
        <f t="shared" si="1041"/>
        <v>7.9840053278100399E-4</v>
      </c>
      <c r="AS801" s="13">
        <f t="shared" si="1042"/>
        <v>9.630885845106845E-4</v>
      </c>
      <c r="AT801" s="13">
        <f t="shared" si="1043"/>
        <v>5.808736239090236E-4</v>
      </c>
      <c r="AU801" s="13">
        <f t="shared" si="1044"/>
        <v>2.3356395412275352E-4</v>
      </c>
      <c r="AV801" s="13">
        <f t="shared" si="1045"/>
        <v>7.0435442091100651E-5</v>
      </c>
      <c r="AW801" s="13">
        <f t="shared" si="1046"/>
        <v>5.5000604022063559E-7</v>
      </c>
      <c r="AX801" s="13">
        <f t="shared" si="1047"/>
        <v>4.874753335195153E-4</v>
      </c>
      <c r="AY801" s="13">
        <f t="shared" si="1048"/>
        <v>4.7088030942696687E-4</v>
      </c>
      <c r="AZ801" s="13">
        <f t="shared" si="1049"/>
        <v>2.27425113190019E-4</v>
      </c>
      <c r="BA801" s="13">
        <f t="shared" si="1050"/>
        <v>7.3227642034180278E-5</v>
      </c>
      <c r="BB801" s="13">
        <f t="shared" si="1051"/>
        <v>1.7683692060226858E-5</v>
      </c>
      <c r="BC801" s="13">
        <f t="shared" si="1052"/>
        <v>3.4163379422755839E-6</v>
      </c>
      <c r="BD801" s="13">
        <f t="shared" si="1053"/>
        <v>1.2853679084582291E-4</v>
      </c>
      <c r="BE801" s="13">
        <f t="shared" si="1054"/>
        <v>1.5505039246661539E-4</v>
      </c>
      <c r="BF801" s="13">
        <f t="shared" si="1055"/>
        <v>9.3516510120778074E-5</v>
      </c>
      <c r="BG801" s="13">
        <f t="shared" si="1056"/>
        <v>3.7602130619362274E-5</v>
      </c>
      <c r="BH801" s="13">
        <f t="shared" si="1057"/>
        <v>1.1339603765870988E-5</v>
      </c>
      <c r="BI801" s="13">
        <f t="shared" si="1058"/>
        <v>2.7357303737622317E-6</v>
      </c>
      <c r="BJ801" s="14">
        <f t="shared" si="1059"/>
        <v>0.4150256401174881</v>
      </c>
      <c r="BK801" s="14">
        <f t="shared" si="1060"/>
        <v>0.29119510981976315</v>
      </c>
      <c r="BL801" s="14">
        <f t="shared" si="1061"/>
        <v>0.2768099359212437</v>
      </c>
      <c r="BM801" s="14">
        <f t="shared" si="1062"/>
        <v>0.36950451107905102</v>
      </c>
      <c r="BN801" s="14">
        <f t="shared" si="1063"/>
        <v>0.63016919491218037</v>
      </c>
    </row>
    <row r="802" spans="1:66" x14ac:dyDescent="0.25">
      <c r="A802" t="s">
        <v>80</v>
      </c>
      <c r="B802" t="s">
        <v>83</v>
      </c>
      <c r="C802" t="s">
        <v>86</v>
      </c>
      <c r="D802" s="11">
        <v>44450</v>
      </c>
      <c r="E802" s="10">
        <f>VLOOKUP(A802,home!$A$2:$E$405,3,FALSE)</f>
        <v>1.2518</v>
      </c>
      <c r="F802" s="10">
        <f>VLOOKUP(B802,home!$B$2:$E$405,3,FALSE)</f>
        <v>1.2850999999999999</v>
      </c>
      <c r="G802" s="10">
        <f>VLOOKUP(C802,away!$B$2:$E$405,4,FALSE)</f>
        <v>1.0072000000000001</v>
      </c>
      <c r="H802" s="10">
        <f>VLOOKUP(A802,away!$A$2:$E$405,3,FALSE)</f>
        <v>1.0562</v>
      </c>
      <c r="I802" s="10">
        <f>VLOOKUP(C802,away!$B$2:$E$405,3,FALSE)</f>
        <v>0.65859999999999996</v>
      </c>
      <c r="J802" s="10">
        <f>VLOOKUP(B802,home!$B$2:$E$405,4,FALSE)</f>
        <v>1.1526000000000001</v>
      </c>
      <c r="K802" s="12">
        <f t="shared" si="1008"/>
        <v>1.6202707348960002</v>
      </c>
      <c r="L802" s="12">
        <f t="shared" si="1009"/>
        <v>0.80176391263199998</v>
      </c>
      <c r="M802" s="13">
        <f t="shared" si="1010"/>
        <v>8.874087724390535E-2</v>
      </c>
      <c r="N802" s="13">
        <f t="shared" si="1011"/>
        <v>0.14378424638729825</v>
      </c>
      <c r="O802" s="13">
        <f t="shared" si="1012"/>
        <v>7.1149232949469565E-2</v>
      </c>
      <c r="P802" s="13">
        <f t="shared" si="1013"/>
        <v>0.11528101995832375</v>
      </c>
      <c r="Q802" s="13">
        <f t="shared" si="1014"/>
        <v>0.11648470328020767</v>
      </c>
      <c r="R802" s="13">
        <f t="shared" si="1015"/>
        <v>2.8522443695166162E-2</v>
      </c>
      <c r="S802" s="13">
        <f t="shared" si="1016"/>
        <v>3.7439661335847814E-2</v>
      </c>
      <c r="T802" s="13">
        <f t="shared" si="1017"/>
        <v>9.3393231463716864E-2</v>
      </c>
      <c r="U802" s="13">
        <f t="shared" si="1018"/>
        <v>4.6214080806996662E-2</v>
      </c>
      <c r="V802" s="13">
        <f t="shared" si="1019"/>
        <v>5.4041014690294435E-3</v>
      </c>
      <c r="W802" s="13">
        <f t="shared" si="1020"/>
        <v>6.2912251929321511E-2</v>
      </c>
      <c r="X802" s="13">
        <f t="shared" si="1021"/>
        <v>5.044077325934291E-2</v>
      </c>
      <c r="Y802" s="13">
        <f t="shared" si="1022"/>
        <v>2.0220795862297161E-2</v>
      </c>
      <c r="Z802" s="13">
        <f t="shared" si="1023"/>
        <v>7.6227553516207813E-3</v>
      </c>
      <c r="AA802" s="13">
        <f t="shared" si="1024"/>
        <v>1.235092741550302E-2</v>
      </c>
      <c r="AB802" s="13">
        <f t="shared" si="1025"/>
        <v>1.0005923120082119E-2</v>
      </c>
      <c r="AC802" s="13">
        <f t="shared" si="1026"/>
        <v>4.3877068596843906E-4</v>
      </c>
      <c r="AD802" s="13">
        <f t="shared" si="1027"/>
        <v>2.5483720166871036E-2</v>
      </c>
      <c r="AE802" s="13">
        <f t="shared" si="1028"/>
        <v>2.0431927189409525E-2</v>
      </c>
      <c r="AF802" s="13">
        <f t="shared" si="1029"/>
        <v>8.1907909429965609E-3</v>
      </c>
      <c r="AG802" s="13">
        <f t="shared" si="1030"/>
        <v>2.189026864669224E-3</v>
      </c>
      <c r="AH802" s="13">
        <f t="shared" si="1031"/>
        <v>1.5279125389379984E-3</v>
      </c>
      <c r="AI802" s="13">
        <f t="shared" si="1032"/>
        <v>2.4756319723218839E-3</v>
      </c>
      <c r="AJ802" s="13">
        <f t="shared" si="1033"/>
        <v>2.0055970175630071E-3</v>
      </c>
      <c r="AK802" s="13">
        <f t="shared" si="1034"/>
        <v>1.0832033845173462E-3</v>
      </c>
      <c r="AL802" s="13">
        <f t="shared" si="1035"/>
        <v>2.2799834203680434E-5</v>
      </c>
      <c r="AM802" s="13">
        <f t="shared" si="1036"/>
        <v>8.2581052005320232E-3</v>
      </c>
      <c r="AN802" s="13">
        <f t="shared" si="1037"/>
        <v>6.6210507365052212E-3</v>
      </c>
      <c r="AO802" s="13">
        <f t="shared" si="1038"/>
        <v>2.6542597721177052E-3</v>
      </c>
      <c r="AP802" s="13">
        <f t="shared" si="1039"/>
        <v>7.0936323334493741E-4</v>
      </c>
      <c r="AQ802" s="13">
        <f t="shared" si="1040"/>
        <v>1.4218546036098083E-4</v>
      </c>
      <c r="AR802" s="13">
        <f t="shared" si="1041"/>
        <v>2.4500502707568459E-4</v>
      </c>
      <c r="AS802" s="13">
        <f t="shared" si="1042"/>
        <v>3.9697447527313392E-4</v>
      </c>
      <c r="AT802" s="13">
        <f t="shared" si="1043"/>
        <v>3.2160306239287738E-4</v>
      </c>
      <c r="AU802" s="13">
        <f t="shared" si="1044"/>
        <v>1.736946767493705E-4</v>
      </c>
      <c r="AV802" s="13">
        <f t="shared" si="1045"/>
        <v>7.0358100386056475E-5</v>
      </c>
      <c r="AW802" s="13">
        <f t="shared" si="1046"/>
        <v>8.2274126633033486E-7</v>
      </c>
      <c r="AX802" s="13">
        <f t="shared" si="1047"/>
        <v>2.2300610303524183E-3</v>
      </c>
      <c r="AY802" s="13">
        <f t="shared" si="1048"/>
        <v>1.7879824571035042E-3</v>
      </c>
      <c r="AZ802" s="13">
        <f t="shared" si="1049"/>
        <v>7.1676990526234113E-4</v>
      </c>
      <c r="BA802" s="13">
        <f t="shared" si="1050"/>
        <v>1.9156008123333423E-4</v>
      </c>
      <c r="BB802" s="13">
        <f t="shared" si="1051"/>
        <v>3.8396490058435444E-5</v>
      </c>
      <c r="BC802" s="13">
        <f t="shared" si="1052"/>
        <v>6.1569840201173807E-6</v>
      </c>
      <c r="BD802" s="13">
        <f t="shared" si="1053"/>
        <v>3.2739364853784981E-5</v>
      </c>
      <c r="BE802" s="13">
        <f t="shared" si="1054"/>
        <v>5.3046634751670469E-5</v>
      </c>
      <c r="BF802" s="13">
        <f t="shared" si="1055"/>
        <v>4.2974954936424409E-5</v>
      </c>
      <c r="BG802" s="13">
        <f t="shared" si="1056"/>
        <v>2.3210353938987619E-5</v>
      </c>
      <c r="BH802" s="13">
        <f t="shared" si="1057"/>
        <v>9.4017643084799416E-6</v>
      </c>
      <c r="BI802" s="13">
        <f t="shared" si="1058"/>
        <v>3.0466807130839526E-6</v>
      </c>
      <c r="BJ802" s="14">
        <f t="shared" si="1059"/>
        <v>0.56688735869702178</v>
      </c>
      <c r="BK802" s="14">
        <f t="shared" si="1060"/>
        <v>0.24911521298438197</v>
      </c>
      <c r="BL802" s="14">
        <f t="shared" si="1061"/>
        <v>0.1767070079959373</v>
      </c>
      <c r="BM802" s="14">
        <f t="shared" si="1062"/>
        <v>0.43458265179875383</v>
      </c>
      <c r="BN802" s="14">
        <f t="shared" si="1063"/>
        <v>0.56396252351437082</v>
      </c>
    </row>
    <row r="803" spans="1:66" s="10" customFormat="1" x14ac:dyDescent="0.25">
      <c r="A803" t="s">
        <v>80</v>
      </c>
      <c r="B803" t="s">
        <v>111</v>
      </c>
      <c r="C803" t="s">
        <v>76</v>
      </c>
      <c r="D803" s="11">
        <v>44450</v>
      </c>
      <c r="E803" s="10">
        <f>VLOOKUP(A803,home!$A$2:$E$405,3,FALSE)</f>
        <v>1.2518</v>
      </c>
      <c r="F803" s="10">
        <f>VLOOKUP(B803,home!$B$2:$E$405,3,FALSE)</f>
        <v>0.96779999999999999</v>
      </c>
      <c r="G803" s="10">
        <f>VLOOKUP(C803,away!$B$2:$E$405,4,FALSE)</f>
        <v>0.9728</v>
      </c>
      <c r="H803" s="10">
        <f>VLOOKUP(A803,away!$A$2:$E$405,3,FALSE)</f>
        <v>1.0562</v>
      </c>
      <c r="I803" s="10">
        <f>VLOOKUP(C803,away!$B$2:$E$405,3,FALSE)</f>
        <v>0.70589999999999997</v>
      </c>
      <c r="J803" s="10">
        <f>VLOOKUP(B803,home!$B$2:$E$405,4,FALSE)</f>
        <v>0.61450000000000005</v>
      </c>
      <c r="K803" s="12">
        <f t="shared" si="1008"/>
        <v>1.178539456512</v>
      </c>
      <c r="L803" s="12">
        <f t="shared" si="1009"/>
        <v>0.45815373591000003</v>
      </c>
      <c r="M803" s="13">
        <f t="shared" si="1010"/>
        <v>0.19462255871832407</v>
      </c>
      <c r="N803" s="13">
        <f t="shared" si="1011"/>
        <v>0.22937036457686844</v>
      </c>
      <c r="O803" s="13">
        <f t="shared" si="1012"/>
        <v>8.9167052369163502E-2</v>
      </c>
      <c r="P803" s="13">
        <f t="shared" si="1013"/>
        <v>0.10508688943793099</v>
      </c>
      <c r="Q803" s="13">
        <f t="shared" si="1014"/>
        <v>0.13516101240419093</v>
      </c>
      <c r="R803" s="13">
        <f t="shared" si="1015"/>
        <v>2.0426109081507438E-2</v>
      </c>
      <c r="S803" s="13">
        <f t="shared" si="1016"/>
        <v>1.4185475728590595E-2</v>
      </c>
      <c r="T803" s="13">
        <f t="shared" si="1017"/>
        <v>6.1924522782357917E-2</v>
      </c>
      <c r="U803" s="13">
        <f t="shared" si="1018"/>
        <v>2.4072975495574602E-2</v>
      </c>
      <c r="V803" s="13">
        <f t="shared" si="1019"/>
        <v>8.5105328963794476E-4</v>
      </c>
      <c r="W803" s="13">
        <f t="shared" si="1020"/>
        <v>5.3097528700148944E-2</v>
      </c>
      <c r="X803" s="13">
        <f t="shared" si="1021"/>
        <v>2.4326831141561683E-2</v>
      </c>
      <c r="Y803" s="13">
        <f t="shared" si="1022"/>
        <v>5.5727142851791081E-3</v>
      </c>
      <c r="Z803" s="13">
        <f t="shared" si="1023"/>
        <v>3.1194327285992717E-3</v>
      </c>
      <c r="AA803" s="13">
        <f t="shared" si="1024"/>
        <v>3.6763745525891308E-3</v>
      </c>
      <c r="AB803" s="13">
        <f t="shared" si="1025"/>
        <v>2.166376233571471E-3</v>
      </c>
      <c r="AC803" s="13">
        <f t="shared" si="1026"/>
        <v>2.8720508924728565E-5</v>
      </c>
      <c r="AD803" s="13">
        <f t="shared" si="1027"/>
        <v>1.5644383154100969E-2</v>
      </c>
      <c r="AE803" s="13">
        <f t="shared" si="1028"/>
        <v>7.1675325880588272E-3</v>
      </c>
      <c r="AF803" s="13">
        <f t="shared" si="1029"/>
        <v>1.6419159162379114E-3</v>
      </c>
      <c r="AG803" s="13">
        <f t="shared" si="1030"/>
        <v>2.5074997035816332E-4</v>
      </c>
      <c r="AH803" s="13">
        <f t="shared" si="1031"/>
        <v>3.5729493963192026E-4</v>
      </c>
      <c r="AI803" s="13">
        <f t="shared" si="1032"/>
        <v>4.2108618396829111E-4</v>
      </c>
      <c r="AJ803" s="13">
        <f t="shared" si="1033"/>
        <v>2.4813334119935099E-4</v>
      </c>
      <c r="AK803" s="13">
        <f t="shared" si="1034"/>
        <v>9.7478311026529893E-5</v>
      </c>
      <c r="AL803" s="13">
        <f t="shared" si="1035"/>
        <v>6.2030814225234987E-7</v>
      </c>
      <c r="AM803" s="13">
        <f t="shared" si="1036"/>
        <v>3.6875045639799295E-3</v>
      </c>
      <c r="AN803" s="13">
        <f t="shared" si="1037"/>
        <v>1.6894439921725801E-3</v>
      </c>
      <c r="AO803" s="13">
        <f t="shared" si="1038"/>
        <v>3.8701253831228624E-4</v>
      </c>
      <c r="AP803" s="13">
        <f t="shared" si="1039"/>
        <v>5.9103746757262004E-5</v>
      </c>
      <c r="AQ803" s="13">
        <f t="shared" si="1040"/>
        <v>6.7696505957795314E-6</v>
      </c>
      <c r="AR803" s="13">
        <f t="shared" si="1041"/>
        <v>3.2739202282820431E-5</v>
      </c>
      <c r="AS803" s="13">
        <f t="shared" si="1042"/>
        <v>3.8584441665031623E-5</v>
      </c>
      <c r="AT803" s="13">
        <f t="shared" si="1043"/>
        <v>2.2736643454862672E-5</v>
      </c>
      <c r="AU803" s="13">
        <f t="shared" si="1044"/>
        <v>8.9320104734003234E-6</v>
      </c>
      <c r="AV803" s="13">
        <f t="shared" si="1045"/>
        <v>2.6316816922201775E-6</v>
      </c>
      <c r="AW803" s="13">
        <f t="shared" si="1046"/>
        <v>9.3037994487040709E-9</v>
      </c>
      <c r="AX803" s="13">
        <f t="shared" si="1047"/>
        <v>7.2431160411973758E-4</v>
      </c>
      <c r="AY803" s="13">
        <f t="shared" si="1048"/>
        <v>3.3184606739042268E-4</v>
      </c>
      <c r="AZ803" s="13">
        <f t="shared" si="1049"/>
        <v>7.6018257760981887E-5</v>
      </c>
      <c r="BA803" s="13">
        <f t="shared" si="1050"/>
        <v>1.1609349596854405E-5</v>
      </c>
      <c r="BB803" s="13">
        <f t="shared" si="1051"/>
        <v>1.3297167223210243E-6</v>
      </c>
      <c r="BC803" s="13">
        <f t="shared" si="1052"/>
        <v>1.2184293680667545E-7</v>
      </c>
      <c r="BD803" s="13">
        <f t="shared" si="1053"/>
        <v>2.4999313060978978E-6</v>
      </c>
      <c r="BE803" s="13">
        <f t="shared" si="1054"/>
        <v>2.9462676828059505E-6</v>
      </c>
      <c r="BF803" s="13">
        <f t="shared" si="1055"/>
        <v>1.7361463568164976E-6</v>
      </c>
      <c r="BG803" s="13">
        <f t="shared" si="1056"/>
        <v>6.8203899459593447E-7</v>
      </c>
      <c r="BH803" s="13">
        <f t="shared" si="1057"/>
        <v>2.0095246650277092E-7</v>
      </c>
      <c r="BI803" s="13">
        <f t="shared" si="1058"/>
        <v>4.7366082131384315E-8</v>
      </c>
      <c r="BJ803" s="14">
        <f t="shared" si="1059"/>
        <v>0.54113262684940788</v>
      </c>
      <c r="BK803" s="14">
        <f t="shared" si="1060"/>
        <v>0.31510716405894096</v>
      </c>
      <c r="BL803" s="14">
        <f t="shared" si="1061"/>
        <v>0.14074661719068951</v>
      </c>
      <c r="BM803" s="14">
        <f t="shared" si="1062"/>
        <v>0.22594001747606124</v>
      </c>
      <c r="BN803" s="14">
        <f t="shared" si="1063"/>
        <v>0.7738339865879853</v>
      </c>
    </row>
    <row r="804" spans="1:66" x14ac:dyDescent="0.25">
      <c r="A804" t="s">
        <v>80</v>
      </c>
      <c r="B804" t="s">
        <v>85</v>
      </c>
      <c r="C804" t="s">
        <v>97</v>
      </c>
      <c r="D804" s="11">
        <v>44450</v>
      </c>
      <c r="E804" s="10">
        <f>VLOOKUP(A804,home!$A$2:$E$405,3,FALSE)</f>
        <v>1.2518</v>
      </c>
      <c r="F804" s="10">
        <f>VLOOKUP(B804,home!$B$2:$E$405,3,FALSE)</f>
        <v>1.3893</v>
      </c>
      <c r="G804" s="10">
        <f>VLOOKUP(C804,away!$B$2:$E$405,4,FALSE)</f>
        <v>0.97250000000000003</v>
      </c>
      <c r="H804" s="10">
        <f>VLOOKUP(A804,away!$A$2:$E$405,3,FALSE)</f>
        <v>1.0562</v>
      </c>
      <c r="I804" s="10">
        <f>VLOOKUP(C804,away!$B$2:$E$405,3,FALSE)</f>
        <v>1.1526000000000001</v>
      </c>
      <c r="J804" s="10">
        <f>VLOOKUP(B804,home!$B$2:$E$405,4,FALSE)</f>
        <v>0.98799999999999999</v>
      </c>
      <c r="K804" s="12">
        <f t="shared" si="1008"/>
        <v>1.69129978215</v>
      </c>
      <c r="L804" s="12">
        <f t="shared" si="1009"/>
        <v>1.2027676065600001</v>
      </c>
      <c r="M804" s="13">
        <f t="shared" si="1010"/>
        <v>5.5350621645844006E-2</v>
      </c>
      <c r="N804" s="13">
        <f t="shared" si="1011"/>
        <v>9.3614494331483056E-2</v>
      </c>
      <c r="O804" s="13">
        <f t="shared" si="1012"/>
        <v>6.6573934718579947E-2</v>
      </c>
      <c r="P804" s="13">
        <f t="shared" si="1013"/>
        <v>0.11259648128640258</v>
      </c>
      <c r="Q804" s="13">
        <f t="shared" si="1014"/>
        <v>7.9165086934459838E-2</v>
      </c>
      <c r="R804" s="13">
        <f t="shared" si="1015"/>
        <v>4.0036486060374042E-2</v>
      </c>
      <c r="S804" s="13">
        <f t="shared" si="1016"/>
        <v>5.7262083157791986E-2</v>
      </c>
      <c r="T804" s="13">
        <f t="shared" si="1017"/>
        <v>9.5217202135274612E-2</v>
      </c>
      <c r="U804" s="13">
        <f t="shared" si="1018"/>
        <v>6.7713700151962139E-2</v>
      </c>
      <c r="V804" s="13">
        <f t="shared" si="1019"/>
        <v>1.2942761542449967E-2</v>
      </c>
      <c r="W804" s="13">
        <f t="shared" si="1020"/>
        <v>4.4630631428712583E-2</v>
      </c>
      <c r="X804" s="13">
        <f t="shared" si="1021"/>
        <v>5.3680277742774167E-2</v>
      </c>
      <c r="Y804" s="13">
        <f t="shared" si="1022"/>
        <v>3.2282449590076263E-2</v>
      </c>
      <c r="Z804" s="13">
        <f t="shared" si="1023"/>
        <v>1.6051529504636307E-2</v>
      </c>
      <c r="AA804" s="13">
        <f t="shared" si="1024"/>
        <v>2.7147948354365684E-2</v>
      </c>
      <c r="AB804" s="13">
        <f t="shared" si="1025"/>
        <v>2.2957659568779064E-2</v>
      </c>
      <c r="AC804" s="13">
        <f t="shared" si="1026"/>
        <v>1.6455431805415183E-3</v>
      </c>
      <c r="AD804" s="13">
        <f t="shared" si="1027"/>
        <v>1.8870944303149641E-2</v>
      </c>
      <c r="AE804" s="13">
        <f t="shared" si="1028"/>
        <v>2.2697360513026368E-2</v>
      </c>
      <c r="AF804" s="13">
        <f t="shared" si="1029"/>
        <v>1.3649824989741089E-2</v>
      </c>
      <c r="AG804" s="13">
        <f t="shared" si="1030"/>
        <v>5.4725224442912579E-3</v>
      </c>
      <c r="AH804" s="13">
        <f t="shared" si="1031"/>
        <v>4.8265649309796547E-3</v>
      </c>
      <c r="AI804" s="13">
        <f t="shared" si="1032"/>
        <v>8.1631682162987204E-3</v>
      </c>
      <c r="AJ804" s="13">
        <f t="shared" si="1033"/>
        <v>6.9031823129399152E-3</v>
      </c>
      <c r="AK804" s="13">
        <f t="shared" si="1034"/>
        <v>3.8917835806723377E-3</v>
      </c>
      <c r="AL804" s="13">
        <f t="shared" si="1035"/>
        <v>1.3389722928087281E-4</v>
      </c>
      <c r="AM804" s="13">
        <f t="shared" si="1036"/>
        <v>6.3832847977763479E-3</v>
      </c>
      <c r="AN804" s="13">
        <f t="shared" si="1037"/>
        <v>7.6776081782122937E-3</v>
      </c>
      <c r="AO804" s="13">
        <f t="shared" si="1038"/>
        <v>4.6171892063069419E-3</v>
      </c>
      <c r="AP804" s="13">
        <f t="shared" si="1039"/>
        <v>1.8511352035681563E-3</v>
      </c>
      <c r="AQ804" s="13">
        <f t="shared" si="1040"/>
        <v>5.566213645536571E-4</v>
      </c>
      <c r="AR804" s="13">
        <f t="shared" si="1041"/>
        <v>1.1610471899881672E-3</v>
      </c>
      <c r="AS804" s="13">
        <f t="shared" si="1042"/>
        <v>1.963678859492857E-3</v>
      </c>
      <c r="AT804" s="13">
        <f t="shared" si="1043"/>
        <v>1.6605848136364149E-3</v>
      </c>
      <c r="AU804" s="13">
        <f t="shared" si="1044"/>
        <v>9.3618224451495562E-4</v>
      </c>
      <c r="AV804" s="13">
        <f t="shared" si="1045"/>
        <v>3.9584120655021077E-4</v>
      </c>
      <c r="AW804" s="13">
        <f t="shared" si="1046"/>
        <v>7.5660883005321999E-6</v>
      </c>
      <c r="AX804" s="13">
        <f t="shared" si="1047"/>
        <v>1.7993413646467601E-3</v>
      </c>
      <c r="AY804" s="13">
        <f t="shared" si="1048"/>
        <v>2.1641895065405885E-3</v>
      </c>
      <c r="AZ804" s="13">
        <f t="shared" si="1049"/>
        <v>1.3015085164620455E-3</v>
      </c>
      <c r="BA804" s="13">
        <f t="shared" si="1050"/>
        <v>5.218040944208372E-4</v>
      </c>
      <c r="BB804" s="13">
        <f t="shared" si="1051"/>
        <v>1.5690226543493957E-4</v>
      </c>
      <c r="BC804" s="13">
        <f t="shared" si="1052"/>
        <v>3.7743392452204849E-5</v>
      </c>
      <c r="BD804" s="13">
        <f t="shared" si="1053"/>
        <v>2.3274499163421363E-4</v>
      </c>
      <c r="BE804" s="13">
        <f t="shared" si="1054"/>
        <v>3.9364155364744909E-4</v>
      </c>
      <c r="BF804" s="13">
        <f t="shared" si="1055"/>
        <v>3.3288293696455906E-4</v>
      </c>
      <c r="BG804" s="13">
        <f t="shared" si="1056"/>
        <v>1.8766827958987035E-4</v>
      </c>
      <c r="BH804" s="13">
        <f t="shared" si="1057"/>
        <v>7.935083009670328E-5</v>
      </c>
      <c r="BI804" s="13">
        <f t="shared" si="1058"/>
        <v>2.6841208331195156E-5</v>
      </c>
      <c r="BJ804" s="14">
        <f t="shared" si="1059"/>
        <v>0.48634812230336361</v>
      </c>
      <c r="BK804" s="14">
        <f t="shared" si="1060"/>
        <v>0.24209557754885153</v>
      </c>
      <c r="BL804" s="14">
        <f t="shared" si="1061"/>
        <v>0.2555848920093981</v>
      </c>
      <c r="BM804" s="14">
        <f t="shared" si="1062"/>
        <v>0.55058639297086609</v>
      </c>
      <c r="BN804" s="14">
        <f t="shared" si="1063"/>
        <v>0.44733710497714346</v>
      </c>
    </row>
    <row r="805" spans="1:66" x14ac:dyDescent="0.25">
      <c r="A805" t="s">
        <v>80</v>
      </c>
      <c r="B805" t="s">
        <v>87</v>
      </c>
      <c r="C805" t="s">
        <v>88</v>
      </c>
      <c r="D805" s="11">
        <v>44450</v>
      </c>
      <c r="E805" s="10">
        <f>VLOOKUP(A805,home!$A$2:$E$405,3,FALSE)</f>
        <v>1.2518</v>
      </c>
      <c r="F805" s="10">
        <f>VLOOKUP(B805,home!$B$2:$E$405,3,FALSE)</f>
        <v>0.62519999999999998</v>
      </c>
      <c r="G805" s="10">
        <f>VLOOKUP(C805,away!$B$2:$E$405,4,FALSE)</f>
        <v>1.1113999999999999</v>
      </c>
      <c r="H805" s="10">
        <f>VLOOKUP(A805,away!$A$2:$E$405,3,FALSE)</f>
        <v>1.0562</v>
      </c>
      <c r="I805" s="10">
        <f>VLOOKUP(C805,away!$B$2:$E$405,3,FALSE)</f>
        <v>1.1526000000000001</v>
      </c>
      <c r="J805" s="10">
        <f>VLOOKUP(B805,home!$B$2:$E$405,4,FALSE)</f>
        <v>1.2349000000000001</v>
      </c>
      <c r="K805" s="12">
        <f t="shared" si="1008"/>
        <v>0.86980982510399985</v>
      </c>
      <c r="L805" s="12">
        <f t="shared" si="1009"/>
        <v>1.5033377705880004</v>
      </c>
      <c r="M805" s="13">
        <f t="shared" si="1010"/>
        <v>9.3186949334807173E-2</v>
      </c>
      <c r="N805" s="13">
        <f t="shared" si="1011"/>
        <v>8.1054924102883924E-2</v>
      </c>
      <c r="O805" s="13">
        <f t="shared" si="1012"/>
        <v>0.14009146066088599</v>
      </c>
      <c r="P805" s="13">
        <f t="shared" si="1013"/>
        <v>0.12185292889600911</v>
      </c>
      <c r="Q805" s="13">
        <f t="shared" si="1014"/>
        <v>3.5251184678873719E-2</v>
      </c>
      <c r="R805" s="13">
        <f t="shared" si="1015"/>
        <v>0.10530239207417644</v>
      </c>
      <c r="S805" s="13">
        <f t="shared" si="1016"/>
        <v>3.9834269676509777E-2</v>
      </c>
      <c r="T805" s="13">
        <f t="shared" si="1017"/>
        <v>5.2994437385723903E-2</v>
      </c>
      <c r="U805" s="13">
        <f t="shared" si="1018"/>
        <v>9.1593055233072235E-2</v>
      </c>
      <c r="V805" s="13">
        <f t="shared" si="1019"/>
        <v>5.7875562871372074E-3</v>
      </c>
      <c r="W805" s="13">
        <f t="shared" si="1020"/>
        <v>1.0220608926746651E-2</v>
      </c>
      <c r="X805" s="13">
        <f t="shared" si="1021"/>
        <v>1.5365027437987127E-2</v>
      </c>
      <c r="Y805" s="13">
        <f t="shared" si="1022"/>
        <v>1.1549413046823512E-2</v>
      </c>
      <c r="Z805" s="13">
        <f t="shared" si="1023"/>
        <v>5.2768354446125307E-2</v>
      </c>
      <c r="AA805" s="13">
        <f t="shared" si="1024"/>
        <v>4.5898433151810122E-2</v>
      </c>
      <c r="AB805" s="13">
        <f t="shared" si="1025"/>
        <v>1.9961454056161797E-2</v>
      </c>
      <c r="AC805" s="13">
        <f t="shared" si="1026"/>
        <v>4.729945352945755E-4</v>
      </c>
      <c r="AD805" s="13">
        <f t="shared" si="1027"/>
        <v>2.2224965157574706E-3</v>
      </c>
      <c r="AE805" s="13">
        <f t="shared" si="1028"/>
        <v>3.3411629571384353E-3</v>
      </c>
      <c r="AF805" s="13">
        <f t="shared" si="1029"/>
        <v>2.5114482355778527E-3</v>
      </c>
      <c r="AG805" s="13">
        <f t="shared" si="1030"/>
        <v>1.258518330473592E-3</v>
      </c>
      <c r="AH805" s="13">
        <f t="shared" si="1031"/>
        <v>1.9832165082658854E-2</v>
      </c>
      <c r="AI805" s="13">
        <f t="shared" si="1032"/>
        <v>1.7250212041981149E-2</v>
      </c>
      <c r="AJ805" s="13">
        <f t="shared" si="1033"/>
        <v>7.5022019596212679E-3</v>
      </c>
      <c r="AK805" s="13">
        <f t="shared" si="1034"/>
        <v>2.1751629914643533E-3</v>
      </c>
      <c r="AL805" s="13">
        <f t="shared" si="1035"/>
        <v>2.4739846035896649E-5</v>
      </c>
      <c r="AM805" s="13">
        <f t="shared" si="1036"/>
        <v>3.8662986113305103E-4</v>
      </c>
      <c r="AN805" s="13">
        <f t="shared" si="1037"/>
        <v>5.812352734785093E-4</v>
      </c>
      <c r="AO805" s="13">
        <f t="shared" si="1038"/>
        <v>4.3689647010914442E-4</v>
      </c>
      <c r="AP805" s="13">
        <f t="shared" si="1039"/>
        <v>2.1893432178388266E-4</v>
      </c>
      <c r="AQ805" s="13">
        <f t="shared" si="1040"/>
        <v>8.2283058803944513E-5</v>
      </c>
      <c r="AR805" s="13">
        <f t="shared" si="1041"/>
        <v>5.9628885682595075E-3</v>
      </c>
      <c r="AS805" s="13">
        <f t="shared" si="1042"/>
        <v>5.1865790626724429E-3</v>
      </c>
      <c r="AT805" s="13">
        <f t="shared" si="1043"/>
        <v>2.2556687136955924E-3</v>
      </c>
      <c r="AU805" s="13">
        <f t="shared" si="1044"/>
        <v>6.5400093645070915E-4</v>
      </c>
      <c r="AV805" s="13">
        <f t="shared" si="1045"/>
        <v>1.4221411003801084E-4</v>
      </c>
      <c r="AW805" s="13">
        <f t="shared" si="1046"/>
        <v>8.9861853016659703E-7</v>
      </c>
      <c r="AX805" s="13">
        <f t="shared" si="1047"/>
        <v>5.6049075315353792E-5</v>
      </c>
      <c r="AY805" s="13">
        <f t="shared" si="1048"/>
        <v>8.4260691928102904E-5</v>
      </c>
      <c r="AZ805" s="13">
        <f t="shared" si="1049"/>
        <v>6.3336140375698266E-5</v>
      </c>
      <c r="BA805" s="13">
        <f t="shared" si="1050"/>
        <v>3.1738537356683618E-5</v>
      </c>
      <c r="BB805" s="13">
        <f t="shared" si="1051"/>
        <v>1.1928435497880181E-5</v>
      </c>
      <c r="BC805" s="13">
        <f t="shared" si="1052"/>
        <v>3.58649352559719E-6</v>
      </c>
      <c r="BD805" s="13">
        <f t="shared" si="1053"/>
        <v>1.4940392677453217E-3</v>
      </c>
      <c r="BE805" s="13">
        <f t="shared" si="1054"/>
        <v>1.2995300341760664E-3</v>
      </c>
      <c r="BF805" s="13">
        <f t="shared" si="1055"/>
        <v>5.6517199587203962E-4</v>
      </c>
      <c r="BG805" s="13">
        <f t="shared" si="1056"/>
        <v>1.6386405162771244E-4</v>
      </c>
      <c r="BH805" s="13">
        <f t="shared" si="1057"/>
        <v>3.5632640521783332E-5</v>
      </c>
      <c r="BI805" s="13">
        <f t="shared" si="1058"/>
        <v>6.1987241640492139E-6</v>
      </c>
      <c r="BJ805" s="14">
        <f t="shared" si="1059"/>
        <v>0.21772609997729409</v>
      </c>
      <c r="BK805" s="14">
        <f t="shared" si="1060"/>
        <v>0.2612436992677219</v>
      </c>
      <c r="BL805" s="14">
        <f t="shared" si="1061"/>
        <v>0.46737232535705542</v>
      </c>
      <c r="BM805" s="14">
        <f t="shared" si="1062"/>
        <v>0.42228727722716219</v>
      </c>
      <c r="BN805" s="14">
        <f t="shared" si="1063"/>
        <v>0.57673983974763643</v>
      </c>
    </row>
    <row r="806" spans="1:66" x14ac:dyDescent="0.25">
      <c r="A806" t="s">
        <v>80</v>
      </c>
      <c r="B806" t="s">
        <v>369</v>
      </c>
      <c r="C806" t="s">
        <v>81</v>
      </c>
      <c r="D806" s="11">
        <v>44450</v>
      </c>
      <c r="E806" s="10">
        <f>VLOOKUP(A806,home!$A$2:$E$405,3,FALSE)</f>
        <v>1.2518</v>
      </c>
      <c r="F806" s="10">
        <f>VLOOKUP(B806,home!$B$2:$E$405,3,FALSE)</f>
        <v>1.042</v>
      </c>
      <c r="G806" s="10">
        <f>VLOOKUP(C806,away!$B$2:$E$405,4,FALSE)</f>
        <v>0.97250000000000003</v>
      </c>
      <c r="H806" s="10">
        <f>VLOOKUP(A806,away!$A$2:$E$405,3,FALSE)</f>
        <v>1.0562</v>
      </c>
      <c r="I806" s="10">
        <f>VLOOKUP(C806,away!$B$2:$E$405,3,FALSE)</f>
        <v>1.0290999999999999</v>
      </c>
      <c r="J806" s="10">
        <f>VLOOKUP(B806,home!$B$2:$E$405,4,FALSE)</f>
        <v>0.90559999999999996</v>
      </c>
      <c r="K806" s="12">
        <f t="shared" si="1008"/>
        <v>1.268505271</v>
      </c>
      <c r="L806" s="12">
        <f t="shared" si="1009"/>
        <v>0.98432871635199981</v>
      </c>
      <c r="M806" s="13">
        <f t="shared" si="1010"/>
        <v>0.10510094734910364</v>
      </c>
      <c r="N806" s="13">
        <f t="shared" si="1011"/>
        <v>0.13332110569943142</v>
      </c>
      <c r="O806" s="13">
        <f t="shared" si="1012"/>
        <v>0.1034538805915223</v>
      </c>
      <c r="P806" s="13">
        <f t="shared" si="1013"/>
        <v>0.13123179283575062</v>
      </c>
      <c r="Q806" s="13">
        <f t="shared" si="1014"/>
        <v>8.4559262657638481E-2</v>
      </c>
      <c r="R806" s="13">
        <f t="shared" si="1015"/>
        <v>5.0916312742143095E-2</v>
      </c>
      <c r="S806" s="13">
        <f t="shared" si="1016"/>
        <v>4.0964862556570121E-2</v>
      </c>
      <c r="T806" s="13">
        <f t="shared" si="1017"/>
        <v>8.3234110467464872E-2</v>
      </c>
      <c r="U806" s="13">
        <f t="shared" si="1018"/>
        <v>6.4587611093292974E-2</v>
      </c>
      <c r="V806" s="13">
        <f t="shared" si="1019"/>
        <v>5.6833110263794784E-3</v>
      </c>
      <c r="W806" s="13">
        <f t="shared" si="1020"/>
        <v>3.5754623464362617E-2</v>
      </c>
      <c r="X806" s="13">
        <f t="shared" si="1021"/>
        <v>3.5194302618325145E-2</v>
      </c>
      <c r="Y806" s="13">
        <f t="shared" si="1022"/>
        <v>1.7321381359599906E-2</v>
      </c>
      <c r="Z806" s="13">
        <f t="shared" si="1023"/>
        <v>1.6706129587616896E-2</v>
      </c>
      <c r="AA806" s="13">
        <f t="shared" si="1024"/>
        <v>2.1191813439901092E-2</v>
      </c>
      <c r="AB806" s="13">
        <f t="shared" si="1025"/>
        <v>1.3440963525281591E-2</v>
      </c>
      <c r="AC806" s="13">
        <f t="shared" si="1026"/>
        <v>4.4352067824232719E-4</v>
      </c>
      <c r="AD806" s="13">
        <f t="shared" si="1027"/>
        <v>1.1338732081791066E-2</v>
      </c>
      <c r="AE806" s="13">
        <f t="shared" si="1028"/>
        <v>1.1161039595128638E-2</v>
      </c>
      <c r="AF806" s="13">
        <f t="shared" si="1029"/>
        <v>5.4930658889134074E-3</v>
      </c>
      <c r="AG806" s="13">
        <f t="shared" si="1030"/>
        <v>1.8023274984236973E-3</v>
      </c>
      <c r="AH806" s="13">
        <f t="shared" si="1031"/>
        <v>4.1110807730472751E-3</v>
      </c>
      <c r="AI806" s="13">
        <f t="shared" si="1032"/>
        <v>5.2149276301172234E-3</v>
      </c>
      <c r="AJ806" s="13">
        <f t="shared" si="1033"/>
        <v>3.307581593343619E-3</v>
      </c>
      <c r="AK806" s="13">
        <f t="shared" si="1034"/>
        <v>1.3985615618063193E-3</v>
      </c>
      <c r="AL806" s="13">
        <f t="shared" si="1035"/>
        <v>2.2151660944458698E-5</v>
      </c>
      <c r="AM806" s="13">
        <f t="shared" si="1036"/>
        <v>2.8766482824417543E-3</v>
      </c>
      <c r="AN806" s="13">
        <f t="shared" si="1037"/>
        <v>2.8315675112520768E-3</v>
      </c>
      <c r="AO806" s="13">
        <f t="shared" si="1038"/>
        <v>1.3935966068073916E-3</v>
      </c>
      <c r="AP806" s="13">
        <f t="shared" si="1039"/>
        <v>4.5725238636374087E-4</v>
      </c>
      <c r="AQ806" s="13">
        <f t="shared" si="1040"/>
        <v>1.1252166362957741E-4</v>
      </c>
      <c r="AR806" s="13">
        <f t="shared" si="1041"/>
        <v>8.0933097203060274E-4</v>
      </c>
      <c r="AS806" s="13">
        <f t="shared" si="1042"/>
        <v>1.0266406040043731E-3</v>
      </c>
      <c r="AT806" s="13">
        <f t="shared" si="1043"/>
        <v>6.5114950880108564E-4</v>
      </c>
      <c r="AU806" s="13">
        <f t="shared" si="1044"/>
        <v>2.7532886137441258E-4</v>
      </c>
      <c r="AV806" s="13">
        <f t="shared" si="1045"/>
        <v>8.7314027977967692E-5</v>
      </c>
      <c r="AW806" s="13">
        <f t="shared" si="1046"/>
        <v>7.683095404287523E-7</v>
      </c>
      <c r="AX806" s="13">
        <f t="shared" si="1047"/>
        <v>6.0817391818174292E-4</v>
      </c>
      <c r="AY806" s="13">
        <f t="shared" si="1048"/>
        <v>5.9864305220260112E-4</v>
      </c>
      <c r="AZ806" s="13">
        <f t="shared" si="1049"/>
        <v>2.9463077356381477E-4</v>
      </c>
      <c r="BA806" s="13">
        <f t="shared" si="1050"/>
        <v>9.6671177046622192E-5</v>
      </c>
      <c r="BB806" s="13">
        <f t="shared" si="1051"/>
        <v>2.3789053902634626E-5</v>
      </c>
      <c r="BC806" s="13">
        <f t="shared" si="1052"/>
        <v>4.6832497782417765E-6</v>
      </c>
      <c r="BD806" s="13">
        <f t="shared" si="1053"/>
        <v>1.3277461946713316E-4</v>
      </c>
      <c r="BE806" s="13">
        <f t="shared" si="1054"/>
        <v>1.6842530464907763E-4</v>
      </c>
      <c r="BF806" s="13">
        <f t="shared" si="1055"/>
        <v>1.0682419335856792E-4</v>
      </c>
      <c r="BG806" s="13">
        <f t="shared" si="1056"/>
        <v>4.516901744855552E-5</v>
      </c>
      <c r="BH806" s="13">
        <f t="shared" si="1057"/>
        <v>1.4324284179845914E-5</v>
      </c>
      <c r="BI806" s="13">
        <f t="shared" si="1058"/>
        <v>3.634085997087291E-6</v>
      </c>
      <c r="BJ806" s="14">
        <f t="shared" si="1059"/>
        <v>0.4284781290062496</v>
      </c>
      <c r="BK806" s="14">
        <f t="shared" si="1060"/>
        <v>0.28404522915919322</v>
      </c>
      <c r="BL806" s="14">
        <f t="shared" si="1061"/>
        <v>0.27094364842974417</v>
      </c>
      <c r="BM806" s="14">
        <f t="shared" si="1062"/>
        <v>0.39099195956455213</v>
      </c>
      <c r="BN806" s="14">
        <f t="shared" si="1063"/>
        <v>0.60858330187558962</v>
      </c>
    </row>
    <row r="807" spans="1:66" x14ac:dyDescent="0.25">
      <c r="A807" t="s">
        <v>80</v>
      </c>
      <c r="B807" t="s">
        <v>412</v>
      </c>
      <c r="C807" t="s">
        <v>410</v>
      </c>
      <c r="D807" s="11">
        <v>44450</v>
      </c>
      <c r="E807" s="10">
        <f>VLOOKUP(A807,home!$A$2:$E$405,3,FALSE)</f>
        <v>1.2518</v>
      </c>
      <c r="F807" s="10">
        <f>VLOOKUP(B807,home!$B$2:$E$405,3,FALSE)</f>
        <v>1.2850999999999999</v>
      </c>
      <c r="G807" s="10">
        <f>VLOOKUP(C807,away!$B$2:$E$405,4,FALSE)</f>
        <v>0.97250000000000003</v>
      </c>
      <c r="H807" s="10">
        <f>VLOOKUP(A807,away!$A$2:$E$405,3,FALSE)</f>
        <v>1.0562</v>
      </c>
      <c r="I807" s="10">
        <f>VLOOKUP(C807,away!$B$2:$E$405,3,FALSE)</f>
        <v>1.0290999999999999</v>
      </c>
      <c r="J807" s="10">
        <f>VLOOKUP(B807,home!$B$2:$E$405,4,FALSE)</f>
        <v>1.1113999999999999</v>
      </c>
      <c r="K807" s="12">
        <f t="shared" si="1008"/>
        <v>1.56444925505</v>
      </c>
      <c r="L807" s="12">
        <f t="shared" si="1009"/>
        <v>1.2080200257879998</v>
      </c>
      <c r="M807" s="13">
        <f t="shared" si="1010"/>
        <v>6.2507465533449352E-2</v>
      </c>
      <c r="N807" s="13">
        <f t="shared" si="1011"/>
        <v>9.77897578888684E-2</v>
      </c>
      <c r="O807" s="13">
        <f t="shared" si="1012"/>
        <v>7.5510270125659987E-2</v>
      </c>
      <c r="P807" s="13">
        <f t="shared" si="1013"/>
        <v>0.11813198584671306</v>
      </c>
      <c r="Q807" s="13">
        <f t="shared" si="1014"/>
        <v>7.6493556940380028E-2</v>
      </c>
      <c r="R807" s="13">
        <f t="shared" si="1015"/>
        <v>4.5608959232229317E-2</v>
      </c>
      <c r="S807" s="13">
        <f t="shared" si="1016"/>
        <v>5.581399742011716E-2</v>
      </c>
      <c r="T807" s="13">
        <f t="shared" si="1017"/>
        <v>9.2405748627733708E-2</v>
      </c>
      <c r="U807" s="13">
        <f t="shared" si="1018"/>
        <v>7.1352902294466974E-2</v>
      </c>
      <c r="V807" s="13">
        <f t="shared" si="1019"/>
        <v>1.1720232663432729E-2</v>
      </c>
      <c r="W807" s="13">
        <f t="shared" si="1020"/>
        <v>3.9890096057167423E-2</v>
      </c>
      <c r="X807" s="13">
        <f t="shared" si="1021"/>
        <v>4.8188034867665173E-2</v>
      </c>
      <c r="Y807" s="13">
        <f t="shared" si="1022"/>
        <v>2.9106055561754964E-2</v>
      </c>
      <c r="Z807" s="13">
        <f t="shared" si="1023"/>
        <v>1.8365512035960499E-2</v>
      </c>
      <c r="AA807" s="13">
        <f t="shared" si="1024"/>
        <v>2.8731911623270212E-2</v>
      </c>
      <c r="AB807" s="13">
        <f t="shared" si="1025"/>
        <v>2.2474808867593767E-2</v>
      </c>
      <c r="AC807" s="13">
        <f t="shared" si="1026"/>
        <v>1.3843689982678143E-3</v>
      </c>
      <c r="AD807" s="13">
        <f t="shared" si="1027"/>
        <v>1.5601507765127134E-2</v>
      </c>
      <c r="AE807" s="13">
        <f t="shared" si="1028"/>
        <v>1.884693381276056E-2</v>
      </c>
      <c r="AF807" s="13">
        <f t="shared" si="1029"/>
        <v>1.138373673525787E-2</v>
      </c>
      <c r="AG807" s="13">
        <f t="shared" si="1030"/>
        <v>4.5839273148300047E-3</v>
      </c>
      <c r="AH807" s="13">
        <f t="shared" si="1031"/>
        <v>5.546476580822704E-3</v>
      </c>
      <c r="AI807" s="13">
        <f t="shared" si="1032"/>
        <v>8.6771811550203515E-3</v>
      </c>
      <c r="AJ807" s="13">
        <f t="shared" si="1033"/>
        <v>6.7875047969527449E-3</v>
      </c>
      <c r="AK807" s="13">
        <f t="shared" si="1034"/>
        <v>3.5395689410803398E-3</v>
      </c>
      <c r="AL807" s="13">
        <f t="shared" si="1035"/>
        <v>1.0465198517606723E-4</v>
      </c>
      <c r="AM807" s="13">
        <f t="shared" si="1036"/>
        <v>4.8815534401619879E-3</v>
      </c>
      <c r="AN807" s="13">
        <f t="shared" si="1037"/>
        <v>5.8970143126699836E-3</v>
      </c>
      <c r="AO807" s="13">
        <f t="shared" si="1038"/>
        <v>3.5618556910318993E-3</v>
      </c>
      <c r="AP807" s="13">
        <f t="shared" si="1039"/>
        <v>1.4342643345778296E-3</v>
      </c>
      <c r="AQ807" s="13">
        <f t="shared" si="1040"/>
        <v>4.3315500961087943E-4</v>
      </c>
      <c r="AR807" s="13">
        <f t="shared" si="1041"/>
        <v>1.3400509564395965E-3</v>
      </c>
      <c r="AS807" s="13">
        <f t="shared" si="1042"/>
        <v>2.096441720530967E-3</v>
      </c>
      <c r="AT807" s="13">
        <f t="shared" si="1043"/>
        <v>1.6398883439702062E-3</v>
      </c>
      <c r="AU807" s="13">
        <f t="shared" si="1044"/>
        <v>8.5517403269645556E-4</v>
      </c>
      <c r="AV807" s="13">
        <f t="shared" si="1045"/>
        <v>3.3446909459751867E-4</v>
      </c>
      <c r="AW807" s="13">
        <f t="shared" si="1046"/>
        <v>5.4938979093420691E-6</v>
      </c>
      <c r="AX807" s="13">
        <f t="shared" si="1047"/>
        <v>1.2728237738246968E-3</v>
      </c>
      <c r="AY807" s="13">
        <f t="shared" si="1048"/>
        <v>1.5375966080792894E-3</v>
      </c>
      <c r="AZ807" s="13">
        <f t="shared" si="1049"/>
        <v>9.2872374707174226E-4</v>
      </c>
      <c r="BA807" s="13">
        <f t="shared" si="1050"/>
        <v>3.7397229496251131E-4</v>
      </c>
      <c r="BB807" s="13">
        <f t="shared" si="1051"/>
        <v>1.1294150535115257E-4</v>
      </c>
      <c r="BC807" s="13">
        <f t="shared" si="1052"/>
        <v>2.7287120041366981E-5</v>
      </c>
      <c r="BD807" s="13">
        <f t="shared" si="1053"/>
        <v>2.6980139849256611E-4</v>
      </c>
      <c r="BE807" s="13">
        <f t="shared" si="1054"/>
        <v>4.220905968831433E-4</v>
      </c>
      <c r="BF807" s="13">
        <f t="shared" si="1055"/>
        <v>3.3016965992872175E-4</v>
      </c>
      <c r="BG807" s="13">
        <f t="shared" si="1056"/>
        <v>1.7217789283853347E-4</v>
      </c>
      <c r="BH807" s="13">
        <f t="shared" si="1057"/>
        <v>6.734089404683063E-5</v>
      </c>
      <c r="BI807" s="13">
        <f t="shared" si="1058"/>
        <v>2.1070282305193036E-5</v>
      </c>
      <c r="BJ807" s="14">
        <f t="shared" si="1059"/>
        <v>0.45475054340892851</v>
      </c>
      <c r="BK807" s="14">
        <f t="shared" si="1060"/>
        <v>0.2512002990552355</v>
      </c>
      <c r="BL807" s="14">
        <f t="shared" si="1061"/>
        <v>0.27577825848982607</v>
      </c>
      <c r="BM807" s="14">
        <f t="shared" si="1062"/>
        <v>0.5225205147124804</v>
      </c>
      <c r="BN807" s="14">
        <f t="shared" si="1063"/>
        <v>0.47604199556730015</v>
      </c>
    </row>
    <row r="808" spans="1:66" s="10" customFormat="1" x14ac:dyDescent="0.25">
      <c r="A808" t="s">
        <v>80</v>
      </c>
      <c r="B808" t="s">
        <v>258</v>
      </c>
      <c r="C808" t="s">
        <v>114</v>
      </c>
      <c r="D808" s="11">
        <v>44450</v>
      </c>
      <c r="E808" s="10">
        <f>VLOOKUP(A808,home!$A$2:$E$405,3,FALSE)</f>
        <v>1.2518</v>
      </c>
      <c r="F808" s="10">
        <f>VLOOKUP(B808,home!$B$2:$E$405,3,FALSE)</f>
        <v>0.46689999999999998</v>
      </c>
      <c r="G808" s="10">
        <f>VLOOKUP(C808,away!$B$2:$E$405,4,FALSE)</f>
        <v>0.7742</v>
      </c>
      <c r="H808" s="10">
        <f>VLOOKUP(A808,away!$A$2:$E$405,3,FALSE)</f>
        <v>1.0562</v>
      </c>
      <c r="I808" s="10">
        <f>VLOOKUP(C808,away!$B$2:$E$405,3,FALSE)</f>
        <v>1.0583</v>
      </c>
      <c r="J808" s="10">
        <f>VLOOKUP(B808,home!$B$2:$E$405,4,FALSE)</f>
        <v>1.0588</v>
      </c>
      <c r="K808" s="12">
        <f t="shared" si="1008"/>
        <v>0.452493128164</v>
      </c>
      <c r="L808" s="12">
        <f t="shared" si="1009"/>
        <v>1.1835017158479999</v>
      </c>
      <c r="M808" s="13">
        <f t="shared" si="1010"/>
        <v>0.19475852054159112</v>
      </c>
      <c r="N808" s="13">
        <f t="shared" si="1011"/>
        <v>8.812689219645721E-2</v>
      </c>
      <c r="O808" s="13">
        <f t="shared" si="1012"/>
        <v>0.23049704323699102</v>
      </c>
      <c r="P808" s="13">
        <f t="shared" si="1013"/>
        <v>0.10429832812685882</v>
      </c>
      <c r="Q808" s="13">
        <f t="shared" si="1014"/>
        <v>1.9938406562673261E-2</v>
      </c>
      <c r="R808" s="13">
        <f t="shared" si="1015"/>
        <v>0.13639682308443477</v>
      </c>
      <c r="S808" s="13">
        <f t="shared" si="1016"/>
        <v>1.3963626879850501E-2</v>
      </c>
      <c r="T808" s="13">
        <f t="shared" si="1017"/>
        <v>2.3597138378198823E-2</v>
      </c>
      <c r="U808" s="13">
        <f t="shared" si="1018"/>
        <v>6.1718625149107573E-2</v>
      </c>
      <c r="V808" s="13">
        <f t="shared" si="1019"/>
        <v>8.3087674938044326E-4</v>
      </c>
      <c r="W808" s="13">
        <f t="shared" si="1020"/>
        <v>3.0073306520498845E-3</v>
      </c>
      <c r="X808" s="13">
        <f t="shared" si="1021"/>
        <v>3.5591809868233222E-3</v>
      </c>
      <c r="Y808" s="13">
        <f t="shared" si="1022"/>
        <v>2.1061484024594902E-3</v>
      </c>
      <c r="Z808" s="13">
        <f t="shared" si="1023"/>
        <v>5.380862471888153E-2</v>
      </c>
      <c r="AA808" s="13">
        <f t="shared" si="1024"/>
        <v>2.4348032921249436E-2</v>
      </c>
      <c r="AB808" s="13">
        <f t="shared" si="1025"/>
        <v>5.5086587905881059E-3</v>
      </c>
      <c r="AC808" s="13">
        <f t="shared" si="1026"/>
        <v>2.7809776819672265E-5</v>
      </c>
      <c r="AD808" s="13">
        <f t="shared" si="1027"/>
        <v>3.4019911354238346E-4</v>
      </c>
      <c r="AE808" s="13">
        <f t="shared" si="1028"/>
        <v>4.0262623460737932E-4</v>
      </c>
      <c r="AF808" s="13">
        <f t="shared" si="1029"/>
        <v>2.3825441975162647E-4</v>
      </c>
      <c r="AG808" s="13">
        <f t="shared" si="1030"/>
        <v>9.3991504861473145E-5</v>
      </c>
      <c r="AH808" s="13">
        <f t="shared" si="1031"/>
        <v>1.5920649920554347E-2</v>
      </c>
      <c r="AI808" s="13">
        <f t="shared" si="1032"/>
        <v>7.2039846849555732E-3</v>
      </c>
      <c r="AJ808" s="13">
        <f t="shared" si="1033"/>
        <v>1.6298767826705475E-3</v>
      </c>
      <c r="AK808" s="13">
        <f t="shared" si="1034"/>
        <v>2.4583601463749075E-4</v>
      </c>
      <c r="AL808" s="13">
        <f t="shared" si="1035"/>
        <v>5.957147794729687E-7</v>
      </c>
      <c r="AM808" s="13">
        <f t="shared" si="1036"/>
        <v>3.078755221708259E-5</v>
      </c>
      <c r="AN808" s="13">
        <f t="shared" si="1037"/>
        <v>3.643712087567714E-5</v>
      </c>
      <c r="AO808" s="13">
        <f t="shared" si="1038"/>
        <v>2.1561697538462438E-5</v>
      </c>
      <c r="AP808" s="13">
        <f t="shared" si="1039"/>
        <v>8.5061020111219613E-6</v>
      </c>
      <c r="AQ808" s="13">
        <f t="shared" si="1040"/>
        <v>2.5167465813352407E-6</v>
      </c>
      <c r="AR808" s="13">
        <f t="shared" si="1041"/>
        <v>3.768423299678276E-3</v>
      </c>
      <c r="AS808" s="13">
        <f t="shared" si="1042"/>
        <v>1.7051856471175257E-3</v>
      </c>
      <c r="AT808" s="13">
        <f t="shared" si="1043"/>
        <v>3.8579239378228188E-4</v>
      </c>
      <c r="AU808" s="13">
        <f t="shared" si="1044"/>
        <v>5.8189469028140831E-5</v>
      </c>
      <c r="AV808" s="13">
        <f t="shared" si="1045"/>
        <v>6.5825837166864085E-6</v>
      </c>
      <c r="AW808" s="13">
        <f t="shared" si="1046"/>
        <v>8.8616940961202254E-9</v>
      </c>
      <c r="AX808" s="13">
        <f t="shared" si="1047"/>
        <v>2.3218593018700327E-6</v>
      </c>
      <c r="AY808" s="13">
        <f t="shared" si="1048"/>
        <v>2.7479244677208224E-6</v>
      </c>
      <c r="AZ808" s="13">
        <f t="shared" si="1049"/>
        <v>1.626086661284148E-6</v>
      </c>
      <c r="BA808" s="13">
        <f t="shared" si="1050"/>
        <v>6.4149211791577794E-7</v>
      </c>
      <c r="BB808" s="13">
        <f t="shared" si="1051"/>
        <v>1.8980175556407265E-7</v>
      </c>
      <c r="BC808" s="13">
        <f t="shared" si="1052"/>
        <v>4.4926140676208497E-8</v>
      </c>
      <c r="BD808" s="13">
        <f t="shared" si="1053"/>
        <v>7.4332257353513641E-4</v>
      </c>
      <c r="BE808" s="13">
        <f t="shared" si="1054"/>
        <v>3.3634835653382876E-4</v>
      </c>
      <c r="BF808" s="13">
        <f t="shared" si="1055"/>
        <v>7.6097660000406256E-5</v>
      </c>
      <c r="BG808" s="13">
        <f t="shared" si="1056"/>
        <v>1.147788940651478E-5</v>
      </c>
      <c r="BH808" s="13">
        <f t="shared" si="1057"/>
        <v>1.2984165205685774E-6</v>
      </c>
      <c r="BI808" s="13">
        <f t="shared" si="1058"/>
        <v>1.1750491061037848E-7</v>
      </c>
      <c r="BJ808" s="14">
        <f t="shared" si="1059"/>
        <v>0.14151754976109354</v>
      </c>
      <c r="BK808" s="14">
        <f t="shared" si="1060"/>
        <v>0.31388250571374765</v>
      </c>
      <c r="BL808" s="14">
        <f t="shared" si="1061"/>
        <v>0.49056236637941897</v>
      </c>
      <c r="BM808" s="14">
        <f t="shared" si="1062"/>
        <v>0.2257522937613618</v>
      </c>
      <c r="BN808" s="14">
        <f t="shared" si="1063"/>
        <v>0.77401601374900619</v>
      </c>
    </row>
    <row r="809" spans="1:66" x14ac:dyDescent="0.25">
      <c r="A809" t="s">
        <v>80</v>
      </c>
      <c r="B809" t="s">
        <v>84</v>
      </c>
      <c r="C809" t="s">
        <v>96</v>
      </c>
      <c r="D809" s="11">
        <v>44450</v>
      </c>
      <c r="E809" s="10">
        <f>VLOOKUP(A809,home!$A$2:$E$405,3,FALSE)</f>
        <v>1.2518</v>
      </c>
      <c r="F809" s="10">
        <f>VLOOKUP(B809,home!$B$2:$E$405,3,FALSE)</f>
        <v>1.0072000000000001</v>
      </c>
      <c r="G809" s="10">
        <f>VLOOKUP(C809,away!$B$2:$E$405,4,FALSE)</f>
        <v>1.6672</v>
      </c>
      <c r="H809" s="10">
        <f>VLOOKUP(A809,away!$A$2:$E$405,3,FALSE)</f>
        <v>1.0562</v>
      </c>
      <c r="I809" s="10">
        <f>VLOOKUP(C809,away!$B$2:$E$405,3,FALSE)</f>
        <v>0.90559999999999996</v>
      </c>
      <c r="J809" s="10">
        <f>VLOOKUP(B809,home!$B$2:$E$405,4,FALSE)</f>
        <v>1.1526000000000001</v>
      </c>
      <c r="K809" s="12">
        <f t="shared" si="1008"/>
        <v>2.1020273669120004</v>
      </c>
      <c r="L809" s="12">
        <f t="shared" si="1009"/>
        <v>1.102455814272</v>
      </c>
      <c r="M809" s="13">
        <f t="shared" si="1010"/>
        <v>4.0579868659003537E-2</v>
      </c>
      <c r="N809" s="13">
        <f t="shared" si="1011"/>
        <v>8.5299994466919993E-2</v>
      </c>
      <c r="O809" s="13">
        <f t="shared" si="1012"/>
        <v>4.4737512145512554E-2</v>
      </c>
      <c r="P809" s="13">
        <f t="shared" si="1013"/>
        <v>9.4039474857425379E-2</v>
      </c>
      <c r="Q809" s="13">
        <f t="shared" si="1014"/>
        <v>8.9651461383454062E-2</v>
      </c>
      <c r="R809" s="13">
        <f t="shared" si="1015"/>
        <v>2.4660565190442268E-2</v>
      </c>
      <c r="S809" s="13">
        <f t="shared" si="1016"/>
        <v>5.448158855424387E-2</v>
      </c>
      <c r="T809" s="13">
        <f t="shared" si="1017"/>
        <v>9.8836774860170604E-2</v>
      </c>
      <c r="U809" s="13">
        <f t="shared" si="1018"/>
        <v>5.1837182913827086E-2</v>
      </c>
      <c r="V809" s="13">
        <f t="shared" si="1019"/>
        <v>1.4028357043767993E-2</v>
      </c>
      <c r="W809" s="13">
        <f t="shared" si="1020"/>
        <v>6.2816608437224947E-2</v>
      </c>
      <c r="X809" s="13">
        <f t="shared" si="1021"/>
        <v>6.9252535204466212E-2</v>
      </c>
      <c r="Y809" s="13">
        <f t="shared" si="1022"/>
        <v>3.8173930044620073E-2</v>
      </c>
      <c r="Z809" s="13">
        <f t="shared" si="1023"/>
        <v>9.0623944924789201E-3</v>
      </c>
      <c r="AA809" s="13">
        <f t="shared" si="1024"/>
        <v>1.9049401232943276E-2</v>
      </c>
      <c r="AB809" s="13">
        <f t="shared" si="1025"/>
        <v>2.0021181357466993E-2</v>
      </c>
      <c r="AC809" s="13">
        <f t="shared" si="1026"/>
        <v>2.0318254055260937E-3</v>
      </c>
      <c r="AD809" s="13">
        <f t="shared" si="1027"/>
        <v>3.3010557507910529E-2</v>
      </c>
      <c r="AE809" s="13">
        <f t="shared" si="1028"/>
        <v>3.6392681056956179E-2</v>
      </c>
      <c r="AF809" s="13">
        <f t="shared" si="1029"/>
        <v>2.0060661414093912E-2</v>
      </c>
      <c r="AG809" s="13">
        <f t="shared" si="1030"/>
        <v>7.3719976047032622E-3</v>
      </c>
      <c r="AH809" s="13">
        <f t="shared" si="1031"/>
        <v>2.4977223748649862E-3</v>
      </c>
      <c r="AI809" s="13">
        <f t="shared" si="1032"/>
        <v>5.2502807869146337E-3</v>
      </c>
      <c r="AJ809" s="13">
        <f t="shared" si="1033"/>
        <v>5.5181169490334196E-3</v>
      </c>
      <c r="AK809" s="13">
        <f t="shared" si="1034"/>
        <v>3.8664109468964001E-3</v>
      </c>
      <c r="AL809" s="13">
        <f t="shared" si="1035"/>
        <v>1.8834146137164062E-4</v>
      </c>
      <c r="AM809" s="13">
        <f t="shared" si="1036"/>
        <v>1.3877819055730057E-2</v>
      </c>
      <c r="AN809" s="13">
        <f t="shared" si="1037"/>
        <v>1.5299682307404359E-2</v>
      </c>
      <c r="AO809" s="13">
        <f t="shared" si="1038"/>
        <v>8.4336118581561925E-3</v>
      </c>
      <c r="AP809" s="13">
        <f t="shared" si="1039"/>
        <v>3.0992281427791924E-3</v>
      </c>
      <c r="AQ809" s="13">
        <f t="shared" si="1040"/>
        <v>8.5419052144058386E-4</v>
      </c>
      <c r="AR809" s="13">
        <f t="shared" si="1041"/>
        <v>5.5072571092143431E-4</v>
      </c>
      <c r="AS809" s="13">
        <f t="shared" si="1042"/>
        <v>1.1576405160189217E-3</v>
      </c>
      <c r="AT809" s="13">
        <f t="shared" si="1043"/>
        <v>1.2166960228589523E-3</v>
      </c>
      <c r="AU809" s="13">
        <f t="shared" si="1044"/>
        <v>8.5250944575416892E-4</v>
      </c>
      <c r="AV809" s="13">
        <f t="shared" si="1045"/>
        <v>4.4799954638156117E-4</v>
      </c>
      <c r="AW809" s="13">
        <f t="shared" si="1046"/>
        <v>1.2123918081223999E-5</v>
      </c>
      <c r="AX809" s="13">
        <f t="shared" si="1047"/>
        <v>4.8619259080329097E-3</v>
      </c>
      <c r="AY809" s="13">
        <f t="shared" si="1048"/>
        <v>5.3600584858705539E-3</v>
      </c>
      <c r="AZ809" s="13">
        <f t="shared" si="1049"/>
        <v>2.9546138212929829E-3</v>
      </c>
      <c r="BA809" s="13">
        <f t="shared" si="1050"/>
        <v>1.0857770620709532E-3</v>
      </c>
      <c r="BB809" s="13">
        <f t="shared" si="1051"/>
        <v>2.9925530877082342E-4</v>
      </c>
      <c r="BC809" s="13">
        <f t="shared" si="1052"/>
        <v>6.5983151021231377E-5</v>
      </c>
      <c r="BD809" s="13">
        <f t="shared" si="1053"/>
        <v>1.0119179367906933E-4</v>
      </c>
      <c r="BE809" s="13">
        <f t="shared" si="1054"/>
        <v>2.1270791962031647E-4</v>
      </c>
      <c r="BF809" s="13">
        <f t="shared" si="1055"/>
        <v>2.2355893410041174E-4</v>
      </c>
      <c r="BG809" s="13">
        <f t="shared" si="1056"/>
        <v>1.5664233253224731E-4</v>
      </c>
      <c r="BH809" s="13">
        <f t="shared" si="1057"/>
        <v>8.2316617449928456E-5</v>
      </c>
      <c r="BI809" s="13">
        <f t="shared" si="1058"/>
        <v>3.4606356526275083E-5</v>
      </c>
      <c r="BJ809" s="14">
        <f t="shared" si="1059"/>
        <v>0.59705934760308954</v>
      </c>
      <c r="BK809" s="14">
        <f t="shared" si="1060"/>
        <v>0.21070951446720906</v>
      </c>
      <c r="BL809" s="14">
        <f t="shared" si="1061"/>
        <v>0.18247496909374486</v>
      </c>
      <c r="BM809" s="14">
        <f t="shared" si="1062"/>
        <v>0.61498941438597521</v>
      </c>
      <c r="BN809" s="14">
        <f t="shared" si="1063"/>
        <v>0.37896887670275781</v>
      </c>
    </row>
    <row r="810" spans="1:66" x14ac:dyDescent="0.25">
      <c r="A810" t="s">
        <v>80</v>
      </c>
      <c r="B810" t="s">
        <v>98</v>
      </c>
      <c r="C810" t="s">
        <v>110</v>
      </c>
      <c r="D810" s="11">
        <v>44450</v>
      </c>
      <c r="E810" s="10">
        <f>VLOOKUP(A810,home!$A$2:$E$405,3,FALSE)</f>
        <v>1.2518</v>
      </c>
      <c r="F810" s="10">
        <f>VLOOKUP(B810,home!$B$2:$E$405,3,FALSE)</f>
        <v>0.93779999999999997</v>
      </c>
      <c r="G810" s="10">
        <f>VLOOKUP(C810,away!$B$2:$E$405,4,FALSE)</f>
        <v>0.7742</v>
      </c>
      <c r="H810" s="10">
        <f>VLOOKUP(A810,away!$A$2:$E$405,3,FALSE)</f>
        <v>1.0562</v>
      </c>
      <c r="I810" s="10">
        <f>VLOOKUP(C810,away!$B$2:$E$405,3,FALSE)</f>
        <v>1.6386000000000001</v>
      </c>
      <c r="J810" s="10">
        <f>VLOOKUP(B810,home!$B$2:$E$405,4,FALSE)</f>
        <v>0.65859999999999996</v>
      </c>
      <c r="K810" s="12">
        <f t="shared" si="1008"/>
        <v>0.90886283056799988</v>
      </c>
      <c r="L810" s="12">
        <f t="shared" si="1009"/>
        <v>1.1398319861520001</v>
      </c>
      <c r="M810" s="13">
        <f t="shared" si="1010"/>
        <v>0.12890303592941216</v>
      </c>
      <c r="N810" s="13">
        <f t="shared" si="1011"/>
        <v>0.11715517810361412</v>
      </c>
      <c r="O810" s="13">
        <f t="shared" si="1012"/>
        <v>0.14692780346444451</v>
      </c>
      <c r="P810" s="13">
        <f t="shared" si="1013"/>
        <v>0.13353721934583379</v>
      </c>
      <c r="Q810" s="13">
        <f t="shared" si="1014"/>
        <v>5.3238993393474432E-2</v>
      </c>
      <c r="R810" s="13">
        <f t="shared" si="1015"/>
        <v>8.3736505021914237E-2</v>
      </c>
      <c r="S810" s="13">
        <f t="shared" si="1016"/>
        <v>3.4584501486028429E-2</v>
      </c>
      <c r="T810" s="13">
        <f t="shared" si="1017"/>
        <v>6.0683507580417177E-2</v>
      </c>
      <c r="U810" s="13">
        <f t="shared" si="1018"/>
        <v>7.610499697608851E-2</v>
      </c>
      <c r="V810" s="13">
        <f t="shared" si="1019"/>
        <v>3.9808718128555211E-3</v>
      </c>
      <c r="W810" s="13">
        <f t="shared" si="1020"/>
        <v>1.6128980744061411E-2</v>
      </c>
      <c r="X810" s="13">
        <f t="shared" si="1021"/>
        <v>1.8384328156110883E-2</v>
      </c>
      <c r="Y810" s="13">
        <f t="shared" si="1022"/>
        <v>1.0477522638125002E-2</v>
      </c>
      <c r="Z810" s="13">
        <f t="shared" si="1023"/>
        <v>3.1815182277518478E-2</v>
      </c>
      <c r="AA810" s="13">
        <f t="shared" si="1024"/>
        <v>2.8915636619782307E-2</v>
      </c>
      <c r="AB810" s="13">
        <f t="shared" si="1025"/>
        <v>1.3140173672965527E-2</v>
      </c>
      <c r="AC810" s="13">
        <f t="shared" si="1026"/>
        <v>2.5774923987827874E-4</v>
      </c>
      <c r="AD810" s="13">
        <f t="shared" si="1027"/>
        <v>3.6647577733061039E-3</v>
      </c>
      <c r="AE810" s="13">
        <f t="shared" si="1028"/>
        <v>4.177208131513478E-3</v>
      </c>
      <c r="AF810" s="13">
        <f t="shared" si="1029"/>
        <v>2.380657720556646E-3</v>
      </c>
      <c r="AG810" s="13">
        <f t="shared" si="1030"/>
        <v>9.0451660599005833E-4</v>
      </c>
      <c r="AH810" s="13">
        <f t="shared" si="1031"/>
        <v>9.0659906012929559E-3</v>
      </c>
      <c r="AI810" s="13">
        <f t="shared" si="1032"/>
        <v>8.2397418797939999E-3</v>
      </c>
      <c r="AJ810" s="13">
        <f t="shared" si="1033"/>
        <v>3.7443975640096324E-3</v>
      </c>
      <c r="AK810" s="13">
        <f t="shared" si="1034"/>
        <v>1.1343812562659061E-3</v>
      </c>
      <c r="AL810" s="13">
        <f t="shared" si="1035"/>
        <v>1.0680622541953366E-5</v>
      </c>
      <c r="AM810" s="13">
        <f t="shared" si="1036"/>
        <v>6.6615242463861338E-4</v>
      </c>
      <c r="AN810" s="13">
        <f t="shared" si="1037"/>
        <v>7.5930184125580133E-4</v>
      </c>
      <c r="AO810" s="13">
        <f t="shared" si="1038"/>
        <v>4.3273826290373535E-4</v>
      </c>
      <c r="AP810" s="13">
        <f t="shared" si="1039"/>
        <v>1.64416304563177E-4</v>
      </c>
      <c r="AQ810" s="13">
        <f t="shared" si="1040"/>
        <v>4.6851740746504584E-5</v>
      </c>
      <c r="AR810" s="13">
        <f t="shared" si="1041"/>
        <v>2.0667412147014202E-3</v>
      </c>
      <c r="AS810" s="13">
        <f t="shared" si="1042"/>
        <v>1.8783842704450792E-3</v>
      </c>
      <c r="AT810" s="13">
        <f t="shared" si="1043"/>
        <v>8.5359682246556091E-4</v>
      </c>
      <c r="AU810" s="13">
        <f t="shared" si="1044"/>
        <v>2.5860080807663344E-4</v>
      </c>
      <c r="AV810" s="13">
        <f t="shared" si="1045"/>
        <v>5.8758165603925276E-5</v>
      </c>
      <c r="AW810" s="13">
        <f t="shared" si="1046"/>
        <v>3.0735002236614586E-7</v>
      </c>
      <c r="AX810" s="13">
        <f t="shared" si="1047"/>
        <v>1.0090686304113103E-4</v>
      </c>
      <c r="AY810" s="13">
        <f t="shared" si="1048"/>
        <v>1.1501687011654025E-4</v>
      </c>
      <c r="AZ810" s="13">
        <f t="shared" si="1049"/>
        <v>6.5549953752961338E-5</v>
      </c>
      <c r="BA810" s="13">
        <f t="shared" si="1050"/>
        <v>2.4905311326136555E-5</v>
      </c>
      <c r="BB810" s="13">
        <f t="shared" si="1051"/>
        <v>7.0969676186510389E-6</v>
      </c>
      <c r="BC810" s="13">
        <f t="shared" si="1052"/>
        <v>1.6178701392846867E-6</v>
      </c>
      <c r="BD810" s="13">
        <f t="shared" si="1053"/>
        <v>3.9262295726921905E-4</v>
      </c>
      <c r="BE810" s="13">
        <f t="shared" si="1054"/>
        <v>3.5684041228968127E-4</v>
      </c>
      <c r="BF810" s="13">
        <f t="shared" si="1055"/>
        <v>1.6215949358732587E-4</v>
      </c>
      <c r="BG810" s="13">
        <f t="shared" si="1056"/>
        <v>4.9126912115083478E-5</v>
      </c>
      <c r="BH810" s="13">
        <f t="shared" si="1057"/>
        <v>1.1162406100495033E-5</v>
      </c>
      <c r="BI810" s="13">
        <f t="shared" si="1058"/>
        <v>2.0290192008890858E-6</v>
      </c>
      <c r="BJ810" s="14">
        <f t="shared" si="1059"/>
        <v>0.28958020525727185</v>
      </c>
      <c r="BK810" s="14">
        <f t="shared" si="1060"/>
        <v>0.30138907530666664</v>
      </c>
      <c r="BL810" s="14">
        <f t="shared" si="1061"/>
        <v>0.3770996495384128</v>
      </c>
      <c r="BM810" s="14">
        <f t="shared" si="1062"/>
        <v>0.33627066760108243</v>
      </c>
      <c r="BN810" s="14">
        <f t="shared" si="1063"/>
        <v>0.6634987352586933</v>
      </c>
    </row>
    <row r="811" spans="1:66" x14ac:dyDescent="0.25">
      <c r="A811" t="s">
        <v>80</v>
      </c>
      <c r="B811" t="s">
        <v>71</v>
      </c>
      <c r="C811" t="s">
        <v>94</v>
      </c>
      <c r="D811" s="11">
        <v>44450</v>
      </c>
      <c r="E811" s="10">
        <f>VLOOKUP(A811,home!$A$2:$E$405,3,FALSE)</f>
        <v>1.2518</v>
      </c>
      <c r="F811" s="10">
        <f>VLOOKUP(B811,home!$B$2:$E$405,3,FALSE)</f>
        <v>0.5837</v>
      </c>
      <c r="G811" s="10">
        <f>VLOOKUP(C811,away!$B$2:$E$405,4,FALSE)</f>
        <v>0.97250000000000003</v>
      </c>
      <c r="H811" s="10">
        <f>VLOOKUP(A811,away!$A$2:$E$405,3,FALSE)</f>
        <v>1.0562</v>
      </c>
      <c r="I811" s="10">
        <f>VLOOKUP(C811,away!$B$2:$E$405,3,FALSE)</f>
        <v>0.94679999999999997</v>
      </c>
      <c r="J811" s="10">
        <f>VLOOKUP(B811,home!$B$2:$E$405,4,FALSE)</f>
        <v>1.5294000000000001</v>
      </c>
      <c r="K811" s="12">
        <f t="shared" si="1008"/>
        <v>0.71058207935000006</v>
      </c>
      <c r="L811" s="12">
        <f t="shared" si="1009"/>
        <v>1.529415538704</v>
      </c>
      <c r="M811" s="13">
        <f t="shared" si="1010"/>
        <v>0.10645875795796349</v>
      </c>
      <c r="N811" s="13">
        <f t="shared" si="1011"/>
        <v>7.5647685594788058E-2</v>
      </c>
      <c r="O811" s="13">
        <f t="shared" si="1012"/>
        <v>0.16281967865203748</v>
      </c>
      <c r="P811" s="13">
        <f t="shared" si="1013"/>
        <v>0.11569674581566358</v>
      </c>
      <c r="Q811" s="13">
        <f t="shared" si="1014"/>
        <v>2.687694486397977E-2</v>
      </c>
      <c r="R811" s="13">
        <f t="shared" si="1015"/>
        <v>0.12450947326860907</v>
      </c>
      <c r="S811" s="13">
        <f t="shared" si="1016"/>
        <v>3.1434090649497794E-2</v>
      </c>
      <c r="T811" s="13">
        <f t="shared" si="1017"/>
        <v>4.1106017107861326E-2</v>
      </c>
      <c r="U811" s="13">
        <f t="shared" si="1018"/>
        <v>8.8474200413981463E-2</v>
      </c>
      <c r="V811" s="13">
        <f t="shared" si="1019"/>
        <v>3.7957547187297928E-3</v>
      </c>
      <c r="W811" s="13">
        <f t="shared" si="1020"/>
        <v>6.3660917893406839E-3</v>
      </c>
      <c r="X811" s="13">
        <f t="shared" si="1021"/>
        <v>9.7363997034335924E-3</v>
      </c>
      <c r="Y811" s="13">
        <f t="shared" si="1022"/>
        <v>7.4455004987321795E-3</v>
      </c>
      <c r="Z811" s="13">
        <f t="shared" si="1023"/>
        <v>6.3475574377620345E-2</v>
      </c>
      <c r="AA811" s="13">
        <f t="shared" si="1024"/>
        <v>4.510460562918505E-2</v>
      </c>
      <c r="AB811" s="13">
        <f t="shared" si="1025"/>
        <v>1.6025262228124015E-2</v>
      </c>
      <c r="AC811" s="13">
        <f t="shared" si="1026"/>
        <v>2.5782077332994801E-4</v>
      </c>
      <c r="AD811" s="13">
        <f t="shared" si="1027"/>
        <v>1.1309076852506661E-3</v>
      </c>
      <c r="AE811" s="13">
        <f t="shared" si="1028"/>
        <v>1.7296277866621413E-3</v>
      </c>
      <c r="AF811" s="13">
        <f t="shared" si="1029"/>
        <v>1.3226598065476435E-3</v>
      </c>
      <c r="AG811" s="13">
        <f t="shared" si="1030"/>
        <v>6.7429882018439755E-4</v>
      </c>
      <c r="AH811" s="13">
        <f t="shared" si="1031"/>
        <v>2.4270132445323511E-2</v>
      </c>
      <c r="AI811" s="13">
        <f t="shared" si="1032"/>
        <v>1.724592117909788E-2</v>
      </c>
      <c r="AJ811" s="13">
        <f t="shared" si="1033"/>
        <v>6.1273212658747873E-3</v>
      </c>
      <c r="AK811" s="13">
        <f t="shared" si="1034"/>
        <v>1.451321561983594E-3</v>
      </c>
      <c r="AL811" s="13">
        <f t="shared" si="1035"/>
        <v>1.120772965986741E-5</v>
      </c>
      <c r="AM811" s="13">
        <f t="shared" si="1036"/>
        <v>1.6072054690766281E-4</v>
      </c>
      <c r="AN811" s="13">
        <f t="shared" si="1037"/>
        <v>2.4580850182958459E-4</v>
      </c>
      <c r="AO811" s="13">
        <f t="shared" si="1038"/>
        <v>1.8797167112185871E-4</v>
      </c>
      <c r="AP811" s="13">
        <f t="shared" si="1039"/>
        <v>9.5828931549976227E-5</v>
      </c>
      <c r="AQ811" s="13">
        <f t="shared" si="1040"/>
        <v>3.6640564242483907E-5</v>
      </c>
      <c r="AR811" s="13">
        <f t="shared" si="1041"/>
        <v>7.4238235376563782E-3</v>
      </c>
      <c r="AS811" s="13">
        <f t="shared" si="1042"/>
        <v>5.2752359661153419E-3</v>
      </c>
      <c r="AT811" s="13">
        <f t="shared" si="1043"/>
        <v>1.8742440709320731E-3</v>
      </c>
      <c r="AU811" s="13">
        <f t="shared" si="1044"/>
        <v>4.4393474971077387E-4</v>
      </c>
      <c r="AV811" s="13">
        <f t="shared" si="1045"/>
        <v>7.8863019386300867E-5</v>
      </c>
      <c r="AW811" s="13">
        <f t="shared" si="1046"/>
        <v>3.3834120745727067E-7</v>
      </c>
      <c r="AX811" s="13">
        <f t="shared" si="1047"/>
        <v>1.9034190069319371E-5</v>
      </c>
      <c r="AY811" s="13">
        <f t="shared" si="1048"/>
        <v>2.911118605866241E-5</v>
      </c>
      <c r="AZ811" s="13">
        <f t="shared" si="1049"/>
        <v>2.2261550154110781E-5</v>
      </c>
      <c r="BA811" s="13">
        <f t="shared" si="1050"/>
        <v>1.1349053573778486E-5</v>
      </c>
      <c r="BB811" s="13">
        <f t="shared" si="1051"/>
        <v>4.3393547213302445E-6</v>
      </c>
      <c r="BC811" s="13">
        <f t="shared" si="1052"/>
        <v>1.3273353077502084E-6</v>
      </c>
      <c r="BD811" s="13">
        <f t="shared" si="1053"/>
        <v>1.8923518458480266E-3</v>
      </c>
      <c r="BE811" s="13">
        <f t="shared" si="1054"/>
        <v>1.3446713094845014E-3</v>
      </c>
      <c r="BF811" s="13">
        <f t="shared" si="1055"/>
        <v>4.7774966756789221E-4</v>
      </c>
      <c r="BG811" s="13">
        <f t="shared" si="1056"/>
        <v>1.1316011739638807E-4</v>
      </c>
      <c r="BH811" s="13">
        <f t="shared" si="1057"/>
        <v>2.0102387879753881E-5</v>
      </c>
      <c r="BI811" s="13">
        <f t="shared" si="1058"/>
        <v>2.8568793158991515E-6</v>
      </c>
      <c r="BJ811" s="14">
        <f t="shared" si="1059"/>
        <v>0.17285052654231703</v>
      </c>
      <c r="BK811" s="14">
        <f t="shared" si="1060"/>
        <v>0.25768348883090314</v>
      </c>
      <c r="BL811" s="14">
        <f t="shared" si="1061"/>
        <v>0.50497491019551011</v>
      </c>
      <c r="BM811" s="14">
        <f t="shared" si="1062"/>
        <v>0.38694644094845793</v>
      </c>
      <c r="BN811" s="14">
        <f t="shared" si="1063"/>
        <v>0.61200928615304151</v>
      </c>
    </row>
    <row r="812" spans="1:66" x14ac:dyDescent="0.25">
      <c r="A812" t="s">
        <v>99</v>
      </c>
      <c r="B812" t="s">
        <v>106</v>
      </c>
      <c r="C812" t="s">
        <v>103</v>
      </c>
      <c r="D812" s="11">
        <v>44450</v>
      </c>
      <c r="E812" s="10">
        <f>VLOOKUP(A812,home!$A$2:$E$405,3,FALSE)</f>
        <v>1.3478000000000001</v>
      </c>
      <c r="F812" s="10">
        <f>VLOOKUP(B812,home!$B$2:$E$405,3,FALSE)</f>
        <v>1.0323</v>
      </c>
      <c r="G812" s="10">
        <f>VLOOKUP(C812,away!$B$2:$E$405,4,FALSE)</f>
        <v>0.96779999999999999</v>
      </c>
      <c r="H812" s="10">
        <f>VLOOKUP(A812,away!$A$2:$E$405,3,FALSE)</f>
        <v>1.2736000000000001</v>
      </c>
      <c r="I812" s="10">
        <f>VLOOKUP(C812,away!$B$2:$E$405,3,FALSE)</f>
        <v>1.0924</v>
      </c>
      <c r="J812" s="10">
        <f>VLOOKUP(B812,home!$B$2:$E$405,4,FALSE)</f>
        <v>1.4338</v>
      </c>
      <c r="K812" s="12">
        <f t="shared" si="1008"/>
        <v>1.3465329871320002</v>
      </c>
      <c r="L812" s="12">
        <f t="shared" si="1009"/>
        <v>1.9948181816320003</v>
      </c>
      <c r="M812" s="13">
        <f t="shared" si="1010"/>
        <v>3.5389108744535255E-2</v>
      </c>
      <c r="N812" s="13">
        <f t="shared" si="1011"/>
        <v>4.7652602309718246E-2</v>
      </c>
      <c r="O812" s="13">
        <f t="shared" si="1012"/>
        <v>7.0594837555350939E-2</v>
      </c>
      <c r="P812" s="13">
        <f t="shared" si="1013"/>
        <v>9.5058277489505016E-2</v>
      </c>
      <c r="Q812" s="13">
        <f t="shared" si="1014"/>
        <v>3.2082900466359081E-2</v>
      </c>
      <c r="R812" s="13">
        <f t="shared" si="1015"/>
        <v>7.0411932742385816E-2</v>
      </c>
      <c r="S812" s="13">
        <f t="shared" si="1016"/>
        <v>6.3833736139703418E-2</v>
      </c>
      <c r="T812" s="13">
        <f t="shared" si="1017"/>
        <v>6.3999553169782883E-2</v>
      </c>
      <c r="U812" s="13">
        <f t="shared" si="1018"/>
        <v>9.4811990125342263E-2</v>
      </c>
      <c r="V812" s="13">
        <f t="shared" si="1019"/>
        <v>1.9051451510320564E-2</v>
      </c>
      <c r="W812" s="13">
        <f t="shared" si="1020"/>
        <v>1.4400227933608381E-2</v>
      </c>
      <c r="X812" s="13">
        <f t="shared" si="1021"/>
        <v>2.8725836501607011E-2</v>
      </c>
      <c r="Y812" s="13">
        <f t="shared" si="1022"/>
        <v>2.8651410467996925E-2</v>
      </c>
      <c r="Z812" s="13">
        <f t="shared" si="1023"/>
        <v>4.6819667879453596E-2</v>
      </c>
      <c r="AA812" s="13">
        <f t="shared" si="1024"/>
        <v>6.3044227246248807E-2</v>
      </c>
      <c r="AB812" s="13">
        <f t="shared" si="1025"/>
        <v>4.2445565817660028E-2</v>
      </c>
      <c r="AC812" s="13">
        <f t="shared" si="1026"/>
        <v>3.1983677826542371E-3</v>
      </c>
      <c r="AD812" s="13">
        <f t="shared" si="1027"/>
        <v>4.8475954837058433E-3</v>
      </c>
      <c r="AE812" s="13">
        <f t="shared" si="1028"/>
        <v>9.6700716080935882E-3</v>
      </c>
      <c r="AF812" s="13">
        <f t="shared" si="1029"/>
        <v>9.645017330754244E-3</v>
      </c>
      <c r="AG812" s="13">
        <f t="shared" si="1030"/>
        <v>6.413351977848104E-3</v>
      </c>
      <c r="AH812" s="13">
        <f t="shared" si="1031"/>
        <v>2.334918118597645E-2</v>
      </c>
      <c r="AI812" s="13">
        <f t="shared" si="1032"/>
        <v>3.1440442689439171E-2</v>
      </c>
      <c r="AJ812" s="13">
        <f t="shared" si="1033"/>
        <v>2.1167796605681494E-2</v>
      </c>
      <c r="AK812" s="13">
        <f t="shared" si="1034"/>
        <v>9.5010454648169727E-3</v>
      </c>
      <c r="AL812" s="13">
        <f t="shared" si="1035"/>
        <v>3.4364395485827212E-4</v>
      </c>
      <c r="AM812" s="13">
        <f t="shared" si="1036"/>
        <v>1.3054894454164034E-3</v>
      </c>
      <c r="AN812" s="13">
        <f t="shared" si="1037"/>
        <v>2.6042140816453182E-3</v>
      </c>
      <c r="AO812" s="13">
        <f t="shared" si="1038"/>
        <v>2.5974667994640818E-3</v>
      </c>
      <c r="AP812" s="13">
        <f t="shared" si="1039"/>
        <v>1.7271579992521441E-3</v>
      </c>
      <c r="AQ812" s="13">
        <f t="shared" si="1040"/>
        <v>8.6134154486483148E-4</v>
      </c>
      <c r="AR812" s="13">
        <f t="shared" si="1041"/>
        <v>9.3154742312011284E-3</v>
      </c>
      <c r="AS812" s="13">
        <f t="shared" si="1042"/>
        <v>1.2543593343090428E-2</v>
      </c>
      <c r="AT812" s="13">
        <f t="shared" si="1043"/>
        <v>8.4451811068203143E-3</v>
      </c>
      <c r="AU812" s="13">
        <f t="shared" si="1044"/>
        <v>3.7905716475458303E-3</v>
      </c>
      <c r="AV812" s="13">
        <f t="shared" si="1045"/>
        <v>1.2760324408769392E-3</v>
      </c>
      <c r="AW812" s="13">
        <f t="shared" si="1046"/>
        <v>2.5640501945824151E-5</v>
      </c>
      <c r="AX812" s="13">
        <f t="shared" si="1047"/>
        <v>2.9298076710097489E-4</v>
      </c>
      <c r="AY812" s="13">
        <f t="shared" si="1048"/>
        <v>5.8444336108151541E-4</v>
      </c>
      <c r="AZ812" s="13">
        <f t="shared" si="1049"/>
        <v>5.8292912140976163E-4</v>
      </c>
      <c r="BA812" s="13">
        <f t="shared" si="1050"/>
        <v>3.8761253666365347E-4</v>
      </c>
      <c r="BB812" s="13">
        <f t="shared" si="1051"/>
        <v>1.9330413389128908E-4</v>
      </c>
      <c r="BC812" s="13">
        <f t="shared" si="1052"/>
        <v>7.712132017419397E-5</v>
      </c>
      <c r="BD812" s="13">
        <f t="shared" si="1053"/>
        <v>3.0971128944873982E-3</v>
      </c>
      <c r="BE812" s="13">
        <f t="shared" si="1054"/>
        <v>4.1703646772991518E-3</v>
      </c>
      <c r="BF812" s="13">
        <f t="shared" si="1055"/>
        <v>2.8077668031767037E-3</v>
      </c>
      <c r="BG812" s="13">
        <f t="shared" si="1056"/>
        <v>1.2602502068838647E-3</v>
      </c>
      <c r="BH812" s="13">
        <f t="shared" si="1057"/>
        <v>4.2424211890226306E-4</v>
      </c>
      <c r="BI812" s="13">
        <f t="shared" si="1058"/>
        <v>1.142512015265346E-4</v>
      </c>
      <c r="BJ812" s="14">
        <f t="shared" si="1059"/>
        <v>0.25730262836043843</v>
      </c>
      <c r="BK812" s="14">
        <f t="shared" si="1060"/>
        <v>0.21745902898265829</v>
      </c>
      <c r="BL812" s="14">
        <f t="shared" si="1061"/>
        <v>0.4740118601047123</v>
      </c>
      <c r="BM812" s="14">
        <f t="shared" si="1062"/>
        <v>0.64384472316027286</v>
      </c>
      <c r="BN812" s="14">
        <f t="shared" si="1063"/>
        <v>0.3511896593078544</v>
      </c>
    </row>
    <row r="813" spans="1:66" x14ac:dyDescent="0.25">
      <c r="A813" t="s">
        <v>99</v>
      </c>
      <c r="B813" t="s">
        <v>130</v>
      </c>
      <c r="C813" t="s">
        <v>395</v>
      </c>
      <c r="D813" s="11">
        <v>44450</v>
      </c>
      <c r="E813" s="10">
        <f>VLOOKUP(A813,home!$A$2:$E$405,3,FALSE)</f>
        <v>1.3478000000000001</v>
      </c>
      <c r="F813" s="10">
        <f>VLOOKUP(B813,home!$B$2:$E$405,3,FALSE)</f>
        <v>1.0345</v>
      </c>
      <c r="G813" s="10">
        <f>VLOOKUP(C813,away!$B$2:$E$405,4,FALSE)</f>
        <v>0.6452</v>
      </c>
      <c r="H813" s="10">
        <f>VLOOKUP(A813,away!$A$2:$E$405,3,FALSE)</f>
        <v>1.2736000000000001</v>
      </c>
      <c r="I813" s="10">
        <f>VLOOKUP(C813,away!$B$2:$E$405,3,FALSE)</f>
        <v>1.1607000000000001</v>
      </c>
      <c r="J813" s="10">
        <f>VLOOKUP(B813,home!$B$2:$E$405,4,FALSE)</f>
        <v>0.79079999999999995</v>
      </c>
      <c r="K813" s="12">
        <f t="shared" si="1008"/>
        <v>0.89960177931999996</v>
      </c>
      <c r="L813" s="12">
        <f t="shared" si="1009"/>
        <v>1.1690139548160001</v>
      </c>
      <c r="M813" s="13">
        <f t="shared" si="1010"/>
        <v>0.12636057732907111</v>
      </c>
      <c r="N813" s="13">
        <f t="shared" si="1011"/>
        <v>0.11367420020113482</v>
      </c>
      <c r="O813" s="13">
        <f t="shared" si="1012"/>
        <v>0.14771727823629041</v>
      </c>
      <c r="P813" s="13">
        <f t="shared" si="1013"/>
        <v>0.13288672633767434</v>
      </c>
      <c r="Q813" s="13">
        <f t="shared" si="1014"/>
        <v>5.1130756381859384E-2</v>
      </c>
      <c r="R813" s="13">
        <f t="shared" si="1015"/>
        <v>8.6341779812830685E-2</v>
      </c>
      <c r="S813" s="13">
        <f t="shared" si="1016"/>
        <v>3.4937482896181087E-2</v>
      </c>
      <c r="T813" s="13">
        <f t="shared" si="1017"/>
        <v>5.9772567730690868E-2</v>
      </c>
      <c r="U813" s="13">
        <f t="shared" si="1018"/>
        <v>7.7673218749278128E-2</v>
      </c>
      <c r="V813" s="13">
        <f t="shared" si="1019"/>
        <v>4.0824333618100402E-3</v>
      </c>
      <c r="W813" s="13">
        <f t="shared" si="1020"/>
        <v>1.5332439806366052E-2</v>
      </c>
      <c r="X813" s="13">
        <f t="shared" si="1021"/>
        <v>1.7923836095018242E-2</v>
      </c>
      <c r="Y813" s="13">
        <f t="shared" si="1022"/>
        <v>1.0476607259455527E-2</v>
      </c>
      <c r="Z813" s="13">
        <f t="shared" si="1023"/>
        <v>3.3644915161616488E-2</v>
      </c>
      <c r="AA813" s="13">
        <f t="shared" si="1024"/>
        <v>3.0267025544460636E-2</v>
      </c>
      <c r="AB813" s="13">
        <f t="shared" si="1025"/>
        <v>1.3614135017260337E-2</v>
      </c>
      <c r="AC813" s="13">
        <f t="shared" si="1026"/>
        <v>2.6832993347771389E-4</v>
      </c>
      <c r="AD813" s="13">
        <f t="shared" si="1027"/>
        <v>3.4482725327809232E-3</v>
      </c>
      <c r="AE813" s="13">
        <f t="shared" si="1028"/>
        <v>4.0310787108296118E-3</v>
      </c>
      <c r="AF813" s="13">
        <f t="shared" si="1029"/>
        <v>2.3561936329607545E-3</v>
      </c>
      <c r="AG813" s="13">
        <f t="shared" si="1030"/>
        <v>9.1814107905991013E-4</v>
      </c>
      <c r="AH813" s="13">
        <f t="shared" si="1031"/>
        <v>9.8328438331325239E-3</v>
      </c>
      <c r="AI813" s="13">
        <f t="shared" si="1032"/>
        <v>8.8456438080617063E-3</v>
      </c>
      <c r="AJ813" s="13">
        <f t="shared" si="1033"/>
        <v>3.9787784544816256E-3</v>
      </c>
      <c r="AK813" s="13">
        <f t="shared" si="1034"/>
        <v>1.1931053923905836E-3</v>
      </c>
      <c r="AL813" s="13">
        <f t="shared" si="1035"/>
        <v>1.1287535144889135E-5</v>
      </c>
      <c r="AM813" s="13">
        <f t="shared" si="1036"/>
        <v>6.2041442121400043E-4</v>
      </c>
      <c r="AN813" s="13">
        <f t="shared" si="1037"/>
        <v>7.2527311616825819E-4</v>
      </c>
      <c r="AO813" s="13">
        <f t="shared" si="1038"/>
        <v>4.2392719692679003E-4</v>
      </c>
      <c r="AP813" s="13">
        <f t="shared" si="1039"/>
        <v>1.6519226967781601E-4</v>
      </c>
      <c r="AQ813" s="13">
        <f t="shared" si="1040"/>
        <v>4.8278017120273733E-5</v>
      </c>
      <c r="AR813" s="13">
        <f t="shared" si="1041"/>
        <v>2.2989463312916708E-3</v>
      </c>
      <c r="AS813" s="13">
        <f t="shared" si="1042"/>
        <v>2.068136210191173E-3</v>
      </c>
      <c r="AT813" s="13">
        <f t="shared" si="1043"/>
        <v>9.3024950728205021E-4</v>
      </c>
      <c r="AU813" s="13">
        <f t="shared" si="1044"/>
        <v>2.7895137065416198E-4</v>
      </c>
      <c r="AV813" s="13">
        <f t="shared" si="1045"/>
        <v>6.2736287346059209E-5</v>
      </c>
      <c r="AW813" s="13">
        <f t="shared" si="1046"/>
        <v>3.297361903906339E-7</v>
      </c>
      <c r="AX813" s="13">
        <f t="shared" si="1047"/>
        <v>9.3020986206650429E-5</v>
      </c>
      <c r="AY813" s="13">
        <f t="shared" si="1048"/>
        <v>1.08742830966321E-4</v>
      </c>
      <c r="AZ813" s="13">
        <f t="shared" si="1049"/>
        <v>6.3560943442913373E-5</v>
      </c>
      <c r="BA813" s="13">
        <f t="shared" si="1050"/>
        <v>2.476787662201209E-5</v>
      </c>
      <c r="BB813" s="13">
        <f t="shared" si="1051"/>
        <v>7.2384983505732774E-6</v>
      </c>
      <c r="BC813" s="13">
        <f t="shared" si="1052"/>
        <v>1.6923811167465496E-6</v>
      </c>
      <c r="BD813" s="13">
        <f t="shared" si="1053"/>
        <v>4.4791672377550191E-4</v>
      </c>
      <c r="BE813" s="13">
        <f t="shared" si="1054"/>
        <v>4.0294668169562638E-4</v>
      </c>
      <c r="BF813" s="13">
        <f t="shared" si="1055"/>
        <v>1.8124577591223755E-4</v>
      </c>
      <c r="BG813" s="13">
        <f t="shared" si="1056"/>
        <v>5.4349674168294315E-5</v>
      </c>
      <c r="BH813" s="13">
        <f t="shared" si="1057"/>
        <v>1.2223265896814948E-5</v>
      </c>
      <c r="BI813" s="13">
        <f t="shared" si="1058"/>
        <v>2.199214349975241E-6</v>
      </c>
      <c r="BJ813" s="14">
        <f t="shared" si="1059"/>
        <v>0.28134620196796856</v>
      </c>
      <c r="BK813" s="14">
        <f t="shared" si="1060"/>
        <v>0.29865558022432548</v>
      </c>
      <c r="BL813" s="14">
        <f t="shared" si="1061"/>
        <v>0.38620370989075015</v>
      </c>
      <c r="BM813" s="14">
        <f t="shared" si="1062"/>
        <v>0.34163067585102402</v>
      </c>
      <c r="BN813" s="14">
        <f t="shared" si="1063"/>
        <v>0.65811131829886071</v>
      </c>
    </row>
    <row r="814" spans="1:66" x14ac:dyDescent="0.25">
      <c r="A814" t="s">
        <v>99</v>
      </c>
      <c r="B814" t="s">
        <v>105</v>
      </c>
      <c r="C814" t="s">
        <v>126</v>
      </c>
      <c r="D814" s="11">
        <v>44450</v>
      </c>
      <c r="E814" s="10">
        <f>VLOOKUP(A814,home!$A$2:$E$405,3,FALSE)</f>
        <v>1.3478000000000001</v>
      </c>
      <c r="F814" s="10">
        <f>VLOOKUP(B814,home!$B$2:$E$405,3,FALSE)</f>
        <v>1.1613</v>
      </c>
      <c r="G814" s="10">
        <f>VLOOKUP(C814,away!$B$2:$E$405,4,FALSE)</f>
        <v>0.62070000000000003</v>
      </c>
      <c r="H814" s="10">
        <f>VLOOKUP(A814,away!$A$2:$E$405,3,FALSE)</f>
        <v>1.2736000000000001</v>
      </c>
      <c r="I814" s="10">
        <f>VLOOKUP(C814,away!$B$2:$E$405,3,FALSE)</f>
        <v>0.94899999999999995</v>
      </c>
      <c r="J814" s="10">
        <f>VLOOKUP(B814,home!$B$2:$E$405,4,FALSE)</f>
        <v>1.2630999999999999</v>
      </c>
      <c r="K814" s="12">
        <f t="shared" si="1008"/>
        <v>0.97151972689800015</v>
      </c>
      <c r="L814" s="12">
        <f t="shared" si="1009"/>
        <v>1.5266412678399996</v>
      </c>
      <c r="M814" s="13">
        <f t="shared" si="1010"/>
        <v>8.2236092256709845E-2</v>
      </c>
      <c r="N814" s="13">
        <f t="shared" si="1011"/>
        <v>7.9893985890397506E-2</v>
      </c>
      <c r="O814" s="13">
        <f t="shared" si="1012"/>
        <v>0.1255450121449907</v>
      </c>
      <c r="P814" s="13">
        <f t="shared" si="1013"/>
        <v>0.12196945591250748</v>
      </c>
      <c r="Q814" s="13">
        <f t="shared" si="1014"/>
        <v>3.8809291676515818E-2</v>
      </c>
      <c r="R814" s="13">
        <f t="shared" si="1015"/>
        <v>9.5831098256008385E-2</v>
      </c>
      <c r="S814" s="13">
        <f t="shared" si="1016"/>
        <v>4.5225118823600502E-2</v>
      </c>
      <c r="T814" s="13">
        <f t="shared" si="1017"/>
        <v>5.9247866249008449E-2</v>
      </c>
      <c r="U814" s="13">
        <f t="shared" si="1018"/>
        <v>9.3101802406012693E-2</v>
      </c>
      <c r="V814" s="13">
        <f t="shared" si="1019"/>
        <v>7.4529091723348328E-3</v>
      </c>
      <c r="W814" s="13">
        <f t="shared" si="1020"/>
        <v>1.2567997483557828E-2</v>
      </c>
      <c r="X814" s="13">
        <f t="shared" si="1021"/>
        <v>1.9186823612508647E-2</v>
      </c>
      <c r="Y814" s="13">
        <f t="shared" si="1022"/>
        <v>1.4645698362811325E-2</v>
      </c>
      <c r="Z814" s="13">
        <f t="shared" si="1023"/>
        <v>4.8766569780017428E-2</v>
      </c>
      <c r="AA814" s="13">
        <f t="shared" si="1024"/>
        <v>4.7377684554434807E-2</v>
      </c>
      <c r="AB814" s="13">
        <f t="shared" si="1025"/>
        <v>2.3014177579692045E-2</v>
      </c>
      <c r="AC814" s="13">
        <f t="shared" si="1026"/>
        <v>6.9086702973842804E-4</v>
      </c>
      <c r="AD814" s="13">
        <f t="shared" si="1027"/>
        <v>3.0525143707202137E-3</v>
      </c>
      <c r="AE814" s="13">
        <f t="shared" si="1028"/>
        <v>4.6600944090161257E-3</v>
      </c>
      <c r="AF814" s="13">
        <f t="shared" si="1029"/>
        <v>3.5571462184172363E-3</v>
      </c>
      <c r="AG814" s="13">
        <f t="shared" si="1030"/>
        <v>1.8101620709255841E-3</v>
      </c>
      <c r="AH814" s="13">
        <f t="shared" si="1031"/>
        <v>1.86122644792934E-2</v>
      </c>
      <c r="AI814" s="13">
        <f t="shared" si="1032"/>
        <v>1.8082182103876472E-2</v>
      </c>
      <c r="AJ814" s="13">
        <f t="shared" si="1033"/>
        <v>8.7835983096389864E-3</v>
      </c>
      <c r="AK814" s="13">
        <f t="shared" si="1034"/>
        <v>2.8444796769874019E-3</v>
      </c>
      <c r="AL814" s="13">
        <f t="shared" si="1035"/>
        <v>4.0986711996014545E-5</v>
      </c>
      <c r="AM814" s="13">
        <f t="shared" si="1036"/>
        <v>5.931155855588646E-4</v>
      </c>
      <c r="AN814" s="13">
        <f t="shared" si="1037"/>
        <v>9.0547472951324872E-4</v>
      </c>
      <c r="AO814" s="13">
        <f t="shared" si="1038"/>
        <v>6.9116754453059349E-4</v>
      </c>
      <c r="AP814" s="13">
        <f t="shared" si="1039"/>
        <v>3.5172163215734838E-4</v>
      </c>
      <c r="AQ814" s="13">
        <f t="shared" si="1040"/>
        <v>1.3423818961086204E-4</v>
      </c>
      <c r="AR814" s="13">
        <f t="shared" si="1041"/>
        <v>5.6828502084083745E-3</v>
      </c>
      <c r="AS814" s="13">
        <f t="shared" si="1042"/>
        <v>5.5210010824751476E-3</v>
      </c>
      <c r="AT814" s="13">
        <f t="shared" si="1043"/>
        <v>2.6818807319249085E-3</v>
      </c>
      <c r="AU814" s="13">
        <f t="shared" si="1044"/>
        <v>8.6850001208423208E-4</v>
      </c>
      <c r="AV814" s="13">
        <f t="shared" si="1045"/>
        <v>2.1094122363774574E-4</v>
      </c>
      <c r="AW814" s="13">
        <f t="shared" si="1046"/>
        <v>1.6886093929925422E-6</v>
      </c>
      <c r="AX814" s="13">
        <f t="shared" si="1047"/>
        <v>9.6037248616849224E-5</v>
      </c>
      <c r="AY814" s="13">
        <f t="shared" si="1048"/>
        <v>1.4661442698829196E-4</v>
      </c>
      <c r="AZ814" s="13">
        <f t="shared" si="1049"/>
        <v>1.1191381735052056E-4</v>
      </c>
      <c r="BA814" s="13">
        <f t="shared" si="1050"/>
        <v>5.6950750669604312E-5</v>
      </c>
      <c r="BB814" s="13">
        <f t="shared" si="1051"/>
        <v>2.1735841551671103E-5</v>
      </c>
      <c r="BC814" s="13">
        <f t="shared" si="1052"/>
        <v>6.6365665408025047E-6</v>
      </c>
      <c r="BD814" s="13">
        <f t="shared" si="1053"/>
        <v>1.4459456078515607E-3</v>
      </c>
      <c r="BE814" s="13">
        <f t="shared" si="1054"/>
        <v>1.4047646820493111E-3</v>
      </c>
      <c r="BF814" s="13">
        <f t="shared" si="1055"/>
        <v>6.8237830013025114E-4</v>
      </c>
      <c r="BG814" s="13">
        <f t="shared" si="1056"/>
        <v>2.2098132659455444E-4</v>
      </c>
      <c r="BH814" s="13">
        <f t="shared" si="1057"/>
        <v>5.3671929515674827E-5</v>
      </c>
      <c r="BI814" s="13">
        <f t="shared" si="1058"/>
        <v>1.0428667661031424E-5</v>
      </c>
      <c r="BJ814" s="14">
        <f t="shared" si="1059"/>
        <v>0.24054718667696734</v>
      </c>
      <c r="BK814" s="14">
        <f t="shared" si="1060"/>
        <v>0.2577620443338754</v>
      </c>
      <c r="BL814" s="14">
        <f t="shared" si="1061"/>
        <v>0.45197564328326767</v>
      </c>
      <c r="BM814" s="14">
        <f t="shared" si="1062"/>
        <v>0.45462158211940285</v>
      </c>
      <c r="BN814" s="14">
        <f t="shared" si="1063"/>
        <v>0.54428493613712969</v>
      </c>
    </row>
    <row r="815" spans="1:66" x14ac:dyDescent="0.25">
      <c r="A815" t="s">
        <v>99</v>
      </c>
      <c r="B815" t="s">
        <v>107</v>
      </c>
      <c r="C815" t="s">
        <v>125</v>
      </c>
      <c r="D815" s="11">
        <v>44450</v>
      </c>
      <c r="E815" s="10">
        <f>VLOOKUP(A815,home!$A$2:$E$405,3,FALSE)</f>
        <v>1.3478000000000001</v>
      </c>
      <c r="F815" s="10">
        <f>VLOOKUP(B815,home!$B$2:$E$405,3,FALSE)</f>
        <v>0.80649999999999999</v>
      </c>
      <c r="G815" s="10">
        <f>VLOOKUP(C815,away!$B$2:$E$405,4,FALSE)</f>
        <v>0.93100000000000005</v>
      </c>
      <c r="H815" s="10">
        <f>VLOOKUP(A815,away!$A$2:$E$405,3,FALSE)</f>
        <v>1.2736000000000001</v>
      </c>
      <c r="I815" s="10">
        <f>VLOOKUP(C815,away!$B$2:$E$405,3,FALSE)</f>
        <v>1.2653000000000001</v>
      </c>
      <c r="J815" s="10">
        <f>VLOOKUP(B815,home!$B$2:$E$405,4,FALSE)</f>
        <v>0.61450000000000005</v>
      </c>
      <c r="K815" s="12">
        <f t="shared" si="1008"/>
        <v>1.0119976517000002</v>
      </c>
      <c r="L815" s="12">
        <f t="shared" si="1009"/>
        <v>0.99025819616000021</v>
      </c>
      <c r="M815" s="13">
        <f t="shared" si="1010"/>
        <v>0.13503033151920149</v>
      </c>
      <c r="N815" s="13">
        <f t="shared" si="1011"/>
        <v>0.13665037840570443</v>
      </c>
      <c r="O815" s="13">
        <f t="shared" si="1012"/>
        <v>0.13371489251709129</v>
      </c>
      <c r="P815" s="13">
        <f t="shared" si="1013"/>
        <v>0.13531915722461429</v>
      </c>
      <c r="Q815" s="13">
        <f t="shared" si="1014"/>
        <v>6.9144931025244646E-2</v>
      </c>
      <c r="R815" s="13">
        <f t="shared" si="1015"/>
        <v>6.6206134131851557E-2</v>
      </c>
      <c r="S815" s="13">
        <f t="shared" si="1016"/>
        <v>3.3902150179820886E-2</v>
      </c>
      <c r="T815" s="13">
        <f t="shared" si="1017"/>
        <v>6.8471334670666392E-2</v>
      </c>
      <c r="U815" s="13">
        <f t="shared" si="1018"/>
        <v>6.7000452269569008E-2</v>
      </c>
      <c r="V815" s="13">
        <f t="shared" si="1019"/>
        <v>3.7749628701289283E-3</v>
      </c>
      <c r="W815" s="13">
        <f t="shared" si="1020"/>
        <v>2.3324835941502024E-2</v>
      </c>
      <c r="X815" s="13">
        <f t="shared" si="1021"/>
        <v>2.3097609965159731E-2</v>
      </c>
      <c r="Y815" s="13">
        <f t="shared" si="1022"/>
        <v>1.143629878985316E-2</v>
      </c>
      <c r="Z815" s="13">
        <f t="shared" si="1023"/>
        <v>2.1853722320044785E-2</v>
      </c>
      <c r="AA815" s="13">
        <f t="shared" si="1024"/>
        <v>2.2115915668789204E-2</v>
      </c>
      <c r="AB815" s="13">
        <f t="shared" si="1025"/>
        <v>1.1190627361004955E-2</v>
      </c>
      <c r="AC815" s="13">
        <f t="shared" si="1026"/>
        <v>2.3643983743914314E-4</v>
      </c>
      <c r="AD815" s="13">
        <f t="shared" si="1027"/>
        <v>5.901169799771953E-3</v>
      </c>
      <c r="AE815" s="13">
        <f t="shared" si="1028"/>
        <v>5.8436817611560426E-3</v>
      </c>
      <c r="AF815" s="13">
        <f t="shared" si="1029"/>
        <v>2.8933768798677377E-3</v>
      </c>
      <c r="AG815" s="13">
        <f t="shared" si="1030"/>
        <v>9.5506338995629211E-4</v>
      </c>
      <c r="AH815" s="13">
        <f t="shared" si="1031"/>
        <v>5.4102069110072704E-3</v>
      </c>
      <c r="AI815" s="13">
        <f t="shared" si="1032"/>
        <v>5.4751166891504697E-3</v>
      </c>
      <c r="AJ815" s="13">
        <f t="shared" si="1033"/>
        <v>2.7704026161018773E-3</v>
      </c>
      <c r="AK815" s="13">
        <f t="shared" si="1034"/>
        <v>9.3454698058621235E-4</v>
      </c>
      <c r="AL815" s="13">
        <f t="shared" si="1035"/>
        <v>9.4778229977284699E-6</v>
      </c>
      <c r="AM815" s="13">
        <f t="shared" si="1036"/>
        <v>1.194393995930436E-3</v>
      </c>
      <c r="AN815" s="13">
        <f t="shared" si="1037"/>
        <v>1.182758443914408E-3</v>
      </c>
      <c r="AO815" s="13">
        <f t="shared" si="1038"/>
        <v>5.8561812158184517E-4</v>
      </c>
      <c r="AP815" s="13">
        <f t="shared" si="1039"/>
        <v>1.9330438157208192E-4</v>
      </c>
      <c r="AQ815" s="13">
        <f t="shared" si="1040"/>
        <v>4.7855312051348555E-5</v>
      </c>
      <c r="AR815" s="13">
        <f t="shared" si="1041"/>
        <v>1.0715003473092855E-3</v>
      </c>
      <c r="AS815" s="13">
        <f t="shared" si="1042"/>
        <v>1.0843558352727316E-3</v>
      </c>
      <c r="AT815" s="13">
        <f t="shared" si="1043"/>
        <v>5.486827794515982E-4</v>
      </c>
      <c r="AU815" s="13">
        <f t="shared" si="1044"/>
        <v>1.8508856144441551E-4</v>
      </c>
      <c r="AV815" s="13">
        <f t="shared" si="1045"/>
        <v>4.6827297384569922E-5</v>
      </c>
      <c r="AW815" s="13">
        <f t="shared" si="1046"/>
        <v>2.6383599356018792E-7</v>
      </c>
      <c r="AX815" s="13">
        <f t="shared" si="1047"/>
        <v>2.0145398651436335E-4</v>
      </c>
      <c r="AY815" s="13">
        <f t="shared" si="1048"/>
        <v>1.9949146129495443E-4</v>
      </c>
      <c r="AZ815" s="13">
        <f t="shared" si="1049"/>
        <v>9.8774027305632026E-5</v>
      </c>
      <c r="BA815" s="13">
        <f t="shared" si="1050"/>
        <v>3.2603930035711265E-5</v>
      </c>
      <c r="BB815" s="13">
        <f t="shared" si="1051"/>
        <v>8.0715772362225723E-6</v>
      </c>
      <c r="BC815" s="13">
        <f t="shared" si="1052"/>
        <v>1.5985891028215772E-6</v>
      </c>
      <c r="BD815" s="13">
        <f t="shared" si="1053"/>
        <v>1.7684366685188438E-4</v>
      </c>
      <c r="BE815" s="13">
        <f t="shared" si="1054"/>
        <v>1.7896537557212419E-4</v>
      </c>
      <c r="BF815" s="13">
        <f t="shared" si="1055"/>
        <v>9.0556269907299112E-5</v>
      </c>
      <c r="BG815" s="13">
        <f t="shared" si="1056"/>
        <v>3.0547577497632699E-5</v>
      </c>
      <c r="BH815" s="13">
        <f t="shared" si="1057"/>
        <v>7.7285191731820144E-6</v>
      </c>
      <c r="BI815" s="13">
        <f t="shared" si="1058"/>
        <v>1.5642486508757261E-6</v>
      </c>
      <c r="BJ815" s="14">
        <f t="shared" si="1059"/>
        <v>0.35146460445542221</v>
      </c>
      <c r="BK815" s="14">
        <f t="shared" si="1060"/>
        <v>0.30847201091549742</v>
      </c>
      <c r="BL815" s="14">
        <f t="shared" si="1061"/>
        <v>0.31824095562366739</v>
      </c>
      <c r="BM815" s="14">
        <f t="shared" si="1062"/>
        <v>0.32376624086562267</v>
      </c>
      <c r="BN815" s="14">
        <f t="shared" si="1063"/>
        <v>0.6760658248237077</v>
      </c>
    </row>
    <row r="816" spans="1:66" x14ac:dyDescent="0.25">
      <c r="A816" t="s">
        <v>99</v>
      </c>
      <c r="B816" t="s">
        <v>115</v>
      </c>
      <c r="C816" t="s">
        <v>109</v>
      </c>
      <c r="D816" s="11">
        <v>44450</v>
      </c>
      <c r="E816" s="10">
        <f>VLOOKUP(A816,home!$A$2:$E$405,3,FALSE)</f>
        <v>1.3478000000000001</v>
      </c>
      <c r="F816" s="10">
        <f>VLOOKUP(B816,home!$B$2:$E$405,3,FALSE)</f>
        <v>1.1613</v>
      </c>
      <c r="G816" s="10">
        <f>VLOOKUP(C816,away!$B$2:$E$405,4,FALSE)</f>
        <v>0.871</v>
      </c>
      <c r="H816" s="10">
        <f>VLOOKUP(A816,away!$A$2:$E$405,3,FALSE)</f>
        <v>1.2736000000000001</v>
      </c>
      <c r="I816" s="10">
        <f>VLOOKUP(C816,away!$B$2:$E$405,3,FALSE)</f>
        <v>1.2290000000000001</v>
      </c>
      <c r="J816" s="10">
        <f>VLOOKUP(B816,home!$B$2:$E$405,4,FALSE)</f>
        <v>0.95589999999999997</v>
      </c>
      <c r="K816" s="12">
        <f t="shared" si="1008"/>
        <v>1.3632893219400002</v>
      </c>
      <c r="L816" s="12">
        <f t="shared" si="1009"/>
        <v>1.49622668096</v>
      </c>
      <c r="M816" s="13">
        <f t="shared" si="1010"/>
        <v>5.7296484888133693E-2</v>
      </c>
      <c r="N816" s="13">
        <f t="shared" si="1011"/>
        <v>7.8111686032689254E-2</v>
      </c>
      <c r="O816" s="13">
        <f t="shared" si="1012"/>
        <v>8.5728529414847085E-2</v>
      </c>
      <c r="P816" s="13">
        <f t="shared" si="1013"/>
        <v>0.11687278873688024</v>
      </c>
      <c r="Q816" s="13">
        <f t="shared" si="1014"/>
        <v>5.3244413743547568E-2</v>
      </c>
      <c r="R816" s="13">
        <f t="shared" si="1015"/>
        <v>6.4134656514979196E-2</v>
      </c>
      <c r="S816" s="13">
        <f t="shared" si="1016"/>
        <v>5.9598982266555772E-2</v>
      </c>
      <c r="T816" s="13">
        <f t="shared" si="1017"/>
        <v>7.9665712455169194E-2</v>
      </c>
      <c r="U816" s="13">
        <f t="shared" si="1018"/>
        <v>8.7434092393160801E-2</v>
      </c>
      <c r="V816" s="13">
        <f t="shared" si="1019"/>
        <v>1.3507711059552313E-2</v>
      </c>
      <c r="W816" s="13">
        <f t="shared" si="1020"/>
        <v>2.4195846903177925E-2</v>
      </c>
      <c r="X816" s="13">
        <f t="shared" si="1021"/>
        <v>3.6202471704958203E-2</v>
      </c>
      <c r="Y816" s="13">
        <f t="shared" si="1022"/>
        <v>2.7083552040828966E-2</v>
      </c>
      <c r="Z816" s="13">
        <f t="shared" si="1023"/>
        <v>3.1986661417305641E-2</v>
      </c>
      <c r="AA816" s="13">
        <f t="shared" si="1024"/>
        <v>4.3607073954722977E-2</v>
      </c>
      <c r="AB816" s="13">
        <f t="shared" si="1025"/>
        <v>2.972452914176087E-2</v>
      </c>
      <c r="AC816" s="13">
        <f t="shared" si="1026"/>
        <v>1.7220557509593747E-3</v>
      </c>
      <c r="AD816" s="13">
        <f t="shared" si="1027"/>
        <v>8.2464849295993767E-3</v>
      </c>
      <c r="AE816" s="13">
        <f t="shared" si="1028"/>
        <v>1.2338610775801137E-2</v>
      </c>
      <c r="AF816" s="13">
        <f t="shared" si="1029"/>
        <v>9.2306793243671133E-3</v>
      </c>
      <c r="AG816" s="13">
        <f t="shared" si="1030"/>
        <v>4.6037295628346313E-3</v>
      </c>
      <c r="AH816" s="13">
        <f t="shared" si="1031"/>
        <v>1.1964824061851637E-2</v>
      </c>
      <c r="AI816" s="13">
        <f t="shared" si="1032"/>
        <v>1.631151688241312E-2</v>
      </c>
      <c r="AJ816" s="13">
        <f t="shared" si="1033"/>
        <v>1.1118658395218925E-2</v>
      </c>
      <c r="AK816" s="13">
        <f t="shared" si="1034"/>
        <v>5.0526494215001648E-3</v>
      </c>
      <c r="AL816" s="13">
        <f t="shared" si="1035"/>
        <v>1.4050527418423635E-4</v>
      </c>
      <c r="AM816" s="13">
        <f t="shared" si="1036"/>
        <v>2.2484689696123925E-3</v>
      </c>
      <c r="AN816" s="13">
        <f t="shared" si="1037"/>
        <v>3.3642192636447019E-3</v>
      </c>
      <c r="AO816" s="13">
        <f t="shared" si="1038"/>
        <v>2.5168173114324039E-3</v>
      </c>
      <c r="AP816" s="13">
        <f t="shared" si="1039"/>
        <v>1.2552430708223916E-3</v>
      </c>
      <c r="AQ816" s="13">
        <f t="shared" si="1040"/>
        <v>4.6953204341365672E-4</v>
      </c>
      <c r="AR816" s="13">
        <f t="shared" si="1041"/>
        <v>3.5804177988669216E-3</v>
      </c>
      <c r="AS816" s="13">
        <f t="shared" si="1042"/>
        <v>4.881145353279194E-3</v>
      </c>
      <c r="AT816" s="13">
        <f t="shared" si="1043"/>
        <v>3.3272066694812882E-3</v>
      </c>
      <c r="AU816" s="13">
        <f t="shared" si="1044"/>
        <v>1.5119817747971302E-3</v>
      </c>
      <c r="AV816" s="13">
        <f t="shared" si="1045"/>
        <v>5.1531715213720469E-4</v>
      </c>
      <c r="AW816" s="13">
        <f t="shared" si="1046"/>
        <v>7.9611453662727187E-6</v>
      </c>
      <c r="AX816" s="13">
        <f t="shared" si="1047"/>
        <v>5.1088562283100128E-4</v>
      </c>
      <c r="AY816" s="13">
        <f t="shared" si="1048"/>
        <v>7.6440069979861157E-4</v>
      </c>
      <c r="AZ816" s="13">
        <f t="shared" si="1049"/>
        <v>5.7185836099158901E-4</v>
      </c>
      <c r="BA816" s="13">
        <f t="shared" si="1050"/>
        <v>2.8520991248189015E-4</v>
      </c>
      <c r="BB816" s="13">
        <f t="shared" si="1051"/>
        <v>1.0668467018241772E-4</v>
      </c>
      <c r="BC816" s="13">
        <f t="shared" si="1052"/>
        <v>3.1924889995270211E-5</v>
      </c>
      <c r="BD816" s="13">
        <f t="shared" si="1053"/>
        <v>8.9285277327479497E-4</v>
      </c>
      <c r="BE816" s="13">
        <f t="shared" si="1054"/>
        <v>1.217216651870044E-3</v>
      </c>
      <c r="BF816" s="13">
        <f t="shared" si="1055"/>
        <v>8.2970923199099497E-4</v>
      </c>
      <c r="BG816" s="13">
        <f t="shared" si="1056"/>
        <v>3.7704457876278714E-4</v>
      </c>
      <c r="BH816" s="13">
        <f t="shared" si="1057"/>
        <v>1.2850521203066836E-4</v>
      </c>
      <c r="BI816" s="13">
        <f t="shared" si="1058"/>
        <v>3.503795667500916E-5</v>
      </c>
      <c r="BJ816" s="14">
        <f t="shared" si="1059"/>
        <v>0.34504843228817966</v>
      </c>
      <c r="BK816" s="14">
        <f t="shared" si="1060"/>
        <v>0.24990292867606426</v>
      </c>
      <c r="BL816" s="14">
        <f t="shared" si="1061"/>
        <v>0.3723729653336208</v>
      </c>
      <c r="BM816" s="14">
        <f t="shared" si="1062"/>
        <v>0.54316598882966105</v>
      </c>
      <c r="BN816" s="14">
        <f t="shared" si="1063"/>
        <v>0.45538855933107697</v>
      </c>
    </row>
    <row r="817" spans="1:66" x14ac:dyDescent="0.25">
      <c r="A817" t="s">
        <v>99</v>
      </c>
      <c r="B817" t="s">
        <v>138</v>
      </c>
      <c r="C817" t="s">
        <v>100</v>
      </c>
      <c r="D817" s="11">
        <v>44450</v>
      </c>
      <c r="E817" s="10">
        <f>VLOOKUP(A817,home!$A$2:$E$405,3,FALSE)</f>
        <v>1.3478000000000001</v>
      </c>
      <c r="F817" s="10">
        <f>VLOOKUP(B817,home!$B$2:$E$405,3,FALSE)</f>
        <v>1.3103</v>
      </c>
      <c r="G817" s="10">
        <f>VLOOKUP(C817,away!$B$2:$E$405,4,FALSE)</f>
        <v>1.3549</v>
      </c>
      <c r="H817" s="10">
        <f>VLOOKUP(A817,away!$A$2:$E$405,3,FALSE)</f>
        <v>1.2736000000000001</v>
      </c>
      <c r="I817" s="10">
        <f>VLOOKUP(C817,away!$B$2:$E$405,3,FALSE)</f>
        <v>1.0924</v>
      </c>
      <c r="J817" s="10">
        <f>VLOOKUP(B817,home!$B$2:$E$405,4,FALSE)</f>
        <v>1.0676000000000001</v>
      </c>
      <c r="K817" s="12">
        <f t="shared" si="1008"/>
        <v>2.392783668466</v>
      </c>
      <c r="L817" s="12">
        <f t="shared" si="1009"/>
        <v>1.4853312112640003</v>
      </c>
      <c r="M817" s="13">
        <f t="shared" si="1010"/>
        <v>2.0689791187118757E-2</v>
      </c>
      <c r="N817" s="13">
        <f t="shared" si="1011"/>
        <v>4.9506194456509542E-2</v>
      </c>
      <c r="O817" s="13">
        <f t="shared" si="1012"/>
        <v>3.0731192604762345E-2</v>
      </c>
      <c r="P817" s="13">
        <f t="shared" si="1013"/>
        <v>7.3533095777158469E-2</v>
      </c>
      <c r="Q817" s="13">
        <f t="shared" si="1014"/>
        <v>5.9228806791719033E-2</v>
      </c>
      <c r="R817" s="13">
        <f t="shared" si="1015"/>
        <v>2.2822999767609469E-2</v>
      </c>
      <c r="S817" s="13">
        <f t="shared" si="1016"/>
        <v>6.533555759058568E-2</v>
      </c>
      <c r="T817" s="13">
        <f t="shared" si="1017"/>
        <v>8.7974395333665481E-2</v>
      </c>
      <c r="U817" s="13">
        <f t="shared" si="1018"/>
        <v>5.4610501109339259E-2</v>
      </c>
      <c r="V817" s="13">
        <f t="shared" si="1019"/>
        <v>2.5800839385054963E-2</v>
      </c>
      <c r="W817" s="13">
        <f t="shared" si="1020"/>
        <v>4.7240573864651143E-2</v>
      </c>
      <c r="X817" s="13">
        <f t="shared" si="1021"/>
        <v>7.0167898799188763E-2</v>
      </c>
      <c r="Y817" s="13">
        <f t="shared" si="1022"/>
        <v>5.2111285057624412E-2</v>
      </c>
      <c r="Z817" s="13">
        <f t="shared" si="1023"/>
        <v>1.1299904629833794E-2</v>
      </c>
      <c r="AA817" s="13">
        <f t="shared" si="1024"/>
        <v>2.7038227253489644E-2</v>
      </c>
      <c r="AB817" s="13">
        <f t="shared" si="1025"/>
        <v>3.2348314298211167E-2</v>
      </c>
      <c r="AC817" s="13">
        <f t="shared" si="1026"/>
        <v>5.731134429033999E-3</v>
      </c>
      <c r="AD817" s="13">
        <f t="shared" si="1027"/>
        <v>2.8259118408074754E-2</v>
      </c>
      <c r="AE817" s="13">
        <f t="shared" si="1028"/>
        <v>4.197415057431849E-2</v>
      </c>
      <c r="AF817" s="13">
        <f t="shared" si="1029"/>
        <v>3.1172757957165006E-2</v>
      </c>
      <c r="AG817" s="13">
        <f t="shared" si="1030"/>
        <v>1.5433956778318471E-2</v>
      </c>
      <c r="AH817" s="13">
        <f t="shared" si="1031"/>
        <v>4.1960252577496774E-3</v>
      </c>
      <c r="AI817" s="13">
        <f t="shared" si="1032"/>
        <v>1.0040180709214266E-2</v>
      </c>
      <c r="AJ817" s="13">
        <f t="shared" si="1033"/>
        <v>1.201199021472764E-2</v>
      </c>
      <c r="AK817" s="13">
        <f t="shared" si="1034"/>
        <v>9.5806980038579004E-3</v>
      </c>
      <c r="AL817" s="13">
        <f t="shared" si="1035"/>
        <v>8.1475555373280713E-4</v>
      </c>
      <c r="AM817" s="13">
        <f t="shared" si="1036"/>
        <v>1.3523591402417632E-2</v>
      </c>
      <c r="AN817" s="13">
        <f t="shared" si="1037"/>
        <v>2.0087012398392404E-2</v>
      </c>
      <c r="AO817" s="13">
        <f t="shared" si="1038"/>
        <v>1.4917933228189588E-2</v>
      </c>
      <c r="AP817" s="13">
        <f t="shared" si="1039"/>
        <v>7.3860239437941082E-3</v>
      </c>
      <c r="AQ817" s="13">
        <f t="shared" si="1040"/>
        <v>2.7426729727151522E-3</v>
      </c>
      <c r="AR817" s="13">
        <f t="shared" si="1041"/>
        <v>1.2464974557175341E-3</v>
      </c>
      <c r="AS817" s="13">
        <f t="shared" si="1042"/>
        <v>2.9825987548253367E-3</v>
      </c>
      <c r="AT817" s="13">
        <f t="shared" si="1043"/>
        <v>3.5683567950665468E-3</v>
      </c>
      <c r="AU817" s="13">
        <f t="shared" si="1044"/>
        <v>2.8461019541649703E-3</v>
      </c>
      <c r="AV817" s="13">
        <f t="shared" si="1045"/>
        <v>1.7025265686787777E-3</v>
      </c>
      <c r="AW817" s="13">
        <f t="shared" si="1046"/>
        <v>8.0436204859796933E-5</v>
      </c>
      <c r="AX817" s="13">
        <f t="shared" si="1047"/>
        <v>5.3931714411186854E-3</v>
      </c>
      <c r="AY817" s="13">
        <f t="shared" si="1048"/>
        <v>8.0106458691912314E-3</v>
      </c>
      <c r="AZ817" s="13">
        <f t="shared" si="1049"/>
        <v>5.9492311659463861E-3</v>
      </c>
      <c r="BA817" s="13">
        <f t="shared" si="1050"/>
        <v>2.9455262446015629E-3</v>
      </c>
      <c r="BB817" s="13">
        <f t="shared" si="1051"/>
        <v>1.0937705161759852E-3</v>
      </c>
      <c r="BC817" s="13">
        <f t="shared" si="1052"/>
        <v>3.2492229712730551E-4</v>
      </c>
      <c r="BD817" s="13">
        <f t="shared" si="1053"/>
        <v>3.0857692928973622E-4</v>
      </c>
      <c r="BE817" s="13">
        <f t="shared" si="1054"/>
        <v>7.3835783686986857E-4</v>
      </c>
      <c r="BF817" s="13">
        <f t="shared" si="1055"/>
        <v>8.8336528677305235E-4</v>
      </c>
      <c r="BG817" s="13">
        <f t="shared" si="1056"/>
        <v>7.0456734382678152E-4</v>
      </c>
      <c r="BH817" s="13">
        <f t="shared" si="1057"/>
        <v>4.2146930841079804E-4</v>
      </c>
      <c r="BI817" s="13">
        <f t="shared" si="1058"/>
        <v>2.0169697558500337E-4</v>
      </c>
      <c r="BJ817" s="14">
        <f t="shared" si="1059"/>
        <v>0.56544363950090515</v>
      </c>
      <c r="BK817" s="14">
        <f t="shared" si="1060"/>
        <v>0.19991581979187589</v>
      </c>
      <c r="BL817" s="14">
        <f t="shared" si="1061"/>
        <v>0.21898424442816977</v>
      </c>
      <c r="BM817" s="14">
        <f t="shared" si="1062"/>
        <v>0.7312013181015754</v>
      </c>
      <c r="BN817" s="14">
        <f t="shared" si="1063"/>
        <v>0.25651208058487762</v>
      </c>
    </row>
    <row r="818" spans="1:66" x14ac:dyDescent="0.25">
      <c r="A818" t="s">
        <v>99</v>
      </c>
      <c r="B818" t="s">
        <v>113</v>
      </c>
      <c r="C818" t="s">
        <v>435</v>
      </c>
      <c r="D818" s="11">
        <v>44450</v>
      </c>
      <c r="E818" s="10">
        <f>VLOOKUP(A818,home!$A$2:$E$405,3,FALSE)</f>
        <v>1.3478000000000001</v>
      </c>
      <c r="F818" s="10">
        <f>VLOOKUP(B818,home!$B$2:$E$405,3,FALSE)</f>
        <v>1.2581</v>
      </c>
      <c r="G818" s="10">
        <f>VLOOKUP(C818,away!$B$2:$E$405,4,FALSE)</f>
        <v>1.4239999999999999</v>
      </c>
      <c r="H818" s="10">
        <f>VLOOKUP(A818,away!$A$2:$E$405,3,FALSE)</f>
        <v>1.2736000000000001</v>
      </c>
      <c r="I818" s="10">
        <f>VLOOKUP(C818,away!$B$2:$E$405,3,FALSE)</f>
        <v>0.90559999999999996</v>
      </c>
      <c r="J818" s="10">
        <f>VLOOKUP(B818,home!$B$2:$E$405,4,FALSE)</f>
        <v>0.71689999999999998</v>
      </c>
      <c r="K818" s="12">
        <f t="shared" si="1008"/>
        <v>2.4146300643199998</v>
      </c>
      <c r="L818" s="12">
        <f t="shared" si="1009"/>
        <v>0.82685250150399991</v>
      </c>
      <c r="M818" s="13">
        <f t="shared" si="1010"/>
        <v>3.910587506646461E-2</v>
      </c>
      <c r="N818" s="13">
        <f t="shared" si="1011"/>
        <v>9.442622162702731E-2</v>
      </c>
      <c r="O818" s="13">
        <f t="shared" si="1012"/>
        <v>3.2334790622209161E-2</v>
      </c>
      <c r="P818" s="13">
        <f t="shared" si="1013"/>
        <v>7.8076557559878634E-2</v>
      </c>
      <c r="Q818" s="13">
        <f t="shared" si="1014"/>
        <v>0.11400219680038179</v>
      </c>
      <c r="R818" s="13">
        <f t="shared" si="1015"/>
        <v>1.3368051255790858E-2</v>
      </c>
      <c r="S818" s="13">
        <f t="shared" si="1016"/>
        <v>3.897079933667464E-2</v>
      </c>
      <c r="T818" s="13">
        <f t="shared" si="1017"/>
        <v>9.4263001601346971E-2</v>
      </c>
      <c r="U818" s="13">
        <f t="shared" si="1018"/>
        <v>3.2278898463603337E-2</v>
      </c>
      <c r="V818" s="13">
        <f t="shared" si="1019"/>
        <v>8.645208118822599E-3</v>
      </c>
      <c r="W818" s="13">
        <f t="shared" si="1020"/>
        <v>9.1757710597575731E-2</v>
      </c>
      <c r="X818" s="13">
        <f t="shared" si="1021"/>
        <v>7.5870092539885567E-2</v>
      </c>
      <c r="Y818" s="13">
        <f t="shared" si="1022"/>
        <v>3.1366687902972167E-2</v>
      </c>
      <c r="Z818" s="13">
        <f t="shared" si="1023"/>
        <v>3.6844688736947869E-3</v>
      </c>
      <c r="AA818" s="13">
        <f t="shared" si="1024"/>
        <v>8.8966293134746799E-3</v>
      </c>
      <c r="AB818" s="13">
        <f t="shared" si="1025"/>
        <v>1.0741034305713285E-2</v>
      </c>
      <c r="AC818" s="13">
        <f t="shared" si="1026"/>
        <v>1.0787830603444628E-3</v>
      </c>
      <c r="AD818" s="13">
        <f t="shared" si="1027"/>
        <v>5.5390231660520053E-2</v>
      </c>
      <c r="AE818" s="13">
        <f t="shared" si="1028"/>
        <v>4.5799551607387058E-2</v>
      </c>
      <c r="AF818" s="13">
        <f t="shared" si="1029"/>
        <v>1.8934736907164761E-2</v>
      </c>
      <c r="AG818" s="13">
        <f t="shared" si="1030"/>
        <v>5.2187448590030987E-3</v>
      </c>
      <c r="AH818" s="13">
        <f t="shared" si="1031"/>
        <v>7.6162807623203976E-4</v>
      </c>
      <c r="AI818" s="13">
        <f t="shared" si="1032"/>
        <v>1.8390500507000879E-3</v>
      </c>
      <c r="AJ818" s="13">
        <f t="shared" si="1033"/>
        <v>2.2203127711048266E-3</v>
      </c>
      <c r="AK818" s="13">
        <f t="shared" si="1034"/>
        <v>1.7870779897677883E-3</v>
      </c>
      <c r="AL818" s="13">
        <f t="shared" si="1035"/>
        <v>8.6153466774445105E-5</v>
      </c>
      <c r="AM818" s="13">
        <f t="shared" si="1036"/>
        <v>2.6749383727428241E-2</v>
      </c>
      <c r="AN818" s="13">
        <f t="shared" si="1037"/>
        <v>2.2117794848714428E-2</v>
      </c>
      <c r="AO818" s="13">
        <f t="shared" si="1038"/>
        <v>9.144076999205903E-3</v>
      </c>
      <c r="AP818" s="13">
        <f t="shared" si="1039"/>
        <v>2.5202676469128636E-3</v>
      </c>
      <c r="AQ818" s="13">
        <f t="shared" si="1040"/>
        <v>5.2097240207737516E-4</v>
      </c>
      <c r="AR818" s="13">
        <f t="shared" si="1041"/>
        <v>1.259508160096283E-4</v>
      </c>
      <c r="AS818" s="13">
        <f t="shared" si="1042"/>
        <v>3.0412462696248526E-4</v>
      </c>
      <c r="AT818" s="13">
        <f t="shared" si="1043"/>
        <v>3.6717423378186095E-4</v>
      </c>
      <c r="AU818" s="13">
        <f t="shared" si="1044"/>
        <v>2.9552998124444724E-4</v>
      </c>
      <c r="AV818" s="13">
        <f t="shared" si="1045"/>
        <v>1.7839889440519197E-4</v>
      </c>
      <c r="AW818" s="13">
        <f t="shared" si="1046"/>
        <v>4.7780303656885367E-6</v>
      </c>
      <c r="AX818" s="13">
        <f t="shared" si="1047"/>
        <v>1.0764977691713392E-2</v>
      </c>
      <c r="AY818" s="13">
        <f t="shared" si="1048"/>
        <v>8.9010487330279733E-3</v>
      </c>
      <c r="AZ818" s="13">
        <f t="shared" si="1049"/>
        <v>3.6799272054565935E-3</v>
      </c>
      <c r="BA818" s="13">
        <f t="shared" si="1050"/>
        <v>1.0142523383948028E-3</v>
      </c>
      <c r="BB818" s="13">
        <f t="shared" si="1051"/>
        <v>2.09659270789506E-4</v>
      </c>
      <c r="BC818" s="13">
        <f t="shared" si="1052"/>
        <v>3.4671458503161525E-5</v>
      </c>
      <c r="BD818" s="13">
        <f t="shared" si="1053"/>
        <v>1.7357124547338524E-5</v>
      </c>
      <c r="BE818" s="13">
        <f t="shared" si="1054"/>
        <v>4.191103476215027E-5</v>
      </c>
      <c r="BF818" s="13">
        <f t="shared" si="1055"/>
        <v>5.0599822281724334E-5</v>
      </c>
      <c r="BG818" s="13">
        <f t="shared" si="1056"/>
        <v>4.0726617376900202E-5</v>
      </c>
      <c r="BH818" s="13">
        <f t="shared" si="1057"/>
        <v>2.4584928684080138E-5</v>
      </c>
      <c r="BI818" s="13">
        <f t="shared" si="1058"/>
        <v>1.1872701585948606E-5</v>
      </c>
      <c r="BJ818" s="14">
        <f t="shared" si="1059"/>
        <v>0.71268620842548869</v>
      </c>
      <c r="BK818" s="14">
        <f t="shared" si="1060"/>
        <v>0.17486442534198737</v>
      </c>
      <c r="BL818" s="14">
        <f t="shared" si="1061"/>
        <v>0.10568570363023784</v>
      </c>
      <c r="BM818" s="14">
        <f t="shared" si="1062"/>
        <v>0.61671084263699394</v>
      </c>
      <c r="BN818" s="14">
        <f t="shared" si="1063"/>
        <v>0.37131369293175243</v>
      </c>
    </row>
    <row r="819" spans="1:66" x14ac:dyDescent="0.25">
      <c r="A819" t="s">
        <v>99</v>
      </c>
      <c r="B819" t="s">
        <v>116</v>
      </c>
      <c r="C819" t="s">
        <v>416</v>
      </c>
      <c r="D819" s="11">
        <v>44450</v>
      </c>
      <c r="E819" s="10">
        <f>VLOOKUP(A819,home!$A$2:$E$405,3,FALSE)</f>
        <v>1.3478000000000001</v>
      </c>
      <c r="F819" s="10">
        <f>VLOOKUP(B819,home!$B$2:$E$405,3,FALSE)</f>
        <v>1</v>
      </c>
      <c r="G819" s="10">
        <f>VLOOKUP(C819,away!$B$2:$E$405,4,FALSE)</f>
        <v>1.5282</v>
      </c>
      <c r="H819" s="10">
        <f>VLOOKUP(A819,away!$A$2:$E$405,3,FALSE)</f>
        <v>1.2736000000000001</v>
      </c>
      <c r="I819" s="10">
        <f>VLOOKUP(C819,away!$B$2:$E$405,3,FALSE)</f>
        <v>0.74099999999999999</v>
      </c>
      <c r="J819" s="10">
        <f>VLOOKUP(B819,home!$B$2:$E$405,4,FALSE)</f>
        <v>1.3313999999999999</v>
      </c>
      <c r="K819" s="12">
        <f t="shared" si="1008"/>
        <v>2.0597079600000003</v>
      </c>
      <c r="L819" s="12">
        <f t="shared" si="1009"/>
        <v>1.2564922406400001</v>
      </c>
      <c r="M819" s="13">
        <f t="shared" si="1010"/>
        <v>3.629046658778113E-2</v>
      </c>
      <c r="N819" s="13">
        <f t="shared" si="1011"/>
        <v>7.4747762902966836E-2</v>
      </c>
      <c r="O819" s="13">
        <f t="shared" si="1012"/>
        <v>4.5598689676752173E-2</v>
      </c>
      <c r="P819" s="13">
        <f t="shared" si="1013"/>
        <v>9.3919984092776271E-2</v>
      </c>
      <c r="Q819" s="13">
        <f t="shared" si="1014"/>
        <v>7.6979281121716786E-2</v>
      </c>
      <c r="R819" s="13">
        <f t="shared" si="1015"/>
        <v>2.8647199881095198E-2</v>
      </c>
      <c r="S819" s="13">
        <f t="shared" si="1016"/>
        <v>6.0766395705128123E-2</v>
      </c>
      <c r="T819" s="13">
        <f t="shared" si="1017"/>
        <v>9.6723869419482383E-2</v>
      </c>
      <c r="U819" s="13">
        <f t="shared" si="1018"/>
        <v>5.9004865626802835E-2</v>
      </c>
      <c r="V819" s="13">
        <f t="shared" si="1019"/>
        <v>1.7473762409616067E-2</v>
      </c>
      <c r="W819" s="13">
        <f t="shared" si="1020"/>
        <v>5.285161269382594E-2</v>
      </c>
      <c r="X819" s="13">
        <f t="shared" si="1021"/>
        <v>6.6407641255102831E-2</v>
      </c>
      <c r="Y819" s="13">
        <f t="shared" si="1022"/>
        <v>4.1720342978120745E-2</v>
      </c>
      <c r="Z819" s="13">
        <f t="shared" si="1023"/>
        <v>1.1998328122219746E-2</v>
      </c>
      <c r="AA819" s="13">
        <f t="shared" si="1024"/>
        <v>2.4713051940027861E-2</v>
      </c>
      <c r="AB819" s="13">
        <f t="shared" si="1025"/>
        <v>2.5450834898384428E-2</v>
      </c>
      <c r="AC819" s="13">
        <f t="shared" si="1026"/>
        <v>2.8263887906732296E-3</v>
      </c>
      <c r="AD819" s="13">
        <f t="shared" si="1027"/>
        <v>2.7214721841077594E-2</v>
      </c>
      <c r="AE819" s="13">
        <f t="shared" si="1028"/>
        <v>3.4195086824489934E-2</v>
      </c>
      <c r="AF819" s="13">
        <f t="shared" si="1029"/>
        <v>2.148293063149136E-2</v>
      </c>
      <c r="AG819" s="13">
        <f t="shared" si="1030"/>
        <v>8.9977118815587516E-3</v>
      </c>
      <c r="AH819" s="13">
        <f t="shared" si="1031"/>
        <v>3.7689515465554563E-3</v>
      </c>
      <c r="AI819" s="13">
        <f t="shared" si="1032"/>
        <v>7.7629395012945839E-3</v>
      </c>
      <c r="AJ819" s="13">
        <f t="shared" si="1033"/>
        <v>7.994694141907446E-3</v>
      </c>
      <c r="AK819" s="13">
        <f t="shared" si="1034"/>
        <v>5.48891172061738E-3</v>
      </c>
      <c r="AL819" s="13">
        <f t="shared" si="1035"/>
        <v>2.9258856688208911E-4</v>
      </c>
      <c r="AM819" s="13">
        <f t="shared" si="1036"/>
        <v>1.1210875841050677E-2</v>
      </c>
      <c r="AN819" s="13">
        <f t="shared" si="1037"/>
        <v>1.408637850505861E-2</v>
      </c>
      <c r="AO819" s="13">
        <f t="shared" si="1038"/>
        <v>8.8497126451621173E-3</v>
      </c>
      <c r="AP819" s="13">
        <f t="shared" si="1039"/>
        <v>3.7065317568466282E-3</v>
      </c>
      <c r="AQ819" s="13">
        <f t="shared" si="1040"/>
        <v>1.1643070980408849E-3</v>
      </c>
      <c r="AR819" s="13">
        <f t="shared" si="1041"/>
        <v>9.4713167471901019E-4</v>
      </c>
      <c r="AS819" s="13">
        <f t="shared" si="1042"/>
        <v>1.9508146495868762E-3</v>
      </c>
      <c r="AT819" s="13">
        <f t="shared" si="1043"/>
        <v>2.0090542311193508E-3</v>
      </c>
      <c r="AU819" s="13">
        <f t="shared" si="1044"/>
        <v>1.3793549973027356E-3</v>
      </c>
      <c r="AV819" s="13">
        <f t="shared" si="1045"/>
        <v>7.102671169025561E-4</v>
      </c>
      <c r="AW819" s="13">
        <f t="shared" si="1046"/>
        <v>2.103392443364976E-5</v>
      </c>
      <c r="AX819" s="13">
        <f t="shared" si="1047"/>
        <v>3.8485217013972985E-3</v>
      </c>
      <c r="AY819" s="13">
        <f t="shared" si="1048"/>
        <v>4.8356376557403564E-3</v>
      </c>
      <c r="AZ819" s="13">
        <f t="shared" si="1049"/>
        <v>3.0379705964921799E-3</v>
      </c>
      <c r="BA819" s="13">
        <f t="shared" si="1050"/>
        <v>1.2723954939282984E-3</v>
      </c>
      <c r="BB819" s="13">
        <f t="shared" si="1051"/>
        <v>3.9968876628655216E-4</v>
      </c>
      <c r="BC819" s="13">
        <f t="shared" si="1052"/>
        <v>1.0044116670200529E-4</v>
      </c>
      <c r="BD819" s="13">
        <f t="shared" si="1053"/>
        <v>1.983439333581344E-4</v>
      </c>
      <c r="BE819" s="13">
        <f t="shared" si="1054"/>
        <v>4.0853057835545895E-4</v>
      </c>
      <c r="BF819" s="13">
        <f t="shared" si="1055"/>
        <v>4.2072684207107146E-4</v>
      </c>
      <c r="BG819" s="13">
        <f t="shared" si="1056"/>
        <v>2.8885814186648299E-4</v>
      </c>
      <c r="BH819" s="13">
        <f t="shared" si="1057"/>
        <v>1.4874085352830111E-4</v>
      </c>
      <c r="BI819" s="13">
        <f t="shared" si="1058"/>
        <v>6.1272543997887188E-5</v>
      </c>
      <c r="BJ819" s="14">
        <f t="shared" si="1059"/>
        <v>0.55383342277653891</v>
      </c>
      <c r="BK819" s="14">
        <f t="shared" si="1060"/>
        <v>0.21640522380859725</v>
      </c>
      <c r="BL819" s="14">
        <f t="shared" si="1061"/>
        <v>0.21695323449624526</v>
      </c>
      <c r="BM819" s="14">
        <f t="shared" si="1062"/>
        <v>0.63819222120920593</v>
      </c>
      <c r="BN819" s="14">
        <f t="shared" si="1063"/>
        <v>0.35618338426308838</v>
      </c>
    </row>
    <row r="820" spans="1:66" x14ac:dyDescent="0.25">
      <c r="A820" t="s">
        <v>99</v>
      </c>
      <c r="B820" t="s">
        <v>92</v>
      </c>
      <c r="C820" t="s">
        <v>108</v>
      </c>
      <c r="D820" s="11">
        <v>44450</v>
      </c>
      <c r="E820" s="10">
        <f>VLOOKUP(A820,home!$A$2:$E$405,3,FALSE)</f>
        <v>1.3478000000000001</v>
      </c>
      <c r="F820" s="10">
        <f>VLOOKUP(B820,home!$B$2:$E$405,3,FALSE)</f>
        <v>0.90300000000000002</v>
      </c>
      <c r="G820" s="10">
        <f>VLOOKUP(C820,away!$B$2:$E$405,4,FALSE)</f>
        <v>0.9355</v>
      </c>
      <c r="H820" s="10">
        <f>VLOOKUP(A820,away!$A$2:$E$405,3,FALSE)</f>
        <v>1.2736000000000001</v>
      </c>
      <c r="I820" s="10">
        <f>VLOOKUP(C820,away!$B$2:$E$405,3,FALSE)</f>
        <v>0.78520000000000001</v>
      </c>
      <c r="J820" s="10">
        <f>VLOOKUP(B820,home!$B$2:$E$405,4,FALSE)</f>
        <v>1.4408000000000001</v>
      </c>
      <c r="K820" s="12">
        <f t="shared" si="1008"/>
        <v>1.1385628107000003</v>
      </c>
      <c r="L820" s="12">
        <f t="shared" si="1009"/>
        <v>1.4408442613760002</v>
      </c>
      <c r="M820" s="13">
        <f t="shared" si="1010"/>
        <v>7.5818945868064716E-2</v>
      </c>
      <c r="N820" s="13">
        <f t="shared" si="1011"/>
        <v>8.6324632111854926E-2</v>
      </c>
      <c r="O820" s="13">
        <f t="shared" si="1012"/>
        <v>0.10924329305757864</v>
      </c>
      <c r="P820" s="13">
        <f t="shared" si="1013"/>
        <v>0.12438035079376056</v>
      </c>
      <c r="Q820" s="13">
        <f t="shared" si="1014"/>
        <v>4.9143007884958533E-2</v>
      </c>
      <c r="R820" s="13">
        <f t="shared" si="1015"/>
        <v>7.8701285947914423E-2</v>
      </c>
      <c r="S820" s="13">
        <f t="shared" si="1016"/>
        <v>5.101123303171369E-2</v>
      </c>
      <c r="T820" s="13">
        <f t="shared" si="1017"/>
        <v>7.0807420897798026E-2</v>
      </c>
      <c r="U820" s="13">
        <f t="shared" si="1018"/>
        <v>8.9606357334561876E-2</v>
      </c>
      <c r="V820" s="13">
        <f t="shared" si="1019"/>
        <v>9.2981671097641001E-3</v>
      </c>
      <c r="W820" s="13">
        <f t="shared" si="1020"/>
        <v>1.8650800394583552E-2</v>
      </c>
      <c r="X820" s="13">
        <f t="shared" si="1021"/>
        <v>2.6872898718604953E-2</v>
      </c>
      <c r="Y820" s="13">
        <f t="shared" si="1022"/>
        <v>1.935983095262021E-2</v>
      </c>
      <c r="Z820" s="13">
        <f t="shared" si="1023"/>
        <v>3.7798765406988059E-2</v>
      </c>
      <c r="AA820" s="13">
        <f t="shared" si="1024"/>
        <v>4.3036268582770258E-2</v>
      </c>
      <c r="AB820" s="13">
        <f t="shared" si="1025"/>
        <v>2.4499747459819518E-2</v>
      </c>
      <c r="AC820" s="13">
        <f t="shared" si="1026"/>
        <v>9.5334786840741423E-4</v>
      </c>
      <c r="AD820" s="13">
        <f t="shared" si="1027"/>
        <v>5.3087769297654325E-3</v>
      </c>
      <c r="AE820" s="13">
        <f t="shared" si="1028"/>
        <v>7.649120774177824E-3</v>
      </c>
      <c r="AF820" s="13">
        <f t="shared" si="1029"/>
        <v>5.5105958860230337E-3</v>
      </c>
      <c r="AG820" s="13">
        <f t="shared" si="1030"/>
        <v>2.6466368197128288E-3</v>
      </c>
      <c r="AH820" s="13">
        <f t="shared" si="1031"/>
        <v>1.3615533555939105E-2</v>
      </c>
      <c r="AI820" s="13">
        <f t="shared" si="1032"/>
        <v>1.5502140154630195E-2</v>
      </c>
      <c r="AJ820" s="13">
        <f t="shared" si="1033"/>
        <v>8.8250801331605476E-3</v>
      </c>
      <c r="AK820" s="13">
        <f t="shared" si="1034"/>
        <v>3.3493026803546682E-3</v>
      </c>
      <c r="AL820" s="13">
        <f t="shared" si="1035"/>
        <v>6.2558370308835184E-5</v>
      </c>
      <c r="AM820" s="13">
        <f t="shared" si="1036"/>
        <v>1.2088751965066095E-3</v>
      </c>
      <c r="AN820" s="13">
        <f t="shared" si="1037"/>
        <v>1.7418008896063328E-3</v>
      </c>
      <c r="AO820" s="13">
        <f t="shared" si="1038"/>
        <v>1.2548319081244486E-3</v>
      </c>
      <c r="AP820" s="13">
        <f t="shared" si="1039"/>
        <v>6.0267245127086947E-4</v>
      </c>
      <c r="AQ820" s="13">
        <f t="shared" si="1040"/>
        <v>2.1708928572575987E-4</v>
      </c>
      <c r="AR820" s="13">
        <f t="shared" si="1041"/>
        <v>3.9235726779294454E-3</v>
      </c>
      <c r="AS820" s="13">
        <f t="shared" si="1042"/>
        <v>4.4672339361690756E-3</v>
      </c>
      <c r="AT820" s="13">
        <f t="shared" si="1043"/>
        <v>2.5431132132095447E-3</v>
      </c>
      <c r="AU820" s="13">
        <f t="shared" si="1044"/>
        <v>9.6516470932005594E-4</v>
      </c>
      <c r="AV820" s="13">
        <f t="shared" si="1045"/>
        <v>2.7472516105797303E-4</v>
      </c>
      <c r="AW820" s="13">
        <f t="shared" si="1046"/>
        <v>2.8507357432647484E-6</v>
      </c>
      <c r="AX820" s="13">
        <f t="shared" si="1047"/>
        <v>2.2939672358668017E-4</v>
      </c>
      <c r="AY820" s="13">
        <f t="shared" si="1048"/>
        <v>3.3052495275832466E-4</v>
      </c>
      <c r="AZ820" s="13">
        <f t="shared" si="1049"/>
        <v>2.3811749071170289E-4</v>
      </c>
      <c r="BA820" s="13">
        <f t="shared" si="1050"/>
        <v>1.1436340667507007E-4</v>
      </c>
      <c r="BB820" s="13">
        <f t="shared" si="1051"/>
        <v>4.1194964554796121E-5</v>
      </c>
      <c r="BC820" s="13">
        <f t="shared" si="1052"/>
        <v>1.1871105655273146E-5</v>
      </c>
      <c r="BD820" s="13">
        <f t="shared" si="1053"/>
        <v>9.4220952951438433E-4</v>
      </c>
      <c r="BE820" s="13">
        <f t="shared" si="1054"/>
        <v>1.0727647301922221E-3</v>
      </c>
      <c r="BF820" s="13">
        <f t="shared" si="1055"/>
        <v>6.1070501321374207E-4</v>
      </c>
      <c r="BG820" s="13">
        <f t="shared" si="1056"/>
        <v>2.317753387844063E-4</v>
      </c>
      <c r="BH820" s="13">
        <f t="shared" si="1057"/>
        <v>6.5972695294329623E-5</v>
      </c>
      <c r="BI820" s="13">
        <f t="shared" si="1058"/>
        <v>1.5022811476753321E-5</v>
      </c>
      <c r="BJ820" s="14">
        <f t="shared" si="1059"/>
        <v>0.29826445974527527</v>
      </c>
      <c r="BK820" s="14">
        <f t="shared" si="1060"/>
        <v>0.26185512799477761</v>
      </c>
      <c r="BL820" s="14">
        <f t="shared" si="1061"/>
        <v>0.40149126872289115</v>
      </c>
      <c r="BM820" s="14">
        <f t="shared" si="1062"/>
        <v>0.47547043198878519</v>
      </c>
      <c r="BN820" s="14">
        <f t="shared" si="1063"/>
        <v>0.52361151566413167</v>
      </c>
    </row>
    <row r="821" spans="1:66" x14ac:dyDescent="0.25">
      <c r="A821" t="s">
        <v>99</v>
      </c>
      <c r="B821" t="s">
        <v>417</v>
      </c>
      <c r="C821" t="s">
        <v>117</v>
      </c>
      <c r="D821" s="11">
        <v>44450</v>
      </c>
      <c r="E821" s="10">
        <f>VLOOKUP(A821,home!$A$2:$E$405,3,FALSE)</f>
        <v>1.3478000000000001</v>
      </c>
      <c r="F821" s="10">
        <f>VLOOKUP(B821,home!$B$2:$E$405,3,FALSE)</f>
        <v>0.9032</v>
      </c>
      <c r="G821" s="10">
        <f>VLOOKUP(C821,away!$B$2:$E$405,4,FALSE)</f>
        <v>1</v>
      </c>
      <c r="H821" s="10">
        <f>VLOOKUP(A821,away!$A$2:$E$405,3,FALSE)</f>
        <v>1.2736000000000001</v>
      </c>
      <c r="I821" s="10">
        <f>VLOOKUP(C821,away!$B$2:$E$405,3,FALSE)</f>
        <v>0.81930000000000003</v>
      </c>
      <c r="J821" s="10">
        <f>VLOOKUP(B821,home!$B$2:$E$405,4,FALSE)</f>
        <v>1.0583</v>
      </c>
      <c r="K821" s="12">
        <f t="shared" si="1008"/>
        <v>1.21733296</v>
      </c>
      <c r="L821" s="12">
        <f t="shared" si="1009"/>
        <v>1.1042942259840001</v>
      </c>
      <c r="M821" s="13">
        <f t="shared" si="1010"/>
        <v>9.8113806233899203E-2</v>
      </c>
      <c r="N821" s="13">
        <f t="shared" si="1011"/>
        <v>0.11943717015957894</v>
      </c>
      <c r="O821" s="13">
        <f t="shared" si="1012"/>
        <v>0.10834650971340788</v>
      </c>
      <c r="P821" s="13">
        <f t="shared" si="1013"/>
        <v>0.13189377737509156</v>
      </c>
      <c r="Q821" s="13">
        <f t="shared" si="1014"/>
        <v>7.2697401942191972E-2</v>
      </c>
      <c r="R821" s="13">
        <f t="shared" si="1015"/>
        <v>5.9823212541017863E-2</v>
      </c>
      <c r="S821" s="13">
        <f t="shared" si="1016"/>
        <v>4.4325995438396715E-2</v>
      </c>
      <c r="T821" s="13">
        <f t="shared" si="1017"/>
        <v>8.027932120880063E-2</v>
      </c>
      <c r="U821" s="13">
        <f t="shared" si="1018"/>
        <v>7.2824768399266382E-2</v>
      </c>
      <c r="V821" s="13">
        <f t="shared" si="1019"/>
        <v>6.6207954468528452E-3</v>
      </c>
      <c r="W821" s="13">
        <f t="shared" si="1020"/>
        <v>2.9498981163532768E-2</v>
      </c>
      <c r="X821" s="13">
        <f t="shared" si="1021"/>
        <v>3.2575554571300014E-2</v>
      </c>
      <c r="Y821" s="13">
        <f t="shared" si="1022"/>
        <v>1.7986498410656658E-2</v>
      </c>
      <c r="Z821" s="13">
        <f t="shared" si="1023"/>
        <v>2.2020809396286544E-2</v>
      </c>
      <c r="AA821" s="13">
        <f t="shared" si="1024"/>
        <v>2.6806657083977309E-2</v>
      </c>
      <c r="AB821" s="13">
        <f t="shared" si="1025"/>
        <v>1.6316313607871537E-2</v>
      </c>
      <c r="AC821" s="13">
        <f t="shared" si="1026"/>
        <v>5.562683748550751E-4</v>
      </c>
      <c r="AD821" s="13">
        <f t="shared" si="1027"/>
        <v>8.9775205141968979E-3</v>
      </c>
      <c r="AE821" s="13">
        <f t="shared" si="1028"/>
        <v>9.9138240674805471E-3</v>
      </c>
      <c r="AF821" s="13">
        <f t="shared" si="1029"/>
        <v>5.4738893375699919E-3</v>
      </c>
      <c r="AG821" s="13">
        <f t="shared" si="1030"/>
        <v>2.0149281297179742E-3</v>
      </c>
      <c r="AH821" s="13">
        <f t="shared" si="1031"/>
        <v>6.0793631669533634E-3</v>
      </c>
      <c r="AI821" s="13">
        <f t="shared" si="1032"/>
        <v>7.4006091589423114E-3</v>
      </c>
      <c r="AJ821" s="13">
        <f t="shared" si="1033"/>
        <v>4.5045027266291783E-3</v>
      </c>
      <c r="AK821" s="13">
        <f t="shared" si="1034"/>
        <v>1.8278265458451894E-3</v>
      </c>
      <c r="AL821" s="13">
        <f t="shared" si="1035"/>
        <v>2.9911524182043131E-5</v>
      </c>
      <c r="AM821" s="13">
        <f t="shared" si="1036"/>
        <v>2.1857263242016068E-3</v>
      </c>
      <c r="AN821" s="13">
        <f t="shared" si="1037"/>
        <v>2.4136849593970667E-3</v>
      </c>
      <c r="AO821" s="13">
        <f t="shared" si="1038"/>
        <v>1.3327091820033036E-3</v>
      </c>
      <c r="AP821" s="13">
        <f t="shared" si="1039"/>
        <v>4.9056768486736922E-4</v>
      </c>
      <c r="AQ821" s="13">
        <f t="shared" si="1040"/>
        <v>1.3543276546334364E-4</v>
      </c>
      <c r="AR821" s="13">
        <f t="shared" si="1041"/>
        <v>1.3426811285852805E-3</v>
      </c>
      <c r="AS821" s="13">
        <f t="shared" si="1042"/>
        <v>1.63448999259686E-3</v>
      </c>
      <c r="AT821" s="13">
        <f t="shared" si="1043"/>
        <v>9.9485927038915709E-4</v>
      </c>
      <c r="AU821" s="13">
        <f t="shared" si="1044"/>
        <v>4.0369166013542426E-4</v>
      </c>
      <c r="AV821" s="13">
        <f t="shared" si="1045"/>
        <v>1.2285679088999254E-4</v>
      </c>
      <c r="AW821" s="13">
        <f t="shared" si="1046"/>
        <v>1.1169409798598248E-6</v>
      </c>
      <c r="AX821" s="13">
        <f t="shared" si="1047"/>
        <v>4.4345944933170991E-4</v>
      </c>
      <c r="AY821" s="13">
        <f t="shared" si="1048"/>
        <v>4.8970970935505154E-4</v>
      </c>
      <c r="AZ821" s="13">
        <f t="shared" si="1049"/>
        <v>2.7039180222454318E-4</v>
      </c>
      <c r="BA821" s="13">
        <f t="shared" si="1050"/>
        <v>9.9530701983323552E-5</v>
      </c>
      <c r="BB821" s="13">
        <f t="shared" si="1051"/>
        <v>2.7477794877079628E-5</v>
      </c>
      <c r="BC821" s="13">
        <f t="shared" si="1052"/>
        <v>6.0687140451063526E-6</v>
      </c>
      <c r="BD821" s="13">
        <f t="shared" si="1053"/>
        <v>2.4711916960573431E-4</v>
      </c>
      <c r="BE821" s="13">
        <f t="shared" si="1054"/>
        <v>3.0082631020889055E-4</v>
      </c>
      <c r="BF821" s="13">
        <f t="shared" si="1055"/>
        <v>1.8310289132623351E-4</v>
      </c>
      <c r="BG821" s="13">
        <f t="shared" si="1056"/>
        <v>7.4299061560907388E-5</v>
      </c>
      <c r="BH821" s="13">
        <f t="shared" si="1057"/>
        <v>2.2611674133790407E-5</v>
      </c>
      <c r="BI821" s="13">
        <f t="shared" si="1058"/>
        <v>5.5051872407685025E-6</v>
      </c>
      <c r="BJ821" s="14">
        <f t="shared" si="1059"/>
        <v>0.38674984859277595</v>
      </c>
      <c r="BK821" s="14">
        <f t="shared" si="1060"/>
        <v>0.28203026410263243</v>
      </c>
      <c r="BL821" s="14">
        <f t="shared" si="1061"/>
        <v>0.30926180608058407</v>
      </c>
      <c r="BM821" s="14">
        <f t="shared" si="1062"/>
        <v>0.40926225743871641</v>
      </c>
      <c r="BN821" s="14">
        <f t="shared" si="1063"/>
        <v>0.59031187796518736</v>
      </c>
    </row>
    <row r="822" spans="1:66" x14ac:dyDescent="0.25">
      <c r="A822" t="s">
        <v>99</v>
      </c>
      <c r="B822" t="s">
        <v>101</v>
      </c>
      <c r="C822" t="s">
        <v>102</v>
      </c>
      <c r="D822" s="11">
        <v>44450</v>
      </c>
      <c r="E822" s="10">
        <f>VLOOKUP(A822,home!$A$2:$E$405,3,FALSE)</f>
        <v>1.3478000000000001</v>
      </c>
      <c r="F822" s="10">
        <f>VLOOKUP(B822,home!$B$2:$E$405,3,FALSE)</f>
        <v>1.0323</v>
      </c>
      <c r="G822" s="10">
        <f>VLOOKUP(C822,away!$B$2:$E$405,4,FALSE)</f>
        <v>1</v>
      </c>
      <c r="H822" s="10">
        <f>VLOOKUP(A822,away!$A$2:$E$405,3,FALSE)</f>
        <v>1.2736000000000001</v>
      </c>
      <c r="I822" s="10">
        <f>VLOOKUP(C822,away!$B$2:$E$405,3,FALSE)</f>
        <v>0.751</v>
      </c>
      <c r="J822" s="10">
        <f>VLOOKUP(B822,home!$B$2:$E$405,4,FALSE)</f>
        <v>0.85350000000000004</v>
      </c>
      <c r="K822" s="12">
        <f t="shared" si="1008"/>
        <v>1.3913339400000002</v>
      </c>
      <c r="L822" s="12">
        <f t="shared" si="1009"/>
        <v>0.81635021760000004</v>
      </c>
      <c r="M822" s="13">
        <f t="shared" si="1010"/>
        <v>0.10995499232506711</v>
      </c>
      <c r="N822" s="13">
        <f t="shared" si="1011"/>
        <v>0.1529841126943054</v>
      </c>
      <c r="O822" s="13">
        <f t="shared" si="1012"/>
        <v>8.9761781910774871E-2</v>
      </c>
      <c r="P822" s="13">
        <f t="shared" si="1013"/>
        <v>0.12488861368733915</v>
      </c>
      <c r="Q822" s="13">
        <f t="shared" si="1014"/>
        <v>0.10642599413618602</v>
      </c>
      <c r="R822" s="13">
        <f t="shared" si="1015"/>
        <v>3.6638525097512399E-2</v>
      </c>
      <c r="S822" s="13">
        <f t="shared" si="1016"/>
        <v>3.5462614063567294E-2</v>
      </c>
      <c r="T822" s="13">
        <f t="shared" si="1017"/>
        <v>8.6880883471371795E-2</v>
      </c>
      <c r="U822" s="13">
        <f t="shared" si="1018"/>
        <v>5.097642347971082E-2</v>
      </c>
      <c r="V822" s="13">
        <f t="shared" si="1019"/>
        <v>4.4754440122137321E-3</v>
      </c>
      <c r="W822" s="13">
        <f t="shared" si="1020"/>
        <v>4.9358032579972191E-2</v>
      </c>
      <c r="X822" s="13">
        <f t="shared" si="1021"/>
        <v>4.0293440636968193E-2</v>
      </c>
      <c r="Y822" s="13">
        <f t="shared" si="1022"/>
        <v>1.6446779515920832E-2</v>
      </c>
      <c r="Z822" s="13">
        <f t="shared" si="1023"/>
        <v>9.9699559786324381E-3</v>
      </c>
      <c r="AA822" s="13">
        <f t="shared" si="1024"/>
        <v>1.3871538133377227E-2</v>
      </c>
      <c r="AB822" s="13">
        <f t="shared" si="1025"/>
        <v>9.6499709024859964E-3</v>
      </c>
      <c r="AC822" s="13">
        <f t="shared" si="1026"/>
        <v>3.177049914365581E-4</v>
      </c>
      <c r="AD822" s="13">
        <f t="shared" si="1027"/>
        <v>1.7168376485035282E-2</v>
      </c>
      <c r="AE822" s="13">
        <f t="shared" si="1028"/>
        <v>1.4015407879397276E-2</v>
      </c>
      <c r="AF822" s="13">
        <f t="shared" si="1029"/>
        <v>5.7207406360493592E-3</v>
      </c>
      <c r="AG822" s="13">
        <f t="shared" si="1030"/>
        <v>1.556709287690686E-3</v>
      </c>
      <c r="AH822" s="13">
        <f t="shared" si="1031"/>
        <v>2.034743933154753E-3</v>
      </c>
      <c r="AI822" s="13">
        <f t="shared" si="1032"/>
        <v>2.8310082934072992E-3</v>
      </c>
      <c r="AJ822" s="13">
        <f t="shared" si="1033"/>
        <v>1.9694389615195276E-3</v>
      </c>
      <c r="AK822" s="13">
        <f t="shared" si="1034"/>
        <v>9.1338242330682418E-4</v>
      </c>
      <c r="AL822" s="13">
        <f t="shared" si="1035"/>
        <v>1.4434173511561108E-5</v>
      </c>
      <c r="AM822" s="13">
        <f t="shared" si="1036"/>
        <v>4.7773889796654994E-3</v>
      </c>
      <c r="AN822" s="13">
        <f t="shared" si="1037"/>
        <v>3.9000225331097729E-3</v>
      </c>
      <c r="AO822" s="13">
        <f t="shared" si="1038"/>
        <v>1.5918921217745329E-3</v>
      </c>
      <c r="AP822" s="13">
        <f t="shared" si="1039"/>
        <v>4.3318049333545525E-4</v>
      </c>
      <c r="AQ822" s="13">
        <f t="shared" si="1040"/>
        <v>8.8406747498618566E-5</v>
      </c>
      <c r="AR822" s="13">
        <f t="shared" si="1041"/>
        <v>3.3221273051823257E-4</v>
      </c>
      <c r="AS822" s="13">
        <f t="shared" si="1042"/>
        <v>4.6221884727009081E-4</v>
      </c>
      <c r="AT822" s="13">
        <f t="shared" si="1043"/>
        <v>3.2155038495727698E-4</v>
      </c>
      <c r="AU822" s="13">
        <f t="shared" si="1044"/>
        <v>1.4912798800370829E-4</v>
      </c>
      <c r="AV822" s="13">
        <f t="shared" si="1045"/>
        <v>5.1871707778368085E-5</v>
      </c>
      <c r="AW822" s="13">
        <f t="shared" si="1046"/>
        <v>4.5540449512389881E-7</v>
      </c>
      <c r="AX822" s="13">
        <f t="shared" si="1047"/>
        <v>1.1078239053317626E-3</v>
      </c>
      <c r="AY822" s="13">
        <f t="shared" si="1048"/>
        <v>9.0437228618006626E-4</v>
      </c>
      <c r="AZ822" s="13">
        <f t="shared" si="1049"/>
        <v>3.6914225630725324E-4</v>
      </c>
      <c r="BA822" s="13">
        <f t="shared" si="1050"/>
        <v>1.004497870872604E-4</v>
      </c>
      <c r="BB822" s="13">
        <f t="shared" si="1051"/>
        <v>2.0500551386639672E-5</v>
      </c>
      <c r="BC822" s="13">
        <f t="shared" si="1052"/>
        <v>3.3471259170806566E-6</v>
      </c>
      <c r="BD822" s="13">
        <f t="shared" si="1053"/>
        <v>4.5200322474674867E-5</v>
      </c>
      <c r="BE822" s="13">
        <f t="shared" si="1054"/>
        <v>6.288874275795994E-5</v>
      </c>
      <c r="BF822" s="13">
        <f t="shared" si="1055"/>
        <v>4.3749621121539453E-5</v>
      </c>
      <c r="BG822" s="13">
        <f t="shared" si="1056"/>
        <v>2.0290110909512901E-5</v>
      </c>
      <c r="BH822" s="13">
        <f t="shared" si="1057"/>
        <v>7.0575799886923967E-6</v>
      </c>
      <c r="BI822" s="13">
        <f t="shared" si="1058"/>
        <v>1.9638901145065103E-6</v>
      </c>
      <c r="BJ822" s="14">
        <f t="shared" si="1059"/>
        <v>0.50414700411049107</v>
      </c>
      <c r="BK822" s="14">
        <f t="shared" si="1060"/>
        <v>0.27601817553931551</v>
      </c>
      <c r="BL822" s="14">
        <f t="shared" si="1061"/>
        <v>0.21014494506114428</v>
      </c>
      <c r="BM822" s="14">
        <f t="shared" si="1062"/>
        <v>0.37872214395671333</v>
      </c>
      <c r="BN822" s="14">
        <f t="shared" si="1063"/>
        <v>0.62065401985118496</v>
      </c>
    </row>
    <row r="823" spans="1:66" x14ac:dyDescent="0.25">
      <c r="A823" t="s">
        <v>99</v>
      </c>
      <c r="B823" t="s">
        <v>119</v>
      </c>
      <c r="C823" t="s">
        <v>121</v>
      </c>
      <c r="D823" s="11">
        <v>44450</v>
      </c>
      <c r="E823" s="10">
        <f>VLOOKUP(A823,home!$A$2:$E$405,3,FALSE)</f>
        <v>1.3478000000000001</v>
      </c>
      <c r="F823" s="10">
        <f>VLOOKUP(B823,home!$B$2:$E$405,3,FALSE)</f>
        <v>0.8387</v>
      </c>
      <c r="G823" s="10">
        <f>VLOOKUP(C823,away!$B$2:$E$405,4,FALSE)</f>
        <v>1.1291</v>
      </c>
      <c r="H823" s="10">
        <f>VLOOKUP(A823,away!$A$2:$E$405,3,FALSE)</f>
        <v>1.2736000000000001</v>
      </c>
      <c r="I823" s="10">
        <f>VLOOKUP(C823,away!$B$2:$E$405,3,FALSE)</f>
        <v>0.99</v>
      </c>
      <c r="J823" s="10">
        <f>VLOOKUP(B823,home!$B$2:$E$405,4,FALSE)</f>
        <v>1.4338</v>
      </c>
      <c r="K823" s="12">
        <f t="shared" si="1008"/>
        <v>1.2763344819260001</v>
      </c>
      <c r="L823" s="12">
        <f t="shared" si="1009"/>
        <v>1.8078268032</v>
      </c>
      <c r="M823" s="13">
        <f t="shared" si="1010"/>
        <v>4.5768404448564406E-2</v>
      </c>
      <c r="N823" s="13">
        <f t="shared" si="1011"/>
        <v>5.841579278043809E-2</v>
      </c>
      <c r="O823" s="13">
        <f t="shared" si="1012"/>
        <v>8.2741348301812831E-2</v>
      </c>
      <c r="P823" s="13">
        <f t="shared" si="1013"/>
        <v>0.105605635918653</v>
      </c>
      <c r="Q823" s="13">
        <f t="shared" si="1014"/>
        <v>3.727904530735851E-2</v>
      </c>
      <c r="R823" s="13">
        <f t="shared" si="1015"/>
        <v>7.479101359646205E-2</v>
      </c>
      <c r="S823" s="13">
        <f t="shared" si="1016"/>
        <v>6.0918391585600258E-2</v>
      </c>
      <c r="T823" s="13">
        <f t="shared" si="1017"/>
        <v>6.7394057304349886E-2</v>
      </c>
      <c r="U823" s="13">
        <f t="shared" si="1018"/>
        <v>9.5458349591360819E-2</v>
      </c>
      <c r="V823" s="13">
        <f t="shared" si="1019"/>
        <v>1.5618065587312307E-2</v>
      </c>
      <c r="W823" s="13">
        <f t="shared" si="1020"/>
        <v>1.5860176993021103E-2</v>
      </c>
      <c r="X823" s="13">
        <f t="shared" si="1021"/>
        <v>2.8672453071479524E-2</v>
      </c>
      <c r="Y823" s="13">
        <f t="shared" si="1022"/>
        <v>2.5917414588057436E-2</v>
      </c>
      <c r="Z823" s="13">
        <f t="shared" si="1023"/>
        <v>4.506973300605991E-2</v>
      </c>
      <c r="AA823" s="13">
        <f t="shared" si="1024"/>
        <v>5.7524054326832622E-2</v>
      </c>
      <c r="AB823" s="13">
        <f t="shared" si="1025"/>
        <v>3.6709967038760498E-2</v>
      </c>
      <c r="AC823" s="13">
        <f t="shared" si="1026"/>
        <v>2.2523121682406083E-3</v>
      </c>
      <c r="AD823" s="13">
        <f t="shared" si="1027"/>
        <v>5.0607226964105639E-3</v>
      </c>
      <c r="AE823" s="13">
        <f t="shared" si="1028"/>
        <v>9.1489101341335911E-3</v>
      </c>
      <c r="AF823" s="13">
        <f t="shared" si="1029"/>
        <v>8.2698224802774094E-3</v>
      </c>
      <c r="AG823" s="13">
        <f t="shared" si="1030"/>
        <v>4.9834689125171352E-3</v>
      </c>
      <c r="AH823" s="13">
        <f t="shared" si="1031"/>
        <v>2.0369567835355703E-2</v>
      </c>
      <c r="AI823" s="13">
        <f t="shared" si="1032"/>
        <v>2.5998381810195238E-2</v>
      </c>
      <c r="AJ823" s="13">
        <f t="shared" si="1033"/>
        <v>1.6591315589314943E-2</v>
      </c>
      <c r="AK823" s="13">
        <f t="shared" si="1034"/>
        <v>7.0586893957196844E-3</v>
      </c>
      <c r="AL823" s="13">
        <f t="shared" si="1035"/>
        <v>2.0787865487570457E-4</v>
      </c>
      <c r="AM823" s="13">
        <f t="shared" si="1036"/>
        <v>1.2918349761788653E-3</v>
      </c>
      <c r="AN823" s="13">
        <f t="shared" si="1037"/>
        <v>2.3354138952473855E-3</v>
      </c>
      <c r="AO823" s="13">
        <f t="shared" si="1038"/>
        <v>2.1110119181969715E-3</v>
      </c>
      <c r="AP823" s="13">
        <f t="shared" si="1039"/>
        <v>1.272114642530377E-3</v>
      </c>
      <c r="AQ823" s="13">
        <f t="shared" si="1040"/>
        <v>5.7494073687740048E-4</v>
      </c>
      <c r="AR823" s="13">
        <f t="shared" si="1041"/>
        <v>7.3649301404713251E-3</v>
      </c>
      <c r="AS823" s="13">
        <f t="shared" si="1042"/>
        <v>9.4001142952596529E-3</v>
      </c>
      <c r="AT823" s="13">
        <f t="shared" si="1043"/>
        <v>5.9988450045427083E-3</v>
      </c>
      <c r="AU823" s="13">
        <f t="shared" si="1044"/>
        <v>2.5521775770091302E-3</v>
      </c>
      <c r="AV823" s="13">
        <f t="shared" si="1045"/>
        <v>8.143580613837755E-4</v>
      </c>
      <c r="AW823" s="13">
        <f t="shared" si="1046"/>
        <v>1.3323818889279619E-5</v>
      </c>
      <c r="AX823" s="13">
        <f t="shared" si="1047"/>
        <v>2.7480225417585624E-4</v>
      </c>
      <c r="AY823" s="13">
        <f t="shared" si="1048"/>
        <v>4.9679488067889196E-4</v>
      </c>
      <c r="AZ823" s="13">
        <f t="shared" si="1049"/>
        <v>4.490595504919235E-4</v>
      </c>
      <c r="BA823" s="13">
        <f t="shared" si="1050"/>
        <v>2.7060729720408103E-4</v>
      </c>
      <c r="BB823" s="13">
        <f t="shared" si="1051"/>
        <v>1.2230278125676154E-4</v>
      </c>
      <c r="BC823" s="13">
        <f t="shared" si="1052"/>
        <v>4.422044921237599E-5</v>
      </c>
      <c r="BD823" s="13">
        <f t="shared" si="1053"/>
        <v>2.2190863519399354E-3</v>
      </c>
      <c r="BE823" s="13">
        <f t="shared" si="1054"/>
        <v>2.8322964293523152E-3</v>
      </c>
      <c r="BF823" s="13">
        <f t="shared" si="1055"/>
        <v>1.8074787979091237E-3</v>
      </c>
      <c r="BG823" s="13">
        <f t="shared" si="1056"/>
        <v>7.6898250504052348E-4</v>
      </c>
      <c r="BH823" s="13">
        <f t="shared" si="1057"/>
        <v>2.4536972179526359E-4</v>
      </c>
      <c r="BI823" s="13">
        <f t="shared" si="1058"/>
        <v>6.2634767349576889E-5</v>
      </c>
      <c r="BJ823" s="14">
        <f t="shared" si="1059"/>
        <v>0.27024496765009404</v>
      </c>
      <c r="BK823" s="14">
        <f t="shared" si="1060"/>
        <v>0.23086748324392514</v>
      </c>
      <c r="BL823" s="14">
        <f t="shared" si="1061"/>
        <v>0.45130896113786784</v>
      </c>
      <c r="BM823" s="14">
        <f t="shared" si="1062"/>
        <v>0.59240643362286838</v>
      </c>
      <c r="BN823" s="14">
        <f t="shared" si="1063"/>
        <v>0.40460124035328887</v>
      </c>
    </row>
    <row r="824" spans="1:66" x14ac:dyDescent="0.25">
      <c r="A824" t="s">
        <v>122</v>
      </c>
      <c r="B824" t="s">
        <v>128</v>
      </c>
      <c r="C824" t="s">
        <v>362</v>
      </c>
      <c r="D824" s="11">
        <v>44450</v>
      </c>
      <c r="E824" s="10">
        <f>VLOOKUP(A824,home!$A$2:$E$405,3,FALSE)</f>
        <v>1.2608999999999999</v>
      </c>
      <c r="F824" s="10">
        <f>VLOOKUP(B824,home!$B$2:$E$405,3,FALSE)</f>
        <v>1.0345</v>
      </c>
      <c r="G824" s="10">
        <f>VLOOKUP(C824,away!$B$2:$E$405,4,FALSE)</f>
        <v>0.89649999999999996</v>
      </c>
      <c r="H824" s="10">
        <f>VLOOKUP(A824,away!$A$2:$E$405,3,FALSE)</f>
        <v>1.0995999999999999</v>
      </c>
      <c r="I824" s="10">
        <f>VLOOKUP(C824,away!$B$2:$E$405,3,FALSE)</f>
        <v>0.86990000000000001</v>
      </c>
      <c r="J824" s="10">
        <f>VLOOKUP(B824,home!$B$2:$E$405,4,FALSE)</f>
        <v>1.0676000000000001</v>
      </c>
      <c r="K824" s="12">
        <f t="shared" si="1008"/>
        <v>1.1693955413249999</v>
      </c>
      <c r="L824" s="12">
        <f t="shared" si="1009"/>
        <v>1.0212042819040001</v>
      </c>
      <c r="M824" s="13">
        <f t="shared" si="1010"/>
        <v>0.11184963848091553</v>
      </c>
      <c r="N824" s="13">
        <f t="shared" si="1011"/>
        <v>0.13079646853839574</v>
      </c>
      <c r="O824" s="13">
        <f t="shared" si="1012"/>
        <v>0.11422132974612537</v>
      </c>
      <c r="P824" s="13">
        <f t="shared" si="1013"/>
        <v>0.13356991372933158</v>
      </c>
      <c r="Q824" s="13">
        <f t="shared" si="1014"/>
        <v>7.6476403564927825E-2</v>
      </c>
      <c r="R824" s="13">
        <f t="shared" si="1015"/>
        <v>5.8321655510755965E-2</v>
      </c>
      <c r="S824" s="13">
        <f t="shared" si="1016"/>
        <v>3.9877021723018817E-2</v>
      </c>
      <c r="T824" s="13">
        <f t="shared" si="1017"/>
        <v>7.8098030785122632E-2</v>
      </c>
      <c r="U824" s="13">
        <f t="shared" si="1018"/>
        <v>6.8201083916970634E-2</v>
      </c>
      <c r="V824" s="13">
        <f t="shared" si="1019"/>
        <v>5.291201079975996E-3</v>
      </c>
      <c r="W824" s="13">
        <f t="shared" si="1020"/>
        <v>2.9810388448465969E-2</v>
      </c>
      <c r="X824" s="13">
        <f t="shared" si="1021"/>
        <v>3.0442496328794991E-2</v>
      </c>
      <c r="Y824" s="13">
        <f t="shared" si="1022"/>
        <v>1.5544003801406121E-2</v>
      </c>
      <c r="Z824" s="13">
        <f t="shared" si="1023"/>
        <v>1.9852774778438009E-2</v>
      </c>
      <c r="AA824" s="13">
        <f t="shared" si="1024"/>
        <v>2.3215746308834818E-2</v>
      </c>
      <c r="AB824" s="13">
        <f t="shared" si="1025"/>
        <v>1.3574195111041883E-2</v>
      </c>
      <c r="AC824" s="13">
        <f t="shared" si="1026"/>
        <v>3.9491928705335594E-4</v>
      </c>
      <c r="AD824" s="13">
        <f t="shared" si="1027"/>
        <v>8.7150338342006015E-3</v>
      </c>
      <c r="AE824" s="13">
        <f t="shared" si="1028"/>
        <v>8.8998298684238916E-3</v>
      </c>
      <c r="AF824" s="13">
        <f t="shared" si="1029"/>
        <v>4.5442721849257945E-3</v>
      </c>
      <c r="AG824" s="13">
        <f t="shared" si="1030"/>
        <v>1.5468767377944895E-3</v>
      </c>
      <c r="AH824" s="13">
        <f t="shared" si="1031"/>
        <v>5.0684346528541572E-3</v>
      </c>
      <c r="AI824" s="13">
        <f t="shared" si="1032"/>
        <v>5.9270048845447747E-3</v>
      </c>
      <c r="AJ824" s="13">
        <f t="shared" si="1033"/>
        <v>3.4655065426990785E-3</v>
      </c>
      <c r="AK824" s="13">
        <f t="shared" si="1034"/>
        <v>1.3508492998216392E-3</v>
      </c>
      <c r="AL824" s="13">
        <f t="shared" si="1035"/>
        <v>1.8864373928491951E-5</v>
      </c>
      <c r="AM824" s="13">
        <f t="shared" si="1036"/>
        <v>2.038264341642137E-3</v>
      </c>
      <c r="AN824" s="13">
        <f t="shared" si="1037"/>
        <v>2.0814842733371882E-3</v>
      </c>
      <c r="AO824" s="13">
        <f t="shared" si="1038"/>
        <v>1.0628103263238861E-3</v>
      </c>
      <c r="AP824" s="13">
        <f t="shared" si="1039"/>
        <v>3.6178215203124675E-4</v>
      </c>
      <c r="AQ824" s="13">
        <f t="shared" si="1040"/>
        <v>9.2363370692688279E-5</v>
      </c>
      <c r="AR824" s="13">
        <f t="shared" si="1041"/>
        <v>1.0351814340090566E-3</v>
      </c>
      <c r="AS824" s="13">
        <f t="shared" si="1042"/>
        <v>1.2105365533926103E-3</v>
      </c>
      <c r="AT824" s="13">
        <f t="shared" si="1043"/>
        <v>7.0779802407412577E-4</v>
      </c>
      <c r="AU824" s="13">
        <f t="shared" si="1044"/>
        <v>2.7589861783697581E-4</v>
      </c>
      <c r="AV824" s="13">
        <f t="shared" si="1045"/>
        <v>8.065865338907246E-5</v>
      </c>
      <c r="AW824" s="13">
        <f t="shared" si="1046"/>
        <v>6.257688725904139E-7</v>
      </c>
      <c r="AX824" s="13">
        <f t="shared" si="1047"/>
        <v>3.9725620552634233E-4</v>
      </c>
      <c r="AY824" s="13">
        <f t="shared" si="1048"/>
        <v>4.0567973809643628E-4</v>
      </c>
      <c r="AZ824" s="13">
        <f t="shared" si="1049"/>
        <v>2.0714094281288701E-4</v>
      </c>
      <c r="BA824" s="13">
        <f t="shared" si="1050"/>
        <v>7.0511072586050617E-5</v>
      </c>
      <c r="BB824" s="13">
        <f t="shared" si="1051"/>
        <v>1.8001552311629661E-5</v>
      </c>
      <c r="BC824" s="13">
        <f t="shared" si="1052"/>
        <v>3.6766524603110142E-6</v>
      </c>
      <c r="BD824" s="13">
        <f t="shared" si="1053"/>
        <v>1.7618861882626188E-4</v>
      </c>
      <c r="BE824" s="13">
        <f t="shared" si="1054"/>
        <v>2.0603418528764058E-4</v>
      </c>
      <c r="BF824" s="13">
        <f t="shared" si="1055"/>
        <v>1.2046772881794791E-4</v>
      </c>
      <c r="BG824" s="13">
        <f t="shared" si="1056"/>
        <v>4.6958141651085826E-5</v>
      </c>
      <c r="BH824" s="13">
        <f t="shared" si="1057"/>
        <v>1.3728160368921891E-5</v>
      </c>
      <c r="BI824" s="13">
        <f t="shared" si="1058"/>
        <v>3.2107299052023595E-6</v>
      </c>
      <c r="BJ824" s="14">
        <f t="shared" si="1059"/>
        <v>0.39161277472027878</v>
      </c>
      <c r="BK824" s="14">
        <f t="shared" si="1060"/>
        <v>0.29140723841232019</v>
      </c>
      <c r="BL824" s="14">
        <f t="shared" si="1061"/>
        <v>0.29722246682120729</v>
      </c>
      <c r="BM824" s="14">
        <f t="shared" si="1062"/>
        <v>0.37445479119256853</v>
      </c>
      <c r="BN824" s="14">
        <f t="shared" si="1063"/>
        <v>0.62523540957045198</v>
      </c>
    </row>
    <row r="825" spans="1:66" x14ac:dyDescent="0.25">
      <c r="A825" t="s">
        <v>122</v>
      </c>
      <c r="B825" t="s">
        <v>131</v>
      </c>
      <c r="C825" t="s">
        <v>112</v>
      </c>
      <c r="D825" s="11">
        <v>44450</v>
      </c>
      <c r="E825" s="10">
        <f>VLOOKUP(A825,home!$A$2:$E$405,3,FALSE)</f>
        <v>1.2608999999999999</v>
      </c>
      <c r="F825" s="10">
        <f>VLOOKUP(B825,home!$B$2:$E$405,3,FALSE)</f>
        <v>1.0689</v>
      </c>
      <c r="G825" s="10">
        <f>VLOOKUP(C825,away!$B$2:$E$405,4,FALSE)</f>
        <v>1.3226</v>
      </c>
      <c r="H825" s="10">
        <f>VLOOKUP(A825,away!$A$2:$E$405,3,FALSE)</f>
        <v>1.0995999999999999</v>
      </c>
      <c r="I825" s="10">
        <f>VLOOKUP(C825,away!$B$2:$E$405,3,FALSE)</f>
        <v>0.71689999999999998</v>
      </c>
      <c r="J825" s="10">
        <f>VLOOKUP(B825,home!$B$2:$E$405,4,FALSE)</f>
        <v>1.0676000000000001</v>
      </c>
      <c r="K825" s="12">
        <f t="shared" si="1008"/>
        <v>1.7825685508259996</v>
      </c>
      <c r="L825" s="12">
        <f t="shared" si="1009"/>
        <v>0.841592539024</v>
      </c>
      <c r="M825" s="13">
        <f t="shared" si="1010"/>
        <v>7.2500552979293212E-2</v>
      </c>
      <c r="N825" s="13">
        <f t="shared" si="1011"/>
        <v>0.12923720565838234</v>
      </c>
      <c r="O825" s="13">
        <f t="shared" si="1012"/>
        <v>6.1015924462487395E-2</v>
      </c>
      <c r="P825" s="13">
        <f t="shared" si="1013"/>
        <v>0.10876506804640483</v>
      </c>
      <c r="Q825" s="13">
        <f t="shared" si="1014"/>
        <v>0.11518708920163215</v>
      </c>
      <c r="R825" s="13">
        <f t="shared" si="1015"/>
        <v>2.5675273394640676E-2</v>
      </c>
      <c r="S825" s="13">
        <f t="shared" si="1016"/>
        <v>4.0792240683039264E-2</v>
      </c>
      <c r="T825" s="13">
        <f t="shared" si="1017"/>
        <v>9.6940594863985555E-2</v>
      </c>
      <c r="U825" s="13">
        <f t="shared" si="1018"/>
        <v>4.5767934887145978E-2</v>
      </c>
      <c r="V825" s="13">
        <f t="shared" si="1019"/>
        <v>6.7995969246427215E-3</v>
      </c>
      <c r="W825" s="13">
        <f t="shared" si="1020"/>
        <v>6.8442960890672838E-2</v>
      </c>
      <c r="X825" s="13">
        <f t="shared" si="1021"/>
        <v>5.7601085234301679E-2</v>
      </c>
      <c r="Y825" s="13">
        <f t="shared" si="1022"/>
        <v>2.4238321786436891E-2</v>
      </c>
      <c r="Z825" s="13">
        <f t="shared" si="1023"/>
        <v>7.2027061754436697E-3</v>
      </c>
      <c r="AA825" s="13">
        <f t="shared" si="1024"/>
        <v>1.2839317509186102E-2</v>
      </c>
      <c r="AB825" s="13">
        <f t="shared" si="1025"/>
        <v>1.1443481802972378E-2</v>
      </c>
      <c r="AC825" s="13">
        <f t="shared" si="1026"/>
        <v>6.375456736241339E-4</v>
      </c>
      <c r="AD825" s="13">
        <f t="shared" si="1027"/>
        <v>3.0501067402281836E-2</v>
      </c>
      <c r="AE825" s="13">
        <f t="shared" si="1028"/>
        <v>2.5669470758028529E-2</v>
      </c>
      <c r="AF825" s="13">
        <f t="shared" si="1029"/>
        <v>1.0801617535325774E-2</v>
      </c>
      <c r="AG825" s="13">
        <f t="shared" si="1030"/>
        <v>3.0301869090403276E-3</v>
      </c>
      <c r="AH825" s="13">
        <f t="shared" si="1031"/>
        <v>1.5154359445088703E-3</v>
      </c>
      <c r="AI825" s="13">
        <f t="shared" si="1032"/>
        <v>2.7013684554728075E-3</v>
      </c>
      <c r="AJ825" s="13">
        <f t="shared" si="1033"/>
        <v>2.4076872264596158E-3</v>
      </c>
      <c r="AK825" s="13">
        <f t="shared" si="1034"/>
        <v>1.4306225100374622E-3</v>
      </c>
      <c r="AL825" s="13">
        <f t="shared" si="1035"/>
        <v>3.8257748789433212E-5</v>
      </c>
      <c r="AM825" s="13">
        <f t="shared" si="1036"/>
        <v>1.0874048703586318E-2</v>
      </c>
      <c r="AN825" s="13">
        <f t="shared" si="1037"/>
        <v>9.1515182579218445E-3</v>
      </c>
      <c r="AO825" s="13">
        <f t="shared" si="1038"/>
        <v>3.8509247433044687E-3</v>
      </c>
      <c r="AP825" s="13">
        <f t="shared" si="1039"/>
        <v>1.0803031774359849E-3</v>
      </c>
      <c r="AQ825" s="13">
        <f t="shared" si="1040"/>
        <v>2.2729377350351126E-4</v>
      </c>
      <c r="AR825" s="13">
        <f t="shared" si="1041"/>
        <v>2.5507591685349081E-4</v>
      </c>
      <c r="AS825" s="13">
        <f t="shared" si="1042"/>
        <v>4.5469030745614041E-4</v>
      </c>
      <c r="AT825" s="13">
        <f t="shared" si="1043"/>
        <v>4.0525832121836021E-4</v>
      </c>
      <c r="AU825" s="13">
        <f t="shared" si="1044"/>
        <v>2.4080024612146321E-4</v>
      </c>
      <c r="AV825" s="13">
        <f t="shared" si="1045"/>
        <v>1.0731073644182027E-4</v>
      </c>
      <c r="AW825" s="13">
        <f t="shared" si="1046"/>
        <v>1.5942815757148665E-6</v>
      </c>
      <c r="AX825" s="13">
        <f t="shared" si="1047"/>
        <v>3.230622873193866E-3</v>
      </c>
      <c r="AY825" s="13">
        <f t="shared" si="1048"/>
        <v>2.7188681064802354E-3</v>
      </c>
      <c r="AZ825" s="13">
        <f t="shared" si="1049"/>
        <v>1.1440895565020381E-3</v>
      </c>
      <c r="BA825" s="13">
        <f t="shared" si="1050"/>
        <v>3.2095241157579759E-4</v>
      </c>
      <c r="BB825" s="13">
        <f t="shared" si="1051"/>
        <v>6.7527788740987825E-5</v>
      </c>
      <c r="BC825" s="13">
        <f t="shared" si="1052"/>
        <v>1.1366176636240847E-5</v>
      </c>
      <c r="BD825" s="13">
        <f t="shared" si="1053"/>
        <v>3.5778331418100668E-5</v>
      </c>
      <c r="BE825" s="13">
        <f t="shared" si="1054"/>
        <v>6.3777328386936048E-5</v>
      </c>
      <c r="BF825" s="13">
        <f t="shared" si="1055"/>
        <v>5.684372991912724E-5</v>
      </c>
      <c r="BG825" s="13">
        <f t="shared" si="1056"/>
        <v>3.3775948421827714E-5</v>
      </c>
      <c r="BH825" s="13">
        <f t="shared" si="1057"/>
        <v>1.5051985857767797E-5</v>
      </c>
      <c r="BI825" s="13">
        <f t="shared" si="1058"/>
        <v>5.3662393235069086E-6</v>
      </c>
      <c r="BJ825" s="14">
        <f t="shared" si="1059"/>
        <v>0.59432711580896924</v>
      </c>
      <c r="BK825" s="14">
        <f t="shared" si="1060"/>
        <v>0.23225213016227383</v>
      </c>
      <c r="BL825" s="14">
        <f t="shared" si="1061"/>
        <v>0.16647077528432988</v>
      </c>
      <c r="BM825" s="14">
        <f t="shared" si="1062"/>
        <v>0.48515433986327128</v>
      </c>
      <c r="BN825" s="14">
        <f t="shared" si="1063"/>
        <v>0.51238111374284068</v>
      </c>
    </row>
    <row r="826" spans="1:66" x14ac:dyDescent="0.25">
      <c r="A826" t="s">
        <v>122</v>
      </c>
      <c r="B826" t="s">
        <v>389</v>
      </c>
      <c r="C826" t="s">
        <v>104</v>
      </c>
      <c r="D826" s="11">
        <v>44450</v>
      </c>
      <c r="E826" s="10">
        <f>VLOOKUP(A826,home!$A$2:$E$405,3,FALSE)</f>
        <v>1.2608999999999999</v>
      </c>
      <c r="F826" s="10">
        <f>VLOOKUP(B826,home!$B$2:$E$405,3,FALSE)</f>
        <v>1.1106</v>
      </c>
      <c r="G826" s="10">
        <f>VLOOKUP(C826,away!$B$2:$E$405,4,FALSE)</f>
        <v>1.2258</v>
      </c>
      <c r="H826" s="10">
        <f>VLOOKUP(A826,away!$A$2:$E$405,3,FALSE)</f>
        <v>1.0995999999999999</v>
      </c>
      <c r="I826" s="10">
        <f>VLOOKUP(C826,away!$B$2:$E$405,3,FALSE)</f>
        <v>0.58030000000000004</v>
      </c>
      <c r="J826" s="10">
        <f>VLOOKUP(B826,home!$B$2:$E$405,4,FALSE)</f>
        <v>0.74929999999999997</v>
      </c>
      <c r="K826" s="12">
        <f t="shared" si="1008"/>
        <v>1.7165558209319998</v>
      </c>
      <c r="L826" s="12">
        <f t="shared" si="1009"/>
        <v>0.47812674148399997</v>
      </c>
      <c r="M826" s="13">
        <f t="shared" si="1010"/>
        <v>0.11139391650884109</v>
      </c>
      <c r="N826" s="13">
        <f t="shared" si="1011"/>
        <v>0.19121387579966434</v>
      </c>
      <c r="O826" s="13">
        <f t="shared" si="1012"/>
        <v>5.3260410321512942E-2</v>
      </c>
      <c r="P826" s="13">
        <f t="shared" si="1013"/>
        <v>9.1424467362619791E-2</v>
      </c>
      <c r="Q826" s="13">
        <f t="shared" si="1014"/>
        <v>0.16411464577344118</v>
      </c>
      <c r="R826" s="13">
        <f t="shared" si="1015"/>
        <v>1.2732613218562889E-2</v>
      </c>
      <c r="S826" s="13">
        <f t="shared" si="1016"/>
        <v>1.8758729144502568E-2</v>
      </c>
      <c r="T826" s="13">
        <f t="shared" si="1017"/>
        <v>7.8467600813456342E-2</v>
      </c>
      <c r="U826" s="13">
        <f t="shared" si="1018"/>
        <v>2.1856241335999851E-2</v>
      </c>
      <c r="V826" s="13">
        <f t="shared" si="1019"/>
        <v>1.7106527838675243E-3</v>
      </c>
      <c r="W826" s="13">
        <f t="shared" si="1020"/>
        <v>9.3903983500864568E-2</v>
      </c>
      <c r="X826" s="13">
        <f t="shared" si="1021"/>
        <v>4.489800564363567E-2</v>
      </c>
      <c r="Y826" s="13">
        <f t="shared" si="1022"/>
        <v>1.073346856876088E-2</v>
      </c>
      <c r="Z826" s="13">
        <f t="shared" si="1023"/>
        <v>2.0292676229225265E-3</v>
      </c>
      <c r="AA826" s="13">
        <f t="shared" si="1024"/>
        <v>3.483351150356505E-3</v>
      </c>
      <c r="AB826" s="13">
        <f t="shared" si="1025"/>
        <v>2.9896833467473191E-3</v>
      </c>
      <c r="AC826" s="13">
        <f t="shared" si="1026"/>
        <v>8.7749136414385325E-5</v>
      </c>
      <c r="AD826" s="13">
        <f t="shared" si="1027"/>
        <v>4.0297857371777872E-2</v>
      </c>
      <c r="AE826" s="13">
        <f t="shared" si="1028"/>
        <v>1.9267483233955142E-2</v>
      </c>
      <c r="AF826" s="13">
        <f t="shared" si="1029"/>
        <v>4.6061494876242859E-3</v>
      </c>
      <c r="AG826" s="13">
        <f t="shared" si="1030"/>
        <v>7.3410774843533206E-4</v>
      </c>
      <c r="AH826" s="13">
        <f t="shared" si="1031"/>
        <v>2.425617790367325E-4</v>
      </c>
      <c r="AI826" s="13">
        <f t="shared" si="1032"/>
        <v>4.1637083374112464E-4</v>
      </c>
      <c r="AJ826" s="13">
        <f t="shared" si="1033"/>
        <v>3.573618891623188E-4</v>
      </c>
      <c r="AK826" s="13">
        <f t="shared" si="1034"/>
        <v>2.0447721034027815E-4</v>
      </c>
      <c r="AL826" s="13">
        <f t="shared" si="1035"/>
        <v>2.8807383058762723E-6</v>
      </c>
      <c r="AM826" s="13">
        <f t="shared" si="1036"/>
        <v>1.3834704328522563E-2</v>
      </c>
      <c r="AN826" s="13">
        <f t="shared" si="1037"/>
        <v>6.614742099991083E-3</v>
      </c>
      <c r="AO826" s="13">
        <f t="shared" si="1038"/>
        <v>1.5813425430128835E-3</v>
      </c>
      <c r="AP826" s="13">
        <f t="shared" si="1039"/>
        <v>2.5202738575359068E-4</v>
      </c>
      <c r="AQ826" s="13">
        <f t="shared" si="1040"/>
        <v>3.0125258178773848E-5</v>
      </c>
      <c r="AR826" s="13">
        <f t="shared" si="1041"/>
        <v>2.3195054603878989E-5</v>
      </c>
      <c r="AS826" s="13">
        <f t="shared" si="1042"/>
        <v>3.9815605997124054E-5</v>
      </c>
      <c r="AT826" s="13">
        <f t="shared" si="1043"/>
        <v>3.4172855119149173E-5</v>
      </c>
      <c r="AU826" s="13">
        <f t="shared" si="1044"/>
        <v>1.9553204457547136E-5</v>
      </c>
      <c r="AV826" s="13">
        <f t="shared" si="1045"/>
        <v>8.3910417323690133E-6</v>
      </c>
      <c r="AW826" s="13">
        <f t="shared" si="1046"/>
        <v>6.5675331262848955E-8</v>
      </c>
      <c r="AX826" s="13">
        <f t="shared" si="1047"/>
        <v>3.9580070409997586E-3</v>
      </c>
      <c r="AY826" s="13">
        <f t="shared" si="1048"/>
        <v>1.8924290092839433E-3</v>
      </c>
      <c r="AZ826" s="13">
        <f t="shared" si="1049"/>
        <v>4.5241045784936301E-4</v>
      </c>
      <c r="BA826" s="13">
        <f t="shared" si="1050"/>
        <v>7.2103179341600162E-5</v>
      </c>
      <c r="BB826" s="13">
        <f t="shared" si="1051"/>
        <v>8.6186145473089352E-6</v>
      </c>
      <c r="BC826" s="13">
        <f t="shared" si="1052"/>
        <v>8.2415801792228436E-7</v>
      </c>
      <c r="BD826" s="13">
        <f t="shared" si="1053"/>
        <v>1.8483626460493513E-6</v>
      </c>
      <c r="BE826" s="13">
        <f t="shared" si="1054"/>
        <v>3.1728176592692872E-6</v>
      </c>
      <c r="BF826" s="13">
        <f t="shared" si="1055"/>
        <v>2.7231593108872692E-6</v>
      </c>
      <c r="BG826" s="13">
        <f t="shared" si="1056"/>
        <v>1.5581516554762386E-6</v>
      </c>
      <c r="BH826" s="13">
        <f t="shared" si="1057"/>
        <v>6.6866357352564212E-7</v>
      </c>
      <c r="BI826" s="13">
        <f t="shared" si="1058"/>
        <v>2.2955966987612667E-7</v>
      </c>
      <c r="BJ826" s="14">
        <f t="shared" si="1059"/>
        <v>0.67693451201711441</v>
      </c>
      <c r="BK826" s="14">
        <f t="shared" si="1060"/>
        <v>0.22527082468383519</v>
      </c>
      <c r="BL826" s="14">
        <f t="shared" si="1061"/>
        <v>9.5678399561885119E-2</v>
      </c>
      <c r="BM826" s="14">
        <f t="shared" si="1062"/>
        <v>0.37388071156716252</v>
      </c>
      <c r="BN826" s="14">
        <f t="shared" si="1063"/>
        <v>0.62413992898464221</v>
      </c>
    </row>
    <row r="827" spans="1:66" s="10" customFormat="1" x14ac:dyDescent="0.25">
      <c r="A827" t="s">
        <v>122</v>
      </c>
      <c r="B827" t="s">
        <v>137</v>
      </c>
      <c r="C827" t="s">
        <v>144</v>
      </c>
      <c r="D827" s="11">
        <v>44450</v>
      </c>
      <c r="E827" s="10">
        <f>VLOOKUP(A827,home!$A$2:$E$405,3,FALSE)</f>
        <v>1.2608999999999999</v>
      </c>
      <c r="F827" s="10">
        <f>VLOOKUP(B827,home!$B$2:$E$405,3,FALSE)</f>
        <v>1.1033999999999999</v>
      </c>
      <c r="G827" s="10">
        <f>VLOOKUP(C827,away!$B$2:$E$405,4,FALSE)</f>
        <v>1.3448</v>
      </c>
      <c r="H827" s="10">
        <f>VLOOKUP(A827,away!$A$2:$E$405,3,FALSE)</f>
        <v>1.0995999999999999</v>
      </c>
      <c r="I827" s="10">
        <f>VLOOKUP(C827,away!$B$2:$E$405,3,FALSE)</f>
        <v>1.6211</v>
      </c>
      <c r="J827" s="10">
        <f>VLOOKUP(B827,home!$B$2:$E$405,4,FALSE)</f>
        <v>0.98850000000000005</v>
      </c>
      <c r="K827" s="12">
        <f t="shared" si="1008"/>
        <v>1.8709893902879997</v>
      </c>
      <c r="L827" s="12">
        <f t="shared" si="1009"/>
        <v>1.7620621020599998</v>
      </c>
      <c r="M827" s="13">
        <f t="shared" si="1010"/>
        <v>2.6435393803719873E-2</v>
      </c>
      <c r="N827" s="13">
        <f t="shared" si="1011"/>
        <v>4.9460341334845018E-2</v>
      </c>
      <c r="O827" s="13">
        <f t="shared" si="1012"/>
        <v>4.6580805574566543E-2</v>
      </c>
      <c r="P827" s="13">
        <f t="shared" si="1013"/>
        <v>8.7152193021082111E-2</v>
      </c>
      <c r="Q827" s="13">
        <f t="shared" si="1014"/>
        <v>4.6269886938759018E-2</v>
      </c>
      <c r="R827" s="13">
        <f t="shared" si="1015"/>
        <v>4.1039136093184443E-2</v>
      </c>
      <c r="S827" s="13">
        <f t="shared" si="1016"/>
        <v>7.1830826550001572E-2</v>
      </c>
      <c r="T827" s="13">
        <f t="shared" si="1017"/>
        <v>8.1530414241388252E-2</v>
      </c>
      <c r="U827" s="13">
        <f t="shared" si="1018"/>
        <v>7.6783788216933407E-2</v>
      </c>
      <c r="V827" s="13">
        <f t="shared" si="1019"/>
        <v>2.6312425878859649E-2</v>
      </c>
      <c r="W827" s="13">
        <f t="shared" si="1020"/>
        <v>2.885682251741447E-2</v>
      </c>
      <c r="X827" s="13">
        <f t="shared" si="1021"/>
        <v>5.0847513343807681E-2</v>
      </c>
      <c r="Y827" s="13">
        <f t="shared" si="1022"/>
        <v>4.4798238123556829E-2</v>
      </c>
      <c r="Z827" s="13">
        <f t="shared" si="1023"/>
        <v>2.4104502137027656E-2</v>
      </c>
      <c r="AA827" s="13">
        <f t="shared" si="1024"/>
        <v>4.5099267756553166E-2</v>
      </c>
      <c r="AB827" s="13">
        <f t="shared" si="1025"/>
        <v>4.2190125741134329E-2</v>
      </c>
      <c r="AC827" s="13">
        <f t="shared" si="1026"/>
        <v>5.4216745267584368E-3</v>
      </c>
      <c r="AD827" s="13">
        <f t="shared" si="1027"/>
        <v>1.3497702191876583E-2</v>
      </c>
      <c r="AE827" s="13">
        <f t="shared" si="1028"/>
        <v>2.3783789497197921E-2</v>
      </c>
      <c r="AF827" s="13">
        <f t="shared" si="1029"/>
        <v>2.0954257058192559E-2</v>
      </c>
      <c r="AG827" s="13">
        <f t="shared" si="1030"/>
        <v>1.2307567413021454E-2</v>
      </c>
      <c r="AH827" s="13">
        <f t="shared" si="1031"/>
        <v>1.0618407426170182E-2</v>
      </c>
      <c r="AI827" s="13">
        <f t="shared" si="1032"/>
        <v>1.9866927636119719E-2</v>
      </c>
      <c r="AJ827" s="13">
        <f t="shared" si="1033"/>
        <v>1.8585405412399725E-2</v>
      </c>
      <c r="AK827" s="13">
        <f t="shared" si="1034"/>
        <v>1.1591032113600349E-2</v>
      </c>
      <c r="AL827" s="13">
        <f t="shared" si="1035"/>
        <v>7.1496695432173897E-4</v>
      </c>
      <c r="AM827" s="13">
        <f t="shared" si="1036"/>
        <v>5.0508115188536264E-3</v>
      </c>
      <c r="AN827" s="13">
        <f t="shared" si="1037"/>
        <v>8.8998435620200825E-3</v>
      </c>
      <c r="AO827" s="13">
        <f t="shared" si="1038"/>
        <v>7.8410385274491328E-3</v>
      </c>
      <c r="AP827" s="13">
        <f t="shared" si="1039"/>
        <v>4.6054656100034865E-3</v>
      </c>
      <c r="AQ827" s="13">
        <f t="shared" si="1040"/>
        <v>2.0287791034319467E-3</v>
      </c>
      <c r="AR827" s="13">
        <f t="shared" si="1041"/>
        <v>3.7420586619773856E-3</v>
      </c>
      <c r="AS827" s="13">
        <f t="shared" si="1042"/>
        <v>7.0013520543949969E-3</v>
      </c>
      <c r="AT827" s="13">
        <f t="shared" si="1043"/>
        <v>6.5497277057220658E-3</v>
      </c>
      <c r="AU827" s="13">
        <f t="shared" si="1044"/>
        <v>4.0848236822271155E-3</v>
      </c>
      <c r="AV827" s="13">
        <f t="shared" si="1045"/>
        <v>1.9106654426610235E-3</v>
      </c>
      <c r="AW827" s="13">
        <f t="shared" si="1046"/>
        <v>6.5475074891172913E-5</v>
      </c>
      <c r="AX827" s="13">
        <f t="shared" si="1047"/>
        <v>1.575002460686594E-3</v>
      </c>
      <c r="AY827" s="13">
        <f t="shared" si="1048"/>
        <v>2.7752521466270922E-3</v>
      </c>
      <c r="AZ827" s="13">
        <f t="shared" si="1049"/>
        <v>2.4450833156161307E-3</v>
      </c>
      <c r="BA827" s="13">
        <f t="shared" si="1050"/>
        <v>1.4361295489421306E-3</v>
      </c>
      <c r="BB827" s="13">
        <f t="shared" si="1051"/>
        <v>6.3263736295986292E-4</v>
      </c>
      <c r="BC827" s="13">
        <f t="shared" si="1052"/>
        <v>2.2294926432375002E-4</v>
      </c>
      <c r="BD827" s="13">
        <f t="shared" si="1053"/>
        <v>1.0989566253259504E-3</v>
      </c>
      <c r="BE827" s="13">
        <f t="shared" si="1054"/>
        <v>2.056136186371558E-3</v>
      </c>
      <c r="BF827" s="13">
        <f t="shared" si="1055"/>
        <v>1.9235044948442072E-3</v>
      </c>
      <c r="BG827" s="13">
        <f t="shared" si="1056"/>
        <v>1.1996188340082632E-3</v>
      </c>
      <c r="BH827" s="13">
        <f t="shared" si="1057"/>
        <v>5.6111852770478058E-4</v>
      </c>
      <c r="BI827" s="13">
        <f t="shared" si="1058"/>
        <v>2.0996936240593323E-4</v>
      </c>
      <c r="BJ827" s="14">
        <f t="shared" si="1059"/>
        <v>0.40981952508097358</v>
      </c>
      <c r="BK827" s="14">
        <f t="shared" si="1060"/>
        <v>0.22064273288137048</v>
      </c>
      <c r="BL827" s="14">
        <f t="shared" si="1061"/>
        <v>0.34269282754830516</v>
      </c>
      <c r="BM827" s="14">
        <f t="shared" si="1062"/>
        <v>0.69761205380978397</v>
      </c>
      <c r="BN827" s="14">
        <f t="shared" si="1063"/>
        <v>0.29693775676615697</v>
      </c>
    </row>
    <row r="828" spans="1:66" x14ac:dyDescent="0.25">
      <c r="A828" t="s">
        <v>122</v>
      </c>
      <c r="B828" t="s">
        <v>118</v>
      </c>
      <c r="C828" t="s">
        <v>142</v>
      </c>
      <c r="D828" s="11">
        <v>44450</v>
      </c>
      <c r="E828" s="10">
        <f>VLOOKUP(A828,home!$A$2:$E$405,3,FALSE)</f>
        <v>1.2608999999999999</v>
      </c>
      <c r="F828" s="10">
        <f>VLOOKUP(B828,home!$B$2:$E$405,3,FALSE)</f>
        <v>0.871</v>
      </c>
      <c r="G828" s="10">
        <f>VLOOKUP(C828,away!$B$2:$E$405,4,FALSE)</f>
        <v>0.96550000000000002</v>
      </c>
      <c r="H828" s="10">
        <f>VLOOKUP(A828,away!$A$2:$E$405,3,FALSE)</f>
        <v>1.0995999999999999</v>
      </c>
      <c r="I828" s="10">
        <f>VLOOKUP(C828,away!$B$2:$E$405,3,FALSE)</f>
        <v>0.98850000000000005</v>
      </c>
      <c r="J828" s="10">
        <f>VLOOKUP(B828,home!$B$2:$E$405,4,FALSE)</f>
        <v>1.4338</v>
      </c>
      <c r="K828" s="12">
        <f t="shared" si="1008"/>
        <v>1.06035448545</v>
      </c>
      <c r="L828" s="12">
        <f t="shared" si="1009"/>
        <v>1.5584755054799997</v>
      </c>
      <c r="M828" s="13">
        <f t="shared" si="1010"/>
        <v>7.2888092687397529E-2</v>
      </c>
      <c r="N828" s="13">
        <f t="shared" si="1011"/>
        <v>7.7287216016977314E-2</v>
      </c>
      <c r="O828" s="13">
        <f t="shared" si="1012"/>
        <v>0.11359430709446494</v>
      </c>
      <c r="P828" s="13">
        <f t="shared" si="1013"/>
        <v>0.12045023304920066</v>
      </c>
      <c r="Q828" s="13">
        <f t="shared" si="1014"/>
        <v>4.0975923085772484E-2</v>
      </c>
      <c r="R828" s="13">
        <f t="shared" si="1015"/>
        <v>8.8516972584348291E-2</v>
      </c>
      <c r="S828" s="13">
        <f t="shared" si="1016"/>
        <v>4.9762101416996093E-2</v>
      </c>
      <c r="T828" s="13">
        <f t="shared" si="1017"/>
        <v>6.3859972443608873E-2</v>
      </c>
      <c r="U828" s="13">
        <f t="shared" si="1018"/>
        <v>9.385936891826839E-2</v>
      </c>
      <c r="V828" s="13">
        <f t="shared" si="1019"/>
        <v>9.1370765050009101E-3</v>
      </c>
      <c r="W828" s="13">
        <f t="shared" si="1020"/>
        <v>1.4483001279817689E-2</v>
      </c>
      <c r="X828" s="13">
        <f t="shared" si="1021"/>
        <v>2.2571402740431356E-2</v>
      </c>
      <c r="Y828" s="13">
        <f t="shared" si="1022"/>
        <v>1.7588489147643206E-2</v>
      </c>
      <c r="Z828" s="13">
        <f t="shared" si="1023"/>
        <v>4.5983844530650492E-2</v>
      </c>
      <c r="AA828" s="13">
        <f t="shared" si="1024"/>
        <v>4.8759175806310694E-2</v>
      </c>
      <c r="AB828" s="13">
        <f t="shared" si="1025"/>
        <v>2.5851005386533329E-2</v>
      </c>
      <c r="AC828" s="13">
        <f t="shared" si="1026"/>
        <v>9.4370952256892426E-4</v>
      </c>
      <c r="AD828" s="13">
        <f t="shared" si="1027"/>
        <v>3.8392788424581933E-3</v>
      </c>
      <c r="AE828" s="13">
        <f t="shared" si="1028"/>
        <v>5.9834220346787013E-3</v>
      </c>
      <c r="AF828" s="13">
        <f t="shared" si="1029"/>
        <v>4.662508339998029E-3</v>
      </c>
      <c r="AG828" s="13">
        <f t="shared" si="1030"/>
        <v>2.4221350139943805E-3</v>
      </c>
      <c r="AH828" s="13">
        <f t="shared" si="1031"/>
        <v>1.7916173837204803E-2</v>
      </c>
      <c r="AI828" s="13">
        <f t="shared" si="1032"/>
        <v>1.8997495290382051E-2</v>
      </c>
      <c r="AJ828" s="13">
        <f t="shared" si="1033"/>
        <v>1.0072039671735929E-2</v>
      </c>
      <c r="AK828" s="13">
        <f t="shared" si="1034"/>
        <v>3.5599774811851796E-3</v>
      </c>
      <c r="AL828" s="13">
        <f t="shared" si="1035"/>
        <v>6.2380576982133345E-5</v>
      </c>
      <c r="AM828" s="13">
        <f t="shared" si="1036"/>
        <v>8.1419930829876612E-4</v>
      </c>
      <c r="AN828" s="13">
        <f t="shared" si="1037"/>
        <v>1.2689096785623857E-3</v>
      </c>
      <c r="AO828" s="13">
        <f t="shared" si="1038"/>
        <v>9.8878232635298902E-4</v>
      </c>
      <c r="AP828" s="13">
        <f t="shared" si="1039"/>
        <v>5.1366434529088816E-4</v>
      </c>
      <c r="AQ828" s="13">
        <f t="shared" si="1040"/>
        <v>2.0013332504356746E-4</v>
      </c>
      <c r="AR828" s="13">
        <f t="shared" si="1041"/>
        <v>5.5843836154410575E-3</v>
      </c>
      <c r="AS828" s="13">
        <f t="shared" si="1042"/>
        <v>5.9214262151064132E-3</v>
      </c>
      <c r="AT828" s="13">
        <f t="shared" si="1043"/>
        <v>3.1394054237246505E-3</v>
      </c>
      <c r="AU828" s="13">
        <f t="shared" si="1044"/>
        <v>1.1096275408974971E-3</v>
      </c>
      <c r="AV828" s="13">
        <f t="shared" si="1045"/>
        <v>2.9414963504237855E-4</v>
      </c>
      <c r="AW828" s="13">
        <f t="shared" si="1046"/>
        <v>2.8635049971843478E-6</v>
      </c>
      <c r="AX828" s="13">
        <f t="shared" si="1047"/>
        <v>1.4388998143414729E-4</v>
      </c>
      <c r="AY828" s="13">
        <f t="shared" si="1048"/>
        <v>2.2424901154909047E-4</v>
      </c>
      <c r="AZ828" s="13">
        <f t="shared" si="1049"/>
        <v>1.7474329581367956E-4</v>
      </c>
      <c r="BA828" s="13">
        <f t="shared" si="1050"/>
        <v>9.0777715424155114E-5</v>
      </c>
      <c r="BB828" s="13">
        <f t="shared" si="1051"/>
        <v>3.5368711482994913E-5</v>
      </c>
      <c r="BC828" s="13">
        <f t="shared" si="1052"/>
        <v>1.1024254101327348E-5</v>
      </c>
      <c r="BD828" s="13">
        <f t="shared" si="1053"/>
        <v>1.4505208463114541E-3</v>
      </c>
      <c r="BE828" s="13">
        <f t="shared" si="1054"/>
        <v>1.5380662856250805E-3</v>
      </c>
      <c r="BF828" s="13">
        <f t="shared" si="1055"/>
        <v>8.1544774244098734E-4</v>
      </c>
      <c r="BG828" s="13">
        <f t="shared" si="1056"/>
        <v>2.8822122378245916E-4</v>
      </c>
      <c r="BH828" s="13">
        <f t="shared" si="1057"/>
        <v>7.640416685990466E-5</v>
      </c>
      <c r="BI828" s="13">
        <f t="shared" si="1058"/>
        <v>1.6203100207394039E-5</v>
      </c>
      <c r="BJ828" s="14">
        <f t="shared" si="1059"/>
        <v>0.25813909089873427</v>
      </c>
      <c r="BK828" s="14">
        <f t="shared" si="1060"/>
        <v>0.25346784276969542</v>
      </c>
      <c r="BL828" s="14">
        <f t="shared" si="1061"/>
        <v>0.44136037186587285</v>
      </c>
      <c r="BM828" s="14">
        <f t="shared" si="1062"/>
        <v>0.48501702004023994</v>
      </c>
      <c r="BN828" s="14">
        <f t="shared" si="1063"/>
        <v>0.51371274451816118</v>
      </c>
    </row>
    <row r="829" spans="1:66" x14ac:dyDescent="0.25">
      <c r="A829" t="s">
        <v>122</v>
      </c>
      <c r="B829" t="s">
        <v>140</v>
      </c>
      <c r="C829" t="s">
        <v>127</v>
      </c>
      <c r="D829" s="11">
        <v>44450</v>
      </c>
      <c r="E829" s="10">
        <f>VLOOKUP(A829,home!$A$2:$E$405,3,FALSE)</f>
        <v>1.2608999999999999</v>
      </c>
      <c r="F829" s="10">
        <f>VLOOKUP(B829,home!$B$2:$E$405,3,FALSE)</f>
        <v>1.2413000000000001</v>
      </c>
      <c r="G829" s="10">
        <f>VLOOKUP(C829,away!$B$2:$E$405,4,FALSE)</f>
        <v>1.1724000000000001</v>
      </c>
      <c r="H829" s="10">
        <f>VLOOKUP(A829,away!$A$2:$E$405,3,FALSE)</f>
        <v>1.0995999999999999</v>
      </c>
      <c r="I829" s="10">
        <f>VLOOKUP(C829,away!$B$2:$E$405,3,FALSE)</f>
        <v>1.028</v>
      </c>
      <c r="J829" s="10">
        <f>VLOOKUP(B829,home!$B$2:$E$405,4,FALSE)</f>
        <v>0.59309999999999996</v>
      </c>
      <c r="K829" s="12">
        <f t="shared" si="1008"/>
        <v>1.834987921308</v>
      </c>
      <c r="L829" s="12">
        <f t="shared" si="1009"/>
        <v>0.67043359727999996</v>
      </c>
      <c r="M829" s="13">
        <f t="shared" si="1010"/>
        <v>8.1641177457512426E-2</v>
      </c>
      <c r="N829" s="13">
        <f t="shared" si="1011"/>
        <v>0.14981057451589827</v>
      </c>
      <c r="O829" s="13">
        <f t="shared" si="1012"/>
        <v>5.4734988289014894E-2</v>
      </c>
      <c r="P829" s="13">
        <f t="shared" si="1013"/>
        <v>0.10043804238327715</v>
      </c>
      <c r="Q829" s="13">
        <f t="shared" si="1014"/>
        <v>0.13745029736044273</v>
      </c>
      <c r="R829" s="13">
        <f t="shared" si="1015"/>
        <v>1.8348087547841462E-2</v>
      </c>
      <c r="S829" s="13">
        <f t="shared" si="1016"/>
        <v>3.0890662873630341E-2</v>
      </c>
      <c r="T829" s="13">
        <f t="shared" si="1017"/>
        <v>9.2151297306567306E-2</v>
      </c>
      <c r="U829" s="13">
        <f t="shared" si="1018"/>
        <v>3.3668519029390796E-2</v>
      </c>
      <c r="V829" s="13">
        <f t="shared" si="1019"/>
        <v>4.2225392784090814E-3</v>
      </c>
      <c r="W829" s="13">
        <f t="shared" si="1020"/>
        <v>8.4073211812201745E-2</v>
      </c>
      <c r="X829" s="13">
        <f t="shared" si="1021"/>
        <v>5.6365505830137795E-2</v>
      </c>
      <c r="Y829" s="13">
        <f t="shared" si="1022"/>
        <v>1.8894664418103044E-2</v>
      </c>
      <c r="Z829" s="13">
        <f t="shared" si="1023"/>
        <v>4.1003914459692425E-3</v>
      </c>
      <c r="AA829" s="13">
        <f t="shared" si="1024"/>
        <v>7.5241687759882046E-3</v>
      </c>
      <c r="AB829" s="13">
        <f t="shared" si="1025"/>
        <v>6.9033794109105793E-3</v>
      </c>
      <c r="AC829" s="13">
        <f t="shared" si="1026"/>
        <v>3.2467039934490723E-4</v>
      </c>
      <c r="AD829" s="13">
        <f t="shared" si="1027"/>
        <v>3.8568332045239836E-2</v>
      </c>
      <c r="AE829" s="13">
        <f t="shared" si="1028"/>
        <v>2.5857505594179639E-2</v>
      </c>
      <c r="AF829" s="13">
        <f t="shared" si="1029"/>
        <v>8.6678702460967882E-3</v>
      </c>
      <c r="AG829" s="13">
        <f t="shared" si="1030"/>
        <v>1.9370771432823167E-3</v>
      </c>
      <c r="AH829" s="13">
        <f t="shared" si="1031"/>
        <v>6.8726004684432473E-4</v>
      </c>
      <c r="AI829" s="13">
        <f t="shared" si="1032"/>
        <v>1.2611138847569061E-3</v>
      </c>
      <c r="AJ829" s="13">
        <f t="shared" si="1033"/>
        <v>1.1570643729613662E-3</v>
      </c>
      <c r="AK829" s="13">
        <f t="shared" si="1034"/>
        <v>7.0773304951997373E-4</v>
      </c>
      <c r="AL829" s="13">
        <f t="shared" si="1035"/>
        <v>1.5976868705486164E-5</v>
      </c>
      <c r="AM829" s="13">
        <f t="shared" si="1036"/>
        <v>1.4154484689602271E-2</v>
      </c>
      <c r="AN829" s="13">
        <f t="shared" si="1037"/>
        <v>9.4896420880947342E-3</v>
      </c>
      <c r="AO829" s="13">
        <f t="shared" si="1038"/>
        <v>3.181087441010521E-3</v>
      </c>
      <c r="AP829" s="13">
        <f t="shared" si="1039"/>
        <v>7.1090263211297136E-4</v>
      </c>
      <c r="AQ829" s="13">
        <f t="shared" si="1040"/>
        <v>1.191532522408299E-4</v>
      </c>
      <c r="AR829" s="13">
        <f t="shared" si="1041"/>
        <v>9.2152445094532406E-5</v>
      </c>
      <c r="AS829" s="13">
        <f t="shared" si="1042"/>
        <v>1.6909862366746558E-4</v>
      </c>
      <c r="AT829" s="13">
        <f t="shared" si="1043"/>
        <v>1.5514696596980327E-4</v>
      </c>
      <c r="AU829" s="13">
        <f t="shared" si="1044"/>
        <v>9.4897602860724079E-5</v>
      </c>
      <c r="AV829" s="13">
        <f t="shared" si="1045"/>
        <v>4.353398875262807E-5</v>
      </c>
      <c r="AW829" s="13">
        <f t="shared" si="1046"/>
        <v>5.459817739334555E-7</v>
      </c>
      <c r="AX829" s="13">
        <f t="shared" si="1047"/>
        <v>4.3288847396265265E-3</v>
      </c>
      <c r="AY829" s="13">
        <f t="shared" si="1048"/>
        <v>2.9022297681983076E-3</v>
      </c>
      <c r="AZ829" s="13">
        <f t="shared" si="1049"/>
        <v>9.7287617181314586E-4</v>
      </c>
      <c r="BA829" s="13">
        <f t="shared" si="1050"/>
        <v>2.1741629052556097E-4</v>
      </c>
      <c r="BB829" s="13">
        <f t="shared" si="1051"/>
        <v>3.6440796441081336E-5</v>
      </c>
      <c r="BC829" s="13">
        <f t="shared" si="1052"/>
        <v>4.8862268491484775E-6</v>
      </c>
      <c r="BD829" s="13">
        <f t="shared" si="1053"/>
        <v>1.029701587714584E-5</v>
      </c>
      <c r="BE829" s="13">
        <f t="shared" si="1054"/>
        <v>1.8894899760079315E-5</v>
      </c>
      <c r="BF829" s="13">
        <f t="shared" si="1055"/>
        <v>1.733595641703549E-5</v>
      </c>
      <c r="BG829" s="13">
        <f t="shared" si="1056"/>
        <v>1.0603756876527342E-5</v>
      </c>
      <c r="BH829" s="13">
        <f t="shared" si="1057"/>
        <v>4.8644414472285817E-6</v>
      </c>
      <c r="BI829" s="13">
        <f t="shared" si="1058"/>
        <v>1.7852382599148907E-6</v>
      </c>
      <c r="BJ829" s="14">
        <f t="shared" si="1059"/>
        <v>0.64989434036866456</v>
      </c>
      <c r="BK829" s="14">
        <f t="shared" si="1060"/>
        <v>0.22043529902907771</v>
      </c>
      <c r="BL829" s="14">
        <f t="shared" si="1061"/>
        <v>0.1256109253422116</v>
      </c>
      <c r="BM829" s="14">
        <f t="shared" si="1062"/>
        <v>0.45471610484551178</v>
      </c>
      <c r="BN829" s="14">
        <f t="shared" si="1063"/>
        <v>0.5424231675539869</v>
      </c>
    </row>
    <row r="830" spans="1:66" x14ac:dyDescent="0.25">
      <c r="A830" t="s">
        <v>122</v>
      </c>
      <c r="B830" t="s">
        <v>124</v>
      </c>
      <c r="C830" t="s">
        <v>136</v>
      </c>
      <c r="D830" s="11">
        <v>44450</v>
      </c>
      <c r="E830" s="10">
        <f>VLOOKUP(A830,home!$A$2:$E$405,3,FALSE)</f>
        <v>1.2608999999999999</v>
      </c>
      <c r="F830" s="10">
        <f>VLOOKUP(B830,home!$B$2:$E$405,3,FALSE)</f>
        <v>0.75860000000000005</v>
      </c>
      <c r="G830" s="10">
        <f>VLOOKUP(C830,away!$B$2:$E$405,4,FALSE)</f>
        <v>1.0345</v>
      </c>
      <c r="H830" s="10">
        <f>VLOOKUP(A830,away!$A$2:$E$405,3,FALSE)</f>
        <v>1.0995999999999999</v>
      </c>
      <c r="I830" s="10">
        <f>VLOOKUP(C830,away!$B$2:$E$405,3,FALSE)</f>
        <v>1.3048</v>
      </c>
      <c r="J830" s="10">
        <f>VLOOKUP(B830,home!$B$2:$E$405,4,FALSE)</f>
        <v>1.1071</v>
      </c>
      <c r="K830" s="12">
        <f t="shared" si="1008"/>
        <v>0.98951863653000005</v>
      </c>
      <c r="L830" s="12">
        <f t="shared" si="1009"/>
        <v>1.5884206703679999</v>
      </c>
      <c r="M830" s="13">
        <f t="shared" si="1010"/>
        <v>7.5930311986304427E-2</v>
      </c>
      <c r="N830" s="13">
        <f t="shared" si="1011"/>
        <v>7.5134458787985456E-2</v>
      </c>
      <c r="O830" s="13">
        <f t="shared" si="1012"/>
        <v>0.12060927706653705</v>
      </c>
      <c r="P830" s="13">
        <f t="shared" si="1013"/>
        <v>0.11934512739574873</v>
      </c>
      <c r="Q830" s="13">
        <f t="shared" si="1014"/>
        <v>3.7173473608153429E-2</v>
      </c>
      <c r="R830" s="13">
        <f t="shared" si="1015"/>
        <v>9.5789134365314332E-2</v>
      </c>
      <c r="S830" s="13">
        <f t="shared" si="1016"/>
        <v>4.6895828097204981E-2</v>
      </c>
      <c r="T830" s="13">
        <f t="shared" si="1017"/>
        <v>5.9047113868570221E-2</v>
      </c>
      <c r="U830" s="13">
        <f t="shared" si="1018"/>
        <v>9.4785133631554802E-2</v>
      </c>
      <c r="V830" s="13">
        <f t="shared" si="1019"/>
        <v>8.1899491962219764E-3</v>
      </c>
      <c r="W830" s="13">
        <f t="shared" si="1020"/>
        <v>1.2261281639941307E-2</v>
      </c>
      <c r="X830" s="13">
        <f t="shared" si="1021"/>
        <v>1.9476073202086421E-2</v>
      </c>
      <c r="Y830" s="13">
        <f t="shared" si="1022"/>
        <v>1.5468098625897179E-2</v>
      </c>
      <c r="Z830" s="13">
        <f t="shared" si="1023"/>
        <v>5.0717813674174321E-2</v>
      </c>
      <c r="AA830" s="13">
        <f t="shared" si="1024"/>
        <v>5.0186221834651566E-2</v>
      </c>
      <c r="AB830" s="13">
        <f t="shared" si="1025"/>
        <v>2.4830100901208265E-2</v>
      </c>
      <c r="AC830" s="13">
        <f t="shared" si="1026"/>
        <v>8.0454572803227297E-4</v>
      </c>
      <c r="AD830" s="13">
        <f t="shared" si="1027"/>
        <v>3.0331916726162611E-3</v>
      </c>
      <c r="AE830" s="13">
        <f t="shared" si="1028"/>
        <v>4.8179843499717564E-3</v>
      </c>
      <c r="AF830" s="13">
        <f t="shared" si="1029"/>
        <v>3.8264929655023355E-3</v>
      </c>
      <c r="AG830" s="13">
        <f t="shared" si="1030"/>
        <v>2.0260268404738847E-3</v>
      </c>
      <c r="AH830" s="13">
        <f t="shared" si="1031"/>
        <v>2.014030589898284E-2</v>
      </c>
      <c r="AI830" s="13">
        <f t="shared" si="1032"/>
        <v>1.9929208032458616E-2</v>
      </c>
      <c r="AJ830" s="13">
        <f t="shared" si="1033"/>
        <v>9.8601613797005879E-3</v>
      </c>
      <c r="AK830" s="13">
        <f t="shared" si="1034"/>
        <v>3.2522711481356966E-3</v>
      </c>
      <c r="AL830" s="13">
        <f t="shared" si="1035"/>
        <v>5.0582493286757942E-5</v>
      </c>
      <c r="AM830" s="13">
        <f t="shared" si="1036"/>
        <v>6.0027993764427874E-4</v>
      </c>
      <c r="AN830" s="13">
        <f t="shared" si="1037"/>
        <v>9.5349706096138642E-4</v>
      </c>
      <c r="AO830" s="13">
        <f t="shared" si="1038"/>
        <v>7.5727722038310174E-4</v>
      </c>
      <c r="AP830" s="13">
        <f t="shared" si="1039"/>
        <v>4.0095826335178057E-4</v>
      </c>
      <c r="AQ830" s="13">
        <f t="shared" si="1040"/>
        <v>1.5922259836570623E-4</v>
      </c>
      <c r="AR830" s="13">
        <f t="shared" si="1041"/>
        <v>6.398255639495776E-3</v>
      </c>
      <c r="AS830" s="13">
        <f t="shared" si="1042"/>
        <v>6.3311931965642429E-3</v>
      </c>
      <c r="AT830" s="13">
        <f t="shared" si="1043"/>
        <v>3.1324168297361312E-3</v>
      </c>
      <c r="AU830" s="13">
        <f t="shared" si="1044"/>
        <v>1.0331949434680408E-3</v>
      </c>
      <c r="AV830" s="13">
        <f t="shared" si="1045"/>
        <v>2.555914129325465E-4</v>
      </c>
      <c r="AW830" s="13">
        <f t="shared" si="1046"/>
        <v>2.2084483153709207E-6</v>
      </c>
      <c r="AX830" s="13">
        <f t="shared" si="1047"/>
        <v>9.8998030905679982E-5</v>
      </c>
      <c r="AY830" s="13">
        <f t="shared" si="1048"/>
        <v>1.5725051861631217E-4</v>
      </c>
      <c r="AZ830" s="13">
        <f t="shared" si="1049"/>
        <v>1.2488998709811916E-4</v>
      </c>
      <c r="BA830" s="13">
        <f t="shared" si="1050"/>
        <v>6.6125945676215079E-5</v>
      </c>
      <c r="BB830" s="13">
        <f t="shared" si="1051"/>
        <v>2.6258954739932897E-5</v>
      </c>
      <c r="BC830" s="13">
        <f t="shared" si="1052"/>
        <v>8.3420532982334287E-6</v>
      </c>
      <c r="BD830" s="13">
        <f t="shared" si="1053"/>
        <v>1.6938535853456189E-3</v>
      </c>
      <c r="BE830" s="13">
        <f t="shared" si="1054"/>
        <v>1.6760996902526488E-3</v>
      </c>
      <c r="BF830" s="13">
        <f t="shared" si="1055"/>
        <v>8.2926594009357822E-4</v>
      </c>
      <c r="BG830" s="13">
        <f t="shared" si="1056"/>
        <v>2.7352470078738876E-4</v>
      </c>
      <c r="BH830" s="13">
        <f t="shared" si="1057"/>
        <v>6.7664447245103279E-5</v>
      </c>
      <c r="BI830" s="13">
        <f t="shared" si="1058"/>
        <v>1.3391046315906145E-5</v>
      </c>
      <c r="BJ830" s="14">
        <f t="shared" si="1059"/>
        <v>0.23561729613223895</v>
      </c>
      <c r="BK830" s="14">
        <f t="shared" si="1060"/>
        <v>0.25137359541541549</v>
      </c>
      <c r="BL830" s="14">
        <f t="shared" si="1061"/>
        <v>0.46108626569078071</v>
      </c>
      <c r="BM830" s="14">
        <f t="shared" si="1062"/>
        <v>0.47465814563226527</v>
      </c>
      <c r="BN830" s="14">
        <f t="shared" si="1063"/>
        <v>0.52398178321004352</v>
      </c>
    </row>
    <row r="831" spans="1:66" x14ac:dyDescent="0.25">
      <c r="A831" t="s">
        <v>122</v>
      </c>
      <c r="B831" t="s">
        <v>425</v>
      </c>
      <c r="C831" t="s">
        <v>141</v>
      </c>
      <c r="D831" s="11">
        <v>44450</v>
      </c>
      <c r="E831" s="10">
        <f>VLOOKUP(A831,home!$A$2:$E$405,3,FALSE)</f>
        <v>1.2608999999999999</v>
      </c>
      <c r="F831" s="10">
        <f>VLOOKUP(B831,home!$B$2:$E$405,3,FALSE)</f>
        <v>1.4214</v>
      </c>
      <c r="G831" s="10">
        <f>VLOOKUP(C831,away!$B$2:$E$405,4,FALSE)</f>
        <v>0.72409999999999997</v>
      </c>
      <c r="H831" s="10">
        <f>VLOOKUP(A831,away!$A$2:$E$405,3,FALSE)</f>
        <v>1.0995999999999999</v>
      </c>
      <c r="I831" s="10">
        <f>VLOOKUP(C831,away!$B$2:$E$405,3,FALSE)</f>
        <v>0.59309999999999996</v>
      </c>
      <c r="J831" s="10">
        <f>VLOOKUP(B831,home!$B$2:$E$405,4,FALSE)</f>
        <v>0.60099999999999998</v>
      </c>
      <c r="K831" s="12">
        <f t="shared" si="1008"/>
        <v>1.2977633445659997</v>
      </c>
      <c r="L831" s="12">
        <f t="shared" si="1009"/>
        <v>0.3919558287599999</v>
      </c>
      <c r="M831" s="13">
        <f t="shared" si="1010"/>
        <v>0.18457134927382038</v>
      </c>
      <c r="N831" s="13">
        <f t="shared" si="1011"/>
        <v>0.23952993154465246</v>
      </c>
      <c r="O831" s="13">
        <f t="shared" si="1012"/>
        <v>7.2343816169971653E-2</v>
      </c>
      <c r="P831" s="13">
        <f t="shared" si="1013"/>
        <v>9.3885152831410273E-2</v>
      </c>
      <c r="Q831" s="13">
        <f t="shared" si="1014"/>
        <v>0.15542658254252661</v>
      </c>
      <c r="R831" s="13">
        <f t="shared" si="1015"/>
        <v>1.4177790211281162E-2</v>
      </c>
      <c r="S831" s="13">
        <f t="shared" si="1016"/>
        <v>1.193904411066077E-2</v>
      </c>
      <c r="T831" s="13">
        <f t="shared" si="1017"/>
        <v>6.0920354971790533E-2</v>
      </c>
      <c r="U831" s="13">
        <f t="shared" si="1018"/>
        <v>1.8399416443147333E-2</v>
      </c>
      <c r="V831" s="13">
        <f t="shared" si="1019"/>
        <v>6.7477607825459918E-4</v>
      </c>
      <c r="W831" s="13">
        <f t="shared" si="1020"/>
        <v>6.7235640531617569E-2</v>
      </c>
      <c r="X831" s="13">
        <f t="shared" si="1021"/>
        <v>2.6353401206779599E-2</v>
      </c>
      <c r="Y831" s="13">
        <f t="shared" si="1022"/>
        <v>5.1646846053240401E-3</v>
      </c>
      <c r="Z831" s="13">
        <f t="shared" si="1023"/>
        <v>1.852355837416041E-3</v>
      </c>
      <c r="AA831" s="13">
        <f t="shared" si="1024"/>
        <v>2.4039195068913948E-3</v>
      </c>
      <c r="AB831" s="13">
        <f t="shared" si="1025"/>
        <v>1.5598593096654129E-3</v>
      </c>
      <c r="AC831" s="13">
        <f t="shared" si="1026"/>
        <v>2.1452224127405014E-5</v>
      </c>
      <c r="AD831" s="13">
        <f t="shared" si="1027"/>
        <v>2.1813987432587344E-2</v>
      </c>
      <c r="AE831" s="13">
        <f t="shared" si="1028"/>
        <v>8.5501195226999928E-3</v>
      </c>
      <c r="AF831" s="13">
        <f t="shared" si="1029"/>
        <v>1.6756345917584654E-3</v>
      </c>
      <c r="AG831" s="13">
        <f t="shared" si="1030"/>
        <v>2.1892491503720452E-4</v>
      </c>
      <c r="AH831" s="13">
        <f t="shared" si="1031"/>
        <v>1.81510416853207E-4</v>
      </c>
      <c r="AI831" s="13">
        <f t="shared" si="1032"/>
        <v>2.3555756564898672E-4</v>
      </c>
      <c r="AJ831" s="13">
        <f t="shared" si="1033"/>
        <v>1.5284898711722707E-4</v>
      </c>
      <c r="AK831" s="13">
        <f t="shared" si="1034"/>
        <v>6.6120604244925997E-5</v>
      </c>
      <c r="AL831" s="13">
        <f t="shared" si="1035"/>
        <v>4.3648060193506049E-7</v>
      </c>
      <c r="AM831" s="13">
        <f t="shared" si="1036"/>
        <v>5.6618786577670418E-3</v>
      </c>
      <c r="AN831" s="13">
        <f t="shared" si="1037"/>
        <v>2.2192063416436362E-3</v>
      </c>
      <c r="AO831" s="13">
        <f t="shared" si="1038"/>
        <v>4.3491543041418944E-4</v>
      </c>
      <c r="AP831" s="13">
        <f t="shared" si="1039"/>
        <v>5.6822545989501907E-5</v>
      </c>
      <c r="AQ831" s="13">
        <f t="shared" si="1040"/>
        <v>5.5679820263921073E-6</v>
      </c>
      <c r="AR831" s="13">
        <f t="shared" si="1041"/>
        <v>1.4228813173254363E-5</v>
      </c>
      <c r="AS831" s="13">
        <f t="shared" si="1042"/>
        <v>1.8465632172927339E-5</v>
      </c>
      <c r="AT831" s="13">
        <f t="shared" si="1043"/>
        <v>1.198201028413186E-5</v>
      </c>
      <c r="AU831" s="13">
        <f t="shared" si="1044"/>
        <v>5.1832712469863877E-6</v>
      </c>
      <c r="AV831" s="13">
        <f t="shared" si="1045"/>
        <v>1.6816648573204599E-6</v>
      </c>
      <c r="AW831" s="13">
        <f t="shared" si="1046"/>
        <v>6.1673000383873756E-9</v>
      </c>
      <c r="AX831" s="13">
        <f t="shared" si="1047"/>
        <v>1.2246297639051022E-3</v>
      </c>
      <c r="AY831" s="13">
        <f t="shared" si="1048"/>
        <v>4.8000077403558721E-4</v>
      </c>
      <c r="AZ831" s="13">
        <f t="shared" si="1049"/>
        <v>9.4069550596280019E-5</v>
      </c>
      <c r="BA831" s="13">
        <f t="shared" si="1050"/>
        <v>1.2290369555015227E-5</v>
      </c>
      <c r="BB831" s="13">
        <f t="shared" si="1051"/>
        <v>1.2043204961756662E-6</v>
      </c>
      <c r="BC831" s="13">
        <f t="shared" si="1052"/>
        <v>9.4408087634237524E-8</v>
      </c>
      <c r="BD831" s="13">
        <f t="shared" si="1053"/>
        <v>9.2951104326568595E-7</v>
      </c>
      <c r="BE831" s="13">
        <f t="shared" si="1054"/>
        <v>1.2062853603195083E-6</v>
      </c>
      <c r="BF831" s="13">
        <f t="shared" si="1055"/>
        <v>7.827364618546238E-7</v>
      </c>
      <c r="BG831" s="13">
        <f t="shared" si="1056"/>
        <v>3.3860222955007115E-7</v>
      </c>
      <c r="BH831" s="13">
        <f t="shared" si="1057"/>
        <v>1.0985639047460127E-7</v>
      </c>
      <c r="BI831" s="13">
        <f t="shared" si="1058"/>
        <v>2.8513519344853366E-8</v>
      </c>
      <c r="BJ831" s="14">
        <f t="shared" si="1059"/>
        <v>0.59707994200929049</v>
      </c>
      <c r="BK831" s="14">
        <f t="shared" si="1060"/>
        <v>0.29157221177291098</v>
      </c>
      <c r="BL831" s="14">
        <f t="shared" si="1061"/>
        <v>0.1095757761115607</v>
      </c>
      <c r="BM831" s="14">
        <f t="shared" si="1062"/>
        <v>0.23966566855078006</v>
      </c>
      <c r="BN831" s="14">
        <f t="shared" si="1063"/>
        <v>0.75993462257366262</v>
      </c>
    </row>
    <row r="832" spans="1:66" x14ac:dyDescent="0.25">
      <c r="A832" t="s">
        <v>122</v>
      </c>
      <c r="B832" t="s">
        <v>120</v>
      </c>
      <c r="C832" t="s">
        <v>132</v>
      </c>
      <c r="D832" s="11">
        <v>44450</v>
      </c>
      <c r="E832" s="10">
        <f>VLOOKUP(A832,home!$A$2:$E$405,3,FALSE)</f>
        <v>1.2608999999999999</v>
      </c>
      <c r="F832" s="10">
        <f>VLOOKUP(B832,home!$B$2:$E$405,3,FALSE)</f>
        <v>0.80649999999999999</v>
      </c>
      <c r="G832" s="10">
        <f>VLOOKUP(C832,away!$B$2:$E$405,4,FALSE)</f>
        <v>1.1033999999999999</v>
      </c>
      <c r="H832" s="10">
        <f>VLOOKUP(A832,away!$A$2:$E$405,3,FALSE)</f>
        <v>1.0995999999999999</v>
      </c>
      <c r="I832" s="10">
        <f>VLOOKUP(C832,away!$B$2:$E$405,3,FALSE)</f>
        <v>1.1861999999999999</v>
      </c>
      <c r="J832" s="10">
        <f>VLOOKUP(B832,home!$B$2:$E$405,4,FALSE)</f>
        <v>1.2971999999999999</v>
      </c>
      <c r="K832" s="12">
        <f t="shared" si="1008"/>
        <v>1.1220649488899999</v>
      </c>
      <c r="L832" s="12">
        <f t="shared" si="1009"/>
        <v>1.6919970085439997</v>
      </c>
      <c r="M832" s="13">
        <f t="shared" si="1010"/>
        <v>5.9960938280233113E-2</v>
      </c>
      <c r="N832" s="13">
        <f t="shared" si="1011"/>
        <v>6.7280067146806205E-2</v>
      </c>
      <c r="O832" s="13">
        <f t="shared" si="1012"/>
        <v>0.10145372819964582</v>
      </c>
      <c r="P832" s="13">
        <f t="shared" si="1013"/>
        <v>0.11383767234703551</v>
      </c>
      <c r="Q832" s="13">
        <f t="shared" si="1014"/>
        <v>3.7746302552198449E-2</v>
      </c>
      <c r="R832" s="13">
        <f t="shared" si="1015"/>
        <v>8.5829702309718398E-2</v>
      </c>
      <c r="S832" s="13">
        <f t="shared" si="1016"/>
        <v>5.403107430051312E-2</v>
      </c>
      <c r="T832" s="13">
        <f t="shared" si="1017"/>
        <v>6.3866631001916516E-2</v>
      </c>
      <c r="U832" s="13">
        <f t="shared" si="1018"/>
        <v>9.6306500535398062E-2</v>
      </c>
      <c r="V832" s="13">
        <f t="shared" si="1019"/>
        <v>1.1397738277976771E-2</v>
      </c>
      <c r="W832" s="13">
        <f t="shared" si="1020"/>
        <v>1.4117934348006332E-2</v>
      </c>
      <c r="X832" s="13">
        <f t="shared" si="1021"/>
        <v>2.3887502683647296E-2</v>
      </c>
      <c r="Y832" s="13">
        <f t="shared" si="1022"/>
        <v>2.0208791541159E-2</v>
      </c>
      <c r="Z832" s="13">
        <f t="shared" si="1023"/>
        <v>4.8407866517421849E-2</v>
      </c>
      <c r="AA832" s="13">
        <f t="shared" si="1024"/>
        <v>5.431677026974488E-2</v>
      </c>
      <c r="AB832" s="13">
        <f t="shared" si="1025"/>
        <v>3.0473472028295593E-2</v>
      </c>
      <c r="AC832" s="13">
        <f t="shared" si="1026"/>
        <v>1.3524346357807492E-3</v>
      </c>
      <c r="AD832" s="13">
        <f t="shared" si="1027"/>
        <v>3.9603098206570262E-3</v>
      </c>
      <c r="AE832" s="13">
        <f t="shared" si="1028"/>
        <v>6.7008323694591121E-3</v>
      </c>
      <c r="AF832" s="13">
        <f t="shared" si="1029"/>
        <v>5.6688941619398104E-3</v>
      </c>
      <c r="AG832" s="13">
        <f t="shared" si="1030"/>
        <v>3.197250654584901E-3</v>
      </c>
      <c r="AH832" s="13">
        <f t="shared" si="1031"/>
        <v>2.0476491334368747E-2</v>
      </c>
      <c r="AI832" s="13">
        <f t="shared" si="1032"/>
        <v>2.2975953202544995E-2</v>
      </c>
      <c r="AJ832" s="13">
        <f t="shared" si="1033"/>
        <v>1.2890255877956346E-2</v>
      </c>
      <c r="AK832" s="13">
        <f t="shared" si="1034"/>
        <v>4.8212347676260328E-3</v>
      </c>
      <c r="AL832" s="13">
        <f t="shared" si="1035"/>
        <v>1.0270553820839408E-4</v>
      </c>
      <c r="AM832" s="13">
        <f t="shared" si="1036"/>
        <v>8.8874496730081704E-4</v>
      </c>
      <c r="AN832" s="13">
        <f t="shared" si="1037"/>
        <v>1.5037538260315171E-3</v>
      </c>
      <c r="AO832" s="13">
        <f t="shared" si="1038"/>
        <v>1.2721734876159608E-3</v>
      </c>
      <c r="AP832" s="13">
        <f t="shared" si="1039"/>
        <v>7.1750457846506425E-4</v>
      </c>
      <c r="AQ832" s="13">
        <f t="shared" si="1040"/>
        <v>3.0350390009487797E-4</v>
      </c>
      <c r="AR832" s="13">
        <f t="shared" si="1041"/>
        <v>6.9292324166458094E-3</v>
      </c>
      <c r="AS832" s="13">
        <f t="shared" si="1042"/>
        <v>7.7750488174306099E-3</v>
      </c>
      <c r="AT832" s="13">
        <f t="shared" si="1043"/>
        <v>4.3620548769737685E-3</v>
      </c>
      <c r="AU832" s="13">
        <f t="shared" si="1044"/>
        <v>1.6315029608623141E-3</v>
      </c>
      <c r="AV832" s="13">
        <f t="shared" si="1045"/>
        <v>4.5766307159846416E-4</v>
      </c>
      <c r="AW832" s="13">
        <f t="shared" si="1046"/>
        <v>5.4163777944116479E-6</v>
      </c>
      <c r="AX832" s="13">
        <f t="shared" si="1047"/>
        <v>1.6620492938510602E-4</v>
      </c>
      <c r="AY832" s="13">
        <f t="shared" si="1048"/>
        <v>2.8121824332486608E-4</v>
      </c>
      <c r="AZ832" s="13">
        <f t="shared" si="1049"/>
        <v>2.3791021322683604E-4</v>
      </c>
      <c r="BA832" s="13">
        <f t="shared" si="1050"/>
        <v>1.3418112302729057E-4</v>
      </c>
      <c r="BB832" s="13">
        <f t="shared" si="1051"/>
        <v>5.6758514691312493E-5</v>
      </c>
      <c r="BC832" s="13">
        <f t="shared" si="1052"/>
        <v>1.9207047413420277E-5</v>
      </c>
      <c r="BD832" s="13">
        <f t="shared" si="1053"/>
        <v>1.9540400867451373E-3</v>
      </c>
      <c r="BE832" s="13">
        <f t="shared" si="1054"/>
        <v>2.1925598900626934E-3</v>
      </c>
      <c r="BF832" s="13">
        <f t="shared" si="1055"/>
        <v>1.2300973004907307E-3</v>
      </c>
      <c r="BG832" s="13">
        <f t="shared" si="1056"/>
        <v>4.600830215349525E-4</v>
      </c>
      <c r="BH832" s="13">
        <f t="shared" si="1057"/>
        <v>1.2906075801094333E-4</v>
      </c>
      <c r="BI832" s="13">
        <f t="shared" si="1058"/>
        <v>2.8962910568250719E-5</v>
      </c>
      <c r="BJ832" s="14">
        <f t="shared" si="1059"/>
        <v>0.25221567711095183</v>
      </c>
      <c r="BK832" s="14">
        <f t="shared" si="1060"/>
        <v>0.24096378162307253</v>
      </c>
      <c r="BL832" s="14">
        <f t="shared" si="1061"/>
        <v>0.45669441463622257</v>
      </c>
      <c r="BM832" s="14">
        <f t="shared" si="1062"/>
        <v>0.53189752718650085</v>
      </c>
      <c r="BN832" s="14">
        <f t="shared" si="1063"/>
        <v>0.46610841083563748</v>
      </c>
    </row>
    <row r="833" spans="1:66" x14ac:dyDescent="0.25">
      <c r="A833" t="s">
        <v>122</v>
      </c>
      <c r="B833" t="s">
        <v>143</v>
      </c>
      <c r="C833" t="s">
        <v>401</v>
      </c>
      <c r="D833" s="11">
        <v>44450</v>
      </c>
      <c r="E833" s="10">
        <f>VLOOKUP(A833,home!$A$2:$E$405,3,FALSE)</f>
        <v>1.2608999999999999</v>
      </c>
      <c r="F833" s="10">
        <f>VLOOKUP(B833,home!$B$2:$E$405,3,FALSE)</f>
        <v>0.68959999999999999</v>
      </c>
      <c r="G833" s="10">
        <f>VLOOKUP(C833,away!$B$2:$E$405,4,FALSE)</f>
        <v>0.8276</v>
      </c>
      <c r="H833" s="10">
        <f>VLOOKUP(A833,away!$A$2:$E$405,3,FALSE)</f>
        <v>1.0995999999999999</v>
      </c>
      <c r="I833" s="10">
        <f>VLOOKUP(C833,away!$B$2:$E$405,3,FALSE)</f>
        <v>0.94899999999999995</v>
      </c>
      <c r="J833" s="10">
        <f>VLOOKUP(B833,home!$B$2:$E$405,4,FALSE)</f>
        <v>1.0676000000000001</v>
      </c>
      <c r="K833" s="12">
        <f t="shared" si="1008"/>
        <v>0.71961197126400001</v>
      </c>
      <c r="L833" s="12">
        <f t="shared" si="1009"/>
        <v>1.1140623790399999</v>
      </c>
      <c r="M833" s="13">
        <f t="shared" si="1010"/>
        <v>0.15982523366837181</v>
      </c>
      <c r="N833" s="13">
        <f t="shared" si="1011"/>
        <v>0.11501215145782648</v>
      </c>
      <c r="O833" s="13">
        <f t="shared" si="1012"/>
        <v>0.17805528005121019</v>
      </c>
      <c r="P833" s="13">
        <f t="shared" si="1013"/>
        <v>0.12813071107161494</v>
      </c>
      <c r="Q833" s="13">
        <f t="shared" si="1014"/>
        <v>4.138206051494011E-2</v>
      </c>
      <c r="R833" s="13">
        <f t="shared" si="1015"/>
        <v>9.9182344447242374E-2</v>
      </c>
      <c r="S833" s="13">
        <f t="shared" si="1016"/>
        <v>2.5680361515664978E-2</v>
      </c>
      <c r="T833" s="13">
        <f t="shared" si="1017"/>
        <v>4.6102196786851422E-2</v>
      </c>
      <c r="U833" s="13">
        <f t="shared" si="1018"/>
        <v>7.1372802402265137E-2</v>
      </c>
      <c r="V833" s="13">
        <f t="shared" si="1019"/>
        <v>2.2875284918370898E-3</v>
      </c>
      <c r="W833" s="13">
        <f t="shared" si="1020"/>
        <v>9.9263420473740677E-3</v>
      </c>
      <c r="X833" s="13">
        <f t="shared" si="1021"/>
        <v>1.1058564236462336E-2</v>
      </c>
      <c r="Y833" s="13">
        <f t="shared" si="1022"/>
        <v>6.159965191019948E-3</v>
      </c>
      <c r="Z833" s="13">
        <f t="shared" si="1023"/>
        <v>3.6831772871219852E-2</v>
      </c>
      <c r="AA833" s="13">
        <f t="shared" si="1024"/>
        <v>2.6504584681006433E-2</v>
      </c>
      <c r="AB833" s="13">
        <f t="shared" si="1025"/>
        <v>9.5365082149163269E-3</v>
      </c>
      <c r="AC833" s="13">
        <f t="shared" si="1026"/>
        <v>1.1461842004241824E-4</v>
      </c>
      <c r="AD833" s="13">
        <f t="shared" si="1027"/>
        <v>1.7857786420378953E-3</v>
      </c>
      <c r="AE833" s="13">
        <f t="shared" si="1028"/>
        <v>1.9894688023875578E-3</v>
      </c>
      <c r="AF833" s="13">
        <f t="shared" si="1029"/>
        <v>1.1081961735068715E-3</v>
      </c>
      <c r="AG833" s="13">
        <f t="shared" si="1030"/>
        <v>4.1153322183336321E-4</v>
      </c>
      <c r="AH833" s="13">
        <f t="shared" si="1031"/>
        <v>1.0258223127293036E-2</v>
      </c>
      <c r="AI833" s="13">
        <f t="shared" si="1032"/>
        <v>7.3819401662972963E-3</v>
      </c>
      <c r="AJ833" s="13">
        <f t="shared" si="1033"/>
        <v>2.6560662574110481E-3</v>
      </c>
      <c r="AK833" s="13">
        <f t="shared" si="1034"/>
        <v>6.3711235843445324E-4</v>
      </c>
      <c r="AL833" s="13">
        <f t="shared" si="1035"/>
        <v>3.6755496800744203E-6</v>
      </c>
      <c r="AM833" s="13">
        <f t="shared" si="1036"/>
        <v>2.570135377676079E-4</v>
      </c>
      <c r="AN833" s="13">
        <f t="shared" si="1037"/>
        <v>2.8632911333086806E-4</v>
      </c>
      <c r="AO833" s="13">
        <f t="shared" si="1038"/>
        <v>1.5949424659290038E-4</v>
      </c>
      <c r="AP833" s="13">
        <f t="shared" si="1039"/>
        <v>5.9228846600826325E-5</v>
      </c>
      <c r="AQ833" s="13">
        <f t="shared" si="1040"/>
        <v>1.6496157437977957E-5</v>
      </c>
      <c r="AR833" s="13">
        <f t="shared" si="1041"/>
        <v>2.285660092383044E-3</v>
      </c>
      <c r="AS833" s="13">
        <f t="shared" si="1042"/>
        <v>1.6447883647192187E-3</v>
      </c>
      <c r="AT833" s="13">
        <f t="shared" si="1043"/>
        <v>5.9180469872384389E-4</v>
      </c>
      <c r="AU833" s="13">
        <f t="shared" si="1044"/>
        <v>1.4195658195065433E-4</v>
      </c>
      <c r="AV833" s="13">
        <f t="shared" si="1045"/>
        <v>2.5538413942852477E-5</v>
      </c>
      <c r="AW833" s="13">
        <f t="shared" si="1046"/>
        <v>8.1851696394578632E-8</v>
      </c>
      <c r="AX833" s="13">
        <f t="shared" si="1047"/>
        <v>3.0825003092413787E-5</v>
      </c>
      <c r="AY833" s="13">
        <f t="shared" si="1048"/>
        <v>3.4340976279049858E-5</v>
      </c>
      <c r="AZ833" s="13">
        <f t="shared" si="1049"/>
        <v>1.9128994865997249E-5</v>
      </c>
      <c r="BA833" s="13">
        <f t="shared" si="1050"/>
        <v>7.103631176352279E-6</v>
      </c>
      <c r="BB833" s="13">
        <f t="shared" si="1051"/>
        <v>1.9784720620374345E-6</v>
      </c>
      <c r="BC833" s="13">
        <f t="shared" si="1052"/>
        <v>4.4082825845951944E-7</v>
      </c>
      <c r="BD833" s="13">
        <f t="shared" si="1053"/>
        <v>4.2439465336617294E-4</v>
      </c>
      <c r="BE833" s="13">
        <f t="shared" si="1054"/>
        <v>3.0539947310273367E-4</v>
      </c>
      <c r="BF833" s="13">
        <f t="shared" si="1055"/>
        <v>1.0988455843122255E-4</v>
      </c>
      <c r="BG833" s="13">
        <f t="shared" si="1056"/>
        <v>2.6358081234722088E-5</v>
      </c>
      <c r="BH833" s="13">
        <f t="shared" si="1057"/>
        <v>4.7418976990137521E-6</v>
      </c>
      <c r="BI833" s="13">
        <f t="shared" si="1058"/>
        <v>6.8246527014390258E-7</v>
      </c>
      <c r="BJ833" s="14">
        <f t="shared" si="1059"/>
        <v>0.23580863688170459</v>
      </c>
      <c r="BK833" s="14">
        <f t="shared" si="1060"/>
        <v>0.31607646969349035</v>
      </c>
      <c r="BL833" s="14">
        <f t="shared" si="1061"/>
        <v>0.41114607098689987</v>
      </c>
      <c r="BM833" s="14">
        <f t="shared" si="1062"/>
        <v>0.278240910097526</v>
      </c>
      <c r="BN833" s="14">
        <f t="shared" si="1063"/>
        <v>0.72158778121120581</v>
      </c>
    </row>
    <row r="834" spans="1:66" x14ac:dyDescent="0.25">
      <c r="A834" t="s">
        <v>145</v>
      </c>
      <c r="B834" t="s">
        <v>347</v>
      </c>
      <c r="C834" t="s">
        <v>419</v>
      </c>
      <c r="D834" s="11">
        <v>44450</v>
      </c>
      <c r="E834" s="10">
        <f>VLOOKUP(A834,home!$A$2:$E$405,3,FALSE)</f>
        <v>1.4406000000000001</v>
      </c>
      <c r="F834" s="10">
        <f>VLOOKUP(B834,home!$B$2:$E$405,3,FALSE)</f>
        <v>0.99170000000000003</v>
      </c>
      <c r="G834" s="10">
        <f>VLOOKUP(C834,away!$B$2:$E$405,4,FALSE)</f>
        <v>1.0246999999999999</v>
      </c>
      <c r="H834" s="10">
        <f>VLOOKUP(A834,away!$A$2:$E$405,3,FALSE)</f>
        <v>1.2678</v>
      </c>
      <c r="I834" s="10">
        <f>VLOOKUP(C834,away!$B$2:$E$405,3,FALSE)</f>
        <v>0.82630000000000003</v>
      </c>
      <c r="J834" s="10">
        <f>VLOOKUP(B834,home!$B$2:$E$405,4,FALSE)</f>
        <v>1.2395</v>
      </c>
      <c r="K834" s="12">
        <f t="shared" si="1008"/>
        <v>1.4639305025940001</v>
      </c>
      <c r="L834" s="12">
        <f t="shared" si="1009"/>
        <v>1.2984793020300001</v>
      </c>
      <c r="M834" s="13">
        <f t="shared" si="1010"/>
        <v>6.3139431188716455E-2</v>
      </c>
      <c r="N834" s="13">
        <f t="shared" si="1011"/>
        <v>9.2431739233596974E-2</v>
      </c>
      <c r="O834" s="13">
        <f t="shared" si="1012"/>
        <v>8.1985244540495772E-2</v>
      </c>
      <c r="P834" s="13">
        <f t="shared" si="1013"/>
        <v>0.12002070024545997</v>
      </c>
      <c r="Q834" s="13">
        <f t="shared" si="1014"/>
        <v>6.7656821235938594E-2</v>
      </c>
      <c r="R834" s="13">
        <f t="shared" si="1015"/>
        <v>5.3228071553850918E-2</v>
      </c>
      <c r="S834" s="13">
        <f t="shared" si="1016"/>
        <v>5.7036340905399413E-2</v>
      </c>
      <c r="T834" s="13">
        <f t="shared" si="1017"/>
        <v>8.7850982016010035E-2</v>
      </c>
      <c r="U834" s="13">
        <f t="shared" si="1018"/>
        <v>7.7922197541938382E-2</v>
      </c>
      <c r="V834" s="13">
        <f t="shared" si="1019"/>
        <v>1.2046604098658828E-2</v>
      </c>
      <c r="W834" s="13">
        <f t="shared" si="1020"/>
        <v>3.3014961438613322E-2</v>
      </c>
      <c r="X834" s="13">
        <f t="shared" si="1021"/>
        <v>4.2869244085357999E-2</v>
      </c>
      <c r="Y834" s="13">
        <f t="shared" si="1022"/>
        <v>2.7832413069254686E-2</v>
      </c>
      <c r="Z834" s="13">
        <f t="shared" si="1023"/>
        <v>2.3038516399882417E-2</v>
      </c>
      <c r="AA834" s="13">
        <f t="shared" si="1024"/>
        <v>3.3726786892299986E-2</v>
      </c>
      <c r="AB834" s="13">
        <f t="shared" si="1025"/>
        <v>2.4686836043062731E-2</v>
      </c>
      <c r="AC834" s="13">
        <f t="shared" si="1026"/>
        <v>1.4311994029327397E-3</v>
      </c>
      <c r="AD834" s="13">
        <f t="shared" si="1027"/>
        <v>1.2082902272987691E-2</v>
      </c>
      <c r="AE834" s="13">
        <f t="shared" si="1028"/>
        <v>1.5689398509925758E-2</v>
      </c>
      <c r="AF834" s="13">
        <f t="shared" si="1029"/>
        <v>1.0186179613219463E-2</v>
      </c>
      <c r="AG834" s="13">
        <f t="shared" si="1030"/>
        <v>4.4088477981751428E-3</v>
      </c>
      <c r="AH834" s="13">
        <f t="shared" si="1031"/>
        <v>7.4787591736815038E-3</v>
      </c>
      <c r="AI834" s="13">
        <f t="shared" si="1032"/>
        <v>1.0948383675907053E-2</v>
      </c>
      <c r="AJ834" s="13">
        <f t="shared" si="1033"/>
        <v>8.0138364086312797E-3</v>
      </c>
      <c r="AK834" s="13">
        <f t="shared" si="1034"/>
        <v>3.9105665204645611E-3</v>
      </c>
      <c r="AL834" s="13">
        <f t="shared" si="1035"/>
        <v>1.0882173076121657E-4</v>
      </c>
      <c r="AM834" s="13">
        <f t="shared" si="1036"/>
        <v>3.5377058394578114E-3</v>
      </c>
      <c r="AN834" s="13">
        <f t="shared" si="1037"/>
        <v>4.5936378092066342E-3</v>
      </c>
      <c r="AO834" s="13">
        <f t="shared" si="1038"/>
        <v>2.9823718081386252E-3</v>
      </c>
      <c r="AP834" s="13">
        <f t="shared" si="1039"/>
        <v>1.2908493546085974E-3</v>
      </c>
      <c r="AQ834" s="13">
        <f t="shared" si="1040"/>
        <v>4.1903529224951165E-4</v>
      </c>
      <c r="AR834" s="13">
        <f t="shared" si="1041"/>
        <v>1.9422027983784836E-3</v>
      </c>
      <c r="AS834" s="13">
        <f t="shared" si="1042"/>
        <v>2.843249918769687E-3</v>
      </c>
      <c r="AT834" s="13">
        <f t="shared" si="1043"/>
        <v>2.0811601412924294E-3</v>
      </c>
      <c r="AU834" s="13">
        <f t="shared" si="1044"/>
        <v>1.0155579372069417E-3</v>
      </c>
      <c r="AV834" s="13">
        <f t="shared" si="1045"/>
        <v>3.7167656035717124E-4</v>
      </c>
      <c r="AW834" s="13">
        <f t="shared" si="1046"/>
        <v>5.7460396608608523E-6</v>
      </c>
      <c r="AX834" s="13">
        <f t="shared" si="1047"/>
        <v>8.6315924793120113E-4</v>
      </c>
      <c r="AY834" s="13">
        <f t="shared" si="1048"/>
        <v>1.1207944177944458E-3</v>
      </c>
      <c r="AZ834" s="13">
        <f t="shared" si="1049"/>
        <v>7.2766417666842635E-4</v>
      </c>
      <c r="BA834" s="13">
        <f t="shared" si="1050"/>
        <v>3.1495229074421767E-4</v>
      </c>
      <c r="BB834" s="13">
        <f t="shared" si="1051"/>
        <v>1.0223975766457529E-4</v>
      </c>
      <c r="BC834" s="13">
        <f t="shared" si="1052"/>
        <v>2.6551241834402812E-5</v>
      </c>
      <c r="BD834" s="13">
        <f t="shared" si="1053"/>
        <v>4.2031835567320121E-4</v>
      </c>
      <c r="BE834" s="13">
        <f t="shared" si="1054"/>
        <v>6.1531686167015317E-4</v>
      </c>
      <c r="BF834" s="13">
        <f t="shared" si="1055"/>
        <v>4.5039056127967514E-4</v>
      </c>
      <c r="BG834" s="13">
        <f t="shared" si="1056"/>
        <v>2.1978016024591613E-4</v>
      </c>
      <c r="BH834" s="13">
        <f t="shared" si="1057"/>
        <v>8.0435720112248516E-5</v>
      </c>
      <c r="BI834" s="13">
        <f t="shared" si="1058"/>
        <v>2.3550460834086857E-5</v>
      </c>
      <c r="BJ834" s="14">
        <f t="shared" si="1059"/>
        <v>0.41000245050937817</v>
      </c>
      <c r="BK834" s="14">
        <f t="shared" si="1060"/>
        <v>0.25490389198972307</v>
      </c>
      <c r="BL834" s="14">
        <f t="shared" si="1061"/>
        <v>0.31196432182615219</v>
      </c>
      <c r="BM834" s="14">
        <f t="shared" si="1062"/>
        <v>0.52033212434894371</v>
      </c>
      <c r="BN834" s="14">
        <f t="shared" si="1063"/>
        <v>0.47846200799805866</v>
      </c>
    </row>
    <row r="835" spans="1:66" x14ac:dyDescent="0.25">
      <c r="A835" t="s">
        <v>145</v>
      </c>
      <c r="B835" t="s">
        <v>355</v>
      </c>
      <c r="C835" t="s">
        <v>375</v>
      </c>
      <c r="D835" s="11">
        <v>44450</v>
      </c>
      <c r="E835" s="10">
        <f>VLOOKUP(A835,home!$A$2:$E$405,3,FALSE)</f>
        <v>1.4406000000000001</v>
      </c>
      <c r="F835" s="10">
        <f>VLOOKUP(B835,home!$B$2:$E$405,3,FALSE)</f>
        <v>0.43840000000000001</v>
      </c>
      <c r="G835" s="10">
        <f>VLOOKUP(C835,away!$B$2:$E$405,4,FALSE)</f>
        <v>0.9718</v>
      </c>
      <c r="H835" s="10">
        <f>VLOOKUP(A835,away!$A$2:$E$405,3,FALSE)</f>
        <v>1.2678</v>
      </c>
      <c r="I835" s="10">
        <f>VLOOKUP(C835,away!$B$2:$E$405,3,FALSE)</f>
        <v>0.98599999999999999</v>
      </c>
      <c r="J835" s="10">
        <f>VLOOKUP(B835,home!$B$2:$E$405,4,FALSE)</f>
        <v>1.619</v>
      </c>
      <c r="K835" s="12">
        <f t="shared" si="1008"/>
        <v>0.61374907507200005</v>
      </c>
      <c r="L835" s="12">
        <f t="shared" si="1009"/>
        <v>2.0238322452000004</v>
      </c>
      <c r="M835" s="13">
        <f t="shared" si="1010"/>
        <v>7.1534078512941898E-2</v>
      </c>
      <c r="N835" s="13">
        <f t="shared" si="1011"/>
        <v>4.3903974523445917E-2</v>
      </c>
      <c r="O835" s="13">
        <f t="shared" si="1012"/>
        <v>0.14477297472516029</v>
      </c>
      <c r="P835" s="13">
        <f t="shared" si="1013"/>
        <v>8.8854279332989158E-2</v>
      </c>
      <c r="Q835" s="13">
        <f t="shared" si="1014"/>
        <v>1.3473011877874794E-2</v>
      </c>
      <c r="R835" s="13">
        <f t="shared" si="1015"/>
        <v>0.14649810724115209</v>
      </c>
      <c r="S835" s="13">
        <f t="shared" si="1016"/>
        <v>2.7592034174161117E-2</v>
      </c>
      <c r="T835" s="13">
        <f t="shared" si="1017"/>
        <v>2.7267115878405614E-2</v>
      </c>
      <c r="U835" s="13">
        <f t="shared" si="1018"/>
        <v>8.9913077819055762E-2</v>
      </c>
      <c r="V835" s="13">
        <f t="shared" si="1019"/>
        <v>3.8080844555985378E-3</v>
      </c>
      <c r="W835" s="13">
        <f t="shared" si="1020"/>
        <v>2.7563495261599081E-3</v>
      </c>
      <c r="X835" s="13">
        <f t="shared" si="1021"/>
        <v>5.5783890500841629E-3</v>
      </c>
      <c r="Y835" s="13">
        <f t="shared" si="1022"/>
        <v>5.6448618179154664E-3</v>
      </c>
      <c r="Z835" s="13">
        <f t="shared" si="1023"/>
        <v>9.8829197765137058E-2</v>
      </c>
      <c r="AA835" s="13">
        <f t="shared" si="1024"/>
        <v>6.0656328718460648E-2</v>
      </c>
      <c r="AB835" s="13">
        <f t="shared" si="1025"/>
        <v>1.8613882824109206E-2</v>
      </c>
      <c r="AC835" s="13">
        <f t="shared" si="1026"/>
        <v>2.9563234665152437E-4</v>
      </c>
      <c r="AD835" s="13">
        <f t="shared" si="1027"/>
        <v>4.229267430639473E-4</v>
      </c>
      <c r="AE835" s="13">
        <f t="shared" si="1028"/>
        <v>8.5593277997023196E-4</v>
      </c>
      <c r="AF835" s="13">
        <f t="shared" si="1029"/>
        <v>8.6613217991371655E-4</v>
      </c>
      <c r="AG835" s="13">
        <f t="shared" si="1030"/>
        <v>5.8430207810491585E-4</v>
      </c>
      <c r="AH835" s="13">
        <f t="shared" si="1031"/>
        <v>5.0003429301083042E-2</v>
      </c>
      <c r="AI835" s="13">
        <f t="shared" si="1032"/>
        <v>3.0689558483967865E-2</v>
      </c>
      <c r="AJ835" s="13">
        <f t="shared" si="1033"/>
        <v>9.4178440669516646E-3</v>
      </c>
      <c r="AK835" s="13">
        <f t="shared" si="1034"/>
        <v>1.9267310284213021E-3</v>
      </c>
      <c r="AL835" s="13">
        <f t="shared" si="1035"/>
        <v>1.468849513703555E-5</v>
      </c>
      <c r="AM835" s="13">
        <f t="shared" si="1036"/>
        <v>5.1914179475742229E-5</v>
      </c>
      <c r="AN835" s="13">
        <f t="shared" si="1037"/>
        <v>1.0506559040610715E-4</v>
      </c>
      <c r="AO835" s="13">
        <f t="shared" si="1038"/>
        <v>1.0631756486242778E-4</v>
      </c>
      <c r="AP835" s="13">
        <f t="shared" si="1039"/>
        <v>7.1722971999907945E-5</v>
      </c>
      <c r="AQ835" s="13">
        <f t="shared" si="1040"/>
        <v>3.6288815863747609E-5</v>
      </c>
      <c r="AR835" s="13">
        <f t="shared" si="1041"/>
        <v>2.0239710518022085E-2</v>
      </c>
      <c r="AS835" s="13">
        <f t="shared" si="1042"/>
        <v>1.2422103610161085E-2</v>
      </c>
      <c r="AT835" s="13">
        <f t="shared" si="1043"/>
        <v>3.8120273005924593E-3</v>
      </c>
      <c r="AU835" s="13">
        <f t="shared" si="1044"/>
        <v>7.7987607662927821E-4</v>
      </c>
      <c r="AV835" s="13">
        <f t="shared" si="1045"/>
        <v>1.1966205517549993E-4</v>
      </c>
      <c r="AW835" s="13">
        <f t="shared" si="1046"/>
        <v>5.0680415273496507E-7</v>
      </c>
      <c r="AX835" s="13">
        <f t="shared" si="1047"/>
        <v>5.3103799393930972E-6</v>
      </c>
      <c r="AY835" s="13">
        <f t="shared" si="1048"/>
        <v>1.0747318155606973E-5</v>
      </c>
      <c r="AZ835" s="13">
        <f t="shared" si="1049"/>
        <v>1.0875384516370398E-5</v>
      </c>
      <c r="BA835" s="13">
        <f t="shared" si="1050"/>
        <v>7.3366512877264057E-6</v>
      </c>
      <c r="BB835" s="13">
        <f t="shared" si="1051"/>
        <v>3.7120378619722009E-6</v>
      </c>
      <c r="BC835" s="13">
        <f t="shared" si="1052"/>
        <v>1.5025083840925224E-6</v>
      </c>
      <c r="BD835" s="13">
        <f t="shared" si="1053"/>
        <v>6.8269631299811085E-3</v>
      </c>
      <c r="BE835" s="13">
        <f t="shared" si="1054"/>
        <v>4.1900423065765521E-3</v>
      </c>
      <c r="BF835" s="13">
        <f t="shared" si="1055"/>
        <v>1.2858172950869541E-3</v>
      </c>
      <c r="BG835" s="13">
        <f t="shared" si="1056"/>
        <v>2.6305639185706634E-4</v>
      </c>
      <c r="BH835" s="13">
        <f t="shared" si="1057"/>
        <v>4.0362654298513011E-5</v>
      </c>
      <c r="BI835" s="13">
        <f t="shared" si="1058"/>
        <v>4.9545083486326514E-6</v>
      </c>
      <c r="BJ835" s="14">
        <f t="shared" si="1059"/>
        <v>0.10176378985769177</v>
      </c>
      <c r="BK835" s="14">
        <f t="shared" si="1060"/>
        <v>0.1921095446356349</v>
      </c>
      <c r="BL835" s="14">
        <f t="shared" si="1061"/>
        <v>0.60247651005509117</v>
      </c>
      <c r="BM835" s="14">
        <f t="shared" si="1062"/>
        <v>0.48613237558598787</v>
      </c>
      <c r="BN835" s="14">
        <f t="shared" si="1063"/>
        <v>0.50903642621356426</v>
      </c>
    </row>
    <row r="836" spans="1:66" x14ac:dyDescent="0.25">
      <c r="A836" t="s">
        <v>145</v>
      </c>
      <c r="B836" t="s">
        <v>360</v>
      </c>
      <c r="C836" t="s">
        <v>357</v>
      </c>
      <c r="D836" s="11">
        <v>44450</v>
      </c>
      <c r="E836" s="10">
        <f>VLOOKUP(A836,home!$A$2:$E$405,3,FALSE)</f>
        <v>1.4406000000000001</v>
      </c>
      <c r="F836" s="10">
        <f>VLOOKUP(B836,home!$B$2:$E$405,3,FALSE)</f>
        <v>1.0908</v>
      </c>
      <c r="G836" s="10">
        <f>VLOOKUP(C836,away!$B$2:$E$405,4,FALSE)</f>
        <v>0.66259999999999997</v>
      </c>
      <c r="H836" s="10">
        <f>VLOOKUP(A836,away!$A$2:$E$405,3,FALSE)</f>
        <v>1.2678</v>
      </c>
      <c r="I836" s="10">
        <f>VLOOKUP(C836,away!$B$2:$E$405,3,FALSE)</f>
        <v>0.96799999999999997</v>
      </c>
      <c r="J836" s="10">
        <f>VLOOKUP(B836,home!$B$2:$E$405,4,FALSE)</f>
        <v>1.0892999999999999</v>
      </c>
      <c r="K836" s="12">
        <f t="shared" si="1008"/>
        <v>1.041213933648</v>
      </c>
      <c r="L836" s="12">
        <f t="shared" si="1009"/>
        <v>1.3368220747199999</v>
      </c>
      <c r="M836" s="13">
        <f t="shared" si="1010"/>
        <v>9.2732524682987802E-2</v>
      </c>
      <c r="N836" s="13">
        <f t="shared" si="1011"/>
        <v>9.6554396802283962E-2</v>
      </c>
      <c r="O836" s="13">
        <f t="shared" si="1012"/>
        <v>0.12396688604073536</v>
      </c>
      <c r="P836" s="13">
        <f t="shared" si="1013"/>
        <v>0.12907604905656739</v>
      </c>
      <c r="Q836" s="13">
        <f t="shared" si="1014"/>
        <v>5.0266891652757981E-2</v>
      </c>
      <c r="R836" s="13">
        <f t="shared" si="1015"/>
        <v>8.2860834896776828E-2</v>
      </c>
      <c r="S836" s="13">
        <f t="shared" si="1016"/>
        <v>4.4915811623291918E-2</v>
      </c>
      <c r="T836" s="13">
        <f t="shared" si="1017"/>
        <v>6.719789038896537E-2</v>
      </c>
      <c r="U836" s="13">
        <f t="shared" si="1018"/>
        <v>8.6275855848230457E-2</v>
      </c>
      <c r="V836" s="13">
        <f t="shared" si="1019"/>
        <v>6.9465684886276602E-3</v>
      </c>
      <c r="W836" s="13">
        <f t="shared" si="1020"/>
        <v>1.7446195996675316E-2</v>
      </c>
      <c r="X836" s="13">
        <f t="shared" si="1021"/>
        <v>2.3322459928247254E-2</v>
      </c>
      <c r="Y836" s="13">
        <f t="shared" si="1022"/>
        <v>1.5588989634426779E-2</v>
      </c>
      <c r="Z836" s="13">
        <f t="shared" si="1023"/>
        <v>3.6923397739913523E-2</v>
      </c>
      <c r="AA836" s="13">
        <f t="shared" si="1024"/>
        <v>3.8445156204425027E-2</v>
      </c>
      <c r="AB836" s="13">
        <f t="shared" si="1025"/>
        <v>2.0014816160660597E-2</v>
      </c>
      <c r="AC836" s="13">
        <f t="shared" si="1026"/>
        <v>6.0431575792724648E-4</v>
      </c>
      <c r="AD836" s="13">
        <f t="shared" si="1027"/>
        <v>4.5413055902230742E-3</v>
      </c>
      <c r="AE836" s="13">
        <f t="shared" si="1028"/>
        <v>6.0709175610595438E-3</v>
      </c>
      <c r="AF836" s="13">
        <f t="shared" si="1029"/>
        <v>4.0578683047148515E-3</v>
      </c>
      <c r="AG836" s="13">
        <f t="shared" si="1030"/>
        <v>1.8082159753498119E-3</v>
      </c>
      <c r="AH836" s="13">
        <f t="shared" si="1031"/>
        <v>1.2340003293095748E-2</v>
      </c>
      <c r="AI836" s="13">
        <f t="shared" si="1032"/>
        <v>1.2848583370033497E-2</v>
      </c>
      <c r="AJ836" s="13">
        <f t="shared" si="1033"/>
        <v>6.689062016258426E-3</v>
      </c>
      <c r="AK836" s="13">
        <f t="shared" si="1034"/>
        <v>2.3215815247879528E-3</v>
      </c>
      <c r="AL836" s="13">
        <f t="shared" si="1035"/>
        <v>3.364631371033246E-5</v>
      </c>
      <c r="AM836" s="13">
        <f t="shared" si="1036"/>
        <v>9.456941314987642E-4</v>
      </c>
      <c r="AN836" s="13">
        <f t="shared" si="1037"/>
        <v>1.2642247909207065E-3</v>
      </c>
      <c r="AO836" s="13">
        <f t="shared" si="1038"/>
        <v>8.4502180395553859E-4</v>
      </c>
      <c r="AP836" s="13">
        <f t="shared" si="1039"/>
        <v>3.7654793371582669E-4</v>
      </c>
      <c r="AQ836" s="13">
        <f t="shared" si="1040"/>
        <v>1.2584439749538021E-4</v>
      </c>
      <c r="AR836" s="13">
        <f t="shared" si="1041"/>
        <v>3.2992777608655734E-3</v>
      </c>
      <c r="AS836" s="13">
        <f t="shared" si="1042"/>
        <v>3.4352539755882084E-3</v>
      </c>
      <c r="AT836" s="13">
        <f t="shared" si="1043"/>
        <v>1.7884171525010646E-3</v>
      </c>
      <c r="AU836" s="13">
        <f t="shared" si="1044"/>
        <v>6.2070828611972945E-4</v>
      </c>
      <c r="AV836" s="13">
        <f t="shared" si="1045"/>
        <v>1.6157252905965794E-4</v>
      </c>
      <c r="AW836" s="13">
        <f t="shared" si="1046"/>
        <v>1.3009139439521599E-6</v>
      </c>
      <c r="AX836" s="13">
        <f t="shared" si="1047"/>
        <v>1.6411165111427609E-4</v>
      </c>
      <c r="AY836" s="13">
        <f t="shared" si="1048"/>
        <v>2.1938807792831137E-4</v>
      </c>
      <c r="AZ836" s="13">
        <f t="shared" si="1049"/>
        <v>1.4664141275247915E-4</v>
      </c>
      <c r="BA836" s="13">
        <f t="shared" si="1050"/>
        <v>6.534449254521367E-5</v>
      </c>
      <c r="BB836" s="13">
        <f t="shared" si="1051"/>
        <v>2.1838490023954546E-5</v>
      </c>
      <c r="BC836" s="13">
        <f t="shared" si="1052"/>
        <v>5.8388351085149789E-6</v>
      </c>
      <c r="BD836" s="13">
        <f t="shared" si="1053"/>
        <v>7.3509122355964432E-4</v>
      </c>
      <c r="BE836" s="13">
        <f t="shared" si="1054"/>
        <v>7.6538722447265853E-4</v>
      </c>
      <c r="BF836" s="13">
        <f t="shared" si="1055"/>
        <v>3.9846592137855074E-4</v>
      </c>
      <c r="BG836" s="13">
        <f t="shared" si="1056"/>
        <v>1.3829608980774516E-4</v>
      </c>
      <c r="BH836" s="13">
        <f t="shared" si="1057"/>
        <v>3.5998953919214856E-5</v>
      </c>
      <c r="BI836" s="13">
        <f t="shared" si="1058"/>
        <v>7.4965224834877602E-6</v>
      </c>
      <c r="BJ836" s="14">
        <f t="shared" si="1059"/>
        <v>0.2910356278517629</v>
      </c>
      <c r="BK836" s="14">
        <f t="shared" si="1060"/>
        <v>0.27452830400104072</v>
      </c>
      <c r="BL836" s="14">
        <f t="shared" si="1061"/>
        <v>0.39714874499475933</v>
      </c>
      <c r="BM836" s="14">
        <f t="shared" si="1062"/>
        <v>0.42396040429138271</v>
      </c>
      <c r="BN836" s="14">
        <f t="shared" si="1063"/>
        <v>0.57545758313210937</v>
      </c>
    </row>
    <row r="837" spans="1:66" x14ac:dyDescent="0.25">
      <c r="A837" t="s">
        <v>145</v>
      </c>
      <c r="B837" t="s">
        <v>149</v>
      </c>
      <c r="C837" t="s">
        <v>366</v>
      </c>
      <c r="D837" s="11">
        <v>44450</v>
      </c>
      <c r="E837" s="10">
        <f>VLOOKUP(A837,home!$A$2:$E$405,3,FALSE)</f>
        <v>1.4406000000000001</v>
      </c>
      <c r="F837" s="10">
        <f>VLOOKUP(B837,home!$B$2:$E$405,3,FALSE)</f>
        <v>0.69420000000000004</v>
      </c>
      <c r="G837" s="10">
        <f>VLOOKUP(C837,away!$B$2:$E$405,4,FALSE)</f>
        <v>0.79830000000000001</v>
      </c>
      <c r="H837" s="10">
        <f>VLOOKUP(A837,away!$A$2:$E$405,3,FALSE)</f>
        <v>1.2678</v>
      </c>
      <c r="I837" s="10">
        <f>VLOOKUP(C837,away!$B$2:$E$405,3,FALSE)</f>
        <v>1.0254000000000001</v>
      </c>
      <c r="J837" s="10">
        <f>VLOOKUP(B837,home!$B$2:$E$405,4,FALSE)</f>
        <v>1.5774999999999999</v>
      </c>
      <c r="K837" s="12">
        <f t="shared" si="1008"/>
        <v>0.79835150631600016</v>
      </c>
      <c r="L837" s="12">
        <f t="shared" si="1009"/>
        <v>2.0507533443000003</v>
      </c>
      <c r="M837" s="13">
        <f t="shared" si="1010"/>
        <v>5.7896123365061967E-2</v>
      </c>
      <c r="N837" s="13">
        <f t="shared" si="1011"/>
        <v>4.6221457298354189E-2</v>
      </c>
      <c r="O837" s="13">
        <f t="shared" si="1012"/>
        <v>0.11873066861290622</v>
      </c>
      <c r="P837" s="13">
        <f t="shared" si="1013"/>
        <v>9.4788808133019528E-2</v>
      </c>
      <c r="Q837" s="13">
        <f t="shared" si="1014"/>
        <v>1.8450485029130877E-2</v>
      </c>
      <c r="R837" s="13">
        <f t="shared" si="1015"/>
        <v>0.1217436578644463</v>
      </c>
      <c r="S837" s="13">
        <f t="shared" si="1016"/>
        <v>3.879758101688565E-2</v>
      </c>
      <c r="T837" s="13">
        <f t="shared" si="1017"/>
        <v>3.7837393877447237E-2</v>
      </c>
      <c r="U837" s="13">
        <f t="shared" si="1018"/>
        <v>9.719423264050045E-2</v>
      </c>
      <c r="V837" s="13">
        <f t="shared" si="1019"/>
        <v>7.0578060024388163E-3</v>
      </c>
      <c r="W837" s="13">
        <f t="shared" si="1020"/>
        <v>4.9099908384224811E-3</v>
      </c>
      <c r="X837" s="13">
        <f t="shared" si="1021"/>
        <v>1.0069180132377266E-2</v>
      </c>
      <c r="Y837" s="13">
        <f t="shared" si="1022"/>
        <v>1.0324702415415901E-2</v>
      </c>
      <c r="Z837" s="13">
        <f t="shared" si="1023"/>
        <v>8.3222071170942741E-2</v>
      </c>
      <c r="AA837" s="13">
        <f t="shared" si="1024"/>
        <v>6.6440465878059504E-2</v>
      </c>
      <c r="AB837" s="13">
        <f t="shared" si="1025"/>
        <v>2.6521423007042813E-2</v>
      </c>
      <c r="AC837" s="13">
        <f t="shared" si="1026"/>
        <v>7.2219971316870831E-4</v>
      </c>
      <c r="AD837" s="13">
        <f t="shared" si="1027"/>
        <v>9.7997464546308705E-4</v>
      </c>
      <c r="AE837" s="13">
        <f t="shared" si="1028"/>
        <v>2.0096862815126332E-3</v>
      </c>
      <c r="AF837" s="13">
        <f t="shared" si="1029"/>
        <v>2.0606854314029325E-3</v>
      </c>
      <c r="AG837" s="13">
        <f t="shared" si="1030"/>
        <v>1.4086525133332841E-3</v>
      </c>
      <c r="AH837" s="13">
        <f t="shared" si="1031"/>
        <v>4.2666985193345872E-2</v>
      </c>
      <c r="AI837" s="13">
        <f t="shared" si="1032"/>
        <v>3.4063251899070147E-2</v>
      </c>
      <c r="AJ837" s="13">
        <f t="shared" si="1033"/>
        <v>1.3597224231822004E-2</v>
      </c>
      <c r="AK837" s="13">
        <f t="shared" si="1034"/>
        <v>3.6184548157305045E-3</v>
      </c>
      <c r="AL837" s="13">
        <f t="shared" si="1035"/>
        <v>4.7296050972961125E-5</v>
      </c>
      <c r="AM837" s="13">
        <f t="shared" si="1036"/>
        <v>1.564728468713888E-4</v>
      </c>
      <c r="AN837" s="13">
        <f t="shared" si="1037"/>
        <v>3.2088721401364248E-4</v>
      </c>
      <c r="AO837" s="13">
        <f t="shared" si="1038"/>
        <v>3.2903026364079367E-4</v>
      </c>
      <c r="AP837" s="13">
        <f t="shared" si="1039"/>
        <v>2.2491997117908945E-4</v>
      </c>
      <c r="AQ837" s="13">
        <f t="shared" si="1040"/>
        <v>1.1531384577384434E-4</v>
      </c>
      <c r="AR837" s="13">
        <f t="shared" si="1041"/>
        <v>1.7499892515290518E-2</v>
      </c>
      <c r="AS837" s="13">
        <f t="shared" si="1042"/>
        <v>1.3971065549950281E-2</v>
      </c>
      <c r="AT837" s="13">
        <f t="shared" si="1043"/>
        <v>5.5769106133211925E-3</v>
      </c>
      <c r="AU837" s="13">
        <f t="shared" si="1044"/>
        <v>1.484111662911554E-3</v>
      </c>
      <c r="AV837" s="13">
        <f t="shared" si="1045"/>
        <v>2.9621069540664577E-4</v>
      </c>
      <c r="AW837" s="13">
        <f t="shared" si="1046"/>
        <v>2.1509482273091757E-6</v>
      </c>
      <c r="AX837" s="13">
        <f t="shared" si="1047"/>
        <v>2.0820055499554341E-5</v>
      </c>
      <c r="AY837" s="13">
        <f t="shared" si="1048"/>
        <v>4.2696798444222677E-5</v>
      </c>
      <c r="AZ837" s="13">
        <f t="shared" si="1049"/>
        <v>4.3780301100196369E-5</v>
      </c>
      <c r="BA837" s="13">
        <f t="shared" si="1050"/>
        <v>2.9927532965229556E-5</v>
      </c>
      <c r="BB837" s="13">
        <f t="shared" si="1051"/>
        <v>1.5343497078773252E-5</v>
      </c>
      <c r="BC837" s="13">
        <f t="shared" si="1052"/>
        <v>6.2931455895103044E-6</v>
      </c>
      <c r="BD837" s="13">
        <f t="shared" si="1053"/>
        <v>5.9813271834370969E-3</v>
      </c>
      <c r="BE837" s="13">
        <f t="shared" si="1054"/>
        <v>4.7752015666658442E-3</v>
      </c>
      <c r="BF837" s="13">
        <f t="shared" si="1055"/>
        <v>1.9061446818551006E-3</v>
      </c>
      <c r="BG837" s="13">
        <f t="shared" si="1056"/>
        <v>5.072578260050841E-4</v>
      </c>
      <c r="BH837" s="13">
        <f t="shared" si="1057"/>
        <v>1.012425123704346E-4</v>
      </c>
      <c r="BI837" s="13">
        <f t="shared" si="1058"/>
        <v>1.6165422450830555E-5</v>
      </c>
      <c r="BJ837" s="14">
        <f t="shared" si="1059"/>
        <v>0.13557769393501612</v>
      </c>
      <c r="BK837" s="14">
        <f t="shared" si="1060"/>
        <v>0.19935251107999186</v>
      </c>
      <c r="BL837" s="14">
        <f t="shared" si="1061"/>
        <v>0.57669189437258861</v>
      </c>
      <c r="BM837" s="14">
        <f t="shared" si="1062"/>
        <v>0.53697242440540349</v>
      </c>
      <c r="BN837" s="14">
        <f t="shared" si="1063"/>
        <v>0.45783120030291907</v>
      </c>
    </row>
    <row r="838" spans="1:66" x14ac:dyDescent="0.25">
      <c r="A838" t="s">
        <v>145</v>
      </c>
      <c r="B838" t="s">
        <v>388</v>
      </c>
      <c r="C838" t="s">
        <v>134</v>
      </c>
      <c r="D838" s="11">
        <v>44450</v>
      </c>
      <c r="E838" s="10">
        <f>VLOOKUP(A838,home!$A$2:$E$405,3,FALSE)</f>
        <v>1.4406000000000001</v>
      </c>
      <c r="F838" s="10">
        <f>VLOOKUP(B838,home!$B$2:$E$405,3,FALSE)</f>
        <v>1.1106</v>
      </c>
      <c r="G838" s="10">
        <f>VLOOKUP(C838,away!$B$2:$E$405,4,FALSE)</f>
        <v>1</v>
      </c>
      <c r="H838" s="10">
        <f>VLOOKUP(A838,away!$A$2:$E$405,3,FALSE)</f>
        <v>1.2678</v>
      </c>
      <c r="I838" s="10">
        <f>VLOOKUP(C838,away!$B$2:$E$405,3,FALSE)</f>
        <v>0.51400000000000001</v>
      </c>
      <c r="J838" s="10">
        <f>VLOOKUP(B838,home!$B$2:$E$405,4,FALSE)</f>
        <v>1.1043000000000001</v>
      </c>
      <c r="K838" s="12">
        <f t="shared" si="1008"/>
        <v>1.5999303600000001</v>
      </c>
      <c r="L838" s="12">
        <f t="shared" si="1009"/>
        <v>0.71961621156000011</v>
      </c>
      <c r="M838" s="13">
        <f t="shared" si="1010"/>
        <v>9.8318155746896771E-2</v>
      </c>
      <c r="N838" s="13">
        <f t="shared" si="1011"/>
        <v>0.15730220231866862</v>
      </c>
      <c r="O838" s="13">
        <f t="shared" si="1012"/>
        <v>7.075133876614792E-2</v>
      </c>
      <c r="P838" s="13">
        <f t="shared" si="1013"/>
        <v>0.113197214902605</v>
      </c>
      <c r="Q838" s="13">
        <f t="shared" si="1014"/>
        <v>0.12583628459225021</v>
      </c>
      <c r="R838" s="13">
        <f t="shared" si="1015"/>
        <v>2.5456905182846764E-2</v>
      </c>
      <c r="S838" s="13">
        <f t="shared" si="1016"/>
        <v>3.2582002185570329E-2</v>
      </c>
      <c r="T838" s="13">
        <f t="shared" si="1017"/>
        <v>9.0553830395061111E-2</v>
      </c>
      <c r="U838" s="13">
        <f t="shared" si="1018"/>
        <v>4.0729275473677884E-2</v>
      </c>
      <c r="V838" s="13">
        <f t="shared" si="1019"/>
        <v>4.1680918164084995E-3</v>
      </c>
      <c r="W838" s="13">
        <f t="shared" si="1020"/>
        <v>6.7109764036247105E-2</v>
      </c>
      <c r="X838" s="13">
        <f t="shared" si="1021"/>
        <v>4.8293274154449693E-2</v>
      </c>
      <c r="Y838" s="13">
        <f t="shared" si="1022"/>
        <v>1.7376311495426774E-2</v>
      </c>
      <c r="Z838" s="13">
        <f t="shared" si="1023"/>
        <v>6.106400555240774E-3</v>
      </c>
      <c r="AA838" s="13">
        <f t="shared" si="1024"/>
        <v>9.7698156386505711E-3</v>
      </c>
      <c r="AB838" s="13">
        <f t="shared" si="1025"/>
        <v>7.8155123259399228E-3</v>
      </c>
      <c r="AC838" s="13">
        <f t="shared" si="1026"/>
        <v>2.9992958923222193E-4</v>
      </c>
      <c r="AD838" s="13">
        <f t="shared" si="1027"/>
        <v>2.6842737233506973E-2</v>
      </c>
      <c r="AE838" s="13">
        <f t="shared" si="1028"/>
        <v>1.931646887587685E-2</v>
      </c>
      <c r="AF838" s="13">
        <f t="shared" si="1029"/>
        <v>6.9502220765875746E-3</v>
      </c>
      <c r="AG838" s="13">
        <f t="shared" si="1030"/>
        <v>1.6671641600848762E-3</v>
      </c>
      <c r="AH838" s="13">
        <f t="shared" si="1031"/>
        <v>1.0985662084575614E-3</v>
      </c>
      <c r="AI838" s="13">
        <f t="shared" si="1032"/>
        <v>1.7576294293813414E-3</v>
      </c>
      <c r="AJ838" s="13">
        <f t="shared" si="1033"/>
        <v>1.4060423428483425E-3</v>
      </c>
      <c r="AK838" s="13">
        <f t="shared" si="1034"/>
        <v>7.4985661058953068E-4</v>
      </c>
      <c r="AL838" s="13">
        <f t="shared" si="1035"/>
        <v>1.3812787235501609E-5</v>
      </c>
      <c r="AM838" s="13">
        <f t="shared" si="1036"/>
        <v>8.589302049078042E-3</v>
      </c>
      <c r="AN838" s="13">
        <f t="shared" si="1037"/>
        <v>6.1810010005020882E-3</v>
      </c>
      <c r="AO838" s="13">
        <f t="shared" si="1038"/>
        <v>2.2239742618149409E-3</v>
      </c>
      <c r="AP838" s="13">
        <f t="shared" si="1039"/>
        <v>5.3346931096473862E-4</v>
      </c>
      <c r="AQ838" s="13">
        <f t="shared" si="1040"/>
        <v>9.5973291134992183E-5</v>
      </c>
      <c r="AR838" s="13">
        <f t="shared" si="1041"/>
        <v>1.5810921061561281E-4</v>
      </c>
      <c r="AS838" s="13">
        <f t="shared" si="1042"/>
        <v>2.5296372625955319E-4</v>
      </c>
      <c r="AT838" s="13">
        <f t="shared" si="1043"/>
        <v>2.0236217281069429E-4</v>
      </c>
      <c r="AU838" s="13">
        <f t="shared" si="1044"/>
        <v>1.079217946651321E-4</v>
      </c>
      <c r="AV838" s="13">
        <f t="shared" si="1045"/>
        <v>4.3166838947607727E-5</v>
      </c>
      <c r="AW838" s="13">
        <f t="shared" si="1046"/>
        <v>4.4175435498239205E-7</v>
      </c>
      <c r="AX838" s="13">
        <f t="shared" si="1047"/>
        <v>2.2903808532550294E-3</v>
      </c>
      <c r="AY838" s="13">
        <f t="shared" si="1048"/>
        <v>1.6481951926489451E-3</v>
      </c>
      <c r="AZ838" s="13">
        <f t="shared" si="1049"/>
        <v>5.9303399022271901E-4</v>
      </c>
      <c r="BA838" s="13">
        <f t="shared" si="1050"/>
        <v>1.4225229112346111E-4</v>
      </c>
      <c r="BB838" s="13">
        <f t="shared" si="1051"/>
        <v>2.5591763705998817E-5</v>
      </c>
      <c r="BC838" s="13">
        <f t="shared" si="1052"/>
        <v>3.6832496090499174E-6</v>
      </c>
      <c r="BD838" s="13">
        <f t="shared" si="1053"/>
        <v>1.8962991859324903E-5</v>
      </c>
      <c r="BE838" s="13">
        <f t="shared" si="1054"/>
        <v>3.0339466392166758E-5</v>
      </c>
      <c r="BF838" s="13">
        <f t="shared" si="1055"/>
        <v>2.4270516693513641E-5</v>
      </c>
      <c r="BG838" s="13">
        <f t="shared" si="1056"/>
        <v>1.2943712170279764E-5</v>
      </c>
      <c r="BH838" s="13">
        <f t="shared" si="1057"/>
        <v>5.1772595180830214E-6</v>
      </c>
      <c r="BI838" s="13">
        <f t="shared" si="1058"/>
        <v>1.6566509369159986E-6</v>
      </c>
      <c r="BJ838" s="14">
        <f t="shared" si="1059"/>
        <v>0.58357511659221972</v>
      </c>
      <c r="BK838" s="14">
        <f t="shared" si="1060"/>
        <v>0.25022740222059731</v>
      </c>
      <c r="BL838" s="14">
        <f t="shared" si="1061"/>
        <v>0.16039281631940872</v>
      </c>
      <c r="BM838" s="14">
        <f t="shared" si="1062"/>
        <v>0.40779188073975725</v>
      </c>
      <c r="BN838" s="14">
        <f t="shared" si="1063"/>
        <v>0.59086210150941521</v>
      </c>
    </row>
    <row r="839" spans="1:66" x14ac:dyDescent="0.25">
      <c r="A839" t="s">
        <v>145</v>
      </c>
      <c r="B839" t="s">
        <v>423</v>
      </c>
      <c r="C839" t="s">
        <v>147</v>
      </c>
      <c r="D839" s="11">
        <v>44450</v>
      </c>
      <c r="E839" s="10">
        <f>VLOOKUP(A839,home!$A$2:$E$405,3,FALSE)</f>
        <v>1.4406000000000001</v>
      </c>
      <c r="F839" s="10">
        <f>VLOOKUP(B839,home!$B$2:$E$405,3,FALSE)</f>
        <v>1.0728</v>
      </c>
      <c r="G839" s="10">
        <f>VLOOKUP(C839,away!$B$2:$E$405,4,FALSE)</f>
        <v>1.4214</v>
      </c>
      <c r="H839" s="10">
        <f>VLOOKUP(A839,away!$A$2:$E$405,3,FALSE)</f>
        <v>1.2678</v>
      </c>
      <c r="I839" s="10">
        <f>VLOOKUP(C839,away!$B$2:$E$405,3,FALSE)</f>
        <v>1.0141</v>
      </c>
      <c r="J839" s="10">
        <f>VLOOKUP(B839,home!$B$2:$E$405,4,FALSE)</f>
        <v>0.5736</v>
      </c>
      <c r="K839" s="12">
        <f t="shared" ref="K839:K902" si="1064">E839*F839*G839</f>
        <v>2.196739131552</v>
      </c>
      <c r="L839" s="12">
        <f t="shared" ref="L839:L902" si="1065">H839*I839*J839</f>
        <v>0.73746374212799992</v>
      </c>
      <c r="M839" s="13">
        <f t="shared" ref="M839:M902" si="1066">_xlfn.POISSON.DIST(0,K839,FALSE) * _xlfn.POISSON.DIST(0,L839,FALSE)</f>
        <v>5.3173088085549498E-2</v>
      </c>
      <c r="N839" s="13">
        <f t="shared" ref="N839:N902" si="1067">_xlfn.POISSON.DIST(1,K839,FALSE) * _xlfn.POISSON.DIST(0,L839,FALSE)</f>
        <v>0.116807403342988</v>
      </c>
      <c r="O839" s="13">
        <f t="shared" ref="O839:O902" si="1068">_xlfn.POISSON.DIST(0,K839,FALSE) * _xlfn.POISSON.DIST(1,L839,FALSE)</f>
        <v>3.9213224520071095E-2</v>
      </c>
      <c r="P839" s="13">
        <f t="shared" ref="P839:P902" si="1069">_xlfn.POISSON.DIST(1,K839,FALSE) * _xlfn.POISSON.DIST(1,L839,FALSE)</f>
        <v>8.6141224777574577E-2</v>
      </c>
      <c r="Q839" s="13">
        <f t="shared" ref="Q839:Q902" si="1070">_xlfn.POISSON.DIST(2,K839,FALSE) * _xlfn.POISSON.DIST(0,L839,FALSE)</f>
        <v>0.12829769688925985</v>
      </c>
      <c r="R839" s="13">
        <f t="shared" ref="R839:R902" si="1071">_xlfn.POISSON.DIST(0,K839,FALSE) * _xlfn.POISSON.DIST(2,L839,FALSE)</f>
        <v>1.4459165647738538E-2</v>
      </c>
      <c r="S839" s="13">
        <f t="shared" ref="S839:S902" si="1072">_xlfn.POISSON.DIST(2,K839,FALSE) * _xlfn.POISSON.DIST(2,L839,FALSE)</f>
        <v>3.4887528980083814E-2</v>
      </c>
      <c r="T839" s="13">
        <f t="shared" ref="T839:T902" si="1073">_xlfn.POISSON.DIST(2,K839,FALSE) * _xlfn.POISSON.DIST(1,L839,FALSE)</f>
        <v>9.4614899654357404E-2</v>
      </c>
      <c r="U839" s="13">
        <f t="shared" ref="U839:U902" si="1074">_xlfn.POISSON.DIST(1,K839,FALSE) * _xlfn.POISSON.DIST(2,L839,FALSE)</f>
        <v>3.1763014987979669E-2</v>
      </c>
      <c r="V839" s="13">
        <f t="shared" ref="V839:V902" si="1075">_xlfn.POISSON.DIST(3,K839,FALSE) * _xlfn.POISSON.DIST(3,L839,FALSE)</f>
        <v>6.2798151471169256E-3</v>
      </c>
      <c r="W839" s="13">
        <f t="shared" ref="W839:W902" si="1076">_xlfn.POISSON.DIST(3,K839,FALSE) * _xlfn.POISSON.DIST(0,L839,FALSE)</f>
        <v>9.3945523748211454E-2</v>
      </c>
      <c r="X839" s="13">
        <f t="shared" ref="X839:X902" si="1077">_xlfn.POISSON.DIST(3,K839,FALSE) * _xlfn.POISSON.DIST(1,L839,FALSE)</f>
        <v>6.9281417499530901E-2</v>
      </c>
      <c r="Y839" s="13">
        <f t="shared" ref="Y839:Y902" si="1078">_xlfn.POISSON.DIST(3,K839,FALSE) * _xlfn.POISSON.DIST(2,L839,FALSE)</f>
        <v>2.554626670456818E-2</v>
      </c>
      <c r="Z839" s="13">
        <f t="shared" ref="Z839:Z902" si="1079">_xlfn.POISSON.DIST(0,K839,FALSE) * _xlfn.POISSON.DIST(3,L839,FALSE)</f>
        <v>3.5543701355432956E-3</v>
      </c>
      <c r="AA839" s="13">
        <f t="shared" ref="AA839:AA902" si="1080">_xlfn.POISSON.DIST(1,K839,FALSE) * _xlfn.POISSON.DIST(3,L839,FALSE)</f>
        <v>7.8080239647677439E-3</v>
      </c>
      <c r="AB839" s="13">
        <f t="shared" ref="AB839:AB902" si="1081">_xlfn.POISSON.DIST(2,K839,FALSE) * _xlfn.POISSON.DIST(3,L839,FALSE)</f>
        <v>8.576095891750549E-3</v>
      </c>
      <c r="AC839" s="13">
        <f t="shared" ref="AC839:AC902" si="1082">_xlfn.POISSON.DIST(4,K839,FALSE) * _xlfn.POISSON.DIST(4,L839,FALSE)</f>
        <v>6.3583735168705956E-4</v>
      </c>
      <c r="AD839" s="13">
        <f t="shared" ref="AD839:AD902" si="1083">_xlfn.POISSON.DIST(4,K839,FALSE) * _xlfn.POISSON.DIST(0,L839,FALSE)</f>
        <v>5.1593452062960947E-2</v>
      </c>
      <c r="AE839" s="13">
        <f t="shared" ref="AE839:AE902" si="1084">_xlfn.POISSON.DIST(4,K839,FALSE) * _xlfn.POISSON.DIST(1,L839,FALSE)</f>
        <v>3.8048300227652758E-2</v>
      </c>
      <c r="AF839" s="13">
        <f t="shared" ref="AF839:AF902" si="1085">_xlfn.POISSON.DIST(4,K839,FALSE) * _xlfn.POISSON.DIST(2,L839,FALSE)</f>
        <v>1.4029620933747216E-2</v>
      </c>
      <c r="AG839" s="13">
        <f t="shared" ref="AG839:AG902" si="1086">_xlfn.POISSON.DIST(4,K839,FALSE) * _xlfn.POISSON.DIST(3,L839,FALSE)</f>
        <v>3.4487789181461819E-3</v>
      </c>
      <c r="AH839" s="13">
        <f t="shared" ref="AH839:AH902" si="1087">_xlfn.POISSON.DIST(0,K839,FALSE) * _xlfn.POISSON.DIST(4,L839,FALSE)</f>
        <v>6.5530477526644121E-4</v>
      </c>
      <c r="AI839" s="13">
        <f t="shared" ref="AI839:AI902" si="1088">_xlfn.POISSON.DIST(1,K839,FALSE) * _xlfn.POISSON.DIST(4,L839,FALSE)</f>
        <v>1.4395336429206807E-3</v>
      </c>
      <c r="AJ839" s="13">
        <f t="shared" ref="AJ839:AJ902" si="1089">_xlfn.POISSON.DIST(2,K839,FALSE) * _xlfn.POISSON.DIST(4,L839,FALSE)</f>
        <v>1.5811399422947317E-3</v>
      </c>
      <c r="AK839" s="13">
        <f t="shared" ref="AK839:AK902" si="1090">_xlfn.POISSON.DIST(3,K839,FALSE) * _xlfn.POISSON.DIST(4,L839,FALSE)</f>
        <v>1.1577839945662359E-3</v>
      </c>
      <c r="AL839" s="13">
        <f t="shared" ref="AL839:AL902" si="1091">_xlfn.POISSON.DIST(5,K839,FALSE) * _xlfn.POISSON.DIST(5,L839,FALSE)</f>
        <v>4.120265360216139E-5</v>
      </c>
      <c r="AM839" s="13">
        <f t="shared" ref="AM839:AM902" si="1092">_xlfn.POISSON.DIST(5,K839,FALSE) * _xlfn.POISSON.DIST(0,L839,FALSE)</f>
        <v>2.2667471015711722E-2</v>
      </c>
      <c r="AN839" s="13">
        <f t="shared" ref="AN839:AN902" si="1093">_xlfn.POISSON.DIST(5,K839,FALSE) * _xlfn.POISSON.DIST(1,L839,FALSE)</f>
        <v>1.6716437999824741E-2</v>
      </c>
      <c r="AO839" s="13">
        <f t="shared" ref="AO839:AO902" si="1094">_xlfn.POISSON.DIST(5,K839,FALSE) * _xlfn.POISSON.DIST(2,L839,FALSE)</f>
        <v>6.1638834612007254E-3</v>
      </c>
      <c r="AP839" s="13">
        <f t="shared" ref="AP839:AP902" si="1095">_xlfn.POISSON.DIST(5,K839,FALSE) * _xlfn.POISSON.DIST(3,L839,FALSE)</f>
        <v>1.5152135211126583E-3</v>
      </c>
      <c r="AQ839" s="13">
        <f t="shared" ref="AQ839:AQ902" si="1096">_xlfn.POISSON.DIST(5,K839,FALSE) * _xlfn.POISSON.DIST(4,L839,FALSE)</f>
        <v>2.7935375835067103E-4</v>
      </c>
      <c r="AR839" s="13">
        <f t="shared" ref="AR839:AR902" si="1097">_xlfn.POISSON.DIST(0,K839,FALSE) * _xlfn.POISSON.DIST(5,L839,FALSE)</f>
        <v>9.6652702360467579E-5</v>
      </c>
      <c r="AS839" s="13">
        <f t="shared" ref="AS839:AS902" si="1098">_xlfn.POISSON.DIST(1,K839,FALSE) * _xlfn.POISSON.DIST(5,L839,FALSE)</f>
        <v>2.1232077344548751E-4</v>
      </c>
      <c r="AT839" s="13">
        <f t="shared" ref="AT839:AT902" si="1099">_xlfn.POISSON.DIST(2,K839,FALSE) * _xlfn.POISSON.DIST(5,L839,FALSE)</f>
        <v>2.3320667573454462E-4</v>
      </c>
      <c r="AU839" s="13">
        <f t="shared" ref="AU839:AU902" si="1100">_xlfn.POISSON.DIST(3,K839,FALSE) * _xlfn.POISSON.DIST(5,L839,FALSE)</f>
        <v>1.7076474344174413E-4</v>
      </c>
      <c r="AV839" s="13">
        <f t="shared" ref="AV839:AV902" si="1101">_xlfn.POISSON.DIST(4,K839,FALSE) * _xlfn.POISSON.DIST(5,L839,FALSE)</f>
        <v>9.378139855197925E-5</v>
      </c>
      <c r="AW839" s="13">
        <f t="shared" ref="AW839:AW902" si="1102">_xlfn.POISSON.DIST(6,K839,FALSE) * _xlfn.POISSON.DIST(6,L839,FALSE)</f>
        <v>1.8541371068439249E-6</v>
      </c>
      <c r="AX839" s="13">
        <f t="shared" ref="AX839:AX902" si="1103">_xlfn.POISSON.DIST(6,K839,FALSE) * _xlfn.POISSON.DIST(0,L839,FALSE)</f>
        <v>8.2990867655891153E-3</v>
      </c>
      <c r="AY839" s="13">
        <f t="shared" ref="AY839:AY902" si="1104">_xlfn.POISSON.DIST(6,K839,FALSE) * _xlfn.POISSON.DIST(1,L839,FALSE)</f>
        <v>6.1202755823963079E-3</v>
      </c>
      <c r="AZ839" s="13">
        <f t="shared" ref="AZ839:AZ902" si="1105">_xlfn.POISSON.DIST(6,K839,FALSE) * _xlfn.POISSON.DIST(2,L839,FALSE)</f>
        <v>2.2567406669243028E-3</v>
      </c>
      <c r="BA839" s="13">
        <f t="shared" ref="BA839:BA902" si="1106">_xlfn.POISSON.DIST(6,K839,FALSE) * _xlfn.POISSON.DIST(3,L839,FALSE)</f>
        <v>5.5475480574747815E-4</v>
      </c>
      <c r="BB839" s="13">
        <f t="shared" ref="BB839:BB902" si="1107">_xlfn.POISSON.DIST(6,K839,FALSE) * _xlfn.POISSON.DIST(4,L839,FALSE)</f>
        <v>1.0227788875250671E-4</v>
      </c>
      <c r="BC839" s="13">
        <f t="shared" ref="BC839:BC902" si="1108">_xlfn.POISSON.DIST(6,K839,FALSE) * _xlfn.POISSON.DIST(5,L839,FALSE)</f>
        <v>1.5085246915274982E-5</v>
      </c>
      <c r="BD839" s="13">
        <f t="shared" ref="BD839:BD902" si="1109">_xlfn.POISSON.DIST(0,K839,FALSE) * _xlfn.POISSON.DIST(6,L839,FALSE)</f>
        <v>1.1879643928255694E-5</v>
      </c>
      <c r="BE839" s="13">
        <f t="shared" ref="BE839:BE902" si="1110">_xlfn.POISSON.DIST(1,K839,FALSE) * _xlfn.POISSON.DIST(6,L839,FALSE)</f>
        <v>2.6096478686103402E-5</v>
      </c>
      <c r="BF839" s="13">
        <f t="shared" ref="BF839:BF902" si="1111">_xlfn.POISSON.DIST(2,K839,FALSE) * _xlfn.POISSON.DIST(6,L839,FALSE)</f>
        <v>2.8663577962738036E-5</v>
      </c>
      <c r="BG839" s="13">
        <f t="shared" ref="BG839:BG902" si="1112">_xlfn.POISSON.DIST(3,K839,FALSE) * _xlfn.POISSON.DIST(6,L839,FALSE)</f>
        <v>2.0988801120346066E-5</v>
      </c>
      <c r="BH839" s="13">
        <f t="shared" ref="BH839:BH902" si="1113">_xlfn.POISSON.DIST(4,K839,FALSE) * _xlfn.POISSON.DIST(6,L839,FALSE)</f>
        <v>1.1526730186356664E-5</v>
      </c>
      <c r="BI839" s="13">
        <f t="shared" ref="BI839:BI902" si="1114">_xlfn.POISSON.DIST(5,K839,FALSE) * _xlfn.POISSON.DIST(6,L839,FALSE)</f>
        <v>5.0642438518422731E-6</v>
      </c>
      <c r="BJ839" s="14">
        <f t="shared" ref="BJ839:BJ902" si="1115">SUM(N839,Q839,T839,W839,X839,Y839,AD839,AE839,AF839,AG839,AM839,AN839,AO839,AP839,AQ839,AX839,AY839,AZ839,BA839,BB839,BC839)</f>
        <v>0.70030394069394852</v>
      </c>
      <c r="BK839" s="14">
        <f t="shared" ref="BK839:BK902" si="1116">SUM(M839,P839,S839,V839,AC839,AL839,AY839)</f>
        <v>0.18727897257801035</v>
      </c>
      <c r="BL839" s="14">
        <f t="shared" ref="BL839:BL902" si="1117">SUM(O839,R839,U839,AA839,AB839,AH839,AI839,AJ839,AK839,AR839,AS839,AT839,AU839,AV839,BD839,BE839,BF839,BG839,BH839,BI839)</f>
        <v>0.10756423313662557</v>
      </c>
      <c r="BM839" s="14">
        <f t="shared" ref="BM839:BM902" si="1118">SUM(S839:BI839)</f>
        <v>0.55449129183565649</v>
      </c>
      <c r="BN839" s="14">
        <f t="shared" ref="BN839:BN902" si="1119">SUM(M839:R839)</f>
        <v>0.43809180326318153</v>
      </c>
    </row>
    <row r="840" spans="1:66" x14ac:dyDescent="0.25">
      <c r="A840" t="s">
        <v>145</v>
      </c>
      <c r="B840" t="s">
        <v>427</v>
      </c>
      <c r="C840" t="s">
        <v>133</v>
      </c>
      <c r="D840" s="11">
        <v>44450</v>
      </c>
      <c r="E840" s="10">
        <f>VLOOKUP(A840,home!$A$2:$E$405,3,FALSE)</f>
        <v>1.4406000000000001</v>
      </c>
      <c r="F840" s="10">
        <f>VLOOKUP(B840,home!$B$2:$E$405,3,FALSE)</f>
        <v>1.1358999999999999</v>
      </c>
      <c r="G840" s="10">
        <f>VLOOKUP(C840,away!$B$2:$E$405,4,FALSE)</f>
        <v>1.3448</v>
      </c>
      <c r="H840" s="10">
        <f>VLOOKUP(A840,away!$A$2:$E$405,3,FALSE)</f>
        <v>1.2678</v>
      </c>
      <c r="I840" s="10">
        <f>VLOOKUP(C840,away!$B$2:$E$405,3,FALSE)</f>
        <v>0.79079999999999995</v>
      </c>
      <c r="J840" s="10">
        <f>VLOOKUP(B840,home!$B$2:$E$405,4,FALSE)</f>
        <v>0.71709999999999996</v>
      </c>
      <c r="K840" s="12">
        <f t="shared" si="1064"/>
        <v>2.2006005157919999</v>
      </c>
      <c r="L840" s="12">
        <f t="shared" si="1065"/>
        <v>0.71894742170399994</v>
      </c>
      <c r="M840" s="13">
        <f t="shared" si="1066"/>
        <v>5.3958074209875362E-2</v>
      </c>
      <c r="N840" s="13">
        <f t="shared" si="1067"/>
        <v>0.11874016593739471</v>
      </c>
      <c r="O840" s="13">
        <f t="shared" si="1068"/>
        <v>3.8793018333302981E-2</v>
      </c>
      <c r="P840" s="13">
        <f t="shared" si="1069"/>
        <v>8.5367936153395052E-2</v>
      </c>
      <c r="Q840" s="13">
        <f t="shared" si="1070"/>
        <v>0.13064983520352927</v>
      </c>
      <c r="R840" s="13">
        <f t="shared" si="1071"/>
        <v>1.3945070255422088E-2</v>
      </c>
      <c r="S840" s="13">
        <f t="shared" si="1072"/>
        <v>3.3765495849351256E-2</v>
      </c>
      <c r="T840" s="13">
        <f t="shared" si="1073"/>
        <v>9.3930362165629847E-2</v>
      </c>
      <c r="U840" s="13">
        <f t="shared" si="1074"/>
        <v>3.0687528796837522E-2</v>
      </c>
      <c r="V840" s="13">
        <f t="shared" si="1075"/>
        <v>5.935659277162747E-3</v>
      </c>
      <c r="W840" s="13">
        <f t="shared" si="1076"/>
        <v>9.583603157900876E-2</v>
      </c>
      <c r="X840" s="13">
        <f t="shared" si="1077"/>
        <v>6.8901067810071465E-2</v>
      </c>
      <c r="Y840" s="13">
        <f t="shared" si="1078"/>
        <v>2.4768122527351669E-2</v>
      </c>
      <c r="Z840" s="13">
        <f t="shared" si="1079"/>
        <v>3.3419241018722836E-3</v>
      </c>
      <c r="AA840" s="13">
        <f t="shared" si="1080"/>
        <v>7.3542399023178631E-3</v>
      </c>
      <c r="AB840" s="13">
        <f t="shared" si="1081"/>
        <v>8.0918720611493997E-3</v>
      </c>
      <c r="AC840" s="13">
        <f t="shared" si="1082"/>
        <v>5.8693136942561375E-4</v>
      </c>
      <c r="AD840" s="13">
        <f t="shared" si="1083"/>
        <v>5.2724205131056287E-2</v>
      </c>
      <c r="AE840" s="13">
        <f t="shared" si="1084"/>
        <v>3.7905931340365719E-2</v>
      </c>
      <c r="AF840" s="13">
        <f t="shared" si="1085"/>
        <v>1.362618580222239E-2</v>
      </c>
      <c r="AG840" s="13">
        <f t="shared" si="1086"/>
        <v>3.265503716722479E-3</v>
      </c>
      <c r="AH840" s="13">
        <f t="shared" si="1087"/>
        <v>6.0066692914288343E-4</v>
      </c>
      <c r="AI840" s="13">
        <f t="shared" si="1088"/>
        <v>1.3218279540910258E-3</v>
      </c>
      <c r="AJ840" s="13">
        <f t="shared" si="1089"/>
        <v>1.4544076387804981E-3</v>
      </c>
      <c r="AK840" s="13">
        <f t="shared" si="1090"/>
        <v>1.0668567333573962E-3</v>
      </c>
      <c r="AL840" s="13">
        <f t="shared" si="1091"/>
        <v>3.714374199246742E-5</v>
      </c>
      <c r="AM840" s="13">
        <f t="shared" si="1092"/>
        <v>2.3204982601225121E-2</v>
      </c>
      <c r="AN840" s="13">
        <f t="shared" si="1093"/>
        <v>1.6683162411836979E-2</v>
      </c>
      <c r="AO840" s="13">
        <f t="shared" si="1094"/>
        <v>5.9971583009296395E-3</v>
      </c>
      <c r="AP840" s="13">
        <f t="shared" si="1095"/>
        <v>1.4372138326680353E-3</v>
      </c>
      <c r="AQ840" s="13">
        <f t="shared" si="1096"/>
        <v>2.5832029485850196E-4</v>
      </c>
      <c r="AR840" s="13">
        <f t="shared" si="1097"/>
        <v>8.63695880020271E-5</v>
      </c>
      <c r="AS840" s="13">
        <f t="shared" si="1098"/>
        <v>1.9006495990600333E-4</v>
      </c>
      <c r="AT840" s="13">
        <f t="shared" si="1099"/>
        <v>2.0912852440156841E-4</v>
      </c>
      <c r="AU840" s="13">
        <f t="shared" si="1100"/>
        <v>1.5340277955497043E-4</v>
      </c>
      <c r="AV840" s="13">
        <f t="shared" si="1101"/>
        <v>8.4394558953148623E-5</v>
      </c>
      <c r="AW840" s="13">
        <f t="shared" si="1102"/>
        <v>1.6323808609963338E-6</v>
      </c>
      <c r="AX840" s="13">
        <f t="shared" si="1103"/>
        <v>8.5108161135333954E-3</v>
      </c>
      <c r="AY840" s="13">
        <f t="shared" si="1104"/>
        <v>6.1188293014216924E-3</v>
      </c>
      <c r="AZ840" s="13">
        <f t="shared" si="1105"/>
        <v>2.1995582750520062E-3</v>
      </c>
      <c r="BA840" s="13">
        <f t="shared" si="1106"/>
        <v>5.2712225024544577E-4</v>
      </c>
      <c r="BB840" s="13">
        <f t="shared" si="1107"/>
        <v>9.4743295684193463E-5</v>
      </c>
      <c r="BC840" s="13">
        <f t="shared" si="1108"/>
        <v>1.3623089631178125E-5</v>
      </c>
      <c r="BD840" s="13">
        <f t="shared" si="1109"/>
        <v>1.0349198767949012E-5</v>
      </c>
      <c r="BE840" s="13">
        <f t="shared" si="1110"/>
        <v>2.2774452146782521E-5</v>
      </c>
      <c r="BF840" s="13">
        <f t="shared" si="1111"/>
        <v>2.5058735570544924E-5</v>
      </c>
      <c r="BG840" s="13">
        <f t="shared" si="1112"/>
        <v>1.8381422140545497E-5</v>
      </c>
      <c r="BH840" s="13">
        <f t="shared" si="1113"/>
        <v>1.0112541760868731E-5</v>
      </c>
      <c r="BI840" s="13">
        <f t="shared" si="1114"/>
        <v>4.4507329229871714E-6</v>
      </c>
      <c r="BJ840" s="14">
        <f t="shared" si="1115"/>
        <v>0.70539294098043881</v>
      </c>
      <c r="BK840" s="14">
        <f t="shared" si="1116"/>
        <v>0.18577006990262418</v>
      </c>
      <c r="BL840" s="14">
        <f t="shared" si="1117"/>
        <v>0.10412997609852905</v>
      </c>
      <c r="BM840" s="14">
        <f t="shared" si="1118"/>
        <v>0.55106361406998439</v>
      </c>
      <c r="BN840" s="14">
        <f t="shared" si="1119"/>
        <v>0.44145410009291947</v>
      </c>
    </row>
    <row r="841" spans="1:66" x14ac:dyDescent="0.25">
      <c r="A841" t="s">
        <v>145</v>
      </c>
      <c r="B841" t="s">
        <v>432</v>
      </c>
      <c r="C841" t="s">
        <v>349</v>
      </c>
      <c r="D841" s="11">
        <v>44450</v>
      </c>
      <c r="E841" s="10">
        <f>VLOOKUP(A841,home!$A$2:$E$405,3,FALSE)</f>
        <v>1.4406000000000001</v>
      </c>
      <c r="F841" s="10">
        <f>VLOOKUP(B841,home!$B$2:$E$405,3,FALSE)</f>
        <v>1.0578000000000001</v>
      </c>
      <c r="G841" s="10">
        <f>VLOOKUP(C841,away!$B$2:$E$405,4,FALSE)</f>
        <v>1.0097</v>
      </c>
      <c r="H841" s="10">
        <f>VLOOKUP(A841,away!$A$2:$E$405,3,FALSE)</f>
        <v>1.2678</v>
      </c>
      <c r="I841" s="10">
        <f>VLOOKUP(C841,away!$B$2:$E$405,3,FALSE)</f>
        <v>0.78879999999999995</v>
      </c>
      <c r="J841" s="10">
        <f>VLOOKUP(B841,home!$B$2:$E$405,4,FALSE)</f>
        <v>1.9156</v>
      </c>
      <c r="K841" s="12">
        <f t="shared" si="1064"/>
        <v>1.5386481867960002</v>
      </c>
      <c r="L841" s="12">
        <f t="shared" si="1065"/>
        <v>1.9156778499839999</v>
      </c>
      <c r="M841" s="13">
        <f t="shared" si="1066"/>
        <v>3.1608600212951768E-2</v>
      </c>
      <c r="N841" s="13">
        <f t="shared" si="1067"/>
        <v>4.8634515404817905E-2</v>
      </c>
      <c r="O841" s="13">
        <f t="shared" si="1068"/>
        <v>6.055189529695125E-2</v>
      </c>
      <c r="P841" s="13">
        <f t="shared" si="1069"/>
        <v>9.316806390571529E-2</v>
      </c>
      <c r="Q841" s="13">
        <f t="shared" si="1070"/>
        <v>3.7415704471662613E-2</v>
      </c>
      <c r="R841" s="13">
        <f t="shared" si="1071"/>
        <v>5.7998962297459933E-2</v>
      </c>
      <c r="S841" s="13">
        <f t="shared" si="1072"/>
        <v>6.8654480690849007E-2</v>
      </c>
      <c r="T841" s="13">
        <f t="shared" si="1073"/>
        <v>7.1676436297911372E-2</v>
      </c>
      <c r="U841" s="13">
        <f t="shared" si="1074"/>
        <v>8.9239998175036306E-2</v>
      </c>
      <c r="V841" s="13">
        <f t="shared" si="1075"/>
        <v>2.248475626297625E-2</v>
      </c>
      <c r="W841" s="13">
        <f t="shared" si="1076"/>
        <v>1.9189868614339561E-2</v>
      </c>
      <c r="X841" s="13">
        <f t="shared" si="1077"/>
        <v>3.6761606248593447E-2</v>
      </c>
      <c r="Y841" s="13">
        <f t="shared" si="1078"/>
        <v>3.5211697410131942E-2</v>
      </c>
      <c r="Z841" s="13">
        <f t="shared" si="1079"/>
        <v>3.7035775798433708E-2</v>
      </c>
      <c r="AA841" s="13">
        <f t="shared" si="1080"/>
        <v>5.6985029278843219E-2</v>
      </c>
      <c r="AB841" s="13">
        <f t="shared" si="1081"/>
        <v>4.3839955987204554E-2</v>
      </c>
      <c r="AC841" s="13">
        <f t="shared" si="1082"/>
        <v>4.1421899307071816E-3</v>
      </c>
      <c r="AD841" s="13">
        <f t="shared" si="1083"/>
        <v>7.3816141370767604E-3</v>
      </c>
      <c r="AE841" s="13">
        <f t="shared" si="1084"/>
        <v>1.4140794699526707E-2</v>
      </c>
      <c r="AF841" s="13">
        <f t="shared" si="1085"/>
        <v>1.3544603593527235E-2</v>
      </c>
      <c r="AG841" s="13">
        <f t="shared" si="1086"/>
        <v>8.649032363644605E-3</v>
      </c>
      <c r="AH841" s="13">
        <f t="shared" si="1087"/>
        <v>1.7737153838508234E-2</v>
      </c>
      <c r="AI841" s="13">
        <f t="shared" si="1088"/>
        <v>2.7291239592542409E-2</v>
      </c>
      <c r="AJ841" s="13">
        <f t="shared" si="1089"/>
        <v>2.0995808157240298E-2</v>
      </c>
      <c r="AK841" s="13">
        <f t="shared" si="1090"/>
        <v>1.0768387383818152E-2</v>
      </c>
      <c r="AL841" s="13">
        <f t="shared" si="1091"/>
        <v>4.883731814426947E-4</v>
      </c>
      <c r="AM841" s="13">
        <f t="shared" si="1092"/>
        <v>2.2715414415281758E-3</v>
      </c>
      <c r="AN841" s="13">
        <f t="shared" si="1093"/>
        <v>4.3515416248562514E-3</v>
      </c>
      <c r="AO841" s="13">
        <f t="shared" si="1094"/>
        <v>4.1680759520102539E-3</v>
      </c>
      <c r="AP841" s="13">
        <f t="shared" si="1095"/>
        <v>2.6615635927723391E-3</v>
      </c>
      <c r="AQ841" s="13">
        <f t="shared" si="1096"/>
        <v>1.2746746052494508E-3</v>
      </c>
      <c r="AR841" s="13">
        <f t="shared" si="1097"/>
        <v>6.7957345460377848E-3</v>
      </c>
      <c r="AS841" s="13">
        <f t="shared" si="1098"/>
        <v>1.0456244637207977E-2</v>
      </c>
      <c r="AT841" s="13">
        <f t="shared" si="1099"/>
        <v>8.0442409258677291E-3</v>
      </c>
      <c r="AU841" s="13">
        <f t="shared" si="1100"/>
        <v>4.1257522382455196E-3</v>
      </c>
      <c r="AV841" s="13">
        <f t="shared" si="1101"/>
        <v>1.5870203001365024E-3</v>
      </c>
      <c r="AW841" s="13">
        <f t="shared" si="1102"/>
        <v>3.998629018679953E-5</v>
      </c>
      <c r="AX841" s="13">
        <f t="shared" si="1103"/>
        <v>5.8251718670655024E-4</v>
      </c>
      <c r="AY841" s="13">
        <f t="shared" si="1104"/>
        <v>1.1159152718087323E-3</v>
      </c>
      <c r="AZ841" s="13">
        <f t="shared" si="1105"/>
        <v>1.0688670843314318E-3</v>
      </c>
      <c r="BA841" s="13">
        <f t="shared" si="1106"/>
        <v>6.8253499934356812E-4</v>
      </c>
      <c r="BB841" s="13">
        <f t="shared" si="1107"/>
        <v>3.2687929502032926E-4</v>
      </c>
      <c r="BC841" s="13">
        <f t="shared" si="1108"/>
        <v>1.2523908501776607E-4</v>
      </c>
      <c r="BD841" s="13">
        <f t="shared" si="1109"/>
        <v>2.1697396907026066E-3</v>
      </c>
      <c r="BE841" s="13">
        <f t="shared" si="1110"/>
        <v>3.3384660409188803E-3</v>
      </c>
      <c r="BF841" s="13">
        <f t="shared" si="1111"/>
        <v>2.5683623602699287E-3</v>
      </c>
      <c r="BG841" s="13">
        <f t="shared" si="1112"/>
        <v>1.3172686962214738E-3</v>
      </c>
      <c r="BH841" s="13">
        <f t="shared" si="1113"/>
        <v>5.0670327274107555E-4</v>
      </c>
      <c r="BI841" s="13">
        <f t="shared" si="1114"/>
        <v>1.55927614369331E-4</v>
      </c>
      <c r="BJ841" s="14">
        <f t="shared" si="1115"/>
        <v>0.31123522337987697</v>
      </c>
      <c r="BK841" s="14">
        <f t="shared" si="1116"/>
        <v>0.22166237945645093</v>
      </c>
      <c r="BL841" s="14">
        <f t="shared" si="1117"/>
        <v>0.42647389033032312</v>
      </c>
      <c r="BM841" s="14">
        <f t="shared" si="1118"/>
        <v>0.66595359839390411</v>
      </c>
      <c r="BN841" s="14">
        <f t="shared" si="1119"/>
        <v>0.32937774158955874</v>
      </c>
    </row>
    <row r="842" spans="1:66" x14ac:dyDescent="0.25">
      <c r="A842" t="s">
        <v>145</v>
      </c>
      <c r="B842" t="s">
        <v>433</v>
      </c>
      <c r="C842" t="s">
        <v>404</v>
      </c>
      <c r="D842" s="11">
        <v>44450</v>
      </c>
      <c r="E842" s="10">
        <f>VLOOKUP(A842,home!$A$2:$E$405,3,FALSE)</f>
        <v>1.4406000000000001</v>
      </c>
      <c r="F842" s="10">
        <f>VLOOKUP(B842,home!$B$2:$E$405,3,FALSE)</f>
        <v>0.82640000000000002</v>
      </c>
      <c r="G842" s="10">
        <f>VLOOKUP(C842,away!$B$2:$E$405,4,FALSE)</f>
        <v>0.69420000000000004</v>
      </c>
      <c r="H842" s="10">
        <f>VLOOKUP(A842,away!$A$2:$E$405,3,FALSE)</f>
        <v>1.2678</v>
      </c>
      <c r="I842" s="10">
        <f>VLOOKUP(C842,away!$B$2:$E$405,3,FALSE)</f>
        <v>1.0892999999999999</v>
      </c>
      <c r="J842" s="10">
        <f>VLOOKUP(B842,home!$B$2:$E$405,4,FALSE)</f>
        <v>1.3522000000000001</v>
      </c>
      <c r="K842" s="12">
        <f t="shared" si="1064"/>
        <v>0.82645331932800015</v>
      </c>
      <c r="L842" s="12">
        <f t="shared" si="1065"/>
        <v>1.867407860988</v>
      </c>
      <c r="M842" s="13">
        <f t="shared" si="1066"/>
        <v>6.761934418292842E-2</v>
      </c>
      <c r="N842" s="13">
        <f t="shared" si="1067"/>
        <v>5.5884231450763697E-2</v>
      </c>
      <c r="O842" s="13">
        <f t="shared" si="1068"/>
        <v>0.12627289488205373</v>
      </c>
      <c r="P842" s="13">
        <f t="shared" si="1069"/>
        <v>0.10435865311642895</v>
      </c>
      <c r="Q842" s="13">
        <f t="shared" si="1070"/>
        <v>2.3092854290288935E-2</v>
      </c>
      <c r="R842" s="13">
        <f t="shared" si="1071"/>
        <v>0.11790149826622927</v>
      </c>
      <c r="S842" s="13">
        <f t="shared" si="1072"/>
        <v>4.026484067492879E-2</v>
      </c>
      <c r="T842" s="13">
        <f t="shared" si="1073"/>
        <v>4.3123777634336016E-2</v>
      </c>
      <c r="U842" s="13">
        <f t="shared" si="1074"/>
        <v>9.7440084595869642E-2</v>
      </c>
      <c r="V842" s="13">
        <f t="shared" si="1075"/>
        <v>6.9046391508186707E-3</v>
      </c>
      <c r="W842" s="13">
        <f t="shared" si="1076"/>
        <v>6.3617220269890466E-3</v>
      </c>
      <c r="X842" s="13">
        <f t="shared" si="1077"/>
        <v>1.1879929722619859E-2</v>
      </c>
      <c r="Y842" s="13">
        <f t="shared" si="1078"/>
        <v>1.1092337076002658E-2</v>
      </c>
      <c r="Z842" s="13">
        <f t="shared" si="1079"/>
        <v>7.3390061561539863E-2</v>
      </c>
      <c r="AA842" s="13">
        <f t="shared" si="1080"/>
        <v>6.06534599832209E-2</v>
      </c>
      <c r="AB842" s="13">
        <f t="shared" si="1081"/>
        <v>2.5063626665930466E-2</v>
      </c>
      <c r="AC842" s="13">
        <f t="shared" si="1082"/>
        <v>6.660065721033685E-4</v>
      </c>
      <c r="AD842" s="13">
        <f t="shared" si="1083"/>
        <v>1.3144165714617875E-3</v>
      </c>
      <c r="AE842" s="13">
        <f t="shared" si="1084"/>
        <v>2.4545518381606374E-3</v>
      </c>
      <c r="AF842" s="13">
        <f t="shared" si="1085"/>
        <v>2.2918246988918598E-3</v>
      </c>
      <c r="AG842" s="13">
        <f t="shared" si="1086"/>
        <v>1.4265904862390385E-3</v>
      </c>
      <c r="AH842" s="13">
        <f t="shared" si="1087"/>
        <v>3.4262294469603209E-2</v>
      </c>
      <c r="AI842" s="13">
        <f t="shared" si="1088"/>
        <v>2.8316186992196953E-2</v>
      </c>
      <c r="AJ842" s="13">
        <f t="shared" si="1089"/>
        <v>1.1701003365206753E-2</v>
      </c>
      <c r="AK842" s="13">
        <f t="shared" si="1090"/>
        <v>3.2234443568810744E-3</v>
      </c>
      <c r="AL842" s="13">
        <f t="shared" si="1091"/>
        <v>4.1114595044501878E-5</v>
      </c>
      <c r="AM842" s="13">
        <f t="shared" si="1092"/>
        <v>2.1726078769286486E-4</v>
      </c>
      <c r="AN842" s="13">
        <f t="shared" si="1093"/>
        <v>4.057145028221008E-4</v>
      </c>
      <c r="AO842" s="13">
        <f t="shared" si="1094"/>
        <v>3.7881722594341457E-4</v>
      </c>
      <c r="AP842" s="13">
        <f t="shared" si="1095"/>
        <v>2.3580208853479992E-4</v>
      </c>
      <c r="AQ842" s="13">
        <f t="shared" si="1096"/>
        <v>1.1008466844181846E-4</v>
      </c>
      <c r="AR842" s="13">
        <f t="shared" si="1097"/>
        <v>1.2796335605604541E-2</v>
      </c>
      <c r="AS842" s="13">
        <f t="shared" si="1098"/>
        <v>1.057557403648695E-2</v>
      </c>
      <c r="AT842" s="13">
        <f t="shared" si="1099"/>
        <v>4.3701091331268269E-3</v>
      </c>
      <c r="AU842" s="13">
        <f t="shared" si="1100"/>
        <v>1.2038970662994254E-3</v>
      </c>
      <c r="AV842" s="13">
        <f t="shared" si="1101"/>
        <v>2.4874118164310032E-4</v>
      </c>
      <c r="AW842" s="13">
        <f t="shared" si="1102"/>
        <v>1.762588885587493E-6</v>
      </c>
      <c r="AX842" s="13">
        <f t="shared" si="1103"/>
        <v>2.9925983191430664E-5</v>
      </c>
      <c r="AY842" s="13">
        <f t="shared" si="1104"/>
        <v>5.5884016259472381E-5</v>
      </c>
      <c r="AZ842" s="13">
        <f t="shared" si="1105"/>
        <v>5.217912563325997E-5</v>
      </c>
      <c r="BA842" s="13">
        <f t="shared" si="1106"/>
        <v>3.2479903129010045E-5</v>
      </c>
      <c r="BB842" s="13">
        <f t="shared" si="1107"/>
        <v>1.5163306606810525E-5</v>
      </c>
      <c r="BC842" s="13">
        <f t="shared" si="1108"/>
        <v>5.6632155912258509E-6</v>
      </c>
      <c r="BD842" s="13">
        <f t="shared" si="1109"/>
        <v>3.9826629502910937E-3</v>
      </c>
      <c r="BE842" s="13">
        <f t="shared" si="1110"/>
        <v>3.291485015032721E-3</v>
      </c>
      <c r="BF842" s="13">
        <f t="shared" si="1111"/>
        <v>1.3601293580960819E-3</v>
      </c>
      <c r="BG842" s="13">
        <f t="shared" si="1112"/>
        <v>3.7469447423798971E-4</v>
      </c>
      <c r="BH842" s="13">
        <f t="shared" si="1113"/>
        <v>7.7416872991961603E-5</v>
      </c>
      <c r="BI842" s="13">
        <f t="shared" si="1114"/>
        <v>1.2796286331240181E-5</v>
      </c>
      <c r="BJ842" s="14">
        <f t="shared" si="1115"/>
        <v>0.16046121061959973</v>
      </c>
      <c r="BK842" s="14">
        <f t="shared" si="1116"/>
        <v>0.21991048230851218</v>
      </c>
      <c r="BL842" s="14">
        <f t="shared" si="1117"/>
        <v>0.54312833555733397</v>
      </c>
      <c r="BM842" s="14">
        <f t="shared" si="1118"/>
        <v>0.50170649243091892</v>
      </c>
      <c r="BN842" s="14">
        <f t="shared" si="1119"/>
        <v>0.49512947618869302</v>
      </c>
    </row>
    <row r="843" spans="1:66" x14ac:dyDescent="0.25">
      <c r="A843" t="s">
        <v>145</v>
      </c>
      <c r="B843" t="s">
        <v>148</v>
      </c>
      <c r="C843" t="s">
        <v>434</v>
      </c>
      <c r="D843" s="11">
        <v>44450</v>
      </c>
      <c r="E843" s="10">
        <f>VLOOKUP(A843,home!$A$2:$E$405,3,FALSE)</f>
        <v>1.4406000000000001</v>
      </c>
      <c r="F843" s="10">
        <f>VLOOKUP(B843,home!$B$2:$E$405,3,FALSE)</f>
        <v>1.1043000000000001</v>
      </c>
      <c r="G843" s="10">
        <f>VLOOKUP(C843,away!$B$2:$E$405,4,FALSE)</f>
        <v>1.0728</v>
      </c>
      <c r="H843" s="10">
        <f>VLOOKUP(A843,away!$A$2:$E$405,3,FALSE)</f>
        <v>1.2678</v>
      </c>
      <c r="I843" s="10">
        <f>VLOOKUP(C843,away!$B$2:$E$405,3,FALSE)</f>
        <v>0.71709999999999996</v>
      </c>
      <c r="J843" s="10">
        <f>VLOOKUP(B843,home!$B$2:$E$405,4,FALSE)</f>
        <v>0.64539999999999997</v>
      </c>
      <c r="K843" s="12">
        <f t="shared" si="1064"/>
        <v>1.7066687934240001</v>
      </c>
      <c r="L843" s="12">
        <f t="shared" si="1065"/>
        <v>0.58675855585199999</v>
      </c>
      <c r="M843" s="13">
        <f t="shared" si="1066"/>
        <v>0.10091998041478852</v>
      </c>
      <c r="N843" s="13">
        <f t="shared" si="1067"/>
        <v>0.17223698120688083</v>
      </c>
      <c r="O843" s="13">
        <f t="shared" si="1068"/>
        <v>5.9215661964793422E-2</v>
      </c>
      <c r="P843" s="13">
        <f t="shared" si="1069"/>
        <v>0.10106152235725745</v>
      </c>
      <c r="Q843" s="13">
        <f t="shared" si="1070"/>
        <v>0.1469757404496698</v>
      </c>
      <c r="R843" s="13">
        <f t="shared" si="1071"/>
        <v>1.7372648149141197E-2</v>
      </c>
      <c r="S843" s="13">
        <f t="shared" si="1072"/>
        <v>2.530081570366071E-2</v>
      </c>
      <c r="T843" s="13">
        <f t="shared" si="1073"/>
        <v>8.6239273211526607E-2</v>
      </c>
      <c r="U843" s="13">
        <f t="shared" si="1074"/>
        <v>2.9649356455274493E-2</v>
      </c>
      <c r="V843" s="13">
        <f t="shared" si="1075"/>
        <v>2.8151445018156978E-3</v>
      </c>
      <c r="W843" s="13">
        <f t="shared" si="1076"/>
        <v>8.361296987194565E-2</v>
      </c>
      <c r="X843" s="13">
        <f t="shared" si="1077"/>
        <v>4.9060625452559604E-2</v>
      </c>
      <c r="Y843" s="13">
        <f t="shared" si="1078"/>
        <v>1.4393370869869873E-2</v>
      </c>
      <c r="Z843" s="13">
        <f t="shared" si="1079"/>
        <v>3.3978499797716701E-3</v>
      </c>
      <c r="AA843" s="13">
        <f t="shared" si="1080"/>
        <v>5.7990045252126789E-3</v>
      </c>
      <c r="AB843" s="13">
        <f t="shared" si="1081"/>
        <v>4.9484900280525211E-3</v>
      </c>
      <c r="AC843" s="13">
        <f t="shared" si="1082"/>
        <v>1.7619329928513053E-4</v>
      </c>
      <c r="AD843" s="13">
        <f t="shared" si="1083"/>
        <v>3.5674911601487697E-2</v>
      </c>
      <c r="AE843" s="13">
        <f t="shared" si="1084"/>
        <v>2.0932559611436675E-2</v>
      </c>
      <c r="AF843" s="13">
        <f t="shared" si="1085"/>
        <v>6.1411792239462427E-3</v>
      </c>
      <c r="AG843" s="13">
        <f t="shared" si="1086"/>
        <v>1.2011298175570015E-3</v>
      </c>
      <c r="AH843" s="13">
        <f t="shared" si="1087"/>
        <v>4.9842938678314294E-4</v>
      </c>
      <c r="AI843" s="13">
        <f t="shared" si="1088"/>
        <v>8.5065388014825077E-4</v>
      </c>
      <c r="AJ843" s="13">
        <f t="shared" si="1089"/>
        <v>7.258922156270297E-4</v>
      </c>
      <c r="AK843" s="13">
        <f t="shared" si="1090"/>
        <v>4.1295253060001901E-4</v>
      </c>
      <c r="AL843" s="13">
        <f t="shared" si="1091"/>
        <v>7.0576165321149333E-6</v>
      </c>
      <c r="AM843" s="13">
        <f t="shared" si="1092"/>
        <v>1.2177051667683767E-2</v>
      </c>
      <c r="AN843" s="13">
        <f t="shared" si="1093"/>
        <v>7.1449892510653144E-3</v>
      </c>
      <c r="AO843" s="13">
        <f t="shared" si="1094"/>
        <v>2.0961917872665734E-3</v>
      </c>
      <c r="AP843" s="13">
        <f t="shared" si="1095"/>
        <v>4.099861552951192E-4</v>
      </c>
      <c r="AQ843" s="13">
        <f t="shared" si="1096"/>
        <v>6.0140721100069457E-5</v>
      </c>
      <c r="AR843" s="13">
        <f t="shared" si="1097"/>
        <v>5.8491541436614984E-5</v>
      </c>
      <c r="AS843" s="13">
        <f t="shared" si="1098"/>
        <v>9.9825688449137597E-5</v>
      </c>
      <c r="AT843" s="13">
        <f t="shared" si="1099"/>
        <v>8.5184693629104921E-5</v>
      </c>
      <c r="AU843" s="13">
        <f t="shared" si="1100"/>
        <v>4.8460686098059205E-5</v>
      </c>
      <c r="AV843" s="13">
        <f t="shared" si="1101"/>
        <v>2.0676585167868486E-5</v>
      </c>
      <c r="AW843" s="13">
        <f t="shared" si="1102"/>
        <v>1.9631985989123898E-7</v>
      </c>
      <c r="AX843" s="13">
        <f t="shared" si="1103"/>
        <v>3.4636990128579267E-3</v>
      </c>
      <c r="AY843" s="13">
        <f t="shared" si="1104"/>
        <v>2.0323550306905148E-3</v>
      </c>
      <c r="AZ843" s="13">
        <f t="shared" si="1105"/>
        <v>5.9625085139325678E-4</v>
      </c>
      <c r="BA843" s="13">
        <f t="shared" si="1106"/>
        <v>1.1661842949634428E-4</v>
      </c>
      <c r="BB843" s="13">
        <f t="shared" si="1107"/>
        <v>1.7106715319250805E-5</v>
      </c>
      <c r="BC843" s="13">
        <f t="shared" si="1108"/>
        <v>2.0075023152189778E-6</v>
      </c>
      <c r="BD843" s="13">
        <f t="shared" si="1109"/>
        <v>5.7200687304842703E-6</v>
      </c>
      <c r="BE843" s="13">
        <f t="shared" si="1110"/>
        <v>9.7622627985579419E-6</v>
      </c>
      <c r="BF843" s="13">
        <f t="shared" si="1111"/>
        <v>8.3304746357514441E-6</v>
      </c>
      <c r="BG843" s="13">
        <f t="shared" si="1112"/>
        <v>4.7391203650823851E-6</v>
      </c>
      <c r="BH843" s="13">
        <f t="shared" si="1113"/>
        <v>2.0220272088415657E-6</v>
      </c>
      <c r="BI843" s="13">
        <f t="shared" si="1114"/>
        <v>6.9018614735682641E-7</v>
      </c>
      <c r="BJ843" s="14">
        <f t="shared" si="1115"/>
        <v>0.64458513844136367</v>
      </c>
      <c r="BK843" s="14">
        <f t="shared" si="1116"/>
        <v>0.23231306892403014</v>
      </c>
      <c r="BL843" s="14">
        <f t="shared" si="1117"/>
        <v>0.11981699247029959</v>
      </c>
      <c r="BM843" s="14">
        <f t="shared" si="1118"/>
        <v>0.40029835656210294</v>
      </c>
      <c r="BN843" s="14">
        <f t="shared" si="1119"/>
        <v>0.59778253454253127</v>
      </c>
    </row>
    <row r="844" spans="1:66" x14ac:dyDescent="0.25">
      <c r="A844" t="s">
        <v>145</v>
      </c>
      <c r="B844" t="s">
        <v>391</v>
      </c>
      <c r="C844" t="s">
        <v>371</v>
      </c>
      <c r="D844" s="11">
        <v>44450</v>
      </c>
      <c r="E844" s="10">
        <f>VLOOKUP(A844,home!$A$2:$E$405,3,FALSE)</f>
        <v>1.4406000000000001</v>
      </c>
      <c r="F844" s="10">
        <f>VLOOKUP(B844,home!$B$2:$E$405,3,FALSE)</f>
        <v>0.86770000000000003</v>
      </c>
      <c r="G844" s="10">
        <f>VLOOKUP(C844,away!$B$2:$E$405,4,FALSE)</f>
        <v>0.82040000000000002</v>
      </c>
      <c r="H844" s="10">
        <f>VLOOKUP(A844,away!$A$2:$E$405,3,FALSE)</f>
        <v>1.2678</v>
      </c>
      <c r="I844" s="10">
        <f>VLOOKUP(C844,away!$B$2:$E$405,3,FALSE)</f>
        <v>0.96799999999999997</v>
      </c>
      <c r="J844" s="10">
        <f>VLOOKUP(B844,home!$B$2:$E$405,4,FALSE)</f>
        <v>1.3409</v>
      </c>
      <c r="K844" s="12">
        <f t="shared" si="1064"/>
        <v>1.0255070718480002</v>
      </c>
      <c r="L844" s="12">
        <f t="shared" si="1065"/>
        <v>1.64559324336</v>
      </c>
      <c r="M844" s="13">
        <f t="shared" si="1066"/>
        <v>6.917606793889032E-2</v>
      </c>
      <c r="N844" s="13">
        <f t="shared" si="1067"/>
        <v>7.0940546873969723E-2</v>
      </c>
      <c r="O844" s="13">
        <f t="shared" si="1068"/>
        <v>0.11383567000245022</v>
      </c>
      <c r="P844" s="13">
        <f t="shared" si="1069"/>
        <v>0.11673928461606795</v>
      </c>
      <c r="Q844" s="13">
        <f t="shared" si="1070"/>
        <v>3.6375016250010252E-2</v>
      </c>
      <c r="R844" s="13">
        <f t="shared" si="1071"/>
        <v>9.3663604704695369E-2</v>
      </c>
      <c r="S844" s="13">
        <f t="shared" si="1072"/>
        <v>4.925135591947153E-2</v>
      </c>
      <c r="T844" s="13">
        <f t="shared" si="1073"/>
        <v>5.985848096812707E-2</v>
      </c>
      <c r="U844" s="13">
        <f t="shared" si="1074"/>
        <v>9.6052688999440708E-2</v>
      </c>
      <c r="V844" s="13">
        <f t="shared" si="1075"/>
        <v>9.2349986663171502E-3</v>
      </c>
      <c r="W844" s="13">
        <f t="shared" si="1076"/>
        <v>1.2434278800990479E-2</v>
      </c>
      <c r="X844" s="13">
        <f t="shared" si="1077"/>
        <v>2.046176518096441E-2</v>
      </c>
      <c r="Y844" s="13">
        <f t="shared" si="1078"/>
        <v>1.6835871264506974E-2</v>
      </c>
      <c r="Z844" s="13">
        <f t="shared" si="1079"/>
        <v>5.1377398350262858E-2</v>
      </c>
      <c r="AA844" s="13">
        <f t="shared" si="1080"/>
        <v>5.2687885341346337E-2</v>
      </c>
      <c r="AB844" s="13">
        <f t="shared" si="1081"/>
        <v>2.7015899509133627E-2</v>
      </c>
      <c r="AC844" s="13">
        <f t="shared" si="1082"/>
        <v>9.7404273061655244E-4</v>
      </c>
      <c r="AD844" s="13">
        <f t="shared" si="1083"/>
        <v>3.1878602109363515E-3</v>
      </c>
      <c r="AE844" s="13">
        <f t="shared" si="1084"/>
        <v>5.2459212238930445E-3</v>
      </c>
      <c r="AF844" s="13">
        <f t="shared" si="1085"/>
        <v>4.316326260618608E-3</v>
      </c>
      <c r="AG844" s="13">
        <f t="shared" si="1086"/>
        <v>2.3676391102037714E-3</v>
      </c>
      <c r="AH844" s="13">
        <f t="shared" si="1087"/>
        <v>2.1136574896651945E-2</v>
      </c>
      <c r="AI844" s="13">
        <f t="shared" si="1088"/>
        <v>2.1675707031161482E-2</v>
      </c>
      <c r="AJ844" s="13">
        <f t="shared" si="1089"/>
        <v>1.1114295423880762E-2</v>
      </c>
      <c r="AK844" s="13">
        <f t="shared" si="1090"/>
        <v>3.7992628519325292E-3</v>
      </c>
      <c r="AL844" s="13">
        <f t="shared" si="1091"/>
        <v>6.575051456125416E-5</v>
      </c>
      <c r="AM844" s="13">
        <f t="shared" si="1092"/>
        <v>6.5383463807561746E-4</v>
      </c>
      <c r="AN844" s="13">
        <f t="shared" si="1093"/>
        <v>1.0759458626919669E-3</v>
      </c>
      <c r="AO844" s="13">
        <f t="shared" si="1094"/>
        <v>8.8528462093352374E-4</v>
      </c>
      <c r="AP844" s="13">
        <f t="shared" si="1095"/>
        <v>4.8560613021957506E-4</v>
      </c>
      <c r="AQ844" s="13">
        <f t="shared" si="1096"/>
        <v>1.9977754170588229E-4</v>
      </c>
      <c r="AR844" s="13">
        <f t="shared" si="1097"/>
        <v>6.9564409675406122E-3</v>
      </c>
      <c r="AS844" s="13">
        <f t="shared" si="1098"/>
        <v>7.1338794071060417E-3</v>
      </c>
      <c r="AT844" s="13">
        <f t="shared" si="1099"/>
        <v>3.6579218908490323E-3</v>
      </c>
      <c r="AU844" s="13">
        <f t="shared" si="1100"/>
        <v>1.2504082557777637E-3</v>
      </c>
      <c r="AV844" s="13">
        <f t="shared" si="1101"/>
        <v>3.2057562724930488E-4</v>
      </c>
      <c r="AW844" s="13">
        <f t="shared" si="1102"/>
        <v>3.0821786677084589E-6</v>
      </c>
      <c r="AX844" s="13">
        <f t="shared" si="1103"/>
        <v>1.1175200752762053E-4</v>
      </c>
      <c r="AY844" s="13">
        <f t="shared" si="1104"/>
        <v>1.838983485193682E-4</v>
      </c>
      <c r="AZ844" s="13">
        <f t="shared" si="1105"/>
        <v>1.5131093989426741E-4</v>
      </c>
      <c r="BA844" s="13">
        <f t="shared" si="1106"/>
        <v>8.2998753445485818E-5</v>
      </c>
      <c r="BB844" s="13">
        <f t="shared" si="1107"/>
        <v>3.41455469692985E-5</v>
      </c>
      <c r="BC844" s="13">
        <f t="shared" si="1108"/>
        <v>1.1237936276701837E-5</v>
      </c>
      <c r="BD844" s="13">
        <f t="shared" si="1109"/>
        <v>1.9079120423362529E-3</v>
      </c>
      <c r="BE844" s="13">
        <f t="shared" si="1110"/>
        <v>1.9565772918797883E-3</v>
      </c>
      <c r="BF844" s="13">
        <f t="shared" si="1111"/>
        <v>1.0032419247199659E-3</v>
      </c>
      <c r="BG844" s="13">
        <f t="shared" si="1112"/>
        <v>3.4294389619157469E-4</v>
      </c>
      <c r="BH844" s="13">
        <f t="shared" si="1113"/>
        <v>8.7922847697891553E-5</v>
      </c>
      <c r="BI844" s="13">
        <f t="shared" si="1114"/>
        <v>1.8033100418240497E-5</v>
      </c>
      <c r="BJ844" s="14">
        <f t="shared" si="1115"/>
        <v>0.23589949847047995</v>
      </c>
      <c r="BK844" s="14">
        <f t="shared" si="1116"/>
        <v>0.24562539873444414</v>
      </c>
      <c r="BL844" s="14">
        <f t="shared" si="1117"/>
        <v>0.46561744601245941</v>
      </c>
      <c r="BM844" s="14">
        <f t="shared" si="1118"/>
        <v>0.49760873501171099</v>
      </c>
      <c r="BN844" s="14">
        <f t="shared" si="1119"/>
        <v>0.5007301903860838</v>
      </c>
    </row>
    <row r="845" spans="1:66" x14ac:dyDescent="0.25">
      <c r="A845" t="s">
        <v>21</v>
      </c>
      <c r="B845" t="s">
        <v>153</v>
      </c>
      <c r="C845" t="s">
        <v>167</v>
      </c>
      <c r="D845" s="11">
        <v>44450</v>
      </c>
      <c r="E845" s="10">
        <f>VLOOKUP(A845,home!$A$2:$E$405,3,FALSE)</f>
        <v>1.3974</v>
      </c>
      <c r="F845" s="10">
        <f>VLOOKUP(B845,home!$B$2:$E$405,3,FALSE)</f>
        <v>1.6572</v>
      </c>
      <c r="G845" s="10">
        <f>VLOOKUP(C845,away!$B$2:$E$405,4,FALSE)</f>
        <v>0.62619999999999998</v>
      </c>
      <c r="H845" s="10">
        <f>VLOOKUP(A845,away!$A$2:$E$405,3,FALSE)</f>
        <v>1.3632</v>
      </c>
      <c r="I845" s="10">
        <f>VLOOKUP(C845,away!$B$2:$E$405,3,FALSE)</f>
        <v>1.2030000000000001</v>
      </c>
      <c r="J845" s="10">
        <f>VLOOKUP(B845,home!$B$2:$E$405,4,FALSE)</f>
        <v>0.54049999999999998</v>
      </c>
      <c r="K845" s="12">
        <f t="shared" si="1064"/>
        <v>1.4501359755359999</v>
      </c>
      <c r="L845" s="12">
        <f t="shared" si="1065"/>
        <v>0.88638194879999999</v>
      </c>
      <c r="M845" s="13">
        <f t="shared" si="1066"/>
        <v>9.6663643012883313E-2</v>
      </c>
      <c r="N845" s="13">
        <f t="shared" si="1067"/>
        <v>0.14017542625935117</v>
      </c>
      <c r="O845" s="13">
        <f t="shared" si="1068"/>
        <v>8.5680908271867015E-2</v>
      </c>
      <c r="P845" s="13">
        <f t="shared" si="1069"/>
        <v>0.12424896750163437</v>
      </c>
      <c r="Q845" s="13">
        <f t="shared" si="1070"/>
        <v>0.10163671425238945</v>
      </c>
      <c r="R845" s="13">
        <f t="shared" si="1071"/>
        <v>3.797300522448576E-2</v>
      </c>
      <c r="S845" s="13">
        <f t="shared" si="1072"/>
        <v>3.9926609022910127E-2</v>
      </c>
      <c r="T845" s="13">
        <f t="shared" si="1073"/>
        <v>9.0088948848661698E-2</v>
      </c>
      <c r="U845" s="13">
        <f t="shared" si="1074"/>
        <v>5.5066020975243268E-2</v>
      </c>
      <c r="V845" s="13">
        <f t="shared" si="1075"/>
        <v>5.7022932445780581E-3</v>
      </c>
      <c r="W845" s="13">
        <f t="shared" si="1076"/>
        <v>4.9129018590887495E-2</v>
      </c>
      <c r="X845" s="13">
        <f t="shared" si="1077"/>
        <v>4.354707524122229E-2</v>
      </c>
      <c r="Y845" s="13">
        <f t="shared" si="1078"/>
        <v>1.9299670708427419E-2</v>
      </c>
      <c r="Z845" s="13">
        <f t="shared" si="1079"/>
        <v>1.1219528790890757E-2</v>
      </c>
      <c r="AA845" s="13">
        <f t="shared" si="1080"/>
        <v>1.6269842328232604E-2</v>
      </c>
      <c r="AB845" s="13">
        <f t="shared" si="1081"/>
        <v>1.1796741838234249E-2</v>
      </c>
      <c r="AC845" s="13">
        <f t="shared" si="1082"/>
        <v>4.5809884276755604E-4</v>
      </c>
      <c r="AD845" s="13">
        <f t="shared" si="1083"/>
        <v>1.7810939325355723E-2</v>
      </c>
      <c r="AE845" s="13">
        <f t="shared" si="1084"/>
        <v>1.5787295109167362E-2</v>
      </c>
      <c r="AF845" s="13">
        <f t="shared" si="1085"/>
        <v>6.9967867025722361E-3</v>
      </c>
      <c r="AG845" s="13">
        <f t="shared" si="1086"/>
        <v>2.0672751442546351E-3</v>
      </c>
      <c r="AH845" s="13">
        <f t="shared" si="1087"/>
        <v>2.4861969485718634E-3</v>
      </c>
      <c r="AI845" s="13">
        <f t="shared" si="1088"/>
        <v>3.6053236373918851E-3</v>
      </c>
      <c r="AJ845" s="13">
        <f t="shared" si="1089"/>
        <v>2.6141047550161415E-3</v>
      </c>
      <c r="AK845" s="13">
        <f t="shared" si="1090"/>
        <v>1.2636024496895432E-3</v>
      </c>
      <c r="AL845" s="13">
        <f t="shared" si="1091"/>
        <v>2.355314012734916E-5</v>
      </c>
      <c r="AM845" s="13">
        <f t="shared" si="1092"/>
        <v>5.1656567747574433E-3</v>
      </c>
      <c r="AN845" s="13">
        <f t="shared" si="1093"/>
        <v>4.5787449188414257E-3</v>
      </c>
      <c r="AO845" s="13">
        <f t="shared" si="1094"/>
        <v>2.02925842211038E-3</v>
      </c>
      <c r="AP845" s="13">
        <f t="shared" si="1095"/>
        <v>5.9956601160300388E-4</v>
      </c>
      <c r="AQ845" s="13">
        <f t="shared" si="1096"/>
        <v>1.3286112244972849E-4</v>
      </c>
      <c r="AR845" s="13">
        <f t="shared" si="1097"/>
        <v>4.407440192751485E-4</v>
      </c>
      <c r="AS845" s="13">
        <f t="shared" si="1098"/>
        <v>6.3913875835322498E-4</v>
      </c>
      <c r="AT845" s="13">
        <f t="shared" si="1099"/>
        <v>4.6341905342371095E-4</v>
      </c>
      <c r="AU845" s="13">
        <f t="shared" si="1100"/>
        <v>2.2400688037285433E-4</v>
      </c>
      <c r="AV845" s="13">
        <f t="shared" si="1101"/>
        <v>8.1210108999066246E-5</v>
      </c>
      <c r="AW845" s="13">
        <f t="shared" si="1102"/>
        <v>8.4096117303448753E-7</v>
      </c>
      <c r="AX845" s="13">
        <f t="shared" si="1103"/>
        <v>1.2484841210578391E-3</v>
      </c>
      <c r="AY845" s="13">
        <f t="shared" si="1104"/>
        <v>1.1066337882691024E-3</v>
      </c>
      <c r="AZ845" s="13">
        <f t="shared" si="1105"/>
        <v>4.9045010692694681E-4</v>
      </c>
      <c r="BA845" s="13">
        <f t="shared" si="1106"/>
        <v>1.4490870718902516E-4</v>
      </c>
      <c r="BB845" s="13">
        <f t="shared" si="1107"/>
        <v>3.2111115569074165E-5</v>
      </c>
      <c r="BC845" s="13">
        <f t="shared" si="1108"/>
        <v>5.6925426392515979E-6</v>
      </c>
      <c r="BD845" s="13">
        <f t="shared" si="1109"/>
        <v>6.5111257121175121E-5</v>
      </c>
      <c r="BE845" s="13">
        <f t="shared" si="1110"/>
        <v>9.4420176363790604E-5</v>
      </c>
      <c r="BF845" s="13">
        <f t="shared" si="1111"/>
        <v>6.8461047280793342E-5</v>
      </c>
      <c r="BG845" s="13">
        <f t="shared" si="1112"/>
        <v>3.3092609194916505E-5</v>
      </c>
      <c r="BH845" s="13">
        <f t="shared" si="1113"/>
        <v>1.1997195779475455E-5</v>
      </c>
      <c r="BI845" s="13">
        <f t="shared" si="1114"/>
        <v>3.4795130410732036E-6</v>
      </c>
      <c r="BJ845" s="14">
        <f t="shared" si="1115"/>
        <v>0.50207351781370269</v>
      </c>
      <c r="BK845" s="14">
        <f t="shared" si="1116"/>
        <v>0.26812979855316987</v>
      </c>
      <c r="BL845" s="14">
        <f t="shared" si="1117"/>
        <v>0.21888082704793754</v>
      </c>
      <c r="BM845" s="14">
        <f t="shared" si="1118"/>
        <v>0.41281921485599382</v>
      </c>
      <c r="BN845" s="14">
        <f t="shared" si="1119"/>
        <v>0.58637866452261111</v>
      </c>
    </row>
    <row r="846" spans="1:66" x14ac:dyDescent="0.25">
      <c r="A846" t="s">
        <v>21</v>
      </c>
      <c r="B846" t="s">
        <v>23</v>
      </c>
      <c r="C846" t="s">
        <v>150</v>
      </c>
      <c r="D846" s="11">
        <v>44450</v>
      </c>
      <c r="E846" s="10">
        <f>VLOOKUP(A846,home!$A$2:$E$405,3,FALSE)</f>
        <v>1.3974</v>
      </c>
      <c r="F846" s="10">
        <f>VLOOKUP(B846,home!$B$2:$E$405,3,FALSE)</f>
        <v>1.6194999999999999</v>
      </c>
      <c r="G846" s="10">
        <f>VLOOKUP(C846,away!$B$2:$E$405,4,FALSE)</f>
        <v>0.90390000000000004</v>
      </c>
      <c r="H846" s="10">
        <f>VLOOKUP(A846,away!$A$2:$E$405,3,FALSE)</f>
        <v>1.3632</v>
      </c>
      <c r="I846" s="10">
        <f>VLOOKUP(C846,away!$B$2:$E$405,3,FALSE)</f>
        <v>0.84940000000000004</v>
      </c>
      <c r="J846" s="10">
        <f>VLOOKUP(B846,home!$B$2:$E$405,4,FALSE)</f>
        <v>0.81079999999999997</v>
      </c>
      <c r="K846" s="12">
        <f t="shared" si="1064"/>
        <v>2.0456064182699998</v>
      </c>
      <c r="L846" s="12">
        <f t="shared" si="1065"/>
        <v>0.93882700646399997</v>
      </c>
      <c r="M846" s="13">
        <f t="shared" si="1066"/>
        <v>5.0568146095114411E-2</v>
      </c>
      <c r="N846" s="13">
        <f t="shared" si="1067"/>
        <v>0.10344252421218106</v>
      </c>
      <c r="O846" s="13">
        <f t="shared" si="1068"/>
        <v>4.7474741220910471E-2</v>
      </c>
      <c r="P846" s="13">
        <f t="shared" si="1069"/>
        <v>9.7114635347201786E-2</v>
      </c>
      <c r="Q846" s="13">
        <f t="shared" si="1070"/>
        <v>0.10580134572524372</v>
      </c>
      <c r="R846" s="13">
        <f t="shared" si="1071"/>
        <v>2.2285284591540219E-2</v>
      </c>
      <c r="S846" s="13">
        <f t="shared" si="1072"/>
        <v>4.6626449291222706E-2</v>
      </c>
      <c r="T846" s="13">
        <f t="shared" si="1073"/>
        <v>9.9329160687093285E-2</v>
      </c>
      <c r="U846" s="13">
        <f t="shared" si="1074"/>
        <v>4.55869211934282E-2</v>
      </c>
      <c r="V846" s="13">
        <f t="shared" si="1075"/>
        <v>9.9494136353367492E-3</v>
      </c>
      <c r="W846" s="13">
        <f t="shared" si="1076"/>
        <v>7.2142637292387263E-2</v>
      </c>
      <c r="X846" s="13">
        <f t="shared" si="1077"/>
        <v>6.7729456207630059E-2</v>
      </c>
      <c r="Y846" s="13">
        <f t="shared" si="1078"/>
        <v>3.1793121310421946E-2</v>
      </c>
      <c r="Z846" s="13">
        <f t="shared" si="1079"/>
        <v>6.974009007091336E-3</v>
      </c>
      <c r="AA846" s="13">
        <f t="shared" si="1080"/>
        <v>1.4266077585978826E-2</v>
      </c>
      <c r="AB846" s="13">
        <f t="shared" si="1081"/>
        <v>1.4591389936708037E-2</v>
      </c>
      <c r="AC846" s="13">
        <f t="shared" si="1082"/>
        <v>1.1942222423193076E-3</v>
      </c>
      <c r="AD846" s="13">
        <f t="shared" si="1083"/>
        <v>3.6893860469058022E-2</v>
      </c>
      <c r="AE846" s="13">
        <f t="shared" si="1084"/>
        <v>3.4636952581066249E-2</v>
      </c>
      <c r="AF846" s="13">
        <f t="shared" si="1085"/>
        <v>1.625905325235897E-2</v>
      </c>
      <c r="AG846" s="13">
        <f t="shared" si="1086"/>
        <v>5.0881460976169787E-3</v>
      </c>
      <c r="AH846" s="13">
        <f t="shared" si="1087"/>
        <v>1.6368469997951327E-3</v>
      </c>
      <c r="AI846" s="13">
        <f t="shared" si="1088"/>
        <v>3.3483447285069167E-3</v>
      </c>
      <c r="AJ846" s="13">
        <f t="shared" si="1089"/>
        <v>3.4246977336071347E-3</v>
      </c>
      <c r="AK846" s="13">
        <f t="shared" si="1090"/>
        <v>2.3351945548338257E-3</v>
      </c>
      <c r="AL846" s="13">
        <f t="shared" si="1091"/>
        <v>9.1738745864414537E-5</v>
      </c>
      <c r="AM846" s="13">
        <f t="shared" si="1092"/>
        <v>1.5094063554052576E-2</v>
      </c>
      <c r="AN846" s="13">
        <f t="shared" si="1093"/>
        <v>1.4170714501828545E-2</v>
      </c>
      <c r="AO846" s="13">
        <f t="shared" si="1094"/>
        <v>6.6519247376038418E-3</v>
      </c>
      <c r="AP846" s="13">
        <f t="shared" si="1095"/>
        <v>2.0816688628761478E-3</v>
      </c>
      <c r="AQ846" s="13">
        <f t="shared" si="1096"/>
        <v>4.8858173674583315E-4</v>
      </c>
      <c r="AR846" s="13">
        <f t="shared" si="1097"/>
        <v>3.0734323377144888E-4</v>
      </c>
      <c r="AS846" s="13">
        <f t="shared" si="1098"/>
        <v>6.2870329161473278E-4</v>
      </c>
      <c r="AT846" s="13">
        <f t="shared" si="1099"/>
        <v>6.4303974425728642E-4</v>
      </c>
      <c r="AU846" s="13">
        <f t="shared" si="1100"/>
        <v>4.3846874268513476E-4</v>
      </c>
      <c r="AV846" s="13">
        <f t="shared" si="1101"/>
        <v>2.2423361856187228E-4</v>
      </c>
      <c r="AW846" s="13">
        <f t="shared" si="1102"/>
        <v>4.8939322147993831E-6</v>
      </c>
      <c r="AX846" s="13">
        <f t="shared" si="1103"/>
        <v>5.1460855473242058E-3</v>
      </c>
      <c r="AY846" s="13">
        <f t="shared" si="1104"/>
        <v>4.8312840894020395E-3</v>
      </c>
      <c r="AZ846" s="13">
        <f t="shared" si="1105"/>
        <v>2.2678699895152341E-3</v>
      </c>
      <c r="BA846" s="13">
        <f t="shared" si="1106"/>
        <v>7.0971253110204346E-4</v>
      </c>
      <c r="BB846" s="13">
        <f t="shared" si="1107"/>
        <v>1.6657432275612996E-4</v>
      </c>
      <c r="BC846" s="13">
        <f t="shared" si="1108"/>
        <v>3.1276894557381136E-5</v>
      </c>
      <c r="BD846" s="13">
        <f t="shared" si="1109"/>
        <v>4.8090354686435769E-5</v>
      </c>
      <c r="BE846" s="13">
        <f t="shared" si="1110"/>
        <v>9.8373938203453771E-5</v>
      </c>
      <c r="BF846" s="13">
        <f t="shared" si="1111"/>
        <v>1.006171796897407E-4</v>
      </c>
      <c r="BG846" s="13">
        <f t="shared" si="1112"/>
        <v>6.8607716187186476E-5</v>
      </c>
      <c r="BH846" s="13">
        <f t="shared" si="1113"/>
        <v>3.5086096143838817E-5</v>
      </c>
      <c r="BI846" s="13">
        <f t="shared" si="1114"/>
        <v>1.435446869277499E-5</v>
      </c>
      <c r="BJ846" s="14">
        <f t="shared" si="1115"/>
        <v>0.6247560146028216</v>
      </c>
      <c r="BK846" s="14">
        <f t="shared" si="1116"/>
        <v>0.21037588944646138</v>
      </c>
      <c r="BL846" s="14">
        <f t="shared" si="1117"/>
        <v>0.15755641692980266</v>
      </c>
      <c r="BM846" s="14">
        <f t="shared" si="1118"/>
        <v>0.5681492626367981</v>
      </c>
      <c r="BN846" s="14">
        <f t="shared" si="1119"/>
        <v>0.42668667719219167</v>
      </c>
    </row>
    <row r="847" spans="1:66" x14ac:dyDescent="0.25">
      <c r="A847" t="s">
        <v>154</v>
      </c>
      <c r="B847" t="s">
        <v>174</v>
      </c>
      <c r="C847" t="s">
        <v>169</v>
      </c>
      <c r="D847" s="11">
        <v>44450</v>
      </c>
      <c r="E847" s="10">
        <f>VLOOKUP(A847,home!$A$2:$E$405,3,FALSE)</f>
        <v>1.3447</v>
      </c>
      <c r="F847" s="10">
        <f>VLOOKUP(B847,home!$B$2:$E$405,3,FALSE)</f>
        <v>1.2133</v>
      </c>
      <c r="G847" s="10">
        <f>VLOOKUP(C847,away!$B$2:$E$405,4,FALSE)</f>
        <v>0.78280000000000005</v>
      </c>
      <c r="H847" s="10">
        <f>VLOOKUP(A847,away!$A$2:$E$405,3,FALSE)</f>
        <v>1.05</v>
      </c>
      <c r="I847" s="10">
        <f>VLOOKUP(C847,away!$B$2:$E$405,3,FALSE)</f>
        <v>1.1028</v>
      </c>
      <c r="J847" s="10">
        <f>VLOOKUP(B847,home!$B$2:$E$405,4,FALSE)</f>
        <v>0.90229999999999999</v>
      </c>
      <c r="K847" s="12">
        <f t="shared" si="1064"/>
        <v>1.2771573864280001</v>
      </c>
      <c r="L847" s="12">
        <f t="shared" si="1065"/>
        <v>1.044809262</v>
      </c>
      <c r="M847" s="13">
        <f t="shared" si="1066"/>
        <v>9.8080505933865303E-2</v>
      </c>
      <c r="N847" s="13">
        <f t="shared" si="1067"/>
        <v>0.12526424261803135</v>
      </c>
      <c r="O847" s="13">
        <f t="shared" si="1068"/>
        <v>0.10247542102134842</v>
      </c>
      <c r="P847" s="13">
        <f t="shared" si="1069"/>
        <v>0.13087724088473426</v>
      </c>
      <c r="Q847" s="13">
        <f t="shared" si="1070"/>
        <v>7.9991076357463928E-2</v>
      </c>
      <c r="R847" s="13">
        <f t="shared" si="1071"/>
        <v>5.3533634505227162E-2</v>
      </c>
      <c r="S847" s="13">
        <f t="shared" si="1072"/>
        <v>4.3660185116578057E-2</v>
      </c>
      <c r="T847" s="13">
        <f t="shared" si="1073"/>
        <v>8.3575417455627521E-2</v>
      </c>
      <c r="U847" s="13">
        <f t="shared" si="1074"/>
        <v>6.8370876730687716E-2</v>
      </c>
      <c r="V847" s="13">
        <f t="shared" si="1075"/>
        <v>6.473281549192589E-3</v>
      </c>
      <c r="W847" s="13">
        <f t="shared" si="1076"/>
        <v>3.4053731339420412E-2</v>
      </c>
      <c r="X847" s="13">
        <f t="shared" si="1077"/>
        <v>3.5579653909086115E-2</v>
      </c>
      <c r="Y847" s="13">
        <f t="shared" si="1078"/>
        <v>1.858697597148384E-2</v>
      </c>
      <c r="Z847" s="13">
        <f t="shared" si="1079"/>
        <v>1.864414571986138E-2</v>
      </c>
      <c r="AA847" s="13">
        <f t="shared" si="1080"/>
        <v>2.381150841976094E-2</v>
      </c>
      <c r="AB847" s="13">
        <f t="shared" si="1081"/>
        <v>1.5205521930145105E-2</v>
      </c>
      <c r="AC847" s="13">
        <f t="shared" si="1082"/>
        <v>5.3986596301795048E-4</v>
      </c>
      <c r="AD847" s="13">
        <f t="shared" si="1083"/>
        <v>1.087299362889386E-2</v>
      </c>
      <c r="AE847" s="13">
        <f t="shared" si="1084"/>
        <v>1.1360204449135294E-2</v>
      </c>
      <c r="AF847" s="13">
        <f t="shared" si="1085"/>
        <v>5.9346234133350814E-3</v>
      </c>
      <c r="AG847" s="13">
        <f t="shared" si="1086"/>
        <v>2.0668498362448498E-3</v>
      </c>
      <c r="AH847" s="13">
        <f t="shared" si="1087"/>
        <v>4.8698940325472059E-3</v>
      </c>
      <c r="AI847" s="13">
        <f t="shared" si="1088"/>
        <v>6.2196211347893028E-3</v>
      </c>
      <c r="AJ847" s="13">
        <f t="shared" si="1089"/>
        <v>3.9717175365399301E-3</v>
      </c>
      <c r="AK847" s="13">
        <f t="shared" si="1090"/>
        <v>1.690836129532531E-3</v>
      </c>
      <c r="AL847" s="13">
        <f t="shared" si="1091"/>
        <v>2.8815580431451733E-5</v>
      </c>
      <c r="AM847" s="13">
        <f t="shared" si="1092"/>
        <v>2.777304825145275E-3</v>
      </c>
      <c r="AN847" s="13">
        <f t="shared" si="1093"/>
        <v>2.9017538047090737E-3</v>
      </c>
      <c r="AO847" s="13">
        <f t="shared" si="1094"/>
        <v>1.5158896256018896E-3</v>
      </c>
      <c r="AP847" s="13">
        <f t="shared" si="1095"/>
        <v>5.2793850699952237E-4</v>
      </c>
      <c r="AQ847" s="13">
        <f t="shared" si="1096"/>
        <v>1.3789876046988817E-4</v>
      </c>
      <c r="AR847" s="13">
        <f t="shared" si="1097"/>
        <v>1.0176220780327703E-3</v>
      </c>
      <c r="AS847" s="13">
        <f t="shared" si="1098"/>
        <v>1.299663553551763E-3</v>
      </c>
      <c r="AT847" s="13">
        <f t="shared" si="1099"/>
        <v>8.2993745364494864E-4</v>
      </c>
      <c r="AU847" s="13">
        <f t="shared" si="1100"/>
        <v>3.5332024973196412E-4</v>
      </c>
      <c r="AV847" s="13">
        <f t="shared" si="1101"/>
        <v>1.1281139167994084E-4</v>
      </c>
      <c r="AW847" s="13">
        <f t="shared" si="1102"/>
        <v>1.0680862016396048E-6</v>
      </c>
      <c r="AX847" s="13">
        <f t="shared" si="1103"/>
        <v>5.9117589529940242E-4</v>
      </c>
      <c r="AY847" s="13">
        <f t="shared" si="1104"/>
        <v>6.1766605087995791E-4</v>
      </c>
      <c r="AZ847" s="13">
        <f t="shared" si="1105"/>
        <v>3.2267160539117162E-4</v>
      </c>
      <c r="BA847" s="13">
        <f t="shared" si="1106"/>
        <v>1.1237676063236843E-4</v>
      </c>
      <c r="BB847" s="13">
        <f t="shared" si="1107"/>
        <v>2.9353070085563877E-5</v>
      </c>
      <c r="BC847" s="13">
        <f t="shared" si="1108"/>
        <v>6.1336718987064549E-6</v>
      </c>
      <c r="BD847" s="13">
        <f t="shared" si="1109"/>
        <v>1.7720349539072079E-4</v>
      </c>
      <c r="BE847" s="13">
        <f t="shared" si="1110"/>
        <v>2.2631675303911908E-4</v>
      </c>
      <c r="BF847" s="13">
        <f t="shared" si="1111"/>
        <v>1.4452105640815627E-4</v>
      </c>
      <c r="BG847" s="13">
        <f t="shared" si="1112"/>
        <v>6.1525378228684827E-5</v>
      </c>
      <c r="BH847" s="13">
        <f t="shared" si="1113"/>
        <v>1.9644397814385316E-5</v>
      </c>
      <c r="BI847" s="13">
        <f t="shared" si="1114"/>
        <v>5.0177975541144526E-6</v>
      </c>
      <c r="BJ847" s="14">
        <f t="shared" si="1115"/>
        <v>0.41682593155583503</v>
      </c>
      <c r="BK847" s="14">
        <f t="shared" si="1116"/>
        <v>0.28027756107869961</v>
      </c>
      <c r="BL847" s="14">
        <f t="shared" si="1117"/>
        <v>0.28439661504565489</v>
      </c>
      <c r="BM847" s="14">
        <f t="shared" si="1118"/>
        <v>0.40930553411470216</v>
      </c>
      <c r="BN847" s="14">
        <f t="shared" si="1119"/>
        <v>0.59022212132067042</v>
      </c>
    </row>
    <row r="848" spans="1:66" x14ac:dyDescent="0.25">
      <c r="A848" t="s">
        <v>154</v>
      </c>
      <c r="B848" t="s">
        <v>159</v>
      </c>
      <c r="C848" t="s">
        <v>158</v>
      </c>
      <c r="D848" s="11">
        <v>44450</v>
      </c>
      <c r="E848" s="10">
        <f>VLOOKUP(A848,home!$A$2:$E$405,3,FALSE)</f>
        <v>1.3447</v>
      </c>
      <c r="F848" s="10">
        <f>VLOOKUP(B848,home!$B$2:$E$405,3,FALSE)</f>
        <v>0.82189999999999996</v>
      </c>
      <c r="G848" s="10">
        <f>VLOOKUP(C848,away!$B$2:$E$405,4,FALSE)</f>
        <v>0.58709999999999996</v>
      </c>
      <c r="H848" s="10">
        <f>VLOOKUP(A848,away!$A$2:$E$405,3,FALSE)</f>
        <v>1.05</v>
      </c>
      <c r="I848" s="10">
        <f>VLOOKUP(C848,away!$B$2:$E$405,3,FALSE)</f>
        <v>1.0526</v>
      </c>
      <c r="J848" s="10">
        <f>VLOOKUP(B848,home!$B$2:$E$405,4,FALSE)</f>
        <v>0.85209999999999997</v>
      </c>
      <c r="K848" s="12">
        <f t="shared" si="1064"/>
        <v>0.64886816280299986</v>
      </c>
      <c r="L848" s="12">
        <f t="shared" si="1065"/>
        <v>0.94176648299999988</v>
      </c>
      <c r="M848" s="13">
        <f t="shared" si="1066"/>
        <v>0.20379623226001489</v>
      </c>
      <c r="N848" s="13">
        <f t="shared" si="1067"/>
        <v>0.13223688681272933</v>
      </c>
      <c r="O848" s="13">
        <f t="shared" si="1068"/>
        <v>0.19192846090416532</v>
      </c>
      <c r="P848" s="13">
        <f t="shared" si="1069"/>
        <v>0.12453626781649316</v>
      </c>
      <c r="Q848" s="13">
        <f t="shared" si="1070"/>
        <v>4.2902152900481952E-2</v>
      </c>
      <c r="R848" s="13">
        <f t="shared" si="1071"/>
        <v>9.0375895806659362E-2</v>
      </c>
      <c r="S848" s="13">
        <f t="shared" si="1072"/>
        <v>1.9025476857042273E-2</v>
      </c>
      <c r="T848" s="13">
        <f t="shared" si="1073"/>
        <v>4.0403809650215131E-2</v>
      </c>
      <c r="U848" s="13">
        <f t="shared" si="1074"/>
        <v>5.8642041473742405E-2</v>
      </c>
      <c r="V848" s="13">
        <f t="shared" si="1075"/>
        <v>1.291792435638E-3</v>
      </c>
      <c r="W848" s="13">
        <f t="shared" si="1076"/>
        <v>9.2792803776097048E-3</v>
      </c>
      <c r="X848" s="13">
        <f t="shared" si="1077"/>
        <v>8.7389152459924034E-3</v>
      </c>
      <c r="Y848" s="13">
        <f t="shared" si="1078"/>
        <v>4.1150087382266715E-3</v>
      </c>
      <c r="Z848" s="13">
        <f t="shared" si="1079"/>
        <v>2.837099651393735E-2</v>
      </c>
      <c r="AA848" s="13">
        <f t="shared" si="1080"/>
        <v>1.8409036384888843E-2</v>
      </c>
      <c r="AB848" s="13">
        <f t="shared" si="1081"/>
        <v>5.9725188090182001E-3</v>
      </c>
      <c r="AC848" s="13">
        <f t="shared" si="1082"/>
        <v>4.9336967293230055E-5</v>
      </c>
      <c r="AD848" s="13">
        <f t="shared" si="1083"/>
        <v>1.505257402688384E-3</v>
      </c>
      <c r="AE848" s="13">
        <f t="shared" si="1084"/>
        <v>1.417600970139554E-3</v>
      </c>
      <c r="AF848" s="13">
        <f t="shared" si="1085"/>
        <v>6.6752453997285762E-4</v>
      </c>
      <c r="AG848" s="13">
        <f t="shared" si="1086"/>
        <v>2.0955074610881037E-4</v>
      </c>
      <c r="AH848" s="13">
        <f t="shared" si="1087"/>
        <v>6.6797134015340069E-3</v>
      </c>
      <c r="AI848" s="13">
        <f t="shared" si="1088"/>
        <v>4.3342533629039488E-3</v>
      </c>
      <c r="AJ848" s="13">
        <f t="shared" si="1089"/>
        <v>1.4061795083551041E-3</v>
      </c>
      <c r="AK848" s="13">
        <f t="shared" si="1090"/>
        <v>3.0414170471920071E-4</v>
      </c>
      <c r="AL848" s="13">
        <f t="shared" si="1091"/>
        <v>1.2059578734986794E-6</v>
      </c>
      <c r="AM848" s="13">
        <f t="shared" si="1092"/>
        <v>1.9534272108560544E-4</v>
      </c>
      <c r="AN848" s="13">
        <f t="shared" si="1093"/>
        <v>1.8396722741644055E-4</v>
      </c>
      <c r="AO848" s="13">
        <f t="shared" si="1094"/>
        <v>8.6627084375621164E-5</v>
      </c>
      <c r="AP848" s="13">
        <f t="shared" si="1095"/>
        <v>2.7194161528324334E-5</v>
      </c>
      <c r="AQ848" s="13">
        <f t="shared" si="1096"/>
        <v>6.4026374651659763E-6</v>
      </c>
      <c r="AR848" s="13">
        <f t="shared" si="1097"/>
        <v>1.2581460395221298E-3</v>
      </c>
      <c r="AS848" s="13">
        <f t="shared" si="1098"/>
        <v>8.163709092025949E-4</v>
      </c>
      <c r="AT848" s="13">
        <f t="shared" si="1099"/>
        <v>2.6485854601005111E-4</v>
      </c>
      <c r="AU848" s="13">
        <f t="shared" si="1100"/>
        <v>5.7286092717405232E-5</v>
      </c>
      <c r="AV848" s="13">
        <f t="shared" si="1101"/>
        <v>9.29278043392626E-6</v>
      </c>
      <c r="AW848" s="13">
        <f t="shared" si="1102"/>
        <v>2.0470541558424124E-8</v>
      </c>
      <c r="AX848" s="13">
        <f t="shared" si="1103"/>
        <v>2.1125278757959263E-5</v>
      </c>
      <c r="AY848" s="13">
        <f t="shared" si="1104"/>
        <v>1.9895079478277904E-5</v>
      </c>
      <c r="AZ848" s="13">
        <f t="shared" si="1105"/>
        <v>9.368259514631624E-6</v>
      </c>
      <c r="BA848" s="13">
        <f t="shared" si="1106"/>
        <v>2.9409042716419709E-6</v>
      </c>
      <c r="BB848" s="13">
        <f t="shared" si="1107"/>
        <v>6.924112681859837E-7</v>
      </c>
      <c r="BC848" s="13">
        <f t="shared" si="1108"/>
        <v>1.3041794496581675E-7</v>
      </c>
      <c r="BD848" s="13">
        <f t="shared" si="1109"/>
        <v>1.9747996179018913E-4</v>
      </c>
      <c r="BE848" s="13">
        <f t="shared" si="1110"/>
        <v>1.2813845999720664E-4</v>
      </c>
      <c r="BF848" s="13">
        <f t="shared" si="1111"/>
        <v>4.1572483561396574E-5</v>
      </c>
      <c r="BG848" s="13">
        <f t="shared" si="1112"/>
        <v>8.9916870105471036E-6</v>
      </c>
      <c r="BH848" s="13">
        <f t="shared" si="1113"/>
        <v>1.4586048577583241E-6</v>
      </c>
      <c r="BI848" s="13">
        <f t="shared" si="1114"/>
        <v>1.8928845086183497E-7</v>
      </c>
      <c r="BJ848" s="14">
        <f t="shared" si="1115"/>
        <v>0.24202967356727159</v>
      </c>
      <c r="BK848" s="14">
        <f t="shared" si="1116"/>
        <v>0.34872020737383336</v>
      </c>
      <c r="BL848" s="14">
        <f t="shared" si="1117"/>
        <v>0.38083602620954049</v>
      </c>
      <c r="BM848" s="14">
        <f t="shared" si="1118"/>
        <v>0.21416113255510202</v>
      </c>
      <c r="BN848" s="14">
        <f t="shared" si="1119"/>
        <v>0.78577589650054402</v>
      </c>
    </row>
    <row r="849" spans="1:66" x14ac:dyDescent="0.25">
      <c r="A849" t="s">
        <v>154</v>
      </c>
      <c r="B849" t="s">
        <v>161</v>
      </c>
      <c r="C849" t="s">
        <v>171</v>
      </c>
      <c r="D849" s="11">
        <v>44450</v>
      </c>
      <c r="E849" s="10">
        <f>VLOOKUP(A849,home!$A$2:$E$405,3,FALSE)</f>
        <v>1.3447</v>
      </c>
      <c r="F849" s="10">
        <f>VLOOKUP(B849,home!$B$2:$E$405,3,FALSE)</f>
        <v>0.58709999999999996</v>
      </c>
      <c r="G849" s="10">
        <f>VLOOKUP(C849,away!$B$2:$E$405,4,FALSE)</f>
        <v>0.93940000000000001</v>
      </c>
      <c r="H849" s="10">
        <f>VLOOKUP(A849,away!$A$2:$E$405,3,FALSE)</f>
        <v>1.05</v>
      </c>
      <c r="I849" s="10">
        <f>VLOOKUP(C849,away!$B$2:$E$405,3,FALSE)</f>
        <v>0.75190000000000001</v>
      </c>
      <c r="J849" s="10">
        <f>VLOOKUP(B849,home!$B$2:$E$405,4,FALSE)</f>
        <v>0.60150000000000003</v>
      </c>
      <c r="K849" s="12">
        <f t="shared" si="1064"/>
        <v>0.74163128377799992</v>
      </c>
      <c r="L849" s="12">
        <f t="shared" si="1065"/>
        <v>0.47488124250000008</v>
      </c>
      <c r="M849" s="13">
        <f t="shared" si="1066"/>
        <v>0.29626157182648111</v>
      </c>
      <c r="N849" s="13">
        <f t="shared" si="1067"/>
        <v>0.21971684984776135</v>
      </c>
      <c r="O849" s="13">
        <f t="shared" si="1068"/>
        <v>0.14068906333396236</v>
      </c>
      <c r="P849" s="13">
        <f t="shared" si="1069"/>
        <v>0.10433941065389085</v>
      </c>
      <c r="Q849" s="13">
        <f t="shared" si="1070"/>
        <v>8.1474444710126645E-2</v>
      </c>
      <c r="R849" s="13">
        <f t="shared" si="1071"/>
        <v>3.3405298601096617E-2</v>
      </c>
      <c r="S849" s="13">
        <f t="shared" si="1072"/>
        <v>9.1867404102425748E-3</v>
      </c>
      <c r="T849" s="13">
        <f t="shared" si="1073"/>
        <v>3.8690685535942494E-2</v>
      </c>
      <c r="U849" s="13">
        <f t="shared" si="1074"/>
        <v>2.4774414486518712E-2</v>
      </c>
      <c r="V849" s="13">
        <f t="shared" si="1075"/>
        <v>3.5949428605175869E-4</v>
      </c>
      <c r="W849" s="13">
        <f t="shared" si="1076"/>
        <v>2.0141332341823633E-2</v>
      </c>
      <c r="X849" s="13">
        <f t="shared" si="1077"/>
        <v>9.5647409280906429E-3</v>
      </c>
      <c r="Y849" s="13">
        <f t="shared" si="1078"/>
        <v>2.2710580280611435E-3</v>
      </c>
      <c r="Z849" s="13">
        <f t="shared" si="1079"/>
        <v>5.2878499019240926E-3</v>
      </c>
      <c r="AA849" s="13">
        <f t="shared" si="1080"/>
        <v>3.921634911189336E-3</v>
      </c>
      <c r="AB849" s="13">
        <f t="shared" si="1081"/>
        <v>1.4542035668469848E-3</v>
      </c>
      <c r="AC849" s="13">
        <f t="shared" si="1082"/>
        <v>7.9130710635268488E-6</v>
      </c>
      <c r="AD849" s="13">
        <f t="shared" si="1083"/>
        <v>3.7343605404165014E-3</v>
      </c>
      <c r="AE849" s="13">
        <f t="shared" si="1084"/>
        <v>1.7733777733759599E-3</v>
      </c>
      <c r="AF849" s="13">
        <f t="shared" si="1085"/>
        <v>4.210719202213296E-4</v>
      </c>
      <c r="AG849" s="13">
        <f t="shared" si="1086"/>
        <v>6.6653052218855312E-5</v>
      </c>
      <c r="AH849" s="13">
        <f t="shared" si="1087"/>
        <v>6.2777518289480413E-4</v>
      </c>
      <c r="AI849" s="13">
        <f t="shared" si="1088"/>
        <v>4.6557771481424231E-4</v>
      </c>
      <c r="AJ849" s="13">
        <f t="shared" si="1089"/>
        <v>1.7264349916805701E-4</v>
      </c>
      <c r="AK849" s="13">
        <f t="shared" si="1090"/>
        <v>4.2679273307977394E-5</v>
      </c>
      <c r="AL849" s="13">
        <f t="shared" si="1091"/>
        <v>1.1147516245736055E-7</v>
      </c>
      <c r="AM849" s="13">
        <f t="shared" si="1092"/>
        <v>5.5390372033579927E-4</v>
      </c>
      <c r="AN849" s="13">
        <f t="shared" si="1093"/>
        <v>2.6303848693843694E-4</v>
      </c>
      <c r="AO849" s="13">
        <f t="shared" si="1094"/>
        <v>6.2456021751322463E-5</v>
      </c>
      <c r="AP849" s="13">
        <f t="shared" si="1095"/>
        <v>9.8863977369583485E-6</v>
      </c>
      <c r="AQ849" s="13">
        <f t="shared" si="1096"/>
        <v>1.1737162102939922E-6</v>
      </c>
      <c r="AR849" s="13">
        <f t="shared" si="1097"/>
        <v>5.96237317727499E-5</v>
      </c>
      <c r="AS849" s="13">
        <f t="shared" si="1098"/>
        <v>4.4218824738259636E-5</v>
      </c>
      <c r="AT849" s="13">
        <f t="shared" si="1099"/>
        <v>1.6397031878894936E-5</v>
      </c>
      <c r="AU849" s="13">
        <f t="shared" si="1100"/>
        <v>4.0535172674978812E-6</v>
      </c>
      <c r="AV849" s="13">
        <f t="shared" si="1101"/>
        <v>7.5155380372768575E-7</v>
      </c>
      <c r="AW849" s="13">
        <f t="shared" si="1102"/>
        <v>1.0905577536356672E-9</v>
      </c>
      <c r="AX849" s="13">
        <f t="shared" si="1103"/>
        <v>6.8465387867008167E-5</v>
      </c>
      <c r="AY849" s="13">
        <f t="shared" si="1104"/>
        <v>3.2512928458529267E-5</v>
      </c>
      <c r="AZ849" s="13">
        <f t="shared" si="1105"/>
        <v>7.719889931849992E-6</v>
      </c>
      <c r="BA849" s="13">
        <f t="shared" si="1106"/>
        <v>1.2220103076000552E-6</v>
      </c>
      <c r="BB849" s="13">
        <f t="shared" si="1107"/>
        <v>1.4507744330523038E-7</v>
      </c>
      <c r="BC849" s="13">
        <f t="shared" si="1108"/>
        <v>1.3778911307102229E-8</v>
      </c>
      <c r="BD849" s="13">
        <f t="shared" si="1109"/>
        <v>4.7190319711216984E-6</v>
      </c>
      <c r="BE849" s="13">
        <f t="shared" si="1110"/>
        <v>3.4997817389324109E-6</v>
      </c>
      <c r="BF849" s="13">
        <f t="shared" si="1111"/>
        <v>1.2977738119936222E-6</v>
      </c>
      <c r="BG849" s="13">
        <f t="shared" si="1112"/>
        <v>3.2082321941409965E-7</v>
      </c>
      <c r="BH849" s="13">
        <f t="shared" si="1113"/>
        <v>5.9483134019967399E-8</v>
      </c>
      <c r="BI849" s="13">
        <f t="shared" si="1114"/>
        <v>8.822910609273451E-9</v>
      </c>
      <c r="BJ849" s="14">
        <f t="shared" si="1115"/>
        <v>0.37885511209393097</v>
      </c>
      <c r="BK849" s="14">
        <f t="shared" si="1116"/>
        <v>0.41018775465135077</v>
      </c>
      <c r="BL849" s="14">
        <f t="shared" si="1117"/>
        <v>0.20568824094604632</v>
      </c>
      <c r="BM849" s="14">
        <f t="shared" si="1118"/>
        <v>0.12409980678203246</v>
      </c>
      <c r="BN849" s="14">
        <f t="shared" si="1119"/>
        <v>0.87588663897331898</v>
      </c>
    </row>
    <row r="850" spans="1:66" x14ac:dyDescent="0.25">
      <c r="A850" t="s">
        <v>154</v>
      </c>
      <c r="B850" t="s">
        <v>163</v>
      </c>
      <c r="C850" t="s">
        <v>166</v>
      </c>
      <c r="D850" s="11">
        <v>44450</v>
      </c>
      <c r="E850" s="10">
        <f>VLOOKUP(A850,home!$A$2:$E$405,3,FALSE)</f>
        <v>1.3447</v>
      </c>
      <c r="F850" s="10">
        <f>VLOOKUP(B850,home!$B$2:$E$405,3,FALSE)</f>
        <v>1.4873000000000001</v>
      </c>
      <c r="G850" s="10">
        <f>VLOOKUP(C850,away!$B$2:$E$405,4,FALSE)</f>
        <v>1.2916000000000001</v>
      </c>
      <c r="H850" s="10">
        <f>VLOOKUP(A850,away!$A$2:$E$405,3,FALSE)</f>
        <v>1.05</v>
      </c>
      <c r="I850" s="10">
        <f>VLOOKUP(C850,away!$B$2:$E$405,3,FALSE)</f>
        <v>0.85209999999999997</v>
      </c>
      <c r="J850" s="10">
        <f>VLOOKUP(B850,home!$B$2:$E$405,4,FALSE)</f>
        <v>0.90229999999999999</v>
      </c>
      <c r="K850" s="12">
        <f t="shared" si="1064"/>
        <v>2.5831642355960005</v>
      </c>
      <c r="L850" s="12">
        <f t="shared" si="1065"/>
        <v>0.80729232149999997</v>
      </c>
      <c r="M850" s="13">
        <f t="shared" si="1066"/>
        <v>3.3693290476594681E-2</v>
      </c>
      <c r="N850" s="13">
        <f t="shared" si="1067"/>
        <v>8.7035302938686707E-2</v>
      </c>
      <c r="O850" s="13">
        <f t="shared" si="1068"/>
        <v>2.7200334687823957E-2</v>
      </c>
      <c r="P850" s="13">
        <f t="shared" si="1069"/>
        <v>7.0262931761828157E-2</v>
      </c>
      <c r="Q850" s="13">
        <f t="shared" si="1070"/>
        <v>0.1124132408927395</v>
      </c>
      <c r="R850" s="13">
        <f t="shared" si="1071"/>
        <v>1.0979310667855192E-2</v>
      </c>
      <c r="S850" s="13">
        <f t="shared" si="1072"/>
        <v>3.6631028833446565E-2</v>
      </c>
      <c r="T850" s="13">
        <f t="shared" si="1073"/>
        <v>9.0750346207638388E-2</v>
      </c>
      <c r="U850" s="13">
        <f t="shared" si="1074"/>
        <v>2.836136264870117E-2</v>
      </c>
      <c r="V850" s="13">
        <f t="shared" si="1075"/>
        <v>8.4876888045177529E-3</v>
      </c>
      <c r="W850" s="13">
        <f t="shared" si="1076"/>
        <v>9.6793954493854167E-2</v>
      </c>
      <c r="X850" s="13">
        <f t="shared" si="1077"/>
        <v>7.814101623050887E-2</v>
      </c>
      <c r="Y850" s="13">
        <f t="shared" si="1078"/>
        <v>3.1541321198548349E-2</v>
      </c>
      <c r="Z850" s="13">
        <f t="shared" si="1079"/>
        <v>2.9545043991741778E-3</v>
      </c>
      <c r="AA850" s="13">
        <f t="shared" si="1080"/>
        <v>7.6319700978577853E-3</v>
      </c>
      <c r="AB850" s="13">
        <f t="shared" si="1081"/>
        <v>9.857316101962171E-3</v>
      </c>
      <c r="AC850" s="13">
        <f t="shared" si="1082"/>
        <v>1.1062475103569525E-3</v>
      </c>
      <c r="AD850" s="13">
        <f t="shared" si="1083"/>
        <v>6.2508670367607738E-2</v>
      </c>
      <c r="AE850" s="13">
        <f t="shared" si="1084"/>
        <v>5.0462769614944301E-2</v>
      </c>
      <c r="AF850" s="13">
        <f t="shared" si="1085"/>
        <v>2.0369103215884025E-2</v>
      </c>
      <c r="AG850" s="13">
        <f t="shared" si="1086"/>
        <v>5.4812735406747099E-3</v>
      </c>
      <c r="AH850" s="13">
        <f t="shared" si="1087"/>
        <v>5.9628717882282095E-4</v>
      </c>
      <c r="AI850" s="13">
        <f t="shared" si="1088"/>
        <v>1.5403077144795479E-3</v>
      </c>
      <c r="AJ850" s="13">
        <f t="shared" si="1089"/>
        <v>1.9894338999280922E-3</v>
      </c>
      <c r="AK850" s="13">
        <f t="shared" si="1090"/>
        <v>1.7130114997921733E-3</v>
      </c>
      <c r="AL850" s="13">
        <f t="shared" si="1091"/>
        <v>9.2277355203282787E-5</v>
      </c>
      <c r="AM850" s="13">
        <f t="shared" si="1092"/>
        <v>3.2294032341652741E-2</v>
      </c>
      <c r="AN850" s="13">
        <f t="shared" si="1093"/>
        <v>2.6070724339688919E-2</v>
      </c>
      <c r="AO850" s="13">
        <f t="shared" si="1094"/>
        <v>1.0523347787687013E-2</v>
      </c>
      <c r="AP850" s="13">
        <f t="shared" si="1095"/>
        <v>2.8318059551579126E-3</v>
      </c>
      <c r="AQ850" s="13">
        <f t="shared" si="1096"/>
        <v>5.7152380089423884E-4</v>
      </c>
      <c r="AR850" s="13">
        <f t="shared" si="1097"/>
        <v>9.6275612174512182E-5</v>
      </c>
      <c r="AS850" s="13">
        <f t="shared" si="1098"/>
        <v>2.4869571812931074E-4</v>
      </c>
      <c r="AT850" s="13">
        <f t="shared" si="1099"/>
        <v>3.2121094230874974E-4</v>
      </c>
      <c r="AU850" s="13">
        <f t="shared" si="1100"/>
        <v>2.7658020608468416E-4</v>
      </c>
      <c r="AV850" s="13">
        <f t="shared" si="1101"/>
        <v>1.7861302415793194E-4</v>
      </c>
      <c r="AW850" s="13">
        <f t="shared" si="1102"/>
        <v>5.3453417745277604E-6</v>
      </c>
      <c r="AX850" s="13">
        <f t="shared" si="1103"/>
        <v>1.390346489468966E-2</v>
      </c>
      <c r="AY850" s="13">
        <f t="shared" si="1104"/>
        <v>1.1224160451727767E-2</v>
      </c>
      <c r="AZ850" s="13">
        <f t="shared" si="1105"/>
        <v>4.5305892739818995E-3</v>
      </c>
      <c r="BA850" s="13">
        <f t="shared" si="1106"/>
        <v>1.2191699775852822E-3</v>
      </c>
      <c r="BB850" s="13">
        <f t="shared" si="1107"/>
        <v>2.4605664037698129E-4</v>
      </c>
      <c r="BC850" s="13">
        <f t="shared" si="1108"/>
        <v>3.9727927286084785E-5</v>
      </c>
      <c r="BD850" s="13">
        <f t="shared" si="1109"/>
        <v>1.2953760409365926E-5</v>
      </c>
      <c r="BE850" s="13">
        <f t="shared" si="1110"/>
        <v>3.346169060595347E-5</v>
      </c>
      <c r="BF850" s="13">
        <f t="shared" si="1111"/>
        <v>4.3218521217938837E-5</v>
      </c>
      <c r="BG850" s="13">
        <f t="shared" si="1112"/>
        <v>3.7213512775175495E-5</v>
      </c>
      <c r="BH850" s="13">
        <f t="shared" si="1113"/>
        <v>2.4032153820432065E-5</v>
      </c>
      <c r="BI850" s="13">
        <f t="shared" si="1114"/>
        <v>1.2415800050656372E-5</v>
      </c>
      <c r="BJ850" s="14">
        <f t="shared" si="1115"/>
        <v>0.73895160209181543</v>
      </c>
      <c r="BK850" s="14">
        <f t="shared" si="1116"/>
        <v>0.16149762519367517</v>
      </c>
      <c r="BL850" s="14">
        <f t="shared" si="1117"/>
        <v>9.115400543895763E-2</v>
      </c>
      <c r="BM850" s="14">
        <f t="shared" si="1118"/>
        <v>0.6417545105881407</v>
      </c>
      <c r="BN850" s="14">
        <f t="shared" si="1119"/>
        <v>0.3415844114255282</v>
      </c>
    </row>
    <row r="851" spans="1:66" x14ac:dyDescent="0.25">
      <c r="A851" t="s">
        <v>154</v>
      </c>
      <c r="B851" t="s">
        <v>160</v>
      </c>
      <c r="C851" t="s">
        <v>172</v>
      </c>
      <c r="D851" s="11">
        <v>44450</v>
      </c>
      <c r="E851" s="10">
        <f>VLOOKUP(A851,home!$A$2:$E$405,3,FALSE)</f>
        <v>1.3447</v>
      </c>
      <c r="F851" s="10">
        <f>VLOOKUP(B851,home!$B$2:$E$405,3,FALSE)</f>
        <v>0.66539999999999999</v>
      </c>
      <c r="G851" s="10">
        <f>VLOOKUP(C851,away!$B$2:$E$405,4,FALSE)</f>
        <v>1.1741999999999999</v>
      </c>
      <c r="H851" s="10">
        <f>VLOOKUP(A851,away!$A$2:$E$405,3,FALSE)</f>
        <v>1.05</v>
      </c>
      <c r="I851" s="10">
        <f>VLOOKUP(C851,away!$B$2:$E$405,3,FALSE)</f>
        <v>0.80200000000000005</v>
      </c>
      <c r="J851" s="10">
        <f>VLOOKUP(B851,home!$B$2:$E$405,4,FALSE)</f>
        <v>0.95240000000000002</v>
      </c>
      <c r="K851" s="12">
        <f t="shared" si="1064"/>
        <v>1.0506311607959999</v>
      </c>
      <c r="L851" s="12">
        <f t="shared" si="1065"/>
        <v>0.80201604000000004</v>
      </c>
      <c r="M851" s="13">
        <f t="shared" si="1066"/>
        <v>0.15682147840922747</v>
      </c>
      <c r="N851" s="13">
        <f t="shared" si="1067"/>
        <v>0.1647615318988315</v>
      </c>
      <c r="O851" s="13">
        <f t="shared" si="1068"/>
        <v>0.12577334110071409</v>
      </c>
      <c r="P851" s="13">
        <f t="shared" si="1069"/>
        <v>0.13214139135783451</v>
      </c>
      <c r="Q851" s="13">
        <f t="shared" si="1070"/>
        <v>8.6551799756698231E-2</v>
      </c>
      <c r="R851" s="13">
        <f t="shared" si="1071"/>
        <v>5.0436118483581989E-2</v>
      </c>
      <c r="S851" s="13">
        <f t="shared" si="1072"/>
        <v>2.7836345325763973E-2</v>
      </c>
      <c r="T851" s="13">
        <f t="shared" si="1073"/>
        <v>6.9415931695740077E-2</v>
      </c>
      <c r="U851" s="13">
        <f t="shared" si="1074"/>
        <v>5.2989757708450332E-2</v>
      </c>
      <c r="V851" s="13">
        <f t="shared" si="1075"/>
        <v>2.6061717785202812E-3</v>
      </c>
      <c r="W851" s="13">
        <f t="shared" si="1076"/>
        <v>3.0311339282454278E-2</v>
      </c>
      <c r="X851" s="13">
        <f t="shared" si="1077"/>
        <v>2.4310180298410419E-2</v>
      </c>
      <c r="Y851" s="13">
        <f t="shared" si="1078"/>
        <v>9.7485772673085724E-3</v>
      </c>
      <c r="Z851" s="13">
        <f t="shared" si="1079"/>
        <v>1.3483525339724411E-2</v>
      </c>
      <c r="AA851" s="13">
        <f t="shared" si="1080"/>
        <v>1.4166211879296939E-2</v>
      </c>
      <c r="AB851" s="13">
        <f t="shared" si="1081"/>
        <v>7.4417318154139118E-3</v>
      </c>
      <c r="AC851" s="13">
        <f t="shared" si="1082"/>
        <v>1.3725127467573356E-4</v>
      </c>
      <c r="AD851" s="13">
        <f t="shared" si="1083"/>
        <v>7.9615093939015801E-3</v>
      </c>
      <c r="AE851" s="13">
        <f t="shared" si="1084"/>
        <v>6.3852582365197452E-3</v>
      </c>
      <c r="AF851" s="13">
        <f t="shared" si="1085"/>
        <v>2.5605397626154748E-3</v>
      </c>
      <c r="AG851" s="13">
        <f t="shared" si="1086"/>
        <v>6.8453132022513455E-4</v>
      </c>
      <c r="AH851" s="13">
        <f t="shared" si="1087"/>
        <v>2.7035008995513568E-3</v>
      </c>
      <c r="AI851" s="13">
        <f t="shared" si="1088"/>
        <v>2.8403822883086719E-3</v>
      </c>
      <c r="AJ851" s="13">
        <f t="shared" si="1089"/>
        <v>1.4920970703350691E-3</v>
      </c>
      <c r="AK851" s="13">
        <f t="shared" si="1090"/>
        <v>5.2254789234214825E-4</v>
      </c>
      <c r="AL851" s="13">
        <f t="shared" si="1091"/>
        <v>4.6260434693671654E-6</v>
      </c>
      <c r="AM851" s="13">
        <f t="shared" si="1092"/>
        <v>1.6729219712406157E-3</v>
      </c>
      <c r="AN851" s="13">
        <f t="shared" si="1093"/>
        <v>1.3417102546033923E-3</v>
      </c>
      <c r="AO851" s="13">
        <f t="shared" si="1094"/>
        <v>5.3803657261220232E-4</v>
      </c>
      <c r="AP851" s="13">
        <f t="shared" si="1095"/>
        <v>1.4383798711387034E-4</v>
      </c>
      <c r="AQ851" s="13">
        <f t="shared" si="1096"/>
        <v>2.8840093206659328E-5</v>
      </c>
      <c r="AR851" s="13">
        <f t="shared" si="1097"/>
        <v>4.3365021711892353E-4</v>
      </c>
      <c r="AS851" s="13">
        <f t="shared" si="1098"/>
        <v>4.5560643099109205E-4</v>
      </c>
      <c r="AT851" s="13">
        <f t="shared" si="1099"/>
        <v>2.3933715672914681E-4</v>
      </c>
      <c r="AU851" s="13">
        <f t="shared" si="1100"/>
        <v>8.3818358265319243E-5</v>
      </c>
      <c r="AV851" s="13">
        <f t="shared" si="1101"/>
        <v>2.2015544760076833E-5</v>
      </c>
      <c r="AW851" s="13">
        <f t="shared" si="1102"/>
        <v>1.0827807848857631E-7</v>
      </c>
      <c r="AX851" s="13">
        <f t="shared" si="1103"/>
        <v>2.9293732542760999E-4</v>
      </c>
      <c r="AY851" s="13">
        <f t="shared" si="1104"/>
        <v>2.3494043370764304E-4</v>
      </c>
      <c r="AZ851" s="13">
        <f t="shared" si="1105"/>
        <v>9.4212998139043205E-5</v>
      </c>
      <c r="BA851" s="13">
        <f t="shared" si="1106"/>
        <v>2.5186778561334271E-5</v>
      </c>
      <c r="BB851" s="13">
        <f t="shared" si="1107"/>
        <v>5.0500501005295523E-6</v>
      </c>
      <c r="BC851" s="13">
        <f t="shared" si="1108"/>
        <v>8.1004423668566293E-7</v>
      </c>
      <c r="BD851" s="13">
        <f t="shared" si="1109"/>
        <v>5.7965738313143192E-5</v>
      </c>
      <c r="BE851" s="13">
        <f t="shared" si="1110"/>
        <v>6.0900610930334794E-5</v>
      </c>
      <c r="BF851" s="13">
        <f t="shared" si="1111"/>
        <v>3.1992039777461599E-5</v>
      </c>
      <c r="BG851" s="13">
        <f t="shared" si="1112"/>
        <v>1.1203944629208764E-5</v>
      </c>
      <c r="BH851" s="13">
        <f t="shared" si="1113"/>
        <v>2.9428033378199272E-6</v>
      </c>
      <c r="BI851" s="13">
        <f t="shared" si="1114"/>
        <v>6.1836017736161895E-7</v>
      </c>
      <c r="BJ851" s="14">
        <f t="shared" si="1115"/>
        <v>0.40706968342165456</v>
      </c>
      <c r="BK851" s="14">
        <f t="shared" si="1116"/>
        <v>0.31978220462319895</v>
      </c>
      <c r="BL851" s="14">
        <f t="shared" si="1117"/>
        <v>0.25976574034302435</v>
      </c>
      <c r="BM851" s="14">
        <f t="shared" si="1118"/>
        <v>0.28338066056508543</v>
      </c>
      <c r="BN851" s="14">
        <f t="shared" si="1119"/>
        <v>0.71648566100688782</v>
      </c>
    </row>
    <row r="852" spans="1:66" x14ac:dyDescent="0.25">
      <c r="A852" t="s">
        <v>154</v>
      </c>
      <c r="B852" t="s">
        <v>372</v>
      </c>
      <c r="C852" t="s">
        <v>497</v>
      </c>
      <c r="D852" s="11">
        <v>44450</v>
      </c>
      <c r="E852" s="10">
        <f>VLOOKUP(A852,home!$A$2:$E$405,3,FALSE)</f>
        <v>1.3447</v>
      </c>
      <c r="F852" s="10">
        <f>VLOOKUP(B852,home!$B$2:$E$405,3,FALSE)</f>
        <v>0.30130000000000001</v>
      </c>
      <c r="G852" s="10" t="e">
        <f>VLOOKUP(C852,away!$B$2:$E$405,4,FALSE)</f>
        <v>#N/A</v>
      </c>
      <c r="H852" s="10">
        <f>VLOOKUP(A852,away!$A$2:$E$405,3,FALSE)</f>
        <v>1.05</v>
      </c>
      <c r="I852" s="10" t="e">
        <f>VLOOKUP(C852,away!$B$2:$E$405,3,FALSE)</f>
        <v>#N/A</v>
      </c>
      <c r="J852" s="10">
        <f>VLOOKUP(B852,home!$B$2:$E$405,4,FALSE)</f>
        <v>1.1969000000000001</v>
      </c>
      <c r="K852" s="12" t="e">
        <f t="shared" si="1064"/>
        <v>#N/A</v>
      </c>
      <c r="L852" s="12" t="e">
        <f t="shared" si="1065"/>
        <v>#N/A</v>
      </c>
      <c r="M852" s="13" t="e">
        <f t="shared" si="1066"/>
        <v>#N/A</v>
      </c>
      <c r="N852" s="13" t="e">
        <f t="shared" si="1067"/>
        <v>#N/A</v>
      </c>
      <c r="O852" s="13" t="e">
        <f t="shared" si="1068"/>
        <v>#N/A</v>
      </c>
      <c r="P852" s="13" t="e">
        <f t="shared" si="1069"/>
        <v>#N/A</v>
      </c>
      <c r="Q852" s="13" t="e">
        <f t="shared" si="1070"/>
        <v>#N/A</v>
      </c>
      <c r="R852" s="13" t="e">
        <f t="shared" si="1071"/>
        <v>#N/A</v>
      </c>
      <c r="S852" s="13" t="e">
        <f t="shared" si="1072"/>
        <v>#N/A</v>
      </c>
      <c r="T852" s="13" t="e">
        <f t="shared" si="1073"/>
        <v>#N/A</v>
      </c>
      <c r="U852" s="13" t="e">
        <f t="shared" si="1074"/>
        <v>#N/A</v>
      </c>
      <c r="V852" s="13" t="e">
        <f t="shared" si="1075"/>
        <v>#N/A</v>
      </c>
      <c r="W852" s="13" t="e">
        <f t="shared" si="1076"/>
        <v>#N/A</v>
      </c>
      <c r="X852" s="13" t="e">
        <f t="shared" si="1077"/>
        <v>#N/A</v>
      </c>
      <c r="Y852" s="13" t="e">
        <f t="shared" si="1078"/>
        <v>#N/A</v>
      </c>
      <c r="Z852" s="13" t="e">
        <f t="shared" si="1079"/>
        <v>#N/A</v>
      </c>
      <c r="AA852" s="13" t="e">
        <f t="shared" si="1080"/>
        <v>#N/A</v>
      </c>
      <c r="AB852" s="13" t="e">
        <f t="shared" si="1081"/>
        <v>#N/A</v>
      </c>
      <c r="AC852" s="13" t="e">
        <f t="shared" si="1082"/>
        <v>#N/A</v>
      </c>
      <c r="AD852" s="13" t="e">
        <f t="shared" si="1083"/>
        <v>#N/A</v>
      </c>
      <c r="AE852" s="13" t="e">
        <f t="shared" si="1084"/>
        <v>#N/A</v>
      </c>
      <c r="AF852" s="13" t="e">
        <f t="shared" si="1085"/>
        <v>#N/A</v>
      </c>
      <c r="AG852" s="13" t="e">
        <f t="shared" si="1086"/>
        <v>#N/A</v>
      </c>
      <c r="AH852" s="13" t="e">
        <f t="shared" si="1087"/>
        <v>#N/A</v>
      </c>
      <c r="AI852" s="13" t="e">
        <f t="shared" si="1088"/>
        <v>#N/A</v>
      </c>
      <c r="AJ852" s="13" t="e">
        <f t="shared" si="1089"/>
        <v>#N/A</v>
      </c>
      <c r="AK852" s="13" t="e">
        <f t="shared" si="1090"/>
        <v>#N/A</v>
      </c>
      <c r="AL852" s="13" t="e">
        <f t="shared" si="1091"/>
        <v>#N/A</v>
      </c>
      <c r="AM852" s="13" t="e">
        <f t="shared" si="1092"/>
        <v>#N/A</v>
      </c>
      <c r="AN852" s="13" t="e">
        <f t="shared" si="1093"/>
        <v>#N/A</v>
      </c>
      <c r="AO852" s="13" t="e">
        <f t="shared" si="1094"/>
        <v>#N/A</v>
      </c>
      <c r="AP852" s="13" t="e">
        <f t="shared" si="1095"/>
        <v>#N/A</v>
      </c>
      <c r="AQ852" s="13" t="e">
        <f t="shared" si="1096"/>
        <v>#N/A</v>
      </c>
      <c r="AR852" s="13" t="e">
        <f t="shared" si="1097"/>
        <v>#N/A</v>
      </c>
      <c r="AS852" s="13" t="e">
        <f t="shared" si="1098"/>
        <v>#N/A</v>
      </c>
      <c r="AT852" s="13" t="e">
        <f t="shared" si="1099"/>
        <v>#N/A</v>
      </c>
      <c r="AU852" s="13" t="e">
        <f t="shared" si="1100"/>
        <v>#N/A</v>
      </c>
      <c r="AV852" s="13" t="e">
        <f t="shared" si="1101"/>
        <v>#N/A</v>
      </c>
      <c r="AW852" s="13" t="e">
        <f t="shared" si="1102"/>
        <v>#N/A</v>
      </c>
      <c r="AX852" s="13" t="e">
        <f t="shared" si="1103"/>
        <v>#N/A</v>
      </c>
      <c r="AY852" s="13" t="e">
        <f t="shared" si="1104"/>
        <v>#N/A</v>
      </c>
      <c r="AZ852" s="13" t="e">
        <f t="shared" si="1105"/>
        <v>#N/A</v>
      </c>
      <c r="BA852" s="13" t="e">
        <f t="shared" si="1106"/>
        <v>#N/A</v>
      </c>
      <c r="BB852" s="13" t="e">
        <f t="shared" si="1107"/>
        <v>#N/A</v>
      </c>
      <c r="BC852" s="13" t="e">
        <f t="shared" si="1108"/>
        <v>#N/A</v>
      </c>
      <c r="BD852" s="13" t="e">
        <f t="shared" si="1109"/>
        <v>#N/A</v>
      </c>
      <c r="BE852" s="13" t="e">
        <f t="shared" si="1110"/>
        <v>#N/A</v>
      </c>
      <c r="BF852" s="13" t="e">
        <f t="shared" si="1111"/>
        <v>#N/A</v>
      </c>
      <c r="BG852" s="13" t="e">
        <f t="shared" si="1112"/>
        <v>#N/A</v>
      </c>
      <c r="BH852" s="13" t="e">
        <f t="shared" si="1113"/>
        <v>#N/A</v>
      </c>
      <c r="BI852" s="13" t="e">
        <f t="shared" si="1114"/>
        <v>#N/A</v>
      </c>
      <c r="BJ852" s="14" t="e">
        <f t="shared" si="1115"/>
        <v>#N/A</v>
      </c>
      <c r="BK852" s="14" t="e">
        <f t="shared" si="1116"/>
        <v>#N/A</v>
      </c>
      <c r="BL852" s="14" t="e">
        <f t="shared" si="1117"/>
        <v>#N/A</v>
      </c>
      <c r="BM852" s="14" t="e">
        <f t="shared" si="1118"/>
        <v>#N/A</v>
      </c>
      <c r="BN852" s="14" t="e">
        <f t="shared" si="1119"/>
        <v>#N/A</v>
      </c>
    </row>
    <row r="853" spans="1:66" x14ac:dyDescent="0.25">
      <c r="A853" t="s">
        <v>154</v>
      </c>
      <c r="B853" t="s">
        <v>168</v>
      </c>
      <c r="C853" t="s">
        <v>170</v>
      </c>
      <c r="D853" s="11">
        <v>44450</v>
      </c>
      <c r="E853" s="10">
        <f>VLOOKUP(A853,home!$A$2:$E$405,3,FALSE)</f>
        <v>1.3447</v>
      </c>
      <c r="F853" s="10">
        <f>VLOOKUP(B853,home!$B$2:$E$405,3,FALSE)</f>
        <v>0.86109999999999998</v>
      </c>
      <c r="G853" s="10">
        <f>VLOOKUP(C853,away!$B$2:$E$405,4,FALSE)</f>
        <v>0.97850000000000004</v>
      </c>
      <c r="H853" s="10">
        <f>VLOOKUP(A853,away!$A$2:$E$405,3,FALSE)</f>
        <v>1.05</v>
      </c>
      <c r="I853" s="10">
        <f>VLOOKUP(C853,away!$B$2:$E$405,3,FALSE)</f>
        <v>1.2531000000000001</v>
      </c>
      <c r="J853" s="10">
        <f>VLOOKUP(B853,home!$B$2:$E$405,4,FALSE)</f>
        <v>0.90229999999999999</v>
      </c>
      <c r="K853" s="12">
        <f t="shared" si="1064"/>
        <v>1.133025864845</v>
      </c>
      <c r="L853" s="12">
        <f t="shared" si="1065"/>
        <v>1.1872057365000002</v>
      </c>
      <c r="M853" s="13">
        <f t="shared" si="1066"/>
        <v>9.8250827945211519E-2</v>
      </c>
      <c r="N853" s="13">
        <f t="shared" si="1067"/>
        <v>0.11132072930436059</v>
      </c>
      <c r="O853" s="13">
        <f t="shared" si="1068"/>
        <v>0.11664394655242966</v>
      </c>
      <c r="P853" s="13">
        <f t="shared" si="1069"/>
        <v>0.13216060842150057</v>
      </c>
      <c r="Q853" s="13">
        <f t="shared" si="1070"/>
        <v>6.3064632797624642E-2</v>
      </c>
      <c r="R853" s="13">
        <f t="shared" si="1071"/>
        <v>6.9240181237521958E-2</v>
      </c>
      <c r="S853" s="13">
        <f t="shared" si="1072"/>
        <v>4.4443458603934526E-2</v>
      </c>
      <c r="T853" s="13">
        <f t="shared" si="1073"/>
        <v>7.4870693827606041E-2</v>
      </c>
      <c r="U853" s="13">
        <f t="shared" si="1074"/>
        <v>7.8450916228667872E-2</v>
      </c>
      <c r="V853" s="13">
        <f t="shared" si="1075"/>
        <v>6.642493675843116E-3</v>
      </c>
      <c r="W853" s="13">
        <f t="shared" si="1076"/>
        <v>2.3817953372220337E-2</v>
      </c>
      <c r="X853" s="13">
        <f t="shared" si="1077"/>
        <v>2.8276810875189514E-2</v>
      </c>
      <c r="Y853" s="13">
        <f t="shared" si="1078"/>
        <v>1.6785196040475292E-2</v>
      </c>
      <c r="Z853" s="13">
        <f t="shared" si="1079"/>
        <v>2.7400780120495238E-2</v>
      </c>
      <c r="AA853" s="13">
        <f t="shared" si="1080"/>
        <v>3.1045792593451804E-2</v>
      </c>
      <c r="AB853" s="13">
        <f t="shared" si="1081"/>
        <v>1.758784300149711E-2</v>
      </c>
      <c r="AC853" s="13">
        <f t="shared" si="1082"/>
        <v>5.5844059026971657E-4</v>
      </c>
      <c r="AD853" s="13">
        <f t="shared" si="1083"/>
        <v>6.7465893045994575E-3</v>
      </c>
      <c r="AE853" s="13">
        <f t="shared" si="1084"/>
        <v>8.009589524230025E-3</v>
      </c>
      <c r="AF853" s="13">
        <f t="shared" si="1085"/>
        <v>4.7545153150880962E-3</v>
      </c>
      <c r="AG853" s="13">
        <f t="shared" si="1086"/>
        <v>1.8815292854498973E-3</v>
      </c>
      <c r="AH853" s="13">
        <f t="shared" si="1087"/>
        <v>8.1325908359067851E-3</v>
      </c>
      <c r="AI853" s="13">
        <f t="shared" si="1088"/>
        <v>9.2144357652838068E-3</v>
      </c>
      <c r="AJ853" s="13">
        <f t="shared" si="1089"/>
        <v>5.2200970260096926E-3</v>
      </c>
      <c r="AK853" s="13">
        <f t="shared" si="1090"/>
        <v>1.9715016491564817E-3</v>
      </c>
      <c r="AL853" s="13">
        <f t="shared" si="1091"/>
        <v>3.0047115009947206E-5</v>
      </c>
      <c r="AM853" s="13">
        <f t="shared" si="1092"/>
        <v>1.5288120363195655E-3</v>
      </c>
      <c r="AN853" s="13">
        <f t="shared" si="1093"/>
        <v>1.8150144195488351E-3</v>
      </c>
      <c r="AO853" s="13">
        <f t="shared" si="1094"/>
        <v>1.0773977653592975E-3</v>
      </c>
      <c r="AP853" s="13">
        <f t="shared" si="1095"/>
        <v>4.2636426917561294E-4</v>
      </c>
      <c r="AQ853" s="13">
        <f t="shared" si="1096"/>
        <v>1.2654552655097956E-4</v>
      </c>
      <c r="AR853" s="13">
        <f t="shared" si="1097"/>
        <v>1.9310116985991736E-3</v>
      </c>
      <c r="AS853" s="13">
        <f t="shared" si="1098"/>
        <v>2.1878861998311412E-3</v>
      </c>
      <c r="AT853" s="13">
        <f t="shared" si="1099"/>
        <v>1.2394658268730595E-3</v>
      </c>
      <c r="AU853" s="13">
        <f t="shared" si="1100"/>
        <v>4.6811561347955721E-4</v>
      </c>
      <c r="AV853" s="13">
        <f t="shared" si="1101"/>
        <v>1.3259677445253074E-4</v>
      </c>
      <c r="AW853" s="13">
        <f t="shared" si="1102"/>
        <v>1.1227061175051958E-6</v>
      </c>
      <c r="AX853" s="13">
        <f t="shared" si="1103"/>
        <v>2.8869726327273714E-4</v>
      </c>
      <c r="AY853" s="13">
        <f t="shared" si="1104"/>
        <v>3.427430470692444E-4</v>
      </c>
      <c r="AZ853" s="13">
        <f t="shared" si="1105"/>
        <v>2.0345325581304829E-4</v>
      </c>
      <c r="BA853" s="13">
        <f t="shared" si="1106"/>
        <v>8.0513624136950936E-5</v>
      </c>
      <c r="BB853" s="13">
        <f t="shared" si="1107"/>
        <v>2.389655911044828E-5</v>
      </c>
      <c r="BC853" s="13">
        <f t="shared" si="1108"/>
        <v>5.6740264117071078E-6</v>
      </c>
      <c r="BD853" s="13">
        <f t="shared" si="1109"/>
        <v>3.8208469430425714E-4</v>
      </c>
      <c r="BE853" s="13">
        <f t="shared" si="1110"/>
        <v>4.3291184120811842E-4</v>
      </c>
      <c r="BF853" s="13">
        <f t="shared" si="1111"/>
        <v>2.4525015664323481E-4</v>
      </c>
      <c r="BG853" s="13">
        <f t="shared" si="1112"/>
        <v>9.2624923611357642E-5</v>
      </c>
      <c r="BH853" s="13">
        <f t="shared" si="1113"/>
        <v>2.6236608545240133E-5</v>
      </c>
      <c r="BI853" s="13">
        <f t="shared" si="1114"/>
        <v>5.945351217514084E-6</v>
      </c>
      <c r="BJ853" s="14">
        <f t="shared" si="1115"/>
        <v>0.34544735143961242</v>
      </c>
      <c r="BK853" s="14">
        <f t="shared" si="1116"/>
        <v>0.28242861939883862</v>
      </c>
      <c r="BL853" s="14">
        <f t="shared" si="1117"/>
        <v>0.3446514345786903</v>
      </c>
      <c r="BM853" s="14">
        <f t="shared" si="1118"/>
        <v>0.40890563893803589</v>
      </c>
      <c r="BN853" s="14">
        <f t="shared" si="1119"/>
        <v>0.59068092625864888</v>
      </c>
    </row>
    <row r="854" spans="1:66" x14ac:dyDescent="0.25">
      <c r="A854" t="s">
        <v>154</v>
      </c>
      <c r="B854" t="s">
        <v>156</v>
      </c>
      <c r="C854" t="s">
        <v>151</v>
      </c>
      <c r="D854" s="11">
        <v>44450</v>
      </c>
      <c r="E854" s="10">
        <f>VLOOKUP(A854,home!$A$2:$E$405,3,FALSE)</f>
        <v>1.3447</v>
      </c>
      <c r="F854" s="10">
        <f>VLOOKUP(B854,home!$B$2:$E$405,3,FALSE)</f>
        <v>1.3698999999999999</v>
      </c>
      <c r="G854" s="10">
        <f>VLOOKUP(C854,away!$B$2:$E$405,4,FALSE)</f>
        <v>1.2052</v>
      </c>
      <c r="H854" s="10">
        <f>VLOOKUP(A854,away!$A$2:$E$405,3,FALSE)</f>
        <v>1.05</v>
      </c>
      <c r="I854" s="10">
        <f>VLOOKUP(C854,away!$B$2:$E$405,3,FALSE)</f>
        <v>0.69499999999999995</v>
      </c>
      <c r="J854" s="10">
        <f>VLOOKUP(B854,home!$B$2:$E$405,4,FALSE)</f>
        <v>0.70179999999999998</v>
      </c>
      <c r="K854" s="12">
        <f t="shared" si="1064"/>
        <v>2.220104379556</v>
      </c>
      <c r="L854" s="12">
        <f t="shared" si="1065"/>
        <v>0.51213854999999997</v>
      </c>
      <c r="M854" s="13">
        <f t="shared" si="1066"/>
        <v>6.5073171323543288E-2</v>
      </c>
      <c r="N854" s="13">
        <f t="shared" si="1067"/>
        <v>0.14446923264699635</v>
      </c>
      <c r="O854" s="13">
        <f t="shared" si="1068"/>
        <v>3.3326479605541033E-2</v>
      </c>
      <c r="P854" s="13">
        <f t="shared" si="1069"/>
        <v>7.3988263327445361E-2</v>
      </c>
      <c r="Q854" s="13">
        <f t="shared" si="1070"/>
        <v>0.16036838805534565</v>
      </c>
      <c r="R854" s="13">
        <f t="shared" si="1071"/>
        <v>8.533887470893179E-3</v>
      </c>
      <c r="S854" s="13">
        <f t="shared" si="1072"/>
        <v>2.1031183046978784E-2</v>
      </c>
      <c r="T854" s="13">
        <f t="shared" si="1073"/>
        <v>8.2130833724502028E-2</v>
      </c>
      <c r="U854" s="13">
        <f t="shared" si="1074"/>
        <v>1.8946120948768023E-2</v>
      </c>
      <c r="V854" s="13">
        <f t="shared" si="1075"/>
        <v>2.6569418833844584E-3</v>
      </c>
      <c r="W854" s="13">
        <f t="shared" si="1076"/>
        <v>0.118678186888003</v>
      </c>
      <c r="X854" s="13">
        <f t="shared" si="1077"/>
        <v>6.0779674549450859E-2</v>
      </c>
      <c r="Y854" s="13">
        <f t="shared" si="1078"/>
        <v>1.5563807196613834E-2</v>
      </c>
      <c r="Z854" s="13">
        <f t="shared" si="1079"/>
        <v>1.4568442517354668E-3</v>
      </c>
      <c r="AA854" s="13">
        <f t="shared" si="1080"/>
        <v>3.2343463036088936E-3</v>
      </c>
      <c r="AB854" s="13">
        <f t="shared" si="1081"/>
        <v>3.5902931968214325E-3</v>
      </c>
      <c r="AC854" s="13">
        <f t="shared" si="1082"/>
        <v>1.8880910492298094E-4</v>
      </c>
      <c r="AD854" s="13">
        <f t="shared" si="1083"/>
        <v>6.5869490616955254E-2</v>
      </c>
      <c r="AE854" s="13">
        <f t="shared" si="1084"/>
        <v>3.3734305413806065E-2</v>
      </c>
      <c r="AF854" s="13">
        <f t="shared" si="1085"/>
        <v>8.6383191299418943E-3</v>
      </c>
      <c r="AG854" s="13">
        <f t="shared" si="1086"/>
        <v>1.4746720778819012E-3</v>
      </c>
      <c r="AH854" s="13">
        <f t="shared" si="1087"/>
        <v>1.8652652566490918E-4</v>
      </c>
      <c r="AI854" s="13">
        <f t="shared" si="1088"/>
        <v>4.1410835653202949E-4</v>
      </c>
      <c r="AJ854" s="13">
        <f t="shared" si="1089"/>
        <v>4.5968188797374811E-4</v>
      </c>
      <c r="AK854" s="13">
        <f t="shared" si="1090"/>
        <v>3.4018059089769626E-4</v>
      </c>
      <c r="AL854" s="13">
        <f t="shared" si="1091"/>
        <v>8.587045929698893E-6</v>
      </c>
      <c r="AM854" s="13">
        <f t="shared" si="1092"/>
        <v>2.9247428919565041E-2</v>
      </c>
      <c r="AN854" s="13">
        <f t="shared" si="1093"/>
        <v>1.4978735838094104E-2</v>
      </c>
      <c r="AO854" s="13">
        <f t="shared" si="1094"/>
        <v>3.8355940264772747E-3</v>
      </c>
      <c r="AP854" s="13">
        <f t="shared" si="1095"/>
        <v>6.5478518770291112E-4</v>
      </c>
      <c r="AQ854" s="13">
        <f t="shared" si="1096"/>
        <v>8.3835184147911654E-5</v>
      </c>
      <c r="AR854" s="13">
        <f t="shared" si="1097"/>
        <v>1.9105484878112878E-5</v>
      </c>
      <c r="AS854" s="13">
        <f t="shared" si="1098"/>
        <v>4.2416170651439325E-5</v>
      </c>
      <c r="AT854" s="13">
        <f t="shared" si="1099"/>
        <v>4.7084163113627563E-5</v>
      </c>
      <c r="AU854" s="13">
        <f t="shared" si="1100"/>
        <v>3.4843918912097874E-5</v>
      </c>
      <c r="AV854" s="13">
        <f t="shared" si="1101"/>
        <v>1.9339284244410665E-5</v>
      </c>
      <c r="AW854" s="13">
        <f t="shared" si="1102"/>
        <v>2.7120778149045373E-7</v>
      </c>
      <c r="AX854" s="13">
        <f t="shared" si="1103"/>
        <v>1.0822057505846531E-2</v>
      </c>
      <c r="AY854" s="13">
        <f t="shared" si="1104"/>
        <v>5.5423928390608574E-3</v>
      </c>
      <c r="AZ854" s="13">
        <f t="shared" si="1105"/>
        <v>1.4192365160635054E-3</v>
      </c>
      <c r="BA854" s="13">
        <f t="shared" si="1106"/>
        <v>2.4228191048127184E-4</v>
      </c>
      <c r="BB854" s="13">
        <f t="shared" si="1107"/>
        <v>3.1020476581277078E-5</v>
      </c>
      <c r="BC854" s="13">
        <f t="shared" si="1108"/>
        <v>3.1773563793288408E-6</v>
      </c>
      <c r="BD854" s="13">
        <f t="shared" si="1109"/>
        <v>1.6307758870872757E-6</v>
      </c>
      <c r="BE854" s="13">
        <f t="shared" si="1110"/>
        <v>3.6204926889967816E-6</v>
      </c>
      <c r="BF854" s="13">
        <f t="shared" si="1111"/>
        <v>4.0189358374961174E-6</v>
      </c>
      <c r="BG854" s="13">
        <f t="shared" si="1112"/>
        <v>2.9741523513265637E-6</v>
      </c>
      <c r="BH854" s="13">
        <f t="shared" si="1113"/>
        <v>1.6507321651617204E-6</v>
      </c>
      <c r="BI854" s="13">
        <f t="shared" si="1114"/>
        <v>7.3295954186989881E-7</v>
      </c>
      <c r="BJ854" s="14">
        <f t="shared" si="1115"/>
        <v>0.75856745605989673</v>
      </c>
      <c r="BK854" s="14">
        <f t="shared" si="1116"/>
        <v>0.16848934857126541</v>
      </c>
      <c r="BL854" s="14">
        <f t="shared" si="1117"/>
        <v>6.9209041956972583E-2</v>
      </c>
      <c r="BM854" s="14">
        <f t="shared" si="1118"/>
        <v>0.50642114677882599</v>
      </c>
      <c r="BN854" s="14">
        <f t="shared" si="1119"/>
        <v>0.48575942242976483</v>
      </c>
    </row>
    <row r="855" spans="1:66" x14ac:dyDescent="0.25">
      <c r="A855" t="s">
        <v>154</v>
      </c>
      <c r="B855" t="s">
        <v>173</v>
      </c>
      <c r="C855" t="s">
        <v>498</v>
      </c>
      <c r="D855" s="11">
        <v>44450</v>
      </c>
      <c r="E855" s="10">
        <f>VLOOKUP(A855,home!$A$2:$E$405,3,FALSE)</f>
        <v>1.3447</v>
      </c>
      <c r="F855" s="10">
        <f>VLOOKUP(B855,home!$B$2:$E$405,3,FALSE)</f>
        <v>0.93940000000000001</v>
      </c>
      <c r="G855" s="10" t="e">
        <f>VLOOKUP(C855,away!$B$2:$E$405,4,FALSE)</f>
        <v>#N/A</v>
      </c>
      <c r="H855" s="10">
        <f>VLOOKUP(A855,away!$A$2:$E$405,3,FALSE)</f>
        <v>1.05</v>
      </c>
      <c r="I855" s="10" t="e">
        <f>VLOOKUP(C855,away!$B$2:$E$405,3,FALSE)</f>
        <v>#N/A</v>
      </c>
      <c r="J855" s="10">
        <f>VLOOKUP(B855,home!$B$2:$E$405,4,FALSE)</f>
        <v>1.1529</v>
      </c>
      <c r="K855" s="12" t="e">
        <f t="shared" si="1064"/>
        <v>#N/A</v>
      </c>
      <c r="L855" s="12" t="e">
        <f t="shared" si="1065"/>
        <v>#N/A</v>
      </c>
      <c r="M855" s="13" t="e">
        <f t="shared" si="1066"/>
        <v>#N/A</v>
      </c>
      <c r="N855" s="13" t="e">
        <f t="shared" si="1067"/>
        <v>#N/A</v>
      </c>
      <c r="O855" s="13" t="e">
        <f t="shared" si="1068"/>
        <v>#N/A</v>
      </c>
      <c r="P855" s="13" t="e">
        <f t="shared" si="1069"/>
        <v>#N/A</v>
      </c>
      <c r="Q855" s="13" t="e">
        <f t="shared" si="1070"/>
        <v>#N/A</v>
      </c>
      <c r="R855" s="13" t="e">
        <f t="shared" si="1071"/>
        <v>#N/A</v>
      </c>
      <c r="S855" s="13" t="e">
        <f t="shared" si="1072"/>
        <v>#N/A</v>
      </c>
      <c r="T855" s="13" t="e">
        <f t="shared" si="1073"/>
        <v>#N/A</v>
      </c>
      <c r="U855" s="13" t="e">
        <f t="shared" si="1074"/>
        <v>#N/A</v>
      </c>
      <c r="V855" s="13" t="e">
        <f t="shared" si="1075"/>
        <v>#N/A</v>
      </c>
      <c r="W855" s="13" t="e">
        <f t="shared" si="1076"/>
        <v>#N/A</v>
      </c>
      <c r="X855" s="13" t="e">
        <f t="shared" si="1077"/>
        <v>#N/A</v>
      </c>
      <c r="Y855" s="13" t="e">
        <f t="shared" si="1078"/>
        <v>#N/A</v>
      </c>
      <c r="Z855" s="13" t="e">
        <f t="shared" si="1079"/>
        <v>#N/A</v>
      </c>
      <c r="AA855" s="13" t="e">
        <f t="shared" si="1080"/>
        <v>#N/A</v>
      </c>
      <c r="AB855" s="13" t="e">
        <f t="shared" si="1081"/>
        <v>#N/A</v>
      </c>
      <c r="AC855" s="13" t="e">
        <f t="shared" si="1082"/>
        <v>#N/A</v>
      </c>
      <c r="AD855" s="13" t="e">
        <f t="shared" si="1083"/>
        <v>#N/A</v>
      </c>
      <c r="AE855" s="13" t="e">
        <f t="shared" si="1084"/>
        <v>#N/A</v>
      </c>
      <c r="AF855" s="13" t="e">
        <f t="shared" si="1085"/>
        <v>#N/A</v>
      </c>
      <c r="AG855" s="13" t="e">
        <f t="shared" si="1086"/>
        <v>#N/A</v>
      </c>
      <c r="AH855" s="13" t="e">
        <f t="shared" si="1087"/>
        <v>#N/A</v>
      </c>
      <c r="AI855" s="13" t="e">
        <f t="shared" si="1088"/>
        <v>#N/A</v>
      </c>
      <c r="AJ855" s="13" t="e">
        <f t="shared" si="1089"/>
        <v>#N/A</v>
      </c>
      <c r="AK855" s="13" t="e">
        <f t="shared" si="1090"/>
        <v>#N/A</v>
      </c>
      <c r="AL855" s="13" t="e">
        <f t="shared" si="1091"/>
        <v>#N/A</v>
      </c>
      <c r="AM855" s="13" t="e">
        <f t="shared" si="1092"/>
        <v>#N/A</v>
      </c>
      <c r="AN855" s="13" t="e">
        <f t="shared" si="1093"/>
        <v>#N/A</v>
      </c>
      <c r="AO855" s="13" t="e">
        <f t="shared" si="1094"/>
        <v>#N/A</v>
      </c>
      <c r="AP855" s="13" t="e">
        <f t="shared" si="1095"/>
        <v>#N/A</v>
      </c>
      <c r="AQ855" s="13" t="e">
        <f t="shared" si="1096"/>
        <v>#N/A</v>
      </c>
      <c r="AR855" s="13" t="e">
        <f t="shared" si="1097"/>
        <v>#N/A</v>
      </c>
      <c r="AS855" s="13" t="e">
        <f t="shared" si="1098"/>
        <v>#N/A</v>
      </c>
      <c r="AT855" s="13" t="e">
        <f t="shared" si="1099"/>
        <v>#N/A</v>
      </c>
      <c r="AU855" s="13" t="e">
        <f t="shared" si="1100"/>
        <v>#N/A</v>
      </c>
      <c r="AV855" s="13" t="e">
        <f t="shared" si="1101"/>
        <v>#N/A</v>
      </c>
      <c r="AW855" s="13" t="e">
        <f t="shared" si="1102"/>
        <v>#N/A</v>
      </c>
      <c r="AX855" s="13" t="e">
        <f t="shared" si="1103"/>
        <v>#N/A</v>
      </c>
      <c r="AY855" s="13" t="e">
        <f t="shared" si="1104"/>
        <v>#N/A</v>
      </c>
      <c r="AZ855" s="13" t="e">
        <f t="shared" si="1105"/>
        <v>#N/A</v>
      </c>
      <c r="BA855" s="13" t="e">
        <f t="shared" si="1106"/>
        <v>#N/A</v>
      </c>
      <c r="BB855" s="13" t="e">
        <f t="shared" si="1107"/>
        <v>#N/A</v>
      </c>
      <c r="BC855" s="13" t="e">
        <f t="shared" si="1108"/>
        <v>#N/A</v>
      </c>
      <c r="BD855" s="13" t="e">
        <f t="shared" si="1109"/>
        <v>#N/A</v>
      </c>
      <c r="BE855" s="13" t="e">
        <f t="shared" si="1110"/>
        <v>#N/A</v>
      </c>
      <c r="BF855" s="13" t="e">
        <f t="shared" si="1111"/>
        <v>#N/A</v>
      </c>
      <c r="BG855" s="13" t="e">
        <f t="shared" si="1112"/>
        <v>#N/A</v>
      </c>
      <c r="BH855" s="13" t="e">
        <f t="shared" si="1113"/>
        <v>#N/A</v>
      </c>
      <c r="BI855" s="13" t="e">
        <f t="shared" si="1114"/>
        <v>#N/A</v>
      </c>
      <c r="BJ855" s="14" t="e">
        <f t="shared" si="1115"/>
        <v>#N/A</v>
      </c>
      <c r="BK855" s="14" t="e">
        <f t="shared" si="1116"/>
        <v>#N/A</v>
      </c>
      <c r="BL855" s="14" t="e">
        <f t="shared" si="1117"/>
        <v>#N/A</v>
      </c>
      <c r="BM855" s="14" t="e">
        <f t="shared" si="1118"/>
        <v>#N/A</v>
      </c>
      <c r="BN855" s="14" t="e">
        <f t="shared" si="1119"/>
        <v>#N/A</v>
      </c>
    </row>
    <row r="856" spans="1:66" x14ac:dyDescent="0.25">
      <c r="A856" t="s">
        <v>175</v>
      </c>
      <c r="B856" t="s">
        <v>177</v>
      </c>
      <c r="C856" t="s">
        <v>176</v>
      </c>
      <c r="D856" s="11">
        <v>44450</v>
      </c>
      <c r="E856" s="10">
        <f>VLOOKUP(A856,home!$A$2:$E$405,3,FALSE)</f>
        <v>1.1583000000000001</v>
      </c>
      <c r="F856" s="10">
        <f>VLOOKUP(B856,home!$B$2:$E$405,3,FALSE)</f>
        <v>1.7746</v>
      </c>
      <c r="G856" s="10">
        <f>VLOOKUP(C856,away!$B$2:$E$405,4,FALSE)</f>
        <v>1.1031</v>
      </c>
      <c r="H856" s="10">
        <f>VLOOKUP(A856,away!$A$2:$E$405,3,FALSE)</f>
        <v>1.0458000000000001</v>
      </c>
      <c r="I856" s="10">
        <f>VLOOKUP(C856,away!$B$2:$E$405,3,FALSE)</f>
        <v>0.95620000000000005</v>
      </c>
      <c r="J856" s="10">
        <f>VLOOKUP(B856,home!$B$2:$E$405,4,FALSE)</f>
        <v>0.69059999999999999</v>
      </c>
      <c r="K856" s="12">
        <f t="shared" si="1064"/>
        <v>2.2674432074580002</v>
      </c>
      <c r="L856" s="12">
        <f t="shared" si="1065"/>
        <v>0.69059582877600001</v>
      </c>
      <c r="M856" s="13">
        <f t="shared" si="1066"/>
        <v>5.1920631888536677E-2</v>
      </c>
      <c r="N856" s="13">
        <f t="shared" si="1067"/>
        <v>0.11772708410258974</v>
      </c>
      <c r="O856" s="13">
        <f t="shared" si="1068"/>
        <v>3.5856171809637606E-2</v>
      </c>
      <c r="P856" s="13">
        <f t="shared" si="1069"/>
        <v>8.1301833215209826E-2</v>
      </c>
      <c r="Q856" s="13">
        <f t="shared" si="1070"/>
        <v>0.13346973859112693</v>
      </c>
      <c r="R856" s="13">
        <f t="shared" si="1071"/>
        <v>1.2381061343805662E-2</v>
      </c>
      <c r="S856" s="13">
        <f t="shared" si="1072"/>
        <v>3.1827367289867202E-2</v>
      </c>
      <c r="T856" s="13">
        <f t="shared" si="1073"/>
        <v>9.2173644738855379E-2</v>
      </c>
      <c r="U856" s="13">
        <f t="shared" si="1074"/>
        <v>2.8073353445132971E-2</v>
      </c>
      <c r="V856" s="13">
        <f t="shared" si="1075"/>
        <v>5.537561665349194E-3</v>
      </c>
      <c r="W856" s="13">
        <f t="shared" si="1076"/>
        <v>0.10087835072321522</v>
      </c>
      <c r="X856" s="13">
        <f t="shared" si="1077"/>
        <v>6.9666168223254818E-2</v>
      </c>
      <c r="Y856" s="13">
        <f t="shared" si="1078"/>
        <v>2.4055582590893444E-2</v>
      </c>
      <c r="Z856" s="13">
        <f t="shared" si="1079"/>
        <v>2.8501031066173236E-3</v>
      </c>
      <c r="AA856" s="13">
        <f t="shared" si="1080"/>
        <v>6.4624469296543953E-3</v>
      </c>
      <c r="AB856" s="13">
        <f t="shared" si="1081"/>
        <v>7.3266156971013349E-3</v>
      </c>
      <c r="AC856" s="13">
        <f t="shared" si="1082"/>
        <v>5.4194967703503644E-4</v>
      </c>
      <c r="AD856" s="13">
        <f t="shared" si="1083"/>
        <v>5.7183982781730043E-2</v>
      </c>
      <c r="AE856" s="13">
        <f t="shared" si="1084"/>
        <v>3.9491019981861372E-2</v>
      </c>
      <c r="AF856" s="13">
        <f t="shared" si="1085"/>
        <v>1.3636166836791565E-2</v>
      </c>
      <c r="AG856" s="13">
        <f t="shared" si="1086"/>
        <v>3.1390266459939602E-3</v>
      </c>
      <c r="AH856" s="13">
        <f t="shared" si="1087"/>
        <v>4.9206732925286055E-4</v>
      </c>
      <c r="AI856" s="13">
        <f t="shared" si="1088"/>
        <v>1.1157347233263981E-3</v>
      </c>
      <c r="AJ856" s="13">
        <f t="shared" si="1089"/>
        <v>1.2649325598657363E-3</v>
      </c>
      <c r="AK856" s="13">
        <f t="shared" si="1090"/>
        <v>9.56054246920008E-4</v>
      </c>
      <c r="AL856" s="13">
        <f t="shared" si="1091"/>
        <v>3.3945274277809768E-5</v>
      </c>
      <c r="AM856" s="13">
        <f t="shared" si="1092"/>
        <v>2.5932286666765787E-2</v>
      </c>
      <c r="AN856" s="13">
        <f t="shared" si="1093"/>
        <v>1.7908729002691935E-2</v>
      </c>
      <c r="AO856" s="13">
        <f t="shared" si="1094"/>
        <v>6.1838467739694118E-3</v>
      </c>
      <c r="AP856" s="13">
        <f t="shared" si="1095"/>
        <v>1.4235129292977339E-3</v>
      </c>
      <c r="AQ856" s="13">
        <f t="shared" si="1096"/>
        <v>2.4576802279542993E-4</v>
      </c>
      <c r="AR856" s="13">
        <f t="shared" si="1097"/>
        <v>6.796392901179444E-5</v>
      </c>
      <c r="AS856" s="13">
        <f t="shared" si="1098"/>
        <v>1.5410434918995103E-4</v>
      </c>
      <c r="AT856" s="13">
        <f t="shared" si="1099"/>
        <v>1.7471142990524514E-4</v>
      </c>
      <c r="AU856" s="13">
        <f t="shared" si="1100"/>
        <v>1.3204941500130754E-4</v>
      </c>
      <c r="AV856" s="13">
        <f t="shared" si="1101"/>
        <v>7.4853637273379327E-5</v>
      </c>
      <c r="AW856" s="13">
        <f t="shared" si="1102"/>
        <v>1.4765127119107353E-6</v>
      </c>
      <c r="AX856" s="13">
        <f t="shared" si="1103"/>
        <v>9.7999978760686321E-3</v>
      </c>
      <c r="AY856" s="13">
        <f t="shared" si="1104"/>
        <v>6.7678376552266573E-3</v>
      </c>
      <c r="AZ856" s="13">
        <f t="shared" si="1105"/>
        <v>2.3369202272663365E-3</v>
      </c>
      <c r="BA856" s="13">
        <f t="shared" si="1106"/>
        <v>5.3795578704413148E-4</v>
      </c>
      <c r="BB856" s="13">
        <f t="shared" si="1107"/>
        <v>9.2877505649646813E-5</v>
      </c>
      <c r="BC856" s="13">
        <f t="shared" si="1108"/>
        <v>1.2828163597753096E-5</v>
      </c>
      <c r="BD856" s="13">
        <f t="shared" si="1109"/>
        <v>7.8226009804622344E-6</v>
      </c>
      <c r="BE856" s="13">
        <f t="shared" si="1110"/>
        <v>1.7737303457803387E-5</v>
      </c>
      <c r="BF856" s="13">
        <f t="shared" si="1111"/>
        <v>2.0109164122008796E-5</v>
      </c>
      <c r="BG856" s="13">
        <f t="shared" si="1112"/>
        <v>1.5198795865368987E-5</v>
      </c>
      <c r="BH856" s="13">
        <f t="shared" si="1113"/>
        <v>8.6156016116179124E-6</v>
      </c>
      <c r="BI856" s="13">
        <f t="shared" si="1114"/>
        <v>3.9070774704854439E-6</v>
      </c>
      <c r="BJ856" s="14">
        <f t="shared" si="1115"/>
        <v>0.72266332582668613</v>
      </c>
      <c r="BK856" s="14">
        <f t="shared" si="1116"/>
        <v>0.17793112666550237</v>
      </c>
      <c r="BL856" s="14">
        <f t="shared" si="1117"/>
        <v>9.4605511388586375E-2</v>
      </c>
      <c r="BM856" s="14">
        <f t="shared" si="1118"/>
        <v>0.5586271848939709</v>
      </c>
      <c r="BN856" s="14">
        <f t="shared" si="1119"/>
        <v>0.43265652095090645</v>
      </c>
    </row>
    <row r="857" spans="1:66" x14ac:dyDescent="0.25">
      <c r="A857" t="s">
        <v>175</v>
      </c>
      <c r="B857" t="s">
        <v>283</v>
      </c>
      <c r="C857" t="s">
        <v>179</v>
      </c>
      <c r="D857" s="11">
        <v>44450</v>
      </c>
      <c r="E857" s="10">
        <f>VLOOKUP(A857,home!$A$2:$E$405,3,FALSE)</f>
        <v>1.1583000000000001</v>
      </c>
      <c r="F857" s="10">
        <f>VLOOKUP(B857,home!$B$2:$E$405,3,FALSE)</f>
        <v>0.70150000000000001</v>
      </c>
      <c r="G857" s="10">
        <f>VLOOKUP(C857,away!$B$2:$E$405,4,FALSE)</f>
        <v>0.86329999999999996</v>
      </c>
      <c r="H857" s="10">
        <f>VLOOKUP(A857,away!$A$2:$E$405,3,FALSE)</f>
        <v>1.0458000000000001</v>
      </c>
      <c r="I857" s="10">
        <f>VLOOKUP(C857,away!$B$2:$E$405,3,FALSE)</f>
        <v>0.8367</v>
      </c>
      <c r="J857" s="10">
        <f>VLOOKUP(B857,home!$B$2:$E$405,4,FALSE)</f>
        <v>1.2549999999999999</v>
      </c>
      <c r="K857" s="12">
        <f t="shared" si="1064"/>
        <v>0.701472213585</v>
      </c>
      <c r="L857" s="12">
        <f t="shared" si="1065"/>
        <v>1.0981511792999998</v>
      </c>
      <c r="M857" s="13">
        <f t="shared" si="1066"/>
        <v>0.16536115268287602</v>
      </c>
      <c r="N857" s="13">
        <f t="shared" si="1067"/>
        <v>0.11599625381342418</v>
      </c>
      <c r="O857" s="13">
        <f t="shared" si="1068"/>
        <v>0.18159154482910764</v>
      </c>
      <c r="P857" s="13">
        <f t="shared" si="1069"/>
        <v>0.12738142291959387</v>
      </c>
      <c r="Q857" s="13">
        <f t="shared" si="1070"/>
        <v>4.0684074465035087E-2</v>
      </c>
      <c r="R857" s="13">
        <f t="shared" si="1071"/>
        <v>9.9707484552496672E-2</v>
      </c>
      <c r="S857" s="13">
        <f t="shared" si="1072"/>
        <v>2.4531195268301862E-2</v>
      </c>
      <c r="T857" s="13">
        <f t="shared" si="1073"/>
        <v>4.4677264352507289E-2</v>
      </c>
      <c r="U857" s="13">
        <f t="shared" si="1074"/>
        <v>6.9942029900032024E-2</v>
      </c>
      <c r="V857" s="13">
        <f t="shared" si="1075"/>
        <v>2.0996591793152092E-3</v>
      </c>
      <c r="W857" s="13">
        <f t="shared" si="1076"/>
        <v>9.5129159242150468E-3</v>
      </c>
      <c r="X857" s="13">
        <f t="shared" si="1077"/>
        <v>1.0446619840758502E-2</v>
      </c>
      <c r="Y857" s="13">
        <f t="shared" si="1078"/>
        <v>5.7359839489138625E-3</v>
      </c>
      <c r="Z857" s="13">
        <f t="shared" si="1079"/>
        <v>3.6497963915453582E-2</v>
      </c>
      <c r="AA857" s="13">
        <f t="shared" si="1080"/>
        <v>2.5602307539118671E-2</v>
      </c>
      <c r="AB857" s="13">
        <f t="shared" si="1081"/>
        <v>8.9796536711747553E-3</v>
      </c>
      <c r="AC857" s="13">
        <f t="shared" si="1082"/>
        <v>1.0108842432458996E-4</v>
      </c>
      <c r="AD857" s="13">
        <f t="shared" si="1083"/>
        <v>1.6682615477517813E-3</v>
      </c>
      <c r="AE857" s="13">
        <f t="shared" si="1084"/>
        <v>1.8320033860444616E-3</v>
      </c>
      <c r="AF857" s="13">
        <f t="shared" si="1085"/>
        <v>1.0059083394331591E-3</v>
      </c>
      <c r="AG857" s="13">
        <f t="shared" si="1086"/>
        <v>3.682131430720761E-4</v>
      </c>
      <c r="AH857" s="13">
        <f t="shared" si="1087"/>
        <v>1.0020070528951045E-2</v>
      </c>
      <c r="AI857" s="13">
        <f t="shared" si="1088"/>
        <v>7.0288010542211106E-3</v>
      </c>
      <c r="AJ857" s="13">
        <f t="shared" si="1089"/>
        <v>2.4652543171765321E-3</v>
      </c>
      <c r="AK857" s="13">
        <f t="shared" si="1090"/>
        <v>5.7643580097326659E-4</v>
      </c>
      <c r="AL857" s="13">
        <f t="shared" si="1091"/>
        <v>3.1148276659296467E-6</v>
      </c>
      <c r="AM857" s="13">
        <f t="shared" si="1092"/>
        <v>2.3404782414803612E-4</v>
      </c>
      <c r="AN857" s="13">
        <f t="shared" si="1093"/>
        <v>2.5701989410076482E-4</v>
      </c>
      <c r="AO857" s="13">
        <f t="shared" si="1094"/>
        <v>1.4112334990515799E-4</v>
      </c>
      <c r="AP857" s="13">
        <f t="shared" si="1095"/>
        <v>5.1658257708371921E-5</v>
      </c>
      <c r="AQ857" s="13">
        <f t="shared" si="1096"/>
        <v>1.418214415575798E-5</v>
      </c>
      <c r="AR857" s="13">
        <f t="shared" si="1097"/>
        <v>2.2007104536073538E-3</v>
      </c>
      <c r="AS857" s="13">
        <f t="shared" si="1098"/>
        <v>1.5437372333515994E-3</v>
      </c>
      <c r="AT857" s="13">
        <f t="shared" si="1099"/>
        <v>5.4144438713636515E-4</v>
      </c>
      <c r="AU857" s="13">
        <f t="shared" si="1100"/>
        <v>1.266027309259066E-4</v>
      </c>
      <c r="AV857" s="13">
        <f t="shared" si="1101"/>
        <v>2.2202074477125461E-5</v>
      </c>
      <c r="AW857" s="13">
        <f t="shared" si="1102"/>
        <v>6.6650609858429356E-8</v>
      </c>
      <c r="AX857" s="13">
        <f t="shared" si="1103"/>
        <v>2.7363007548312597E-5</v>
      </c>
      <c r="AY857" s="13">
        <f t="shared" si="1104"/>
        <v>3.0048719008374274E-5</v>
      </c>
      <c r="AZ857" s="13">
        <f t="shared" si="1105"/>
        <v>1.6499018107750267E-5</v>
      </c>
      <c r="BA857" s="13">
        <f t="shared" si="1106"/>
        <v>6.0394720641060018E-6</v>
      </c>
      <c r="BB857" s="13">
        <f t="shared" si="1107"/>
        <v>1.6580633423868523E-6</v>
      </c>
      <c r="BC857" s="13">
        <f t="shared" si="1108"/>
        <v>3.6416084295924441E-7</v>
      </c>
      <c r="BD857" s="13">
        <f t="shared" si="1109"/>
        <v>4.0278546332112535E-4</v>
      </c>
      <c r="BE857" s="13">
        <f t="shared" si="1110"/>
        <v>2.8254281055572957E-4</v>
      </c>
      <c r="BF857" s="13">
        <f t="shared" si="1111"/>
        <v>9.909796537652746E-5</v>
      </c>
      <c r="BG857" s="13">
        <f t="shared" si="1112"/>
        <v>2.3171489711480808E-5</v>
      </c>
      <c r="BH857" s="13">
        <f t="shared" si="1113"/>
        <v>4.0635390449936238E-6</v>
      </c>
      <c r="BI857" s="13">
        <f t="shared" si="1114"/>
        <v>5.7009194577615096E-7</v>
      </c>
      <c r="BJ857" s="14">
        <f t="shared" si="1115"/>
        <v>0.23270750267208742</v>
      </c>
      <c r="BK857" s="14">
        <f t="shared" si="1116"/>
        <v>0.31950768202108581</v>
      </c>
      <c r="BL857" s="14">
        <f t="shared" si="1117"/>
        <v>0.41116051043270574</v>
      </c>
      <c r="BM857" s="14">
        <f t="shared" si="1118"/>
        <v>0.26912174371040071</v>
      </c>
      <c r="BN857" s="14">
        <f t="shared" si="1119"/>
        <v>0.73072193326253343</v>
      </c>
    </row>
    <row r="858" spans="1:66" x14ac:dyDescent="0.25">
      <c r="A858" t="s">
        <v>24</v>
      </c>
      <c r="B858" t="s">
        <v>298</v>
      </c>
      <c r="C858" t="s">
        <v>193</v>
      </c>
      <c r="D858" s="11">
        <v>44450</v>
      </c>
      <c r="E858" s="10">
        <f>VLOOKUP(A858,home!$A$2:$E$405,3,FALSE)</f>
        <v>1.6263000000000001</v>
      </c>
      <c r="F858" s="10">
        <f>VLOOKUP(B858,home!$B$2:$E$405,3,FALSE)</f>
        <v>1.5354000000000001</v>
      </c>
      <c r="G858" s="10">
        <f>VLOOKUP(C858,away!$B$2:$E$405,4,FALSE)</f>
        <v>0.80810000000000004</v>
      </c>
      <c r="H858" s="10">
        <f>VLOOKUP(A858,away!$A$2:$E$405,3,FALSE)</f>
        <v>1.4262999999999999</v>
      </c>
      <c r="I858" s="10">
        <f>VLOOKUP(C858,away!$B$2:$E$405,3,FALSE)</f>
        <v>1.1961999999999999</v>
      </c>
      <c r="J858" s="10">
        <f>VLOOKUP(B858,home!$B$2:$E$405,4,FALSE)</f>
        <v>0.7177</v>
      </c>
      <c r="K858" s="12">
        <f t="shared" si="1064"/>
        <v>2.0178426862620005</v>
      </c>
      <c r="L858" s="12">
        <f t="shared" si="1065"/>
        <v>1.2244967210619999</v>
      </c>
      <c r="M858" s="13">
        <f t="shared" si="1066"/>
        <v>3.9072381881038599E-2</v>
      </c>
      <c r="N858" s="13">
        <f t="shared" si="1067"/>
        <v>7.884192001348965E-2</v>
      </c>
      <c r="O858" s="13">
        <f t="shared" si="1068"/>
        <v>4.7844003497414064E-2</v>
      </c>
      <c r="P858" s="13">
        <f t="shared" si="1069"/>
        <v>9.6541672538750553E-2</v>
      </c>
      <c r="Q858" s="13">
        <f t="shared" si="1070"/>
        <v>7.9545295835036875E-2</v>
      </c>
      <c r="R858" s="13">
        <f t="shared" si="1071"/>
        <v>2.9292412702531193E-2</v>
      </c>
      <c r="S858" s="13">
        <f t="shared" si="1072"/>
        <v>5.9634798852014573E-2</v>
      </c>
      <c r="T858" s="13">
        <f t="shared" si="1073"/>
        <v>9.7402953925909419E-2</v>
      </c>
      <c r="U858" s="13">
        <f t="shared" si="1074"/>
        <v>5.9107480734770693E-2</v>
      </c>
      <c r="V858" s="13">
        <f t="shared" si="1075"/>
        <v>1.6372016770237668E-2</v>
      </c>
      <c r="W858" s="13">
        <f t="shared" si="1076"/>
        <v>5.3503297809092104E-2</v>
      </c>
      <c r="X858" s="13">
        <f t="shared" si="1077"/>
        <v>6.5514612733236971E-2</v>
      </c>
      <c r="Y858" s="13">
        <f t="shared" si="1078"/>
        <v>4.0111214236747711E-2</v>
      </c>
      <c r="Z858" s="13">
        <f t="shared" si="1079"/>
        <v>1.1956154435414779E-2</v>
      </c>
      <c r="AA858" s="13">
        <f t="shared" si="1080"/>
        <v>2.4125638783320694E-2</v>
      </c>
      <c r="AB858" s="13">
        <f t="shared" si="1081"/>
        <v>2.4340871885161267E-2</v>
      </c>
      <c r="AC858" s="13">
        <f t="shared" si="1082"/>
        <v>2.5282914134904838E-3</v>
      </c>
      <c r="AD858" s="13">
        <f t="shared" si="1083"/>
        <v>2.6990309543743554E-2</v>
      </c>
      <c r="AE858" s="13">
        <f t="shared" si="1084"/>
        <v>3.3049545536762391E-2</v>
      </c>
      <c r="AF858" s="13">
        <f t="shared" si="1085"/>
        <v>2.0234530071177401E-2</v>
      </c>
      <c r="AG858" s="13">
        <f t="shared" si="1086"/>
        <v>8.2590385747957247E-3</v>
      </c>
      <c r="AH858" s="13">
        <f t="shared" si="1087"/>
        <v>3.6600679756690702E-3</v>
      </c>
      <c r="AI858" s="13">
        <f t="shared" si="1088"/>
        <v>7.3854413959255991E-3</v>
      </c>
      <c r="AJ858" s="13">
        <f t="shared" si="1089"/>
        <v>7.4513294527925461E-3</v>
      </c>
      <c r="AK858" s="13">
        <f t="shared" si="1090"/>
        <v>5.0118702130820232E-3</v>
      </c>
      <c r="AL858" s="13">
        <f t="shared" si="1091"/>
        <v>2.4988031952276248E-4</v>
      </c>
      <c r="AM858" s="13">
        <f t="shared" si="1092"/>
        <v>1.0892439742558083E-2</v>
      </c>
      <c r="AN858" s="13">
        <f t="shared" si="1093"/>
        <v>1.3337756749127787E-2</v>
      </c>
      <c r="AO858" s="13">
        <f t="shared" si="1094"/>
        <v>8.1660197028147682E-3</v>
      </c>
      <c r="AP858" s="13">
        <f t="shared" si="1095"/>
        <v>3.3330881167414586E-3</v>
      </c>
      <c r="AQ858" s="13">
        <f t="shared" si="1096"/>
        <v>1.0203388674901578E-3</v>
      </c>
      <c r="AR858" s="13">
        <f t="shared" si="1097"/>
        <v>8.9634824701416145E-4</v>
      </c>
      <c r="AS858" s="13">
        <f t="shared" si="1098"/>
        <v>1.8086897545812909E-3</v>
      </c>
      <c r="AT858" s="13">
        <f t="shared" si="1099"/>
        <v>1.8248256964994354E-3</v>
      </c>
      <c r="AU858" s="13">
        <f t="shared" si="1100"/>
        <v>1.2274037284614487E-3</v>
      </c>
      <c r="AV858" s="13">
        <f t="shared" si="1101"/>
        <v>6.1917690914166119E-4</v>
      </c>
      <c r="AW858" s="13">
        <f t="shared" si="1102"/>
        <v>1.7150409075458823E-5</v>
      </c>
      <c r="AX858" s="13">
        <f t="shared" si="1103"/>
        <v>3.6632049783450588E-3</v>
      </c>
      <c r="AY858" s="13">
        <f t="shared" si="1104"/>
        <v>4.4855824845615195E-3</v>
      </c>
      <c r="AZ858" s="13">
        <f t="shared" si="1105"/>
        <v>2.7462905221993599E-3</v>
      </c>
      <c r="BA858" s="13">
        <f t="shared" si="1106"/>
        <v>1.1209412465055884E-3</v>
      </c>
      <c r="BB858" s="13">
        <f t="shared" si="1107"/>
        <v>3.4314722021231092E-4</v>
      </c>
      <c r="BC858" s="13">
        <f t="shared" si="1108"/>
        <v>8.4036529198302929E-5</v>
      </c>
      <c r="BD858" s="13">
        <f t="shared" si="1109"/>
        <v>1.8292924823308534E-4</v>
      </c>
      <c r="BE858" s="13">
        <f t="shared" si="1110"/>
        <v>3.691224456505373E-4</v>
      </c>
      <c r="BF858" s="13">
        <f t="shared" si="1111"/>
        <v>3.7241551364553975E-4</v>
      </c>
      <c r="BG858" s="13">
        <f t="shared" si="1112"/>
        <v>2.504919734867195E-4</v>
      </c>
      <c r="BH858" s="13">
        <f t="shared" si="1113"/>
        <v>1.2636334916687797E-4</v>
      </c>
      <c r="BI858" s="13">
        <f t="shared" si="1114"/>
        <v>5.0996271985591246E-5</v>
      </c>
      <c r="BJ858" s="14">
        <f t="shared" si="1115"/>
        <v>0.55264556443974622</v>
      </c>
      <c r="BK858" s="14">
        <f t="shared" si="1116"/>
        <v>0.21888462425961616</v>
      </c>
      <c r="BL858" s="14">
        <f t="shared" si="1117"/>
        <v>0.21594787977853347</v>
      </c>
      <c r="BM858" s="14">
        <f t="shared" si="1118"/>
        <v>0.62382810436956337</v>
      </c>
      <c r="BN858" s="14">
        <f t="shared" si="1119"/>
        <v>0.37113768646826095</v>
      </c>
    </row>
    <row r="859" spans="1:66" x14ac:dyDescent="0.25">
      <c r="A859" t="s">
        <v>24</v>
      </c>
      <c r="B859" t="s">
        <v>286</v>
      </c>
      <c r="C859" t="s">
        <v>295</v>
      </c>
      <c r="D859" s="11">
        <v>44450</v>
      </c>
      <c r="E859" s="10">
        <f>VLOOKUP(A859,home!$A$2:$E$405,3,FALSE)</f>
        <v>1.6263000000000001</v>
      </c>
      <c r="F859" s="10">
        <f>VLOOKUP(B859,home!$B$2:$E$405,3,FALSE)</f>
        <v>1.6181000000000001</v>
      </c>
      <c r="G859" s="10">
        <f>VLOOKUP(C859,away!$B$2:$E$405,4,FALSE)</f>
        <v>0.64729999999999999</v>
      </c>
      <c r="H859" s="10">
        <f>VLOOKUP(A859,away!$A$2:$E$405,3,FALSE)</f>
        <v>1.4262999999999999</v>
      </c>
      <c r="I859" s="10">
        <f>VLOOKUP(C859,away!$B$2:$E$405,3,FALSE)</f>
        <v>1.3653</v>
      </c>
      <c r="J859" s="10">
        <f>VLOOKUP(B859,home!$B$2:$E$405,4,FALSE)</f>
        <v>0.73799999999999999</v>
      </c>
      <c r="K859" s="12">
        <f t="shared" si="1064"/>
        <v>1.7033803262190002</v>
      </c>
      <c r="L859" s="12">
        <f t="shared" si="1065"/>
        <v>1.43712761382</v>
      </c>
      <c r="M859" s="13">
        <f t="shared" si="1066"/>
        <v>4.3260818418513945E-2</v>
      </c>
      <c r="N859" s="13">
        <f t="shared" si="1067"/>
        <v>7.3689626990229226E-2</v>
      </c>
      <c r="O859" s="13">
        <f t="shared" si="1068"/>
        <v>6.2171316745699257E-2</v>
      </c>
      <c r="P859" s="13">
        <f t="shared" si="1069"/>
        <v>0.10590139779975399</v>
      </c>
      <c r="Q859" s="13">
        <f t="shared" si="1070"/>
        <v>6.276073043078656E-2</v>
      </c>
      <c r="R859" s="13">
        <f t="shared" si="1071"/>
        <v>4.467405804139709E-2</v>
      </c>
      <c r="S859" s="13">
        <f t="shared" si="1072"/>
        <v>6.4810991018735054E-2</v>
      </c>
      <c r="T859" s="13">
        <f t="shared" si="1073"/>
        <v>9.0195178765596545E-2</v>
      </c>
      <c r="U859" s="13">
        <f t="shared" si="1074"/>
        <v>7.609691156008154E-2</v>
      </c>
      <c r="V859" s="13">
        <f t="shared" si="1075"/>
        <v>1.7628408832706385E-2</v>
      </c>
      <c r="W859" s="13">
        <f t="shared" si="1076"/>
        <v>3.5635131158311989E-2</v>
      </c>
      <c r="X859" s="13">
        <f t="shared" si="1077"/>
        <v>5.1212231009707641E-2</v>
      </c>
      <c r="Y859" s="13">
        <f t="shared" si="1078"/>
        <v>3.6799255674689876E-2</v>
      </c>
      <c r="Z859" s="13">
        <f t="shared" si="1079"/>
        <v>2.1400774144229726E-2</v>
      </c>
      <c r="AA859" s="13">
        <f t="shared" si="1080"/>
        <v>3.6453657643137176E-2</v>
      </c>
      <c r="AB859" s="13">
        <f t="shared" si="1081"/>
        <v>3.1047221624021383E-2</v>
      </c>
      <c r="AC859" s="13">
        <f t="shared" si="1082"/>
        <v>2.6971189008559468E-3</v>
      </c>
      <c r="AD859" s="13">
        <f t="shared" si="1083"/>
        <v>1.5175045334325581E-2</v>
      </c>
      <c r="AE859" s="13">
        <f t="shared" si="1084"/>
        <v>2.1808476690929647E-2</v>
      </c>
      <c r="AF859" s="13">
        <f t="shared" si="1085"/>
        <v>1.5670782033942409E-2</v>
      </c>
      <c r="AG859" s="13">
        <f t="shared" si="1086"/>
        <v>7.5069711970443256E-3</v>
      </c>
      <c r="AH859" s="13">
        <f t="shared" si="1087"/>
        <v>7.6889108699494096E-3</v>
      </c>
      <c r="AI859" s="13">
        <f t="shared" si="1088"/>
        <v>1.3097139505923243E-2</v>
      </c>
      <c r="AJ859" s="13">
        <f t="shared" si="1089"/>
        <v>1.1154704882067646E-2</v>
      </c>
      <c r="AK859" s="13">
        <f t="shared" si="1090"/>
        <v>6.3335682802976882E-3</v>
      </c>
      <c r="AL859" s="13">
        <f t="shared" si="1091"/>
        <v>2.6409917525789788E-4</v>
      </c>
      <c r="AM859" s="13">
        <f t="shared" si="1092"/>
        <v>5.1697747343943199E-3</v>
      </c>
      <c r="AN859" s="13">
        <f t="shared" si="1093"/>
        <v>7.4296260280270329E-3</v>
      </c>
      <c r="AO859" s="13">
        <f t="shared" si="1094"/>
        <v>5.3386603626167277E-3</v>
      </c>
      <c r="AP859" s="13">
        <f t="shared" si="1095"/>
        <v>2.5574454093075976E-3</v>
      </c>
      <c r="AQ859" s="13">
        <f t="shared" si="1096"/>
        <v>9.1884385463828584E-4</v>
      </c>
      <c r="AR859" s="13">
        <f t="shared" si="1097"/>
        <v>2.209989226281009E-3</v>
      </c>
      <c r="AS859" s="13">
        <f t="shared" si="1098"/>
        <v>3.7644521692030211E-3</v>
      </c>
      <c r="AT859" s="13">
        <f t="shared" si="1099"/>
        <v>3.2061468820064332E-3</v>
      </c>
      <c r="AU859" s="13">
        <f t="shared" si="1100"/>
        <v>1.8204291739260499E-3</v>
      </c>
      <c r="AV859" s="13">
        <f t="shared" si="1101"/>
        <v>7.7522081003518484E-4</v>
      </c>
      <c r="AW859" s="13">
        <f t="shared" si="1102"/>
        <v>1.7958559808478253E-5</v>
      </c>
      <c r="AX859" s="13">
        <f t="shared" si="1103"/>
        <v>1.4676820955918921E-3</v>
      </c>
      <c r="AY859" s="13">
        <f t="shared" si="1104"/>
        <v>2.1092464678843133E-3</v>
      </c>
      <c r="AZ859" s="13">
        <f t="shared" si="1105"/>
        <v>1.5156281716744234E-3</v>
      </c>
      <c r="BA859" s="13">
        <f t="shared" si="1106"/>
        <v>7.2605036593227765E-4</v>
      </c>
      <c r="BB859" s="13">
        <f t="shared" si="1107"/>
        <v>2.6085675747634815E-4</v>
      </c>
      <c r="BC859" s="13">
        <f t="shared" si="1108"/>
        <v>7.4976889884161268E-5</v>
      </c>
      <c r="BD859" s="13">
        <f t="shared" si="1109"/>
        <v>5.2933942388885553E-4</v>
      </c>
      <c r="BE859" s="13">
        <f t="shared" si="1110"/>
        <v>9.0166636054437633E-4</v>
      </c>
      <c r="BF859" s="13">
        <f t="shared" si="1111"/>
        <v>7.6794036968238935E-4</v>
      </c>
      <c r="BG859" s="13">
        <f t="shared" si="1112"/>
        <v>4.3603150580877608E-4</v>
      </c>
      <c r="BH859" s="13">
        <f t="shared" si="1113"/>
        <v>1.856818721515787E-4</v>
      </c>
      <c r="BI859" s="13">
        <f t="shared" si="1114"/>
        <v>6.3257369591702099E-5</v>
      </c>
      <c r="BJ859" s="14">
        <f t="shared" si="1115"/>
        <v>0.43802222042299116</v>
      </c>
      <c r="BK859" s="14">
        <f t="shared" si="1116"/>
        <v>0.23667208061370756</v>
      </c>
      <c r="BL859" s="14">
        <f t="shared" si="1117"/>
        <v>0.30337764431569381</v>
      </c>
      <c r="BM859" s="14">
        <f t="shared" si="1118"/>
        <v>0.60492348316216638</v>
      </c>
      <c r="BN859" s="14">
        <f t="shared" si="1119"/>
        <v>0.39245794842638004</v>
      </c>
    </row>
    <row r="860" spans="1:66" x14ac:dyDescent="0.25">
      <c r="A860" t="s">
        <v>24</v>
      </c>
      <c r="B860" t="s">
        <v>292</v>
      </c>
      <c r="C860" t="s">
        <v>287</v>
      </c>
      <c r="D860" s="11">
        <v>44450</v>
      </c>
      <c r="E860" s="10">
        <f>VLOOKUP(A860,home!$A$2:$E$405,3,FALSE)</f>
        <v>1.6263000000000001</v>
      </c>
      <c r="F860" s="10">
        <f>VLOOKUP(B860,home!$B$2:$E$405,3,FALSE)</f>
        <v>1.5858000000000001</v>
      </c>
      <c r="G860" s="10">
        <f>VLOOKUP(C860,away!$B$2:$E$405,4,FALSE)</f>
        <v>1.1003000000000001</v>
      </c>
      <c r="H860" s="10">
        <f>VLOOKUP(A860,away!$A$2:$E$405,3,FALSE)</f>
        <v>1.4262999999999999</v>
      </c>
      <c r="I860" s="10">
        <f>VLOOKUP(C860,away!$B$2:$E$405,3,FALSE)</f>
        <v>0.81179999999999997</v>
      </c>
      <c r="J860" s="10">
        <f>VLOOKUP(B860,home!$B$2:$E$405,4,FALSE)</f>
        <v>0.88560000000000005</v>
      </c>
      <c r="K860" s="12">
        <f t="shared" si="1064"/>
        <v>2.8376588899620003</v>
      </c>
      <c r="L860" s="12">
        <f t="shared" si="1065"/>
        <v>1.0254099731040001</v>
      </c>
      <c r="M860" s="13">
        <f t="shared" si="1066"/>
        <v>2.1003443824395319E-2</v>
      </c>
      <c r="N860" s="13">
        <f t="shared" si="1067"/>
        <v>5.9600609088112863E-2</v>
      </c>
      <c r="O860" s="13">
        <f t="shared" si="1068"/>
        <v>2.1537140767064582E-2</v>
      </c>
      <c r="P860" s="13">
        <f t="shared" si="1069"/>
        <v>6.1115058962023829E-2</v>
      </c>
      <c r="Q860" s="13">
        <f t="shared" si="1070"/>
        <v>8.4563099113016724E-2</v>
      </c>
      <c r="R860" s="13">
        <f t="shared" si="1071"/>
        <v>1.1042199467346378E-2</v>
      </c>
      <c r="S860" s="13">
        <f t="shared" si="1072"/>
        <v>4.4457595420535505E-2</v>
      </c>
      <c r="T860" s="13">
        <f t="shared" si="1073"/>
        <v>8.671184518706937E-2</v>
      </c>
      <c r="U860" s="13">
        <f t="shared" si="1074"/>
        <v>3.1333995483249118E-2</v>
      </c>
      <c r="V860" s="13">
        <f t="shared" si="1075"/>
        <v>1.4373455389042349E-2</v>
      </c>
      <c r="W860" s="13">
        <f t="shared" si="1076"/>
        <v>7.9987076653596556E-2</v>
      </c>
      <c r="X860" s="13">
        <f t="shared" si="1077"/>
        <v>8.2019546120032025E-2</v>
      </c>
      <c r="Y860" s="13">
        <f t="shared" si="1078"/>
        <v>4.2051830290472166E-2</v>
      </c>
      <c r="Z860" s="13">
        <f t="shared" si="1079"/>
        <v>3.7742604862735516E-3</v>
      </c>
      <c r="AA860" s="13">
        <f t="shared" si="1080"/>
        <v>1.0710063821906446E-2</v>
      </c>
      <c r="AB860" s="13">
        <f t="shared" si="1081"/>
        <v>1.5195753908146613E-2</v>
      </c>
      <c r="AC860" s="13">
        <f t="shared" si="1082"/>
        <v>2.6139599443004433E-3</v>
      </c>
      <c r="AD860" s="13">
        <f t="shared" si="1083"/>
        <v>5.6744009787037551E-2</v>
      </c>
      <c r="AE860" s="13">
        <f t="shared" si="1084"/>
        <v>5.8185873549539288E-2</v>
      </c>
      <c r="AF860" s="13">
        <f t="shared" si="1085"/>
        <v>2.9832187515732914E-2</v>
      </c>
      <c r="AG860" s="13">
        <f t="shared" si="1086"/>
        <v>1.019674086604706E-2</v>
      </c>
      <c r="AH860" s="13">
        <f t="shared" si="1087"/>
        <v>9.6754108592931307E-4</v>
      </c>
      <c r="AI860" s="13">
        <f t="shared" si="1088"/>
        <v>2.7455515638908031E-3</v>
      </c>
      <c r="AJ860" s="13">
        <f t="shared" si="1089"/>
        <v>3.8954694015619052E-3</v>
      </c>
      <c r="AK860" s="13">
        <f t="shared" si="1090"/>
        <v>3.6846711259723645E-3</v>
      </c>
      <c r="AL860" s="13">
        <f t="shared" si="1091"/>
        <v>3.0424023308927867E-4</v>
      </c>
      <c r="AM860" s="13">
        <f t="shared" si="1092"/>
        <v>3.2204028764855556E-2</v>
      </c>
      <c r="AN860" s="13">
        <f t="shared" si="1093"/>
        <v>3.3022332269610981E-2</v>
      </c>
      <c r="AO860" s="13">
        <f t="shared" si="1094"/>
        <v>1.6930714422206575E-2</v>
      </c>
      <c r="AP860" s="13">
        <f t="shared" si="1095"/>
        <v>5.7869744734354508E-3</v>
      </c>
      <c r="AQ860" s="13">
        <f t="shared" si="1096"/>
        <v>1.483505334789745E-3</v>
      </c>
      <c r="AR860" s="13">
        <f t="shared" si="1097"/>
        <v>1.9842525577995842E-4</v>
      </c>
      <c r="AS860" s="13">
        <f t="shared" si="1098"/>
        <v>5.6306319105698288E-4</v>
      </c>
      <c r="AT860" s="13">
        <f t="shared" si="1099"/>
        <v>7.988906348566099E-4</v>
      </c>
      <c r="AU860" s="13">
        <f t="shared" si="1100"/>
        <v>7.5565970403608182E-4</v>
      </c>
      <c r="AV860" s="13">
        <f t="shared" si="1101"/>
        <v>5.360761192360103E-4</v>
      </c>
      <c r="AW860" s="13">
        <f t="shared" si="1102"/>
        <v>2.4590755395649783E-5</v>
      </c>
      <c r="AX860" s="13">
        <f t="shared" si="1103"/>
        <v>1.5230674752864073E-2</v>
      </c>
      <c r="AY860" s="13">
        <f t="shared" si="1104"/>
        <v>1.5617685788690121E-2</v>
      </c>
      <c r="AZ860" s="13">
        <f t="shared" si="1105"/>
        <v>8.0072653822637306E-3</v>
      </c>
      <c r="BA860" s="13">
        <f t="shared" si="1106"/>
        <v>2.7369099267545481E-3</v>
      </c>
      <c r="BB860" s="13">
        <f t="shared" si="1107"/>
        <v>7.0161368359536295E-4</v>
      </c>
      <c r="BC860" s="13">
        <f t="shared" si="1108"/>
        <v>1.4388833368498394E-4</v>
      </c>
      <c r="BD860" s="13">
        <f t="shared" si="1109"/>
        <v>3.3911206032080239E-5</v>
      </c>
      <c r="BE860" s="13">
        <f t="shared" si="1110"/>
        <v>9.6228435266265509E-5</v>
      </c>
      <c r="BF860" s="13">
        <f t="shared" si="1111"/>
        <v>1.3653173740022558E-4</v>
      </c>
      <c r="BG860" s="13">
        <f t="shared" si="1112"/>
        <v>1.2914349946523582E-4</v>
      </c>
      <c r="BH860" s="13">
        <f t="shared" si="1113"/>
        <v>9.1616299834582318E-5</v>
      </c>
      <c r="BI860" s="13">
        <f t="shared" si="1114"/>
        <v>5.1995161538205304E-5</v>
      </c>
      <c r="BJ860" s="14">
        <f t="shared" si="1115"/>
        <v>0.72175841130340745</v>
      </c>
      <c r="BK860" s="14">
        <f t="shared" si="1116"/>
        <v>0.15948543956207686</v>
      </c>
      <c r="BL860" s="14">
        <f t="shared" si="1117"/>
        <v>0.10450392786956975</v>
      </c>
      <c r="BM860" s="14">
        <f t="shared" si="1118"/>
        <v>0.71506739296607358</v>
      </c>
      <c r="BN860" s="14">
        <f t="shared" si="1119"/>
        <v>0.2588615512219597</v>
      </c>
    </row>
    <row r="861" spans="1:66" x14ac:dyDescent="0.25">
      <c r="A861" t="s">
        <v>27</v>
      </c>
      <c r="B861" t="s">
        <v>524</v>
      </c>
      <c r="C861" t="s">
        <v>191</v>
      </c>
      <c r="D861" s="11">
        <v>44450</v>
      </c>
      <c r="E861" s="10">
        <f>VLOOKUP(A861,home!$A$2:$E$405,3,FALSE)</f>
        <v>1.3026</v>
      </c>
      <c r="F861" s="10" t="e">
        <f>VLOOKUP(B861,home!$B$2:$E$405,3,FALSE)</f>
        <v>#N/A</v>
      </c>
      <c r="G861" s="10">
        <f>VLOOKUP(C861,away!$B$2:$E$405,4,FALSE)</f>
        <v>1.0505</v>
      </c>
      <c r="H861" s="10">
        <f>VLOOKUP(A861,away!$A$2:$E$405,3,FALSE)</f>
        <v>1.1000000000000001</v>
      </c>
      <c r="I861" s="10">
        <f>VLOOKUP(C861,away!$B$2:$E$405,3,FALSE)</f>
        <v>1.1961999999999999</v>
      </c>
      <c r="J861" s="10" t="e">
        <f>VLOOKUP(B861,home!$B$2:$E$405,4,FALSE)</f>
        <v>#N/A</v>
      </c>
      <c r="K861" s="12" t="e">
        <f t="shared" si="1064"/>
        <v>#N/A</v>
      </c>
      <c r="L861" s="12" t="e">
        <f t="shared" si="1065"/>
        <v>#N/A</v>
      </c>
      <c r="M861" s="13" t="e">
        <f t="shared" si="1066"/>
        <v>#N/A</v>
      </c>
      <c r="N861" s="13" t="e">
        <f t="shared" si="1067"/>
        <v>#N/A</v>
      </c>
      <c r="O861" s="13" t="e">
        <f t="shared" si="1068"/>
        <v>#N/A</v>
      </c>
      <c r="P861" s="13" t="e">
        <f t="shared" si="1069"/>
        <v>#N/A</v>
      </c>
      <c r="Q861" s="13" t="e">
        <f t="shared" si="1070"/>
        <v>#N/A</v>
      </c>
      <c r="R861" s="13" t="e">
        <f t="shared" si="1071"/>
        <v>#N/A</v>
      </c>
      <c r="S861" s="13" t="e">
        <f t="shared" si="1072"/>
        <v>#N/A</v>
      </c>
      <c r="T861" s="13" t="e">
        <f t="shared" si="1073"/>
        <v>#N/A</v>
      </c>
      <c r="U861" s="13" t="e">
        <f t="shared" si="1074"/>
        <v>#N/A</v>
      </c>
      <c r="V861" s="13" t="e">
        <f t="shared" si="1075"/>
        <v>#N/A</v>
      </c>
      <c r="W861" s="13" t="e">
        <f t="shared" si="1076"/>
        <v>#N/A</v>
      </c>
      <c r="X861" s="13" t="e">
        <f t="shared" si="1077"/>
        <v>#N/A</v>
      </c>
      <c r="Y861" s="13" t="e">
        <f t="shared" si="1078"/>
        <v>#N/A</v>
      </c>
      <c r="Z861" s="13" t="e">
        <f t="shared" si="1079"/>
        <v>#N/A</v>
      </c>
      <c r="AA861" s="13" t="e">
        <f t="shared" si="1080"/>
        <v>#N/A</v>
      </c>
      <c r="AB861" s="13" t="e">
        <f t="shared" si="1081"/>
        <v>#N/A</v>
      </c>
      <c r="AC861" s="13" t="e">
        <f t="shared" si="1082"/>
        <v>#N/A</v>
      </c>
      <c r="AD861" s="13" t="e">
        <f t="shared" si="1083"/>
        <v>#N/A</v>
      </c>
      <c r="AE861" s="13" t="e">
        <f t="shared" si="1084"/>
        <v>#N/A</v>
      </c>
      <c r="AF861" s="13" t="e">
        <f t="shared" si="1085"/>
        <v>#N/A</v>
      </c>
      <c r="AG861" s="13" t="e">
        <f t="shared" si="1086"/>
        <v>#N/A</v>
      </c>
      <c r="AH861" s="13" t="e">
        <f t="shared" si="1087"/>
        <v>#N/A</v>
      </c>
      <c r="AI861" s="13" t="e">
        <f t="shared" si="1088"/>
        <v>#N/A</v>
      </c>
      <c r="AJ861" s="13" t="e">
        <f t="shared" si="1089"/>
        <v>#N/A</v>
      </c>
      <c r="AK861" s="13" t="e">
        <f t="shared" si="1090"/>
        <v>#N/A</v>
      </c>
      <c r="AL861" s="13" t="e">
        <f t="shared" si="1091"/>
        <v>#N/A</v>
      </c>
      <c r="AM861" s="13" t="e">
        <f t="shared" si="1092"/>
        <v>#N/A</v>
      </c>
      <c r="AN861" s="13" t="e">
        <f t="shared" si="1093"/>
        <v>#N/A</v>
      </c>
      <c r="AO861" s="13" t="e">
        <f t="shared" si="1094"/>
        <v>#N/A</v>
      </c>
      <c r="AP861" s="13" t="e">
        <f t="shared" si="1095"/>
        <v>#N/A</v>
      </c>
      <c r="AQ861" s="13" t="e">
        <f t="shared" si="1096"/>
        <v>#N/A</v>
      </c>
      <c r="AR861" s="13" t="e">
        <f t="shared" si="1097"/>
        <v>#N/A</v>
      </c>
      <c r="AS861" s="13" t="e">
        <f t="shared" si="1098"/>
        <v>#N/A</v>
      </c>
      <c r="AT861" s="13" t="e">
        <f t="shared" si="1099"/>
        <v>#N/A</v>
      </c>
      <c r="AU861" s="13" t="e">
        <f t="shared" si="1100"/>
        <v>#N/A</v>
      </c>
      <c r="AV861" s="13" t="e">
        <f t="shared" si="1101"/>
        <v>#N/A</v>
      </c>
      <c r="AW861" s="13" t="e">
        <f t="shared" si="1102"/>
        <v>#N/A</v>
      </c>
      <c r="AX861" s="13" t="e">
        <f t="shared" si="1103"/>
        <v>#N/A</v>
      </c>
      <c r="AY861" s="13" t="e">
        <f t="shared" si="1104"/>
        <v>#N/A</v>
      </c>
      <c r="AZ861" s="13" t="e">
        <f t="shared" si="1105"/>
        <v>#N/A</v>
      </c>
      <c r="BA861" s="13" t="e">
        <f t="shared" si="1106"/>
        <v>#N/A</v>
      </c>
      <c r="BB861" s="13" t="e">
        <f t="shared" si="1107"/>
        <v>#N/A</v>
      </c>
      <c r="BC861" s="13" t="e">
        <f t="shared" si="1108"/>
        <v>#N/A</v>
      </c>
      <c r="BD861" s="13" t="e">
        <f t="shared" si="1109"/>
        <v>#N/A</v>
      </c>
      <c r="BE861" s="13" t="e">
        <f t="shared" si="1110"/>
        <v>#N/A</v>
      </c>
      <c r="BF861" s="13" t="e">
        <f t="shared" si="1111"/>
        <v>#N/A</v>
      </c>
      <c r="BG861" s="13" t="e">
        <f t="shared" si="1112"/>
        <v>#N/A</v>
      </c>
      <c r="BH861" s="13" t="e">
        <f t="shared" si="1113"/>
        <v>#N/A</v>
      </c>
      <c r="BI861" s="13" t="e">
        <f t="shared" si="1114"/>
        <v>#N/A</v>
      </c>
      <c r="BJ861" s="14" t="e">
        <f t="shared" si="1115"/>
        <v>#N/A</v>
      </c>
      <c r="BK861" s="14" t="e">
        <f t="shared" si="1116"/>
        <v>#N/A</v>
      </c>
      <c r="BL861" s="14" t="e">
        <f t="shared" si="1117"/>
        <v>#N/A</v>
      </c>
      <c r="BM861" s="14" t="e">
        <f t="shared" si="1118"/>
        <v>#N/A</v>
      </c>
      <c r="BN861" s="14" t="e">
        <f t="shared" si="1119"/>
        <v>#N/A</v>
      </c>
    </row>
    <row r="862" spans="1:66" x14ac:dyDescent="0.25">
      <c r="A862" t="s">
        <v>27</v>
      </c>
      <c r="B862" t="s">
        <v>525</v>
      </c>
      <c r="C862" t="s">
        <v>187</v>
      </c>
      <c r="D862" s="11">
        <v>44450</v>
      </c>
      <c r="E862" s="10">
        <f>VLOOKUP(A862,home!$A$2:$E$405,3,FALSE)</f>
        <v>1.3026</v>
      </c>
      <c r="F862" s="10" t="e">
        <f>VLOOKUP(B862,home!$B$2:$E$405,3,FALSE)</f>
        <v>#N/A</v>
      </c>
      <c r="G862" s="10">
        <f>VLOOKUP(C862,away!$B$2:$E$405,4,FALSE)</f>
        <v>1.1717</v>
      </c>
      <c r="H862" s="10">
        <f>VLOOKUP(A862,away!$A$2:$E$405,3,FALSE)</f>
        <v>1.1000000000000001</v>
      </c>
      <c r="I862" s="10">
        <f>VLOOKUP(C862,away!$B$2:$E$405,3,FALSE)</f>
        <v>0.90910000000000002</v>
      </c>
      <c r="J862" s="10" t="e">
        <f>VLOOKUP(B862,home!$B$2:$E$405,4,FALSE)</f>
        <v>#N/A</v>
      </c>
      <c r="K862" s="12" t="e">
        <f t="shared" si="1064"/>
        <v>#N/A</v>
      </c>
      <c r="L862" s="12" t="e">
        <f t="shared" si="1065"/>
        <v>#N/A</v>
      </c>
      <c r="M862" s="13" t="e">
        <f t="shared" si="1066"/>
        <v>#N/A</v>
      </c>
      <c r="N862" s="13" t="e">
        <f t="shared" si="1067"/>
        <v>#N/A</v>
      </c>
      <c r="O862" s="13" t="e">
        <f t="shared" si="1068"/>
        <v>#N/A</v>
      </c>
      <c r="P862" s="13" t="e">
        <f t="shared" si="1069"/>
        <v>#N/A</v>
      </c>
      <c r="Q862" s="13" t="e">
        <f t="shared" si="1070"/>
        <v>#N/A</v>
      </c>
      <c r="R862" s="13" t="e">
        <f t="shared" si="1071"/>
        <v>#N/A</v>
      </c>
      <c r="S862" s="13" t="e">
        <f t="shared" si="1072"/>
        <v>#N/A</v>
      </c>
      <c r="T862" s="13" t="e">
        <f t="shared" si="1073"/>
        <v>#N/A</v>
      </c>
      <c r="U862" s="13" t="e">
        <f t="shared" si="1074"/>
        <v>#N/A</v>
      </c>
      <c r="V862" s="13" t="e">
        <f t="shared" si="1075"/>
        <v>#N/A</v>
      </c>
      <c r="W862" s="13" t="e">
        <f t="shared" si="1076"/>
        <v>#N/A</v>
      </c>
      <c r="X862" s="13" t="e">
        <f t="shared" si="1077"/>
        <v>#N/A</v>
      </c>
      <c r="Y862" s="13" t="e">
        <f t="shared" si="1078"/>
        <v>#N/A</v>
      </c>
      <c r="Z862" s="13" t="e">
        <f t="shared" si="1079"/>
        <v>#N/A</v>
      </c>
      <c r="AA862" s="13" t="e">
        <f t="shared" si="1080"/>
        <v>#N/A</v>
      </c>
      <c r="AB862" s="13" t="e">
        <f t="shared" si="1081"/>
        <v>#N/A</v>
      </c>
      <c r="AC862" s="13" t="e">
        <f t="shared" si="1082"/>
        <v>#N/A</v>
      </c>
      <c r="AD862" s="13" t="e">
        <f t="shared" si="1083"/>
        <v>#N/A</v>
      </c>
      <c r="AE862" s="13" t="e">
        <f t="shared" si="1084"/>
        <v>#N/A</v>
      </c>
      <c r="AF862" s="13" t="e">
        <f t="shared" si="1085"/>
        <v>#N/A</v>
      </c>
      <c r="AG862" s="13" t="e">
        <f t="shared" si="1086"/>
        <v>#N/A</v>
      </c>
      <c r="AH862" s="13" t="e">
        <f t="shared" si="1087"/>
        <v>#N/A</v>
      </c>
      <c r="AI862" s="13" t="e">
        <f t="shared" si="1088"/>
        <v>#N/A</v>
      </c>
      <c r="AJ862" s="13" t="e">
        <f t="shared" si="1089"/>
        <v>#N/A</v>
      </c>
      <c r="AK862" s="13" t="e">
        <f t="shared" si="1090"/>
        <v>#N/A</v>
      </c>
      <c r="AL862" s="13" t="e">
        <f t="shared" si="1091"/>
        <v>#N/A</v>
      </c>
      <c r="AM862" s="13" t="e">
        <f t="shared" si="1092"/>
        <v>#N/A</v>
      </c>
      <c r="AN862" s="13" t="e">
        <f t="shared" si="1093"/>
        <v>#N/A</v>
      </c>
      <c r="AO862" s="13" t="e">
        <f t="shared" si="1094"/>
        <v>#N/A</v>
      </c>
      <c r="AP862" s="13" t="e">
        <f t="shared" si="1095"/>
        <v>#N/A</v>
      </c>
      <c r="AQ862" s="13" t="e">
        <f t="shared" si="1096"/>
        <v>#N/A</v>
      </c>
      <c r="AR862" s="13" t="e">
        <f t="shared" si="1097"/>
        <v>#N/A</v>
      </c>
      <c r="AS862" s="13" t="e">
        <f t="shared" si="1098"/>
        <v>#N/A</v>
      </c>
      <c r="AT862" s="13" t="e">
        <f t="shared" si="1099"/>
        <v>#N/A</v>
      </c>
      <c r="AU862" s="13" t="e">
        <f t="shared" si="1100"/>
        <v>#N/A</v>
      </c>
      <c r="AV862" s="13" t="e">
        <f t="shared" si="1101"/>
        <v>#N/A</v>
      </c>
      <c r="AW862" s="13" t="e">
        <f t="shared" si="1102"/>
        <v>#N/A</v>
      </c>
      <c r="AX862" s="13" t="e">
        <f t="shared" si="1103"/>
        <v>#N/A</v>
      </c>
      <c r="AY862" s="13" t="e">
        <f t="shared" si="1104"/>
        <v>#N/A</v>
      </c>
      <c r="AZ862" s="13" t="e">
        <f t="shared" si="1105"/>
        <v>#N/A</v>
      </c>
      <c r="BA862" s="13" t="e">
        <f t="shared" si="1106"/>
        <v>#N/A</v>
      </c>
      <c r="BB862" s="13" t="e">
        <f t="shared" si="1107"/>
        <v>#N/A</v>
      </c>
      <c r="BC862" s="13" t="e">
        <f t="shared" si="1108"/>
        <v>#N/A</v>
      </c>
      <c r="BD862" s="13" t="e">
        <f t="shared" si="1109"/>
        <v>#N/A</v>
      </c>
      <c r="BE862" s="13" t="e">
        <f t="shared" si="1110"/>
        <v>#N/A</v>
      </c>
      <c r="BF862" s="13" t="e">
        <f t="shared" si="1111"/>
        <v>#N/A</v>
      </c>
      <c r="BG862" s="13" t="e">
        <f t="shared" si="1112"/>
        <v>#N/A</v>
      </c>
      <c r="BH862" s="13" t="e">
        <f t="shared" si="1113"/>
        <v>#N/A</v>
      </c>
      <c r="BI862" s="13" t="e">
        <f t="shared" si="1114"/>
        <v>#N/A</v>
      </c>
      <c r="BJ862" s="14" t="e">
        <f t="shared" si="1115"/>
        <v>#N/A</v>
      </c>
      <c r="BK862" s="14" t="e">
        <f t="shared" si="1116"/>
        <v>#N/A</v>
      </c>
      <c r="BL862" s="14" t="e">
        <f t="shared" si="1117"/>
        <v>#N/A</v>
      </c>
      <c r="BM862" s="14" t="e">
        <f t="shared" si="1118"/>
        <v>#N/A</v>
      </c>
      <c r="BN862" s="14" t="e">
        <f t="shared" si="1119"/>
        <v>#N/A</v>
      </c>
    </row>
    <row r="863" spans="1:66" x14ac:dyDescent="0.25">
      <c r="A863" t="s">
        <v>27</v>
      </c>
      <c r="B863" t="s">
        <v>31</v>
      </c>
      <c r="C863" t="s">
        <v>522</v>
      </c>
      <c r="D863" s="11">
        <v>44450</v>
      </c>
      <c r="E863" s="10">
        <f>VLOOKUP(A863,home!$A$2:$E$405,3,FALSE)</f>
        <v>1.3026</v>
      </c>
      <c r="F863" s="10">
        <f>VLOOKUP(B863,home!$B$2:$E$405,3,FALSE)</f>
        <v>0.64649999999999996</v>
      </c>
      <c r="G863" s="10" t="e">
        <f>VLOOKUP(C863,away!$B$2:$E$405,4,FALSE)</f>
        <v>#N/A</v>
      </c>
      <c r="H863" s="10">
        <f>VLOOKUP(A863,away!$A$2:$E$405,3,FALSE)</f>
        <v>1.1000000000000001</v>
      </c>
      <c r="I863" s="10" t="e">
        <f>VLOOKUP(C863,away!$B$2:$E$405,3,FALSE)</f>
        <v>#N/A</v>
      </c>
      <c r="J863" s="10">
        <f>VLOOKUP(B863,home!$B$2:$E$405,4,FALSE)</f>
        <v>1.0047999999999999</v>
      </c>
      <c r="K863" s="12" t="e">
        <f t="shared" si="1064"/>
        <v>#N/A</v>
      </c>
      <c r="L863" s="12" t="e">
        <f t="shared" si="1065"/>
        <v>#N/A</v>
      </c>
      <c r="M863" s="13" t="e">
        <f t="shared" si="1066"/>
        <v>#N/A</v>
      </c>
      <c r="N863" s="13" t="e">
        <f t="shared" si="1067"/>
        <v>#N/A</v>
      </c>
      <c r="O863" s="13" t="e">
        <f t="shared" si="1068"/>
        <v>#N/A</v>
      </c>
      <c r="P863" s="13" t="e">
        <f t="shared" si="1069"/>
        <v>#N/A</v>
      </c>
      <c r="Q863" s="13" t="e">
        <f t="shared" si="1070"/>
        <v>#N/A</v>
      </c>
      <c r="R863" s="13" t="e">
        <f t="shared" si="1071"/>
        <v>#N/A</v>
      </c>
      <c r="S863" s="13" t="e">
        <f t="shared" si="1072"/>
        <v>#N/A</v>
      </c>
      <c r="T863" s="13" t="e">
        <f t="shared" si="1073"/>
        <v>#N/A</v>
      </c>
      <c r="U863" s="13" t="e">
        <f t="shared" si="1074"/>
        <v>#N/A</v>
      </c>
      <c r="V863" s="13" t="e">
        <f t="shared" si="1075"/>
        <v>#N/A</v>
      </c>
      <c r="W863" s="13" t="e">
        <f t="shared" si="1076"/>
        <v>#N/A</v>
      </c>
      <c r="X863" s="13" t="e">
        <f t="shared" si="1077"/>
        <v>#N/A</v>
      </c>
      <c r="Y863" s="13" t="e">
        <f t="shared" si="1078"/>
        <v>#N/A</v>
      </c>
      <c r="Z863" s="13" t="e">
        <f t="shared" si="1079"/>
        <v>#N/A</v>
      </c>
      <c r="AA863" s="13" t="e">
        <f t="shared" si="1080"/>
        <v>#N/A</v>
      </c>
      <c r="AB863" s="13" t="e">
        <f t="shared" si="1081"/>
        <v>#N/A</v>
      </c>
      <c r="AC863" s="13" t="e">
        <f t="shared" si="1082"/>
        <v>#N/A</v>
      </c>
      <c r="AD863" s="13" t="e">
        <f t="shared" si="1083"/>
        <v>#N/A</v>
      </c>
      <c r="AE863" s="13" t="e">
        <f t="shared" si="1084"/>
        <v>#N/A</v>
      </c>
      <c r="AF863" s="13" t="e">
        <f t="shared" si="1085"/>
        <v>#N/A</v>
      </c>
      <c r="AG863" s="13" t="e">
        <f t="shared" si="1086"/>
        <v>#N/A</v>
      </c>
      <c r="AH863" s="13" t="e">
        <f t="shared" si="1087"/>
        <v>#N/A</v>
      </c>
      <c r="AI863" s="13" t="e">
        <f t="shared" si="1088"/>
        <v>#N/A</v>
      </c>
      <c r="AJ863" s="13" t="e">
        <f t="shared" si="1089"/>
        <v>#N/A</v>
      </c>
      <c r="AK863" s="13" t="e">
        <f t="shared" si="1090"/>
        <v>#N/A</v>
      </c>
      <c r="AL863" s="13" t="e">
        <f t="shared" si="1091"/>
        <v>#N/A</v>
      </c>
      <c r="AM863" s="13" t="e">
        <f t="shared" si="1092"/>
        <v>#N/A</v>
      </c>
      <c r="AN863" s="13" t="e">
        <f t="shared" si="1093"/>
        <v>#N/A</v>
      </c>
      <c r="AO863" s="13" t="e">
        <f t="shared" si="1094"/>
        <v>#N/A</v>
      </c>
      <c r="AP863" s="13" t="e">
        <f t="shared" si="1095"/>
        <v>#N/A</v>
      </c>
      <c r="AQ863" s="13" t="e">
        <f t="shared" si="1096"/>
        <v>#N/A</v>
      </c>
      <c r="AR863" s="13" t="e">
        <f t="shared" si="1097"/>
        <v>#N/A</v>
      </c>
      <c r="AS863" s="13" t="e">
        <f t="shared" si="1098"/>
        <v>#N/A</v>
      </c>
      <c r="AT863" s="13" t="e">
        <f t="shared" si="1099"/>
        <v>#N/A</v>
      </c>
      <c r="AU863" s="13" t="e">
        <f t="shared" si="1100"/>
        <v>#N/A</v>
      </c>
      <c r="AV863" s="13" t="e">
        <f t="shared" si="1101"/>
        <v>#N/A</v>
      </c>
      <c r="AW863" s="13" t="e">
        <f t="shared" si="1102"/>
        <v>#N/A</v>
      </c>
      <c r="AX863" s="13" t="e">
        <f t="shared" si="1103"/>
        <v>#N/A</v>
      </c>
      <c r="AY863" s="13" t="e">
        <f t="shared" si="1104"/>
        <v>#N/A</v>
      </c>
      <c r="AZ863" s="13" t="e">
        <f t="shared" si="1105"/>
        <v>#N/A</v>
      </c>
      <c r="BA863" s="13" t="e">
        <f t="shared" si="1106"/>
        <v>#N/A</v>
      </c>
      <c r="BB863" s="13" t="e">
        <f t="shared" si="1107"/>
        <v>#N/A</v>
      </c>
      <c r="BC863" s="13" t="e">
        <f t="shared" si="1108"/>
        <v>#N/A</v>
      </c>
      <c r="BD863" s="13" t="e">
        <f t="shared" si="1109"/>
        <v>#N/A</v>
      </c>
      <c r="BE863" s="13" t="e">
        <f t="shared" si="1110"/>
        <v>#N/A</v>
      </c>
      <c r="BF863" s="13" t="e">
        <f t="shared" si="1111"/>
        <v>#N/A</v>
      </c>
      <c r="BG863" s="13" t="e">
        <f t="shared" si="1112"/>
        <v>#N/A</v>
      </c>
      <c r="BH863" s="13" t="e">
        <f t="shared" si="1113"/>
        <v>#N/A</v>
      </c>
      <c r="BI863" s="13" t="e">
        <f t="shared" si="1114"/>
        <v>#N/A</v>
      </c>
      <c r="BJ863" s="14" t="e">
        <f t="shared" si="1115"/>
        <v>#N/A</v>
      </c>
      <c r="BK863" s="14" t="e">
        <f t="shared" si="1116"/>
        <v>#N/A</v>
      </c>
      <c r="BL863" s="14" t="e">
        <f t="shared" si="1117"/>
        <v>#N/A</v>
      </c>
      <c r="BM863" s="14" t="e">
        <f t="shared" si="1118"/>
        <v>#N/A</v>
      </c>
      <c r="BN863" s="14" t="e">
        <f t="shared" si="1119"/>
        <v>#N/A</v>
      </c>
    </row>
    <row r="864" spans="1:66" x14ac:dyDescent="0.25">
      <c r="A864" t="s">
        <v>27</v>
      </c>
      <c r="B864" t="s">
        <v>328</v>
      </c>
      <c r="C864" t="s">
        <v>188</v>
      </c>
      <c r="D864" s="11">
        <v>44450</v>
      </c>
      <c r="E864" s="10">
        <f>VLOOKUP(A864,home!$A$2:$E$405,3,FALSE)</f>
        <v>1.3026</v>
      </c>
      <c r="F864" s="10">
        <f>VLOOKUP(B864,home!$B$2:$E$405,3,FALSE)</f>
        <v>1.0101</v>
      </c>
      <c r="G864" s="10">
        <f>VLOOKUP(C864,away!$B$2:$E$405,4,FALSE)</f>
        <v>0.68689999999999996</v>
      </c>
      <c r="H864" s="10">
        <f>VLOOKUP(A864,away!$A$2:$E$405,3,FALSE)</f>
        <v>1.1000000000000001</v>
      </c>
      <c r="I864" s="10">
        <f>VLOOKUP(C864,away!$B$2:$E$405,3,FALSE)</f>
        <v>1.1483000000000001</v>
      </c>
      <c r="J864" s="10">
        <f>VLOOKUP(B864,home!$B$2:$E$405,4,FALSE)</f>
        <v>0.90910000000000002</v>
      </c>
      <c r="K864" s="12">
        <f t="shared" si="1064"/>
        <v>0.90379297499399991</v>
      </c>
      <c r="L864" s="12">
        <f t="shared" si="1065"/>
        <v>1.1483114830000003</v>
      </c>
      <c r="M864" s="13">
        <f t="shared" si="1066"/>
        <v>0.12846427125790716</v>
      </c>
      <c r="N864" s="13">
        <f t="shared" si="1067"/>
        <v>0.11610510590062009</v>
      </c>
      <c r="O864" s="13">
        <f t="shared" si="1068"/>
        <v>0.14751699784068167</v>
      </c>
      <c r="P864" s="13">
        <f t="shared" si="1069"/>
        <v>0.13332482634061316</v>
      </c>
      <c r="Q864" s="13">
        <f t="shared" si="1070"/>
        <v>5.2467489536957422E-2</v>
      </c>
      <c r="R864" s="13">
        <f t="shared" si="1071"/>
        <v>8.4697731279070543E-2</v>
      </c>
      <c r="S864" s="13">
        <f t="shared" si="1072"/>
        <v>3.4592321165836513E-2</v>
      </c>
      <c r="T864" s="13">
        <f t="shared" si="1073"/>
        <v>6.0249020719470581E-2</v>
      </c>
      <c r="U864" s="13">
        <f t="shared" si="1074"/>
        <v>7.6549214527953519E-2</v>
      </c>
      <c r="V864" s="13">
        <f t="shared" si="1075"/>
        <v>3.9890167878270785E-3</v>
      </c>
      <c r="W864" s="13">
        <f t="shared" si="1076"/>
        <v>1.5806582819691106E-2</v>
      </c>
      <c r="X864" s="13">
        <f t="shared" si="1077"/>
        <v>1.8150880558841821E-2</v>
      </c>
      <c r="Y864" s="13">
        <f t="shared" si="1078"/>
        <v>1.0421432286139766E-2</v>
      </c>
      <c r="Z864" s="13">
        <f t="shared" si="1079"/>
        <v>3.2419792470601658E-2</v>
      </c>
      <c r="AA864" s="13">
        <f t="shared" si="1080"/>
        <v>2.930078068569315E-2</v>
      </c>
      <c r="AB864" s="13">
        <f t="shared" si="1081"/>
        <v>1.3240919872784671E-2</v>
      </c>
      <c r="AC864" s="13">
        <f t="shared" si="1082"/>
        <v>2.5874653965027094E-4</v>
      </c>
      <c r="AD864" s="13">
        <f t="shared" si="1083"/>
        <v>3.5714696277744178E-3</v>
      </c>
      <c r="AE864" s="13">
        <f t="shared" si="1084"/>
        <v>4.1011595847591006E-3</v>
      </c>
      <c r="AF864" s="13">
        <f t="shared" si="1085"/>
        <v>2.3547043223971949E-3</v>
      </c>
      <c r="AG864" s="13">
        <f t="shared" si="1086"/>
        <v>9.0131133749281095E-4</v>
      </c>
      <c r="AH864" s="13">
        <f t="shared" si="1087"/>
        <v>9.3070049926172096E-3</v>
      </c>
      <c r="AI864" s="13">
        <f t="shared" si="1088"/>
        <v>8.4116057305615183E-3</v>
      </c>
      <c r="AJ864" s="13">
        <f t="shared" si="1089"/>
        <v>3.8011750838503862E-3</v>
      </c>
      <c r="AK864" s="13">
        <f t="shared" si="1090"/>
        <v>1.1451584458354025E-3</v>
      </c>
      <c r="AL864" s="13">
        <f t="shared" si="1091"/>
        <v>1.0741457411407243E-5</v>
      </c>
      <c r="AM864" s="13">
        <f t="shared" si="1092"/>
        <v>6.4557383199739099E-4</v>
      </c>
      <c r="AN864" s="13">
        <f t="shared" si="1093"/>
        <v>7.4131984440691716E-4</v>
      </c>
      <c r="AO864" s="13">
        <f t="shared" si="1094"/>
        <v>4.2563304495411836E-4</v>
      </c>
      <c r="AP864" s="13">
        <f t="shared" si="1095"/>
        <v>1.6291977102168978E-4</v>
      </c>
      <c r="AQ864" s="13">
        <f t="shared" si="1096"/>
        <v>4.6770660967984271E-5</v>
      </c>
      <c r="AR864" s="13">
        <f t="shared" si="1097"/>
        <v>2.1374681410721336E-3</v>
      </c>
      <c r="AS864" s="13">
        <f t="shared" si="1098"/>
        <v>1.9318286901744783E-3</v>
      </c>
      <c r="AT864" s="13">
        <f t="shared" si="1099"/>
        <v>8.7298659953577689E-4</v>
      </c>
      <c r="AU864" s="13">
        <f t="shared" si="1100"/>
        <v>2.6299971864144516E-4</v>
      </c>
      <c r="AV864" s="13">
        <f t="shared" si="1101"/>
        <v>5.942432453338416E-5</v>
      </c>
      <c r="AW864" s="13">
        <f t="shared" si="1102"/>
        <v>3.0966304439661133E-7</v>
      </c>
      <c r="AX864" s="13">
        <f t="shared" si="1103"/>
        <v>9.7244182366533081E-5</v>
      </c>
      <c r="AY864" s="13">
        <f t="shared" si="1104"/>
        <v>1.1166661126643608E-4</v>
      </c>
      <c r="AZ864" s="13">
        <f t="shared" si="1105"/>
        <v>6.4114025992472893E-5</v>
      </c>
      <c r="BA864" s="13">
        <f t="shared" si="1106"/>
        <v>2.4540957422839034E-5</v>
      </c>
      <c r="BB864" s="13">
        <f t="shared" si="1107"/>
        <v>7.0451658031150403E-6</v>
      </c>
      <c r="BC864" s="13">
        <f t="shared" si="1108"/>
        <v>1.618008958271183E-6</v>
      </c>
      <c r="BD864" s="13">
        <f t="shared" si="1109"/>
        <v>4.0907986848996605E-4</v>
      </c>
      <c r="BE864" s="13">
        <f t="shared" si="1110"/>
        <v>3.697235113527006E-4</v>
      </c>
      <c r="BF864" s="13">
        <f t="shared" si="1111"/>
        <v>1.6707675612534259E-4</v>
      </c>
      <c r="BG864" s="13">
        <f t="shared" si="1112"/>
        <v>5.0334266156956795E-5</v>
      </c>
      <c r="BH864" s="13">
        <f t="shared" si="1113"/>
        <v>1.1372939038533947E-5</v>
      </c>
      <c r="BI864" s="13">
        <f t="shared" si="1114"/>
        <v>2.0557564816123996E-6</v>
      </c>
      <c r="BJ864" s="14">
        <f t="shared" si="1115"/>
        <v>0.2864576027993021</v>
      </c>
      <c r="BK864" s="14">
        <f t="shared" si="1116"/>
        <v>0.30075159016051201</v>
      </c>
      <c r="BL864" s="14">
        <f t="shared" si="1117"/>
        <v>0.38024493903065049</v>
      </c>
      <c r="BM864" s="14">
        <f t="shared" si="1118"/>
        <v>0.33718614535699404</v>
      </c>
      <c r="BN864" s="14">
        <f t="shared" si="1119"/>
        <v>0.66257642215585011</v>
      </c>
    </row>
    <row r="865" spans="1:66" x14ac:dyDescent="0.25">
      <c r="A865" t="s">
        <v>27</v>
      </c>
      <c r="B865" t="s">
        <v>523</v>
      </c>
      <c r="C865" t="s">
        <v>190</v>
      </c>
      <c r="D865" s="11">
        <v>44450</v>
      </c>
      <c r="E865" s="10">
        <f>VLOOKUP(A865,home!$A$2:$E$405,3,FALSE)</f>
        <v>1.3026</v>
      </c>
      <c r="F865" s="10" t="e">
        <f>VLOOKUP(B865,home!$B$2:$E$405,3,FALSE)</f>
        <v>#N/A</v>
      </c>
      <c r="G865" s="10">
        <f>VLOOKUP(C865,away!$B$2:$E$405,4,FALSE)</f>
        <v>1.6162000000000001</v>
      </c>
      <c r="H865" s="10">
        <f>VLOOKUP(A865,away!$A$2:$E$405,3,FALSE)</f>
        <v>1.1000000000000001</v>
      </c>
      <c r="I865" s="10">
        <f>VLOOKUP(C865,away!$B$2:$E$405,3,FALSE)</f>
        <v>1.3396999999999999</v>
      </c>
      <c r="J865" s="10" t="e">
        <f>VLOOKUP(B865,home!$B$2:$E$405,4,FALSE)</f>
        <v>#N/A</v>
      </c>
      <c r="K865" s="12" t="e">
        <f t="shared" si="1064"/>
        <v>#N/A</v>
      </c>
      <c r="L865" s="12" t="e">
        <f t="shared" si="1065"/>
        <v>#N/A</v>
      </c>
      <c r="M865" s="13" t="e">
        <f t="shared" si="1066"/>
        <v>#N/A</v>
      </c>
      <c r="N865" s="13" t="e">
        <f t="shared" si="1067"/>
        <v>#N/A</v>
      </c>
      <c r="O865" s="13" t="e">
        <f t="shared" si="1068"/>
        <v>#N/A</v>
      </c>
      <c r="P865" s="13" t="e">
        <f t="shared" si="1069"/>
        <v>#N/A</v>
      </c>
      <c r="Q865" s="13" t="e">
        <f t="shared" si="1070"/>
        <v>#N/A</v>
      </c>
      <c r="R865" s="13" t="e">
        <f t="shared" si="1071"/>
        <v>#N/A</v>
      </c>
      <c r="S865" s="13" t="e">
        <f t="shared" si="1072"/>
        <v>#N/A</v>
      </c>
      <c r="T865" s="13" t="e">
        <f t="shared" si="1073"/>
        <v>#N/A</v>
      </c>
      <c r="U865" s="13" t="e">
        <f t="shared" si="1074"/>
        <v>#N/A</v>
      </c>
      <c r="V865" s="13" t="e">
        <f t="shared" si="1075"/>
        <v>#N/A</v>
      </c>
      <c r="W865" s="13" t="e">
        <f t="shared" si="1076"/>
        <v>#N/A</v>
      </c>
      <c r="X865" s="13" t="e">
        <f t="shared" si="1077"/>
        <v>#N/A</v>
      </c>
      <c r="Y865" s="13" t="e">
        <f t="shared" si="1078"/>
        <v>#N/A</v>
      </c>
      <c r="Z865" s="13" t="e">
        <f t="shared" si="1079"/>
        <v>#N/A</v>
      </c>
      <c r="AA865" s="13" t="e">
        <f t="shared" si="1080"/>
        <v>#N/A</v>
      </c>
      <c r="AB865" s="13" t="e">
        <f t="shared" si="1081"/>
        <v>#N/A</v>
      </c>
      <c r="AC865" s="13" t="e">
        <f t="shared" si="1082"/>
        <v>#N/A</v>
      </c>
      <c r="AD865" s="13" t="e">
        <f t="shared" si="1083"/>
        <v>#N/A</v>
      </c>
      <c r="AE865" s="13" t="e">
        <f t="shared" si="1084"/>
        <v>#N/A</v>
      </c>
      <c r="AF865" s="13" t="e">
        <f t="shared" si="1085"/>
        <v>#N/A</v>
      </c>
      <c r="AG865" s="13" t="e">
        <f t="shared" si="1086"/>
        <v>#N/A</v>
      </c>
      <c r="AH865" s="13" t="e">
        <f t="shared" si="1087"/>
        <v>#N/A</v>
      </c>
      <c r="AI865" s="13" t="e">
        <f t="shared" si="1088"/>
        <v>#N/A</v>
      </c>
      <c r="AJ865" s="13" t="e">
        <f t="shared" si="1089"/>
        <v>#N/A</v>
      </c>
      <c r="AK865" s="13" t="e">
        <f t="shared" si="1090"/>
        <v>#N/A</v>
      </c>
      <c r="AL865" s="13" t="e">
        <f t="shared" si="1091"/>
        <v>#N/A</v>
      </c>
      <c r="AM865" s="13" t="e">
        <f t="shared" si="1092"/>
        <v>#N/A</v>
      </c>
      <c r="AN865" s="13" t="e">
        <f t="shared" si="1093"/>
        <v>#N/A</v>
      </c>
      <c r="AO865" s="13" t="e">
        <f t="shared" si="1094"/>
        <v>#N/A</v>
      </c>
      <c r="AP865" s="13" t="e">
        <f t="shared" si="1095"/>
        <v>#N/A</v>
      </c>
      <c r="AQ865" s="13" t="e">
        <f t="shared" si="1096"/>
        <v>#N/A</v>
      </c>
      <c r="AR865" s="13" t="e">
        <f t="shared" si="1097"/>
        <v>#N/A</v>
      </c>
      <c r="AS865" s="13" t="e">
        <f t="shared" si="1098"/>
        <v>#N/A</v>
      </c>
      <c r="AT865" s="13" t="e">
        <f t="shared" si="1099"/>
        <v>#N/A</v>
      </c>
      <c r="AU865" s="13" t="e">
        <f t="shared" si="1100"/>
        <v>#N/A</v>
      </c>
      <c r="AV865" s="13" t="e">
        <f t="shared" si="1101"/>
        <v>#N/A</v>
      </c>
      <c r="AW865" s="13" t="e">
        <f t="shared" si="1102"/>
        <v>#N/A</v>
      </c>
      <c r="AX865" s="13" t="e">
        <f t="shared" si="1103"/>
        <v>#N/A</v>
      </c>
      <c r="AY865" s="13" t="e">
        <f t="shared" si="1104"/>
        <v>#N/A</v>
      </c>
      <c r="AZ865" s="13" t="e">
        <f t="shared" si="1105"/>
        <v>#N/A</v>
      </c>
      <c r="BA865" s="13" t="e">
        <f t="shared" si="1106"/>
        <v>#N/A</v>
      </c>
      <c r="BB865" s="13" t="e">
        <f t="shared" si="1107"/>
        <v>#N/A</v>
      </c>
      <c r="BC865" s="13" t="e">
        <f t="shared" si="1108"/>
        <v>#N/A</v>
      </c>
      <c r="BD865" s="13" t="e">
        <f t="shared" si="1109"/>
        <v>#N/A</v>
      </c>
      <c r="BE865" s="13" t="e">
        <f t="shared" si="1110"/>
        <v>#N/A</v>
      </c>
      <c r="BF865" s="13" t="e">
        <f t="shared" si="1111"/>
        <v>#N/A</v>
      </c>
      <c r="BG865" s="13" t="e">
        <f t="shared" si="1112"/>
        <v>#N/A</v>
      </c>
      <c r="BH865" s="13" t="e">
        <f t="shared" si="1113"/>
        <v>#N/A</v>
      </c>
      <c r="BI865" s="13" t="e">
        <f t="shared" si="1114"/>
        <v>#N/A</v>
      </c>
      <c r="BJ865" s="14" t="e">
        <f t="shared" si="1115"/>
        <v>#N/A</v>
      </c>
      <c r="BK865" s="14" t="e">
        <f t="shared" si="1116"/>
        <v>#N/A</v>
      </c>
      <c r="BL865" s="14" t="e">
        <f t="shared" si="1117"/>
        <v>#N/A</v>
      </c>
      <c r="BM865" s="14" t="e">
        <f t="shared" si="1118"/>
        <v>#N/A</v>
      </c>
      <c r="BN865" s="14" t="e">
        <f t="shared" si="1119"/>
        <v>#N/A</v>
      </c>
    </row>
    <row r="866" spans="1:66" x14ac:dyDescent="0.25">
      <c r="A866" t="s">
        <v>27</v>
      </c>
      <c r="B866" t="s">
        <v>288</v>
      </c>
      <c r="C866" t="s">
        <v>194</v>
      </c>
      <c r="D866" s="11">
        <v>44450</v>
      </c>
      <c r="E866" s="10">
        <f>VLOOKUP(A866,home!$A$2:$E$405,3,FALSE)</f>
        <v>1.3026</v>
      </c>
      <c r="F866" s="10">
        <f>VLOOKUP(B866,home!$B$2:$E$405,3,FALSE)</f>
        <v>0.74429999999999996</v>
      </c>
      <c r="G866" s="10">
        <f>VLOOKUP(C866,away!$B$2:$E$405,4,FALSE)</f>
        <v>0.92930000000000001</v>
      </c>
      <c r="H866" s="10">
        <f>VLOOKUP(A866,away!$A$2:$E$405,3,FALSE)</f>
        <v>1.1000000000000001</v>
      </c>
      <c r="I866" s="10">
        <f>VLOOKUP(C866,away!$B$2:$E$405,3,FALSE)</f>
        <v>1.0526</v>
      </c>
      <c r="J866" s="10">
        <f>VLOOKUP(B866,home!$B$2:$E$405,4,FALSE)</f>
        <v>1.2915000000000001</v>
      </c>
      <c r="K866" s="12">
        <f t="shared" si="1064"/>
        <v>0.90097974977399997</v>
      </c>
      <c r="L866" s="12">
        <f t="shared" si="1065"/>
        <v>1.4953761900000002</v>
      </c>
      <c r="M866" s="13">
        <f t="shared" si="1066"/>
        <v>9.1049138036873131E-2</v>
      </c>
      <c r="N866" s="13">
        <f t="shared" si="1067"/>
        <v>8.2033429605600339E-2</v>
      </c>
      <c r="O866" s="13">
        <f t="shared" si="1068"/>
        <v>0.13615271314036342</v>
      </c>
      <c r="P866" s="13">
        <f t="shared" si="1069"/>
        <v>0.12267083741625584</v>
      </c>
      <c r="Q866" s="13">
        <f t="shared" si="1070"/>
        <v>3.6955229439578408E-2</v>
      </c>
      <c r="R866" s="13">
        <f t="shared" si="1071"/>
        <v>0.10179976271699984</v>
      </c>
      <c r="S866" s="13">
        <f t="shared" si="1072"/>
        <v>4.1318717224734389E-2</v>
      </c>
      <c r="T866" s="13">
        <f t="shared" si="1073"/>
        <v>5.5261970199932599E-2</v>
      </c>
      <c r="U866" s="13">
        <f t="shared" si="1074"/>
        <v>9.1719524739815081E-2</v>
      </c>
      <c r="V866" s="13">
        <f t="shared" si="1075"/>
        <v>6.1854287966655241E-3</v>
      </c>
      <c r="W866" s="13">
        <f t="shared" si="1076"/>
        <v>1.109863779110404E-2</v>
      </c>
      <c r="X866" s="13">
        <f t="shared" si="1077"/>
        <v>1.6596638694251178E-2</v>
      </c>
      <c r="Y866" s="13">
        <f t="shared" si="1078"/>
        <v>1.2409109168707954E-2</v>
      </c>
      <c r="Z866" s="13">
        <f t="shared" si="1079"/>
        <v>5.0742980438217102E-2</v>
      </c>
      <c r="AA866" s="13">
        <f t="shared" si="1080"/>
        <v>4.5718397818011826E-2</v>
      </c>
      <c r="AB866" s="13">
        <f t="shared" si="1081"/>
        <v>2.0595675313070234E-2</v>
      </c>
      <c r="AC866" s="13">
        <f t="shared" si="1082"/>
        <v>5.2085318064618578E-4</v>
      </c>
      <c r="AD866" s="13">
        <f t="shared" si="1083"/>
        <v>2.4999119749652939E-3</v>
      </c>
      <c r="AE866" s="13">
        <f t="shared" si="1084"/>
        <v>3.7383088444589772E-3</v>
      </c>
      <c r="AF866" s="13">
        <f t="shared" si="1085"/>
        <v>2.795089018435185E-3</v>
      </c>
      <c r="AG866" s="13">
        <f t="shared" si="1086"/>
        <v>1.3932365223661492E-3</v>
      </c>
      <c r="AH866" s="13">
        <f t="shared" si="1087"/>
        <v>1.8969961189236415E-2</v>
      </c>
      <c r="AI866" s="13">
        <f t="shared" si="1088"/>
        <v>1.7091550885500718E-2</v>
      </c>
      <c r="AJ866" s="13">
        <f t="shared" si="1089"/>
        <v>7.6995706200340096E-3</v>
      </c>
      <c r="AK866" s="13">
        <f t="shared" si="1090"/>
        <v>2.3123857368684952E-3</v>
      </c>
      <c r="AL866" s="13">
        <f t="shared" si="1091"/>
        <v>2.8069895978548345E-5</v>
      </c>
      <c r="AM866" s="13">
        <f t="shared" si="1092"/>
        <v>4.504740131322515E-4</v>
      </c>
      <c r="AN866" s="13">
        <f t="shared" si="1093"/>
        <v>6.7362811345171624E-4</v>
      </c>
      <c r="AO866" s="13">
        <f t="shared" si="1094"/>
        <v>5.0366372088515778E-4</v>
      </c>
      <c r="AP866" s="13">
        <f t="shared" si="1095"/>
        <v>2.5105557865949031E-4</v>
      </c>
      <c r="AQ866" s="13">
        <f t="shared" si="1096"/>
        <v>9.3855633673518526E-5</v>
      </c>
      <c r="AR866" s="13">
        <f t="shared" si="1097"/>
        <v>5.6734456575216396E-3</v>
      </c>
      <c r="AS866" s="13">
        <f t="shared" si="1098"/>
        <v>5.1116596488702338E-3</v>
      </c>
      <c r="AT866" s="13">
        <f t="shared" si="1099"/>
        <v>2.3027509156844771E-3</v>
      </c>
      <c r="AU866" s="13">
        <f t="shared" si="1100"/>
        <v>6.9157731460175E-4</v>
      </c>
      <c r="AV866" s="13">
        <f t="shared" si="1101"/>
        <v>1.5577428896481488E-4</v>
      </c>
      <c r="AW866" s="13">
        <f t="shared" si="1102"/>
        <v>1.0505187150460652E-6</v>
      </c>
      <c r="AX866" s="13">
        <f t="shared" si="1103"/>
        <v>6.7644660605264235E-5</v>
      </c>
      <c r="AY866" s="13">
        <f t="shared" si="1104"/>
        <v>1.0115421484974313E-4</v>
      </c>
      <c r="AZ866" s="13">
        <f t="shared" si="1105"/>
        <v>7.5631802202225174E-5</v>
      </c>
      <c r="BA866" s="13">
        <f t="shared" si="1106"/>
        <v>3.7699332073332373E-5</v>
      </c>
      <c r="BB866" s="13">
        <f t="shared" si="1107"/>
        <v>1.409367089034115E-5</v>
      </c>
      <c r="BC866" s="13">
        <f t="shared" si="1108"/>
        <v>4.2150679758224479E-6</v>
      </c>
      <c r="BD866" s="13">
        <f t="shared" si="1109"/>
        <v>1.4139892585861274E-3</v>
      </c>
      <c r="BE866" s="13">
        <f t="shared" si="1110"/>
        <v>1.2739756883840528E-3</v>
      </c>
      <c r="BF866" s="13">
        <f t="shared" si="1111"/>
        <v>5.7391314846921143E-4</v>
      </c>
      <c r="BG866" s="13">
        <f t="shared" si="1112"/>
        <v>1.723613749665996E-4</v>
      </c>
      <c r="BH866" s="13">
        <f t="shared" si="1113"/>
        <v>3.882352712202736E-5</v>
      </c>
      <c r="BI866" s="13">
        <f t="shared" si="1114"/>
        <v>6.995842350349665E-6</v>
      </c>
      <c r="BJ866" s="14">
        <f t="shared" si="1115"/>
        <v>0.22705467706779897</v>
      </c>
      <c r="BK866" s="14">
        <f t="shared" si="1116"/>
        <v>0.26187419876600337</v>
      </c>
      <c r="BL866" s="14">
        <f t="shared" si="1117"/>
        <v>0.45947480882542135</v>
      </c>
      <c r="BM866" s="14">
        <f t="shared" si="1118"/>
        <v>0.42838545104563525</v>
      </c>
      <c r="BN866" s="14">
        <f t="shared" si="1119"/>
        <v>0.57066111035567102</v>
      </c>
    </row>
    <row r="867" spans="1:66" x14ac:dyDescent="0.25">
      <c r="A867" t="s">
        <v>196</v>
      </c>
      <c r="B867" t="s">
        <v>303</v>
      </c>
      <c r="C867" t="s">
        <v>201</v>
      </c>
      <c r="D867" s="11">
        <v>44450</v>
      </c>
      <c r="E867" s="10">
        <f>VLOOKUP(A867,home!$A$2:$E$405,3,FALSE)</f>
        <v>1.6077999999999999</v>
      </c>
      <c r="F867" s="10">
        <f>VLOOKUP(B867,home!$B$2:$E$405,3,FALSE)</f>
        <v>0.84150000000000003</v>
      </c>
      <c r="G867" s="10">
        <f>VLOOKUP(C867,away!$B$2:$E$405,4,FALSE)</f>
        <v>0.58540000000000003</v>
      </c>
      <c r="H867" s="10">
        <f>VLOOKUP(A867,away!$A$2:$E$405,3,FALSE)</f>
        <v>1.3987000000000001</v>
      </c>
      <c r="I867" s="10">
        <f>VLOOKUP(C867,away!$B$2:$E$405,3,FALSE)</f>
        <v>1.0513999999999999</v>
      </c>
      <c r="J867" s="10">
        <f>VLOOKUP(B867,home!$B$2:$E$405,4,FALSE)</f>
        <v>1.0513999999999999</v>
      </c>
      <c r="K867" s="12">
        <f t="shared" si="1064"/>
        <v>0.79202494997999995</v>
      </c>
      <c r="L867" s="12">
        <f t="shared" si="1065"/>
        <v>1.5461816694519996</v>
      </c>
      <c r="M867" s="13">
        <f t="shared" si="1066"/>
        <v>9.6500545342842456E-2</v>
      </c>
      <c r="N867" s="13">
        <f t="shared" si="1067"/>
        <v>7.6430839598207526E-2</v>
      </c>
      <c r="O867" s="13">
        <f t="shared" si="1068"/>
        <v>0.14920737430122452</v>
      </c>
      <c r="P867" s="13">
        <f t="shared" si="1069"/>
        <v>0.11817596316757449</v>
      </c>
      <c r="Q867" s="13">
        <f t="shared" si="1070"/>
        <v>3.0267565954849852E-2</v>
      </c>
      <c r="R867" s="13">
        <f t="shared" si="1071"/>
        <v>0.11535085354580839</v>
      </c>
      <c r="S867" s="13">
        <f t="shared" si="1072"/>
        <v>3.617999831236126E-2</v>
      </c>
      <c r="T867" s="13">
        <f t="shared" si="1073"/>
        <v>4.6799155658318249E-2</v>
      </c>
      <c r="U867" s="13">
        <f t="shared" si="1074"/>
        <v>9.1360754009769188E-2</v>
      </c>
      <c r="V867" s="13">
        <f t="shared" si="1075"/>
        <v>4.9229498971849169E-3</v>
      </c>
      <c r="W867" s="13">
        <f t="shared" si="1076"/>
        <v>7.990889137135436E-3</v>
      </c>
      <c r="X867" s="13">
        <f t="shared" si="1077"/>
        <v>1.2355366306461914E-2</v>
      </c>
      <c r="Y867" s="13">
        <f t="shared" si="1078"/>
        <v>9.5518204512081359E-3</v>
      </c>
      <c r="Z867" s="13">
        <f t="shared" si="1079"/>
        <v>5.9451125102723712E-2</v>
      </c>
      <c r="AA867" s="13">
        <f t="shared" si="1080"/>
        <v>4.7086774385739473E-2</v>
      </c>
      <c r="AB867" s="13">
        <f t="shared" si="1081"/>
        <v>1.8646950063792422E-2</v>
      </c>
      <c r="AC867" s="13">
        <f t="shared" si="1082"/>
        <v>3.7679472668952264E-4</v>
      </c>
      <c r="AD867" s="13">
        <f t="shared" si="1083"/>
        <v>1.5822458922838541E-3</v>
      </c>
      <c r="AE867" s="13">
        <f t="shared" si="1084"/>
        <v>2.4464395952150182E-3</v>
      </c>
      <c r="AF867" s="13">
        <f t="shared" si="1085"/>
        <v>1.8913200287715159E-3</v>
      </c>
      <c r="AG867" s="13">
        <f t="shared" si="1086"/>
        <v>9.7477478651798223E-4</v>
      </c>
      <c r="AH867" s="13">
        <f t="shared" si="1087"/>
        <v>2.2980559965532263E-2</v>
      </c>
      <c r="AI867" s="13">
        <f t="shared" si="1088"/>
        <v>1.8201176857213081E-2</v>
      </c>
      <c r="AJ867" s="13">
        <f t="shared" si="1089"/>
        <v>7.2078930949556605E-3</v>
      </c>
      <c r="AK867" s="13">
        <f t="shared" si="1090"/>
        <v>1.9029437226644815E-3</v>
      </c>
      <c r="AL867" s="13">
        <f t="shared" si="1091"/>
        <v>1.8457130821302667E-5</v>
      </c>
      <c r="AM867" s="13">
        <f t="shared" si="1092"/>
        <v>2.5063564473843606E-4</v>
      </c>
      <c r="AN867" s="13">
        <f t="shared" si="1093"/>
        <v>3.8752823960585333E-4</v>
      </c>
      <c r="AO867" s="13">
        <f t="shared" si="1094"/>
        <v>2.9959453023678648E-4</v>
      </c>
      <c r="AP867" s="13">
        <f t="shared" si="1095"/>
        <v>1.5440919030673404E-4</v>
      </c>
      <c r="AQ867" s="13">
        <f t="shared" si="1096"/>
        <v>5.9686164911799403E-5</v>
      </c>
      <c r="AR867" s="13">
        <f t="shared" si="1097"/>
        <v>7.1064241144896904E-3</v>
      </c>
      <c r="AS867" s="13">
        <f t="shared" si="1098"/>
        <v>5.6284652038153631E-3</v>
      </c>
      <c r="AT867" s="13">
        <f t="shared" si="1099"/>
        <v>2.2289424357580163E-3</v>
      </c>
      <c r="AU867" s="13">
        <f t="shared" si="1100"/>
        <v>5.8845934039651409E-4</v>
      </c>
      <c r="AV867" s="13">
        <f t="shared" si="1101"/>
        <v>1.1651861991070319E-4</v>
      </c>
      <c r="AW867" s="13">
        <f t="shared" si="1102"/>
        <v>6.2785748008186126E-7</v>
      </c>
      <c r="AX867" s="13">
        <f t="shared" si="1103"/>
        <v>3.3084947331194132E-5</v>
      </c>
      <c r="AY867" s="13">
        <f t="shared" si="1104"/>
        <v>5.1155339098277216E-5</v>
      </c>
      <c r="AZ867" s="13">
        <f t="shared" si="1105"/>
        <v>3.9547723804178715E-5</v>
      </c>
      <c r="BA867" s="13">
        <f t="shared" si="1106"/>
        <v>2.0382655204857216E-5</v>
      </c>
      <c r="BB867" s="13">
        <f t="shared" si="1107"/>
        <v>7.8788219631276563E-6</v>
      </c>
      <c r="BC867" s="13">
        <f t="shared" si="1108"/>
        <v>2.4364180192527592E-6</v>
      </c>
      <c r="BD867" s="13">
        <f t="shared" si="1109"/>
        <v>1.8313037835292706E-3</v>
      </c>
      <c r="BE867" s="13">
        <f t="shared" si="1110"/>
        <v>1.4504382875479551E-3</v>
      </c>
      <c r="BF867" s="13">
        <f t="shared" si="1111"/>
        <v>5.74391656072123E-4</v>
      </c>
      <c r="BG867" s="13">
        <f t="shared" si="1112"/>
        <v>1.5164417422315084E-4</v>
      </c>
      <c r="BH867" s="13">
        <f t="shared" si="1113"/>
        <v>3.0026492375962356E-5</v>
      </c>
      <c r="BI867" s="13">
        <f t="shared" si="1114"/>
        <v>4.7563462244292886E-6</v>
      </c>
      <c r="BJ867" s="14">
        <f t="shared" si="1115"/>
        <v>0.19159675708418999</v>
      </c>
      <c r="BK867" s="14">
        <f t="shared" si="1116"/>
        <v>0.25622586391657221</v>
      </c>
      <c r="BL867" s="14">
        <f t="shared" si="1117"/>
        <v>0.49165665040104267</v>
      </c>
      <c r="BM867" s="14">
        <f t="shared" si="1118"/>
        <v>0.41294672711240316</v>
      </c>
      <c r="BN867" s="14">
        <f t="shared" si="1119"/>
        <v>0.58593314191050727</v>
      </c>
    </row>
    <row r="868" spans="1:66" x14ac:dyDescent="0.25">
      <c r="A868" t="s">
        <v>196</v>
      </c>
      <c r="B868" t="s">
        <v>518</v>
      </c>
      <c r="C868" t="s">
        <v>511</v>
      </c>
      <c r="D868" s="11">
        <v>44450</v>
      </c>
      <c r="E868" s="10">
        <f>VLOOKUP(A868,home!$A$2:$E$405,3,FALSE)</f>
        <v>1.6077999999999999</v>
      </c>
      <c r="F868" s="10" t="e">
        <f>VLOOKUP(B868,home!$B$2:$E$405,3,FALSE)</f>
        <v>#N/A</v>
      </c>
      <c r="G868" s="10" t="e">
        <f>VLOOKUP(C868,away!$B$2:$E$405,4,FALSE)</f>
        <v>#N/A</v>
      </c>
      <c r="H868" s="10">
        <f>VLOOKUP(A868,away!$A$2:$E$405,3,FALSE)</f>
        <v>1.3987000000000001</v>
      </c>
      <c r="I868" s="10" t="e">
        <f>VLOOKUP(C868,away!$B$2:$E$405,3,FALSE)</f>
        <v>#N/A</v>
      </c>
      <c r="J868" s="10" t="e">
        <f>VLOOKUP(B868,home!$B$2:$E$405,4,FALSE)</f>
        <v>#N/A</v>
      </c>
      <c r="K868" s="12" t="e">
        <f t="shared" si="1064"/>
        <v>#N/A</v>
      </c>
      <c r="L868" s="12" t="e">
        <f t="shared" si="1065"/>
        <v>#N/A</v>
      </c>
      <c r="M868" s="13" t="e">
        <f t="shared" si="1066"/>
        <v>#N/A</v>
      </c>
      <c r="N868" s="13" t="e">
        <f t="shared" si="1067"/>
        <v>#N/A</v>
      </c>
      <c r="O868" s="13" t="e">
        <f t="shared" si="1068"/>
        <v>#N/A</v>
      </c>
      <c r="P868" s="13" t="e">
        <f t="shared" si="1069"/>
        <v>#N/A</v>
      </c>
      <c r="Q868" s="13" t="e">
        <f t="shared" si="1070"/>
        <v>#N/A</v>
      </c>
      <c r="R868" s="13" t="e">
        <f t="shared" si="1071"/>
        <v>#N/A</v>
      </c>
      <c r="S868" s="13" t="e">
        <f t="shared" si="1072"/>
        <v>#N/A</v>
      </c>
      <c r="T868" s="13" t="e">
        <f t="shared" si="1073"/>
        <v>#N/A</v>
      </c>
      <c r="U868" s="13" t="e">
        <f t="shared" si="1074"/>
        <v>#N/A</v>
      </c>
      <c r="V868" s="13" t="e">
        <f t="shared" si="1075"/>
        <v>#N/A</v>
      </c>
      <c r="W868" s="13" t="e">
        <f t="shared" si="1076"/>
        <v>#N/A</v>
      </c>
      <c r="X868" s="13" t="e">
        <f t="shared" si="1077"/>
        <v>#N/A</v>
      </c>
      <c r="Y868" s="13" t="e">
        <f t="shared" si="1078"/>
        <v>#N/A</v>
      </c>
      <c r="Z868" s="13" t="e">
        <f t="shared" si="1079"/>
        <v>#N/A</v>
      </c>
      <c r="AA868" s="13" t="e">
        <f t="shared" si="1080"/>
        <v>#N/A</v>
      </c>
      <c r="AB868" s="13" t="e">
        <f t="shared" si="1081"/>
        <v>#N/A</v>
      </c>
      <c r="AC868" s="13" t="e">
        <f t="shared" si="1082"/>
        <v>#N/A</v>
      </c>
      <c r="AD868" s="13" t="e">
        <f t="shared" si="1083"/>
        <v>#N/A</v>
      </c>
      <c r="AE868" s="13" t="e">
        <f t="shared" si="1084"/>
        <v>#N/A</v>
      </c>
      <c r="AF868" s="13" t="e">
        <f t="shared" si="1085"/>
        <v>#N/A</v>
      </c>
      <c r="AG868" s="13" t="e">
        <f t="shared" si="1086"/>
        <v>#N/A</v>
      </c>
      <c r="AH868" s="13" t="e">
        <f t="shared" si="1087"/>
        <v>#N/A</v>
      </c>
      <c r="AI868" s="13" t="e">
        <f t="shared" si="1088"/>
        <v>#N/A</v>
      </c>
      <c r="AJ868" s="13" t="e">
        <f t="shared" si="1089"/>
        <v>#N/A</v>
      </c>
      <c r="AK868" s="13" t="e">
        <f t="shared" si="1090"/>
        <v>#N/A</v>
      </c>
      <c r="AL868" s="13" t="e">
        <f t="shared" si="1091"/>
        <v>#N/A</v>
      </c>
      <c r="AM868" s="13" t="e">
        <f t="shared" si="1092"/>
        <v>#N/A</v>
      </c>
      <c r="AN868" s="13" t="e">
        <f t="shared" si="1093"/>
        <v>#N/A</v>
      </c>
      <c r="AO868" s="13" t="e">
        <f t="shared" si="1094"/>
        <v>#N/A</v>
      </c>
      <c r="AP868" s="13" t="e">
        <f t="shared" si="1095"/>
        <v>#N/A</v>
      </c>
      <c r="AQ868" s="13" t="e">
        <f t="shared" si="1096"/>
        <v>#N/A</v>
      </c>
      <c r="AR868" s="13" t="e">
        <f t="shared" si="1097"/>
        <v>#N/A</v>
      </c>
      <c r="AS868" s="13" t="e">
        <f t="shared" si="1098"/>
        <v>#N/A</v>
      </c>
      <c r="AT868" s="13" t="e">
        <f t="shared" si="1099"/>
        <v>#N/A</v>
      </c>
      <c r="AU868" s="13" t="e">
        <f t="shared" si="1100"/>
        <v>#N/A</v>
      </c>
      <c r="AV868" s="13" t="e">
        <f t="shared" si="1101"/>
        <v>#N/A</v>
      </c>
      <c r="AW868" s="13" t="e">
        <f t="shared" si="1102"/>
        <v>#N/A</v>
      </c>
      <c r="AX868" s="13" t="e">
        <f t="shared" si="1103"/>
        <v>#N/A</v>
      </c>
      <c r="AY868" s="13" t="e">
        <f t="shared" si="1104"/>
        <v>#N/A</v>
      </c>
      <c r="AZ868" s="13" t="e">
        <f t="shared" si="1105"/>
        <v>#N/A</v>
      </c>
      <c r="BA868" s="13" t="e">
        <f t="shared" si="1106"/>
        <v>#N/A</v>
      </c>
      <c r="BB868" s="13" t="e">
        <f t="shared" si="1107"/>
        <v>#N/A</v>
      </c>
      <c r="BC868" s="13" t="e">
        <f t="shared" si="1108"/>
        <v>#N/A</v>
      </c>
      <c r="BD868" s="13" t="e">
        <f t="shared" si="1109"/>
        <v>#N/A</v>
      </c>
      <c r="BE868" s="13" t="e">
        <f t="shared" si="1110"/>
        <v>#N/A</v>
      </c>
      <c r="BF868" s="13" t="e">
        <f t="shared" si="1111"/>
        <v>#N/A</v>
      </c>
      <c r="BG868" s="13" t="e">
        <f t="shared" si="1112"/>
        <v>#N/A</v>
      </c>
      <c r="BH868" s="13" t="e">
        <f t="shared" si="1113"/>
        <v>#N/A</v>
      </c>
      <c r="BI868" s="13" t="e">
        <f t="shared" si="1114"/>
        <v>#N/A</v>
      </c>
      <c r="BJ868" s="14" t="e">
        <f t="shared" si="1115"/>
        <v>#N/A</v>
      </c>
      <c r="BK868" s="14" t="e">
        <f t="shared" si="1116"/>
        <v>#N/A</v>
      </c>
      <c r="BL868" s="14" t="e">
        <f t="shared" si="1117"/>
        <v>#N/A</v>
      </c>
      <c r="BM868" s="14" t="e">
        <f t="shared" si="1118"/>
        <v>#N/A</v>
      </c>
      <c r="BN868" s="14" t="e">
        <f t="shared" si="1119"/>
        <v>#N/A</v>
      </c>
    </row>
    <row r="869" spans="1:66" x14ac:dyDescent="0.25">
      <c r="A869" t="s">
        <v>196</v>
      </c>
      <c r="B869" t="s">
        <v>203</v>
      </c>
      <c r="C869" t="s">
        <v>306</v>
      </c>
      <c r="D869" s="11">
        <v>44450</v>
      </c>
      <c r="E869" s="10">
        <f>VLOOKUP(A869,home!$A$2:$E$405,3,FALSE)</f>
        <v>1.6077999999999999</v>
      </c>
      <c r="F869" s="10">
        <f>VLOOKUP(B869,home!$B$2:$E$405,3,FALSE)</f>
        <v>0.69510000000000005</v>
      </c>
      <c r="G869" s="10">
        <f>VLOOKUP(C869,away!$B$2:$E$405,4,FALSE)</f>
        <v>0.84150000000000003</v>
      </c>
      <c r="H869" s="10">
        <f>VLOOKUP(A869,away!$A$2:$E$405,3,FALSE)</f>
        <v>1.3987000000000001</v>
      </c>
      <c r="I869" s="10">
        <f>VLOOKUP(C869,away!$B$2:$E$405,3,FALSE)</f>
        <v>1.514</v>
      </c>
      <c r="J869" s="10">
        <f>VLOOKUP(B869,home!$B$2:$E$405,4,FALSE)</f>
        <v>0.75700000000000001</v>
      </c>
      <c r="K869" s="12">
        <f t="shared" si="1064"/>
        <v>0.94044506787000015</v>
      </c>
      <c r="L869" s="12">
        <f t="shared" si="1065"/>
        <v>1.6030472726000002</v>
      </c>
      <c r="M869" s="13">
        <f t="shared" si="1066"/>
        <v>7.8591451856310723E-2</v>
      </c>
      <c r="N869" s="13">
        <f t="shared" si="1067"/>
        <v>7.391094327500998E-2</v>
      </c>
      <c r="O869" s="13">
        <f t="shared" si="1068"/>
        <v>0.12598581254793315</v>
      </c>
      <c r="P869" s="13">
        <f t="shared" si="1069"/>
        <v>0.11848273603229809</v>
      </c>
      <c r="Q869" s="13">
        <f t="shared" si="1070"/>
        <v>3.4754591032301246E-2</v>
      </c>
      <c r="R869" s="13">
        <f t="shared" si="1071"/>
        <v>0.10098060659562957</v>
      </c>
      <c r="S869" s="13">
        <f t="shared" si="1072"/>
        <v>4.4655488625421021E-2</v>
      </c>
      <c r="T869" s="13">
        <f t="shared" si="1073"/>
        <v>5.571325236465894E-2</v>
      </c>
      <c r="U869" s="13">
        <f t="shared" si="1074"/>
        <v>9.4966713423380616E-2</v>
      </c>
      <c r="V869" s="13">
        <f t="shared" si="1075"/>
        <v>7.4801808681750027E-3</v>
      </c>
      <c r="W869" s="13">
        <f t="shared" si="1076"/>
        <v>1.0894927907388881E-2</v>
      </c>
      <c r="X869" s="13">
        <f t="shared" si="1077"/>
        <v>1.7465084467113378E-2</v>
      </c>
      <c r="Y869" s="13">
        <f t="shared" si="1078"/>
        <v>1.3998678010367367E-2</v>
      </c>
      <c r="Z869" s="13">
        <f t="shared" si="1079"/>
        <v>5.3958895329539201E-2</v>
      </c>
      <c r="AA869" s="13">
        <f t="shared" si="1080"/>
        <v>5.0745376980378724E-2</v>
      </c>
      <c r="AB869" s="13">
        <f t="shared" si="1081"/>
        <v>2.3861619749200504E-2</v>
      </c>
      <c r="AC869" s="13">
        <f t="shared" si="1082"/>
        <v>7.0480971080846876E-4</v>
      </c>
      <c r="AD869" s="13">
        <f t="shared" si="1083"/>
        <v>2.5615203038257739E-3</v>
      </c>
      <c r="AE869" s="13">
        <f t="shared" si="1084"/>
        <v>4.1062381367574308E-3</v>
      </c>
      <c r="AF869" s="13">
        <f t="shared" si="1085"/>
        <v>3.2912469228875535E-3</v>
      </c>
      <c r="AG869" s="13">
        <f t="shared" si="1086"/>
        <v>1.7586748010626791E-3</v>
      </c>
      <c r="AH869" s="13">
        <f t="shared" si="1087"/>
        <v>2.162466499763167E-2</v>
      </c>
      <c r="AI869" s="13">
        <f t="shared" si="1088"/>
        <v>2.0336809541363729E-2</v>
      </c>
      <c r="AJ869" s="13">
        <f t="shared" si="1089"/>
        <v>9.5628261146935394E-3</v>
      </c>
      <c r="AK869" s="13">
        <f t="shared" si="1090"/>
        <v>2.9977708848206593E-3</v>
      </c>
      <c r="AL869" s="13">
        <f t="shared" si="1091"/>
        <v>4.2502221779232641E-5</v>
      </c>
      <c r="AM869" s="13">
        <f t="shared" si="1092"/>
        <v>4.8179382719636268E-4</v>
      </c>
      <c r="AN869" s="13">
        <f t="shared" si="1093"/>
        <v>7.723382806426451E-4</v>
      </c>
      <c r="AO869" s="13">
        <f t="shared" si="1094"/>
        <v>6.1904738715438305E-4</v>
      </c>
      <c r="AP869" s="13">
        <f t="shared" si="1095"/>
        <v>3.3078740852933008E-4</v>
      </c>
      <c r="AQ869" s="13">
        <f t="shared" si="1096"/>
        <v>1.3256696326334114E-4</v>
      </c>
      <c r="AR869" s="13">
        <f t="shared" si="1097"/>
        <v>6.9330720490684214E-3</v>
      </c>
      <c r="AS869" s="13">
        <f t="shared" si="1098"/>
        <v>6.520173413733751E-3</v>
      </c>
      <c r="AT869" s="13">
        <f t="shared" si="1099"/>
        <v>3.0659324643015043E-3</v>
      </c>
      <c r="AU869" s="13">
        <f t="shared" si="1100"/>
        <v>9.6111368815828848E-4</v>
      </c>
      <c r="AV869" s="13">
        <f t="shared" si="1101"/>
        <v>2.2596865692270192E-4</v>
      </c>
      <c r="AW869" s="13">
        <f t="shared" si="1102"/>
        <v>1.7798725083648642E-6</v>
      </c>
      <c r="AX869" s="13">
        <f t="shared" si="1103"/>
        <v>7.5516771419505057E-5</v>
      </c>
      <c r="AY869" s="13">
        <f t="shared" si="1104"/>
        <v>1.2105695445959525E-4</v>
      </c>
      <c r="AZ869" s="13">
        <f t="shared" si="1105"/>
        <v>9.703001033785832E-5</v>
      </c>
      <c r="BA869" s="13">
        <f t="shared" si="1106"/>
        <v>5.1847897810817878E-5</v>
      </c>
      <c r="BB869" s="13">
        <f t="shared" si="1107"/>
        <v>2.0778657793918774E-5</v>
      </c>
      <c r="BC869" s="13">
        <f t="shared" si="1108"/>
        <v>6.6618341409660386E-6</v>
      </c>
      <c r="BD869" s="13">
        <f t="shared" si="1109"/>
        <v>1.8523403731664067E-3</v>
      </c>
      <c r="BE869" s="13">
        <f t="shared" si="1110"/>
        <v>1.7420243679608224E-3</v>
      </c>
      <c r="BF869" s="13">
        <f t="shared" si="1111"/>
        <v>8.1913911247905491E-4</v>
      </c>
      <c r="BG869" s="13">
        <f t="shared" si="1112"/>
        <v>2.5678511274344554E-4</v>
      </c>
      <c r="BH869" s="13">
        <f t="shared" si="1113"/>
        <v>6.0373073195503809E-5</v>
      </c>
      <c r="BI869" s="13">
        <f t="shared" si="1114"/>
        <v>1.1355511783773215E-5</v>
      </c>
      <c r="BJ869" s="14">
        <f t="shared" si="1115"/>
        <v>0.22116458321412194</v>
      </c>
      <c r="BK869" s="14">
        <f t="shared" si="1116"/>
        <v>0.25007822626925214</v>
      </c>
      <c r="BL869" s="14">
        <f t="shared" si="1117"/>
        <v>0.47351047865854579</v>
      </c>
      <c r="BM869" s="14">
        <f t="shared" si="1118"/>
        <v>0.46588676505002508</v>
      </c>
      <c r="BN869" s="14">
        <f t="shared" si="1119"/>
        <v>0.5327061413394828</v>
      </c>
    </row>
    <row r="870" spans="1:66" x14ac:dyDescent="0.25">
      <c r="A870" t="s">
        <v>196</v>
      </c>
      <c r="B870" t="s">
        <v>205</v>
      </c>
      <c r="C870" t="s">
        <v>200</v>
      </c>
      <c r="D870" s="11">
        <v>44450</v>
      </c>
      <c r="E870" s="10">
        <f>VLOOKUP(A870,home!$A$2:$E$405,3,FALSE)</f>
        <v>1.6077999999999999</v>
      </c>
      <c r="F870" s="10">
        <f>VLOOKUP(B870,home!$B$2:$E$405,3,FALSE)</f>
        <v>1.9391</v>
      </c>
      <c r="G870" s="10">
        <f>VLOOKUP(C870,away!$B$2:$E$405,4,FALSE)</f>
        <v>0.80489999999999995</v>
      </c>
      <c r="H870" s="10">
        <f>VLOOKUP(A870,away!$A$2:$E$405,3,FALSE)</f>
        <v>1.3987000000000001</v>
      </c>
      <c r="I870" s="10">
        <f>VLOOKUP(C870,away!$B$2:$E$405,3,FALSE)</f>
        <v>1.472</v>
      </c>
      <c r="J870" s="10">
        <f>VLOOKUP(B870,home!$B$2:$E$405,4,FALSE)</f>
        <v>0.58879999999999999</v>
      </c>
      <c r="K870" s="12">
        <f t="shared" si="1064"/>
        <v>2.509424640402</v>
      </c>
      <c r="L870" s="12">
        <f t="shared" si="1065"/>
        <v>1.2122723123199999</v>
      </c>
      <c r="M870" s="13">
        <f t="shared" si="1066"/>
        <v>2.4192878820916891E-2</v>
      </c>
      <c r="N870" s="13">
        <f t="shared" si="1067"/>
        <v>6.0710206235468536E-2</v>
      </c>
      <c r="O870" s="13">
        <f t="shared" si="1068"/>
        <v>2.9328357149910476E-2</v>
      </c>
      <c r="P870" s="13">
        <f t="shared" si="1069"/>
        <v>7.3597302094495526E-2</v>
      </c>
      <c r="Q870" s="13">
        <f t="shared" si="1070"/>
        <v>7.6173843725585971E-2</v>
      </c>
      <c r="R870" s="13">
        <f t="shared" si="1071"/>
        <v>1.7776977669334389E-2</v>
      </c>
      <c r="S870" s="13">
        <f t="shared" si="1072"/>
        <v>5.597269878135934E-2</v>
      </c>
      <c r="T870" s="13">
        <f t="shared" si="1073"/>
        <v>9.2343441671518423E-2</v>
      </c>
      <c r="U870" s="13">
        <f t="shared" si="1074"/>
        <v>4.4609985795303835E-2</v>
      </c>
      <c r="V870" s="13">
        <f t="shared" si="1075"/>
        <v>1.8919431493086405E-2</v>
      </c>
      <c r="W870" s="13">
        <f t="shared" si="1076"/>
        <v>6.3717506799705559E-2</v>
      </c>
      <c r="X870" s="13">
        <f t="shared" si="1077"/>
        <v>7.7242969303344372E-2</v>
      </c>
      <c r="Y870" s="13">
        <f t="shared" si="1078"/>
        <v>4.6819756503914033E-2</v>
      </c>
      <c r="Z870" s="13">
        <f t="shared" si="1079"/>
        <v>7.1835126084216668E-3</v>
      </c>
      <c r="AA870" s="13">
        <f t="shared" si="1080"/>
        <v>1.8026483544211776E-2</v>
      </c>
      <c r="AB870" s="13">
        <f t="shared" si="1081"/>
        <v>2.2618050992823109E-2</v>
      </c>
      <c r="AC870" s="13">
        <f t="shared" si="1082"/>
        <v>3.5971822673520632E-3</v>
      </c>
      <c r="AD870" s="13">
        <f t="shared" si="1083"/>
        <v>3.9973570397040782E-2</v>
      </c>
      <c r="AE870" s="13">
        <f t="shared" si="1084"/>
        <v>4.8458852616906932E-2</v>
      </c>
      <c r="AF870" s="13">
        <f t="shared" si="1085"/>
        <v>2.9372662657135923E-2</v>
      </c>
      <c r="AG870" s="13">
        <f t="shared" si="1086"/>
        <v>1.1869221892787159E-2</v>
      </c>
      <c r="AH870" s="13">
        <f t="shared" si="1087"/>
        <v>2.1770933600978016E-3</v>
      </c>
      <c r="AI870" s="13">
        <f t="shared" si="1088"/>
        <v>5.4632517222850084E-3</v>
      </c>
      <c r="AJ870" s="13">
        <f t="shared" si="1089"/>
        <v>6.854809244310334E-3</v>
      </c>
      <c r="AK870" s="13">
        <f t="shared" si="1090"/>
        <v>5.7338757409759206E-3</v>
      </c>
      <c r="AL870" s="13">
        <f t="shared" si="1091"/>
        <v>4.377203919863859E-4</v>
      </c>
      <c r="AM870" s="13">
        <f t="shared" si="1092"/>
        <v>2.0062132503835612E-2</v>
      </c>
      <c r="AN870" s="13">
        <f t="shared" si="1093"/>
        <v>2.4320767760495028E-2</v>
      </c>
      <c r="AO870" s="13">
        <f t="shared" si="1094"/>
        <v>1.4741696685206508E-2</v>
      </c>
      <c r="AP870" s="13">
        <f t="shared" si="1095"/>
        <v>5.9569835760317899E-3</v>
      </c>
      <c r="AQ870" s="13">
        <f t="shared" si="1096"/>
        <v>1.8053715635420798E-3</v>
      </c>
      <c r="AR870" s="13">
        <f t="shared" si="1097"/>
        <v>5.2784600035645575E-4</v>
      </c>
      <c r="AS870" s="13">
        <f t="shared" si="1098"/>
        <v>1.324589759632133E-3</v>
      </c>
      <c r="AT870" s="13">
        <f t="shared" si="1099"/>
        <v>1.6619790906225189E-3</v>
      </c>
      <c r="AU870" s="13">
        <f t="shared" si="1100"/>
        <v>1.3902037606136855E-3</v>
      </c>
      <c r="AV870" s="13">
        <f t="shared" si="1101"/>
        <v>8.7215289301587669E-4</v>
      </c>
      <c r="AW870" s="13">
        <f t="shared" si="1102"/>
        <v>3.6988662104994467E-5</v>
      </c>
      <c r="AX870" s="13">
        <f t="shared" si="1103"/>
        <v>8.3907349406891589E-3</v>
      </c>
      <c r="AY870" s="13">
        <f t="shared" si="1104"/>
        <v>1.0171855648613464E-2</v>
      </c>
      <c r="AZ870" s="13">
        <f t="shared" si="1105"/>
        <v>6.1655294838649484E-3</v>
      </c>
      <c r="BA870" s="13">
        <f t="shared" si="1106"/>
        <v>2.4914335613606987E-3</v>
      </c>
      <c r="BB870" s="13">
        <f t="shared" si="1107"/>
        <v>7.5507398110559649E-4</v>
      </c>
      <c r="BC870" s="13">
        <f t="shared" si="1108"/>
        <v>1.8307105620950979E-4</v>
      </c>
      <c r="BD870" s="13">
        <f t="shared" si="1109"/>
        <v>1.0664884856683054E-4</v>
      </c>
      <c r="BE870" s="13">
        <f t="shared" si="1110"/>
        <v>2.6762724846410611E-4</v>
      </c>
      <c r="BF870" s="13">
        <f t="shared" si="1111"/>
        <v>3.3579520586940817E-4</v>
      </c>
      <c r="BG870" s="13">
        <f t="shared" si="1112"/>
        <v>2.8088425457918501E-4</v>
      </c>
      <c r="BH870" s="13">
        <f t="shared" si="1113"/>
        <v>1.7621446738548882E-4</v>
      </c>
      <c r="BI870" s="13">
        <f t="shared" si="1114"/>
        <v>8.8439385290492014E-5</v>
      </c>
      <c r="BJ870" s="14">
        <f t="shared" si="1115"/>
        <v>0.64172668256436227</v>
      </c>
      <c r="BK870" s="14">
        <f t="shared" si="1116"/>
        <v>0.18688906949781009</v>
      </c>
      <c r="BL870" s="14">
        <f t="shared" si="1117"/>
        <v>0.15962126613364883</v>
      </c>
      <c r="BM870" s="14">
        <f t="shared" si="1118"/>
        <v>0.70350609812202258</v>
      </c>
      <c r="BN870" s="14">
        <f t="shared" si="1119"/>
        <v>0.28177956569571183</v>
      </c>
    </row>
    <row r="871" spans="1:66" s="10" customFormat="1" x14ac:dyDescent="0.25">
      <c r="A871" t="s">
        <v>32</v>
      </c>
      <c r="B871" t="s">
        <v>207</v>
      </c>
      <c r="C871" t="s">
        <v>208</v>
      </c>
      <c r="D871" s="11">
        <v>44450</v>
      </c>
      <c r="E871" s="10">
        <f>VLOOKUP(A871,home!$A$2:$E$405,3,FALSE)</f>
        <v>1.268</v>
      </c>
      <c r="F871" s="10">
        <f>VLOOKUP(B871,home!$B$2:$E$405,3,FALSE)</f>
        <v>1.0669999999999999</v>
      </c>
      <c r="G871" s="10">
        <f>VLOOKUP(C871,away!$B$2:$E$405,4,FALSE)</f>
        <v>0.83499999999999996</v>
      </c>
      <c r="H871" s="10">
        <f>VLOOKUP(A871,away!$A$2:$E$405,3,FALSE)</f>
        <v>1.1471</v>
      </c>
      <c r="I871" s="10">
        <f>VLOOKUP(C871,away!$B$2:$E$405,3,FALSE)</f>
        <v>1.3332999999999999</v>
      </c>
      <c r="J871" s="10">
        <f>VLOOKUP(B871,home!$B$2:$E$405,4,FALSE)</f>
        <v>0.97430000000000005</v>
      </c>
      <c r="K871" s="12">
        <f t="shared" si="1064"/>
        <v>1.12971826</v>
      </c>
      <c r="L871" s="12">
        <f t="shared" si="1065"/>
        <v>1.490122119349</v>
      </c>
      <c r="M871" s="13">
        <f t="shared" si="1066"/>
        <v>7.2814484595307177E-2</v>
      </c>
      <c r="N871" s="13">
        <f t="shared" si="1067"/>
        <v>8.2259852839807218E-2</v>
      </c>
      <c r="O871" s="13">
        <f t="shared" si="1068"/>
        <v>0.10850247410446424</v>
      </c>
      <c r="P871" s="13">
        <f t="shared" si="1069"/>
        <v>0.12257722625099039</v>
      </c>
      <c r="Q871" s="13">
        <f t="shared" si="1070"/>
        <v>4.646522890902155E-2</v>
      </c>
      <c r="R871" s="13">
        <f t="shared" si="1071"/>
        <v>8.0840968333577137E-2</v>
      </c>
      <c r="S871" s="13">
        <f t="shared" si="1072"/>
        <v>5.1587182409153706E-2</v>
      </c>
      <c r="T871" s="13">
        <f t="shared" si="1073"/>
        <v>6.9238865377947614E-2</v>
      </c>
      <c r="U871" s="13">
        <f t="shared" si="1074"/>
        <v>9.1327518082523859E-2</v>
      </c>
      <c r="V871" s="13">
        <f t="shared" si="1075"/>
        <v>9.6492000106886584E-3</v>
      </c>
      <c r="W871" s="13">
        <f t="shared" si="1076"/>
        <v>1.7497539184533843E-2</v>
      </c>
      <c r="X871" s="13">
        <f t="shared" si="1077"/>
        <v>2.6073470173049743E-2</v>
      </c>
      <c r="Y871" s="13">
        <f t="shared" si="1078"/>
        <v>1.9426327316523915E-2</v>
      </c>
      <c r="Z871" s="13">
        <f t="shared" si="1079"/>
        <v>4.0154305021151769E-2</v>
      </c>
      <c r="AA871" s="13">
        <f t="shared" si="1080"/>
        <v>4.5363051600004832E-2</v>
      </c>
      <c r="AB871" s="13">
        <f t="shared" si="1081"/>
        <v>2.5623733860923845E-2</v>
      </c>
      <c r="AC871" s="13">
        <f t="shared" si="1082"/>
        <v>1.0152274127058361E-3</v>
      </c>
      <c r="AD871" s="13">
        <f t="shared" si="1083"/>
        <v>4.9418223804583456E-3</v>
      </c>
      <c r="AE871" s="13">
        <f t="shared" si="1084"/>
        <v>7.363918839014911E-3</v>
      </c>
      <c r="AF871" s="13">
        <f t="shared" si="1085"/>
        <v>5.4865691735534643E-3</v>
      </c>
      <c r="AG871" s="13">
        <f t="shared" si="1086"/>
        <v>2.7252193616167917E-3</v>
      </c>
      <c r="AH871" s="13">
        <f t="shared" si="1087"/>
        <v>1.4958704524776222E-2</v>
      </c>
      <c r="AI871" s="13">
        <f t="shared" si="1088"/>
        <v>1.6899121647584319E-2</v>
      </c>
      <c r="AJ871" s="13">
        <f t="shared" si="1089"/>
        <v>9.5456231516186478E-3</v>
      </c>
      <c r="AK871" s="13">
        <f t="shared" si="1090"/>
        <v>3.5946215924874455E-3</v>
      </c>
      <c r="AL871" s="13">
        <f t="shared" si="1091"/>
        <v>6.836209084227784E-5</v>
      </c>
      <c r="AM871" s="13">
        <f t="shared" si="1092"/>
        <v>1.1165733961760922E-3</v>
      </c>
      <c r="AN871" s="13">
        <f t="shared" si="1093"/>
        <v>1.6638307155186292E-3</v>
      </c>
      <c r="AO871" s="13">
        <f t="shared" si="1094"/>
        <v>1.2396554760232916E-3</v>
      </c>
      <c r="AP871" s="13">
        <f t="shared" si="1095"/>
        <v>6.1574601506480663E-4</v>
      </c>
      <c r="AQ871" s="13">
        <f t="shared" si="1096"/>
        <v>2.2938418923726785E-4</v>
      </c>
      <c r="AR871" s="13">
        <f t="shared" si="1097"/>
        <v>4.4580592978349992E-3</v>
      </c>
      <c r="AS871" s="13">
        <f t="shared" si="1098"/>
        <v>5.0363509929269761E-3</v>
      </c>
      <c r="AT871" s="13">
        <f t="shared" si="1099"/>
        <v>2.8448288402393687E-3</v>
      </c>
      <c r="AU871" s="13">
        <f t="shared" si="1100"/>
        <v>1.0712850291310127E-3</v>
      </c>
      <c r="AV871" s="13">
        <f t="shared" si="1101"/>
        <v>3.0256256476848413E-4</v>
      </c>
      <c r="AW871" s="13">
        <f t="shared" si="1102"/>
        <v>3.196721825463378E-6</v>
      </c>
      <c r="AX871" s="13">
        <f t="shared" si="1103"/>
        <v>2.102355590483911E-4</v>
      </c>
      <c r="AY871" s="13">
        <f t="shared" si="1104"/>
        <v>3.1327665681171035E-4</v>
      </c>
      <c r="AZ871" s="13">
        <f t="shared" si="1105"/>
        <v>2.3341023789541764E-4</v>
      </c>
      <c r="BA871" s="13">
        <f t="shared" si="1106"/>
        <v>1.1593658612349129E-4</v>
      </c>
      <c r="BB871" s="13">
        <f t="shared" si="1107"/>
        <v>4.3189917856106193E-5</v>
      </c>
      <c r="BC871" s="13">
        <f t="shared" si="1108"/>
        <v>1.287165038605002E-5</v>
      </c>
      <c r="BD871" s="13">
        <f t="shared" si="1109"/>
        <v>1.1071754615122362E-3</v>
      </c>
      <c r="BE871" s="13">
        <f t="shared" si="1110"/>
        <v>1.2507963358943002E-3</v>
      </c>
      <c r="BF871" s="13">
        <f t="shared" si="1111"/>
        <v>7.0652373010044237E-4</v>
      </c>
      <c r="BG871" s="13">
        <f t="shared" si="1112"/>
        <v>2.660575863392605E-4</v>
      </c>
      <c r="BH871" s="13">
        <f t="shared" si="1113"/>
        <v>7.5142528374747255E-5</v>
      </c>
      <c r="BI871" s="13">
        <f t="shared" si="1114"/>
        <v>1.697797728150402E-5</v>
      </c>
      <c r="BJ871" s="14">
        <f t="shared" si="1115"/>
        <v>0.28727292395566867</v>
      </c>
      <c r="BK871" s="14">
        <f t="shared" si="1116"/>
        <v>0.25802495942649972</v>
      </c>
      <c r="BL871" s="14">
        <f t="shared" si="1117"/>
        <v>0.41379157724236387</v>
      </c>
      <c r="BM871" s="14">
        <f t="shared" si="1118"/>
        <v>0.48547345067753012</v>
      </c>
      <c r="BN871" s="14">
        <f t="shared" si="1119"/>
        <v>0.51346023503316773</v>
      </c>
    </row>
    <row r="872" spans="1:66" s="10" customFormat="1" x14ac:dyDescent="0.25">
      <c r="A872" t="s">
        <v>32</v>
      </c>
      <c r="B872" t="s">
        <v>310</v>
      </c>
      <c r="C872" t="s">
        <v>36</v>
      </c>
      <c r="D872" s="11">
        <v>44450</v>
      </c>
      <c r="E872" s="10">
        <f>VLOOKUP(A872,home!$A$2:$E$405,3,FALSE)</f>
        <v>1.268</v>
      </c>
      <c r="F872" s="10">
        <f>VLOOKUP(B872,home!$B$2:$E$405,3,FALSE)</f>
        <v>1.2061999999999999</v>
      </c>
      <c r="G872" s="10">
        <f>VLOOKUP(C872,away!$B$2:$E$405,4,FALSE)</f>
        <v>0.55669999999999997</v>
      </c>
      <c r="H872" s="10">
        <f>VLOOKUP(A872,away!$A$2:$E$405,3,FALSE)</f>
        <v>1.1471</v>
      </c>
      <c r="I872" s="10">
        <f>VLOOKUP(C872,away!$B$2:$E$405,3,FALSE)</f>
        <v>1.9486000000000001</v>
      </c>
      <c r="J872" s="10">
        <f>VLOOKUP(B872,home!$B$2:$E$405,4,FALSE)</f>
        <v>0.82050000000000001</v>
      </c>
      <c r="K872" s="12">
        <f t="shared" si="1064"/>
        <v>0.85145127271999987</v>
      </c>
      <c r="L872" s="12">
        <f t="shared" si="1065"/>
        <v>1.8340136487300001</v>
      </c>
      <c r="M872" s="13">
        <f t="shared" si="1066"/>
        <v>6.8189483871814338E-2</v>
      </c>
      <c r="N872" s="13">
        <f t="shared" si="1067"/>
        <v>5.8060022828776224E-2</v>
      </c>
      <c r="O872" s="13">
        <f t="shared" si="1068"/>
        <v>0.12506044412076173</v>
      </c>
      <c r="P872" s="13">
        <f t="shared" si="1069"/>
        <v>0.10648287431355101</v>
      </c>
      <c r="Q872" s="13">
        <f t="shared" si="1070"/>
        <v>2.4717640165856883E-2</v>
      </c>
      <c r="R872" s="13">
        <f t="shared" si="1071"/>
        <v>0.11468128071685627</v>
      </c>
      <c r="S872" s="13">
        <f t="shared" si="1072"/>
        <v>4.157020217146061E-2</v>
      </c>
      <c r="T872" s="13">
        <f t="shared" si="1073"/>
        <v>4.5332489428578392E-2</v>
      </c>
      <c r="U872" s="13">
        <f t="shared" si="1074"/>
        <v>9.7645522423526851E-2</v>
      </c>
      <c r="V872" s="13">
        <f t="shared" si="1075"/>
        <v>7.2127684369332843E-3</v>
      </c>
      <c r="W872" s="13">
        <f t="shared" si="1076"/>
        <v>7.0152887259512771E-3</v>
      </c>
      <c r="X872" s="13">
        <f t="shared" si="1077"/>
        <v>1.2866135273176338E-2</v>
      </c>
      <c r="Y872" s="13">
        <f t="shared" si="1078"/>
        <v>1.1798333848705947E-2</v>
      </c>
      <c r="Z872" s="13">
        <f t="shared" si="1079"/>
        <v>7.0109011362850304E-2</v>
      </c>
      <c r="AA872" s="13">
        <f t="shared" si="1080"/>
        <v>5.9694406954039825E-2</v>
      </c>
      <c r="AB872" s="13">
        <f t="shared" si="1081"/>
        <v>2.5413439387641408E-2</v>
      </c>
      <c r="AC872" s="13">
        <f t="shared" si="1082"/>
        <v>7.0395414303041956E-4</v>
      </c>
      <c r="AD872" s="13">
        <f t="shared" si="1083"/>
        <v>1.4932941285523702E-3</v>
      </c>
      <c r="AE872" s="13">
        <f t="shared" si="1084"/>
        <v>2.7387218133334188E-3</v>
      </c>
      <c r="AF872" s="13">
        <f t="shared" si="1085"/>
        <v>2.5114265928640332E-3</v>
      </c>
      <c r="AG872" s="13">
        <f t="shared" si="1086"/>
        <v>1.5353302163653721E-3</v>
      </c>
      <c r="AH872" s="13">
        <f t="shared" si="1087"/>
        <v>3.2145220934608545E-2</v>
      </c>
      <c r="AI872" s="13">
        <f t="shared" si="1088"/>
        <v>2.7370089276638032E-2</v>
      </c>
      <c r="AJ872" s="13">
        <f t="shared" si="1089"/>
        <v>1.1652148674526736E-2</v>
      </c>
      <c r="AK872" s="13">
        <f t="shared" si="1090"/>
        <v>3.3070789396161498E-3</v>
      </c>
      <c r="AL872" s="13">
        <f t="shared" si="1091"/>
        <v>4.3971038511288955E-5</v>
      </c>
      <c r="AM872" s="13">
        <f t="shared" si="1092"/>
        <v>2.5429343726024385E-4</v>
      </c>
      <c r="AN872" s="13">
        <f t="shared" si="1093"/>
        <v>4.6637763471775321E-4</v>
      </c>
      <c r="AO872" s="13">
        <f t="shared" si="1094"/>
        <v>4.2767147376738694E-4</v>
      </c>
      <c r="AP872" s="13">
        <f t="shared" si="1095"/>
        <v>2.614517733539539E-4</v>
      </c>
      <c r="AQ872" s="13">
        <f t="shared" si="1096"/>
        <v>1.1987653020395355E-4</v>
      </c>
      <c r="AR872" s="13">
        <f t="shared" si="1097"/>
        <v>1.1790954787102674E-2</v>
      </c>
      <c r="AS872" s="13">
        <f t="shared" si="1098"/>
        <v>1.0039423460062548E-2</v>
      </c>
      <c r="AT872" s="13">
        <f t="shared" si="1099"/>
        <v>4.2740399412226401E-3</v>
      </c>
      <c r="AU872" s="13">
        <f t="shared" si="1100"/>
        <v>1.2130455825367101E-3</v>
      </c>
      <c r="AV872" s="13">
        <f t="shared" si="1101"/>
        <v>2.5821230127956387E-4</v>
      </c>
      <c r="AW872" s="13">
        <f t="shared" si="1102"/>
        <v>1.9073332708683514E-6</v>
      </c>
      <c r="AX872" s="13">
        <f t="shared" si="1103"/>
        <v>3.6086411799929659E-5</v>
      </c>
      <c r="AY872" s="13">
        <f t="shared" si="1104"/>
        <v>6.6182971774762328E-5</v>
      </c>
      <c r="AZ872" s="13">
        <f t="shared" si="1105"/>
        <v>6.0690236774213242E-5</v>
      </c>
      <c r="BA872" s="13">
        <f t="shared" si="1106"/>
        <v>3.7102240862854142E-5</v>
      </c>
      <c r="BB872" s="13">
        <f t="shared" si="1107"/>
        <v>1.7011504035235617E-5</v>
      </c>
      <c r="BC872" s="13">
        <f t="shared" si="1108"/>
        <v>6.2398661172095153E-6</v>
      </c>
      <c r="BD872" s="13">
        <f t="shared" si="1109"/>
        <v>3.6041286685174353E-3</v>
      </c>
      <c r="BE872" s="13">
        <f t="shared" si="1110"/>
        <v>3.0687399418558091E-3</v>
      </c>
      <c r="BF872" s="13">
        <f t="shared" si="1111"/>
        <v>1.3064412645699135E-3</v>
      </c>
      <c r="BG872" s="13">
        <f t="shared" si="1112"/>
        <v>3.7079035915065964E-4</v>
      </c>
      <c r="BH872" s="13">
        <f t="shared" si="1113"/>
        <v>7.8927480802783748E-5</v>
      </c>
      <c r="BI872" s="13">
        <f t="shared" si="1114"/>
        <v>1.344058079642272E-5</v>
      </c>
      <c r="BJ872" s="14">
        <f t="shared" si="1115"/>
        <v>0.16982166710282773</v>
      </c>
      <c r="BK872" s="14">
        <f t="shared" si="1116"/>
        <v>0.22426943694707574</v>
      </c>
      <c r="BL872" s="14">
        <f t="shared" si="1117"/>
        <v>0.53298777579611278</v>
      </c>
      <c r="BM872" s="14">
        <f t="shared" si="1118"/>
        <v>0.49993186955274599</v>
      </c>
      <c r="BN872" s="14">
        <f t="shared" si="1119"/>
        <v>0.49719174601761651</v>
      </c>
    </row>
    <row r="873" spans="1:66" x14ac:dyDescent="0.25">
      <c r="A873" t="s">
        <v>32</v>
      </c>
      <c r="B873" t="s">
        <v>33</v>
      </c>
      <c r="C873" t="s">
        <v>35</v>
      </c>
      <c r="D873" s="11">
        <v>44450</v>
      </c>
      <c r="E873" s="10">
        <f>VLOOKUP(A873,home!$A$2:$E$405,3,FALSE)</f>
        <v>1.268</v>
      </c>
      <c r="F873" s="10">
        <f>VLOOKUP(B873,home!$B$2:$E$405,3,FALSE)</f>
        <v>1.5772999999999999</v>
      </c>
      <c r="G873" s="10">
        <f>VLOOKUP(C873,away!$B$2:$E$405,4,FALSE)</f>
        <v>0.64949999999999997</v>
      </c>
      <c r="H873" s="10">
        <f>VLOOKUP(A873,away!$A$2:$E$405,3,FALSE)</f>
        <v>1.1471</v>
      </c>
      <c r="I873" s="10">
        <f>VLOOKUP(C873,away!$B$2:$E$405,3,FALSE)</f>
        <v>1.7435</v>
      </c>
      <c r="J873" s="10">
        <f>VLOOKUP(B873,home!$B$2:$E$405,4,FALSE)</f>
        <v>0.51280000000000003</v>
      </c>
      <c r="K873" s="12">
        <f t="shared" si="1064"/>
        <v>1.2990106517999997</v>
      </c>
      <c r="L873" s="12">
        <f t="shared" si="1065"/>
        <v>1.0255840262800002</v>
      </c>
      <c r="M873" s="13">
        <f t="shared" si="1066"/>
        <v>9.7823085857941056E-2</v>
      </c>
      <c r="N873" s="13">
        <f t="shared" si="1067"/>
        <v>0.12707323052141134</v>
      </c>
      <c r="O873" s="13">
        <f t="shared" si="1068"/>
        <v>0.10032579425732133</v>
      </c>
      <c r="P873" s="13">
        <f t="shared" si="1069"/>
        <v>0.13032427539055563</v>
      </c>
      <c r="Q873" s="13">
        <f t="shared" si="1070"/>
        <v>8.2534740002975088E-2</v>
      </c>
      <c r="R873" s="13">
        <f t="shared" si="1071"/>
        <v>5.1446266007081257E-2</v>
      </c>
      <c r="S873" s="13">
        <f t="shared" si="1072"/>
        <v>4.3405952202167808E-2</v>
      </c>
      <c r="T873" s="13">
        <f t="shared" si="1073"/>
        <v>8.464631096022418E-2</v>
      </c>
      <c r="U873" s="13">
        <f t="shared" si="1074"/>
        <v>6.6829247538534794E-2</v>
      </c>
      <c r="V873" s="13">
        <f t="shared" si="1075"/>
        <v>6.425260480036955E-3</v>
      </c>
      <c r="W873" s="13">
        <f t="shared" si="1076"/>
        <v>3.5737835469136066E-2</v>
      </c>
      <c r="X873" s="13">
        <f t="shared" si="1077"/>
        <v>3.6652153190968768E-2</v>
      </c>
      <c r="Y873" s="13">
        <f t="shared" si="1078"/>
        <v>1.8794931420712549E-2</v>
      </c>
      <c r="Z873" s="13">
        <f t="shared" si="1079"/>
        <v>1.7587489542871437E-2</v>
      </c>
      <c r="AA873" s="13">
        <f t="shared" si="1080"/>
        <v>2.2846336254611105E-2</v>
      </c>
      <c r="AB873" s="13">
        <f t="shared" si="1081"/>
        <v>1.4838817074672168E-2</v>
      </c>
      <c r="AC873" s="13">
        <f t="shared" si="1082"/>
        <v>5.3500115087379307E-4</v>
      </c>
      <c r="AD873" s="13">
        <f t="shared" si="1083"/>
        <v>1.1605957236670891E-2</v>
      </c>
      <c r="AE873" s="13">
        <f t="shared" si="1084"/>
        <v>1.1902884351618436E-2</v>
      </c>
      <c r="AF873" s="13">
        <f t="shared" si="1085"/>
        <v>6.103704028839022E-3</v>
      </c>
      <c r="AG873" s="13">
        <f t="shared" si="1086"/>
        <v>2.0866204510393946E-3</v>
      </c>
      <c r="AH873" s="13">
        <f t="shared" si="1087"/>
        <v>4.5093620843838717E-3</v>
      </c>
      <c r="AI873" s="13">
        <f t="shared" si="1088"/>
        <v>5.8577093804376987E-3</v>
      </c>
      <c r="AJ873" s="13">
        <f t="shared" si="1089"/>
        <v>3.8046134401686737E-3</v>
      </c>
      <c r="AK873" s="13">
        <f t="shared" si="1090"/>
        <v>1.6474111282535164E-3</v>
      </c>
      <c r="AL873" s="13">
        <f t="shared" si="1091"/>
        <v>2.8510095223122806E-5</v>
      </c>
      <c r="AM873" s="13">
        <f t="shared" si="1092"/>
        <v>3.0152524149541548E-3</v>
      </c>
      <c r="AN873" s="13">
        <f t="shared" si="1093"/>
        <v>3.0923947119791757E-3</v>
      </c>
      <c r="AO873" s="13">
        <f t="shared" si="1094"/>
        <v>1.5857553097792922E-3</v>
      </c>
      <c r="AP873" s="13">
        <f t="shared" si="1095"/>
        <v>5.421084384327786E-4</v>
      </c>
      <c r="AQ873" s="13">
        <f t="shared" si="1096"/>
        <v>1.3899443874206314E-4</v>
      </c>
      <c r="AR873" s="13">
        <f t="shared" si="1097"/>
        <v>9.2494594449135745E-4</v>
      </c>
      <c r="AS873" s="13">
        <f t="shared" si="1098"/>
        <v>1.2015146342334846E-3</v>
      </c>
      <c r="AT873" s="13">
        <f t="shared" si="1099"/>
        <v>7.8039015408143864E-4</v>
      </c>
      <c r="AU873" s="13">
        <f t="shared" si="1100"/>
        <v>3.3791170757054402E-4</v>
      </c>
      <c r="AV873" s="13">
        <f t="shared" si="1101"/>
        <v>1.0973772687551576E-4</v>
      </c>
      <c r="AW873" s="13">
        <f t="shared" si="1102"/>
        <v>1.0550672132822861E-6</v>
      </c>
      <c r="AX873" s="13">
        <f t="shared" si="1103"/>
        <v>6.5280750081518667E-4</v>
      </c>
      <c r="AY873" s="13">
        <f t="shared" si="1104"/>
        <v>6.6950894507182362E-4</v>
      </c>
      <c r="AZ873" s="13">
        <f t="shared" si="1105"/>
        <v>3.4331883975861812E-4</v>
      </c>
      <c r="BA873" s="13">
        <f t="shared" si="1106"/>
        <v>1.1736743932580728E-4</v>
      </c>
      <c r="BB873" s="13">
        <f t="shared" si="1107"/>
        <v>3.0092542744483761E-5</v>
      </c>
      <c r="BC873" s="13">
        <f t="shared" si="1108"/>
        <v>6.1724862297781358E-6</v>
      </c>
      <c r="BD873" s="13">
        <f t="shared" si="1109"/>
        <v>1.5810163097380059E-4</v>
      </c>
      <c r="BE873" s="13">
        <f t="shared" si="1110"/>
        <v>2.0537570270191973E-4</v>
      </c>
      <c r="BF873" s="13">
        <f t="shared" si="1111"/>
        <v>1.3339261271535187E-4</v>
      </c>
      <c r="BG873" s="13">
        <f t="shared" si="1112"/>
        <v>5.7759474929558063E-5</v>
      </c>
      <c r="BH873" s="13">
        <f t="shared" si="1113"/>
        <v>1.875754329396773E-5</v>
      </c>
      <c r="BI873" s="13">
        <f t="shared" si="1114"/>
        <v>4.8732497080927455E-6</v>
      </c>
      <c r="BJ873" s="14">
        <f t="shared" si="1115"/>
        <v>0.42733214070142905</v>
      </c>
      <c r="BK873" s="14">
        <f t="shared" si="1116"/>
        <v>0.27921159412187019</v>
      </c>
      <c r="BL873" s="14">
        <f t="shared" si="1117"/>
        <v>0.27603831754703939</v>
      </c>
      <c r="BM873" s="14">
        <f t="shared" si="1118"/>
        <v>0.40997369599806577</v>
      </c>
      <c r="BN873" s="14">
        <f t="shared" si="1119"/>
        <v>0.58952739203728566</v>
      </c>
    </row>
    <row r="874" spans="1:66" x14ac:dyDescent="0.25">
      <c r="A874" t="s">
        <v>213</v>
      </c>
      <c r="B874" t="s">
        <v>222</v>
      </c>
      <c r="C874" t="s">
        <v>315</v>
      </c>
      <c r="D874" s="11">
        <v>44450</v>
      </c>
      <c r="E874" s="10">
        <f>VLOOKUP(A874,home!$A$2:$E$405,3,FALSE)</f>
        <v>1.2675000000000001</v>
      </c>
      <c r="F874" s="10">
        <f>VLOOKUP(B874,home!$B$2:$E$405,3,FALSE)</f>
        <v>0.37369999999999998</v>
      </c>
      <c r="G874" s="10">
        <f>VLOOKUP(C874,away!$B$2:$E$405,4,FALSE)</f>
        <v>0.37369999999999998</v>
      </c>
      <c r="H874" s="10">
        <f>VLOOKUP(A874,away!$A$2:$E$405,3,FALSE)</f>
        <v>1.1535</v>
      </c>
      <c r="I874" s="10">
        <f>VLOOKUP(C874,away!$B$2:$E$405,3,FALSE)</f>
        <v>1.597</v>
      </c>
      <c r="J874" s="10">
        <f>VLOOKUP(B874,home!$B$2:$E$405,4,FALSE)</f>
        <v>0.68440000000000001</v>
      </c>
      <c r="K874" s="12">
        <f t="shared" si="1064"/>
        <v>0.17700851707500001</v>
      </c>
      <c r="L874" s="12">
        <f t="shared" si="1065"/>
        <v>1.2607602737999999</v>
      </c>
      <c r="M874" s="13">
        <f t="shared" si="1066"/>
        <v>0.2374569842461596</v>
      </c>
      <c r="N874" s="13">
        <f t="shared" si="1067"/>
        <v>4.2031908650514344E-2</v>
      </c>
      <c r="O874" s="13">
        <f t="shared" si="1068"/>
        <v>0.29937633247391043</v>
      </c>
      <c r="P874" s="13">
        <f t="shared" si="1069"/>
        <v>5.2992160658559044E-2</v>
      </c>
      <c r="Q874" s="13">
        <f t="shared" si="1070"/>
        <v>3.720002910029704E-3</v>
      </c>
      <c r="R874" s="13">
        <f t="shared" si="1071"/>
        <v>0.18872089344952361</v>
      </c>
      <c r="S874" s="13">
        <f t="shared" si="1072"/>
        <v>2.9565029432356551E-3</v>
      </c>
      <c r="T874" s="13">
        <f t="shared" si="1073"/>
        <v>4.6900318873858452E-3</v>
      </c>
      <c r="U874" s="13">
        <f t="shared" si="1074"/>
        <v>3.3405205490569252E-2</v>
      </c>
      <c r="V874" s="13">
        <f t="shared" si="1075"/>
        <v>7.330987615051489E-5</v>
      </c>
      <c r="W874" s="13">
        <f t="shared" si="1076"/>
        <v>2.194907328730142E-4</v>
      </c>
      <c r="X874" s="13">
        <f t="shared" si="1077"/>
        <v>2.7672519647354399E-4</v>
      </c>
      <c r="Y874" s="13">
        <f t="shared" si="1078"/>
        <v>1.7444206723667212E-4</v>
      </c>
      <c r="Z874" s="13">
        <f t="shared" si="1079"/>
        <v>7.9310601765733971E-2</v>
      </c>
      <c r="AA874" s="13">
        <f t="shared" si="1080"/>
        <v>1.4038652006878446E-2</v>
      </c>
      <c r="AB874" s="13">
        <f t="shared" si="1081"/>
        <v>1.242480486734763E-3</v>
      </c>
      <c r="AC874" s="13">
        <f t="shared" si="1082"/>
        <v>1.0225138110698635E-6</v>
      </c>
      <c r="AD874" s="13">
        <f t="shared" si="1083"/>
        <v>9.7129322843892985E-6</v>
      </c>
      <c r="AE874" s="13">
        <f t="shared" si="1084"/>
        <v>1.224567916626751E-5</v>
      </c>
      <c r="AF874" s="13">
        <f t="shared" si="1085"/>
        <v>7.7194329092651933E-6</v>
      </c>
      <c r="AG874" s="13">
        <f t="shared" si="1086"/>
        <v>3.244118116088637E-6</v>
      </c>
      <c r="AH874" s="13">
        <f t="shared" si="1087"/>
        <v>2.4997913999352403E-2</v>
      </c>
      <c r="AI874" s="13">
        <f t="shared" si="1088"/>
        <v>4.4248436869937513E-3</v>
      </c>
      <c r="AJ874" s="13">
        <f t="shared" si="1089"/>
        <v>3.9161750966171965E-4</v>
      </c>
      <c r="AK874" s="13">
        <f t="shared" si="1090"/>
        <v>2.3106544881941831E-5</v>
      </c>
      <c r="AL874" s="13">
        <f t="shared" si="1091"/>
        <v>9.127584319969062E-9</v>
      </c>
      <c r="AM874" s="13">
        <f t="shared" si="1092"/>
        <v>3.4385434802192883E-7</v>
      </c>
      <c r="AN874" s="13">
        <f t="shared" si="1093"/>
        <v>4.3351790195944739E-7</v>
      </c>
      <c r="AO874" s="13">
        <f t="shared" si="1094"/>
        <v>2.732810743857973E-7</v>
      </c>
      <c r="AP874" s="13">
        <f t="shared" si="1095"/>
        <v>1.1484730738899861E-7</v>
      </c>
      <c r="AQ874" s="13">
        <f t="shared" si="1096"/>
        <v>3.6198730677236695E-8</v>
      </c>
      <c r="AR874" s="13">
        <f t="shared" si="1097"/>
        <v>6.3032753796504661E-3</v>
      </c>
      <c r="AS874" s="13">
        <f t="shared" si="1098"/>
        <v>1.1157334276672866E-3</v>
      </c>
      <c r="AT874" s="13">
        <f t="shared" si="1099"/>
        <v>9.8747159741196584E-5</v>
      </c>
      <c r="AU874" s="13">
        <f t="shared" si="1100"/>
        <v>5.8263627703857838E-6</v>
      </c>
      <c r="AV874" s="13">
        <f t="shared" si="1101"/>
        <v>2.5782895848174401E-7</v>
      </c>
      <c r="AW874" s="13">
        <f t="shared" si="1102"/>
        <v>5.6582226442669303E-11</v>
      </c>
      <c r="AX874" s="13">
        <f t="shared" si="1103"/>
        <v>1.0144191372192083E-8</v>
      </c>
      <c r="AY874" s="13">
        <f t="shared" si="1104"/>
        <v>1.2789393491884487E-8</v>
      </c>
      <c r="AZ874" s="13">
        <f t="shared" si="1105"/>
        <v>8.0621796202821136E-9</v>
      </c>
      <c r="BA874" s="13">
        <f t="shared" si="1106"/>
        <v>3.3881585951638848E-9</v>
      </c>
      <c r="BB874" s="13">
        <f t="shared" si="1107"/>
        <v>1.0679139395291616E-9</v>
      </c>
      <c r="BC874" s="13">
        <f t="shared" si="1108"/>
        <v>2.69276694159124E-10</v>
      </c>
      <c r="BD874" s="13">
        <f t="shared" si="1109"/>
        <v>1.324486532247486E-3</v>
      </c>
      <c r="BE874" s="13">
        <f t="shared" si="1110"/>
        <v>2.3444539695893668E-4</v>
      </c>
      <c r="BF874" s="13">
        <f t="shared" si="1111"/>
        <v>2.0749416025380545E-5</v>
      </c>
      <c r="BG874" s="13">
        <f t="shared" si="1112"/>
        <v>1.2242744536082838E-6</v>
      </c>
      <c r="BH874" s="13">
        <f t="shared" si="1113"/>
        <v>5.4176751381502044E-8</v>
      </c>
      <c r="BI874" s="13">
        <f t="shared" si="1114"/>
        <v>1.9179492843961292E-9</v>
      </c>
      <c r="BJ874" s="14">
        <f t="shared" si="1115"/>
        <v>5.1146761027465265E-2</v>
      </c>
      <c r="BK874" s="14">
        <f t="shared" si="1116"/>
        <v>0.29348000215489362</v>
      </c>
      <c r="BL874" s="14">
        <f t="shared" si="1117"/>
        <v>0.57572584752168032</v>
      </c>
      <c r="BM874" s="14">
        <f t="shared" si="1118"/>
        <v>0.17536491734826515</v>
      </c>
      <c r="BN874" s="14">
        <f t="shared" si="1119"/>
        <v>0.82429828238869673</v>
      </c>
    </row>
    <row r="875" spans="1:66" x14ac:dyDescent="0.25">
      <c r="A875" t="s">
        <v>213</v>
      </c>
      <c r="B875" t="s">
        <v>214</v>
      </c>
      <c r="C875" t="s">
        <v>220</v>
      </c>
      <c r="D875" s="11">
        <v>44450</v>
      </c>
      <c r="E875" s="10">
        <f>VLOOKUP(A875,home!$A$2:$E$405,3,FALSE)</f>
        <v>1.2675000000000001</v>
      </c>
      <c r="F875" s="10">
        <f>VLOOKUP(B875,home!$B$2:$E$405,3,FALSE)</f>
        <v>1.7024999999999999</v>
      </c>
      <c r="G875" s="10">
        <f>VLOOKUP(C875,away!$B$2:$E$405,4,FALSE)</f>
        <v>1.2871999999999999</v>
      </c>
      <c r="H875" s="10">
        <f>VLOOKUP(A875,away!$A$2:$E$405,3,FALSE)</f>
        <v>1.1535</v>
      </c>
      <c r="I875" s="10">
        <f>VLOOKUP(C875,away!$B$2:$E$405,3,FALSE)</f>
        <v>0.73</v>
      </c>
      <c r="J875" s="10">
        <f>VLOOKUP(B875,home!$B$2:$E$405,4,FALSE)</f>
        <v>0.50190000000000001</v>
      </c>
      <c r="K875" s="12">
        <f t="shared" si="1064"/>
        <v>2.7776730149999995</v>
      </c>
      <c r="L875" s="12">
        <f t="shared" si="1065"/>
        <v>0.42262740450000003</v>
      </c>
      <c r="M875" s="13">
        <f t="shared" si="1066"/>
        <v>4.0749960056676665E-2</v>
      </c>
      <c r="N875" s="13">
        <f t="shared" si="1067"/>
        <v>0.11319006441175861</v>
      </c>
      <c r="O875" s="13">
        <f t="shared" si="1068"/>
        <v>1.7222049852231931E-2</v>
      </c>
      <c r="P875" s="13">
        <f t="shared" si="1069"/>
        <v>4.7837223137529361E-2</v>
      </c>
      <c r="Q875" s="13">
        <f t="shared" si="1070"/>
        <v>0.15720249374132686</v>
      </c>
      <c r="R875" s="13">
        <f t="shared" si="1071"/>
        <v>3.6392551146091946E-3</v>
      </c>
      <c r="S875" s="13">
        <f t="shared" si="1072"/>
        <v>1.4039277058965072E-2</v>
      </c>
      <c r="T875" s="13">
        <f t="shared" si="1073"/>
        <v>6.6438081910824467E-2</v>
      </c>
      <c r="U875" s="13">
        <f t="shared" si="1074"/>
        <v>1.010866072655069E-2</v>
      </c>
      <c r="V875" s="13">
        <f t="shared" si="1075"/>
        <v>1.8312220522567419E-3</v>
      </c>
      <c r="W875" s="13">
        <f t="shared" si="1076"/>
        <v>0.14555237491866332</v>
      </c>
      <c r="X875" s="13">
        <f t="shared" si="1077"/>
        <v>6.151442243068557E-2</v>
      </c>
      <c r="Y875" s="13">
        <f t="shared" si="1078"/>
        <v>1.2998840345598613E-2</v>
      </c>
      <c r="Z875" s="13">
        <f t="shared" si="1079"/>
        <v>5.1268298113354472E-4</v>
      </c>
      <c r="AA875" s="13">
        <f t="shared" si="1080"/>
        <v>1.4240656819444009E-3</v>
      </c>
      <c r="AB875" s="13">
        <f t="shared" si="1081"/>
        <v>1.9777944081622676E-3</v>
      </c>
      <c r="AC875" s="13">
        <f t="shared" si="1082"/>
        <v>1.3435684631091027E-4</v>
      </c>
      <c r="AD875" s="13">
        <f t="shared" si="1083"/>
        <v>0.10107422602018346</v>
      </c>
      <c r="AE875" s="13">
        <f t="shared" si="1084"/>
        <v>4.2716737804756495E-2</v>
      </c>
      <c r="AF875" s="13">
        <f t="shared" si="1085"/>
        <v>9.0266320135656327E-3</v>
      </c>
      <c r="AG875" s="13">
        <f t="shared" si="1086"/>
        <v>1.2716340197566176E-3</v>
      </c>
      <c r="AH875" s="13">
        <f t="shared" si="1087"/>
        <v>5.4168469411948121E-5</v>
      </c>
      <c r="AI875" s="13">
        <f t="shared" si="1088"/>
        <v>1.5046229574942118E-4</v>
      </c>
      <c r="AJ875" s="13">
        <f t="shared" si="1089"/>
        <v>2.0896752933905819E-4</v>
      </c>
      <c r="AK875" s="13">
        <f t="shared" si="1090"/>
        <v>1.9348115575210754E-4</v>
      </c>
      <c r="AL875" s="13">
        <f t="shared" si="1091"/>
        <v>6.3089715210424444E-6</v>
      </c>
      <c r="AM875" s="13">
        <f t="shared" si="1092"/>
        <v>5.6150230025654904E-2</v>
      </c>
      <c r="AN875" s="13">
        <f t="shared" si="1093"/>
        <v>2.37306259778205E-2</v>
      </c>
      <c r="AO875" s="13">
        <f t="shared" si="1094"/>
        <v>5.0146064320832767E-3</v>
      </c>
      <c r="AP875" s="13">
        <f t="shared" si="1095"/>
        <v>7.0643670032678697E-4</v>
      </c>
      <c r="AQ875" s="13">
        <f t="shared" si="1096"/>
        <v>7.4639877275663573E-5</v>
      </c>
      <c r="AR875" s="13">
        <f t="shared" si="1097"/>
        <v>4.5786159266618547E-6</v>
      </c>
      <c r="AS875" s="13">
        <f t="shared" si="1098"/>
        <v>1.2717897905537851E-5</v>
      </c>
      <c r="AT875" s="13">
        <f t="shared" si="1099"/>
        <v>1.766308090986875E-5</v>
      </c>
      <c r="AU875" s="13">
        <f t="shared" si="1100"/>
        <v>1.6354087735034691E-5</v>
      </c>
      <c r="AV875" s="13">
        <f t="shared" si="1101"/>
        <v>1.135657704663708E-5</v>
      </c>
      <c r="AW875" s="13">
        <f t="shared" si="1102"/>
        <v>2.0572868047032336E-7</v>
      </c>
      <c r="AX875" s="13">
        <f t="shared" si="1103"/>
        <v>2.599449645471736E-2</v>
      </c>
      <c r="AY875" s="13">
        <f t="shared" si="1104"/>
        <v>1.098598656794165E-2</v>
      </c>
      <c r="AZ875" s="13">
        <f t="shared" si="1105"/>
        <v>2.3214894945405213E-3</v>
      </c>
      <c r="BA875" s="13">
        <f t="shared" si="1106"/>
        <v>3.2704169321722584E-4</v>
      </c>
      <c r="BB875" s="13">
        <f t="shared" si="1107"/>
        <v>3.4554195491920356E-5</v>
      </c>
      <c r="BC875" s="13">
        <f t="shared" si="1108"/>
        <v>2.9207099910671801E-6</v>
      </c>
      <c r="BD875" s="13">
        <f t="shared" si="1109"/>
        <v>3.2250809421457691E-7</v>
      </c>
      <c r="BE875" s="13">
        <f t="shared" si="1110"/>
        <v>8.958220304189077E-7</v>
      </c>
      <c r="BF875" s="13">
        <f t="shared" si="1111"/>
        <v>1.2441503400685546E-6</v>
      </c>
      <c r="BG875" s="13">
        <f t="shared" si="1112"/>
        <v>1.1519476087371656E-6</v>
      </c>
      <c r="BH875" s="13">
        <f t="shared" si="1113"/>
        <v>7.9993344687075055E-7</v>
      </c>
      <c r="BI875" s="13">
        <f t="shared" si="1114"/>
        <v>4.4439070983376413E-7</v>
      </c>
      <c r="BJ875" s="14">
        <f t="shared" si="1115"/>
        <v>0.8363285357461806</v>
      </c>
      <c r="BK875" s="14">
        <f t="shared" si="1116"/>
        <v>0.11558433469120145</v>
      </c>
      <c r="BL875" s="14">
        <f t="shared" si="1117"/>
        <v>3.5046434245504909E-2</v>
      </c>
      <c r="BM875" s="14">
        <f t="shared" si="1118"/>
        <v>0.59664516051062666</v>
      </c>
      <c r="BN875" s="14">
        <f t="shared" si="1119"/>
        <v>0.37984104631413268</v>
      </c>
    </row>
    <row r="876" spans="1:66" x14ac:dyDescent="0.25">
      <c r="A876" t="s">
        <v>213</v>
      </c>
      <c r="B876" t="s">
        <v>226</v>
      </c>
      <c r="C876" t="s">
        <v>215</v>
      </c>
      <c r="D876" s="11">
        <v>44450</v>
      </c>
      <c r="E876" s="10">
        <f>VLOOKUP(A876,home!$A$2:$E$405,3,FALSE)</f>
        <v>1.2675000000000001</v>
      </c>
      <c r="F876" s="10">
        <f>VLOOKUP(B876,home!$B$2:$E$405,3,FALSE)</f>
        <v>1.2422</v>
      </c>
      <c r="G876" s="10">
        <f>VLOOKUP(C876,away!$B$2:$E$405,4,FALSE)</f>
        <v>1.2041999999999999</v>
      </c>
      <c r="H876" s="10">
        <f>VLOOKUP(A876,away!$A$2:$E$405,3,FALSE)</f>
        <v>1.1535</v>
      </c>
      <c r="I876" s="10">
        <f>VLOOKUP(C876,away!$B$2:$E$405,3,FALSE)</f>
        <v>1.0038</v>
      </c>
      <c r="J876" s="10">
        <f>VLOOKUP(B876,home!$B$2:$E$405,4,FALSE)</f>
        <v>1.0324</v>
      </c>
      <c r="K876" s="12">
        <f t="shared" si="1064"/>
        <v>1.8959990516999998</v>
      </c>
      <c r="L876" s="12">
        <f t="shared" si="1065"/>
        <v>1.1953987189199999</v>
      </c>
      <c r="M876" s="13">
        <f t="shared" si="1066"/>
        <v>4.5438397538909922E-2</v>
      </c>
      <c r="N876" s="13">
        <f t="shared" si="1067"/>
        <v>8.6151158644540815E-2</v>
      </c>
      <c r="O876" s="13">
        <f t="shared" si="1068"/>
        <v>5.43170022077906E-2</v>
      </c>
      <c r="P876" s="13">
        <f t="shared" si="1069"/>
        <v>0.10298498467715778</v>
      </c>
      <c r="Q876" s="13">
        <f t="shared" si="1070"/>
        <v>8.1671257546452838E-2</v>
      </c>
      <c r="R876" s="13">
        <f t="shared" si="1071"/>
        <v>3.2465237427383858E-2</v>
      </c>
      <c r="S876" s="13">
        <f t="shared" si="1072"/>
        <v>5.8353219102150057E-2</v>
      </c>
      <c r="T876" s="13">
        <f t="shared" si="1073"/>
        <v>9.7629716643615097E-2</v>
      </c>
      <c r="U876" s="13">
        <f t="shared" si="1074"/>
        <v>6.1554059375535132E-2</v>
      </c>
      <c r="V876" s="13">
        <f t="shared" si="1075"/>
        <v>1.4695122531192257E-2</v>
      </c>
      <c r="W876" s="13">
        <f t="shared" si="1076"/>
        <v>5.1616208953073679E-2</v>
      </c>
      <c r="X876" s="13">
        <f t="shared" si="1077"/>
        <v>6.1701950058011303E-2</v>
      </c>
      <c r="Y876" s="13">
        <f t="shared" si="1078"/>
        <v>3.6879216027106275E-2</v>
      </c>
      <c r="Z876" s="13">
        <f t="shared" si="1079"/>
        <v>1.2936301076709431E-2</v>
      </c>
      <c r="AA876" s="13">
        <f t="shared" si="1080"/>
        <v>2.4527214573946767E-2</v>
      </c>
      <c r="AB876" s="13">
        <f t="shared" si="1081"/>
        <v>2.3251787786522749E-2</v>
      </c>
      <c r="AC876" s="13">
        <f t="shared" si="1082"/>
        <v>2.0816328406606062E-3</v>
      </c>
      <c r="AD876" s="13">
        <f t="shared" si="1083"/>
        <v>2.4466070806844195E-2</v>
      </c>
      <c r="AE876" s="13">
        <f t="shared" si="1084"/>
        <v>2.9246709699507562E-2</v>
      </c>
      <c r="AF876" s="13">
        <f t="shared" si="1085"/>
        <v>1.7480739653708242E-2</v>
      </c>
      <c r="AG876" s="13">
        <f t="shared" si="1086"/>
        <v>6.9654845959389589E-3</v>
      </c>
      <c r="AH876" s="13">
        <f t="shared" si="1087"/>
        <v>3.8660094336654678E-3</v>
      </c>
      <c r="AI876" s="13">
        <f t="shared" si="1088"/>
        <v>7.3299502200929803E-3</v>
      </c>
      <c r="AJ876" s="13">
        <f t="shared" si="1089"/>
        <v>6.9487893331522492E-3</v>
      </c>
      <c r="AK876" s="13">
        <f t="shared" si="1090"/>
        <v>4.3916326620399128E-3</v>
      </c>
      <c r="AL876" s="13">
        <f t="shared" si="1091"/>
        <v>1.8871873816881434E-4</v>
      </c>
      <c r="AM876" s="13">
        <f t="shared" si="1092"/>
        <v>9.2775294097203285E-3</v>
      </c>
      <c r="AN876" s="13">
        <f t="shared" si="1093"/>
        <v>1.1090346771122304E-2</v>
      </c>
      <c r="AO876" s="13">
        <f t="shared" si="1094"/>
        <v>6.6286931612890817E-3</v>
      </c>
      <c r="AP876" s="13">
        <f t="shared" si="1095"/>
        <v>2.6413104377062441E-3</v>
      </c>
      <c r="AQ876" s="13">
        <f t="shared" si="1096"/>
        <v>7.8935477837601721E-4</v>
      </c>
      <c r="AR876" s="13">
        <f t="shared" si="1097"/>
        <v>9.2428454486726723E-4</v>
      </c>
      <c r="AS876" s="13">
        <f t="shared" si="1098"/>
        <v>1.7524426205693046E-3</v>
      </c>
      <c r="AT876" s="13">
        <f t="shared" si="1099"/>
        <v>1.6613147733790324E-3</v>
      </c>
      <c r="AU876" s="13">
        <f t="shared" si="1100"/>
        <v>1.0499504116339485E-3</v>
      </c>
      <c r="AV876" s="13">
        <f t="shared" si="1101"/>
        <v>4.97676246197498E-4</v>
      </c>
      <c r="AW876" s="13">
        <f t="shared" si="1102"/>
        <v>1.1881285317216242E-5</v>
      </c>
      <c r="AX876" s="13">
        <f t="shared" si="1103"/>
        <v>2.9316978271580999E-3</v>
      </c>
      <c r="AY876" s="13">
        <f t="shared" si="1104"/>
        <v>3.5045478268453402E-3</v>
      </c>
      <c r="AZ876" s="13">
        <f t="shared" si="1105"/>
        <v>2.0946659913023951E-3</v>
      </c>
      <c r="BA876" s="13">
        <f t="shared" si="1106"/>
        <v>8.3465368085605825E-4</v>
      </c>
      <c r="BB876" s="13">
        <f t="shared" si="1107"/>
        <v>2.4943598520929864E-4</v>
      </c>
      <c r="BC876" s="13">
        <f t="shared" si="1108"/>
        <v>5.9635091434348747E-5</v>
      </c>
      <c r="BD876" s="13">
        <f t="shared" si="1109"/>
        <v>1.8414809347531413E-4</v>
      </c>
      <c r="BE876" s="13">
        <f t="shared" si="1110"/>
        <v>3.4914461060155854E-4</v>
      </c>
      <c r="BF876" s="13">
        <f t="shared" si="1111"/>
        <v>3.309889253033604E-4</v>
      </c>
      <c r="BG876" s="13">
        <f t="shared" si="1112"/>
        <v>2.0918489616612447E-4</v>
      </c>
      <c r="BH876" s="13">
        <f t="shared" si="1113"/>
        <v>9.9153591190233789E-5</v>
      </c>
      <c r="BI876" s="13">
        <f t="shared" si="1114"/>
        <v>3.759902297386654E-5</v>
      </c>
      <c r="BJ876" s="14">
        <f t="shared" si="1115"/>
        <v>0.53391038358981857</v>
      </c>
      <c r="BK876" s="14">
        <f t="shared" si="1116"/>
        <v>0.22724662325508477</v>
      </c>
      <c r="BL876" s="14">
        <f t="shared" si="1117"/>
        <v>0.22574757075648719</v>
      </c>
      <c r="BM876" s="14">
        <f t="shared" si="1118"/>
        <v>0.59332017409433613</v>
      </c>
      <c r="BN876" s="14">
        <f t="shared" si="1119"/>
        <v>0.40302803804223586</v>
      </c>
    </row>
    <row r="877" spans="1:66" x14ac:dyDescent="0.25">
      <c r="A877" t="s">
        <v>213</v>
      </c>
      <c r="B877" t="s">
        <v>314</v>
      </c>
      <c r="C877" t="s">
        <v>221</v>
      </c>
      <c r="D877" s="11">
        <v>44450</v>
      </c>
      <c r="E877" s="10">
        <f>VLOOKUP(A877,home!$A$2:$E$405,3,FALSE)</f>
        <v>1.2675000000000001</v>
      </c>
      <c r="F877" s="10">
        <f>VLOOKUP(B877,home!$B$2:$E$405,3,FALSE)</f>
        <v>0.83050000000000002</v>
      </c>
      <c r="G877" s="10">
        <f>VLOOKUP(C877,away!$B$2:$E$405,4,FALSE)</f>
        <v>0.83050000000000002</v>
      </c>
      <c r="H877" s="10">
        <f>VLOOKUP(A877,away!$A$2:$E$405,3,FALSE)</f>
        <v>1.1535</v>
      </c>
      <c r="I877" s="10">
        <f>VLOOKUP(C877,away!$B$2:$E$405,3,FALSE)</f>
        <v>0.59319999999999995</v>
      </c>
      <c r="J877" s="10">
        <f>VLOOKUP(B877,home!$B$2:$E$405,4,FALSE)</f>
        <v>1.4145000000000001</v>
      </c>
      <c r="K877" s="12">
        <f t="shared" si="1064"/>
        <v>0.87423309187499998</v>
      </c>
      <c r="L877" s="12">
        <f t="shared" si="1065"/>
        <v>0.96788039489999989</v>
      </c>
      <c r="M877" s="13">
        <f t="shared" si="1066"/>
        <v>0.15848212203237988</v>
      </c>
      <c r="N877" s="13">
        <f t="shared" si="1067"/>
        <v>0.13855031555127847</v>
      </c>
      <c r="O877" s="13">
        <f t="shared" si="1068"/>
        <v>0.15339173885728979</v>
      </c>
      <c r="P877" s="13">
        <f t="shared" si="1069"/>
        <v>0.134100134129291</v>
      </c>
      <c r="Q877" s="13">
        <f t="shared" si="1070"/>
        <v>6.0562635372325542E-2</v>
      </c>
      <c r="R877" s="13">
        <f t="shared" si="1071"/>
        <v>7.4232428389795643E-2</v>
      </c>
      <c r="S877" s="13">
        <f t="shared" si="1072"/>
        <v>2.8367310051886679E-2</v>
      </c>
      <c r="T877" s="13">
        <f t="shared" si="1073"/>
        <v>5.8617387440351144E-2</v>
      </c>
      <c r="U877" s="13">
        <f t="shared" si="1074"/>
        <v>6.4896445388600565E-2</v>
      </c>
      <c r="V877" s="13">
        <f t="shared" si="1075"/>
        <v>2.667009610408908E-3</v>
      </c>
      <c r="W877" s="13">
        <f t="shared" si="1076"/>
        <v>1.7648619991215468E-2</v>
      </c>
      <c r="X877" s="13">
        <f t="shared" si="1077"/>
        <v>1.708175328653766E-2</v>
      </c>
      <c r="Y877" s="13">
        <f t="shared" si="1078"/>
        <v>8.2665470582792208E-3</v>
      </c>
      <c r="Z877" s="13">
        <f t="shared" si="1079"/>
        <v>2.3949370701433794E-2</v>
      </c>
      <c r="AA877" s="13">
        <f t="shared" si="1080"/>
        <v>2.0937332396774998E-2</v>
      </c>
      <c r="AB877" s="13">
        <f t="shared" si="1081"/>
        <v>9.1520544184236063E-3</v>
      </c>
      <c r="AC877" s="13">
        <f t="shared" si="1082"/>
        <v>1.4104364813104559E-4</v>
      </c>
      <c r="AD877" s="13">
        <f t="shared" si="1083"/>
        <v>3.8572519055618077E-3</v>
      </c>
      <c r="AE877" s="13">
        <f t="shared" si="1084"/>
        <v>3.7333584975839393E-3</v>
      </c>
      <c r="AF877" s="13">
        <f t="shared" si="1085"/>
        <v>1.8067222484724067E-3</v>
      </c>
      <c r="AG877" s="13">
        <f t="shared" si="1086"/>
        <v>5.8289701444202958E-4</v>
      </c>
      <c r="AH877" s="13">
        <f t="shared" si="1087"/>
        <v>5.795031593027555E-3</v>
      </c>
      <c r="AI877" s="13">
        <f t="shared" si="1088"/>
        <v>5.0662083870857853E-3</v>
      </c>
      <c r="AJ877" s="13">
        <f t="shared" si="1089"/>
        <v>2.2145235111625315E-3</v>
      </c>
      <c r="AK877" s="13">
        <f t="shared" si="1090"/>
        <v>6.4533657873116709E-4</v>
      </c>
      <c r="AL877" s="13">
        <f t="shared" si="1091"/>
        <v>4.7737806359239436E-6</v>
      </c>
      <c r="AM877" s="13">
        <f t="shared" si="1092"/>
        <v>6.7442745190800712E-4</v>
      </c>
      <c r="AN877" s="13">
        <f t="shared" si="1093"/>
        <v>6.5276510848412254E-4</v>
      </c>
      <c r="AO877" s="13">
        <f t="shared" si="1094"/>
        <v>3.158992754882769E-4</v>
      </c>
      <c r="AP877" s="13">
        <f t="shared" si="1095"/>
        <v>1.0191757183607244E-4</v>
      </c>
      <c r="AQ877" s="13">
        <f t="shared" si="1096"/>
        <v>2.466100491898672E-5</v>
      </c>
      <c r="AR877" s="13">
        <f t="shared" si="1097"/>
        <v>1.1217794933434976E-3</v>
      </c>
      <c r="AS877" s="13">
        <f t="shared" si="1098"/>
        <v>9.8069675486765675E-4</v>
      </c>
      <c r="AT877" s="13">
        <f t="shared" si="1099"/>
        <v>4.2867877809986524E-4</v>
      </c>
      <c r="AU877" s="13">
        <f t="shared" si="1100"/>
        <v>1.2492172453314743E-4</v>
      </c>
      <c r="AV877" s="13">
        <f t="shared" si="1101"/>
        <v>2.7302676370242621E-5</v>
      </c>
      <c r="AW877" s="13">
        <f t="shared" si="1102"/>
        <v>1.1220414282060487E-7</v>
      </c>
      <c r="AX877" s="13">
        <f t="shared" si="1103"/>
        <v>9.8267799421152457E-5</v>
      </c>
      <c r="AY877" s="13">
        <f t="shared" si="1104"/>
        <v>9.5111476509699013E-5</v>
      </c>
      <c r="AZ877" s="13">
        <f t="shared" si="1105"/>
        <v>4.6028266721864769E-5</v>
      </c>
      <c r="BA877" s="13">
        <f t="shared" si="1106"/>
        <v>1.4849952323773667E-5</v>
      </c>
      <c r="BB877" s="13">
        <f t="shared" si="1107"/>
        <v>3.5932444298450563E-6</v>
      </c>
      <c r="BC877" s="13">
        <f t="shared" si="1108"/>
        <v>6.9556616754613184E-7</v>
      </c>
      <c r="BD877" s="13">
        <f t="shared" si="1109"/>
        <v>1.809580631680043E-4</v>
      </c>
      <c r="BE877" s="13">
        <f t="shared" si="1110"/>
        <v>1.5819952706307592E-4</v>
      </c>
      <c r="BF877" s="13">
        <f t="shared" si="1111"/>
        <v>6.9151630838757794E-5</v>
      </c>
      <c r="BG877" s="13">
        <f t="shared" si="1112"/>
        <v>2.0151548012121946E-5</v>
      </c>
      <c r="BH877" s="13">
        <f t="shared" si="1113"/>
        <v>4.4042875311762185E-6</v>
      </c>
      <c r="BI877" s="13">
        <f t="shared" si="1114"/>
        <v>7.7007478117733942E-7</v>
      </c>
      <c r="BJ877" s="14">
        <f t="shared" si="1115"/>
        <v>0.31273570508425691</v>
      </c>
      <c r="BK877" s="14">
        <f t="shared" si="1116"/>
        <v>0.32385750472924313</v>
      </c>
      <c r="BL877" s="14">
        <f t="shared" si="1117"/>
        <v>0.33944811407950037</v>
      </c>
      <c r="BM877" s="14">
        <f t="shared" si="1118"/>
        <v>0.28057632098970703</v>
      </c>
      <c r="BN877" s="14">
        <f t="shared" si="1119"/>
        <v>0.71931937433236026</v>
      </c>
    </row>
    <row r="878" spans="1:66" x14ac:dyDescent="0.25">
      <c r="A878" t="s">
        <v>213</v>
      </c>
      <c r="B878" t="s">
        <v>223</v>
      </c>
      <c r="C878" t="s">
        <v>217</v>
      </c>
      <c r="D878" s="11">
        <v>44450</v>
      </c>
      <c r="E878" s="10">
        <f>VLOOKUP(A878,home!$A$2:$E$405,3,FALSE)</f>
        <v>1.2675000000000001</v>
      </c>
      <c r="F878" s="10">
        <f>VLOOKUP(B878,home!$B$2:$E$405,3,FALSE)</f>
        <v>0.62290000000000001</v>
      </c>
      <c r="G878" s="10">
        <f>VLOOKUP(C878,away!$B$2:$E$405,4,FALSE)</f>
        <v>1.0795999999999999</v>
      </c>
      <c r="H878" s="10">
        <f>VLOOKUP(A878,away!$A$2:$E$405,3,FALSE)</f>
        <v>1.1535</v>
      </c>
      <c r="I878" s="10">
        <f>VLOOKUP(C878,away!$B$2:$E$405,3,FALSE)</f>
        <v>0.50190000000000001</v>
      </c>
      <c r="J878" s="10">
        <f>VLOOKUP(B878,home!$B$2:$E$405,4,FALSE)</f>
        <v>1.0494000000000001</v>
      </c>
      <c r="K878" s="12">
        <f t="shared" si="1064"/>
        <v>0.85237199969999999</v>
      </c>
      <c r="L878" s="12">
        <f t="shared" si="1065"/>
        <v>0.60754136750999999</v>
      </c>
      <c r="M878" s="13">
        <f t="shared" si="1066"/>
        <v>0.23225639487769756</v>
      </c>
      <c r="N878" s="13">
        <f t="shared" si="1067"/>
        <v>0.19796884774501589</v>
      </c>
      <c r="O878" s="13">
        <f t="shared" si="1068"/>
        <v>0.14110536775693894</v>
      </c>
      <c r="P878" s="13">
        <f t="shared" si="1069"/>
        <v>0.12027426448338593</v>
      </c>
      <c r="Q878" s="13">
        <f t="shared" si="1070"/>
        <v>8.4371551315362003E-2</v>
      </c>
      <c r="R878" s="13">
        <f t="shared" si="1071"/>
        <v>4.2863674045026064E-2</v>
      </c>
      <c r="S878" s="13">
        <f t="shared" si="1072"/>
        <v>1.5571044561159418E-2</v>
      </c>
      <c r="T878" s="13">
        <f t="shared" si="1073"/>
        <v>5.125920766507517E-2</v>
      </c>
      <c r="U878" s="13">
        <f t="shared" si="1074"/>
        <v>3.6535795560247851E-2</v>
      </c>
      <c r="V878" s="13">
        <f t="shared" si="1075"/>
        <v>8.9594276609580577E-4</v>
      </c>
      <c r="W878" s="13">
        <f t="shared" si="1076"/>
        <v>2.3971982637488762E-2</v>
      </c>
      <c r="X878" s="13">
        <f t="shared" si="1077"/>
        <v>1.4563971113505899E-2</v>
      </c>
      <c r="Y878" s="13">
        <f t="shared" si="1078"/>
        <v>4.4241074633377554E-3</v>
      </c>
      <c r="Z878" s="13">
        <f t="shared" si="1079"/>
        <v>8.6804850486060098E-3</v>
      </c>
      <c r="AA878" s="13">
        <f t="shared" si="1080"/>
        <v>7.3990023992462559E-3</v>
      </c>
      <c r="AB878" s="13">
        <f t="shared" si="1081"/>
        <v>3.153351235415314E-3</v>
      </c>
      <c r="AC878" s="13">
        <f t="shared" si="1082"/>
        <v>2.8997817602645384E-5</v>
      </c>
      <c r="AD878" s="13">
        <f t="shared" si="1083"/>
        <v>5.1082616943724938E-3</v>
      </c>
      <c r="AE878" s="13">
        <f t="shared" si="1084"/>
        <v>3.1034802953980142E-3</v>
      </c>
      <c r="AF878" s="13">
        <f t="shared" si="1085"/>
        <v>9.42746331353224E-4</v>
      </c>
      <c r="AG878" s="13">
        <f t="shared" si="1086"/>
        <v>1.9091913178845778E-4</v>
      </c>
      <c r="AH878" s="13">
        <f t="shared" si="1087"/>
        <v>1.3184384392700508E-3</v>
      </c>
      <c r="AI878" s="13">
        <f t="shared" si="1088"/>
        <v>1.1238000089619602E-3</v>
      </c>
      <c r="AJ878" s="13">
        <f t="shared" si="1089"/>
        <v>4.7894783045089183E-4</v>
      </c>
      <c r="AK878" s="13">
        <f t="shared" si="1090"/>
        <v>1.3608057333113442E-4</v>
      </c>
      <c r="AL878" s="13">
        <f t="shared" si="1091"/>
        <v>6.0066224408901519E-7</v>
      </c>
      <c r="AM878" s="13">
        <f t="shared" si="1092"/>
        <v>8.7082784708463878E-4</v>
      </c>
      <c r="AN878" s="13">
        <f t="shared" si="1093"/>
        <v>5.2906394108359059E-4</v>
      </c>
      <c r="AO878" s="13">
        <f t="shared" si="1094"/>
        <v>1.6071411513307731E-4</v>
      </c>
      <c r="AP878" s="13">
        <f t="shared" si="1095"/>
        <v>3.2546824428703131E-5</v>
      </c>
      <c r="AQ878" s="13">
        <f t="shared" si="1096"/>
        <v>4.9433855553805424E-6</v>
      </c>
      <c r="AR878" s="13">
        <f t="shared" si="1097"/>
        <v>1.6020117847437534E-4</v>
      </c>
      <c r="AS878" s="13">
        <f t="shared" si="1098"/>
        <v>1.3655099885049991E-4</v>
      </c>
      <c r="AT878" s="13">
        <f t="shared" si="1099"/>
        <v>5.8196123975616485E-5</v>
      </c>
      <c r="AU878" s="13">
        <f t="shared" si="1100"/>
        <v>1.653491552262845E-5</v>
      </c>
      <c r="AV878" s="13">
        <f t="shared" si="1101"/>
        <v>3.5234747522233453E-6</v>
      </c>
      <c r="AW878" s="13">
        <f t="shared" si="1102"/>
        <v>8.6403803923472033E-9</v>
      </c>
      <c r="AX878" s="13">
        <f t="shared" si="1103"/>
        <v>1.2371154556899651E-4</v>
      </c>
      <c r="AY878" s="13">
        <f t="shared" si="1104"/>
        <v>7.5159881571763807E-5</v>
      </c>
      <c r="AZ878" s="13">
        <f t="shared" si="1105"/>
        <v>2.2831368615999512E-5</v>
      </c>
      <c r="BA878" s="13">
        <f t="shared" si="1106"/>
        <v>4.6236669703630804E-6</v>
      </c>
      <c r="BB878" s="13">
        <f t="shared" si="1107"/>
        <v>7.0226723852130102E-7</v>
      </c>
      <c r="BC878" s="13">
        <f t="shared" si="1108"/>
        <v>8.5331279689740508E-8</v>
      </c>
      <c r="BD878" s="13">
        <f t="shared" si="1109"/>
        <v>1.6221473841172587E-5</v>
      </c>
      <c r="BE878" s="13">
        <f t="shared" si="1110"/>
        <v>1.3826730096081518E-5</v>
      </c>
      <c r="BF878" s="13">
        <f t="shared" si="1111"/>
        <v>5.8927587906545874E-6</v>
      </c>
      <c r="BG878" s="13">
        <f t="shared" si="1112"/>
        <v>1.6742741980466686E-6</v>
      </c>
      <c r="BH878" s="13">
        <f t="shared" si="1113"/>
        <v>3.5677611155878814E-7</v>
      </c>
      <c r="BI878" s="13">
        <f t="shared" si="1114"/>
        <v>6.0821193530910919E-8</v>
      </c>
      <c r="BJ878" s="14">
        <f t="shared" si="1115"/>
        <v>0.38773028556722849</v>
      </c>
      <c r="BK878" s="14">
        <f t="shared" si="1116"/>
        <v>0.36910240504975722</v>
      </c>
      <c r="BL878" s="14">
        <f t="shared" si="1117"/>
        <v>0.23452749737469483</v>
      </c>
      <c r="BM878" s="14">
        <f t="shared" si="1118"/>
        <v>0.18112542157566869</v>
      </c>
      <c r="BN878" s="14">
        <f t="shared" si="1119"/>
        <v>0.81884010022342646</v>
      </c>
    </row>
    <row r="879" spans="1:66" x14ac:dyDescent="0.25">
      <c r="A879" t="s">
        <v>37</v>
      </c>
      <c r="B879" t="s">
        <v>229</v>
      </c>
      <c r="C879" t="s">
        <v>216</v>
      </c>
      <c r="D879" s="11">
        <v>44450</v>
      </c>
      <c r="E879" s="10">
        <f>VLOOKUP(A879,home!$A$2:$E$405,3,FALSE)</f>
        <v>1.5481</v>
      </c>
      <c r="F879" s="10">
        <f>VLOOKUP(B879,home!$B$2:$E$405,3,FALSE)</f>
        <v>0.73819999999999997</v>
      </c>
      <c r="G879" s="10">
        <f>VLOOKUP(C879,away!$B$2:$E$405,4,FALSE)</f>
        <v>1.5779000000000001</v>
      </c>
      <c r="H879" s="10">
        <f>VLOOKUP(A879,away!$A$2:$E$405,3,FALSE)</f>
        <v>1.2666999999999999</v>
      </c>
      <c r="I879" s="10">
        <f>VLOOKUP(C879,away!$B$2:$E$405,3,FALSE)</f>
        <v>0.95820000000000005</v>
      </c>
      <c r="J879" s="10">
        <f>VLOOKUP(B879,home!$B$2:$E$405,4,FALSE)</f>
        <v>0.62029999999999996</v>
      </c>
      <c r="K879" s="12">
        <f t="shared" si="1064"/>
        <v>1.8032358280180001</v>
      </c>
      <c r="L879" s="12">
        <f t="shared" si="1065"/>
        <v>0.75289032838199998</v>
      </c>
      <c r="M879" s="13">
        <f t="shared" si="1066"/>
        <v>7.760478771018231E-2</v>
      </c>
      <c r="N879" s="13">
        <f t="shared" si="1067"/>
        <v>0.13993973362473169</v>
      </c>
      <c r="O879" s="13">
        <f t="shared" si="1068"/>
        <v>5.8427894103134564E-2</v>
      </c>
      <c r="P879" s="13">
        <f t="shared" si="1069"/>
        <v>0.10535927200241386</v>
      </c>
      <c r="Q879" s="13">
        <f t="shared" si="1070"/>
        <v>0.12617217071770576</v>
      </c>
      <c r="R879" s="13">
        <f t="shared" si="1071"/>
        <v>2.1994898188988844E-2</v>
      </c>
      <c r="S879" s="13">
        <f t="shared" si="1072"/>
        <v>3.5759959289928429E-2</v>
      </c>
      <c r="T879" s="13">
        <f t="shared" si="1073"/>
        <v>9.4993807044323267E-2</v>
      </c>
      <c r="U879" s="13">
        <f t="shared" si="1074"/>
        <v>3.9661988447992902E-2</v>
      </c>
      <c r="V879" s="13">
        <f t="shared" si="1075"/>
        <v>5.3943454160374276E-3</v>
      </c>
      <c r="W879" s="13">
        <f t="shared" si="1076"/>
        <v>7.5839392912323542E-2</v>
      </c>
      <c r="X879" s="13">
        <f t="shared" si="1077"/>
        <v>5.7098745434050795E-2</v>
      </c>
      <c r="Y879" s="13">
        <f t="shared" si="1078"/>
        <v>2.1494546600021355E-2</v>
      </c>
      <c r="Z879" s="13">
        <f t="shared" si="1079"/>
        <v>5.5199153734121573E-3</v>
      </c>
      <c r="AA879" s="13">
        <f t="shared" si="1080"/>
        <v>9.9537091689641585E-3</v>
      </c>
      <c r="AB879" s="13">
        <f t="shared" si="1081"/>
        <v>8.9744424975737244E-3</v>
      </c>
      <c r="AC879" s="13">
        <f t="shared" si="1082"/>
        <v>4.5772329479670972E-4</v>
      </c>
      <c r="AD879" s="13">
        <f t="shared" si="1083"/>
        <v>3.4189077618659046E-2</v>
      </c>
      <c r="AE879" s="13">
        <f t="shared" si="1084"/>
        <v>2.5740625875389896E-2</v>
      </c>
      <c r="AF879" s="13">
        <f t="shared" si="1085"/>
        <v>9.6899341340402484E-3</v>
      </c>
      <c r="AG879" s="13">
        <f t="shared" si="1086"/>
        <v>2.4318192307258386E-3</v>
      </c>
      <c r="AH879" s="13">
        <f t="shared" si="1087"/>
        <v>1.038972724532282E-3</v>
      </c>
      <c r="AI879" s="13">
        <f t="shared" si="1088"/>
        <v>1.873512841210087E-3</v>
      </c>
      <c r="AJ879" s="13">
        <f t="shared" si="1089"/>
        <v>1.6891927397609142E-3</v>
      </c>
      <c r="AK879" s="13">
        <f t="shared" si="1090"/>
        <v>1.0153376229215887E-3</v>
      </c>
      <c r="AL879" s="13">
        <f t="shared" si="1091"/>
        <v>2.4856916456457286E-5</v>
      </c>
      <c r="AM879" s="13">
        <f t="shared" si="1092"/>
        <v>1.2330193937770864E-2</v>
      </c>
      <c r="AN879" s="13">
        <f t="shared" si="1093"/>
        <v>9.2832837628220519E-3</v>
      </c>
      <c r="AO879" s="13">
        <f t="shared" si="1094"/>
        <v>3.4946472803271907E-3</v>
      </c>
      <c r="AP879" s="13">
        <f t="shared" si="1095"/>
        <v>8.7702871282160076E-4</v>
      </c>
      <c r="AQ879" s="13">
        <f t="shared" si="1096"/>
        <v>1.6507660889917441E-4</v>
      </c>
      <c r="AR879" s="13">
        <f t="shared" si="1097"/>
        <v>1.5644650315061023E-4</v>
      </c>
      <c r="AS879" s="13">
        <f t="shared" si="1098"/>
        <v>2.8210993964931127E-4</v>
      </c>
      <c r="AT879" s="13">
        <f t="shared" si="1099"/>
        <v>2.54355375307817E-4</v>
      </c>
      <c r="AU879" s="13">
        <f t="shared" si="1100"/>
        <v>1.5288757526800686E-4</v>
      </c>
      <c r="AV879" s="13">
        <f t="shared" si="1101"/>
        <v>6.8923088345517158E-5</v>
      </c>
      <c r="AW879" s="13">
        <f t="shared" si="1102"/>
        <v>9.3740873875575345E-7</v>
      </c>
      <c r="AX879" s="13">
        <f t="shared" si="1103"/>
        <v>3.7057079124997948E-3</v>
      </c>
      <c r="AY879" s="13">
        <f t="shared" si="1104"/>
        <v>2.789991647129746E-3</v>
      </c>
      <c r="AZ879" s="13">
        <f t="shared" si="1105"/>
        <v>1.0502788636952754E-3</v>
      </c>
      <c r="BA879" s="13">
        <f t="shared" si="1106"/>
        <v>2.6358159952673667E-4</v>
      </c>
      <c r="BB879" s="13">
        <f t="shared" si="1107"/>
        <v>4.9612009255784384E-5</v>
      </c>
      <c r="BC879" s="13">
        <f t="shared" si="1108"/>
        <v>7.4704803880556665E-6</v>
      </c>
      <c r="BD879" s="13">
        <f t="shared" si="1109"/>
        <v>1.9631176521879754E-5</v>
      </c>
      <c r="BE879" s="13">
        <f t="shared" si="1110"/>
        <v>3.5399640850399356E-5</v>
      </c>
      <c r="BF879" s="13">
        <f t="shared" si="1111"/>
        <v>3.1916950340204864E-5</v>
      </c>
      <c r="BG879" s="13">
        <f t="shared" si="1112"/>
        <v>1.91845961248429E-5</v>
      </c>
      <c r="BH879" s="13">
        <f t="shared" si="1113"/>
        <v>8.6485877695930006E-6</v>
      </c>
      <c r="BI879" s="13">
        <f t="shared" si="1114"/>
        <v>3.1190886655776767E-6</v>
      </c>
      <c r="BJ879" s="14">
        <f t="shared" si="1115"/>
        <v>0.62160672600710809</v>
      </c>
      <c r="BK879" s="14">
        <f t="shared" si="1116"/>
        <v>0.22739093627694493</v>
      </c>
      <c r="BL879" s="14">
        <f t="shared" si="1117"/>
        <v>0.14566257085707285</v>
      </c>
      <c r="BM879" s="14">
        <f t="shared" si="1118"/>
        <v>0.46789233792898965</v>
      </c>
      <c r="BN879" s="14">
        <f t="shared" si="1119"/>
        <v>0.52949875634715693</v>
      </c>
    </row>
    <row r="880" spans="1:66" x14ac:dyDescent="0.25">
      <c r="A880" t="s">
        <v>37</v>
      </c>
      <c r="B880" t="s">
        <v>227</v>
      </c>
      <c r="C880" t="s">
        <v>39</v>
      </c>
      <c r="D880" s="11">
        <v>44450</v>
      </c>
      <c r="E880" s="10">
        <f>VLOOKUP(A880,home!$A$2:$E$405,3,FALSE)</f>
        <v>1.5481</v>
      </c>
      <c r="F880" s="10">
        <f>VLOOKUP(B880,home!$B$2:$E$405,3,FALSE)</f>
        <v>0.54659999999999997</v>
      </c>
      <c r="G880" s="10">
        <f>VLOOKUP(C880,away!$B$2:$E$405,4,FALSE)</f>
        <v>1.0435000000000001</v>
      </c>
      <c r="H880" s="10">
        <f>VLOOKUP(A880,away!$A$2:$E$405,3,FALSE)</f>
        <v>1.2666999999999999</v>
      </c>
      <c r="I880" s="10">
        <f>VLOOKUP(C880,away!$B$2:$E$405,3,FALSE)</f>
        <v>0.85019999999999996</v>
      </c>
      <c r="J880" s="10">
        <f>VLOOKUP(B880,home!$B$2:$E$405,4,FALSE)</f>
        <v>0.72870000000000001</v>
      </c>
      <c r="K880" s="12">
        <f t="shared" si="1064"/>
        <v>0.88300078851000008</v>
      </c>
      <c r="L880" s="12">
        <f t="shared" si="1065"/>
        <v>0.78477225535799999</v>
      </c>
      <c r="M880" s="13">
        <f t="shared" si="1066"/>
        <v>0.18866675073260208</v>
      </c>
      <c r="N880" s="13">
        <f t="shared" si="1067"/>
        <v>0.16659288966250727</v>
      </c>
      <c r="O880" s="13">
        <f t="shared" si="1068"/>
        <v>0.14806043148348977</v>
      </c>
      <c r="P880" s="13">
        <f t="shared" si="1069"/>
        <v>0.13073747774705227</v>
      </c>
      <c r="Q880" s="13">
        <f t="shared" si="1070"/>
        <v>7.3550826466076691E-2</v>
      </c>
      <c r="R880" s="13">
        <f t="shared" si="1071"/>
        <v>5.809685937228843E-2</v>
      </c>
      <c r="S880" s="13">
        <f t="shared" si="1072"/>
        <v>2.2648781543768058E-2</v>
      </c>
      <c r="T880" s="13">
        <f t="shared" si="1073"/>
        <v>5.7720647969227878E-2</v>
      </c>
      <c r="U880" s="13">
        <f t="shared" si="1074"/>
        <v>5.1299572635685263E-2</v>
      </c>
      <c r="V880" s="13">
        <f t="shared" si="1075"/>
        <v>1.7438417277367787E-3</v>
      </c>
      <c r="W880" s="13">
        <f t="shared" si="1076"/>
        <v>2.1648479255035963E-2</v>
      </c>
      <c r="X880" s="13">
        <f t="shared" si="1077"/>
        <v>1.6989125890045451E-2</v>
      </c>
      <c r="Y880" s="13">
        <f t="shared" si="1078"/>
        <v>6.6662973206459766E-3</v>
      </c>
      <c r="Z880" s="13">
        <f t="shared" si="1079"/>
        <v>1.5197601119602449E-2</v>
      </c>
      <c r="AA880" s="13">
        <f t="shared" si="1080"/>
        <v>1.3419493772069422E-2</v>
      </c>
      <c r="AB880" s="13">
        <f t="shared" si="1081"/>
        <v>5.9247117910711678E-3</v>
      </c>
      <c r="AC880" s="13">
        <f t="shared" si="1082"/>
        <v>7.5525187993210794E-5</v>
      </c>
      <c r="AD880" s="13">
        <f t="shared" si="1083"/>
        <v>4.7789060630597825E-3</v>
      </c>
      <c r="AE880" s="13">
        <f t="shared" si="1084"/>
        <v>3.7503528892514465E-3</v>
      </c>
      <c r="AF880" s="13">
        <f t="shared" si="1085"/>
        <v>1.4715864476431244E-3</v>
      </c>
      <c r="AG880" s="13">
        <f t="shared" si="1086"/>
        <v>3.8495340515705401E-4</v>
      </c>
      <c r="AH880" s="13">
        <f t="shared" si="1087"/>
        <v>2.9816639266654192E-3</v>
      </c>
      <c r="AI880" s="13">
        <f t="shared" si="1088"/>
        <v>2.6328115983173879E-3</v>
      </c>
      <c r="AJ880" s="13">
        <f t="shared" si="1089"/>
        <v>1.1623873586562637E-3</v>
      </c>
      <c r="AK880" s="13">
        <f t="shared" si="1090"/>
        <v>3.4212965141584568E-4</v>
      </c>
      <c r="AL880" s="13">
        <f t="shared" si="1091"/>
        <v>2.0934208166013848E-6</v>
      </c>
      <c r="AM880" s="13">
        <f t="shared" si="1092"/>
        <v>8.4395556437940212E-4</v>
      </c>
      <c r="AN880" s="13">
        <f t="shared" si="1093"/>
        <v>6.6231291167995719E-4</v>
      </c>
      <c r="AO880" s="13">
        <f t="shared" si="1094"/>
        <v>2.5988239872590187E-4</v>
      </c>
      <c r="AP880" s="13">
        <f t="shared" si="1095"/>
        <v>6.7982832058657679E-5</v>
      </c>
      <c r="AQ880" s="13">
        <f t="shared" si="1096"/>
        <v>1.3337760110074229E-5</v>
      </c>
      <c r="AR880" s="13">
        <f t="shared" si="1097"/>
        <v>4.6798542488976245E-4</v>
      </c>
      <c r="AS880" s="13">
        <f t="shared" si="1098"/>
        <v>4.1323149918884761E-4</v>
      </c>
      <c r="AT880" s="13">
        <f t="shared" si="1099"/>
        <v>1.8244186981046097E-4</v>
      </c>
      <c r="AU880" s="13">
        <f t="shared" si="1100"/>
        <v>5.3698771633291937E-5</v>
      </c>
      <c r="AV880" s="13">
        <f t="shared" si="1101"/>
        <v>1.1854014423553798E-5</v>
      </c>
      <c r="AW880" s="13">
        <f t="shared" si="1102"/>
        <v>4.0295706047670099E-8</v>
      </c>
      <c r="AX880" s="13">
        <f t="shared" si="1103"/>
        <v>1.2420223813573562E-4</v>
      </c>
      <c r="AY880" s="13">
        <f t="shared" si="1104"/>
        <v>9.7470470542292657E-5</v>
      </c>
      <c r="AZ880" s="13">
        <f t="shared" si="1105"/>
        <v>3.8246060499140243E-5</v>
      </c>
      <c r="BA880" s="13">
        <f t="shared" si="1106"/>
        <v>1.0004815718822934E-5</v>
      </c>
      <c r="BB880" s="13">
        <f t="shared" si="1107"/>
        <v>1.9628754490254606E-6</v>
      </c>
      <c r="BC880" s="13">
        <f t="shared" si="1108"/>
        <v>3.0808203862371162E-7</v>
      </c>
      <c r="BD880" s="13">
        <f t="shared" si="1109"/>
        <v>6.121032956090178E-5</v>
      </c>
      <c r="BE880" s="13">
        <f t="shared" si="1110"/>
        <v>5.4048769267233235E-5</v>
      </c>
      <c r="BF880" s="13">
        <f t="shared" si="1111"/>
        <v>2.3862552940481006E-5</v>
      </c>
      <c r="BG880" s="13">
        <f t="shared" si="1112"/>
        <v>7.0235510207687829E-6</v>
      </c>
      <c r="BH880" s="13">
        <f t="shared" si="1113"/>
        <v>1.5504502723697623E-6</v>
      </c>
      <c r="BI880" s="13">
        <f t="shared" si="1114"/>
        <v>2.7380976260960905E-7</v>
      </c>
      <c r="BJ880" s="14">
        <f t="shared" si="1115"/>
        <v>0.3556737313779883</v>
      </c>
      <c r="BK880" s="14">
        <f t="shared" si="1116"/>
        <v>0.34397194083051125</v>
      </c>
      <c r="BL880" s="14">
        <f t="shared" si="1117"/>
        <v>0.28519724263242929</v>
      </c>
      <c r="BM880" s="14">
        <f t="shared" si="1118"/>
        <v>0.23423785032167846</v>
      </c>
      <c r="BN880" s="14">
        <f t="shared" si="1119"/>
        <v>0.76570523546401659</v>
      </c>
    </row>
    <row r="881" spans="1:66" x14ac:dyDescent="0.25">
      <c r="A881" t="s">
        <v>37</v>
      </c>
      <c r="B881" t="s">
        <v>231</v>
      </c>
      <c r="C881" t="s">
        <v>407</v>
      </c>
      <c r="D881" s="11">
        <v>44450</v>
      </c>
      <c r="E881" s="10">
        <f>VLOOKUP(A881,home!$A$2:$E$405,3,FALSE)</f>
        <v>1.5481</v>
      </c>
      <c r="F881" s="10">
        <f>VLOOKUP(B881,home!$B$2:$E$405,3,FALSE)</f>
        <v>0.79500000000000004</v>
      </c>
      <c r="G881" s="10">
        <f>VLOOKUP(C881,away!$B$2:$E$405,4,FALSE)</f>
        <v>0.7097</v>
      </c>
      <c r="H881" s="10">
        <f>VLOOKUP(A881,away!$A$2:$E$405,3,FALSE)</f>
        <v>1.2666999999999999</v>
      </c>
      <c r="I881" s="10">
        <f>VLOOKUP(C881,away!$B$2:$E$405,3,FALSE)</f>
        <v>1.4634</v>
      </c>
      <c r="J881" s="10">
        <f>VLOOKUP(B881,home!$B$2:$E$405,4,FALSE)</f>
        <v>0.78949999999999998</v>
      </c>
      <c r="K881" s="12">
        <f t="shared" si="1064"/>
        <v>0.87345582315000003</v>
      </c>
      <c r="L881" s="12">
        <f t="shared" si="1065"/>
        <v>1.4634872918099999</v>
      </c>
      <c r="M881" s="13">
        <f t="shared" si="1066"/>
        <v>9.6622551274722496E-2</v>
      </c>
      <c r="N881" s="13">
        <f t="shared" si="1067"/>
        <v>8.4395530058515827E-2</v>
      </c>
      <c r="O881" s="13">
        <f t="shared" si="1068"/>
        <v>0.1414058758928165</v>
      </c>
      <c r="P881" s="13">
        <f t="shared" si="1069"/>
        <v>0.12351178572620677</v>
      </c>
      <c r="Q881" s="13">
        <f t="shared" si="1070"/>
        <v>3.6857883588720754E-2</v>
      </c>
      <c r="R881" s="13">
        <f t="shared" si="1071"/>
        <v>0.1034728511781995</v>
      </c>
      <c r="S881" s="13">
        <f t="shared" si="1072"/>
        <v>3.947101637251875E-2</v>
      </c>
      <c r="T881" s="13">
        <f t="shared" si="1073"/>
        <v>5.3941044235105179E-2</v>
      </c>
      <c r="U881" s="13">
        <f t="shared" si="1074"/>
        <v>9.0378964399531692E-2</v>
      </c>
      <c r="V881" s="13">
        <f t="shared" si="1075"/>
        <v>5.6061627347071654E-3</v>
      </c>
      <c r="W881" s="13">
        <f t="shared" si="1076"/>
        <v>1.0731244349850989E-2</v>
      </c>
      <c r="X881" s="13">
        <f t="shared" si="1077"/>
        <v>1.5705039731314787E-2</v>
      </c>
      <c r="Y881" s="13">
        <f t="shared" si="1078"/>
        <v>1.1492063032075166E-2</v>
      </c>
      <c r="Z881" s="13">
        <f t="shared" si="1079"/>
        <v>5.0477067582214104E-2</v>
      </c>
      <c r="AA881" s="13">
        <f t="shared" si="1080"/>
        <v>4.4089488615220995E-2</v>
      </c>
      <c r="AB881" s="13">
        <f t="shared" si="1081"/>
        <v>1.9255110285335206E-2</v>
      </c>
      <c r="AC881" s="13">
        <f t="shared" si="1082"/>
        <v>4.4789438470906902E-4</v>
      </c>
      <c r="AD881" s="13">
        <f t="shared" si="1083"/>
        <v>2.34331696675572E-3</v>
      </c>
      <c r="AE881" s="13">
        <f t="shared" si="1084"/>
        <v>3.4294146015297526E-3</v>
      </c>
      <c r="AF881" s="13">
        <f t="shared" si="1085"/>
        <v>2.5094523438432244E-3</v>
      </c>
      <c r="AG881" s="13">
        <f t="shared" si="1086"/>
        <v>1.2241838715391254E-3</v>
      </c>
      <c r="AH881" s="13">
        <f t="shared" si="1087"/>
        <v>1.8468136733601221E-2</v>
      </c>
      <c r="AI881" s="13">
        <f t="shared" si="1088"/>
        <v>1.6131101572694408E-2</v>
      </c>
      <c r="AJ881" s="13">
        <f t="shared" si="1089"/>
        <v>7.0449023012470269E-3</v>
      </c>
      <c r="AK881" s="13">
        <f t="shared" si="1090"/>
        <v>2.0511369795156841E-3</v>
      </c>
      <c r="AL881" s="13">
        <f t="shared" si="1091"/>
        <v>2.2901583343568843E-5</v>
      </c>
      <c r="AM881" s="13">
        <f t="shared" si="1092"/>
        <v>4.0935677001979591E-4</v>
      </c>
      <c r="AN881" s="13">
        <f t="shared" si="1093"/>
        <v>5.9908843074036016E-4</v>
      </c>
      <c r="AO881" s="13">
        <f t="shared" si="1094"/>
        <v>4.3837915252945627E-4</v>
      </c>
      <c r="AP881" s="13">
        <f t="shared" si="1095"/>
        <v>2.138541062404322E-4</v>
      </c>
      <c r="AQ881" s="13">
        <f t="shared" si="1096"/>
        <v>7.824319169606457E-5</v>
      </c>
      <c r="AR881" s="13">
        <f t="shared" si="1097"/>
        <v>5.4055766826069671E-3</v>
      </c>
      <c r="AS881" s="13">
        <f t="shared" si="1098"/>
        <v>4.7215324309069148E-3</v>
      </c>
      <c r="AT881" s="13">
        <f t="shared" si="1099"/>
        <v>2.0620249979836098E-3</v>
      </c>
      <c r="AU881" s="13">
        <f t="shared" si="1100"/>
        <v>6.0036258065655041E-4</v>
      </c>
      <c r="AV881" s="13">
        <f t="shared" si="1101"/>
        <v>1.3109754801895635E-4</v>
      </c>
      <c r="AW881" s="13">
        <f t="shared" si="1102"/>
        <v>8.1319164608525258E-7</v>
      </c>
      <c r="AX881" s="13">
        <f t="shared" si="1103"/>
        <v>5.9592509086610989E-5</v>
      </c>
      <c r="AY881" s="13">
        <f t="shared" si="1104"/>
        <v>8.7212879735327125E-5</v>
      </c>
      <c r="AZ881" s="13">
        <f t="shared" si="1105"/>
        <v>6.3817470587402571E-5</v>
      </c>
      <c r="BA881" s="13">
        <f t="shared" si="1106"/>
        <v>3.1132019066707366E-5</v>
      </c>
      <c r="BB881" s="13">
        <f t="shared" si="1107"/>
        <v>1.1390328568128215E-5</v>
      </c>
      <c r="BC881" s="13">
        <f t="shared" si="1108"/>
        <v>3.3339202217992077E-6</v>
      </c>
      <c r="BD881" s="13">
        <f t="shared" si="1109"/>
        <v>1.3184987966499587E-3</v>
      </c>
      <c r="BE881" s="13">
        <f t="shared" si="1110"/>
        <v>1.1516504517501739E-3</v>
      </c>
      <c r="BF881" s="13">
        <f t="shared" si="1111"/>
        <v>5.0295789665725881E-4</v>
      </c>
      <c r="BG881" s="13">
        <f t="shared" si="1112"/>
        <v>1.4643716787818623E-4</v>
      </c>
      <c r="BH881" s="13">
        <f t="shared" si="1113"/>
        <v>3.197659925219897E-5</v>
      </c>
      <c r="BI881" s="13">
        <f t="shared" si="1114"/>
        <v>5.5860293642734271E-6</v>
      </c>
      <c r="BJ881" s="14">
        <f t="shared" si="1115"/>
        <v>0.22462457355774257</v>
      </c>
      <c r="BK881" s="14">
        <f t="shared" si="1116"/>
        <v>0.26576952495594314</v>
      </c>
      <c r="BL881" s="14">
        <f t="shared" si="1117"/>
        <v>0.45837526913988741</v>
      </c>
      <c r="BM881" s="14">
        <f t="shared" si="1118"/>
        <v>0.41289355782851606</v>
      </c>
      <c r="BN881" s="14">
        <f t="shared" si="1119"/>
        <v>0.58626647771918183</v>
      </c>
    </row>
    <row r="882" spans="1:66" x14ac:dyDescent="0.25">
      <c r="A882" t="s">
        <v>37</v>
      </c>
      <c r="B882" t="s">
        <v>219</v>
      </c>
      <c r="C882" t="s">
        <v>38</v>
      </c>
      <c r="D882" s="11">
        <v>44450</v>
      </c>
      <c r="E882" s="10">
        <f>VLOOKUP(A882,home!$A$2:$E$405,3,FALSE)</f>
        <v>1.5481</v>
      </c>
      <c r="F882" s="10">
        <f>VLOOKUP(B882,home!$B$2:$E$405,3,FALSE)</f>
        <v>1.2457</v>
      </c>
      <c r="G882" s="10">
        <f>VLOOKUP(C882,away!$B$2:$E$405,4,FALSE)</f>
        <v>0.74529999999999996</v>
      </c>
      <c r="H882" s="10">
        <f>VLOOKUP(A882,away!$A$2:$E$405,3,FALSE)</f>
        <v>1.2666999999999999</v>
      </c>
      <c r="I882" s="10">
        <f>VLOOKUP(C882,away!$B$2:$E$405,3,FALSE)</f>
        <v>0.48580000000000001</v>
      </c>
      <c r="J882" s="10">
        <f>VLOOKUP(B882,home!$B$2:$E$405,4,FALSE)</f>
        <v>1.2319</v>
      </c>
      <c r="K882" s="12">
        <f t="shared" si="1064"/>
        <v>1.437287327101</v>
      </c>
      <c r="L882" s="12">
        <f t="shared" si="1065"/>
        <v>0.7580655072339999</v>
      </c>
      <c r="M882" s="13">
        <f t="shared" si="1066"/>
        <v>0.11131927731173111</v>
      </c>
      <c r="N882" s="13">
        <f t="shared" si="1067"/>
        <v>0.15999778654219299</v>
      </c>
      <c r="O882" s="13">
        <f t="shared" si="1068"/>
        <v>8.4387304420239742E-2</v>
      </c>
      <c r="P882" s="13">
        <f t="shared" si="1069"/>
        <v>0.12128880321142477</v>
      </c>
      <c r="Q882" s="13">
        <f t="shared" si="1070"/>
        <v>0.11498139548065248</v>
      </c>
      <c r="R882" s="13">
        <f t="shared" si="1071"/>
        <v>3.1985552364719491E-2</v>
      </c>
      <c r="S882" s="13">
        <f t="shared" si="1072"/>
        <v>3.3037794844966717E-2</v>
      </c>
      <c r="T882" s="13">
        <f t="shared" si="1073"/>
        <v>8.7163429887513966E-2</v>
      </c>
      <c r="U882" s="13">
        <f t="shared" si="1074"/>
        <v>4.597242906413674E-2</v>
      </c>
      <c r="V882" s="13">
        <f t="shared" si="1075"/>
        <v>3.999621323716702E-3</v>
      </c>
      <c r="W882" s="13">
        <f t="shared" si="1076"/>
        <v>5.5087100858909999E-2</v>
      </c>
      <c r="X882" s="13">
        <f t="shared" si="1077"/>
        <v>4.1759631054660122E-2</v>
      </c>
      <c r="Y882" s="13">
        <f t="shared" si="1078"/>
        <v>1.5828267948677803E-2</v>
      </c>
      <c r="Z882" s="13">
        <f t="shared" si="1079"/>
        <v>8.0823813258402502E-3</v>
      </c>
      <c r="AA882" s="13">
        <f t="shared" si="1080"/>
        <v>1.1616704252427969E-2</v>
      </c>
      <c r="AB882" s="13">
        <f t="shared" si="1081"/>
        <v>8.3482709023475106E-3</v>
      </c>
      <c r="AC882" s="13">
        <f t="shared" si="1082"/>
        <v>2.7236369980534992E-4</v>
      </c>
      <c r="AD882" s="13">
        <f t="shared" si="1083"/>
        <v>1.979399798781149E-2</v>
      </c>
      <c r="AE882" s="13">
        <f t="shared" si="1084"/>
        <v>1.5005147124819092E-2</v>
      </c>
      <c r="AF882" s="13">
        <f t="shared" si="1085"/>
        <v>5.6874422331483878E-3</v>
      </c>
      <c r="AG882" s="13">
        <f t="shared" si="1086"/>
        <v>1.4371512604452355E-3</v>
      </c>
      <c r="AH882" s="13">
        <f t="shared" si="1087"/>
        <v>1.5317436248579244E-3</v>
      </c>
      <c r="AI882" s="13">
        <f t="shared" si="1088"/>
        <v>2.2015557003760428E-3</v>
      </c>
      <c r="AJ882" s="13">
        <f t="shared" si="1089"/>
        <v>1.5821340540287268E-3</v>
      </c>
      <c r="AK882" s="13">
        <f t="shared" si="1090"/>
        <v>7.5799374187680586E-4</v>
      </c>
      <c r="AL882" s="13">
        <f t="shared" si="1091"/>
        <v>1.1870241340183547E-5</v>
      </c>
      <c r="AM882" s="13">
        <f t="shared" si="1092"/>
        <v>5.689932492108832E-3</v>
      </c>
      <c r="AN882" s="13">
        <f t="shared" si="1093"/>
        <v>4.313341560757699E-3</v>
      </c>
      <c r="AO882" s="13">
        <f t="shared" si="1094"/>
        <v>1.6348977290646383E-3</v>
      </c>
      <c r="AP882" s="13">
        <f t="shared" si="1095"/>
        <v>4.131198587530333E-4</v>
      </c>
      <c r="AQ882" s="13">
        <f t="shared" si="1096"/>
        <v>7.8292978818514145E-5</v>
      </c>
      <c r="AR882" s="13">
        <f t="shared" si="1097"/>
        <v>2.3223240158607366E-4</v>
      </c>
      <c r="AS882" s="13">
        <f t="shared" si="1098"/>
        <v>3.3378468774189382E-4</v>
      </c>
      <c r="AT882" s="13">
        <f t="shared" si="1099"/>
        <v>2.3987225083589429E-4</v>
      </c>
      <c r="AU882" s="13">
        <f t="shared" si="1100"/>
        <v>1.149217820832077E-4</v>
      </c>
      <c r="AV882" s="13">
        <f t="shared" si="1101"/>
        <v>4.1293905249014305E-5</v>
      </c>
      <c r="AW882" s="13">
        <f t="shared" si="1102"/>
        <v>3.592587716935241E-7</v>
      </c>
      <c r="AX882" s="13">
        <f t="shared" si="1103"/>
        <v>1.3630113104947041E-3</v>
      </c>
      <c r="AY882" s="13">
        <f t="shared" si="1104"/>
        <v>1.0332518604558468E-3</v>
      </c>
      <c r="AZ882" s="13">
        <f t="shared" si="1105"/>
        <v>3.9163629784846768E-4</v>
      </c>
      <c r="BA882" s="13">
        <f t="shared" si="1106"/>
        <v>9.8961989593248197E-5</v>
      </c>
      <c r="BB882" s="13">
        <f t="shared" si="1107"/>
        <v>1.8754917709472878E-5</v>
      </c>
      <c r="BC882" s="13">
        <f t="shared" si="1108"/>
        <v>2.8434912413126973E-6</v>
      </c>
      <c r="BD882" s="13">
        <f t="shared" si="1109"/>
        <v>2.9341228884086132E-5</v>
      </c>
      <c r="BE882" s="13">
        <f t="shared" si="1110"/>
        <v>4.2171776436666812E-5</v>
      </c>
      <c r="BF882" s="13">
        <f t="shared" si="1111"/>
        <v>3.0306479916878896E-5</v>
      </c>
      <c r="BG882" s="13">
        <f t="shared" si="1112"/>
        <v>1.4519706504523668E-5</v>
      </c>
      <c r="BH882" s="13">
        <f t="shared" si="1113"/>
        <v>5.2172475380444574E-6</v>
      </c>
      <c r="BI882" s="13">
        <f t="shared" si="1114"/>
        <v>1.4997367537560386E-6</v>
      </c>
      <c r="BJ882" s="14">
        <f t="shared" si="1115"/>
        <v>0.53177939486567727</v>
      </c>
      <c r="BK882" s="14">
        <f t="shared" si="1116"/>
        <v>0.27096298249344064</v>
      </c>
      <c r="BL882" s="14">
        <f t="shared" si="1117"/>
        <v>0.18946884932854099</v>
      </c>
      <c r="BM882" s="14">
        <f t="shared" si="1118"/>
        <v>0.37530059608085437</v>
      </c>
      <c r="BN882" s="14">
        <f t="shared" si="1119"/>
        <v>0.62396011933096052</v>
      </c>
    </row>
    <row r="883" spans="1:66" x14ac:dyDescent="0.25">
      <c r="A883" t="s">
        <v>37</v>
      </c>
      <c r="B883" t="s">
        <v>230</v>
      </c>
      <c r="C883" t="s">
        <v>228</v>
      </c>
      <c r="D883" s="11">
        <v>44450</v>
      </c>
      <c r="E883" s="10">
        <f>VLOOKUP(A883,home!$A$2:$E$405,3,FALSE)</f>
        <v>1.5481</v>
      </c>
      <c r="F883" s="10">
        <f>VLOOKUP(B883,home!$B$2:$E$405,3,FALSE)</f>
        <v>1.1924999999999999</v>
      </c>
      <c r="G883" s="10">
        <f>VLOOKUP(C883,away!$B$2:$E$405,4,FALSE)</f>
        <v>1.2458</v>
      </c>
      <c r="H883" s="10">
        <f>VLOOKUP(A883,away!$A$2:$E$405,3,FALSE)</f>
        <v>1.2666999999999999</v>
      </c>
      <c r="I883" s="10">
        <f>VLOOKUP(C883,away!$B$2:$E$405,3,FALSE)</f>
        <v>1.1841999999999999</v>
      </c>
      <c r="J883" s="10">
        <f>VLOOKUP(B883,home!$B$2:$E$405,4,FALSE)</f>
        <v>1.0931</v>
      </c>
      <c r="K883" s="12">
        <f t="shared" si="1064"/>
        <v>2.2998829036499999</v>
      </c>
      <c r="L883" s="12">
        <f t="shared" si="1065"/>
        <v>1.6396785736339998</v>
      </c>
      <c r="M883" s="13">
        <f t="shared" si="1066"/>
        <v>1.9456745099577236E-2</v>
      </c>
      <c r="N883" s="13">
        <f t="shared" si="1067"/>
        <v>4.4748235415193592E-2</v>
      </c>
      <c r="O883" s="13">
        <f t="shared" si="1068"/>
        <v>3.1902808052435117E-2</v>
      </c>
      <c r="P883" s="13">
        <f t="shared" si="1069"/>
        <v>7.3372722818223074E-2</v>
      </c>
      <c r="Q883" s="13">
        <f t="shared" si="1070"/>
        <v>5.1457850799954616E-2</v>
      </c>
      <c r="R883" s="13">
        <f t="shared" si="1071"/>
        <v>2.6155175401168056E-2</v>
      </c>
      <c r="S883" s="13">
        <f t="shared" si="1072"/>
        <v>6.9173394961585477E-2</v>
      </c>
      <c r="T883" s="13">
        <f t="shared" si="1073"/>
        <v>8.4374335401940767E-2</v>
      </c>
      <c r="U883" s="13">
        <f t="shared" si="1074"/>
        <v>6.0153840747113434E-2</v>
      </c>
      <c r="V883" s="13">
        <f t="shared" si="1075"/>
        <v>2.898418065838064E-2</v>
      </c>
      <c r="W883" s="13">
        <f t="shared" si="1076"/>
        <v>3.9449010437796021E-2</v>
      </c>
      <c r="X883" s="13">
        <f t="shared" si="1077"/>
        <v>6.4683697165918153E-2</v>
      </c>
      <c r="Y883" s="13">
        <f t="shared" si="1078"/>
        <v>5.3030236153193147E-2</v>
      </c>
      <c r="Z883" s="13">
        <f t="shared" si="1079"/>
        <v>1.4295360231644773E-2</v>
      </c>
      <c r="AA883" s="13">
        <f t="shared" si="1080"/>
        <v>3.2877654598277913E-2</v>
      </c>
      <c r="AB883" s="13">
        <f t="shared" si="1081"/>
        <v>3.7807377861344603E-2</v>
      </c>
      <c r="AC883" s="13">
        <f t="shared" si="1082"/>
        <v>6.8313335641339949E-3</v>
      </c>
      <c r="AD883" s="13">
        <f t="shared" si="1083"/>
        <v>2.2682026167949378E-2</v>
      </c>
      <c r="AE883" s="13">
        <f t="shared" si="1084"/>
        <v>3.7191232314192295E-2</v>
      </c>
      <c r="AF883" s="13">
        <f t="shared" si="1085"/>
        <v>3.0490833376312778E-2</v>
      </c>
      <c r="AG883" s="13">
        <f t="shared" si="1086"/>
        <v>1.6665055393128164E-2</v>
      </c>
      <c r="AH883" s="13">
        <f t="shared" si="1087"/>
        <v>5.8599489685518752E-3</v>
      </c>
      <c r="AI883" s="13">
        <f t="shared" si="1088"/>
        <v>1.3477196449033908E-2</v>
      </c>
      <c r="AJ883" s="13">
        <f t="shared" si="1089"/>
        <v>1.5497986851132791E-2</v>
      </c>
      <c r="AK883" s="13">
        <f t="shared" si="1090"/>
        <v>1.188118499997093E-2</v>
      </c>
      <c r="AL883" s="13">
        <f t="shared" si="1091"/>
        <v>1.0304571325055157E-3</v>
      </c>
      <c r="AM883" s="13">
        <f t="shared" si="1092"/>
        <v>1.0433200840761742E-2</v>
      </c>
      <c r="AN883" s="13">
        <f t="shared" si="1093"/>
        <v>1.7107095873017262E-2</v>
      </c>
      <c r="AO883" s="13">
        <f t="shared" si="1094"/>
        <v>1.4025069280044516E-2</v>
      </c>
      <c r="AP883" s="13">
        <f t="shared" si="1095"/>
        <v>7.6655351974071412E-3</v>
      </c>
      <c r="AQ883" s="13">
        <f t="shared" si="1096"/>
        <v>3.1422534546564399E-3</v>
      </c>
      <c r="AR883" s="13">
        <f t="shared" si="1097"/>
        <v>1.921686553264633E-3</v>
      </c>
      <c r="AS883" s="13">
        <f t="shared" si="1098"/>
        <v>4.4196540500274243E-3</v>
      </c>
      <c r="AT883" s="13">
        <f t="shared" si="1099"/>
        <v>5.0823433948527785E-3</v>
      </c>
      <c r="AU883" s="13">
        <f t="shared" si="1100"/>
        <v>3.896264894766801E-3</v>
      </c>
      <c r="AV883" s="13">
        <f t="shared" si="1101"/>
        <v>2.2402382548914589E-3</v>
      </c>
      <c r="AW883" s="13">
        <f t="shared" si="1102"/>
        <v>1.0794235162898602E-4</v>
      </c>
      <c r="AX883" s="13">
        <f t="shared" si="1103"/>
        <v>3.9991900406691214E-3</v>
      </c>
      <c r="AY883" s="13">
        <f t="shared" si="1104"/>
        <v>6.5573862215756434E-3</v>
      </c>
      <c r="AZ883" s="13">
        <f t="shared" si="1105"/>
        <v>5.3760028432801987E-3</v>
      </c>
      <c r="BA883" s="13">
        <f t="shared" si="1106"/>
        <v>2.9383055579740012E-3</v>
      </c>
      <c r="BB883" s="13">
        <f t="shared" si="1107"/>
        <v>1.2044691665499159E-3</v>
      </c>
      <c r="BC883" s="13">
        <f t="shared" si="1108"/>
        <v>3.9498845699893959E-4</v>
      </c>
      <c r="BD883" s="13">
        <f t="shared" si="1109"/>
        <v>5.2515804443809878E-4</v>
      </c>
      <c r="BE883" s="13">
        <f t="shared" si="1110"/>
        <v>1.2078020081174501E-3</v>
      </c>
      <c r="BF883" s="13">
        <f t="shared" si="1111"/>
        <v>1.3889015947317314E-3</v>
      </c>
      <c r="BG883" s="13">
        <f t="shared" si="1112"/>
        <v>1.0647703441919096E-3</v>
      </c>
      <c r="BH883" s="13">
        <f t="shared" si="1113"/>
        <v>6.1221177773012497E-4</v>
      </c>
      <c r="BI883" s="13">
        <f t="shared" si="1114"/>
        <v>2.8160308020293772E-4</v>
      </c>
      <c r="BJ883" s="14">
        <f t="shared" si="1115"/>
        <v>0.51761600955851395</v>
      </c>
      <c r="BK883" s="14">
        <f t="shared" si="1116"/>
        <v>0.20540622045598156</v>
      </c>
      <c r="BL883" s="14">
        <f t="shared" si="1117"/>
        <v>0.25825380792624392</v>
      </c>
      <c r="BM883" s="14">
        <f t="shared" si="1118"/>
        <v>0.74202841671588593</v>
      </c>
      <c r="BN883" s="14">
        <f t="shared" si="1119"/>
        <v>0.2470935375865517</v>
      </c>
    </row>
    <row r="884" spans="1:66" x14ac:dyDescent="0.25">
      <c r="A884" t="s">
        <v>337</v>
      </c>
      <c r="B884" t="s">
        <v>224</v>
      </c>
      <c r="C884" t="s">
        <v>382</v>
      </c>
      <c r="D884" s="11">
        <v>44450</v>
      </c>
      <c r="E884" s="10">
        <f>VLOOKUP(A884,home!$A$2:$E$405,3,FALSE)</f>
        <v>1.4091</v>
      </c>
      <c r="F884" s="10">
        <f>VLOOKUP(B884,home!$B$2:$E$405,3,FALSE)</f>
        <v>0.83050000000000002</v>
      </c>
      <c r="G884" s="10">
        <f>VLOOKUP(C884,away!$B$2:$E$405,4,FALSE)</f>
        <v>1.0968</v>
      </c>
      <c r="H884" s="10">
        <f>VLOOKUP(A884,away!$A$2:$E$405,3,FALSE)</f>
        <v>1.1182000000000001</v>
      </c>
      <c r="I884" s="10">
        <f>VLOOKUP(C884,away!$B$2:$E$405,3,FALSE)</f>
        <v>1.2195</v>
      </c>
      <c r="J884" s="10">
        <f>VLOOKUP(B884,home!$B$2:$E$405,4,FALSE)</f>
        <v>1.6353</v>
      </c>
      <c r="K884" s="12">
        <f t="shared" si="1064"/>
        <v>1.2835384808400001</v>
      </c>
      <c r="L884" s="12">
        <f t="shared" si="1065"/>
        <v>2.2299685049700004</v>
      </c>
      <c r="M884" s="13">
        <f t="shared" si="1066"/>
        <v>2.9792250017821365E-2</v>
      </c>
      <c r="N884" s="13">
        <f t="shared" si="1067"/>
        <v>3.8239499328679899E-2</v>
      </c>
      <c r="O884" s="13">
        <f t="shared" si="1068"/>
        <v>6.6435779231933584E-2</v>
      </c>
      <c r="P884" s="13">
        <f t="shared" si="1069"/>
        <v>8.5272879148777653E-2</v>
      </c>
      <c r="Q884" s="13">
        <f t="shared" si="1070"/>
        <v>2.4540934438208008E-2</v>
      </c>
      <c r="R884" s="13">
        <f t="shared" si="1071"/>
        <v>7.4074847645175981E-2</v>
      </c>
      <c r="S884" s="13">
        <f t="shared" si="1072"/>
        <v>6.1018082840103884E-2</v>
      </c>
      <c r="T884" s="13">
        <f t="shared" si="1073"/>
        <v>5.472551087973751E-2</v>
      </c>
      <c r="U884" s="13">
        <f t="shared" si="1074"/>
        <v>9.5077917414943633E-2</v>
      </c>
      <c r="V884" s="13">
        <f t="shared" si="1075"/>
        <v>1.9405447914965953E-2</v>
      </c>
      <c r="W884" s="13">
        <f t="shared" si="1076"/>
        <v>1.0499744569070518E-2</v>
      </c>
      <c r="X884" s="13">
        <f t="shared" si="1077"/>
        <v>2.3414099699257063E-2</v>
      </c>
      <c r="Y884" s="13">
        <f t="shared" si="1078"/>
        <v>2.6106352450785412E-2</v>
      </c>
      <c r="Z884" s="13">
        <f t="shared" si="1079"/>
        <v>5.5061525753064555E-2</v>
      </c>
      <c r="AA884" s="13">
        <f t="shared" si="1080"/>
        <v>7.0673587117821013E-2</v>
      </c>
      <c r="AB884" s="13">
        <f t="shared" si="1081"/>
        <v>4.5356134322360707E-2</v>
      </c>
      <c r="AC884" s="13">
        <f t="shared" si="1082"/>
        <v>3.4714531755132114E-3</v>
      </c>
      <c r="AD884" s="13">
        <f t="shared" si="1083"/>
        <v>3.3692065483482063E-3</v>
      </c>
      <c r="AE884" s="13">
        <f t="shared" si="1084"/>
        <v>7.5132244895551844E-3</v>
      </c>
      <c r="AF884" s="13">
        <f t="shared" si="1085"/>
        <v>8.377126991238687E-3</v>
      </c>
      <c r="AG884" s="13">
        <f t="shared" si="1086"/>
        <v>6.2269097841987911E-3</v>
      </c>
      <c r="AH884" s="13">
        <f t="shared" si="1087"/>
        <v>3.0696367066232133E-2</v>
      </c>
      <c r="AI884" s="13">
        <f t="shared" si="1088"/>
        <v>3.9399968351498602E-2</v>
      </c>
      <c r="AJ884" s="13">
        <f t="shared" si="1089"/>
        <v>2.5285687761513305E-2</v>
      </c>
      <c r="AK884" s="13">
        <f t="shared" si="1090"/>
        <v>1.0818384418802458E-2</v>
      </c>
      <c r="AL884" s="13">
        <f t="shared" si="1091"/>
        <v>3.9744672782901871E-4</v>
      </c>
      <c r="AM884" s="13">
        <f t="shared" si="1092"/>
        <v>8.6490125094060624E-4</v>
      </c>
      <c r="AN884" s="13">
        <f t="shared" si="1093"/>
        <v>1.9287025495067069E-3</v>
      </c>
      <c r="AO884" s="13">
        <f t="shared" si="1094"/>
        <v>2.1504729704276502E-3</v>
      </c>
      <c r="AP884" s="13">
        <f t="shared" si="1095"/>
        <v>1.5984956649476478E-3</v>
      </c>
      <c r="AQ884" s="13">
        <f t="shared" si="1096"/>
        <v>8.9114874704108321E-4</v>
      </c>
      <c r="AR884" s="13">
        <f t="shared" si="1097"/>
        <v>1.3690386354939205E-2</v>
      </c>
      <c r="AS884" s="13">
        <f t="shared" si="1098"/>
        <v>1.7572137704131335E-2</v>
      </c>
      <c r="AT884" s="13">
        <f t="shared" si="1099"/>
        <v>1.1277257466936013E-2</v>
      </c>
      <c r="AU884" s="13">
        <f t="shared" si="1100"/>
        <v>4.8249313057175331E-3</v>
      </c>
      <c r="AV884" s="13">
        <f t="shared" si="1101"/>
        <v>1.5482462495745115E-3</v>
      </c>
      <c r="AW884" s="13">
        <f t="shared" si="1102"/>
        <v>3.1599779183780621E-5</v>
      </c>
      <c r="AX884" s="13">
        <f t="shared" si="1103"/>
        <v>1.8502233961815355E-4</v>
      </c>
      <c r="AY884" s="13">
        <f t="shared" si="1104"/>
        <v>4.1259399006434556E-4</v>
      </c>
      <c r="AZ884" s="13">
        <f t="shared" si="1105"/>
        <v>4.6003580159169804E-4</v>
      </c>
      <c r="BA884" s="13">
        <f t="shared" si="1106"/>
        <v>3.4195511623603822E-4</v>
      </c>
      <c r="BB884" s="13">
        <f t="shared" si="1107"/>
        <v>1.9063728482993021E-4</v>
      </c>
      <c r="BC884" s="13">
        <f t="shared" si="1108"/>
        <v>8.5023028208747935E-5</v>
      </c>
      <c r="BD884" s="13">
        <f t="shared" si="1109"/>
        <v>5.0881883987309107E-3</v>
      </c>
      <c r="BE884" s="13">
        <f t="shared" si="1110"/>
        <v>6.5308856075347857E-3</v>
      </c>
      <c r="BF884" s="13">
        <f t="shared" si="1111"/>
        <v>4.191321495617511E-3</v>
      </c>
      <c r="BG884" s="13">
        <f t="shared" si="1112"/>
        <v>1.7932408083989795E-3</v>
      </c>
      <c r="BH884" s="13">
        <f t="shared" si="1113"/>
        <v>5.7542339574818036E-4</v>
      </c>
      <c r="BI884" s="13">
        <f t="shared" si="1114"/>
        <v>1.4771561424368253E-4</v>
      </c>
      <c r="BJ884" s="14">
        <f t="shared" si="1115"/>
        <v>0.21212159792249188</v>
      </c>
      <c r="BK884" s="14">
        <f t="shared" si="1116"/>
        <v>0.19977015381507543</v>
      </c>
      <c r="BL884" s="14">
        <f t="shared" si="1117"/>
        <v>0.52505840773185397</v>
      </c>
      <c r="BM884" s="14">
        <f t="shared" si="1118"/>
        <v>0.67327450120100896</v>
      </c>
      <c r="BN884" s="14">
        <f t="shared" si="1119"/>
        <v>0.31835618981059649</v>
      </c>
    </row>
    <row r="885" spans="1:66" x14ac:dyDescent="0.25">
      <c r="A885" t="s">
        <v>337</v>
      </c>
      <c r="B885" t="s">
        <v>368</v>
      </c>
      <c r="C885" t="s">
        <v>403</v>
      </c>
      <c r="D885" s="11">
        <v>44450</v>
      </c>
      <c r="E885" s="10">
        <f>VLOOKUP(A885,home!$A$2:$E$405,3,FALSE)</f>
        <v>1.4091</v>
      </c>
      <c r="F885" s="10">
        <f>VLOOKUP(B885,home!$B$2:$E$405,3,FALSE)</f>
        <v>1.1613</v>
      </c>
      <c r="G885" s="10">
        <f>VLOOKUP(C885,away!$B$2:$E$405,4,FALSE)</f>
        <v>1.2258</v>
      </c>
      <c r="H885" s="10">
        <f>VLOOKUP(A885,away!$A$2:$E$405,3,FALSE)</f>
        <v>1.1182000000000001</v>
      </c>
      <c r="I885" s="10">
        <f>VLOOKUP(C885,away!$B$2:$E$405,3,FALSE)</f>
        <v>1.1382000000000001</v>
      </c>
      <c r="J885" s="10">
        <f>VLOOKUP(B885,home!$B$2:$E$405,4,FALSE)</f>
        <v>0.81299999999999994</v>
      </c>
      <c r="K885" s="12">
        <f t="shared" si="1064"/>
        <v>2.0058842020140002</v>
      </c>
      <c r="L885" s="12">
        <f t="shared" si="1065"/>
        <v>1.0347337501200002</v>
      </c>
      <c r="M885" s="13">
        <f t="shared" si="1066"/>
        <v>4.7805338953505951E-2</v>
      </c>
      <c r="N885" s="13">
        <f t="shared" si="1067"/>
        <v>9.5891974178762066E-2</v>
      </c>
      <c r="O885" s="13">
        <f t="shared" si="1068"/>
        <v>4.9465797651118935E-2</v>
      </c>
      <c r="P885" s="13">
        <f t="shared" si="1069"/>
        <v>9.9222662048400703E-2</v>
      </c>
      <c r="Q885" s="13">
        <f t="shared" si="1070"/>
        <v>9.6174098052556653E-2</v>
      </c>
      <c r="R885" s="13">
        <f t="shared" si="1071"/>
        <v>2.5591965153109696E-2</v>
      </c>
      <c r="S885" s="13">
        <f t="shared" si="1072"/>
        <v>5.148554993797988E-2</v>
      </c>
      <c r="T885" s="13">
        <f t="shared" si="1073"/>
        <v>9.9514585142330553E-2</v>
      </c>
      <c r="U885" s="13">
        <f t="shared" si="1074"/>
        <v>5.1334518599115544E-2</v>
      </c>
      <c r="V885" s="13">
        <f t="shared" si="1075"/>
        <v>1.1873460704742725E-2</v>
      </c>
      <c r="W885" s="13">
        <f t="shared" si="1076"/>
        <v>6.430470130885628E-2</v>
      </c>
      <c r="X885" s="13">
        <f t="shared" si="1077"/>
        <v>6.6538244735659349E-2</v>
      </c>
      <c r="Y885" s="13">
        <f t="shared" si="1078"/>
        <v>3.4424683750865583E-2</v>
      </c>
      <c r="Z885" s="13">
        <f t="shared" si="1079"/>
        <v>8.8269566919391869E-3</v>
      </c>
      <c r="AA885" s="13">
        <f t="shared" si="1080"/>
        <v>1.7705852980222574E-2</v>
      </c>
      <c r="AB885" s="13">
        <f t="shared" si="1081"/>
        <v>1.7757945388105486E-2</v>
      </c>
      <c r="AC885" s="13">
        <f t="shared" si="1082"/>
        <v>1.5402520992444152E-3</v>
      </c>
      <c r="AD885" s="13">
        <f t="shared" si="1083"/>
        <v>3.2246946117665966E-2</v>
      </c>
      <c r="AE885" s="13">
        <f t="shared" si="1084"/>
        <v>3.3367003486250081E-2</v>
      </c>
      <c r="AF885" s="13">
        <f t="shared" si="1085"/>
        <v>1.7262982323797336E-2</v>
      </c>
      <c r="AG885" s="13">
        <f t="shared" si="1086"/>
        <v>5.9541968127193642E-3</v>
      </c>
      <c r="AH885" s="13">
        <f t="shared" si="1087"/>
        <v>2.2833874999992668E-3</v>
      </c>
      <c r="AI885" s="13">
        <f t="shared" si="1088"/>
        <v>4.5802109133247721E-3</v>
      </c>
      <c r="AJ885" s="13">
        <f t="shared" si="1089"/>
        <v>4.5936863564651391E-3</v>
      </c>
      <c r="AK885" s="13">
        <f t="shared" si="1090"/>
        <v>3.0714676304802254E-3</v>
      </c>
      <c r="AL885" s="13">
        <f t="shared" si="1091"/>
        <v>1.2787518453644199E-4</v>
      </c>
      <c r="AM885" s="13">
        <f t="shared" si="1092"/>
        <v>1.293672795612456E-2</v>
      </c>
      <c r="AN885" s="13">
        <f t="shared" si="1093"/>
        <v>1.3386069032323011E-2</v>
      </c>
      <c r="AO885" s="13">
        <f t="shared" si="1094"/>
        <v>6.9255087045903959E-3</v>
      </c>
      <c r="AP885" s="13">
        <f t="shared" si="1095"/>
        <v>2.3886858644631749E-3</v>
      </c>
      <c r="AQ885" s="13">
        <f t="shared" si="1096"/>
        <v>6.17913470598654E-4</v>
      </c>
      <c r="AR885" s="13">
        <f t="shared" si="1097"/>
        <v>4.7253962217027478E-4</v>
      </c>
      <c r="AS885" s="13">
        <f t="shared" si="1098"/>
        <v>9.4785976293701869E-4</v>
      </c>
      <c r="AT885" s="13">
        <f t="shared" si="1099"/>
        <v>9.5064846210005083E-4</v>
      </c>
      <c r="AU885" s="13">
        <f t="shared" si="1100"/>
        <v>6.3563024393179911E-4</v>
      </c>
      <c r="AV885" s="13">
        <f t="shared" si="1101"/>
        <v>3.1875016615627539E-4</v>
      </c>
      <c r="AW885" s="13">
        <f t="shared" si="1102"/>
        <v>7.3725588079284156E-6</v>
      </c>
      <c r="AX885" s="13">
        <f t="shared" si="1103"/>
        <v>4.3249297054905201E-3</v>
      </c>
      <c r="AY885" s="13">
        <f t="shared" si="1104"/>
        <v>4.4751507331675941E-3</v>
      </c>
      <c r="AZ885" s="13">
        <f t="shared" si="1105"/>
        <v>2.3152947502413867E-3</v>
      </c>
      <c r="BA885" s="13">
        <f t="shared" si="1106"/>
        <v>7.9857120651680635E-4</v>
      </c>
      <c r="BB885" s="13">
        <f t="shared" si="1107"/>
        <v>2.0657714481424707E-4</v>
      </c>
      <c r="BC885" s="13">
        <f t="shared" si="1108"/>
        <v>4.2750468748545658E-5</v>
      </c>
      <c r="BD885" s="13">
        <f t="shared" si="1109"/>
        <v>8.1492115888089366E-5</v>
      </c>
      <c r="BE885" s="13">
        <f t="shared" si="1110"/>
        <v>1.6346374784861255E-4</v>
      </c>
      <c r="BF885" s="13">
        <f t="shared" si="1111"/>
        <v>1.6394467470576599E-4</v>
      </c>
      <c r="BG885" s="13">
        <f t="shared" si="1112"/>
        <v>1.0961801099887344E-4</v>
      </c>
      <c r="BH885" s="13">
        <f t="shared" si="1113"/>
        <v>5.4970259129709298E-5</v>
      </c>
      <c r="BI885" s="13">
        <f t="shared" si="1114"/>
        <v>2.2052794873779934E-5</v>
      </c>
      <c r="BJ885" s="14">
        <f t="shared" si="1115"/>
        <v>0.59409759494654213</v>
      </c>
      <c r="BK885" s="14">
        <f t="shared" si="1116"/>
        <v>0.2165302896615777</v>
      </c>
      <c r="BL885" s="14">
        <f t="shared" si="1117"/>
        <v>0.18030580203268187</v>
      </c>
      <c r="BM885" s="14">
        <f t="shared" si="1118"/>
        <v>0.58114102912092713</v>
      </c>
      <c r="BN885" s="14">
        <f t="shared" si="1119"/>
        <v>0.41415183603745404</v>
      </c>
    </row>
    <row r="886" spans="1:66" x14ac:dyDescent="0.25">
      <c r="A886" t="s">
        <v>337</v>
      </c>
      <c r="B886" t="s">
        <v>373</v>
      </c>
      <c r="C886" t="s">
        <v>374</v>
      </c>
      <c r="D886" s="11">
        <v>44450</v>
      </c>
      <c r="E886" s="10">
        <f>VLOOKUP(A886,home!$A$2:$E$405,3,FALSE)</f>
        <v>1.4091</v>
      </c>
      <c r="F886" s="10">
        <f>VLOOKUP(B886,home!$B$2:$E$405,3,FALSE)</f>
        <v>0.5161</v>
      </c>
      <c r="G886" s="10">
        <f>VLOOKUP(C886,away!$B$2:$E$405,4,FALSE)</f>
        <v>1.4193</v>
      </c>
      <c r="H886" s="10">
        <f>VLOOKUP(A886,away!$A$2:$E$405,3,FALSE)</f>
        <v>1.1182000000000001</v>
      </c>
      <c r="I886" s="10">
        <f>VLOOKUP(C886,away!$B$2:$E$405,3,FALSE)</f>
        <v>0.97560000000000002</v>
      </c>
      <c r="J886" s="10">
        <f>VLOOKUP(B886,home!$B$2:$E$405,4,FALSE)</f>
        <v>0.89429999999999998</v>
      </c>
      <c r="K886" s="12">
        <f t="shared" si="1064"/>
        <v>1.032166778643</v>
      </c>
      <c r="L886" s="12">
        <f t="shared" si="1065"/>
        <v>0.97560610725600005</v>
      </c>
      <c r="M886" s="13">
        <f t="shared" si="1066"/>
        <v>0.13428741527676405</v>
      </c>
      <c r="N886" s="13">
        <f t="shared" si="1067"/>
        <v>0.13860700883851232</v>
      </c>
      <c r="O886" s="13">
        <f t="shared" si="1068"/>
        <v>0.1310116224716337</v>
      </c>
      <c r="P886" s="13">
        <f t="shared" si="1069"/>
        <v>0.13522584433133902</v>
      </c>
      <c r="Q886" s="13">
        <f t="shared" si="1070"/>
        <v>7.1532774905094548E-2</v>
      </c>
      <c r="R886" s="13">
        <f t="shared" si="1071"/>
        <v>6.3907869502421624E-2</v>
      </c>
      <c r="S886" s="13">
        <f t="shared" si="1072"/>
        <v>3.4042707831996651E-2</v>
      </c>
      <c r="T886" s="13">
        <f t="shared" si="1073"/>
        <v>6.9787812066378976E-2</v>
      </c>
      <c r="U886" s="13">
        <f t="shared" si="1074"/>
        <v>6.5963579794251742E-2</v>
      </c>
      <c r="V886" s="13">
        <f t="shared" si="1075"/>
        <v>3.8089561693056286E-3</v>
      </c>
      <c r="W886" s="13">
        <f t="shared" si="1076"/>
        <v>2.461125128039543E-2</v>
      </c>
      <c r="X886" s="13">
        <f t="shared" si="1077"/>
        <v>2.4010887056365834E-2</v>
      </c>
      <c r="Y886" s="13">
        <f t="shared" si="1078"/>
        <v>1.1712584026412272E-2</v>
      </c>
      <c r="Z886" s="13">
        <f t="shared" si="1079"/>
        <v>2.0782969262760669E-2</v>
      </c>
      <c r="AA886" s="13">
        <f t="shared" si="1080"/>
        <v>2.1451490434580164E-2</v>
      </c>
      <c r="AB886" s="13">
        <f t="shared" si="1081"/>
        <v>1.1070757889475867E-2</v>
      </c>
      <c r="AC886" s="13">
        <f t="shared" si="1082"/>
        <v>2.397233728835773E-4</v>
      </c>
      <c r="AD886" s="13">
        <f t="shared" si="1083"/>
        <v>6.3507289881147878E-3</v>
      </c>
      <c r="AE886" s="13">
        <f t="shared" si="1084"/>
        <v>6.1958099863325044E-3</v>
      </c>
      <c r="AF886" s="13">
        <f t="shared" si="1085"/>
        <v>3.0223350310318526E-3</v>
      </c>
      <c r="AG886" s="13">
        <f t="shared" si="1086"/>
        <v>9.8286950481614259E-4</v>
      </c>
      <c r="AH886" s="13">
        <f t="shared" si="1087"/>
        <v>5.0689979349157581E-3</v>
      </c>
      <c r="AI886" s="13">
        <f t="shared" si="1088"/>
        <v>5.2320512694300171E-3</v>
      </c>
      <c r="AJ886" s="13">
        <f t="shared" si="1089"/>
        <v>2.7001747522312994E-3</v>
      </c>
      <c r="AK886" s="13">
        <f t="shared" si="1090"/>
        <v>9.2901022526124734E-4</v>
      </c>
      <c r="AL886" s="13">
        <f t="shared" si="1091"/>
        <v>9.6559444345034791E-6</v>
      </c>
      <c r="AM886" s="13">
        <f t="shared" si="1092"/>
        <v>1.3110022963394323E-3</v>
      </c>
      <c r="AN886" s="13">
        <f t="shared" si="1093"/>
        <v>1.2790218469353907E-3</v>
      </c>
      <c r="AO886" s="13">
        <f t="shared" si="1094"/>
        <v>6.2391076259200797E-4</v>
      </c>
      <c r="AP886" s="13">
        <f t="shared" si="1095"/>
        <v>2.0289705012250378E-4</v>
      </c>
      <c r="AQ886" s="13">
        <f t="shared" si="1096"/>
        <v>4.9486900310935348E-5</v>
      </c>
      <c r="AR886" s="13">
        <f t="shared" si="1097"/>
        <v>9.8906906859437364E-4</v>
      </c>
      <c r="AS886" s="13">
        <f t="shared" si="1098"/>
        <v>1.0208842343864869E-3</v>
      </c>
      <c r="AT886" s="13">
        <f t="shared" si="1099"/>
        <v>5.2686139578706273E-4</v>
      </c>
      <c r="AU886" s="13">
        <f t="shared" si="1100"/>
        <v>1.8126960989362911E-4</v>
      </c>
      <c r="AV886" s="13">
        <f t="shared" si="1101"/>
        <v>4.6775117327445101E-5</v>
      </c>
      <c r="AW886" s="13">
        <f t="shared" si="1102"/>
        <v>2.7009506195704113E-7</v>
      </c>
      <c r="AX886" s="13">
        <f t="shared" si="1103"/>
        <v>2.2552883616770787E-4</v>
      </c>
      <c r="AY886" s="13">
        <f t="shared" si="1104"/>
        <v>2.2002730992755367E-4</v>
      </c>
      <c r="AZ886" s="13">
        <f t="shared" si="1105"/>
        <v>1.0732999366421504E-4</v>
      </c>
      <c r="BA886" s="13">
        <f t="shared" si="1106"/>
        <v>3.4903932436851995E-5</v>
      </c>
      <c r="BB886" s="13">
        <f t="shared" si="1107"/>
        <v>8.5131224131608996E-6</v>
      </c>
      <c r="BC886" s="13">
        <f t="shared" si="1108"/>
        <v>1.661090843619543E-6</v>
      </c>
      <c r="BD886" s="13">
        <f t="shared" si="1109"/>
        <v>1.6082363730311234E-4</v>
      </c>
      <c r="BE886" s="13">
        <f t="shared" si="1110"/>
        <v>1.6599681564480367E-4</v>
      </c>
      <c r="BF886" s="13">
        <f t="shared" si="1111"/>
        <v>8.5668199234546457E-5</v>
      </c>
      <c r="BG886" s="13">
        <f t="shared" si="1112"/>
        <v>2.9474623078689524E-5</v>
      </c>
      <c r="BH886" s="13">
        <f t="shared" si="1113"/>
        <v>7.6056816887118951E-6</v>
      </c>
      <c r="BI886" s="13">
        <f t="shared" si="1114"/>
        <v>1.5700663936043622E-6</v>
      </c>
      <c r="BJ886" s="14">
        <f t="shared" si="1115"/>
        <v>0.36087834482520798</v>
      </c>
      <c r="BK886" s="14">
        <f t="shared" si="1116"/>
        <v>0.30783433023665102</v>
      </c>
      <c r="BL886" s="14">
        <f t="shared" si="1117"/>
        <v>0.31055155272353391</v>
      </c>
      <c r="BM886" s="14">
        <f t="shared" si="1118"/>
        <v>0.32525490450752276</v>
      </c>
      <c r="BN886" s="14">
        <f t="shared" si="1119"/>
        <v>0.67457253532576533</v>
      </c>
    </row>
    <row r="887" spans="1:66" x14ac:dyDescent="0.25">
      <c r="A887" t="s">
        <v>337</v>
      </c>
      <c r="B887" t="s">
        <v>408</v>
      </c>
      <c r="C887" t="s">
        <v>367</v>
      </c>
      <c r="D887" s="11">
        <v>44450</v>
      </c>
      <c r="E887" s="10">
        <f>VLOOKUP(A887,home!$A$2:$E$405,3,FALSE)</f>
        <v>1.4091</v>
      </c>
      <c r="F887" s="10">
        <f>VLOOKUP(B887,home!$B$2:$E$405,3,FALSE)</f>
        <v>0.6452</v>
      </c>
      <c r="G887" s="10">
        <f>VLOOKUP(C887,away!$B$2:$E$405,4,FALSE)</f>
        <v>1.3548</v>
      </c>
      <c r="H887" s="10">
        <f>VLOOKUP(A887,away!$A$2:$E$405,3,FALSE)</f>
        <v>1.1182000000000001</v>
      </c>
      <c r="I887" s="10">
        <f>VLOOKUP(C887,away!$B$2:$E$405,3,FALSE)</f>
        <v>0.97560000000000002</v>
      </c>
      <c r="J887" s="10">
        <f>VLOOKUP(B887,home!$B$2:$E$405,4,FALSE)</f>
        <v>0.97560000000000002</v>
      </c>
      <c r="K887" s="12">
        <f t="shared" si="1064"/>
        <v>1.2317182083359999</v>
      </c>
      <c r="L887" s="12">
        <f t="shared" si="1065"/>
        <v>1.064297571552</v>
      </c>
      <c r="M887" s="13">
        <f t="shared" si="1066"/>
        <v>0.10065909383718338</v>
      </c>
      <c r="N887" s="13">
        <f t="shared" si="1067"/>
        <v>0.12398363871386081</v>
      </c>
      <c r="O887" s="13">
        <f t="shared" si="1068"/>
        <v>0.10713122912553917</v>
      </c>
      <c r="P887" s="13">
        <f t="shared" si="1069"/>
        <v>0.13195548559534259</v>
      </c>
      <c r="Q887" s="13">
        <f t="shared" si="1070"/>
        <v>7.6356452669807284E-2</v>
      </c>
      <c r="R887" s="13">
        <f t="shared" si="1071"/>
        <v>5.7009753497846115E-2</v>
      </c>
      <c r="S887" s="13">
        <f t="shared" si="1072"/>
        <v>4.3245596386122541E-2</v>
      </c>
      <c r="T887" s="13">
        <f t="shared" si="1073"/>
        <v>8.1265987148801122E-2</v>
      </c>
      <c r="U887" s="13">
        <f t="shared" si="1074"/>
        <v>7.0219951436044023E-2</v>
      </c>
      <c r="V887" s="13">
        <f t="shared" si="1075"/>
        <v>6.2990319916640565E-3</v>
      </c>
      <c r="W887" s="13">
        <f t="shared" si="1076"/>
        <v>3.1349877692449207E-2</v>
      </c>
      <c r="X887" s="13">
        <f t="shared" si="1077"/>
        <v>3.336559869652591E-2</v>
      </c>
      <c r="Y887" s="13">
        <f t="shared" si="1078"/>
        <v>1.7755462833045549E-2</v>
      </c>
      <c r="Z887" s="13">
        <f t="shared" si="1079"/>
        <v>2.0225114067511919E-2</v>
      </c>
      <c r="AA887" s="13">
        <f t="shared" si="1080"/>
        <v>2.4911641262627005E-2</v>
      </c>
      <c r="AB887" s="13">
        <f t="shared" si="1081"/>
        <v>1.5342061071356054E-2</v>
      </c>
      <c r="AC887" s="13">
        <f t="shared" si="1082"/>
        <v>5.1609335130284263E-4</v>
      </c>
      <c r="AD887" s="13">
        <f t="shared" si="1083"/>
        <v>9.6535537957240652E-3</v>
      </c>
      <c r="AE887" s="13">
        <f t="shared" si="1084"/>
        <v>1.0274253861635715E-2</v>
      </c>
      <c r="AF887" s="13">
        <f t="shared" si="1085"/>
        <v>5.4674317172238246E-3</v>
      </c>
      <c r="AG887" s="13">
        <f t="shared" si="1086"/>
        <v>1.9396580997558992E-3</v>
      </c>
      <c r="AH887" s="13">
        <f t="shared" si="1087"/>
        <v>5.3813849466037818E-3</v>
      </c>
      <c r="AI887" s="13">
        <f t="shared" si="1088"/>
        <v>6.6283498247971303E-3</v>
      </c>
      <c r="AJ887" s="13">
        <f t="shared" si="1089"/>
        <v>4.0821295852116806E-3</v>
      </c>
      <c r="AK887" s="13">
        <f t="shared" si="1090"/>
        <v>1.6760111129641034E-3</v>
      </c>
      <c r="AL887" s="13">
        <f t="shared" si="1091"/>
        <v>2.7062174389866323E-5</v>
      </c>
      <c r="AM887" s="13">
        <f t="shared" si="1092"/>
        <v>2.3780915970688884E-3</v>
      </c>
      <c r="AN887" s="13">
        <f t="shared" si="1093"/>
        <v>2.5309971116886354E-3</v>
      </c>
      <c r="AO887" s="13">
        <f t="shared" si="1094"/>
        <v>1.3468670397876704E-3</v>
      </c>
      <c r="AP887" s="13">
        <f t="shared" si="1095"/>
        <v>4.7782243988314942E-4</v>
      </c>
      <c r="AQ887" s="13">
        <f t="shared" si="1096"/>
        <v>1.2713631560017186E-4</v>
      </c>
      <c r="AR887" s="13">
        <f t="shared" si="1097"/>
        <v>1.1454789860513791E-3</v>
      </c>
      <c r="AS887" s="13">
        <f t="shared" si="1098"/>
        <v>1.4109073243857425E-3</v>
      </c>
      <c r="AT887" s="13">
        <f t="shared" si="1099"/>
        <v>8.689201208602732E-4</v>
      </c>
      <c r="AU887" s="13">
        <f t="shared" si="1100"/>
        <v>3.5675491148437212E-4</v>
      </c>
      <c r="AV887" s="13">
        <f t="shared" si="1101"/>
        <v>1.0985538009714976E-4</v>
      </c>
      <c r="AW887" s="13">
        <f t="shared" si="1102"/>
        <v>9.8545006018498102E-7</v>
      </c>
      <c r="AX887" s="13">
        <f t="shared" si="1103"/>
        <v>4.8818978686676395E-4</v>
      </c>
      <c r="AY887" s="13">
        <f t="shared" si="1104"/>
        <v>5.1957920461878529E-4</v>
      </c>
      <c r="AZ887" s="13">
        <f t="shared" si="1105"/>
        <v>2.7649344285234648E-4</v>
      </c>
      <c r="BA887" s="13">
        <f t="shared" si="1106"/>
        <v>9.8090433259267999E-5</v>
      </c>
      <c r="BB887" s="13">
        <f t="shared" si="1107"/>
        <v>2.6099352477580616E-5</v>
      </c>
      <c r="BC887" s="13">
        <f t="shared" si="1108"/>
        <v>5.5554954921937467E-6</v>
      </c>
      <c r="BD887" s="13">
        <f t="shared" si="1109"/>
        <v>2.0318841718638828E-4</v>
      </c>
      <c r="BE887" s="13">
        <f t="shared" si="1110"/>
        <v>2.5027087317144587E-4</v>
      </c>
      <c r="BF887" s="13">
        <f t="shared" si="1111"/>
        <v>1.5413159575070981E-4</v>
      </c>
      <c r="BG887" s="13">
        <f t="shared" si="1112"/>
        <v>6.3282230988677643E-5</v>
      </c>
      <c r="BH887" s="13">
        <f t="shared" si="1113"/>
        <v>1.9486469043219726E-5</v>
      </c>
      <c r="BI887" s="13">
        <f t="shared" si="1114"/>
        <v>4.8003677473419072E-6</v>
      </c>
      <c r="BJ887" s="14">
        <f t="shared" si="1115"/>
        <v>0.39968683744842476</v>
      </c>
      <c r="BK887" s="14">
        <f t="shared" si="1116"/>
        <v>0.28322194254062399</v>
      </c>
      <c r="BL887" s="14">
        <f t="shared" si="1117"/>
        <v>0.2969695885397558</v>
      </c>
      <c r="BM887" s="14">
        <f t="shared" si="1118"/>
        <v>0.40248923540217857</v>
      </c>
      <c r="BN887" s="14">
        <f t="shared" si="1119"/>
        <v>0.59709565343957938</v>
      </c>
    </row>
    <row r="888" spans="1:66" x14ac:dyDescent="0.25">
      <c r="A888" t="s">
        <v>337</v>
      </c>
      <c r="B888" t="s">
        <v>411</v>
      </c>
      <c r="C888" t="s">
        <v>338</v>
      </c>
      <c r="D888" s="11">
        <v>44450</v>
      </c>
      <c r="E888" s="10">
        <f>VLOOKUP(A888,home!$A$2:$E$405,3,FALSE)</f>
        <v>1.4091</v>
      </c>
      <c r="F888" s="10">
        <f>VLOOKUP(B888,home!$B$2:$E$405,3,FALSE)</f>
        <v>1.4582999999999999</v>
      </c>
      <c r="G888" s="10">
        <f>VLOOKUP(C888,away!$B$2:$E$405,4,FALSE)</f>
        <v>0.8387</v>
      </c>
      <c r="H888" s="10">
        <f>VLOOKUP(A888,away!$A$2:$E$405,3,FALSE)</f>
        <v>1.1182000000000001</v>
      </c>
      <c r="I888" s="10">
        <f>VLOOKUP(C888,away!$B$2:$E$405,3,FALSE)</f>
        <v>1.1382000000000001</v>
      </c>
      <c r="J888" s="10">
        <f>VLOOKUP(B888,home!$B$2:$E$405,4,FALSE)</f>
        <v>0.33560000000000001</v>
      </c>
      <c r="K888" s="12">
        <f t="shared" si="1064"/>
        <v>1.7234366875109999</v>
      </c>
      <c r="L888" s="12">
        <f t="shared" si="1065"/>
        <v>0.42712994654400011</v>
      </c>
      <c r="M888" s="13">
        <f t="shared" si="1066"/>
        <v>0.11641817257932909</v>
      </c>
      <c r="N888" s="13">
        <f t="shared" si="1067"/>
        <v>0.20063934971620281</v>
      </c>
      <c r="O888" s="13">
        <f t="shared" si="1068"/>
        <v>4.9725687830559008E-2</v>
      </c>
      <c r="P888" s="13">
        <f t="shared" si="1069"/>
        <v>8.5699074718904644E-2</v>
      </c>
      <c r="Q888" s="13">
        <f t="shared" si="1070"/>
        <v>0.17289460812962684</v>
      </c>
      <c r="R888" s="13">
        <f t="shared" si="1071"/>
        <v>1.0619665192465152E-2</v>
      </c>
      <c r="S888" s="13">
        <f t="shared" si="1072"/>
        <v>1.5771445395846309E-2</v>
      </c>
      <c r="T888" s="13">
        <f t="shared" si="1073"/>
        <v>7.384846472815336E-2</v>
      </c>
      <c r="U888" s="13">
        <f t="shared" si="1074"/>
        <v>1.8302320601778003E-2</v>
      </c>
      <c r="V888" s="13">
        <f t="shared" si="1075"/>
        <v>1.2899840553317573E-3</v>
      </c>
      <c r="W888" s="13">
        <f t="shared" si="1076"/>
        <v>9.9324303574478828E-2</v>
      </c>
      <c r="X888" s="13">
        <f t="shared" si="1077"/>
        <v>4.2424384476287179E-2</v>
      </c>
      <c r="Y888" s="13">
        <f t="shared" si="1078"/>
        <v>9.0603625367593251E-3</v>
      </c>
      <c r="Z888" s="13">
        <f t="shared" si="1079"/>
        <v>1.5119923419909399E-3</v>
      </c>
      <c r="AA888" s="13">
        <f t="shared" si="1080"/>
        <v>2.6058230734228639E-3</v>
      </c>
      <c r="AB888" s="13">
        <f t="shared" si="1081"/>
        <v>2.2454855429498172E-3</v>
      </c>
      <c r="AC888" s="13">
        <f t="shared" si="1082"/>
        <v>5.9349862168608835E-5</v>
      </c>
      <c r="AD888" s="13">
        <f t="shared" si="1083"/>
        <v>4.2794787185434217E-2</v>
      </c>
      <c r="AE888" s="13">
        <f t="shared" si="1084"/>
        <v>1.8278935162876379E-2</v>
      </c>
      <c r="AF888" s="13">
        <f t="shared" si="1085"/>
        <v>3.9037402995003153E-3</v>
      </c>
      <c r="AG888" s="13">
        <f t="shared" si="1086"/>
        <v>5.5580146181574296E-4</v>
      </c>
      <c r="AH888" s="13">
        <f t="shared" si="1087"/>
        <v>1.6145430205238186E-4</v>
      </c>
      <c r="AI888" s="13">
        <f t="shared" si="1088"/>
        <v>2.7825626751355742E-4</v>
      </c>
      <c r="AJ888" s="13">
        <f t="shared" si="1089"/>
        <v>2.3977852998137005E-4</v>
      </c>
      <c r="AK888" s="13">
        <f t="shared" si="1090"/>
        <v>1.3774770514911645E-4</v>
      </c>
      <c r="AL888" s="13">
        <f t="shared" si="1091"/>
        <v>1.7475719330943698E-6</v>
      </c>
      <c r="AM888" s="13">
        <f t="shared" si="1092"/>
        <v>1.475082125392059E-2</v>
      </c>
      <c r="AN888" s="13">
        <f t="shared" si="1093"/>
        <v>6.300517493667202E-3</v>
      </c>
      <c r="AO888" s="13">
        <f t="shared" si="1094"/>
        <v>1.3455698501348048E-3</v>
      </c>
      <c r="AP888" s="13">
        <f t="shared" si="1095"/>
        <v>1.9157772605309917E-4</v>
      </c>
      <c r="AQ888" s="13">
        <f t="shared" si="1096"/>
        <v>2.0457145972020327E-5</v>
      </c>
      <c r="AR888" s="13">
        <f t="shared" si="1097"/>
        <v>1.379239348098654E-5</v>
      </c>
      <c r="AS888" s="13">
        <f t="shared" si="1098"/>
        <v>2.3770316933719751E-5</v>
      </c>
      <c r="AT888" s="13">
        <f t="shared" si="1099"/>
        <v>2.0483318138668303E-5</v>
      </c>
      <c r="AU888" s="13">
        <f t="shared" si="1100"/>
        <v>1.1767233987380159E-5</v>
      </c>
      <c r="AV888" s="13">
        <f t="shared" si="1101"/>
        <v>5.0700206910943327E-6</v>
      </c>
      <c r="AW888" s="13">
        <f t="shared" si="1102"/>
        <v>3.5734516917370636E-8</v>
      </c>
      <c r="AX888" s="13">
        <f t="shared" si="1103"/>
        <v>4.2370177533206177E-3</v>
      </c>
      <c r="AY888" s="13">
        <f t="shared" si="1104"/>
        <v>1.8097571664818148E-3</v>
      </c>
      <c r="AZ888" s="13">
        <f t="shared" si="1105"/>
        <v>3.8650074088849933E-4</v>
      </c>
      <c r="BA888" s="13">
        <f t="shared" si="1106"/>
        <v>5.5028680264973721E-5</v>
      </c>
      <c r="BB888" s="13">
        <f t="shared" si="1107"/>
        <v>5.8760993149912736E-6</v>
      </c>
      <c r="BC888" s="13">
        <f t="shared" si="1108"/>
        <v>5.0197159725989153E-7</v>
      </c>
      <c r="BD888" s="13">
        <f t="shared" si="1109"/>
        <v>9.8185738170793273E-7</v>
      </c>
      <c r="BE888" s="13">
        <f t="shared" si="1110"/>
        <v>1.6921690335389426E-6</v>
      </c>
      <c r="BF888" s="13">
        <f t="shared" si="1111"/>
        <v>1.458173096935523E-6</v>
      </c>
      <c r="BG888" s="13">
        <f t="shared" si="1112"/>
        <v>8.3768967066673801E-7</v>
      </c>
      <c r="BH888" s="13">
        <f t="shared" si="1113"/>
        <v>3.6092627779401608E-7</v>
      </c>
      <c r="BI888" s="13">
        <f t="shared" si="1114"/>
        <v>1.2440671772739882E-7</v>
      </c>
      <c r="BJ888" s="14">
        <f t="shared" si="1115"/>
        <v>0.69282836315275087</v>
      </c>
      <c r="BK888" s="14">
        <f t="shared" si="1116"/>
        <v>0.22104953134999528</v>
      </c>
      <c r="BL888" s="14">
        <f t="shared" si="1117"/>
        <v>8.439655755128149E-2</v>
      </c>
      <c r="BM888" s="14">
        <f t="shared" si="1118"/>
        <v>0.36198016479696626</v>
      </c>
      <c r="BN888" s="14">
        <f t="shared" si="1119"/>
        <v>0.63599655816708756</v>
      </c>
    </row>
    <row r="889" spans="1:66" x14ac:dyDescent="0.25">
      <c r="A889" t="s">
        <v>344</v>
      </c>
      <c r="B889" t="s">
        <v>345</v>
      </c>
      <c r="C889" t="s">
        <v>370</v>
      </c>
      <c r="D889" s="11">
        <v>44450</v>
      </c>
      <c r="E889" s="10">
        <f>VLOOKUP(A889,home!$A$2:$E$405,3,FALSE)</f>
        <v>1.3090999999999999</v>
      </c>
      <c r="F889" s="10">
        <f>VLOOKUP(B889,home!$B$2:$E$405,3,FALSE)</f>
        <v>0.55559999999999998</v>
      </c>
      <c r="G889" s="10">
        <f>VLOOKUP(C889,away!$B$2:$E$405,4,FALSE)</f>
        <v>0.90280000000000005</v>
      </c>
      <c r="H889" s="10">
        <f>VLOOKUP(A889,away!$A$2:$E$405,3,FALSE)</f>
        <v>1.3545</v>
      </c>
      <c r="I889" s="10">
        <f>VLOOKUP(C889,away!$B$2:$E$405,3,FALSE)</f>
        <v>0.4027</v>
      </c>
      <c r="J889" s="10">
        <f>VLOOKUP(B889,home!$B$2:$E$405,4,FALSE)</f>
        <v>1.0739000000000001</v>
      </c>
      <c r="K889" s="12">
        <f t="shared" si="1064"/>
        <v>0.6566389046879999</v>
      </c>
      <c r="L889" s="12">
        <f t="shared" si="1065"/>
        <v>0.58576643338500012</v>
      </c>
      <c r="M889" s="13">
        <f t="shared" si="1066"/>
        <v>0.2886889875292003</v>
      </c>
      <c r="N889" s="13">
        <f t="shared" si="1067"/>
        <v>0.18956442056666176</v>
      </c>
      <c r="O889" s="13">
        <f t="shared" si="1068"/>
        <v>0.16910431858250644</v>
      </c>
      <c r="P889" s="13">
        <f t="shared" si="1069"/>
        <v>0.1110404745320276</v>
      </c>
      <c r="Q889" s="13">
        <f t="shared" si="1070"/>
        <v>6.2237686744354065E-2</v>
      </c>
      <c r="R889" s="13">
        <f t="shared" si="1071"/>
        <v>4.9527816783037797E-2</v>
      </c>
      <c r="S889" s="13">
        <f t="shared" si="1072"/>
        <v>1.0677569561820158E-2</v>
      </c>
      <c r="T889" s="13">
        <f t="shared" si="1073"/>
        <v>3.6456747786373173E-2</v>
      </c>
      <c r="U889" s="13">
        <f t="shared" si="1074"/>
        <v>3.2521891364001874E-2</v>
      </c>
      <c r="V889" s="13">
        <f t="shared" si="1075"/>
        <v>4.5633207061758399E-4</v>
      </c>
      <c r="W889" s="13">
        <f t="shared" si="1076"/>
        <v>1.3622562151375837E-2</v>
      </c>
      <c r="X889" s="13">
        <f t="shared" si="1077"/>
        <v>7.9796396449769175E-3</v>
      </c>
      <c r="Y889" s="13">
        <f t="shared" si="1078"/>
        <v>2.337102527267839E-3</v>
      </c>
      <c r="Z889" s="13">
        <f t="shared" si="1079"/>
        <v>9.6705775301152673E-3</v>
      </c>
      <c r="AA889" s="13">
        <f t="shared" si="1080"/>
        <v>6.3500774370752727E-3</v>
      </c>
      <c r="AB889" s="13">
        <f t="shared" si="1081"/>
        <v>2.084853946482544E-3</v>
      </c>
      <c r="AC889" s="13">
        <f t="shared" si="1082"/>
        <v>1.0970138248786236E-5</v>
      </c>
      <c r="AD889" s="13">
        <f t="shared" si="1083"/>
        <v>2.2362760725309076E-3</v>
      </c>
      <c r="AE889" s="13">
        <f t="shared" si="1084"/>
        <v>1.3099354590706456E-3</v>
      </c>
      <c r="AF889" s="13">
        <f t="shared" si="1085"/>
        <v>3.8365811091217744E-4</v>
      </c>
      <c r="AG889" s="13">
        <f t="shared" si="1086"/>
        <v>7.491134775608432E-5</v>
      </c>
      <c r="AH889" s="13">
        <f t="shared" si="1087"/>
        <v>1.4161749271471857E-3</v>
      </c>
      <c r="AI889" s="13">
        <f t="shared" si="1088"/>
        <v>9.2991555300853612E-4</v>
      </c>
      <c r="AJ889" s="13">
        <f t="shared" si="1089"/>
        <v>3.0530936508993043E-4</v>
      </c>
      <c r="AK889" s="13">
        <f t="shared" si="1090"/>
        <v>6.6826002361213547E-5</v>
      </c>
      <c r="AL889" s="13">
        <f t="shared" si="1091"/>
        <v>1.6878085544623828E-7</v>
      </c>
      <c r="AM889" s="13">
        <f t="shared" si="1092"/>
        <v>2.936851741693356E-4</v>
      </c>
      <c r="AN889" s="13">
        <f t="shared" si="1093"/>
        <v>1.7203091701122427E-4</v>
      </c>
      <c r="AO889" s="13">
        <f t="shared" si="1094"/>
        <v>5.0384968344807894E-5</v>
      </c>
      <c r="AP889" s="13">
        <f t="shared" si="1095"/>
        <v>9.8379410678514183E-6</v>
      </c>
      <c r="AQ889" s="13">
        <f t="shared" si="1096"/>
        <v>1.4406839127917862E-6</v>
      </c>
      <c r="AR889" s="13">
        <f t="shared" si="1097"/>
        <v>1.6590954722485395E-4</v>
      </c>
      <c r="AS889" s="13">
        <f t="shared" si="1098"/>
        <v>1.0894266336701009E-4</v>
      </c>
      <c r="AT889" s="13">
        <f t="shared" si="1099"/>
        <v>3.5767995573553493E-5</v>
      </c>
      <c r="AU889" s="13">
        <f t="shared" si="1100"/>
        <v>7.8288858121011335E-6</v>
      </c>
      <c r="AV889" s="13">
        <f t="shared" si="1101"/>
        <v>1.2851877511463774E-6</v>
      </c>
      <c r="AW889" s="13">
        <f t="shared" si="1102"/>
        <v>1.8033157452279727E-9</v>
      </c>
      <c r="AX889" s="13">
        <f t="shared" si="1103"/>
        <v>3.2140851848276156E-5</v>
      </c>
      <c r="AY889" s="13">
        <f t="shared" si="1104"/>
        <v>1.8827032153120411E-5</v>
      </c>
      <c r="AZ889" s="13">
        <f t="shared" si="1105"/>
        <v>5.5141217377790321E-6</v>
      </c>
      <c r="BA889" s="13">
        <f t="shared" si="1106"/>
        <v>1.076662474529841E-6</v>
      </c>
      <c r="BB889" s="13">
        <f t="shared" si="1107"/>
        <v>1.5766818441620334E-7</v>
      </c>
      <c r="BC889" s="13">
        <f t="shared" si="1108"/>
        <v>1.8471346008753584E-8</v>
      </c>
      <c r="BD889" s="13">
        <f t="shared" si="1109"/>
        <v>1.6197373957070477E-5</v>
      </c>
      <c r="BE889" s="13">
        <f t="shared" si="1110"/>
        <v>1.0635825893992693E-5</v>
      </c>
      <c r="BF889" s="13">
        <f t="shared" si="1111"/>
        <v>3.4919485327418144E-6</v>
      </c>
      <c r="BG889" s="13">
        <f t="shared" si="1112"/>
        <v>7.6431641992215131E-7</v>
      </c>
      <c r="BH889" s="13">
        <f t="shared" si="1113"/>
        <v>1.2546997420318368E-7</v>
      </c>
      <c r="BI889" s="13">
        <f t="shared" si="1114"/>
        <v>1.6477693286402034E-8</v>
      </c>
      <c r="BJ889" s="14">
        <f t="shared" si="1115"/>
        <v>0.31678805490352951</v>
      </c>
      <c r="BK889" s="14">
        <f t="shared" si="1116"/>
        <v>0.41089332964492298</v>
      </c>
      <c r="BL889" s="14">
        <f t="shared" si="1117"/>
        <v>0.26265814965291062</v>
      </c>
      <c r="BM889" s="14">
        <f t="shared" si="1118"/>
        <v>0.12982758176485318</v>
      </c>
      <c r="BN889" s="14">
        <f t="shared" si="1119"/>
        <v>0.87016370473778781</v>
      </c>
    </row>
    <row r="890" spans="1:66" x14ac:dyDescent="0.25">
      <c r="A890" t="s">
        <v>344</v>
      </c>
      <c r="B890" t="s">
        <v>350</v>
      </c>
      <c r="C890" t="s">
        <v>421</v>
      </c>
      <c r="D890" s="11">
        <v>44450</v>
      </c>
      <c r="E890" s="10">
        <f>VLOOKUP(A890,home!$A$2:$E$405,3,FALSE)</f>
        <v>1.3090999999999999</v>
      </c>
      <c r="F890" s="10">
        <f>VLOOKUP(B890,home!$B$2:$E$405,3,FALSE)</f>
        <v>1.0417000000000001</v>
      </c>
      <c r="G890" s="10">
        <f>VLOOKUP(C890,away!$B$2:$E$405,4,FALSE)</f>
        <v>1.5278</v>
      </c>
      <c r="H890" s="10">
        <f>VLOOKUP(A890,away!$A$2:$E$405,3,FALSE)</f>
        <v>1.3545</v>
      </c>
      <c r="I890" s="10">
        <f>VLOOKUP(C890,away!$B$2:$E$405,3,FALSE)</f>
        <v>0.67120000000000002</v>
      </c>
      <c r="J890" s="10">
        <f>VLOOKUP(B890,home!$B$2:$E$405,4,FALSE)</f>
        <v>1.2081</v>
      </c>
      <c r="K890" s="12">
        <f t="shared" si="1064"/>
        <v>2.0834447722660001</v>
      </c>
      <c r="L890" s="12">
        <f t="shared" si="1065"/>
        <v>1.09833251724</v>
      </c>
      <c r="M890" s="13">
        <f t="shared" si="1066"/>
        <v>4.15118110133431E-2</v>
      </c>
      <c r="N890" s="13">
        <f t="shared" si="1067"/>
        <v>8.6487565643043857E-2</v>
      </c>
      <c r="O890" s="13">
        <f t="shared" si="1068"/>
        <v>4.5593771885476288E-2</v>
      </c>
      <c r="P890" s="13">
        <f t="shared" si="1069"/>
        <v>9.4992105682684097E-2</v>
      </c>
      <c r="Q890" s="13">
        <f t="shared" si="1070"/>
        <v>9.0096033252506133E-2</v>
      </c>
      <c r="R890" s="13">
        <f t="shared" si="1071"/>
        <v>2.5038561122720751E-2</v>
      </c>
      <c r="S890" s="13">
        <f t="shared" si="1072"/>
        <v>5.434296843330811E-2</v>
      </c>
      <c r="T890" s="13">
        <f t="shared" si="1073"/>
        <v>9.895540299556381E-2</v>
      </c>
      <c r="U890" s="13">
        <f t="shared" si="1074"/>
        <v>5.2166459276195259E-2</v>
      </c>
      <c r="V890" s="13">
        <f t="shared" si="1075"/>
        <v>1.3817093054066264E-2</v>
      </c>
      <c r="W890" s="13">
        <f t="shared" si="1076"/>
        <v>6.2570036493945852E-2</v>
      </c>
      <c r="X890" s="13">
        <f t="shared" si="1077"/>
        <v>6.8722705686194221E-2</v>
      </c>
      <c r="Y890" s="13">
        <f t="shared" si="1078"/>
        <v>3.7740191163930674E-2</v>
      </c>
      <c r="Z890" s="13">
        <f t="shared" si="1079"/>
        <v>9.1668886219951635E-3</v>
      </c>
      <c r="AA890" s="13">
        <f t="shared" si="1080"/>
        <v>1.90987061774405E-2</v>
      </c>
      <c r="AB890" s="13">
        <f t="shared" si="1081"/>
        <v>1.9895549771216391E-2</v>
      </c>
      <c r="AC890" s="13">
        <f t="shared" si="1082"/>
        <v>1.9761164527329683E-3</v>
      </c>
      <c r="AD890" s="13">
        <f t="shared" si="1083"/>
        <v>3.2590303858451089E-2</v>
      </c>
      <c r="AE890" s="13">
        <f t="shared" si="1084"/>
        <v>3.5794990474469074E-2</v>
      </c>
      <c r="AF890" s="13">
        <f t="shared" si="1085"/>
        <v>1.9657400996202716E-2</v>
      </c>
      <c r="AG890" s="13">
        <f t="shared" si="1086"/>
        <v>7.1967875728518064E-3</v>
      </c>
      <c r="AH890" s="13">
        <f t="shared" si="1087"/>
        <v>2.5170729638636655E-3</v>
      </c>
      <c r="AI890" s="13">
        <f t="shared" si="1088"/>
        <v>5.2441825079738401E-3</v>
      </c>
      <c r="AJ890" s="13">
        <f t="shared" si="1089"/>
        <v>5.4629823155234502E-3</v>
      </c>
      <c r="AK890" s="13">
        <f t="shared" si="1090"/>
        <v>3.7939406487529793E-3</v>
      </c>
      <c r="AL890" s="13">
        <f t="shared" si="1091"/>
        <v>1.8087908798675525E-4</v>
      </c>
      <c r="AM890" s="13">
        <f t="shared" si="1092"/>
        <v>1.358001964009008E-2</v>
      </c>
      <c r="AN890" s="13">
        <f t="shared" si="1093"/>
        <v>1.4915377155468777E-2</v>
      </c>
      <c r="AO890" s="13">
        <f t="shared" si="1094"/>
        <v>8.1910218683750053E-3</v>
      </c>
      <c r="AP890" s="13">
        <f t="shared" si="1095"/>
        <v>2.9988218891534033E-3</v>
      </c>
      <c r="AQ890" s="13">
        <f t="shared" si="1096"/>
        <v>8.2342589856706724E-4</v>
      </c>
      <c r="AR890" s="13">
        <f t="shared" si="1097"/>
        <v>5.5291661689542556E-4</v>
      </c>
      <c r="AS890" s="13">
        <f t="shared" si="1098"/>
        <v>1.1519712349697773E-3</v>
      </c>
      <c r="AT890" s="13">
        <f t="shared" si="1099"/>
        <v>1.2000342236492955E-3</v>
      </c>
      <c r="AU890" s="13">
        <f t="shared" si="1100"/>
        <v>8.3340167660080392E-4</v>
      </c>
      <c r="AV890" s="13">
        <f t="shared" si="1101"/>
        <v>4.3408659157791624E-4</v>
      </c>
      <c r="AW890" s="13">
        <f t="shared" si="1102"/>
        <v>1.1497454327116781E-5</v>
      </c>
      <c r="AX890" s="13">
        <f t="shared" si="1103"/>
        <v>4.7155368210692146E-3</v>
      </c>
      <c r="AY890" s="13">
        <f t="shared" si="1104"/>
        <v>5.1792274268228581E-3</v>
      </c>
      <c r="AZ890" s="13">
        <f t="shared" si="1105"/>
        <v>2.8442569485303982E-3</v>
      </c>
      <c r="BA890" s="13">
        <f t="shared" si="1106"/>
        <v>1.0413132979855849E-3</v>
      </c>
      <c r="BB890" s="13">
        <f t="shared" si="1107"/>
        <v>2.8592706395299834E-4</v>
      </c>
      <c r="BC890" s="13">
        <f t="shared" si="1108"/>
        <v>6.2808598379707857E-5</v>
      </c>
      <c r="BD890" s="13">
        <f t="shared" si="1109"/>
        <v>1.0121438327642955E-4</v>
      </c>
      <c r="BE890" s="13">
        <f t="shared" si="1110"/>
        <v>2.1087457771540443E-4</v>
      </c>
      <c r="BF890" s="13">
        <f t="shared" si="1111"/>
        <v>2.1967276827247989E-4</v>
      </c>
      <c r="BG890" s="13">
        <f t="shared" si="1112"/>
        <v>1.5255869355549953E-4</v>
      </c>
      <c r="BH890" s="13">
        <f t="shared" si="1113"/>
        <v>7.9461903137984066E-5</v>
      </c>
      <c r="BI890" s="13">
        <f t="shared" si="1114"/>
        <v>3.3110897337428043E-5</v>
      </c>
      <c r="BJ890" s="14">
        <f t="shared" si="1115"/>
        <v>0.59444915474555449</v>
      </c>
      <c r="BK890" s="14">
        <f t="shared" si="1116"/>
        <v>0.21200020115094412</v>
      </c>
      <c r="BL890" s="14">
        <f t="shared" si="1117"/>
        <v>0.18378053023615157</v>
      </c>
      <c r="BM890" s="14">
        <f t="shared" si="1118"/>
        <v>0.61050919618237554</v>
      </c>
      <c r="BN890" s="14">
        <f t="shared" si="1119"/>
        <v>0.3837198485997742</v>
      </c>
    </row>
    <row r="891" spans="1:66" x14ac:dyDescent="0.25">
      <c r="A891" t="s">
        <v>344</v>
      </c>
      <c r="B891" t="s">
        <v>505</v>
      </c>
      <c r="C891" t="s">
        <v>379</v>
      </c>
      <c r="D891" s="11">
        <v>44450</v>
      </c>
      <c r="E891" s="10">
        <f>VLOOKUP(A891,home!$A$2:$E$405,3,FALSE)</f>
        <v>1.3090999999999999</v>
      </c>
      <c r="F891" s="10" t="e">
        <f>VLOOKUP(B891,home!$B$2:$E$405,3,FALSE)</f>
        <v>#N/A</v>
      </c>
      <c r="G891" s="10">
        <f>VLOOKUP(C891,away!$B$2:$E$405,4,FALSE)</f>
        <v>0.90280000000000005</v>
      </c>
      <c r="H891" s="10">
        <f>VLOOKUP(A891,away!$A$2:$E$405,3,FALSE)</f>
        <v>1.3545</v>
      </c>
      <c r="I891" s="10">
        <f>VLOOKUP(C891,away!$B$2:$E$405,3,FALSE)</f>
        <v>1.0739000000000001</v>
      </c>
      <c r="J891" s="10" t="e">
        <f>VLOOKUP(B891,home!$B$2:$E$405,4,FALSE)</f>
        <v>#N/A</v>
      </c>
      <c r="K891" s="12" t="e">
        <f t="shared" si="1064"/>
        <v>#N/A</v>
      </c>
      <c r="L891" s="12" t="e">
        <f t="shared" si="1065"/>
        <v>#N/A</v>
      </c>
      <c r="M891" s="13" t="e">
        <f t="shared" si="1066"/>
        <v>#N/A</v>
      </c>
      <c r="N891" s="13" t="e">
        <f t="shared" si="1067"/>
        <v>#N/A</v>
      </c>
      <c r="O891" s="13" t="e">
        <f t="shared" si="1068"/>
        <v>#N/A</v>
      </c>
      <c r="P891" s="13" t="e">
        <f t="shared" si="1069"/>
        <v>#N/A</v>
      </c>
      <c r="Q891" s="13" t="e">
        <f t="shared" si="1070"/>
        <v>#N/A</v>
      </c>
      <c r="R891" s="13" t="e">
        <f t="shared" si="1071"/>
        <v>#N/A</v>
      </c>
      <c r="S891" s="13" t="e">
        <f t="shared" si="1072"/>
        <v>#N/A</v>
      </c>
      <c r="T891" s="13" t="e">
        <f t="shared" si="1073"/>
        <v>#N/A</v>
      </c>
      <c r="U891" s="13" t="e">
        <f t="shared" si="1074"/>
        <v>#N/A</v>
      </c>
      <c r="V891" s="13" t="e">
        <f t="shared" si="1075"/>
        <v>#N/A</v>
      </c>
      <c r="W891" s="13" t="e">
        <f t="shared" si="1076"/>
        <v>#N/A</v>
      </c>
      <c r="X891" s="13" t="e">
        <f t="shared" si="1077"/>
        <v>#N/A</v>
      </c>
      <c r="Y891" s="13" t="e">
        <f t="shared" si="1078"/>
        <v>#N/A</v>
      </c>
      <c r="Z891" s="13" t="e">
        <f t="shared" si="1079"/>
        <v>#N/A</v>
      </c>
      <c r="AA891" s="13" t="e">
        <f t="shared" si="1080"/>
        <v>#N/A</v>
      </c>
      <c r="AB891" s="13" t="e">
        <f t="shared" si="1081"/>
        <v>#N/A</v>
      </c>
      <c r="AC891" s="13" t="e">
        <f t="shared" si="1082"/>
        <v>#N/A</v>
      </c>
      <c r="AD891" s="13" t="e">
        <f t="shared" si="1083"/>
        <v>#N/A</v>
      </c>
      <c r="AE891" s="13" t="e">
        <f t="shared" si="1084"/>
        <v>#N/A</v>
      </c>
      <c r="AF891" s="13" t="e">
        <f t="shared" si="1085"/>
        <v>#N/A</v>
      </c>
      <c r="AG891" s="13" t="e">
        <f t="shared" si="1086"/>
        <v>#N/A</v>
      </c>
      <c r="AH891" s="13" t="e">
        <f t="shared" si="1087"/>
        <v>#N/A</v>
      </c>
      <c r="AI891" s="13" t="e">
        <f t="shared" si="1088"/>
        <v>#N/A</v>
      </c>
      <c r="AJ891" s="13" t="e">
        <f t="shared" si="1089"/>
        <v>#N/A</v>
      </c>
      <c r="AK891" s="13" t="e">
        <f t="shared" si="1090"/>
        <v>#N/A</v>
      </c>
      <c r="AL891" s="13" t="e">
        <f t="shared" si="1091"/>
        <v>#N/A</v>
      </c>
      <c r="AM891" s="13" t="e">
        <f t="shared" si="1092"/>
        <v>#N/A</v>
      </c>
      <c r="AN891" s="13" t="e">
        <f t="shared" si="1093"/>
        <v>#N/A</v>
      </c>
      <c r="AO891" s="13" t="e">
        <f t="shared" si="1094"/>
        <v>#N/A</v>
      </c>
      <c r="AP891" s="13" t="e">
        <f t="shared" si="1095"/>
        <v>#N/A</v>
      </c>
      <c r="AQ891" s="13" t="e">
        <f t="shared" si="1096"/>
        <v>#N/A</v>
      </c>
      <c r="AR891" s="13" t="e">
        <f t="shared" si="1097"/>
        <v>#N/A</v>
      </c>
      <c r="AS891" s="13" t="e">
        <f t="shared" si="1098"/>
        <v>#N/A</v>
      </c>
      <c r="AT891" s="13" t="e">
        <f t="shared" si="1099"/>
        <v>#N/A</v>
      </c>
      <c r="AU891" s="13" t="e">
        <f t="shared" si="1100"/>
        <v>#N/A</v>
      </c>
      <c r="AV891" s="13" t="e">
        <f t="shared" si="1101"/>
        <v>#N/A</v>
      </c>
      <c r="AW891" s="13" t="e">
        <f t="shared" si="1102"/>
        <v>#N/A</v>
      </c>
      <c r="AX891" s="13" t="e">
        <f t="shared" si="1103"/>
        <v>#N/A</v>
      </c>
      <c r="AY891" s="13" t="e">
        <f t="shared" si="1104"/>
        <v>#N/A</v>
      </c>
      <c r="AZ891" s="13" t="e">
        <f t="shared" si="1105"/>
        <v>#N/A</v>
      </c>
      <c r="BA891" s="13" t="e">
        <f t="shared" si="1106"/>
        <v>#N/A</v>
      </c>
      <c r="BB891" s="13" t="e">
        <f t="shared" si="1107"/>
        <v>#N/A</v>
      </c>
      <c r="BC891" s="13" t="e">
        <f t="shared" si="1108"/>
        <v>#N/A</v>
      </c>
      <c r="BD891" s="13" t="e">
        <f t="shared" si="1109"/>
        <v>#N/A</v>
      </c>
      <c r="BE891" s="13" t="e">
        <f t="shared" si="1110"/>
        <v>#N/A</v>
      </c>
      <c r="BF891" s="13" t="e">
        <f t="shared" si="1111"/>
        <v>#N/A</v>
      </c>
      <c r="BG891" s="13" t="e">
        <f t="shared" si="1112"/>
        <v>#N/A</v>
      </c>
      <c r="BH891" s="13" t="e">
        <f t="shared" si="1113"/>
        <v>#N/A</v>
      </c>
      <c r="BI891" s="13" t="e">
        <f t="shared" si="1114"/>
        <v>#N/A</v>
      </c>
      <c r="BJ891" s="14" t="e">
        <f t="shared" si="1115"/>
        <v>#N/A</v>
      </c>
      <c r="BK891" s="14" t="e">
        <f t="shared" si="1116"/>
        <v>#N/A</v>
      </c>
      <c r="BL891" s="14" t="e">
        <f t="shared" si="1117"/>
        <v>#N/A</v>
      </c>
      <c r="BM891" s="14" t="e">
        <f t="shared" si="1118"/>
        <v>#N/A</v>
      </c>
      <c r="BN891" s="14" t="e">
        <f t="shared" si="1119"/>
        <v>#N/A</v>
      </c>
    </row>
    <row r="892" spans="1:66" x14ac:dyDescent="0.25">
      <c r="A892" t="s">
        <v>344</v>
      </c>
      <c r="B892" t="s">
        <v>422</v>
      </c>
      <c r="C892" t="s">
        <v>383</v>
      </c>
      <c r="D892" s="11">
        <v>44450</v>
      </c>
      <c r="E892" s="10">
        <f>VLOOKUP(A892,home!$A$2:$E$405,3,FALSE)</f>
        <v>1.3090999999999999</v>
      </c>
      <c r="F892" s="10">
        <f>VLOOKUP(B892,home!$B$2:$E$405,3,FALSE)</f>
        <v>0.625</v>
      </c>
      <c r="G892" s="10">
        <f>VLOOKUP(C892,away!$B$2:$E$405,4,FALSE)</f>
        <v>1.0323</v>
      </c>
      <c r="H892" s="10">
        <f>VLOOKUP(A892,away!$A$2:$E$405,3,FALSE)</f>
        <v>1.3545</v>
      </c>
      <c r="I892" s="10">
        <f>VLOOKUP(C892,away!$B$2:$E$405,3,FALSE)</f>
        <v>0.65039999999999998</v>
      </c>
      <c r="J892" s="10">
        <f>VLOOKUP(B892,home!$B$2:$E$405,4,FALSE)</f>
        <v>0.60399999999999998</v>
      </c>
      <c r="K892" s="12">
        <f t="shared" si="1064"/>
        <v>0.84461495624999994</v>
      </c>
      <c r="L892" s="12">
        <f t="shared" si="1065"/>
        <v>0.53210394719999998</v>
      </c>
      <c r="M892" s="13">
        <f t="shared" si="1066"/>
        <v>0.25240536226090604</v>
      </c>
      <c r="N892" s="13">
        <f t="shared" si="1067"/>
        <v>0.2131853440032605</v>
      </c>
      <c r="O892" s="13">
        <f t="shared" si="1068"/>
        <v>0.13430588955347397</v>
      </c>
      <c r="P892" s="13">
        <f t="shared" si="1069"/>
        <v>0.11343676302932475</v>
      </c>
      <c r="Q892" s="13">
        <f t="shared" si="1070"/>
        <v>9.0029764999227518E-2</v>
      </c>
      <c r="R892" s="13">
        <f t="shared" si="1071"/>
        <v>3.5732346981805378E-2</v>
      </c>
      <c r="S892" s="13">
        <f t="shared" si="1072"/>
        <v>1.2745271228895197E-2</v>
      </c>
      <c r="T892" s="13">
        <f t="shared" si="1073"/>
        <v>4.7905193321577361E-2</v>
      </c>
      <c r="U892" s="13">
        <f t="shared" si="1074"/>
        <v>3.0180074682747367E-2</v>
      </c>
      <c r="V892" s="13">
        <f t="shared" si="1075"/>
        <v>6.3644638009014408E-4</v>
      </c>
      <c r="W892" s="13">
        <f t="shared" si="1076"/>
        <v>2.5346828675340115E-2</v>
      </c>
      <c r="X892" s="13">
        <f t="shared" si="1077"/>
        <v>1.3487147587150619E-2</v>
      </c>
      <c r="Y892" s="13">
        <f t="shared" si="1078"/>
        <v>3.5882822337959005E-3</v>
      </c>
      <c r="Z892" s="13">
        <f t="shared" si="1079"/>
        <v>6.33777429057955E-3</v>
      </c>
      <c r="AA892" s="13">
        <f t="shared" si="1080"/>
        <v>5.3529789551602204E-3</v>
      </c>
      <c r="AB892" s="13">
        <f t="shared" si="1081"/>
        <v>2.2606030430099098E-3</v>
      </c>
      <c r="AC892" s="13">
        <f t="shared" si="1082"/>
        <v>1.7877100686486535E-5</v>
      </c>
      <c r="AD892" s="13">
        <f t="shared" si="1083"/>
        <v>5.3520776481746574E-3</v>
      </c>
      <c r="AE892" s="13">
        <f t="shared" si="1084"/>
        <v>2.8478616423146278E-3</v>
      </c>
      <c r="AF892" s="13">
        <f t="shared" si="1085"/>
        <v>7.5767921047754407E-4</v>
      </c>
      <c r="AG892" s="13">
        <f t="shared" si="1086"/>
        <v>1.3438803286882692E-4</v>
      </c>
      <c r="AH892" s="13">
        <f t="shared" si="1087"/>
        <v>8.4308867912001443E-4</v>
      </c>
      <c r="AI892" s="13">
        <f t="shared" si="1088"/>
        <v>7.120853078298212E-4</v>
      </c>
      <c r="AJ892" s="13">
        <f t="shared" si="1089"/>
        <v>3.0071895055947608E-4</v>
      </c>
      <c r="AK892" s="13">
        <f t="shared" si="1090"/>
        <v>8.4663907756779276E-5</v>
      </c>
      <c r="AL892" s="13">
        <f t="shared" si="1091"/>
        <v>3.2137517460950532E-7</v>
      </c>
      <c r="AM892" s="13">
        <f t="shared" si="1092"/>
        <v>9.040889657319285E-4</v>
      </c>
      <c r="AN892" s="13">
        <f t="shared" si="1093"/>
        <v>4.8106930728592461E-4</v>
      </c>
      <c r="AO892" s="13">
        <f t="shared" si="1094"/>
        <v>1.279894386418051E-4</v>
      </c>
      <c r="AP892" s="13">
        <f t="shared" si="1095"/>
        <v>2.270122850040557E-5</v>
      </c>
      <c r="AQ892" s="13">
        <f t="shared" si="1096"/>
        <v>3.0198533228387349E-6</v>
      </c>
      <c r="AR892" s="13">
        <f t="shared" si="1097"/>
        <v>8.9722162799878781E-5</v>
      </c>
      <c r="AS892" s="13">
        <f t="shared" si="1098"/>
        <v>7.5780680607874987E-5</v>
      </c>
      <c r="AT892" s="13">
        <f t="shared" si="1099"/>
        <v>3.2002748118107769E-5</v>
      </c>
      <c r="AU892" s="13">
        <f t="shared" si="1100"/>
        <v>9.0099999005517896E-6</v>
      </c>
      <c r="AV892" s="13">
        <f t="shared" si="1101"/>
        <v>1.9024951679542628E-6</v>
      </c>
      <c r="AW892" s="13">
        <f t="shared" si="1102"/>
        <v>4.0120383249934876E-9</v>
      </c>
      <c r="AX892" s="13">
        <f t="shared" si="1103"/>
        <v>1.2726784370629669E-4</v>
      </c>
      <c r="AY892" s="13">
        <f t="shared" si="1104"/>
        <v>6.7719721987753132E-5</v>
      </c>
      <c r="AZ892" s="13">
        <f t="shared" si="1105"/>
        <v>1.8016965686485036E-5</v>
      </c>
      <c r="BA892" s="13">
        <f t="shared" si="1106"/>
        <v>3.1956328527818822E-6</v>
      </c>
      <c r="BB892" s="13">
        <f t="shared" si="1107"/>
        <v>4.2510221369180897E-7</v>
      </c>
      <c r="BC892" s="13">
        <f t="shared" si="1108"/>
        <v>4.5239713173773883E-8</v>
      </c>
      <c r="BD892" s="13">
        <f t="shared" si="1109"/>
        <v>7.9569194961894173E-6</v>
      </c>
      <c r="BE892" s="13">
        <f t="shared" si="1110"/>
        <v>6.7205332121587959E-6</v>
      </c>
      <c r="BF892" s="13">
        <f t="shared" si="1111"/>
        <v>2.8381314324820863E-6</v>
      </c>
      <c r="BG892" s="13">
        <f t="shared" si="1112"/>
        <v>7.9904275189253573E-7</v>
      </c>
      <c r="BH892" s="13">
        <f t="shared" si="1113"/>
        <v>1.6872086473289838E-7</v>
      </c>
      <c r="BI892" s="13">
        <f t="shared" si="1114"/>
        <v>2.8500833156967832E-8</v>
      </c>
      <c r="BJ892" s="14">
        <f t="shared" si="1115"/>
        <v>0.40439010665383085</v>
      </c>
      <c r="BK892" s="14">
        <f t="shared" si="1116"/>
        <v>0.37930976109706499</v>
      </c>
      <c r="BL892" s="14">
        <f t="shared" si="1117"/>
        <v>0.20999937999664783</v>
      </c>
      <c r="BM892" s="14">
        <f t="shared" si="1118"/>
        <v>0.1608738355001755</v>
      </c>
      <c r="BN892" s="14">
        <f t="shared" si="1119"/>
        <v>0.83909547082799818</v>
      </c>
    </row>
    <row r="893" spans="1:66" x14ac:dyDescent="0.25">
      <c r="A893" t="s">
        <v>344</v>
      </c>
      <c r="B893" t="s">
        <v>424</v>
      </c>
      <c r="C893" t="s">
        <v>376</v>
      </c>
      <c r="D893" s="11">
        <v>44450</v>
      </c>
      <c r="E893" s="10">
        <f>VLOOKUP(A893,home!$A$2:$E$405,3,FALSE)</f>
        <v>1.3090999999999999</v>
      </c>
      <c r="F893" s="10">
        <f>VLOOKUP(B893,home!$B$2:$E$405,3,FALSE)</f>
        <v>1.3889</v>
      </c>
      <c r="G893" s="10">
        <f>VLOOKUP(C893,away!$B$2:$E$405,4,FALSE)</f>
        <v>0.90280000000000005</v>
      </c>
      <c r="H893" s="10">
        <f>VLOOKUP(A893,away!$A$2:$E$405,3,FALSE)</f>
        <v>1.3545</v>
      </c>
      <c r="I893" s="10">
        <f>VLOOKUP(C893,away!$B$2:$E$405,3,FALSE)</f>
        <v>1.4765999999999999</v>
      </c>
      <c r="J893" s="10">
        <f>VLOOKUP(B893,home!$B$2:$E$405,4,FALSE)</f>
        <v>0.87250000000000005</v>
      </c>
      <c r="K893" s="12">
        <f t="shared" si="1064"/>
        <v>1.6414790761720002</v>
      </c>
      <c r="L893" s="12">
        <f t="shared" si="1065"/>
        <v>1.7450477257499999</v>
      </c>
      <c r="M893" s="13">
        <f t="shared" si="1066"/>
        <v>3.3825957362634176E-2</v>
      </c>
      <c r="N893" s="13">
        <f t="shared" si="1067"/>
        <v>5.552460124225022E-2</v>
      </c>
      <c r="O893" s="13">
        <f t="shared" si="1068"/>
        <v>5.9027909966981228E-2</v>
      </c>
      <c r="P893" s="13">
        <f t="shared" si="1069"/>
        <v>9.6893079120964357E-2</v>
      </c>
      <c r="Q893" s="13">
        <f t="shared" si="1070"/>
        <v>4.5571235575973798E-2</v>
      </c>
      <c r="R893" s="13">
        <f t="shared" si="1071"/>
        <v>5.1503260021828187E-2</v>
      </c>
      <c r="S893" s="13">
        <f t="shared" si="1072"/>
        <v>6.938657109460121E-2</v>
      </c>
      <c r="T893" s="13">
        <f t="shared" si="1073"/>
        <v>7.9523981001470553E-2</v>
      </c>
      <c r="U893" s="13">
        <f t="shared" si="1074"/>
        <v>8.4541523680476849E-2</v>
      </c>
      <c r="V893" s="13">
        <f t="shared" si="1075"/>
        <v>2.2083890095691422E-2</v>
      </c>
      <c r="W893" s="13">
        <f t="shared" si="1076"/>
        <v>2.4934743224422018E-2</v>
      </c>
      <c r="X893" s="13">
        <f t="shared" si="1077"/>
        <v>4.3512316955937859E-2</v>
      </c>
      <c r="Y893" s="13">
        <f t="shared" si="1078"/>
        <v>3.796553487303627E-2</v>
      </c>
      <c r="Z893" s="13">
        <f t="shared" si="1079"/>
        <v>2.9958548923267395E-2</v>
      </c>
      <c r="AA893" s="13">
        <f t="shared" si="1080"/>
        <v>4.9176331210018638E-2</v>
      </c>
      <c r="AB893" s="13">
        <f t="shared" si="1081"/>
        <v>4.0360959362074851E-2</v>
      </c>
      <c r="AC893" s="13">
        <f t="shared" si="1082"/>
        <v>3.9536503124672322E-3</v>
      </c>
      <c r="AD893" s="13">
        <f t="shared" si="1083"/>
        <v>1.0232464818152579E-2</v>
      </c>
      <c r="AE893" s="13">
        <f t="shared" si="1084"/>
        <v>1.7856139459734043E-2</v>
      </c>
      <c r="AF893" s="13">
        <f t="shared" si="1085"/>
        <v>1.5579907777441865E-2</v>
      </c>
      <c r="AG893" s="13">
        <f t="shared" si="1086"/>
        <v>9.0625608781398897E-3</v>
      </c>
      <c r="AH893" s="13">
        <f t="shared" si="1087"/>
        <v>1.3069774416329463E-2</v>
      </c>
      <c r="AI893" s="13">
        <f t="shared" si="1088"/>
        <v>2.145376123469293E-2</v>
      </c>
      <c r="AJ893" s="13">
        <f t="shared" si="1089"/>
        <v>1.7607950085969212E-2</v>
      </c>
      <c r="AK893" s="13">
        <f t="shared" si="1090"/>
        <v>9.6343605467998101E-3</v>
      </c>
      <c r="AL893" s="13">
        <f t="shared" si="1091"/>
        <v>4.5300282080492781E-4</v>
      </c>
      <c r="AM893" s="13">
        <f t="shared" si="1092"/>
        <v>3.3592753793327147E-3</v>
      </c>
      <c r="AN893" s="13">
        <f t="shared" si="1093"/>
        <v>5.8620958608725212E-3</v>
      </c>
      <c r="AO893" s="13">
        <f t="shared" si="1094"/>
        <v>5.1148185250720424E-3</v>
      </c>
      <c r="AP893" s="13">
        <f t="shared" si="1095"/>
        <v>2.9752008116003125E-3</v>
      </c>
      <c r="AQ893" s="13">
        <f t="shared" si="1096"/>
        <v>1.2979668524831691E-3</v>
      </c>
      <c r="AR893" s="13">
        <f t="shared" si="1097"/>
        <v>4.5614760242562499E-3</v>
      </c>
      <c r="AS893" s="13">
        <f t="shared" si="1098"/>
        <v>7.4875674502768779E-3</v>
      </c>
      <c r="AT893" s="13">
        <f t="shared" si="1099"/>
        <v>6.145342650528015E-3</v>
      </c>
      <c r="AU893" s="13">
        <f t="shared" si="1100"/>
        <v>3.3624837922497054E-3</v>
      </c>
      <c r="AV893" s="13">
        <f t="shared" si="1101"/>
        <v>1.3798616972363433E-3</v>
      </c>
      <c r="AW893" s="13">
        <f t="shared" si="1102"/>
        <v>3.6044671000007838E-5</v>
      </c>
      <c r="AX893" s="13">
        <f t="shared" si="1103"/>
        <v>9.1903004104573489E-4</v>
      </c>
      <c r="AY893" s="13">
        <f t="shared" si="1104"/>
        <v>1.6037512830227886E-3</v>
      </c>
      <c r="AZ893" s="13">
        <f t="shared" si="1105"/>
        <v>1.3993112645537813E-3</v>
      </c>
      <c r="BA893" s="13">
        <f t="shared" si="1106"/>
        <v>8.1395497994197759E-4</v>
      </c>
      <c r="BB893" s="13">
        <f t="shared" si="1107"/>
        <v>3.5509757165265855E-4</v>
      </c>
      <c r="BC893" s="13">
        <f t="shared" si="1108"/>
        <v>1.2393244196636383E-4</v>
      </c>
      <c r="BD893" s="13">
        <f t="shared" si="1109"/>
        <v>1.3266655603652534E-3</v>
      </c>
      <c r="BE893" s="13">
        <f t="shared" si="1110"/>
        <v>2.1776937584175649E-3</v>
      </c>
      <c r="BF893" s="13">
        <f t="shared" si="1111"/>
        <v>1.7873193693763981E-3</v>
      </c>
      <c r="BG893" s="13">
        <f t="shared" si="1112"/>
        <v>9.7794911575609729E-4</v>
      </c>
      <c r="BH893" s="13">
        <f t="shared" si="1113"/>
        <v>4.0132075276863593E-4</v>
      </c>
      <c r="BI893" s="13">
        <f t="shared" si="1114"/>
        <v>1.3175192370066234E-4</v>
      </c>
      <c r="BJ893" s="14">
        <f t="shared" si="1115"/>
        <v>0.36358792081810309</v>
      </c>
      <c r="BK893" s="14">
        <f t="shared" si="1116"/>
        <v>0.22819990209018609</v>
      </c>
      <c r="BL893" s="14">
        <f t="shared" si="1117"/>
        <v>0.37611526262010309</v>
      </c>
      <c r="BM893" s="14">
        <f t="shared" si="1118"/>
        <v>0.65394788454900477</v>
      </c>
      <c r="BN893" s="14">
        <f t="shared" si="1119"/>
        <v>0.34234604329063201</v>
      </c>
    </row>
    <row r="894" spans="1:66" x14ac:dyDescent="0.25">
      <c r="A894" t="s">
        <v>340</v>
      </c>
      <c r="B894" t="s">
        <v>394</v>
      </c>
      <c r="C894" t="s">
        <v>430</v>
      </c>
      <c r="D894" s="11">
        <v>44450</v>
      </c>
      <c r="E894" s="10">
        <f>VLOOKUP(A894,home!$A$2:$E$405,3,FALSE)</f>
        <v>1.3684000000000001</v>
      </c>
      <c r="F894" s="10">
        <f>VLOOKUP(B894,home!$B$2:$E$405,3,FALSE)</f>
        <v>1.0385</v>
      </c>
      <c r="G894" s="10">
        <f>VLOOKUP(C894,away!$B$2:$E$405,4,FALSE)</f>
        <v>0.85160000000000002</v>
      </c>
      <c r="H894" s="10">
        <f>VLOOKUP(A894,away!$A$2:$E$405,3,FALSE)</f>
        <v>1.1395</v>
      </c>
      <c r="I894" s="10">
        <f>VLOOKUP(C894,away!$B$2:$E$405,3,FALSE)</f>
        <v>1.105</v>
      </c>
      <c r="J894" s="10">
        <f>VLOOKUP(B894,home!$B$2:$E$405,4,FALSE)</f>
        <v>1.3855999999999999</v>
      </c>
      <c r="K894" s="12">
        <f t="shared" si="1064"/>
        <v>1.2101946234400001</v>
      </c>
      <c r="L894" s="12">
        <f t="shared" si="1065"/>
        <v>1.7446747759999996</v>
      </c>
      <c r="M894" s="13">
        <f t="shared" si="1066"/>
        <v>5.2085462522360321E-2</v>
      </c>
      <c r="N894" s="13">
        <f t="shared" si="1067"/>
        <v>6.3033546703946092E-2</v>
      </c>
      <c r="O894" s="13">
        <f t="shared" si="1068"/>
        <v>9.0872192659055342E-2</v>
      </c>
      <c r="P894" s="13">
        <f t="shared" si="1069"/>
        <v>0.10997303897619264</v>
      </c>
      <c r="Q894" s="13">
        <f t="shared" si="1070"/>
        <v>3.8141429658734856E-2</v>
      </c>
      <c r="R894" s="13">
        <f t="shared" si="1071"/>
        <v>7.9271211186033128E-2</v>
      </c>
      <c r="S894" s="13">
        <f t="shared" si="1072"/>
        <v>5.8049159573399206E-2</v>
      </c>
      <c r="T894" s="13">
        <f t="shared" si="1073"/>
        <v>6.6544390246172966E-2</v>
      </c>
      <c r="U894" s="13">
        <f t="shared" si="1074"/>
        <v>9.5933593570914091E-2</v>
      </c>
      <c r="V894" s="13">
        <f t="shared" si="1075"/>
        <v>1.361830725279432E-2</v>
      </c>
      <c r="W894" s="13">
        <f t="shared" si="1076"/>
        <v>1.5386184367771956E-2</v>
      </c>
      <c r="X894" s="13">
        <f t="shared" si="1077"/>
        <v>2.6843887765337228E-2</v>
      </c>
      <c r="Y894" s="13">
        <f t="shared" si="1078"/>
        <v>2.341692693697944E-2</v>
      </c>
      <c r="Z894" s="13">
        <f t="shared" si="1079"/>
        <v>4.6100827539747001E-2</v>
      </c>
      <c r="AA894" s="13">
        <f t="shared" si="1080"/>
        <v>5.5790973624736513E-2</v>
      </c>
      <c r="AB894" s="13">
        <f t="shared" si="1081"/>
        <v>3.3758968158569498E-2</v>
      </c>
      <c r="AC894" s="13">
        <f t="shared" si="1082"/>
        <v>1.7971024948400622E-3</v>
      </c>
      <c r="AD894" s="13">
        <f t="shared" si="1083"/>
        <v>4.6550693992835493E-3</v>
      </c>
      <c r="AE894" s="13">
        <f t="shared" si="1084"/>
        <v>8.1215821614594782E-3</v>
      </c>
      <c r="AF894" s="13">
        <f t="shared" si="1085"/>
        <v>7.0847597691549554E-3</v>
      </c>
      <c r="AG894" s="13">
        <f t="shared" si="1086"/>
        <v>4.1202005544214108E-3</v>
      </c>
      <c r="AH894" s="13">
        <f t="shared" si="1087"/>
        <v>2.0107737740330683E-2</v>
      </c>
      <c r="AI894" s="13">
        <f t="shared" si="1088"/>
        <v>2.4334276102889768E-2</v>
      </c>
      <c r="AJ894" s="13">
        <f t="shared" si="1089"/>
        <v>1.4724605052510841E-2</v>
      </c>
      <c r="AK894" s="13">
        <f t="shared" si="1090"/>
        <v>5.939879288942026E-3</v>
      </c>
      <c r="AL894" s="13">
        <f t="shared" si="1091"/>
        <v>1.5177580318071678E-4</v>
      </c>
      <c r="AM894" s="13">
        <f t="shared" si="1092"/>
        <v>1.126707991750604E-3</v>
      </c>
      <c r="AN894" s="13">
        <f t="shared" si="1093"/>
        <v>1.9657390131248942E-3</v>
      </c>
      <c r="AO894" s="13">
        <f t="shared" si="1094"/>
        <v>1.714787636199068E-3</v>
      </c>
      <c r="AP894" s="13">
        <f t="shared" si="1095"/>
        <v>9.9724891169105929E-4</v>
      </c>
      <c r="AQ894" s="13">
        <f t="shared" si="1096"/>
        <v>4.3496875540521059E-4</v>
      </c>
      <c r="AR894" s="13">
        <f t="shared" si="1097"/>
        <v>7.0162925675956288E-3</v>
      </c>
      <c r="AS894" s="13">
        <f t="shared" si="1098"/>
        <v>8.4910795417862638E-3</v>
      </c>
      <c r="AT894" s="13">
        <f t="shared" si="1099"/>
        <v>5.1379294043355584E-3</v>
      </c>
      <c r="AU894" s="13">
        <f t="shared" si="1100"/>
        <v>2.0726315135803914E-3</v>
      </c>
      <c r="AV894" s="13">
        <f t="shared" si="1101"/>
        <v>6.2707187852682473E-4</v>
      </c>
      <c r="AW894" s="13">
        <f t="shared" si="1102"/>
        <v>8.9016341340874392E-6</v>
      </c>
      <c r="AX894" s="13">
        <f t="shared" si="1103"/>
        <v>2.2725599230057663E-4</v>
      </c>
      <c r="AY894" s="13">
        <f t="shared" si="1104"/>
        <v>3.9648779746166609E-4</v>
      </c>
      <c r="AZ894" s="13">
        <f t="shared" si="1105"/>
        <v>3.458711296115829E-4</v>
      </c>
      <c r="BA894" s="13">
        <f t="shared" si="1106"/>
        <v>2.0114421185998506E-4</v>
      </c>
      <c r="BB894" s="13">
        <f t="shared" si="1107"/>
        <v>8.7732808192628984E-5</v>
      </c>
      <c r="BC894" s="13">
        <f t="shared" si="1108"/>
        <v>3.0613043496265156E-5</v>
      </c>
      <c r="BD894" s="13">
        <f t="shared" si="1109"/>
        <v>2.0401914439533934E-3</v>
      </c>
      <c r="BE894" s="13">
        <f t="shared" si="1110"/>
        <v>2.4690287162606869E-3</v>
      </c>
      <c r="BF894" s="13">
        <f t="shared" si="1111"/>
        <v>1.4940026387688246E-3</v>
      </c>
      <c r="BG894" s="13">
        <f t="shared" si="1112"/>
        <v>6.0267798694773461E-4</v>
      </c>
      <c r="BH894" s="13">
        <f t="shared" si="1113"/>
        <v>1.8233941486744775E-4</v>
      </c>
      <c r="BI894" s="13">
        <f t="shared" si="1114"/>
        <v>4.4133235902756157E-5</v>
      </c>
      <c r="BJ894" s="14">
        <f t="shared" si="1115"/>
        <v>0.26487653485435547</v>
      </c>
      <c r="BK894" s="14">
        <f t="shared" si="1116"/>
        <v>0.23607133442022887</v>
      </c>
      <c r="BL894" s="14">
        <f t="shared" si="1117"/>
        <v>0.45091081572650732</v>
      </c>
      <c r="BM894" s="14">
        <f t="shared" si="1118"/>
        <v>0.56419504467118897</v>
      </c>
      <c r="BN894" s="14">
        <f t="shared" si="1119"/>
        <v>0.43337688170632238</v>
      </c>
    </row>
    <row r="895" spans="1:66" x14ac:dyDescent="0.25">
      <c r="A895" t="s">
        <v>340</v>
      </c>
      <c r="B895" t="s">
        <v>352</v>
      </c>
      <c r="C895" t="s">
        <v>400</v>
      </c>
      <c r="D895" s="11">
        <v>44450</v>
      </c>
      <c r="E895" s="10">
        <f>VLOOKUP(A895,home!$A$2:$E$405,3,FALSE)</f>
        <v>1.3684000000000001</v>
      </c>
      <c r="F895" s="10">
        <f>VLOOKUP(B895,home!$B$2:$E$405,3,FALSE)</f>
        <v>1.1153999999999999</v>
      </c>
      <c r="G895" s="10">
        <f>VLOOKUP(C895,away!$B$2:$E$405,4,FALSE)</f>
        <v>0.59619999999999995</v>
      </c>
      <c r="H895" s="10">
        <f>VLOOKUP(A895,away!$A$2:$E$405,3,FALSE)</f>
        <v>1.1395</v>
      </c>
      <c r="I895" s="10">
        <f>VLOOKUP(C895,away!$B$2:$E$405,3,FALSE)</f>
        <v>1.105</v>
      </c>
      <c r="J895" s="10">
        <f>VLOOKUP(B895,home!$B$2:$E$405,4,FALSE)</f>
        <v>0.87760000000000005</v>
      </c>
      <c r="K895" s="12">
        <f t="shared" si="1064"/>
        <v>0.90998802523199995</v>
      </c>
      <c r="L895" s="12">
        <f t="shared" si="1065"/>
        <v>1.105027846</v>
      </c>
      <c r="M895" s="13">
        <f t="shared" si="1066"/>
        <v>0.13331828742368856</v>
      </c>
      <c r="N895" s="13">
        <f t="shared" si="1067"/>
        <v>0.12131804509999453</v>
      </c>
      <c r="O895" s="13">
        <f t="shared" si="1068"/>
        <v>0.14732041998420747</v>
      </c>
      <c r="P895" s="13">
        <f t="shared" si="1069"/>
        <v>0.13405981805777781</v>
      </c>
      <c r="Q895" s="13">
        <f t="shared" si="1070"/>
        <v>5.5198984142775374E-2</v>
      </c>
      <c r="R895" s="13">
        <f t="shared" si="1071"/>
        <v>8.1396583183482085E-2</v>
      </c>
      <c r="S895" s="13">
        <f t="shared" si="1072"/>
        <v>3.370136829122504E-2</v>
      </c>
      <c r="T895" s="13">
        <f t="shared" si="1073"/>
        <v>6.0996414548679226E-2</v>
      </c>
      <c r="U895" s="13">
        <f t="shared" si="1074"/>
        <v>7.406991599176907E-2</v>
      </c>
      <c r="V895" s="13">
        <f t="shared" si="1075"/>
        <v>3.7654243246060433E-3</v>
      </c>
      <c r="W895" s="13">
        <f t="shared" si="1076"/>
        <v>1.6743471524965546E-2</v>
      </c>
      <c r="X895" s="13">
        <f t="shared" si="1077"/>
        <v>1.8502002273795014E-2</v>
      </c>
      <c r="Y895" s="13">
        <f t="shared" si="1078"/>
        <v>1.0222613859649404E-2</v>
      </c>
      <c r="Z895" s="13">
        <f t="shared" si="1079"/>
        <v>2.9981830329001011E-2</v>
      </c>
      <c r="AA895" s="13">
        <f t="shared" si="1080"/>
        <v>2.7283106573928514E-2</v>
      </c>
      <c r="AB895" s="13">
        <f t="shared" si="1081"/>
        <v>1.2413650136701704E-2</v>
      </c>
      <c r="AC895" s="13">
        <f t="shared" si="1082"/>
        <v>2.3664800119599139E-4</v>
      </c>
      <c r="AD895" s="13">
        <f t="shared" si="1083"/>
        <v>3.8090896471329044E-3</v>
      </c>
      <c r="AE895" s="13">
        <f t="shared" si="1084"/>
        <v>4.2091501279921733E-3</v>
      </c>
      <c r="AF895" s="13">
        <f t="shared" si="1085"/>
        <v>2.3256140497129084E-3</v>
      </c>
      <c r="AG895" s="13">
        <f t="shared" si="1086"/>
        <v>8.5662276132719738E-4</v>
      </c>
      <c r="AH895" s="13">
        <f t="shared" si="1087"/>
        <v>8.2826893468983687E-3</v>
      </c>
      <c r="AI895" s="13">
        <f t="shared" si="1088"/>
        <v>7.537148122394169E-3</v>
      </c>
      <c r="AJ895" s="13">
        <f t="shared" si="1089"/>
        <v>3.4293572678892738E-3</v>
      </c>
      <c r="AK895" s="13">
        <f t="shared" si="1090"/>
        <v>1.0402246826738556E-3</v>
      </c>
      <c r="AL895" s="13">
        <f t="shared" si="1091"/>
        <v>9.5185705118604263E-6</v>
      </c>
      <c r="AM895" s="13">
        <f t="shared" si="1092"/>
        <v>6.9324519318522573E-4</v>
      </c>
      <c r="AN895" s="13">
        <f t="shared" si="1093"/>
        <v>7.6605524257532384E-4</v>
      </c>
      <c r="AO895" s="13">
        <f t="shared" si="1094"/>
        <v>4.2325618731000887E-4</v>
      </c>
      <c r="AP895" s="13">
        <f t="shared" si="1095"/>
        <v>1.5590329098978391E-4</v>
      </c>
      <c r="AQ895" s="13">
        <f t="shared" si="1096"/>
        <v>4.3069369456688046E-5</v>
      </c>
      <c r="AR895" s="13">
        <f t="shared" si="1097"/>
        <v>1.8305204736180484E-3</v>
      </c>
      <c r="AS895" s="13">
        <f t="shared" si="1098"/>
        <v>1.6657517109344329E-3</v>
      </c>
      <c r="AT895" s="13">
        <f t="shared" si="1099"/>
        <v>7.5790705498002503E-4</v>
      </c>
      <c r="AU895" s="13">
        <f t="shared" si="1100"/>
        <v>2.298954480902246E-4</v>
      </c>
      <c r="AV895" s="13">
        <f t="shared" si="1101"/>
        <v>5.23005262043623E-5</v>
      </c>
      <c r="AW895" s="13">
        <f t="shared" si="1102"/>
        <v>2.6587538398381016E-7</v>
      </c>
      <c r="AX895" s="13">
        <f t="shared" si="1103"/>
        <v>1.0514080405803326E-4</v>
      </c>
      <c r="AY895" s="13">
        <f t="shared" si="1104"/>
        <v>1.1618351623495657E-4</v>
      </c>
      <c r="AZ895" s="13">
        <f t="shared" si="1105"/>
        <v>6.4193010342910055E-5</v>
      </c>
      <c r="BA895" s="13">
        <f t="shared" si="1106"/>
        <v>2.3645021315827207E-5</v>
      </c>
      <c r="BB895" s="13">
        <f t="shared" si="1107"/>
        <v>6.5321017433131589E-6</v>
      </c>
      <c r="BC895" s="13">
        <f t="shared" si="1108"/>
        <v>1.4436308638532354E-6</v>
      </c>
      <c r="BD895" s="13">
        <f t="shared" si="1109"/>
        <v>3.3712934933684215E-4</v>
      </c>
      <c r="BE895" s="13">
        <f t="shared" si="1110"/>
        <v>3.0678367085078202E-4</v>
      </c>
      <c r="BF895" s="13">
        <f t="shared" si="1111"/>
        <v>1.3958473340546353E-4</v>
      </c>
      <c r="BG895" s="13">
        <f t="shared" si="1112"/>
        <v>4.2340145301390973E-5</v>
      </c>
      <c r="BH895" s="13">
        <f t="shared" si="1113"/>
        <v>9.6322563027121779E-6</v>
      </c>
      <c r="BI895" s="13">
        <f t="shared" si="1114"/>
        <v>1.7530475782867086E-6</v>
      </c>
      <c r="BJ895" s="14">
        <f t="shared" si="1115"/>
        <v>0.29658067540410016</v>
      </c>
      <c r="BK895" s="14">
        <f t="shared" si="1116"/>
        <v>0.3052072481852402</v>
      </c>
      <c r="BL895" s="14">
        <f t="shared" si="1117"/>
        <v>0.36814669370654707</v>
      </c>
      <c r="BM895" s="14">
        <f t="shared" si="1118"/>
        <v>0.3271883920921117</v>
      </c>
      <c r="BN895" s="14">
        <f t="shared" si="1119"/>
        <v>0.67261213789192587</v>
      </c>
    </row>
    <row r="896" spans="1:66" x14ac:dyDescent="0.25">
      <c r="A896" t="s">
        <v>342</v>
      </c>
      <c r="B896" t="s">
        <v>516</v>
      </c>
      <c r="C896" t="s">
        <v>519</v>
      </c>
      <c r="D896" s="11">
        <v>44450</v>
      </c>
      <c r="E896" s="10">
        <f>VLOOKUP(A896,home!$A$2:$E$405,3,FALSE)</f>
        <v>1.1741999999999999</v>
      </c>
      <c r="F896" s="10" t="e">
        <f>VLOOKUP(B896,home!$B$2:$E$405,3,FALSE)</f>
        <v>#N/A</v>
      </c>
      <c r="G896" s="10" t="e">
        <f>VLOOKUP(C896,away!$B$2:$E$405,4,FALSE)</f>
        <v>#N/A</v>
      </c>
      <c r="H896" s="10">
        <f>VLOOKUP(A896,away!$A$2:$E$405,3,FALSE)</f>
        <v>0.85970000000000002</v>
      </c>
      <c r="I896" s="10" t="e">
        <f>VLOOKUP(C896,away!$B$2:$E$405,3,FALSE)</f>
        <v>#N/A</v>
      </c>
      <c r="J896" s="10" t="e">
        <f>VLOOKUP(B896,home!$B$2:$E$405,4,FALSE)</f>
        <v>#N/A</v>
      </c>
      <c r="K896" s="12" t="e">
        <f t="shared" si="1064"/>
        <v>#N/A</v>
      </c>
      <c r="L896" s="12" t="e">
        <f t="shared" si="1065"/>
        <v>#N/A</v>
      </c>
      <c r="M896" s="13" t="e">
        <f t="shared" si="1066"/>
        <v>#N/A</v>
      </c>
      <c r="N896" s="13" t="e">
        <f t="shared" si="1067"/>
        <v>#N/A</v>
      </c>
      <c r="O896" s="13" t="e">
        <f t="shared" si="1068"/>
        <v>#N/A</v>
      </c>
      <c r="P896" s="13" t="e">
        <f t="shared" si="1069"/>
        <v>#N/A</v>
      </c>
      <c r="Q896" s="13" t="e">
        <f t="shared" si="1070"/>
        <v>#N/A</v>
      </c>
      <c r="R896" s="13" t="e">
        <f t="shared" si="1071"/>
        <v>#N/A</v>
      </c>
      <c r="S896" s="13" t="e">
        <f t="shared" si="1072"/>
        <v>#N/A</v>
      </c>
      <c r="T896" s="13" t="e">
        <f t="shared" si="1073"/>
        <v>#N/A</v>
      </c>
      <c r="U896" s="13" t="e">
        <f t="shared" si="1074"/>
        <v>#N/A</v>
      </c>
      <c r="V896" s="13" t="e">
        <f t="shared" si="1075"/>
        <v>#N/A</v>
      </c>
      <c r="W896" s="13" t="e">
        <f t="shared" si="1076"/>
        <v>#N/A</v>
      </c>
      <c r="X896" s="13" t="e">
        <f t="shared" si="1077"/>
        <v>#N/A</v>
      </c>
      <c r="Y896" s="13" t="e">
        <f t="shared" si="1078"/>
        <v>#N/A</v>
      </c>
      <c r="Z896" s="13" t="e">
        <f t="shared" si="1079"/>
        <v>#N/A</v>
      </c>
      <c r="AA896" s="13" t="e">
        <f t="shared" si="1080"/>
        <v>#N/A</v>
      </c>
      <c r="AB896" s="13" t="e">
        <f t="shared" si="1081"/>
        <v>#N/A</v>
      </c>
      <c r="AC896" s="13" t="e">
        <f t="shared" si="1082"/>
        <v>#N/A</v>
      </c>
      <c r="AD896" s="13" t="e">
        <f t="shared" si="1083"/>
        <v>#N/A</v>
      </c>
      <c r="AE896" s="13" t="e">
        <f t="shared" si="1084"/>
        <v>#N/A</v>
      </c>
      <c r="AF896" s="13" t="e">
        <f t="shared" si="1085"/>
        <v>#N/A</v>
      </c>
      <c r="AG896" s="13" t="e">
        <f t="shared" si="1086"/>
        <v>#N/A</v>
      </c>
      <c r="AH896" s="13" t="e">
        <f t="shared" si="1087"/>
        <v>#N/A</v>
      </c>
      <c r="AI896" s="13" t="e">
        <f t="shared" si="1088"/>
        <v>#N/A</v>
      </c>
      <c r="AJ896" s="13" t="e">
        <f t="shared" si="1089"/>
        <v>#N/A</v>
      </c>
      <c r="AK896" s="13" t="e">
        <f t="shared" si="1090"/>
        <v>#N/A</v>
      </c>
      <c r="AL896" s="13" t="e">
        <f t="shared" si="1091"/>
        <v>#N/A</v>
      </c>
      <c r="AM896" s="13" t="e">
        <f t="shared" si="1092"/>
        <v>#N/A</v>
      </c>
      <c r="AN896" s="13" t="e">
        <f t="shared" si="1093"/>
        <v>#N/A</v>
      </c>
      <c r="AO896" s="13" t="e">
        <f t="shared" si="1094"/>
        <v>#N/A</v>
      </c>
      <c r="AP896" s="13" t="e">
        <f t="shared" si="1095"/>
        <v>#N/A</v>
      </c>
      <c r="AQ896" s="13" t="e">
        <f t="shared" si="1096"/>
        <v>#N/A</v>
      </c>
      <c r="AR896" s="13" t="e">
        <f t="shared" si="1097"/>
        <v>#N/A</v>
      </c>
      <c r="AS896" s="13" t="e">
        <f t="shared" si="1098"/>
        <v>#N/A</v>
      </c>
      <c r="AT896" s="13" t="e">
        <f t="shared" si="1099"/>
        <v>#N/A</v>
      </c>
      <c r="AU896" s="13" t="e">
        <f t="shared" si="1100"/>
        <v>#N/A</v>
      </c>
      <c r="AV896" s="13" t="e">
        <f t="shared" si="1101"/>
        <v>#N/A</v>
      </c>
      <c r="AW896" s="13" t="e">
        <f t="shared" si="1102"/>
        <v>#N/A</v>
      </c>
      <c r="AX896" s="13" t="e">
        <f t="shared" si="1103"/>
        <v>#N/A</v>
      </c>
      <c r="AY896" s="13" t="e">
        <f t="shared" si="1104"/>
        <v>#N/A</v>
      </c>
      <c r="AZ896" s="13" t="e">
        <f t="shared" si="1105"/>
        <v>#N/A</v>
      </c>
      <c r="BA896" s="13" t="e">
        <f t="shared" si="1106"/>
        <v>#N/A</v>
      </c>
      <c r="BB896" s="13" t="e">
        <f t="shared" si="1107"/>
        <v>#N/A</v>
      </c>
      <c r="BC896" s="13" t="e">
        <f t="shared" si="1108"/>
        <v>#N/A</v>
      </c>
      <c r="BD896" s="13" t="e">
        <f t="shared" si="1109"/>
        <v>#N/A</v>
      </c>
      <c r="BE896" s="13" t="e">
        <f t="shared" si="1110"/>
        <v>#N/A</v>
      </c>
      <c r="BF896" s="13" t="e">
        <f t="shared" si="1111"/>
        <v>#N/A</v>
      </c>
      <c r="BG896" s="13" t="e">
        <f t="shared" si="1112"/>
        <v>#N/A</v>
      </c>
      <c r="BH896" s="13" t="e">
        <f t="shared" si="1113"/>
        <v>#N/A</v>
      </c>
      <c r="BI896" s="13" t="e">
        <f t="shared" si="1114"/>
        <v>#N/A</v>
      </c>
      <c r="BJ896" s="14" t="e">
        <f t="shared" si="1115"/>
        <v>#N/A</v>
      </c>
      <c r="BK896" s="14" t="e">
        <f t="shared" si="1116"/>
        <v>#N/A</v>
      </c>
      <c r="BL896" s="14" t="e">
        <f t="shared" si="1117"/>
        <v>#N/A</v>
      </c>
      <c r="BM896" s="14" t="e">
        <f t="shared" si="1118"/>
        <v>#N/A</v>
      </c>
      <c r="BN896" s="14" t="e">
        <f t="shared" si="1119"/>
        <v>#N/A</v>
      </c>
    </row>
    <row r="897" spans="1:66" x14ac:dyDescent="0.25">
      <c r="A897" t="s">
        <v>342</v>
      </c>
      <c r="B897" t="s">
        <v>515</v>
      </c>
      <c r="C897" t="s">
        <v>377</v>
      </c>
      <c r="D897" s="11">
        <v>44450</v>
      </c>
      <c r="E897" s="10">
        <f>VLOOKUP(A897,home!$A$2:$E$405,3,FALSE)</f>
        <v>1.1741999999999999</v>
      </c>
      <c r="F897" s="10" t="e">
        <f>VLOOKUP(B897,home!$B$2:$E$405,3,FALSE)</f>
        <v>#N/A</v>
      </c>
      <c r="G897" s="10">
        <f>VLOOKUP(C897,away!$B$2:$E$405,4,FALSE)</f>
        <v>1.1922999999999999</v>
      </c>
      <c r="H897" s="10">
        <f>VLOOKUP(A897,away!$A$2:$E$405,3,FALSE)</f>
        <v>0.85970000000000002</v>
      </c>
      <c r="I897" s="10">
        <f>VLOOKUP(C897,away!$B$2:$E$405,3,FALSE)</f>
        <v>0.78520000000000001</v>
      </c>
      <c r="J897" s="10" t="e">
        <f>VLOOKUP(B897,home!$B$2:$E$405,4,FALSE)</f>
        <v>#N/A</v>
      </c>
      <c r="K897" s="12" t="e">
        <f t="shared" si="1064"/>
        <v>#N/A</v>
      </c>
      <c r="L897" s="12" t="e">
        <f t="shared" si="1065"/>
        <v>#N/A</v>
      </c>
      <c r="M897" s="13" t="e">
        <f t="shared" si="1066"/>
        <v>#N/A</v>
      </c>
      <c r="N897" s="13" t="e">
        <f t="shared" si="1067"/>
        <v>#N/A</v>
      </c>
      <c r="O897" s="13" t="e">
        <f t="shared" si="1068"/>
        <v>#N/A</v>
      </c>
      <c r="P897" s="13" t="e">
        <f t="shared" si="1069"/>
        <v>#N/A</v>
      </c>
      <c r="Q897" s="13" t="e">
        <f t="shared" si="1070"/>
        <v>#N/A</v>
      </c>
      <c r="R897" s="13" t="e">
        <f t="shared" si="1071"/>
        <v>#N/A</v>
      </c>
      <c r="S897" s="13" t="e">
        <f t="shared" si="1072"/>
        <v>#N/A</v>
      </c>
      <c r="T897" s="13" t="e">
        <f t="shared" si="1073"/>
        <v>#N/A</v>
      </c>
      <c r="U897" s="13" t="e">
        <f t="shared" si="1074"/>
        <v>#N/A</v>
      </c>
      <c r="V897" s="13" t="e">
        <f t="shared" si="1075"/>
        <v>#N/A</v>
      </c>
      <c r="W897" s="13" t="e">
        <f t="shared" si="1076"/>
        <v>#N/A</v>
      </c>
      <c r="X897" s="13" t="e">
        <f t="shared" si="1077"/>
        <v>#N/A</v>
      </c>
      <c r="Y897" s="13" t="e">
        <f t="shared" si="1078"/>
        <v>#N/A</v>
      </c>
      <c r="Z897" s="13" t="e">
        <f t="shared" si="1079"/>
        <v>#N/A</v>
      </c>
      <c r="AA897" s="13" t="e">
        <f t="shared" si="1080"/>
        <v>#N/A</v>
      </c>
      <c r="AB897" s="13" t="e">
        <f t="shared" si="1081"/>
        <v>#N/A</v>
      </c>
      <c r="AC897" s="13" t="e">
        <f t="shared" si="1082"/>
        <v>#N/A</v>
      </c>
      <c r="AD897" s="13" t="e">
        <f t="shared" si="1083"/>
        <v>#N/A</v>
      </c>
      <c r="AE897" s="13" t="e">
        <f t="shared" si="1084"/>
        <v>#N/A</v>
      </c>
      <c r="AF897" s="13" t="e">
        <f t="shared" si="1085"/>
        <v>#N/A</v>
      </c>
      <c r="AG897" s="13" t="e">
        <f t="shared" si="1086"/>
        <v>#N/A</v>
      </c>
      <c r="AH897" s="13" t="e">
        <f t="shared" si="1087"/>
        <v>#N/A</v>
      </c>
      <c r="AI897" s="13" t="e">
        <f t="shared" si="1088"/>
        <v>#N/A</v>
      </c>
      <c r="AJ897" s="13" t="e">
        <f t="shared" si="1089"/>
        <v>#N/A</v>
      </c>
      <c r="AK897" s="13" t="e">
        <f t="shared" si="1090"/>
        <v>#N/A</v>
      </c>
      <c r="AL897" s="13" t="e">
        <f t="shared" si="1091"/>
        <v>#N/A</v>
      </c>
      <c r="AM897" s="13" t="e">
        <f t="shared" si="1092"/>
        <v>#N/A</v>
      </c>
      <c r="AN897" s="13" t="e">
        <f t="shared" si="1093"/>
        <v>#N/A</v>
      </c>
      <c r="AO897" s="13" t="e">
        <f t="shared" si="1094"/>
        <v>#N/A</v>
      </c>
      <c r="AP897" s="13" t="e">
        <f t="shared" si="1095"/>
        <v>#N/A</v>
      </c>
      <c r="AQ897" s="13" t="e">
        <f t="shared" si="1096"/>
        <v>#N/A</v>
      </c>
      <c r="AR897" s="13" t="e">
        <f t="shared" si="1097"/>
        <v>#N/A</v>
      </c>
      <c r="AS897" s="13" t="e">
        <f t="shared" si="1098"/>
        <v>#N/A</v>
      </c>
      <c r="AT897" s="13" t="e">
        <f t="shared" si="1099"/>
        <v>#N/A</v>
      </c>
      <c r="AU897" s="13" t="e">
        <f t="shared" si="1100"/>
        <v>#N/A</v>
      </c>
      <c r="AV897" s="13" t="e">
        <f t="shared" si="1101"/>
        <v>#N/A</v>
      </c>
      <c r="AW897" s="13" t="e">
        <f t="shared" si="1102"/>
        <v>#N/A</v>
      </c>
      <c r="AX897" s="13" t="e">
        <f t="shared" si="1103"/>
        <v>#N/A</v>
      </c>
      <c r="AY897" s="13" t="e">
        <f t="shared" si="1104"/>
        <v>#N/A</v>
      </c>
      <c r="AZ897" s="13" t="e">
        <f t="shared" si="1105"/>
        <v>#N/A</v>
      </c>
      <c r="BA897" s="13" t="e">
        <f t="shared" si="1106"/>
        <v>#N/A</v>
      </c>
      <c r="BB897" s="13" t="e">
        <f t="shared" si="1107"/>
        <v>#N/A</v>
      </c>
      <c r="BC897" s="13" t="e">
        <f t="shared" si="1108"/>
        <v>#N/A</v>
      </c>
      <c r="BD897" s="13" t="e">
        <f t="shared" si="1109"/>
        <v>#N/A</v>
      </c>
      <c r="BE897" s="13" t="e">
        <f t="shared" si="1110"/>
        <v>#N/A</v>
      </c>
      <c r="BF897" s="13" t="e">
        <f t="shared" si="1111"/>
        <v>#N/A</v>
      </c>
      <c r="BG897" s="13" t="e">
        <f t="shared" si="1112"/>
        <v>#N/A</v>
      </c>
      <c r="BH897" s="13" t="e">
        <f t="shared" si="1113"/>
        <v>#N/A</v>
      </c>
      <c r="BI897" s="13" t="e">
        <f t="shared" si="1114"/>
        <v>#N/A</v>
      </c>
      <c r="BJ897" s="14" t="e">
        <f t="shared" si="1115"/>
        <v>#N/A</v>
      </c>
      <c r="BK897" s="14" t="e">
        <f t="shared" si="1116"/>
        <v>#N/A</v>
      </c>
      <c r="BL897" s="14" t="e">
        <f t="shared" si="1117"/>
        <v>#N/A</v>
      </c>
      <c r="BM897" s="14" t="e">
        <f t="shared" si="1118"/>
        <v>#N/A</v>
      </c>
      <c r="BN897" s="14" t="e">
        <f t="shared" si="1119"/>
        <v>#N/A</v>
      </c>
    </row>
    <row r="898" spans="1:66" x14ac:dyDescent="0.25">
      <c r="A898" t="s">
        <v>342</v>
      </c>
      <c r="B898" t="s">
        <v>392</v>
      </c>
      <c r="C898" t="s">
        <v>512</v>
      </c>
      <c r="D898" s="11">
        <v>44450</v>
      </c>
      <c r="E898" s="10">
        <f>VLOOKUP(A898,home!$A$2:$E$405,3,FALSE)</f>
        <v>1.1741999999999999</v>
      </c>
      <c r="F898" s="10">
        <f>VLOOKUP(B898,home!$B$2:$E$405,3,FALSE)</f>
        <v>1.32</v>
      </c>
      <c r="G898" s="10" t="e">
        <f>VLOOKUP(C898,away!$B$2:$E$405,4,FALSE)</f>
        <v>#N/A</v>
      </c>
      <c r="H898" s="10">
        <f>VLOOKUP(A898,away!$A$2:$E$405,3,FALSE)</f>
        <v>0.85970000000000002</v>
      </c>
      <c r="I898" s="10" t="e">
        <f>VLOOKUP(C898,away!$B$2:$E$405,3,FALSE)</f>
        <v>#N/A</v>
      </c>
      <c r="J898" s="10">
        <f>VLOOKUP(B898,home!$B$2:$E$405,4,FALSE)</f>
        <v>1.2214</v>
      </c>
      <c r="K898" s="12" t="e">
        <f t="shared" si="1064"/>
        <v>#N/A</v>
      </c>
      <c r="L898" s="12" t="e">
        <f t="shared" si="1065"/>
        <v>#N/A</v>
      </c>
      <c r="M898" s="13" t="e">
        <f t="shared" si="1066"/>
        <v>#N/A</v>
      </c>
      <c r="N898" s="13" t="e">
        <f t="shared" si="1067"/>
        <v>#N/A</v>
      </c>
      <c r="O898" s="13" t="e">
        <f t="shared" si="1068"/>
        <v>#N/A</v>
      </c>
      <c r="P898" s="13" t="e">
        <f t="shared" si="1069"/>
        <v>#N/A</v>
      </c>
      <c r="Q898" s="13" t="e">
        <f t="shared" si="1070"/>
        <v>#N/A</v>
      </c>
      <c r="R898" s="13" t="e">
        <f t="shared" si="1071"/>
        <v>#N/A</v>
      </c>
      <c r="S898" s="13" t="e">
        <f t="shared" si="1072"/>
        <v>#N/A</v>
      </c>
      <c r="T898" s="13" t="e">
        <f t="shared" si="1073"/>
        <v>#N/A</v>
      </c>
      <c r="U898" s="13" t="e">
        <f t="shared" si="1074"/>
        <v>#N/A</v>
      </c>
      <c r="V898" s="13" t="e">
        <f t="shared" si="1075"/>
        <v>#N/A</v>
      </c>
      <c r="W898" s="13" t="e">
        <f t="shared" si="1076"/>
        <v>#N/A</v>
      </c>
      <c r="X898" s="13" t="e">
        <f t="shared" si="1077"/>
        <v>#N/A</v>
      </c>
      <c r="Y898" s="13" t="e">
        <f t="shared" si="1078"/>
        <v>#N/A</v>
      </c>
      <c r="Z898" s="13" t="e">
        <f t="shared" si="1079"/>
        <v>#N/A</v>
      </c>
      <c r="AA898" s="13" t="e">
        <f t="shared" si="1080"/>
        <v>#N/A</v>
      </c>
      <c r="AB898" s="13" t="e">
        <f t="shared" si="1081"/>
        <v>#N/A</v>
      </c>
      <c r="AC898" s="13" t="e">
        <f t="shared" si="1082"/>
        <v>#N/A</v>
      </c>
      <c r="AD898" s="13" t="e">
        <f t="shared" si="1083"/>
        <v>#N/A</v>
      </c>
      <c r="AE898" s="13" t="e">
        <f t="shared" si="1084"/>
        <v>#N/A</v>
      </c>
      <c r="AF898" s="13" t="e">
        <f t="shared" si="1085"/>
        <v>#N/A</v>
      </c>
      <c r="AG898" s="13" t="e">
        <f t="shared" si="1086"/>
        <v>#N/A</v>
      </c>
      <c r="AH898" s="13" t="e">
        <f t="shared" si="1087"/>
        <v>#N/A</v>
      </c>
      <c r="AI898" s="13" t="e">
        <f t="shared" si="1088"/>
        <v>#N/A</v>
      </c>
      <c r="AJ898" s="13" t="e">
        <f t="shared" si="1089"/>
        <v>#N/A</v>
      </c>
      <c r="AK898" s="13" t="e">
        <f t="shared" si="1090"/>
        <v>#N/A</v>
      </c>
      <c r="AL898" s="13" t="e">
        <f t="shared" si="1091"/>
        <v>#N/A</v>
      </c>
      <c r="AM898" s="13" t="e">
        <f t="shared" si="1092"/>
        <v>#N/A</v>
      </c>
      <c r="AN898" s="13" t="e">
        <f t="shared" si="1093"/>
        <v>#N/A</v>
      </c>
      <c r="AO898" s="13" t="e">
        <f t="shared" si="1094"/>
        <v>#N/A</v>
      </c>
      <c r="AP898" s="13" t="e">
        <f t="shared" si="1095"/>
        <v>#N/A</v>
      </c>
      <c r="AQ898" s="13" t="e">
        <f t="shared" si="1096"/>
        <v>#N/A</v>
      </c>
      <c r="AR898" s="13" t="e">
        <f t="shared" si="1097"/>
        <v>#N/A</v>
      </c>
      <c r="AS898" s="13" t="e">
        <f t="shared" si="1098"/>
        <v>#N/A</v>
      </c>
      <c r="AT898" s="13" t="e">
        <f t="shared" si="1099"/>
        <v>#N/A</v>
      </c>
      <c r="AU898" s="13" t="e">
        <f t="shared" si="1100"/>
        <v>#N/A</v>
      </c>
      <c r="AV898" s="13" t="e">
        <f t="shared" si="1101"/>
        <v>#N/A</v>
      </c>
      <c r="AW898" s="13" t="e">
        <f t="shared" si="1102"/>
        <v>#N/A</v>
      </c>
      <c r="AX898" s="13" t="e">
        <f t="shared" si="1103"/>
        <v>#N/A</v>
      </c>
      <c r="AY898" s="13" t="e">
        <f t="shared" si="1104"/>
        <v>#N/A</v>
      </c>
      <c r="AZ898" s="13" t="e">
        <f t="shared" si="1105"/>
        <v>#N/A</v>
      </c>
      <c r="BA898" s="13" t="e">
        <f t="shared" si="1106"/>
        <v>#N/A</v>
      </c>
      <c r="BB898" s="13" t="e">
        <f t="shared" si="1107"/>
        <v>#N/A</v>
      </c>
      <c r="BC898" s="13" t="e">
        <f t="shared" si="1108"/>
        <v>#N/A</v>
      </c>
      <c r="BD898" s="13" t="e">
        <f t="shared" si="1109"/>
        <v>#N/A</v>
      </c>
      <c r="BE898" s="13" t="e">
        <f t="shared" si="1110"/>
        <v>#N/A</v>
      </c>
      <c r="BF898" s="13" t="e">
        <f t="shared" si="1111"/>
        <v>#N/A</v>
      </c>
      <c r="BG898" s="13" t="e">
        <f t="shared" si="1112"/>
        <v>#N/A</v>
      </c>
      <c r="BH898" s="13" t="e">
        <f t="shared" si="1113"/>
        <v>#N/A</v>
      </c>
      <c r="BI898" s="13" t="e">
        <f t="shared" si="1114"/>
        <v>#N/A</v>
      </c>
      <c r="BJ898" s="14" t="e">
        <f t="shared" si="1115"/>
        <v>#N/A</v>
      </c>
      <c r="BK898" s="14" t="e">
        <f t="shared" si="1116"/>
        <v>#N/A</v>
      </c>
      <c r="BL898" s="14" t="e">
        <f t="shared" si="1117"/>
        <v>#N/A</v>
      </c>
      <c r="BM898" s="14" t="e">
        <f t="shared" si="1118"/>
        <v>#N/A</v>
      </c>
      <c r="BN898" s="14" t="e">
        <f t="shared" si="1119"/>
        <v>#N/A</v>
      </c>
    </row>
    <row r="899" spans="1:66" x14ac:dyDescent="0.25">
      <c r="A899" t="s">
        <v>342</v>
      </c>
      <c r="B899" t="s">
        <v>402</v>
      </c>
      <c r="C899" t="s">
        <v>346</v>
      </c>
      <c r="D899" s="11">
        <v>44450</v>
      </c>
      <c r="E899" s="10">
        <f>VLOOKUP(A899,home!$A$2:$E$405,3,FALSE)</f>
        <v>1.1741999999999999</v>
      </c>
      <c r="F899" s="10">
        <f>VLOOKUP(B899,home!$B$2:$E$405,3,FALSE)</f>
        <v>0.80910000000000004</v>
      </c>
      <c r="G899" s="10">
        <f>VLOOKUP(C899,away!$B$2:$E$405,4,FALSE)</f>
        <v>0.76649999999999996</v>
      </c>
      <c r="H899" s="10">
        <f>VLOOKUP(A899,away!$A$2:$E$405,3,FALSE)</f>
        <v>0.85970000000000002</v>
      </c>
      <c r="I899" s="10">
        <f>VLOOKUP(C899,away!$B$2:$E$405,3,FALSE)</f>
        <v>0.69789999999999996</v>
      </c>
      <c r="J899" s="10">
        <f>VLOOKUP(B899,home!$B$2:$E$405,4,FALSE)</f>
        <v>0.93059999999999998</v>
      </c>
      <c r="K899" s="12">
        <f t="shared" si="1064"/>
        <v>0.72820966112999996</v>
      </c>
      <c r="L899" s="12">
        <f t="shared" si="1065"/>
        <v>0.55834569667800005</v>
      </c>
      <c r="M899" s="13">
        <f t="shared" si="1066"/>
        <v>0.27622062744116982</v>
      </c>
      <c r="N899" s="13">
        <f t="shared" si="1067"/>
        <v>0.20114652950605025</v>
      </c>
      <c r="O899" s="13">
        <f t="shared" si="1068"/>
        <v>0.15422659866547428</v>
      </c>
      <c r="P899" s="13">
        <f t="shared" si="1069"/>
        <v>0.11230929915141753</v>
      </c>
      <c r="Q899" s="13">
        <f t="shared" si="1070"/>
        <v>7.323842304453819E-2</v>
      </c>
      <c r="R899" s="13">
        <f t="shared" si="1071"/>
        <v>4.3055878839076259E-2</v>
      </c>
      <c r="S899" s="13">
        <f t="shared" si="1072"/>
        <v>1.1416036152630399E-2</v>
      </c>
      <c r="T899" s="13">
        <f t="shared" si="1073"/>
        <v>4.0892358338400769E-2</v>
      </c>
      <c r="U899" s="13">
        <f t="shared" si="1074"/>
        <v>3.1353706939058062E-2</v>
      </c>
      <c r="V899" s="13">
        <f t="shared" si="1075"/>
        <v>5.1574192351093852E-4</v>
      </c>
      <c r="W899" s="13">
        <f t="shared" si="1076"/>
        <v>1.7777642408986247E-2</v>
      </c>
      <c r="X899" s="13">
        <f t="shared" si="1077"/>
        <v>9.9260701361377855E-3</v>
      </c>
      <c r="Y899" s="13">
        <f t="shared" si="1078"/>
        <v>2.7710892727182707E-3</v>
      </c>
      <c r="Z899" s="13">
        <f t="shared" si="1079"/>
        <v>8.0133548888291998E-3</v>
      </c>
      <c r="AA899" s="13">
        <f t="shared" si="1080"/>
        <v>5.8354024481087402E-3</v>
      </c>
      <c r="AB899" s="13">
        <f t="shared" si="1081"/>
        <v>2.1246982196472188E-3</v>
      </c>
      <c r="AC899" s="13">
        <f t="shared" si="1082"/>
        <v>1.3106057309399799E-5</v>
      </c>
      <c r="AD899" s="13">
        <f t="shared" si="1083"/>
        <v>3.2364627385845475E-3</v>
      </c>
      <c r="AE899" s="13">
        <f t="shared" si="1084"/>
        <v>1.8070650425473774E-3</v>
      </c>
      <c r="AF899" s="13">
        <f t="shared" si="1085"/>
        <v>5.0448349506178748E-4</v>
      </c>
      <c r="AG899" s="13">
        <f t="shared" si="1086"/>
        <v>9.3892062837608721E-5</v>
      </c>
      <c r="AH899" s="13">
        <f t="shared" si="1087"/>
        <v>1.1185555545328491E-3</v>
      </c>
      <c r="AI899" s="13">
        <f t="shared" si="1088"/>
        <v>8.1454296132144532E-4</v>
      </c>
      <c r="AJ899" s="13">
        <f t="shared" si="1089"/>
        <v>2.9657902691985816E-4</v>
      </c>
      <c r="AK899" s="13">
        <f t="shared" si="1090"/>
        <v>7.1990570897191697E-5</v>
      </c>
      <c r="AL899" s="13">
        <f t="shared" si="1091"/>
        <v>2.1315310513810217E-7</v>
      </c>
      <c r="AM899" s="13">
        <f t="shared" si="1092"/>
        <v>4.713646868249051E-4</v>
      </c>
      <c r="AN899" s="13">
        <f t="shared" si="1093"/>
        <v>2.6318444445465897E-4</v>
      </c>
      <c r="AO899" s="13">
        <f t="shared" si="1094"/>
        <v>7.3473950996924472E-5</v>
      </c>
      <c r="AP899" s="13">
        <f t="shared" si="1095"/>
        <v>1.3674621452354346E-5</v>
      </c>
      <c r="AQ899" s="13">
        <f t="shared" si="1096"/>
        <v>1.9087915104056777E-6</v>
      </c>
      <c r="AR899" s="13">
        <f t="shared" si="1097"/>
        <v>1.2490813607373815E-4</v>
      </c>
      <c r="AS899" s="13">
        <f t="shared" si="1098"/>
        <v>9.0959311442636784E-5</v>
      </c>
      <c r="AT899" s="13">
        <f t="shared" si="1099"/>
        <v>3.3118724681130327E-5</v>
      </c>
      <c r="AU899" s="13">
        <f t="shared" si="1100"/>
        <v>8.039125092367895E-6</v>
      </c>
      <c r="AV899" s="13">
        <f t="shared" si="1101"/>
        <v>1.4635421398237259E-6</v>
      </c>
      <c r="AW899" s="13">
        <f t="shared" si="1102"/>
        <v>2.4074028624402234E-9</v>
      </c>
      <c r="AX899" s="13">
        <f t="shared" si="1103"/>
        <v>5.7208719810235436E-5</v>
      </c>
      <c r="AY899" s="13">
        <f t="shared" si="1104"/>
        <v>3.1942242518502412E-5</v>
      </c>
      <c r="AZ899" s="13">
        <f t="shared" si="1105"/>
        <v>8.9174068262254289E-6</v>
      </c>
      <c r="BA899" s="13">
        <f t="shared" si="1106"/>
        <v>1.6596652423166638E-6</v>
      </c>
      <c r="BB899" s="13">
        <f t="shared" si="1107"/>
        <v>2.3166673649338984E-7</v>
      </c>
      <c r="BC899" s="13">
        <f t="shared" si="1108"/>
        <v>2.5870025076904097E-8</v>
      </c>
      <c r="BD899" s="13">
        <f t="shared" si="1109"/>
        <v>1.1623653376140284E-5</v>
      </c>
      <c r="BE899" s="13">
        <f t="shared" si="1110"/>
        <v>8.4644566861316965E-6</v>
      </c>
      <c r="BF899" s="13">
        <f t="shared" si="1111"/>
        <v>3.0819495675287624E-6</v>
      </c>
      <c r="BG899" s="13">
        <f t="shared" si="1112"/>
        <v>7.4810181672995669E-7</v>
      </c>
      <c r="BH899" s="13">
        <f t="shared" si="1113"/>
        <v>1.3619374261291479E-7</v>
      </c>
      <c r="BI899" s="13">
        <f t="shared" si="1114"/>
        <v>1.9835519831235427E-8</v>
      </c>
      <c r="BJ899" s="14">
        <f t="shared" si="1115"/>
        <v>0.35231760811226093</v>
      </c>
      <c r="BK899" s="14">
        <f t="shared" si="1116"/>
        <v>0.40050696612166176</v>
      </c>
      <c r="BL899" s="14">
        <f t="shared" si="1117"/>
        <v>0.2391805162551745</v>
      </c>
      <c r="BM899" s="14">
        <f t="shared" si="1118"/>
        <v>0.13978914889508443</v>
      </c>
      <c r="BN899" s="14">
        <f t="shared" si="1119"/>
        <v>0.86019735664772634</v>
      </c>
    </row>
    <row r="900" spans="1:66" x14ac:dyDescent="0.25">
      <c r="A900" t="s">
        <v>40</v>
      </c>
      <c r="B900" t="s">
        <v>42</v>
      </c>
      <c r="C900" t="s">
        <v>520</v>
      </c>
      <c r="D900" s="11">
        <v>44450</v>
      </c>
      <c r="E900" s="10">
        <f>VLOOKUP(A900,home!$A$2:$E$405,3,FALSE)</f>
        <v>1.5047999999999999</v>
      </c>
      <c r="F900" s="10">
        <f>VLOOKUP(B900,home!$B$2:$E$405,3,FALSE)</f>
        <v>1.3955</v>
      </c>
      <c r="G900" s="10" t="e">
        <f>VLOOKUP(C900,away!$B$2:$E$405,4,FALSE)</f>
        <v>#N/A</v>
      </c>
      <c r="H900" s="10">
        <f>VLOOKUP(A900,away!$A$2:$E$405,3,FALSE)</f>
        <v>1.2</v>
      </c>
      <c r="I900" s="10" t="e">
        <f>VLOOKUP(C900,away!$B$2:$E$405,3,FALSE)</f>
        <v>#N/A</v>
      </c>
      <c r="J900" s="10">
        <f>VLOOKUP(B900,home!$B$2:$E$405,4,FALSE)</f>
        <v>0.83330000000000004</v>
      </c>
      <c r="K900" s="12" t="e">
        <f t="shared" si="1064"/>
        <v>#N/A</v>
      </c>
      <c r="L900" s="12" t="e">
        <f t="shared" si="1065"/>
        <v>#N/A</v>
      </c>
      <c r="M900" s="13" t="e">
        <f t="shared" si="1066"/>
        <v>#N/A</v>
      </c>
      <c r="N900" s="13" t="e">
        <f t="shared" si="1067"/>
        <v>#N/A</v>
      </c>
      <c r="O900" s="13" t="e">
        <f t="shared" si="1068"/>
        <v>#N/A</v>
      </c>
      <c r="P900" s="13" t="e">
        <f t="shared" si="1069"/>
        <v>#N/A</v>
      </c>
      <c r="Q900" s="13" t="e">
        <f t="shared" si="1070"/>
        <v>#N/A</v>
      </c>
      <c r="R900" s="13" t="e">
        <f t="shared" si="1071"/>
        <v>#N/A</v>
      </c>
      <c r="S900" s="13" t="e">
        <f t="shared" si="1072"/>
        <v>#N/A</v>
      </c>
      <c r="T900" s="13" t="e">
        <f t="shared" si="1073"/>
        <v>#N/A</v>
      </c>
      <c r="U900" s="13" t="e">
        <f t="shared" si="1074"/>
        <v>#N/A</v>
      </c>
      <c r="V900" s="13" t="e">
        <f t="shared" si="1075"/>
        <v>#N/A</v>
      </c>
      <c r="W900" s="13" t="e">
        <f t="shared" si="1076"/>
        <v>#N/A</v>
      </c>
      <c r="X900" s="13" t="e">
        <f t="shared" si="1077"/>
        <v>#N/A</v>
      </c>
      <c r="Y900" s="13" t="e">
        <f t="shared" si="1078"/>
        <v>#N/A</v>
      </c>
      <c r="Z900" s="13" t="e">
        <f t="shared" si="1079"/>
        <v>#N/A</v>
      </c>
      <c r="AA900" s="13" t="e">
        <f t="shared" si="1080"/>
        <v>#N/A</v>
      </c>
      <c r="AB900" s="13" t="e">
        <f t="shared" si="1081"/>
        <v>#N/A</v>
      </c>
      <c r="AC900" s="13" t="e">
        <f t="shared" si="1082"/>
        <v>#N/A</v>
      </c>
      <c r="AD900" s="13" t="e">
        <f t="shared" si="1083"/>
        <v>#N/A</v>
      </c>
      <c r="AE900" s="13" t="e">
        <f t="shared" si="1084"/>
        <v>#N/A</v>
      </c>
      <c r="AF900" s="13" t="e">
        <f t="shared" si="1085"/>
        <v>#N/A</v>
      </c>
      <c r="AG900" s="13" t="e">
        <f t="shared" si="1086"/>
        <v>#N/A</v>
      </c>
      <c r="AH900" s="13" t="e">
        <f t="shared" si="1087"/>
        <v>#N/A</v>
      </c>
      <c r="AI900" s="13" t="e">
        <f t="shared" si="1088"/>
        <v>#N/A</v>
      </c>
      <c r="AJ900" s="13" t="e">
        <f t="shared" si="1089"/>
        <v>#N/A</v>
      </c>
      <c r="AK900" s="13" t="e">
        <f t="shared" si="1090"/>
        <v>#N/A</v>
      </c>
      <c r="AL900" s="13" t="e">
        <f t="shared" si="1091"/>
        <v>#N/A</v>
      </c>
      <c r="AM900" s="13" t="e">
        <f t="shared" si="1092"/>
        <v>#N/A</v>
      </c>
      <c r="AN900" s="13" t="e">
        <f t="shared" si="1093"/>
        <v>#N/A</v>
      </c>
      <c r="AO900" s="13" t="e">
        <f t="shared" si="1094"/>
        <v>#N/A</v>
      </c>
      <c r="AP900" s="13" t="e">
        <f t="shared" si="1095"/>
        <v>#N/A</v>
      </c>
      <c r="AQ900" s="13" t="e">
        <f t="shared" si="1096"/>
        <v>#N/A</v>
      </c>
      <c r="AR900" s="13" t="e">
        <f t="shared" si="1097"/>
        <v>#N/A</v>
      </c>
      <c r="AS900" s="13" t="e">
        <f t="shared" si="1098"/>
        <v>#N/A</v>
      </c>
      <c r="AT900" s="13" t="e">
        <f t="shared" si="1099"/>
        <v>#N/A</v>
      </c>
      <c r="AU900" s="13" t="e">
        <f t="shared" si="1100"/>
        <v>#N/A</v>
      </c>
      <c r="AV900" s="13" t="e">
        <f t="shared" si="1101"/>
        <v>#N/A</v>
      </c>
      <c r="AW900" s="13" t="e">
        <f t="shared" si="1102"/>
        <v>#N/A</v>
      </c>
      <c r="AX900" s="13" t="e">
        <f t="shared" si="1103"/>
        <v>#N/A</v>
      </c>
      <c r="AY900" s="13" t="e">
        <f t="shared" si="1104"/>
        <v>#N/A</v>
      </c>
      <c r="AZ900" s="13" t="e">
        <f t="shared" si="1105"/>
        <v>#N/A</v>
      </c>
      <c r="BA900" s="13" t="e">
        <f t="shared" si="1106"/>
        <v>#N/A</v>
      </c>
      <c r="BB900" s="13" t="e">
        <f t="shared" si="1107"/>
        <v>#N/A</v>
      </c>
      <c r="BC900" s="13" t="e">
        <f t="shared" si="1108"/>
        <v>#N/A</v>
      </c>
      <c r="BD900" s="13" t="e">
        <f t="shared" si="1109"/>
        <v>#N/A</v>
      </c>
      <c r="BE900" s="13" t="e">
        <f t="shared" si="1110"/>
        <v>#N/A</v>
      </c>
      <c r="BF900" s="13" t="e">
        <f t="shared" si="1111"/>
        <v>#N/A</v>
      </c>
      <c r="BG900" s="13" t="e">
        <f t="shared" si="1112"/>
        <v>#N/A</v>
      </c>
      <c r="BH900" s="13" t="e">
        <f t="shared" si="1113"/>
        <v>#N/A</v>
      </c>
      <c r="BI900" s="13" t="e">
        <f t="shared" si="1114"/>
        <v>#N/A</v>
      </c>
      <c r="BJ900" s="14" t="e">
        <f t="shared" si="1115"/>
        <v>#N/A</v>
      </c>
      <c r="BK900" s="14" t="e">
        <f t="shared" si="1116"/>
        <v>#N/A</v>
      </c>
      <c r="BL900" s="14" t="e">
        <f t="shared" si="1117"/>
        <v>#N/A</v>
      </c>
      <c r="BM900" s="14" t="e">
        <f t="shared" si="1118"/>
        <v>#N/A</v>
      </c>
      <c r="BN900" s="14" t="e">
        <f t="shared" si="1119"/>
        <v>#N/A</v>
      </c>
    </row>
    <row r="901" spans="1:66" x14ac:dyDescent="0.25">
      <c r="A901" t="s">
        <v>40</v>
      </c>
      <c r="B901" t="s">
        <v>232</v>
      </c>
      <c r="C901" t="s">
        <v>517</v>
      </c>
      <c r="D901" s="11">
        <v>44450</v>
      </c>
      <c r="E901" s="10">
        <f>VLOOKUP(A901,home!$A$2:$E$405,3,FALSE)</f>
        <v>1.5047999999999999</v>
      </c>
      <c r="F901" s="10">
        <f>VLOOKUP(B901,home!$B$2:$E$405,3,FALSE)</f>
        <v>0.89710000000000001</v>
      </c>
      <c r="G901" s="10" t="e">
        <f>VLOOKUP(C901,away!$B$2:$E$405,4,FALSE)</f>
        <v>#N/A</v>
      </c>
      <c r="H901" s="10">
        <f>VLOOKUP(A901,away!$A$2:$E$405,3,FALSE)</f>
        <v>1.2</v>
      </c>
      <c r="I901" s="10" t="e">
        <f>VLOOKUP(C901,away!$B$2:$E$405,3,FALSE)</f>
        <v>#N/A</v>
      </c>
      <c r="J901" s="10">
        <f>VLOOKUP(B901,home!$B$2:$E$405,4,FALSE)</f>
        <v>0.79169999999999996</v>
      </c>
      <c r="K901" s="12" t="e">
        <f t="shared" si="1064"/>
        <v>#N/A</v>
      </c>
      <c r="L901" s="12" t="e">
        <f t="shared" si="1065"/>
        <v>#N/A</v>
      </c>
      <c r="M901" s="13" t="e">
        <f t="shared" si="1066"/>
        <v>#N/A</v>
      </c>
      <c r="N901" s="13" t="e">
        <f t="shared" si="1067"/>
        <v>#N/A</v>
      </c>
      <c r="O901" s="13" t="e">
        <f t="shared" si="1068"/>
        <v>#N/A</v>
      </c>
      <c r="P901" s="13" t="e">
        <f t="shared" si="1069"/>
        <v>#N/A</v>
      </c>
      <c r="Q901" s="13" t="e">
        <f t="shared" si="1070"/>
        <v>#N/A</v>
      </c>
      <c r="R901" s="13" t="e">
        <f t="shared" si="1071"/>
        <v>#N/A</v>
      </c>
      <c r="S901" s="13" t="e">
        <f t="shared" si="1072"/>
        <v>#N/A</v>
      </c>
      <c r="T901" s="13" t="e">
        <f t="shared" si="1073"/>
        <v>#N/A</v>
      </c>
      <c r="U901" s="13" t="e">
        <f t="shared" si="1074"/>
        <v>#N/A</v>
      </c>
      <c r="V901" s="13" t="e">
        <f t="shared" si="1075"/>
        <v>#N/A</v>
      </c>
      <c r="W901" s="13" t="e">
        <f t="shared" si="1076"/>
        <v>#N/A</v>
      </c>
      <c r="X901" s="13" t="e">
        <f t="shared" si="1077"/>
        <v>#N/A</v>
      </c>
      <c r="Y901" s="13" t="e">
        <f t="shared" si="1078"/>
        <v>#N/A</v>
      </c>
      <c r="Z901" s="13" t="e">
        <f t="shared" si="1079"/>
        <v>#N/A</v>
      </c>
      <c r="AA901" s="13" t="e">
        <f t="shared" si="1080"/>
        <v>#N/A</v>
      </c>
      <c r="AB901" s="13" t="e">
        <f t="shared" si="1081"/>
        <v>#N/A</v>
      </c>
      <c r="AC901" s="13" t="e">
        <f t="shared" si="1082"/>
        <v>#N/A</v>
      </c>
      <c r="AD901" s="13" t="e">
        <f t="shared" si="1083"/>
        <v>#N/A</v>
      </c>
      <c r="AE901" s="13" t="e">
        <f t="shared" si="1084"/>
        <v>#N/A</v>
      </c>
      <c r="AF901" s="13" t="e">
        <f t="shared" si="1085"/>
        <v>#N/A</v>
      </c>
      <c r="AG901" s="13" t="e">
        <f t="shared" si="1086"/>
        <v>#N/A</v>
      </c>
      <c r="AH901" s="13" t="e">
        <f t="shared" si="1087"/>
        <v>#N/A</v>
      </c>
      <c r="AI901" s="13" t="e">
        <f t="shared" si="1088"/>
        <v>#N/A</v>
      </c>
      <c r="AJ901" s="13" t="e">
        <f t="shared" si="1089"/>
        <v>#N/A</v>
      </c>
      <c r="AK901" s="13" t="e">
        <f t="shared" si="1090"/>
        <v>#N/A</v>
      </c>
      <c r="AL901" s="13" t="e">
        <f t="shared" si="1091"/>
        <v>#N/A</v>
      </c>
      <c r="AM901" s="13" t="e">
        <f t="shared" si="1092"/>
        <v>#N/A</v>
      </c>
      <c r="AN901" s="13" t="e">
        <f t="shared" si="1093"/>
        <v>#N/A</v>
      </c>
      <c r="AO901" s="13" t="e">
        <f t="shared" si="1094"/>
        <v>#N/A</v>
      </c>
      <c r="AP901" s="13" t="e">
        <f t="shared" si="1095"/>
        <v>#N/A</v>
      </c>
      <c r="AQ901" s="13" t="e">
        <f t="shared" si="1096"/>
        <v>#N/A</v>
      </c>
      <c r="AR901" s="13" t="e">
        <f t="shared" si="1097"/>
        <v>#N/A</v>
      </c>
      <c r="AS901" s="13" t="e">
        <f t="shared" si="1098"/>
        <v>#N/A</v>
      </c>
      <c r="AT901" s="13" t="e">
        <f t="shared" si="1099"/>
        <v>#N/A</v>
      </c>
      <c r="AU901" s="13" t="e">
        <f t="shared" si="1100"/>
        <v>#N/A</v>
      </c>
      <c r="AV901" s="13" t="e">
        <f t="shared" si="1101"/>
        <v>#N/A</v>
      </c>
      <c r="AW901" s="13" t="e">
        <f t="shared" si="1102"/>
        <v>#N/A</v>
      </c>
      <c r="AX901" s="13" t="e">
        <f t="shared" si="1103"/>
        <v>#N/A</v>
      </c>
      <c r="AY901" s="13" t="e">
        <f t="shared" si="1104"/>
        <v>#N/A</v>
      </c>
      <c r="AZ901" s="13" t="e">
        <f t="shared" si="1105"/>
        <v>#N/A</v>
      </c>
      <c r="BA901" s="13" t="e">
        <f t="shared" si="1106"/>
        <v>#N/A</v>
      </c>
      <c r="BB901" s="13" t="e">
        <f t="shared" si="1107"/>
        <v>#N/A</v>
      </c>
      <c r="BC901" s="13" t="e">
        <f t="shared" si="1108"/>
        <v>#N/A</v>
      </c>
      <c r="BD901" s="13" t="e">
        <f t="shared" si="1109"/>
        <v>#N/A</v>
      </c>
      <c r="BE901" s="13" t="e">
        <f t="shared" si="1110"/>
        <v>#N/A</v>
      </c>
      <c r="BF901" s="13" t="e">
        <f t="shared" si="1111"/>
        <v>#N/A</v>
      </c>
      <c r="BG901" s="13" t="e">
        <f t="shared" si="1112"/>
        <v>#N/A</v>
      </c>
      <c r="BH901" s="13" t="e">
        <f t="shared" si="1113"/>
        <v>#N/A</v>
      </c>
      <c r="BI901" s="13" t="e">
        <f t="shared" si="1114"/>
        <v>#N/A</v>
      </c>
      <c r="BJ901" s="14" t="e">
        <f t="shared" si="1115"/>
        <v>#N/A</v>
      </c>
      <c r="BK901" s="14" t="e">
        <f t="shared" si="1116"/>
        <v>#N/A</v>
      </c>
      <c r="BL901" s="14" t="e">
        <f t="shared" si="1117"/>
        <v>#N/A</v>
      </c>
      <c r="BM901" s="14" t="e">
        <f t="shared" si="1118"/>
        <v>#N/A</v>
      </c>
      <c r="BN901" s="14" t="e">
        <f t="shared" si="1119"/>
        <v>#N/A</v>
      </c>
    </row>
    <row r="902" spans="1:66" x14ac:dyDescent="0.25">
      <c r="A902" t="s">
        <v>40</v>
      </c>
      <c r="B902" t="s">
        <v>320</v>
      </c>
      <c r="C902" t="s">
        <v>318</v>
      </c>
      <c r="D902" s="11">
        <v>44450</v>
      </c>
      <c r="E902" s="10">
        <f>VLOOKUP(A902,home!$A$2:$E$405,3,FALSE)</f>
        <v>1.5047999999999999</v>
      </c>
      <c r="F902" s="10">
        <f>VLOOKUP(B902,home!$B$2:$E$405,3,FALSE)</f>
        <v>1.6281000000000001</v>
      </c>
      <c r="G902" s="10">
        <f>VLOOKUP(C902,away!$B$2:$E$405,4,FALSE)</f>
        <v>1.03</v>
      </c>
      <c r="H902" s="10">
        <f>VLOOKUP(A902,away!$A$2:$E$405,3,FALSE)</f>
        <v>1.2</v>
      </c>
      <c r="I902" s="10">
        <f>VLOOKUP(C902,away!$B$2:$E$405,3,FALSE)</f>
        <v>0.95830000000000004</v>
      </c>
      <c r="J902" s="10">
        <f>VLOOKUP(B902,home!$B$2:$E$405,4,FALSE)</f>
        <v>0.58330000000000004</v>
      </c>
      <c r="K902" s="12">
        <f t="shared" si="1064"/>
        <v>2.5234638264</v>
      </c>
      <c r="L902" s="12">
        <f t="shared" si="1065"/>
        <v>0.6707716680000001</v>
      </c>
      <c r="M902" s="13">
        <f t="shared" si="1066"/>
        <v>4.0997856489025132E-2</v>
      </c>
      <c r="N902" s="13">
        <f t="shared" si="1067"/>
        <v>0.10345660780999344</v>
      </c>
      <c r="O902" s="13">
        <f t="shared" si="1068"/>
        <v>2.7500200581568015E-2</v>
      </c>
      <c r="P902" s="13">
        <f t="shared" si="1069"/>
        <v>6.9395761386331134E-2</v>
      </c>
      <c r="Q902" s="13">
        <f t="shared" si="1070"/>
        <v>0.1305345037052851</v>
      </c>
      <c r="R902" s="13">
        <f t="shared" si="1071"/>
        <v>9.2231777072164754E-3</v>
      </c>
      <c r="S902" s="13">
        <f t="shared" si="1072"/>
        <v>2.9365996852041273E-2</v>
      </c>
      <c r="T902" s="13">
        <f t="shared" si="1073"/>
        <v>8.7558846781946281E-2</v>
      </c>
      <c r="U902" s="13">
        <f t="shared" si="1074"/>
        <v>2.3274355308619665E-2</v>
      </c>
      <c r="V902" s="13">
        <f t="shared" si="1075"/>
        <v>5.5229871481520375E-3</v>
      </c>
      <c r="W902" s="13">
        <f t="shared" si="1076"/>
        <v>0.10979969939912122</v>
      </c>
      <c r="X902" s="13">
        <f t="shared" si="1077"/>
        <v>7.3650527511847155E-2</v>
      </c>
      <c r="Y902" s="13">
        <f t="shared" si="1078"/>
        <v>2.4701343594100804E-2</v>
      </c>
      <c r="Z902" s="13">
        <f t="shared" si="1079"/>
        <v>2.062215431643337E-3</v>
      </c>
      <c r="AA902" s="13">
        <f t="shared" si="1080"/>
        <v>5.2039260439958228E-3</v>
      </c>
      <c r="AB902" s="13">
        <f t="shared" si="1081"/>
        <v>6.5659595636421587E-3</v>
      </c>
      <c r="AC902" s="13">
        <f t="shared" si="1082"/>
        <v>5.8428648942831292E-4</v>
      </c>
      <c r="AD902" s="13">
        <f t="shared" si="1083"/>
        <v>6.9268892395819084E-2</v>
      </c>
      <c r="AE902" s="13">
        <f t="shared" si="1084"/>
        <v>4.6463610492856085E-2</v>
      </c>
      <c r="AF902" s="13">
        <f t="shared" si="1085"/>
        <v>1.558323675579769E-2</v>
      </c>
      <c r="AG902" s="13">
        <f t="shared" si="1086"/>
        <v>3.4842645705084421E-3</v>
      </c>
      <c r="AH902" s="13">
        <f t="shared" si="1087"/>
        <v>3.4581892121468533E-4</v>
      </c>
      <c r="AI902" s="13">
        <f t="shared" si="1088"/>
        <v>8.726615381699299E-4</v>
      </c>
      <c r="AJ902" s="13">
        <f t="shared" si="1089"/>
        <v>1.1010649121312008E-3</v>
      </c>
      <c r="AK902" s="13">
        <f t="shared" si="1090"/>
        <v>9.2616582542712645E-4</v>
      </c>
      <c r="AL902" s="13">
        <f t="shared" si="1091"/>
        <v>3.9560122673709502E-5</v>
      </c>
      <c r="AM902" s="13">
        <f t="shared" si="1092"/>
        <v>3.4959508851128689E-2</v>
      </c>
      <c r="AN902" s="13">
        <f t="shared" si="1093"/>
        <v>2.3449848064532354E-2</v>
      </c>
      <c r="AO902" s="13">
        <f t="shared" si="1094"/>
        <v>7.864746850296471E-3</v>
      </c>
      <c r="AP902" s="13">
        <f t="shared" si="1095"/>
        <v>1.7584831210570367E-3</v>
      </c>
      <c r="AQ902" s="13">
        <f t="shared" si="1096"/>
        <v>2.9488516406531862E-4</v>
      </c>
      <c r="AR902" s="13">
        <f t="shared" si="1097"/>
        <v>4.6393106921827032E-5</v>
      </c>
      <c r="AS902" s="13">
        <f t="shared" si="1098"/>
        <v>1.1707132711153796E-4</v>
      </c>
      <c r="AT902" s="13">
        <f t="shared" si="1099"/>
        <v>1.4771262953730386E-4</v>
      </c>
      <c r="AU902" s="13">
        <f t="shared" si="1100"/>
        <v>1.2424915911327014E-4</v>
      </c>
      <c r="AV902" s="13">
        <f t="shared" si="1101"/>
        <v>7.8384564620738795E-5</v>
      </c>
      <c r="AW902" s="13">
        <f t="shared" si="1102"/>
        <v>1.8600598696433135E-6</v>
      </c>
      <c r="AX902" s="13">
        <f t="shared" si="1103"/>
        <v>1.4703175995755631E-2</v>
      </c>
      <c r="AY902" s="13">
        <f t="shared" si="1104"/>
        <v>9.8624738875705675E-3</v>
      </c>
      <c r="AZ902" s="13">
        <f t="shared" si="1105"/>
        <v>3.307734030086077E-3</v>
      </c>
      <c r="BA902" s="13">
        <f t="shared" si="1106"/>
        <v>7.3957809088706682E-4</v>
      </c>
      <c r="BB902" s="13">
        <f t="shared" si="1107"/>
        <v>1.2402200741014335E-4</v>
      </c>
      <c r="BC902" s="13">
        <f t="shared" si="1108"/>
        <v>1.663808975584205E-5</v>
      </c>
      <c r="BD902" s="13">
        <f t="shared" si="1109"/>
        <v>5.1865302856093757E-6</v>
      </c>
      <c r="BE902" s="13">
        <f t="shared" si="1110"/>
        <v>1.3088021560263319E-5</v>
      </c>
      <c r="BF902" s="13">
        <f t="shared" si="1111"/>
        <v>1.6513574483233892E-5</v>
      </c>
      <c r="BG902" s="13">
        <f t="shared" si="1112"/>
        <v>1.3890469284334263E-5</v>
      </c>
      <c r="BH902" s="13">
        <f t="shared" si="1113"/>
        <v>8.7630241926844554E-6</v>
      </c>
      <c r="BI902" s="13">
        <f t="shared" si="1114"/>
        <v>4.4226349120214556E-6</v>
      </c>
      <c r="BJ902" s="14">
        <f t="shared" si="1115"/>
        <v>0.7615826271698205</v>
      </c>
      <c r="BK902" s="14">
        <f t="shared" si="1116"/>
        <v>0.15576892237522214</v>
      </c>
      <c r="BL902" s="14">
        <f t="shared" si="1117"/>
        <v>7.5589005444007901E-2</v>
      </c>
      <c r="BM902" s="14">
        <f t="shared" si="1118"/>
        <v>0.60403404891357371</v>
      </c>
      <c r="BN902" s="14">
        <f t="shared" si="1119"/>
        <v>0.38110810767941927</v>
      </c>
    </row>
    <row r="903" spans="1:66" x14ac:dyDescent="0.25">
      <c r="A903" t="s">
        <v>40</v>
      </c>
      <c r="B903" t="s">
        <v>237</v>
      </c>
      <c r="C903" t="s">
        <v>334</v>
      </c>
      <c r="D903" s="11">
        <v>44450</v>
      </c>
      <c r="E903" s="10">
        <f>VLOOKUP(A903,home!$A$2:$E$405,3,FALSE)</f>
        <v>1.5047999999999999</v>
      </c>
      <c r="F903" s="10">
        <f>VLOOKUP(B903,home!$B$2:$E$405,3,FALSE)</f>
        <v>0.66449999999999998</v>
      </c>
      <c r="G903" s="10">
        <f>VLOOKUP(C903,away!$B$2:$E$405,4,FALSE)</f>
        <v>1.0632999999999999</v>
      </c>
      <c r="H903" s="10">
        <f>VLOOKUP(A903,away!$A$2:$E$405,3,FALSE)</f>
        <v>1.2</v>
      </c>
      <c r="I903" s="10">
        <f>VLOOKUP(C903,away!$B$2:$E$405,3,FALSE)</f>
        <v>0.875</v>
      </c>
      <c r="J903" s="10">
        <f>VLOOKUP(B903,home!$B$2:$E$405,4,FALSE)</f>
        <v>1.0417000000000001</v>
      </c>
      <c r="K903" s="12">
        <f t="shared" ref="K903:K966" si="1120">E903*F903*G903</f>
        <v>1.0632357766799998</v>
      </c>
      <c r="L903" s="12">
        <f t="shared" ref="L903:L966" si="1121">H903*I903*J903</f>
        <v>1.0937850000000002</v>
      </c>
      <c r="M903" s="13">
        <f t="shared" ref="M903:M966" si="1122">_xlfn.POISSON.DIST(0,K903,FALSE) * _xlfn.POISSON.DIST(0,L903,FALSE)</f>
        <v>0.11566921263639142</v>
      </c>
      <c r="N903" s="13">
        <f t="shared" ref="N903:N966" si="1123">_xlfn.POISSON.DIST(1,K903,FALSE) * _xlfn.POISSON.DIST(0,L903,FALSE)</f>
        <v>0.12298364513541767</v>
      </c>
      <c r="O903" s="13">
        <f t="shared" ref="O903:O966" si="1124">_xlfn.POISSON.DIST(0,K903,FALSE) * _xlfn.POISSON.DIST(1,L903,FALSE)</f>
        <v>0.1265172497434954</v>
      </c>
      <c r="P903" s="13">
        <f t="shared" ref="P903:P966" si="1125">_xlfn.POISSON.DIST(1,K903,FALSE) * _xlfn.POISSON.DIST(1,L903,FALSE)</f>
        <v>0.13451766629444284</v>
      </c>
      <c r="Q903" s="13">
        <f t="shared" ref="Q903:Q966" si="1126">_xlfn.POISSON.DIST(2,K903,FALSE) * _xlfn.POISSON.DIST(0,L903,FALSE)</f>
        <v>6.5380305727246638E-2</v>
      </c>
      <c r="R903" s="13">
        <f t="shared" ref="R903:R966" si="1127">_xlfn.POISSON.DIST(0,K903,FALSE) * _xlfn.POISSON.DIST(2,L903,FALSE)</f>
        <v>6.9191335005344565E-2</v>
      </c>
      <c r="S903" s="13">
        <f t="shared" ref="S903:S966" si="1128">_xlfn.POISSON.DIST(2,K903,FALSE) * _xlfn.POISSON.DIST(2,L903,FALSE)</f>
        <v>3.9109375202079695E-2</v>
      </c>
      <c r="T903" s="13">
        <f t="shared" ref="T903:T966" si="1129">_xlfn.POISSON.DIST(2,K903,FALSE) * _xlfn.POISSON.DIST(1,L903,FALSE)</f>
        <v>7.1511997699876484E-2</v>
      </c>
      <c r="U903" s="13">
        <f t="shared" ref="U903:U966" si="1130">_xlfn.POISSON.DIST(1,K903,FALSE) * _xlfn.POISSON.DIST(2,L903,FALSE)</f>
        <v>7.3566702813933585E-2</v>
      </c>
      <c r="V903" s="13">
        <f t="shared" ref="V903:V966" si="1131">_xlfn.POISSON.DIST(3,K903,FALSE) * _xlfn.POISSON.DIST(3,L903,FALSE)</f>
        <v>5.0535889393444281E-3</v>
      </c>
      <c r="W903" s="13">
        <f t="shared" ref="W903:W966" si="1132">_xlfn.POISSON.DIST(3,K903,FALSE) * _xlfn.POISSON.DIST(0,L903,FALSE)</f>
        <v>2.3171560046494979E-2</v>
      </c>
      <c r="X903" s="13">
        <f t="shared" ref="X903:X966" si="1133">_xlfn.POISSON.DIST(3,K903,FALSE) * _xlfn.POISSON.DIST(1,L903,FALSE)</f>
        <v>2.5344704805455514E-2</v>
      </c>
      <c r="Y903" s="13">
        <f t="shared" ref="Y903:Y966" si="1134">_xlfn.POISSON.DIST(3,K903,FALSE) * _xlfn.POISSON.DIST(2,L903,FALSE)</f>
        <v>1.386082897281758E-2</v>
      </c>
      <c r="Z903" s="13">
        <f t="shared" ref="Z903:Z966" si="1135">_xlfn.POISSON.DIST(0,K903,FALSE) * _xlfn.POISSON.DIST(3,L903,FALSE)</f>
        <v>2.5226814786273616E-2</v>
      </c>
      <c r="AA903" s="13">
        <f t="shared" ref="AA903:AA966" si="1136">_xlfn.POISSON.DIST(1,K903,FALSE) * _xlfn.POISSON.DIST(3,L903,FALSE)</f>
        <v>2.682205201244613E-2</v>
      </c>
      <c r="AB903" s="13">
        <f t="shared" ref="AB903:AB966" si="1137">_xlfn.POISSON.DIST(2,K903,FALSE) * _xlfn.POISSON.DIST(3,L903,FALSE)</f>
        <v>1.4259082651802254E-2</v>
      </c>
      <c r="AC903" s="13">
        <f t="shared" ref="AC903:AC966" si="1138">_xlfn.POISSON.DIST(4,K903,FALSE) * _xlfn.POISSON.DIST(4,L903,FALSE)</f>
        <v>3.6731737806334916E-4</v>
      </c>
      <c r="AD903" s="13">
        <f t="shared" ref="AD903:AD966" si="1139">_xlfn.POISSON.DIST(4,K903,FALSE) * _xlfn.POISSON.DIST(0,L903,FALSE)</f>
        <v>6.1592079107305837E-3</v>
      </c>
      <c r="AE903" s="13">
        <f t="shared" ref="AE903:AE966" si="1140">_xlfn.POISSON.DIST(4,K903,FALSE) * _xlfn.POISSON.DIST(1,L903,FALSE)</f>
        <v>6.7368492246384533E-3</v>
      </c>
      <c r="AF903" s="13">
        <f t="shared" ref="AF903:AF966" si="1141">_xlfn.POISSON.DIST(4,K903,FALSE) * _xlfn.POISSON.DIST(2,L903,FALSE)</f>
        <v>3.6843323145855852E-3</v>
      </c>
      <c r="AG903" s="13">
        <f t="shared" ref="AG903:AG966" si="1142">_xlfn.POISSON.DIST(4,K903,FALSE) * _xlfn.POISSON.DIST(3,L903,FALSE)</f>
        <v>1.3432891402363322E-3</v>
      </c>
      <c r="AH903" s="13">
        <f t="shared" ref="AH903:AH966" si="1143">_xlfn.POISSON.DIST(0,K903,FALSE) * _xlfn.POISSON.DIST(4,L903,FALSE)</f>
        <v>6.8981779027510711E-3</v>
      </c>
      <c r="AI903" s="13">
        <f t="shared" ref="AI903:AI966" si="1144">_xlfn.POISSON.DIST(1,K903,FALSE) * _xlfn.POISSON.DIST(4,L903,FALSE)</f>
        <v>7.3343895401083471E-3</v>
      </c>
      <c r="AJ903" s="13">
        <f t="shared" ref="AJ903:AJ966" si="1145">_xlfn.POISSON.DIST(2,K903,FALSE) * _xlfn.POISSON.DIST(4,L903,FALSE)</f>
        <v>3.8990926795753823E-3</v>
      </c>
      <c r="AK903" s="13">
        <f t="shared" ref="AK903:AK966" si="1146">_xlfn.POISSON.DIST(3,K903,FALSE) * _xlfn.POISSON.DIST(4,L903,FALSE)</f>
        <v>1.3818849445052113E-3</v>
      </c>
      <c r="AL903" s="13">
        <f t="shared" ref="AL903:AL966" si="1147">_xlfn.POISSON.DIST(5,K903,FALSE) * _xlfn.POISSON.DIST(5,L903,FALSE)</f>
        <v>1.7086889539673385E-5</v>
      </c>
      <c r="AM903" s="13">
        <f t="shared" ref="AM903:AM966" si="1148">_xlfn.POISSON.DIST(5,K903,FALSE) * _xlfn.POISSON.DIST(0,L903,FALSE)</f>
        <v>1.3097380413398467E-3</v>
      </c>
      <c r="AN903" s="13">
        <f t="shared" ref="AN903:AN966" si="1149">_xlfn.POISSON.DIST(5,K903,FALSE) * _xlfn.POISSON.DIST(1,L903,FALSE)</f>
        <v>1.4325718235469044E-3</v>
      </c>
      <c r="AO903" s="13">
        <f t="shared" ref="AO903:AO966" si="1150">_xlfn.POISSON.DIST(5,K903,FALSE) * _xlfn.POISSON.DIST(2,L903,FALSE)</f>
        <v>7.8346278600912548E-4</v>
      </c>
      <c r="AP903" s="13">
        <f t="shared" ref="AP903:AP966" si="1151">_xlfn.POISSON.DIST(5,K903,FALSE) * _xlfn.POISSON.DIST(3,L903,FALSE)</f>
        <v>2.8564661446499724E-4</v>
      </c>
      <c r="AQ903" s="13">
        <f t="shared" ref="AQ903:AQ966" si="1152">_xlfn.POISSON.DIST(5,K903,FALSE) * _xlfn.POISSON.DIST(4,L903,FALSE)</f>
        <v>7.8108995550649248E-5</v>
      </c>
      <c r="AR903" s="13">
        <f t="shared" ref="AR903:AR966" si="1153">_xlfn.POISSON.DIST(0,K903,FALSE) * _xlfn.POISSON.DIST(5,L903,FALSE)</f>
        <v>1.5090247034721168E-3</v>
      </c>
      <c r="AS903" s="13">
        <f t="shared" ref="AS903:AS966" si="1154">_xlfn.POISSON.DIST(1,K903,FALSE) * _xlfn.POISSON.DIST(5,L903,FALSE)</f>
        <v>1.6044490526254825E-3</v>
      </c>
      <c r="AT903" s="13">
        <f t="shared" ref="AT903:AT966" si="1155">_xlfn.POISSON.DIST(2,K903,FALSE) * _xlfn.POISSON.DIST(5,L903,FALSE)</f>
        <v>8.5295381730587222E-4</v>
      </c>
      <c r="AU903" s="13">
        <f t="shared" ref="AU903:AU966" si="1156">_xlfn.POISSON.DIST(3,K903,FALSE) * _xlfn.POISSON.DIST(5,L903,FALSE)</f>
        <v>3.0229700480512666E-4</v>
      </c>
      <c r="AV903" s="13">
        <f t="shared" ref="AV903:AV966" si="1157">_xlfn.POISSON.DIST(4,K903,FALSE) * _xlfn.POISSON.DIST(5,L903,FALSE)</f>
        <v>8.0353247673004103E-5</v>
      </c>
      <c r="AW903" s="13">
        <f t="shared" ref="AW903:AW966" si="1158">_xlfn.POISSON.DIST(6,K903,FALSE) * _xlfn.POISSON.DIST(6,L903,FALSE)</f>
        <v>5.5197836541314471E-7</v>
      </c>
      <c r="AX903" s="13">
        <f t="shared" ref="AX903:AX966" si="1159">_xlfn.POISSON.DIST(6,K903,FALSE) * _xlfn.POISSON.DIST(0,L903,FALSE)</f>
        <v>2.3209339060521883E-4</v>
      </c>
      <c r="AY903" s="13">
        <f t="shared" ref="AY903:AY966" si="1160">_xlfn.POISSON.DIST(6,K903,FALSE) * _xlfn.POISSON.DIST(1,L903,FALSE)</f>
        <v>2.5386026924312932E-4</v>
      </c>
      <c r="AZ903" s="13">
        <f t="shared" ref="AZ903:AZ966" si="1161">_xlfn.POISSON.DIST(6,K903,FALSE) * _xlfn.POISSON.DIST(2,L903,FALSE)</f>
        <v>1.388342772970481E-4</v>
      </c>
      <c r="BA903" s="13">
        <f t="shared" ref="BA903:BA966" si="1162">_xlfn.POISSON.DIST(6,K903,FALSE) * _xlfn.POISSON.DIST(3,L903,FALSE)</f>
        <v>5.0618283331117278E-5</v>
      </c>
      <c r="BB903" s="13">
        <f t="shared" ref="BB903:BB966" si="1163">_xlfn.POISSON.DIST(6,K903,FALSE) * _xlfn.POISSON.DIST(4,L903,FALSE)</f>
        <v>1.3841379758331528E-5</v>
      </c>
      <c r="BC903" s="13">
        <f t="shared" ref="BC903:BC966" si="1164">_xlfn.POISSON.DIST(6,K903,FALSE) * _xlfn.POISSON.DIST(5,L903,FALSE)</f>
        <v>3.0278987117933314E-6</v>
      </c>
      <c r="BD903" s="13">
        <f t="shared" ref="BD903:BD966" si="1165">_xlfn.POISSON.DIST(0,K903,FALSE) * _xlfn.POISSON.DIST(6,L903,FALSE)</f>
        <v>2.7509143088120814E-4</v>
      </c>
      <c r="BE903" s="13">
        <f t="shared" ref="BE903:BE966" si="1166">_xlfn.POISSON.DIST(1,K903,FALSE) * _xlfn.POISSON.DIST(6,L903,FALSE)</f>
        <v>2.9248705117099384E-4</v>
      </c>
      <c r="BF903" s="13">
        <f t="shared" ref="BF903:BF966" si="1167">_xlfn.POISSON.DIST(2,K903,FALSE) * _xlfn.POISSON.DIST(6,L903,FALSE)</f>
        <v>1.5549134851031721E-4</v>
      </c>
      <c r="BG903" s="13">
        <f t="shared" ref="BG903:BG966" si="1168">_xlfn.POISSON.DIST(3,K903,FALSE) * _xlfn.POISSON.DIST(6,L903,FALSE)</f>
        <v>5.5107988233462564E-5</v>
      </c>
      <c r="BH903" s="13">
        <f t="shared" ref="BH903:BH966" si="1169">_xlfn.POISSON.DIST(4,K903,FALSE) * _xlfn.POISSON.DIST(6,L903,FALSE)</f>
        <v>1.4648196167669463E-5</v>
      </c>
      <c r="BI903" s="13">
        <f t="shared" ref="BI903:BI966" si="1170">_xlfn.POISSON.DIST(5,K903,FALSE) * _xlfn.POISSON.DIST(6,L903,FALSE)</f>
        <v>3.1148972458586086E-6</v>
      </c>
      <c r="BJ903" s="14">
        <f t="shared" ref="BJ903:BJ966" si="1171">SUM(N903,Q903,T903,W903,X903,Y903,AD903,AE903,AF903,AG903,AM903,AN903,AO903,AP903,AQ903,AX903,AY903,AZ903,BA903,BB903,BC903)</f>
        <v>0.34475852473735807</v>
      </c>
      <c r="BK903" s="14">
        <f t="shared" ref="BK903:BK966" si="1172">SUM(M903,P903,S903,V903,AC903,AL903,AY903)</f>
        <v>0.29498810760910449</v>
      </c>
      <c r="BL903" s="14">
        <f t="shared" ref="BL903:BL966" si="1173">SUM(O903,R903,U903,AA903,AB903,AH903,AI903,AJ903,AK903,AR903,AS903,AT903,AU903,AV903,BD903,BE903,BF903,BG903,BH903,BI903)</f>
        <v>0.33501498603205304</v>
      </c>
      <c r="BM903" s="14">
        <f t="shared" ref="BM903:BM966" si="1174">SUM(S903:BI903)</f>
        <v>0.365475710331573</v>
      </c>
      <c r="BN903" s="14">
        <f t="shared" ref="BN903:BN966" si="1175">SUM(M903:R903)</f>
        <v>0.63425941454233858</v>
      </c>
    </row>
    <row r="904" spans="1:66" x14ac:dyDescent="0.25">
      <c r="A904" t="s">
        <v>10</v>
      </c>
      <c r="B904" t="s">
        <v>12</v>
      </c>
      <c r="C904" t="s">
        <v>50</v>
      </c>
      <c r="D904" s="11">
        <v>44451</v>
      </c>
      <c r="E904" s="10">
        <f>VLOOKUP(A904,home!$A$2:$E$405,3,FALSE)</f>
        <v>1.5425</v>
      </c>
      <c r="F904" s="10">
        <f>VLOOKUP(B904,home!$B$2:$E$405,3,FALSE)</f>
        <v>0.95340000000000003</v>
      </c>
      <c r="G904" s="10">
        <f>VLOOKUP(C904,away!$B$2:$E$405,4,FALSE)</f>
        <v>0.91520000000000001</v>
      </c>
      <c r="H904" s="10">
        <f>VLOOKUP(A904,away!$A$2:$E$405,3,FALSE)</f>
        <v>1.4443999999999999</v>
      </c>
      <c r="I904" s="10">
        <f>VLOOKUP(C904,away!$B$2:$E$405,3,FALSE)</f>
        <v>1.0181</v>
      </c>
      <c r="J904" s="10">
        <f>VLOOKUP(B904,home!$B$2:$E$405,4,FALSE)</f>
        <v>0.44800000000000001</v>
      </c>
      <c r="K904" s="12">
        <f t="shared" si="1120"/>
        <v>1.3459109664</v>
      </c>
      <c r="L904" s="12">
        <f t="shared" si="1121"/>
        <v>0.65880355071999996</v>
      </c>
      <c r="M904" s="13">
        <f t="shared" si="1122"/>
        <v>0.13469874439250393</v>
      </c>
      <c r="N904" s="13">
        <f t="shared" si="1123"/>
        <v>0.18129251723818152</v>
      </c>
      <c r="O904" s="13">
        <f t="shared" si="1124"/>
        <v>8.8740011083307258E-2</v>
      </c>
      <c r="P904" s="13">
        <f t="shared" si="1125"/>
        <v>0.11943615407548078</v>
      </c>
      <c r="Q904" s="13">
        <f t="shared" si="1126"/>
        <v>0.12200179353856479</v>
      </c>
      <c r="R904" s="13">
        <f t="shared" si="1127"/>
        <v>2.9231117196307485E-2</v>
      </c>
      <c r="S904" s="13">
        <f t="shared" si="1128"/>
        <v>2.647573844262175E-2</v>
      </c>
      <c r="T904" s="13">
        <f t="shared" si="1129"/>
        <v>8.0375214777414827E-2</v>
      </c>
      <c r="U904" s="13">
        <f t="shared" si="1130"/>
        <v>3.9342481194633863E-2</v>
      </c>
      <c r="V904" s="13">
        <f t="shared" si="1131"/>
        <v>2.6084218859042788E-3</v>
      </c>
      <c r="W904" s="13">
        <f t="shared" si="1132"/>
        <v>5.4734517281340996E-2</v>
      </c>
      <c r="X904" s="13">
        <f t="shared" si="1133"/>
        <v>3.6059294331892644E-2</v>
      </c>
      <c r="Y904" s="13">
        <f t="shared" si="1134"/>
        <v>1.1877995571154222E-2</v>
      </c>
      <c r="Z904" s="13">
        <f t="shared" si="1135"/>
        <v>6.4191879334799416E-3</v>
      </c>
      <c r="AA904" s="13">
        <f t="shared" si="1136"/>
        <v>8.6396554350532066E-3</v>
      </c>
      <c r="AB904" s="13">
        <f t="shared" si="1137"/>
        <v>5.8141034979777382E-3</v>
      </c>
      <c r="AC904" s="13">
        <f t="shared" si="1138"/>
        <v>1.4455400069975389E-4</v>
      </c>
      <c r="AD904" s="13">
        <f t="shared" si="1139"/>
        <v>1.8416946762391802E-2</v>
      </c>
      <c r="AE904" s="13">
        <f t="shared" si="1140"/>
        <v>1.2133149920484925E-2</v>
      </c>
      <c r="AF904" s="13">
        <f t="shared" si="1141"/>
        <v>3.9966811245167773E-3</v>
      </c>
      <c r="AG904" s="13">
        <f t="shared" si="1142"/>
        <v>8.7767590530908515E-4</v>
      </c>
      <c r="AH904" s="13">
        <f t="shared" si="1143"/>
        <v>1.0572459508288907E-3</v>
      </c>
      <c r="AI904" s="13">
        <f t="shared" si="1144"/>
        <v>1.4229589194025992E-3</v>
      </c>
      <c r="AJ904" s="13">
        <f t="shared" si="1145"/>
        <v>9.575880071803261E-4</v>
      </c>
      <c r="AK904" s="13">
        <f t="shared" si="1146"/>
        <v>4.2960940005237422E-4</v>
      </c>
      <c r="AL904" s="13">
        <f t="shared" si="1147"/>
        <v>5.126988815721656E-6</v>
      </c>
      <c r="AM904" s="13">
        <f t="shared" si="1148"/>
        <v>4.9575141230216125E-3</v>
      </c>
      <c r="AN904" s="13">
        <f t="shared" si="1149"/>
        <v>3.2660279069911852E-3</v>
      </c>
      <c r="AO904" s="13">
        <f t="shared" si="1150"/>
        <v>1.0758353909382013E-3</v>
      </c>
      <c r="AP904" s="13">
        <f t="shared" si="1151"/>
        <v>2.3625472518010878E-4</v>
      </c>
      <c r="AQ904" s="13">
        <f t="shared" si="1152"/>
        <v>3.8911362955758351E-5</v>
      </c>
      <c r="AR904" s="13">
        <f t="shared" si="1153"/>
        <v>1.3930347727808318E-4</v>
      </c>
      <c r="AS904" s="13">
        <f t="shared" si="1154"/>
        <v>1.8749007772622537E-4</v>
      </c>
      <c r="AT904" s="13">
        <f t="shared" si="1155"/>
        <v>1.2617247585145757E-4</v>
      </c>
      <c r="AU904" s="13">
        <f t="shared" si="1156"/>
        <v>5.6605639635438627E-5</v>
      </c>
      <c r="AV904" s="13">
        <f t="shared" si="1157"/>
        <v>1.904653778635585E-5</v>
      </c>
      <c r="AW904" s="13">
        <f t="shared" si="1158"/>
        <v>1.2627929023299551E-7</v>
      </c>
      <c r="AX904" s="13">
        <f t="shared" si="1159"/>
        <v>1.1120621040429453E-3</v>
      </c>
      <c r="AY904" s="13">
        <f t="shared" si="1160"/>
        <v>7.3263046276464633E-4</v>
      </c>
      <c r="AZ904" s="13">
        <f t="shared" si="1161"/>
        <v>2.4132977511749285E-4</v>
      </c>
      <c r="BA904" s="13">
        <f t="shared" si="1162"/>
        <v>5.2996304247287803E-5</v>
      </c>
      <c r="BB904" s="13">
        <f t="shared" si="1163"/>
        <v>8.7285383532876524E-6</v>
      </c>
      <c r="BC904" s="13">
        <f t="shared" si="1164"/>
        <v>1.1500784119483215E-6</v>
      </c>
      <c r="BD904" s="13">
        <f t="shared" si="1165"/>
        <v>1.5295604243074004E-5</v>
      </c>
      <c r="BE904" s="13">
        <f t="shared" si="1166"/>
        <v>2.0586521488467672E-5</v>
      </c>
      <c r="BF904" s="13">
        <f t="shared" si="1167"/>
        <v>1.3853812515678948E-5</v>
      </c>
      <c r="BG904" s="13">
        <f t="shared" si="1168"/>
        <v>6.2153327304339548E-6</v>
      </c>
      <c r="BH904" s="13">
        <f t="shared" si="1169"/>
        <v>2.09132112042898E-6</v>
      </c>
      <c r="BI904" s="13">
        <f t="shared" si="1170"/>
        <v>5.6294640604985904E-7</v>
      </c>
      <c r="BJ904" s="14">
        <f t="shared" si="1171"/>
        <v>0.53348922722327596</v>
      </c>
      <c r="BK904" s="14">
        <f t="shared" si="1172"/>
        <v>0.28410137024879084</v>
      </c>
      <c r="BL904" s="14">
        <f t="shared" si="1173"/>
        <v>0.17622199443152545</v>
      </c>
      <c r="BM904" s="14">
        <f t="shared" si="1174"/>
        <v>0.324098938129252</v>
      </c>
      <c r="BN904" s="14">
        <f t="shared" si="1175"/>
        <v>0.6754003375243457</v>
      </c>
    </row>
    <row r="905" spans="1:66" x14ac:dyDescent="0.25">
      <c r="A905" t="s">
        <v>10</v>
      </c>
      <c r="B905" t="s">
        <v>240</v>
      </c>
      <c r="C905" t="s">
        <v>49</v>
      </c>
      <c r="D905" s="11">
        <v>44451</v>
      </c>
      <c r="E905" s="10">
        <f>VLOOKUP(A905,home!$A$2:$E$405,3,FALSE)</f>
        <v>1.5425</v>
      </c>
      <c r="F905" s="10">
        <f>VLOOKUP(B905,home!$B$2:$E$405,3,FALSE)</f>
        <v>1.1059000000000001</v>
      </c>
      <c r="G905" s="10">
        <f>VLOOKUP(C905,away!$B$2:$E$405,4,FALSE)</f>
        <v>1.2585</v>
      </c>
      <c r="H905" s="10">
        <f>VLOOKUP(A905,away!$A$2:$E$405,3,FALSE)</f>
        <v>1.4443999999999999</v>
      </c>
      <c r="I905" s="10">
        <f>VLOOKUP(C905,away!$B$2:$E$405,3,FALSE)</f>
        <v>1.1403000000000001</v>
      </c>
      <c r="J905" s="10">
        <f>VLOOKUP(B905,home!$B$2:$E$405,4,FALSE)</f>
        <v>0.85519999999999996</v>
      </c>
      <c r="K905" s="12">
        <f t="shared" si="1120"/>
        <v>2.1468131688750001</v>
      </c>
      <c r="L905" s="12">
        <f t="shared" si="1121"/>
        <v>1.408556578464</v>
      </c>
      <c r="M905" s="13">
        <f t="shared" si="1122"/>
        <v>2.8570808982444285E-2</v>
      </c>
      <c r="N905" s="13">
        <f t="shared" si="1123"/>
        <v>6.1336188968923518E-2</v>
      </c>
      <c r="O905" s="13">
        <f t="shared" si="1124"/>
        <v>4.0243600944260237E-2</v>
      </c>
      <c r="P905" s="13">
        <f t="shared" si="1125"/>
        <v>8.6395492470088264E-2</v>
      </c>
      <c r="Q905" s="13">
        <f t="shared" si="1126"/>
        <v>6.5838669103545286E-2</v>
      </c>
      <c r="R905" s="13">
        <f t="shared" si="1127"/>
        <v>2.8342694425558906E-2</v>
      </c>
      <c r="S905" s="13">
        <f t="shared" si="1128"/>
        <v>6.5313001145115873E-2</v>
      </c>
      <c r="T905" s="13">
        <f t="shared" si="1129"/>
        <v>9.2737490483113222E-2</v>
      </c>
      <c r="U905" s="13">
        <f t="shared" si="1130"/>
        <v>6.0846469634189909E-2</v>
      </c>
      <c r="V905" s="13">
        <f t="shared" si="1131"/>
        <v>2.1944499374631658E-2</v>
      </c>
      <c r="W905" s="13">
        <f t="shared" si="1132"/>
        <v>4.7114440617564868E-2</v>
      </c>
      <c r="X905" s="13">
        <f t="shared" si="1133"/>
        <v>6.6363355272522476E-2</v>
      </c>
      <c r="Y905" s="13">
        <f t="shared" si="1134"/>
        <v>4.6738270319027567E-2</v>
      </c>
      <c r="Z905" s="13">
        <f t="shared" si="1135"/>
        <v>1.330742956150531E-2</v>
      </c>
      <c r="AA905" s="13">
        <f t="shared" si="1136"/>
        <v>2.8568565026516064E-2</v>
      </c>
      <c r="AB905" s="13">
        <f t="shared" si="1137"/>
        <v>3.0665685807393234E-2</v>
      </c>
      <c r="AC905" s="13">
        <f t="shared" si="1138"/>
        <v>4.1473839427460081E-3</v>
      </c>
      <c r="AD905" s="13">
        <f t="shared" si="1139"/>
        <v>2.528647539049186E-2</v>
      </c>
      <c r="AE905" s="13">
        <f t="shared" si="1140"/>
        <v>3.5617431257445355E-2</v>
      </c>
      <c r="AF905" s="13">
        <f t="shared" si="1141"/>
        <v>2.5084583552831982E-2</v>
      </c>
      <c r="AG905" s="13">
        <f t="shared" si="1142"/>
        <v>1.1777685060457113E-2</v>
      </c>
      <c r="AH905" s="13">
        <f t="shared" si="1143"/>
        <v>4.68606686282615E-3</v>
      </c>
      <c r="AI905" s="13">
        <f t="shared" si="1144"/>
        <v>1.0060110051343935E-2</v>
      </c>
      <c r="AJ905" s="13">
        <f t="shared" si="1145"/>
        <v>1.079858836927846E-2</v>
      </c>
      <c r="AK905" s="13">
        <f t="shared" si="1146"/>
        <v>7.7275172388091362E-3</v>
      </c>
      <c r="AL905" s="13">
        <f t="shared" si="1147"/>
        <v>5.0165226811218306E-4</v>
      </c>
      <c r="AM905" s="13">
        <f t="shared" si="1148"/>
        <v>1.0857067672548308E-2</v>
      </c>
      <c r="AN905" s="13">
        <f t="shared" si="1149"/>
        <v>1.5292794092996751E-2</v>
      </c>
      <c r="AO905" s="13">
        <f t="shared" si="1150"/>
        <v>1.0770382861392988E-2</v>
      </c>
      <c r="AP905" s="13">
        <f t="shared" si="1151"/>
        <v>5.0568978773303363E-3</v>
      </c>
      <c r="AQ905" s="13">
        <f t="shared" si="1152"/>
        <v>1.7807316929335701E-3</v>
      </c>
      <c r="AR905" s="13">
        <f t="shared" si="1153"/>
        <v>1.3201180613511862E-3</v>
      </c>
      <c r="AS905" s="13">
        <f t="shared" si="1154"/>
        <v>2.8340468385784617E-3</v>
      </c>
      <c r="AT905" s="13">
        <f t="shared" si="1155"/>
        <v>3.0420845371344021E-3</v>
      </c>
      <c r="AU905" s="13">
        <f t="shared" si="1156"/>
        <v>2.1769290483837148E-3</v>
      </c>
      <c r="AV905" s="13">
        <f t="shared" si="1157"/>
        <v>1.16836498719417E-3</v>
      </c>
      <c r="AW905" s="13">
        <f t="shared" si="1158"/>
        <v>4.2137505897987523E-5</v>
      </c>
      <c r="AX905" s="13">
        <f t="shared" si="1159"/>
        <v>3.8846826424656245E-3</v>
      </c>
      <c r="AY905" s="13">
        <f t="shared" si="1160"/>
        <v>5.4717952912898705E-3</v>
      </c>
      <c r="AZ905" s="13">
        <f t="shared" si="1161"/>
        <v>3.853666626777344E-3</v>
      </c>
      <c r="BA905" s="13">
        <f t="shared" si="1162"/>
        <v>1.809369159451466E-3</v>
      </c>
      <c r="BB905" s="13">
        <f t="shared" si="1163"/>
        <v>6.371497081038099E-4</v>
      </c>
      <c r="BC905" s="13">
        <f t="shared" si="1164"/>
        <v>1.7949228256320776E-4</v>
      </c>
      <c r="BD905" s="13">
        <f t="shared" si="1165"/>
        <v>3.09910163277559E-4</v>
      </c>
      <c r="BE905" s="13">
        <f t="shared" si="1166"/>
        <v>6.65319219692465E-4</v>
      </c>
      <c r="BF905" s="13">
        <f t="shared" si="1167"/>
        <v>7.1415803117071174E-4</v>
      </c>
      <c r="BG905" s="13">
        <f t="shared" si="1168"/>
        <v>5.1105462199170894E-4</v>
      </c>
      <c r="BH905" s="13">
        <f t="shared" si="1169"/>
        <v>2.7428469812655897E-4</v>
      </c>
      <c r="BI905" s="13">
        <f t="shared" si="1170"/>
        <v>1.1776760039180019E-4</v>
      </c>
      <c r="BJ905" s="14">
        <f t="shared" si="1171"/>
        <v>0.5374886199337765</v>
      </c>
      <c r="BK905" s="14">
        <f t="shared" si="1172"/>
        <v>0.21234463347442814</v>
      </c>
      <c r="BL905" s="14">
        <f t="shared" si="1173"/>
        <v>0.23507333616746878</v>
      </c>
      <c r="BM905" s="14">
        <f t="shared" si="1174"/>
        <v>0.68205690645696637</v>
      </c>
      <c r="BN905" s="14">
        <f t="shared" si="1175"/>
        <v>0.31072745489482051</v>
      </c>
    </row>
    <row r="906" spans="1:66" x14ac:dyDescent="0.25">
      <c r="A906" t="s">
        <v>10</v>
      </c>
      <c r="B906" t="s">
        <v>493</v>
      </c>
      <c r="C906" t="s">
        <v>243</v>
      </c>
      <c r="D906" s="11">
        <v>44451</v>
      </c>
      <c r="E906" s="10">
        <f>VLOOKUP(A906,home!$A$2:$E$405,3,FALSE)</f>
        <v>1.5425</v>
      </c>
      <c r="F906" s="10" t="e">
        <f>VLOOKUP(B906,home!$B$2:$E$405,3,FALSE)</f>
        <v>#N/A</v>
      </c>
      <c r="G906" s="10">
        <f>VLOOKUP(C906,away!$B$2:$E$405,4,FALSE)</f>
        <v>0.80079999999999996</v>
      </c>
      <c r="H906" s="10">
        <f>VLOOKUP(A906,away!$A$2:$E$405,3,FALSE)</f>
        <v>1.4443999999999999</v>
      </c>
      <c r="I906" s="10">
        <f>VLOOKUP(C906,away!$B$2:$E$405,3,FALSE)</f>
        <v>1.0589</v>
      </c>
      <c r="J906" s="10" t="e">
        <f>VLOOKUP(B906,home!$B$2:$E$405,4,FALSE)</f>
        <v>#N/A</v>
      </c>
      <c r="K906" s="12" t="e">
        <f t="shared" si="1120"/>
        <v>#N/A</v>
      </c>
      <c r="L906" s="12" t="e">
        <f t="shared" si="1121"/>
        <v>#N/A</v>
      </c>
      <c r="M906" s="13" t="e">
        <f t="shared" si="1122"/>
        <v>#N/A</v>
      </c>
      <c r="N906" s="13" t="e">
        <f t="shared" si="1123"/>
        <v>#N/A</v>
      </c>
      <c r="O906" s="13" t="e">
        <f t="shared" si="1124"/>
        <v>#N/A</v>
      </c>
      <c r="P906" s="13" t="e">
        <f t="shared" si="1125"/>
        <v>#N/A</v>
      </c>
      <c r="Q906" s="13" t="e">
        <f t="shared" si="1126"/>
        <v>#N/A</v>
      </c>
      <c r="R906" s="13" t="e">
        <f t="shared" si="1127"/>
        <v>#N/A</v>
      </c>
      <c r="S906" s="13" t="e">
        <f t="shared" si="1128"/>
        <v>#N/A</v>
      </c>
      <c r="T906" s="13" t="e">
        <f t="shared" si="1129"/>
        <v>#N/A</v>
      </c>
      <c r="U906" s="13" t="e">
        <f t="shared" si="1130"/>
        <v>#N/A</v>
      </c>
      <c r="V906" s="13" t="e">
        <f t="shared" si="1131"/>
        <v>#N/A</v>
      </c>
      <c r="W906" s="13" t="e">
        <f t="shared" si="1132"/>
        <v>#N/A</v>
      </c>
      <c r="X906" s="13" t="e">
        <f t="shared" si="1133"/>
        <v>#N/A</v>
      </c>
      <c r="Y906" s="13" t="e">
        <f t="shared" si="1134"/>
        <v>#N/A</v>
      </c>
      <c r="Z906" s="13" t="e">
        <f t="shared" si="1135"/>
        <v>#N/A</v>
      </c>
      <c r="AA906" s="13" t="e">
        <f t="shared" si="1136"/>
        <v>#N/A</v>
      </c>
      <c r="AB906" s="13" t="e">
        <f t="shared" si="1137"/>
        <v>#N/A</v>
      </c>
      <c r="AC906" s="13" t="e">
        <f t="shared" si="1138"/>
        <v>#N/A</v>
      </c>
      <c r="AD906" s="13" t="e">
        <f t="shared" si="1139"/>
        <v>#N/A</v>
      </c>
      <c r="AE906" s="13" t="e">
        <f t="shared" si="1140"/>
        <v>#N/A</v>
      </c>
      <c r="AF906" s="13" t="e">
        <f t="shared" si="1141"/>
        <v>#N/A</v>
      </c>
      <c r="AG906" s="13" t="e">
        <f t="shared" si="1142"/>
        <v>#N/A</v>
      </c>
      <c r="AH906" s="13" t="e">
        <f t="shared" si="1143"/>
        <v>#N/A</v>
      </c>
      <c r="AI906" s="13" t="e">
        <f t="shared" si="1144"/>
        <v>#N/A</v>
      </c>
      <c r="AJ906" s="13" t="e">
        <f t="shared" si="1145"/>
        <v>#N/A</v>
      </c>
      <c r="AK906" s="13" t="e">
        <f t="shared" si="1146"/>
        <v>#N/A</v>
      </c>
      <c r="AL906" s="13" t="e">
        <f t="shared" si="1147"/>
        <v>#N/A</v>
      </c>
      <c r="AM906" s="13" t="e">
        <f t="shared" si="1148"/>
        <v>#N/A</v>
      </c>
      <c r="AN906" s="13" t="e">
        <f t="shared" si="1149"/>
        <v>#N/A</v>
      </c>
      <c r="AO906" s="13" t="e">
        <f t="shared" si="1150"/>
        <v>#N/A</v>
      </c>
      <c r="AP906" s="13" t="e">
        <f t="shared" si="1151"/>
        <v>#N/A</v>
      </c>
      <c r="AQ906" s="13" t="e">
        <f t="shared" si="1152"/>
        <v>#N/A</v>
      </c>
      <c r="AR906" s="13" t="e">
        <f t="shared" si="1153"/>
        <v>#N/A</v>
      </c>
      <c r="AS906" s="13" t="e">
        <f t="shared" si="1154"/>
        <v>#N/A</v>
      </c>
      <c r="AT906" s="13" t="e">
        <f t="shared" si="1155"/>
        <v>#N/A</v>
      </c>
      <c r="AU906" s="13" t="e">
        <f t="shared" si="1156"/>
        <v>#N/A</v>
      </c>
      <c r="AV906" s="13" t="e">
        <f t="shared" si="1157"/>
        <v>#N/A</v>
      </c>
      <c r="AW906" s="13" t="e">
        <f t="shared" si="1158"/>
        <v>#N/A</v>
      </c>
      <c r="AX906" s="13" t="e">
        <f t="shared" si="1159"/>
        <v>#N/A</v>
      </c>
      <c r="AY906" s="13" t="e">
        <f t="shared" si="1160"/>
        <v>#N/A</v>
      </c>
      <c r="AZ906" s="13" t="e">
        <f t="shared" si="1161"/>
        <v>#N/A</v>
      </c>
      <c r="BA906" s="13" t="e">
        <f t="shared" si="1162"/>
        <v>#N/A</v>
      </c>
      <c r="BB906" s="13" t="e">
        <f t="shared" si="1163"/>
        <v>#N/A</v>
      </c>
      <c r="BC906" s="13" t="e">
        <f t="shared" si="1164"/>
        <v>#N/A</v>
      </c>
      <c r="BD906" s="13" t="e">
        <f t="shared" si="1165"/>
        <v>#N/A</v>
      </c>
      <c r="BE906" s="13" t="e">
        <f t="shared" si="1166"/>
        <v>#N/A</v>
      </c>
      <c r="BF906" s="13" t="e">
        <f t="shared" si="1167"/>
        <v>#N/A</v>
      </c>
      <c r="BG906" s="13" t="e">
        <f t="shared" si="1168"/>
        <v>#N/A</v>
      </c>
      <c r="BH906" s="13" t="e">
        <f t="shared" si="1169"/>
        <v>#N/A</v>
      </c>
      <c r="BI906" s="13" t="e">
        <f t="shared" si="1170"/>
        <v>#N/A</v>
      </c>
      <c r="BJ906" s="14" t="e">
        <f t="shared" si="1171"/>
        <v>#N/A</v>
      </c>
      <c r="BK906" s="14" t="e">
        <f t="shared" si="1172"/>
        <v>#N/A</v>
      </c>
      <c r="BL906" s="14" t="e">
        <f t="shared" si="1173"/>
        <v>#N/A</v>
      </c>
      <c r="BM906" s="14" t="e">
        <f t="shared" si="1174"/>
        <v>#N/A</v>
      </c>
      <c r="BN906" s="14" t="e">
        <f t="shared" si="1175"/>
        <v>#N/A</v>
      </c>
    </row>
    <row r="907" spans="1:66" x14ac:dyDescent="0.25">
      <c r="A907" t="s">
        <v>10</v>
      </c>
      <c r="B907" t="s">
        <v>46</v>
      </c>
      <c r="C907" t="s">
        <v>499</v>
      </c>
      <c r="D907" s="11">
        <v>44451</v>
      </c>
      <c r="E907" s="10">
        <f>VLOOKUP(A907,home!$A$2:$E$405,3,FALSE)</f>
        <v>1.5425</v>
      </c>
      <c r="F907" s="10">
        <f>VLOOKUP(B907,home!$B$2:$E$405,3,FALSE)</f>
        <v>1.4491000000000001</v>
      </c>
      <c r="G907" s="10" t="e">
        <f>VLOOKUP(C907,away!$B$2:$E$405,4,FALSE)</f>
        <v>#N/A</v>
      </c>
      <c r="H907" s="10">
        <f>VLOOKUP(A907,away!$A$2:$E$405,3,FALSE)</f>
        <v>1.4443999999999999</v>
      </c>
      <c r="I907" s="10" t="e">
        <f>VLOOKUP(C907,away!$B$2:$E$405,3,FALSE)</f>
        <v>#N/A</v>
      </c>
      <c r="J907" s="10">
        <f>VLOOKUP(B907,home!$B$2:$E$405,4,FALSE)</f>
        <v>0.8145</v>
      </c>
      <c r="K907" s="12" t="e">
        <f t="shared" si="1120"/>
        <v>#N/A</v>
      </c>
      <c r="L907" s="12" t="e">
        <f t="shared" si="1121"/>
        <v>#N/A</v>
      </c>
      <c r="M907" s="13" t="e">
        <f t="shared" si="1122"/>
        <v>#N/A</v>
      </c>
      <c r="N907" s="13" t="e">
        <f t="shared" si="1123"/>
        <v>#N/A</v>
      </c>
      <c r="O907" s="13" t="e">
        <f t="shared" si="1124"/>
        <v>#N/A</v>
      </c>
      <c r="P907" s="13" t="e">
        <f t="shared" si="1125"/>
        <v>#N/A</v>
      </c>
      <c r="Q907" s="13" t="e">
        <f t="shared" si="1126"/>
        <v>#N/A</v>
      </c>
      <c r="R907" s="13" t="e">
        <f t="shared" si="1127"/>
        <v>#N/A</v>
      </c>
      <c r="S907" s="13" t="e">
        <f t="shared" si="1128"/>
        <v>#N/A</v>
      </c>
      <c r="T907" s="13" t="e">
        <f t="shared" si="1129"/>
        <v>#N/A</v>
      </c>
      <c r="U907" s="13" t="e">
        <f t="shared" si="1130"/>
        <v>#N/A</v>
      </c>
      <c r="V907" s="13" t="e">
        <f t="shared" si="1131"/>
        <v>#N/A</v>
      </c>
      <c r="W907" s="13" t="e">
        <f t="shared" si="1132"/>
        <v>#N/A</v>
      </c>
      <c r="X907" s="13" t="e">
        <f t="shared" si="1133"/>
        <v>#N/A</v>
      </c>
      <c r="Y907" s="13" t="e">
        <f t="shared" si="1134"/>
        <v>#N/A</v>
      </c>
      <c r="Z907" s="13" t="e">
        <f t="shared" si="1135"/>
        <v>#N/A</v>
      </c>
      <c r="AA907" s="13" t="e">
        <f t="shared" si="1136"/>
        <v>#N/A</v>
      </c>
      <c r="AB907" s="13" t="e">
        <f t="shared" si="1137"/>
        <v>#N/A</v>
      </c>
      <c r="AC907" s="13" t="e">
        <f t="shared" si="1138"/>
        <v>#N/A</v>
      </c>
      <c r="AD907" s="13" t="e">
        <f t="shared" si="1139"/>
        <v>#N/A</v>
      </c>
      <c r="AE907" s="13" t="e">
        <f t="shared" si="1140"/>
        <v>#N/A</v>
      </c>
      <c r="AF907" s="13" t="e">
        <f t="shared" si="1141"/>
        <v>#N/A</v>
      </c>
      <c r="AG907" s="13" t="e">
        <f t="shared" si="1142"/>
        <v>#N/A</v>
      </c>
      <c r="AH907" s="13" t="e">
        <f t="shared" si="1143"/>
        <v>#N/A</v>
      </c>
      <c r="AI907" s="13" t="e">
        <f t="shared" si="1144"/>
        <v>#N/A</v>
      </c>
      <c r="AJ907" s="13" t="e">
        <f t="shared" si="1145"/>
        <v>#N/A</v>
      </c>
      <c r="AK907" s="13" t="e">
        <f t="shared" si="1146"/>
        <v>#N/A</v>
      </c>
      <c r="AL907" s="13" t="e">
        <f t="shared" si="1147"/>
        <v>#N/A</v>
      </c>
      <c r="AM907" s="13" t="e">
        <f t="shared" si="1148"/>
        <v>#N/A</v>
      </c>
      <c r="AN907" s="13" t="e">
        <f t="shared" si="1149"/>
        <v>#N/A</v>
      </c>
      <c r="AO907" s="13" t="e">
        <f t="shared" si="1150"/>
        <v>#N/A</v>
      </c>
      <c r="AP907" s="13" t="e">
        <f t="shared" si="1151"/>
        <v>#N/A</v>
      </c>
      <c r="AQ907" s="13" t="e">
        <f t="shared" si="1152"/>
        <v>#N/A</v>
      </c>
      <c r="AR907" s="13" t="e">
        <f t="shared" si="1153"/>
        <v>#N/A</v>
      </c>
      <c r="AS907" s="13" t="e">
        <f t="shared" si="1154"/>
        <v>#N/A</v>
      </c>
      <c r="AT907" s="13" t="e">
        <f t="shared" si="1155"/>
        <v>#N/A</v>
      </c>
      <c r="AU907" s="13" t="e">
        <f t="shared" si="1156"/>
        <v>#N/A</v>
      </c>
      <c r="AV907" s="13" t="e">
        <f t="shared" si="1157"/>
        <v>#N/A</v>
      </c>
      <c r="AW907" s="13" t="e">
        <f t="shared" si="1158"/>
        <v>#N/A</v>
      </c>
      <c r="AX907" s="13" t="e">
        <f t="shared" si="1159"/>
        <v>#N/A</v>
      </c>
      <c r="AY907" s="13" t="e">
        <f t="shared" si="1160"/>
        <v>#N/A</v>
      </c>
      <c r="AZ907" s="13" t="e">
        <f t="shared" si="1161"/>
        <v>#N/A</v>
      </c>
      <c r="BA907" s="13" t="e">
        <f t="shared" si="1162"/>
        <v>#N/A</v>
      </c>
      <c r="BB907" s="13" t="e">
        <f t="shared" si="1163"/>
        <v>#N/A</v>
      </c>
      <c r="BC907" s="13" t="e">
        <f t="shared" si="1164"/>
        <v>#N/A</v>
      </c>
      <c r="BD907" s="13" t="e">
        <f t="shared" si="1165"/>
        <v>#N/A</v>
      </c>
      <c r="BE907" s="13" t="e">
        <f t="shared" si="1166"/>
        <v>#N/A</v>
      </c>
      <c r="BF907" s="13" t="e">
        <f t="shared" si="1167"/>
        <v>#N/A</v>
      </c>
      <c r="BG907" s="13" t="e">
        <f t="shared" si="1168"/>
        <v>#N/A</v>
      </c>
      <c r="BH907" s="13" t="e">
        <f t="shared" si="1169"/>
        <v>#N/A</v>
      </c>
      <c r="BI907" s="13" t="e">
        <f t="shared" si="1170"/>
        <v>#N/A</v>
      </c>
      <c r="BJ907" s="14" t="e">
        <f t="shared" si="1171"/>
        <v>#N/A</v>
      </c>
      <c r="BK907" s="14" t="e">
        <f t="shared" si="1172"/>
        <v>#N/A</v>
      </c>
      <c r="BL907" s="14" t="e">
        <f t="shared" si="1173"/>
        <v>#N/A</v>
      </c>
      <c r="BM907" s="14" t="e">
        <f t="shared" si="1174"/>
        <v>#N/A</v>
      </c>
      <c r="BN907" s="14" t="e">
        <f t="shared" si="1175"/>
        <v>#N/A</v>
      </c>
    </row>
    <row r="908" spans="1:66" x14ac:dyDescent="0.25">
      <c r="A908" t="s">
        <v>10</v>
      </c>
      <c r="B908" t="s">
        <v>247</v>
      </c>
      <c r="C908" t="s">
        <v>44</v>
      </c>
      <c r="D908" s="11">
        <v>44451</v>
      </c>
      <c r="E908" s="10">
        <f>VLOOKUP(A908,home!$A$2:$E$405,3,FALSE)</f>
        <v>1.5425</v>
      </c>
      <c r="F908" s="10">
        <f>VLOOKUP(B908,home!$B$2:$E$405,3,FALSE)</f>
        <v>0.91520000000000001</v>
      </c>
      <c r="G908" s="10">
        <f>VLOOKUP(C908,away!$B$2:$E$405,4,FALSE)</f>
        <v>0.83899999999999997</v>
      </c>
      <c r="H908" s="10">
        <f>VLOOKUP(A908,away!$A$2:$E$405,3,FALSE)</f>
        <v>1.4443999999999999</v>
      </c>
      <c r="I908" s="10">
        <f>VLOOKUP(C908,away!$B$2:$E$405,3,FALSE)</f>
        <v>0.8145</v>
      </c>
      <c r="J908" s="10">
        <f>VLOOKUP(B908,home!$B$2:$E$405,4,FALSE)</f>
        <v>0.93669999999999998</v>
      </c>
      <c r="K908" s="12">
        <f t="shared" si="1120"/>
        <v>1.184412944</v>
      </c>
      <c r="L908" s="12">
        <f t="shared" si="1121"/>
        <v>1.1019936414599998</v>
      </c>
      <c r="M908" s="13">
        <f t="shared" si="1122"/>
        <v>0.1016310088222403</v>
      </c>
      <c r="N908" s="13">
        <f t="shared" si="1123"/>
        <v>0.1203730823608396</v>
      </c>
      <c r="O908" s="13">
        <f t="shared" si="1124"/>
        <v>0.11199672549727396</v>
      </c>
      <c r="P908" s="13">
        <f t="shared" si="1125"/>
        <v>0.1326503713645861</v>
      </c>
      <c r="Q908" s="13">
        <f t="shared" si="1126"/>
        <v>7.1285718428678257E-2</v>
      </c>
      <c r="R908" s="13">
        <f t="shared" si="1127"/>
        <v>6.1709839681168464E-2</v>
      </c>
      <c r="S908" s="13">
        <f t="shared" si="1128"/>
        <v>4.3284331295823909E-2</v>
      </c>
      <c r="T908" s="13">
        <f t="shared" si="1129"/>
        <v>7.8556408435311378E-2</v>
      </c>
      <c r="U908" s="13">
        <f t="shared" si="1130"/>
        <v>7.3089932890540762E-2</v>
      </c>
      <c r="V908" s="13">
        <f t="shared" si="1131"/>
        <v>6.2772646165955362E-3</v>
      </c>
      <c r="W908" s="13">
        <f t="shared" si="1132"/>
        <v>2.8143909209755295E-2</v>
      </c>
      <c r="X908" s="13">
        <f t="shared" si="1133"/>
        <v>3.1014408994977864E-2</v>
      </c>
      <c r="Y908" s="13">
        <f t="shared" si="1134"/>
        <v>1.7088840753052715E-2</v>
      </c>
      <c r="Z908" s="13">
        <f t="shared" si="1135"/>
        <v>2.2667950314721217E-2</v>
      </c>
      <c r="AA908" s="13">
        <f t="shared" si="1136"/>
        <v>2.6848213766704682E-2</v>
      </c>
      <c r="AB908" s="13">
        <f t="shared" si="1137"/>
        <v>1.5899685954282011E-2</v>
      </c>
      <c r="AC908" s="13">
        <f t="shared" si="1138"/>
        <v>5.1207395520494611E-4</v>
      </c>
      <c r="AD908" s="13">
        <f t="shared" si="1139"/>
        <v>8.3335025906987412E-3</v>
      </c>
      <c r="AE908" s="13">
        <f t="shared" si="1140"/>
        <v>9.1834668660404489E-3</v>
      </c>
      <c r="AF908" s="13">
        <f t="shared" si="1141"/>
        <v>5.0600610464675826E-3</v>
      </c>
      <c r="AG908" s="13">
        <f t="shared" si="1142"/>
        <v>1.8587183662022366E-3</v>
      </c>
      <c r="AH908" s="13">
        <f t="shared" si="1143"/>
        <v>6.2449842779384954E-3</v>
      </c>
      <c r="AI908" s="13">
        <f t="shared" si="1144"/>
        <v>7.3966402138668473E-3</v>
      </c>
      <c r="AJ908" s="13">
        <f t="shared" si="1145"/>
        <v>4.3803382057074113E-3</v>
      </c>
      <c r="AK908" s="13">
        <f t="shared" si="1146"/>
        <v>1.7293764233125312E-3</v>
      </c>
      <c r="AL908" s="13">
        <f t="shared" si="1147"/>
        <v>2.6734675218220951E-5</v>
      </c>
      <c r="AM908" s="13">
        <f t="shared" si="1148"/>
        <v>1.9740616674562249E-3</v>
      </c>
      <c r="AN908" s="13">
        <f t="shared" si="1149"/>
        <v>2.175403405386685E-3</v>
      </c>
      <c r="AO908" s="13">
        <f t="shared" si="1150"/>
        <v>1.1986403601732783E-3</v>
      </c>
      <c r="AP908" s="13">
        <f t="shared" si="1151"/>
        <v>4.4029801843609238E-4</v>
      </c>
      <c r="AQ908" s="13">
        <f t="shared" si="1152"/>
        <v>1.2130140416600289E-4</v>
      </c>
      <c r="AR908" s="13">
        <f t="shared" si="1153"/>
        <v>1.3763865930611786E-3</v>
      </c>
      <c r="AS908" s="13">
        <f t="shared" si="1154"/>
        <v>1.6302100967697203E-3</v>
      </c>
      <c r="AT908" s="13">
        <f t="shared" si="1155"/>
        <v>9.6542097002677476E-4</v>
      </c>
      <c r="AU908" s="13">
        <f t="shared" si="1156"/>
        <v>3.8115236443624941E-4</v>
      </c>
      <c r="AV908" s="13">
        <f t="shared" si="1157"/>
        <v>1.1286044851862471E-4</v>
      </c>
      <c r="AW908" s="13">
        <f t="shared" si="1158"/>
        <v>9.6929203801574603E-7</v>
      </c>
      <c r="AX908" s="13">
        <f t="shared" si="1159"/>
        <v>3.8968403186489593E-4</v>
      </c>
      <c r="AY908" s="13">
        <f t="shared" si="1160"/>
        <v>4.2942932529361127E-4</v>
      </c>
      <c r="AZ908" s="13">
        <f t="shared" si="1161"/>
        <v>2.3661419296500875E-4</v>
      </c>
      <c r="BA908" s="13">
        <f t="shared" si="1162"/>
        <v>8.691577870887637E-5</v>
      </c>
      <c r="BB908" s="13">
        <f t="shared" si="1163"/>
        <v>2.3945158869931549E-5</v>
      </c>
      <c r="BC908" s="13">
        <f t="shared" si="1164"/>
        <v>5.2774825636828181E-6</v>
      </c>
      <c r="BD908" s="13">
        <f t="shared" si="1165"/>
        <v>2.5279487895736818E-4</v>
      </c>
      <c r="BE908" s="13">
        <f t="shared" si="1166"/>
        <v>2.9941352681402009E-4</v>
      </c>
      <c r="BF908" s="13">
        <f t="shared" si="1167"/>
        <v>1.7731462838360825E-4</v>
      </c>
      <c r="BG908" s="13">
        <f t="shared" si="1168"/>
        <v>7.0004580339365149E-5</v>
      </c>
      <c r="BH908" s="13">
        <f t="shared" si="1169"/>
        <v>2.0728582773307986E-5</v>
      </c>
      <c r="BI908" s="13">
        <f t="shared" si="1170"/>
        <v>4.9102403494962806E-6</v>
      </c>
      <c r="BJ908" s="14">
        <f t="shared" si="1171"/>
        <v>0.37797968787790837</v>
      </c>
      <c r="BK908" s="14">
        <f t="shared" si="1172"/>
        <v>0.28481121405496268</v>
      </c>
      <c r="BL908" s="14">
        <f t="shared" si="1173"/>
        <v>0.31458693382122482</v>
      </c>
      <c r="BM908" s="14">
        <f t="shared" si="1174"/>
        <v>0.39997057988077483</v>
      </c>
      <c r="BN908" s="14">
        <f t="shared" si="1175"/>
        <v>0.59964674615478675</v>
      </c>
    </row>
    <row r="909" spans="1:66" x14ac:dyDescent="0.25">
      <c r="A909" t="s">
        <v>13</v>
      </c>
      <c r="B909" t="s">
        <v>250</v>
      </c>
      <c r="C909" t="s">
        <v>61</v>
      </c>
      <c r="D909" s="11">
        <v>44451</v>
      </c>
      <c r="E909" s="10">
        <f>VLOOKUP(A909,home!$A$2:$E$405,3,FALSE)</f>
        <v>1.4837</v>
      </c>
      <c r="F909" s="10">
        <f>VLOOKUP(B909,home!$B$2:$E$405,3,FALSE)</f>
        <v>1.3083</v>
      </c>
      <c r="G909" s="10">
        <f>VLOOKUP(C909,away!$B$2:$E$405,4,FALSE)</f>
        <v>1.1101000000000001</v>
      </c>
      <c r="H909" s="10">
        <f>VLOOKUP(A909,away!$A$2:$E$405,3,FALSE)</f>
        <v>1.2190000000000001</v>
      </c>
      <c r="I909" s="10">
        <f>VLOOKUP(C909,away!$B$2:$E$405,3,FALSE)</f>
        <v>1.3028999999999999</v>
      </c>
      <c r="J909" s="10">
        <f>VLOOKUP(B909,home!$B$2:$E$405,4,FALSE)</f>
        <v>0.86860000000000004</v>
      </c>
      <c r="K909" s="12">
        <f t="shared" si="1120"/>
        <v>2.1548425405710003</v>
      </c>
      <c r="L909" s="12">
        <f t="shared" si="1121"/>
        <v>1.3795410078600001</v>
      </c>
      <c r="M909" s="13">
        <f t="shared" si="1122"/>
        <v>2.9176737492378622E-2</v>
      </c>
      <c r="N909" s="13">
        <f t="shared" si="1123"/>
        <v>6.2871275143650304E-2</v>
      </c>
      <c r="O909" s="13">
        <f t="shared" si="1124"/>
        <v>4.0250505846302659E-2</v>
      </c>
      <c r="P909" s="13">
        <f t="shared" si="1125"/>
        <v>8.673350227711471E-2</v>
      </c>
      <c r="Q909" s="13">
        <f t="shared" si="1126"/>
        <v>6.7738849129740916E-2</v>
      </c>
      <c r="R909" s="13">
        <f t="shared" si="1127"/>
        <v>2.7763611701041604E-2</v>
      </c>
      <c r="S909" s="13">
        <f t="shared" si="1128"/>
        <v>6.4458032869673165E-2</v>
      </c>
      <c r="T909" s="13">
        <f t="shared" si="1129"/>
        <v>9.3448520199719276E-2</v>
      </c>
      <c r="U909" s="13">
        <f t="shared" si="1130"/>
        <v>5.9826211573299232E-2</v>
      </c>
      <c r="V909" s="13">
        <f t="shared" si="1131"/>
        <v>2.1290442779554525E-2</v>
      </c>
      <c r="W909" s="13">
        <f t="shared" si="1132"/>
        <v>4.8655517918028864E-2</v>
      </c>
      <c r="X909" s="13">
        <f t="shared" si="1133"/>
        <v>6.7122282226587837E-2</v>
      </c>
      <c r="Y909" s="13">
        <f t="shared" si="1134"/>
        <v>4.6298970436365189E-2</v>
      </c>
      <c r="Z909" s="13">
        <f t="shared" si="1135"/>
        <v>1.2767013622629541E-2</v>
      </c>
      <c r="AA909" s="13">
        <f t="shared" si="1136"/>
        <v>2.7510904070091609E-2</v>
      </c>
      <c r="AB909" s="13">
        <f t="shared" si="1137"/>
        <v>2.9640833209900647E-2</v>
      </c>
      <c r="AC909" s="13">
        <f t="shared" si="1138"/>
        <v>3.9556227537940764E-3</v>
      </c>
      <c r="AD909" s="13">
        <f t="shared" si="1139"/>
        <v>2.6211244960820796E-2</v>
      </c>
      <c r="AE909" s="13">
        <f t="shared" si="1140"/>
        <v>3.6159487290516067E-2</v>
      </c>
      <c r="AF909" s="13">
        <f t="shared" si="1141"/>
        <v>2.4941747770229707E-2</v>
      </c>
      <c r="AG909" s="13">
        <f t="shared" si="1142"/>
        <v>1.1469387952244199E-2</v>
      </c>
      <c r="AH909" s="13">
        <f t="shared" si="1143"/>
        <v>4.4031547100811773E-3</v>
      </c>
      <c r="AI909" s="13">
        <f t="shared" si="1144"/>
        <v>9.4881050819984897E-3</v>
      </c>
      <c r="AJ909" s="13">
        <f t="shared" si="1145"/>
        <v>1.0222686230049126E-2</v>
      </c>
      <c r="AK909" s="13">
        <f t="shared" si="1146"/>
        <v>7.3427597224730787E-3</v>
      </c>
      <c r="AL909" s="13">
        <f t="shared" si="1147"/>
        <v>4.7035418571144088E-4</v>
      </c>
      <c r="AM909" s="13">
        <f t="shared" si="1148"/>
        <v>1.129622113658078E-2</v>
      </c>
      <c r="AN909" s="13">
        <f t="shared" si="1149"/>
        <v>1.5583600291768085E-2</v>
      </c>
      <c r="AO909" s="13">
        <f t="shared" si="1150"/>
        <v>1.074910782629657E-2</v>
      </c>
      <c r="AP909" s="13">
        <f t="shared" si="1151"/>
        <v>4.9429450147616622E-3</v>
      </c>
      <c r="AQ909" s="13">
        <f t="shared" si="1152"/>
        <v>1.7047488368652165E-3</v>
      </c>
      <c r="AR909" s="13">
        <f t="shared" si="1153"/>
        <v>1.214866497301779E-3</v>
      </c>
      <c r="AS909" s="13">
        <f t="shared" si="1154"/>
        <v>2.6178460095003576E-3</v>
      </c>
      <c r="AT909" s="13">
        <f t="shared" si="1155"/>
        <v>2.8205229729677036E-3</v>
      </c>
      <c r="AU909" s="13">
        <f t="shared" si="1156"/>
        <v>2.0259276296028654E-3</v>
      </c>
      <c r="AV909" s="13">
        <f t="shared" si="1157"/>
        <v>1.0913887600966061E-3</v>
      </c>
      <c r="AW909" s="13">
        <f t="shared" si="1158"/>
        <v>3.8839413922468958E-5</v>
      </c>
      <c r="AX909" s="13">
        <f t="shared" si="1159"/>
        <v>4.0569296421335945E-3</v>
      </c>
      <c r="AY909" s="13">
        <f t="shared" si="1160"/>
        <v>5.5967008073260875E-3</v>
      </c>
      <c r="AZ909" s="13">
        <f t="shared" si="1161"/>
        <v>3.8604391362147546E-3</v>
      </c>
      <c r="BA909" s="13">
        <f t="shared" si="1162"/>
        <v>1.7752113655852969E-3</v>
      </c>
      <c r="BB909" s="13">
        <f t="shared" si="1163"/>
        <v>6.1224421911101694E-4</v>
      </c>
      <c r="BC909" s="13">
        <f t="shared" si="1164"/>
        <v>1.6892320141777425E-4</v>
      </c>
      <c r="BD909" s="13">
        <f t="shared" si="1165"/>
        <v>2.7932635868384032E-4</v>
      </c>
      <c r="BE909" s="13">
        <f t="shared" si="1166"/>
        <v>6.0190432039473299E-4</v>
      </c>
      <c r="BF909" s="13">
        <f t="shared" si="1167"/>
        <v>6.4850451747002402E-4</v>
      </c>
      <c r="BG909" s="13">
        <f t="shared" si="1168"/>
        <v>4.6580837399895904E-4</v>
      </c>
      <c r="BH909" s="13">
        <f t="shared" si="1169"/>
        <v>2.5093592501179094E-4</v>
      </c>
      <c r="BI909" s="13">
        <f t="shared" si="1170"/>
        <v>1.0814548123458831E-4</v>
      </c>
      <c r="BJ909" s="14">
        <f t="shared" si="1171"/>
        <v>0.54526435450596411</v>
      </c>
      <c r="BK909" s="14">
        <f t="shared" si="1172"/>
        <v>0.21168139316555262</v>
      </c>
      <c r="BL909" s="14">
        <f t="shared" si="1173"/>
        <v>0.22857394899150085</v>
      </c>
      <c r="BM909" s="14">
        <f t="shared" si="1174"/>
        <v>0.67819436730201454</v>
      </c>
      <c r="BN909" s="14">
        <f t="shared" si="1175"/>
        <v>0.31453448159022879</v>
      </c>
    </row>
    <row r="910" spans="1:66" x14ac:dyDescent="0.25">
      <c r="A910" t="s">
        <v>13</v>
      </c>
      <c r="B910" t="s">
        <v>63</v>
      </c>
      <c r="C910" t="s">
        <v>54</v>
      </c>
      <c r="D910" s="11">
        <v>44451</v>
      </c>
      <c r="E910" s="10">
        <f>VLOOKUP(A910,home!$A$2:$E$405,3,FALSE)</f>
        <v>1.4837</v>
      </c>
      <c r="F910" s="10">
        <f>VLOOKUP(B910,home!$B$2:$E$405,3,FALSE)</f>
        <v>1.4371</v>
      </c>
      <c r="G910" s="10">
        <f>VLOOKUP(C910,away!$B$2:$E$405,4,FALSE)</f>
        <v>0.87219999999999998</v>
      </c>
      <c r="H910" s="10">
        <f>VLOOKUP(A910,away!$A$2:$E$405,3,FALSE)</f>
        <v>1.2190000000000001</v>
      </c>
      <c r="I910" s="10">
        <f>VLOOKUP(C910,away!$B$2:$E$405,3,FALSE)</f>
        <v>0.77210000000000001</v>
      </c>
      <c r="J910" s="10">
        <f>VLOOKUP(B910,home!$B$2:$E$405,4,FALSE)</f>
        <v>0.70760000000000001</v>
      </c>
      <c r="K910" s="12">
        <f t="shared" si="1120"/>
        <v>1.8597268804940001</v>
      </c>
      <c r="L910" s="12">
        <f t="shared" si="1121"/>
        <v>0.66598597323999997</v>
      </c>
      <c r="M910" s="13">
        <f t="shared" si="1122"/>
        <v>8.0001263255914168E-2</v>
      </c>
      <c r="N910" s="13">
        <f t="shared" si="1123"/>
        <v>0.14878049975050051</v>
      </c>
      <c r="O910" s="13">
        <f t="shared" si="1124"/>
        <v>5.3279719169919443E-2</v>
      </c>
      <c r="P910" s="13">
        <f t="shared" si="1125"/>
        <v>9.9085725925470658E-2</v>
      </c>
      <c r="Q910" s="13">
        <f t="shared" si="1126"/>
        <v>0.13834554733966839</v>
      </c>
      <c r="R910" s="13">
        <f t="shared" si="1127"/>
        <v>1.774177281266634E-2</v>
      </c>
      <c r="S910" s="13">
        <f t="shared" si="1128"/>
        <v>3.068070641200684E-2</v>
      </c>
      <c r="T910" s="13">
        <f t="shared" si="1129"/>
        <v>9.2136193988429538E-2</v>
      </c>
      <c r="U910" s="13">
        <f t="shared" si="1130"/>
        <v>3.2994851807333234E-2</v>
      </c>
      <c r="V910" s="13">
        <f t="shared" si="1131"/>
        <v>4.222183421467139E-3</v>
      </c>
      <c r="W910" s="13">
        <f t="shared" si="1132"/>
        <v>8.5761644394745498E-2</v>
      </c>
      <c r="X910" s="13">
        <f t="shared" si="1133"/>
        <v>5.7116052208897372E-2</v>
      </c>
      <c r="Y910" s="13">
        <f t="shared" si="1134"/>
        <v>1.9019244808984582E-2</v>
      </c>
      <c r="Z910" s="13">
        <f t="shared" si="1135"/>
        <v>3.9385906112155223E-3</v>
      </c>
      <c r="AA910" s="13">
        <f t="shared" si="1136"/>
        <v>7.3247028309388002E-3</v>
      </c>
      <c r="AB910" s="13">
        <f t="shared" si="1137"/>
        <v>6.8109733731636958E-3</v>
      </c>
      <c r="AC910" s="13">
        <f t="shared" si="1138"/>
        <v>3.2683711190931657E-4</v>
      </c>
      <c r="AD910" s="13">
        <f t="shared" si="1139"/>
        <v>3.9873308849068929E-2</v>
      </c>
      <c r="AE910" s="13">
        <f t="shared" si="1140"/>
        <v>2.6555064400146274E-2</v>
      </c>
      <c r="AF910" s="13">
        <f t="shared" si="1141"/>
        <v>8.842650204491145E-3</v>
      </c>
      <c r="AG910" s="13">
        <f t="shared" si="1142"/>
        <v>1.9630270008196404E-3</v>
      </c>
      <c r="AH910" s="13">
        <f t="shared" si="1143"/>
        <v>6.5576152535107399E-4</v>
      </c>
      <c r="AI910" s="13">
        <f t="shared" si="1144"/>
        <v>1.2195373358891398E-3</v>
      </c>
      <c r="AJ910" s="13">
        <f t="shared" si="1145"/>
        <v>1.1340031826595372E-3</v>
      </c>
      <c r="AK910" s="13">
        <f t="shared" si="1146"/>
        <v>7.0297873378589624E-4</v>
      </c>
      <c r="AL910" s="13">
        <f t="shared" si="1147"/>
        <v>1.6192190560453356E-5</v>
      </c>
      <c r="AM910" s="13">
        <f t="shared" si="1148"/>
        <v>1.4830692856170551E-2</v>
      </c>
      <c r="AN910" s="13">
        <f t="shared" si="1149"/>
        <v>9.8770334156402587E-3</v>
      </c>
      <c r="AO910" s="13">
        <f t="shared" si="1150"/>
        <v>3.2889828560195892E-3</v>
      </c>
      <c r="AP910" s="13">
        <f t="shared" si="1151"/>
        <v>7.3013881611196042E-4</v>
      </c>
      <c r="AQ910" s="13">
        <f t="shared" si="1152"/>
        <v>1.2156555251215631E-4</v>
      </c>
      <c r="AR910" s="13">
        <f t="shared" si="1153"/>
        <v>8.7345595534856412E-5</v>
      </c>
      <c r="AS910" s="13">
        <f t="shared" si="1154"/>
        <v>1.6243895190892914E-4</v>
      </c>
      <c r="AT910" s="13">
        <f t="shared" si="1155"/>
        <v>1.5104604265215392E-4</v>
      </c>
      <c r="AU910" s="13">
        <f t="shared" si="1156"/>
        <v>9.3634795237484633E-5</v>
      </c>
      <c r="AV910" s="13">
        <f t="shared" si="1157"/>
        <v>4.3533786413175409E-5</v>
      </c>
      <c r="AW910" s="13">
        <f t="shared" si="1158"/>
        <v>5.5707972971270843E-7</v>
      </c>
      <c r="AX910" s="13">
        <f t="shared" si="1159"/>
        <v>4.5968396934951252E-3</v>
      </c>
      <c r="AY910" s="13">
        <f t="shared" si="1160"/>
        <v>3.0614307571006139E-3</v>
      </c>
      <c r="AZ910" s="13">
        <f t="shared" si="1161"/>
        <v>1.0194349711372612E-3</v>
      </c>
      <c r="BA910" s="13">
        <f t="shared" si="1162"/>
        <v>2.2630979713591341E-4</v>
      </c>
      <c r="BB910" s="13">
        <f t="shared" si="1163"/>
        <v>3.7679787624827056E-5</v>
      </c>
      <c r="BC910" s="13">
        <f t="shared" si="1164"/>
        <v>5.0188420065593927E-6</v>
      </c>
      <c r="BD910" s="13">
        <f t="shared" si="1165"/>
        <v>9.6951569084181208E-6</v>
      </c>
      <c r="BE910" s="13">
        <f t="shared" si="1166"/>
        <v>1.8030343913192282E-5</v>
      </c>
      <c r="BF910" s="13">
        <f t="shared" si="1167"/>
        <v>1.676575761995754E-5</v>
      </c>
      <c r="BG910" s="13">
        <f t="shared" si="1168"/>
        <v>1.0393243372560716E-5</v>
      </c>
      <c r="BH910" s="13">
        <f t="shared" si="1169"/>
        <v>4.8321485188668178E-6</v>
      </c>
      <c r="BI910" s="13">
        <f t="shared" si="1170"/>
        <v>1.7972952982151775E-6</v>
      </c>
      <c r="BJ910" s="14">
        <f t="shared" si="1171"/>
        <v>0.65618836029070671</v>
      </c>
      <c r="BK910" s="14">
        <f t="shared" si="1172"/>
        <v>0.21739433907442918</v>
      </c>
      <c r="BL910" s="14">
        <f t="shared" si="1173"/>
        <v>0.12246381388908495</v>
      </c>
      <c r="BM910" s="14">
        <f t="shared" si="1174"/>
        <v>0.45968970193392589</v>
      </c>
      <c r="BN910" s="14">
        <f t="shared" si="1175"/>
        <v>0.53723452825413942</v>
      </c>
    </row>
    <row r="911" spans="1:66" x14ac:dyDescent="0.25">
      <c r="A911" t="s">
        <v>13</v>
      </c>
      <c r="B911" t="s">
        <v>62</v>
      </c>
      <c r="C911" t="s">
        <v>56</v>
      </c>
      <c r="D911" s="11">
        <v>44451</v>
      </c>
      <c r="E911" s="10">
        <f>VLOOKUP(A911,home!$A$2:$E$405,3,FALSE)</f>
        <v>1.4837</v>
      </c>
      <c r="F911" s="10">
        <f>VLOOKUP(B911,home!$B$2:$E$405,3,FALSE)</f>
        <v>1.2290000000000001</v>
      </c>
      <c r="G911" s="10">
        <f>VLOOKUP(C911,away!$B$2:$E$405,4,FALSE)</f>
        <v>1.1496999999999999</v>
      </c>
      <c r="H911" s="10">
        <f>VLOOKUP(A911,away!$A$2:$E$405,3,FALSE)</f>
        <v>1.2190000000000001</v>
      </c>
      <c r="I911" s="10">
        <f>VLOOKUP(C911,away!$B$2:$E$405,3,FALSE)</f>
        <v>0.53080000000000005</v>
      </c>
      <c r="J911" s="10">
        <f>VLOOKUP(B911,home!$B$2:$E$405,4,FALSE)</f>
        <v>0.82030000000000003</v>
      </c>
      <c r="K911" s="12">
        <f t="shared" si="1120"/>
        <v>2.0964403548099999</v>
      </c>
      <c r="L911" s="12">
        <f t="shared" si="1121"/>
        <v>0.53077117756000014</v>
      </c>
      <c r="M911" s="13">
        <f t="shared" si="1122"/>
        <v>7.2279731183092416E-2</v>
      </c>
      <c r="N911" s="13">
        <f t="shared" si="1123"/>
        <v>0.15153014528705366</v>
      </c>
      <c r="O911" s="13">
        <f t="shared" si="1124"/>
        <v>3.8363998033770219E-2</v>
      </c>
      <c r="P911" s="13">
        <f t="shared" si="1125"/>
        <v>8.0427833649847374E-2</v>
      </c>
      <c r="Q911" s="13">
        <f t="shared" si="1126"/>
        <v>0.15883695577500084</v>
      </c>
      <c r="R911" s="13">
        <f t="shared" si="1127"/>
        <v>1.0181252206146874E-2</v>
      </c>
      <c r="S911" s="13">
        <f t="shared" si="1128"/>
        <v>2.2373618162821345E-2</v>
      </c>
      <c r="T911" s="13">
        <f t="shared" si="1129"/>
        <v>8.4306078056742867E-2</v>
      </c>
      <c r="U911" s="13">
        <f t="shared" si="1130"/>
        <v>2.1344387987464644E-2</v>
      </c>
      <c r="V911" s="13">
        <f t="shared" si="1131"/>
        <v>2.7661998588148339E-3</v>
      </c>
      <c r="W911" s="13">
        <f t="shared" si="1132"/>
        <v>0.11099740130729434</v>
      </c>
      <c r="X911" s="13">
        <f t="shared" si="1133"/>
        <v>5.8914221397972512E-2</v>
      </c>
      <c r="Y911" s="13">
        <f t="shared" si="1134"/>
        <v>1.5634985333216212E-2</v>
      </c>
      <c r="Z911" s="13">
        <f t="shared" si="1135"/>
        <v>1.8013050741639753E-3</v>
      </c>
      <c r="AA911" s="13">
        <f t="shared" si="1136"/>
        <v>3.7763286488013774E-3</v>
      </c>
      <c r="AB911" s="13">
        <f t="shared" si="1137"/>
        <v>3.9584238861861644E-3</v>
      </c>
      <c r="AC911" s="13">
        <f t="shared" si="1138"/>
        <v>1.9237711807773789E-4</v>
      </c>
      <c r="AD911" s="13">
        <f t="shared" si="1139"/>
        <v>5.8174857844913032E-2</v>
      </c>
      <c r="AE911" s="13">
        <f t="shared" si="1140"/>
        <v>3.0877537802730101E-2</v>
      </c>
      <c r="AF911" s="13">
        <f t="shared" si="1141"/>
        <v>8.1944535498542359E-3</v>
      </c>
      <c r="AG911" s="13">
        <f t="shared" si="1142"/>
        <v>1.4497932533722856E-3</v>
      </c>
      <c r="AH911" s="13">
        <f t="shared" si="1143"/>
        <v>2.3902020383970412E-4</v>
      </c>
      <c r="AI911" s="13">
        <f t="shared" si="1144"/>
        <v>5.0109160094446775E-4</v>
      </c>
      <c r="AJ911" s="13">
        <f t="shared" si="1145"/>
        <v>5.2525432683816554E-4</v>
      </c>
      <c r="AK911" s="13">
        <f t="shared" si="1146"/>
        <v>3.6705478910736383E-4</v>
      </c>
      <c r="AL911" s="13">
        <f t="shared" si="1147"/>
        <v>8.5625525150888485E-6</v>
      </c>
      <c r="AM911" s="13">
        <f t="shared" si="1148"/>
        <v>2.4392023924282136E-2</v>
      </c>
      <c r="AN911" s="13">
        <f t="shared" si="1149"/>
        <v>1.2946583261362925E-2</v>
      </c>
      <c r="AO911" s="13">
        <f t="shared" si="1150"/>
        <v>3.435836621506093E-3</v>
      </c>
      <c r="AP911" s="13">
        <f t="shared" si="1151"/>
        <v>6.0788101650018718E-4</v>
      </c>
      <c r="AQ911" s="13">
        <f t="shared" si="1152"/>
        <v>8.0661430736043546E-5</v>
      </c>
      <c r="AR911" s="13">
        <f t="shared" si="1153"/>
        <v>2.5373007010526212E-5</v>
      </c>
      <c r="AS911" s="13">
        <f t="shared" si="1154"/>
        <v>5.3192995819744185E-5</v>
      </c>
      <c r="AT911" s="13">
        <f t="shared" si="1155"/>
        <v>5.5757971514875683E-5</v>
      </c>
      <c r="AU911" s="13">
        <f t="shared" si="1156"/>
        <v>3.8964420528710611E-5</v>
      </c>
      <c r="AV911" s="13">
        <f t="shared" si="1157"/>
        <v>2.0421645899544034E-5</v>
      </c>
      <c r="AW911" s="13">
        <f t="shared" si="1158"/>
        <v>2.6466139032546373E-7</v>
      </c>
      <c r="AX911" s="13">
        <f t="shared" si="1159"/>
        <v>8.5227372150593495E-3</v>
      </c>
      <c r="AY911" s="13">
        <f t="shared" si="1160"/>
        <v>4.5236232676714875E-3</v>
      </c>
      <c r="AZ911" s="13">
        <f t="shared" si="1161"/>
        <v>1.2005044243099054E-3</v>
      </c>
      <c r="BA911" s="13">
        <f t="shared" si="1162"/>
        <v>2.1239771565231954E-4</v>
      </c>
      <c r="BB911" s="13">
        <f t="shared" si="1163"/>
        <v>2.8183646411958924E-5</v>
      </c>
      <c r="BC911" s="13">
        <f t="shared" si="1164"/>
        <v>2.991813438802023E-6</v>
      </c>
      <c r="BD911" s="13">
        <f t="shared" si="1165"/>
        <v>2.2445434682025218E-6</v>
      </c>
      <c r="BE911" s="13">
        <f t="shared" si="1166"/>
        <v>4.7055515048649618E-6</v>
      </c>
      <c r="BF911" s="13">
        <f t="shared" si="1167"/>
        <v>4.9324540332179164E-6</v>
      </c>
      <c r="BG911" s="13">
        <f t="shared" si="1168"/>
        <v>3.446865227827794E-6</v>
      </c>
      <c r="BH911" s="13">
        <f t="shared" si="1169"/>
        <v>1.8065368403023882E-6</v>
      </c>
      <c r="BI911" s="13">
        <f t="shared" si="1170"/>
        <v>7.5745934689217437E-7</v>
      </c>
      <c r="BJ911" s="14">
        <f t="shared" si="1171"/>
        <v>0.73486985394508109</v>
      </c>
      <c r="BK911" s="14">
        <f t="shared" si="1172"/>
        <v>0.18257194579284028</v>
      </c>
      <c r="BL911" s="14">
        <f t="shared" si="1173"/>
        <v>7.9468415134293688E-2</v>
      </c>
      <c r="BM911" s="14">
        <f t="shared" si="1174"/>
        <v>0.48256824520518676</v>
      </c>
      <c r="BN911" s="14">
        <f t="shared" si="1175"/>
        <v>0.51161991613491131</v>
      </c>
    </row>
    <row r="912" spans="1:66" x14ac:dyDescent="0.25">
      <c r="A912" t="s">
        <v>16</v>
      </c>
      <c r="B912" t="s">
        <v>65</v>
      </c>
      <c r="C912" t="s">
        <v>66</v>
      </c>
      <c r="D912" s="11">
        <v>44451</v>
      </c>
      <c r="E912" s="10">
        <f>VLOOKUP(A912,home!$A$2:$E$405,3,FALSE)</f>
        <v>1.6373</v>
      </c>
      <c r="F912" s="10">
        <f>VLOOKUP(B912,home!$B$2:$E$405,3,FALSE)</f>
        <v>1.0419</v>
      </c>
      <c r="G912" s="10">
        <f>VLOOKUP(C912,away!$B$2:$E$405,4,FALSE)</f>
        <v>0.93410000000000004</v>
      </c>
      <c r="H912" s="10">
        <f>VLOOKUP(A912,away!$A$2:$E$405,3,FALSE)</f>
        <v>1.3301000000000001</v>
      </c>
      <c r="I912" s="10">
        <f>VLOOKUP(C912,away!$B$2:$E$405,3,FALSE)</f>
        <v>1.0172000000000001</v>
      </c>
      <c r="J912" s="10">
        <f>VLOOKUP(B912,home!$B$2:$E$405,4,FALSE)</f>
        <v>1.2383</v>
      </c>
      <c r="K912" s="12">
        <f t="shared" si="1120"/>
        <v>1.5934838708670001</v>
      </c>
      <c r="L912" s="12">
        <f t="shared" si="1121"/>
        <v>1.6753923106760003</v>
      </c>
      <c r="M912" s="13">
        <f t="shared" si="1122"/>
        <v>3.804916340884841E-2</v>
      </c>
      <c r="N912" s="13">
        <f t="shared" si="1123"/>
        <v>6.0630728191982779E-2</v>
      </c>
      <c r="O912" s="13">
        <f t="shared" si="1124"/>
        <v>6.3747275802839259E-2</v>
      </c>
      <c r="P912" s="13">
        <f t="shared" si="1125"/>
        <v>0.10158025580353454</v>
      </c>
      <c r="Q912" s="13">
        <f t="shared" si="1126"/>
        <v>4.8307043726422846E-2</v>
      </c>
      <c r="R912" s="13">
        <f t="shared" si="1127"/>
        <v>5.3400847853309584E-2</v>
      </c>
      <c r="S912" s="13">
        <f t="shared" si="1128"/>
        <v>6.7797472037926063E-2</v>
      </c>
      <c r="T912" s="13">
        <f t="shared" si="1129"/>
        <v>8.0933249610738153E-2</v>
      </c>
      <c r="U912" s="13">
        <f t="shared" si="1130"/>
        <v>8.5093389744871462E-2</v>
      </c>
      <c r="V912" s="13">
        <f t="shared" si="1131"/>
        <v>2.0111070156623116E-2</v>
      </c>
      <c r="W912" s="13">
        <f t="shared" si="1132"/>
        <v>2.5658831675773899E-2</v>
      </c>
      <c r="X912" s="13">
        <f t="shared" si="1133"/>
        <v>4.2988609290521382E-2</v>
      </c>
      <c r="Y912" s="13">
        <f t="shared" si="1134"/>
        <v>3.6011392725997203E-2</v>
      </c>
      <c r="Z912" s="13">
        <f t="shared" si="1135"/>
        <v>2.9822456625671283E-2</v>
      </c>
      <c r="AA912" s="13">
        <f t="shared" si="1136"/>
        <v>4.7521603622637881E-2</v>
      </c>
      <c r="AB912" s="13">
        <f t="shared" si="1137"/>
        <v>3.7862454445204141E-2</v>
      </c>
      <c r="AC912" s="13">
        <f t="shared" si="1138"/>
        <v>3.3556711041206645E-3</v>
      </c>
      <c r="AD912" s="13">
        <f t="shared" si="1139"/>
        <v>1.0221733605159251E-2</v>
      </c>
      <c r="AE912" s="13">
        <f t="shared" si="1140"/>
        <v>1.7125413883862281E-2</v>
      </c>
      <c r="AF912" s="13">
        <f t="shared" si="1141"/>
        <v>1.4345893369083443E-2</v>
      </c>
      <c r="AG912" s="13">
        <f t="shared" si="1142"/>
        <v>8.0116664801134045E-3</v>
      </c>
      <c r="AH912" s="13">
        <f t="shared" si="1143"/>
        <v>1.2491078629029555E-2</v>
      </c>
      <c r="AI912" s="13">
        <f t="shared" si="1144"/>
        <v>1.9904332325090073E-2</v>
      </c>
      <c r="AJ912" s="13">
        <f t="shared" si="1145"/>
        <v>1.5858616260203847E-2</v>
      </c>
      <c r="AK912" s="13">
        <f t="shared" si="1146"/>
        <v>8.4234830749679909E-3</v>
      </c>
      <c r="AL912" s="13">
        <f t="shared" si="1147"/>
        <v>3.5834683195145982E-4</v>
      </c>
      <c r="AM912" s="13">
        <f t="shared" si="1148"/>
        <v>3.2576335264240916E-3</v>
      </c>
      <c r="AN912" s="13">
        <f t="shared" si="1149"/>
        <v>5.4578141611712665E-3</v>
      </c>
      <c r="AO912" s="13">
        <f t="shared" si="1150"/>
        <v>4.5719899393624622E-3</v>
      </c>
      <c r="AP912" s="13">
        <f t="shared" si="1151"/>
        <v>2.5532922629653001E-3</v>
      </c>
      <c r="AQ912" s="13">
        <f t="shared" si="1152"/>
        <v>1.0694415560701474E-3</v>
      </c>
      <c r="AR912" s="13">
        <f t="shared" si="1153"/>
        <v>4.185491417425081E-3</v>
      </c>
      <c r="AS912" s="13">
        <f t="shared" si="1154"/>
        <v>6.6695130653191236E-3</v>
      </c>
      <c r="AT912" s="13">
        <f t="shared" si="1155"/>
        <v>5.3138807480613759E-3</v>
      </c>
      <c r="AU912" s="13">
        <f t="shared" si="1156"/>
        <v>2.8225277545821568E-3</v>
      </c>
      <c r="AV912" s="13">
        <f t="shared" si="1157"/>
        <v>1.1244131130002796E-3</v>
      </c>
      <c r="AW912" s="13">
        <f t="shared" si="1158"/>
        <v>2.6574509569280079E-5</v>
      </c>
      <c r="AX912" s="13">
        <f t="shared" si="1159"/>
        <v>8.6516441359206313E-4</v>
      </c>
      <c r="AY912" s="13">
        <f t="shared" si="1160"/>
        <v>1.4494898060026535E-3</v>
      </c>
      <c r="AZ912" s="13">
        <f t="shared" si="1161"/>
        <v>1.2142320376900466E-3</v>
      </c>
      <c r="BA912" s="13">
        <f t="shared" si="1162"/>
        <v>6.78105006440785E-4</v>
      </c>
      <c r="BB912" s="13">
        <f t="shared" si="1163"/>
        <v>2.8402297840544779E-4</v>
      </c>
      <c r="BC912" s="13">
        <f t="shared" si="1164"/>
        <v>9.5169982815156457E-5</v>
      </c>
      <c r="BD912" s="13">
        <f t="shared" si="1165"/>
        <v>1.1687233561923976E-3</v>
      </c>
      <c r="BE912" s="13">
        <f t="shared" si="1166"/>
        <v>1.8623418175981331E-3</v>
      </c>
      <c r="BF912" s="13">
        <f t="shared" si="1167"/>
        <v>1.4838058241918792E-3</v>
      </c>
      <c r="BG912" s="13">
        <f t="shared" si="1168"/>
        <v>7.881402161160916E-4</v>
      </c>
      <c r="BH912" s="13">
        <f t="shared" si="1169"/>
        <v>3.1397218059065602E-4</v>
      </c>
      <c r="BI912" s="13">
        <f t="shared" si="1170"/>
        <v>1.0006192113443026E-4</v>
      </c>
      <c r="BJ912" s="14">
        <f t="shared" si="1171"/>
        <v>0.36573091823059412</v>
      </c>
      <c r="BK912" s="14">
        <f t="shared" si="1172"/>
        <v>0.23270146914900688</v>
      </c>
      <c r="BL912" s="14">
        <f t="shared" si="1173"/>
        <v>0.37013595317236542</v>
      </c>
      <c r="BM912" s="14">
        <f t="shared" si="1174"/>
        <v>0.63125256709426691</v>
      </c>
      <c r="BN912" s="14">
        <f t="shared" si="1175"/>
        <v>0.36571531478693742</v>
      </c>
    </row>
    <row r="913" spans="1:66" x14ac:dyDescent="0.25">
      <c r="A913" t="s">
        <v>16</v>
      </c>
      <c r="B913" t="s">
        <v>496</v>
      </c>
      <c r="C913" t="s">
        <v>253</v>
      </c>
      <c r="D913" s="11">
        <v>44451</v>
      </c>
      <c r="E913" s="10">
        <f>VLOOKUP(A913,home!$A$2:$E$405,3,FALSE)</f>
        <v>1.6373</v>
      </c>
      <c r="F913" s="10" t="e">
        <f>VLOOKUP(B913,home!$B$2:$E$405,3,FALSE)</f>
        <v>#N/A</v>
      </c>
      <c r="G913" s="10">
        <f>VLOOKUP(C913,away!$B$2:$E$405,4,FALSE)</f>
        <v>1.1496999999999999</v>
      </c>
      <c r="H913" s="10">
        <f>VLOOKUP(A913,away!$A$2:$E$405,3,FALSE)</f>
        <v>1.3301000000000001</v>
      </c>
      <c r="I913" s="10">
        <f>VLOOKUP(C913,away!$B$2:$E$405,3,FALSE)</f>
        <v>1.5036</v>
      </c>
      <c r="J913" s="10" t="e">
        <f>VLOOKUP(B913,home!$B$2:$E$405,4,FALSE)</f>
        <v>#N/A</v>
      </c>
      <c r="K913" s="12" t="e">
        <f t="shared" si="1120"/>
        <v>#N/A</v>
      </c>
      <c r="L913" s="12" t="e">
        <f t="shared" si="1121"/>
        <v>#N/A</v>
      </c>
      <c r="M913" s="13" t="e">
        <f t="shared" si="1122"/>
        <v>#N/A</v>
      </c>
      <c r="N913" s="13" t="e">
        <f t="shared" si="1123"/>
        <v>#N/A</v>
      </c>
      <c r="O913" s="13" t="e">
        <f t="shared" si="1124"/>
        <v>#N/A</v>
      </c>
      <c r="P913" s="13" t="e">
        <f t="shared" si="1125"/>
        <v>#N/A</v>
      </c>
      <c r="Q913" s="13" t="e">
        <f t="shared" si="1126"/>
        <v>#N/A</v>
      </c>
      <c r="R913" s="13" t="e">
        <f t="shared" si="1127"/>
        <v>#N/A</v>
      </c>
      <c r="S913" s="13" t="e">
        <f t="shared" si="1128"/>
        <v>#N/A</v>
      </c>
      <c r="T913" s="13" t="e">
        <f t="shared" si="1129"/>
        <v>#N/A</v>
      </c>
      <c r="U913" s="13" t="e">
        <f t="shared" si="1130"/>
        <v>#N/A</v>
      </c>
      <c r="V913" s="13" t="e">
        <f t="shared" si="1131"/>
        <v>#N/A</v>
      </c>
      <c r="W913" s="13" t="e">
        <f t="shared" si="1132"/>
        <v>#N/A</v>
      </c>
      <c r="X913" s="13" t="e">
        <f t="shared" si="1133"/>
        <v>#N/A</v>
      </c>
      <c r="Y913" s="13" t="e">
        <f t="shared" si="1134"/>
        <v>#N/A</v>
      </c>
      <c r="Z913" s="13" t="e">
        <f t="shared" si="1135"/>
        <v>#N/A</v>
      </c>
      <c r="AA913" s="13" t="e">
        <f t="shared" si="1136"/>
        <v>#N/A</v>
      </c>
      <c r="AB913" s="13" t="e">
        <f t="shared" si="1137"/>
        <v>#N/A</v>
      </c>
      <c r="AC913" s="13" t="e">
        <f t="shared" si="1138"/>
        <v>#N/A</v>
      </c>
      <c r="AD913" s="13" t="e">
        <f t="shared" si="1139"/>
        <v>#N/A</v>
      </c>
      <c r="AE913" s="13" t="e">
        <f t="shared" si="1140"/>
        <v>#N/A</v>
      </c>
      <c r="AF913" s="13" t="e">
        <f t="shared" si="1141"/>
        <v>#N/A</v>
      </c>
      <c r="AG913" s="13" t="e">
        <f t="shared" si="1142"/>
        <v>#N/A</v>
      </c>
      <c r="AH913" s="13" t="e">
        <f t="shared" si="1143"/>
        <v>#N/A</v>
      </c>
      <c r="AI913" s="13" t="e">
        <f t="shared" si="1144"/>
        <v>#N/A</v>
      </c>
      <c r="AJ913" s="13" t="e">
        <f t="shared" si="1145"/>
        <v>#N/A</v>
      </c>
      <c r="AK913" s="13" t="e">
        <f t="shared" si="1146"/>
        <v>#N/A</v>
      </c>
      <c r="AL913" s="13" t="e">
        <f t="shared" si="1147"/>
        <v>#N/A</v>
      </c>
      <c r="AM913" s="13" t="e">
        <f t="shared" si="1148"/>
        <v>#N/A</v>
      </c>
      <c r="AN913" s="13" t="e">
        <f t="shared" si="1149"/>
        <v>#N/A</v>
      </c>
      <c r="AO913" s="13" t="e">
        <f t="shared" si="1150"/>
        <v>#N/A</v>
      </c>
      <c r="AP913" s="13" t="e">
        <f t="shared" si="1151"/>
        <v>#N/A</v>
      </c>
      <c r="AQ913" s="13" t="e">
        <f t="shared" si="1152"/>
        <v>#N/A</v>
      </c>
      <c r="AR913" s="13" t="e">
        <f t="shared" si="1153"/>
        <v>#N/A</v>
      </c>
      <c r="AS913" s="13" t="e">
        <f t="shared" si="1154"/>
        <v>#N/A</v>
      </c>
      <c r="AT913" s="13" t="e">
        <f t="shared" si="1155"/>
        <v>#N/A</v>
      </c>
      <c r="AU913" s="13" t="e">
        <f t="shared" si="1156"/>
        <v>#N/A</v>
      </c>
      <c r="AV913" s="13" t="e">
        <f t="shared" si="1157"/>
        <v>#N/A</v>
      </c>
      <c r="AW913" s="13" t="e">
        <f t="shared" si="1158"/>
        <v>#N/A</v>
      </c>
      <c r="AX913" s="13" t="e">
        <f t="shared" si="1159"/>
        <v>#N/A</v>
      </c>
      <c r="AY913" s="13" t="e">
        <f t="shared" si="1160"/>
        <v>#N/A</v>
      </c>
      <c r="AZ913" s="13" t="e">
        <f t="shared" si="1161"/>
        <v>#N/A</v>
      </c>
      <c r="BA913" s="13" t="e">
        <f t="shared" si="1162"/>
        <v>#N/A</v>
      </c>
      <c r="BB913" s="13" t="e">
        <f t="shared" si="1163"/>
        <v>#N/A</v>
      </c>
      <c r="BC913" s="13" t="e">
        <f t="shared" si="1164"/>
        <v>#N/A</v>
      </c>
      <c r="BD913" s="13" t="e">
        <f t="shared" si="1165"/>
        <v>#N/A</v>
      </c>
      <c r="BE913" s="13" t="e">
        <f t="shared" si="1166"/>
        <v>#N/A</v>
      </c>
      <c r="BF913" s="13" t="e">
        <f t="shared" si="1167"/>
        <v>#N/A</v>
      </c>
      <c r="BG913" s="13" t="e">
        <f t="shared" si="1168"/>
        <v>#N/A</v>
      </c>
      <c r="BH913" s="13" t="e">
        <f t="shared" si="1169"/>
        <v>#N/A</v>
      </c>
      <c r="BI913" s="13" t="e">
        <f t="shared" si="1170"/>
        <v>#N/A</v>
      </c>
      <c r="BJ913" s="14" t="e">
        <f t="shared" si="1171"/>
        <v>#N/A</v>
      </c>
      <c r="BK913" s="14" t="e">
        <f t="shared" si="1172"/>
        <v>#N/A</v>
      </c>
      <c r="BL913" s="14" t="e">
        <f t="shared" si="1173"/>
        <v>#N/A</v>
      </c>
      <c r="BM913" s="14" t="e">
        <f t="shared" si="1174"/>
        <v>#N/A</v>
      </c>
      <c r="BN913" s="14" t="e">
        <f t="shared" si="1175"/>
        <v>#N/A</v>
      </c>
    </row>
    <row r="914" spans="1:66" x14ac:dyDescent="0.25">
      <c r="A914" t="s">
        <v>16</v>
      </c>
      <c r="B914" t="s">
        <v>252</v>
      </c>
      <c r="C914" t="s">
        <v>494</v>
      </c>
      <c r="D914" s="11">
        <v>44451</v>
      </c>
      <c r="E914" s="10">
        <f>VLOOKUP(A914,home!$A$2:$E$405,3,FALSE)</f>
        <v>1.6373</v>
      </c>
      <c r="F914" s="10">
        <f>VLOOKUP(B914,home!$B$2:$E$405,3,FALSE)</f>
        <v>1.006</v>
      </c>
      <c r="G914" s="10" t="e">
        <f>VLOOKUP(C914,away!$B$2:$E$405,4,FALSE)</f>
        <v>#N/A</v>
      </c>
      <c r="H914" s="10">
        <f>VLOOKUP(A914,away!$A$2:$E$405,3,FALSE)</f>
        <v>1.3301000000000001</v>
      </c>
      <c r="I914" s="10" t="e">
        <f>VLOOKUP(C914,away!$B$2:$E$405,3,FALSE)</f>
        <v>#N/A</v>
      </c>
      <c r="J914" s="10">
        <f>VLOOKUP(B914,home!$B$2:$E$405,4,FALSE)</f>
        <v>0.70760000000000001</v>
      </c>
      <c r="K914" s="12" t="e">
        <f t="shared" si="1120"/>
        <v>#N/A</v>
      </c>
      <c r="L914" s="12" t="e">
        <f t="shared" si="1121"/>
        <v>#N/A</v>
      </c>
      <c r="M914" s="13" t="e">
        <f t="shared" si="1122"/>
        <v>#N/A</v>
      </c>
      <c r="N914" s="13" t="e">
        <f t="shared" si="1123"/>
        <v>#N/A</v>
      </c>
      <c r="O914" s="13" t="e">
        <f t="shared" si="1124"/>
        <v>#N/A</v>
      </c>
      <c r="P914" s="13" t="e">
        <f t="shared" si="1125"/>
        <v>#N/A</v>
      </c>
      <c r="Q914" s="13" t="e">
        <f t="shared" si="1126"/>
        <v>#N/A</v>
      </c>
      <c r="R914" s="13" t="e">
        <f t="shared" si="1127"/>
        <v>#N/A</v>
      </c>
      <c r="S914" s="13" t="e">
        <f t="shared" si="1128"/>
        <v>#N/A</v>
      </c>
      <c r="T914" s="13" t="e">
        <f t="shared" si="1129"/>
        <v>#N/A</v>
      </c>
      <c r="U914" s="13" t="e">
        <f t="shared" si="1130"/>
        <v>#N/A</v>
      </c>
      <c r="V914" s="13" t="e">
        <f t="shared" si="1131"/>
        <v>#N/A</v>
      </c>
      <c r="W914" s="13" t="e">
        <f t="shared" si="1132"/>
        <v>#N/A</v>
      </c>
      <c r="X914" s="13" t="e">
        <f t="shared" si="1133"/>
        <v>#N/A</v>
      </c>
      <c r="Y914" s="13" t="e">
        <f t="shared" si="1134"/>
        <v>#N/A</v>
      </c>
      <c r="Z914" s="13" t="e">
        <f t="shared" si="1135"/>
        <v>#N/A</v>
      </c>
      <c r="AA914" s="13" t="e">
        <f t="shared" si="1136"/>
        <v>#N/A</v>
      </c>
      <c r="AB914" s="13" t="e">
        <f t="shared" si="1137"/>
        <v>#N/A</v>
      </c>
      <c r="AC914" s="13" t="e">
        <f t="shared" si="1138"/>
        <v>#N/A</v>
      </c>
      <c r="AD914" s="13" t="e">
        <f t="shared" si="1139"/>
        <v>#N/A</v>
      </c>
      <c r="AE914" s="13" t="e">
        <f t="shared" si="1140"/>
        <v>#N/A</v>
      </c>
      <c r="AF914" s="13" t="e">
        <f t="shared" si="1141"/>
        <v>#N/A</v>
      </c>
      <c r="AG914" s="13" t="e">
        <f t="shared" si="1142"/>
        <v>#N/A</v>
      </c>
      <c r="AH914" s="13" t="e">
        <f t="shared" si="1143"/>
        <v>#N/A</v>
      </c>
      <c r="AI914" s="13" t="e">
        <f t="shared" si="1144"/>
        <v>#N/A</v>
      </c>
      <c r="AJ914" s="13" t="e">
        <f t="shared" si="1145"/>
        <v>#N/A</v>
      </c>
      <c r="AK914" s="13" t="e">
        <f t="shared" si="1146"/>
        <v>#N/A</v>
      </c>
      <c r="AL914" s="13" t="e">
        <f t="shared" si="1147"/>
        <v>#N/A</v>
      </c>
      <c r="AM914" s="13" t="e">
        <f t="shared" si="1148"/>
        <v>#N/A</v>
      </c>
      <c r="AN914" s="13" t="e">
        <f t="shared" si="1149"/>
        <v>#N/A</v>
      </c>
      <c r="AO914" s="13" t="e">
        <f t="shared" si="1150"/>
        <v>#N/A</v>
      </c>
      <c r="AP914" s="13" t="e">
        <f t="shared" si="1151"/>
        <v>#N/A</v>
      </c>
      <c r="AQ914" s="13" t="e">
        <f t="shared" si="1152"/>
        <v>#N/A</v>
      </c>
      <c r="AR914" s="13" t="e">
        <f t="shared" si="1153"/>
        <v>#N/A</v>
      </c>
      <c r="AS914" s="13" t="e">
        <f t="shared" si="1154"/>
        <v>#N/A</v>
      </c>
      <c r="AT914" s="13" t="e">
        <f t="shared" si="1155"/>
        <v>#N/A</v>
      </c>
      <c r="AU914" s="13" t="e">
        <f t="shared" si="1156"/>
        <v>#N/A</v>
      </c>
      <c r="AV914" s="13" t="e">
        <f t="shared" si="1157"/>
        <v>#N/A</v>
      </c>
      <c r="AW914" s="13" t="e">
        <f t="shared" si="1158"/>
        <v>#N/A</v>
      </c>
      <c r="AX914" s="13" t="e">
        <f t="shared" si="1159"/>
        <v>#N/A</v>
      </c>
      <c r="AY914" s="13" t="e">
        <f t="shared" si="1160"/>
        <v>#N/A</v>
      </c>
      <c r="AZ914" s="13" t="e">
        <f t="shared" si="1161"/>
        <v>#N/A</v>
      </c>
      <c r="BA914" s="13" t="e">
        <f t="shared" si="1162"/>
        <v>#N/A</v>
      </c>
      <c r="BB914" s="13" t="e">
        <f t="shared" si="1163"/>
        <v>#N/A</v>
      </c>
      <c r="BC914" s="13" t="e">
        <f t="shared" si="1164"/>
        <v>#N/A</v>
      </c>
      <c r="BD914" s="13" t="e">
        <f t="shared" si="1165"/>
        <v>#N/A</v>
      </c>
      <c r="BE914" s="13" t="e">
        <f t="shared" si="1166"/>
        <v>#N/A</v>
      </c>
      <c r="BF914" s="13" t="e">
        <f t="shared" si="1167"/>
        <v>#N/A</v>
      </c>
      <c r="BG914" s="13" t="e">
        <f t="shared" si="1168"/>
        <v>#N/A</v>
      </c>
      <c r="BH914" s="13" t="e">
        <f t="shared" si="1169"/>
        <v>#N/A</v>
      </c>
      <c r="BI914" s="13" t="e">
        <f t="shared" si="1170"/>
        <v>#N/A</v>
      </c>
      <c r="BJ914" s="14" t="e">
        <f t="shared" si="1171"/>
        <v>#N/A</v>
      </c>
      <c r="BK914" s="14" t="e">
        <f t="shared" si="1172"/>
        <v>#N/A</v>
      </c>
      <c r="BL914" s="14" t="e">
        <f t="shared" si="1173"/>
        <v>#N/A</v>
      </c>
      <c r="BM914" s="14" t="e">
        <f t="shared" si="1174"/>
        <v>#N/A</v>
      </c>
      <c r="BN914" s="14" t="e">
        <f t="shared" si="1175"/>
        <v>#N/A</v>
      </c>
    </row>
    <row r="915" spans="1:66" x14ac:dyDescent="0.25">
      <c r="A915" t="s">
        <v>16</v>
      </c>
      <c r="B915" t="s">
        <v>18</v>
      </c>
      <c r="C915" t="s">
        <v>251</v>
      </c>
      <c r="D915" s="11">
        <v>44451</v>
      </c>
      <c r="E915" s="10">
        <f>VLOOKUP(A915,home!$A$2:$E$405,3,FALSE)</f>
        <v>1.6373</v>
      </c>
      <c r="F915" s="10">
        <f>VLOOKUP(B915,home!$B$2:$E$405,3,FALSE)</f>
        <v>1.1496999999999999</v>
      </c>
      <c r="G915" s="10">
        <f>VLOOKUP(C915,away!$B$2:$E$405,4,FALSE)</f>
        <v>1.8633999999999999</v>
      </c>
      <c r="H915" s="10">
        <f>VLOOKUP(A915,away!$A$2:$E$405,3,FALSE)</f>
        <v>1.3301000000000001</v>
      </c>
      <c r="I915" s="10">
        <f>VLOOKUP(C915,away!$B$2:$E$405,3,FALSE)</f>
        <v>0.43430000000000002</v>
      </c>
      <c r="J915" s="10">
        <f>VLOOKUP(B915,home!$B$2:$E$405,4,FALSE)</f>
        <v>1.1497999999999999</v>
      </c>
      <c r="K915" s="12">
        <f t="shared" si="1120"/>
        <v>3.5076712595539994</v>
      </c>
      <c r="L915" s="12">
        <f t="shared" si="1121"/>
        <v>0.66419626201400006</v>
      </c>
      <c r="M915" s="13">
        <f t="shared" si="1122"/>
        <v>1.5423429624023146E-2</v>
      </c>
      <c r="N915" s="13">
        <f t="shared" si="1123"/>
        <v>5.4100320815939733E-2</v>
      </c>
      <c r="O915" s="13">
        <f t="shared" si="1124"/>
        <v>1.0244184303712168E-2</v>
      </c>
      <c r="P915" s="13">
        <f t="shared" si="1125"/>
        <v>3.5933230859705366E-2</v>
      </c>
      <c r="Q915" s="13">
        <f t="shared" si="1126"/>
        <v>9.4883070229361405E-2</v>
      </c>
      <c r="R915" s="13">
        <f t="shared" si="1127"/>
        <v>3.4020744609540563E-3</v>
      </c>
      <c r="S915" s="13">
        <f t="shared" si="1128"/>
        <v>2.0929149863104155E-2</v>
      </c>
      <c r="T915" s="13">
        <f t="shared" si="1129"/>
        <v>6.3020980574753693E-2</v>
      </c>
      <c r="U915" s="13">
        <f t="shared" si="1130"/>
        <v>1.1933358809551209E-2</v>
      </c>
      <c r="V915" s="13">
        <f t="shared" si="1131"/>
        <v>5.4178177260978148E-3</v>
      </c>
      <c r="W915" s="13">
        <f t="shared" si="1132"/>
        <v>0.11093953948725822</v>
      </c>
      <c r="X915" s="13">
        <f t="shared" si="1133"/>
        <v>7.3685627436991474E-2</v>
      </c>
      <c r="Y915" s="13">
        <f t="shared" si="1134"/>
        <v>2.4470859153902985E-2</v>
      </c>
      <c r="Z915" s="13">
        <f t="shared" si="1135"/>
        <v>7.5321504668632636E-4</v>
      </c>
      <c r="AA915" s="13">
        <f t="shared" si="1136"/>
        <v>2.6420307715252509E-3</v>
      </c>
      <c r="AB915" s="13">
        <f t="shared" si="1137"/>
        <v>4.6336877020682014E-3</v>
      </c>
      <c r="AC915" s="13">
        <f t="shared" si="1138"/>
        <v>7.8889593565350949E-4</v>
      </c>
      <c r="AD915" s="13">
        <f t="shared" si="1139"/>
        <v>9.7284858551902942E-2</v>
      </c>
      <c r="AE915" s="13">
        <f t="shared" si="1140"/>
        <v>6.461623940073466E-2</v>
      </c>
      <c r="AF915" s="13">
        <f t="shared" si="1141"/>
        <v>2.1458932337684852E-2</v>
      </c>
      <c r="AG915" s="13">
        <f t="shared" si="1142"/>
        <v>4.7509808818338769E-3</v>
      </c>
      <c r="AH915" s="13">
        <f t="shared" si="1143"/>
        <v>1.250706546254396E-4</v>
      </c>
      <c r="AI915" s="13">
        <f t="shared" si="1144"/>
        <v>4.3870674064325893E-4</v>
      </c>
      <c r="AJ915" s="13">
        <f t="shared" si="1145"/>
        <v>7.6941951276348502E-4</v>
      </c>
      <c r="AK915" s="13">
        <f t="shared" si="1146"/>
        <v>8.9962357048683919E-4</v>
      </c>
      <c r="AL915" s="13">
        <f t="shared" si="1147"/>
        <v>7.3518226415653638E-5</v>
      </c>
      <c r="AM915" s="13">
        <f t="shared" si="1148"/>
        <v>6.8248660466457209E-2</v>
      </c>
      <c r="AN915" s="13">
        <f t="shared" si="1149"/>
        <v>4.5330505169283539E-2</v>
      </c>
      <c r="AO915" s="13">
        <f t="shared" si="1150"/>
        <v>1.5054176044322213E-2</v>
      </c>
      <c r="AP915" s="13">
        <f t="shared" si="1151"/>
        <v>3.332975818779841E-3</v>
      </c>
      <c r="AQ915" s="13">
        <f t="shared" si="1152"/>
        <v>5.5343752005415528E-4</v>
      </c>
      <c r="AR915" s="13">
        <f t="shared" si="1153"/>
        <v>1.6614292257972201E-5</v>
      </c>
      <c r="AS915" s="13">
        <f t="shared" si="1154"/>
        <v>5.8277475451119608E-5</v>
      </c>
      <c r="AT915" s="13">
        <f t="shared" si="1155"/>
        <v>1.0220911285962801E-4</v>
      </c>
      <c r="AU915" s="13">
        <f t="shared" si="1156"/>
        <v>1.1950532254740941E-4</v>
      </c>
      <c r="AV915" s="13">
        <f t="shared" si="1157"/>
        <v>1.0479634631581964E-4</v>
      </c>
      <c r="AW915" s="13">
        <f t="shared" si="1158"/>
        <v>4.7578180775533461E-6</v>
      </c>
      <c r="AX915" s="13">
        <f t="shared" si="1159"/>
        <v>3.9898977470208499E-2</v>
      </c>
      <c r="AY915" s="13">
        <f t="shared" si="1160"/>
        <v>2.650075169389329E-2</v>
      </c>
      <c r="AZ915" s="13">
        <f t="shared" si="1161"/>
        <v>8.8008501078225502E-3</v>
      </c>
      <c r="BA915" s="13">
        <f t="shared" si="1162"/>
        <v>1.9484972480537496E-3</v>
      </c>
      <c r="BB915" s="13">
        <f t="shared" si="1163"/>
        <v>3.235461471754665E-4</v>
      </c>
      <c r="BC915" s="13">
        <f t="shared" si="1164"/>
        <v>4.2979628308595279E-5</v>
      </c>
      <c r="BD915" s="13">
        <f t="shared" si="1165"/>
        <v>1.8391918022922122E-6</v>
      </c>
      <c r="BE915" s="13">
        <f t="shared" si="1166"/>
        <v>6.4512802257077139E-6</v>
      </c>
      <c r="BF915" s="13">
        <f t="shared" si="1167"/>
        <v>1.1314485117521995E-5</v>
      </c>
      <c r="BG915" s="13">
        <f t="shared" si="1168"/>
        <v>1.3229164754461118E-5</v>
      </c>
      <c r="BH915" s="13">
        <f t="shared" si="1169"/>
        <v>1.1600890249282003E-5</v>
      </c>
      <c r="BI915" s="13">
        <f t="shared" si="1170"/>
        <v>8.1384218625293411E-6</v>
      </c>
      <c r="BJ915" s="14">
        <f t="shared" si="1171"/>
        <v>0.81924676618472292</v>
      </c>
      <c r="BK915" s="14">
        <f t="shared" si="1172"/>
        <v>0.10506679392889294</v>
      </c>
      <c r="BL915" s="14">
        <f t="shared" si="1173"/>
        <v>3.5542132509773665E-2</v>
      </c>
      <c r="BM915" s="14">
        <f t="shared" si="1174"/>
        <v>0.72012660350056401</v>
      </c>
      <c r="BN915" s="14">
        <f t="shared" si="1175"/>
        <v>0.21398631029369589</v>
      </c>
    </row>
    <row r="916" spans="1:66" x14ac:dyDescent="0.25">
      <c r="A916" t="s">
        <v>16</v>
      </c>
      <c r="B916" t="s">
        <v>256</v>
      </c>
      <c r="C916" t="s">
        <v>64</v>
      </c>
      <c r="D916" s="11">
        <v>44451</v>
      </c>
      <c r="E916" s="10">
        <f>VLOOKUP(A916,home!$A$2:$E$405,3,FALSE)</f>
        <v>1.6373</v>
      </c>
      <c r="F916" s="10">
        <f>VLOOKUP(B916,home!$B$2:$E$405,3,FALSE)</f>
        <v>0.82630000000000003</v>
      </c>
      <c r="G916" s="10">
        <f>VLOOKUP(C916,away!$B$2:$E$405,4,FALSE)</f>
        <v>1.006</v>
      </c>
      <c r="H916" s="10">
        <f>VLOOKUP(A916,away!$A$2:$E$405,3,FALSE)</f>
        <v>1.3301000000000001</v>
      </c>
      <c r="I916" s="10">
        <f>VLOOKUP(C916,away!$B$2:$E$405,3,FALSE)</f>
        <v>1.0613999999999999</v>
      </c>
      <c r="J916" s="10">
        <f>VLOOKUP(B916,home!$B$2:$E$405,4,FALSE)</f>
        <v>0.92869999999999997</v>
      </c>
      <c r="K916" s="12">
        <f t="shared" si="1120"/>
        <v>1.36101839594</v>
      </c>
      <c r="L916" s="12">
        <f t="shared" si="1121"/>
        <v>1.3111090716179998</v>
      </c>
      <c r="M916" s="13">
        <f t="shared" si="1122"/>
        <v>6.9105050057478939E-2</v>
      </c>
      <c r="N916" s="13">
        <f t="shared" si="1123"/>
        <v>9.4053244380583406E-2</v>
      </c>
      <c r="O916" s="13">
        <f t="shared" si="1124"/>
        <v>9.0604258024976625E-2</v>
      </c>
      <c r="P916" s="13">
        <f t="shared" si="1125"/>
        <v>0.12331406192248758</v>
      </c>
      <c r="Q916" s="13">
        <f t="shared" si="1126"/>
        <v>6.4004097899907228E-2</v>
      </c>
      <c r="R916" s="13">
        <f t="shared" si="1127"/>
        <v>5.939603231188241E-2</v>
      </c>
      <c r="S916" s="13">
        <f t="shared" si="1128"/>
        <v>5.5011746085036589E-2</v>
      </c>
      <c r="T916" s="13">
        <f t="shared" si="1129"/>
        <v>8.3916353377294944E-2</v>
      </c>
      <c r="U916" s="13">
        <f t="shared" si="1130"/>
        <v>8.0839092622318615E-2</v>
      </c>
      <c r="V916" s="13">
        <f t="shared" si="1131"/>
        <v>1.0907261814604361E-2</v>
      </c>
      <c r="W916" s="13">
        <f t="shared" si="1132"/>
        <v>2.9036918219106141E-2</v>
      </c>
      <c r="X916" s="13">
        <f t="shared" si="1133"/>
        <v>3.8070566888900037E-2</v>
      </c>
      <c r="Y916" s="13">
        <f t="shared" si="1134"/>
        <v>2.4957332804838347E-2</v>
      </c>
      <c r="Z916" s="13">
        <f t="shared" si="1135"/>
        <v>2.5958225594074975E-2</v>
      </c>
      <c r="AA916" s="13">
        <f t="shared" si="1136"/>
        <v>3.5329622559496579E-2</v>
      </c>
      <c r="AB916" s="13">
        <f t="shared" si="1137"/>
        <v>2.4042133112545837E-2</v>
      </c>
      <c r="AC916" s="13">
        <f t="shared" si="1138"/>
        <v>1.2164620726815287E-3</v>
      </c>
      <c r="AD916" s="13">
        <f t="shared" si="1139"/>
        <v>9.879944964402209E-3</v>
      </c>
      <c r="AE916" s="13">
        <f t="shared" si="1140"/>
        <v>1.2953685469914314E-2</v>
      </c>
      <c r="AF916" s="13">
        <f t="shared" si="1141"/>
        <v>8.4918472652454648E-3</v>
      </c>
      <c r="AG916" s="13">
        <f t="shared" si="1142"/>
        <v>3.7112459947526138E-3</v>
      </c>
      <c r="AH916" s="13">
        <f t="shared" si="1143"/>
        <v>8.5085162648745518E-3</v>
      </c>
      <c r="AI916" s="13">
        <f t="shared" si="1144"/>
        <v>1.1580247158648964E-2</v>
      </c>
      <c r="AJ916" s="13">
        <f t="shared" si="1145"/>
        <v>7.8804647062265792E-3</v>
      </c>
      <c r="AK916" s="13">
        <f t="shared" si="1146"/>
        <v>3.5751524779100924E-3</v>
      </c>
      <c r="AL916" s="13">
        <f t="shared" si="1147"/>
        <v>8.6828316733574443E-5</v>
      </c>
      <c r="AM916" s="13">
        <f t="shared" si="1148"/>
        <v>2.6893573694852331E-3</v>
      </c>
      <c r="AN916" s="13">
        <f t="shared" si="1149"/>
        <v>3.5260408439548104E-3</v>
      </c>
      <c r="AO916" s="13">
        <f t="shared" si="1150"/>
        <v>2.3115120687023701E-3</v>
      </c>
      <c r="AP916" s="13">
        <f t="shared" si="1151"/>
        <v>1.0102148141433896E-3</v>
      </c>
      <c r="AQ916" s="13">
        <f t="shared" si="1152"/>
        <v>3.3112545177657214E-4</v>
      </c>
      <c r="AR916" s="13">
        <f t="shared" si="1153"/>
        <v>2.231118572177265E-3</v>
      </c>
      <c r="AS916" s="13">
        <f t="shared" si="1154"/>
        <v>3.0365934202566443E-3</v>
      </c>
      <c r="AT916" s="13">
        <f t="shared" si="1155"/>
        <v>2.0664297529798285E-3</v>
      </c>
      <c r="AU916" s="13">
        <f t="shared" si="1156"/>
        <v>9.3748296924109852E-4</v>
      </c>
      <c r="AV916" s="13">
        <f t="shared" si="1157"/>
        <v>3.1898289175439737E-4</v>
      </c>
      <c r="AW916" s="13">
        <f t="shared" si="1158"/>
        <v>4.3038953084243837E-6</v>
      </c>
      <c r="AX916" s="13">
        <f t="shared" si="1159"/>
        <v>6.1004414218770152E-4</v>
      </c>
      <c r="AY916" s="13">
        <f t="shared" si="1160"/>
        <v>7.9983440890971644E-4</v>
      </c>
      <c r="AZ916" s="13">
        <f t="shared" si="1161"/>
        <v>5.2433507465687499E-4</v>
      </c>
      <c r="BA916" s="13">
        <f t="shared" si="1162"/>
        <v>2.2915349098337687E-4</v>
      </c>
      <c r="BB916" s="13">
        <f t="shared" si="1163"/>
        <v>7.5111305205309654E-5</v>
      </c>
      <c r="BC916" s="13">
        <f t="shared" si="1164"/>
        <v>1.9695822727149954E-5</v>
      </c>
      <c r="BD916" s="13">
        <f t="shared" si="1165"/>
        <v>4.8753996663950232E-4</v>
      </c>
      <c r="BE916" s="13">
        <f t="shared" si="1166"/>
        <v>6.6355086335233662E-4</v>
      </c>
      <c r="BF916" s="13">
        <f t="shared" si="1167"/>
        <v>4.5155246583219967E-4</v>
      </c>
      <c r="BG916" s="13">
        <f t="shared" si="1168"/>
        <v>2.0485707090989728E-4</v>
      </c>
      <c r="BH916" s="13">
        <f t="shared" si="1169"/>
        <v>6.9703560511688868E-5</v>
      </c>
      <c r="BI916" s="13">
        <f t="shared" si="1170"/>
        <v>1.897356562378509E-5</v>
      </c>
      <c r="BJ916" s="14">
        <f t="shared" si="1171"/>
        <v>0.38120166205767719</v>
      </c>
      <c r="BK916" s="14">
        <f t="shared" si="1172"/>
        <v>0.26044124467793228</v>
      </c>
      <c r="BL916" s="14">
        <f t="shared" si="1173"/>
        <v>0.33224230433815888</v>
      </c>
      <c r="BM916" s="14">
        <f t="shared" si="1174"/>
        <v>0.49857116155692582</v>
      </c>
      <c r="BN916" s="14">
        <f t="shared" si="1175"/>
        <v>0.50047674459731617</v>
      </c>
    </row>
    <row r="917" spans="1:66" x14ac:dyDescent="0.25">
      <c r="A917" t="s">
        <v>69</v>
      </c>
      <c r="B917" t="s">
        <v>72</v>
      </c>
      <c r="C917" t="s">
        <v>260</v>
      </c>
      <c r="D917" s="11">
        <v>44451</v>
      </c>
      <c r="E917" s="10">
        <f>VLOOKUP(A917,home!$A$2:$E$405,3,FALSE)</f>
        <v>1.3526</v>
      </c>
      <c r="F917" s="10">
        <f>VLOOKUP(B917,home!$B$2:$E$405,3,FALSE)</f>
        <v>1.0894999999999999</v>
      </c>
      <c r="G917" s="10">
        <f>VLOOKUP(C917,away!$B$2:$E$405,4,FALSE)</f>
        <v>0.85609999999999997</v>
      </c>
      <c r="H917" s="10">
        <f>VLOOKUP(A917,away!$A$2:$E$405,3,FALSE)</f>
        <v>1.3421000000000001</v>
      </c>
      <c r="I917" s="10">
        <f>VLOOKUP(C917,away!$B$2:$E$405,3,FALSE)</f>
        <v>1.5294000000000001</v>
      </c>
      <c r="J917" s="10">
        <f>VLOOKUP(B917,home!$B$2:$E$405,4,FALSE)</f>
        <v>0.82350000000000001</v>
      </c>
      <c r="K917" s="12">
        <f t="shared" si="1120"/>
        <v>1.26159835697</v>
      </c>
      <c r="L917" s="12">
        <f t="shared" si="1121"/>
        <v>1.69032247389</v>
      </c>
      <c r="M917" s="13">
        <f t="shared" si="1122"/>
        <v>5.2239266720309423E-2</v>
      </c>
      <c r="N917" s="13">
        <f t="shared" si="1123"/>
        <v>6.5904973063659972E-2</v>
      </c>
      <c r="O917" s="13">
        <f t="shared" si="1124"/>
        <v>8.8301206556872971E-2</v>
      </c>
      <c r="P917" s="13">
        <f t="shared" si="1125"/>
        <v>0.11140065711061953</v>
      </c>
      <c r="Q917" s="13">
        <f t="shared" si="1126"/>
        <v>4.1572802866632771E-2</v>
      </c>
      <c r="R917" s="13">
        <f t="shared" si="1127"/>
        <v>7.4628756957342723E-2</v>
      </c>
      <c r="S917" s="13">
        <f t="shared" si="1128"/>
        <v>5.9390699677705605E-2</v>
      </c>
      <c r="T917" s="13">
        <f t="shared" si="1129"/>
        <v>7.0271442988067992E-2</v>
      </c>
      <c r="U917" s="13">
        <f t="shared" si="1130"/>
        <v>9.4151517160097023E-2</v>
      </c>
      <c r="V917" s="13">
        <f t="shared" si="1131"/>
        <v>1.4072349500316163E-2</v>
      </c>
      <c r="W917" s="13">
        <f t="shared" si="1132"/>
        <v>1.748272659706053E-2</v>
      </c>
      <c r="X917" s="13">
        <f t="shared" si="1133"/>
        <v>2.9551445671885859E-2</v>
      </c>
      <c r="Y917" s="13">
        <f t="shared" si="1134"/>
        <v>2.4975736377564024E-2</v>
      </c>
      <c r="Z917" s="13">
        <f t="shared" si="1135"/>
        <v>4.2048888361157034E-2</v>
      </c>
      <c r="AA917" s="13">
        <f t="shared" si="1136"/>
        <v>5.3048808468850669E-2</v>
      </c>
      <c r="AB917" s="13">
        <f t="shared" si="1137"/>
        <v>3.3463144801759125E-2</v>
      </c>
      <c r="AC917" s="13">
        <f t="shared" si="1138"/>
        <v>1.8755874170990785E-3</v>
      </c>
      <c r="AD917" s="13">
        <f t="shared" si="1139"/>
        <v>5.5140447875518259E-3</v>
      </c>
      <c r="AE917" s="13">
        <f t="shared" si="1140"/>
        <v>9.3205138264348623E-3</v>
      </c>
      <c r="AF917" s="13">
        <f t="shared" si="1141"/>
        <v>7.8773369945126653E-3</v>
      </c>
      <c r="AG917" s="13">
        <f t="shared" si="1142"/>
        <v>4.4384132520766222E-3</v>
      </c>
      <c r="AH917" s="13">
        <f t="shared" si="1143"/>
        <v>1.7769045249738845E-2</v>
      </c>
      <c r="AI917" s="13">
        <f t="shared" si="1144"/>
        <v>2.2417398291996109E-2</v>
      </c>
      <c r="AJ917" s="13">
        <f t="shared" si="1145"/>
        <v>1.4140876426362192E-2</v>
      </c>
      <c r="AK917" s="13">
        <f t="shared" si="1146"/>
        <v>5.9467021552047795E-3</v>
      </c>
      <c r="AL917" s="13">
        <f t="shared" si="1147"/>
        <v>1.5998821105351778E-4</v>
      </c>
      <c r="AM917" s="13">
        <f t="shared" si="1148"/>
        <v>1.3913019688468744E-3</v>
      </c>
      <c r="AN917" s="13">
        <f t="shared" si="1149"/>
        <v>2.3517489859092764E-3</v>
      </c>
      <c r="AO917" s="13">
        <f t="shared" si="1150"/>
        <v>1.9876070819152339E-3</v>
      </c>
      <c r="AP917" s="13">
        <f t="shared" si="1151"/>
        <v>1.1198989732747473E-3</v>
      </c>
      <c r="AQ917" s="13">
        <f t="shared" si="1152"/>
        <v>4.7324760075316042E-4</v>
      </c>
      <c r="AR917" s="13">
        <f t="shared" si="1153"/>
        <v>6.0070833050403817E-3</v>
      </c>
      <c r="AS917" s="13">
        <f t="shared" si="1154"/>
        <v>7.5785264278208624E-3</v>
      </c>
      <c r="AT917" s="13">
        <f t="shared" si="1155"/>
        <v>4.7805282447962632E-3</v>
      </c>
      <c r="AU917" s="13">
        <f t="shared" si="1156"/>
        <v>2.0103688596945471E-3</v>
      </c>
      <c r="AV917" s="13">
        <f t="shared" si="1157"/>
        <v>6.3406951257357377E-4</v>
      </c>
      <c r="AW917" s="13">
        <f t="shared" si="1158"/>
        <v>9.4771152473919817E-6</v>
      </c>
      <c r="AX917" s="13">
        <f t="shared" si="1159"/>
        <v>2.9254404632439018E-4</v>
      </c>
      <c r="AY917" s="13">
        <f t="shared" si="1160"/>
        <v>4.9449377610483397E-4</v>
      </c>
      <c r="AZ917" s="13">
        <f t="shared" si="1161"/>
        <v>4.1792697147436541E-4</v>
      </c>
      <c r="BA917" s="13">
        <f t="shared" si="1162"/>
        <v>2.3547711744263499E-4</v>
      </c>
      <c r="BB917" s="13">
        <f t="shared" si="1163"/>
        <v>9.9508065925030188E-5</v>
      </c>
      <c r="BC917" s="13">
        <f t="shared" si="1164"/>
        <v>3.3640144033281236E-5</v>
      </c>
      <c r="BD917" s="13">
        <f t="shared" si="1165"/>
        <v>1.6923179855065299E-3</v>
      </c>
      <c r="BE917" s="13">
        <f t="shared" si="1166"/>
        <v>2.1350255899858185E-3</v>
      </c>
      <c r="BF917" s="13">
        <f t="shared" si="1167"/>
        <v>1.3467723882075071E-3</v>
      </c>
      <c r="BG917" s="13">
        <f t="shared" si="1168"/>
        <v>5.6636194405838434E-4</v>
      </c>
      <c r="BH917" s="13">
        <f t="shared" si="1169"/>
        <v>1.7863032451859837E-4</v>
      </c>
      <c r="BI917" s="13">
        <f t="shared" si="1170"/>
        <v>4.5071944783536286E-5</v>
      </c>
      <c r="BJ917" s="14">
        <f t="shared" si="1171"/>
        <v>0.28580683115745098</v>
      </c>
      <c r="BK917" s="14">
        <f t="shared" si="1172"/>
        <v>0.23963304241320815</v>
      </c>
      <c r="BL917" s="14">
        <f t="shared" si="1173"/>
        <v>0.43084221259521033</v>
      </c>
      <c r="BM917" s="14">
        <f t="shared" si="1174"/>
        <v>0.56379829459073172</v>
      </c>
      <c r="BN917" s="14">
        <f t="shared" si="1175"/>
        <v>0.43404766327543742</v>
      </c>
    </row>
    <row r="918" spans="1:66" x14ac:dyDescent="0.25">
      <c r="A918" t="s">
        <v>80</v>
      </c>
      <c r="B918" t="s">
        <v>93</v>
      </c>
      <c r="C918" t="s">
        <v>89</v>
      </c>
      <c r="D918" s="11">
        <v>44451</v>
      </c>
      <c r="E918" s="10">
        <f>VLOOKUP(A918,home!$A$2:$E$405,3,FALSE)</f>
        <v>1.2518</v>
      </c>
      <c r="F918" s="10">
        <f>VLOOKUP(B918,home!$B$2:$E$405,3,FALSE)</f>
        <v>0.72940000000000005</v>
      </c>
      <c r="G918" s="10">
        <f>VLOOKUP(C918,away!$B$2:$E$405,4,FALSE)</f>
        <v>0.79879999999999995</v>
      </c>
      <c r="H918" s="10">
        <f>VLOOKUP(A918,away!$A$2:$E$405,3,FALSE)</f>
        <v>1.0562</v>
      </c>
      <c r="I918" s="10">
        <f>VLOOKUP(C918,away!$B$2:$E$405,3,FALSE)</f>
        <v>1.1938</v>
      </c>
      <c r="J918" s="10">
        <f>VLOOKUP(B918,home!$B$2:$E$405,4,FALSE)</f>
        <v>0.98799999999999999</v>
      </c>
      <c r="K918" s="12">
        <f t="shared" si="1120"/>
        <v>0.72935466049600006</v>
      </c>
      <c r="L918" s="12">
        <f t="shared" si="1121"/>
        <v>1.24576086128</v>
      </c>
      <c r="M918" s="13">
        <f t="shared" si="1122"/>
        <v>0.13874528321559354</v>
      </c>
      <c r="N918" s="13">
        <f t="shared" si="1123"/>
        <v>0.1011945189351306</v>
      </c>
      <c r="O918" s="13">
        <f t="shared" si="1124"/>
        <v>0.17284344351719533</v>
      </c>
      <c r="P918" s="13">
        <f t="shared" si="1125"/>
        <v>0.12606417106544357</v>
      </c>
      <c r="Q918" s="13">
        <f t="shared" si="1126"/>
        <v>3.6903347000994104E-2</v>
      </c>
      <c r="R918" s="13">
        <f t="shared" si="1127"/>
        <v>0.10766079853129114</v>
      </c>
      <c r="S918" s="13">
        <f t="shared" si="1128"/>
        <v>2.8635523417619321E-2</v>
      </c>
      <c r="T918" s="13">
        <f t="shared" si="1129"/>
        <v>4.597274534407312E-2</v>
      </c>
      <c r="U918" s="13">
        <f t="shared" si="1130"/>
        <v>7.8522905161518108E-2</v>
      </c>
      <c r="V918" s="13">
        <f t="shared" si="1131"/>
        <v>2.8909199161410251E-3</v>
      </c>
      <c r="W918" s="13">
        <f t="shared" si="1132"/>
        <v>8.9718760410253812E-3</v>
      </c>
      <c r="X918" s="13">
        <f t="shared" si="1133"/>
        <v>1.1176812024165176E-2</v>
      </c>
      <c r="Y918" s="13">
        <f t="shared" si="1134"/>
        <v>6.9618174867943344E-3</v>
      </c>
      <c r="Z918" s="13">
        <f t="shared" si="1135"/>
        <v>4.4706536368144596E-2</v>
      </c>
      <c r="AA918" s="13">
        <f t="shared" si="1136"/>
        <v>3.2606920654740183E-2</v>
      </c>
      <c r="AB918" s="13">
        <f t="shared" si="1137"/>
        <v>1.1891004771979017E-2</v>
      </c>
      <c r="AC918" s="13">
        <f t="shared" si="1138"/>
        <v>1.6416838396165584E-4</v>
      </c>
      <c r="AD918" s="13">
        <f t="shared" si="1139"/>
        <v>1.6359199009785656E-3</v>
      </c>
      <c r="AE918" s="13">
        <f t="shared" si="1140"/>
        <v>2.0379649848281502E-3</v>
      </c>
      <c r="AF918" s="13">
        <f t="shared" si="1141"/>
        <v>1.2694085073789991E-3</v>
      </c>
      <c r="AG918" s="13">
        <f t="shared" si="1142"/>
        <v>5.2712647848954036E-4</v>
      </c>
      <c r="AH918" s="13">
        <f t="shared" si="1143"/>
        <v>1.3923413312706367E-2</v>
      </c>
      <c r="AI918" s="13">
        <f t="shared" si="1144"/>
        <v>1.0155106389634442E-2</v>
      </c>
      <c r="AJ918" s="13">
        <f t="shared" si="1145"/>
        <v>3.7033370865562935E-3</v>
      </c>
      <c r="AK918" s="13">
        <f t="shared" si="1146"/>
        <v>9.0034872115583734E-4</v>
      </c>
      <c r="AL918" s="13">
        <f t="shared" si="1147"/>
        <v>5.9665455313881627E-6</v>
      </c>
      <c r="AM918" s="13">
        <f t="shared" si="1148"/>
        <v>2.3863316079537447E-4</v>
      </c>
      <c r="AN918" s="13">
        <f t="shared" si="1149"/>
        <v>2.9727985192241441E-4</v>
      </c>
      <c r="AO918" s="13">
        <f t="shared" si="1150"/>
        <v>1.8516980218602892E-4</v>
      </c>
      <c r="AP918" s="13">
        <f t="shared" si="1151"/>
        <v>7.6892430751438203E-5</v>
      </c>
      <c r="AQ918" s="13">
        <f t="shared" si="1152"/>
        <v>2.3947395189706107E-5</v>
      </c>
      <c r="AR918" s="13">
        <f t="shared" si="1153"/>
        <v>3.4690486720789005E-3</v>
      </c>
      <c r="AS918" s="13">
        <f t="shared" si="1154"/>
        <v>2.5301668164682068E-3</v>
      </c>
      <c r="AT918" s="13">
        <f t="shared" si="1155"/>
        <v>9.2269447971170683E-4</v>
      </c>
      <c r="AU918" s="13">
        <f t="shared" si="1156"/>
        <v>2.2432383966388851E-4</v>
      </c>
      <c r="AV918" s="13">
        <f t="shared" si="1157"/>
        <v>4.0902909479803631E-5</v>
      </c>
      <c r="AW918" s="13">
        <f t="shared" si="1158"/>
        <v>1.5058922667220331E-7</v>
      </c>
      <c r="AX918" s="13">
        <f t="shared" si="1159"/>
        <v>2.9008034662499603E-5</v>
      </c>
      <c r="AY918" s="13">
        <f t="shared" si="1160"/>
        <v>3.61370742451956E-5</v>
      </c>
      <c r="AZ918" s="13">
        <f t="shared" si="1161"/>
        <v>2.2509076367917087E-5</v>
      </c>
      <c r="BA918" s="13">
        <f t="shared" si="1162"/>
        <v>9.3469754542378949E-6</v>
      </c>
      <c r="BB918" s="13">
        <f t="shared" si="1163"/>
        <v>2.9110240480586055E-6</v>
      </c>
      <c r="BC918" s="13">
        <f t="shared" si="1164"/>
        <v>7.2528796506325614E-7</v>
      </c>
      <c r="BD918" s="13">
        <f t="shared" si="1165"/>
        <v>7.2026751025854139E-4</v>
      </c>
      <c r="BE918" s="13">
        <f t="shared" si="1166"/>
        <v>5.2533046541091777E-4</v>
      </c>
      <c r="BF918" s="13">
        <f t="shared" si="1167"/>
        <v>1.9157611162399276E-4</v>
      </c>
      <c r="BG918" s="13">
        <f t="shared" si="1168"/>
        <v>4.657564328422036E-5</v>
      </c>
      <c r="BH918" s="13">
        <f t="shared" si="1169"/>
        <v>8.4925406237363343E-6</v>
      </c>
      <c r="BI918" s="13">
        <f t="shared" si="1170"/>
        <v>1.238814816674741E-6</v>
      </c>
      <c r="BJ918" s="14">
        <f t="shared" si="1171"/>
        <v>0.21757409681744586</v>
      </c>
      <c r="BK918" s="14">
        <f t="shared" si="1172"/>
        <v>0.29654216961853569</v>
      </c>
      <c r="BL918" s="14">
        <f t="shared" si="1173"/>
        <v>0.44088789595019734</v>
      </c>
      <c r="BM918" s="14">
        <f t="shared" si="1174"/>
        <v>0.31626315000365668</v>
      </c>
      <c r="BN918" s="14">
        <f t="shared" si="1175"/>
        <v>0.68341156226564825</v>
      </c>
    </row>
    <row r="919" spans="1:66" x14ac:dyDescent="0.25">
      <c r="A919" t="s">
        <v>21</v>
      </c>
      <c r="B919" t="s">
        <v>22</v>
      </c>
      <c r="C919" t="s">
        <v>271</v>
      </c>
      <c r="D919" s="11">
        <v>44451</v>
      </c>
      <c r="E919" s="10">
        <f>VLOOKUP(A919,home!$A$2:$E$405,3,FALSE)</f>
        <v>1.3974</v>
      </c>
      <c r="F919" s="10">
        <f>VLOOKUP(B919,home!$B$2:$E$405,3,FALSE)</f>
        <v>1.2806</v>
      </c>
      <c r="G919" s="10">
        <f>VLOOKUP(C919,away!$B$2:$E$405,4,FALSE)</f>
        <v>0.94159999999999999</v>
      </c>
      <c r="H919" s="10">
        <f>VLOOKUP(A919,away!$A$2:$E$405,3,FALSE)</f>
        <v>1.3632</v>
      </c>
      <c r="I919" s="10">
        <f>VLOOKUP(C919,away!$B$2:$E$405,3,FALSE)</f>
        <v>0.84940000000000004</v>
      </c>
      <c r="J919" s="10">
        <f>VLOOKUP(B919,home!$B$2:$E$405,4,FALSE)</f>
        <v>1.3512999999999999</v>
      </c>
      <c r="K919" s="12">
        <f t="shared" si="1120"/>
        <v>1.685003030304</v>
      </c>
      <c r="L919" s="12">
        <f t="shared" si="1121"/>
        <v>1.5646730807039999</v>
      </c>
      <c r="M919" s="13">
        <f t="shared" si="1122"/>
        <v>3.8786768404818109E-2</v>
      </c>
      <c r="N919" s="13">
        <f t="shared" si="1123"/>
        <v>6.5355822297817945E-2</v>
      </c>
      <c r="O919" s="13">
        <f t="shared" si="1124"/>
        <v>6.0688612410519309E-2</v>
      </c>
      <c r="P919" s="13">
        <f t="shared" si="1125"/>
        <v>0.10226049581666996</v>
      </c>
      <c r="Q919" s="13">
        <f t="shared" si="1126"/>
        <v>5.5062379309916497E-2</v>
      </c>
      <c r="R919" s="13">
        <f t="shared" si="1127"/>
        <v>4.7478919072009136E-2</v>
      </c>
      <c r="S919" s="13">
        <f t="shared" si="1128"/>
        <v>6.7401909431646437E-2</v>
      </c>
      <c r="T919" s="13">
        <f t="shared" si="1129"/>
        <v>8.6154622665739228E-2</v>
      </c>
      <c r="U919" s="13">
        <f t="shared" si="1130"/>
        <v>8.0002122511893772E-2</v>
      </c>
      <c r="V919" s="13">
        <f t="shared" si="1131"/>
        <v>1.9744856761267918E-2</v>
      </c>
      <c r="W919" s="13">
        <f t="shared" si="1132"/>
        <v>3.0926758664319189E-2</v>
      </c>
      <c r="X919" s="13">
        <f t="shared" si="1133"/>
        <v>4.8390266755489422E-2</v>
      </c>
      <c r="Y919" s="13">
        <f t="shared" si="1134"/>
        <v>3.7857473880199999E-2</v>
      </c>
      <c r="Z919" s="13">
        <f t="shared" si="1135"/>
        <v>2.4762995524298816E-2</v>
      </c>
      <c r="AA919" s="13">
        <f t="shared" si="1136"/>
        <v>4.1725722497847888E-2</v>
      </c>
      <c r="AB919" s="13">
        <f t="shared" si="1137"/>
        <v>3.5153984425248745E-2</v>
      </c>
      <c r="AC919" s="13">
        <f t="shared" si="1138"/>
        <v>3.2535561179698126E-3</v>
      </c>
      <c r="AD919" s="13">
        <f t="shared" si="1139"/>
        <v>1.3027920516714583E-2</v>
      </c>
      <c r="AE919" s="13">
        <f t="shared" si="1140"/>
        <v>2.0384436530054652E-2</v>
      </c>
      <c r="AF919" s="13">
        <f t="shared" si="1141"/>
        <v>1.5947489551947885E-2</v>
      </c>
      <c r="AG919" s="13">
        <f t="shared" si="1142"/>
        <v>8.3175358689137179E-3</v>
      </c>
      <c r="AH919" s="13">
        <f t="shared" si="1143"/>
        <v>9.6864981236159976E-3</v>
      </c>
      <c r="AI919" s="13">
        <f t="shared" si="1144"/>
        <v>1.6321778691326966E-2</v>
      </c>
      <c r="AJ919" s="13">
        <f t="shared" si="1145"/>
        <v>1.3751123277418599E-2</v>
      </c>
      <c r="AK919" s="13">
        <f t="shared" si="1146"/>
        <v>7.7235614641780704E-3</v>
      </c>
      <c r="AL919" s="13">
        <f t="shared" si="1147"/>
        <v>3.4311727991200573E-4</v>
      </c>
      <c r="AM919" s="13">
        <f t="shared" si="1148"/>
        <v>4.390417109844745E-3</v>
      </c>
      <c r="AN919" s="13">
        <f t="shared" si="1149"/>
        <v>6.8695674648363275E-3</v>
      </c>
      <c r="AO919" s="13">
        <f t="shared" si="1150"/>
        <v>5.3743136441547134E-3</v>
      </c>
      <c r="AP919" s="13">
        <f t="shared" si="1151"/>
        <v>2.8030146287563655E-3</v>
      </c>
      <c r="AQ919" s="13">
        <f t="shared" si="1152"/>
        <v>1.0964503836086504E-3</v>
      </c>
      <c r="AR919" s="13">
        <f t="shared" si="1153"/>
        <v>3.0312405720623499E-3</v>
      </c>
      <c r="AS919" s="13">
        <f t="shared" si="1154"/>
        <v>5.1076495495054894E-3</v>
      </c>
      <c r="AT919" s="13">
        <f t="shared" si="1155"/>
        <v>4.3032024843238058E-3</v>
      </c>
      <c r="AU919" s="13">
        <f t="shared" si="1156"/>
        <v>2.4169697420324378E-3</v>
      </c>
      <c r="AV919" s="13">
        <f t="shared" si="1157"/>
        <v>1.018150334869434E-3</v>
      </c>
      <c r="AW919" s="13">
        <f t="shared" si="1158"/>
        <v>2.5128373963384806E-5</v>
      </c>
      <c r="AX919" s="13">
        <f t="shared" si="1159"/>
        <v>1.2329776890644872E-3</v>
      </c>
      <c r="AY919" s="13">
        <f t="shared" si="1160"/>
        <v>1.9292069991878294E-3</v>
      </c>
      <c r="AZ919" s="13">
        <f t="shared" si="1161"/>
        <v>1.5092891293674703E-3</v>
      </c>
      <c r="BA919" s="13">
        <f t="shared" si="1162"/>
        <v>7.8718135724015269E-4</v>
      </c>
      <c r="BB919" s="13">
        <f t="shared" si="1163"/>
        <v>3.0792036982642647E-4</v>
      </c>
      <c r="BC919" s="13">
        <f t="shared" si="1164"/>
        <v>9.6358942733565869E-5</v>
      </c>
      <c r="BD919" s="13">
        <f t="shared" si="1165"/>
        <v>7.9048342070729206E-4</v>
      </c>
      <c r="BE919" s="13">
        <f t="shared" si="1166"/>
        <v>1.3319669592968587E-3</v>
      </c>
      <c r="BF919" s="13">
        <f t="shared" si="1167"/>
        <v>1.122184181340006E-3</v>
      </c>
      <c r="BG919" s="13">
        <f t="shared" si="1168"/>
        <v>6.3029458203904109E-4</v>
      </c>
      <c r="BH919" s="13">
        <f t="shared" si="1169"/>
        <v>2.6551207017999439E-4</v>
      </c>
      <c r="BI919" s="13">
        <f t="shared" si="1170"/>
        <v>8.9477728567115774E-5</v>
      </c>
      <c r="BJ919" s="14">
        <f t="shared" si="1171"/>
        <v>0.4078214037597338</v>
      </c>
      <c r="BK919" s="14">
        <f t="shared" si="1172"/>
        <v>0.23371991081147206</v>
      </c>
      <c r="BL919" s="14">
        <f t="shared" si="1173"/>
        <v>0.33263945409898238</v>
      </c>
      <c r="BM919" s="14">
        <f t="shared" si="1174"/>
        <v>0.62740668825751167</v>
      </c>
      <c r="BN919" s="14">
        <f t="shared" si="1175"/>
        <v>0.36963299731175092</v>
      </c>
    </row>
    <row r="920" spans="1:66" x14ac:dyDescent="0.25">
      <c r="A920" t="s">
        <v>21</v>
      </c>
      <c r="B920" t="s">
        <v>269</v>
      </c>
      <c r="C920" t="s">
        <v>267</v>
      </c>
      <c r="D920" s="11">
        <v>44451</v>
      </c>
      <c r="E920" s="10">
        <f>VLOOKUP(A920,home!$A$2:$E$405,3,FALSE)</f>
        <v>1.3974</v>
      </c>
      <c r="F920" s="10">
        <f>VLOOKUP(B920,home!$B$2:$E$405,3,FALSE)</f>
        <v>0.71560000000000001</v>
      </c>
      <c r="G920" s="10">
        <f>VLOOKUP(C920,away!$B$2:$E$405,4,FALSE)</f>
        <v>1.0546</v>
      </c>
      <c r="H920" s="10">
        <f>VLOOKUP(A920,away!$A$2:$E$405,3,FALSE)</f>
        <v>1.3632</v>
      </c>
      <c r="I920" s="10">
        <f>VLOOKUP(C920,away!$B$2:$E$405,3,FALSE)</f>
        <v>1.0424</v>
      </c>
      <c r="J920" s="10">
        <f>VLOOKUP(B920,home!$B$2:$E$405,4,FALSE)</f>
        <v>0.81079999999999997</v>
      </c>
      <c r="K920" s="12">
        <f t="shared" si="1120"/>
        <v>1.054578317424</v>
      </c>
      <c r="L920" s="12">
        <f t="shared" si="1121"/>
        <v>1.1521465405439999</v>
      </c>
      <c r="M920" s="13">
        <f t="shared" si="1122"/>
        <v>0.11006052271828193</v>
      </c>
      <c r="N920" s="13">
        <f t="shared" si="1123"/>
        <v>0.11606744086305167</v>
      </c>
      <c r="O920" s="13">
        <f t="shared" si="1124"/>
        <v>0.12680585050033283</v>
      </c>
      <c r="P920" s="13">
        <f t="shared" si="1125"/>
        <v>0.13372670046016027</v>
      </c>
      <c r="Q920" s="13">
        <f t="shared" si="1126"/>
        <v>6.1201103246533321E-2</v>
      </c>
      <c r="R920" s="13">
        <f t="shared" si="1127"/>
        <v>7.3049460987349074E-2</v>
      </c>
      <c r="S920" s="13">
        <f t="shared" si="1128"/>
        <v>4.0620446764857487E-2</v>
      </c>
      <c r="T920" s="13">
        <f t="shared" si="1129"/>
        <v>7.0512639382969533E-2</v>
      </c>
      <c r="U920" s="13">
        <f t="shared" si="1130"/>
        <v>7.7036377656768712E-2</v>
      </c>
      <c r="V920" s="13">
        <f t="shared" si="1131"/>
        <v>5.483890118839616E-3</v>
      </c>
      <c r="W920" s="13">
        <f t="shared" si="1132"/>
        <v>2.1513785495407212E-2</v>
      </c>
      <c r="X920" s="13">
        <f t="shared" si="1133"/>
        <v>2.47870335325391E-2</v>
      </c>
      <c r="Y920" s="13">
        <f t="shared" si="1134"/>
        <v>1.4279147467431528E-2</v>
      </c>
      <c r="Z920" s="13">
        <f t="shared" si="1135"/>
        <v>2.8054561255059368E-2</v>
      </c>
      <c r="AA920" s="13">
        <f t="shared" si="1136"/>
        <v>2.9585732004429044E-2</v>
      </c>
      <c r="AB920" s="13">
        <f t="shared" si="1137"/>
        <v>1.5600235738494084E-2</v>
      </c>
      <c r="AC920" s="13">
        <f t="shared" si="1138"/>
        <v>4.1644276324423409E-4</v>
      </c>
      <c r="AD920" s="13">
        <f t="shared" si="1139"/>
        <v>5.6719929272918464E-3</v>
      </c>
      <c r="AE920" s="13">
        <f t="shared" si="1140"/>
        <v>6.5349670291693354E-3</v>
      </c>
      <c r="AF920" s="13">
        <f t="shared" si="1141"/>
        <v>3.7646198276132764E-3</v>
      </c>
      <c r="AG920" s="13">
        <f t="shared" si="1142"/>
        <v>1.4457979036159949E-3</v>
      </c>
      <c r="AH920" s="13">
        <f t="shared" si="1143"/>
        <v>8.0807414241240993E-3</v>
      </c>
      <c r="AI920" s="13">
        <f t="shared" si="1144"/>
        <v>8.5217746945912085E-3</v>
      </c>
      <c r="AJ920" s="13">
        <f t="shared" si="1145"/>
        <v>4.4934394094442087E-3</v>
      </c>
      <c r="AK920" s="13">
        <f t="shared" si="1146"/>
        <v>1.5795612572861225E-3</v>
      </c>
      <c r="AL920" s="13">
        <f t="shared" si="1147"/>
        <v>2.0239597371969467E-5</v>
      </c>
      <c r="AM920" s="13">
        <f t="shared" si="1148"/>
        <v>1.1963121515408532E-3</v>
      </c>
      <c r="AN920" s="13">
        <f t="shared" si="1149"/>
        <v>1.3783269068085434E-3</v>
      </c>
      <c r="AO920" s="13">
        <f t="shared" si="1150"/>
        <v>7.9401728870908794E-4</v>
      </c>
      <c r="AP920" s="13">
        <f t="shared" si="1151"/>
        <v>3.0494142410610059E-4</v>
      </c>
      <c r="AQ920" s="13">
        <f t="shared" si="1152"/>
        <v>8.7834301713101144E-5</v>
      </c>
      <c r="AR920" s="13">
        <f t="shared" si="1153"/>
        <v>1.8620396553670337E-3</v>
      </c>
      <c r="AS920" s="13">
        <f t="shared" si="1154"/>
        <v>1.963666646733731E-3</v>
      </c>
      <c r="AT920" s="13">
        <f t="shared" si="1155"/>
        <v>1.0354201341470431E-3</v>
      </c>
      <c r="AU920" s="13">
        <f t="shared" si="1156"/>
        <v>3.6397720763190708E-4</v>
      </c>
      <c r="AV920" s="13">
        <f t="shared" si="1157"/>
        <v>9.5960617801285576E-5</v>
      </c>
      <c r="AW920" s="13">
        <f t="shared" si="1158"/>
        <v>6.8310258057931655E-7</v>
      </c>
      <c r="AX920" s="13">
        <f t="shared" si="1159"/>
        <v>2.1026747598097296E-4</v>
      </c>
      <c r="AY920" s="13">
        <f t="shared" si="1160"/>
        <v>2.4225894504039658E-4</v>
      </c>
      <c r="AZ920" s="13">
        <f t="shared" si="1161"/>
        <v>1.3955890272206601E-4</v>
      </c>
      <c r="BA920" s="13">
        <f t="shared" si="1162"/>
        <v>5.3597435657781635E-5</v>
      </c>
      <c r="BB920" s="13">
        <f t="shared" si="1163"/>
        <v>1.5438025018785688E-5</v>
      </c>
      <c r="BC920" s="13">
        <f t="shared" si="1164"/>
        <v>3.5573734236451273E-6</v>
      </c>
      <c r="BD920" s="13">
        <f t="shared" si="1165"/>
        <v>3.5755709121447835E-4</v>
      </c>
      <c r="BE920" s="13">
        <f t="shared" si="1166"/>
        <v>3.7707195563598423E-4</v>
      </c>
      <c r="BF920" s="13">
        <f t="shared" si="1167"/>
        <v>1.9882595426118669E-4</v>
      </c>
      <c r="BG920" s="13">
        <f t="shared" si="1168"/>
        <v>6.9892513434994499E-5</v>
      </c>
      <c r="BH920" s="13">
        <f t="shared" si="1169"/>
        <v>1.8426782304702697E-5</v>
      </c>
      <c r="BI920" s="13">
        <f t="shared" si="1170"/>
        <v>3.886497015686343E-6</v>
      </c>
      <c r="BJ920" s="14">
        <f t="shared" si="1171"/>
        <v>0.33020463790634419</v>
      </c>
      <c r="BK920" s="14">
        <f t="shared" si="1172"/>
        <v>0.29057050136779583</v>
      </c>
      <c r="BL920" s="14">
        <f t="shared" si="1173"/>
        <v>0.35109989872836733</v>
      </c>
      <c r="BM920" s="14">
        <f t="shared" si="1174"/>
        <v>0.37877694463939776</v>
      </c>
      <c r="BN920" s="14">
        <f t="shared" si="1175"/>
        <v>0.62091107877570906</v>
      </c>
    </row>
    <row r="921" spans="1:66" x14ac:dyDescent="0.25">
      <c r="A921" t="s">
        <v>21</v>
      </c>
      <c r="B921" t="s">
        <v>264</v>
      </c>
      <c r="C921" t="s">
        <v>152</v>
      </c>
      <c r="D921" s="11">
        <v>44451</v>
      </c>
      <c r="E921" s="10">
        <f>VLOOKUP(A921,home!$A$2:$E$405,3,FALSE)</f>
        <v>1.3974</v>
      </c>
      <c r="F921" s="10">
        <f>VLOOKUP(B921,home!$B$2:$E$405,3,FALSE)</f>
        <v>1.2052</v>
      </c>
      <c r="G921" s="10">
        <f>VLOOKUP(C921,away!$B$2:$E$405,4,FALSE)</f>
        <v>1.1676</v>
      </c>
      <c r="H921" s="10">
        <f>VLOOKUP(A921,away!$A$2:$E$405,3,FALSE)</f>
        <v>1.3632</v>
      </c>
      <c r="I921" s="10">
        <f>VLOOKUP(C921,away!$B$2:$E$405,3,FALSE)</f>
        <v>0.7722</v>
      </c>
      <c r="J921" s="10">
        <f>VLOOKUP(B921,home!$B$2:$E$405,4,FALSE)</f>
        <v>1.2741</v>
      </c>
      <c r="K921" s="12">
        <f t="shared" si="1120"/>
        <v>1.9664094300480002</v>
      </c>
      <c r="L921" s="12">
        <f t="shared" si="1121"/>
        <v>1.3411979792639999</v>
      </c>
      <c r="M921" s="13">
        <f t="shared" si="1122"/>
        <v>3.660364661267073E-2</v>
      </c>
      <c r="N921" s="13">
        <f t="shared" si="1123"/>
        <v>7.1977755873300256E-2</v>
      </c>
      <c r="O921" s="13">
        <f t="shared" si="1124"/>
        <v>4.9092736870607542E-2</v>
      </c>
      <c r="P921" s="13">
        <f t="shared" si="1125"/>
        <v>9.6536420729227815E-2</v>
      </c>
      <c r="Q921" s="13">
        <f t="shared" si="1126"/>
        <v>7.0768868951475244E-2</v>
      </c>
      <c r="R921" s="13">
        <f t="shared" si="1127"/>
        <v>3.2921539743699046E-2</v>
      </c>
      <c r="S921" s="13">
        <f t="shared" si="1128"/>
        <v>6.3649946041062763E-2</v>
      </c>
      <c r="T921" s="13">
        <f t="shared" si="1129"/>
        <v>9.4915064032517427E-2</v>
      </c>
      <c r="U921" s="13">
        <f t="shared" si="1130"/>
        <v>6.4737226203709822E-2</v>
      </c>
      <c r="V921" s="13">
        <f t="shared" si="1131"/>
        <v>1.8651869535879311E-2</v>
      </c>
      <c r="W921" s="13">
        <f t="shared" si="1132"/>
        <v>4.6386857086670695E-2</v>
      </c>
      <c r="X921" s="13">
        <f t="shared" si="1133"/>
        <v>6.2213958989050695E-2</v>
      </c>
      <c r="Y921" s="13">
        <f t="shared" si="1134"/>
        <v>4.1720618039064079E-2</v>
      </c>
      <c r="Z921" s="13">
        <f t="shared" si="1135"/>
        <v>1.4718100859502876E-2</v>
      </c>
      <c r="AA921" s="13">
        <f t="shared" si="1136"/>
        <v>2.8941812322524029E-2</v>
      </c>
      <c r="AB921" s="13">
        <f t="shared" si="1137"/>
        <v>2.845572633684534E-2</v>
      </c>
      <c r="AC921" s="13">
        <f t="shared" si="1138"/>
        <v>3.0744626757334809E-3</v>
      </c>
      <c r="AD921" s="13">
        <f t="shared" si="1139"/>
        <v>2.2803888301379537E-2</v>
      </c>
      <c r="AE921" s="13">
        <f t="shared" si="1140"/>
        <v>3.0584528909172206E-2</v>
      </c>
      <c r="AF921" s="13">
        <f t="shared" si="1141"/>
        <v>2.0509954184861574E-2</v>
      </c>
      <c r="AG921" s="13">
        <f t="shared" si="1142"/>
        <v>9.169303035844522E-3</v>
      </c>
      <c r="AH921" s="13">
        <f t="shared" si="1143"/>
        <v>4.9349717828422466E-3</v>
      </c>
      <c r="AI921" s="13">
        <f t="shared" si="1144"/>
        <v>9.7041750508017836E-3</v>
      </c>
      <c r="AJ921" s="13">
        <f t="shared" si="1145"/>
        <v>9.541190665366581E-3</v>
      </c>
      <c r="AK921" s="13">
        <f t="shared" si="1146"/>
        <v>6.2539624327542682E-3</v>
      </c>
      <c r="AL921" s="13">
        <f t="shared" si="1147"/>
        <v>3.2433667117546166E-4</v>
      </c>
      <c r="AM921" s="13">
        <f t="shared" si="1148"/>
        <v>8.9683561995187924E-3</v>
      </c>
      <c r="AN921" s="13">
        <f t="shared" si="1149"/>
        <v>1.2028341212114373E-2</v>
      </c>
      <c r="AO921" s="13">
        <f t="shared" si="1150"/>
        <v>8.0661934637928437E-3</v>
      </c>
      <c r="AP921" s="13">
        <f t="shared" si="1151"/>
        <v>3.606120791330482E-3</v>
      </c>
      <c r="AQ921" s="13">
        <f t="shared" si="1152"/>
        <v>1.209130479578584E-3</v>
      </c>
      <c r="AR921" s="13">
        <f t="shared" si="1153"/>
        <v>1.3237548365745762E-3</v>
      </c>
      <c r="AS921" s="13">
        <f t="shared" si="1154"/>
        <v>2.6030439937118955E-3</v>
      </c>
      <c r="AT921" s="13">
        <f t="shared" si="1155"/>
        <v>2.55932512803244E-3</v>
      </c>
      <c r="AU921" s="13">
        <f t="shared" si="1156"/>
        <v>1.6775603554405991E-3</v>
      </c>
      <c r="AV921" s="13">
        <f t="shared" si="1157"/>
        <v>8.2469262560326713E-4</v>
      </c>
      <c r="AW921" s="13">
        <f t="shared" si="1158"/>
        <v>2.3760763569867643E-5</v>
      </c>
      <c r="AX921" s="13">
        <f t="shared" si="1159"/>
        <v>2.9392433671272017E-3</v>
      </c>
      <c r="AY921" s="13">
        <f t="shared" si="1160"/>
        <v>3.9421072645561186E-3</v>
      </c>
      <c r="AZ921" s="13">
        <f t="shared" si="1161"/>
        <v>2.6435731486323002E-3</v>
      </c>
      <c r="BA921" s="13">
        <f t="shared" si="1162"/>
        <v>1.1818516549940703E-3</v>
      </c>
      <c r="BB921" s="13">
        <f t="shared" si="1163"/>
        <v>3.9627426286696502E-4</v>
      </c>
      <c r="BC921" s="13">
        <f t="shared" si="1164"/>
        <v>1.0629644811830093E-4</v>
      </c>
      <c r="BD921" s="13">
        <f t="shared" si="1165"/>
        <v>2.9590288530912805E-4</v>
      </c>
      <c r="BE921" s="13">
        <f t="shared" si="1166"/>
        <v>5.8186622405028126E-4</v>
      </c>
      <c r="BF921" s="13">
        <f t="shared" si="1167"/>
        <v>5.7209361499944782E-4</v>
      </c>
      <c r="BG921" s="13">
        <f t="shared" si="1168"/>
        <v>3.7499009313505491E-4</v>
      </c>
      <c r="BH921" s="13">
        <f t="shared" si="1169"/>
        <v>1.8434601382883743E-4</v>
      </c>
      <c r="BI921" s="13">
        <f t="shared" si="1170"/>
        <v>7.2499947996956948E-5</v>
      </c>
      <c r="BJ921" s="14">
        <f t="shared" si="1171"/>
        <v>0.51613828569596631</v>
      </c>
      <c r="BK921" s="14">
        <f t="shared" si="1172"/>
        <v>0.22278278953030567</v>
      </c>
      <c r="BL921" s="14">
        <f t="shared" si="1173"/>
        <v>0.24565341712783312</v>
      </c>
      <c r="BM921" s="14">
        <f t="shared" si="1174"/>
        <v>0.63747327793164132</v>
      </c>
      <c r="BN921" s="14">
        <f t="shared" si="1175"/>
        <v>0.35790096878098066</v>
      </c>
    </row>
    <row r="922" spans="1:66" x14ac:dyDescent="0.25">
      <c r="A922" t="s">
        <v>21</v>
      </c>
      <c r="B922" t="s">
        <v>275</v>
      </c>
      <c r="C922" t="s">
        <v>157</v>
      </c>
      <c r="D922" s="11">
        <v>44451</v>
      </c>
      <c r="E922" s="10">
        <f>VLOOKUP(A922,home!$A$2:$E$405,3,FALSE)</f>
        <v>1.3974</v>
      </c>
      <c r="F922" s="10">
        <f>VLOOKUP(B922,home!$B$2:$E$405,3,FALSE)</f>
        <v>0.71560000000000001</v>
      </c>
      <c r="G922" s="10">
        <f>VLOOKUP(C922,away!$B$2:$E$405,4,FALSE)</f>
        <v>0.82189999999999996</v>
      </c>
      <c r="H922" s="10">
        <f>VLOOKUP(A922,away!$A$2:$E$405,3,FALSE)</f>
        <v>1.3632</v>
      </c>
      <c r="I922" s="10">
        <f>VLOOKUP(C922,away!$B$2:$E$405,3,FALSE)</f>
        <v>1.4035</v>
      </c>
      <c r="J922" s="10">
        <f>VLOOKUP(B922,home!$B$2:$E$405,4,FALSE)</f>
        <v>1.0038</v>
      </c>
      <c r="K922" s="12">
        <f t="shared" si="1120"/>
        <v>0.82188310173599999</v>
      </c>
      <c r="L922" s="12">
        <f t="shared" si="1121"/>
        <v>1.9205215545600001</v>
      </c>
      <c r="M922" s="13">
        <f t="shared" si="1122"/>
        <v>6.4415263937308967E-2</v>
      </c>
      <c r="N922" s="13">
        <f t="shared" si="1123"/>
        <v>5.2941816923938595E-2</v>
      </c>
      <c r="O922" s="13">
        <f t="shared" si="1124"/>
        <v>0.12371090283427331</v>
      </c>
      <c r="P922" s="13">
        <f t="shared" si="1125"/>
        <v>0.10167590053999345</v>
      </c>
      <c r="Q922" s="13">
        <f t="shared" si="1126"/>
        <v>2.1755992352493054E-2</v>
      </c>
      <c r="R922" s="13">
        <f t="shared" si="1127"/>
        <v>0.11879472771364988</v>
      </c>
      <c r="S922" s="13">
        <f t="shared" si="1128"/>
        <v>4.012243418221461E-2</v>
      </c>
      <c r="T922" s="13">
        <f t="shared" si="1129"/>
        <v>4.1782852253805423E-2</v>
      </c>
      <c r="U922" s="13">
        <f t="shared" si="1130"/>
        <v>9.7635379283178114E-2</v>
      </c>
      <c r="V922" s="13">
        <f t="shared" si="1131"/>
        <v>7.0367804460887062E-3</v>
      </c>
      <c r="W922" s="13">
        <f t="shared" si="1132"/>
        <v>5.9602941586705633E-3</v>
      </c>
      <c r="X922" s="13">
        <f t="shared" si="1133"/>
        <v>1.1446873403244876E-2</v>
      </c>
      <c r="Y922" s="13">
        <f t="shared" si="1134"/>
        <v>1.0991983551625686E-2</v>
      </c>
      <c r="Z922" s="13">
        <f t="shared" si="1135"/>
        <v>7.6049278380716942E-2</v>
      </c>
      <c r="AA922" s="13">
        <f t="shared" si="1136"/>
        <v>6.2503616800328163E-2</v>
      </c>
      <c r="AB922" s="13">
        <f t="shared" si="1137"/>
        <v>2.5685333222786034E-2</v>
      </c>
      <c r="AC922" s="13">
        <f t="shared" si="1138"/>
        <v>6.9419783548372693E-4</v>
      </c>
      <c r="AD922" s="13">
        <f t="shared" si="1139"/>
        <v>1.224666262596781E-3</v>
      </c>
      <c r="AE922" s="13">
        <f t="shared" si="1140"/>
        <v>2.3519979544595546E-3</v>
      </c>
      <c r="AF922" s="13">
        <f t="shared" si="1141"/>
        <v>2.2585313839103027E-3</v>
      </c>
      <c r="AG922" s="13">
        <f t="shared" si="1142"/>
        <v>1.4458527348166544E-3</v>
      </c>
      <c r="AH922" s="13">
        <f t="shared" si="1143"/>
        <v>3.651356958472516E-2</v>
      </c>
      <c r="AI922" s="13">
        <f t="shared" si="1144"/>
        <v>3.0009885825747182E-2</v>
      </c>
      <c r="AJ922" s="13">
        <f t="shared" si="1145"/>
        <v>1.2332309022604158E-2</v>
      </c>
      <c r="AK922" s="13">
        <f t="shared" si="1146"/>
        <v>3.378572130354922E-3</v>
      </c>
      <c r="AL922" s="13">
        <f t="shared" si="1147"/>
        <v>4.3830102221992642E-5</v>
      </c>
      <c r="AM922" s="13">
        <f t="shared" si="1148"/>
        <v>2.0130650129889549E-4</v>
      </c>
      <c r="AN922" s="13">
        <f t="shared" si="1149"/>
        <v>3.8661347481758933E-4</v>
      </c>
      <c r="AO922" s="13">
        <f t="shared" si="1150"/>
        <v>3.7124975583526014E-4</v>
      </c>
      <c r="AP922" s="13">
        <f t="shared" si="1151"/>
        <v>2.3766438606891813E-4</v>
      </c>
      <c r="AQ922" s="13">
        <f t="shared" si="1152"/>
        <v>1.1410989404915664E-4</v>
      </c>
      <c r="AR922" s="13">
        <f t="shared" si="1153"/>
        <v>1.4025019484278221E-2</v>
      </c>
      <c r="AS922" s="13">
        <f t="shared" si="1154"/>
        <v>1.1526926515646419E-2</v>
      </c>
      <c r="AT922" s="13">
        <f t="shared" si="1155"/>
        <v>4.7368930590812111E-3</v>
      </c>
      <c r="AU922" s="13">
        <f t="shared" si="1156"/>
        <v>1.2977241199964653E-3</v>
      </c>
      <c r="AV922" s="13">
        <f t="shared" si="1157"/>
        <v>2.666443812350789E-4</v>
      </c>
      <c r="AW922" s="13">
        <f t="shared" si="1158"/>
        <v>1.921760310360879E-6</v>
      </c>
      <c r="AX922" s="13">
        <f t="shared" si="1159"/>
        <v>2.757506861452638E-5</v>
      </c>
      <c r="AY922" s="13">
        <f t="shared" si="1160"/>
        <v>5.2958513642668861E-5</v>
      </c>
      <c r="AZ922" s="13">
        <f t="shared" si="1161"/>
        <v>5.0853983474102696E-5</v>
      </c>
      <c r="BA922" s="13">
        <f t="shared" si="1162"/>
        <v>3.2555390465750759E-5</v>
      </c>
      <c r="BB922" s="13">
        <f t="shared" si="1163"/>
        <v>1.5630832276647859E-5</v>
      </c>
      <c r="BC922" s="13">
        <f t="shared" si="1164"/>
        <v>6.0038700606028745E-6</v>
      </c>
      <c r="BD922" s="13">
        <f t="shared" si="1165"/>
        <v>4.489225370446717E-3</v>
      </c>
      <c r="BE922" s="13">
        <f t="shared" si="1166"/>
        <v>3.6896184718546907E-3</v>
      </c>
      <c r="BF922" s="13">
        <f t="shared" si="1167"/>
        <v>1.5162175369351867E-3</v>
      </c>
      <c r="BG922" s="13">
        <f t="shared" si="1168"/>
        <v>4.153845240542699E-4</v>
      </c>
      <c r="BH922" s="13">
        <f t="shared" si="1169"/>
        <v>8.5349380260713839E-5</v>
      </c>
      <c r="BI922" s="13">
        <f t="shared" si="1170"/>
        <v>1.4029442675984169E-5</v>
      </c>
      <c r="BJ922" s="14">
        <f t="shared" si="1171"/>
        <v>0.15365738265016568</v>
      </c>
      <c r="BK922" s="14">
        <f t="shared" si="1172"/>
        <v>0.21404136555695416</v>
      </c>
      <c r="BL922" s="14">
        <f t="shared" si="1173"/>
        <v>0.55262732870411213</v>
      </c>
      <c r="BM922" s="14">
        <f t="shared" si="1174"/>
        <v>0.51302971423695909</v>
      </c>
      <c r="BN922" s="14">
        <f t="shared" si="1175"/>
        <v>0.48329460430165727</v>
      </c>
    </row>
    <row r="923" spans="1:66" x14ac:dyDescent="0.25">
      <c r="A923" t="s">
        <v>21</v>
      </c>
      <c r="B923" t="s">
        <v>265</v>
      </c>
      <c r="C923" t="s">
        <v>273</v>
      </c>
      <c r="D923" s="11">
        <v>44451</v>
      </c>
      <c r="E923" s="10">
        <f>VLOOKUP(A923,home!$A$2:$E$405,3,FALSE)</f>
        <v>1.3974</v>
      </c>
      <c r="F923" s="10">
        <f>VLOOKUP(B923,home!$B$2:$E$405,3,FALSE)</f>
        <v>0.97929999999999995</v>
      </c>
      <c r="G923" s="10">
        <f>VLOOKUP(C923,away!$B$2:$E$405,4,FALSE)</f>
        <v>1.0923</v>
      </c>
      <c r="H923" s="10">
        <f>VLOOKUP(A923,away!$A$2:$E$405,3,FALSE)</f>
        <v>1.3632</v>
      </c>
      <c r="I923" s="10">
        <f>VLOOKUP(C923,away!$B$2:$E$405,3,FALSE)</f>
        <v>1.0038</v>
      </c>
      <c r="J923" s="10">
        <f>VLOOKUP(B923,home!$B$2:$E$405,4,FALSE)</f>
        <v>0.81079999999999997</v>
      </c>
      <c r="K923" s="12">
        <f t="shared" si="1120"/>
        <v>1.4947839535859999</v>
      </c>
      <c r="L923" s="12">
        <f t="shared" si="1121"/>
        <v>1.1094826337279999</v>
      </c>
      <c r="M923" s="13">
        <f t="shared" si="1122"/>
        <v>7.3957358576805091E-2</v>
      </c>
      <c r="N923" s="13">
        <f t="shared" si="1123"/>
        <v>0.11055027285021417</v>
      </c>
      <c r="O923" s="13">
        <f t="shared" si="1124"/>
        <v>8.2054404977359816E-2</v>
      </c>
      <c r="P923" s="13">
        <f t="shared" si="1125"/>
        <v>0.12265360788120463</v>
      </c>
      <c r="Q923" s="13">
        <f t="shared" si="1126"/>
        <v>8.262438696052711E-2</v>
      </c>
      <c r="R923" s="13">
        <f t="shared" si="1127"/>
        <v>4.5518968671632541E-2</v>
      </c>
      <c r="S923" s="13">
        <f t="shared" si="1128"/>
        <v>5.0853315396104687E-2</v>
      </c>
      <c r="T923" s="13">
        <f t="shared" si="1129"/>
        <v>9.1670322455127046E-2</v>
      </c>
      <c r="U923" s="13">
        <f t="shared" si="1130"/>
        <v>6.8041023954140162E-2</v>
      </c>
      <c r="V923" s="13">
        <f t="shared" si="1131"/>
        <v>9.3707790634451078E-3</v>
      </c>
      <c r="W923" s="13">
        <f t="shared" si="1132"/>
        <v>4.116853593449208E-2</v>
      </c>
      <c r="X923" s="13">
        <f t="shared" si="1133"/>
        <v>4.5675775675326082E-2</v>
      </c>
      <c r="Y923" s="13">
        <f t="shared" si="1134"/>
        <v>2.5338239946915055E-2</v>
      </c>
      <c r="Z923" s="13">
        <f t="shared" si="1135"/>
        <v>1.6834168415461724E-2</v>
      </c>
      <c r="AA923" s="13">
        <f t="shared" si="1136"/>
        <v>2.5163444819396443E-2</v>
      </c>
      <c r="AB923" s="13">
        <f t="shared" si="1137"/>
        <v>1.8806956766490288E-2</v>
      </c>
      <c r="AC923" s="13">
        <f t="shared" si="1138"/>
        <v>9.7130282478549961E-4</v>
      </c>
      <c r="AD923" s="13">
        <f t="shared" si="1139"/>
        <v>1.5384516726876841E-2</v>
      </c>
      <c r="AE923" s="13">
        <f t="shared" si="1140"/>
        <v>1.7068854136767789E-2</v>
      </c>
      <c r="AF923" s="13">
        <f t="shared" si="1141"/>
        <v>9.4687986211900981E-3</v>
      </c>
      <c r="AG923" s="13">
        <f t="shared" si="1142"/>
        <v>3.5018225441593473E-3</v>
      </c>
      <c r="AH923" s="13">
        <f t="shared" si="1143"/>
        <v>4.6693043775517971E-3</v>
      </c>
      <c r="AI923" s="13">
        <f t="shared" si="1144"/>
        <v>6.9796012579732914E-3</v>
      </c>
      <c r="AJ923" s="13">
        <f t="shared" si="1145"/>
        <v>5.2164979814235696E-3</v>
      </c>
      <c r="AK923" s="13">
        <f t="shared" si="1146"/>
        <v>2.5991791588485702E-3</v>
      </c>
      <c r="AL923" s="13">
        <f t="shared" si="1147"/>
        <v>6.4433775406635776E-5</v>
      </c>
      <c r="AM923" s="13">
        <f t="shared" si="1148"/>
        <v>4.5993057474021824E-3</v>
      </c>
      <c r="AN923" s="13">
        <f t="shared" si="1149"/>
        <v>5.102849853948101E-3</v>
      </c>
      <c r="AO923" s="13">
        <f t="shared" si="1150"/>
        <v>2.8307616477384399E-3</v>
      </c>
      <c r="AP923" s="13">
        <f t="shared" si="1151"/>
        <v>1.0468936294630187E-3</v>
      </c>
      <c r="AQ923" s="13">
        <f t="shared" si="1152"/>
        <v>2.9037757531242376E-4</v>
      </c>
      <c r="AR923" s="13">
        <f t="shared" si="1153"/>
        <v>1.0361024236967703E-3</v>
      </c>
      <c r="AS923" s="13">
        <f t="shared" si="1154"/>
        <v>1.5487492772134951E-3</v>
      </c>
      <c r="AT923" s="13">
        <f t="shared" si="1155"/>
        <v>1.1575227838533243E-3</v>
      </c>
      <c r="AU923" s="13">
        <f t="shared" si="1156"/>
        <v>5.7674882773804833E-4</v>
      </c>
      <c r="AV923" s="13">
        <f t="shared" si="1157"/>
        <v>2.1552872323809261E-4</v>
      </c>
      <c r="AW923" s="13">
        <f t="shared" si="1158"/>
        <v>2.968315186808234E-6</v>
      </c>
      <c r="AX923" s="13">
        <f t="shared" si="1159"/>
        <v>1.1458280714754408E-3</v>
      </c>
      <c r="AY923" s="13">
        <f t="shared" si="1160"/>
        <v>1.2712763465400471E-3</v>
      </c>
      <c r="AZ923" s="13">
        <f t="shared" si="1161"/>
        <v>7.0522951457768063E-4</v>
      </c>
      <c r="BA923" s="13">
        <f t="shared" si="1162"/>
        <v>2.6081329973878792E-4</v>
      </c>
      <c r="BB923" s="13">
        <f t="shared" si="1163"/>
        <v>7.2341956676370194E-5</v>
      </c>
      <c r="BC923" s="13">
        <f t="shared" si="1164"/>
        <v>1.6052428924467228E-5</v>
      </c>
      <c r="BD923" s="13">
        <f t="shared" si="1165"/>
        <v>1.9158960764250926E-4</v>
      </c>
      <c r="BE923" s="13">
        <f t="shared" si="1166"/>
        <v>2.8638507117786048E-4</v>
      </c>
      <c r="BF923" s="13">
        <f t="shared" si="1167"/>
        <v>2.1404190447162519E-4</v>
      </c>
      <c r="BG923" s="13">
        <f t="shared" si="1168"/>
        <v>1.0664880139972426E-4</v>
      </c>
      <c r="BH923" s="13">
        <f t="shared" si="1169"/>
        <v>3.9854229250371983E-5</v>
      </c>
      <c r="BI923" s="13">
        <f t="shared" si="1170"/>
        <v>1.1914692473198767E-5</v>
      </c>
      <c r="BJ923" s="14">
        <f t="shared" si="1171"/>
        <v>0.4597932559233926</v>
      </c>
      <c r="BK923" s="14">
        <f t="shared" si="1172"/>
        <v>0.25914207386429178</v>
      </c>
      <c r="BL923" s="14">
        <f t="shared" si="1173"/>
        <v>0.26443446830697148</v>
      </c>
      <c r="BM923" s="14">
        <f t="shared" si="1174"/>
        <v>0.48157665856102094</v>
      </c>
      <c r="BN923" s="14">
        <f t="shared" si="1175"/>
        <v>0.51735899991774337</v>
      </c>
    </row>
    <row r="924" spans="1:66" x14ac:dyDescent="0.25">
      <c r="A924" t="s">
        <v>21</v>
      </c>
      <c r="B924" t="s">
        <v>266</v>
      </c>
      <c r="C924" t="s">
        <v>268</v>
      </c>
      <c r="D924" s="11">
        <v>44451</v>
      </c>
      <c r="E924" s="10">
        <f>VLOOKUP(A924,home!$A$2:$E$405,3,FALSE)</f>
        <v>1.3974</v>
      </c>
      <c r="F924" s="10">
        <f>VLOOKUP(B924,home!$B$2:$E$405,3,FALSE)</f>
        <v>0.79090000000000005</v>
      </c>
      <c r="G924" s="10">
        <f>VLOOKUP(C924,away!$B$2:$E$405,4,FALSE)</f>
        <v>0.86629999999999996</v>
      </c>
      <c r="H924" s="10">
        <f>VLOOKUP(A924,away!$A$2:$E$405,3,FALSE)</f>
        <v>1.3632</v>
      </c>
      <c r="I924" s="10">
        <f>VLOOKUP(C924,away!$B$2:$E$405,3,FALSE)</f>
        <v>0.96519999999999995</v>
      </c>
      <c r="J924" s="10">
        <f>VLOOKUP(B924,home!$B$2:$E$405,4,FALSE)</f>
        <v>1.1196999999999999</v>
      </c>
      <c r="K924" s="12">
        <f t="shared" si="1120"/>
        <v>0.95743793065800009</v>
      </c>
      <c r="L924" s="12">
        <f t="shared" si="1121"/>
        <v>1.4732571886079997</v>
      </c>
      <c r="M924" s="13">
        <f t="shared" si="1122"/>
        <v>8.7975657748293093E-2</v>
      </c>
      <c r="N924" s="13">
        <f t="shared" si="1123"/>
        <v>8.4231231702802181E-2</v>
      </c>
      <c r="O924" s="13">
        <f t="shared" si="1124"/>
        <v>0.12961077020018988</v>
      </c>
      <c r="P924" s="13">
        <f t="shared" si="1125"/>
        <v>0.12409426761145938</v>
      </c>
      <c r="Q924" s="13">
        <f t="shared" si="1126"/>
        <v>4.0323088089152727E-2</v>
      </c>
      <c r="R924" s="13">
        <f t="shared" si="1127"/>
        <v>9.5474999459224635E-2</v>
      </c>
      <c r="S924" s="13">
        <f t="shared" si="1128"/>
        <v>4.3760364082993393E-2</v>
      </c>
      <c r="T924" s="13">
        <f t="shared" si="1129"/>
        <v>5.9406279394217873E-2</v>
      </c>
      <c r="U924" s="13">
        <f t="shared" si="1130"/>
        <v>9.141138591181372E-2</v>
      </c>
      <c r="V924" s="13">
        <f t="shared" si="1131"/>
        <v>6.8584758686908711E-3</v>
      </c>
      <c r="W924" s="13">
        <f t="shared" si="1132"/>
        <v>1.2868951339272879E-2</v>
      </c>
      <c r="X924" s="13">
        <f t="shared" si="1133"/>
        <v>1.8959275070430315E-2</v>
      </c>
      <c r="Y924" s="13">
        <f t="shared" si="1134"/>
        <v>1.3965944144153954E-2</v>
      </c>
      <c r="Z924" s="13">
        <f t="shared" si="1135"/>
        <v>4.6886409761882533E-2</v>
      </c>
      <c r="AA924" s="13">
        <f t="shared" si="1136"/>
        <v>4.4890827138399862E-2</v>
      </c>
      <c r="AB924" s="13">
        <f t="shared" si="1137"/>
        <v>2.1490090320457778E-2</v>
      </c>
      <c r="AC924" s="13">
        <f t="shared" si="1138"/>
        <v>6.0463993793824066E-4</v>
      </c>
      <c r="AD924" s="13">
        <f t="shared" si="1139"/>
        <v>3.0803055350029813E-3</v>
      </c>
      <c r="AE924" s="13">
        <f t="shared" si="1140"/>
        <v>4.5380822725521524E-3</v>
      </c>
      <c r="AF924" s="13">
        <f t="shared" si="1141"/>
        <v>3.3428811652659938E-3</v>
      </c>
      <c r="AG924" s="13">
        <f t="shared" si="1142"/>
        <v>1.6416412357968043E-3</v>
      </c>
      <c r="AH924" s="13">
        <f t="shared" si="1143"/>
        <v>1.7268935057428436E-2</v>
      </c>
      <c r="AI924" s="13">
        <f t="shared" si="1144"/>
        <v>1.6533933446051672E-2</v>
      </c>
      <c r="AJ924" s="13">
        <f t="shared" si="1145"/>
        <v>7.9151075121124039E-3</v>
      </c>
      <c r="AK924" s="13">
        <f t="shared" si="1146"/>
        <v>2.5260747191108305E-3</v>
      </c>
      <c r="AL924" s="13">
        <f t="shared" si="1147"/>
        <v>3.4115050543530578E-5</v>
      </c>
      <c r="AM924" s="13">
        <f t="shared" si="1148"/>
        <v>5.8984027144552773E-4</v>
      </c>
      <c r="AN924" s="13">
        <f t="shared" si="1149"/>
        <v>8.6898642003761773E-4</v>
      </c>
      <c r="AO924" s="13">
        <f t="shared" si="1150"/>
        <v>6.4012024506157562E-4</v>
      </c>
      <c r="AP924" s="13">
        <f t="shared" si="1151"/>
        <v>3.1435391753682692E-4</v>
      </c>
      <c r="AQ924" s="13">
        <f t="shared" si="1152"/>
        <v>1.1578104219455416E-4</v>
      </c>
      <c r="AR924" s="13">
        <f t="shared" si="1153"/>
        <v>5.0883165425922236E-3</v>
      </c>
      <c r="AS924" s="13">
        <f t="shared" si="1154"/>
        <v>4.8717472610723678E-3</v>
      </c>
      <c r="AT924" s="13">
        <f t="shared" si="1155"/>
        <v>2.3321978081649541E-3</v>
      </c>
      <c r="AU924" s="13">
        <f t="shared" si="1156"/>
        <v>7.4431154777819227E-4</v>
      </c>
      <c r="AV924" s="13">
        <f t="shared" si="1157"/>
        <v>1.781580270174014E-4</v>
      </c>
      <c r="AW924" s="13">
        <f t="shared" si="1158"/>
        <v>1.3366962079441702E-6</v>
      </c>
      <c r="AX924" s="13">
        <f t="shared" si="1159"/>
        <v>9.412257481859316E-5</v>
      </c>
      <c r="AY924" s="13">
        <f t="shared" si="1160"/>
        <v>1.3866675996178669E-4</v>
      </c>
      <c r="AZ924" s="13">
        <f t="shared" si="1161"/>
        <v>1.0214590046734112E-4</v>
      </c>
      <c r="BA924" s="13">
        <f t="shared" si="1162"/>
        <v>5.0162394050115846E-5</v>
      </c>
      <c r="BB924" s="13">
        <f t="shared" si="1163"/>
        <v>1.8475526908030084E-5</v>
      </c>
      <c r="BC924" s="13">
        <f t="shared" si="1164"/>
        <v>5.4438405661151654E-6</v>
      </c>
      <c r="BD924" s="13">
        <f t="shared" si="1165"/>
        <v>1.2493998207145011E-3</v>
      </c>
      <c r="BE924" s="13">
        <f t="shared" si="1166"/>
        <v>1.1962227789093683E-3</v>
      </c>
      <c r="BF924" s="13">
        <f t="shared" si="1167"/>
        <v>5.7265453102247395E-4</v>
      </c>
      <c r="BG924" s="13">
        <f t="shared" si="1168"/>
        <v>1.8276038972136165E-4</v>
      </c>
      <c r="BH924" s="13">
        <f t="shared" si="1169"/>
        <v>4.374543233526753E-5</v>
      </c>
      <c r="BI924" s="13">
        <f t="shared" si="1170"/>
        <v>8.3767072421636243E-6</v>
      </c>
      <c r="BJ924" s="14">
        <f t="shared" si="1171"/>
        <v>0.24529577884169596</v>
      </c>
      <c r="BK924" s="14">
        <f t="shared" si="1172"/>
        <v>0.26346618705988029</v>
      </c>
      <c r="BL924" s="14">
        <f t="shared" si="1173"/>
        <v>0.44359001461135955</v>
      </c>
      <c r="BM924" s="14">
        <f t="shared" si="1174"/>
        <v>0.43739104539994256</v>
      </c>
      <c r="BN924" s="14">
        <f t="shared" si="1175"/>
        <v>0.56171001481112193</v>
      </c>
    </row>
    <row r="925" spans="1:66" x14ac:dyDescent="0.25">
      <c r="A925" t="s">
        <v>21</v>
      </c>
      <c r="B925" t="s">
        <v>274</v>
      </c>
      <c r="C925" t="s">
        <v>270</v>
      </c>
      <c r="D925" s="11">
        <v>44451</v>
      </c>
      <c r="E925" s="10">
        <f>VLOOKUP(A925,home!$A$2:$E$405,3,FALSE)</f>
        <v>1.3974</v>
      </c>
      <c r="F925" s="10">
        <f>VLOOKUP(B925,home!$B$2:$E$405,3,FALSE)</f>
        <v>1.5819000000000001</v>
      </c>
      <c r="G925" s="10">
        <f>VLOOKUP(C925,away!$B$2:$E$405,4,FALSE)</f>
        <v>1.0923</v>
      </c>
      <c r="H925" s="10">
        <f>VLOOKUP(A925,away!$A$2:$E$405,3,FALSE)</f>
        <v>1.3632</v>
      </c>
      <c r="I925" s="10">
        <f>VLOOKUP(C925,away!$B$2:$E$405,3,FALSE)</f>
        <v>1.081</v>
      </c>
      <c r="J925" s="10">
        <f>VLOOKUP(B925,home!$B$2:$E$405,4,FALSE)</f>
        <v>0.88800000000000001</v>
      </c>
      <c r="K925" s="12">
        <f t="shared" si="1120"/>
        <v>2.4145805536380003</v>
      </c>
      <c r="L925" s="12">
        <f t="shared" si="1121"/>
        <v>1.3085738495999999</v>
      </c>
      <c r="M925" s="13">
        <f t="shared" si="1122"/>
        <v>2.4157644579514408E-2</v>
      </c>
      <c r="N925" s="13">
        <f t="shared" si="1123"/>
        <v>5.8330578823393937E-2</v>
      </c>
      <c r="O925" s="13">
        <f t="shared" si="1124"/>
        <v>3.1612061964683739E-2</v>
      </c>
      <c r="P925" s="13">
        <f t="shared" si="1125"/>
        <v>7.6329870080324838E-2</v>
      </c>
      <c r="Q925" s="13">
        <f t="shared" si="1126"/>
        <v>7.042194065470779E-2</v>
      </c>
      <c r="R925" s="13">
        <f t="shared" si="1127"/>
        <v>2.068335880945997E-2</v>
      </c>
      <c r="S925" s="13">
        <f t="shared" si="1128"/>
        <v>6.0294051509267463E-2</v>
      </c>
      <c r="T925" s="13">
        <f t="shared" si="1129"/>
        <v>9.215230997883371E-2</v>
      </c>
      <c r="U925" s="13">
        <f t="shared" si="1130"/>
        <v>4.9941635965239269E-2</v>
      </c>
      <c r="V925" s="13">
        <f t="shared" si="1131"/>
        <v>2.1167613346163346E-2</v>
      </c>
      <c r="W925" s="13">
        <f t="shared" si="1132"/>
        <v>5.6679816151435573E-2</v>
      </c>
      <c r="X925" s="13">
        <f t="shared" si="1133"/>
        <v>7.41697252159043E-2</v>
      </c>
      <c r="Y925" s="13">
        <f t="shared" si="1134"/>
        <v>4.8528281424775041E-2</v>
      </c>
      <c r="Z925" s="13">
        <f t="shared" si="1135"/>
        <v>9.021900819984368E-3</v>
      </c>
      <c r="AA925" s="13">
        <f t="shared" si="1136"/>
        <v>2.1784106276784985E-2</v>
      </c>
      <c r="AB925" s="13">
        <f t="shared" si="1137"/>
        <v>2.6299739697154271E-2</v>
      </c>
      <c r="AC925" s="13">
        <f t="shared" si="1138"/>
        <v>4.1801498157888603E-3</v>
      </c>
      <c r="AD925" s="13">
        <f t="shared" si="1139"/>
        <v>3.4214495465758353E-2</v>
      </c>
      <c r="AE925" s="13">
        <f t="shared" si="1140"/>
        <v>4.4772194043749144E-2</v>
      </c>
      <c r="AF925" s="13">
        <f t="shared" si="1141"/>
        <v>2.9293861157433505E-2</v>
      </c>
      <c r="AG925" s="13">
        <f t="shared" si="1142"/>
        <v>1.2777726888143557E-2</v>
      </c>
      <c r="AH925" s="13">
        <f t="shared" si="1143"/>
        <v>2.9514558716790848E-3</v>
      </c>
      <c r="AI925" s="13">
        <f t="shared" si="1144"/>
        <v>7.1265279526770116E-3</v>
      </c>
      <c r="AJ925" s="13">
        <f t="shared" si="1145"/>
        <v>8.6037879047457747E-3</v>
      </c>
      <c r="AK925" s="13">
        <f t="shared" si="1146"/>
        <v>6.9248463208083262E-3</v>
      </c>
      <c r="AL925" s="13">
        <f t="shared" si="1147"/>
        <v>5.2831358008475322E-4</v>
      </c>
      <c r="AM925" s="13">
        <f t="shared" si="1148"/>
        <v>1.6522731080831115E-2</v>
      </c>
      <c r="AN925" s="13">
        <f t="shared" si="1149"/>
        <v>2.1621213816348739E-2</v>
      </c>
      <c r="AO925" s="13">
        <f t="shared" si="1150"/>
        <v>1.4146477498342089E-2</v>
      </c>
      <c r="AP925" s="13">
        <f t="shared" si="1151"/>
        <v>6.1705701727617608E-3</v>
      </c>
      <c r="AQ925" s="13">
        <f t="shared" si="1152"/>
        <v>2.0186616912994484E-3</v>
      </c>
      <c r="AR925" s="13">
        <f t="shared" si="1153"/>
        <v>7.7243959438552472E-4</v>
      </c>
      <c r="AS925" s="13">
        <f t="shared" si="1154"/>
        <v>1.8651176234633128E-3</v>
      </c>
      <c r="AT925" s="13">
        <f t="shared" si="1155"/>
        <v>2.2517383719310191E-3</v>
      </c>
      <c r="AU925" s="13">
        <f t="shared" si="1156"/>
        <v>1.8123345615817096E-3</v>
      </c>
      <c r="AV925" s="13">
        <f t="shared" si="1157"/>
        <v>1.0940069472703119E-3</v>
      </c>
      <c r="AW925" s="13">
        <f t="shared" si="1158"/>
        <v>4.6369157938583987E-5</v>
      </c>
      <c r="AX925" s="13">
        <f t="shared" si="1159"/>
        <v>6.6492441934608371E-3</v>
      </c>
      <c r="AY925" s="13">
        <f t="shared" si="1160"/>
        <v>8.7010270711674938E-3</v>
      </c>
      <c r="AZ925" s="13">
        <f t="shared" si="1161"/>
        <v>5.6929682449957299E-3</v>
      </c>
      <c r="BA925" s="13">
        <f t="shared" si="1162"/>
        <v>2.4832231240015392E-3</v>
      </c>
      <c r="BB925" s="13">
        <f t="shared" si="1163"/>
        <v>8.1237021069760799E-4</v>
      </c>
      <c r="BC925" s="13">
        <f t="shared" si="1164"/>
        <v>2.1260928278258641E-4</v>
      </c>
      <c r="BD925" s="13">
        <f t="shared" si="1165"/>
        <v>1.6846570893475467E-4</v>
      </c>
      <c r="BE925" s="13">
        <f t="shared" si="1166"/>
        <v>4.0677402474869815E-4</v>
      </c>
      <c r="BF925" s="13">
        <f t="shared" si="1167"/>
        <v>4.9109432494163477E-4</v>
      </c>
      <c r="BG925" s="13">
        <f t="shared" si="1168"/>
        <v>3.9526226900201745E-4</v>
      </c>
      <c r="BH925" s="13">
        <f t="shared" si="1169"/>
        <v>2.385981470797759E-4</v>
      </c>
      <c r="BI925" s="13">
        <f t="shared" si="1170"/>
        <v>1.1522288921457716E-4</v>
      </c>
      <c r="BJ925" s="14">
        <f t="shared" si="1171"/>
        <v>0.60637202619082398</v>
      </c>
      <c r="BK925" s="14">
        <f t="shared" si="1172"/>
        <v>0.19535866998231116</v>
      </c>
      <c r="BL925" s="14">
        <f t="shared" si="1173"/>
        <v>0.18553857522578576</v>
      </c>
      <c r="BM925" s="14">
        <f t="shared" si="1174"/>
        <v>0.7061010593935918</v>
      </c>
      <c r="BN925" s="14">
        <f t="shared" si="1175"/>
        <v>0.2815354549120847</v>
      </c>
    </row>
    <row r="926" spans="1:66" x14ac:dyDescent="0.25">
      <c r="A926" t="s">
        <v>175</v>
      </c>
      <c r="B926" t="s">
        <v>280</v>
      </c>
      <c r="C926" t="s">
        <v>281</v>
      </c>
      <c r="D926" s="11">
        <v>44451</v>
      </c>
      <c r="E926" s="10">
        <f>VLOOKUP(A926,home!$A$2:$E$405,3,FALSE)</f>
        <v>1.1583000000000001</v>
      </c>
      <c r="F926" s="10">
        <f>VLOOKUP(B926,home!$B$2:$E$405,3,FALSE)</f>
        <v>0.86329999999999996</v>
      </c>
      <c r="G926" s="10">
        <f>VLOOKUP(C926,away!$B$2:$E$405,4,FALSE)</f>
        <v>1.0665</v>
      </c>
      <c r="H926" s="10">
        <f>VLOOKUP(A926,away!$A$2:$E$405,3,FALSE)</f>
        <v>1.0458000000000001</v>
      </c>
      <c r="I926" s="10">
        <f>VLOOKUP(C926,away!$B$2:$E$405,3,FALSE)</f>
        <v>0.61870000000000003</v>
      </c>
      <c r="J926" s="10">
        <f>VLOOKUP(B926,home!$B$2:$E$405,4,FALSE)</f>
        <v>0.9</v>
      </c>
      <c r="K926" s="12">
        <f t="shared" si="1120"/>
        <v>1.0664577559350001</v>
      </c>
      <c r="L926" s="12">
        <f t="shared" si="1121"/>
        <v>0.58233281400000003</v>
      </c>
      <c r="M926" s="13">
        <f t="shared" si="1122"/>
        <v>0.19228232006858731</v>
      </c>
      <c r="N926" s="13">
        <f t="shared" si="1123"/>
        <v>0.20506097156632105</v>
      </c>
      <c r="O926" s="13">
        <f t="shared" si="1124"/>
        <v>0.11197230452798912</v>
      </c>
      <c r="P926" s="13">
        <f t="shared" si="1125"/>
        <v>0.11941373261378972</v>
      </c>
      <c r="Q926" s="13">
        <f t="shared" si="1126"/>
        <v>0.1093444317832348</v>
      </c>
      <c r="R926" s="13">
        <f t="shared" si="1127"/>
        <v>3.2602573592924428E-2</v>
      </c>
      <c r="S926" s="13">
        <f t="shared" si="1128"/>
        <v>1.8539977481641629E-2</v>
      </c>
      <c r="T926" s="13">
        <f t="shared" si="1129"/>
        <v>6.3674850655562151E-2</v>
      </c>
      <c r="U926" s="13">
        <f t="shared" si="1130"/>
        <v>3.4769267471615871E-2</v>
      </c>
      <c r="V926" s="13">
        <f t="shared" si="1131"/>
        <v>1.2793271389628922E-3</v>
      </c>
      <c r="W926" s="13">
        <f t="shared" si="1132"/>
        <v>3.8870405781178764E-2</v>
      </c>
      <c r="X926" s="13">
        <f t="shared" si="1133"/>
        <v>2.2635512779875699E-2</v>
      </c>
      <c r="Y926" s="13">
        <f t="shared" si="1134"/>
        <v>6.5907009267189894E-3</v>
      </c>
      <c r="Z926" s="13">
        <f t="shared" si="1135"/>
        <v>6.3285161413365902E-3</v>
      </c>
      <c r="AA926" s="13">
        <f t="shared" si="1136"/>
        <v>6.7490951224882453E-3</v>
      </c>
      <c r="AB926" s="13">
        <f t="shared" si="1137"/>
        <v>3.5988124194603344E-3</v>
      </c>
      <c r="AC926" s="13">
        <f t="shared" si="1138"/>
        <v>4.9656550860729976E-5</v>
      </c>
      <c r="AD926" s="13">
        <f t="shared" si="1139"/>
        <v>1.0363411430419691E-2</v>
      </c>
      <c r="AE926" s="13">
        <f t="shared" si="1140"/>
        <v>6.0349545409160632E-3</v>
      </c>
      <c r="AF926" s="13">
        <f t="shared" si="1141"/>
        <v>1.7571760300868649E-3</v>
      </c>
      <c r="AG926" s="13">
        <f t="shared" si="1142"/>
        <v>3.4108708743127756E-4</v>
      </c>
      <c r="AH926" s="13">
        <f t="shared" si="1143"/>
        <v>9.2132565325723961E-4</v>
      </c>
      <c r="AI926" s="13">
        <f t="shared" si="1144"/>
        <v>9.8255488865806365E-4</v>
      </c>
      <c r="AJ926" s="13">
        <f t="shared" si="1145"/>
        <v>5.2392664082062126E-4</v>
      </c>
      <c r="AK926" s="13">
        <f t="shared" si="1146"/>
        <v>1.8624854321470753E-4</v>
      </c>
      <c r="AL926" s="13">
        <f t="shared" si="1147"/>
        <v>1.233534957325487E-6</v>
      </c>
      <c r="AM926" s="13">
        <f t="shared" si="1148"/>
        <v>2.2104280995833034E-3</v>
      </c>
      <c r="AN926" s="13">
        <f t="shared" si="1149"/>
        <v>1.2872048153750172E-3</v>
      </c>
      <c r="AO926" s="13">
        <f t="shared" si="1150"/>
        <v>3.7479080116584217E-4</v>
      </c>
      <c r="AP926" s="13">
        <f t="shared" si="1151"/>
        <v>7.2750993968073111E-5</v>
      </c>
      <c r="AQ926" s="13">
        <f t="shared" si="1152"/>
        <v>1.059132275968126E-5</v>
      </c>
      <c r="AR926" s="13">
        <f t="shared" si="1153"/>
        <v>1.0730363205433533E-4</v>
      </c>
      <c r="AS926" s="13">
        <f t="shared" si="1154"/>
        <v>1.1443479064434139E-4</v>
      </c>
      <c r="AT926" s="13">
        <f t="shared" si="1155"/>
        <v>6.1019935015727929E-5</v>
      </c>
      <c r="AU926" s="13">
        <f t="shared" si="1156"/>
        <v>2.1691727654724252E-5</v>
      </c>
      <c r="AV926" s="13">
        <f t="shared" si="1157"/>
        <v>5.7833277992526021E-6</v>
      </c>
      <c r="AW926" s="13">
        <f t="shared" si="1158"/>
        <v>2.1279620610766177E-8</v>
      </c>
      <c r="AX926" s="13">
        <f t="shared" si="1159"/>
        <v>3.9288803178954597E-4</v>
      </c>
      <c r="AY926" s="13">
        <f t="shared" si="1160"/>
        <v>2.2879159313892773E-4</v>
      </c>
      <c r="AZ926" s="13">
        <f t="shared" si="1161"/>
        <v>6.6616426126067443E-5</v>
      </c>
      <c r="BA926" s="13">
        <f t="shared" si="1162"/>
        <v>1.2930976961538659E-5</v>
      </c>
      <c r="BB926" s="13">
        <f t="shared" si="1163"/>
        <v>1.8825330504454942E-6</v>
      </c>
      <c r="BC926" s="13">
        <f t="shared" si="1164"/>
        <v>2.1925215374278575E-7</v>
      </c>
      <c r="BD926" s="13">
        <f t="shared" si="1165"/>
        <v>1.0414404334436948E-5</v>
      </c>
      <c r="BE926" s="13">
        <f t="shared" si="1166"/>
        <v>1.1106522275903366E-5</v>
      </c>
      <c r="BF926" s="13">
        <f t="shared" si="1167"/>
        <v>5.9223184113009966E-6</v>
      </c>
      <c r="BG926" s="13">
        <f t="shared" si="1168"/>
        <v>2.1053008009495323E-6</v>
      </c>
      <c r="BH926" s="13">
        <f t="shared" si="1169"/>
        <v>5.6130359193719911E-7</v>
      </c>
      <c r="BI926" s="13">
        <f t="shared" si="1170"/>
        <v>1.1972131381112011E-7</v>
      </c>
      <c r="BJ926" s="14">
        <f t="shared" si="1171"/>
        <v>0.46933259742781763</v>
      </c>
      <c r="BK926" s="14">
        <f t="shared" si="1172"/>
        <v>0.33179503898193863</v>
      </c>
      <c r="BL926" s="14">
        <f t="shared" si="1173"/>
        <v>0.19264657184432532</v>
      </c>
      <c r="BM926" s="14">
        <f t="shared" si="1174"/>
        <v>0.22919761992905321</v>
      </c>
      <c r="BN926" s="14">
        <f t="shared" si="1175"/>
        <v>0.77067633415284642</v>
      </c>
    </row>
    <row r="927" spans="1:66" x14ac:dyDescent="0.25">
      <c r="A927" t="s">
        <v>175</v>
      </c>
      <c r="B927" t="s">
        <v>279</v>
      </c>
      <c r="C927" t="s">
        <v>277</v>
      </c>
      <c r="D927" s="11">
        <v>44451</v>
      </c>
      <c r="E927" s="10">
        <f>VLOOKUP(A927,home!$A$2:$E$405,3,FALSE)</f>
        <v>1.1583000000000001</v>
      </c>
      <c r="F927" s="10">
        <f>VLOOKUP(B927,home!$B$2:$E$405,3,FALSE)</f>
        <v>1.0551999999999999</v>
      </c>
      <c r="G927" s="10">
        <f>VLOOKUP(C927,away!$B$2:$E$405,4,FALSE)</f>
        <v>0.97130000000000005</v>
      </c>
      <c r="H927" s="10">
        <f>VLOOKUP(A927,away!$A$2:$E$405,3,FALSE)</f>
        <v>1.0458000000000001</v>
      </c>
      <c r="I927" s="10">
        <f>VLOOKUP(C927,away!$B$2:$E$405,3,FALSE)</f>
        <v>0.95620000000000005</v>
      </c>
      <c r="J927" s="10">
        <f>VLOOKUP(B927,home!$B$2:$E$405,4,FALSE)</f>
        <v>0.85</v>
      </c>
      <c r="K927" s="12">
        <f t="shared" si="1120"/>
        <v>1.187159924808</v>
      </c>
      <c r="L927" s="12">
        <f t="shared" si="1121"/>
        <v>0.84999486600000007</v>
      </c>
      <c r="M927" s="13">
        <f t="shared" si="1122"/>
        <v>0.13039919656655372</v>
      </c>
      <c r="N927" s="13">
        <f t="shared" si="1123"/>
        <v>0.15480470039097352</v>
      </c>
      <c r="O927" s="13">
        <f t="shared" si="1124"/>
        <v>0.1108386476120955</v>
      </c>
      <c r="P927" s="13">
        <f t="shared" si="1125"/>
        <v>0.1315832005649957</v>
      </c>
      <c r="Q927" s="13">
        <f t="shared" si="1126"/>
        <v>9.1888968238036592E-2</v>
      </c>
      <c r="R927" s="13">
        <f t="shared" si="1127"/>
        <v>4.710614071233217E-2</v>
      </c>
      <c r="S927" s="13">
        <f t="shared" si="1128"/>
        <v>3.3194488782933226E-2</v>
      </c>
      <c r="T927" s="13">
        <f t="shared" si="1129"/>
        <v>7.8105151244368176E-2</v>
      </c>
      <c r="U927" s="13">
        <f t="shared" si="1130"/>
        <v>5.5922522466047321E-2</v>
      </c>
      <c r="V927" s="13">
        <f t="shared" si="1131"/>
        <v>3.7217654966727304E-3</v>
      </c>
      <c r="W927" s="13">
        <f t="shared" si="1132"/>
        <v>3.6362300208050737E-2</v>
      </c>
      <c r="X927" s="13">
        <f t="shared" si="1133"/>
        <v>3.090776849279386E-2</v>
      </c>
      <c r="Y927" s="13">
        <f t="shared" si="1134"/>
        <v>1.313572226919567E-2</v>
      </c>
      <c r="Z927" s="13">
        <f t="shared" si="1135"/>
        <v>1.334665925418531E-2</v>
      </c>
      <c r="AA927" s="13">
        <f t="shared" si="1136"/>
        <v>1.5844618996636629E-2</v>
      </c>
      <c r="AB927" s="13">
        <f t="shared" si="1137"/>
        <v>9.4050483483292795E-3</v>
      </c>
      <c r="AC927" s="13">
        <f t="shared" si="1138"/>
        <v>2.3472240852468669E-4</v>
      </c>
      <c r="AD927" s="13">
        <f t="shared" si="1139"/>
        <v>1.079196639520886E-2</v>
      </c>
      <c r="AE927" s="13">
        <f t="shared" si="1140"/>
        <v>9.1731160299720581E-3</v>
      </c>
      <c r="AF927" s="13">
        <f t="shared" si="1141"/>
        <v>3.8985507653492763E-3</v>
      </c>
      <c r="AG927" s="13">
        <f t="shared" si="1142"/>
        <v>1.1045827117957519E-3</v>
      </c>
      <c r="AH927" s="13">
        <f t="shared" si="1143"/>
        <v>2.8361479610772254E-3</v>
      </c>
      <c r="AI927" s="13">
        <f t="shared" si="1144"/>
        <v>3.3669612002168014E-3</v>
      </c>
      <c r="AJ927" s="13">
        <f t="shared" si="1145"/>
        <v>1.9985607026404167E-3</v>
      </c>
      <c r="AK927" s="13">
        <f t="shared" si="1146"/>
        <v>7.9087039115694011E-4</v>
      </c>
      <c r="AL927" s="13">
        <f t="shared" si="1147"/>
        <v>9.4741460288796159E-6</v>
      </c>
      <c r="AM927" s="13">
        <f t="shared" si="1148"/>
        <v>2.5623580028533203E-3</v>
      </c>
      <c r="AN927" s="13">
        <f t="shared" si="1149"/>
        <v>2.1779911472793356E-3</v>
      </c>
      <c r="AO927" s="13">
        <f t="shared" si="1150"/>
        <v>9.2564064669044255E-4</v>
      </c>
      <c r="AP927" s="13">
        <f t="shared" si="1151"/>
        <v>2.6226326581593208E-4</v>
      </c>
      <c r="AQ927" s="13">
        <f t="shared" si="1152"/>
        <v>5.5730607370983887E-5</v>
      </c>
      <c r="AR927" s="13">
        <f t="shared" si="1153"/>
        <v>4.8214224122640215E-4</v>
      </c>
      <c r="AS927" s="13">
        <f t="shared" si="1154"/>
        <v>5.7237994684109612E-4</v>
      </c>
      <c r="AT927" s="13">
        <f t="shared" si="1155"/>
        <v>3.3975326732674151E-4</v>
      </c>
      <c r="AU927" s="13">
        <f t="shared" si="1156"/>
        <v>1.3444715443096226E-4</v>
      </c>
      <c r="AV927" s="13">
        <f t="shared" si="1157"/>
        <v>3.9902568436227679E-5</v>
      </c>
      <c r="AW927" s="13">
        <f t="shared" si="1158"/>
        <v>2.6556027140002373E-7</v>
      </c>
      <c r="AX927" s="13">
        <f t="shared" si="1159"/>
        <v>5.069881223330882E-4</v>
      </c>
      <c r="AY927" s="13">
        <f t="shared" si="1160"/>
        <v>4.30937301106105E-4</v>
      </c>
      <c r="AZ927" s="13">
        <f t="shared" si="1161"/>
        <v>1.8314724675404267E-4</v>
      </c>
      <c r="BA927" s="13">
        <f t="shared" si="1162"/>
        <v>5.1891406487657155E-5</v>
      </c>
      <c r="BB927" s="13">
        <f t="shared" si="1163"/>
        <v>1.1026857276006918E-5</v>
      </c>
      <c r="BC927" s="13">
        <f t="shared" si="1164"/>
        <v>1.8745544145441257E-6</v>
      </c>
      <c r="BD927" s="13">
        <f t="shared" si="1165"/>
        <v>6.8303071620695878E-5</v>
      </c>
      <c r="BE927" s="13">
        <f t="shared" si="1166"/>
        <v>8.1086669369380754E-5</v>
      </c>
      <c r="BF927" s="13">
        <f t="shared" si="1167"/>
        <v>4.8131422155742625E-5</v>
      </c>
      <c r="BG927" s="13">
        <f t="shared" si="1168"/>
        <v>1.9046565169104506E-5</v>
      </c>
      <c r="BH927" s="13">
        <f t="shared" si="1169"/>
        <v>5.6528297185011952E-6</v>
      </c>
      <c r="BI927" s="13">
        <f t="shared" si="1170"/>
        <v>1.34216258071366E-6</v>
      </c>
      <c r="BJ927" s="14">
        <f t="shared" si="1171"/>
        <v>0.4373426759041259</v>
      </c>
      <c r="BK927" s="14">
        <f t="shared" si="1172"/>
        <v>0.29957378526681505</v>
      </c>
      <c r="BL927" s="14">
        <f t="shared" si="1173"/>
        <v>0.2499017062894078</v>
      </c>
      <c r="BM927" s="14">
        <f t="shared" si="1174"/>
        <v>0.3331133008887121</v>
      </c>
      <c r="BN927" s="14">
        <f t="shared" si="1175"/>
        <v>0.66662085408498728</v>
      </c>
    </row>
    <row r="928" spans="1:66" s="10" customFormat="1" x14ac:dyDescent="0.25">
      <c r="A928" t="s">
        <v>175</v>
      </c>
      <c r="B928" t="s">
        <v>284</v>
      </c>
      <c r="C928" t="s">
        <v>530</v>
      </c>
      <c r="D928" s="11">
        <v>44451</v>
      </c>
      <c r="E928" s="10">
        <f>VLOOKUP(A928,home!$A$2:$E$405,3,FALSE)</f>
        <v>1.1583000000000001</v>
      </c>
      <c r="F928" s="10">
        <f>VLOOKUP(B928,home!$B$2:$E$405,3,FALSE)</f>
        <v>1.2949999999999999</v>
      </c>
      <c r="G928" s="10" t="e">
        <f>VLOOKUP(C928,away!$B$2:$E$405,4,FALSE)</f>
        <v>#N/A</v>
      </c>
      <c r="H928" s="10">
        <f>VLOOKUP(A928,away!$A$2:$E$405,3,FALSE)</f>
        <v>1.0458000000000001</v>
      </c>
      <c r="I928" s="10" t="e">
        <f>VLOOKUP(C928,away!$B$2:$E$405,3,FALSE)</f>
        <v>#N/A</v>
      </c>
      <c r="J928" s="10">
        <f>VLOOKUP(B928,home!$B$2:$E$405,4,FALSE)</f>
        <v>1.2748999999999999</v>
      </c>
      <c r="K928" s="12" t="e">
        <f t="shared" si="1120"/>
        <v>#N/A</v>
      </c>
      <c r="L928" s="12" t="e">
        <f t="shared" si="1121"/>
        <v>#N/A</v>
      </c>
      <c r="M928" s="13" t="e">
        <f t="shared" si="1122"/>
        <v>#N/A</v>
      </c>
      <c r="N928" s="13" t="e">
        <f t="shared" si="1123"/>
        <v>#N/A</v>
      </c>
      <c r="O928" s="13" t="e">
        <f t="shared" si="1124"/>
        <v>#N/A</v>
      </c>
      <c r="P928" s="13" t="e">
        <f t="shared" si="1125"/>
        <v>#N/A</v>
      </c>
      <c r="Q928" s="13" t="e">
        <f t="shared" si="1126"/>
        <v>#N/A</v>
      </c>
      <c r="R928" s="13" t="e">
        <f t="shared" si="1127"/>
        <v>#N/A</v>
      </c>
      <c r="S928" s="13" t="e">
        <f t="shared" si="1128"/>
        <v>#N/A</v>
      </c>
      <c r="T928" s="13" t="e">
        <f t="shared" si="1129"/>
        <v>#N/A</v>
      </c>
      <c r="U928" s="13" t="e">
        <f t="shared" si="1130"/>
        <v>#N/A</v>
      </c>
      <c r="V928" s="13" t="e">
        <f t="shared" si="1131"/>
        <v>#N/A</v>
      </c>
      <c r="W928" s="13" t="e">
        <f t="shared" si="1132"/>
        <v>#N/A</v>
      </c>
      <c r="X928" s="13" t="e">
        <f t="shared" si="1133"/>
        <v>#N/A</v>
      </c>
      <c r="Y928" s="13" t="e">
        <f t="shared" si="1134"/>
        <v>#N/A</v>
      </c>
      <c r="Z928" s="13" t="e">
        <f t="shared" si="1135"/>
        <v>#N/A</v>
      </c>
      <c r="AA928" s="13" t="e">
        <f t="shared" si="1136"/>
        <v>#N/A</v>
      </c>
      <c r="AB928" s="13" t="e">
        <f t="shared" si="1137"/>
        <v>#N/A</v>
      </c>
      <c r="AC928" s="13" t="e">
        <f t="shared" si="1138"/>
        <v>#N/A</v>
      </c>
      <c r="AD928" s="13" t="e">
        <f t="shared" si="1139"/>
        <v>#N/A</v>
      </c>
      <c r="AE928" s="13" t="e">
        <f t="shared" si="1140"/>
        <v>#N/A</v>
      </c>
      <c r="AF928" s="13" t="e">
        <f t="shared" si="1141"/>
        <v>#N/A</v>
      </c>
      <c r="AG928" s="13" t="e">
        <f t="shared" si="1142"/>
        <v>#N/A</v>
      </c>
      <c r="AH928" s="13" t="e">
        <f t="shared" si="1143"/>
        <v>#N/A</v>
      </c>
      <c r="AI928" s="13" t="e">
        <f t="shared" si="1144"/>
        <v>#N/A</v>
      </c>
      <c r="AJ928" s="13" t="e">
        <f t="shared" si="1145"/>
        <v>#N/A</v>
      </c>
      <c r="AK928" s="13" t="e">
        <f t="shared" si="1146"/>
        <v>#N/A</v>
      </c>
      <c r="AL928" s="13" t="e">
        <f t="shared" si="1147"/>
        <v>#N/A</v>
      </c>
      <c r="AM928" s="13" t="e">
        <f t="shared" si="1148"/>
        <v>#N/A</v>
      </c>
      <c r="AN928" s="13" t="e">
        <f t="shared" si="1149"/>
        <v>#N/A</v>
      </c>
      <c r="AO928" s="13" t="e">
        <f t="shared" si="1150"/>
        <v>#N/A</v>
      </c>
      <c r="AP928" s="13" t="e">
        <f t="shared" si="1151"/>
        <v>#N/A</v>
      </c>
      <c r="AQ928" s="13" t="e">
        <f t="shared" si="1152"/>
        <v>#N/A</v>
      </c>
      <c r="AR928" s="13" t="e">
        <f t="shared" si="1153"/>
        <v>#N/A</v>
      </c>
      <c r="AS928" s="13" t="e">
        <f t="shared" si="1154"/>
        <v>#N/A</v>
      </c>
      <c r="AT928" s="13" t="e">
        <f t="shared" si="1155"/>
        <v>#N/A</v>
      </c>
      <c r="AU928" s="13" t="e">
        <f t="shared" si="1156"/>
        <v>#N/A</v>
      </c>
      <c r="AV928" s="13" t="e">
        <f t="shared" si="1157"/>
        <v>#N/A</v>
      </c>
      <c r="AW928" s="13" t="e">
        <f t="shared" si="1158"/>
        <v>#N/A</v>
      </c>
      <c r="AX928" s="13" t="e">
        <f t="shared" si="1159"/>
        <v>#N/A</v>
      </c>
      <c r="AY928" s="13" t="e">
        <f t="shared" si="1160"/>
        <v>#N/A</v>
      </c>
      <c r="AZ928" s="13" t="e">
        <f t="shared" si="1161"/>
        <v>#N/A</v>
      </c>
      <c r="BA928" s="13" t="e">
        <f t="shared" si="1162"/>
        <v>#N/A</v>
      </c>
      <c r="BB928" s="13" t="e">
        <f t="shared" si="1163"/>
        <v>#N/A</v>
      </c>
      <c r="BC928" s="13" t="e">
        <f t="shared" si="1164"/>
        <v>#N/A</v>
      </c>
      <c r="BD928" s="13" t="e">
        <f t="shared" si="1165"/>
        <v>#N/A</v>
      </c>
      <c r="BE928" s="13" t="e">
        <f t="shared" si="1166"/>
        <v>#N/A</v>
      </c>
      <c r="BF928" s="13" t="e">
        <f t="shared" si="1167"/>
        <v>#N/A</v>
      </c>
      <c r="BG928" s="13" t="e">
        <f t="shared" si="1168"/>
        <v>#N/A</v>
      </c>
      <c r="BH928" s="13" t="e">
        <f t="shared" si="1169"/>
        <v>#N/A</v>
      </c>
      <c r="BI928" s="13" t="e">
        <f t="shared" si="1170"/>
        <v>#N/A</v>
      </c>
      <c r="BJ928" s="14" t="e">
        <f t="shared" si="1171"/>
        <v>#N/A</v>
      </c>
      <c r="BK928" s="14" t="e">
        <f t="shared" si="1172"/>
        <v>#N/A</v>
      </c>
      <c r="BL928" s="14" t="e">
        <f t="shared" si="1173"/>
        <v>#N/A</v>
      </c>
      <c r="BM928" s="14" t="e">
        <f t="shared" si="1174"/>
        <v>#N/A</v>
      </c>
      <c r="BN928" s="14" t="e">
        <f t="shared" si="1175"/>
        <v>#N/A</v>
      </c>
    </row>
    <row r="929" spans="1:66" x14ac:dyDescent="0.25">
      <c r="A929" t="s">
        <v>175</v>
      </c>
      <c r="B929" t="s">
        <v>276</v>
      </c>
      <c r="C929" t="s">
        <v>285</v>
      </c>
      <c r="D929" s="11">
        <v>44451</v>
      </c>
      <c r="E929" s="10">
        <f>VLOOKUP(A929,home!$A$2:$E$405,3,FALSE)</f>
        <v>1.1583000000000001</v>
      </c>
      <c r="F929" s="10">
        <f>VLOOKUP(B929,home!$B$2:$E$405,3,FALSE)</f>
        <v>2.0623999999999998</v>
      </c>
      <c r="G929" s="10">
        <f>VLOOKUP(C929,away!$B$2:$E$405,4,FALSE)</f>
        <v>1.1331</v>
      </c>
      <c r="H929" s="10">
        <f>VLOOKUP(A929,away!$A$2:$E$405,3,FALSE)</f>
        <v>1.0458000000000001</v>
      </c>
      <c r="I929" s="10">
        <f>VLOOKUP(C929,away!$B$2:$E$405,3,FALSE)</f>
        <v>0.71719999999999995</v>
      </c>
      <c r="J929" s="10">
        <f>VLOOKUP(B929,home!$B$2:$E$405,4,FALSE)</f>
        <v>0.21249999999999999</v>
      </c>
      <c r="K929" s="12">
        <f t="shared" si="1120"/>
        <v>2.7068375711520001</v>
      </c>
      <c r="L929" s="12">
        <f t="shared" si="1121"/>
        <v>0.15938514899999998</v>
      </c>
      <c r="M929" s="13">
        <f t="shared" si="1122"/>
        <v>5.6913499288079483E-2</v>
      </c>
      <c r="N929" s="13">
        <f t="shared" si="1123"/>
        <v>0.15405559817870612</v>
      </c>
      <c r="O929" s="13">
        <f t="shared" si="1124"/>
        <v>9.0711665641419418E-3</v>
      </c>
      <c r="P929" s="13">
        <f t="shared" si="1125"/>
        <v>2.4554174469997202E-2</v>
      </c>
      <c r="Q929" s="13">
        <f t="shared" si="1126"/>
        <v>0.20850174059820875</v>
      </c>
      <c r="R929" s="13">
        <f t="shared" si="1127"/>
        <v>7.2290461721479047E-4</v>
      </c>
      <c r="S929" s="13">
        <f t="shared" si="1128"/>
        <v>2.6483500902453791E-3</v>
      </c>
      <c r="T929" s="13">
        <f t="shared" si="1129"/>
        <v>3.3232080992004844E-2</v>
      </c>
      <c r="U929" s="13">
        <f t="shared" si="1130"/>
        <v>1.9567853782362491E-3</v>
      </c>
      <c r="V929" s="13">
        <f t="shared" si="1131"/>
        <v>1.2695299003837561E-4</v>
      </c>
      <c r="W929" s="13">
        <f t="shared" si="1132"/>
        <v>0.18812678170060657</v>
      </c>
      <c r="X929" s="13">
        <f t="shared" si="1133"/>
        <v>2.9984615132241647E-2</v>
      </c>
      <c r="Y929" s="13">
        <f t="shared" si="1134"/>
        <v>2.3895511752799943E-3</v>
      </c>
      <c r="Z929" s="13">
        <f t="shared" si="1135"/>
        <v>3.8406753375855764E-5</v>
      </c>
      <c r="AA929" s="13">
        <f t="shared" si="1136"/>
        <v>1.0396084302373527E-4</v>
      </c>
      <c r="AB929" s="13">
        <f t="shared" si="1137"/>
        <v>1.4070255791264101E-4</v>
      </c>
      <c r="AC929" s="13">
        <f t="shared" si="1138"/>
        <v>3.4232057265443376E-6</v>
      </c>
      <c r="AD929" s="13">
        <f t="shared" si="1139"/>
        <v>0.12730716021177813</v>
      </c>
      <c r="AE929" s="13">
        <f t="shared" si="1140"/>
        <v>2.0290870699121121E-2</v>
      </c>
      <c r="AF929" s="13">
        <f t="shared" si="1141"/>
        <v>1.6170317248595766E-3</v>
      </c>
      <c r="AG929" s="13">
        <f t="shared" si="1142"/>
        <v>8.5910280801490169E-5</v>
      </c>
      <c r="AH929" s="13">
        <f t="shared" si="1143"/>
        <v>1.5303665273542561E-6</v>
      </c>
      <c r="AI929" s="13">
        <f t="shared" si="1144"/>
        <v>4.1424536138759141E-6</v>
      </c>
      <c r="AJ929" s="13">
        <f t="shared" si="1145"/>
        <v>5.6064745393968541E-6</v>
      </c>
      <c r="AK929" s="13">
        <f t="shared" si="1146"/>
        <v>5.0586053083155032E-6</v>
      </c>
      <c r="AL929" s="13">
        <f t="shared" si="1147"/>
        <v>5.9074906099733234E-8</v>
      </c>
      <c r="AM929" s="13">
        <f t="shared" si="1148"/>
        <v>6.8919960867581578E-2</v>
      </c>
      <c r="AN929" s="13">
        <f t="shared" si="1149"/>
        <v>1.0984818231953656E-2</v>
      </c>
      <c r="AO929" s="13">
        <f t="shared" si="1150"/>
        <v>8.7540844531892479E-4</v>
      </c>
      <c r="AP929" s="13">
        <f t="shared" si="1151"/>
        <v>4.6509035164338372E-5</v>
      </c>
      <c r="AQ929" s="13">
        <f t="shared" si="1152"/>
        <v>1.8532123748785778E-6</v>
      </c>
      <c r="AR929" s="13">
        <f t="shared" si="1153"/>
        <v>4.8783539397394167E-8</v>
      </c>
      <c r="AS929" s="13">
        <f t="shared" si="1154"/>
        <v>1.320491172946403E-7</v>
      </c>
      <c r="AT929" s="13">
        <f t="shared" si="1155"/>
        <v>1.787177559652949E-7</v>
      </c>
      <c r="AU929" s="13">
        <f t="shared" si="1156"/>
        <v>1.6125331215961157E-7</v>
      </c>
      <c r="AV929" s="13">
        <f t="shared" si="1157"/>
        <v>1.0912163095658457E-7</v>
      </c>
      <c r="AW929" s="13">
        <f t="shared" si="1158"/>
        <v>7.0796304397415648E-10</v>
      </c>
      <c r="AX929" s="13">
        <f t="shared" si="1159"/>
        <v>3.1092523246449264E-2</v>
      </c>
      <c r="AY929" s="13">
        <f t="shared" si="1160"/>
        <v>4.9556864504212783E-3</v>
      </c>
      <c r="AZ929" s="13">
        <f t="shared" si="1161"/>
        <v>3.9493141164883818E-4</v>
      </c>
      <c r="BA929" s="13">
        <f t="shared" si="1162"/>
        <v>2.0982067296810126E-5</v>
      </c>
      <c r="BB929" s="13">
        <f t="shared" si="1163"/>
        <v>8.3605748060752734E-7</v>
      </c>
      <c r="BC929" s="13">
        <f t="shared" si="1164"/>
        <v>2.6651029223839088E-8</v>
      </c>
      <c r="BD929" s="13">
        <f t="shared" si="1165"/>
        <v>1.2958952826001704E-9</v>
      </c>
      <c r="BE929" s="13">
        <f t="shared" si="1166"/>
        <v>3.5077780392207793E-9</v>
      </c>
      <c r="BF929" s="13">
        <f t="shared" si="1167"/>
        <v>4.7474926939123512E-9</v>
      </c>
      <c r="BG929" s="13">
        <f t="shared" si="1168"/>
        <v>4.2835638642171912E-9</v>
      </c>
      <c r="BH929" s="13">
        <f t="shared" si="1169"/>
        <v>2.8987279015230349E-9</v>
      </c>
      <c r="BI929" s="13">
        <f t="shared" si="1170"/>
        <v>1.5692771184778284E-9</v>
      </c>
      <c r="BJ929" s="14">
        <f t="shared" si="1171"/>
        <v>0.88288487637032775</v>
      </c>
      <c r="BK929" s="14">
        <f t="shared" si="1172"/>
        <v>8.9202145569414373E-2</v>
      </c>
      <c r="BL929" s="14">
        <f t="shared" si="1173"/>
        <v>1.2012506088608979E-2</v>
      </c>
      <c r="BM929" s="14">
        <f t="shared" si="1174"/>
        <v>0.52536316532292038</v>
      </c>
      <c r="BN929" s="14">
        <f t="shared" si="1175"/>
        <v>0.45381908371634827</v>
      </c>
    </row>
    <row r="930" spans="1:66" x14ac:dyDescent="0.25">
      <c r="A930" t="s">
        <v>24</v>
      </c>
      <c r="B930" t="s">
        <v>184</v>
      </c>
      <c r="C930" t="s">
        <v>294</v>
      </c>
      <c r="D930" s="11">
        <v>44451</v>
      </c>
      <c r="E930" s="10">
        <f>VLOOKUP(A930,home!$A$2:$E$405,3,FALSE)</f>
        <v>1.6263000000000001</v>
      </c>
      <c r="F930" s="10">
        <f>VLOOKUP(B930,home!$B$2:$E$405,3,FALSE)</f>
        <v>1.0356000000000001</v>
      </c>
      <c r="G930" s="10">
        <f>VLOOKUP(C930,away!$B$2:$E$405,4,FALSE)</f>
        <v>0.55020000000000002</v>
      </c>
      <c r="H930" s="10">
        <f>VLOOKUP(A930,away!$A$2:$E$405,3,FALSE)</f>
        <v>1.4262999999999999</v>
      </c>
      <c r="I930" s="10">
        <f>VLOOKUP(C930,away!$B$2:$E$405,3,FALSE)</f>
        <v>1.3284</v>
      </c>
      <c r="J930" s="10">
        <f>VLOOKUP(B930,home!$B$2:$E$405,4,FALSE)</f>
        <v>0.95940000000000003</v>
      </c>
      <c r="K930" s="12">
        <f t="shared" si="1120"/>
        <v>0.92664479325600013</v>
      </c>
      <c r="L930" s="12">
        <f t="shared" si="1121"/>
        <v>1.817772225048</v>
      </c>
      <c r="M930" s="13">
        <f t="shared" si="1122"/>
        <v>6.4285767448034575E-2</v>
      </c>
      <c r="N930" s="13">
        <f t="shared" si="1123"/>
        <v>5.9570071686187304E-2</v>
      </c>
      <c r="O930" s="13">
        <f t="shared" si="1124"/>
        <v>0.11685688253293208</v>
      </c>
      <c r="P930" s="13">
        <f t="shared" si="1125"/>
        <v>0.10828482175526954</v>
      </c>
      <c r="Q930" s="13">
        <f t="shared" si="1126"/>
        <v>2.7600148380946071E-2</v>
      </c>
      <c r="R930" s="13">
        <f t="shared" si="1127"/>
        <v>0.10620959768703038</v>
      </c>
      <c r="S930" s="13">
        <f t="shared" si="1128"/>
        <v>4.5599528045025269E-2</v>
      </c>
      <c r="T930" s="13">
        <f t="shared" si="1129"/>
        <v>5.0170783134087286E-2</v>
      </c>
      <c r="U930" s="13">
        <f t="shared" si="1130"/>
        <v>9.8418570690501209E-2</v>
      </c>
      <c r="V930" s="13">
        <f t="shared" si="1131"/>
        <v>8.5343527856498944E-3</v>
      </c>
      <c r="W930" s="13">
        <f t="shared" si="1132"/>
        <v>8.5251779300989008E-3</v>
      </c>
      <c r="X930" s="13">
        <f t="shared" si="1133"/>
        <v>1.5496831654925979E-2</v>
      </c>
      <c r="Y930" s="13">
        <f t="shared" si="1134"/>
        <v>1.4084855079284539E-2</v>
      </c>
      <c r="Z930" s="13">
        <f t="shared" si="1135"/>
        <v>6.4354952236335375E-2</v>
      </c>
      <c r="AA930" s="13">
        <f t="shared" si="1136"/>
        <v>5.9634181410038761E-2</v>
      </c>
      <c r="AB930" s="13">
        <f t="shared" si="1137"/>
        <v>2.7629851851848089E-2</v>
      </c>
      <c r="AC930" s="13">
        <f t="shared" si="1138"/>
        <v>8.9846954745632132E-4</v>
      </c>
      <c r="AD930" s="13">
        <f t="shared" si="1139"/>
        <v>1.9749529351267771E-3</v>
      </c>
      <c r="AE930" s="13">
        <f t="shared" si="1140"/>
        <v>3.5900145912504794E-3</v>
      </c>
      <c r="AF930" s="13">
        <f t="shared" si="1141"/>
        <v>3.2629144057460856E-3</v>
      </c>
      <c r="AG930" s="13">
        <f t="shared" si="1142"/>
        <v>1.9770783931580783E-3</v>
      </c>
      <c r="AH930" s="13">
        <f t="shared" si="1143"/>
        <v>2.9245661179875284E-2</v>
      </c>
      <c r="AI930" s="13">
        <f t="shared" si="1144"/>
        <v>2.7100339657660562E-2</v>
      </c>
      <c r="AJ930" s="13">
        <f t="shared" si="1145"/>
        <v>1.2556194319620127E-2</v>
      </c>
      <c r="AK930" s="13">
        <f t="shared" si="1146"/>
        <v>3.8783773631288522E-3</v>
      </c>
      <c r="AL930" s="13">
        <f t="shared" si="1147"/>
        <v>6.053633247980766E-5</v>
      </c>
      <c r="AM930" s="13">
        <f t="shared" si="1148"/>
        <v>3.6601597085217667E-4</v>
      </c>
      <c r="AN930" s="13">
        <f t="shared" si="1149"/>
        <v>6.6533366573906494E-4</v>
      </c>
      <c r="AO930" s="13">
        <f t="shared" si="1150"/>
        <v>6.0471252898492128E-4</v>
      </c>
      <c r="AP930" s="13">
        <f t="shared" si="1151"/>
        <v>3.6640987977577458E-4</v>
      </c>
      <c r="AQ930" s="13">
        <f t="shared" si="1152"/>
        <v>1.6651242560989499E-4</v>
      </c>
      <c r="AR930" s="13">
        <f t="shared" si="1153"/>
        <v>1.0632390119188359E-2</v>
      </c>
      <c r="AS930" s="13">
        <f t="shared" si="1154"/>
        <v>9.852448943812436E-3</v>
      </c>
      <c r="AT930" s="13">
        <f t="shared" si="1155"/>
        <v>4.5648602573021852E-3</v>
      </c>
      <c r="AU930" s="13">
        <f t="shared" si="1156"/>
        <v>1.4100013297901051E-3</v>
      </c>
      <c r="AV930" s="13">
        <f t="shared" si="1157"/>
        <v>3.2664259768350922E-4</v>
      </c>
      <c r="AW930" s="13">
        <f t="shared" si="1158"/>
        <v>2.8324767814589173E-6</v>
      </c>
      <c r="AX930" s="13">
        <f t="shared" si="1159"/>
        <v>5.652779893978489E-5</v>
      </c>
      <c r="AY930" s="13">
        <f t="shared" si="1160"/>
        <v>1.0275466285583874E-4</v>
      </c>
      <c r="AZ930" s="13">
        <f t="shared" si="1161"/>
        <v>9.3392286066757538E-5</v>
      </c>
      <c r="BA930" s="13">
        <f t="shared" si="1162"/>
        <v>5.6588634548629734E-5</v>
      </c>
      <c r="BB930" s="13">
        <f t="shared" si="1163"/>
        <v>2.5716312033972702E-5</v>
      </c>
      <c r="BC930" s="13">
        <f t="shared" si="1164"/>
        <v>9.3492795492046396E-6</v>
      </c>
      <c r="BD930" s="13">
        <f t="shared" si="1165"/>
        <v>3.2212105740892366E-3</v>
      </c>
      <c r="BE930" s="13">
        <f t="shared" si="1166"/>
        <v>2.984918006460962E-3</v>
      </c>
      <c r="BF930" s="13">
        <f t="shared" si="1167"/>
        <v>1.3829793644915651E-3</v>
      </c>
      <c r="BG930" s="13">
        <f t="shared" si="1168"/>
        <v>4.2717687576220026E-4</v>
      </c>
      <c r="BH930" s="13">
        <f t="shared" si="1169"/>
        <v>9.8960306931102009E-5</v>
      </c>
      <c r="BI930" s="13">
        <f t="shared" si="1170"/>
        <v>1.8340210631344273E-5</v>
      </c>
      <c r="BJ930" s="14">
        <f t="shared" si="1171"/>
        <v>0.18876614163576749</v>
      </c>
      <c r="BK930" s="14">
        <f t="shared" si="1172"/>
        <v>0.22776623057677126</v>
      </c>
      <c r="BL930" s="14">
        <f t="shared" si="1173"/>
        <v>0.51644958527877827</v>
      </c>
      <c r="BM930" s="14">
        <f t="shared" si="1174"/>
        <v>0.51442969805117811</v>
      </c>
      <c r="BN930" s="14">
        <f t="shared" si="1175"/>
        <v>0.48280728949039992</v>
      </c>
    </row>
    <row r="931" spans="1:66" x14ac:dyDescent="0.25">
      <c r="A931" t="s">
        <v>24</v>
      </c>
      <c r="B931" t="s">
        <v>326</v>
      </c>
      <c r="C931" t="s">
        <v>293</v>
      </c>
      <c r="D931" s="11">
        <v>44451</v>
      </c>
      <c r="E931" s="10">
        <f>VLOOKUP(A931,home!$A$2:$E$405,3,FALSE)</f>
        <v>1.6263000000000001</v>
      </c>
      <c r="F931" s="10">
        <f>VLOOKUP(B931,home!$B$2:$E$405,3,FALSE)</f>
        <v>0.71199999999999997</v>
      </c>
      <c r="G931" s="10">
        <f>VLOOKUP(C931,away!$B$2:$E$405,4,FALSE)</f>
        <v>0.90620000000000001</v>
      </c>
      <c r="H931" s="10">
        <f>VLOOKUP(A931,away!$A$2:$E$405,3,FALSE)</f>
        <v>1.4262999999999999</v>
      </c>
      <c r="I931" s="10">
        <f>VLOOKUP(C931,away!$B$2:$E$405,3,FALSE)</f>
        <v>0.66420000000000001</v>
      </c>
      <c r="J931" s="10">
        <f>VLOOKUP(B931,home!$B$2:$E$405,4,FALSE)</f>
        <v>1.1808000000000001</v>
      </c>
      <c r="K931" s="12">
        <f t="shared" si="1120"/>
        <v>1.0493121787199999</v>
      </c>
      <c r="L931" s="12">
        <f t="shared" si="1121"/>
        <v>1.1186290615679999</v>
      </c>
      <c r="M931" s="13">
        <f t="shared" si="1122"/>
        <v>0.11441292332511555</v>
      </c>
      <c r="N931" s="13">
        <f t="shared" si="1123"/>
        <v>0.12005487384800127</v>
      </c>
      <c r="O931" s="13">
        <f t="shared" si="1124"/>
        <v>0.12798562105042552</v>
      </c>
      <c r="P931" s="13">
        <f t="shared" si="1125"/>
        <v>0.13429687086925426</v>
      </c>
      <c r="Q931" s="13">
        <f t="shared" si="1126"/>
        <v>6.2987520621700474E-2</v>
      </c>
      <c r="R931" s="13">
        <f t="shared" si="1127"/>
        <v>7.1584217584917592E-2</v>
      </c>
      <c r="S931" s="13">
        <f t="shared" si="1128"/>
        <v>3.9409117871289541E-2</v>
      </c>
      <c r="T931" s="13">
        <f t="shared" si="1129"/>
        <v>7.0459671083547837E-2</v>
      </c>
      <c r="U931" s="13">
        <f t="shared" si="1130"/>
        <v>7.5114191315996406E-2</v>
      </c>
      <c r="V931" s="13">
        <f t="shared" si="1131"/>
        <v>5.1397857476025936E-3</v>
      </c>
      <c r="W931" s="13">
        <f t="shared" si="1132"/>
        <v>2.2031190831909155E-2</v>
      </c>
      <c r="X931" s="13">
        <f t="shared" si="1133"/>
        <v>2.4644730325524059E-2</v>
      </c>
      <c r="Y931" s="13">
        <f t="shared" si="1134"/>
        <v>1.3784155778318707E-2</v>
      </c>
      <c r="Z931" s="13">
        <f t="shared" si="1135"/>
        <v>2.669206204669863E-2</v>
      </c>
      <c r="AA931" s="13">
        <f t="shared" si="1136"/>
        <v>2.8008305780750756E-2</v>
      </c>
      <c r="AB931" s="13">
        <f t="shared" si="1137"/>
        <v>1.4694728180527772E-2</v>
      </c>
      <c r="AC931" s="13">
        <f t="shared" si="1138"/>
        <v>3.7706467218741633E-4</v>
      </c>
      <c r="AD931" s="13">
        <f t="shared" si="1139"/>
        <v>5.7793992129066699E-3</v>
      </c>
      <c r="AE931" s="13">
        <f t="shared" si="1140"/>
        <v>6.4650039179606246E-3</v>
      </c>
      <c r="AF931" s="13">
        <f t="shared" si="1141"/>
        <v>3.6159706328908691E-3</v>
      </c>
      <c r="AG931" s="13">
        <f t="shared" si="1142"/>
        <v>1.34830994524272E-3</v>
      </c>
      <c r="AH931" s="13">
        <f t="shared" si="1143"/>
        <v>7.4646290796533295E-3</v>
      </c>
      <c r="AI931" s="13">
        <f t="shared" si="1144"/>
        <v>7.8327262029077027E-3</v>
      </c>
      <c r="AJ931" s="13">
        <f t="shared" si="1145"/>
        <v>4.1094874986451566E-3</v>
      </c>
      <c r="AK931" s="13">
        <f t="shared" si="1146"/>
        <v>1.4373784268753174E-3</v>
      </c>
      <c r="AL931" s="13">
        <f t="shared" si="1147"/>
        <v>1.7703806219937771E-5</v>
      </c>
      <c r="AM931" s="13">
        <f t="shared" si="1148"/>
        <v>1.2128787959575502E-3</v>
      </c>
      <c r="AN931" s="13">
        <f t="shared" si="1149"/>
        <v>1.3567614693177201E-3</v>
      </c>
      <c r="AO931" s="13">
        <f t="shared" si="1150"/>
        <v>7.5885640459725113E-4</v>
      </c>
      <c r="AP931" s="13">
        <f t="shared" si="1151"/>
        <v>2.8295960924649651E-4</v>
      </c>
      <c r="AQ931" s="13">
        <f t="shared" si="1152"/>
        <v>7.9131710538264089E-5</v>
      </c>
      <c r="AR931" s="13">
        <f t="shared" si="1153"/>
        <v>1.6700302044651591E-3</v>
      </c>
      <c r="AS931" s="13">
        <f t="shared" si="1154"/>
        <v>1.7523830323755427E-3</v>
      </c>
      <c r="AT931" s="13">
        <f t="shared" si="1155"/>
        <v>9.1939842882697044E-4</v>
      </c>
      <c r="AU931" s="13">
        <f t="shared" si="1156"/>
        <v>3.2157865615472446E-4</v>
      </c>
      <c r="AV931" s="13">
        <f t="shared" si="1157"/>
        <v>8.4359100079890891E-5</v>
      </c>
      <c r="AW931" s="13">
        <f t="shared" si="1158"/>
        <v>5.7723805937968808E-7</v>
      </c>
      <c r="AX931" s="13">
        <f t="shared" si="1159"/>
        <v>2.1211474865158453E-4</v>
      </c>
      <c r="AY931" s="13">
        <f t="shared" si="1160"/>
        <v>2.3727772222885415E-4</v>
      </c>
      <c r="AZ931" s="13">
        <f t="shared" si="1161"/>
        <v>1.3271287787392787E-4</v>
      </c>
      <c r="BA931" s="13">
        <f t="shared" si="1162"/>
        <v>4.9485494011366846E-5</v>
      </c>
      <c r="BB931" s="13">
        <f t="shared" si="1163"/>
        <v>1.3838977931791043E-5</v>
      </c>
      <c r="BC931" s="13">
        <f t="shared" si="1164"/>
        <v>3.0961365793799308E-6</v>
      </c>
      <c r="BD931" s="13">
        <f t="shared" si="1165"/>
        <v>3.1135738673517921E-4</v>
      </c>
      <c r="BE931" s="13">
        <f t="shared" si="1166"/>
        <v>3.267110978356565E-4</v>
      </c>
      <c r="BF931" s="13">
        <f t="shared" si="1167"/>
        <v>1.7141096694096787E-4</v>
      </c>
      <c r="BG931" s="13">
        <f t="shared" si="1168"/>
        <v>5.9954538392442976E-5</v>
      </c>
      <c r="BH931" s="13">
        <f t="shared" si="1169"/>
        <v>1.5727756826181552E-5</v>
      </c>
      <c r="BI931" s="13">
        <f t="shared" si="1170"/>
        <v>3.3006653563317838E-6</v>
      </c>
      <c r="BJ931" s="14">
        <f t="shared" si="1171"/>
        <v>0.33550994014493657</v>
      </c>
      <c r="BK931" s="14">
        <f t="shared" si="1172"/>
        <v>0.2938907440138982</v>
      </c>
      <c r="BL931" s="14">
        <f t="shared" si="1173"/>
        <v>0.34386749695468849</v>
      </c>
      <c r="BM931" s="14">
        <f t="shared" si="1174"/>
        <v>0.36840151537663773</v>
      </c>
      <c r="BN931" s="14">
        <f t="shared" si="1175"/>
        <v>0.63132202729941467</v>
      </c>
    </row>
    <row r="932" spans="1:66" x14ac:dyDescent="0.25">
      <c r="A932" t="s">
        <v>24</v>
      </c>
      <c r="B932" t="s">
        <v>183</v>
      </c>
      <c r="C932" t="s">
        <v>185</v>
      </c>
      <c r="D932" s="11">
        <v>44451</v>
      </c>
      <c r="E932" s="10">
        <f>VLOOKUP(A932,home!$A$2:$E$405,3,FALSE)</f>
        <v>1.6263000000000001</v>
      </c>
      <c r="F932" s="10">
        <f>VLOOKUP(B932,home!$B$2:$E$405,3,FALSE)</f>
        <v>0.90620000000000001</v>
      </c>
      <c r="G932" s="10">
        <f>VLOOKUP(C932,away!$B$2:$E$405,4,FALSE)</f>
        <v>1.2621</v>
      </c>
      <c r="H932" s="10">
        <f>VLOOKUP(A932,away!$A$2:$E$405,3,FALSE)</f>
        <v>1.4262999999999999</v>
      </c>
      <c r="I932" s="10">
        <f>VLOOKUP(C932,away!$B$2:$E$405,3,FALSE)</f>
        <v>1.0331999999999999</v>
      </c>
      <c r="J932" s="10">
        <f>VLOOKUP(B932,home!$B$2:$E$405,4,FALSE)</f>
        <v>1.2177</v>
      </c>
      <c r="K932" s="12">
        <f t="shared" si="1120"/>
        <v>1.8600237370260002</v>
      </c>
      <c r="L932" s="12">
        <f t="shared" si="1121"/>
        <v>1.7944674529319997</v>
      </c>
      <c r="M932" s="13">
        <f t="shared" si="1122"/>
        <v>2.587465942096533E-2</v>
      </c>
      <c r="N932" s="13">
        <f t="shared" si="1123"/>
        <v>4.8127480710458928E-2</v>
      </c>
      <c r="O932" s="13">
        <f t="shared" si="1124"/>
        <v>4.6431234186622622E-2</v>
      </c>
      <c r="P932" s="13">
        <f t="shared" si="1125"/>
        <v>8.6363197726531171E-2</v>
      </c>
      <c r="Q932" s="13">
        <f t="shared" si="1126"/>
        <v>4.4759128262357291E-2</v>
      </c>
      <c r="R932" s="13">
        <f t="shared" si="1127"/>
        <v>4.1659669273678951E-2</v>
      </c>
      <c r="S932" s="13">
        <f t="shared" si="1128"/>
        <v>7.206473523192039E-2</v>
      </c>
      <c r="T932" s="13">
        <f t="shared" si="1129"/>
        <v>8.0318798888408954E-2</v>
      </c>
      <c r="U932" s="13">
        <f t="shared" si="1130"/>
        <v>7.7487973725695547E-2</v>
      </c>
      <c r="V932" s="13">
        <f t="shared" si="1131"/>
        <v>2.6726024257032049E-2</v>
      </c>
      <c r="W932" s="13">
        <f t="shared" si="1132"/>
        <v>2.775101367219196E-2</v>
      </c>
      <c r="X932" s="13">
        <f t="shared" si="1133"/>
        <v>4.9798290820619394E-2</v>
      </c>
      <c r="Y932" s="13">
        <f t="shared" si="1134"/>
        <v>4.4680706044621946E-2</v>
      </c>
      <c r="Z932" s="13">
        <f t="shared" si="1135"/>
        <v>2.4918973537176054E-2</v>
      </c>
      <c r="AA932" s="13">
        <f t="shared" si="1136"/>
        <v>4.6349882281470203E-2</v>
      </c>
      <c r="AB932" s="13">
        <f t="shared" si="1137"/>
        <v>4.3105940625947713E-2</v>
      </c>
      <c r="AC932" s="13">
        <f t="shared" si="1138"/>
        <v>5.5753026537518399E-3</v>
      </c>
      <c r="AD932" s="13">
        <f t="shared" si="1139"/>
        <v>1.2904386039202527E-2</v>
      </c>
      <c r="AE932" s="13">
        <f t="shared" si="1140"/>
        <v>2.3156500747419012E-2</v>
      </c>
      <c r="AF932" s="13">
        <f t="shared" si="1141"/>
        <v>2.0776793457519475E-2</v>
      </c>
      <c r="AG932" s="13">
        <f t="shared" si="1142"/>
        <v>1.2427759878603071E-2</v>
      </c>
      <c r="AH932" s="13">
        <f t="shared" si="1143"/>
        <v>1.117907174323406E-2</v>
      </c>
      <c r="AI932" s="13">
        <f t="shared" si="1144"/>
        <v>2.0793338800331976E-2</v>
      </c>
      <c r="AJ932" s="13">
        <f t="shared" si="1145"/>
        <v>1.9338051870320609E-2</v>
      </c>
      <c r="AK932" s="13">
        <f t="shared" si="1146"/>
        <v>1.1989745168878791E-2</v>
      </c>
      <c r="AL932" s="13">
        <f t="shared" si="1147"/>
        <v>7.4435911621094494E-4</v>
      </c>
      <c r="AM932" s="13">
        <f t="shared" si="1148"/>
        <v>4.8004928689327269E-3</v>
      </c>
      <c r="AN932" s="13">
        <f t="shared" si="1149"/>
        <v>8.6143282113319373E-3</v>
      </c>
      <c r="AO932" s="13">
        <f t="shared" si="1150"/>
        <v>7.7290658020545472E-3</v>
      </c>
      <c r="AP932" s="13">
        <f t="shared" si="1151"/>
        <v>4.6231856744522156E-3</v>
      </c>
      <c r="AQ932" s="13">
        <f t="shared" si="1152"/>
        <v>2.0740390554164954E-3</v>
      </c>
      <c r="AR932" s="13">
        <f t="shared" si="1153"/>
        <v>4.0120960794450579E-3</v>
      </c>
      <c r="AS932" s="13">
        <f t="shared" si="1154"/>
        <v>7.4625939429967605E-3</v>
      </c>
      <c r="AT932" s="13">
        <f t="shared" si="1155"/>
        <v>6.9403009368802157E-3</v>
      </c>
      <c r="AU932" s="13">
        <f t="shared" si="1156"/>
        <v>4.3030414949003296E-3</v>
      </c>
      <c r="AV932" s="13">
        <f t="shared" si="1157"/>
        <v>2.0009398304806146E-3</v>
      </c>
      <c r="AW932" s="13">
        <f t="shared" si="1158"/>
        <v>6.9013504773777625E-5</v>
      </c>
      <c r="AX932" s="13">
        <f t="shared" si="1159"/>
        <v>1.4881717809398186E-3</v>
      </c>
      <c r="AY932" s="13">
        <f t="shared" si="1160"/>
        <v>2.6704758252683539E-3</v>
      </c>
      <c r="AZ932" s="13">
        <f t="shared" si="1161"/>
        <v>2.3960409761428921E-3</v>
      </c>
      <c r="BA932" s="13">
        <f t="shared" si="1162"/>
        <v>1.4332058491932792E-3</v>
      </c>
      <c r="BB932" s="13">
        <f t="shared" si="1163"/>
        <v>6.4296031243227714E-4</v>
      </c>
      <c r="BC932" s="13">
        <f t="shared" si="1164"/>
        <v>2.3075427083734198E-4</v>
      </c>
      <c r="BD932" s="13">
        <f t="shared" si="1165"/>
        <v>1.1999293054333721E-3</v>
      </c>
      <c r="BE932" s="13">
        <f t="shared" si="1166"/>
        <v>2.2318969908591934E-3</v>
      </c>
      <c r="BF932" s="13">
        <f t="shared" si="1167"/>
        <v>2.0756906907975015E-3</v>
      </c>
      <c r="BG932" s="13">
        <f t="shared" si="1168"/>
        <v>1.286944651869083E-3</v>
      </c>
      <c r="BH932" s="13">
        <f t="shared" si="1169"/>
        <v>5.9843690017878908E-4</v>
      </c>
      <c r="BI932" s="13">
        <f t="shared" si="1170"/>
        <v>2.226213678889614E-4</v>
      </c>
      <c r="BJ932" s="14">
        <f t="shared" si="1171"/>
        <v>0.40140357914840435</v>
      </c>
      <c r="BK932" s="14">
        <f t="shared" si="1172"/>
        <v>0.22001875423168007</v>
      </c>
      <c r="BL932" s="14">
        <f t="shared" si="1173"/>
        <v>0.35066939986791035</v>
      </c>
      <c r="BM932" s="14">
        <f t="shared" si="1174"/>
        <v>0.70119387488406193</v>
      </c>
      <c r="BN932" s="14">
        <f t="shared" si="1175"/>
        <v>0.29321536958061434</v>
      </c>
    </row>
    <row r="933" spans="1:66" x14ac:dyDescent="0.25">
      <c r="A933" t="s">
        <v>24</v>
      </c>
      <c r="B933" t="s">
        <v>182</v>
      </c>
      <c r="C933" t="s">
        <v>299</v>
      </c>
      <c r="D933" s="11">
        <v>44451</v>
      </c>
      <c r="E933" s="10">
        <f>VLOOKUP(A933,home!$A$2:$E$405,3,FALSE)</f>
        <v>1.6263000000000001</v>
      </c>
      <c r="F933" s="10">
        <f>VLOOKUP(B933,home!$B$2:$E$405,3,FALSE)</f>
        <v>0.80910000000000004</v>
      </c>
      <c r="G933" s="10">
        <f>VLOOKUP(C933,away!$B$2:$E$405,4,FALSE)</f>
        <v>0.84850000000000003</v>
      </c>
      <c r="H933" s="10">
        <f>VLOOKUP(A933,away!$A$2:$E$405,3,FALSE)</f>
        <v>1.4262999999999999</v>
      </c>
      <c r="I933" s="10">
        <f>VLOOKUP(C933,away!$B$2:$E$405,3,FALSE)</f>
        <v>0.95689999999999997</v>
      </c>
      <c r="J933" s="10">
        <f>VLOOKUP(B933,home!$B$2:$E$405,4,FALSE)</f>
        <v>1.3284</v>
      </c>
      <c r="K933" s="12">
        <f t="shared" si="1120"/>
        <v>1.1164896715050001</v>
      </c>
      <c r="L933" s="12">
        <f t="shared" si="1121"/>
        <v>1.813035482748</v>
      </c>
      <c r="M933" s="13">
        <f t="shared" si="1122"/>
        <v>5.3422399522557285E-2</v>
      </c>
      <c r="N933" s="13">
        <f t="shared" si="1123"/>
        <v>5.9645557293948853E-2</v>
      </c>
      <c r="O933" s="13">
        <f t="shared" si="1124"/>
        <v>9.6856705907936144E-2</v>
      </c>
      <c r="P933" s="13">
        <f t="shared" si="1125"/>
        <v>0.10813951176220801</v>
      </c>
      <c r="Q933" s="13">
        <f t="shared" si="1126"/>
        <v>3.3296824334926818E-2</v>
      </c>
      <c r="R933" s="13">
        <f t="shared" si="1127"/>
        <v>8.7802322276588074E-2</v>
      </c>
      <c r="S933" s="13">
        <f t="shared" si="1128"/>
        <v>5.4724956706741303E-2</v>
      </c>
      <c r="T933" s="13">
        <f t="shared" si="1129"/>
        <v>6.0368323982049381E-2</v>
      </c>
      <c r="U933" s="13">
        <f t="shared" si="1130"/>
        <v>9.8030385955963958E-2</v>
      </c>
      <c r="V933" s="13">
        <f t="shared" si="1131"/>
        <v>1.2308466012517977E-2</v>
      </c>
      <c r="W933" s="13">
        <f t="shared" si="1132"/>
        <v>1.2391853487954045E-2</v>
      </c>
      <c r="X933" s="13">
        <f t="shared" si="1133"/>
        <v>2.2466870070675243E-2</v>
      </c>
      <c r="Y933" s="13">
        <f t="shared" si="1134"/>
        <v>2.0366616312211646E-2</v>
      </c>
      <c r="Z933" s="13">
        <f t="shared" si="1135"/>
        <v>5.3062908585043103E-2</v>
      </c>
      <c r="AA933" s="13">
        <f t="shared" si="1136"/>
        <v>5.9244189375214619E-2</v>
      </c>
      <c r="AB933" s="13">
        <f t="shared" si="1137"/>
        <v>3.3072762767056701E-2</v>
      </c>
      <c r="AC933" s="13">
        <f t="shared" si="1138"/>
        <v>1.5572020316279101E-3</v>
      </c>
      <c r="AD933" s="13">
        <f t="shared" si="1139"/>
        <v>3.4588441075259755E-3</v>
      </c>
      <c r="AE933" s="13">
        <f t="shared" si="1140"/>
        <v>6.2710070962384307E-3</v>
      </c>
      <c r="AF933" s="13">
        <f t="shared" si="1141"/>
        <v>5.6847791890223907E-3</v>
      </c>
      <c r="AG933" s="13">
        <f t="shared" si="1142"/>
        <v>3.435568793761664E-3</v>
      </c>
      <c r="AH933" s="13">
        <f t="shared" si="1143"/>
        <v>2.4051234020624146E-2</v>
      </c>
      <c r="AI933" s="13">
        <f t="shared" si="1144"/>
        <v>2.6852954370976533E-2</v>
      </c>
      <c r="AJ933" s="13">
        <f t="shared" si="1145"/>
        <v>1.4990523102295176E-2</v>
      </c>
      <c r="AK933" s="13">
        <f t="shared" si="1146"/>
        <v>5.5789214047232182E-3</v>
      </c>
      <c r="AL933" s="13">
        <f t="shared" si="1147"/>
        <v>1.2608573850693975E-4</v>
      </c>
      <c r="AM933" s="13">
        <f t="shared" si="1148"/>
        <v>7.723527442797353E-4</v>
      </c>
      <c r="AN933" s="13">
        <f t="shared" si="1149"/>
        <v>1.4003029305769521E-3</v>
      </c>
      <c r="AO933" s="13">
        <f t="shared" si="1150"/>
        <v>1.2693994498660123E-3</v>
      </c>
      <c r="AP933" s="13">
        <f t="shared" si="1151"/>
        <v>7.6715541479595696E-4</v>
      </c>
      <c r="AQ933" s="13">
        <f t="shared" si="1152"/>
        <v>3.4771999695183236E-4</v>
      </c>
      <c r="AR933" s="13">
        <f t="shared" si="1153"/>
        <v>8.7211481366534869E-3</v>
      </c>
      <c r="AS933" s="13">
        <f t="shared" si="1154"/>
        <v>9.7370718182386937E-3</v>
      </c>
      <c r="AT933" s="13">
        <f t="shared" si="1155"/>
        <v>5.4356700578829589E-3</v>
      </c>
      <c r="AU933" s="13">
        <f t="shared" si="1156"/>
        <v>2.0229564924451032E-3</v>
      </c>
      <c r="AV933" s="13">
        <f t="shared" si="1157"/>
        <v>5.6465250742973507E-4</v>
      </c>
      <c r="AW933" s="13">
        <f t="shared" si="1158"/>
        <v>7.0896448369630335E-6</v>
      </c>
      <c r="AX933" s="13">
        <f t="shared" si="1159"/>
        <v>1.4372064362447784E-4</v>
      </c>
      <c r="AY933" s="13">
        <f t="shared" si="1160"/>
        <v>2.6057062649455833E-4</v>
      </c>
      <c r="AZ933" s="13">
        <f t="shared" si="1161"/>
        <v>2.3621189579825527E-4</v>
      </c>
      <c r="BA933" s="13">
        <f t="shared" si="1162"/>
        <v>1.4275351617647E-4</v>
      </c>
      <c r="BB933" s="13">
        <f t="shared" si="1163"/>
        <v>6.4704297528745154E-5</v>
      </c>
      <c r="BC933" s="13">
        <f t="shared" si="1164"/>
        <v>2.3462237461179748E-5</v>
      </c>
      <c r="BD933" s="13">
        <f t="shared" si="1165"/>
        <v>2.6352918370090607E-3</v>
      </c>
      <c r="BE933" s="13">
        <f t="shared" si="1166"/>
        <v>2.942276117422054E-3</v>
      </c>
      <c r="BF933" s="13">
        <f t="shared" si="1167"/>
        <v>1.6425104479087787E-3</v>
      </c>
      <c r="BG933" s="13">
        <f t="shared" si="1168"/>
        <v>6.1128198347640088E-4</v>
      </c>
      <c r="BH933" s="13">
        <f t="shared" si="1169"/>
        <v>1.7062250523212295E-4</v>
      </c>
      <c r="BI933" s="13">
        <f t="shared" si="1170"/>
        <v>3.8099652963594573E-5</v>
      </c>
      <c r="BJ933" s="14">
        <f t="shared" si="1171"/>
        <v>0.23281459842186861</v>
      </c>
      <c r="BK933" s="14">
        <f t="shared" si="1172"/>
        <v>0.23053919240065399</v>
      </c>
      <c r="BL933" s="14">
        <f t="shared" si="1173"/>
        <v>0.48100158073804045</v>
      </c>
      <c r="BM933" s="14">
        <f t="shared" si="1174"/>
        <v>0.55800147806578337</v>
      </c>
      <c r="BN933" s="14">
        <f t="shared" si="1175"/>
        <v>0.43916332109816514</v>
      </c>
    </row>
    <row r="934" spans="1:66" x14ac:dyDescent="0.25">
      <c r="A934" t="s">
        <v>24</v>
      </c>
      <c r="B934" t="s">
        <v>327</v>
      </c>
      <c r="C934" t="s">
        <v>25</v>
      </c>
      <c r="D934" s="11">
        <v>44451</v>
      </c>
      <c r="E934" s="10">
        <f>VLOOKUP(A934,home!$A$2:$E$405,3,FALSE)</f>
        <v>1.6263000000000001</v>
      </c>
      <c r="F934" s="10">
        <f>VLOOKUP(B934,home!$B$2:$E$405,3,FALSE)</f>
        <v>1.0032000000000001</v>
      </c>
      <c r="G934" s="10">
        <f>VLOOKUP(C934,away!$B$2:$E$405,4,FALSE)</f>
        <v>1.0356000000000001</v>
      </c>
      <c r="H934" s="10">
        <f>VLOOKUP(A934,away!$A$2:$E$405,3,FALSE)</f>
        <v>1.4262999999999999</v>
      </c>
      <c r="I934" s="10">
        <f>VLOOKUP(C934,away!$B$2:$E$405,3,FALSE)</f>
        <v>0.92249999999999999</v>
      </c>
      <c r="J934" s="10">
        <f>VLOOKUP(B934,home!$B$2:$E$405,4,FALSE)</f>
        <v>0.88560000000000005</v>
      </c>
      <c r="K934" s="12">
        <f t="shared" si="1120"/>
        <v>1.6895857080960004</v>
      </c>
      <c r="L934" s="12">
        <f t="shared" si="1121"/>
        <v>1.1652386057999999</v>
      </c>
      <c r="M934" s="13">
        <f t="shared" si="1122"/>
        <v>5.7565933767164984E-2</v>
      </c>
      <c r="N934" s="13">
        <f t="shared" si="1123"/>
        <v>9.7262578966202898E-2</v>
      </c>
      <c r="O934" s="13">
        <f t="shared" si="1124"/>
        <v>6.7078048404426466E-2</v>
      </c>
      <c r="P934" s="13">
        <f t="shared" si="1125"/>
        <v>0.11333411191109065</v>
      </c>
      <c r="Q934" s="13">
        <f t="shared" si="1126"/>
        <v>8.2166731676927576E-2</v>
      </c>
      <c r="R934" s="13">
        <f t="shared" si="1127"/>
        <v>3.9080965801279406E-2</v>
      </c>
      <c r="S934" s="13">
        <f t="shared" si="1128"/>
        <v>5.5782213898535202E-2</v>
      </c>
      <c r="T934" s="13">
        <f t="shared" si="1129"/>
        <v>9.5743847862365769E-2</v>
      </c>
      <c r="U934" s="13">
        <f t="shared" si="1130"/>
        <v>6.6030641276430227E-2</v>
      </c>
      <c r="V934" s="13">
        <f t="shared" si="1131"/>
        <v>1.2202486318066511E-2</v>
      </c>
      <c r="W934" s="13">
        <f t="shared" si="1132"/>
        <v>4.6275911840765245E-2</v>
      </c>
      <c r="X934" s="13">
        <f t="shared" si="1133"/>
        <v>5.3922478995456997E-2</v>
      </c>
      <c r="Y934" s="13">
        <f t="shared" si="1134"/>
        <v>3.1416277122973048E-2</v>
      </c>
      <c r="Z934" s="13">
        <f t="shared" si="1135"/>
        <v>1.5179550034533423E-2</v>
      </c>
      <c r="AA934" s="13">
        <f t="shared" si="1136"/>
        <v>2.564715079367582E-2</v>
      </c>
      <c r="AB934" s="13">
        <f t="shared" si="1137"/>
        <v>2.1666529717188836E-2</v>
      </c>
      <c r="AC934" s="13">
        <f t="shared" si="1138"/>
        <v>1.501493439200199E-3</v>
      </c>
      <c r="AD934" s="13">
        <f t="shared" si="1139"/>
        <v>1.9546779818816855E-2</v>
      </c>
      <c r="AE934" s="13">
        <f t="shared" si="1140"/>
        <v>2.2776662463957726E-2</v>
      </c>
      <c r="AF934" s="13">
        <f t="shared" si="1141"/>
        <v>1.3270123207139647E-2</v>
      </c>
      <c r="AG934" s="13">
        <f t="shared" si="1142"/>
        <v>5.1542866215605401E-3</v>
      </c>
      <c r="AH934" s="13">
        <f t="shared" si="1143"/>
        <v>4.4219494297277669E-3</v>
      </c>
      <c r="AI934" s="13">
        <f t="shared" si="1144"/>
        <v>7.4712625583912935E-3</v>
      </c>
      <c r="AJ934" s="13">
        <f t="shared" si="1145"/>
        <v>6.311669220045348E-3</v>
      </c>
      <c r="AK934" s="13">
        <f t="shared" si="1146"/>
        <v>3.5547020361393492E-3</v>
      </c>
      <c r="AL934" s="13">
        <f t="shared" si="1147"/>
        <v>1.1824383925421356E-4</v>
      </c>
      <c r="AM934" s="13">
        <f t="shared" si="1148"/>
        <v>6.6051919642344586E-3</v>
      </c>
      <c r="AN934" s="13">
        <f t="shared" si="1149"/>
        <v>7.6966246754459232E-3</v>
      </c>
      <c r="AO934" s="13">
        <f t="shared" si="1150"/>
        <v>4.4842021030912426E-3</v>
      </c>
      <c r="AP934" s="13">
        <f t="shared" si="1151"/>
        <v>1.7417218022438218E-3</v>
      </c>
      <c r="AQ934" s="13">
        <f t="shared" si="1152"/>
        <v>5.0738037113451362E-4</v>
      </c>
      <c r="AR934" s="13">
        <f t="shared" si="1153"/>
        <v>1.0305252376828188E-3</v>
      </c>
      <c r="AS934" s="13">
        <f t="shared" si="1154"/>
        <v>1.7411607134211243E-3</v>
      </c>
      <c r="AT934" s="13">
        <f t="shared" si="1155"/>
        <v>1.4709201284472844E-3</v>
      </c>
      <c r="AU934" s="13">
        <f t="shared" si="1156"/>
        <v>8.2841520892508826E-4</v>
      </c>
      <c r="AV934" s="13">
        <f t="shared" si="1157"/>
        <v>3.4991962434229777E-4</v>
      </c>
      <c r="AW934" s="13">
        <f t="shared" si="1158"/>
        <v>6.4665272756997972E-6</v>
      </c>
      <c r="AX934" s="13">
        <f t="shared" si="1159"/>
        <v>1.8600063236668468E-3</v>
      </c>
      <c r="AY934" s="13">
        <f t="shared" si="1160"/>
        <v>2.16735117536874E-3</v>
      </c>
      <c r="AZ934" s="13">
        <f t="shared" si="1161"/>
        <v>1.262740630932831E-3</v>
      </c>
      <c r="BA934" s="13">
        <f t="shared" si="1162"/>
        <v>4.9046471075839455E-4</v>
      </c>
      <c r="BB934" s="13">
        <f t="shared" si="1163"/>
        <v>1.4287710393955298E-4</v>
      </c>
      <c r="BC934" s="13">
        <f t="shared" si="1164"/>
        <v>3.3297183479053318E-5</v>
      </c>
      <c r="BD934" s="13">
        <f t="shared" si="1165"/>
        <v>2.0013463186653975E-4</v>
      </c>
      <c r="BE934" s="13">
        <f t="shared" si="1166"/>
        <v>3.3814461369675988E-4</v>
      </c>
      <c r="BF934" s="13">
        <f t="shared" si="1167"/>
        <v>2.8566215328584442E-4</v>
      </c>
      <c r="BG934" s="13">
        <f t="shared" si="1168"/>
        <v>1.6088356384523053E-4</v>
      </c>
      <c r="BH934" s="13">
        <f t="shared" si="1169"/>
        <v>6.7956642535112964E-5</v>
      </c>
      <c r="BI934" s="13">
        <f t="shared" si="1170"/>
        <v>2.296371439950313E-5</v>
      </c>
      <c r="BJ934" s="14">
        <f t="shared" si="1171"/>
        <v>0.49452753662046173</v>
      </c>
      <c r="BK934" s="14">
        <f t="shared" si="1172"/>
        <v>0.24267183434868048</v>
      </c>
      <c r="BL934" s="14">
        <f t="shared" si="1173"/>
        <v>0.24775960546975215</v>
      </c>
      <c r="BM934" s="14">
        <f t="shared" si="1174"/>
        <v>0.54148927129824276</v>
      </c>
      <c r="BN934" s="14">
        <f t="shared" si="1175"/>
        <v>0.45648837052709196</v>
      </c>
    </row>
    <row r="935" spans="1:66" x14ac:dyDescent="0.25">
      <c r="A935" t="s">
        <v>24</v>
      </c>
      <c r="B935" t="s">
        <v>26</v>
      </c>
      <c r="C935" t="s">
        <v>290</v>
      </c>
      <c r="D935" s="11">
        <v>44451</v>
      </c>
      <c r="E935" s="10">
        <f>VLOOKUP(A935,home!$A$2:$E$405,3,FALSE)</f>
        <v>1.6263000000000001</v>
      </c>
      <c r="F935" s="10">
        <f>VLOOKUP(B935,home!$B$2:$E$405,3,FALSE)</f>
        <v>1.3592</v>
      </c>
      <c r="G935" s="10">
        <f>VLOOKUP(C935,away!$B$2:$E$405,4,FALSE)</f>
        <v>0.9385</v>
      </c>
      <c r="H935" s="10">
        <f>VLOOKUP(A935,away!$A$2:$E$405,3,FALSE)</f>
        <v>1.4262999999999999</v>
      </c>
      <c r="I935" s="10">
        <f>VLOOKUP(C935,away!$B$2:$E$405,3,FALSE)</f>
        <v>1.2177</v>
      </c>
      <c r="J935" s="10">
        <f>VLOOKUP(B935,home!$B$2:$E$405,4,FALSE)</f>
        <v>0.66420000000000001</v>
      </c>
      <c r="K935" s="12">
        <f t="shared" si="1120"/>
        <v>2.0745232419600002</v>
      </c>
      <c r="L935" s="12">
        <f t="shared" si="1121"/>
        <v>1.1535862197419999</v>
      </c>
      <c r="M935" s="13">
        <f t="shared" si="1122"/>
        <v>3.9632354491322505E-2</v>
      </c>
      <c r="N935" s="13">
        <f t="shared" si="1123"/>
        <v>8.2218240525846351E-2</v>
      </c>
      <c r="O935" s="13">
        <f t="shared" si="1124"/>
        <v>4.5719337997119608E-2</v>
      </c>
      <c r="P935" s="13">
        <f t="shared" si="1125"/>
        <v>9.4845829282049599E-2</v>
      </c>
      <c r="Q935" s="13">
        <f t="shared" si="1126"/>
        <v>8.528182544196293E-2</v>
      </c>
      <c r="R935" s="13">
        <f t="shared" si="1127"/>
        <v>2.6370599144601999E-2</v>
      </c>
      <c r="S935" s="13">
        <f t="shared" si="1128"/>
        <v>5.6744870748022994E-2</v>
      </c>
      <c r="T935" s="13">
        <f t="shared" si="1129"/>
        <v>9.8379938624291133E-2</v>
      </c>
      <c r="U935" s="13">
        <f t="shared" si="1130"/>
        <v>5.4706420829887345E-2</v>
      </c>
      <c r="V935" s="13">
        <f t="shared" si="1131"/>
        <v>1.5088722312521893E-2</v>
      </c>
      <c r="W935" s="13">
        <f t="shared" si="1132"/>
        <v>5.8973042998709251E-2</v>
      </c>
      <c r="X935" s="13">
        <f t="shared" si="1133"/>
        <v>6.8030489739563424E-2</v>
      </c>
      <c r="Y935" s="13">
        <f t="shared" si="1134"/>
        <v>3.9239517742929948E-2</v>
      </c>
      <c r="Z935" s="13">
        <f t="shared" si="1135"/>
        <v>1.0140253259851009E-2</v>
      </c>
      <c r="AA935" s="13">
        <f t="shared" si="1136"/>
        <v>2.1036191066921575E-2</v>
      </c>
      <c r="AB935" s="13">
        <f t="shared" si="1137"/>
        <v>2.1820033645320074E-2</v>
      </c>
      <c r="AC935" s="13">
        <f t="shared" si="1138"/>
        <v>2.2568404005164589E-3</v>
      </c>
      <c r="AD935" s="13">
        <f t="shared" si="1139"/>
        <v>3.0585237087482217E-2</v>
      </c>
      <c r="AE935" s="13">
        <f t="shared" si="1140"/>
        <v>3.5282708031661426E-2</v>
      </c>
      <c r="AF935" s="13">
        <f t="shared" si="1141"/>
        <v>2.0350822890252508E-2</v>
      </c>
      <c r="AG935" s="13">
        <f t="shared" si="1142"/>
        <v>7.8254762822017807E-3</v>
      </c>
      <c r="AH935" s="13">
        <f t="shared" si="1143"/>
        <v>2.9244141063145051E-3</v>
      </c>
      <c r="AI935" s="13">
        <f t="shared" si="1144"/>
        <v>6.0667650326651241E-3</v>
      </c>
      <c r="AJ935" s="13">
        <f t="shared" si="1145"/>
        <v>6.2928225318870101E-3</v>
      </c>
      <c r="AK935" s="13">
        <f t="shared" si="1146"/>
        <v>4.3515355333097255E-3</v>
      </c>
      <c r="AL935" s="13">
        <f t="shared" si="1147"/>
        <v>2.1603753003479265E-4</v>
      </c>
      <c r="AM935" s="13">
        <f t="shared" si="1148"/>
        <v>1.2689957039767752E-2</v>
      </c>
      <c r="AN935" s="13">
        <f t="shared" si="1149"/>
        <v>1.463895957019406E-2</v>
      </c>
      <c r="AO935" s="13">
        <f t="shared" si="1150"/>
        <v>8.4436510157680708E-3</v>
      </c>
      <c r="AP935" s="13">
        <f t="shared" si="1151"/>
        <v>3.2468264853668613E-3</v>
      </c>
      <c r="AQ935" s="13">
        <f t="shared" si="1152"/>
        <v>9.3637357285314058E-4</v>
      </c>
      <c r="AR935" s="13">
        <f t="shared" si="1153"/>
        <v>6.7471276277270497E-4</v>
      </c>
      <c r="AS935" s="13">
        <f t="shared" si="1154"/>
        <v>1.3997073080190205E-3</v>
      </c>
      <c r="AT935" s="13">
        <f t="shared" si="1155"/>
        <v>1.4518626712133615E-3</v>
      </c>
      <c r="AU935" s="13">
        <f t="shared" si="1156"/>
        <v>1.0039742851887495E-3</v>
      </c>
      <c r="AV935" s="13">
        <f t="shared" si="1157"/>
        <v>5.2069199723855984E-4</v>
      </c>
      <c r="AW935" s="13">
        <f t="shared" si="1158"/>
        <v>1.4361343399005256E-5</v>
      </c>
      <c r="AX935" s="13">
        <f t="shared" si="1159"/>
        <v>4.3876018030786926E-3</v>
      </c>
      <c r="AY935" s="13">
        <f t="shared" si="1160"/>
        <v>5.0614769777467322E-3</v>
      </c>
      <c r="AZ935" s="13">
        <f t="shared" si="1161"/>
        <v>2.9194250465350083E-3</v>
      </c>
      <c r="BA935" s="13">
        <f t="shared" si="1162"/>
        <v>1.1226028344174771E-3</v>
      </c>
      <c r="BB935" s="13">
        <f t="shared" si="1163"/>
        <v>3.2375479000682801E-4</v>
      </c>
      <c r="BC935" s="13">
        <f t="shared" si="1164"/>
        <v>7.4695812865468257E-5</v>
      </c>
      <c r="BD935" s="13">
        <f t="shared" si="1165"/>
        <v>1.2972322423644117E-4</v>
      </c>
      <c r="BE935" s="13">
        <f t="shared" si="1166"/>
        <v>2.6911384370048602E-4</v>
      </c>
      <c r="BF935" s="13">
        <f t="shared" si="1167"/>
        <v>2.7914146174492453E-4</v>
      </c>
      <c r="BG935" s="13">
        <f t="shared" si="1168"/>
        <v>1.9302848339484472E-4</v>
      </c>
      <c r="BH935" s="13">
        <f t="shared" si="1169"/>
        <v>1.001105187907239E-4</v>
      </c>
      <c r="BI935" s="13">
        <f t="shared" si="1170"/>
        <v>4.153631959920595E-5</v>
      </c>
      <c r="BJ935" s="14">
        <f t="shared" si="1171"/>
        <v>0.58001262431350098</v>
      </c>
      <c r="BK935" s="14">
        <f t="shared" si="1172"/>
        <v>0.21384613174221498</v>
      </c>
      <c r="BL935" s="14">
        <f t="shared" si="1173"/>
        <v>0.19535172276392593</v>
      </c>
      <c r="BM935" s="14">
        <f t="shared" si="1174"/>
        <v>0.6202354295622422</v>
      </c>
      <c r="BN935" s="14">
        <f t="shared" si="1175"/>
        <v>0.374068186882903</v>
      </c>
    </row>
    <row r="936" spans="1:66" x14ac:dyDescent="0.25">
      <c r="A936" t="s">
        <v>27</v>
      </c>
      <c r="B936" t="s">
        <v>189</v>
      </c>
      <c r="C936" t="s">
        <v>30</v>
      </c>
      <c r="D936" s="11">
        <v>44451</v>
      </c>
      <c r="E936" s="10">
        <f>VLOOKUP(A936,home!$A$2:$E$405,3,FALSE)</f>
        <v>1.3026</v>
      </c>
      <c r="F936" s="10">
        <f>VLOOKUP(B936,home!$B$2:$E$405,3,FALSE)</f>
        <v>0.60609999999999997</v>
      </c>
      <c r="G936" s="10">
        <f>VLOOKUP(C936,away!$B$2:$E$405,4,FALSE)</f>
        <v>1.1717</v>
      </c>
      <c r="H936" s="10">
        <f>VLOOKUP(A936,away!$A$2:$E$405,3,FALSE)</f>
        <v>1.1000000000000001</v>
      </c>
      <c r="I936" s="10">
        <f>VLOOKUP(C936,away!$B$2:$E$405,3,FALSE)</f>
        <v>1.244</v>
      </c>
      <c r="J936" s="10">
        <f>VLOOKUP(B936,home!$B$2:$E$405,4,FALSE)</f>
        <v>0.95689999999999997</v>
      </c>
      <c r="K936" s="12">
        <f t="shared" si="1120"/>
        <v>0.92506401616199996</v>
      </c>
      <c r="L936" s="12">
        <f t="shared" si="1121"/>
        <v>1.3094219600000001</v>
      </c>
      <c r="M936" s="13">
        <f t="shared" si="1122"/>
        <v>0.10704714049551689</v>
      </c>
      <c r="N936" s="13">
        <f t="shared" si="1123"/>
        <v>9.9025457705440703E-2</v>
      </c>
      <c r="O936" s="13">
        <f t="shared" si="1124"/>
        <v>0.1401698765200351</v>
      </c>
      <c r="P936" s="13">
        <f t="shared" si="1125"/>
        <v>0.12966610891855529</v>
      </c>
      <c r="Q936" s="13">
        <f t="shared" si="1126"/>
        <v>4.5802443803637613E-2</v>
      </c>
      <c r="R936" s="13">
        <f t="shared" si="1127"/>
        <v>9.1770757222911184E-2</v>
      </c>
      <c r="S936" s="13">
        <f t="shared" si="1128"/>
        <v>3.9266111463254781E-2</v>
      </c>
      <c r="T936" s="13">
        <f t="shared" si="1129"/>
        <v>5.9974725738149028E-2</v>
      </c>
      <c r="U936" s="13">
        <f t="shared" si="1130"/>
        <v>8.489382524285409E-2</v>
      </c>
      <c r="V936" s="13">
        <f t="shared" si="1131"/>
        <v>5.2847785483772815E-3</v>
      </c>
      <c r="W936" s="13">
        <f t="shared" si="1132"/>
        <v>1.4123397538342446E-2</v>
      </c>
      <c r="X936" s="13">
        <f t="shared" si="1133"/>
        <v>1.8493486886515541E-2</v>
      </c>
      <c r="Y936" s="13">
        <f t="shared" si="1134"/>
        <v>1.2107888923087742E-2</v>
      </c>
      <c r="Z936" s="13">
        <f t="shared" si="1135"/>
        <v>4.0055548264502853E-2</v>
      </c>
      <c r="AA936" s="13">
        <f t="shared" si="1136"/>
        <v>3.7053946347131834E-2</v>
      </c>
      <c r="AB936" s="13">
        <f t="shared" si="1137"/>
        <v>1.7138636211264519E-2</v>
      </c>
      <c r="AC936" s="13">
        <f t="shared" si="1138"/>
        <v>4.000904809859398E-4</v>
      </c>
      <c r="AD936" s="13">
        <f t="shared" si="1139"/>
        <v>3.266261712167891E-3</v>
      </c>
      <c r="AE936" s="13">
        <f t="shared" si="1140"/>
        <v>4.2769148130198352E-3</v>
      </c>
      <c r="AF936" s="13">
        <f t="shared" si="1141"/>
        <v>2.8001430886087338E-3</v>
      </c>
      <c r="AG936" s="13">
        <f t="shared" si="1142"/>
        <v>1.2221896171221676E-3</v>
      </c>
      <c r="AH936" s="13">
        <f t="shared" si="1143"/>
        <v>1.3112403629344989E-2</v>
      </c>
      <c r="AI936" s="13">
        <f t="shared" si="1144"/>
        <v>1.2129812762899058E-2</v>
      </c>
      <c r="AJ936" s="13">
        <f t="shared" si="1145"/>
        <v>5.6104266548702431E-3</v>
      </c>
      <c r="AK936" s="13">
        <f t="shared" si="1146"/>
        <v>1.7300012712455346E-3</v>
      </c>
      <c r="AL936" s="13">
        <f t="shared" si="1147"/>
        <v>1.9385170176301038E-5</v>
      </c>
      <c r="AM936" s="13">
        <f t="shared" si="1148"/>
        <v>6.0430023545884003E-4</v>
      </c>
      <c r="AN936" s="13">
        <f t="shared" si="1149"/>
        <v>7.9128399874297585E-4</v>
      </c>
      <c r="AO936" s="13">
        <f t="shared" si="1150"/>
        <v>5.1806232227533263E-4</v>
      </c>
      <c r="AP936" s="13">
        <f t="shared" si="1151"/>
        <v>2.2612072714530597E-4</v>
      </c>
      <c r="AQ936" s="13">
        <f t="shared" si="1152"/>
        <v>7.4021861433807982E-5</v>
      </c>
      <c r="AR936" s="13">
        <f t="shared" si="1153"/>
        <v>3.4339338521296035E-3</v>
      </c>
      <c r="AS936" s="13">
        <f t="shared" si="1154"/>
        <v>3.176608640485658E-3</v>
      </c>
      <c r="AT936" s="13">
        <f t="shared" si="1155"/>
        <v>1.4692831733712866E-3</v>
      </c>
      <c r="AU936" s="13">
        <f t="shared" si="1156"/>
        <v>4.5306033107936366E-4</v>
      </c>
      <c r="AV936" s="13">
        <f t="shared" si="1157"/>
        <v>1.0477745235799034E-4</v>
      </c>
      <c r="AW936" s="13">
        <f t="shared" si="1158"/>
        <v>6.5225666412262328E-7</v>
      </c>
      <c r="AX936" s="13">
        <f t="shared" si="1159"/>
        <v>9.3169400463532766E-5</v>
      </c>
      <c r="AY936" s="13">
        <f t="shared" si="1160"/>
        <v>1.2199805896698399E-4</v>
      </c>
      <c r="AZ936" s="13">
        <f t="shared" si="1161"/>
        <v>7.9873468744371889E-5</v>
      </c>
      <c r="BA936" s="13">
        <f t="shared" si="1162"/>
        <v>3.4862691331751407E-5</v>
      </c>
      <c r="BB936" s="13">
        <f t="shared" si="1163"/>
        <v>1.1412493403624241E-5</v>
      </c>
      <c r="BC936" s="13">
        <f t="shared" si="1164"/>
        <v>2.9887538962121429E-6</v>
      </c>
      <c r="BD936" s="13">
        <f t="shared" si="1165"/>
        <v>7.4941139919431569E-4</v>
      </c>
      <c r="BE936" s="13">
        <f t="shared" si="1166"/>
        <v>6.9325351869627746E-4</v>
      </c>
      <c r="BF936" s="13">
        <f t="shared" si="1167"/>
        <v>3.2065194211180819E-4</v>
      </c>
      <c r="BG936" s="13">
        <f t="shared" si="1168"/>
        <v>9.887452445336484E-5</v>
      </c>
      <c r="BH936" s="13">
        <f t="shared" si="1169"/>
        <v>2.2866316171734384E-5</v>
      </c>
      <c r="BI936" s="13">
        <f t="shared" si="1170"/>
        <v>4.2305612545309406E-6</v>
      </c>
      <c r="BJ936" s="14">
        <f t="shared" si="1171"/>
        <v>0.26365100383795437</v>
      </c>
      <c r="BK936" s="14">
        <f t="shared" si="1172"/>
        <v>0.28180561313583347</v>
      </c>
      <c r="BL936" s="14">
        <f t="shared" si="1173"/>
        <v>0.41413663757386243</v>
      </c>
      <c r="BM936" s="14">
        <f t="shared" si="1174"/>
        <v>0.38604567234375348</v>
      </c>
      <c r="BN936" s="14">
        <f t="shared" si="1175"/>
        <v>0.61348178466609671</v>
      </c>
    </row>
    <row r="937" spans="1:66" x14ac:dyDescent="0.25">
      <c r="A937" t="s">
        <v>27</v>
      </c>
      <c r="B937" t="s">
        <v>297</v>
      </c>
      <c r="C937" t="s">
        <v>186</v>
      </c>
      <c r="D937" s="11">
        <v>44451</v>
      </c>
      <c r="E937" s="10">
        <f>VLOOKUP(A937,home!$A$2:$E$405,3,FALSE)</f>
        <v>1.3026</v>
      </c>
      <c r="F937" s="10">
        <f>VLOOKUP(B937,home!$B$2:$E$405,3,FALSE)</f>
        <v>1.0909</v>
      </c>
      <c r="G937" s="10">
        <f>VLOOKUP(C937,away!$B$2:$E$405,4,FALSE)</f>
        <v>0.84850000000000003</v>
      </c>
      <c r="H937" s="10">
        <f>VLOOKUP(A937,away!$A$2:$E$405,3,FALSE)</f>
        <v>1.1000000000000001</v>
      </c>
      <c r="I937" s="10">
        <f>VLOOKUP(C937,away!$B$2:$E$405,3,FALSE)</f>
        <v>1.1005</v>
      </c>
      <c r="J937" s="10">
        <f>VLOOKUP(B937,home!$B$2:$E$405,4,FALSE)</f>
        <v>1.0526</v>
      </c>
      <c r="K937" s="12">
        <f t="shared" si="1120"/>
        <v>1.20572387949</v>
      </c>
      <c r="L937" s="12">
        <f t="shared" si="1121"/>
        <v>1.2742249300000001</v>
      </c>
      <c r="M937" s="13">
        <f t="shared" si="1122"/>
        <v>8.3747512560348167E-2</v>
      </c>
      <c r="N937" s="13">
        <f t="shared" si="1123"/>
        <v>0.10097637574190049</v>
      </c>
      <c r="O937" s="13">
        <f t="shared" si="1124"/>
        <v>0.10671316832988377</v>
      </c>
      <c r="P937" s="13">
        <f t="shared" si="1125"/>
        <v>0.12866661531137685</v>
      </c>
      <c r="Q937" s="13">
        <f t="shared" si="1126"/>
        <v>6.0874813748182113E-2</v>
      </c>
      <c r="R937" s="13">
        <f t="shared" si="1127"/>
        <v>6.79882897226122E-2</v>
      </c>
      <c r="S937" s="13">
        <f t="shared" si="1128"/>
        <v>4.9419670476052349E-2</v>
      </c>
      <c r="T937" s="13">
        <f t="shared" si="1129"/>
        <v>7.7568205287040393E-2</v>
      </c>
      <c r="U937" s="13">
        <f t="shared" si="1130"/>
        <v>8.197510444423807E-2</v>
      </c>
      <c r="V937" s="13">
        <f t="shared" si="1131"/>
        <v>8.4362860268373217E-3</v>
      </c>
      <c r="W937" s="13">
        <f t="shared" si="1132"/>
        <v>2.4466072198563098E-2</v>
      </c>
      <c r="X937" s="13">
        <f t="shared" si="1133"/>
        <v>3.1175279134589014E-2</v>
      </c>
      <c r="Y937" s="13">
        <f t="shared" si="1134"/>
        <v>1.9862158936501076E-2</v>
      </c>
      <c r="Z937" s="13">
        <f t="shared" si="1135"/>
        <v>2.8877457904205085E-2</v>
      </c>
      <c r="AA937" s="13">
        <f t="shared" si="1136"/>
        <v>3.4818240574067322E-2</v>
      </c>
      <c r="AB937" s="13">
        <f t="shared" si="1137"/>
        <v>2.0990592050990294E-2</v>
      </c>
      <c r="AC937" s="13">
        <f t="shared" si="1138"/>
        <v>8.1007508140140086E-4</v>
      </c>
      <c r="AD937" s="13">
        <f t="shared" si="1139"/>
        <v>7.3748318717834858E-3</v>
      </c>
      <c r="AE937" s="13">
        <f t="shared" si="1140"/>
        <v>9.3971946255850813E-3</v>
      </c>
      <c r="AF937" s="13">
        <f t="shared" si="1141"/>
        <v>5.9870698319912652E-3</v>
      </c>
      <c r="AG937" s="13">
        <f t="shared" si="1142"/>
        <v>2.5429578791913939E-3</v>
      </c>
      <c r="AH937" s="13">
        <f t="shared" si="1143"/>
        <v>9.19909419414092E-3</v>
      </c>
      <c r="AI937" s="13">
        <f t="shared" si="1144"/>
        <v>1.1091567539553527E-2</v>
      </c>
      <c r="AJ937" s="13">
        <f t="shared" si="1145"/>
        <v>6.686683921707918E-3</v>
      </c>
      <c r="AK937" s="13">
        <f t="shared" si="1146"/>
        <v>2.6874314930016917E-3</v>
      </c>
      <c r="AL937" s="13">
        <f t="shared" si="1147"/>
        <v>4.9782789093299355E-5</v>
      </c>
      <c r="AM937" s="13">
        <f t="shared" si="1148"/>
        <v>1.778402179006656E-3</v>
      </c>
      <c r="AN937" s="13">
        <f t="shared" si="1149"/>
        <v>2.266084392056604E-3</v>
      </c>
      <c r="AO937" s="13">
        <f t="shared" si="1150"/>
        <v>1.4437506129212096E-3</v>
      </c>
      <c r="AP937" s="13">
        <f t="shared" si="1151"/>
        <v>6.1322100789566183E-4</v>
      </c>
      <c r="AQ937" s="13">
        <f t="shared" si="1152"/>
        <v>1.9534537396509487E-4</v>
      </c>
      <c r="AR937" s="13">
        <f t="shared" si="1153"/>
        <v>2.344343031118524E-3</v>
      </c>
      <c r="AS937" s="13">
        <f t="shared" si="1154"/>
        <v>2.8266303743355722E-3</v>
      </c>
      <c r="AT937" s="13">
        <f t="shared" si="1155"/>
        <v>1.7040678704140792E-3</v>
      </c>
      <c r="AU937" s="13">
        <f t="shared" si="1156"/>
        <v>6.8487844120997511E-4</v>
      </c>
      <c r="AV937" s="13">
        <f t="shared" si="1157"/>
        <v>2.0644357277868885E-4</v>
      </c>
      <c r="AW937" s="13">
        <f t="shared" si="1158"/>
        <v>2.12456823345425E-6</v>
      </c>
      <c r="AX937" s="13">
        <f t="shared" si="1159"/>
        <v>3.5737699576089541E-4</v>
      </c>
      <c r="AY937" s="13">
        <f t="shared" si="1160"/>
        <v>4.553786774070373E-4</v>
      </c>
      <c r="AZ937" s="13">
        <f t="shared" si="1161"/>
        <v>2.9012743167123738E-4</v>
      </c>
      <c r="BA937" s="13">
        <f t="shared" si="1162"/>
        <v>1.2322920210412077E-4</v>
      </c>
      <c r="BB937" s="13">
        <f t="shared" si="1163"/>
        <v>3.9255430356269795E-5</v>
      </c>
      <c r="BC937" s="13">
        <f t="shared" si="1164"/>
        <v>1.0004049599567549E-5</v>
      </c>
      <c r="BD937" s="13">
        <f t="shared" si="1165"/>
        <v>4.9787005578716523E-4</v>
      </c>
      <c r="BE937" s="13">
        <f t="shared" si="1166"/>
        <v>6.0029381514560358E-4</v>
      </c>
      <c r="BF937" s="13">
        <f t="shared" si="1167"/>
        <v>3.6189429381560512E-4</v>
      </c>
      <c r="BG937" s="13">
        <f t="shared" si="1168"/>
        <v>1.454481973015484E-4</v>
      </c>
      <c r="BH937" s="13">
        <f t="shared" si="1169"/>
        <v>4.3842591178812485E-5</v>
      </c>
      <c r="BI937" s="13">
        <f t="shared" si="1170"/>
        <v>1.0572411824602364E-5</v>
      </c>
      <c r="BJ937" s="14">
        <f t="shared" si="1171"/>
        <v>0.34779713460807177</v>
      </c>
      <c r="BK937" s="14">
        <f t="shared" si="1172"/>
        <v>0.27158532092251642</v>
      </c>
      <c r="BL937" s="14">
        <f t="shared" si="1173"/>
        <v>0.35157645692510592</v>
      </c>
      <c r="BM937" s="14">
        <f t="shared" si="1174"/>
        <v>0.45041634083642207</v>
      </c>
      <c r="BN937" s="14">
        <f t="shared" si="1175"/>
        <v>0.54896677541430361</v>
      </c>
    </row>
    <row r="938" spans="1:66" x14ac:dyDescent="0.25">
      <c r="A938" t="s">
        <v>27</v>
      </c>
      <c r="B938" t="s">
        <v>192</v>
      </c>
      <c r="C938" t="s">
        <v>291</v>
      </c>
      <c r="D938" s="11">
        <v>44451</v>
      </c>
      <c r="E938" s="10">
        <f>VLOOKUP(A938,home!$A$2:$E$405,3,FALSE)</f>
        <v>1.3026</v>
      </c>
      <c r="F938" s="10">
        <f>VLOOKUP(B938,home!$B$2:$E$405,3,FALSE)</f>
        <v>1.0909</v>
      </c>
      <c r="G938" s="10">
        <f>VLOOKUP(C938,away!$B$2:$E$405,4,FALSE)</f>
        <v>1.4239999999999999</v>
      </c>
      <c r="H938" s="10">
        <f>VLOOKUP(A938,away!$A$2:$E$405,3,FALSE)</f>
        <v>1.1000000000000001</v>
      </c>
      <c r="I938" s="10">
        <f>VLOOKUP(C938,away!$B$2:$E$405,3,FALSE)</f>
        <v>0.84870000000000001</v>
      </c>
      <c r="J938" s="10">
        <f>VLOOKUP(B938,home!$B$2:$E$405,4,FALSE)</f>
        <v>0.90910000000000002</v>
      </c>
      <c r="K938" s="12">
        <f t="shared" si="1120"/>
        <v>2.02351302816</v>
      </c>
      <c r="L938" s="12">
        <f t="shared" si="1121"/>
        <v>0.84870848700000012</v>
      </c>
      <c r="M938" s="13">
        <f t="shared" si="1122"/>
        <v>5.6573108859624376E-2</v>
      </c>
      <c r="N938" s="13">
        <f t="shared" si="1123"/>
        <v>0.11447642282096383</v>
      </c>
      <c r="O938" s="13">
        <f t="shared" si="1124"/>
        <v>4.8014077625138103E-2</v>
      </c>
      <c r="P938" s="13">
        <f t="shared" si="1125"/>
        <v>9.7157111609552482E-2</v>
      </c>
      <c r="Q938" s="13">
        <f t="shared" si="1126"/>
        <v>0.11582226649768657</v>
      </c>
      <c r="R938" s="13">
        <f t="shared" si="1127"/>
        <v>2.0374977587965758E-2</v>
      </c>
      <c r="S938" s="13">
        <f t="shared" si="1128"/>
        <v>4.1713742299956572E-2</v>
      </c>
      <c r="T938" s="13">
        <f t="shared" si="1129"/>
        <v>9.829934056016236E-2</v>
      </c>
      <c r="U938" s="13">
        <f t="shared" si="1130"/>
        <v>4.1229032597716722E-2</v>
      </c>
      <c r="V938" s="13">
        <f t="shared" si="1131"/>
        <v>7.9597823810704967E-3</v>
      </c>
      <c r="W938" s="13">
        <f t="shared" si="1132"/>
        <v>7.8122621736362752E-2</v>
      </c>
      <c r="X938" s="13">
        <f t="shared" si="1133"/>
        <v>6.6303332094341735E-2</v>
      </c>
      <c r="Y938" s="13">
        <f t="shared" si="1134"/>
        <v>2.8136100332423662E-2</v>
      </c>
      <c r="Z938" s="13">
        <f t="shared" si="1135"/>
        <v>5.7641388004471108E-3</v>
      </c>
      <c r="AA938" s="13">
        <f t="shared" si="1136"/>
        <v>1.1663809958827282E-2</v>
      </c>
      <c r="AB938" s="13">
        <f t="shared" si="1137"/>
        <v>1.1800935704834682E-2</v>
      </c>
      <c r="AC938" s="13">
        <f t="shared" si="1138"/>
        <v>8.5436955027557587E-4</v>
      </c>
      <c r="AD938" s="13">
        <f t="shared" si="1139"/>
        <v>3.95205357193864E-2</v>
      </c>
      <c r="AE938" s="13">
        <f t="shared" si="1140"/>
        <v>3.3541414075829883E-2</v>
      </c>
      <c r="AF938" s="13">
        <f t="shared" si="1141"/>
        <v>1.4233441396069045E-2</v>
      </c>
      <c r="AG938" s="13">
        <f t="shared" si="1142"/>
        <v>4.0266808373536434E-3</v>
      </c>
      <c r="AH938" s="13">
        <f t="shared" si="1143"/>
        <v>1.2230183800463655E-3</v>
      </c>
      <c r="AI938" s="13">
        <f t="shared" si="1144"/>
        <v>2.4747936257029585E-3</v>
      </c>
      <c r="AJ938" s="13">
        <f t="shared" si="1145"/>
        <v>2.5038885718086305E-3</v>
      </c>
      <c r="AK938" s="13">
        <f t="shared" si="1146"/>
        <v>1.6888837153718997E-3</v>
      </c>
      <c r="AL938" s="13">
        <f t="shared" si="1147"/>
        <v>5.8690836989635114E-5</v>
      </c>
      <c r="AM938" s="13">
        <f t="shared" si="1148"/>
        <v>1.5994063781608215E-2</v>
      </c>
      <c r="AN938" s="13">
        <f t="shared" si="1149"/>
        <v>1.3574297673070206E-2</v>
      </c>
      <c r="AO938" s="13">
        <f t="shared" si="1150"/>
        <v>5.7603108200995181E-3</v>
      </c>
      <c r="AP938" s="13">
        <f t="shared" si="1151"/>
        <v>1.6296082269254642E-3</v>
      </c>
      <c r="AQ938" s="13">
        <f t="shared" si="1152"/>
        <v>3.4576558316916584E-4</v>
      </c>
      <c r="AR938" s="13">
        <f t="shared" si="1153"/>
        <v>2.0759721578046848E-4</v>
      </c>
      <c r="AS938" s="13">
        <f t="shared" si="1154"/>
        <v>4.2007567074152071E-4</v>
      </c>
      <c r="AT938" s="13">
        <f t="shared" si="1155"/>
        <v>4.2501429627925897E-4</v>
      </c>
      <c r="AU938" s="13">
        <f t="shared" si="1156"/>
        <v>2.8667398855844489E-4</v>
      </c>
      <c r="AV938" s="13">
        <f t="shared" si="1157"/>
        <v>1.4502213767065097E-4</v>
      </c>
      <c r="AW938" s="13">
        <f t="shared" si="1158"/>
        <v>2.7998344456909576E-6</v>
      </c>
      <c r="AX938" s="13">
        <f t="shared" si="1159"/>
        <v>5.3940327392176975E-3</v>
      </c>
      <c r="AY938" s="13">
        <f t="shared" si="1160"/>
        <v>4.5779613649299172E-3</v>
      </c>
      <c r="AZ938" s="13">
        <f t="shared" si="1161"/>
        <v>1.9426773317870627E-3</v>
      </c>
      <c r="BA938" s="13">
        <f t="shared" si="1162"/>
        <v>5.4958891299673187E-4</v>
      </c>
      <c r="BB938" s="13">
        <f t="shared" si="1163"/>
        <v>1.1661019370535773E-4</v>
      </c>
      <c r="BC938" s="13">
        <f t="shared" si="1164"/>
        <v>1.9793612213690227E-5</v>
      </c>
      <c r="BD938" s="13">
        <f t="shared" si="1165"/>
        <v>2.9364919818408979E-5</v>
      </c>
      <c r="BE938" s="13">
        <f t="shared" si="1166"/>
        <v>5.9420297823424339E-5</v>
      </c>
      <c r="BF938" s="13">
        <f t="shared" si="1167"/>
        <v>6.011887339142324E-5</v>
      </c>
      <c r="BG938" s="13">
        <f t="shared" si="1168"/>
        <v>4.0550441181948826E-5</v>
      </c>
      <c r="BH938" s="13">
        <f t="shared" si="1169"/>
        <v>2.0513586507327305E-5</v>
      </c>
      <c r="BI938" s="13">
        <f t="shared" si="1170"/>
        <v>8.3019019103728059E-6</v>
      </c>
      <c r="BJ938" s="14">
        <f t="shared" si="1171"/>
        <v>0.64238686631030295</v>
      </c>
      <c r="BK938" s="14">
        <f t="shared" si="1172"/>
        <v>0.20889476690239908</v>
      </c>
      <c r="BL938" s="14">
        <f t="shared" si="1173"/>
        <v>0.14267607109707567</v>
      </c>
      <c r="BM938" s="14">
        <f t="shared" si="1174"/>
        <v>0.54272871657880939</v>
      </c>
      <c r="BN938" s="14">
        <f t="shared" si="1175"/>
        <v>0.45241796500093107</v>
      </c>
    </row>
    <row r="939" spans="1:66" x14ac:dyDescent="0.25">
      <c r="A939" t="s">
        <v>196</v>
      </c>
      <c r="B939" t="s">
        <v>514</v>
      </c>
      <c r="C939" t="s">
        <v>301</v>
      </c>
      <c r="D939" s="11">
        <v>44451</v>
      </c>
      <c r="E939" s="10">
        <f>VLOOKUP(A939,home!$A$2:$E$405,3,FALSE)</f>
        <v>1.6077999999999999</v>
      </c>
      <c r="F939" s="10" t="e">
        <f>VLOOKUP(B939,home!$B$2:$E$405,3,FALSE)</f>
        <v>#N/A</v>
      </c>
      <c r="G939" s="10">
        <f>VLOOKUP(C939,away!$B$2:$E$405,4,FALSE)</f>
        <v>1.2805</v>
      </c>
      <c r="H939" s="10">
        <f>VLOOKUP(A939,away!$A$2:$E$405,3,FALSE)</f>
        <v>1.3987000000000001</v>
      </c>
      <c r="I939" s="10">
        <f>VLOOKUP(C939,away!$B$2:$E$405,3,FALSE)</f>
        <v>0.75700000000000001</v>
      </c>
      <c r="J939" s="10" t="e">
        <f>VLOOKUP(B939,home!$B$2:$E$405,4,FALSE)</f>
        <v>#N/A</v>
      </c>
      <c r="K939" s="12" t="e">
        <f t="shared" si="1120"/>
        <v>#N/A</v>
      </c>
      <c r="L939" s="12" t="e">
        <f t="shared" si="1121"/>
        <v>#N/A</v>
      </c>
      <c r="M939" s="13" t="e">
        <f t="shared" si="1122"/>
        <v>#N/A</v>
      </c>
      <c r="N939" s="13" t="e">
        <f t="shared" si="1123"/>
        <v>#N/A</v>
      </c>
      <c r="O939" s="13" t="e">
        <f t="shared" si="1124"/>
        <v>#N/A</v>
      </c>
      <c r="P939" s="13" t="e">
        <f t="shared" si="1125"/>
        <v>#N/A</v>
      </c>
      <c r="Q939" s="13" t="e">
        <f t="shared" si="1126"/>
        <v>#N/A</v>
      </c>
      <c r="R939" s="13" t="e">
        <f t="shared" si="1127"/>
        <v>#N/A</v>
      </c>
      <c r="S939" s="13" t="e">
        <f t="shared" si="1128"/>
        <v>#N/A</v>
      </c>
      <c r="T939" s="13" t="e">
        <f t="shared" si="1129"/>
        <v>#N/A</v>
      </c>
      <c r="U939" s="13" t="e">
        <f t="shared" si="1130"/>
        <v>#N/A</v>
      </c>
      <c r="V939" s="13" t="e">
        <f t="shared" si="1131"/>
        <v>#N/A</v>
      </c>
      <c r="W939" s="13" t="e">
        <f t="shared" si="1132"/>
        <v>#N/A</v>
      </c>
      <c r="X939" s="13" t="e">
        <f t="shared" si="1133"/>
        <v>#N/A</v>
      </c>
      <c r="Y939" s="13" t="e">
        <f t="shared" si="1134"/>
        <v>#N/A</v>
      </c>
      <c r="Z939" s="13" t="e">
        <f t="shared" si="1135"/>
        <v>#N/A</v>
      </c>
      <c r="AA939" s="13" t="e">
        <f t="shared" si="1136"/>
        <v>#N/A</v>
      </c>
      <c r="AB939" s="13" t="e">
        <f t="shared" si="1137"/>
        <v>#N/A</v>
      </c>
      <c r="AC939" s="13" t="e">
        <f t="shared" si="1138"/>
        <v>#N/A</v>
      </c>
      <c r="AD939" s="13" t="e">
        <f t="shared" si="1139"/>
        <v>#N/A</v>
      </c>
      <c r="AE939" s="13" t="e">
        <f t="shared" si="1140"/>
        <v>#N/A</v>
      </c>
      <c r="AF939" s="13" t="e">
        <f t="shared" si="1141"/>
        <v>#N/A</v>
      </c>
      <c r="AG939" s="13" t="e">
        <f t="shared" si="1142"/>
        <v>#N/A</v>
      </c>
      <c r="AH939" s="13" t="e">
        <f t="shared" si="1143"/>
        <v>#N/A</v>
      </c>
      <c r="AI939" s="13" t="e">
        <f t="shared" si="1144"/>
        <v>#N/A</v>
      </c>
      <c r="AJ939" s="13" t="e">
        <f t="shared" si="1145"/>
        <v>#N/A</v>
      </c>
      <c r="AK939" s="13" t="e">
        <f t="shared" si="1146"/>
        <v>#N/A</v>
      </c>
      <c r="AL939" s="13" t="e">
        <f t="shared" si="1147"/>
        <v>#N/A</v>
      </c>
      <c r="AM939" s="13" t="e">
        <f t="shared" si="1148"/>
        <v>#N/A</v>
      </c>
      <c r="AN939" s="13" t="e">
        <f t="shared" si="1149"/>
        <v>#N/A</v>
      </c>
      <c r="AO939" s="13" t="e">
        <f t="shared" si="1150"/>
        <v>#N/A</v>
      </c>
      <c r="AP939" s="13" t="e">
        <f t="shared" si="1151"/>
        <v>#N/A</v>
      </c>
      <c r="AQ939" s="13" t="e">
        <f t="shared" si="1152"/>
        <v>#N/A</v>
      </c>
      <c r="AR939" s="13" t="e">
        <f t="shared" si="1153"/>
        <v>#N/A</v>
      </c>
      <c r="AS939" s="13" t="e">
        <f t="shared" si="1154"/>
        <v>#N/A</v>
      </c>
      <c r="AT939" s="13" t="e">
        <f t="shared" si="1155"/>
        <v>#N/A</v>
      </c>
      <c r="AU939" s="13" t="e">
        <f t="shared" si="1156"/>
        <v>#N/A</v>
      </c>
      <c r="AV939" s="13" t="e">
        <f t="shared" si="1157"/>
        <v>#N/A</v>
      </c>
      <c r="AW939" s="13" t="e">
        <f t="shared" si="1158"/>
        <v>#N/A</v>
      </c>
      <c r="AX939" s="13" t="e">
        <f t="shared" si="1159"/>
        <v>#N/A</v>
      </c>
      <c r="AY939" s="13" t="e">
        <f t="shared" si="1160"/>
        <v>#N/A</v>
      </c>
      <c r="AZ939" s="13" t="e">
        <f t="shared" si="1161"/>
        <v>#N/A</v>
      </c>
      <c r="BA939" s="13" t="e">
        <f t="shared" si="1162"/>
        <v>#N/A</v>
      </c>
      <c r="BB939" s="13" t="e">
        <f t="shared" si="1163"/>
        <v>#N/A</v>
      </c>
      <c r="BC939" s="13" t="e">
        <f t="shared" si="1164"/>
        <v>#N/A</v>
      </c>
      <c r="BD939" s="13" t="e">
        <f t="shared" si="1165"/>
        <v>#N/A</v>
      </c>
      <c r="BE939" s="13" t="e">
        <f t="shared" si="1166"/>
        <v>#N/A</v>
      </c>
      <c r="BF939" s="13" t="e">
        <f t="shared" si="1167"/>
        <v>#N/A</v>
      </c>
      <c r="BG939" s="13" t="e">
        <f t="shared" si="1168"/>
        <v>#N/A</v>
      </c>
      <c r="BH939" s="13" t="e">
        <f t="shared" si="1169"/>
        <v>#N/A</v>
      </c>
      <c r="BI939" s="13" t="e">
        <f t="shared" si="1170"/>
        <v>#N/A</v>
      </c>
      <c r="BJ939" s="14" t="e">
        <f t="shared" si="1171"/>
        <v>#N/A</v>
      </c>
      <c r="BK939" s="14" t="e">
        <f t="shared" si="1172"/>
        <v>#N/A</v>
      </c>
      <c r="BL939" s="14" t="e">
        <f t="shared" si="1173"/>
        <v>#N/A</v>
      </c>
      <c r="BM939" s="14" t="e">
        <f t="shared" si="1174"/>
        <v>#N/A</v>
      </c>
      <c r="BN939" s="14" t="e">
        <f t="shared" si="1175"/>
        <v>#N/A</v>
      </c>
    </row>
    <row r="940" spans="1:66" x14ac:dyDescent="0.25">
      <c r="A940" t="s">
        <v>196</v>
      </c>
      <c r="B940" t="s">
        <v>302</v>
      </c>
      <c r="C940" t="s">
        <v>305</v>
      </c>
      <c r="D940" s="11">
        <v>44451</v>
      </c>
      <c r="E940" s="10">
        <f>VLOOKUP(A940,home!$A$2:$E$405,3,FALSE)</f>
        <v>1.6077999999999999</v>
      </c>
      <c r="F940" s="10">
        <f>VLOOKUP(B940,home!$B$2:$E$405,3,FALSE)</f>
        <v>0.622</v>
      </c>
      <c r="G940" s="10">
        <f>VLOOKUP(C940,away!$B$2:$E$405,4,FALSE)</f>
        <v>1.1342000000000001</v>
      </c>
      <c r="H940" s="10">
        <f>VLOOKUP(A940,away!$A$2:$E$405,3,FALSE)</f>
        <v>1.3987000000000001</v>
      </c>
      <c r="I940" s="10">
        <f>VLOOKUP(C940,away!$B$2:$E$405,3,FALSE)</f>
        <v>0.88319999999999999</v>
      </c>
      <c r="J940" s="10">
        <f>VLOOKUP(B940,home!$B$2:$E$405,4,FALSE)</f>
        <v>0.54669999999999996</v>
      </c>
      <c r="K940" s="12">
        <f t="shared" si="1120"/>
        <v>1.1342585247200001</v>
      </c>
      <c r="L940" s="12">
        <f t="shared" si="1121"/>
        <v>0.6753559169279999</v>
      </c>
      <c r="M940" s="13">
        <f t="shared" si="1122"/>
        <v>0.16371724718757388</v>
      </c>
      <c r="N940" s="13">
        <f t="shared" si="1123"/>
        <v>0.18569768326619712</v>
      </c>
      <c r="O940" s="13">
        <f t="shared" si="1124"/>
        <v>0.11056741159129196</v>
      </c>
      <c r="P940" s="13">
        <f t="shared" si="1125"/>
        <v>0.12541202915364785</v>
      </c>
      <c r="Q940" s="13">
        <f t="shared" si="1126"/>
        <v>0.10531459013271934</v>
      </c>
      <c r="R940" s="13">
        <f t="shared" si="1127"/>
        <v>3.7336177818796272E-2</v>
      </c>
      <c r="S940" s="13">
        <f t="shared" si="1128"/>
        <v>2.4017287925711582E-2</v>
      </c>
      <c r="T940" s="13">
        <f t="shared" si="1129"/>
        <v>7.1124831584979148E-2</v>
      </c>
      <c r="U940" s="13">
        <f t="shared" si="1130"/>
        <v>4.2348877971431449E-2</v>
      </c>
      <c r="V940" s="13">
        <f t="shared" si="1131"/>
        <v>2.0442133314016067E-3</v>
      </c>
      <c r="W940" s="13">
        <f t="shared" si="1132"/>
        <v>3.9817990545143241E-2</v>
      </c>
      <c r="X940" s="13">
        <f t="shared" si="1133"/>
        <v>2.6891315514845641E-2</v>
      </c>
      <c r="Y940" s="13">
        <f t="shared" si="1134"/>
        <v>9.0806045234643647E-3</v>
      </c>
      <c r="Z940" s="13">
        <f t="shared" si="1135"/>
        <v>8.4050695351333363E-3</v>
      </c>
      <c r="AA940" s="13">
        <f t="shared" si="1136"/>
        <v>9.5335217710893552E-3</v>
      </c>
      <c r="AB940" s="13">
        <f t="shared" si="1137"/>
        <v>5.4067391697309088E-3</v>
      </c>
      <c r="AC940" s="13">
        <f t="shared" si="1138"/>
        <v>9.7870316932876139E-5</v>
      </c>
      <c r="AD940" s="13">
        <f t="shared" si="1139"/>
        <v>1.1290973803262281E-2</v>
      </c>
      <c r="AE940" s="13">
        <f t="shared" si="1140"/>
        <v>7.6254259659122234E-3</v>
      </c>
      <c r="AF940" s="13">
        <f t="shared" si="1141"/>
        <v>2.5749382725876145E-3</v>
      </c>
      <c r="AG940" s="13">
        <f t="shared" si="1142"/>
        <v>5.7966659937213618E-4</v>
      </c>
      <c r="AH940" s="13">
        <f t="shared" si="1143"/>
        <v>1.4191033606858929E-3</v>
      </c>
      <c r="AI940" s="13">
        <f t="shared" si="1144"/>
        <v>1.609630084316775E-3</v>
      </c>
      <c r="AJ940" s="13">
        <f t="shared" si="1145"/>
        <v>9.1286832239103753E-4</v>
      </c>
      <c r="AK940" s="13">
        <f t="shared" si="1146"/>
        <v>3.4514289220629327E-4</v>
      </c>
      <c r="AL940" s="13">
        <f t="shared" si="1147"/>
        <v>2.9988569320127731E-6</v>
      </c>
      <c r="AM940" s="13">
        <f t="shared" si="1148"/>
        <v>2.5613766577480867E-3</v>
      </c>
      <c r="AN940" s="13">
        <f t="shared" si="1149"/>
        <v>1.7298408812914346E-3</v>
      </c>
      <c r="AO940" s="13">
        <f t="shared" si="1150"/>
        <v>5.8412913726205813E-4</v>
      </c>
      <c r="AP940" s="13">
        <f t="shared" si="1151"/>
        <v>1.3149835636665959E-4</v>
      </c>
      <c r="AQ940" s="13">
        <f t="shared" si="1152"/>
        <v>2.2202048259632569E-5</v>
      </c>
      <c r="AR940" s="13">
        <f t="shared" si="1153"/>
        <v>1.9167997027432556E-4</v>
      </c>
      <c r="AS940" s="13">
        <f t="shared" si="1154"/>
        <v>2.1741464030172996E-4</v>
      </c>
      <c r="AT940" s="13">
        <f t="shared" si="1155"/>
        <v>1.2330220458058489E-4</v>
      </c>
      <c r="AU940" s="13">
        <f t="shared" si="1156"/>
        <v>4.6618858887432624E-5</v>
      </c>
      <c r="AV940" s="13">
        <f t="shared" si="1157"/>
        <v>1.321945952644731E-5</v>
      </c>
      <c r="AW940" s="13">
        <f t="shared" si="1158"/>
        <v>6.3811360990762246E-8</v>
      </c>
      <c r="AX940" s="13">
        <f t="shared" si="1159"/>
        <v>4.8421055151159838E-4</v>
      </c>
      <c r="AY940" s="13">
        <f t="shared" si="1160"/>
        <v>3.2701446100232804E-4</v>
      </c>
      <c r="AZ940" s="13">
        <f t="shared" si="1161"/>
        <v>1.1042557557947146E-4</v>
      </c>
      <c r="BA940" s="13">
        <f t="shared" si="1162"/>
        <v>2.4858855282592035E-5</v>
      </c>
      <c r="BB940" s="13">
        <f t="shared" si="1163"/>
        <v>4.1971437507888491E-6</v>
      </c>
      <c r="BC940" s="13">
        <f t="shared" si="1164"/>
        <v>5.6691317325852585E-7</v>
      </c>
      <c r="BD940" s="13">
        <f t="shared" si="1165"/>
        <v>2.1575367013558134E-5</v>
      </c>
      <c r="BE940" s="13">
        <f t="shared" si="1166"/>
        <v>2.4472043959091001E-5</v>
      </c>
      <c r="BF940" s="13">
        <f t="shared" si="1167"/>
        <v>1.3878812238960779E-5</v>
      </c>
      <c r="BG940" s="13">
        <f t="shared" si="1168"/>
        <v>5.2473870316765125E-6</v>
      </c>
      <c r="BH940" s="13">
        <f t="shared" si="1169"/>
        <v>1.4879733682960665E-6</v>
      </c>
      <c r="BI940" s="13">
        <f t="shared" si="1170"/>
        <v>3.3754929550922889E-7</v>
      </c>
      <c r="BJ940" s="14">
        <f t="shared" si="1171"/>
        <v>0.46597834078971095</v>
      </c>
      <c r="BK940" s="14">
        <f t="shared" si="1172"/>
        <v>0.31561866123320209</v>
      </c>
      <c r="BL940" s="14">
        <f t="shared" si="1173"/>
        <v>0.2101387072484176</v>
      </c>
      <c r="BM940" s="14">
        <f t="shared" si="1174"/>
        <v>0.27176868900659618</v>
      </c>
      <c r="BN940" s="14">
        <f t="shared" si="1175"/>
        <v>0.72804513915022651</v>
      </c>
    </row>
    <row r="941" spans="1:66" x14ac:dyDescent="0.25">
      <c r="A941" t="s">
        <v>196</v>
      </c>
      <c r="B941" t="s">
        <v>199</v>
      </c>
      <c r="C941" t="s">
        <v>204</v>
      </c>
      <c r="D941" s="11">
        <v>44451</v>
      </c>
      <c r="E941" s="10">
        <f>VLOOKUP(A941,home!$A$2:$E$405,3,FALSE)</f>
        <v>1.6077999999999999</v>
      </c>
      <c r="F941" s="10">
        <f>VLOOKUP(B941,home!$B$2:$E$405,3,FALSE)</f>
        <v>1.0975999999999999</v>
      </c>
      <c r="G941" s="10">
        <f>VLOOKUP(C941,away!$B$2:$E$405,4,FALSE)</f>
        <v>0.91469999999999996</v>
      </c>
      <c r="H941" s="10">
        <f>VLOOKUP(A941,away!$A$2:$E$405,3,FALSE)</f>
        <v>1.3987000000000001</v>
      </c>
      <c r="I941" s="10">
        <f>VLOOKUP(C941,away!$B$2:$E$405,3,FALSE)</f>
        <v>0.96730000000000005</v>
      </c>
      <c r="J941" s="10">
        <f>VLOOKUP(B941,home!$B$2:$E$405,4,FALSE)</f>
        <v>1.1355</v>
      </c>
      <c r="K941" s="12">
        <f t="shared" si="1120"/>
        <v>1.6141905548159998</v>
      </c>
      <c r="L941" s="12">
        <f t="shared" si="1121"/>
        <v>1.5362889301050002</v>
      </c>
      <c r="M941" s="13">
        <f t="shared" si="1122"/>
        <v>4.2831584843563468E-2</v>
      </c>
      <c r="N941" s="13">
        <f t="shared" si="1123"/>
        <v>6.9138339702280283E-2</v>
      </c>
      <c r="O941" s="13">
        <f t="shared" si="1124"/>
        <v>6.5801689654019654E-2</v>
      </c>
      <c r="P941" s="13">
        <f t="shared" si="1125"/>
        <v>0.10621646593045223</v>
      </c>
      <c r="Q941" s="13">
        <f t="shared" si="1126"/>
        <v>5.5801227461540447E-2</v>
      </c>
      <c r="R941" s="13">
        <f t="shared" si="1127"/>
        <v>5.0545203698837568E-2</v>
      </c>
      <c r="S941" s="13">
        <f t="shared" si="1128"/>
        <v>6.5850573099038162E-2</v>
      </c>
      <c r="T941" s="13">
        <f t="shared" si="1129"/>
        <v>8.5726808035435725E-2</v>
      </c>
      <c r="U941" s="13">
        <f t="shared" si="1130"/>
        <v>8.1589590401914353E-2</v>
      </c>
      <c r="V941" s="13">
        <f t="shared" si="1131"/>
        <v>1.8144489450486107E-2</v>
      </c>
      <c r="W941" s="13">
        <f t="shared" si="1132"/>
        <v>3.0024604771852592E-2</v>
      </c>
      <c r="X941" s="13">
        <f t="shared" si="1133"/>
        <v>4.6126467941774899E-2</v>
      </c>
      <c r="Y941" s="13">
        <f t="shared" si="1134"/>
        <v>3.5431791041895984E-2</v>
      </c>
      <c r="Z941" s="13">
        <f t="shared" si="1135"/>
        <v>2.5884012304142157E-2</v>
      </c>
      <c r="AA941" s="13">
        <f t="shared" si="1136"/>
        <v>4.1781728182087405E-2</v>
      </c>
      <c r="AB941" s="13">
        <f t="shared" si="1137"/>
        <v>3.3721835497707485E-2</v>
      </c>
      <c r="AC941" s="13">
        <f t="shared" si="1138"/>
        <v>2.8122405938602359E-3</v>
      </c>
      <c r="AD941" s="13">
        <f t="shared" si="1139"/>
        <v>1.2116358358701965E-2</v>
      </c>
      <c r="AE941" s="13">
        <f t="shared" si="1140"/>
        <v>1.8614227219659017E-2</v>
      </c>
      <c r="AF941" s="13">
        <f t="shared" si="1141"/>
        <v>1.4298415610010664E-2</v>
      </c>
      <c r="AG941" s="13">
        <f t="shared" si="1142"/>
        <v>7.3221658732333062E-3</v>
      </c>
      <c r="AH941" s="13">
        <f t="shared" si="1143"/>
        <v>9.9413303923888054E-3</v>
      </c>
      <c r="AI941" s="13">
        <f t="shared" si="1144"/>
        <v>1.6047201621699248E-2</v>
      </c>
      <c r="AJ941" s="13">
        <f t="shared" si="1145"/>
        <v>1.2951620644487464E-2</v>
      </c>
      <c r="AK941" s="13">
        <f t="shared" si="1146"/>
        <v>6.9687945712971922E-3</v>
      </c>
      <c r="AL941" s="13">
        <f t="shared" si="1147"/>
        <v>2.7895886488158106E-4</v>
      </c>
      <c r="AM941" s="13">
        <f t="shared" si="1148"/>
        <v>3.9116222442765148E-3</v>
      </c>
      <c r="AN941" s="13">
        <f t="shared" si="1149"/>
        <v>6.0093819526344863E-3</v>
      </c>
      <c r="AO941" s="13">
        <f t="shared" si="1150"/>
        <v>4.6160734853025673E-3</v>
      </c>
      <c r="AP941" s="13">
        <f t="shared" si="1151"/>
        <v>2.3638741986738471E-3</v>
      </c>
      <c r="AQ941" s="13">
        <f t="shared" si="1152"/>
        <v>9.0789844089586493E-4</v>
      </c>
      <c r="AR941" s="13">
        <f t="shared" si="1153"/>
        <v>3.0545511664686626E-3</v>
      </c>
      <c r="AS941" s="13">
        <f t="shared" si="1154"/>
        <v>4.9306276421159107E-3</v>
      </c>
      <c r="AT941" s="13">
        <f t="shared" si="1155"/>
        <v>3.9794862846090941E-3</v>
      </c>
      <c r="AU941" s="13">
        <f t="shared" si="1156"/>
        <v>2.1412163912119383E-3</v>
      </c>
      <c r="AV941" s="13">
        <f t="shared" si="1157"/>
        <v>8.640828186278779E-4</v>
      </c>
      <c r="AW941" s="13">
        <f t="shared" si="1158"/>
        <v>1.9216105277287888E-5</v>
      </c>
      <c r="AX941" s="13">
        <f t="shared" si="1159"/>
        <v>1.0523506134532208E-3</v>
      </c>
      <c r="AY941" s="13">
        <f t="shared" si="1160"/>
        <v>1.6167145980373889E-3</v>
      </c>
      <c r="AZ941" s="13">
        <f t="shared" si="1161"/>
        <v>1.2418703700519981E-3</v>
      </c>
      <c r="BA941" s="13">
        <f t="shared" si="1162"/>
        <v>6.3595723404542837E-4</v>
      </c>
      <c r="BB941" s="13">
        <f t="shared" si="1163"/>
        <v>2.4425351467104661E-4</v>
      </c>
      <c r="BC941" s="13">
        <f t="shared" si="1164"/>
        <v>7.504879414567361E-5</v>
      </c>
      <c r="BD941" s="13">
        <f t="shared" si="1165"/>
        <v>7.821121905808539E-4</v>
      </c>
      <c r="BE941" s="13">
        <f t="shared" si="1166"/>
        <v>1.2624781108420656E-3</v>
      </c>
      <c r="BF941" s="13">
        <f t="shared" si="1167"/>
        <v>1.0189401210916047E-3</v>
      </c>
      <c r="BG941" s="13">
        <f t="shared" si="1168"/>
        <v>5.482545064630465E-4</v>
      </c>
      <c r="BH941" s="13">
        <f t="shared" si="1169"/>
        <v>2.212468114919893E-4</v>
      </c>
      <c r="BI941" s="13">
        <f t="shared" si="1170"/>
        <v>7.142690267870494E-5</v>
      </c>
      <c r="BJ941" s="14">
        <f t="shared" si="1171"/>
        <v>0.39727545146257287</v>
      </c>
      <c r="BK941" s="14">
        <f t="shared" si="1172"/>
        <v>0.23775102738031917</v>
      </c>
      <c r="BL941" s="14">
        <f t="shared" si="1173"/>
        <v>0.33822341761062097</v>
      </c>
      <c r="BM941" s="14">
        <f t="shared" si="1174"/>
        <v>0.6072018989742014</v>
      </c>
      <c r="BN941" s="14">
        <f t="shared" si="1175"/>
        <v>0.39033451129069363</v>
      </c>
    </row>
    <row r="942" spans="1:66" x14ac:dyDescent="0.25">
      <c r="A942" t="s">
        <v>196</v>
      </c>
      <c r="B942" t="s">
        <v>300</v>
      </c>
      <c r="C942" t="s">
        <v>198</v>
      </c>
      <c r="D942" s="11">
        <v>44451</v>
      </c>
      <c r="E942" s="10">
        <f>VLOOKUP(A942,home!$A$2:$E$405,3,FALSE)</f>
        <v>1.6077999999999999</v>
      </c>
      <c r="F942" s="10">
        <f>VLOOKUP(B942,home!$B$2:$E$405,3,FALSE)</f>
        <v>0.76829999999999998</v>
      </c>
      <c r="G942" s="10">
        <f>VLOOKUP(C942,away!$B$2:$E$405,4,FALSE)</f>
        <v>1.6464000000000001</v>
      </c>
      <c r="H942" s="10">
        <f>VLOOKUP(A942,away!$A$2:$E$405,3,FALSE)</f>
        <v>1.3987000000000001</v>
      </c>
      <c r="I942" s="10">
        <f>VLOOKUP(C942,away!$B$2:$E$405,3,FALSE)</f>
        <v>0.96730000000000005</v>
      </c>
      <c r="J942" s="10">
        <f>VLOOKUP(B942,home!$B$2:$E$405,4,FALSE)</f>
        <v>1.0513999999999999</v>
      </c>
      <c r="K942" s="12">
        <f t="shared" si="1120"/>
        <v>2.0337530391359997</v>
      </c>
      <c r="L942" s="12">
        <f t="shared" si="1121"/>
        <v>1.4225047830140001</v>
      </c>
      <c r="M942" s="13">
        <f t="shared" si="1122"/>
        <v>3.154759812193831E-2</v>
      </c>
      <c r="N942" s="13">
        <f t="shared" si="1123"/>
        <v>6.4160023557933196E-2</v>
      </c>
      <c r="O942" s="13">
        <f t="shared" si="1124"/>
        <v>4.487660922106073E-2</v>
      </c>
      <c r="P942" s="13">
        <f t="shared" si="1125"/>
        <v>9.1267940389450894E-2</v>
      </c>
      <c r="Q942" s="13">
        <f t="shared" si="1126"/>
        <v>6.5242821450991986E-2</v>
      </c>
      <c r="R942" s="13">
        <f t="shared" si="1127"/>
        <v>3.1918595631204541E-2</v>
      </c>
      <c r="S942" s="13">
        <f t="shared" si="1128"/>
        <v>6.6010072389154129E-2</v>
      </c>
      <c r="T942" s="13">
        <f t="shared" si="1129"/>
        <v>9.2808225571364519E-2</v>
      </c>
      <c r="U942" s="13">
        <f t="shared" si="1130"/>
        <v>6.4914540869915272E-2</v>
      </c>
      <c r="V942" s="13">
        <f t="shared" si="1131"/>
        <v>2.1218742861114383E-2</v>
      </c>
      <c r="W942" s="13">
        <f t="shared" si="1132"/>
        <v>4.422926213592078E-2</v>
      </c>
      <c r="X942" s="13">
        <f t="shared" si="1133"/>
        <v>6.2916336937527323E-2</v>
      </c>
      <c r="Y942" s="13">
        <f t="shared" si="1134"/>
        <v>4.474939511167652E-2</v>
      </c>
      <c r="Z942" s="13">
        <f t="shared" si="1135"/>
        <v>1.5134784984159405E-2</v>
      </c>
      <c r="AA942" s="13">
        <f t="shared" si="1136"/>
        <v>3.0780414958204085E-2</v>
      </c>
      <c r="AB942" s="13">
        <f t="shared" si="1137"/>
        <v>3.1299881233557376E-2</v>
      </c>
      <c r="AC942" s="13">
        <f t="shared" si="1138"/>
        <v>3.8366450099900059E-3</v>
      </c>
      <c r="AD942" s="13">
        <f t="shared" si="1139"/>
        <v>2.2487849071917931E-2</v>
      </c>
      <c r="AE942" s="13">
        <f t="shared" si="1140"/>
        <v>3.1989072864500201E-2</v>
      </c>
      <c r="AF942" s="13">
        <f t="shared" si="1141"/>
        <v>2.2752304576967454E-2</v>
      </c>
      <c r="AG942" s="13">
        <f t="shared" si="1142"/>
        <v>1.0788420695109173E-2</v>
      </c>
      <c r="AH942" s="13">
        <f t="shared" si="1143"/>
        <v>5.3823260074638054E-3</v>
      </c>
      <c r="AI942" s="13">
        <f t="shared" si="1144"/>
        <v>1.0946321875300246E-2</v>
      </c>
      <c r="AJ942" s="13">
        <f t="shared" si="1145"/>
        <v>1.1131057690626377E-2</v>
      </c>
      <c r="AK942" s="13">
        <f t="shared" si="1146"/>
        <v>7.5459408023698452E-3</v>
      </c>
      <c r="AL942" s="13">
        <f t="shared" si="1147"/>
        <v>4.4398015559066922E-4</v>
      </c>
      <c r="AM942" s="13">
        <f t="shared" si="1148"/>
        <v>9.1469462787289492E-3</v>
      </c>
      <c r="AN942" s="13">
        <f t="shared" si="1149"/>
        <v>1.301157483146404E-2</v>
      </c>
      <c r="AO942" s="13">
        <f t="shared" si="1150"/>
        <v>9.2545137161510905E-3</v>
      </c>
      <c r="AP942" s="13">
        <f t="shared" si="1151"/>
        <v>4.3881966752311978E-3</v>
      </c>
      <c r="AQ942" s="13">
        <f t="shared" si="1152"/>
        <v>1.5605576898306277E-3</v>
      </c>
      <c r="AR942" s="13">
        <f t="shared" si="1153"/>
        <v>1.5312768978715818E-3</v>
      </c>
      <c r="AS942" s="13">
        <f t="shared" si="1154"/>
        <v>3.1142390448050754E-3</v>
      </c>
      <c r="AT942" s="13">
        <f t="shared" si="1155"/>
        <v>3.1667965609841575E-3</v>
      </c>
      <c r="AU942" s="13">
        <f t="shared" si="1156"/>
        <v>2.146827376742321E-3</v>
      </c>
      <c r="AV942" s="13">
        <f t="shared" si="1157"/>
        <v>1.0915291754875157E-3</v>
      </c>
      <c r="AW942" s="13">
        <f t="shared" si="1158"/>
        <v>3.56790275178665E-5</v>
      </c>
      <c r="AX942" s="13">
        <f t="shared" si="1159"/>
        <v>3.1004382988631218E-3</v>
      </c>
      <c r="AY942" s="13">
        <f t="shared" si="1160"/>
        <v>4.4103883095725806E-3</v>
      </c>
      <c r="AZ942" s="13">
        <f t="shared" si="1161"/>
        <v>3.1368992326580138E-3</v>
      </c>
      <c r="BA942" s="13">
        <f t="shared" si="1162"/>
        <v>1.4874180540963235E-3</v>
      </c>
      <c r="BB942" s="13">
        <f t="shared" si="1163"/>
        <v>5.289648240733492E-4</v>
      </c>
      <c r="BC942" s="13">
        <f t="shared" si="1164"/>
        <v>1.5049099845809965E-4</v>
      </c>
      <c r="BD942" s="13">
        <f t="shared" si="1165"/>
        <v>3.6304145189019381E-4</v>
      </c>
      <c r="BE942" s="13">
        <f t="shared" si="1166"/>
        <v>7.383366561140275E-4</v>
      </c>
      <c r="BF942" s="13">
        <f t="shared" si="1167"/>
        <v>7.5079720913870753E-4</v>
      </c>
      <c r="BG942" s="13">
        <f t="shared" si="1168"/>
        <v>5.0897870195355766E-4</v>
      </c>
      <c r="BH942" s="13">
        <f t="shared" si="1169"/>
        <v>2.5878424548838615E-4</v>
      </c>
      <c r="BI942" s="13">
        <f t="shared" si="1170"/>
        <v>1.0526064914850435E-4</v>
      </c>
      <c r="BJ942" s="14">
        <f t="shared" si="1171"/>
        <v>0.51230010088303668</v>
      </c>
      <c r="BK942" s="14">
        <f t="shared" si="1172"/>
        <v>0.21873536723681097</v>
      </c>
      <c r="BL942" s="14">
        <f t="shared" si="1173"/>
        <v>0.25257155625932626</v>
      </c>
      <c r="BM942" s="14">
        <f t="shared" si="1174"/>
        <v>0.66535351170869894</v>
      </c>
      <c r="BN942" s="14">
        <f t="shared" si="1175"/>
        <v>0.32901358837257966</v>
      </c>
    </row>
    <row r="943" spans="1:66" x14ac:dyDescent="0.25">
      <c r="A943" t="s">
        <v>32</v>
      </c>
      <c r="B943" t="s">
        <v>309</v>
      </c>
      <c r="C943" t="s">
        <v>311</v>
      </c>
      <c r="D943" s="11">
        <v>44451</v>
      </c>
      <c r="E943" s="10">
        <f>VLOOKUP(A943,home!$A$2:$E$405,3,FALSE)</f>
        <v>1.268</v>
      </c>
      <c r="F943" s="10">
        <f>VLOOKUP(B943,home!$B$2:$E$405,3,FALSE)</f>
        <v>1.1133999999999999</v>
      </c>
      <c r="G943" s="10">
        <f>VLOOKUP(C943,away!$B$2:$E$405,4,FALSE)</f>
        <v>1.1133999999999999</v>
      </c>
      <c r="H943" s="10">
        <f>VLOOKUP(A943,away!$A$2:$E$405,3,FALSE)</f>
        <v>1.1471</v>
      </c>
      <c r="I943" s="10">
        <f>VLOOKUP(C943,away!$B$2:$E$405,3,FALSE)</f>
        <v>1.0769</v>
      </c>
      <c r="J943" s="10">
        <f>VLOOKUP(B943,home!$B$2:$E$405,4,FALSE)</f>
        <v>1.1794</v>
      </c>
      <c r="K943" s="12">
        <f t="shared" si="1120"/>
        <v>1.5718883220799997</v>
      </c>
      <c r="L943" s="12">
        <f t="shared" si="1121"/>
        <v>1.4569269610060001</v>
      </c>
      <c r="M943" s="13">
        <f t="shared" si="1122"/>
        <v>4.8372912399967993E-2</v>
      </c>
      <c r="N943" s="13">
        <f t="shared" si="1123"/>
        <v>7.603681610650849E-2</v>
      </c>
      <c r="O943" s="13">
        <f t="shared" si="1124"/>
        <v>7.0475800257894822E-2</v>
      </c>
      <c r="P943" s="13">
        <f t="shared" si="1125"/>
        <v>0.11078008741462748</v>
      </c>
      <c r="Q943" s="13">
        <f t="shared" si="1126"/>
        <v>5.9760691642982589E-2</v>
      </c>
      <c r="R943" s="13">
        <f t="shared" si="1127"/>
        <v>5.1339046747100311E-2</v>
      </c>
      <c r="S943" s="13">
        <f t="shared" si="1128"/>
        <v>6.3425102804026315E-2</v>
      </c>
      <c r="T943" s="13">
        <f t="shared" si="1129"/>
        <v>8.7066962863027272E-2</v>
      </c>
      <c r="U943" s="13">
        <f t="shared" si="1130"/>
        <v>8.0699248048486161E-2</v>
      </c>
      <c r="V943" s="13">
        <f t="shared" si="1131"/>
        <v>1.6139056353632657E-2</v>
      </c>
      <c r="W943" s="13">
        <f t="shared" si="1132"/>
        <v>3.1312377771009391E-2</v>
      </c>
      <c r="X943" s="13">
        <f t="shared" si="1133"/>
        <v>4.5619847387788542E-2</v>
      </c>
      <c r="Y943" s="13">
        <f t="shared" si="1134"/>
        <v>3.3232392808124143E-2</v>
      </c>
      <c r="Z943" s="13">
        <f t="shared" si="1135"/>
        <v>2.4932413786065945E-2</v>
      </c>
      <c r="AA943" s="13">
        <f t="shared" si="1136"/>
        <v>3.9190970071583446E-2</v>
      </c>
      <c r="AB943" s="13">
        <f t="shared" si="1137"/>
        <v>3.0801914093254407E-2</v>
      </c>
      <c r="AC943" s="13">
        <f t="shared" si="1138"/>
        <v>2.3100300159493389E-3</v>
      </c>
      <c r="AD943" s="13">
        <f t="shared" si="1139"/>
        <v>1.2304890238701762E-2</v>
      </c>
      <c r="AE943" s="13">
        <f t="shared" si="1140"/>
        <v>1.7927326340984151E-2</v>
      </c>
      <c r="AF943" s="13">
        <f t="shared" si="1141"/>
        <v>1.3059402542466432E-2</v>
      </c>
      <c r="AG943" s="13">
        <f t="shared" si="1142"/>
        <v>6.3421985529165514E-3</v>
      </c>
      <c r="AH943" s="13">
        <f t="shared" si="1143"/>
        <v>9.0811764619692821E-3</v>
      </c>
      <c r="AI943" s="13">
        <f t="shared" si="1144"/>
        <v>1.4274595231317282E-2</v>
      </c>
      <c r="AJ943" s="13">
        <f t="shared" si="1145"/>
        <v>1.1219034773263248E-2</v>
      </c>
      <c r="AK943" s="13">
        <f t="shared" si="1146"/>
        <v>5.8783565817006464E-3</v>
      </c>
      <c r="AL943" s="13">
        <f t="shared" si="1147"/>
        <v>2.116104360071156E-4</v>
      </c>
      <c r="AM943" s="13">
        <f t="shared" si="1148"/>
        <v>3.8683826541382935E-3</v>
      </c>
      <c r="AN943" s="13">
        <f t="shared" si="1149"/>
        <v>5.6359509843020277E-3</v>
      </c>
      <c r="AO943" s="13">
        <f t="shared" si="1150"/>
        <v>4.1055844699689654E-3</v>
      </c>
      <c r="AP943" s="13">
        <f t="shared" si="1151"/>
        <v>1.9938455683284387E-3</v>
      </c>
      <c r="AQ943" s="13">
        <f t="shared" si="1152"/>
        <v>7.2622184114500769E-4</v>
      </c>
      <c r="AR943" s="13">
        <f t="shared" si="1153"/>
        <v>2.6461221650192247E-3</v>
      </c>
      <c r="AS943" s="13">
        <f t="shared" si="1154"/>
        <v>4.1594085299907647E-3</v>
      </c>
      <c r="AT943" s="13">
        <f t="shared" si="1155"/>
        <v>3.2690628475262116E-3</v>
      </c>
      <c r="AU943" s="13">
        <f t="shared" si="1156"/>
        <v>1.712867238057348E-3</v>
      </c>
      <c r="AV943" s="13">
        <f t="shared" si="1157"/>
        <v>6.7310900219394226E-4</v>
      </c>
      <c r="AW943" s="13">
        <f t="shared" si="1158"/>
        <v>1.3461518392362874E-5</v>
      </c>
      <c r="AX943" s="13">
        <f t="shared" si="1159"/>
        <v>1.0134442532294707E-3</v>
      </c>
      <c r="AY943" s="13">
        <f t="shared" si="1160"/>
        <v>1.4765142560066078E-3</v>
      </c>
      <c r="AZ943" s="13">
        <f t="shared" si="1161"/>
        <v>1.0755867139428715E-3</v>
      </c>
      <c r="BA943" s="13">
        <f t="shared" si="1162"/>
        <v>5.2235042748107266E-4</v>
      </c>
      <c r="BB943" s="13">
        <f t="shared" si="1163"/>
        <v>1.9025660522254591E-4</v>
      </c>
      <c r="BC943" s="13">
        <f t="shared" si="1164"/>
        <v>5.5437995531640405E-5</v>
      </c>
      <c r="BD943" s="13">
        <f t="shared" si="1165"/>
        <v>6.4253445405534752E-4</v>
      </c>
      <c r="BE943" s="13">
        <f t="shared" si="1166"/>
        <v>1.0099924048636488E-3</v>
      </c>
      <c r="BF943" s="13">
        <f t="shared" si="1167"/>
        <v>7.9379763329733249E-4</v>
      </c>
      <c r="BG943" s="13">
        <f t="shared" si="1168"/>
        <v>4.1592040995827307E-4</v>
      </c>
      <c r="BH943" s="13">
        <f t="shared" si="1169"/>
        <v>1.634451088320339E-4</v>
      </c>
      <c r="BI943" s="13">
        <f t="shared" si="1170"/>
        <v>5.1383491574833708E-5</v>
      </c>
      <c r="BJ943" s="14">
        <f t="shared" si="1171"/>
        <v>0.40332648202380622</v>
      </c>
      <c r="BK943" s="14">
        <f t="shared" si="1172"/>
        <v>0.24271531368021751</v>
      </c>
      <c r="BL943" s="14">
        <f t="shared" si="1173"/>
        <v>0.32849778555193854</v>
      </c>
      <c r="BM943" s="14">
        <f t="shared" si="1174"/>
        <v>0.58124358773533236</v>
      </c>
      <c r="BN943" s="14">
        <f t="shared" si="1175"/>
        <v>0.4167653545690817</v>
      </c>
    </row>
    <row r="944" spans="1:66" x14ac:dyDescent="0.25">
      <c r="A944" t="s">
        <v>32</v>
      </c>
      <c r="B944" t="s">
        <v>212</v>
      </c>
      <c r="C944" t="s">
        <v>330</v>
      </c>
      <c r="D944" s="11">
        <v>44451</v>
      </c>
      <c r="E944" s="10">
        <f>VLOOKUP(A944,home!$A$2:$E$405,3,FALSE)</f>
        <v>1.268</v>
      </c>
      <c r="F944" s="10">
        <f>VLOOKUP(B944,home!$B$2:$E$405,3,FALSE)</f>
        <v>0.78859999999999997</v>
      </c>
      <c r="G944" s="10">
        <f>VLOOKUP(C944,away!$B$2:$E$405,4,FALSE)</f>
        <v>1.1133999999999999</v>
      </c>
      <c r="H944" s="10">
        <f>VLOOKUP(A944,away!$A$2:$E$405,3,FALSE)</f>
        <v>1.1471</v>
      </c>
      <c r="I944" s="10">
        <f>VLOOKUP(C944,away!$B$2:$E$405,3,FALSE)</f>
        <v>0.71789999999999998</v>
      </c>
      <c r="J944" s="10">
        <f>VLOOKUP(B944,home!$B$2:$E$405,4,FALSE)</f>
        <v>1.1282000000000001</v>
      </c>
      <c r="K944" s="12">
        <f t="shared" si="1120"/>
        <v>1.11333854032</v>
      </c>
      <c r="L944" s="12">
        <f t="shared" si="1121"/>
        <v>0.92907618613800003</v>
      </c>
      <c r="M944" s="13">
        <f t="shared" si="1122"/>
        <v>0.12971510589747395</v>
      </c>
      <c r="N944" s="13">
        <f t="shared" si="1123"/>
        <v>0.14441682665734784</v>
      </c>
      <c r="O944" s="13">
        <f t="shared" si="1124"/>
        <v>0.12051521587171188</v>
      </c>
      <c r="P944" s="13">
        <f t="shared" si="1125"/>
        <v>0.13417423452496138</v>
      </c>
      <c r="Q944" s="13">
        <f t="shared" si="1126"/>
        <v>8.0392409494169093E-2</v>
      </c>
      <c r="R944" s="13">
        <f t="shared" si="1127"/>
        <v>5.5983908566843904E-2</v>
      </c>
      <c r="S944" s="13">
        <f t="shared" si="1128"/>
        <v>3.4696662901752925E-2</v>
      </c>
      <c r="T944" s="13">
        <f t="shared" si="1129"/>
        <v>7.4690673207286951E-2</v>
      </c>
      <c r="U944" s="13">
        <f t="shared" si="1130"/>
        <v>6.2329043045218337E-2</v>
      </c>
      <c r="V944" s="13">
        <f t="shared" si="1131"/>
        <v>3.9877118510373757E-3</v>
      </c>
      <c r="W944" s="13">
        <f t="shared" si="1132"/>
        <v>2.9834655946348633E-2</v>
      </c>
      <c r="X944" s="13">
        <f t="shared" si="1133"/>
        <v>2.7718668361372989E-2</v>
      </c>
      <c r="Y944" s="13">
        <f t="shared" si="1134"/>
        <v>1.2876377343004231E-2</v>
      </c>
      <c r="Z944" s="13">
        <f t="shared" si="1135"/>
        <v>1.7337772085460619E-2</v>
      </c>
      <c r="AA944" s="13">
        <f t="shared" si="1136"/>
        <v>1.9302809866027566E-2</v>
      </c>
      <c r="AB944" s="13">
        <f t="shared" si="1137"/>
        <v>1.0745281080158816E-2</v>
      </c>
      <c r="AC944" s="13">
        <f t="shared" si="1138"/>
        <v>2.5779967058248582E-4</v>
      </c>
      <c r="AD944" s="13">
        <f t="shared" si="1139"/>
        <v>8.3040180755642994E-3</v>
      </c>
      <c r="AE944" s="13">
        <f t="shared" si="1140"/>
        <v>7.7150654432662936E-3</v>
      </c>
      <c r="AF944" s="13">
        <f t="shared" si="1141"/>
        <v>3.5839417889174624E-3</v>
      </c>
      <c r="AG944" s="13">
        <f t="shared" si="1142"/>
        <v>1.1099183228626794E-3</v>
      </c>
      <c r="AH944" s="13">
        <f t="shared" si="1143"/>
        <v>4.0270277913224076E-3</v>
      </c>
      <c r="AI944" s="13">
        <f t="shared" si="1144"/>
        <v>4.4834452430189626E-3</v>
      </c>
      <c r="AJ944" s="13">
        <f t="shared" si="1145"/>
        <v>2.4957961912336906E-3</v>
      </c>
      <c r="AK944" s="13">
        <f t="shared" si="1146"/>
        <v>9.2622202949477726E-4</v>
      </c>
      <c r="AL944" s="13">
        <f t="shared" si="1147"/>
        <v>1.0666475032917767E-5</v>
      </c>
      <c r="AM944" s="13">
        <f t="shared" si="1148"/>
        <v>1.8490366726079304E-3</v>
      </c>
      <c r="AN944" s="13">
        <f t="shared" si="1149"/>
        <v>1.7178959398158737E-3</v>
      </c>
      <c r="AO944" s="13">
        <f t="shared" si="1150"/>
        <v>7.9802810397304339E-4</v>
      </c>
      <c r="AP944" s="13">
        <f t="shared" si="1151"/>
        <v>2.4714296909007154E-4</v>
      </c>
      <c r="AQ944" s="13">
        <f t="shared" si="1152"/>
        <v>5.7403661788256322E-5</v>
      </c>
      <c r="AR944" s="13">
        <f t="shared" si="1153"/>
        <v>7.4828312436671124E-4</v>
      </c>
      <c r="AS944" s="13">
        <f t="shared" si="1154"/>
        <v>8.330924414285233E-4</v>
      </c>
      <c r="AT944" s="13">
        <f t="shared" si="1155"/>
        <v>4.637569613458288E-4</v>
      </c>
      <c r="AU944" s="13">
        <f t="shared" si="1156"/>
        <v>1.7210616613600119E-4</v>
      </c>
      <c r="AV944" s="13">
        <f t="shared" si="1157"/>
        <v>4.7903106946481746E-5</v>
      </c>
      <c r="AW944" s="13">
        <f t="shared" si="1158"/>
        <v>3.0647636790029399E-7</v>
      </c>
      <c r="AX944" s="13">
        <f t="shared" si="1159"/>
        <v>3.4310063167991046E-4</v>
      </c>
      <c r="AY944" s="13">
        <f t="shared" si="1160"/>
        <v>3.1876662634270985E-4</v>
      </c>
      <c r="AZ944" s="13">
        <f t="shared" si="1161"/>
        <v>1.4807924073528087E-4</v>
      </c>
      <c r="BA944" s="13">
        <f t="shared" si="1162"/>
        <v>4.5858965409515182E-5</v>
      </c>
      <c r="BB944" s="13">
        <f t="shared" si="1163"/>
        <v>1.0651618170726708E-5</v>
      </c>
      <c r="BC944" s="13">
        <f t="shared" si="1164"/>
        <v>1.9792329572513982E-6</v>
      </c>
      <c r="BD944" s="13">
        <f t="shared" si="1165"/>
        <v>1.1586867188967512E-4</v>
      </c>
      <c r="BE944" s="13">
        <f t="shared" si="1166"/>
        <v>1.2900105803046792E-4</v>
      </c>
      <c r="BF944" s="13">
        <f t="shared" si="1167"/>
        <v>7.1810924823688407E-5</v>
      </c>
      <c r="BG944" s="13">
        <f t="shared" si="1168"/>
        <v>2.6649956740744824E-5</v>
      </c>
      <c r="BH944" s="13">
        <f t="shared" si="1169"/>
        <v>7.4176059843329979E-6</v>
      </c>
      <c r="BI944" s="13">
        <f t="shared" si="1170"/>
        <v>1.6516613238532391E-6</v>
      </c>
      <c r="BJ944" s="14">
        <f t="shared" si="1171"/>
        <v>0.39618049830271107</v>
      </c>
      <c r="BK944" s="14">
        <f t="shared" si="1172"/>
        <v>0.30316094794718373</v>
      </c>
      <c r="BL944" s="14">
        <f t="shared" si="1173"/>
        <v>0.28342629136404662</v>
      </c>
      <c r="BM944" s="14">
        <f t="shared" si="1174"/>
        <v>0.33458934853691918</v>
      </c>
      <c r="BN944" s="14">
        <f t="shared" si="1175"/>
        <v>0.66519770101250808</v>
      </c>
    </row>
    <row r="945" spans="1:66" x14ac:dyDescent="0.25">
      <c r="A945" t="s">
        <v>32</v>
      </c>
      <c r="B945" t="s">
        <v>312</v>
      </c>
      <c r="C945" t="s">
        <v>508</v>
      </c>
      <c r="D945" s="11">
        <v>44451</v>
      </c>
      <c r="E945" s="10">
        <f>VLOOKUP(A945,home!$A$2:$E$405,3,FALSE)</f>
        <v>1.268</v>
      </c>
      <c r="F945" s="10">
        <f>VLOOKUP(B945,home!$B$2:$E$405,3,FALSE)</f>
        <v>0.60309999999999997</v>
      </c>
      <c r="G945" s="10" t="e">
        <f>VLOOKUP(C945,away!$B$2:$E$405,4,FALSE)</f>
        <v>#N/A</v>
      </c>
      <c r="H945" s="10">
        <f>VLOOKUP(A945,away!$A$2:$E$405,3,FALSE)</f>
        <v>1.1471</v>
      </c>
      <c r="I945" s="10" t="e">
        <f>VLOOKUP(C945,away!$B$2:$E$405,3,FALSE)</f>
        <v>#N/A</v>
      </c>
      <c r="J945" s="10">
        <f>VLOOKUP(B945,home!$B$2:$E$405,4,FALSE)</f>
        <v>1.0256000000000001</v>
      </c>
      <c r="K945" s="12" t="e">
        <f t="shared" si="1120"/>
        <v>#N/A</v>
      </c>
      <c r="L945" s="12" t="e">
        <f t="shared" si="1121"/>
        <v>#N/A</v>
      </c>
      <c r="M945" s="13" t="e">
        <f t="shared" si="1122"/>
        <v>#N/A</v>
      </c>
      <c r="N945" s="13" t="e">
        <f t="shared" si="1123"/>
        <v>#N/A</v>
      </c>
      <c r="O945" s="13" t="e">
        <f t="shared" si="1124"/>
        <v>#N/A</v>
      </c>
      <c r="P945" s="13" t="e">
        <f t="shared" si="1125"/>
        <v>#N/A</v>
      </c>
      <c r="Q945" s="13" t="e">
        <f t="shared" si="1126"/>
        <v>#N/A</v>
      </c>
      <c r="R945" s="13" t="e">
        <f t="shared" si="1127"/>
        <v>#N/A</v>
      </c>
      <c r="S945" s="13" t="e">
        <f t="shared" si="1128"/>
        <v>#N/A</v>
      </c>
      <c r="T945" s="13" t="e">
        <f t="shared" si="1129"/>
        <v>#N/A</v>
      </c>
      <c r="U945" s="13" t="e">
        <f t="shared" si="1130"/>
        <v>#N/A</v>
      </c>
      <c r="V945" s="13" t="e">
        <f t="shared" si="1131"/>
        <v>#N/A</v>
      </c>
      <c r="W945" s="13" t="e">
        <f t="shared" si="1132"/>
        <v>#N/A</v>
      </c>
      <c r="X945" s="13" t="e">
        <f t="shared" si="1133"/>
        <v>#N/A</v>
      </c>
      <c r="Y945" s="13" t="e">
        <f t="shared" si="1134"/>
        <v>#N/A</v>
      </c>
      <c r="Z945" s="13" t="e">
        <f t="shared" si="1135"/>
        <v>#N/A</v>
      </c>
      <c r="AA945" s="13" t="e">
        <f t="shared" si="1136"/>
        <v>#N/A</v>
      </c>
      <c r="AB945" s="13" t="e">
        <f t="shared" si="1137"/>
        <v>#N/A</v>
      </c>
      <c r="AC945" s="13" t="e">
        <f t="shared" si="1138"/>
        <v>#N/A</v>
      </c>
      <c r="AD945" s="13" t="e">
        <f t="shared" si="1139"/>
        <v>#N/A</v>
      </c>
      <c r="AE945" s="13" t="e">
        <f t="shared" si="1140"/>
        <v>#N/A</v>
      </c>
      <c r="AF945" s="13" t="e">
        <f t="shared" si="1141"/>
        <v>#N/A</v>
      </c>
      <c r="AG945" s="13" t="e">
        <f t="shared" si="1142"/>
        <v>#N/A</v>
      </c>
      <c r="AH945" s="13" t="e">
        <f t="shared" si="1143"/>
        <v>#N/A</v>
      </c>
      <c r="AI945" s="13" t="e">
        <f t="shared" si="1144"/>
        <v>#N/A</v>
      </c>
      <c r="AJ945" s="13" t="e">
        <f t="shared" si="1145"/>
        <v>#N/A</v>
      </c>
      <c r="AK945" s="13" t="e">
        <f t="shared" si="1146"/>
        <v>#N/A</v>
      </c>
      <c r="AL945" s="13" t="e">
        <f t="shared" si="1147"/>
        <v>#N/A</v>
      </c>
      <c r="AM945" s="13" t="e">
        <f t="shared" si="1148"/>
        <v>#N/A</v>
      </c>
      <c r="AN945" s="13" t="e">
        <f t="shared" si="1149"/>
        <v>#N/A</v>
      </c>
      <c r="AO945" s="13" t="e">
        <f t="shared" si="1150"/>
        <v>#N/A</v>
      </c>
      <c r="AP945" s="13" t="e">
        <f t="shared" si="1151"/>
        <v>#N/A</v>
      </c>
      <c r="AQ945" s="13" t="e">
        <f t="shared" si="1152"/>
        <v>#N/A</v>
      </c>
      <c r="AR945" s="13" t="e">
        <f t="shared" si="1153"/>
        <v>#N/A</v>
      </c>
      <c r="AS945" s="13" t="e">
        <f t="shared" si="1154"/>
        <v>#N/A</v>
      </c>
      <c r="AT945" s="13" t="e">
        <f t="shared" si="1155"/>
        <v>#N/A</v>
      </c>
      <c r="AU945" s="13" t="e">
        <f t="shared" si="1156"/>
        <v>#N/A</v>
      </c>
      <c r="AV945" s="13" t="e">
        <f t="shared" si="1157"/>
        <v>#N/A</v>
      </c>
      <c r="AW945" s="13" t="e">
        <f t="shared" si="1158"/>
        <v>#N/A</v>
      </c>
      <c r="AX945" s="13" t="e">
        <f t="shared" si="1159"/>
        <v>#N/A</v>
      </c>
      <c r="AY945" s="13" t="e">
        <f t="shared" si="1160"/>
        <v>#N/A</v>
      </c>
      <c r="AZ945" s="13" t="e">
        <f t="shared" si="1161"/>
        <v>#N/A</v>
      </c>
      <c r="BA945" s="13" t="e">
        <f t="shared" si="1162"/>
        <v>#N/A</v>
      </c>
      <c r="BB945" s="13" t="e">
        <f t="shared" si="1163"/>
        <v>#N/A</v>
      </c>
      <c r="BC945" s="13" t="e">
        <f t="shared" si="1164"/>
        <v>#N/A</v>
      </c>
      <c r="BD945" s="13" t="e">
        <f t="shared" si="1165"/>
        <v>#N/A</v>
      </c>
      <c r="BE945" s="13" t="e">
        <f t="shared" si="1166"/>
        <v>#N/A</v>
      </c>
      <c r="BF945" s="13" t="e">
        <f t="shared" si="1167"/>
        <v>#N/A</v>
      </c>
      <c r="BG945" s="13" t="e">
        <f t="shared" si="1168"/>
        <v>#N/A</v>
      </c>
      <c r="BH945" s="13" t="e">
        <f t="shared" si="1169"/>
        <v>#N/A</v>
      </c>
      <c r="BI945" s="13" t="e">
        <f t="shared" si="1170"/>
        <v>#N/A</v>
      </c>
      <c r="BJ945" s="14" t="e">
        <f t="shared" si="1171"/>
        <v>#N/A</v>
      </c>
      <c r="BK945" s="14" t="e">
        <f t="shared" si="1172"/>
        <v>#N/A</v>
      </c>
      <c r="BL945" s="14" t="e">
        <f t="shared" si="1173"/>
        <v>#N/A</v>
      </c>
      <c r="BM945" s="14" t="e">
        <f t="shared" si="1174"/>
        <v>#N/A</v>
      </c>
      <c r="BN945" s="14" t="e">
        <f t="shared" si="1175"/>
        <v>#N/A</v>
      </c>
    </row>
    <row r="946" spans="1:66" x14ac:dyDescent="0.25">
      <c r="A946" t="s">
        <v>32</v>
      </c>
      <c r="B946" t="s">
        <v>209</v>
      </c>
      <c r="C946" t="s">
        <v>331</v>
      </c>
      <c r="D946" s="11">
        <v>44451</v>
      </c>
      <c r="E946" s="10">
        <f>VLOOKUP(A946,home!$A$2:$E$405,3,FALSE)</f>
        <v>1.268</v>
      </c>
      <c r="F946" s="10">
        <f>VLOOKUP(B946,home!$B$2:$E$405,3,FALSE)</f>
        <v>0.97419999999999995</v>
      </c>
      <c r="G946" s="10">
        <f>VLOOKUP(C946,away!$B$2:$E$405,4,FALSE)</f>
        <v>0.78859999999999997</v>
      </c>
      <c r="H946" s="10">
        <f>VLOOKUP(A946,away!$A$2:$E$405,3,FALSE)</f>
        <v>1.1471</v>
      </c>
      <c r="I946" s="10">
        <f>VLOOKUP(C946,away!$B$2:$E$405,3,FALSE)</f>
        <v>0.51280000000000003</v>
      </c>
      <c r="J946" s="10">
        <f>VLOOKUP(B946,home!$B$2:$E$405,4,FALSE)</f>
        <v>1.3846000000000001</v>
      </c>
      <c r="K946" s="12">
        <f t="shared" si="1120"/>
        <v>0.97414622415999985</v>
      </c>
      <c r="L946" s="12">
        <f t="shared" si="1121"/>
        <v>0.8144672456480001</v>
      </c>
      <c r="M946" s="13">
        <f t="shared" si="1122"/>
        <v>0.16719182554496739</v>
      </c>
      <c r="N946" s="13">
        <f t="shared" si="1123"/>
        <v>0.1628692855650474</v>
      </c>
      <c r="O946" s="13">
        <f t="shared" si="1124"/>
        <v>0.13617226564647056</v>
      </c>
      <c r="P946" s="13">
        <f t="shared" si="1125"/>
        <v>0.13265169841482174</v>
      </c>
      <c r="Q946" s="13">
        <f t="shared" si="1126"/>
        <v>7.9329249782413847E-2</v>
      </c>
      <c r="R946" s="13">
        <f t="shared" si="1127"/>
        <v>5.5453925067364324E-2</v>
      </c>
      <c r="S946" s="13">
        <f t="shared" si="1128"/>
        <v>2.631180237876541E-2</v>
      </c>
      <c r="T946" s="13">
        <f t="shared" si="1129"/>
        <v>6.4611075569604812E-2</v>
      </c>
      <c r="U946" s="13">
        <f t="shared" si="1130"/>
        <v>5.4020231719224522E-2</v>
      </c>
      <c r="V946" s="13">
        <f t="shared" si="1131"/>
        <v>2.319561353168641E-3</v>
      </c>
      <c r="W946" s="13">
        <f t="shared" si="1132"/>
        <v>2.5759429713661318E-2</v>
      </c>
      <c r="X946" s="13">
        <f t="shared" si="1133"/>
        <v>2.0980211768348987E-2</v>
      </c>
      <c r="Y946" s="13">
        <f t="shared" si="1134"/>
        <v>8.5438476460394774E-3</v>
      </c>
      <c r="Z946" s="13">
        <f t="shared" si="1135"/>
        <v>1.5055135203328936E-2</v>
      </c>
      <c r="AA946" s="13">
        <f t="shared" si="1136"/>
        <v>1.4665903112541175E-2</v>
      </c>
      <c r="AB946" s="13">
        <f t="shared" si="1137"/>
        <v>7.1433670704891868E-3</v>
      </c>
      <c r="AC946" s="13">
        <f t="shared" si="1138"/>
        <v>1.1502272616807971E-4</v>
      </c>
      <c r="AD946" s="13">
        <f t="shared" si="1139"/>
        <v>6.2733627980195179E-3</v>
      </c>
      <c r="AE946" s="13">
        <f t="shared" si="1140"/>
        <v>5.1094485190535882E-3</v>
      </c>
      <c r="AF946" s="13">
        <f t="shared" si="1141"/>
        <v>2.0807392310469145E-3</v>
      </c>
      <c r="AG946" s="13">
        <f t="shared" si="1142"/>
        <v>5.6489798347417273E-4</v>
      </c>
      <c r="AH946" s="13">
        <f t="shared" si="1143"/>
        <v>3.0654786254783904E-3</v>
      </c>
      <c r="AI946" s="13">
        <f t="shared" si="1144"/>
        <v>2.9862244282529604E-3</v>
      </c>
      <c r="AJ946" s="13">
        <f t="shared" si="1145"/>
        <v>1.4545096256384877E-3</v>
      </c>
      <c r="AK946" s="13">
        <f t="shared" si="1146"/>
        <v>4.7230168660670265E-4</v>
      </c>
      <c r="AL946" s="13">
        <f t="shared" si="1147"/>
        <v>3.6504081303652036E-6</v>
      </c>
      <c r="AM946" s="13">
        <f t="shared" si="1148"/>
        <v>1.2222345364953054E-3</v>
      </c>
      <c r="AN946" s="13">
        <f t="shared" si="1149"/>
        <v>9.9546999647519155E-4</v>
      </c>
      <c r="AO946" s="13">
        <f t="shared" si="1150"/>
        <v>4.0538885307718671E-4</v>
      </c>
      <c r="AP946" s="13">
        <f t="shared" si="1151"/>
        <v>1.1005864752739269E-4</v>
      </c>
      <c r="AQ946" s="13">
        <f t="shared" si="1152"/>
        <v>2.2409790877844898E-5</v>
      </c>
      <c r="AR946" s="13">
        <f t="shared" si="1153"/>
        <v>4.9934638653724049E-4</v>
      </c>
      <c r="AS946" s="13">
        <f t="shared" si="1154"/>
        <v>4.8643639699319264E-4</v>
      </c>
      <c r="AT946" s="13">
        <f t="shared" si="1155"/>
        <v>2.3693008971245664E-4</v>
      </c>
      <c r="AU946" s="13">
        <f t="shared" si="1156"/>
        <v>7.6934850761093239E-5</v>
      </c>
      <c r="AV946" s="13">
        <f t="shared" si="1157"/>
        <v>1.8736448593808013E-5</v>
      </c>
      <c r="AW946" s="13">
        <f t="shared" si="1158"/>
        <v>8.0451972660386527E-8</v>
      </c>
      <c r="AX946" s="13">
        <f t="shared" si="1159"/>
        <v>1.984391931274748E-4</v>
      </c>
      <c r="AY946" s="13">
        <f t="shared" si="1160"/>
        <v>1.6162222305514596E-4</v>
      </c>
      <c r="AZ946" s="13">
        <f t="shared" si="1161"/>
        <v>6.5818003423615706E-5</v>
      </c>
      <c r="BA946" s="13">
        <f t="shared" si="1162"/>
        <v>1.7868869320827643E-5</v>
      </c>
      <c r="BB946" s="13">
        <f t="shared" si="1163"/>
        <v>3.6384021946446347E-6</v>
      </c>
      <c r="BC946" s="13">
        <f t="shared" si="1164"/>
        <v>5.9267188280637105E-7</v>
      </c>
      <c r="BD946" s="13">
        <f t="shared" si="1165"/>
        <v>6.7783546011211286E-5</v>
      </c>
      <c r="BE946" s="13">
        <f t="shared" si="1166"/>
        <v>6.6031085406997099E-5</v>
      </c>
      <c r="BF946" s="13">
        <f t="shared" si="1167"/>
        <v>3.2161966263206342E-5</v>
      </c>
      <c r="BG946" s="13">
        <f t="shared" si="1168"/>
        <v>1.0443485998954588E-5</v>
      </c>
      <c r="BH946" s="13">
        <f t="shared" si="1169"/>
        <v>2.5433706132373586E-6</v>
      </c>
      <c r="BI946" s="13">
        <f t="shared" si="1170"/>
        <v>4.9552297590493535E-7</v>
      </c>
      <c r="BJ946" s="14">
        <f t="shared" si="1171"/>
        <v>0.3793250897641674</v>
      </c>
      <c r="BK946" s="14">
        <f t="shared" si="1172"/>
        <v>0.3287551830490768</v>
      </c>
      <c r="BL946" s="14">
        <f t="shared" si="1173"/>
        <v>0.27693205013193367</v>
      </c>
      <c r="BM946" s="14">
        <f t="shared" si="1174"/>
        <v>0.26623766635633905</v>
      </c>
      <c r="BN946" s="14">
        <f t="shared" si="1175"/>
        <v>0.73366825002108527</v>
      </c>
    </row>
    <row r="947" spans="1:66" x14ac:dyDescent="0.25">
      <c r="A947" t="s">
        <v>213</v>
      </c>
      <c r="B947" t="s">
        <v>225</v>
      </c>
      <c r="C947" t="s">
        <v>218</v>
      </c>
      <c r="D947" s="11">
        <v>44451</v>
      </c>
      <c r="E947" s="10">
        <f>VLOOKUP(A947,home!$A$2:$E$405,3,FALSE)</f>
        <v>1.2675000000000001</v>
      </c>
      <c r="F947" s="10">
        <f>VLOOKUP(B947,home!$B$2:$E$405,3,FALSE)</f>
        <v>2.0301</v>
      </c>
      <c r="G947" s="10">
        <f>VLOOKUP(C947,away!$B$2:$E$405,4,FALSE)</f>
        <v>0.58130000000000004</v>
      </c>
      <c r="H947" s="10">
        <f>VLOOKUP(A947,away!$A$2:$E$405,3,FALSE)</f>
        <v>1.1535</v>
      </c>
      <c r="I947" s="10">
        <f>VLOOKUP(C947,away!$B$2:$E$405,3,FALSE)</f>
        <v>1.2319</v>
      </c>
      <c r="J947" s="10">
        <f>VLOOKUP(B947,home!$B$2:$E$405,4,FALSE)</f>
        <v>0.9022</v>
      </c>
      <c r="K947" s="12">
        <f t="shared" si="1120"/>
        <v>1.4957731122750002</v>
      </c>
      <c r="L947" s="12">
        <f t="shared" si="1121"/>
        <v>1.28202317763</v>
      </c>
      <c r="M947" s="13">
        <f t="shared" si="1122"/>
        <v>6.2175373013047215E-2</v>
      </c>
      <c r="N947" s="13">
        <f t="shared" si="1123"/>
        <v>9.3000251198584669E-2</v>
      </c>
      <c r="O947" s="13">
        <f t="shared" si="1124"/>
        <v>7.9710269280517332E-2</v>
      </c>
      <c r="P947" s="13">
        <f t="shared" si="1125"/>
        <v>0.11922847756199773</v>
      </c>
      <c r="Q947" s="13">
        <f t="shared" si="1126"/>
        <v>6.9553637588831929E-2</v>
      </c>
      <c r="R947" s="13">
        <f t="shared" si="1127"/>
        <v>5.1095206356375912E-2</v>
      </c>
      <c r="S947" s="13">
        <f t="shared" si="1128"/>
        <v>5.7158603048383667E-2</v>
      </c>
      <c r="T947" s="13">
        <f t="shared" si="1129"/>
        <v>8.9169375477359702E-2</v>
      </c>
      <c r="U947" s="13">
        <f t="shared" si="1130"/>
        <v>7.6426835834009763E-2</v>
      </c>
      <c r="V947" s="13">
        <f t="shared" si="1131"/>
        <v>1.2178693357862064E-2</v>
      </c>
      <c r="W947" s="13">
        <f t="shared" si="1132"/>
        <v>3.4678820322098194E-2</v>
      </c>
      <c r="X947" s="13">
        <f t="shared" si="1133"/>
        <v>4.4459051425796148E-2</v>
      </c>
      <c r="Y947" s="13">
        <f t="shared" si="1134"/>
        <v>2.8498767191657389E-2</v>
      </c>
      <c r="Z947" s="13">
        <f t="shared" si="1135"/>
        <v>2.1835079604887207E-2</v>
      </c>
      <c r="AA947" s="13">
        <f t="shared" si="1136"/>
        <v>3.2660324977374512E-2</v>
      </c>
      <c r="AB947" s="13">
        <f t="shared" si="1137"/>
        <v>2.4426217969660206E-2</v>
      </c>
      <c r="AC947" s="13">
        <f t="shared" si="1138"/>
        <v>1.4596284241909594E-3</v>
      </c>
      <c r="AD947" s="13">
        <f t="shared" si="1139"/>
        <v>1.2967911750802582E-2</v>
      </c>
      <c r="AE947" s="13">
        <f t="shared" si="1140"/>
        <v>1.6625163429989341E-2</v>
      </c>
      <c r="AF947" s="13">
        <f t="shared" si="1141"/>
        <v>1.0656922424566506E-2</v>
      </c>
      <c r="AG947" s="13">
        <f t="shared" si="1142"/>
        <v>4.5541405168330511E-3</v>
      </c>
      <c r="AH947" s="13">
        <f t="shared" si="1143"/>
        <v>6.9982695347153741E-3</v>
      </c>
      <c r="AI947" s="13">
        <f t="shared" si="1144"/>
        <v>1.0467823402480531E-2</v>
      </c>
      <c r="AJ947" s="13">
        <f t="shared" si="1145"/>
        <v>7.828744394736695E-3</v>
      </c>
      <c r="AK947" s="13">
        <f t="shared" si="1146"/>
        <v>3.9033417895069237E-3</v>
      </c>
      <c r="AL947" s="13">
        <f t="shared" si="1147"/>
        <v>1.1196026104161E-4</v>
      </c>
      <c r="AM947" s="13">
        <f t="shared" si="1148"/>
        <v>3.8794107438411057E-3</v>
      </c>
      <c r="AN947" s="13">
        <f t="shared" si="1149"/>
        <v>4.9734944891511356E-3</v>
      </c>
      <c r="AO947" s="13">
        <f t="shared" si="1150"/>
        <v>3.1880676044534172E-3</v>
      </c>
      <c r="AP947" s="13">
        <f t="shared" si="1151"/>
        <v>1.3623921869202105E-3</v>
      </c>
      <c r="AQ947" s="13">
        <f t="shared" si="1152"/>
        <v>4.3665459016343323E-4</v>
      </c>
      <c r="AR947" s="13">
        <f t="shared" si="1153"/>
        <v>1.7943887493614052E-3</v>
      </c>
      <c r="AS947" s="13">
        <f t="shared" si="1154"/>
        <v>2.6839984442635543E-3</v>
      </c>
      <c r="AT947" s="13">
        <f t="shared" si="1155"/>
        <v>2.0073263531586779E-3</v>
      </c>
      <c r="AU947" s="13">
        <f t="shared" si="1156"/>
        <v>1.0008349288719274E-3</v>
      </c>
      <c r="AV947" s="13">
        <f t="shared" si="1157"/>
        <v>3.7425549410807275E-4</v>
      </c>
      <c r="AW947" s="13">
        <f t="shared" si="1158"/>
        <v>5.9637990379932607E-6</v>
      </c>
      <c r="AX947" s="13">
        <f t="shared" si="1159"/>
        <v>9.6711971368471387E-4</v>
      </c>
      <c r="AY947" s="13">
        <f t="shared" si="1160"/>
        <v>1.2398698884866926E-3</v>
      </c>
      <c r="AZ947" s="13">
        <f t="shared" si="1161"/>
        <v>7.9477096714273198E-4</v>
      </c>
      <c r="BA947" s="13">
        <f t="shared" si="1162"/>
        <v>3.3963826692813115E-4</v>
      </c>
      <c r="BB947" s="13">
        <f t="shared" si="1163"/>
        <v>1.0885603255298718E-4</v>
      </c>
      <c r="BC947" s="13">
        <f t="shared" si="1164"/>
        <v>2.7911191351555075E-5</v>
      </c>
      <c r="BD947" s="13">
        <f t="shared" si="1165"/>
        <v>3.8340799439330457E-4</v>
      </c>
      <c r="BE947" s="13">
        <f t="shared" si="1166"/>
        <v>5.7349136904478895E-4</v>
      </c>
      <c r="BF947" s="13">
        <f t="shared" si="1167"/>
        <v>4.2890648496948742E-4</v>
      </c>
      <c r="BG947" s="13">
        <f t="shared" si="1168"/>
        <v>2.1384892929924697E-4</v>
      </c>
      <c r="BH947" s="13">
        <f t="shared" si="1169"/>
        <v>7.9967369633652762E-5</v>
      </c>
      <c r="BI947" s="13">
        <f t="shared" si="1170"/>
        <v>2.3922608271474828E-5</v>
      </c>
      <c r="BJ947" s="14">
        <f t="shared" si="1171"/>
        <v>0.42148222700119564</v>
      </c>
      <c r="BK947" s="14">
        <f t="shared" si="1172"/>
        <v>0.25355260555500991</v>
      </c>
      <c r="BL947" s="14">
        <f t="shared" si="1173"/>
        <v>0.30308138226475279</v>
      </c>
      <c r="BM947" s="14">
        <f t="shared" si="1174"/>
        <v>0.52395417333704231</v>
      </c>
      <c r="BN947" s="14">
        <f t="shared" si="1175"/>
        <v>0.47476321499935481</v>
      </c>
    </row>
    <row r="948" spans="1:66" x14ac:dyDescent="0.25">
      <c r="A948" t="s">
        <v>340</v>
      </c>
      <c r="B948" t="s">
        <v>380</v>
      </c>
      <c r="C948" t="s">
        <v>353</v>
      </c>
      <c r="D948" s="11">
        <v>44451</v>
      </c>
      <c r="E948" s="10">
        <f>VLOOKUP(A948,home!$A$2:$E$405,3,FALSE)</f>
        <v>1.3684000000000001</v>
      </c>
      <c r="F948" s="10">
        <f>VLOOKUP(B948,home!$B$2:$E$405,3,FALSE)</f>
        <v>1.6627000000000001</v>
      </c>
      <c r="G948" s="10">
        <f>VLOOKUP(C948,away!$B$2:$E$405,4,FALSE)</f>
        <v>0.53849999999999998</v>
      </c>
      <c r="H948" s="10">
        <f>VLOOKUP(A948,away!$A$2:$E$405,3,FALSE)</f>
        <v>1.1395</v>
      </c>
      <c r="I948" s="10">
        <f>VLOOKUP(C948,away!$B$2:$E$405,3,FALSE)</f>
        <v>1.2009000000000001</v>
      </c>
      <c r="J948" s="10">
        <f>VLOOKUP(B948,home!$B$2:$E$405,4,FALSE)</f>
        <v>0.66469999999999996</v>
      </c>
      <c r="K948" s="12">
        <f t="shared" si="1120"/>
        <v>1.2252160291800001</v>
      </c>
      <c r="L948" s="12">
        <f t="shared" si="1121"/>
        <v>0.90959246308499997</v>
      </c>
      <c r="M948" s="13">
        <f t="shared" si="1122"/>
        <v>0.11826723729877561</v>
      </c>
      <c r="N948" s="13">
        <f t="shared" si="1123"/>
        <v>0.14490291486529464</v>
      </c>
      <c r="O948" s="13">
        <f t="shared" si="1124"/>
        <v>0.10757498767685149</v>
      </c>
      <c r="P948" s="13">
        <f t="shared" si="1125"/>
        <v>0.1318025992405194</v>
      </c>
      <c r="Q948" s="13">
        <f t="shared" si="1126"/>
        <v>8.8768686983931977E-2</v>
      </c>
      <c r="R948" s="13">
        <f t="shared" si="1127"/>
        <v>4.8924699003662926E-2</v>
      </c>
      <c r="S948" s="13">
        <f t="shared" si="1128"/>
        <v>3.6721761587003812E-2</v>
      </c>
      <c r="T948" s="13">
        <f t="shared" si="1129"/>
        <v>8.074332863853606E-2</v>
      </c>
      <c r="U948" s="13">
        <f t="shared" si="1130"/>
        <v>5.9943325442094596E-2</v>
      </c>
      <c r="V948" s="13">
        <f t="shared" si="1131"/>
        <v>4.547162977304558E-3</v>
      </c>
      <c r="W948" s="13">
        <f t="shared" si="1132"/>
        <v>3.6253606060658507E-2</v>
      </c>
      <c r="X948" s="13">
        <f t="shared" si="1133"/>
        <v>3.2976006832427657E-2</v>
      </c>
      <c r="Y948" s="13">
        <f t="shared" si="1134"/>
        <v>1.4997363638707828E-2</v>
      </c>
      <c r="Z948" s="13">
        <f t="shared" si="1135"/>
        <v>1.4833845824144673E-2</v>
      </c>
      <c r="AA948" s="13">
        <f t="shared" si="1136"/>
        <v>1.817466567812686E-2</v>
      </c>
      <c r="AB948" s="13">
        <f t="shared" si="1137"/>
        <v>1.1133945856914315E-2</v>
      </c>
      <c r="AC948" s="13">
        <f t="shared" si="1138"/>
        <v>3.1672333419828041E-4</v>
      </c>
      <c r="AD948" s="13">
        <f t="shared" si="1139"/>
        <v>1.1104624815273991E-2</v>
      </c>
      <c r="AE948" s="13">
        <f t="shared" si="1140"/>
        <v>1.0100683037359882E-2</v>
      </c>
      <c r="AF948" s="13">
        <f t="shared" si="1141"/>
        <v>4.5937525813965268E-3</v>
      </c>
      <c r="AG948" s="13">
        <f t="shared" si="1142"/>
        <v>1.3928142417718482E-3</v>
      </c>
      <c r="AH948" s="13">
        <f t="shared" si="1143"/>
        <v>3.3731885900517224E-3</v>
      </c>
      <c r="AI948" s="13">
        <f t="shared" si="1144"/>
        <v>4.1328847299784543E-3</v>
      </c>
      <c r="AJ948" s="13">
        <f t="shared" si="1145"/>
        <v>2.53183830896143E-3</v>
      </c>
      <c r="AK948" s="13">
        <f t="shared" si="1146"/>
        <v>1.0340162931438434E-3</v>
      </c>
      <c r="AL948" s="13">
        <f t="shared" si="1147"/>
        <v>1.4118858152405406E-5</v>
      </c>
      <c r="AM948" s="13">
        <f t="shared" si="1148"/>
        <v>2.7211128643407382E-3</v>
      </c>
      <c r="AN948" s="13">
        <f t="shared" si="1149"/>
        <v>2.4751037526079714E-3</v>
      </c>
      <c r="AO948" s="13">
        <f t="shared" si="1150"/>
        <v>1.1256678593628056E-3</v>
      </c>
      <c r="AP948" s="13">
        <f t="shared" si="1151"/>
        <v>3.4129966693781133E-4</v>
      </c>
      <c r="AQ948" s="13">
        <f t="shared" si="1152"/>
        <v>7.7610901175013462E-5</v>
      </c>
      <c r="AR948" s="13">
        <f t="shared" si="1153"/>
        <v>6.1364538361507309E-4</v>
      </c>
      <c r="AS948" s="13">
        <f t="shared" si="1154"/>
        <v>7.518481602374977E-4</v>
      </c>
      <c r="AT948" s="13">
        <f t="shared" si="1155"/>
        <v>4.6058820871623782E-4</v>
      </c>
      <c r="AU948" s="13">
        <f t="shared" si="1156"/>
        <v>1.8810668539014604E-4</v>
      </c>
      <c r="AV948" s="13">
        <f t="shared" si="1157"/>
        <v>5.7617831533981524E-5</v>
      </c>
      <c r="AW948" s="13">
        <f t="shared" si="1158"/>
        <v>4.3707563511300668E-7</v>
      </c>
      <c r="AX948" s="13">
        <f t="shared" si="1159"/>
        <v>5.5565851643302915E-4</v>
      </c>
      <c r="AY948" s="13">
        <f t="shared" si="1160"/>
        <v>5.054227985964759E-4</v>
      </c>
      <c r="AZ948" s="13">
        <f t="shared" si="1161"/>
        <v>2.2986438413734119E-4</v>
      </c>
      <c r="BA948" s="13">
        <f t="shared" si="1162"/>
        <v>6.9694303781000274E-5</v>
      </c>
      <c r="BB948" s="13">
        <f t="shared" si="1163"/>
        <v>1.5848353359788561E-5</v>
      </c>
      <c r="BC948" s="13">
        <f t="shared" si="1164"/>
        <v>2.8831085536743034E-6</v>
      </c>
      <c r="BD948" s="13">
        <f t="shared" si="1165"/>
        <v>9.3027869323862301E-5</v>
      </c>
      <c r="BE948" s="13">
        <f t="shared" si="1166"/>
        <v>1.1397923665605849E-4</v>
      </c>
      <c r="BF948" s="13">
        <f t="shared" si="1167"/>
        <v>6.9824593872351768E-5</v>
      </c>
      <c r="BG948" s="13">
        <f t="shared" si="1168"/>
        <v>2.8516737214463005E-5</v>
      </c>
      <c r="BH948" s="13">
        <f t="shared" si="1169"/>
        <v>8.7347908837684688E-6</v>
      </c>
      <c r="BI948" s="13">
        <f t="shared" si="1170"/>
        <v>2.1404011604656935E-6</v>
      </c>
      <c r="BJ948" s="14">
        <f t="shared" si="1171"/>
        <v>0.43395394820464461</v>
      </c>
      <c r="BK948" s="14">
        <f t="shared" si="1172"/>
        <v>0.29217502609455059</v>
      </c>
      <c r="BL948" s="14">
        <f t="shared" si="1173"/>
        <v>0.25921158147838963</v>
      </c>
      <c r="BM948" s="14">
        <f t="shared" si="1174"/>
        <v>0.35942829080973199</v>
      </c>
      <c r="BN948" s="14">
        <f t="shared" si="1175"/>
        <v>0.64024112506903608</v>
      </c>
    </row>
    <row r="949" spans="1:66" x14ac:dyDescent="0.25">
      <c r="A949" t="s">
        <v>340</v>
      </c>
      <c r="B949" t="s">
        <v>405</v>
      </c>
      <c r="C949" t="s">
        <v>428</v>
      </c>
      <c r="D949" s="11">
        <v>44451</v>
      </c>
      <c r="E949" s="10">
        <f>VLOOKUP(A949,home!$A$2:$E$405,3,FALSE)</f>
        <v>1.3684000000000001</v>
      </c>
      <c r="F949" s="10">
        <f>VLOOKUP(B949,home!$B$2:$E$405,3,FALSE)</f>
        <v>0.80769999999999997</v>
      </c>
      <c r="G949" s="10">
        <f>VLOOKUP(C949,away!$B$2:$E$405,4,FALSE)</f>
        <v>1.1538999999999999</v>
      </c>
      <c r="H949" s="10">
        <f>VLOOKUP(A949,away!$A$2:$E$405,3,FALSE)</f>
        <v>1.1395</v>
      </c>
      <c r="I949" s="10">
        <f>VLOOKUP(C949,away!$B$2:$E$405,3,FALSE)</f>
        <v>0.73899999999999999</v>
      </c>
      <c r="J949" s="10">
        <f>VLOOKUP(B949,home!$B$2:$E$405,4,FALSE)</f>
        <v>1.0623</v>
      </c>
      <c r="K949" s="12">
        <f t="shared" si="1120"/>
        <v>1.2753556830520001</v>
      </c>
      <c r="L949" s="12">
        <f t="shared" si="1121"/>
        <v>0.89455273815000003</v>
      </c>
      <c r="M949" s="13">
        <f t="shared" si="1122"/>
        <v>0.11418807363855164</v>
      </c>
      <c r="N949" s="13">
        <f t="shared" si="1123"/>
        <v>0.14563040865168714</v>
      </c>
      <c r="O949" s="13">
        <f t="shared" si="1124"/>
        <v>0.1021472539374402</v>
      </c>
      <c r="P949" s="13">
        <f t="shared" si="1125"/>
        <v>0.13027408081727015</v>
      </c>
      <c r="Q949" s="13">
        <f t="shared" si="1126"/>
        <v>9.2865284649557178E-2</v>
      </c>
      <c r="R949" s="13">
        <f t="shared" si="1127"/>
        <v>4.5688052852120242E-2</v>
      </c>
      <c r="S949" s="13">
        <f t="shared" si="1128"/>
        <v>3.7156542693121616E-2</v>
      </c>
      <c r="T949" s="13">
        <f t="shared" si="1129"/>
        <v>8.3072894662340524E-2</v>
      </c>
      <c r="U949" s="13">
        <f t="shared" si="1130"/>
        <v>5.8268517852531704E-2</v>
      </c>
      <c r="V949" s="13">
        <f t="shared" si="1131"/>
        <v>4.7100992555066008E-3</v>
      </c>
      <c r="W949" s="13">
        <f t="shared" si="1132"/>
        <v>3.94787561786848E-2</v>
      </c>
      <c r="X949" s="13">
        <f t="shared" si="1133"/>
        <v>3.531582943839872E-2</v>
      </c>
      <c r="Y949" s="13">
        <f t="shared" si="1134"/>
        <v>1.5795935962078973E-2</v>
      </c>
      <c r="Z949" s="13">
        <f t="shared" si="1135"/>
        <v>1.3623457593202029E-2</v>
      </c>
      <c r="AA949" s="13">
        <f t="shared" si="1136"/>
        <v>1.7374754064308131E-2</v>
      </c>
      <c r="AB949" s="13">
        <f t="shared" si="1137"/>
        <v>1.1079495668773106E-2</v>
      </c>
      <c r="AC949" s="13">
        <f t="shared" si="1138"/>
        <v>3.3585154272082658E-4</v>
      </c>
      <c r="AD949" s="13">
        <f t="shared" si="1139"/>
        <v>1.2587364013077477E-2</v>
      </c>
      <c r="AE949" s="13">
        <f t="shared" si="1140"/>
        <v>1.1260060943989228E-2</v>
      </c>
      <c r="AF949" s="13">
        <f t="shared" si="1141"/>
        <v>5.0363591745907184E-3</v>
      </c>
      <c r="AG949" s="13">
        <f t="shared" si="1142"/>
        <v>1.5017629633123338E-3</v>
      </c>
      <c r="AH949" s="13">
        <f t="shared" si="1143"/>
        <v>3.046725323267321E-3</v>
      </c>
      <c r="AI949" s="13">
        <f t="shared" si="1144"/>
        <v>3.8856584557274208E-3</v>
      </c>
      <c r="AJ949" s="13">
        <f t="shared" si="1145"/>
        <v>2.4777982969555121E-3</v>
      </c>
      <c r="AK949" s="13">
        <f t="shared" si="1146"/>
        <v>1.0533580464929266E-3</v>
      </c>
      <c r="AL949" s="13">
        <f t="shared" si="1147"/>
        <v>1.5326557187578735E-5</v>
      </c>
      <c r="AM949" s="13">
        <f t="shared" si="1148"/>
        <v>3.2106732457445179E-3</v>
      </c>
      <c r="AN949" s="13">
        <f t="shared" si="1149"/>
        <v>2.8721165432857064E-3</v>
      </c>
      <c r="AO949" s="13">
        <f t="shared" si="1150"/>
        <v>1.2846298590410707E-3</v>
      </c>
      <c r="AP949" s="13">
        <f t="shared" si="1151"/>
        <v>3.8305638597147944E-4</v>
      </c>
      <c r="AQ949" s="13">
        <f t="shared" si="1152"/>
        <v>8.5666034734157556E-5</v>
      </c>
      <c r="AR949" s="13">
        <f t="shared" si="1153"/>
        <v>5.4509129606394543E-4</v>
      </c>
      <c r="AS949" s="13">
        <f t="shared" si="1154"/>
        <v>6.9518528221733313E-4</v>
      </c>
      <c r="AT949" s="13">
        <f t="shared" si="1155"/>
        <v>4.433042502249922E-4</v>
      </c>
      <c r="AU949" s="13">
        <f t="shared" si="1156"/>
        <v>1.8845686494851655E-4</v>
      </c>
      <c r="AV949" s="13">
        <f t="shared" si="1157"/>
        <v>6.0087383430563446E-5</v>
      </c>
      <c r="AW949" s="13">
        <f t="shared" si="1158"/>
        <v>4.8571261187372017E-7</v>
      </c>
      <c r="AX949" s="13">
        <f t="shared" si="1159"/>
        <v>6.8245839506388107E-4</v>
      </c>
      <c r="AY949" s="13">
        <f t="shared" si="1160"/>
        <v>6.1049502597784917E-4</v>
      </c>
      <c r="AZ949" s="13">
        <f t="shared" si="1161"/>
        <v>2.7305999855772016E-4</v>
      </c>
      <c r="BA949" s="13">
        <f t="shared" si="1162"/>
        <v>8.1422189796347876E-5</v>
      </c>
      <c r="BB949" s="13">
        <f t="shared" si="1163"/>
        <v>1.8209110707122998E-5</v>
      </c>
      <c r="BC949" s="13">
        <f t="shared" si="1164"/>
        <v>3.2578019684666731E-6</v>
      </c>
      <c r="BD949" s="13">
        <f t="shared" si="1165"/>
        <v>8.12688185726224E-5</v>
      </c>
      <c r="BE949" s="13">
        <f t="shared" si="1166"/>
        <v>1.0364664962151593E-4</v>
      </c>
      <c r="BF949" s="13">
        <f t="shared" si="1167"/>
        <v>6.609317181204989E-5</v>
      </c>
      <c r="BG949" s="13">
        <f t="shared" si="1168"/>
        <v>2.8097434093810027E-5</v>
      </c>
      <c r="BH949" s="13">
        <f t="shared" si="1169"/>
        <v>8.958555562679907E-6</v>
      </c>
      <c r="BI949" s="13">
        <f t="shared" si="1170"/>
        <v>2.2850689497601857E-6</v>
      </c>
      <c r="BJ949" s="14">
        <f t="shared" si="1171"/>
        <v>0.45204970122856541</v>
      </c>
      <c r="BK949" s="14">
        <f t="shared" si="1172"/>
        <v>0.28729046953033627</v>
      </c>
      <c r="BL949" s="14">
        <f t="shared" si="1173"/>
        <v>0.24724408927311434</v>
      </c>
      <c r="BM949" s="14">
        <f t="shared" si="1174"/>
        <v>0.36880455376522542</v>
      </c>
      <c r="BN949" s="14">
        <f t="shared" si="1175"/>
        <v>0.63079315454662654</v>
      </c>
    </row>
    <row r="950" spans="1:66" x14ac:dyDescent="0.25">
      <c r="A950" t="s">
        <v>340</v>
      </c>
      <c r="B950" t="s">
        <v>361</v>
      </c>
      <c r="C950" t="s">
        <v>418</v>
      </c>
      <c r="D950" s="11">
        <v>44451</v>
      </c>
      <c r="E950" s="10">
        <f>VLOOKUP(A950,home!$A$2:$E$405,3,FALSE)</f>
        <v>1.3684000000000001</v>
      </c>
      <c r="F950" s="10">
        <f>VLOOKUP(B950,home!$B$2:$E$405,3,FALSE)</f>
        <v>0.65390000000000004</v>
      </c>
      <c r="G950" s="10">
        <f>VLOOKUP(C950,away!$B$2:$E$405,4,FALSE)</f>
        <v>0.65390000000000004</v>
      </c>
      <c r="H950" s="10">
        <f>VLOOKUP(A950,away!$A$2:$E$405,3,FALSE)</f>
        <v>1.1395</v>
      </c>
      <c r="I950" s="10">
        <f>VLOOKUP(C950,away!$B$2:$E$405,3,FALSE)</f>
        <v>1.1547000000000001</v>
      </c>
      <c r="J950" s="10">
        <f>VLOOKUP(B950,home!$B$2:$E$405,4,FALSE)</f>
        <v>1.3855999999999999</v>
      </c>
      <c r="K950" s="12">
        <f t="shared" si="1120"/>
        <v>0.58510760136400009</v>
      </c>
      <c r="L950" s="12">
        <f t="shared" si="1121"/>
        <v>1.8231456686399998</v>
      </c>
      <c r="M950" s="13">
        <f t="shared" si="1122"/>
        <v>8.9972314737369524E-2</v>
      </c>
      <c r="N950" s="13">
        <f t="shared" si="1123"/>
        <v>5.2643485265149163E-2</v>
      </c>
      <c r="O950" s="13">
        <f t="shared" si="1124"/>
        <v>0.16403263591095008</v>
      </c>
      <c r="P950" s="13">
        <f t="shared" si="1125"/>
        <v>9.5976742143270344E-2</v>
      </c>
      <c r="Q950" s="13">
        <f t="shared" si="1126"/>
        <v>1.5401051695466253E-2</v>
      </c>
      <c r="R950" s="13">
        <f t="shared" si="1127"/>
        <v>0.1495276948383254</v>
      </c>
      <c r="S950" s="13">
        <f t="shared" si="1128"/>
        <v>2.5595470838236212E-2</v>
      </c>
      <c r="T950" s="13">
        <f t="shared" si="1129"/>
        <v>2.8078360691090026E-2</v>
      </c>
      <c r="U950" s="13">
        <f t="shared" si="1130"/>
        <v>8.748979086434075E-2</v>
      </c>
      <c r="V950" s="13">
        <f t="shared" si="1131"/>
        <v>3.0337355710757063E-3</v>
      </c>
      <c r="W950" s="13">
        <f t="shared" si="1132"/>
        <v>3.0037574720057415E-3</v>
      </c>
      <c r="X950" s="13">
        <f t="shared" si="1133"/>
        <v>5.476287424732303E-3</v>
      </c>
      <c r="Y950" s="13">
        <f t="shared" si="1134"/>
        <v>4.9920348493141999E-3</v>
      </c>
      <c r="Z950" s="13">
        <f t="shared" si="1135"/>
        <v>9.0870256395405538E-2</v>
      </c>
      <c r="AA950" s="13">
        <f t="shared" si="1136"/>
        <v>5.3168877754847424E-2</v>
      </c>
      <c r="AB950" s="13">
        <f t="shared" si="1137"/>
        <v>1.5554757265177259E-2</v>
      </c>
      <c r="AC950" s="13">
        <f t="shared" si="1138"/>
        <v>2.0226225803871153E-4</v>
      </c>
      <c r="AD950" s="13">
        <f t="shared" si="1139"/>
        <v>4.3938033238111797E-4</v>
      </c>
      <c r="AE950" s="13">
        <f t="shared" si="1140"/>
        <v>8.0105434986623867E-4</v>
      </c>
      <c r="AF950" s="13">
        <f t="shared" si="1141"/>
        <v>7.3021938415193221E-4</v>
      </c>
      <c r="AG950" s="13">
        <f t="shared" si="1142"/>
        <v>4.4376543579118779E-4</v>
      </c>
      <c r="AH950" s="13">
        <f t="shared" si="1143"/>
        <v>4.1417428588872471E-2</v>
      </c>
      <c r="AI950" s="13">
        <f t="shared" si="1144"/>
        <v>2.4233652296299934E-2</v>
      </c>
      <c r="AJ950" s="13">
        <f t="shared" si="1145"/>
        <v>7.089647083688623E-3</v>
      </c>
      <c r="AK950" s="13">
        <f t="shared" si="1146"/>
        <v>1.3827354665514426E-3</v>
      </c>
      <c r="AL950" s="13">
        <f t="shared" si="1147"/>
        <v>8.6304204317794097E-6</v>
      </c>
      <c r="AM950" s="13">
        <f t="shared" si="1148"/>
        <v>5.1416954473206631E-5</v>
      </c>
      <c r="AN950" s="13">
        <f t="shared" si="1149"/>
        <v>9.3740597842486732E-5</v>
      </c>
      <c r="AO950" s="13">
        <f t="shared" si="1150"/>
        <v>8.5451382466126917E-5</v>
      </c>
      <c r="AP950" s="13">
        <f t="shared" si="1151"/>
        <v>5.193010594080644E-5</v>
      </c>
      <c r="AQ950" s="13">
        <f t="shared" si="1152"/>
        <v>2.3669036929499399E-5</v>
      </c>
      <c r="AR950" s="13">
        <f t="shared" si="1153"/>
        <v>1.5102001107601874E-2</v>
      </c>
      <c r="AS950" s="13">
        <f t="shared" si="1154"/>
        <v>8.8362956438654047E-3</v>
      </c>
      <c r="AT950" s="13">
        <f t="shared" si="1155"/>
        <v>2.5850918745626249E-3</v>
      </c>
      <c r="AU950" s="13">
        <f t="shared" si="1156"/>
        <v>5.0418563534363457E-4</v>
      </c>
      <c r="AV950" s="13">
        <f t="shared" si="1157"/>
        <v>7.3750711934524602E-5</v>
      </c>
      <c r="AW950" s="13">
        <f t="shared" si="1158"/>
        <v>2.5573287577615776E-7</v>
      </c>
      <c r="AX950" s="13">
        <f t="shared" si="1159"/>
        <v>5.0140751502099835E-6</v>
      </c>
      <c r="AY950" s="13">
        <f t="shared" si="1160"/>
        <v>9.1413893923407875E-6</v>
      </c>
      <c r="AZ950" s="13">
        <f t="shared" si="1161"/>
        <v>8.3330422379988766E-6</v>
      </c>
      <c r="BA950" s="13">
        <f t="shared" si="1162"/>
        <v>5.0641166209339411E-6</v>
      </c>
      <c r="BB950" s="13">
        <f t="shared" si="1163"/>
        <v>2.3081555707358867E-6</v>
      </c>
      <c r="BC950" s="13">
        <f t="shared" si="1164"/>
        <v>8.4162076626688406E-7</v>
      </c>
      <c r="BD950" s="13">
        <f t="shared" si="1165"/>
        <v>4.5888579845201373E-3</v>
      </c>
      <c r="BE950" s="13">
        <f t="shared" si="1166"/>
        <v>2.6849756883226177E-3</v>
      </c>
      <c r="BF950" s="13">
        <f t="shared" si="1167"/>
        <v>7.8549984235755084E-4</v>
      </c>
      <c r="BG950" s="13">
        <f t="shared" si="1168"/>
        <v>1.5320064287787556E-4</v>
      </c>
      <c r="BH950" s="13">
        <f t="shared" si="1169"/>
        <v>2.2409715170424138E-5</v>
      </c>
      <c r="BI950" s="13">
        <f t="shared" si="1170"/>
        <v>2.6224189381234635E-6</v>
      </c>
      <c r="BJ950" s="14">
        <f t="shared" si="1171"/>
        <v>0.11234630737733878</v>
      </c>
      <c r="BK950" s="14">
        <f t="shared" si="1172"/>
        <v>0.21479829735781461</v>
      </c>
      <c r="BL950" s="14">
        <f t="shared" si="1173"/>
        <v>0.57923611133454789</v>
      </c>
      <c r="BM950" s="14">
        <f t="shared" si="1174"/>
        <v>0.42968816221805961</v>
      </c>
      <c r="BN950" s="14">
        <f t="shared" si="1175"/>
        <v>0.56755392459053078</v>
      </c>
    </row>
    <row r="951" spans="1:66" x14ac:dyDescent="0.25">
      <c r="A951" t="s">
        <v>340</v>
      </c>
      <c r="B951" t="s">
        <v>413</v>
      </c>
      <c r="C951" t="s">
        <v>365</v>
      </c>
      <c r="D951" s="11">
        <v>44451</v>
      </c>
      <c r="E951" s="10">
        <f>VLOOKUP(A951,home!$A$2:$E$405,3,FALSE)</f>
        <v>1.3684000000000001</v>
      </c>
      <c r="F951" s="10">
        <f>VLOOKUP(B951,home!$B$2:$E$405,3,FALSE)</f>
        <v>1.2693000000000001</v>
      </c>
      <c r="G951" s="10">
        <f>VLOOKUP(C951,away!$B$2:$E$405,4,FALSE)</f>
        <v>1.0385</v>
      </c>
      <c r="H951" s="10">
        <f>VLOOKUP(A951,away!$A$2:$E$405,3,FALSE)</f>
        <v>1.1395</v>
      </c>
      <c r="I951" s="10">
        <f>VLOOKUP(C951,away!$B$2:$E$405,3,FALSE)</f>
        <v>1.1547000000000001</v>
      </c>
      <c r="J951" s="10">
        <f>VLOOKUP(B951,home!$B$2:$E$405,4,FALSE)</f>
        <v>0.60040000000000004</v>
      </c>
      <c r="K951" s="12">
        <f t="shared" si="1120"/>
        <v>1.8037811596200002</v>
      </c>
      <c r="L951" s="12">
        <f t="shared" si="1121"/>
        <v>0.78999470226000001</v>
      </c>
      <c r="M951" s="13">
        <f t="shared" si="1122"/>
        <v>7.4737308888617932E-2</v>
      </c>
      <c r="N951" s="13">
        <f t="shared" si="1123"/>
        <v>0.13480974969398937</v>
      </c>
      <c r="O951" s="13">
        <f t="shared" si="1124"/>
        <v>5.9042078083177386E-2</v>
      </c>
      <c r="P951" s="13">
        <f t="shared" si="1125"/>
        <v>0.10649898807124826</v>
      </c>
      <c r="Q951" s="13">
        <f t="shared" si="1126"/>
        <v>0.1215836433155531</v>
      </c>
      <c r="R951" s="13">
        <f t="shared" si="1127"/>
        <v>2.3321464448065692E-2</v>
      </c>
      <c r="S951" s="13">
        <f t="shared" si="1128"/>
        <v>3.7939667044685405E-2</v>
      </c>
      <c r="T951" s="13">
        <f t="shared" si="1129"/>
        <v>9.6050434100756421E-2</v>
      </c>
      <c r="U951" s="13">
        <f t="shared" si="1130"/>
        <v>4.2066818186168531E-2</v>
      </c>
      <c r="V951" s="13">
        <f t="shared" si="1131"/>
        <v>6.0070193530795098E-3</v>
      </c>
      <c r="W951" s="13">
        <f t="shared" si="1132"/>
        <v>7.3103428376850951E-2</v>
      </c>
      <c r="X951" s="13">
        <f t="shared" si="1133"/>
        <v>5.7751321134755604E-2</v>
      </c>
      <c r="Y951" s="13">
        <f t="shared" si="1134"/>
        <v>2.2811618872486446E-2</v>
      </c>
      <c r="Z951" s="13">
        <f t="shared" si="1135"/>
        <v>6.1412777876389451E-3</v>
      </c>
      <c r="AA951" s="13">
        <f t="shared" si="1136"/>
        <v>1.1077521169335922E-2</v>
      </c>
      <c r="AB951" s="13">
        <f t="shared" si="1137"/>
        <v>9.9907119902699279E-3</v>
      </c>
      <c r="AC951" s="13">
        <f t="shared" si="1138"/>
        <v>5.3499173634013574E-4</v>
      </c>
      <c r="AD951" s="13">
        <f t="shared" si="1139"/>
        <v>3.2965646702448462E-2</v>
      </c>
      <c r="AE951" s="13">
        <f t="shared" si="1140"/>
        <v>2.6042686251509125E-2</v>
      </c>
      <c r="AF951" s="13">
        <f t="shared" si="1141"/>
        <v>1.0286792085655774E-2</v>
      </c>
      <c r="AG951" s="13">
        <f t="shared" si="1142"/>
        <v>2.7088370836393857E-3</v>
      </c>
      <c r="AH951" s="13">
        <f t="shared" si="1143"/>
        <v>1.2128942293354447E-3</v>
      </c>
      <c r="AI951" s="13">
        <f t="shared" si="1144"/>
        <v>2.1877957594870945E-3</v>
      </c>
      <c r="AJ951" s="13">
        <f t="shared" si="1145"/>
        <v>1.9731523860296758E-3</v>
      </c>
      <c r="AK951" s="13">
        <f t="shared" si="1146"/>
        <v>1.1863783663265263E-3</v>
      </c>
      <c r="AL951" s="13">
        <f t="shared" si="1147"/>
        <v>3.0494048765719808E-5</v>
      </c>
      <c r="AM951" s="13">
        <f t="shared" si="1148"/>
        <v>1.1892562487313135E-2</v>
      </c>
      <c r="AN951" s="13">
        <f t="shared" si="1149"/>
        <v>9.3950613612733859E-3</v>
      </c>
      <c r="AO951" s="13">
        <f t="shared" si="1150"/>
        <v>3.7110243514067993E-3</v>
      </c>
      <c r="AP951" s="13">
        <f t="shared" si="1151"/>
        <v>9.7722985918974152E-4</v>
      </c>
      <c r="AQ951" s="13">
        <f t="shared" si="1152"/>
        <v>1.9300160291254535E-4</v>
      </c>
      <c r="AR951" s="13">
        <f t="shared" si="1153"/>
        <v>1.916360031153454E-4</v>
      </c>
      <c r="AS951" s="13">
        <f t="shared" si="1154"/>
        <v>3.4566941192433958E-4</v>
      </c>
      <c r="AT951" s="13">
        <f t="shared" si="1155"/>
        <v>3.1175598634302449E-4</v>
      </c>
      <c r="AU951" s="13">
        <f t="shared" si="1156"/>
        <v>1.874465248547659E-4</v>
      </c>
      <c r="AV951" s="13">
        <f t="shared" si="1157"/>
        <v>8.4528127492317215E-5</v>
      </c>
      <c r="AW951" s="13">
        <f t="shared" si="1158"/>
        <v>1.2070370891347138E-6</v>
      </c>
      <c r="AX951" s="13">
        <f t="shared" si="1159"/>
        <v>3.5752633590365014E-3</v>
      </c>
      <c r="AY951" s="13">
        <f t="shared" si="1160"/>
        <v>2.8244391128231286E-3</v>
      </c>
      <c r="AZ951" s="13">
        <f t="shared" si="1161"/>
        <v>1.115645967993103E-3</v>
      </c>
      <c r="BA951" s="13">
        <f t="shared" si="1162"/>
        <v>2.9378480143742701E-4</v>
      </c>
      <c r="BB951" s="13">
        <f t="shared" si="1163"/>
        <v>5.8022109185018334E-5</v>
      </c>
      <c r="BC951" s="13">
        <f t="shared" si="1164"/>
        <v>9.1674317740231553E-6</v>
      </c>
      <c r="BD951" s="13">
        <f t="shared" si="1165"/>
        <v>2.5231904537233942E-5</v>
      </c>
      <c r="BE951" s="13">
        <f t="shared" si="1166"/>
        <v>4.5512834025592974E-5</v>
      </c>
      <c r="BF951" s="13">
        <f t="shared" si="1167"/>
        <v>4.1047596268138361E-5</v>
      </c>
      <c r="BG951" s="13">
        <f t="shared" si="1168"/>
        <v>2.4680293598718733E-5</v>
      </c>
      <c r="BH951" s="13">
        <f t="shared" si="1169"/>
        <v>1.1129462151814738E-5</v>
      </c>
      <c r="BI951" s="13">
        <f t="shared" si="1170"/>
        <v>4.0150228292294547E-6</v>
      </c>
      <c r="BJ951" s="14">
        <f t="shared" si="1171"/>
        <v>0.61215936006198934</v>
      </c>
      <c r="BK951" s="14">
        <f t="shared" si="1172"/>
        <v>0.22857290825556012</v>
      </c>
      <c r="BL951" s="14">
        <f t="shared" si="1173"/>
        <v>0.15333146778533677</v>
      </c>
      <c r="BM951" s="14">
        <f t="shared" si="1174"/>
        <v>0.47738854931413943</v>
      </c>
      <c r="BN951" s="14">
        <f t="shared" si="1175"/>
        <v>0.51999323250065177</v>
      </c>
    </row>
    <row r="952" spans="1:66" x14ac:dyDescent="0.25">
      <c r="A952" t="s">
        <v>342</v>
      </c>
      <c r="B952" t="s">
        <v>406</v>
      </c>
      <c r="C952" t="s">
        <v>363</v>
      </c>
      <c r="D952" s="11">
        <v>44451</v>
      </c>
      <c r="E952" s="10">
        <f>VLOOKUP(A952,home!$A$2:$E$405,3,FALSE)</f>
        <v>1.1741999999999999</v>
      </c>
      <c r="F952" s="10">
        <f>VLOOKUP(B952,home!$B$2:$E$405,3,FALSE)</f>
        <v>1.0646</v>
      </c>
      <c r="G952" s="10">
        <f>VLOOKUP(C952,away!$B$2:$E$405,4,FALSE)</f>
        <v>1.1496999999999999</v>
      </c>
      <c r="H952" s="10">
        <f>VLOOKUP(A952,away!$A$2:$E$405,3,FALSE)</f>
        <v>0.85970000000000002</v>
      </c>
      <c r="I952" s="10">
        <f>VLOOKUP(C952,away!$B$2:$E$405,3,FALSE)</f>
        <v>0.93059999999999998</v>
      </c>
      <c r="J952" s="10">
        <f>VLOOKUP(B952,home!$B$2:$E$405,4,FALSE)</f>
        <v>1.2214</v>
      </c>
      <c r="K952" s="12">
        <f t="shared" si="1120"/>
        <v>1.4371863020039999</v>
      </c>
      <c r="L952" s="12">
        <f t="shared" si="1121"/>
        <v>0.97716497194800001</v>
      </c>
      <c r="M952" s="13">
        <f t="shared" si="1122"/>
        <v>8.9425332651339826E-2</v>
      </c>
      <c r="N952" s="13">
        <f t="shared" si="1123"/>
        <v>0.12852086313865663</v>
      </c>
      <c r="O952" s="13">
        <f t="shared" si="1124"/>
        <v>8.7383302671687035E-2</v>
      </c>
      <c r="P952" s="13">
        <f t="shared" si="1125"/>
        <v>0.12558608562361812</v>
      </c>
      <c r="Q952" s="13">
        <f t="shared" si="1126"/>
        <v>9.2354212012304066E-2</v>
      </c>
      <c r="R952" s="13">
        <f t="shared" si="1127"/>
        <v>4.2693951251951336E-2</v>
      </c>
      <c r="S952" s="13">
        <f t="shared" si="1128"/>
        <v>4.409227350530423E-2</v>
      </c>
      <c r="T952" s="13">
        <f t="shared" si="1129"/>
        <v>9.0245300990282745E-2</v>
      </c>
      <c r="U952" s="13">
        <f t="shared" si="1130"/>
        <v>6.1359161917730977E-2</v>
      </c>
      <c r="V952" s="13">
        <f t="shared" si="1131"/>
        <v>6.8801981019638728E-3</v>
      </c>
      <c r="W952" s="13">
        <f t="shared" si="1132"/>
        <v>4.4243402812152215E-2</v>
      </c>
      <c r="X952" s="13">
        <f t="shared" si="1133"/>
        <v>4.323310346782077E-2</v>
      </c>
      <c r="Y952" s="13">
        <f t="shared" si="1134"/>
        <v>2.1122937168679037E-2</v>
      </c>
      <c r="Z952" s="13">
        <f t="shared" si="1135"/>
        <v>1.3906344559154101E-2</v>
      </c>
      <c r="AA952" s="13">
        <f t="shared" si="1136"/>
        <v>1.9986007911364127E-2</v>
      </c>
      <c r="AB952" s="13">
        <f t="shared" si="1137"/>
        <v>1.4361808400978051E-2</v>
      </c>
      <c r="AC952" s="13">
        <f t="shared" si="1138"/>
        <v>6.0389567637223656E-4</v>
      </c>
      <c r="AD952" s="13">
        <f t="shared" si="1139"/>
        <v>1.5896503118917601E-2</v>
      </c>
      <c r="AE952" s="13">
        <f t="shared" si="1140"/>
        <v>1.5533506024268409E-2</v>
      </c>
      <c r="AF952" s="13">
        <f t="shared" si="1141"/>
        <v>7.5893989892291654E-3</v>
      </c>
      <c r="AG952" s="13">
        <f t="shared" si="1142"/>
        <v>2.4720316168040991E-3</v>
      </c>
      <c r="AH952" s="13">
        <f t="shared" si="1143"/>
        <v>3.3971981977612593E-3</v>
      </c>
      <c r="AI952" s="13">
        <f t="shared" si="1144"/>
        <v>4.8824067150151571E-3</v>
      </c>
      <c r="AJ952" s="13">
        <f t="shared" si="1145"/>
        <v>3.5084640258160665E-3</v>
      </c>
      <c r="AK952" s="13">
        <f t="shared" si="1146"/>
        <v>1.6807721463255525E-3</v>
      </c>
      <c r="AL952" s="13">
        <f t="shared" si="1147"/>
        <v>3.3923673246511641E-5</v>
      </c>
      <c r="AM952" s="13">
        <f t="shared" si="1148"/>
        <v>4.5692473064544463E-3</v>
      </c>
      <c r="AN952" s="13">
        <f t="shared" si="1149"/>
        <v>4.4649084160350329E-3</v>
      </c>
      <c r="AO952" s="13">
        <f t="shared" si="1150"/>
        <v>2.1814760535526314E-3</v>
      </c>
      <c r="AP952" s="13">
        <f t="shared" si="1151"/>
        <v>7.1055399555833027E-4</v>
      </c>
      <c r="AQ952" s="13">
        <f t="shared" si="1152"/>
        <v>1.7358211878432375E-4</v>
      </c>
      <c r="AR952" s="13">
        <f t="shared" si="1153"/>
        <v>6.6392461632343574E-4</v>
      </c>
      <c r="AS952" s="13">
        <f t="shared" si="1154"/>
        <v>9.5418336414330302E-4</v>
      </c>
      <c r="AT952" s="13">
        <f t="shared" si="1155"/>
        <v>6.85669630273425E-4</v>
      </c>
      <c r="AU952" s="13">
        <f t="shared" si="1156"/>
        <v>3.2847833344303777E-4</v>
      </c>
      <c r="AV952" s="13">
        <f t="shared" si="1157"/>
        <v>1.1802114033235906E-4</v>
      </c>
      <c r="AW952" s="13">
        <f t="shared" si="1158"/>
        <v>1.3233701379347907E-6</v>
      </c>
      <c r="AX952" s="13">
        <f t="shared" si="1159"/>
        <v>1.0944766065508339E-3</v>
      </c>
      <c r="AY952" s="13">
        <f t="shared" si="1160"/>
        <v>1.0694842025379878E-3</v>
      </c>
      <c r="AZ952" s="13">
        <f t="shared" si="1161"/>
        <v>5.2253125038593108E-4</v>
      </c>
      <c r="BA952" s="13">
        <f t="shared" si="1162"/>
        <v>1.7019974487510721E-4</v>
      </c>
      <c r="BB952" s="13">
        <f t="shared" si="1163"/>
        <v>4.1578307231610216E-5</v>
      </c>
      <c r="BC952" s="13">
        <f t="shared" si="1164"/>
        <v>8.1257730839243485E-6</v>
      </c>
      <c r="BD952" s="13">
        <f t="shared" si="1165"/>
        <v>1.081273131808794E-4</v>
      </c>
      <c r="BE952" s="13">
        <f t="shared" si="1166"/>
        <v>1.5539909337605639E-4</v>
      </c>
      <c r="BF952" s="13">
        <f t="shared" si="1167"/>
        <v>1.1166872417195442E-4</v>
      </c>
      <c r="BG952" s="13">
        <f t="shared" si="1168"/>
        <v>5.3496253580731931E-5</v>
      </c>
      <c r="BH952" s="13">
        <f t="shared" si="1169"/>
        <v>1.9221020713690089E-5</v>
      </c>
      <c r="BI952" s="13">
        <f t="shared" si="1170"/>
        <v>5.5248375360501077E-6</v>
      </c>
      <c r="BJ952" s="14">
        <f t="shared" si="1171"/>
        <v>0.47621742311416482</v>
      </c>
      <c r="BK952" s="14">
        <f t="shared" si="1172"/>
        <v>0.2676911934343828</v>
      </c>
      <c r="BL952" s="14">
        <f t="shared" si="1173"/>
        <v>0.24245678756570449</v>
      </c>
      <c r="BM952" s="14">
        <f t="shared" si="1174"/>
        <v>0.43323984049144915</v>
      </c>
      <c r="BN952" s="14">
        <f t="shared" si="1175"/>
        <v>0.56596374734955701</v>
      </c>
    </row>
    <row r="953" spans="1:66" x14ac:dyDescent="0.25">
      <c r="A953" t="s">
        <v>342</v>
      </c>
      <c r="B953" t="s">
        <v>429</v>
      </c>
      <c r="C953" t="s">
        <v>426</v>
      </c>
      <c r="D953" s="11">
        <v>44451</v>
      </c>
      <c r="E953" s="10">
        <f>VLOOKUP(A953,home!$A$2:$E$405,3,FALSE)</f>
        <v>1.1741999999999999</v>
      </c>
      <c r="F953" s="10">
        <f>VLOOKUP(B953,home!$B$2:$E$405,3,FALSE)</f>
        <v>0.73080000000000001</v>
      </c>
      <c r="G953" s="10">
        <f>VLOOKUP(C953,away!$B$2:$E$405,4,FALSE)</f>
        <v>0.89219999999999999</v>
      </c>
      <c r="H953" s="10">
        <f>VLOOKUP(A953,away!$A$2:$E$405,3,FALSE)</f>
        <v>0.85970000000000002</v>
      </c>
      <c r="I953" s="10">
        <f>VLOOKUP(C953,away!$B$2:$E$405,3,FALSE)</f>
        <v>0.66469999999999996</v>
      </c>
      <c r="J953" s="10">
        <f>VLOOKUP(B953,home!$B$2:$E$405,4,FALSE)</f>
        <v>1.3855999999999999</v>
      </c>
      <c r="K953" s="12">
        <f t="shared" si="1120"/>
        <v>0.76560160219199991</v>
      </c>
      <c r="L953" s="12">
        <f t="shared" si="1121"/>
        <v>0.79179085270399996</v>
      </c>
      <c r="M953" s="13">
        <f t="shared" si="1122"/>
        <v>0.21068472549393441</v>
      </c>
      <c r="N953" s="13">
        <f t="shared" si="1123"/>
        <v>0.16130056339553789</v>
      </c>
      <c r="O953" s="13">
        <f t="shared" si="1124"/>
        <v>0.16681823845055049</v>
      </c>
      <c r="P953" s="13">
        <f t="shared" si="1125"/>
        <v>0.12771631063258854</v>
      </c>
      <c r="Q953" s="13">
        <f t="shared" si="1126"/>
        <v>6.1745984885048011E-2</v>
      </c>
      <c r="R953" s="13">
        <f t="shared" si="1127"/>
        <v>6.604257763467028E-2</v>
      </c>
      <c r="S953" s="13">
        <f t="shared" si="1128"/>
        <v>1.935529018935624E-2</v>
      </c>
      <c r="T953" s="13">
        <f t="shared" si="1129"/>
        <v>4.8889906023180454E-2</v>
      </c>
      <c r="U953" s="13">
        <f t="shared" si="1130"/>
        <v>5.0562303249993105E-2</v>
      </c>
      <c r="V953" s="13">
        <f t="shared" si="1131"/>
        <v>1.3036784641719096E-3</v>
      </c>
      <c r="W953" s="13">
        <f t="shared" si="1132"/>
        <v>1.5757608318971925E-2</v>
      </c>
      <c r="X953" s="13">
        <f t="shared" si="1133"/>
        <v>1.2476730127454424E-2</v>
      </c>
      <c r="Y953" s="13">
        <f t="shared" si="1134"/>
        <v>4.9394803932874118E-3</v>
      </c>
      <c r="Z953" s="13">
        <f t="shared" si="1135"/>
        <v>1.7430636286708566E-2</v>
      </c>
      <c r="AA953" s="13">
        <f t="shared" si="1136"/>
        <v>1.334492306833009E-2</v>
      </c>
      <c r="AB953" s="13">
        <f t="shared" si="1137"/>
        <v>5.1084472411212466E-3</v>
      </c>
      <c r="AC953" s="13">
        <f t="shared" si="1138"/>
        <v>4.9392820037394283E-5</v>
      </c>
      <c r="AD953" s="13">
        <f t="shared" si="1139"/>
        <v>3.0160125439297218E-3</v>
      </c>
      <c r="AE953" s="13">
        <f t="shared" si="1140"/>
        <v>2.3880511439240745E-3</v>
      </c>
      <c r="AF953" s="13">
        <f t="shared" si="1141"/>
        <v>9.4541852577420277E-4</v>
      </c>
      <c r="AG953" s="13">
        <f t="shared" si="1142"/>
        <v>2.4952458022830485E-4</v>
      </c>
      <c r="AH953" s="13">
        <f t="shared" si="1143"/>
        <v>3.4503545921565643E-3</v>
      </c>
      <c r="AI953" s="13">
        <f t="shared" si="1144"/>
        <v>2.6415970038855901E-3</v>
      </c>
      <c r="AJ953" s="13">
        <f t="shared" si="1145"/>
        <v>1.011205449260197E-3</v>
      </c>
      <c r="AK953" s="13">
        <f t="shared" si="1146"/>
        <v>2.580601706996293E-4</v>
      </c>
      <c r="AL953" s="13">
        <f t="shared" si="1147"/>
        <v>1.1976698798882808E-6</v>
      </c>
      <c r="AM953" s="13">
        <f t="shared" si="1148"/>
        <v>4.6181280717275309E-4</v>
      </c>
      <c r="AN953" s="13">
        <f t="shared" si="1149"/>
        <v>3.6565915638094211E-4</v>
      </c>
      <c r="AO953" s="13">
        <f t="shared" si="1150"/>
        <v>1.447627876149457E-4</v>
      </c>
      <c r="AP953" s="13">
        <f t="shared" si="1151"/>
        <v>3.8207283681815298E-5</v>
      </c>
      <c r="AQ953" s="13">
        <f t="shared" si="1152"/>
        <v>7.563044431482039E-6</v>
      </c>
      <c r="AR953" s="13">
        <f t="shared" si="1153"/>
        <v>5.4639184093096171E-4</v>
      </c>
      <c r="AS953" s="13">
        <f t="shared" si="1154"/>
        <v>4.1831846884138069E-4</v>
      </c>
      <c r="AT953" s="13">
        <f t="shared" si="1155"/>
        <v>1.6013264498573258E-4</v>
      </c>
      <c r="AU953" s="13">
        <f t="shared" si="1156"/>
        <v>4.0865936521439869E-5</v>
      </c>
      <c r="AV953" s="13">
        <f t="shared" si="1157"/>
        <v>7.8217566189727294E-6</v>
      </c>
      <c r="AW953" s="13">
        <f t="shared" si="1158"/>
        <v>2.0167308450590059E-8</v>
      </c>
      <c r="AX953" s="13">
        <f t="shared" si="1159"/>
        <v>5.8927437514040791E-5</v>
      </c>
      <c r="AY953" s="13">
        <f t="shared" si="1160"/>
        <v>4.665820599690403E-5</v>
      </c>
      <c r="AZ953" s="13">
        <f t="shared" si="1161"/>
        <v>1.8471770355963763E-5</v>
      </c>
      <c r="BA953" s="13">
        <f t="shared" si="1162"/>
        <v>4.8752596003670055E-6</v>
      </c>
      <c r="BB953" s="13">
        <f t="shared" si="1163"/>
        <v>9.6504648903198825E-7</v>
      </c>
      <c r="BC953" s="13">
        <f t="shared" si="1164"/>
        <v>1.5282299648992791E-7</v>
      </c>
      <c r="BD953" s="13">
        <f t="shared" si="1165"/>
        <v>7.2104676940205713E-5</v>
      </c>
      <c r="BE953" s="13">
        <f t="shared" si="1166"/>
        <v>5.5203456190958049E-5</v>
      </c>
      <c r="BF953" s="13">
        <f t="shared" si="1167"/>
        <v>2.1131927253166673E-5</v>
      </c>
      <c r="BG953" s="13">
        <f t="shared" si="1168"/>
        <v>5.3928791208097314E-6</v>
      </c>
      <c r="BH953" s="13">
        <f t="shared" si="1169"/>
        <v>1.0321992238299283E-6</v>
      </c>
      <c r="BI953" s="13">
        <f t="shared" si="1170"/>
        <v>1.5805067590910644E-7</v>
      </c>
      <c r="BJ953" s="14">
        <f t="shared" si="1171"/>
        <v>0.31285733555957124</v>
      </c>
      <c r="BK953" s="14">
        <f t="shared" si="1172"/>
        <v>0.35915725347596528</v>
      </c>
      <c r="BL953" s="14">
        <f t="shared" si="1173"/>
        <v>0.31056626069797055</v>
      </c>
      <c r="BM953" s="14">
        <f t="shared" si="1174"/>
        <v>0.20565644748919748</v>
      </c>
      <c r="BN953" s="14">
        <f t="shared" si="1175"/>
        <v>0.79430840049232965</v>
      </c>
    </row>
    <row r="954" spans="1:66" x14ac:dyDescent="0.25">
      <c r="A954" t="s">
        <v>342</v>
      </c>
      <c r="B954" t="s">
        <v>409</v>
      </c>
      <c r="C954" t="s">
        <v>348</v>
      </c>
      <c r="D954" s="11">
        <v>44451</v>
      </c>
      <c r="E954" s="10">
        <f>VLOOKUP(A954,home!$A$2:$E$405,3,FALSE)</f>
        <v>1.1741999999999999</v>
      </c>
      <c r="F954" s="10">
        <f>VLOOKUP(B954,home!$B$2:$E$405,3,FALSE)</f>
        <v>1.0646</v>
      </c>
      <c r="G954" s="10">
        <f>VLOOKUP(C954,away!$B$2:$E$405,4,FALSE)</f>
        <v>0.93679999999999997</v>
      </c>
      <c r="H954" s="10">
        <f>VLOOKUP(A954,away!$A$2:$E$405,3,FALSE)</f>
        <v>0.85970000000000002</v>
      </c>
      <c r="I954" s="10">
        <f>VLOOKUP(C954,away!$B$2:$E$405,3,FALSE)</f>
        <v>1.454</v>
      </c>
      <c r="J954" s="10">
        <f>VLOOKUP(B954,home!$B$2:$E$405,4,FALSE)</f>
        <v>1.2795000000000001</v>
      </c>
      <c r="K954" s="12">
        <f t="shared" si="1120"/>
        <v>1.1710499501759999</v>
      </c>
      <c r="L954" s="12">
        <f t="shared" si="1121"/>
        <v>1.5993798621000002</v>
      </c>
      <c r="M954" s="13">
        <f t="shared" si="1122"/>
        <v>6.2635077630492322E-2</v>
      </c>
      <c r="N954" s="13">
        <f t="shared" si="1123"/>
        <v>7.3348804538457921E-2</v>
      </c>
      <c r="O954" s="13">
        <f t="shared" si="1124"/>
        <v>0.10017728182327962</v>
      </c>
      <c r="P954" s="13">
        <f t="shared" si="1125"/>
        <v>0.11731260088791869</v>
      </c>
      <c r="Q954" s="13">
        <f t="shared" si="1126"/>
        <v>4.2947556950115151E-2</v>
      </c>
      <c r="R954" s="13">
        <f t="shared" si="1127"/>
        <v>8.0110763594034906E-2</v>
      </c>
      <c r="S954" s="13">
        <f t="shared" si="1128"/>
        <v>5.4930267701896719E-2</v>
      </c>
      <c r="T954" s="13">
        <f t="shared" si="1129"/>
        <v>6.8689457712407073E-2</v>
      </c>
      <c r="U954" s="13">
        <f t="shared" si="1130"/>
        <v>9.3813705715355883E-2</v>
      </c>
      <c r="V954" s="13">
        <f t="shared" si="1131"/>
        <v>1.1431316507118998E-2</v>
      </c>
      <c r="W954" s="13">
        <f t="shared" si="1132"/>
        <v>1.6764578142204417E-2</v>
      </c>
      <c r="X954" s="13">
        <f t="shared" si="1133"/>
        <v>2.681292867724358E-2</v>
      </c>
      <c r="Y954" s="13">
        <f t="shared" si="1134"/>
        <v>2.144202908515349E-2</v>
      </c>
      <c r="Z954" s="13">
        <f t="shared" si="1135"/>
        <v>4.2709180676584441E-2</v>
      </c>
      <c r="AA954" s="13">
        <f t="shared" si="1136"/>
        <v>5.0014583903371983E-2</v>
      </c>
      <c r="AB954" s="13">
        <f t="shared" si="1137"/>
        <v>2.9284787994058568E-2</v>
      </c>
      <c r="AC954" s="13">
        <f t="shared" si="1138"/>
        <v>1.3381454148328903E-3</v>
      </c>
      <c r="AD954" s="13">
        <f t="shared" si="1139"/>
        <v>4.9080395995375337E-3</v>
      </c>
      <c r="AE954" s="13">
        <f t="shared" si="1140"/>
        <v>7.849819697889681E-3</v>
      </c>
      <c r="AF954" s="13">
        <f t="shared" si="1141"/>
        <v>6.2774217729603321E-3</v>
      </c>
      <c r="AG954" s="13">
        <f t="shared" si="1142"/>
        <v>3.3466606565269461E-3</v>
      </c>
      <c r="AH954" s="13">
        <f t="shared" si="1143"/>
        <v>1.7077050875229895E-2</v>
      </c>
      <c r="AI954" s="13">
        <f t="shared" si="1144"/>
        <v>1.9998079576590985E-2</v>
      </c>
      <c r="AJ954" s="13">
        <f t="shared" si="1145"/>
        <v>1.170937504589128E-2</v>
      </c>
      <c r="AK954" s="13">
        <f t="shared" si="1146"/>
        <v>4.5707543546943579E-3</v>
      </c>
      <c r="AL954" s="13">
        <f t="shared" si="1147"/>
        <v>1.0025137665279551E-4</v>
      </c>
      <c r="AM954" s="13">
        <f t="shared" si="1148"/>
        <v>1.1495119057000538E-3</v>
      </c>
      <c r="AN954" s="13">
        <f t="shared" si="1149"/>
        <v>1.8385061932208605E-3</v>
      </c>
      <c r="AO954" s="13">
        <f t="shared" si="1150"/>
        <v>1.4702348908917882E-3</v>
      </c>
      <c r="AP954" s="13">
        <f t="shared" si="1151"/>
        <v>7.838213590163726E-4</v>
      </c>
      <c r="AQ954" s="13">
        <f t="shared" si="1152"/>
        <v>3.134070242736601E-4</v>
      </c>
      <c r="AR954" s="13">
        <f t="shared" si="1153"/>
        <v>5.4625382547799726E-3</v>
      </c>
      <c r="AS954" s="13">
        <f t="shared" si="1154"/>
        <v>6.3969051510945809E-3</v>
      </c>
      <c r="AT954" s="13">
        <f t="shared" si="1155"/>
        <v>3.7455477292349534E-3</v>
      </c>
      <c r="AU954" s="13">
        <f t="shared" si="1156"/>
        <v>1.4620744939008068E-3</v>
      </c>
      <c r="AV954" s="13">
        <f t="shared" si="1157"/>
        <v>4.2804056580903491E-4</v>
      </c>
      <c r="AW954" s="13">
        <f t="shared" si="1158"/>
        <v>5.2157274337884451E-6</v>
      </c>
      <c r="AX954" s="13">
        <f t="shared" si="1159"/>
        <v>2.2435597664946058E-4</v>
      </c>
      <c r="AY954" s="13">
        <f t="shared" si="1160"/>
        <v>3.5883043099492511E-4</v>
      </c>
      <c r="AZ954" s="13">
        <f t="shared" si="1161"/>
        <v>2.8695308262097354E-4</v>
      </c>
      <c r="BA954" s="13">
        <f t="shared" si="1162"/>
        <v>1.5298232723716759E-4</v>
      </c>
      <c r="BB954" s="13">
        <f t="shared" si="1163"/>
        <v>6.1169213360079533E-5</v>
      </c>
      <c r="BC954" s="13">
        <f t="shared" si="1164"/>
        <v>1.9566561605721887E-5</v>
      </c>
      <c r="BD954" s="13">
        <f t="shared" si="1165"/>
        <v>1.4561122801076633E-3</v>
      </c>
      <c r="BE954" s="13">
        <f t="shared" si="1166"/>
        <v>1.7051802130707409E-3</v>
      </c>
      <c r="BF954" s="13">
        <f t="shared" si="1167"/>
        <v>9.9842560177879612E-4</v>
      </c>
      <c r="BG954" s="13">
        <f t="shared" si="1168"/>
        <v>3.897354170725005E-4</v>
      </c>
      <c r="BH954" s="13">
        <f t="shared" si="1169"/>
        <v>1.1409991018614353E-4</v>
      </c>
      <c r="BI954" s="13">
        <f t="shared" si="1170"/>
        <v>2.6723338827713914E-5</v>
      </c>
      <c r="BJ954" s="14">
        <f t="shared" si="1171"/>
        <v>0.27904663579806721</v>
      </c>
      <c r="BK954" s="14">
        <f t="shared" si="1172"/>
        <v>0.24810648994990736</v>
      </c>
      <c r="BL954" s="14">
        <f t="shared" si="1173"/>
        <v>0.4289417658383704</v>
      </c>
      <c r="BM954" s="14">
        <f t="shared" si="1174"/>
        <v>0.52191837213506975</v>
      </c>
      <c r="BN954" s="14">
        <f t="shared" si="1175"/>
        <v>0.47653208542429859</v>
      </c>
    </row>
    <row r="955" spans="1:66" x14ac:dyDescent="0.25">
      <c r="A955" t="s">
        <v>342</v>
      </c>
      <c r="B955" t="s">
        <v>384</v>
      </c>
      <c r="C955" t="s">
        <v>436</v>
      </c>
      <c r="D955" s="11">
        <v>44451</v>
      </c>
      <c r="E955" s="10">
        <f>VLOOKUP(A955,home!$A$2:$E$405,3,FALSE)</f>
        <v>1.1741999999999999</v>
      </c>
      <c r="F955" s="10">
        <f>VLOOKUP(B955,home!$B$2:$E$405,3,FALSE)</f>
        <v>0.89419999999999999</v>
      </c>
      <c r="G955" s="10">
        <f>VLOOKUP(C955,away!$B$2:$E$405,4,FALSE)</f>
        <v>1.0544</v>
      </c>
      <c r="H955" s="10">
        <f>VLOOKUP(A955,away!$A$2:$E$405,3,FALSE)</f>
        <v>0.85970000000000002</v>
      </c>
      <c r="I955" s="10">
        <f>VLOOKUP(C955,away!$B$2:$E$405,3,FALSE)</f>
        <v>0.77549999999999997</v>
      </c>
      <c r="J955" s="10">
        <f>VLOOKUP(B955,home!$B$2:$E$405,4,FALSE)</f>
        <v>1.1632</v>
      </c>
      <c r="K955" s="12">
        <f t="shared" si="1120"/>
        <v>1.1070879884159999</v>
      </c>
      <c r="L955" s="12">
        <f t="shared" si="1121"/>
        <v>0.77550235751999996</v>
      </c>
      <c r="M955" s="13">
        <f t="shared" si="1122"/>
        <v>0.15219535608639234</v>
      </c>
      <c r="N955" s="13">
        <f t="shared" si="1123"/>
        <v>0.16849365061594093</v>
      </c>
      <c r="O955" s="13">
        <f t="shared" si="1124"/>
        <v>0.11802785744859316</v>
      </c>
      <c r="P955" s="13">
        <f t="shared" si="1125"/>
        <v>0.13066722327981339</v>
      </c>
      <c r="Q955" s="13">
        <f t="shared" si="1126"/>
        <v>9.326864836063517E-2</v>
      </c>
      <c r="R955" s="13">
        <f t="shared" si="1127"/>
        <v>4.5765440852209231E-2</v>
      </c>
      <c r="S955" s="13">
        <f t="shared" si="1128"/>
        <v>2.8046064739920083E-2</v>
      </c>
      <c r="T955" s="13">
        <f t="shared" si="1129"/>
        <v>7.2330056686376459E-2</v>
      </c>
      <c r="U955" s="13">
        <f t="shared" si="1130"/>
        <v>5.0666369852043744E-2</v>
      </c>
      <c r="V955" s="13">
        <f t="shared" si="1131"/>
        <v>2.6754367235832252E-3</v>
      </c>
      <c r="W955" s="13">
        <f t="shared" si="1132"/>
        <v>3.4418866765284939E-2</v>
      </c>
      <c r="X955" s="13">
        <f t="shared" si="1133"/>
        <v>2.6691912319645249E-2</v>
      </c>
      <c r="Y955" s="13">
        <f t="shared" si="1134"/>
        <v>1.0349820465301007E-2</v>
      </c>
      <c r="Z955" s="13">
        <f t="shared" si="1135"/>
        <v>1.1830402424610127E-2</v>
      </c>
      <c r="AA955" s="13">
        <f t="shared" si="1136"/>
        <v>1.3097296422413394E-2</v>
      </c>
      <c r="AB955" s="13">
        <f t="shared" si="1137"/>
        <v>7.2499297749888574E-3</v>
      </c>
      <c r="AC955" s="13">
        <f t="shared" si="1138"/>
        <v>1.4356215291361251E-4</v>
      </c>
      <c r="AD955" s="13">
        <f t="shared" si="1139"/>
        <v>9.5261784926844121E-3</v>
      </c>
      <c r="AE955" s="13">
        <f t="shared" si="1140"/>
        <v>7.3875738792330819E-3</v>
      </c>
      <c r="AF955" s="13">
        <f t="shared" si="1141"/>
        <v>2.8645404798492125E-3</v>
      </c>
      <c r="AG955" s="13">
        <f t="shared" si="1142"/>
        <v>7.4048596511151223E-4</v>
      </c>
      <c r="AH955" s="13">
        <f t="shared" si="1143"/>
        <v>2.2936262426738688E-3</v>
      </c>
      <c r="AI955" s="13">
        <f t="shared" si="1144"/>
        <v>2.5392460631799615E-3</v>
      </c>
      <c r="AJ955" s="13">
        <f t="shared" si="1145"/>
        <v>1.4055844080895752E-3</v>
      </c>
      <c r="AK955" s="13">
        <f t="shared" si="1146"/>
        <v>5.1870187163359375E-4</v>
      </c>
      <c r="AL955" s="13">
        <f t="shared" si="1147"/>
        <v>4.9302076940233053E-6</v>
      </c>
      <c r="AM955" s="13">
        <f t="shared" si="1148"/>
        <v>2.1092635569515475E-3</v>
      </c>
      <c r="AN955" s="13">
        <f t="shared" si="1149"/>
        <v>1.6357388610469458E-3</v>
      </c>
      <c r="AO955" s="13">
        <f t="shared" si="1150"/>
        <v>6.3425967151449286E-4</v>
      </c>
      <c r="AP955" s="13">
        <f t="shared" si="1151"/>
        <v>1.6395662351311669E-4</v>
      </c>
      <c r="AQ955" s="13">
        <f t="shared" si="1152"/>
        <v>3.1787187016360256E-5</v>
      </c>
      <c r="AR955" s="13">
        <f t="shared" si="1153"/>
        <v>3.5574251169266511E-4</v>
      </c>
      <c r="AS955" s="13">
        <f t="shared" si="1154"/>
        <v>3.9383826166388796E-4</v>
      </c>
      <c r="AT955" s="13">
        <f t="shared" si="1155"/>
        <v>2.1800680443336394E-4</v>
      </c>
      <c r="AU955" s="13">
        <f t="shared" si="1156"/>
        <v>8.0450904860377711E-5</v>
      </c>
      <c r="AV955" s="13">
        <f t="shared" si="1157"/>
        <v>2.2266557607030655E-5</v>
      </c>
      <c r="AW955" s="13">
        <f t="shared" si="1158"/>
        <v>1.1757851628919927E-7</v>
      </c>
      <c r="AX955" s="13">
        <f t="shared" si="1159"/>
        <v>3.8919005805077792E-4</v>
      </c>
      <c r="AY955" s="13">
        <f t="shared" si="1160"/>
        <v>3.0181780754172399E-4</v>
      </c>
      <c r="AZ955" s="13">
        <f t="shared" si="1161"/>
        <v>1.1703021064506225E-4</v>
      </c>
      <c r="BA955" s="13">
        <f t="shared" si="1162"/>
        <v>3.025240141876933E-5</v>
      </c>
      <c r="BB955" s="13">
        <f t="shared" si="1163"/>
        <v>5.8652021552242499E-6</v>
      </c>
      <c r="BC955" s="13">
        <f t="shared" si="1164"/>
        <v>9.0969561974155854E-7</v>
      </c>
      <c r="BD955" s="13">
        <f t="shared" si="1165"/>
        <v>4.5979859414624624E-5</v>
      </c>
      <c r="BE955" s="13">
        <f t="shared" si="1166"/>
        <v>5.0903750066987257E-5</v>
      </c>
      <c r="BF955" s="13">
        <f t="shared" si="1167"/>
        <v>2.8177465132245868E-5</v>
      </c>
      <c r="BG955" s="13">
        <f t="shared" si="1168"/>
        <v>1.0398311063973351E-5</v>
      </c>
      <c r="BH955" s="13">
        <f t="shared" si="1169"/>
        <v>2.8779613196845252E-6</v>
      </c>
      <c r="BI955" s="13">
        <f t="shared" si="1170"/>
        <v>6.372312816297189E-7</v>
      </c>
      <c r="BJ955" s="14">
        <f t="shared" si="1171"/>
        <v>0.43149180530553571</v>
      </c>
      <c r="BK955" s="14">
        <f t="shared" si="1172"/>
        <v>0.31403439099785846</v>
      </c>
      <c r="BL955" s="14">
        <f t="shared" si="1173"/>
        <v>0.24277333255436187</v>
      </c>
      <c r="BM955" s="14">
        <f t="shared" si="1174"/>
        <v>0.29141005440975642</v>
      </c>
      <c r="BN955" s="14">
        <f t="shared" si="1175"/>
        <v>0.70841817664358431</v>
      </c>
    </row>
    <row r="956" spans="1:66" x14ac:dyDescent="0.25">
      <c r="A956" t="s">
        <v>342</v>
      </c>
      <c r="B956" t="s">
        <v>399</v>
      </c>
      <c r="C956" t="s">
        <v>386</v>
      </c>
      <c r="D956" s="11">
        <v>44451</v>
      </c>
      <c r="E956" s="10">
        <f>VLOOKUP(A956,home!$A$2:$E$405,3,FALSE)</f>
        <v>1.1741999999999999</v>
      </c>
      <c r="F956" s="10">
        <f>VLOOKUP(B956,home!$B$2:$E$405,3,FALSE)</f>
        <v>0.72389999999999999</v>
      </c>
      <c r="G956" s="10">
        <f>VLOOKUP(C956,away!$B$2:$E$405,4,FALSE)</f>
        <v>0.97940000000000005</v>
      </c>
      <c r="H956" s="10">
        <f>VLOOKUP(A956,away!$A$2:$E$405,3,FALSE)</f>
        <v>0.85970000000000002</v>
      </c>
      <c r="I956" s="10">
        <f>VLOOKUP(C956,away!$B$2:$E$405,3,FALSE)</f>
        <v>1.3957999999999999</v>
      </c>
      <c r="J956" s="10">
        <f>VLOOKUP(B956,home!$B$2:$E$405,4,FALSE)</f>
        <v>1.2795000000000001</v>
      </c>
      <c r="K956" s="12">
        <f t="shared" si="1120"/>
        <v>0.83249331037200003</v>
      </c>
      <c r="L956" s="12">
        <f t="shared" si="1121"/>
        <v>1.5353606681700001</v>
      </c>
      <c r="M956" s="13">
        <f t="shared" si="1122"/>
        <v>9.3681553335073248E-2</v>
      </c>
      <c r="N956" s="13">
        <f t="shared" si="1123"/>
        <v>7.7989266456706202E-2</v>
      </c>
      <c r="O956" s="13">
        <f t="shared" si="1124"/>
        <v>0.14383497232374157</v>
      </c>
      <c r="P956" s="13">
        <f t="shared" si="1125"/>
        <v>0.11974165225705662</v>
      </c>
      <c r="Q956" s="13">
        <f t="shared" si="1126"/>
        <v>3.2462771303013664E-2</v>
      </c>
      <c r="R956" s="13">
        <f t="shared" si="1127"/>
        <v>0.11041927960659668</v>
      </c>
      <c r="S956" s="13">
        <f t="shared" si="1128"/>
        <v>3.8262770990694799E-2</v>
      </c>
      <c r="T956" s="13">
        <f t="shared" si="1129"/>
        <v>4.9842062238444965E-2</v>
      </c>
      <c r="U956" s="13">
        <f t="shared" si="1130"/>
        <v>9.1923311608587133E-2</v>
      </c>
      <c r="V956" s="13">
        <f t="shared" si="1131"/>
        <v>5.4340680448842511E-3</v>
      </c>
      <c r="W956" s="13">
        <f t="shared" si="1132"/>
        <v>9.0083466486316696E-3</v>
      </c>
      <c r="X956" s="13">
        <f t="shared" si="1133"/>
        <v>1.3831061129550102E-2</v>
      </c>
      <c r="Y956" s="13">
        <f t="shared" si="1134"/>
        <v>1.0617833628683081E-2</v>
      </c>
      <c r="Z956" s="13">
        <f t="shared" si="1135"/>
        <v>5.6511139638544775E-2</v>
      </c>
      <c r="AA956" s="13">
        <f t="shared" si="1136"/>
        <v>4.7045145710586482E-2</v>
      </c>
      <c r="AB956" s="13">
        <f t="shared" si="1137"/>
        <v>1.958238454476962E-2</v>
      </c>
      <c r="AC956" s="13">
        <f t="shared" si="1138"/>
        <v>4.3410646427130258E-4</v>
      </c>
      <c r="AD956" s="13">
        <f t="shared" si="1139"/>
        <v>1.8748470806244724E-3</v>
      </c>
      <c r="AE956" s="13">
        <f t="shared" si="1140"/>
        <v>2.878566466424164E-3</v>
      </c>
      <c r="AF956" s="13">
        <f t="shared" si="1141"/>
        <v>2.2098188666303804E-3</v>
      </c>
      <c r="AG956" s="13">
        <f t="shared" si="1142"/>
        <v>1.1309563238680977E-3</v>
      </c>
      <c r="AH956" s="13">
        <f t="shared" si="1143"/>
        <v>2.1691245278621082E-2</v>
      </c>
      <c r="AI956" s="13">
        <f t="shared" si="1144"/>
        <v>1.8057816588090279E-2</v>
      </c>
      <c r="AJ956" s="13">
        <f t="shared" si="1145"/>
        <v>7.516505754754846E-3</v>
      </c>
      <c r="AK956" s="13">
        <f t="shared" si="1146"/>
        <v>2.0858135860686833E-3</v>
      </c>
      <c r="AL956" s="13">
        <f t="shared" si="1147"/>
        <v>2.2194604353492822E-5</v>
      </c>
      <c r="AM956" s="13">
        <f t="shared" si="1148"/>
        <v>3.1215953051806958E-4</v>
      </c>
      <c r="AN956" s="13">
        <f t="shared" si="1149"/>
        <v>4.7927746535185683E-4</v>
      </c>
      <c r="AO956" s="13">
        <f t="shared" si="1150"/>
        <v>3.6793188472072555E-4</v>
      </c>
      <c r="AP956" s="13">
        <f t="shared" si="1151"/>
        <v>1.8830271478862019E-4</v>
      </c>
      <c r="AQ956" s="13">
        <f t="shared" si="1152"/>
        <v>7.227814549902025E-5</v>
      </c>
      <c r="AR956" s="13">
        <f t="shared" si="1153"/>
        <v>6.6607769688845986E-3</v>
      </c>
      <c r="AS956" s="13">
        <f t="shared" si="1154"/>
        <v>5.5450522684763158E-3</v>
      </c>
      <c r="AT956" s="13">
        <f t="shared" si="1155"/>
        <v>2.3081094595848082E-3</v>
      </c>
      <c r="AU956" s="13">
        <f t="shared" si="1156"/>
        <v>6.4049522823689503E-4</v>
      </c>
      <c r="AV956" s="13">
        <f t="shared" si="1157"/>
        <v>1.3330199820810057E-4</v>
      </c>
      <c r="AW956" s="13">
        <f t="shared" si="1158"/>
        <v>7.8801787719121924E-7</v>
      </c>
      <c r="AX956" s="13">
        <f t="shared" si="1159"/>
        <v>4.3311786820859496E-5</v>
      </c>
      <c r="AY956" s="13">
        <f t="shared" si="1160"/>
        <v>6.6499213952911433E-5</v>
      </c>
      <c r="AZ956" s="13">
        <f t="shared" si="1161"/>
        <v>5.105013878376096E-5</v>
      </c>
      <c r="BA956" s="13">
        <f t="shared" si="1162"/>
        <v>2.6126791731068818E-5</v>
      </c>
      <c r="BB956" s="13">
        <f t="shared" si="1163"/>
        <v>1.0028512102338068E-5</v>
      </c>
      <c r="BC956" s="13">
        <f t="shared" si="1164"/>
        <v>3.0794766084393392E-6</v>
      </c>
      <c r="BD956" s="13">
        <f t="shared" si="1165"/>
        <v>1.7044491629130032E-3</v>
      </c>
      <c r="BE956" s="13">
        <f t="shared" si="1166"/>
        <v>1.4189425259942302E-3</v>
      </c>
      <c r="BF956" s="13">
        <f t="shared" si="1167"/>
        <v>5.9063008034627225E-4</v>
      </c>
      <c r="BG956" s="13">
        <f t="shared" si="1168"/>
        <v>1.638985302642495E-4</v>
      </c>
      <c r="BH956" s="13">
        <f t="shared" si="1169"/>
        <v>3.4111107506197615E-5</v>
      </c>
      <c r="BI956" s="13">
        <f t="shared" si="1170"/>
        <v>5.6794537616579293E-6</v>
      </c>
      <c r="BJ956" s="14">
        <f t="shared" si="1171"/>
        <v>0.20346557580345445</v>
      </c>
      <c r="BK956" s="14">
        <f t="shared" si="1172"/>
        <v>0.25764284491028661</v>
      </c>
      <c r="BL956" s="14">
        <f t="shared" si="1173"/>
        <v>0.48136192178599274</v>
      </c>
      <c r="BM956" s="14">
        <f t="shared" si="1174"/>
        <v>0.42078627566001492</v>
      </c>
      <c r="BN956" s="14">
        <f t="shared" si="1175"/>
        <v>0.57812949528218793</v>
      </c>
    </row>
    <row r="957" spans="1:66" x14ac:dyDescent="0.25">
      <c r="A957" t="s">
        <v>40</v>
      </c>
      <c r="B957" t="s">
        <v>332</v>
      </c>
      <c r="C957" t="s">
        <v>235</v>
      </c>
      <c r="D957" s="11">
        <v>44451</v>
      </c>
      <c r="E957" s="10">
        <f>VLOOKUP(A957,home!$A$2:$E$405,3,FALSE)</f>
        <v>1.5047999999999999</v>
      </c>
      <c r="F957" s="10">
        <f>VLOOKUP(B957,home!$B$2:$E$405,3,FALSE)</f>
        <v>1.1296999999999999</v>
      </c>
      <c r="G957" s="10">
        <f>VLOOKUP(C957,away!$B$2:$E$405,4,FALSE)</f>
        <v>0.9304</v>
      </c>
      <c r="H957" s="10">
        <f>VLOOKUP(A957,away!$A$2:$E$405,3,FALSE)</f>
        <v>1.2</v>
      </c>
      <c r="I957" s="10">
        <f>VLOOKUP(C957,away!$B$2:$E$405,3,FALSE)</f>
        <v>1.4582999999999999</v>
      </c>
      <c r="J957" s="10">
        <f>VLOOKUP(B957,home!$B$2:$E$405,4,FALSE)</f>
        <v>1.0417000000000001</v>
      </c>
      <c r="K957" s="12">
        <f t="shared" si="1120"/>
        <v>1.5816544698239998</v>
      </c>
      <c r="L957" s="12">
        <f t="shared" si="1121"/>
        <v>1.8229333320000001</v>
      </c>
      <c r="M957" s="13">
        <f t="shared" si="1122"/>
        <v>3.3220510694088108E-2</v>
      </c>
      <c r="N957" s="13">
        <f t="shared" si="1123"/>
        <v>5.2543369229140449E-2</v>
      </c>
      <c r="O957" s="13">
        <f t="shared" si="1124"/>
        <v>6.0558776250315659E-2</v>
      </c>
      <c r="P957" s="13">
        <f t="shared" si="1125"/>
        <v>9.5783059143383253E-2</v>
      </c>
      <c r="Q957" s="13">
        <f t="shared" si="1126"/>
        <v>4.15527274004414E-2</v>
      </c>
      <c r="R957" s="13">
        <f t="shared" si="1127"/>
        <v>5.5197305885915211E-2</v>
      </c>
      <c r="S957" s="13">
        <f t="shared" si="1128"/>
        <v>6.9041641949362964E-2</v>
      </c>
      <c r="T957" s="13">
        <f t="shared" si="1129"/>
        <v>7.5747851813774331E-2</v>
      </c>
      <c r="U957" s="13">
        <f t="shared" si="1130"/>
        <v>8.7303065576700381E-2</v>
      </c>
      <c r="V957" s="13">
        <f t="shared" si="1131"/>
        <v>2.2118262135262287E-2</v>
      </c>
      <c r="W957" s="13">
        <f t="shared" si="1132"/>
        <v>2.1907352342095444E-2</v>
      </c>
      <c r="X957" s="13">
        <f t="shared" si="1133"/>
        <v>3.9935642800274049E-2</v>
      </c>
      <c r="Y957" s="13">
        <f t="shared" si="1134"/>
        <v>3.6400007197732703E-2</v>
      </c>
      <c r="Z957" s="13">
        <f t="shared" si="1135"/>
        <v>3.354033624534488E-2</v>
      </c>
      <c r="AA957" s="13">
        <f t="shared" si="1136"/>
        <v>5.3049222741849644E-2</v>
      </c>
      <c r="AB957" s="13">
        <f t="shared" si="1137"/>
        <v>4.1952770135167738E-2</v>
      </c>
      <c r="AC957" s="13">
        <f t="shared" si="1138"/>
        <v>3.9857808586979742E-3</v>
      </c>
      <c r="AD957" s="13">
        <f t="shared" si="1139"/>
        <v>8.6624654384711373E-3</v>
      </c>
      <c r="AE957" s="13">
        <f t="shared" si="1140"/>
        <v>1.579109698508703E-2</v>
      </c>
      <c r="AF957" s="13">
        <f t="shared" si="1141"/>
        <v>1.4393058521479931E-2</v>
      </c>
      <c r="AG957" s="13">
        <f t="shared" si="1142"/>
        <v>8.7458620427441364E-3</v>
      </c>
      <c r="AH957" s="13">
        <f t="shared" si="1143"/>
        <v>1.5285449227031732E-2</v>
      </c>
      <c r="AI957" s="13">
        <f t="shared" si="1144"/>
        <v>2.4176299093202545E-2</v>
      </c>
      <c r="AJ957" s="13">
        <f t="shared" si="1145"/>
        <v>1.9119275762282856E-2</v>
      </c>
      <c r="AK957" s="13">
        <f t="shared" si="1146"/>
        <v>1.0080029323070781E-2</v>
      </c>
      <c r="AL957" s="13">
        <f t="shared" si="1147"/>
        <v>4.5968021050220856E-4</v>
      </c>
      <c r="AM957" s="13">
        <f t="shared" si="1148"/>
        <v>2.7402054360907554E-3</v>
      </c>
      <c r="AN957" s="13">
        <f t="shared" si="1149"/>
        <v>4.9952118259774334E-3</v>
      </c>
      <c r="AO957" s="13">
        <f t="shared" si="1150"/>
        <v>4.5529690689874247E-3</v>
      </c>
      <c r="AP957" s="13">
        <f t="shared" si="1151"/>
        <v>2.7665863584740618E-3</v>
      </c>
      <c r="AQ957" s="13">
        <f t="shared" si="1152"/>
        <v>1.2608256221797174E-3</v>
      </c>
      <c r="AR957" s="13">
        <f t="shared" si="1153"/>
        <v>5.5728709781099495E-3</v>
      </c>
      <c r="AS957" s="13">
        <f t="shared" si="1154"/>
        <v>8.8143562922800497E-3</v>
      </c>
      <c r="AT957" s="13">
        <f t="shared" si="1155"/>
        <v>6.9706330141530186E-3</v>
      </c>
      <c r="AU957" s="13">
        <f t="shared" si="1156"/>
        <v>3.6750442881126211E-3</v>
      </c>
      <c r="AV957" s="13">
        <f t="shared" si="1157"/>
        <v>1.4531625562736225E-3</v>
      </c>
      <c r="AW957" s="13">
        <f t="shared" si="1158"/>
        <v>3.681592408295201E-5</v>
      </c>
      <c r="AX957" s="13">
        <f t="shared" si="1159"/>
        <v>7.2234302937149468E-4</v>
      </c>
      <c r="AY957" s="13">
        <f t="shared" si="1160"/>
        <v>1.3167831853791525E-3</v>
      </c>
      <c r="AZ957" s="13">
        <f t="shared" si="1161"/>
        <v>1.2002039798223963E-3</v>
      </c>
      <c r="BA957" s="13">
        <f t="shared" si="1162"/>
        <v>7.2929728000576733E-4</v>
      </c>
      <c r="BB957" s="13">
        <f t="shared" si="1163"/>
        <v>3.323650801648627E-4</v>
      </c>
      <c r="BC957" s="13">
        <f t="shared" si="1164"/>
        <v>1.2117587660507593E-4</v>
      </c>
      <c r="BD957" s="13">
        <f t="shared" si="1165"/>
        <v>1.6931620434886795E-3</v>
      </c>
      <c r="BE957" s="13">
        <f t="shared" si="1166"/>
        <v>2.6779973142202077E-3</v>
      </c>
      <c r="BF957" s="13">
        <f t="shared" si="1167"/>
        <v>2.1178332111065289E-3</v>
      </c>
      <c r="BG957" s="13">
        <f t="shared" si="1168"/>
        <v>1.1165601215627854E-3</v>
      </c>
      <c r="BH957" s="13">
        <f t="shared" si="1169"/>
        <v>4.4150307677425231E-4</v>
      </c>
      <c r="BI957" s="13">
        <f t="shared" si="1170"/>
        <v>1.3966106296420884E-4</v>
      </c>
      <c r="BJ957" s="14">
        <f t="shared" si="1171"/>
        <v>0.3364174005142988</v>
      </c>
      <c r="BK957" s="14">
        <f t="shared" si="1172"/>
        <v>0.22592571817667595</v>
      </c>
      <c r="BL957" s="14">
        <f t="shared" si="1173"/>
        <v>0.40139497795458251</v>
      </c>
      <c r="BM957" s="14">
        <f t="shared" si="1174"/>
        <v>0.65714271702632188</v>
      </c>
      <c r="BN957" s="14">
        <f t="shared" si="1175"/>
        <v>0.3388557486032841</v>
      </c>
    </row>
    <row r="958" spans="1:66" x14ac:dyDescent="0.25">
      <c r="A958" t="s">
        <v>40</v>
      </c>
      <c r="B958" t="s">
        <v>319</v>
      </c>
      <c r="C958" t="s">
        <v>317</v>
      </c>
      <c r="D958" s="11">
        <v>44451</v>
      </c>
      <c r="E958" s="10">
        <f>VLOOKUP(A958,home!$A$2:$E$405,3,FALSE)</f>
        <v>1.5047999999999999</v>
      </c>
      <c r="F958" s="10">
        <f>VLOOKUP(B958,home!$B$2:$E$405,3,FALSE)</f>
        <v>0.89710000000000001</v>
      </c>
      <c r="G958" s="10">
        <f>VLOOKUP(C958,away!$B$2:$E$405,4,FALSE)</f>
        <v>0.99680000000000002</v>
      </c>
      <c r="H958" s="10">
        <f>VLOOKUP(A958,away!$A$2:$E$405,3,FALSE)</f>
        <v>1.2</v>
      </c>
      <c r="I958" s="10">
        <f>VLOOKUP(C958,away!$B$2:$E$405,3,FALSE)</f>
        <v>1.125</v>
      </c>
      <c r="J958" s="10">
        <f>VLOOKUP(B958,home!$B$2:$E$405,4,FALSE)</f>
        <v>1.25</v>
      </c>
      <c r="K958" s="12">
        <f t="shared" si="1120"/>
        <v>1.345636220544</v>
      </c>
      <c r="L958" s="12">
        <f t="shared" si="1121"/>
        <v>1.6874999999999998</v>
      </c>
      <c r="M958" s="13">
        <f t="shared" si="1122"/>
        <v>4.8164346994364789E-2</v>
      </c>
      <c r="N958" s="13">
        <f t="shared" si="1123"/>
        <v>6.4811689854466809E-2</v>
      </c>
      <c r="O958" s="13">
        <f t="shared" si="1124"/>
        <v>8.1277335552990576E-2</v>
      </c>
      <c r="P958" s="13">
        <f t="shared" si="1125"/>
        <v>0.10936972662941273</v>
      </c>
      <c r="Q958" s="13">
        <f t="shared" si="1126"/>
        <v>4.3606478691417316E-2</v>
      </c>
      <c r="R958" s="13">
        <f t="shared" si="1127"/>
        <v>6.8577751872835796E-2</v>
      </c>
      <c r="S958" s="13">
        <f t="shared" si="1128"/>
        <v>6.2088130793053163E-2</v>
      </c>
      <c r="T958" s="13">
        <f t="shared" si="1129"/>
        <v>7.3585932791766714E-2</v>
      </c>
      <c r="U958" s="13">
        <f t="shared" si="1130"/>
        <v>9.2280706843566984E-2</v>
      </c>
      <c r="V958" s="13">
        <f t="shared" si="1131"/>
        <v>1.5665257061438547E-2</v>
      </c>
      <c r="W958" s="13">
        <f t="shared" si="1132"/>
        <v>1.9559485725850412E-2</v>
      </c>
      <c r="X958" s="13">
        <f t="shared" si="1133"/>
        <v>3.3006632162372568E-2</v>
      </c>
      <c r="Y958" s="13">
        <f t="shared" si="1134"/>
        <v>2.7849345887001855E-2</v>
      </c>
      <c r="Z958" s="13">
        <f t="shared" si="1135"/>
        <v>3.8574985428470147E-2</v>
      </c>
      <c r="AA958" s="13">
        <f t="shared" si="1136"/>
        <v>5.1907897599506439E-2</v>
      </c>
      <c r="AB958" s="13">
        <f t="shared" si="1137"/>
        <v>3.492457357109241E-2</v>
      </c>
      <c r="AC958" s="13">
        <f t="shared" si="1138"/>
        <v>2.2232535439926492E-3</v>
      </c>
      <c r="AD958" s="13">
        <f t="shared" si="1139"/>
        <v>6.5799881119794233E-3</v>
      </c>
      <c r="AE958" s="13">
        <f t="shared" si="1140"/>
        <v>1.1103729938965275E-2</v>
      </c>
      <c r="AF958" s="13">
        <f t="shared" si="1141"/>
        <v>9.3687721360019519E-3</v>
      </c>
      <c r="AG958" s="13">
        <f t="shared" si="1142"/>
        <v>5.2699343265010992E-3</v>
      </c>
      <c r="AH958" s="13">
        <f t="shared" si="1143"/>
        <v>1.6273821977635831E-2</v>
      </c>
      <c r="AI958" s="13">
        <f t="shared" si="1144"/>
        <v>2.1898644299791763E-2</v>
      </c>
      <c r="AJ958" s="13">
        <f t="shared" si="1145"/>
        <v>1.4733804475304599E-2</v>
      </c>
      <c r="AK958" s="13">
        <f t="shared" si="1146"/>
        <v>6.6087803227943814E-3</v>
      </c>
      <c r="AL958" s="13">
        <f t="shared" si="1147"/>
        <v>2.0193910849682905E-4</v>
      </c>
      <c r="AM958" s="13">
        <f t="shared" si="1148"/>
        <v>1.7708540668456853E-3</v>
      </c>
      <c r="AN958" s="13">
        <f t="shared" si="1149"/>
        <v>2.9883162378020935E-3</v>
      </c>
      <c r="AO958" s="13">
        <f t="shared" si="1150"/>
        <v>2.5213918256455164E-3</v>
      </c>
      <c r="AP958" s="13">
        <f t="shared" si="1151"/>
        <v>1.4182829019256033E-3</v>
      </c>
      <c r="AQ958" s="13">
        <f t="shared" si="1152"/>
        <v>5.9833809924986344E-4</v>
      </c>
      <c r="AR958" s="13">
        <f t="shared" si="1153"/>
        <v>5.4924149174520971E-3</v>
      </c>
      <c r="AS958" s="13">
        <f t="shared" si="1154"/>
        <v>7.3907924511797257E-3</v>
      </c>
      <c r="AT958" s="13">
        <f t="shared" si="1155"/>
        <v>4.9726590104153066E-3</v>
      </c>
      <c r="AU958" s="13">
        <f t="shared" si="1156"/>
        <v>2.2304633589431055E-3</v>
      </c>
      <c r="AV958" s="13">
        <f t="shared" si="1157"/>
        <v>7.5034807109751976E-4</v>
      </c>
      <c r="AW958" s="13">
        <f t="shared" si="1158"/>
        <v>1.2737652128329588E-5</v>
      </c>
      <c r="AX958" s="13">
        <f t="shared" si="1159"/>
        <v>3.9715422894086712E-4</v>
      </c>
      <c r="AY958" s="13">
        <f t="shared" si="1160"/>
        <v>6.7019776133771323E-4</v>
      </c>
      <c r="AZ958" s="13">
        <f t="shared" si="1161"/>
        <v>5.6547936112869555E-4</v>
      </c>
      <c r="BA958" s="13">
        <f t="shared" si="1162"/>
        <v>3.1808214063489134E-4</v>
      </c>
      <c r="BB958" s="13">
        <f t="shared" si="1163"/>
        <v>1.3419090308034465E-4</v>
      </c>
      <c r="BC958" s="13">
        <f t="shared" si="1164"/>
        <v>4.5289429789616358E-5</v>
      </c>
      <c r="BD958" s="13">
        <f t="shared" si="1165"/>
        <v>1.5447416955334007E-3</v>
      </c>
      <c r="BE958" s="13">
        <f t="shared" si="1166"/>
        <v>2.0786603768942957E-3</v>
      </c>
      <c r="BF958" s="13">
        <f t="shared" si="1167"/>
        <v>1.3985603466793034E-3</v>
      </c>
      <c r="BG958" s="13">
        <f t="shared" si="1168"/>
        <v>6.273178197027478E-4</v>
      </c>
      <c r="BH958" s="13">
        <f t="shared" si="1169"/>
        <v>2.1103539499617722E-4</v>
      </c>
      <c r="BI958" s="13">
        <f t="shared" si="1170"/>
        <v>5.6795374264733118E-5</v>
      </c>
      <c r="BJ958" s="14">
        <f t="shared" si="1171"/>
        <v>0.30616956658270433</v>
      </c>
      <c r="BK958" s="14">
        <f t="shared" si="1172"/>
        <v>0.23838285189209643</v>
      </c>
      <c r="BL958" s="14">
        <f t="shared" si="1173"/>
        <v>0.41523710533267727</v>
      </c>
      <c r="BM958" s="14">
        <f t="shared" si="1174"/>
        <v>0.58189971953125041</v>
      </c>
      <c r="BN958" s="14">
        <f t="shared" si="1175"/>
        <v>0.41580732959548805</v>
      </c>
    </row>
    <row r="959" spans="1:66" x14ac:dyDescent="0.25">
      <c r="A959" t="s">
        <v>40</v>
      </c>
      <c r="B959" t="s">
        <v>233</v>
      </c>
      <c r="C959" t="s">
        <v>234</v>
      </c>
      <c r="D959" s="11">
        <v>44451</v>
      </c>
      <c r="E959" s="10">
        <f>VLOOKUP(A959,home!$A$2:$E$405,3,FALSE)</f>
        <v>1.5047999999999999</v>
      </c>
      <c r="F959" s="10">
        <f>VLOOKUP(B959,home!$B$2:$E$405,3,FALSE)</f>
        <v>1.1629</v>
      </c>
      <c r="G959" s="10">
        <f>VLOOKUP(C959,away!$B$2:$E$405,4,FALSE)</f>
        <v>0.89710000000000001</v>
      </c>
      <c r="H959" s="10">
        <f>VLOOKUP(A959,away!$A$2:$E$405,3,FALSE)</f>
        <v>1.2</v>
      </c>
      <c r="I959" s="10">
        <f>VLOOKUP(C959,away!$B$2:$E$405,3,FALSE)</f>
        <v>0.70830000000000004</v>
      </c>
      <c r="J959" s="10">
        <f>VLOOKUP(B959,home!$B$2:$E$405,4,FALSE)</f>
        <v>1.125</v>
      </c>
      <c r="K959" s="12">
        <f t="shared" si="1120"/>
        <v>1.5698639254319999</v>
      </c>
      <c r="L959" s="12">
        <f t="shared" si="1121"/>
        <v>0.95620500000000008</v>
      </c>
      <c r="M959" s="13">
        <f t="shared" si="1122"/>
        <v>7.9972782141224844E-2</v>
      </c>
      <c r="N959" s="13">
        <f t="shared" si="1123"/>
        <v>0.12554638569994139</v>
      </c>
      <c r="O959" s="13">
        <f t="shared" si="1124"/>
        <v>7.6470374147349904E-2</v>
      </c>
      <c r="P959" s="13">
        <f t="shared" si="1125"/>
        <v>0.12004808173821246</v>
      </c>
      <c r="Q959" s="13">
        <f t="shared" si="1126"/>
        <v>9.8545370939354948E-2</v>
      </c>
      <c r="R959" s="13">
        <f t="shared" si="1127"/>
        <v>3.6560677055783357E-2</v>
      </c>
      <c r="S959" s="13">
        <f t="shared" si="1128"/>
        <v>4.5051396059896456E-2</v>
      </c>
      <c r="T959" s="13">
        <f t="shared" si="1129"/>
        <v>9.4229576419065902E-2</v>
      </c>
      <c r="U959" s="13">
        <f t="shared" si="1130"/>
        <v>5.7395287999243726E-2</v>
      </c>
      <c r="V959" s="13">
        <f t="shared" si="1131"/>
        <v>7.5141310328256349E-3</v>
      </c>
      <c r="W959" s="13">
        <f t="shared" si="1132"/>
        <v>5.1567607618669423E-2</v>
      </c>
      <c r="X959" s="13">
        <f t="shared" si="1133"/>
        <v>4.9309204243009795E-2</v>
      </c>
      <c r="Y959" s="13">
        <f t="shared" si="1134"/>
        <v>2.3574853821593592E-2</v>
      </c>
      <c r="Z959" s="13">
        <f t="shared" si="1135"/>
        <v>1.1653167401375111E-2</v>
      </c>
      <c r="AA959" s="13">
        <f t="shared" si="1136"/>
        <v>1.8293887120438952E-2</v>
      </c>
      <c r="AB959" s="13">
        <f t="shared" si="1137"/>
        <v>1.4359456723151099E-2</v>
      </c>
      <c r="AC959" s="13">
        <f t="shared" si="1138"/>
        <v>7.0497189189577814E-4</v>
      </c>
      <c r="AD959" s="13">
        <f t="shared" si="1139"/>
        <v>2.0238531730345379E-2</v>
      </c>
      <c r="AE959" s="13">
        <f t="shared" si="1140"/>
        <v>1.9352185233214907E-2</v>
      </c>
      <c r="AF959" s="13">
        <f t="shared" si="1141"/>
        <v>9.2523281404631296E-3</v>
      </c>
      <c r="AG959" s="13">
        <f t="shared" si="1142"/>
        <v>2.9490408098505161E-3</v>
      </c>
      <c r="AH959" s="13">
        <f t="shared" si="1143"/>
        <v>2.7857042337579721E-3</v>
      </c>
      <c r="AI959" s="13">
        <f t="shared" si="1144"/>
        <v>4.3731765834998321E-3</v>
      </c>
      <c r="AJ959" s="13">
        <f t="shared" si="1145"/>
        <v>3.4326460789901743E-3</v>
      </c>
      <c r="AK959" s="13">
        <f t="shared" si="1146"/>
        <v>1.7962624160607591E-3</v>
      </c>
      <c r="AL959" s="13">
        <f t="shared" si="1147"/>
        <v>4.2329663185655623E-5</v>
      </c>
      <c r="AM959" s="13">
        <f t="shared" si="1148"/>
        <v>6.3543481734360087E-3</v>
      </c>
      <c r="AN959" s="13">
        <f t="shared" si="1149"/>
        <v>6.0760594951803793E-3</v>
      </c>
      <c r="AO959" s="13">
        <f t="shared" si="1150"/>
        <v>2.9049792347944771E-3</v>
      </c>
      <c r="AP959" s="13">
        <f t="shared" si="1151"/>
        <v>9.2591855640221789E-4</v>
      </c>
      <c r="AQ959" s="13">
        <f t="shared" si="1152"/>
        <v>2.213419883061457E-4</v>
      </c>
      <c r="AR959" s="13">
        <f t="shared" si="1153"/>
        <v>5.3274086336810853E-4</v>
      </c>
      <c r="AS959" s="13">
        <f t="shared" si="1154"/>
        <v>8.3633066300509173E-4</v>
      </c>
      <c r="AT959" s="13">
        <f t="shared" si="1155"/>
        <v>6.5646266879216023E-4</v>
      </c>
      <c r="AU959" s="13">
        <f t="shared" si="1156"/>
        <v>3.4351902070987574E-4</v>
      </c>
      <c r="AV959" s="13">
        <f t="shared" si="1157"/>
        <v>1.3481952957804057E-4</v>
      </c>
      <c r="AW959" s="13">
        <f t="shared" si="1158"/>
        <v>1.76504317052413E-6</v>
      </c>
      <c r="AX959" s="13">
        <f t="shared" si="1159"/>
        <v>1.6625769945186524E-3</v>
      </c>
      <c r="AY959" s="13">
        <f t="shared" si="1160"/>
        <v>1.5897644350437081E-3</v>
      </c>
      <c r="AZ959" s="13">
        <f t="shared" si="1161"/>
        <v>7.6007035080548444E-4</v>
      </c>
      <c r="BA959" s="13">
        <f t="shared" si="1162"/>
        <v>2.4226102326398613E-4</v>
      </c>
      <c r="BB959" s="13">
        <f t="shared" si="1163"/>
        <v>5.7912800437534963E-5</v>
      </c>
      <c r="BC959" s="13">
        <f t="shared" si="1164"/>
        <v>1.1075301868474629E-5</v>
      </c>
      <c r="BD959" s="13">
        <f t="shared" si="1165"/>
        <v>8.4901579542817022E-5</v>
      </c>
      <c r="BE959" s="13">
        <f t="shared" si="1166"/>
        <v>1.3328392693646394E-4</v>
      </c>
      <c r="BF959" s="13">
        <f t="shared" si="1167"/>
        <v>1.0461881436873456E-4</v>
      </c>
      <c r="BG959" s="13">
        <f t="shared" si="1168"/>
        <v>5.4745767532981113E-5</v>
      </c>
      <c r="BH959" s="13">
        <f t="shared" si="1169"/>
        <v>2.1485851380028375E-5</v>
      </c>
      <c r="BI959" s="13">
        <f t="shared" si="1170"/>
        <v>6.7459725977399713E-6</v>
      </c>
      <c r="BJ959" s="14">
        <f t="shared" si="1171"/>
        <v>0.51537139300956614</v>
      </c>
      <c r="BK959" s="14">
        <f t="shared" si="1172"/>
        <v>0.25492345696228452</v>
      </c>
      <c r="BL959" s="14">
        <f t="shared" si="1173"/>
        <v>0.2183771270160878</v>
      </c>
      <c r="BM959" s="14">
        <f t="shared" si="1174"/>
        <v>0.46159347327557354</v>
      </c>
      <c r="BN959" s="14">
        <f t="shared" si="1175"/>
        <v>0.53714367172186694</v>
      </c>
    </row>
    <row r="960" spans="1:66" x14ac:dyDescent="0.25">
      <c r="A960" t="s">
        <v>40</v>
      </c>
      <c r="B960" t="s">
        <v>239</v>
      </c>
      <c r="C960" t="s">
        <v>321</v>
      </c>
      <c r="D960" s="11">
        <v>44451</v>
      </c>
      <c r="E960" s="10">
        <f>VLOOKUP(A960,home!$A$2:$E$405,3,FALSE)</f>
        <v>1.5047999999999999</v>
      </c>
      <c r="F960" s="10">
        <f>VLOOKUP(B960,home!$B$2:$E$405,3,FALSE)</f>
        <v>0.99680000000000002</v>
      </c>
      <c r="G960" s="10">
        <f>VLOOKUP(C960,away!$B$2:$E$405,4,FALSE)</f>
        <v>0.63129999999999997</v>
      </c>
      <c r="H960" s="10">
        <f>VLOOKUP(A960,away!$A$2:$E$405,3,FALSE)</f>
        <v>1.2</v>
      </c>
      <c r="I960" s="10">
        <f>VLOOKUP(C960,away!$B$2:$E$405,3,FALSE)</f>
        <v>1.4582999999999999</v>
      </c>
      <c r="J960" s="10">
        <f>VLOOKUP(B960,home!$B$2:$E$405,4,FALSE)</f>
        <v>1</v>
      </c>
      <c r="K960" s="12">
        <f t="shared" si="1120"/>
        <v>0.94694030323199985</v>
      </c>
      <c r="L960" s="12">
        <f t="shared" si="1121"/>
        <v>1.74996</v>
      </c>
      <c r="M960" s="13">
        <f t="shared" si="1122"/>
        <v>6.7414152643545625E-2</v>
      </c>
      <c r="N960" s="13">
        <f t="shared" si="1123"/>
        <v>6.3837178146407408E-2</v>
      </c>
      <c r="O960" s="13">
        <f t="shared" si="1124"/>
        <v>0.11797207056009908</v>
      </c>
      <c r="P960" s="13">
        <f t="shared" si="1125"/>
        <v>0.1117125082690871</v>
      </c>
      <c r="Q960" s="13">
        <f t="shared" si="1126"/>
        <v>3.0224998415717113E-2</v>
      </c>
      <c r="R960" s="13">
        <f t="shared" si="1127"/>
        <v>0.10322320229867551</v>
      </c>
      <c r="S960" s="13">
        <f t="shared" si="1128"/>
        <v>4.6279913098357738E-2</v>
      </c>
      <c r="T960" s="13">
        <f t="shared" si="1129"/>
        <v>5.2892538227568314E-2</v>
      </c>
      <c r="U960" s="13">
        <f t="shared" si="1130"/>
        <v>9.7746210485285853E-2</v>
      </c>
      <c r="V960" s="13">
        <f t="shared" si="1131"/>
        <v>8.5211997974993202E-3</v>
      </c>
      <c r="W960" s="13">
        <f t="shared" si="1132"/>
        <v>9.5404230549886275E-3</v>
      </c>
      <c r="X960" s="13">
        <f t="shared" si="1133"/>
        <v>1.6695358729307896E-2</v>
      </c>
      <c r="Y960" s="13">
        <f t="shared" si="1134"/>
        <v>1.4608104980969826E-2</v>
      </c>
      <c r="Z960" s="13">
        <f t="shared" si="1135"/>
        <v>6.0212158364863405E-2</v>
      </c>
      <c r="AA960" s="13">
        <f t="shared" si="1136"/>
        <v>5.7017319500276942E-2</v>
      </c>
      <c r="AB960" s="13">
        <f t="shared" si="1137"/>
        <v>2.6995998908534036E-2</v>
      </c>
      <c r="AC960" s="13">
        <f t="shared" si="1138"/>
        <v>8.8253408734700043E-4</v>
      </c>
      <c r="AD960" s="13">
        <f t="shared" si="1139"/>
        <v>2.2585527751631225E-3</v>
      </c>
      <c r="AE960" s="13">
        <f t="shared" si="1140"/>
        <v>3.9523770144244581E-3</v>
      </c>
      <c r="AF960" s="13">
        <f t="shared" si="1141"/>
        <v>3.4582508400811131E-3</v>
      </c>
      <c r="AG960" s="13">
        <f t="shared" si="1142"/>
        <v>2.0172668800361149E-3</v>
      </c>
      <c r="AH960" s="13">
        <f t="shared" si="1143"/>
        <v>2.6342217163044107E-2</v>
      </c>
      <c r="AI960" s="13">
        <f t="shared" si="1144"/>
        <v>2.4944507108176178E-2</v>
      </c>
      <c r="AJ960" s="13">
        <f t="shared" si="1145"/>
        <v>1.1810479562494562E-2</v>
      </c>
      <c r="AK960" s="13">
        <f t="shared" si="1146"/>
        <v>3.7279396994079794E-3</v>
      </c>
      <c r="AL960" s="13">
        <f t="shared" si="1147"/>
        <v>5.849815960859203E-5</v>
      </c>
      <c r="AM960" s="13">
        <f t="shared" si="1148"/>
        <v>4.2774292995568863E-4</v>
      </c>
      <c r="AN960" s="13">
        <f t="shared" si="1149"/>
        <v>7.4853301770525676E-4</v>
      </c>
      <c r="AO960" s="13">
        <f t="shared" si="1150"/>
        <v>6.5495141983174573E-4</v>
      </c>
      <c r="AP960" s="13">
        <f t="shared" si="1151"/>
        <v>3.8204626221625395E-4</v>
      </c>
      <c r="AQ960" s="13">
        <f t="shared" si="1152"/>
        <v>1.6714141925698903E-4</v>
      </c>
      <c r="AR960" s="13">
        <f t="shared" si="1153"/>
        <v>9.2195652693281213E-3</v>
      </c>
      <c r="AS960" s="13">
        <f t="shared" si="1154"/>
        <v>8.7303779318047853E-3</v>
      </c>
      <c r="AT960" s="13">
        <f t="shared" si="1155"/>
        <v>4.133573363036591E-3</v>
      </c>
      <c r="AU960" s="13">
        <f t="shared" si="1156"/>
        <v>1.3047490712751958E-3</v>
      </c>
      <c r="AV960" s="13">
        <f t="shared" si="1157"/>
        <v>3.0887987029875095E-4</v>
      </c>
      <c r="AW960" s="13">
        <f t="shared" si="1158"/>
        <v>2.6927152215661006E-6</v>
      </c>
      <c r="AX960" s="13">
        <f t="shared" si="1159"/>
        <v>6.7507836632930607E-5</v>
      </c>
      <c r="AY960" s="13">
        <f t="shared" si="1160"/>
        <v>1.1813601379416322E-4</v>
      </c>
      <c r="AZ960" s="13">
        <f t="shared" si="1161"/>
        <v>1.0336664934961696E-4</v>
      </c>
      <c r="BA960" s="13">
        <f t="shared" si="1162"/>
        <v>6.0295833898618572E-5</v>
      </c>
      <c r="BB960" s="13">
        <f t="shared" si="1163"/>
        <v>2.6378824372306655E-5</v>
      </c>
      <c r="BC960" s="13">
        <f t="shared" si="1164"/>
        <v>9.2323774997123375E-6</v>
      </c>
      <c r="BD960" s="13">
        <f t="shared" si="1165"/>
        <v>2.6889784064522398E-3</v>
      </c>
      <c r="BE960" s="13">
        <f t="shared" si="1166"/>
        <v>2.5463020275901835E-3</v>
      </c>
      <c r="BF960" s="13">
        <f t="shared" si="1167"/>
        <v>1.2055980070632523E-3</v>
      </c>
      <c r="BG960" s="13">
        <f t="shared" si="1168"/>
        <v>3.8054311412812362E-4</v>
      </c>
      <c r="BH960" s="13">
        <f t="shared" si="1169"/>
        <v>9.0087902971333712E-5</v>
      </c>
      <c r="BI960" s="13">
        <f t="shared" si="1170"/>
        <v>1.706157323144195E-5</v>
      </c>
      <c r="BJ960" s="14">
        <f t="shared" si="1171"/>
        <v>0.20225038164917725</v>
      </c>
      <c r="BK960" s="14">
        <f t="shared" si="1172"/>
        <v>0.23498694206923956</v>
      </c>
      <c r="BL960" s="14">
        <f t="shared" si="1173"/>
        <v>0.50040566182317436</v>
      </c>
      <c r="BM960" s="14">
        <f t="shared" si="1174"/>
        <v>0.50335559027435017</v>
      </c>
      <c r="BN960" s="14">
        <f t="shared" si="1175"/>
        <v>0.49438411033353191</v>
      </c>
    </row>
    <row r="961" spans="1:66" x14ac:dyDescent="0.25">
      <c r="A961" t="s">
        <v>10</v>
      </c>
      <c r="B961" t="s">
        <v>244</v>
      </c>
      <c r="C961" t="s">
        <v>246</v>
      </c>
      <c r="D961" s="11">
        <v>44452</v>
      </c>
      <c r="E961" s="10">
        <f>VLOOKUP(A961,home!$A$2:$E$405,3,FALSE)</f>
        <v>1.5425</v>
      </c>
      <c r="F961" s="10">
        <f>VLOOKUP(B961,home!$B$2:$E$405,3,FALSE)</f>
        <v>1.2202999999999999</v>
      </c>
      <c r="G961" s="10">
        <f>VLOOKUP(C961,away!$B$2:$E$405,4,FALSE)</f>
        <v>1.2202999999999999</v>
      </c>
      <c r="H961" s="10">
        <f>VLOOKUP(A961,away!$A$2:$E$405,3,FALSE)</f>
        <v>1.4443999999999999</v>
      </c>
      <c r="I961" s="10">
        <f>VLOOKUP(C961,away!$B$2:$E$405,3,FALSE)</f>
        <v>0.85519999999999996</v>
      </c>
      <c r="J961" s="10">
        <f>VLOOKUP(B961,home!$B$2:$E$405,4,FALSE)</f>
        <v>1.181</v>
      </c>
      <c r="K961" s="12">
        <f t="shared" si="1120"/>
        <v>2.2969862488249997</v>
      </c>
      <c r="L961" s="12">
        <f t="shared" si="1121"/>
        <v>1.4588312892799999</v>
      </c>
      <c r="M961" s="13">
        <f t="shared" si="1122"/>
        <v>2.3381327667095889E-2</v>
      </c>
      <c r="N961" s="13">
        <f t="shared" si="1123"/>
        <v>5.370658813059076E-2</v>
      </c>
      <c r="O961" s="13">
        <f t="shared" si="1124"/>
        <v>3.4109412385667628E-2</v>
      </c>
      <c r="P961" s="13">
        <f t="shared" si="1125"/>
        <v>7.8348851205379655E-2</v>
      </c>
      <c r="Q961" s="13">
        <f t="shared" si="1126"/>
        <v>6.1681647203637481E-2</v>
      </c>
      <c r="R961" s="13">
        <f t="shared" si="1127"/>
        <v>2.4879939023583358E-2</v>
      </c>
      <c r="S961" s="13">
        <f t="shared" si="1128"/>
        <v>6.5635093231268718E-2</v>
      </c>
      <c r="T961" s="13">
        <f t="shared" si="1129"/>
        <v>8.9983116914996567E-2</v>
      </c>
      <c r="U961" s="13">
        <f t="shared" si="1130"/>
        <v>5.7148877808775457E-2</v>
      </c>
      <c r="V961" s="13">
        <f t="shared" si="1131"/>
        <v>2.4437516155560082E-2</v>
      </c>
      <c r="W961" s="13">
        <f t="shared" si="1132"/>
        <v>4.7227298477210092E-2</v>
      </c>
      <c r="X961" s="13">
        <f t="shared" si="1133"/>
        <v>6.8896660726719766E-2</v>
      </c>
      <c r="Y961" s="13">
        <f t="shared" si="1134"/>
        <v>5.0254302197523679E-2</v>
      </c>
      <c r="Z961" s="13">
        <f t="shared" si="1135"/>
        <v>1.2098544507660637E-2</v>
      </c>
      <c r="AA961" s="13">
        <f t="shared" si="1136"/>
        <v>2.7790190364893705E-2</v>
      </c>
      <c r="AB961" s="13">
        <f t="shared" si="1137"/>
        <v>3.1916842560194933E-2</v>
      </c>
      <c r="AC961" s="13">
        <f t="shared" si="1138"/>
        <v>5.1180030930073417E-3</v>
      </c>
      <c r="AD961" s="13">
        <f t="shared" si="1139"/>
        <v>2.7120113792826361E-2</v>
      </c>
      <c r="AE961" s="13">
        <f t="shared" si="1140"/>
        <v>3.9563670569809188E-2</v>
      </c>
      <c r="AF961" s="13">
        <f t="shared" si="1141"/>
        <v>2.8858360273001968E-2</v>
      </c>
      <c r="AG961" s="13">
        <f t="shared" si="1142"/>
        <v>1.4033159641190071E-2</v>
      </c>
      <c r="AH961" s="13">
        <f t="shared" si="1143"/>
        <v>4.4124338206305057E-3</v>
      </c>
      <c r="AI961" s="13">
        <f t="shared" si="1144"/>
        <v>1.0135299809838625E-2</v>
      </c>
      <c r="AJ961" s="13">
        <f t="shared" si="1145"/>
        <v>1.1640322145458981E-2</v>
      </c>
      <c r="AK961" s="13">
        <f t="shared" si="1146"/>
        <v>8.9125533000041311E-3</v>
      </c>
      <c r="AL961" s="13">
        <f t="shared" si="1147"/>
        <v>6.8599981748172572E-4</v>
      </c>
      <c r="AM961" s="13">
        <f t="shared" si="1148"/>
        <v>1.2458905689738271E-2</v>
      </c>
      <c r="AN961" s="13">
        <f t="shared" si="1149"/>
        <v>1.8175441450378808E-2</v>
      </c>
      <c r="AO961" s="13">
        <f t="shared" si="1150"/>
        <v>1.3257451342144637E-2</v>
      </c>
      <c r="AP961" s="13">
        <f t="shared" si="1151"/>
        <v>6.4467949446759118E-3</v>
      </c>
      <c r="AQ961" s="13">
        <f t="shared" si="1152"/>
        <v>2.3511965452163359E-3</v>
      </c>
      <c r="AR961" s="13">
        <f t="shared" si="1153"/>
        <v>1.2873993038826151E-3</v>
      </c>
      <c r="AS961" s="13">
        <f t="shared" si="1154"/>
        <v>2.9571384977652437E-3</v>
      </c>
      <c r="AT961" s="13">
        <f t="shared" si="1155"/>
        <v>3.3962532326188921E-3</v>
      </c>
      <c r="AU961" s="13">
        <f t="shared" si="1156"/>
        <v>2.600382324284349E-3</v>
      </c>
      <c r="AV961" s="13">
        <f t="shared" si="1157"/>
        <v>1.4932606101421854E-3</v>
      </c>
      <c r="AW961" s="13">
        <f t="shared" si="1158"/>
        <v>6.3853537784092215E-5</v>
      </c>
      <c r="AX961" s="13">
        <f t="shared" si="1159"/>
        <v>4.7696558407893906E-3</v>
      </c>
      <c r="AY961" s="13">
        <f t="shared" si="1160"/>
        <v>6.9581231796406679E-3</v>
      </c>
      <c r="AZ961" s="13">
        <f t="shared" si="1161"/>
        <v>5.0753639045621251E-3</v>
      </c>
      <c r="BA961" s="13">
        <f t="shared" si="1162"/>
        <v>2.4680332228191812E-3</v>
      </c>
      <c r="BB961" s="13">
        <f t="shared" si="1163"/>
        <v>9.0011102210779453E-4</v>
      </c>
      <c r="BC961" s="13">
        <f t="shared" si="1164"/>
        <v>2.6262202457533049E-4</v>
      </c>
      <c r="BD961" s="13">
        <f t="shared" si="1165"/>
        <v>3.1301639771687511E-4</v>
      </c>
      <c r="BE961" s="13">
        <f t="shared" si="1166"/>
        <v>7.1899436121239911E-4</v>
      </c>
      <c r="BF961" s="13">
        <f t="shared" si="1167"/>
        <v>8.2576008034379795E-4</v>
      </c>
      <c r="BG961" s="13">
        <f t="shared" si="1168"/>
        <v>6.3225318312611013E-4</v>
      </c>
      <c r="BH961" s="13">
        <f t="shared" si="1169"/>
        <v>3.6306921685412742E-4</v>
      </c>
      <c r="BI961" s="13">
        <f t="shared" si="1170"/>
        <v>1.6679299969711849E-4</v>
      </c>
      <c r="BJ961" s="14">
        <f t="shared" si="1171"/>
        <v>0.55444861709415427</v>
      </c>
      <c r="BK961" s="14">
        <f t="shared" si="1172"/>
        <v>0.20456491434943405</v>
      </c>
      <c r="BL961" s="14">
        <f t="shared" si="1173"/>
        <v>0.22570019142669104</v>
      </c>
      <c r="BM961" s="14">
        <f t="shared" si="1174"/>
        <v>0.71381023212012873</v>
      </c>
      <c r="BN961" s="14">
        <f t="shared" si="1175"/>
        <v>0.27610776561595479</v>
      </c>
    </row>
    <row r="962" spans="1:66" x14ac:dyDescent="0.25">
      <c r="A962" t="s">
        <v>69</v>
      </c>
      <c r="B962" t="s">
        <v>381</v>
      </c>
      <c r="C962" t="s">
        <v>75</v>
      </c>
      <c r="D962" s="11">
        <v>44452</v>
      </c>
      <c r="E962" s="10">
        <f>VLOOKUP(A962,home!$A$2:$E$405,3,FALSE)</f>
        <v>1.3526</v>
      </c>
      <c r="F962" s="10">
        <f>VLOOKUP(B962,home!$B$2:$E$405,3,FALSE)</f>
        <v>0.93389999999999995</v>
      </c>
      <c r="G962" s="10">
        <f>VLOOKUP(C962,away!$B$2:$E$405,4,FALSE)</f>
        <v>1.0894999999999999</v>
      </c>
      <c r="H962" s="10">
        <f>VLOOKUP(A962,away!$A$2:$E$405,3,FALSE)</f>
        <v>1.3421000000000001</v>
      </c>
      <c r="I962" s="10">
        <f>VLOOKUP(C962,away!$B$2:$E$405,3,FALSE)</f>
        <v>0.74509999999999998</v>
      </c>
      <c r="J962" s="10">
        <f>VLOOKUP(B962,home!$B$2:$E$405,4,FALSE)</f>
        <v>1.0980000000000001</v>
      </c>
      <c r="K962" s="12">
        <f t="shared" si="1120"/>
        <v>1.3762489260299999</v>
      </c>
      <c r="L962" s="12">
        <f t="shared" si="1121"/>
        <v>1.0979985835800001</v>
      </c>
      <c r="M962" s="13">
        <f t="shared" si="1122"/>
        <v>8.4226345932951641E-2</v>
      </c>
      <c r="N962" s="13">
        <f t="shared" si="1123"/>
        <v>0.11591641813365595</v>
      </c>
      <c r="O962" s="13">
        <f t="shared" si="1124"/>
        <v>9.24804085345E-2</v>
      </c>
      <c r="P962" s="13">
        <f t="shared" si="1125"/>
        <v>0.12727606292442128</v>
      </c>
      <c r="Q962" s="13">
        <f t="shared" si="1126"/>
        <v>7.9764922982844211E-2</v>
      </c>
      <c r="R962" s="13">
        <f t="shared" si="1127"/>
        <v>5.0771678789890376E-2</v>
      </c>
      <c r="S962" s="13">
        <f t="shared" si="1128"/>
        <v>4.8082331051250309E-2</v>
      </c>
      <c r="T962" s="13">
        <f t="shared" si="1129"/>
        <v>8.7581772454530749E-2</v>
      </c>
      <c r="U962" s="13">
        <f t="shared" si="1130"/>
        <v>6.9874468407326765E-2</v>
      </c>
      <c r="V962" s="13">
        <f t="shared" si="1131"/>
        <v>8.0731268750297621E-3</v>
      </c>
      <c r="W962" s="13">
        <f t="shared" si="1132"/>
        <v>3.6592129863335002E-2</v>
      </c>
      <c r="X962" s="13">
        <f t="shared" si="1133"/>
        <v>4.0178106760117259E-2</v>
      </c>
      <c r="Y962" s="13">
        <f t="shared" si="1134"/>
        <v>2.2057752156767387E-2</v>
      </c>
      <c r="Z962" s="13">
        <f t="shared" si="1135"/>
        <v>1.8582410465759459E-2</v>
      </c>
      <c r="AA962" s="13">
        <f t="shared" si="1136"/>
        <v>2.5574022446550087E-2</v>
      </c>
      <c r="AB962" s="13">
        <f t="shared" si="1137"/>
        <v>1.7598110463165836E-2</v>
      </c>
      <c r="AC962" s="13">
        <f t="shared" si="1138"/>
        <v>7.624661505565896E-4</v>
      </c>
      <c r="AD962" s="13">
        <f t="shared" si="1139"/>
        <v>1.2589969856391279E-2</v>
      </c>
      <c r="AE962" s="13">
        <f t="shared" si="1140"/>
        <v>1.3823769069632522E-2</v>
      </c>
      <c r="AF962" s="13">
        <f t="shared" si="1141"/>
        <v>7.5892394290967618E-3</v>
      </c>
      <c r="AG962" s="13">
        <f t="shared" si="1142"/>
        <v>2.7776580478659114E-3</v>
      </c>
      <c r="AH962" s="13">
        <f t="shared" si="1143"/>
        <v>5.1008650927265127E-3</v>
      </c>
      <c r="AI962" s="13">
        <f t="shared" si="1144"/>
        <v>7.0200601056887796E-3</v>
      </c>
      <c r="AJ962" s="13">
        <f t="shared" si="1145"/>
        <v>4.8306750905601154E-3</v>
      </c>
      <c r="AK962" s="13">
        <f t="shared" si="1146"/>
        <v>2.2160704684610773E-3</v>
      </c>
      <c r="AL962" s="13">
        <f t="shared" si="1147"/>
        <v>4.6087094806764281E-5</v>
      </c>
      <c r="AM962" s="13">
        <f t="shared" si="1148"/>
        <v>3.4653864987217102E-3</v>
      </c>
      <c r="AN962" s="13">
        <f t="shared" si="1149"/>
        <v>3.8049894671536937E-3</v>
      </c>
      <c r="AO962" s="13">
        <f t="shared" si="1150"/>
        <v>2.0889365227357874E-3</v>
      </c>
      <c r="AP962" s="13">
        <f t="shared" si="1151"/>
        <v>7.6454978105080856E-4</v>
      </c>
      <c r="AQ962" s="13">
        <f t="shared" si="1152"/>
        <v>2.0986864416754669E-4</v>
      </c>
      <c r="AR962" s="13">
        <f t="shared" si="1153"/>
        <v>1.1201485293692757E-3</v>
      </c>
      <c r="AS962" s="13">
        <f t="shared" si="1154"/>
        <v>1.5416032105385496E-3</v>
      </c>
      <c r="AT962" s="13">
        <f t="shared" si="1155"/>
        <v>1.0608148814340395E-3</v>
      </c>
      <c r="AU962" s="13">
        <f t="shared" si="1156"/>
        <v>4.8664844709674619E-4</v>
      </c>
      <c r="AV962" s="13">
        <f t="shared" si="1157"/>
        <v>1.6743735066776614E-4</v>
      </c>
      <c r="AW962" s="13">
        <f t="shared" si="1158"/>
        <v>1.934530603767691E-6</v>
      </c>
      <c r="AX962" s="13">
        <f t="shared" si="1159"/>
        <v>7.9487240785743572E-4</v>
      </c>
      <c r="AY962" s="13">
        <f t="shared" si="1160"/>
        <v>8.7276877795428856E-4</v>
      </c>
      <c r="AZ962" s="13">
        <f t="shared" si="1161"/>
        <v>4.7914944099332823E-4</v>
      </c>
      <c r="BA962" s="13">
        <f t="shared" si="1162"/>
        <v>1.7536846917794109E-4</v>
      </c>
      <c r="BB962" s="13">
        <f t="shared" si="1163"/>
        <v>4.8138582690493043E-5</v>
      </c>
      <c r="BC962" s="13">
        <f t="shared" si="1164"/>
        <v>1.0571219121942019E-5</v>
      </c>
      <c r="BD962" s="13">
        <f t="shared" si="1165"/>
        <v>2.049869164411141E-4</v>
      </c>
      <c r="BE962" s="13">
        <f t="shared" si="1166"/>
        <v>2.8211302360228464E-4</v>
      </c>
      <c r="BF962" s="13">
        <f t="shared" si="1167"/>
        <v>1.9412887287586014E-4</v>
      </c>
      <c r="BG962" s="13">
        <f t="shared" si="1168"/>
        <v>8.9056550935605631E-5</v>
      </c>
      <c r="BH962" s="13">
        <f t="shared" si="1169"/>
        <v>3.064099564526583E-5</v>
      </c>
      <c r="BI962" s="13">
        <f t="shared" si="1170"/>
        <v>8.4339274698573916E-6</v>
      </c>
      <c r="BJ962" s="14">
        <f t="shared" si="1171"/>
        <v>0.43158633856586182</v>
      </c>
      <c r="BK962" s="14">
        <f t="shared" si="1172"/>
        <v>0.26933918880697061</v>
      </c>
      <c r="BL962" s="14">
        <f t="shared" si="1173"/>
        <v>0.28065237210494576</v>
      </c>
      <c r="BM962" s="14">
        <f t="shared" si="1174"/>
        <v>0.44885363839792375</v>
      </c>
      <c r="BN962" s="14">
        <f t="shared" si="1175"/>
        <v>0.55043583729826351</v>
      </c>
    </row>
    <row r="963" spans="1:66" x14ac:dyDescent="0.25">
      <c r="A963" t="s">
        <v>154</v>
      </c>
      <c r="B963" t="s">
        <v>162</v>
      </c>
      <c r="C963" t="s">
        <v>155</v>
      </c>
      <c r="D963" s="11">
        <v>44452</v>
      </c>
      <c r="E963" s="10">
        <f>VLOOKUP(A963,home!$A$2:$E$405,3,FALSE)</f>
        <v>1.3447</v>
      </c>
      <c r="F963" s="10">
        <f>VLOOKUP(B963,home!$B$2:$E$405,3,FALSE)</f>
        <v>0.62619999999999998</v>
      </c>
      <c r="G963" s="10">
        <f>VLOOKUP(C963,away!$B$2:$E$405,4,FALSE)</f>
        <v>0.93940000000000001</v>
      </c>
      <c r="H963" s="10">
        <f>VLOOKUP(A963,away!$A$2:$E$405,3,FALSE)</f>
        <v>1.05</v>
      </c>
      <c r="I963" s="10">
        <f>VLOOKUP(C963,away!$B$2:$E$405,3,FALSE)</f>
        <v>1.3533999999999999</v>
      </c>
      <c r="J963" s="10">
        <f>VLOOKUP(B963,home!$B$2:$E$405,4,FALSE)</f>
        <v>1.1529</v>
      </c>
      <c r="K963" s="12">
        <f t="shared" si="1120"/>
        <v>0.79102284091599995</v>
      </c>
      <c r="L963" s="12">
        <f t="shared" si="1121"/>
        <v>1.638351603</v>
      </c>
      <c r="M963" s="13">
        <f t="shared" si="1122"/>
        <v>8.8091921787507813E-2</v>
      </c>
      <c r="N963" s="13">
        <f t="shared" si="1123"/>
        <v>6.9682722234104502E-2</v>
      </c>
      <c r="O963" s="13">
        <f t="shared" si="1124"/>
        <v>0.14432554127191408</v>
      </c>
      <c r="P963" s="13">
        <f t="shared" si="1125"/>
        <v>0.11416479967364886</v>
      </c>
      <c r="Q963" s="13">
        <f t="shared" si="1126"/>
        <v>2.7560312452190927E-2</v>
      </c>
      <c r="R963" s="13">
        <f t="shared" si="1127"/>
        <v>0.11822799094834156</v>
      </c>
      <c r="S963" s="13">
        <f t="shared" si="1128"/>
        <v>3.6988639877682437E-2</v>
      </c>
      <c r="T963" s="13">
        <f t="shared" si="1129"/>
        <v>4.5153482085227868E-2</v>
      </c>
      <c r="U963" s="13">
        <f t="shared" si="1130"/>
        <v>9.3521041275748257E-2</v>
      </c>
      <c r="V963" s="13">
        <f t="shared" si="1131"/>
        <v>5.3262553934191655E-3</v>
      </c>
      <c r="W963" s="13">
        <f t="shared" si="1132"/>
        <v>7.2669455508215597E-3</v>
      </c>
      <c r="X963" s="13">
        <f t="shared" si="1133"/>
        <v>1.1905811892102221E-2</v>
      </c>
      <c r="Y963" s="13">
        <f t="shared" si="1134"/>
        <v>9.7529529992210692E-3</v>
      </c>
      <c r="Z963" s="13">
        <f t="shared" si="1135"/>
        <v>6.4566339496561626E-2</v>
      </c>
      <c r="AA963" s="13">
        <f t="shared" si="1136"/>
        <v>5.107344929611711E-2</v>
      </c>
      <c r="AB963" s="13">
        <f t="shared" si="1137"/>
        <v>2.0200132478796914E-2</v>
      </c>
      <c r="AC963" s="13">
        <f t="shared" si="1138"/>
        <v>4.314178783804643E-4</v>
      </c>
      <c r="AD963" s="13">
        <f t="shared" si="1139"/>
        <v>1.4370799785981888E-3</v>
      </c>
      <c r="AE963" s="13">
        <f t="shared" si="1140"/>
        <v>2.3544422865755484E-3</v>
      </c>
      <c r="AF963" s="13">
        <f t="shared" si="1141"/>
        <v>1.9287021471910181E-3</v>
      </c>
      <c r="AG963" s="13">
        <f t="shared" si="1142"/>
        <v>1.0532974181866486E-3</v>
      </c>
      <c r="AH963" s="13">
        <f t="shared" si="1143"/>
        <v>2.6445591453508489E-2</v>
      </c>
      <c r="AI963" s="13">
        <f t="shared" si="1144"/>
        <v>2.0919066881258171E-2</v>
      </c>
      <c r="AJ963" s="13">
        <f t="shared" si="1145"/>
        <v>8.2737298568623229E-3</v>
      </c>
      <c r="AK963" s="13">
        <f t="shared" si="1146"/>
        <v>2.1815697654489217E-3</v>
      </c>
      <c r="AL963" s="13">
        <f t="shared" si="1147"/>
        <v>2.2364246192626847E-5</v>
      </c>
      <c r="AM963" s="13">
        <f t="shared" si="1148"/>
        <v>2.2735261745884881E-4</v>
      </c>
      <c r="AN963" s="13">
        <f t="shared" si="1149"/>
        <v>3.7248352525995072E-4</v>
      </c>
      <c r="AO963" s="13">
        <f t="shared" si="1150"/>
        <v>3.0512949035036568E-4</v>
      </c>
      <c r="AP963" s="13">
        <f t="shared" si="1151"/>
        <v>1.6663646321269821E-4</v>
      </c>
      <c r="AQ963" s="13">
        <f t="shared" si="1152"/>
        <v>6.8252279155693661E-5</v>
      </c>
      <c r="AR963" s="13">
        <f t="shared" si="1153"/>
        <v>8.6654354300277486E-3</v>
      </c>
      <c r="AS963" s="13">
        <f t="shared" si="1154"/>
        <v>6.8545573516347099E-3</v>
      </c>
      <c r="AT963" s="13">
        <f t="shared" si="1155"/>
        <v>2.7110557147558704E-3</v>
      </c>
      <c r="AU963" s="13">
        <f t="shared" si="1156"/>
        <v>7.1483566445591513E-4</v>
      </c>
      <c r="AV963" s="13">
        <f t="shared" si="1157"/>
        <v>1.4136283452149861E-4</v>
      </c>
      <c r="AW963" s="13">
        <f t="shared" si="1158"/>
        <v>8.050964248559994E-7</v>
      </c>
      <c r="AX963" s="13">
        <f t="shared" si="1159"/>
        <v>2.997351889199785E-5</v>
      </c>
      <c r="AY963" s="13">
        <f t="shared" si="1160"/>
        <v>4.9107162724255466E-5</v>
      </c>
      <c r="AZ963" s="13">
        <f t="shared" si="1161"/>
        <v>4.0227399384032905E-5</v>
      </c>
      <c r="BA963" s="13">
        <f t="shared" si="1162"/>
        <v>2.1968874755117172E-5</v>
      </c>
      <c r="BB963" s="13">
        <f t="shared" si="1163"/>
        <v>8.9981852927881126E-6</v>
      </c>
      <c r="BC963" s="13">
        <f t="shared" si="1164"/>
        <v>2.9484382597060867E-6</v>
      </c>
      <c r="BD963" s="13">
        <f t="shared" si="1165"/>
        <v>2.3661716712464922E-3</v>
      </c>
      <c r="BE963" s="13">
        <f t="shared" si="1166"/>
        <v>1.8716958374843597E-3</v>
      </c>
      <c r="BF963" s="13">
        <f t="shared" si="1167"/>
        <v>7.4027707934876488E-4</v>
      </c>
      <c r="BG963" s="13">
        <f t="shared" si="1168"/>
        <v>1.9519202612381973E-4</v>
      </c>
      <c r="BH963" s="13">
        <f t="shared" si="1169"/>
        <v>3.8600337757153487E-5</v>
      </c>
      <c r="BI963" s="13">
        <f t="shared" si="1170"/>
        <v>6.1067497665961391E-6</v>
      </c>
      <c r="BJ963" s="14">
        <f t="shared" si="1171"/>
        <v>0.17938882699896497</v>
      </c>
      <c r="BK963" s="14">
        <f t="shared" si="1172"/>
        <v>0.2450745060195556</v>
      </c>
      <c r="BL963" s="14">
        <f t="shared" si="1173"/>
        <v>0.50947340392511886</v>
      </c>
      <c r="BM963" s="14">
        <f t="shared" si="1174"/>
        <v>0.43640148600619388</v>
      </c>
      <c r="BN963" s="14">
        <f t="shared" si="1175"/>
        <v>0.56205328836770774</v>
      </c>
    </row>
    <row r="964" spans="1:66" x14ac:dyDescent="0.25">
      <c r="A964" t="s">
        <v>175</v>
      </c>
      <c r="B964" t="s">
        <v>282</v>
      </c>
      <c r="C964" t="s">
        <v>278</v>
      </c>
      <c r="D964" s="11">
        <v>44452</v>
      </c>
      <c r="E964" s="10">
        <f>VLOOKUP(A964,home!$A$2:$E$405,3,FALSE)</f>
        <v>1.1583000000000001</v>
      </c>
      <c r="F964" s="10">
        <f>VLOOKUP(B964,home!$B$2:$E$405,3,FALSE)</f>
        <v>0.95930000000000004</v>
      </c>
      <c r="G964" s="10">
        <f>VLOOKUP(C964,away!$B$2:$E$405,4,FALSE)</f>
        <v>0.96489999999999998</v>
      </c>
      <c r="H964" s="10">
        <f>VLOOKUP(A964,away!$A$2:$E$405,3,FALSE)</f>
        <v>1.0458000000000001</v>
      </c>
      <c r="I964" s="10">
        <f>VLOOKUP(C964,away!$B$2:$E$405,3,FALSE)</f>
        <v>0.73119999999999996</v>
      </c>
      <c r="J964" s="10">
        <f>VLOOKUP(B964,home!$B$2:$E$405,4,FALSE)</f>
        <v>0.63749999999999996</v>
      </c>
      <c r="K964" s="12">
        <f t="shared" si="1120"/>
        <v>1.0721555726310001</v>
      </c>
      <c r="L964" s="12">
        <f t="shared" si="1121"/>
        <v>0.48748921199999995</v>
      </c>
      <c r="M964" s="13">
        <f t="shared" si="1122"/>
        <v>0.21021072802167659</v>
      </c>
      <c r="N964" s="13">
        <f t="shared" si="1123"/>
        <v>0.22537860347526009</v>
      </c>
      <c r="O964" s="13">
        <f t="shared" si="1124"/>
        <v>0.10247546215723342</v>
      </c>
      <c r="P964" s="13">
        <f t="shared" si="1125"/>
        <v>0.10986963780981499</v>
      </c>
      <c r="Q964" s="13">
        <f t="shared" si="1126"/>
        <v>0.1208204628338963</v>
      </c>
      <c r="R964" s="13">
        <f t="shared" si="1127"/>
        <v>2.4977841148182769E-2</v>
      </c>
      <c r="S964" s="13">
        <f t="shared" si="1128"/>
        <v>1.4356233654277566E-2</v>
      </c>
      <c r="T964" s="13">
        <f t="shared" si="1129"/>
        <v>5.889867222037138E-2</v>
      </c>
      <c r="U964" s="13">
        <f t="shared" si="1130"/>
        <v>2.6780131579316052E-2</v>
      </c>
      <c r="V964" s="13">
        <f t="shared" si="1131"/>
        <v>8.3372116201515384E-4</v>
      </c>
      <c r="W964" s="13">
        <f t="shared" si="1132"/>
        <v>4.3179444171739523E-2</v>
      </c>
      <c r="X964" s="13">
        <f t="shared" si="1133"/>
        <v>2.1049513213879288E-2</v>
      </c>
      <c r="Y964" s="13">
        <f t="shared" si="1134"/>
        <v>5.1307053048087999E-3</v>
      </c>
      <c r="Z964" s="13">
        <f t="shared" si="1135"/>
        <v>4.0588093662629306E-3</v>
      </c>
      <c r="AA964" s="13">
        <f t="shared" si="1136"/>
        <v>4.3516750802856993E-3</v>
      </c>
      <c r="AB964" s="13">
        <f t="shared" si="1137"/>
        <v>2.3328363438038834E-3</v>
      </c>
      <c r="AC964" s="13">
        <f t="shared" si="1138"/>
        <v>2.7234766681228002E-5</v>
      </c>
      <c r="AD964" s="13">
        <f t="shared" si="1139"/>
        <v>1.1573770422959919E-2</v>
      </c>
      <c r="AE964" s="13">
        <f t="shared" si="1140"/>
        <v>5.642088223357637E-3</v>
      </c>
      <c r="AF964" s="13">
        <f t="shared" si="1141"/>
        <v>1.375228571019547E-3</v>
      </c>
      <c r="AG964" s="13">
        <f t="shared" si="1142"/>
        <v>2.2346969746873499E-4</v>
      </c>
      <c r="AH964" s="13">
        <f t="shared" si="1143"/>
        <v>4.9465644490443383E-4</v>
      </c>
      <c r="AI964" s="13">
        <f t="shared" si="1144"/>
        <v>5.3034866394212799E-4</v>
      </c>
      <c r="AJ964" s="13">
        <f t="shared" si="1145"/>
        <v>2.8430813774147902E-4</v>
      </c>
      <c r="AK964" s="13">
        <f t="shared" si="1146"/>
        <v>1.0160751807462291E-4</v>
      </c>
      <c r="AL964" s="13">
        <f t="shared" si="1147"/>
        <v>5.6938558355457122E-7</v>
      </c>
      <c r="AM964" s="13">
        <f t="shared" si="1148"/>
        <v>2.4817764910656658E-3</v>
      </c>
      <c r="AN964" s="13">
        <f t="shared" si="1149"/>
        <v>1.2098392659897262E-3</v>
      </c>
      <c r="AO964" s="13">
        <f t="shared" si="1150"/>
        <v>2.9489179521199497E-4</v>
      </c>
      <c r="AP964" s="13">
        <f t="shared" si="1151"/>
        <v>4.7918856291053591E-5</v>
      </c>
      <c r="AQ964" s="13">
        <f t="shared" si="1152"/>
        <v>5.8399813733167387E-6</v>
      </c>
      <c r="AR964" s="13">
        <f t="shared" si="1153"/>
        <v>4.822793610743679E-5</v>
      </c>
      <c r="AS964" s="13">
        <f t="shared" si="1154"/>
        <v>5.1707850454080177E-5</v>
      </c>
      <c r="AT964" s="13">
        <f t="shared" si="1155"/>
        <v>2.7719430006556224E-5</v>
      </c>
      <c r="AU964" s="13">
        <f t="shared" si="1156"/>
        <v>9.90651378389474E-6</v>
      </c>
      <c r="AV964" s="13">
        <f t="shared" si="1157"/>
        <v>2.6553309896871397E-6</v>
      </c>
      <c r="AW964" s="13">
        <f t="shared" si="1158"/>
        <v>8.26659731562584E-9</v>
      </c>
      <c r="AX964" s="13">
        <f t="shared" si="1159"/>
        <v>4.4347508248677704E-4</v>
      </c>
      <c r="AY964" s="13">
        <f t="shared" si="1160"/>
        <v>2.1618931850311392E-4</v>
      </c>
      <c r="AZ964" s="13">
        <f t="shared" si="1161"/>
        <v>5.2694980259950002E-5</v>
      </c>
      <c r="BA964" s="13">
        <f t="shared" si="1162"/>
        <v>8.5627448010928606E-6</v>
      </c>
      <c r="BB964" s="13">
        <f t="shared" si="1163"/>
        <v>1.0435614289104635E-6</v>
      </c>
      <c r="BC964" s="13">
        <f t="shared" si="1164"/>
        <v>1.0174498773063123E-7</v>
      </c>
      <c r="BD964" s="13">
        <f t="shared" si="1165"/>
        <v>3.9184330949001136E-6</v>
      </c>
      <c r="BE964" s="13">
        <f t="shared" si="1166"/>
        <v>4.2011698786788934E-6</v>
      </c>
      <c r="BF964" s="13">
        <f t="shared" si="1167"/>
        <v>2.2521538484975392E-6</v>
      </c>
      <c r="BG964" s="13">
        <f t="shared" si="1168"/>
        <v>8.0488643302966334E-7</v>
      </c>
      <c r="BH964" s="13">
        <f t="shared" si="1169"/>
        <v>2.1574086862696042E-7</v>
      </c>
      <c r="BI964" s="13">
        <f t="shared" si="1170"/>
        <v>4.6261554908529635E-8</v>
      </c>
      <c r="BJ964" s="14">
        <f t="shared" si="1171"/>
        <v>0.49803429195716059</v>
      </c>
      <c r="BK964" s="14">
        <f t="shared" si="1172"/>
        <v>0.33551431411855215</v>
      </c>
      <c r="BL964" s="14">
        <f t="shared" si="1173"/>
        <v>0.16248052278050479</v>
      </c>
      <c r="BM964" s="14">
        <f t="shared" si="1174"/>
        <v>0.20613902172451054</v>
      </c>
      <c r="BN964" s="14">
        <f t="shared" si="1175"/>
        <v>0.79373273544606426</v>
      </c>
    </row>
    <row r="965" spans="1:66" x14ac:dyDescent="0.25">
      <c r="A965" t="s">
        <v>24</v>
      </c>
      <c r="B965" t="s">
        <v>180</v>
      </c>
      <c r="C965" t="s">
        <v>181</v>
      </c>
      <c r="D965" s="11">
        <v>44452</v>
      </c>
      <c r="E965" s="10">
        <f>VLOOKUP(A965,home!$A$2:$E$405,3,FALSE)</f>
        <v>1.6263000000000001</v>
      </c>
      <c r="F965" s="10">
        <f>VLOOKUP(B965,home!$B$2:$E$405,3,FALSE)</f>
        <v>1.0680000000000001</v>
      </c>
      <c r="G965" s="10">
        <f>VLOOKUP(C965,away!$B$2:$E$405,4,FALSE)</f>
        <v>0.80910000000000004</v>
      </c>
      <c r="H965" s="10">
        <f>VLOOKUP(A965,away!$A$2:$E$405,3,FALSE)</f>
        <v>1.4262999999999999</v>
      </c>
      <c r="I965" s="10">
        <f>VLOOKUP(C965,away!$B$2:$E$405,3,FALSE)</f>
        <v>0.84870000000000001</v>
      </c>
      <c r="J965" s="10">
        <f>VLOOKUP(B965,home!$B$2:$E$405,4,FALSE)</f>
        <v>1.2177</v>
      </c>
      <c r="K965" s="12">
        <f t="shared" si="1120"/>
        <v>1.4053164044400002</v>
      </c>
      <c r="L965" s="12">
        <f t="shared" si="1121"/>
        <v>1.4740268363369999</v>
      </c>
      <c r="M965" s="13">
        <f t="shared" si="1122"/>
        <v>5.6171641966385473E-2</v>
      </c>
      <c r="N965" s="13">
        <f t="shared" si="1123"/>
        <v>7.8938929919691855E-2</v>
      </c>
      <c r="O965" s="13">
        <f t="shared" si="1124"/>
        <v>8.2798507699565843E-2</v>
      </c>
      <c r="P965" s="13">
        <f t="shared" si="1125"/>
        <v>0.11635810113335156</v>
      </c>
      <c r="Q965" s="13">
        <f t="shared" si="1126"/>
        <v>5.5467086582541264E-2</v>
      </c>
      <c r="R965" s="13">
        <f t="shared" si="1127"/>
        <v>6.1023611178907887E-2</v>
      </c>
      <c r="S965" s="13">
        <f t="shared" si="1128"/>
        <v>6.0258198022150891E-2</v>
      </c>
      <c r="T965" s="13">
        <f t="shared" si="1129"/>
        <v>8.1759974156093776E-2</v>
      </c>
      <c r="U965" s="13">
        <f t="shared" si="1130"/>
        <v>8.5757481847887437E-2</v>
      </c>
      <c r="V965" s="13">
        <f t="shared" si="1131"/>
        <v>1.3869255126142026E-2</v>
      </c>
      <c r="W965" s="13">
        <f t="shared" si="1132"/>
        <v>2.5982935560313027E-2</v>
      </c>
      <c r="X965" s="13">
        <f t="shared" si="1133"/>
        <v>3.829954430271635E-2</v>
      </c>
      <c r="Y965" s="13">
        <f t="shared" si="1134"/>
        <v>2.8227278060840875E-2</v>
      </c>
      <c r="Z965" s="13">
        <f t="shared" si="1135"/>
        <v>2.9983480175968254E-2</v>
      </c>
      <c r="AA965" s="13">
        <f t="shared" si="1136"/>
        <v>4.2136276553489733E-2</v>
      </c>
      <c r="AB965" s="13">
        <f t="shared" si="1137"/>
        <v>2.9607400331319842E-2</v>
      </c>
      <c r="AC965" s="13">
        <f t="shared" si="1138"/>
        <v>1.7956126682855684E-3</v>
      </c>
      <c r="AD965" s="13">
        <f t="shared" si="1139"/>
        <v>9.1285613946038326E-3</v>
      </c>
      <c r="AE965" s="13">
        <f t="shared" si="1140"/>
        <v>1.3455744472795961E-2</v>
      </c>
      <c r="AF965" s="13">
        <f t="shared" si="1141"/>
        <v>9.9170642278972512E-3</v>
      </c>
      <c r="AG965" s="13">
        <f t="shared" si="1142"/>
        <v>4.8726729365327383E-3</v>
      </c>
      <c r="AH965" s="13">
        <f t="shared" si="1143"/>
        <v>1.1049113606538912E-2</v>
      </c>
      <c r="AI965" s="13">
        <f t="shared" si="1144"/>
        <v>1.5527500605790348E-2</v>
      </c>
      <c r="AJ965" s="13">
        <f t="shared" si="1145"/>
        <v>1.091052566063461E-2</v>
      </c>
      <c r="AK965" s="13">
        <f t="shared" si="1146"/>
        <v>5.1109135639844632E-3</v>
      </c>
      <c r="AL965" s="13">
        <f t="shared" si="1147"/>
        <v>1.4878260498614644E-4</v>
      </c>
      <c r="AM965" s="13">
        <f t="shared" si="1148"/>
        <v>2.5657034153548919E-3</v>
      </c>
      <c r="AN965" s="13">
        <f t="shared" si="1149"/>
        <v>3.7819156883146074E-3</v>
      </c>
      <c r="AO965" s="13">
        <f t="shared" si="1150"/>
        <v>2.7873226086698242E-3</v>
      </c>
      <c r="AP965" s="13">
        <f t="shared" si="1151"/>
        <v>1.3695294422360581E-3</v>
      </c>
      <c r="AQ965" s="13">
        <f t="shared" si="1152"/>
        <v>5.0468078775239822E-4</v>
      </c>
      <c r="AR965" s="13">
        <f t="shared" si="1153"/>
        <v>3.2573379947549285E-3</v>
      </c>
      <c r="AS965" s="13">
        <f t="shared" si="1154"/>
        <v>4.5775905188347966E-3</v>
      </c>
      <c r="AT965" s="13">
        <f t="shared" si="1155"/>
        <v>3.2164815244637764E-3</v>
      </c>
      <c r="AU965" s="13">
        <f t="shared" si="1156"/>
        <v>1.506724750302375E-3</v>
      </c>
      <c r="AV965" s="13">
        <f t="shared" si="1157"/>
        <v>5.2935625214392274E-4</v>
      </c>
      <c r="AW965" s="13">
        <f t="shared" si="1158"/>
        <v>8.561091995010908E-6</v>
      </c>
      <c r="AX965" s="13">
        <f t="shared" si="1159"/>
        <v>6.0093751642099306E-4</v>
      </c>
      <c r="AY965" s="13">
        <f t="shared" si="1160"/>
        <v>8.8579802616625051E-4</v>
      </c>
      <c r="AZ965" s="13">
        <f t="shared" si="1161"/>
        <v>6.528450310716987E-4</v>
      </c>
      <c r="BA965" s="13">
        <f t="shared" si="1162"/>
        <v>3.2077036525631543E-4</v>
      </c>
      <c r="BB965" s="13">
        <f t="shared" si="1163"/>
        <v>1.1820603167235766E-4</v>
      </c>
      <c r="BC965" s="13">
        <f t="shared" si="1164"/>
        <v>3.4847772580391297E-5</v>
      </c>
      <c r="BD965" s="13">
        <f t="shared" si="1165"/>
        <v>8.0023393654815264E-4</v>
      </c>
      <c r="BE965" s="13">
        <f t="shared" si="1166"/>
        <v>1.1245818784207172E-3</v>
      </c>
      <c r="BF965" s="13">
        <f t="shared" si="1167"/>
        <v>7.9019668094029206E-4</v>
      </c>
      <c r="BG965" s="13">
        <f t="shared" si="1168"/>
        <v>3.7015878615314442E-4</v>
      </c>
      <c r="BH965" s="13">
        <f t="shared" si="1169"/>
        <v>1.3004755360715298E-4</v>
      </c>
      <c r="BI965" s="13">
        <f t="shared" si="1170"/>
        <v>3.6551592088284505E-5</v>
      </c>
      <c r="BJ965" s="14">
        <f t="shared" si="1171"/>
        <v>0.3596723482995226</v>
      </c>
      <c r="BK965" s="14">
        <f t="shared" si="1172"/>
        <v>0.24948738954746796</v>
      </c>
      <c r="BL965" s="14">
        <f t="shared" si="1173"/>
        <v>0.3602605925163766</v>
      </c>
      <c r="BM965" s="14">
        <f t="shared" si="1174"/>
        <v>0.54776869512472015</v>
      </c>
      <c r="BN965" s="14">
        <f t="shared" si="1175"/>
        <v>0.45075787848044391</v>
      </c>
    </row>
    <row r="966" spans="1:66" x14ac:dyDescent="0.25">
      <c r="A966" t="s">
        <v>32</v>
      </c>
      <c r="B966" t="s">
        <v>313</v>
      </c>
      <c r="C966" t="s">
        <v>509</v>
      </c>
      <c r="D966" s="11">
        <v>44452</v>
      </c>
      <c r="E966" s="10">
        <f>VLOOKUP(A966,home!$A$2:$E$405,3,FALSE)</f>
        <v>1.268</v>
      </c>
      <c r="F966" s="10">
        <f>VLOOKUP(B966,home!$B$2:$E$405,3,FALSE)</f>
        <v>0.46389999999999998</v>
      </c>
      <c r="G966" s="10" t="e">
        <f>VLOOKUP(C966,away!$B$2:$E$405,4,FALSE)</f>
        <v>#N/A</v>
      </c>
      <c r="H966" s="10">
        <f>VLOOKUP(A966,away!$A$2:$E$405,3,FALSE)</f>
        <v>1.1471</v>
      </c>
      <c r="I966" s="10" t="e">
        <f>VLOOKUP(C966,away!$B$2:$E$405,3,FALSE)</f>
        <v>#N/A</v>
      </c>
      <c r="J966" s="10">
        <f>VLOOKUP(B966,home!$B$2:$E$405,4,FALSE)</f>
        <v>1.0769</v>
      </c>
      <c r="K966" s="12" t="e">
        <f t="shared" si="1120"/>
        <v>#N/A</v>
      </c>
      <c r="L966" s="12" t="e">
        <f t="shared" si="1121"/>
        <v>#N/A</v>
      </c>
      <c r="M966" s="13" t="e">
        <f t="shared" si="1122"/>
        <v>#N/A</v>
      </c>
      <c r="N966" s="13" t="e">
        <f t="shared" si="1123"/>
        <v>#N/A</v>
      </c>
      <c r="O966" s="13" t="e">
        <f t="shared" si="1124"/>
        <v>#N/A</v>
      </c>
      <c r="P966" s="13" t="e">
        <f t="shared" si="1125"/>
        <v>#N/A</v>
      </c>
      <c r="Q966" s="13" t="e">
        <f t="shared" si="1126"/>
        <v>#N/A</v>
      </c>
      <c r="R966" s="13" t="e">
        <f t="shared" si="1127"/>
        <v>#N/A</v>
      </c>
      <c r="S966" s="13" t="e">
        <f t="shared" si="1128"/>
        <v>#N/A</v>
      </c>
      <c r="T966" s="13" t="e">
        <f t="shared" si="1129"/>
        <v>#N/A</v>
      </c>
      <c r="U966" s="13" t="e">
        <f t="shared" si="1130"/>
        <v>#N/A</v>
      </c>
      <c r="V966" s="13" t="e">
        <f t="shared" si="1131"/>
        <v>#N/A</v>
      </c>
      <c r="W966" s="13" t="e">
        <f t="shared" si="1132"/>
        <v>#N/A</v>
      </c>
      <c r="X966" s="13" t="e">
        <f t="shared" si="1133"/>
        <v>#N/A</v>
      </c>
      <c r="Y966" s="13" t="e">
        <f t="shared" si="1134"/>
        <v>#N/A</v>
      </c>
      <c r="Z966" s="13" t="e">
        <f t="shared" si="1135"/>
        <v>#N/A</v>
      </c>
      <c r="AA966" s="13" t="e">
        <f t="shared" si="1136"/>
        <v>#N/A</v>
      </c>
      <c r="AB966" s="13" t="e">
        <f t="shared" si="1137"/>
        <v>#N/A</v>
      </c>
      <c r="AC966" s="13" t="e">
        <f t="shared" si="1138"/>
        <v>#N/A</v>
      </c>
      <c r="AD966" s="13" t="e">
        <f t="shared" si="1139"/>
        <v>#N/A</v>
      </c>
      <c r="AE966" s="13" t="e">
        <f t="shared" si="1140"/>
        <v>#N/A</v>
      </c>
      <c r="AF966" s="13" t="e">
        <f t="shared" si="1141"/>
        <v>#N/A</v>
      </c>
      <c r="AG966" s="13" t="e">
        <f t="shared" si="1142"/>
        <v>#N/A</v>
      </c>
      <c r="AH966" s="13" t="e">
        <f t="shared" si="1143"/>
        <v>#N/A</v>
      </c>
      <c r="AI966" s="13" t="e">
        <f t="shared" si="1144"/>
        <v>#N/A</v>
      </c>
      <c r="AJ966" s="13" t="e">
        <f t="shared" si="1145"/>
        <v>#N/A</v>
      </c>
      <c r="AK966" s="13" t="e">
        <f t="shared" si="1146"/>
        <v>#N/A</v>
      </c>
      <c r="AL966" s="13" t="e">
        <f t="shared" si="1147"/>
        <v>#N/A</v>
      </c>
      <c r="AM966" s="13" t="e">
        <f t="shared" si="1148"/>
        <v>#N/A</v>
      </c>
      <c r="AN966" s="13" t="e">
        <f t="shared" si="1149"/>
        <v>#N/A</v>
      </c>
      <c r="AO966" s="13" t="e">
        <f t="shared" si="1150"/>
        <v>#N/A</v>
      </c>
      <c r="AP966" s="13" t="e">
        <f t="shared" si="1151"/>
        <v>#N/A</v>
      </c>
      <c r="AQ966" s="13" t="e">
        <f t="shared" si="1152"/>
        <v>#N/A</v>
      </c>
      <c r="AR966" s="13" t="e">
        <f t="shared" si="1153"/>
        <v>#N/A</v>
      </c>
      <c r="AS966" s="13" t="e">
        <f t="shared" si="1154"/>
        <v>#N/A</v>
      </c>
      <c r="AT966" s="13" t="e">
        <f t="shared" si="1155"/>
        <v>#N/A</v>
      </c>
      <c r="AU966" s="13" t="e">
        <f t="shared" si="1156"/>
        <v>#N/A</v>
      </c>
      <c r="AV966" s="13" t="e">
        <f t="shared" si="1157"/>
        <v>#N/A</v>
      </c>
      <c r="AW966" s="13" t="e">
        <f t="shared" si="1158"/>
        <v>#N/A</v>
      </c>
      <c r="AX966" s="13" t="e">
        <f t="shared" si="1159"/>
        <v>#N/A</v>
      </c>
      <c r="AY966" s="13" t="e">
        <f t="shared" si="1160"/>
        <v>#N/A</v>
      </c>
      <c r="AZ966" s="13" t="e">
        <f t="shared" si="1161"/>
        <v>#N/A</v>
      </c>
      <c r="BA966" s="13" t="e">
        <f t="shared" si="1162"/>
        <v>#N/A</v>
      </c>
      <c r="BB966" s="13" t="e">
        <f t="shared" si="1163"/>
        <v>#N/A</v>
      </c>
      <c r="BC966" s="13" t="e">
        <f t="shared" si="1164"/>
        <v>#N/A</v>
      </c>
      <c r="BD966" s="13" t="e">
        <f t="shared" si="1165"/>
        <v>#N/A</v>
      </c>
      <c r="BE966" s="13" t="e">
        <f t="shared" si="1166"/>
        <v>#N/A</v>
      </c>
      <c r="BF966" s="13" t="e">
        <f t="shared" si="1167"/>
        <v>#N/A</v>
      </c>
      <c r="BG966" s="13" t="e">
        <f t="shared" si="1168"/>
        <v>#N/A</v>
      </c>
      <c r="BH966" s="13" t="e">
        <f t="shared" si="1169"/>
        <v>#N/A</v>
      </c>
      <c r="BI966" s="13" t="e">
        <f t="shared" si="1170"/>
        <v>#N/A</v>
      </c>
      <c r="BJ966" s="14" t="e">
        <f t="shared" si="1171"/>
        <v>#N/A</v>
      </c>
      <c r="BK966" s="14" t="e">
        <f t="shared" si="1172"/>
        <v>#N/A</v>
      </c>
      <c r="BL966" s="14" t="e">
        <f t="shared" si="1173"/>
        <v>#N/A</v>
      </c>
      <c r="BM966" s="14" t="e">
        <f t="shared" si="1174"/>
        <v>#N/A</v>
      </c>
      <c r="BN966" s="14" t="e">
        <f t="shared" si="1175"/>
        <v>#N/A</v>
      </c>
    </row>
    <row r="967" spans="1:66" x14ac:dyDescent="0.25">
      <c r="A967" t="s">
        <v>32</v>
      </c>
      <c r="B967" t="s">
        <v>211</v>
      </c>
      <c r="C967" t="s">
        <v>510</v>
      </c>
      <c r="D967" s="11">
        <v>44452</v>
      </c>
      <c r="E967" s="10">
        <f>VLOOKUP(A967,home!$A$2:$E$405,3,FALSE)</f>
        <v>1.268</v>
      </c>
      <c r="F967" s="10">
        <f>VLOOKUP(B967,home!$B$2:$E$405,3,FALSE)</f>
        <v>0.83499999999999996</v>
      </c>
      <c r="G967" s="10" t="e">
        <f>VLOOKUP(C967,away!$B$2:$E$405,4,FALSE)</f>
        <v>#N/A</v>
      </c>
      <c r="H967" s="10">
        <f>VLOOKUP(A967,away!$A$2:$E$405,3,FALSE)</f>
        <v>1.1471</v>
      </c>
      <c r="I967" s="10" t="e">
        <f>VLOOKUP(C967,away!$B$2:$E$405,3,FALSE)</f>
        <v>#N/A</v>
      </c>
      <c r="J967" s="10">
        <f>VLOOKUP(B967,home!$B$2:$E$405,4,FALSE)</f>
        <v>1.0769</v>
      </c>
      <c r="K967" s="12" t="e">
        <f t="shared" ref="K967:K972" si="1176">E967*F967*G967</f>
        <v>#N/A</v>
      </c>
      <c r="L967" s="12" t="e">
        <f t="shared" ref="L967:L972" si="1177">H967*I967*J967</f>
        <v>#N/A</v>
      </c>
      <c r="M967" s="13" t="e">
        <f t="shared" ref="M967:M972" si="1178">_xlfn.POISSON.DIST(0,K967,FALSE) * _xlfn.POISSON.DIST(0,L967,FALSE)</f>
        <v>#N/A</v>
      </c>
      <c r="N967" s="13" t="e">
        <f t="shared" ref="N967:N972" si="1179">_xlfn.POISSON.DIST(1,K967,FALSE) * _xlfn.POISSON.DIST(0,L967,FALSE)</f>
        <v>#N/A</v>
      </c>
      <c r="O967" s="13" t="e">
        <f t="shared" ref="O967:O972" si="1180">_xlfn.POISSON.DIST(0,K967,FALSE) * _xlfn.POISSON.DIST(1,L967,FALSE)</f>
        <v>#N/A</v>
      </c>
      <c r="P967" s="13" t="e">
        <f t="shared" ref="P967:P972" si="1181">_xlfn.POISSON.DIST(1,K967,FALSE) * _xlfn.POISSON.DIST(1,L967,FALSE)</f>
        <v>#N/A</v>
      </c>
      <c r="Q967" s="13" t="e">
        <f t="shared" ref="Q967:Q972" si="1182">_xlfn.POISSON.DIST(2,K967,FALSE) * _xlfn.POISSON.DIST(0,L967,FALSE)</f>
        <v>#N/A</v>
      </c>
      <c r="R967" s="13" t="e">
        <f t="shared" ref="R967:R972" si="1183">_xlfn.POISSON.DIST(0,K967,FALSE) * _xlfn.POISSON.DIST(2,L967,FALSE)</f>
        <v>#N/A</v>
      </c>
      <c r="S967" s="13" t="e">
        <f t="shared" ref="S967:S972" si="1184">_xlfn.POISSON.DIST(2,K967,FALSE) * _xlfn.POISSON.DIST(2,L967,FALSE)</f>
        <v>#N/A</v>
      </c>
      <c r="T967" s="13" t="e">
        <f t="shared" ref="T967:T972" si="1185">_xlfn.POISSON.DIST(2,K967,FALSE) * _xlfn.POISSON.DIST(1,L967,FALSE)</f>
        <v>#N/A</v>
      </c>
      <c r="U967" s="13" t="e">
        <f t="shared" ref="U967:U972" si="1186">_xlfn.POISSON.DIST(1,K967,FALSE) * _xlfn.POISSON.DIST(2,L967,FALSE)</f>
        <v>#N/A</v>
      </c>
      <c r="V967" s="13" t="e">
        <f t="shared" ref="V967:V972" si="1187">_xlfn.POISSON.DIST(3,K967,FALSE) * _xlfn.POISSON.DIST(3,L967,FALSE)</f>
        <v>#N/A</v>
      </c>
      <c r="W967" s="13" t="e">
        <f t="shared" ref="W967:W972" si="1188">_xlfn.POISSON.DIST(3,K967,FALSE) * _xlfn.POISSON.DIST(0,L967,FALSE)</f>
        <v>#N/A</v>
      </c>
      <c r="X967" s="13" t="e">
        <f t="shared" ref="X967:X972" si="1189">_xlfn.POISSON.DIST(3,K967,FALSE) * _xlfn.POISSON.DIST(1,L967,FALSE)</f>
        <v>#N/A</v>
      </c>
      <c r="Y967" s="13" t="e">
        <f t="shared" ref="Y967:Y972" si="1190">_xlfn.POISSON.DIST(3,K967,FALSE) * _xlfn.POISSON.DIST(2,L967,FALSE)</f>
        <v>#N/A</v>
      </c>
      <c r="Z967" s="13" t="e">
        <f t="shared" ref="Z967:Z972" si="1191">_xlfn.POISSON.DIST(0,K967,FALSE) * _xlfn.POISSON.DIST(3,L967,FALSE)</f>
        <v>#N/A</v>
      </c>
      <c r="AA967" s="13" t="e">
        <f t="shared" ref="AA967:AA972" si="1192">_xlfn.POISSON.DIST(1,K967,FALSE) * _xlfn.POISSON.DIST(3,L967,FALSE)</f>
        <v>#N/A</v>
      </c>
      <c r="AB967" s="13" t="e">
        <f t="shared" ref="AB967:AB972" si="1193">_xlfn.POISSON.DIST(2,K967,FALSE) * _xlfn.POISSON.DIST(3,L967,FALSE)</f>
        <v>#N/A</v>
      </c>
      <c r="AC967" s="13" t="e">
        <f t="shared" ref="AC967:AC972" si="1194">_xlfn.POISSON.DIST(4,K967,FALSE) * _xlfn.POISSON.DIST(4,L967,FALSE)</f>
        <v>#N/A</v>
      </c>
      <c r="AD967" s="13" t="e">
        <f t="shared" ref="AD967:AD972" si="1195">_xlfn.POISSON.DIST(4,K967,FALSE) * _xlfn.POISSON.DIST(0,L967,FALSE)</f>
        <v>#N/A</v>
      </c>
      <c r="AE967" s="13" t="e">
        <f t="shared" ref="AE967:AE972" si="1196">_xlfn.POISSON.DIST(4,K967,FALSE) * _xlfn.POISSON.DIST(1,L967,FALSE)</f>
        <v>#N/A</v>
      </c>
      <c r="AF967" s="13" t="e">
        <f t="shared" ref="AF967:AF972" si="1197">_xlfn.POISSON.DIST(4,K967,FALSE) * _xlfn.POISSON.DIST(2,L967,FALSE)</f>
        <v>#N/A</v>
      </c>
      <c r="AG967" s="13" t="e">
        <f t="shared" ref="AG967:AG972" si="1198">_xlfn.POISSON.DIST(4,K967,FALSE) * _xlfn.POISSON.DIST(3,L967,FALSE)</f>
        <v>#N/A</v>
      </c>
      <c r="AH967" s="13" t="e">
        <f t="shared" ref="AH967:AH972" si="1199">_xlfn.POISSON.DIST(0,K967,FALSE) * _xlfn.POISSON.DIST(4,L967,FALSE)</f>
        <v>#N/A</v>
      </c>
      <c r="AI967" s="13" t="e">
        <f t="shared" ref="AI967:AI972" si="1200">_xlfn.POISSON.DIST(1,K967,FALSE) * _xlfn.POISSON.DIST(4,L967,FALSE)</f>
        <v>#N/A</v>
      </c>
      <c r="AJ967" s="13" t="e">
        <f t="shared" ref="AJ967:AJ972" si="1201">_xlfn.POISSON.DIST(2,K967,FALSE) * _xlfn.POISSON.DIST(4,L967,FALSE)</f>
        <v>#N/A</v>
      </c>
      <c r="AK967" s="13" t="e">
        <f t="shared" ref="AK967:AK972" si="1202">_xlfn.POISSON.DIST(3,K967,FALSE) * _xlfn.POISSON.DIST(4,L967,FALSE)</f>
        <v>#N/A</v>
      </c>
      <c r="AL967" s="13" t="e">
        <f t="shared" ref="AL967:AL972" si="1203">_xlfn.POISSON.DIST(5,K967,FALSE) * _xlfn.POISSON.DIST(5,L967,FALSE)</f>
        <v>#N/A</v>
      </c>
      <c r="AM967" s="13" t="e">
        <f t="shared" ref="AM967:AM972" si="1204">_xlfn.POISSON.DIST(5,K967,FALSE) * _xlfn.POISSON.DIST(0,L967,FALSE)</f>
        <v>#N/A</v>
      </c>
      <c r="AN967" s="13" t="e">
        <f t="shared" ref="AN967:AN972" si="1205">_xlfn.POISSON.DIST(5,K967,FALSE) * _xlfn.POISSON.DIST(1,L967,FALSE)</f>
        <v>#N/A</v>
      </c>
      <c r="AO967" s="13" t="e">
        <f t="shared" ref="AO967:AO972" si="1206">_xlfn.POISSON.DIST(5,K967,FALSE) * _xlfn.POISSON.DIST(2,L967,FALSE)</f>
        <v>#N/A</v>
      </c>
      <c r="AP967" s="13" t="e">
        <f t="shared" ref="AP967:AP972" si="1207">_xlfn.POISSON.DIST(5,K967,FALSE) * _xlfn.POISSON.DIST(3,L967,FALSE)</f>
        <v>#N/A</v>
      </c>
      <c r="AQ967" s="13" t="e">
        <f t="shared" ref="AQ967:AQ972" si="1208">_xlfn.POISSON.DIST(5,K967,FALSE) * _xlfn.POISSON.DIST(4,L967,FALSE)</f>
        <v>#N/A</v>
      </c>
      <c r="AR967" s="13" t="e">
        <f t="shared" ref="AR967:AR972" si="1209">_xlfn.POISSON.DIST(0,K967,FALSE) * _xlfn.POISSON.DIST(5,L967,FALSE)</f>
        <v>#N/A</v>
      </c>
      <c r="AS967" s="13" t="e">
        <f t="shared" ref="AS967:AS972" si="1210">_xlfn.POISSON.DIST(1,K967,FALSE) * _xlfn.POISSON.DIST(5,L967,FALSE)</f>
        <v>#N/A</v>
      </c>
      <c r="AT967" s="13" t="e">
        <f t="shared" ref="AT967:AT972" si="1211">_xlfn.POISSON.DIST(2,K967,FALSE) * _xlfn.POISSON.DIST(5,L967,FALSE)</f>
        <v>#N/A</v>
      </c>
      <c r="AU967" s="13" t="e">
        <f t="shared" ref="AU967:AU972" si="1212">_xlfn.POISSON.DIST(3,K967,FALSE) * _xlfn.POISSON.DIST(5,L967,FALSE)</f>
        <v>#N/A</v>
      </c>
      <c r="AV967" s="13" t="e">
        <f t="shared" ref="AV967:AV972" si="1213">_xlfn.POISSON.DIST(4,K967,FALSE) * _xlfn.POISSON.DIST(5,L967,FALSE)</f>
        <v>#N/A</v>
      </c>
      <c r="AW967" s="13" t="e">
        <f t="shared" ref="AW967:AW972" si="1214">_xlfn.POISSON.DIST(6,K967,FALSE) * _xlfn.POISSON.DIST(6,L967,FALSE)</f>
        <v>#N/A</v>
      </c>
      <c r="AX967" s="13" t="e">
        <f t="shared" ref="AX967:AX972" si="1215">_xlfn.POISSON.DIST(6,K967,FALSE) * _xlfn.POISSON.DIST(0,L967,FALSE)</f>
        <v>#N/A</v>
      </c>
      <c r="AY967" s="13" t="e">
        <f t="shared" ref="AY967:AY972" si="1216">_xlfn.POISSON.DIST(6,K967,FALSE) * _xlfn.POISSON.DIST(1,L967,FALSE)</f>
        <v>#N/A</v>
      </c>
      <c r="AZ967" s="13" t="e">
        <f t="shared" ref="AZ967:AZ972" si="1217">_xlfn.POISSON.DIST(6,K967,FALSE) * _xlfn.POISSON.DIST(2,L967,FALSE)</f>
        <v>#N/A</v>
      </c>
      <c r="BA967" s="13" t="e">
        <f t="shared" ref="BA967:BA972" si="1218">_xlfn.POISSON.DIST(6,K967,FALSE) * _xlfn.POISSON.DIST(3,L967,FALSE)</f>
        <v>#N/A</v>
      </c>
      <c r="BB967" s="13" t="e">
        <f t="shared" ref="BB967:BB972" si="1219">_xlfn.POISSON.DIST(6,K967,FALSE) * _xlfn.POISSON.DIST(4,L967,FALSE)</f>
        <v>#N/A</v>
      </c>
      <c r="BC967" s="13" t="e">
        <f t="shared" ref="BC967:BC972" si="1220">_xlfn.POISSON.DIST(6,K967,FALSE) * _xlfn.POISSON.DIST(5,L967,FALSE)</f>
        <v>#N/A</v>
      </c>
      <c r="BD967" s="13" t="e">
        <f t="shared" ref="BD967:BD972" si="1221">_xlfn.POISSON.DIST(0,K967,FALSE) * _xlfn.POISSON.DIST(6,L967,FALSE)</f>
        <v>#N/A</v>
      </c>
      <c r="BE967" s="13" t="e">
        <f t="shared" ref="BE967:BE972" si="1222">_xlfn.POISSON.DIST(1,K967,FALSE) * _xlfn.POISSON.DIST(6,L967,FALSE)</f>
        <v>#N/A</v>
      </c>
      <c r="BF967" s="13" t="e">
        <f t="shared" ref="BF967:BF972" si="1223">_xlfn.POISSON.DIST(2,K967,FALSE) * _xlfn.POISSON.DIST(6,L967,FALSE)</f>
        <v>#N/A</v>
      </c>
      <c r="BG967" s="13" t="e">
        <f t="shared" ref="BG967:BG972" si="1224">_xlfn.POISSON.DIST(3,K967,FALSE) * _xlfn.POISSON.DIST(6,L967,FALSE)</f>
        <v>#N/A</v>
      </c>
      <c r="BH967" s="13" t="e">
        <f t="shared" ref="BH967:BH972" si="1225">_xlfn.POISSON.DIST(4,K967,FALSE) * _xlfn.POISSON.DIST(6,L967,FALSE)</f>
        <v>#N/A</v>
      </c>
      <c r="BI967" s="13" t="e">
        <f t="shared" ref="BI967:BI972" si="1226">_xlfn.POISSON.DIST(5,K967,FALSE) * _xlfn.POISSON.DIST(6,L967,FALSE)</f>
        <v>#N/A</v>
      </c>
      <c r="BJ967" s="14" t="e">
        <f t="shared" ref="BJ967:BJ972" si="1227">SUM(N967,Q967,T967,W967,X967,Y967,AD967,AE967,AF967,AG967,AM967,AN967,AO967,AP967,AQ967,AX967,AY967,AZ967,BA967,BB967,BC967)</f>
        <v>#N/A</v>
      </c>
      <c r="BK967" s="14" t="e">
        <f t="shared" ref="BK967:BK972" si="1228">SUM(M967,P967,S967,V967,AC967,AL967,AY967)</f>
        <v>#N/A</v>
      </c>
      <c r="BL967" s="14" t="e">
        <f t="shared" ref="BL967:BL972" si="1229">SUM(O967,R967,U967,AA967,AB967,AH967,AI967,AJ967,AK967,AR967,AS967,AT967,AU967,AV967,BD967,BE967,BF967,BG967,BH967,BI967)</f>
        <v>#N/A</v>
      </c>
      <c r="BM967" s="14" t="e">
        <f t="shared" ref="BM967:BM972" si="1230">SUM(S967:BI967)</f>
        <v>#N/A</v>
      </c>
      <c r="BN967" s="14" t="e">
        <f t="shared" ref="BN967:BN972" si="1231">SUM(M967:R967)</f>
        <v>#N/A</v>
      </c>
    </row>
    <row r="968" spans="1:66" x14ac:dyDescent="0.25">
      <c r="A968" t="s">
        <v>340</v>
      </c>
      <c r="B968" t="s">
        <v>385</v>
      </c>
      <c r="C968" t="s">
        <v>378</v>
      </c>
      <c r="D968" s="11">
        <v>44452</v>
      </c>
      <c r="E968" s="10">
        <f>VLOOKUP(A968,home!$A$2:$E$405,3,FALSE)</f>
        <v>1.3684000000000001</v>
      </c>
      <c r="F968" s="10">
        <f>VLOOKUP(B968,home!$B$2:$E$405,3,FALSE)</f>
        <v>0.57689999999999997</v>
      </c>
      <c r="G968" s="10">
        <f>VLOOKUP(C968,away!$B$2:$E$405,4,FALSE)</f>
        <v>1.2307999999999999</v>
      </c>
      <c r="H968" s="10">
        <f>VLOOKUP(A968,away!$A$2:$E$405,3,FALSE)</f>
        <v>1.1395</v>
      </c>
      <c r="I968" s="10">
        <f>VLOOKUP(C968,away!$B$2:$E$405,3,FALSE)</f>
        <v>0.73899999999999999</v>
      </c>
      <c r="J968" s="10">
        <f>VLOOKUP(B968,home!$B$2:$E$405,4,FALSE)</f>
        <v>0.60040000000000004</v>
      </c>
      <c r="K968" s="12">
        <f t="shared" si="1176"/>
        <v>0.97163039476799995</v>
      </c>
      <c r="L968" s="12">
        <f t="shared" si="1177"/>
        <v>0.50559113620000007</v>
      </c>
      <c r="M968" s="13">
        <f t="shared" si="1178"/>
        <v>0.22827105213482915</v>
      </c>
      <c r="N968" s="13">
        <f t="shared" si="1179"/>
        <v>0.22179509249987076</v>
      </c>
      <c r="O968" s="13">
        <f t="shared" si="1180"/>
        <v>0.11541182061041771</v>
      </c>
      <c r="P968" s="13">
        <f t="shared" si="1181"/>
        <v>0.11213763282059377</v>
      </c>
      <c r="Q968" s="13">
        <f t="shared" si="1182"/>
        <v>0.10775142664162722</v>
      </c>
      <c r="R968" s="13">
        <f t="shared" si="1183"/>
        <v>2.9175596756665839E-2</v>
      </c>
      <c r="S968" s="13">
        <f t="shared" si="1184"/>
        <v>1.3771838979367085E-2</v>
      </c>
      <c r="T968" s="13">
        <f t="shared" si="1185"/>
        <v>5.4478166222911267E-2</v>
      </c>
      <c r="U968" s="13">
        <f t="shared" si="1186"/>
        <v>2.834789659427121E-2</v>
      </c>
      <c r="V968" s="13">
        <f t="shared" si="1187"/>
        <v>7.5170938150047079E-4</v>
      </c>
      <c r="W968" s="13">
        <f t="shared" si="1188"/>
        <v>3.4898187068206479E-2</v>
      </c>
      <c r="X968" s="13">
        <f t="shared" si="1189"/>
        <v>1.7644214051134664E-2</v>
      </c>
      <c r="Y968" s="13">
        <f t="shared" si="1190"/>
        <v>4.4603791147345903E-3</v>
      </c>
      <c r="Z968" s="13">
        <f t="shared" si="1191"/>
        <v>4.9169743711719067E-3</v>
      </c>
      <c r="AA968" s="13">
        <f t="shared" si="1192"/>
        <v>4.7774817493258983E-3</v>
      </c>
      <c r="AB968" s="13">
        <f t="shared" si="1193"/>
        <v>2.3209732390472183E-3</v>
      </c>
      <c r="AC968" s="13">
        <f t="shared" si="1194"/>
        <v>2.3079719762469681E-5</v>
      </c>
      <c r="AD968" s="13">
        <f t="shared" si="1195"/>
        <v>8.4770348194422428E-3</v>
      </c>
      <c r="AE968" s="13">
        <f t="shared" si="1196"/>
        <v>4.2859136659687659E-3</v>
      </c>
      <c r="AF968" s="13">
        <f t="shared" si="1197"/>
        <v>1.0834599800161281E-3</v>
      </c>
      <c r="AG968" s="13">
        <f t="shared" si="1198"/>
        <v>1.8259592077452785E-4</v>
      </c>
      <c r="AH968" s="13">
        <f t="shared" si="1199"/>
        <v>6.2149466474677119E-4</v>
      </c>
      <c r="AI968" s="13">
        <f t="shared" si="1200"/>
        <v>6.038631064541111E-4</v>
      </c>
      <c r="AJ968" s="13">
        <f t="shared" si="1201"/>
        <v>2.9336587425491935E-4</v>
      </c>
      <c r="AK968" s="13">
        <f t="shared" si="1202"/>
        <v>9.5014400071255565E-5</v>
      </c>
      <c r="AL968" s="13">
        <f t="shared" si="1203"/>
        <v>4.5351438408359454E-7</v>
      </c>
      <c r="AM968" s="13">
        <f t="shared" si="1204"/>
        <v>1.64730893761535E-3</v>
      </c>
      <c r="AN968" s="13">
        <f t="shared" si="1205"/>
        <v>8.3286479744135991E-4</v>
      </c>
      <c r="AO968" s="13">
        <f t="shared" si="1206"/>
        <v>2.1054452961968004E-4</v>
      </c>
      <c r="AP968" s="13">
        <f t="shared" si="1207"/>
        <v>3.5483149317036206E-5</v>
      </c>
      <c r="AQ968" s="13">
        <f t="shared" si="1208"/>
        <v>4.4849914447886471E-6</v>
      </c>
      <c r="AR968" s="13">
        <f t="shared" si="1209"/>
        <v>6.2844438738311655E-5</v>
      </c>
      <c r="AS968" s="13">
        <f t="shared" si="1210"/>
        <v>6.1061566820279153E-5</v>
      </c>
      <c r="AT968" s="13">
        <f t="shared" si="1211"/>
        <v>2.9664637137370213E-5</v>
      </c>
      <c r="AU968" s="13">
        <f t="shared" si="1212"/>
        <v>9.6076876974774971E-6</v>
      </c>
      <c r="AV968" s="13">
        <f t="shared" si="1213"/>
        <v>2.3337803475769294E-6</v>
      </c>
      <c r="AW968" s="13">
        <f t="shared" si="1214"/>
        <v>6.1885529171484829E-9</v>
      </c>
      <c r="AX968" s="13">
        <f t="shared" si="1215"/>
        <v>2.6676257222667607E-4</v>
      </c>
      <c r="AY968" s="13">
        <f t="shared" si="1216"/>
        <v>1.3487279198771976E-4</v>
      </c>
      <c r="AZ968" s="13">
        <f t="shared" si="1217"/>
        <v>3.4095244071768748E-5</v>
      </c>
      <c r="BA968" s="13">
        <f t="shared" si="1218"/>
        <v>5.746084396420626E-6</v>
      </c>
      <c r="BB968" s="13">
        <f t="shared" si="1219"/>
        <v>7.2629233467184893E-7</v>
      </c>
      <c r="BC968" s="13">
        <f t="shared" si="1220"/>
        <v>7.3441393340018188E-8</v>
      </c>
      <c r="BD968" s="13">
        <f t="shared" si="1221"/>
        <v>5.2955985309257131E-6</v>
      </c>
      <c r="BE968" s="13">
        <f t="shared" si="1222"/>
        <v>5.1453644911361918E-6</v>
      </c>
      <c r="BF968" s="13">
        <f t="shared" si="1223"/>
        <v>2.4996962658739528E-6</v>
      </c>
      <c r="BG968" s="13">
        <f t="shared" si="1224"/>
        <v>8.0959362320373482E-7</v>
      </c>
      <c r="BH968" s="13">
        <f t="shared" si="1225"/>
        <v>1.9665644292877504E-7</v>
      </c>
      <c r="BI968" s="13">
        <f t="shared" si="1226"/>
        <v>3.8215475455311282E-8</v>
      </c>
      <c r="BJ968" s="14">
        <f t="shared" si="1227"/>
        <v>0.45822943281653539</v>
      </c>
      <c r="BK968" s="14">
        <f t="shared" si="1228"/>
        <v>0.35509063934242474</v>
      </c>
      <c r="BL968" s="14">
        <f t="shared" si="1229"/>
        <v>0.18182700423082548</v>
      </c>
      <c r="BM968" s="14">
        <f t="shared" si="1230"/>
        <v>0.18538656269351836</v>
      </c>
      <c r="BN968" s="14">
        <f t="shared" si="1231"/>
        <v>0.81454262146400436</v>
      </c>
    </row>
    <row r="969" spans="1:66" x14ac:dyDescent="0.25">
      <c r="A969" t="s">
        <v>340</v>
      </c>
      <c r="B969" t="s">
        <v>387</v>
      </c>
      <c r="C969" t="s">
        <v>356</v>
      </c>
      <c r="D969" s="11">
        <v>44452</v>
      </c>
      <c r="E969" s="10">
        <f>VLOOKUP(A969,home!$A$2:$E$405,3,FALSE)</f>
        <v>1.3684000000000001</v>
      </c>
      <c r="F969" s="10">
        <f>VLOOKUP(B969,home!$B$2:$E$405,3,FALSE)</f>
        <v>0.96160000000000001</v>
      </c>
      <c r="G969" s="10">
        <f>VLOOKUP(C969,away!$B$2:$E$405,4,FALSE)</f>
        <v>1.1153999999999999</v>
      </c>
      <c r="H969" s="10">
        <f>VLOOKUP(A969,away!$A$2:$E$405,3,FALSE)</f>
        <v>1.1395</v>
      </c>
      <c r="I969" s="10">
        <f>VLOOKUP(C969,away!$B$2:$E$405,3,FALSE)</f>
        <v>1.0623</v>
      </c>
      <c r="J969" s="10">
        <f>VLOOKUP(B969,home!$B$2:$E$405,4,FALSE)</f>
        <v>1.1547000000000001</v>
      </c>
      <c r="K969" s="12">
        <f t="shared" si="1176"/>
        <v>1.467702926976</v>
      </c>
      <c r="L969" s="12">
        <f t="shared" si="1177"/>
        <v>1.3977537844950001</v>
      </c>
      <c r="M969" s="13">
        <f t="shared" si="1178"/>
        <v>5.6957112224411591E-2</v>
      </c>
      <c r="N969" s="13">
        <f t="shared" si="1179"/>
        <v>8.35961203238694E-2</v>
      </c>
      <c r="O969" s="13">
        <f t="shared" si="1180"/>
        <v>7.9612019165577738E-2</v>
      </c>
      <c r="P969" s="13">
        <f t="shared" si="1181"/>
        <v>0.11684679355178784</v>
      </c>
      <c r="Q969" s="13">
        <f t="shared" si="1182"/>
        <v>6.1347135241590509E-2</v>
      </c>
      <c r="R969" s="13">
        <f t="shared" si="1183"/>
        <v>5.5639000539987389E-2</v>
      </c>
      <c r="S969" s="13">
        <f t="shared" si="1184"/>
        <v>5.9927428858842495E-2</v>
      </c>
      <c r="T969" s="13">
        <f t="shared" si="1185"/>
        <v>8.5748190451859732E-2</v>
      </c>
      <c r="U969" s="13">
        <f t="shared" si="1186"/>
        <v>8.1661523946558734E-2</v>
      </c>
      <c r="V969" s="13">
        <f t="shared" si="1187"/>
        <v>1.3660040051752512E-2</v>
      </c>
      <c r="W969" s="13">
        <f t="shared" si="1188"/>
        <v>3.0013123318558318E-2</v>
      </c>
      <c r="X969" s="13">
        <f t="shared" si="1189"/>
        <v>4.1950956703030028E-2</v>
      </c>
      <c r="Y969" s="13">
        <f t="shared" si="1190"/>
        <v>2.9318554247423061E-2</v>
      </c>
      <c r="Z969" s="13">
        <f t="shared" si="1191"/>
        <v>2.5923207856762238E-2</v>
      </c>
      <c r="AA969" s="13">
        <f t="shared" si="1192"/>
        <v>3.8047568047977175E-2</v>
      </c>
      <c r="AB969" s="13">
        <f t="shared" si="1193"/>
        <v>2.7921263494167323E-2</v>
      </c>
      <c r="AC969" s="13">
        <f t="shared" si="1194"/>
        <v>1.7514624353973383E-3</v>
      </c>
      <c r="AD969" s="13">
        <f t="shared" si="1195"/>
        <v>1.1012587235584915E-2</v>
      </c>
      <c r="AE969" s="13">
        <f t="shared" si="1196"/>
        <v>1.5392885485620147E-2</v>
      </c>
      <c r="AF969" s="13">
        <f t="shared" si="1197"/>
        <v>1.0757731970911861E-2</v>
      </c>
      <c r="AG969" s="13">
        <f t="shared" si="1198"/>
        <v>5.0122201916416361E-3</v>
      </c>
      <c r="AH969" s="13">
        <f t="shared" si="1199"/>
        <v>9.0585654720099877E-3</v>
      </c>
      <c r="AI969" s="13">
        <f t="shared" si="1200"/>
        <v>1.3295283057472788E-2</v>
      </c>
      <c r="AJ969" s="13">
        <f t="shared" si="1201"/>
        <v>9.7567629292136197E-3</v>
      </c>
      <c r="AK969" s="13">
        <f t="shared" si="1202"/>
        <v>4.7733431696725887E-3</v>
      </c>
      <c r="AL969" s="13">
        <f t="shared" si="1203"/>
        <v>1.4372411915565523E-4</v>
      </c>
      <c r="AM969" s="13">
        <f t="shared" si="1204"/>
        <v>3.232641303849303E-3</v>
      </c>
      <c r="AN969" s="13">
        <f t="shared" si="1205"/>
        <v>4.5184366163702151E-3</v>
      </c>
      <c r="AO969" s="13">
        <f t="shared" si="1206"/>
        <v>3.1578309402661257E-3</v>
      </c>
      <c r="AP969" s="13">
        <f t="shared" si="1207"/>
        <v>1.4712900491841271E-3</v>
      </c>
      <c r="AQ969" s="13">
        <f t="shared" si="1208"/>
        <v>5.1412530858423731E-4</v>
      </c>
      <c r="AR969" s="13">
        <f t="shared" si="1209"/>
        <v>2.5323288341195347E-3</v>
      </c>
      <c r="AS969" s="13">
        <f t="shared" si="1210"/>
        <v>3.7167064419029623E-3</v>
      </c>
      <c r="AT969" s="13">
        <f t="shared" si="1211"/>
        <v>2.7275104617457669E-3</v>
      </c>
      <c r="AU969" s="13">
        <f t="shared" si="1212"/>
        <v>1.3343916960206416E-3</v>
      </c>
      <c r="AV969" s="13">
        <f t="shared" si="1213"/>
        <v>4.8962264949549091E-4</v>
      </c>
      <c r="AW969" s="13">
        <f t="shared" si="1214"/>
        <v>8.1902280034971617E-6</v>
      </c>
      <c r="AX969" s="13">
        <f t="shared" si="1215"/>
        <v>7.9075951725385599E-4</v>
      </c>
      <c r="AY969" s="13">
        <f t="shared" si="1216"/>
        <v>1.1052871078670165E-3</v>
      </c>
      <c r="AZ969" s="13">
        <f t="shared" si="1217"/>
        <v>7.7245961898732805E-4</v>
      </c>
      <c r="BA969" s="13">
        <f t="shared" si="1218"/>
        <v>3.5990278526970115E-4</v>
      </c>
      <c r="BB969" s="13">
        <f t="shared" si="1219"/>
        <v>1.2576387004025407E-4</v>
      </c>
      <c r="BC969" s="13">
        <f t="shared" si="1220"/>
        <v>3.5157385060300434E-5</v>
      </c>
      <c r="BD969" s="13">
        <f t="shared" si="1221"/>
        <v>5.8992870191273256E-4</v>
      </c>
      <c r="BE969" s="13">
        <f t="shared" si="1222"/>
        <v>8.6584008250446972E-4</v>
      </c>
      <c r="BF969" s="13">
        <f t="shared" si="1223"/>
        <v>6.3539801169247589E-4</v>
      </c>
      <c r="BG969" s="13">
        <f t="shared" si="1224"/>
        <v>3.108585071852593E-4</v>
      </c>
      <c r="BH969" s="13">
        <f t="shared" si="1225"/>
        <v>1.1406198521779871E-4</v>
      </c>
      <c r="BI969" s="13">
        <f t="shared" si="1226"/>
        <v>3.3481821912171278E-5</v>
      </c>
      <c r="BJ969" s="14">
        <f t="shared" si="1227"/>
        <v>0.39023315967282202</v>
      </c>
      <c r="BK969" s="14">
        <f t="shared" si="1228"/>
        <v>0.25039184834921441</v>
      </c>
      <c r="BL969" s="14">
        <f t="shared" si="1229"/>
        <v>0.33311545901634659</v>
      </c>
      <c r="BM969" s="14">
        <f t="shared" si="1230"/>
        <v>0.54456839696805714</v>
      </c>
      <c r="BN969" s="14">
        <f t="shared" si="1231"/>
        <v>0.4539981810472245</v>
      </c>
    </row>
    <row r="970" spans="1:66" x14ac:dyDescent="0.25">
      <c r="A970" t="s">
        <v>342</v>
      </c>
      <c r="B970" t="s">
        <v>398</v>
      </c>
      <c r="C970" t="s">
        <v>390</v>
      </c>
      <c r="D970" s="11">
        <v>44452</v>
      </c>
      <c r="E970" s="10">
        <f>VLOOKUP(A970,home!$A$2:$E$405,3,FALSE)</f>
        <v>1.1741999999999999</v>
      </c>
      <c r="F970" s="10">
        <f>VLOOKUP(B970,home!$B$2:$E$405,3,FALSE)</f>
        <v>0.76649999999999996</v>
      </c>
      <c r="G970" s="10">
        <f>VLOOKUP(C970,away!$B$2:$E$405,4,FALSE)</f>
        <v>1.2307999999999999</v>
      </c>
      <c r="H970" s="10">
        <f>VLOOKUP(A970,away!$A$2:$E$405,3,FALSE)</f>
        <v>0.85970000000000002</v>
      </c>
      <c r="I970" s="10">
        <f>VLOOKUP(C970,away!$B$2:$E$405,3,FALSE)</f>
        <v>0.78520000000000001</v>
      </c>
      <c r="J970" s="10">
        <f>VLOOKUP(B970,home!$B$2:$E$405,4,FALSE)</f>
        <v>0.87239999999999995</v>
      </c>
      <c r="K970" s="12">
        <f t="shared" si="1176"/>
        <v>1.1077499084399998</v>
      </c>
      <c r="L970" s="12">
        <f t="shared" si="1177"/>
        <v>0.58890179025599998</v>
      </c>
      <c r="M970" s="13">
        <f t="shared" si="1178"/>
        <v>0.18329622872203594</v>
      </c>
      <c r="N970" s="13">
        <f t="shared" si="1179"/>
        <v>0.20304638058423258</v>
      </c>
      <c r="O970" s="13">
        <f t="shared" si="1180"/>
        <v>0.10794347724158021</v>
      </c>
      <c r="P970" s="13">
        <f t="shared" si="1181"/>
        <v>0.11957437703105567</v>
      </c>
      <c r="Q970" s="13">
        <f t="shared" si="1182"/>
        <v>0.11246230475062852</v>
      </c>
      <c r="R970" s="13">
        <f t="shared" si="1183"/>
        <v>3.1784053497012181E-2</v>
      </c>
      <c r="S970" s="13">
        <f t="shared" si="1184"/>
        <v>1.9501262712894731E-2</v>
      </c>
      <c r="T970" s="13">
        <f t="shared" si="1185"/>
        <v>6.6229252603960981E-2</v>
      </c>
      <c r="U970" s="13">
        <f t="shared" si="1186"/>
        <v>3.5208782351167305E-2</v>
      </c>
      <c r="V970" s="13">
        <f t="shared" si="1187"/>
        <v>1.4135293189798705E-3</v>
      </c>
      <c r="W970" s="13">
        <f t="shared" si="1188"/>
        <v>4.152670259682003E-2</v>
      </c>
      <c r="X970" s="13">
        <f t="shared" si="1189"/>
        <v>2.4455149502695797E-2</v>
      </c>
      <c r="Y970" s="13">
        <f t="shared" si="1190"/>
        <v>7.2008406615578406E-3</v>
      </c>
      <c r="Z970" s="13">
        <f t="shared" si="1191"/>
        <v>6.2392286686609837E-3</v>
      </c>
      <c r="AA970" s="13">
        <f t="shared" si="1192"/>
        <v>6.9115049864454268E-3</v>
      </c>
      <c r="AB970" s="13">
        <f t="shared" si="1193"/>
        <v>3.828109507958762E-3</v>
      </c>
      <c r="AC970" s="13">
        <f t="shared" si="1194"/>
        <v>5.7632762315471517E-5</v>
      </c>
      <c r="AD970" s="13">
        <f t="shared" si="1195"/>
        <v>1.1500300249860625E-2</v>
      </c>
      <c r="AE970" s="13">
        <f t="shared" si="1196"/>
        <v>6.7725474056244449E-3</v>
      </c>
      <c r="AF970" s="13">
        <f t="shared" si="1197"/>
        <v>1.9941826458829319E-3</v>
      </c>
      <c r="AG970" s="13">
        <f t="shared" si="1198"/>
        <v>3.9145924341930179E-4</v>
      </c>
      <c r="AH970" s="13">
        <f t="shared" si="1199"/>
        <v>9.1857323319775299E-4</v>
      </c>
      <c r="AI970" s="13">
        <f t="shared" si="1200"/>
        <v>1.0175494149702454E-3</v>
      </c>
      <c r="AJ970" s="13">
        <f t="shared" si="1201"/>
        <v>5.6359513563323247E-4</v>
      </c>
      <c r="AK970" s="13">
        <f t="shared" si="1202"/>
        <v>2.0810748663164751E-4</v>
      </c>
      <c r="AL970" s="13">
        <f t="shared" si="1203"/>
        <v>1.5038829109576582E-6</v>
      </c>
      <c r="AM970" s="13">
        <f t="shared" si="1204"/>
        <v>2.5478913097631197E-3</v>
      </c>
      <c r="AN970" s="13">
        <f t="shared" si="1205"/>
        <v>1.5004577536972055E-3</v>
      </c>
      <c r="AO970" s="13">
        <f t="shared" si="1206"/>
        <v>4.418111286778903E-4</v>
      </c>
      <c r="AP970" s="13">
        <f t="shared" si="1207"/>
        <v>8.6727788211144518E-5</v>
      </c>
      <c r="AQ970" s="13">
        <f t="shared" si="1208"/>
        <v>1.2768537435621551E-5</v>
      </c>
      <c r="AR970" s="13">
        <f t="shared" si="1209"/>
        <v>1.0818988430227983E-4</v>
      </c>
      <c r="AS970" s="13">
        <f t="shared" si="1210"/>
        <v>1.1984733442998465E-4</v>
      </c>
      <c r="AT970" s="13">
        <f t="shared" si="1211"/>
        <v>6.6380436870796779E-5</v>
      </c>
      <c r="AU970" s="13">
        <f t="shared" si="1212"/>
        <v>2.4510974288610771E-5</v>
      </c>
      <c r="AV970" s="13">
        <f t="shared" si="1213"/>
        <v>6.788007380995944E-6</v>
      </c>
      <c r="AW970" s="13">
        <f t="shared" si="1214"/>
        <v>2.725185822897792E-8</v>
      </c>
      <c r="AX970" s="13">
        <f t="shared" si="1215"/>
        <v>4.7040439418419457E-4</v>
      </c>
      <c r="AY970" s="13">
        <f t="shared" si="1216"/>
        <v>2.7702198987936122E-4</v>
      </c>
      <c r="AZ970" s="13">
        <f t="shared" si="1217"/>
        <v>8.1569372890117673E-5</v>
      </c>
      <c r="BA970" s="13">
        <f t="shared" si="1218"/>
        <v>1.6012116575016508E-5</v>
      </c>
      <c r="BB970" s="13">
        <f t="shared" si="1219"/>
        <v>2.3573910292037479E-6</v>
      </c>
      <c r="BC970" s="13">
        <f t="shared" si="1220"/>
        <v>2.7765435948630442E-7</v>
      </c>
      <c r="BD970" s="13">
        <f t="shared" si="1221"/>
        <v>1.0618869425533675E-5</v>
      </c>
      <c r="BE970" s="13">
        <f t="shared" si="1222"/>
        <v>1.1763051633871241E-5</v>
      </c>
      <c r="BF970" s="13">
        <f t="shared" si="1223"/>
        <v>6.5152596851979299E-6</v>
      </c>
      <c r="BG970" s="13">
        <f t="shared" si="1224"/>
        <v>2.4057594399136096E-6</v>
      </c>
      <c r="BH970" s="13">
        <f t="shared" si="1225"/>
        <v>6.6624494982324167E-7</v>
      </c>
      <c r="BI970" s="13">
        <f t="shared" si="1226"/>
        <v>1.4760655643306146E-7</v>
      </c>
      <c r="BJ970" s="14">
        <f t="shared" si="1227"/>
        <v>0.48101641968138553</v>
      </c>
      <c r="BK970" s="14">
        <f t="shared" si="1228"/>
        <v>0.32412155642007195</v>
      </c>
      <c r="BL970" s="14">
        <f t="shared" si="1229"/>
        <v>0.18874158628356016</v>
      </c>
      <c r="BM970" s="14">
        <f t="shared" si="1230"/>
        <v>0.24173497448911233</v>
      </c>
      <c r="BN970" s="14">
        <f t="shared" si="1231"/>
        <v>0.75810682182654521</v>
      </c>
    </row>
    <row r="971" spans="1:66" x14ac:dyDescent="0.25">
      <c r="A971" t="s">
        <v>40</v>
      </c>
      <c r="B971" t="s">
        <v>339</v>
      </c>
      <c r="C971" t="s">
        <v>521</v>
      </c>
      <c r="D971" s="11">
        <v>44452</v>
      </c>
      <c r="E971" s="10">
        <f>VLOOKUP(A971,home!$A$2:$E$405,3,FALSE)</f>
        <v>1.5047999999999999</v>
      </c>
      <c r="F971" s="10">
        <f>VLOOKUP(B971,home!$B$2:$E$405,3,FALSE)</f>
        <v>1.3955</v>
      </c>
      <c r="G971" s="10" t="e">
        <f>VLOOKUP(C971,away!$B$2:$E$405,4,FALSE)</f>
        <v>#N/A</v>
      </c>
      <c r="H971" s="10">
        <f>VLOOKUP(A971,away!$A$2:$E$405,3,FALSE)</f>
        <v>1.2</v>
      </c>
      <c r="I971" s="10" t="e">
        <f>VLOOKUP(C971,away!$B$2:$E$405,3,FALSE)</f>
        <v>#N/A</v>
      </c>
      <c r="J971" s="10">
        <f>VLOOKUP(B971,home!$B$2:$E$405,4,FALSE)</f>
        <v>0.875</v>
      </c>
      <c r="K971" s="12" t="e">
        <f t="shared" si="1176"/>
        <v>#N/A</v>
      </c>
      <c r="L971" s="12" t="e">
        <f t="shared" si="1177"/>
        <v>#N/A</v>
      </c>
      <c r="M971" s="13" t="e">
        <f t="shared" si="1178"/>
        <v>#N/A</v>
      </c>
      <c r="N971" s="13" t="e">
        <f t="shared" si="1179"/>
        <v>#N/A</v>
      </c>
      <c r="O971" s="13" t="e">
        <f t="shared" si="1180"/>
        <v>#N/A</v>
      </c>
      <c r="P971" s="13" t="e">
        <f t="shared" si="1181"/>
        <v>#N/A</v>
      </c>
      <c r="Q971" s="13" t="e">
        <f t="shared" si="1182"/>
        <v>#N/A</v>
      </c>
      <c r="R971" s="13" t="e">
        <f t="shared" si="1183"/>
        <v>#N/A</v>
      </c>
      <c r="S971" s="13" t="e">
        <f t="shared" si="1184"/>
        <v>#N/A</v>
      </c>
      <c r="T971" s="13" t="e">
        <f t="shared" si="1185"/>
        <v>#N/A</v>
      </c>
      <c r="U971" s="13" t="e">
        <f t="shared" si="1186"/>
        <v>#N/A</v>
      </c>
      <c r="V971" s="13" t="e">
        <f t="shared" si="1187"/>
        <v>#N/A</v>
      </c>
      <c r="W971" s="13" t="e">
        <f t="shared" si="1188"/>
        <v>#N/A</v>
      </c>
      <c r="X971" s="13" t="e">
        <f t="shared" si="1189"/>
        <v>#N/A</v>
      </c>
      <c r="Y971" s="13" t="e">
        <f t="shared" si="1190"/>
        <v>#N/A</v>
      </c>
      <c r="Z971" s="13" t="e">
        <f t="shared" si="1191"/>
        <v>#N/A</v>
      </c>
      <c r="AA971" s="13" t="e">
        <f t="shared" si="1192"/>
        <v>#N/A</v>
      </c>
      <c r="AB971" s="13" t="e">
        <f t="shared" si="1193"/>
        <v>#N/A</v>
      </c>
      <c r="AC971" s="13" t="e">
        <f t="shared" si="1194"/>
        <v>#N/A</v>
      </c>
      <c r="AD971" s="13" t="e">
        <f t="shared" si="1195"/>
        <v>#N/A</v>
      </c>
      <c r="AE971" s="13" t="e">
        <f t="shared" si="1196"/>
        <v>#N/A</v>
      </c>
      <c r="AF971" s="13" t="e">
        <f t="shared" si="1197"/>
        <v>#N/A</v>
      </c>
      <c r="AG971" s="13" t="e">
        <f t="shared" si="1198"/>
        <v>#N/A</v>
      </c>
      <c r="AH971" s="13" t="e">
        <f t="shared" si="1199"/>
        <v>#N/A</v>
      </c>
      <c r="AI971" s="13" t="e">
        <f t="shared" si="1200"/>
        <v>#N/A</v>
      </c>
      <c r="AJ971" s="13" t="e">
        <f t="shared" si="1201"/>
        <v>#N/A</v>
      </c>
      <c r="AK971" s="13" t="e">
        <f t="shared" si="1202"/>
        <v>#N/A</v>
      </c>
      <c r="AL971" s="13" t="e">
        <f t="shared" si="1203"/>
        <v>#N/A</v>
      </c>
      <c r="AM971" s="13" t="e">
        <f t="shared" si="1204"/>
        <v>#N/A</v>
      </c>
      <c r="AN971" s="13" t="e">
        <f t="shared" si="1205"/>
        <v>#N/A</v>
      </c>
      <c r="AO971" s="13" t="e">
        <f t="shared" si="1206"/>
        <v>#N/A</v>
      </c>
      <c r="AP971" s="13" t="e">
        <f t="shared" si="1207"/>
        <v>#N/A</v>
      </c>
      <c r="AQ971" s="13" t="e">
        <f t="shared" si="1208"/>
        <v>#N/A</v>
      </c>
      <c r="AR971" s="13" t="e">
        <f t="shared" si="1209"/>
        <v>#N/A</v>
      </c>
      <c r="AS971" s="13" t="e">
        <f t="shared" si="1210"/>
        <v>#N/A</v>
      </c>
      <c r="AT971" s="13" t="e">
        <f t="shared" si="1211"/>
        <v>#N/A</v>
      </c>
      <c r="AU971" s="13" t="e">
        <f t="shared" si="1212"/>
        <v>#N/A</v>
      </c>
      <c r="AV971" s="13" t="e">
        <f t="shared" si="1213"/>
        <v>#N/A</v>
      </c>
      <c r="AW971" s="13" t="e">
        <f t="shared" si="1214"/>
        <v>#N/A</v>
      </c>
      <c r="AX971" s="13" t="e">
        <f t="shared" si="1215"/>
        <v>#N/A</v>
      </c>
      <c r="AY971" s="13" t="e">
        <f t="shared" si="1216"/>
        <v>#N/A</v>
      </c>
      <c r="AZ971" s="13" t="e">
        <f t="shared" si="1217"/>
        <v>#N/A</v>
      </c>
      <c r="BA971" s="13" t="e">
        <f t="shared" si="1218"/>
        <v>#N/A</v>
      </c>
      <c r="BB971" s="13" t="e">
        <f t="shared" si="1219"/>
        <v>#N/A</v>
      </c>
      <c r="BC971" s="13" t="e">
        <f t="shared" si="1220"/>
        <v>#N/A</v>
      </c>
      <c r="BD971" s="13" t="e">
        <f t="shared" si="1221"/>
        <v>#N/A</v>
      </c>
      <c r="BE971" s="13" t="e">
        <f t="shared" si="1222"/>
        <v>#N/A</v>
      </c>
      <c r="BF971" s="13" t="e">
        <f t="shared" si="1223"/>
        <v>#N/A</v>
      </c>
      <c r="BG971" s="13" t="e">
        <f t="shared" si="1224"/>
        <v>#N/A</v>
      </c>
      <c r="BH971" s="13" t="e">
        <f t="shared" si="1225"/>
        <v>#N/A</v>
      </c>
      <c r="BI971" s="13" t="e">
        <f t="shared" si="1226"/>
        <v>#N/A</v>
      </c>
      <c r="BJ971" s="14" t="e">
        <f t="shared" si="1227"/>
        <v>#N/A</v>
      </c>
      <c r="BK971" s="14" t="e">
        <f t="shared" si="1228"/>
        <v>#N/A</v>
      </c>
      <c r="BL971" s="14" t="e">
        <f t="shared" si="1229"/>
        <v>#N/A</v>
      </c>
      <c r="BM971" s="14" t="e">
        <f t="shared" si="1230"/>
        <v>#N/A</v>
      </c>
      <c r="BN971" s="14" t="e">
        <f t="shared" si="1231"/>
        <v>#N/A</v>
      </c>
    </row>
    <row r="972" spans="1:66" s="15" customFormat="1" x14ac:dyDescent="0.25">
      <c r="A972" s="15" t="s">
        <v>40</v>
      </c>
      <c r="B972" s="15" t="s">
        <v>236</v>
      </c>
      <c r="C972" s="15" t="s">
        <v>238</v>
      </c>
      <c r="D972" s="23">
        <v>44452</v>
      </c>
      <c r="E972" s="15">
        <f>VLOOKUP(A972,home!$A$2:$E$405,3,FALSE)</f>
        <v>1.5047999999999999</v>
      </c>
      <c r="F972" s="15">
        <f>VLOOKUP(B972,home!$B$2:$E$405,3,FALSE)</f>
        <v>1.2294</v>
      </c>
      <c r="G972" s="15">
        <f>VLOOKUP(C972,away!$B$2:$E$405,4,FALSE)</f>
        <v>0.89710000000000001</v>
      </c>
      <c r="H972" s="15">
        <f>VLOOKUP(A972,away!$A$2:$E$405,3,FALSE)</f>
        <v>1.2</v>
      </c>
      <c r="I972" s="15">
        <f>VLOOKUP(C972,away!$B$2:$E$405,3,FALSE)</f>
        <v>0.70830000000000004</v>
      </c>
      <c r="J972" s="15">
        <f>VLOOKUP(B972,home!$B$2:$E$405,4,FALSE)</f>
        <v>1</v>
      </c>
      <c r="K972" s="20">
        <f t="shared" si="1176"/>
        <v>1.659636004752</v>
      </c>
      <c r="L972" s="20">
        <f t="shared" si="1177"/>
        <v>0.84996000000000005</v>
      </c>
      <c r="M972" s="21">
        <f t="shared" si="1178"/>
        <v>8.1301077856233972E-2</v>
      </c>
      <c r="N972" s="21">
        <f t="shared" si="1179"/>
        <v>0.13493019603535145</v>
      </c>
      <c r="O972" s="21">
        <f t="shared" si="1180"/>
        <v>6.9102664134684619E-2</v>
      </c>
      <c r="P972" s="21">
        <f t="shared" si="1181"/>
        <v>0.1146852694222073</v>
      </c>
      <c r="Q972" s="21">
        <f t="shared" si="1182"/>
        <v>0.11196750573425744</v>
      </c>
      <c r="R972" s="21">
        <f t="shared" si="1183"/>
        <v>2.9367250203958271E-2</v>
      </c>
      <c r="S972" s="21">
        <f t="shared" si="1184"/>
        <v>4.0444454640879535E-2</v>
      </c>
      <c r="T972" s="21">
        <f t="shared" si="1185"/>
        <v>9.5167901173889444E-2</v>
      </c>
      <c r="U972" s="21">
        <f t="shared" si="1186"/>
        <v>4.8738945799049659E-2</v>
      </c>
      <c r="V972" s="21">
        <f t="shared" si="1187"/>
        <v>6.3391030249393097E-3</v>
      </c>
      <c r="W972" s="21">
        <f t="shared" si="1188"/>
        <v>6.1941767959616534E-2</v>
      </c>
      <c r="X972" s="21">
        <f t="shared" si="1189"/>
        <v>5.2648025094955662E-2</v>
      </c>
      <c r="Y972" s="21">
        <f t="shared" si="1190"/>
        <v>2.2374357704854259E-2</v>
      </c>
      <c r="Z972" s="21">
        <f t="shared" si="1191"/>
        <v>8.3203293277854581E-3</v>
      </c>
      <c r="AA972" s="21">
        <f t="shared" si="1192"/>
        <v>1.3808718123786753E-2</v>
      </c>
      <c r="AB972" s="21">
        <f t="shared" si="1193"/>
        <v>1.1458722888853991E-2</v>
      </c>
      <c r="AC972" s="21">
        <f t="shared" si="1194"/>
        <v>5.5888076569835237E-4</v>
      </c>
      <c r="AD972" s="21">
        <f t="shared" si="1195"/>
        <v>2.5700197075943374E-2</v>
      </c>
      <c r="AE972" s="21">
        <f t="shared" si="1196"/>
        <v>2.1844139506668827E-2</v>
      </c>
      <c r="AF972" s="21">
        <f t="shared" si="1197"/>
        <v>9.2833224075441183E-3</v>
      </c>
      <c r="AG972" s="21">
        <f t="shared" si="1198"/>
        <v>2.6301509045054002E-3</v>
      </c>
      <c r="AH972" s="21">
        <f t="shared" si="1199"/>
        <v>1.7679867788611319E-3</v>
      </c>
      <c r="AI972" s="21">
        <f t="shared" si="1200"/>
        <v>2.9342145141234466E-3</v>
      </c>
      <c r="AJ972" s="21">
        <f t="shared" si="1201"/>
        <v>2.4348640266525843E-3</v>
      </c>
      <c r="AK972" s="21">
        <f t="shared" si="1202"/>
        <v>1.3469960017693538E-3</v>
      </c>
      <c r="AL972" s="21">
        <f t="shared" si="1203"/>
        <v>3.1534829736130193E-5</v>
      </c>
      <c r="AM972" s="21">
        <f t="shared" si="1204"/>
        <v>8.5305944792915377E-3</v>
      </c>
      <c r="AN972" s="21">
        <f t="shared" si="1205"/>
        <v>7.2506640836186341E-3</v>
      </c>
      <c r="AO972" s="21">
        <f t="shared" si="1206"/>
        <v>3.0813872222562469E-3</v>
      </c>
      <c r="AP972" s="21">
        <f t="shared" si="1207"/>
        <v>8.7301862780964003E-4</v>
      </c>
      <c r="AQ972" s="21">
        <f t="shared" si="1208"/>
        <v>1.8550772822327041E-4</v>
      </c>
      <c r="AR972" s="21">
        <f t="shared" si="1209"/>
        <v>3.0054360851216168E-4</v>
      </c>
      <c r="AS972" s="21">
        <f t="shared" si="1210"/>
        <v>4.9879299368487317E-4</v>
      </c>
      <c r="AT972" s="21">
        <f t="shared" si="1211"/>
        <v>4.139074056187263E-4</v>
      </c>
      <c r="AU972" s="21">
        <f t="shared" si="1212"/>
        <v>2.2897854433277608E-4</v>
      </c>
      <c r="AV972" s="21">
        <f t="shared" si="1213"/>
        <v>9.5005259122594369E-5</v>
      </c>
      <c r="AW972" s="21">
        <f t="shared" si="1214"/>
        <v>1.2356609598661505E-6</v>
      </c>
      <c r="AX972" s="21">
        <f t="shared" si="1215"/>
        <v>2.3596136232951434E-3</v>
      </c>
      <c r="AY972" s="21">
        <f t="shared" si="1216"/>
        <v>2.0055771952559396E-3</v>
      </c>
      <c r="AZ972" s="21">
        <f t="shared" si="1217"/>
        <v>8.5233019643986936E-4</v>
      </c>
      <c r="BA972" s="21">
        <f t="shared" si="1218"/>
        <v>2.4148219125534381E-4</v>
      </c>
      <c r="BB972" s="21">
        <f t="shared" si="1219"/>
        <v>5.1312550819847998E-5</v>
      </c>
      <c r="BC972" s="21">
        <f t="shared" si="1220"/>
        <v>8.7227231389676049E-6</v>
      </c>
      <c r="BD972" s="21">
        <f t="shared" si="1221"/>
        <v>4.2575007581832804E-5</v>
      </c>
      <c r="BE972" s="21">
        <f t="shared" si="1222"/>
        <v>7.0659015485399098E-5</v>
      </c>
      <c r="BF972" s="21">
        <f t="shared" si="1223"/>
        <v>5.8634123079948748E-5</v>
      </c>
      <c r="BG972" s="21">
        <f t="shared" si="1224"/>
        <v>3.243710059018105E-5</v>
      </c>
      <c r="BH972" s="21">
        <f t="shared" si="1225"/>
        <v>1.3458445007306712E-5</v>
      </c>
      <c r="BI972" s="21">
        <f t="shared" si="1226"/>
        <v>4.4672239804202015E-6</v>
      </c>
      <c r="BJ972" s="22">
        <f t="shared" si="1227"/>
        <v>0.56392777421899087</v>
      </c>
      <c r="BK972" s="22">
        <f t="shared" si="1228"/>
        <v>0.24536589773495054</v>
      </c>
      <c r="BL972" s="22">
        <f t="shared" si="1229"/>
        <v>0.18271982119873603</v>
      </c>
      <c r="BM972" s="22">
        <f t="shared" si="1230"/>
        <v>0.45697551755947402</v>
      </c>
      <c r="BN972" s="22">
        <f t="shared" si="1231"/>
        <v>0.54135396338669306</v>
      </c>
    </row>
    <row r="973" spans="1:66" x14ac:dyDescent="0.25">
      <c r="A973" t="s">
        <v>80</v>
      </c>
      <c r="B973" t="s">
        <v>83</v>
      </c>
      <c r="C973" t="s">
        <v>110</v>
      </c>
      <c r="D973" s="7" t="s">
        <v>531</v>
      </c>
      <c r="E973" s="10">
        <f>VLOOKUP(A973,home!$A$2:$E$405,3,FALSE)</f>
        <v>1.2518</v>
      </c>
      <c r="F973" s="10">
        <f>VLOOKUP(B973,home!$B$2:$E$405,3,FALSE)</f>
        <v>1.2850999999999999</v>
      </c>
      <c r="G973" s="10">
        <f>VLOOKUP(C973,away!$B$2:$E$405,4,FALSE)</f>
        <v>0.7742</v>
      </c>
      <c r="H973" s="10">
        <f>VLOOKUP(A973,away!$A$2:$E$405,3,FALSE)</f>
        <v>1.0562</v>
      </c>
      <c r="I973" s="10">
        <f>VLOOKUP(C973,away!$B$2:$E$405,3,FALSE)</f>
        <v>1.6386000000000001</v>
      </c>
      <c r="J973" s="10">
        <f>VLOOKUP(B973,home!$B$2:$E$405,4,FALSE)</f>
        <v>1.1526000000000001</v>
      </c>
      <c r="K973" s="12">
        <f t="shared" ref="K973:K998" si="1232">E973*F973*G973</f>
        <v>1.2454463889559999</v>
      </c>
      <c r="L973" s="12">
        <f t="shared" ref="L973:L998" si="1233">H973*I973*J973</f>
        <v>1.9947925102320003</v>
      </c>
      <c r="M973" s="13">
        <f t="shared" ref="M973:M998" si="1234">_xlfn.POISSON.DIST(0,K973,FALSE) * _xlfn.POISSON.DIST(0,L973,FALSE)</f>
        <v>3.9154539993757009E-2</v>
      </c>
      <c r="N973" s="13">
        <f t="shared" ref="N973:N998" si="1235">_xlfn.POISSON.DIST(1,K973,FALSE) * _xlfn.POISSON.DIST(0,L973,FALSE)</f>
        <v>4.8764880446457944E-2</v>
      </c>
      <c r="O973" s="13">
        <f t="shared" ref="O973:O998" si="1236">_xlfn.POISSON.DIST(0,K973,FALSE) * _xlfn.POISSON.DIST(1,L973,FALSE)</f>
        <v>7.8105183121125799E-2</v>
      </c>
      <c r="P973" s="13">
        <f t="shared" ref="P973:P998" si="1237">_xlfn.POISSON.DIST(1,K973,FALSE) * _xlfn.POISSON.DIST(1,L973,FALSE)</f>
        <v>9.7275818276953224E-2</v>
      </c>
      <c r="Q973" s="13">
        <f t="shared" ref="Q973:Q998" si="1238">_xlfn.POISSON.DIST(2,K973,FALSE) * _xlfn.POISSON.DIST(0,L973,FALSE)</f>
        <v>3.0367022129956057E-2</v>
      </c>
      <c r="R973" s="13">
        <f t="shared" ref="R973:R998" si="1239">_xlfn.POISSON.DIST(0,K973,FALSE) * _xlfn.POISSON.DIST(2,L973,FALSE)</f>
        <v>7.7901817150160313E-2</v>
      </c>
      <c r="S973" s="13">
        <f t="shared" ref="S973:S998" si="1240">_xlfn.POISSON.DIST(2,K973,FALSE) * _xlfn.POISSON.DIST(2,L973,FALSE)</f>
        <v>6.0418184091548477E-2</v>
      </c>
      <c r="T973" s="13">
        <f t="shared" ref="T973:T998" si="1241">_xlfn.POISSON.DIST(2,K973,FALSE) * _xlfn.POISSON.DIST(1,L973,FALSE)</f>
        <v>6.0575908302885749E-2</v>
      </c>
      <c r="U973" s="13">
        <f t="shared" ref="U973:U998" si="1242">_xlfn.POISSON.DIST(1,K973,FALSE) * _xlfn.POISSON.DIST(2,L973,FALSE)</f>
        <v>9.7022536862777731E-2</v>
      </c>
      <c r="V973" s="13">
        <f t="shared" ref="V973:V998" si="1243">_xlfn.POISSON.DIST(3,K973,FALSE) * _xlfn.POISSON.DIST(3,L973,FALSE)</f>
        <v>1.667815191702211E-2</v>
      </c>
      <c r="W973" s="13">
        <f t="shared" ref="W973:W998" si="1244">_xlfn.POISSON.DIST(3,K973,FALSE) * _xlfn.POISSON.DIST(0,L973,FALSE)</f>
        <v>1.2606832685033568E-2</v>
      </c>
      <c r="X973" s="13">
        <f t="shared" ref="X973:X998" si="1245">_xlfn.POISSON.DIST(3,K973,FALSE) * _xlfn.POISSON.DIST(1,L973,FALSE)</f>
        <v>2.5148015417852939E-2</v>
      </c>
      <c r="Y973" s="13">
        <f t="shared" ref="Y973:Y998" si="1246">_xlfn.POISSON.DIST(3,K973,FALSE) * _xlfn.POISSON.DIST(2,L973,FALSE)</f>
        <v>2.508253640136596E-2</v>
      </c>
      <c r="Z973" s="13">
        <f t="shared" ref="Z973:Z998" si="1247">_xlfn.POISSON.DIST(0,K973,FALSE) * _xlfn.POISSON.DIST(3,L973,FALSE)</f>
        <v>5.1799320461534196E-2</v>
      </c>
      <c r="AA973" s="13">
        <f t="shared" ref="AA973:AA998" si="1248">_xlfn.POISSON.DIST(1,K973,FALSE) * _xlfn.POISSON.DIST(3,L973,FALSE)</f>
        <v>6.45132766191924E-2</v>
      </c>
      <c r="AB973" s="13">
        <f t="shared" ref="AB973:AB998" si="1249">_xlfn.POISSON.DIST(2,K973,FALSE) * _xlfn.POISSON.DIST(3,L973,FALSE)</f>
        <v>4.0173913702546367E-2</v>
      </c>
      <c r="AC973" s="13">
        <f t="shared" ref="AC973:AC998" si="1250">_xlfn.POISSON.DIST(4,K973,FALSE) * _xlfn.POISSON.DIST(4,L973,FALSE)</f>
        <v>2.5897074696419973E-3</v>
      </c>
      <c r="AD973" s="13">
        <f t="shared" ref="AD973:AD998" si="1251">_xlfn.POISSON.DIST(4,K973,FALSE) * _xlfn.POISSON.DIST(0,L973,FALSE)</f>
        <v>3.925283560936881E-3</v>
      </c>
      <c r="AE973" s="13">
        <f t="shared" ref="AE973:AE998" si="1252">_xlfn.POISSON.DIST(4,K973,FALSE) * _xlfn.POISSON.DIST(1,L973,FALSE)</f>
        <v>7.8301262478936862E-3</v>
      </c>
      <c r="AF973" s="13">
        <f t="shared" ref="AF973:AF998" si="1253">_xlfn.POISSON.DIST(4,K973,FALSE) * _xlfn.POISSON.DIST(2,L973,FALSE)</f>
        <v>7.8097385967346618E-3</v>
      </c>
      <c r="AG973" s="13">
        <f t="shared" ref="AG973:AG998" si="1254">_xlfn.POISSON.DIST(4,K973,FALSE) * _xlfn.POISSON.DIST(3,L973,FALSE)</f>
        <v>5.192936019878692E-3</v>
      </c>
      <c r="AH973" s="13">
        <f t="shared" ref="AH973:AH998" si="1255">_xlfn.POISSON.DIST(0,K973,FALSE) * _xlfn.POISSON.DIST(4,L973,FALSE)</f>
        <v>2.5832224122943906E-2</v>
      </c>
      <c r="AI973" s="13">
        <f t="shared" ref="AI973:AI998" si="1256">_xlfn.POISSON.DIST(1,K973,FALSE) * _xlfn.POISSON.DIST(4,L973,FALSE)</f>
        <v>3.2172650252622559E-2</v>
      </c>
      <c r="AJ973" s="13">
        <f t="shared" ref="AJ973:AJ998" si="1257">_xlfn.POISSON.DIST(2,K973,FALSE) * _xlfn.POISSON.DIST(4,L973,FALSE)</f>
        <v>2.0034655540136559E-2</v>
      </c>
      <c r="AK973" s="13">
        <f t="shared" ref="AK973:AK998" si="1258">_xlfn.POISSON.DIST(3,K973,FALSE) * _xlfn.POISSON.DIST(4,L973,FALSE)</f>
        <v>8.3173631321467965E-3</v>
      </c>
      <c r="AL973" s="13">
        <f t="shared" ref="AL973:AL998" si="1259">_xlfn.POISSON.DIST(5,K973,FALSE) * _xlfn.POISSON.DIST(5,L973,FALSE)</f>
        <v>2.573555079411276E-4</v>
      </c>
      <c r="AM973" s="13">
        <f t="shared" ref="AM973:AM998" si="1260">_xlfn.POISSON.DIST(5,K973,FALSE) * _xlfn.POISSON.DIST(0,L973,FALSE)</f>
        <v>9.7774604731943747E-4</v>
      </c>
      <c r="AN973" s="13">
        <f t="shared" ref="AN973:AN998" si="1261">_xlfn.POISSON.DIST(5,K973,FALSE) * _xlfn.POISSON.DIST(1,L973,FALSE)</f>
        <v>1.9504004921017566E-3</v>
      </c>
      <c r="AO973" s="13">
        <f t="shared" ref="AO973:AO998" si="1262">_xlfn.POISSON.DIST(5,K973,FALSE) * _xlfn.POISSON.DIST(2,L973,FALSE)</f>
        <v>1.9453221467986962E-3</v>
      </c>
      <c r="AP973" s="13">
        <f t="shared" ref="AP973:AP998" si="1263">_xlfn.POISSON.DIST(5,K973,FALSE) * _xlfn.POISSON.DIST(3,L973,FALSE)</f>
        <v>1.2935046828074918E-3</v>
      </c>
      <c r="AQ973" s="13">
        <f t="shared" ref="AQ973:AQ998" si="1264">_xlfn.POISSON.DIST(5,K973,FALSE) * _xlfn.POISSON.DIST(4,L973,FALSE)</f>
        <v>6.4506836330360101E-4</v>
      </c>
      <c r="AR973" s="13">
        <f t="shared" ref="AR973:AR998" si="1265">_xlfn.POISSON.DIST(0,K973,FALSE) * _xlfn.POISSON.DIST(5,L973,FALSE)</f>
        <v>1.0305985440616578E-2</v>
      </c>
      <c r="AS973" s="13">
        <f t="shared" ref="AS973:AS998" si="1266">_xlfn.POISSON.DIST(1,K973,FALSE) * _xlfn.POISSON.DIST(5,L973,FALSE)</f>
        <v>1.2835552351649026E-2</v>
      </c>
      <c r="AT973" s="13">
        <f t="shared" ref="AT973:AT998" si="1267">_xlfn.POISSON.DIST(2,K973,FALSE) * _xlfn.POISSON.DIST(5,L973,FALSE)</f>
        <v>7.9929961633084887E-3</v>
      </c>
      <c r="AU973" s="13">
        <f t="shared" ref="AU973:AU998" si="1268">_xlfn.POISSON.DIST(3,K973,FALSE) * _xlfn.POISSON.DIST(5,L973,FALSE)</f>
        <v>3.3182827361772395E-3</v>
      </c>
      <c r="AV973" s="13">
        <f t="shared" ref="AV973:AV998" si="1269">_xlfn.POISSON.DIST(4,K973,FALSE) * _xlfn.POISSON.DIST(5,L973,FALSE)</f>
        <v>1.0331858128267441E-3</v>
      </c>
      <c r="AW973" s="13">
        <f t="shared" ref="AW973:AW998" si="1270">_xlfn.POISSON.DIST(6,K973,FALSE) * _xlfn.POISSON.DIST(6,L973,FALSE)</f>
        <v>1.7760440514153637E-5</v>
      </c>
      <c r="AX973" s="13">
        <f t="shared" ref="AX973:AX998" si="1271">_xlfn.POISSON.DIST(6,K973,FALSE) * _xlfn.POISSON.DIST(0,L973,FALSE)</f>
        <v>2.0295504732499925E-4</v>
      </c>
      <c r="AY973" s="13">
        <f t="shared" ref="AY973:AY998" si="1272">_xlfn.POISSON.DIST(6,K973,FALSE) * _xlfn.POISSON.DIST(1,L973,FALSE)</f>
        <v>4.048532083176897E-4</v>
      </c>
      <c r="AZ973" s="13">
        <f t="shared" ref="AZ973:AZ998" si="1273">_xlfn.POISSON.DIST(6,K973,FALSE) * _xlfn.POISSON.DIST(2,L973,FALSE)</f>
        <v>4.0379907384776166E-4</v>
      </c>
      <c r="BA973" s="13">
        <f t="shared" ref="BA973:BA998" si="1274">_xlfn.POISSON.DIST(6,K973,FALSE) * _xlfn.POISSON.DIST(3,L973,FALSE)</f>
        <v>2.6849845605004445E-4</v>
      </c>
      <c r="BB973" s="13">
        <f t="shared" ref="BB973:BB998" si="1275">_xlfn.POISSON.DIST(6,K973,FALSE) * _xlfn.POISSON.DIST(4,L973,FALSE)</f>
        <v>1.3389967728437115E-4</v>
      </c>
      <c r="BC973" s="13">
        <f t="shared" ref="BC973:BC998" si="1276">_xlfn.POISSON.DIST(6,K973,FALSE) * _xlfn.POISSON.DIST(5,L973,FALSE)</f>
        <v>5.3420414673869088E-5</v>
      </c>
      <c r="BD973" s="13">
        <f t="shared" ref="BD973:BD998" si="1277">_xlfn.POISSON.DIST(0,K973,FALSE) * _xlfn.POISSON.DIST(6,L973,FALSE)</f>
        <v>3.4263837612503361E-3</v>
      </c>
      <c r="BE973" s="13">
        <f t="shared" ref="BE973:BE998" si="1278">_xlfn.POISSON.DIST(1,K973,FALSE) * _xlfn.POISSON.DIST(6,L973,FALSE)</f>
        <v>4.2673772826267078E-3</v>
      </c>
      <c r="BF973" s="13">
        <f t="shared" ref="BF973:BF998" si="1279">_xlfn.POISSON.DIST(2,K973,FALSE) * _xlfn.POISSON.DIST(6,L973,FALSE)</f>
        <v>2.6573948134801513E-3</v>
      </c>
      <c r="BG973" s="13">
        <f t="shared" ref="BG973:BG998" si="1280">_xlfn.POISSON.DIST(3,K973,FALSE) * _xlfn.POISSON.DIST(6,L973,FALSE)</f>
        <v>1.1032142581597522E-3</v>
      </c>
      <c r="BH973" s="13">
        <f t="shared" ref="BH973:BH998" si="1281">_xlfn.POISSON.DIST(4,K973,FALSE) * _xlfn.POISSON.DIST(6,L973,FALSE)</f>
        <v>3.4349855351745883E-4</v>
      </c>
      <c r="BI973" s="13">
        <f t="shared" ref="BI973:BI998" si="1282">_xlfn.POISSON.DIST(5,K973,FALSE) * _xlfn.POISSON.DIST(6,L973,FALSE)</f>
        <v>8.5561806617985665E-5</v>
      </c>
      <c r="BJ973" s="14">
        <f t="shared" ref="BJ973:BJ998" si="1283">SUM(N973,Q973,T973,W973,X973,Y973,AD973,AE973,AF973,AG973,AM973,AN973,AO973,AP973,AQ973,AX973,AY973,AZ973,BA973,BB973,BC973)</f>
        <v>0.23558274741882587</v>
      </c>
      <c r="BK973" s="14">
        <f t="shared" ref="BK973:BK998" si="1284">SUM(M973,P973,S973,V973,AC973,AL973,AY973)</f>
        <v>0.2167786104651816</v>
      </c>
      <c r="BL973" s="14">
        <f t="shared" ref="BL973:BL998" si="1285">SUM(O973,R973,U973,AA973,AB973,AH973,AI973,AJ973,AK973,AR973,AS973,AT973,AU973,AV973,BD973,BE973,BF973,BG973,BH973,BI973)</f>
        <v>0.49144305348388284</v>
      </c>
      <c r="BM973" s="14">
        <f t="shared" ref="BM973:BM998" si="1286">SUM(S973:BI973)</f>
        <v>0.62364737794321079</v>
      </c>
      <c r="BN973" s="14">
        <f t="shared" ref="BN973:BN998" si="1287">SUM(M973:R973)</f>
        <v>0.37156926111841032</v>
      </c>
    </row>
    <row r="974" spans="1:66" x14ac:dyDescent="0.25">
      <c r="A974" t="s">
        <v>80</v>
      </c>
      <c r="B974" t="s">
        <v>111</v>
      </c>
      <c r="C974" t="s">
        <v>96</v>
      </c>
      <c r="D974" s="7" t="s">
        <v>531</v>
      </c>
      <c r="E974" s="10">
        <f>VLOOKUP(A974,home!$A$2:$E$405,3,FALSE)</f>
        <v>1.2518</v>
      </c>
      <c r="F974" s="10">
        <f>VLOOKUP(B974,home!$B$2:$E$405,3,FALSE)</f>
        <v>0.96779999999999999</v>
      </c>
      <c r="G974" s="10">
        <f>VLOOKUP(C974,away!$B$2:$E$405,4,FALSE)</f>
        <v>1.6672</v>
      </c>
      <c r="H974" s="10">
        <f>VLOOKUP(A974,away!$A$2:$E$405,3,FALSE)</f>
        <v>1.0562</v>
      </c>
      <c r="I974" s="10">
        <f>VLOOKUP(C974,away!$B$2:$E$405,3,FALSE)</f>
        <v>0.90559999999999996</v>
      </c>
      <c r="J974" s="10">
        <f>VLOOKUP(B974,home!$B$2:$E$405,4,FALSE)</f>
        <v>0.61450000000000005</v>
      </c>
      <c r="K974" s="12">
        <f t="shared" si="1232"/>
        <v>2.019799529088</v>
      </c>
      <c r="L974" s="12">
        <f t="shared" si="1233"/>
        <v>0.58776600544000002</v>
      </c>
      <c r="M974" s="13">
        <f t="shared" si="1234"/>
        <v>7.3713779153510545E-2</v>
      </c>
      <c r="N974" s="13">
        <f t="shared" si="1235"/>
        <v>0.14888705642155742</v>
      </c>
      <c r="O974" s="13">
        <f t="shared" si="1236"/>
        <v>4.3326453518945235E-2</v>
      </c>
      <c r="P974" s="13">
        <f t="shared" si="1237"/>
        <v>8.7510750414618713E-2</v>
      </c>
      <c r="Q974" s="13">
        <f t="shared" si="1238"/>
        <v>0.1503610032237801</v>
      </c>
      <c r="R974" s="13">
        <f t="shared" si="1239"/>
        <v>1.2732908257356134E-2</v>
      </c>
      <c r="S974" s="13">
        <f t="shared" si="1240"/>
        <v>2.597252347550064E-2</v>
      </c>
      <c r="T974" s="13">
        <f t="shared" si="1241"/>
        <v>8.8377086238792188E-2</v>
      </c>
      <c r="U974" s="13">
        <f t="shared" si="1242"/>
        <v>2.5717922102128629E-2</v>
      </c>
      <c r="V974" s="13">
        <f t="shared" si="1243"/>
        <v>3.4259764149070721E-3</v>
      </c>
      <c r="W974" s="13">
        <f t="shared" si="1244"/>
        <v>0.10123302783486342</v>
      </c>
      <c r="X974" s="13">
        <f t="shared" si="1245"/>
        <v>5.9501332389094004E-2</v>
      </c>
      <c r="Y974" s="13">
        <f t="shared" si="1246"/>
        <v>1.7486430228347737E-2</v>
      </c>
      <c r="Z974" s="13">
        <f t="shared" si="1247"/>
        <v>2.4946568746867354E-3</v>
      </c>
      <c r="AA974" s="13">
        <f t="shared" si="1248"/>
        <v>5.0387067807284103E-3</v>
      </c>
      <c r="AB974" s="13">
        <f t="shared" si="1249"/>
        <v>5.0885887914638786E-3</v>
      </c>
      <c r="AC974" s="13">
        <f t="shared" si="1250"/>
        <v>2.5420091943303996E-4</v>
      </c>
      <c r="AD974" s="13">
        <f t="shared" si="1251"/>
        <v>5.1117605487252395E-2</v>
      </c>
      <c r="AE974" s="13">
        <f t="shared" si="1252"/>
        <v>3.0045190784900165E-2</v>
      </c>
      <c r="AF974" s="13">
        <f t="shared" si="1253"/>
        <v>8.8297708851617328E-3</v>
      </c>
      <c r="AG974" s="13">
        <f t="shared" si="1254"/>
        <v>1.7299463873739749E-3</v>
      </c>
      <c r="AH974" s="13">
        <f t="shared" si="1255"/>
        <v>3.6656862654451425E-4</v>
      </c>
      <c r="AI974" s="13">
        <f t="shared" si="1256"/>
        <v>7.4039513927304484E-4</v>
      </c>
      <c r="AJ974" s="13">
        <f t="shared" si="1257"/>
        <v>7.4772487682137013E-4</v>
      </c>
      <c r="AK974" s="13">
        <f t="shared" si="1258"/>
        <v>5.034181180303953E-4</v>
      </c>
      <c r="AL974" s="13">
        <f t="shared" si="1259"/>
        <v>1.2071183147099286E-5</v>
      </c>
      <c r="AM974" s="13">
        <f t="shared" si="1260"/>
        <v>2.0649463098251719E-2</v>
      </c>
      <c r="AN974" s="13">
        <f t="shared" si="1261"/>
        <v>1.2137052439740099E-2</v>
      </c>
      <c r="AO974" s="13">
        <f t="shared" si="1262"/>
        <v>3.5668734151609221E-3</v>
      </c>
      <c r="AP974" s="13">
        <f t="shared" si="1263"/>
        <v>6.9882897971308862E-4</v>
      </c>
      <c r="AQ974" s="13">
        <f t="shared" si="1264"/>
        <v>1.026869794729182E-4</v>
      </c>
      <c r="AR974" s="13">
        <f t="shared" si="1265"/>
        <v>4.3091315468739278E-5</v>
      </c>
      <c r="AS974" s="13">
        <f t="shared" si="1266"/>
        <v>8.7035818691542046E-5</v>
      </c>
      <c r="AT974" s="13">
        <f t="shared" si="1267"/>
        <v>8.7897452803482591E-5</v>
      </c>
      <c r="AU974" s="13">
        <f t="shared" si="1268"/>
        <v>5.9178411260169611E-5</v>
      </c>
      <c r="AV974" s="13">
        <f t="shared" si="1269"/>
        <v>2.988213179886665E-5</v>
      </c>
      <c r="AW974" s="13">
        <f t="shared" si="1270"/>
        <v>3.9807056870114816E-7</v>
      </c>
      <c r="AX974" s="13">
        <f t="shared" si="1271"/>
        <v>6.9512959736281387E-3</v>
      </c>
      <c r="AY974" s="13">
        <f t="shared" si="1272"/>
        <v>4.0857354670505667E-3</v>
      </c>
      <c r="AZ974" s="13">
        <f t="shared" si="1273"/>
        <v>1.2007282073764221E-3</v>
      </c>
      <c r="BA974" s="13">
        <f t="shared" si="1274"/>
        <v>2.3524907402292384E-4</v>
      </c>
      <c r="BB974" s="13">
        <f t="shared" si="1275"/>
        <v>3.4567852130478195E-5</v>
      </c>
      <c r="BC974" s="13">
        <f t="shared" si="1276"/>
        <v>4.0635616726743545E-6</v>
      </c>
      <c r="BD974" s="13">
        <f t="shared" si="1277"/>
        <v>4.2212683937026246E-6</v>
      </c>
      <c r="BE974" s="13">
        <f t="shared" si="1278"/>
        <v>8.5261159137546208E-6</v>
      </c>
      <c r="BF974" s="13">
        <f t="shared" si="1279"/>
        <v>8.6105224537756433E-6</v>
      </c>
      <c r="BG974" s="13">
        <f t="shared" si="1280"/>
        <v>5.7971763991125645E-6</v>
      </c>
      <c r="BH974" s="13">
        <f t="shared" si="1281"/>
        <v>2.927283540241907E-6</v>
      </c>
      <c r="BI974" s="13">
        <f t="shared" si="1282"/>
        <v>1.182505183217532E-6</v>
      </c>
      <c r="BJ974" s="14">
        <f t="shared" si="1283"/>
        <v>0.70723499492934305</v>
      </c>
      <c r="BK974" s="14">
        <f t="shared" si="1284"/>
        <v>0.19497503702816771</v>
      </c>
      <c r="BL974" s="14">
        <f t="shared" si="1285"/>
        <v>9.4601036213198264E-2</v>
      </c>
      <c r="BM974" s="14">
        <f t="shared" si="1286"/>
        <v>0.47868843665914562</v>
      </c>
      <c r="BN974" s="14">
        <f t="shared" si="1287"/>
        <v>0.51653195098976812</v>
      </c>
    </row>
    <row r="975" spans="1:66" x14ac:dyDescent="0.25">
      <c r="A975" t="s">
        <v>80</v>
      </c>
      <c r="B975" t="s">
        <v>85</v>
      </c>
      <c r="C975" t="s">
        <v>410</v>
      </c>
      <c r="D975" s="7" t="s">
        <v>531</v>
      </c>
      <c r="E975" s="10">
        <f>VLOOKUP(A975,home!$A$2:$E$405,3,FALSE)</f>
        <v>1.2518</v>
      </c>
      <c r="F975" s="10">
        <f>VLOOKUP(B975,home!$B$2:$E$405,3,FALSE)</f>
        <v>1.3893</v>
      </c>
      <c r="G975" s="10">
        <f>VLOOKUP(C975,away!$B$2:$E$405,4,FALSE)</f>
        <v>0.97250000000000003</v>
      </c>
      <c r="H975" s="10">
        <f>VLOOKUP(A975,away!$A$2:$E$405,3,FALSE)</f>
        <v>1.0562</v>
      </c>
      <c r="I975" s="10">
        <f>VLOOKUP(C975,away!$B$2:$E$405,3,FALSE)</f>
        <v>1.0290999999999999</v>
      </c>
      <c r="J975" s="10">
        <f>VLOOKUP(B975,home!$B$2:$E$405,4,FALSE)</f>
        <v>0.98799999999999999</v>
      </c>
      <c r="K975" s="12">
        <f t="shared" si="1232"/>
        <v>1.69129978215</v>
      </c>
      <c r="L975" s="12">
        <f t="shared" si="1233"/>
        <v>1.0738921949599998</v>
      </c>
      <c r="M975" s="13">
        <f t="shared" si="1234"/>
        <v>6.2964010538887644E-2</v>
      </c>
      <c r="N975" s="13">
        <f t="shared" si="1235"/>
        <v>0.10649101730771099</v>
      </c>
      <c r="O975" s="13">
        <f t="shared" si="1236"/>
        <v>6.7616559481090605E-2</v>
      </c>
      <c r="P975" s="13">
        <f t="shared" si="1237"/>
        <v>0.11435987232010107</v>
      </c>
      <c r="Q975" s="13">
        <f t="shared" si="1238"/>
        <v>9.005411718673173E-2</v>
      </c>
      <c r="R975" s="13">
        <f t="shared" si="1239"/>
        <v>3.6306447738395885E-2</v>
      </c>
      <c r="S975" s="13">
        <f t="shared" si="1240"/>
        <v>5.1927205260346741E-2</v>
      </c>
      <c r="T975" s="13">
        <f t="shared" si="1241"/>
        <v>9.6708413570844379E-2</v>
      </c>
      <c r="U975" s="13">
        <f t="shared" si="1242"/>
        <v>6.1405087150589323E-2</v>
      </c>
      <c r="V975" s="13">
        <f t="shared" si="1243"/>
        <v>1.0479334874863482E-2</v>
      </c>
      <c r="W975" s="13">
        <f t="shared" si="1244"/>
        <v>5.0769502926543322E-2</v>
      </c>
      <c r="X975" s="13">
        <f t="shared" si="1245"/>
        <v>5.4520972934813734E-2</v>
      </c>
      <c r="Y975" s="13">
        <f t="shared" si="1246"/>
        <v>2.927482364816093E-2</v>
      </c>
      <c r="Z975" s="13">
        <f t="shared" si="1247"/>
        <v>1.2996403617662158E-2</v>
      </c>
      <c r="AA975" s="13">
        <f t="shared" si="1248"/>
        <v>2.198081460728548E-2</v>
      </c>
      <c r="AB975" s="13">
        <f t="shared" si="1249"/>
        <v>1.8588073478390733E-2</v>
      </c>
      <c r="AC975" s="13">
        <f t="shared" si="1250"/>
        <v>1.1895837281013181E-3</v>
      </c>
      <c r="AD975" s="13">
        <f t="shared" si="1251"/>
        <v>2.1466612309881634E-2</v>
      </c>
      <c r="AE975" s="13">
        <f t="shared" si="1252"/>
        <v>2.3052827411814136E-2</v>
      </c>
      <c r="AF975" s="13">
        <f t="shared" si="1253"/>
        <v>1.2378125714653566E-2</v>
      </c>
      <c r="AG975" s="13">
        <f t="shared" si="1254"/>
        <v>4.4309241977333776E-3</v>
      </c>
      <c r="AH975" s="13">
        <f t="shared" si="1255"/>
        <v>3.489184101889324E-3</v>
      </c>
      <c r="AI975" s="13">
        <f t="shared" si="1256"/>
        <v>5.9012563114066571E-3</v>
      </c>
      <c r="AJ975" s="13">
        <f t="shared" si="1257"/>
        <v>4.9903967569466957E-3</v>
      </c>
      <c r="AK975" s="13">
        <f t="shared" si="1258"/>
        <v>2.8134189826220049E-3</v>
      </c>
      <c r="AL975" s="13">
        <f t="shared" si="1259"/>
        <v>8.6424382497500197E-5</v>
      </c>
      <c r="AM975" s="13">
        <f t="shared" si="1260"/>
        <v>7.2612953446402556E-3</v>
      </c>
      <c r="AN975" s="13">
        <f t="shared" si="1261"/>
        <v>7.7978483959085521E-3</v>
      </c>
      <c r="AO975" s="13">
        <f t="shared" si="1262"/>
        <v>4.187024264923774E-3</v>
      </c>
      <c r="AP975" s="13">
        <f t="shared" si="1263"/>
        <v>1.4988042260699235E-3</v>
      </c>
      <c r="AQ975" s="13">
        <f t="shared" si="1264"/>
        <v>4.0238854003738845E-4</v>
      </c>
      <c r="AR975" s="13">
        <f t="shared" si="1265"/>
        <v>7.4940151475949254E-4</v>
      </c>
      <c r="AS975" s="13">
        <f t="shared" si="1266"/>
        <v>1.2674626186556098E-3</v>
      </c>
      <c r="AT975" s="13">
        <f t="shared" si="1267"/>
        <v>1.0718296254077506E-3</v>
      </c>
      <c r="AU975" s="13">
        <f t="shared" si="1268"/>
        <v>6.0426173731801505E-4</v>
      </c>
      <c r="AV975" s="13">
        <f t="shared" si="1269"/>
        <v>2.5549693617188488E-4</v>
      </c>
      <c r="AW975" s="13">
        <f t="shared" si="1270"/>
        <v>4.3602868718037588E-6</v>
      </c>
      <c r="AX975" s="13">
        <f t="shared" si="1271"/>
        <v>2.0468378724194823E-3</v>
      </c>
      <c r="AY975" s="13">
        <f t="shared" si="1272"/>
        <v>2.1980832155398134E-3</v>
      </c>
      <c r="AZ975" s="13">
        <f t="shared" si="1273"/>
        <v>1.1802522045203923E-3</v>
      </c>
      <c r="BA975" s="13">
        <f t="shared" si="1274"/>
        <v>4.2248787683959413E-4</v>
      </c>
      <c r="BB975" s="13">
        <f t="shared" si="1275"/>
        <v>1.1342660835081545E-4</v>
      </c>
      <c r="BC975" s="13">
        <f t="shared" si="1276"/>
        <v>2.4361589881745097E-5</v>
      </c>
      <c r="BD975" s="13">
        <f t="shared" si="1277"/>
        <v>1.3412940626523662E-4</v>
      </c>
      <c r="BE975" s="13">
        <f t="shared" si="1278"/>
        <v>2.2685303559630358E-4</v>
      </c>
      <c r="BF975" s="13">
        <f t="shared" si="1279"/>
        <v>1.9183824484204722E-4</v>
      </c>
      <c r="BG975" s="13">
        <f t="shared" si="1280"/>
        <v>1.0815199390313094E-4</v>
      </c>
      <c r="BH975" s="13">
        <f t="shared" si="1281"/>
        <v>4.5729360931863385E-5</v>
      </c>
      <c r="BI975" s="13">
        <f t="shared" si="1282"/>
        <v>1.5468411636383838E-5</v>
      </c>
      <c r="BJ975" s="14">
        <f t="shared" si="1283"/>
        <v>0.51628014734801941</v>
      </c>
      <c r="BK975" s="14">
        <f t="shared" si="1284"/>
        <v>0.2432045143203376</v>
      </c>
      <c r="BL975" s="14">
        <f t="shared" si="1285"/>
        <v>0.22776186149410438</v>
      </c>
      <c r="BM975" s="14">
        <f t="shared" si="1286"/>
        <v>0.52025717927853743</v>
      </c>
      <c r="BN975" s="14">
        <f t="shared" si="1287"/>
        <v>0.47779202457291792</v>
      </c>
    </row>
    <row r="976" spans="1:66" x14ac:dyDescent="0.25">
      <c r="A976" t="s">
        <v>80</v>
      </c>
      <c r="B976" t="s">
        <v>258</v>
      </c>
      <c r="C976" t="s">
        <v>88</v>
      </c>
      <c r="D976" s="7" t="s">
        <v>531</v>
      </c>
      <c r="E976" s="10">
        <f>VLOOKUP(A976,home!$A$2:$E$405,3,FALSE)</f>
        <v>1.2518</v>
      </c>
      <c r="F976" s="10">
        <f>VLOOKUP(B976,home!$B$2:$E$405,3,FALSE)</f>
        <v>0.46689999999999998</v>
      </c>
      <c r="G976" s="10">
        <f>VLOOKUP(C976,away!$B$2:$E$405,4,FALSE)</f>
        <v>1.1113999999999999</v>
      </c>
      <c r="H976" s="10">
        <f>VLOOKUP(A976,away!$A$2:$E$405,3,FALSE)</f>
        <v>1.0562</v>
      </c>
      <c r="I976" s="10">
        <f>VLOOKUP(C976,away!$B$2:$E$405,3,FALSE)</f>
        <v>1.1526000000000001</v>
      </c>
      <c r="J976" s="10">
        <f>VLOOKUP(B976,home!$B$2:$E$405,4,FALSE)</f>
        <v>1.0588</v>
      </c>
      <c r="K976" s="12">
        <f t="shared" si="1232"/>
        <v>0.649574867788</v>
      </c>
      <c r="L976" s="12">
        <f t="shared" si="1233"/>
        <v>1.2889578358560001</v>
      </c>
      <c r="M976" s="13">
        <f t="shared" si="1234"/>
        <v>0.14391496082957012</v>
      </c>
      <c r="N976" s="13">
        <f t="shared" si="1235"/>
        <v>9.3483541653583219E-2</v>
      </c>
      <c r="O976" s="13">
        <f t="shared" si="1236"/>
        <v>0.18550031645818368</v>
      </c>
      <c r="P976" s="13">
        <f t="shared" si="1237"/>
        <v>0.12049634353795684</v>
      </c>
      <c r="Q976" s="13">
        <f t="shared" si="1238"/>
        <v>3.0362279604990151E-2</v>
      </c>
      <c r="R976" s="13">
        <f t="shared" si="1239"/>
        <v>0.11955104322627182</v>
      </c>
      <c r="S976" s="13">
        <f t="shared" si="1240"/>
        <v>2.5222132435577242E-2</v>
      </c>
      <c r="T976" s="13">
        <f t="shared" si="1241"/>
        <v>3.9135698211302868E-2</v>
      </c>
      <c r="U976" s="13">
        <f t="shared" si="1242"/>
        <v>7.7657353097623005E-2</v>
      </c>
      <c r="V976" s="13">
        <f t="shared" si="1243"/>
        <v>2.3464279161020756E-3</v>
      </c>
      <c r="W976" s="13">
        <f t="shared" si="1244"/>
        <v>6.5741912533845885E-3</v>
      </c>
      <c r="X976" s="13">
        <f t="shared" si="1245"/>
        <v>8.4738553304660423E-3</v>
      </c>
      <c r="Y976" s="13">
        <f t="shared" si="1246"/>
        <v>5.4612211140571713E-3</v>
      </c>
      <c r="Z976" s="13">
        <f t="shared" si="1247"/>
        <v>5.1365417983754158E-2</v>
      </c>
      <c r="AA976" s="13">
        <f t="shared" si="1248"/>
        <v>3.3365684595672469E-2</v>
      </c>
      <c r="AB976" s="13">
        <f t="shared" si="1249"/>
        <v>1.0836755079945025E-2</v>
      </c>
      <c r="AC976" s="13">
        <f t="shared" si="1250"/>
        <v>1.2278778324883259E-4</v>
      </c>
      <c r="AD976" s="13">
        <f t="shared" si="1251"/>
        <v>1.0676073535575798E-3</v>
      </c>
      <c r="AE976" s="13">
        <f t="shared" si="1252"/>
        <v>1.3761008639855295E-3</v>
      </c>
      <c r="AF976" s="13">
        <f t="shared" si="1253"/>
        <v>8.8686799578118023E-4</v>
      </c>
      <c r="AG976" s="13">
        <f t="shared" si="1254"/>
        <v>3.8104515084401951E-4</v>
      </c>
      <c r="AH976" s="13">
        <f t="shared" si="1255"/>
        <v>1.6551964500544653E-2</v>
      </c>
      <c r="AI976" s="13">
        <f t="shared" si="1256"/>
        <v>1.0751740152072965E-2</v>
      </c>
      <c r="AJ976" s="13">
        <f t="shared" si="1257"/>
        <v>3.4920300938868628E-3</v>
      </c>
      <c r="AK976" s="13">
        <f t="shared" si="1258"/>
        <v>7.5611166218275878E-4</v>
      </c>
      <c r="AL976" s="13">
        <f t="shared" si="1259"/>
        <v>4.1122837618354136E-6</v>
      </c>
      <c r="AM976" s="13">
        <f t="shared" si="1260"/>
        <v>1.3869818110733237E-4</v>
      </c>
      <c r="AN976" s="13">
        <f t="shared" si="1261"/>
        <v>1.7877610735727065E-4</v>
      </c>
      <c r="AO976" s="13">
        <f t="shared" si="1262"/>
        <v>1.1521743222099378E-4</v>
      </c>
      <c r="AP976" s="13">
        <f t="shared" si="1263"/>
        <v>4.9503470696152509E-5</v>
      </c>
      <c r="AQ976" s="13">
        <f t="shared" si="1264"/>
        <v>1.5951971613968413E-5</v>
      </c>
      <c r="AR976" s="13">
        <f t="shared" si="1265"/>
        <v>4.266956868357475E-3</v>
      </c>
      <c r="AS976" s="13">
        <f t="shared" si="1266"/>
        <v>2.7717079436204058E-3</v>
      </c>
      <c r="AT976" s="13">
        <f t="shared" si="1267"/>
        <v>9.0021591051208706E-4</v>
      </c>
      <c r="AU976" s="13">
        <f t="shared" si="1268"/>
        <v>1.9491921035051435E-4</v>
      </c>
      <c r="AV976" s="13">
        <f t="shared" si="1269"/>
        <v>3.1653655073194172E-5</v>
      </c>
      <c r="AW976" s="13">
        <f t="shared" si="1270"/>
        <v>9.5641966855399144E-8</v>
      </c>
      <c r="AX976" s="13">
        <f t="shared" si="1271"/>
        <v>1.5015808775871908E-5</v>
      </c>
      <c r="AY976" s="13">
        <f t="shared" si="1272"/>
        <v>1.9354744383375386E-5</v>
      </c>
      <c r="AZ976" s="13">
        <f t="shared" si="1273"/>
        <v>1.2473724716970807E-5</v>
      </c>
      <c r="BA976" s="13">
        <f t="shared" si="1274"/>
        <v>5.3593684054167304E-6</v>
      </c>
      <c r="BB976" s="13">
        <f t="shared" si="1275"/>
        <v>1.7269999753502424E-6</v>
      </c>
      <c r="BC976" s="13">
        <f t="shared" si="1276"/>
        <v>4.4520603015016274E-7</v>
      </c>
      <c r="BD976" s="13">
        <f t="shared" si="1277"/>
        <v>9.1665458178815762E-4</v>
      </c>
      <c r="BE976" s="13">
        <f t="shared" si="1278"/>
        <v>5.9543577877230701E-4</v>
      </c>
      <c r="BF976" s="13">
        <f t="shared" si="1279"/>
        <v>1.9339005863613305E-4</v>
      </c>
      <c r="BG976" s="13">
        <f t="shared" si="1280"/>
        <v>4.1873773923359898E-5</v>
      </c>
      <c r="BH976" s="13">
        <f t="shared" si="1281"/>
        <v>6.800037790012776E-6</v>
      </c>
      <c r="BI976" s="13">
        <f t="shared" si="1282"/>
        <v>8.8342672968019081E-7</v>
      </c>
      <c r="BJ976" s="14">
        <f t="shared" si="1283"/>
        <v>0.18775493154723527</v>
      </c>
      <c r="BK976" s="14">
        <f t="shared" si="1284"/>
        <v>0.2921261195306003</v>
      </c>
      <c r="BL976" s="14">
        <f t="shared" si="1285"/>
        <v>0.46838349011193653</v>
      </c>
      <c r="BM976" s="14">
        <f t="shared" si="1286"/>
        <v>0.30630221476055386</v>
      </c>
      <c r="BN976" s="14">
        <f t="shared" si="1287"/>
        <v>0.69330848531055589</v>
      </c>
    </row>
    <row r="977" spans="1:66" x14ac:dyDescent="0.25">
      <c r="A977" t="s">
        <v>80</v>
      </c>
      <c r="B977" t="s">
        <v>412</v>
      </c>
      <c r="C977" t="s">
        <v>114</v>
      </c>
      <c r="D977" s="7" t="s">
        <v>531</v>
      </c>
      <c r="E977" s="10">
        <f>VLOOKUP(A977,home!$A$2:$E$405,3,FALSE)</f>
        <v>1.2518</v>
      </c>
      <c r="F977" s="10">
        <f>VLOOKUP(B977,home!$B$2:$E$405,3,FALSE)</f>
        <v>1.2850999999999999</v>
      </c>
      <c r="G977" s="10">
        <f>VLOOKUP(C977,away!$B$2:$E$405,4,FALSE)</f>
        <v>0.7742</v>
      </c>
      <c r="H977" s="10">
        <f>VLOOKUP(A977,away!$A$2:$E$405,3,FALSE)</f>
        <v>1.0562</v>
      </c>
      <c r="I977" s="10">
        <f>VLOOKUP(C977,away!$B$2:$E$405,3,FALSE)</f>
        <v>1.0583</v>
      </c>
      <c r="J977" s="10">
        <f>VLOOKUP(B977,home!$B$2:$E$405,4,FALSE)</f>
        <v>1.1113999999999999</v>
      </c>
      <c r="K977" s="12">
        <f t="shared" si="1232"/>
        <v>1.2454463889559999</v>
      </c>
      <c r="L977" s="12">
        <f t="shared" si="1233"/>
        <v>1.2422967576439998</v>
      </c>
      <c r="M977" s="13">
        <f t="shared" si="1234"/>
        <v>8.3097293520347615E-2</v>
      </c>
      <c r="N977" s="13">
        <f t="shared" si="1235"/>
        <v>0.10349322414693374</v>
      </c>
      <c r="O977" s="13">
        <f t="shared" si="1236"/>
        <v>0.10323149830931959</v>
      </c>
      <c r="P977" s="13">
        <f t="shared" si="1237"/>
        <v>0.12856929679585949</v>
      </c>
      <c r="Q977" s="13">
        <f t="shared" si="1238"/>
        <v>6.444763114760628E-2</v>
      </c>
      <c r="R977" s="13">
        <f t="shared" si="1239"/>
        <v>6.412207781819991E-2</v>
      </c>
      <c r="S977" s="13">
        <f t="shared" si="1240"/>
        <v>4.9731054340940072E-2</v>
      </c>
      <c r="T977" s="13">
        <f t="shared" si="1241"/>
        <v>8.0063083212507727E-2</v>
      </c>
      <c r="U977" s="13">
        <f t="shared" si="1242"/>
        <v>7.9860610271032695E-2</v>
      </c>
      <c r="V977" s="13">
        <f t="shared" si="1243"/>
        <v>8.5493982276807472E-3</v>
      </c>
      <c r="W977" s="13">
        <f t="shared" si="1244"/>
        <v>2.6755356496518154E-2</v>
      </c>
      <c r="X977" s="13">
        <f t="shared" si="1245"/>
        <v>3.3238092625233827E-2</v>
      </c>
      <c r="Y977" s="13">
        <f t="shared" si="1246"/>
        <v>2.064578734929947E-2</v>
      </c>
      <c r="Z977" s="13">
        <f t="shared" si="1247"/>
        <v>2.6552883122315331E-2</v>
      </c>
      <c r="AA977" s="13">
        <f t="shared" si="1248"/>
        <v>3.3070192401058338E-2</v>
      </c>
      <c r="AB977" s="13">
        <f t="shared" si="1249"/>
        <v>2.0593575853989136E-2</v>
      </c>
      <c r="AC977" s="13">
        <f t="shared" si="1250"/>
        <v>8.2673429512142326E-4</v>
      </c>
      <c r="AD977" s="13">
        <f t="shared" si="1251"/>
        <v>8.3305905334547445E-3</v>
      </c>
      <c r="AE977" s="13">
        <f t="shared" si="1252"/>
        <v>1.0349065608970627E-2</v>
      </c>
      <c r="AF977" s="13">
        <f t="shared" si="1253"/>
        <v>6.42830532533462E-3</v>
      </c>
      <c r="AG977" s="13">
        <f t="shared" si="1254"/>
        <v>2.6619542876029521E-3</v>
      </c>
      <c r="AH977" s="13">
        <f t="shared" si="1255"/>
        <v>8.2466401522381105E-3</v>
      </c>
      <c r="AI977" s="13">
        <f t="shared" si="1256"/>
        <v>1.0270748198624512E-2</v>
      </c>
      <c r="AJ977" s="13">
        <f t="shared" si="1257"/>
        <v>6.3958331279266225E-3</v>
      </c>
      <c r="AK977" s="13">
        <f t="shared" si="1258"/>
        <v>2.6552224245137896E-3</v>
      </c>
      <c r="AL977" s="13">
        <f t="shared" si="1259"/>
        <v>5.1165395385472825E-5</v>
      </c>
      <c r="AM977" s="13">
        <f t="shared" si="1260"/>
        <v>2.0750607795524492E-3</v>
      </c>
      <c r="AN977" s="13">
        <f t="shared" si="1261"/>
        <v>2.5778412783522384E-3</v>
      </c>
      <c r="AO977" s="13">
        <f t="shared" si="1262"/>
        <v>1.6012219309089251E-3</v>
      </c>
      <c r="AP977" s="13">
        <f t="shared" si="1263"/>
        <v>6.6306427101220746E-4</v>
      </c>
      <c r="AQ977" s="13">
        <f t="shared" si="1264"/>
        <v>2.0593064849701209E-4</v>
      </c>
      <c r="AR977" s="13">
        <f t="shared" si="1265"/>
        <v>2.0489548645164436E-3</v>
      </c>
      <c r="AS977" s="13">
        <f t="shared" si="1266"/>
        <v>2.5518634371458349E-3</v>
      </c>
      <c r="AT977" s="13">
        <f t="shared" si="1267"/>
        <v>1.5891045514510637E-3</v>
      </c>
      <c r="AU977" s="13">
        <f t="shared" si="1268"/>
        <v>6.597148417594236E-4</v>
      </c>
      <c r="AV977" s="13">
        <f t="shared" si="1269"/>
        <v>2.0540986685248821E-4</v>
      </c>
      <c r="AW977" s="13">
        <f t="shared" si="1270"/>
        <v>2.1989949058200364E-6</v>
      </c>
      <c r="AX977" s="13">
        <f t="shared" si="1271"/>
        <v>4.3072949245963668E-4</v>
      </c>
      <c r="AY977" s="13">
        <f t="shared" si="1272"/>
        <v>5.3509385190425227E-4</v>
      </c>
      <c r="AZ977" s="13">
        <f t="shared" si="1273"/>
        <v>3.3237267862794572E-4</v>
      </c>
      <c r="BA977" s="13">
        <f t="shared" si="1274"/>
        <v>1.3763516699631605E-4</v>
      </c>
      <c r="BB977" s="13">
        <f t="shared" si="1275"/>
        <v>4.2745930424328503E-5</v>
      </c>
      <c r="BC977" s="13">
        <f t="shared" si="1276"/>
        <v>1.0620626153723853E-5</v>
      </c>
      <c r="BD977" s="13">
        <f t="shared" si="1277"/>
        <v>4.2423499745794686E-4</v>
      </c>
      <c r="BE977" s="13">
        <f t="shared" si="1278"/>
        <v>5.2836194565275768E-4</v>
      </c>
      <c r="BF977" s="13">
        <f t="shared" si="1279"/>
        <v>3.2902323863749676E-4</v>
      </c>
      <c r="BG977" s="13">
        <f t="shared" si="1280"/>
        <v>1.3659360148122619E-4</v>
      </c>
      <c r="BH977" s="13">
        <f t="shared" si="1281"/>
        <v>4.2530001929821999E-5</v>
      </c>
      <c r="BI977" s="13">
        <f t="shared" si="1282"/>
        <v>1.0593767465157702E-5</v>
      </c>
      <c r="BJ977" s="14">
        <f t="shared" si="1283"/>
        <v>0.36502540738835115</v>
      </c>
      <c r="BK977" s="14">
        <f t="shared" si="1284"/>
        <v>0.27136003642723905</v>
      </c>
      <c r="BL977" s="14">
        <f t="shared" si="1285"/>
        <v>0.33697278367125233</v>
      </c>
      <c r="BM977" s="14">
        <f t="shared" si="1286"/>
        <v>0.45241719401389285</v>
      </c>
      <c r="BN977" s="14">
        <f t="shared" si="1287"/>
        <v>0.54696102173826666</v>
      </c>
    </row>
    <row r="978" spans="1:66" x14ac:dyDescent="0.25">
      <c r="A978" t="s">
        <v>80</v>
      </c>
      <c r="B978" t="s">
        <v>71</v>
      </c>
      <c r="C978" t="s">
        <v>91</v>
      </c>
      <c r="D978" s="7" t="s">
        <v>531</v>
      </c>
      <c r="E978" s="10">
        <f>VLOOKUP(A978,home!$A$2:$E$405,3,FALSE)</f>
        <v>1.2518</v>
      </c>
      <c r="F978" s="10">
        <f>VLOOKUP(B978,home!$B$2:$E$405,3,FALSE)</f>
        <v>0.5837</v>
      </c>
      <c r="G978" s="10">
        <f>VLOOKUP(C978,away!$B$2:$E$405,4,FALSE)</f>
        <v>1.1113999999999999</v>
      </c>
      <c r="H978" s="10">
        <f>VLOOKUP(A978,away!$A$2:$E$405,3,FALSE)</f>
        <v>1.0562</v>
      </c>
      <c r="I978" s="10">
        <f>VLOOKUP(C978,away!$B$2:$E$405,3,FALSE)</f>
        <v>0.65859999999999996</v>
      </c>
      <c r="J978" s="10">
        <f>VLOOKUP(B978,home!$B$2:$E$405,4,FALSE)</f>
        <v>1.5294000000000001</v>
      </c>
      <c r="K978" s="12">
        <f t="shared" si="1232"/>
        <v>0.81207292852400004</v>
      </c>
      <c r="L978" s="12">
        <f t="shared" si="1233"/>
        <v>1.0638710116080001</v>
      </c>
      <c r="M978" s="13">
        <f t="shared" si="1234"/>
        <v>0.15321027723718916</v>
      </c>
      <c r="N978" s="13">
        <f t="shared" si="1235"/>
        <v>0.12441791851597815</v>
      </c>
      <c r="O978" s="13">
        <f t="shared" si="1236"/>
        <v>0.16299597263307058</v>
      </c>
      <c r="P978" s="13">
        <f t="shared" si="1237"/>
        <v>0.13236461683375539</v>
      </c>
      <c r="Q978" s="13">
        <f t="shared" si="1238"/>
        <v>5.051821172506539E-2</v>
      </c>
      <c r="R978" s="13">
        <f t="shared" si="1239"/>
        <v>8.6703345146587341E-2</v>
      </c>
      <c r="S978" s="13">
        <f t="shared" si="1240"/>
        <v>2.8588799827088403E-2</v>
      </c>
      <c r="T978" s="13">
        <f t="shared" si="1241"/>
        <v>5.3744861012572448E-2</v>
      </c>
      <c r="U978" s="13">
        <f t="shared" si="1242"/>
        <v>7.0409439406016336E-2</v>
      </c>
      <c r="V978" s="13">
        <f t="shared" si="1243"/>
        <v>2.7443368850011917E-3</v>
      </c>
      <c r="W978" s="13">
        <f t="shared" si="1244"/>
        <v>1.3674824046456445E-2</v>
      </c>
      <c r="X978" s="13">
        <f t="shared" si="1245"/>
        <v>1.4548248891865023E-2</v>
      </c>
      <c r="Y978" s="13">
        <f t="shared" si="1246"/>
        <v>7.7387301328567032E-3</v>
      </c>
      <c r="Z978" s="13">
        <f t="shared" si="1247"/>
        <v>3.0747058503632491E-2</v>
      </c>
      <c r="AA978" s="13">
        <f t="shared" si="1248"/>
        <v>2.4968853842543597E-2</v>
      </c>
      <c r="AB978" s="13">
        <f t="shared" si="1249"/>
        <v>1.0138265130901054E-2</v>
      </c>
      <c r="AC978" s="13">
        <f t="shared" si="1250"/>
        <v>1.4818404597116309E-4</v>
      </c>
      <c r="AD978" s="13">
        <f t="shared" si="1251"/>
        <v>2.7762386026140748E-3</v>
      </c>
      <c r="AE978" s="13">
        <f t="shared" si="1252"/>
        <v>2.9535597706282163E-3</v>
      </c>
      <c r="AF978" s="13">
        <f t="shared" si="1253"/>
        <v>1.5711033105114665E-3</v>
      </c>
      <c r="AG978" s="13">
        <f t="shared" si="1254"/>
        <v>5.5715042276483732E-4</v>
      </c>
      <c r="AH978" s="13">
        <f t="shared" si="1255"/>
        <v>8.1777260585574642E-3</v>
      </c>
      <c r="AI978" s="13">
        <f t="shared" si="1256"/>
        <v>6.6409099490397881E-3</v>
      </c>
      <c r="AJ978" s="13">
        <f t="shared" si="1257"/>
        <v>2.6964515951904541E-3</v>
      </c>
      <c r="AK978" s="13">
        <f t="shared" si="1258"/>
        <v>7.2990511450984137E-4</v>
      </c>
      <c r="AL978" s="13">
        <f t="shared" si="1259"/>
        <v>5.1208900132680042E-6</v>
      </c>
      <c r="AM978" s="13">
        <f t="shared" si="1260"/>
        <v>4.5090164246123799E-4</v>
      </c>
      <c r="AN978" s="13">
        <f t="shared" si="1261"/>
        <v>4.79701186500946E-4</v>
      </c>
      <c r="AO978" s="13">
        <f t="shared" si="1262"/>
        <v>2.5517009327615968E-4</v>
      </c>
      <c r="AP978" s="13">
        <f t="shared" si="1263"/>
        <v>9.0489355088605255E-5</v>
      </c>
      <c r="AQ978" s="13">
        <f t="shared" si="1264"/>
        <v>2.4067250434467497E-5</v>
      </c>
      <c r="AR978" s="13">
        <f t="shared" si="1265"/>
        <v>1.740009138914127E-3</v>
      </c>
      <c r="AS978" s="13">
        <f t="shared" si="1266"/>
        <v>1.4130143170965187E-3</v>
      </c>
      <c r="AT978" s="13">
        <f t="shared" si="1267"/>
        <v>5.7373533726545495E-4</v>
      </c>
      <c r="AU978" s="13">
        <f t="shared" si="1268"/>
        <v>1.5530497851028765E-4</v>
      </c>
      <c r="AV978" s="13">
        <f t="shared" si="1269"/>
        <v>3.1529742178301539E-5</v>
      </c>
      <c r="AW978" s="13">
        <f t="shared" si="1270"/>
        <v>1.2289294612264312E-7</v>
      </c>
      <c r="AX978" s="13">
        <f t="shared" si="1271"/>
        <v>6.1027502878296503E-5</v>
      </c>
      <c r="AY978" s="13">
        <f t="shared" si="1272"/>
        <v>6.4925391223043428E-5</v>
      </c>
      <c r="AZ978" s="13">
        <f t="shared" si="1273"/>
        <v>3.4536120819752189E-5</v>
      </c>
      <c r="BA978" s="13">
        <f t="shared" si="1274"/>
        <v>1.2247325931175293E-5</v>
      </c>
      <c r="BB978" s="13">
        <f t="shared" si="1275"/>
        <v>3.2573937569730877E-6</v>
      </c>
      <c r="BC978" s="13">
        <f t="shared" si="1276"/>
        <v>6.9308935828730873E-7</v>
      </c>
      <c r="BD978" s="13">
        <f t="shared" si="1277"/>
        <v>3.0852421380395622E-4</v>
      </c>
      <c r="BE978" s="13">
        <f t="shared" si="1278"/>
        <v>2.5054416182434343E-4</v>
      </c>
      <c r="BF978" s="13">
        <f t="shared" si="1279"/>
        <v>1.0173006560864276E-4</v>
      </c>
      <c r="BG978" s="13">
        <f t="shared" si="1280"/>
        <v>2.7537410765916402E-5</v>
      </c>
      <c r="BH978" s="13">
        <f t="shared" si="1281"/>
        <v>5.5905964511615142E-6</v>
      </c>
      <c r="BI978" s="13">
        <f t="shared" si="1282"/>
        <v>9.0799440645812271E-7</v>
      </c>
      <c r="BJ978" s="14">
        <f t="shared" si="1283"/>
        <v>0.27397786278304165</v>
      </c>
      <c r="BK978" s="14">
        <f t="shared" si="1284"/>
        <v>0.31712626111024161</v>
      </c>
      <c r="BL978" s="14">
        <f t="shared" si="1285"/>
        <v>0.37806929683324164</v>
      </c>
      <c r="BM978" s="14">
        <f t="shared" si="1286"/>
        <v>0.2896453346402344</v>
      </c>
      <c r="BN978" s="14">
        <f t="shared" si="1287"/>
        <v>0.71021034209164613</v>
      </c>
    </row>
    <row r="979" spans="1:66" x14ac:dyDescent="0.25">
      <c r="A979" t="s">
        <v>99</v>
      </c>
      <c r="B979" t="s">
        <v>395</v>
      </c>
      <c r="C979" t="s">
        <v>92</v>
      </c>
      <c r="D979" s="7" t="s">
        <v>531</v>
      </c>
      <c r="E979" s="10">
        <f>VLOOKUP(A979,home!$A$2:$E$405,3,FALSE)</f>
        <v>1.3478000000000001</v>
      </c>
      <c r="F979" s="10">
        <f>VLOOKUP(B979,home!$B$2:$E$405,3,FALSE)</f>
        <v>1.1291</v>
      </c>
      <c r="G979" s="10">
        <f>VLOOKUP(C979,away!$B$2:$E$405,4,FALSE)</f>
        <v>0.86829999999999996</v>
      </c>
      <c r="H979" s="10">
        <f>VLOOKUP(A979,away!$A$2:$E$405,3,FALSE)</f>
        <v>1.2736000000000001</v>
      </c>
      <c r="I979" s="10">
        <f>VLOOKUP(C979,away!$B$2:$E$405,3,FALSE)</f>
        <v>0.74099999999999999</v>
      </c>
      <c r="J979" s="10">
        <f>VLOOKUP(B979,home!$B$2:$E$405,4,FALSE)</f>
        <v>1.0241</v>
      </c>
      <c r="K979" s="12">
        <f t="shared" si="1232"/>
        <v>1.3213797909339999</v>
      </c>
      <c r="L979" s="12">
        <f t="shared" si="1233"/>
        <v>0.96648167616000002</v>
      </c>
      <c r="M979" s="13">
        <f t="shared" si="1234"/>
        <v>0.10148325524210722</v>
      </c>
      <c r="N979" s="13">
        <f t="shared" si="1235"/>
        <v>0.13409792259511738</v>
      </c>
      <c r="O979" s="13">
        <f t="shared" si="1236"/>
        <v>9.8081706628564899E-2</v>
      </c>
      <c r="P979" s="13">
        <f t="shared" si="1237"/>
        <v>0.12960318499930301</v>
      </c>
      <c r="Q979" s="13">
        <f t="shared" si="1238"/>
        <v>8.8597142461709966E-2</v>
      </c>
      <c r="R979" s="13">
        <f t="shared" si="1239"/>
        <v>4.7397086111504387E-2</v>
      </c>
      <c r="S979" s="13">
        <f t="shared" si="1240"/>
        <v>4.1378711990197839E-2</v>
      </c>
      <c r="T979" s="13">
        <f t="shared" si="1241"/>
        <v>8.5627514749379768E-2</v>
      </c>
      <c r="U979" s="13">
        <f t="shared" si="1242"/>
        <v>6.2629551736900463E-2</v>
      </c>
      <c r="V979" s="13">
        <f t="shared" si="1243"/>
        <v>5.871590290442495E-3</v>
      </c>
      <c r="W979" s="13">
        <f t="shared" si="1244"/>
        <v>3.9023491194468039E-2</v>
      </c>
      <c r="X979" s="13">
        <f t="shared" si="1245"/>
        <v>3.7715489179244471E-2</v>
      </c>
      <c r="Y979" s="13">
        <f t="shared" si="1246"/>
        <v>1.822566459957527E-2</v>
      </c>
      <c r="Z979" s="13">
        <f t="shared" si="1247"/>
        <v>1.5269471743382208E-2</v>
      </c>
      <c r="AA979" s="13">
        <f t="shared" si="1248"/>
        <v>2.0176771379943004E-2</v>
      </c>
      <c r="AB979" s="13">
        <f t="shared" si="1249"/>
        <v>1.33305889738761E-2</v>
      </c>
      <c r="AC979" s="13">
        <f t="shared" si="1250"/>
        <v>4.6865909112104144E-4</v>
      </c>
      <c r="AD979" s="13">
        <f t="shared" si="1251"/>
        <v>1.2891213159015247E-2</v>
      </c>
      <c r="AE979" s="13">
        <f t="shared" si="1252"/>
        <v>1.2459121301660906E-2</v>
      </c>
      <c r="AF979" s="13">
        <f t="shared" si="1253"/>
        <v>6.0207562195549961E-3</v>
      </c>
      <c r="AG979" s="13">
        <f t="shared" si="1254"/>
        <v>1.939650187608753E-3</v>
      </c>
      <c r="AH979" s="13">
        <f t="shared" si="1255"/>
        <v>3.689416161155448E-3</v>
      </c>
      <c r="AI979" s="13">
        <f t="shared" si="1256"/>
        <v>4.8751199556961071E-3</v>
      </c>
      <c r="AJ979" s="13">
        <f t="shared" si="1257"/>
        <v>3.2209424939179465E-3</v>
      </c>
      <c r="AK979" s="13">
        <f t="shared" si="1258"/>
        <v>1.4186961064079108E-3</v>
      </c>
      <c r="AL979" s="13">
        <f t="shared" si="1259"/>
        <v>2.3940781459270142E-5</v>
      </c>
      <c r="AM979" s="13">
        <f t="shared" si="1260"/>
        <v>3.4068377097890364E-3</v>
      </c>
      <c r="AN979" s="13">
        <f t="shared" si="1261"/>
        <v>3.2926462201620038E-3</v>
      </c>
      <c r="AO979" s="13">
        <f t="shared" si="1262"/>
        <v>1.5911411189320308E-3</v>
      </c>
      <c r="AP979" s="13">
        <f t="shared" si="1263"/>
        <v>5.1260291187750907E-4</v>
      </c>
      <c r="AQ979" s="13">
        <f t="shared" si="1264"/>
        <v>1.2385533036896794E-4</v>
      </c>
      <c r="AR979" s="13">
        <f t="shared" si="1265"/>
        <v>7.1315062309706219E-4</v>
      </c>
      <c r="AS979" s="13">
        <f t="shared" si="1266"/>
        <v>9.4234282125244787E-4</v>
      </c>
      <c r="AT979" s="13">
        <f t="shared" si="1267"/>
        <v>6.2259638006735769E-4</v>
      </c>
      <c r="AU979" s="13">
        <f t="shared" si="1268"/>
        <v>2.7422875817655675E-4</v>
      </c>
      <c r="AV979" s="13">
        <f t="shared" si="1269"/>
        <v>9.0590084786857289E-5</v>
      </c>
      <c r="AW979" s="13">
        <f t="shared" si="1270"/>
        <v>8.4929214323512559E-7</v>
      </c>
      <c r="AX979" s="13">
        <f t="shared" si="1271"/>
        <v>7.5028775011785182E-4</v>
      </c>
      <c r="AY979" s="13">
        <f t="shared" si="1272"/>
        <v>7.2513936233621677E-4</v>
      </c>
      <c r="AZ979" s="13">
        <f t="shared" si="1273"/>
        <v>3.5041695318015014E-4</v>
      </c>
      <c r="BA979" s="13">
        <f t="shared" si="1274"/>
        <v>1.1289052142147727E-4</v>
      </c>
      <c r="BB979" s="13">
        <f t="shared" si="1275"/>
        <v>2.7276655091501428E-5</v>
      </c>
      <c r="BC979" s="13">
        <f t="shared" si="1276"/>
        <v>5.2724774665745011E-6</v>
      </c>
      <c r="BD979" s="13">
        <f t="shared" si="1277"/>
        <v>1.1487450159423282E-4</v>
      </c>
      <c r="BE979" s="13">
        <f t="shared" si="1278"/>
        <v>1.517928449002348E-4</v>
      </c>
      <c r="BF979" s="13">
        <f t="shared" si="1279"/>
        <v>1.0028799882977469E-4</v>
      </c>
      <c r="BG979" s="13">
        <f t="shared" si="1280"/>
        <v>4.4172844975625632E-5</v>
      </c>
      <c r="BH979" s="13">
        <f t="shared" si="1281"/>
        <v>1.4592276164713055E-5</v>
      </c>
      <c r="BI979" s="13">
        <f t="shared" si="1282"/>
        <v>3.8563877655559421E-6</v>
      </c>
      <c r="BJ979" s="14">
        <f t="shared" si="1283"/>
        <v>0.4474963326580782</v>
      </c>
      <c r="BK979" s="14">
        <f t="shared" si="1284"/>
        <v>0.27955448175696707</v>
      </c>
      <c r="BL979" s="14">
        <f t="shared" si="1285"/>
        <v>0.25789236506957675</v>
      </c>
      <c r="BM979" s="14">
        <f t="shared" si="1286"/>
        <v>0.40022806311950437</v>
      </c>
      <c r="BN979" s="14">
        <f t="shared" si="1287"/>
        <v>0.59926029803830694</v>
      </c>
    </row>
    <row r="980" spans="1:66" x14ac:dyDescent="0.25">
      <c r="A980" t="s">
        <v>122</v>
      </c>
      <c r="B980" t="s">
        <v>139</v>
      </c>
      <c r="C980" t="s">
        <v>112</v>
      </c>
      <c r="D980" s="7" t="s">
        <v>531</v>
      </c>
      <c r="E980" s="10">
        <f>VLOOKUP(A980,home!$A$2:$E$405,3,FALSE)</f>
        <v>1.2608999999999999</v>
      </c>
      <c r="F980" s="10">
        <f>VLOOKUP(B980,home!$B$2:$E$405,3,FALSE)</f>
        <v>0.93100000000000005</v>
      </c>
      <c r="G980" s="10">
        <f>VLOOKUP(C980,away!$B$2:$E$405,4,FALSE)</f>
        <v>1.3226</v>
      </c>
      <c r="H980" s="10">
        <f>VLOOKUP(A980,away!$A$2:$E$405,3,FALSE)</f>
        <v>1.0995999999999999</v>
      </c>
      <c r="I980" s="10">
        <f>VLOOKUP(C980,away!$B$2:$E$405,3,FALSE)</f>
        <v>0.71689999999999998</v>
      </c>
      <c r="J980" s="10">
        <f>VLOOKUP(B980,home!$B$2:$E$405,4,FALSE)</f>
        <v>0.67220000000000002</v>
      </c>
      <c r="K980" s="12">
        <f t="shared" si="1232"/>
        <v>1.55259736254</v>
      </c>
      <c r="L980" s="12">
        <f t="shared" si="1233"/>
        <v>0.52989743792800004</v>
      </c>
      <c r="M980" s="13">
        <f t="shared" si="1234"/>
        <v>0.12461892470826549</v>
      </c>
      <c r="N980" s="13">
        <f t="shared" si="1235"/>
        <v>0.19348301382462385</v>
      </c>
      <c r="O980" s="13">
        <f t="shared" si="1236"/>
        <v>6.6035248920252226E-2</v>
      </c>
      <c r="P980" s="13">
        <f t="shared" si="1237"/>
        <v>0.10252615330825599</v>
      </c>
      <c r="Q980" s="13">
        <f t="shared" si="1238"/>
        <v>0.1502006084802007</v>
      </c>
      <c r="R980" s="13">
        <f t="shared" si="1239"/>
        <v>1.7495954607889691E-2</v>
      </c>
      <c r="S980" s="13">
        <f t="shared" si="1240"/>
        <v>2.1087511661643348E-2</v>
      </c>
      <c r="T980" s="13">
        <f t="shared" si="1241"/>
        <v>7.9590917608884995E-2</v>
      </c>
      <c r="U980" s="13">
        <f t="shared" si="1242"/>
        <v>2.7164172979329094E-2</v>
      </c>
      <c r="V980" s="13">
        <f t="shared" si="1243"/>
        <v>1.9276735576724559E-3</v>
      </c>
      <c r="W980" s="13">
        <f t="shared" si="1244"/>
        <v>7.7733689526087613E-2</v>
      </c>
      <c r="X980" s="13">
        <f t="shared" si="1245"/>
        <v>4.1190882920564435E-2</v>
      </c>
      <c r="Y980" s="13">
        <f t="shared" si="1246"/>
        <v>1.0913471662799653E-2</v>
      </c>
      <c r="Z980" s="13">
        <f t="shared" si="1247"/>
        <v>3.0903538402751118E-3</v>
      </c>
      <c r="AA980" s="13">
        <f t="shared" si="1248"/>
        <v>4.7980752217264989E-3</v>
      </c>
      <c r="AB980" s="13">
        <f t="shared" si="1249"/>
        <v>3.7247394672605453E-3</v>
      </c>
      <c r="AC980" s="13">
        <f t="shared" si="1250"/>
        <v>9.9120656816805724E-5</v>
      </c>
      <c r="AD980" s="13">
        <f t="shared" si="1251"/>
        <v>3.0172280334676702E-2</v>
      </c>
      <c r="AE980" s="13">
        <f t="shared" si="1252"/>
        <v>1.5988214045790563E-2</v>
      </c>
      <c r="AF980" s="13">
        <f t="shared" si="1253"/>
        <v>4.2360568299544413E-3</v>
      </c>
      <c r="AG980" s="13">
        <f t="shared" si="1254"/>
        <v>7.4822522037008832E-4</v>
      </c>
      <c r="AH980" s="13">
        <f t="shared" si="1255"/>
        <v>4.093926455631843E-4</v>
      </c>
      <c r="AI980" s="13">
        <f t="shared" si="1256"/>
        <v>6.3562194174467297E-4</v>
      </c>
      <c r="AJ980" s="13">
        <f t="shared" si="1257"/>
        <v>4.9343247516266651E-4</v>
      </c>
      <c r="AK980" s="13">
        <f t="shared" si="1258"/>
        <v>2.5536731984304674E-4</v>
      </c>
      <c r="AL980" s="13">
        <f t="shared" si="1259"/>
        <v>3.2619314219265808E-6</v>
      </c>
      <c r="AM980" s="13">
        <f t="shared" si="1260"/>
        <v>9.3690805738873093E-3</v>
      </c>
      <c r="AN980" s="13">
        <f t="shared" si="1261"/>
        <v>4.9646517918438809E-3</v>
      </c>
      <c r="AO980" s="13">
        <f t="shared" si="1262"/>
        <v>1.3153781323513635E-3</v>
      </c>
      <c r="AP980" s="13">
        <f t="shared" si="1263"/>
        <v>2.3233850074650181E-4</v>
      </c>
      <c r="AQ980" s="13">
        <f t="shared" si="1264"/>
        <v>3.0778894069400995E-5</v>
      </c>
      <c r="AR980" s="13">
        <f t="shared" si="1265"/>
        <v>4.3387222798099438E-5</v>
      </c>
      <c r="AS980" s="13">
        <f t="shared" si="1266"/>
        <v>6.7362887684264538E-5</v>
      </c>
      <c r="AT980" s="13">
        <f t="shared" si="1267"/>
        <v>5.2293720875833706E-5</v>
      </c>
      <c r="AU980" s="13">
        <f t="shared" si="1268"/>
        <v>2.7063697703074119E-5</v>
      </c>
      <c r="AV980" s="13">
        <f t="shared" si="1269"/>
        <v>1.050475641859318E-5</v>
      </c>
      <c r="AW980" s="13">
        <f t="shared" si="1270"/>
        <v>7.4545767299160337E-8</v>
      </c>
      <c r="AX980" s="13">
        <f t="shared" si="1271"/>
        <v>2.42440163140703E-3</v>
      </c>
      <c r="AY980" s="13">
        <f t="shared" si="1272"/>
        <v>1.2846842129910488E-3</v>
      </c>
      <c r="AZ980" s="13">
        <f t="shared" si="1273"/>
        <v>3.4037543650525286E-4</v>
      </c>
      <c r="BA980" s="13">
        <f t="shared" si="1274"/>
        <v>6.0121357245919393E-5</v>
      </c>
      <c r="BB980" s="13">
        <f t="shared" si="1275"/>
        <v>7.9645382923416704E-6</v>
      </c>
      <c r="BC980" s="13">
        <f t="shared" si="1276"/>
        <v>8.4407768707825997E-7</v>
      </c>
      <c r="BD980" s="13">
        <f t="shared" si="1277"/>
        <v>3.8317963665873666E-6</v>
      </c>
      <c r="BE980" s="13">
        <f t="shared" si="1278"/>
        <v>5.9492369325539005E-6</v>
      </c>
      <c r="BF980" s="13">
        <f t="shared" si="1279"/>
        <v>4.6183847853043744E-6</v>
      </c>
      <c r="BG980" s="13">
        <f t="shared" si="1280"/>
        <v>2.3901640122861454E-6</v>
      </c>
      <c r="BH980" s="13">
        <f t="shared" si="1281"/>
        <v>9.277405853783733E-7</v>
      </c>
      <c r="BI980" s="13">
        <f t="shared" si="1282"/>
        <v>2.8808151719595553E-7</v>
      </c>
      <c r="BJ980" s="14">
        <f t="shared" si="1283"/>
        <v>0.62428797960097993</v>
      </c>
      <c r="BK980" s="14">
        <f t="shared" si="1284"/>
        <v>0.25154733003706709</v>
      </c>
      <c r="BL980" s="14">
        <f t="shared" si="1285"/>
        <v>0.12123062326845077</v>
      </c>
      <c r="BM980" s="14">
        <f t="shared" si="1286"/>
        <v>0.34451177323006132</v>
      </c>
      <c r="BN980" s="14">
        <f t="shared" si="1287"/>
        <v>0.65435990384948794</v>
      </c>
    </row>
    <row r="981" spans="1:66" x14ac:dyDescent="0.25">
      <c r="A981" t="s">
        <v>122</v>
      </c>
      <c r="B981" t="s">
        <v>425</v>
      </c>
      <c r="C981" t="s">
        <v>389</v>
      </c>
      <c r="D981" s="7" t="s">
        <v>531</v>
      </c>
      <c r="E981" s="10">
        <f>VLOOKUP(A981,home!$A$2:$E$405,3,FALSE)</f>
        <v>1.2608999999999999</v>
      </c>
      <c r="F981" s="10">
        <f>VLOOKUP(B981,home!$B$2:$E$405,3,FALSE)</f>
        <v>1.4214</v>
      </c>
      <c r="G981" s="10">
        <f>VLOOKUP(C981,away!$B$2:$E$405,4,FALSE)</f>
        <v>0.79330000000000001</v>
      </c>
      <c r="H981" s="10">
        <f>VLOOKUP(A981,away!$A$2:$E$405,3,FALSE)</f>
        <v>1.0995999999999999</v>
      </c>
      <c r="I981" s="10">
        <f>VLOOKUP(C981,away!$B$2:$E$405,3,FALSE)</f>
        <v>1.1268</v>
      </c>
      <c r="J981" s="10">
        <f>VLOOKUP(B981,home!$B$2:$E$405,4,FALSE)</f>
        <v>0.60099999999999998</v>
      </c>
      <c r="K981" s="12">
        <f t="shared" si="1232"/>
        <v>1.4217865781579999</v>
      </c>
      <c r="L981" s="12">
        <f t="shared" si="1233"/>
        <v>0.74465659728</v>
      </c>
      <c r="M981" s="13">
        <f t="shared" si="1234"/>
        <v>0.11458444975071087</v>
      </c>
      <c r="N981" s="13">
        <f t="shared" si="1235"/>
        <v>0.16291463272118051</v>
      </c>
      <c r="O981" s="13">
        <f t="shared" si="1236"/>
        <v>8.5326066452565491E-2</v>
      </c>
      <c r="P981" s="13">
        <f t="shared" si="1237"/>
        <v>0.12131545604927521</v>
      </c>
      <c r="Q981" s="13">
        <f t="shared" si="1238"/>
        <v>0.11581491909425728</v>
      </c>
      <c r="R981" s="13">
        <f t="shared" si="1239"/>
        <v>3.1769309151927293E-2</v>
      </c>
      <c r="S981" s="13">
        <f t="shared" si="1240"/>
        <v>3.2110465051023038E-2</v>
      </c>
      <c r="T981" s="13">
        <f t="shared" si="1241"/>
        <v>8.6242343566988122E-2</v>
      </c>
      <c r="U981" s="13">
        <f t="shared" si="1242"/>
        <v>4.5169177349562335E-2</v>
      </c>
      <c r="V981" s="13">
        <f t="shared" si="1243"/>
        <v>3.777413582630478E-3</v>
      </c>
      <c r="W981" s="13">
        <f t="shared" si="1244"/>
        <v>5.4888032506223219E-2</v>
      </c>
      <c r="X981" s="13">
        <f t="shared" si="1245"/>
        <v>4.0872735517478213E-2</v>
      </c>
      <c r="Y981" s="13">
        <f t="shared" si="1246"/>
        <v>1.5218076075985361E-2</v>
      </c>
      <c r="Z981" s="13">
        <f t="shared" si="1247"/>
        <v>7.8857418836701804E-3</v>
      </c>
      <c r="AA981" s="13">
        <f t="shared" si="1248"/>
        <v>1.1211841969020647E-2</v>
      </c>
      <c r="AB981" s="13">
        <f t="shared" si="1249"/>
        <v>7.9704232139910583E-3</v>
      </c>
      <c r="AC981" s="13">
        <f t="shared" si="1250"/>
        <v>2.4995682903555393E-4</v>
      </c>
      <c r="AD981" s="13">
        <f t="shared" si="1251"/>
        <v>1.9509766979712059E-2</v>
      </c>
      <c r="AE981" s="13">
        <f t="shared" si="1252"/>
        <v>1.4528076692838085E-2</v>
      </c>
      <c r="AF981" s="13">
        <f t="shared" si="1253"/>
        <v>5.4092140775558418E-3</v>
      </c>
      <c r="AG981" s="13">
        <f t="shared" si="1254"/>
        <v>1.3426689829839358E-3</v>
      </c>
      <c r="AH981" s="13">
        <f t="shared" si="1255"/>
        <v>1.4680424295305532E-3</v>
      </c>
      <c r="AI981" s="13">
        <f t="shared" si="1256"/>
        <v>2.0872430224730021E-3</v>
      </c>
      <c r="AJ981" s="13">
        <f t="shared" si="1257"/>
        <v>1.4838070573530257E-3</v>
      </c>
      <c r="AK981" s="13">
        <f t="shared" si="1258"/>
        <v>7.0321898624021648E-4</v>
      </c>
      <c r="AL981" s="13">
        <f t="shared" si="1259"/>
        <v>1.0585599275661148E-5</v>
      </c>
      <c r="AM981" s="13">
        <f t="shared" si="1260"/>
        <v>5.5477449669489413E-3</v>
      </c>
      <c r="AN981" s="13">
        <f t="shared" si="1261"/>
        <v>4.1311648896654452E-3</v>
      </c>
      <c r="AO981" s="13">
        <f t="shared" si="1262"/>
        <v>1.5381495947704384E-3</v>
      </c>
      <c r="AP981" s="13">
        <f t="shared" si="1263"/>
        <v>3.8179774778312185E-4</v>
      </c>
      <c r="AQ981" s="13">
        <f t="shared" si="1264"/>
        <v>7.1077052928336787E-5</v>
      </c>
      <c r="AR981" s="13">
        <f t="shared" si="1265"/>
        <v>2.1863749604737723E-4</v>
      </c>
      <c r="AS981" s="13">
        <f t="shared" si="1266"/>
        <v>3.1085585736223369E-4</v>
      </c>
      <c r="AT981" s="13">
        <f t="shared" si="1267"/>
        <v>2.209853428697108E-4</v>
      </c>
      <c r="AU981" s="13">
        <f t="shared" si="1268"/>
        <v>1.0473133148726615E-4</v>
      </c>
      <c r="AV981" s="13">
        <f t="shared" si="1269"/>
        <v>3.7226400355302864E-5</v>
      </c>
      <c r="AW981" s="13">
        <f t="shared" si="1270"/>
        <v>3.1131740400386868E-7</v>
      </c>
      <c r="AX981" s="13">
        <f t="shared" si="1271"/>
        <v>1.3146182221752674E-3</v>
      </c>
      <c r="AY981" s="13">
        <f t="shared" si="1272"/>
        <v>9.7893913204731759E-4</v>
      </c>
      <c r="AZ981" s="13">
        <f t="shared" si="1273"/>
        <v>3.6448674150729607E-4</v>
      </c>
      <c r="BA981" s="13">
        <f t="shared" si="1274"/>
        <v>9.0472485561499344E-5</v>
      </c>
      <c r="BB981" s="13">
        <f t="shared" si="1275"/>
        <v>1.6842733311422506E-5</v>
      </c>
      <c r="BC981" s="13">
        <f t="shared" si="1276"/>
        <v>2.5084104953156782E-6</v>
      </c>
      <c r="BD981" s="13">
        <f t="shared" si="1277"/>
        <v>2.7134975640743225E-5</v>
      </c>
      <c r="BE981" s="13">
        <f t="shared" si="1278"/>
        <v>3.8580144164652994E-5</v>
      </c>
      <c r="BF981" s="13">
        <f t="shared" si="1279"/>
        <v>2.7426365578352155E-5</v>
      </c>
      <c r="BG981" s="13">
        <f t="shared" si="1280"/>
        <v>1.2998146155651887E-5</v>
      </c>
      <c r="BH981" s="13">
        <f t="shared" si="1281"/>
        <v>4.6201474362604674E-6</v>
      </c>
      <c r="BI981" s="13">
        <f t="shared" si="1282"/>
        <v>1.3137727227972435E-6</v>
      </c>
      <c r="BJ981" s="14">
        <f t="shared" si="1283"/>
        <v>0.53117826819239689</v>
      </c>
      <c r="BK981" s="14">
        <f t="shared" si="1284"/>
        <v>0.27302726599399813</v>
      </c>
      <c r="BL981" s="14">
        <f t="shared" si="1285"/>
        <v>0.18819363961248398</v>
      </c>
      <c r="BM981" s="14">
        <f t="shared" si="1286"/>
        <v>0.36758145464798925</v>
      </c>
      <c r="BN981" s="14">
        <f t="shared" si="1287"/>
        <v>0.63172483321991657</v>
      </c>
    </row>
    <row r="982" spans="1:66" x14ac:dyDescent="0.25">
      <c r="A982" t="s">
        <v>145</v>
      </c>
      <c r="B982" t="s">
        <v>357</v>
      </c>
      <c r="C982" t="s">
        <v>388</v>
      </c>
      <c r="D982" s="7" t="s">
        <v>531</v>
      </c>
      <c r="E982" s="10">
        <f>VLOOKUP(A982,home!$A$2:$E$405,3,FALSE)</f>
        <v>1.4406000000000001</v>
      </c>
      <c r="F982" s="10">
        <f>VLOOKUP(B982,home!$B$2:$E$405,3,FALSE)</f>
        <v>0.86770000000000003</v>
      </c>
      <c r="G982" s="10">
        <f>VLOOKUP(C982,away!$B$2:$E$405,4,FALSE)</f>
        <v>0.79330000000000001</v>
      </c>
      <c r="H982" s="10">
        <f>VLOOKUP(A982,away!$A$2:$E$405,3,FALSE)</f>
        <v>1.2678</v>
      </c>
      <c r="I982" s="10">
        <f>VLOOKUP(C982,away!$B$2:$E$405,3,FALSE)</f>
        <v>1.1268</v>
      </c>
      <c r="J982" s="10">
        <f>VLOOKUP(B982,home!$B$2:$E$405,4,FALSE)</f>
        <v>0.94650000000000001</v>
      </c>
      <c r="K982" s="12">
        <f t="shared" si="1232"/>
        <v>0.99163183824600021</v>
      </c>
      <c r="L982" s="12">
        <f t="shared" si="1233"/>
        <v>1.3521292383600001</v>
      </c>
      <c r="M982" s="13">
        <f t="shared" si="1234"/>
        <v>9.5966023061284475E-2</v>
      </c>
      <c r="N982" s="13">
        <f t="shared" si="1235"/>
        <v>9.5162963857419583E-2</v>
      </c>
      <c r="O982" s="13">
        <f t="shared" si="1236"/>
        <v>0.12975846567029278</v>
      </c>
      <c r="P982" s="13">
        <f t="shared" si="1237"/>
        <v>0.12867262584061295</v>
      </c>
      <c r="Q982" s="13">
        <f t="shared" si="1238"/>
        <v>4.718331239143532E-2</v>
      </c>
      <c r="R982" s="13">
        <f t="shared" si="1239"/>
        <v>8.7725107678767608E-2</v>
      </c>
      <c r="S982" s="13">
        <f t="shared" si="1240"/>
        <v>4.3131527473388165E-2</v>
      </c>
      <c r="T982" s="13">
        <f t="shared" si="1241"/>
        <v>6.3797936247133397E-2</v>
      </c>
      <c r="U982" s="13">
        <f t="shared" si="1242"/>
        <v>8.6991009787824647E-2</v>
      </c>
      <c r="V982" s="13">
        <f t="shared" si="1243"/>
        <v>6.4257081360431425E-3</v>
      </c>
      <c r="W982" s="13">
        <f t="shared" si="1244"/>
        <v>1.5596158267084766E-2</v>
      </c>
      <c r="X982" s="13">
        <f t="shared" si="1245"/>
        <v>2.1088021599015343E-2</v>
      </c>
      <c r="Y982" s="13">
        <f t="shared" si="1246"/>
        <v>1.4256865291597925E-2</v>
      </c>
      <c r="Z982" s="13">
        <f t="shared" si="1247"/>
        <v>3.9538561010247025E-2</v>
      </c>
      <c r="AA982" s="13">
        <f t="shared" si="1248"/>
        <v>3.9207695936192888E-2</v>
      </c>
      <c r="AB982" s="13">
        <f t="shared" si="1249"/>
        <v>1.9439799797298589E-2</v>
      </c>
      <c r="AC982" s="13">
        <f t="shared" si="1250"/>
        <v>5.3848012581367874E-4</v>
      </c>
      <c r="AD982" s="13">
        <f t="shared" si="1251"/>
        <v>3.8664117729912042E-3</v>
      </c>
      <c r="AE982" s="13">
        <f t="shared" si="1252"/>
        <v>5.2278884058007341E-3</v>
      </c>
      <c r="AF982" s="13">
        <f t="shared" si="1253"/>
        <v>3.5343903841832114E-3</v>
      </c>
      <c r="AG982" s="13">
        <f t="shared" si="1254"/>
        <v>1.592984192744185E-3</v>
      </c>
      <c r="AH982" s="13">
        <f t="shared" si="1255"/>
        <v>1.3365311096158929E-2</v>
      </c>
      <c r="AI982" s="13">
        <f t="shared" si="1256"/>
        <v>1.3253468011013745E-2</v>
      </c>
      <c r="AJ982" s="13">
        <f t="shared" si="1257"/>
        <v>6.5712804234480584E-3</v>
      </c>
      <c r="AK982" s="13">
        <f t="shared" si="1258"/>
        <v>2.172096961977918E-3</v>
      </c>
      <c r="AL982" s="13">
        <f t="shared" si="1259"/>
        <v>2.8880076319170674E-5</v>
      </c>
      <c r="AM982" s="13">
        <f t="shared" si="1260"/>
        <v>7.668114027734492E-4</v>
      </c>
      <c r="AN982" s="13">
        <f t="shared" si="1261"/>
        <v>1.0368281179978271E-3</v>
      </c>
      <c r="AO982" s="13">
        <f t="shared" si="1262"/>
        <v>7.0096280674931716E-4</v>
      </c>
      <c r="AP982" s="13">
        <f t="shared" si="1263"/>
        <v>3.1593076866954747E-4</v>
      </c>
      <c r="AQ982" s="13">
        <f t="shared" si="1264"/>
        <v>1.0679480740391117E-4</v>
      </c>
      <c r="AR982" s="13">
        <f t="shared" si="1265"/>
        <v>3.6143255825787676E-3</v>
      </c>
      <c r="AS982" s="13">
        <f t="shared" si="1266"/>
        <v>3.5840803214721292E-3</v>
      </c>
      <c r="AT982" s="13">
        <f t="shared" si="1267"/>
        <v>1.7770440788013612E-3</v>
      </c>
      <c r="AU982" s="13">
        <f t="shared" si="1268"/>
        <v>5.8739116216865474E-4</v>
      </c>
      <c r="AV982" s="13">
        <f t="shared" si="1269"/>
        <v>1.4561894447768934E-4</v>
      </c>
      <c r="AW982" s="13">
        <f t="shared" si="1270"/>
        <v>1.0756339518009177E-6</v>
      </c>
      <c r="AX982" s="13">
        <f t="shared" si="1271"/>
        <v>1.2673243348670484E-4</v>
      </c>
      <c r="AY982" s="13">
        <f t="shared" si="1272"/>
        <v>1.7135862876588759E-4</v>
      </c>
      <c r="AZ982" s="13">
        <f t="shared" si="1273"/>
        <v>1.1584950609981681E-4</v>
      </c>
      <c r="BA982" s="13">
        <f t="shared" si="1274"/>
        <v>5.221450148237584E-5</v>
      </c>
      <c r="BB982" s="13">
        <f t="shared" si="1275"/>
        <v>1.7650188530177989E-5</v>
      </c>
      <c r="BC982" s="13">
        <f t="shared" si="1276"/>
        <v>4.7730671948439966E-6</v>
      </c>
      <c r="BD982" s="13">
        <f t="shared" si="1277"/>
        <v>8.145058828595476E-4</v>
      </c>
      <c r="BE982" s="13">
        <f t="shared" si="1278"/>
        <v>8.0768996588219454E-4</v>
      </c>
      <c r="BF982" s="13">
        <f t="shared" si="1279"/>
        <v>4.0046554280030483E-4</v>
      </c>
      <c r="BG982" s="13">
        <f t="shared" si="1280"/>
        <v>1.3237146078708288E-4</v>
      </c>
      <c r="BH982" s="13">
        <f t="shared" si="1281"/>
        <v>3.2815938747900822E-5</v>
      </c>
      <c r="BI982" s="13">
        <f t="shared" si="1282"/>
        <v>6.5082659328698102E-6</v>
      </c>
      <c r="BJ982" s="14">
        <f t="shared" si="1283"/>
        <v>0.27472283863855945</v>
      </c>
      <c r="BK982" s="14">
        <f t="shared" si="1284"/>
        <v>0.27493460334222752</v>
      </c>
      <c r="BL982" s="14">
        <f t="shared" si="1285"/>
        <v>0.4103870525094836</v>
      </c>
      <c r="BM982" s="14">
        <f t="shared" si="1286"/>
        <v>0.41494427400589079</v>
      </c>
      <c r="BN982" s="14">
        <f t="shared" si="1287"/>
        <v>0.58446849849981275</v>
      </c>
    </row>
    <row r="983" spans="1:66" x14ac:dyDescent="0.25">
      <c r="A983" t="s">
        <v>145</v>
      </c>
      <c r="B983" t="s">
        <v>366</v>
      </c>
      <c r="C983" t="s">
        <v>355</v>
      </c>
      <c r="D983" s="7" t="s">
        <v>531</v>
      </c>
      <c r="E983" s="10">
        <f>VLOOKUP(A983,home!$A$2:$E$405,3,FALSE)</f>
        <v>1.4406000000000001</v>
      </c>
      <c r="F983" s="10">
        <f>VLOOKUP(B983,home!$B$2:$E$405,3,FALSE)</f>
        <v>1.0578000000000001</v>
      </c>
      <c r="G983" s="10">
        <f>VLOOKUP(C983,away!$B$2:$E$405,4,FALSE)</f>
        <v>1.6407</v>
      </c>
      <c r="H983" s="10">
        <f>VLOOKUP(A983,away!$A$2:$E$405,3,FALSE)</f>
        <v>1.2678</v>
      </c>
      <c r="I983" s="10">
        <f>VLOOKUP(C983,away!$B$2:$E$405,3,FALSE)</f>
        <v>0.78879999999999995</v>
      </c>
      <c r="J983" s="10">
        <f>VLOOKUP(B983,home!$B$2:$E$405,4,FALSE)</f>
        <v>0.71360000000000001</v>
      </c>
      <c r="K983" s="12">
        <f t="shared" si="1232"/>
        <v>2.5002080618760005</v>
      </c>
      <c r="L983" s="12">
        <f t="shared" si="1233"/>
        <v>0.71362900070399993</v>
      </c>
      <c r="M983" s="13">
        <f t="shared" si="1234"/>
        <v>4.0202059127976496E-2</v>
      </c>
      <c r="N983" s="13">
        <f t="shared" si="1235"/>
        <v>0.1005135123357825</v>
      </c>
      <c r="O983" s="13">
        <f t="shared" si="1236"/>
        <v>2.8689355281740984E-2</v>
      </c>
      <c r="P983" s="13">
        <f t="shared" si="1237"/>
        <v>7.1729357365433635E-2</v>
      </c>
      <c r="Q983" s="13">
        <f t="shared" si="1238"/>
        <v>0.12565234693469815</v>
      </c>
      <c r="R983" s="13">
        <f t="shared" si="1239"/>
        <v>1.023677797027542E-2</v>
      </c>
      <c r="S983" s="13">
        <f t="shared" si="1240"/>
        <v>3.1995256086756185E-2</v>
      </c>
      <c r="T983" s="13">
        <f t="shared" si="1241"/>
        <v>8.9669158779120933E-2</v>
      </c>
      <c r="U983" s="13">
        <f t="shared" si="1242"/>
        <v>2.5594074808917247E-2</v>
      </c>
      <c r="V983" s="13">
        <f t="shared" si="1243"/>
        <v>6.3429563549351649E-3</v>
      </c>
      <c r="W983" s="13">
        <f t="shared" si="1244"/>
        <v>0.10471900359992414</v>
      </c>
      <c r="X983" s="13">
        <f t="shared" si="1245"/>
        <v>7.4730517893732432E-2</v>
      </c>
      <c r="Y983" s="13">
        <f t="shared" si="1246"/>
        <v>2.6664932403298328E-2</v>
      </c>
      <c r="Z983" s="13">
        <f t="shared" si="1247"/>
        <v>2.4350872111187898E-3</v>
      </c>
      <c r="AA983" s="13">
        <f t="shared" si="1248"/>
        <v>6.0882246766103447E-3</v>
      </c>
      <c r="AB983" s="13">
        <f t="shared" si="1249"/>
        <v>7.6109142094867967E-3</v>
      </c>
      <c r="AC983" s="13">
        <f t="shared" si="1250"/>
        <v>7.0732723802802069E-4</v>
      </c>
      <c r="AD983" s="13">
        <f t="shared" si="1251"/>
        <v>6.5454824258038058E-2</v>
      </c>
      <c r="AE983" s="13">
        <f t="shared" si="1252"/>
        <v>4.6710460826519633E-2</v>
      </c>
      <c r="AF983" s="13">
        <f t="shared" si="1253"/>
        <v>1.6666969741026268E-2</v>
      </c>
      <c r="AG983" s="13">
        <f t="shared" si="1254"/>
        <v>3.9646776536841274E-3</v>
      </c>
      <c r="AH983" s="13">
        <f t="shared" si="1255"/>
        <v>4.3443721327444799E-4</v>
      </c>
      <c r="AI983" s="13">
        <f t="shared" si="1256"/>
        <v>1.0861834230077182E-3</v>
      </c>
      <c r="AJ983" s="13">
        <f t="shared" si="1257"/>
        <v>1.3578422754399839E-3</v>
      </c>
      <c r="AK983" s="13">
        <f t="shared" si="1258"/>
        <v>1.1316294012703669E-3</v>
      </c>
      <c r="AL983" s="13">
        <f t="shared" si="1259"/>
        <v>5.0481123933783693E-5</v>
      </c>
      <c r="AM983" s="13">
        <f t="shared" si="1260"/>
        <v>3.2730135859724709E-2</v>
      </c>
      <c r="AN983" s="13">
        <f t="shared" si="1261"/>
        <v>2.3357174146481498E-2</v>
      </c>
      <c r="AO983" s="13">
        <f t="shared" si="1262"/>
        <v>8.3341784227114468E-3</v>
      </c>
      <c r="AP983" s="13">
        <f t="shared" si="1263"/>
        <v>1.982503806496136E-3</v>
      </c>
      <c r="AQ983" s="13">
        <f t="shared" si="1264"/>
        <v>3.5369305258042838E-4</v>
      </c>
      <c r="AR983" s="13">
        <f t="shared" si="1265"/>
        <v>6.2005398875534978E-5</v>
      </c>
      <c r="AS983" s="13">
        <f t="shared" si="1266"/>
        <v>1.5502639814844965E-4</v>
      </c>
      <c r="AT983" s="13">
        <f t="shared" si="1267"/>
        <v>1.9379912522717629E-4</v>
      </c>
      <c r="AU983" s="13">
        <f t="shared" si="1268"/>
        <v>1.6151271175916755E-4</v>
      </c>
      <c r="AV983" s="13">
        <f t="shared" si="1269"/>
        <v>1.0095384600893136E-4</v>
      </c>
      <c r="AW983" s="13">
        <f t="shared" si="1270"/>
        <v>2.501930012623053E-6</v>
      </c>
      <c r="AX983" s="13">
        <f t="shared" si="1271"/>
        <v>1.3638691590463421E-2</v>
      </c>
      <c r="AY983" s="13">
        <f t="shared" si="1272"/>
        <v>9.7329658506124586E-3</v>
      </c>
      <c r="AZ983" s="13">
        <f t="shared" si="1273"/>
        <v>3.4728633469293625E-3</v>
      </c>
      <c r="BA983" s="13">
        <f t="shared" si="1274"/>
        <v>8.2611199995024991E-4</v>
      </c>
      <c r="BB983" s="13">
        <f t="shared" si="1275"/>
        <v>1.4738437024851991E-4</v>
      </c>
      <c r="BC983" s="13">
        <f t="shared" si="1276"/>
        <v>2.1035552171967923E-5</v>
      </c>
      <c r="BD983" s="13">
        <f t="shared" si="1277"/>
        <v>7.3748084729668207E-6</v>
      </c>
      <c r="BE983" s="13">
        <f t="shared" si="1278"/>
        <v>1.8438555598903082E-5</v>
      </c>
      <c r="BF983" s="13">
        <f t="shared" si="1279"/>
        <v>2.3050112678863183E-5</v>
      </c>
      <c r="BG983" s="13">
        <f t="shared" si="1280"/>
        <v>1.9210025848947979E-5</v>
      </c>
      <c r="BH983" s="13">
        <f t="shared" si="1281"/>
        <v>1.2007265374096525E-5</v>
      </c>
      <c r="BI983" s="13">
        <f t="shared" si="1282"/>
        <v>6.0041323378801355E-6</v>
      </c>
      <c r="BJ983" s="14">
        <f t="shared" si="1283"/>
        <v>0.74934314242419464</v>
      </c>
      <c r="BK983" s="14">
        <f t="shared" si="1284"/>
        <v>0.16076040314767573</v>
      </c>
      <c r="BL983" s="14">
        <f t="shared" si="1285"/>
        <v>8.2988821640354232E-2</v>
      </c>
      <c r="BM983" s="14">
        <f t="shared" si="1286"/>
        <v>0.60877358148683647</v>
      </c>
      <c r="BN983" s="14">
        <f t="shared" si="1287"/>
        <v>0.37702340901590725</v>
      </c>
    </row>
    <row r="984" spans="1:66" x14ac:dyDescent="0.25">
      <c r="A984" t="s">
        <v>145</v>
      </c>
      <c r="B984" t="s">
        <v>371</v>
      </c>
      <c r="C984" t="s">
        <v>433</v>
      </c>
      <c r="D984" s="7" t="s">
        <v>531</v>
      </c>
      <c r="E984" s="10">
        <f>VLOOKUP(A984,home!$A$2:$E$405,3,FALSE)</f>
        <v>1.4406000000000001</v>
      </c>
      <c r="F984" s="10">
        <f>VLOOKUP(B984,home!$B$2:$E$405,3,FALSE)</f>
        <v>0.90239999999999998</v>
      </c>
      <c r="G984" s="10">
        <f>VLOOKUP(C984,away!$B$2:$E$405,4,FALSE)</f>
        <v>1.0759000000000001</v>
      </c>
      <c r="H984" s="10">
        <f>VLOOKUP(A984,away!$A$2:$E$405,3,FALSE)</f>
        <v>1.2678</v>
      </c>
      <c r="I984" s="10">
        <f>VLOOKUP(C984,away!$B$2:$E$405,3,FALSE)</f>
        <v>0.78879999999999995</v>
      </c>
      <c r="J984" s="10">
        <f>VLOOKUP(B984,home!$B$2:$E$405,4,FALSE)</f>
        <v>0.82820000000000005</v>
      </c>
      <c r="K984" s="12">
        <f t="shared" si="1232"/>
        <v>1.3986672456960001</v>
      </c>
      <c r="L984" s="12">
        <f t="shared" si="1233"/>
        <v>0.82823365804799998</v>
      </c>
      <c r="M984" s="13">
        <f t="shared" si="1234"/>
        <v>0.10786218799778403</v>
      </c>
      <c r="N984" s="13">
        <f t="shared" si="1235"/>
        <v>0.15086330940160475</v>
      </c>
      <c r="O984" s="13">
        <f t="shared" si="1236"/>
        <v>8.9335094530465745E-2</v>
      </c>
      <c r="P984" s="13">
        <f t="shared" si="1237"/>
        <v>0.12495007061091833</v>
      </c>
      <c r="Q984" s="13">
        <f t="shared" si="1238"/>
        <v>0.10550378471866301</v>
      </c>
      <c r="R984" s="13">
        <f t="shared" si="1239"/>
        <v>3.699516606751576E-2</v>
      </c>
      <c r="S984" s="13">
        <f t="shared" si="1240"/>
        <v>3.618626794867686E-2</v>
      </c>
      <c r="T984" s="13">
        <f t="shared" si="1241"/>
        <v>8.7381785555446942E-2</v>
      </c>
      <c r="U984" s="13">
        <f t="shared" si="1242"/>
        <v>5.1743927027718392E-2</v>
      </c>
      <c r="V984" s="13">
        <f t="shared" si="1243"/>
        <v>4.6576683938229215E-3</v>
      </c>
      <c r="W984" s="13">
        <f t="shared" si="1244"/>
        <v>4.9188229327652037E-2</v>
      </c>
      <c r="X984" s="13">
        <f t="shared" si="1245"/>
        <v>4.0739347108945161E-2</v>
      </c>
      <c r="Y984" s="13">
        <f t="shared" si="1246"/>
        <v>1.6870849241264432E-2</v>
      </c>
      <c r="Z984" s="13">
        <f t="shared" si="1247"/>
        <v>1.0213547240730605E-2</v>
      </c>
      <c r="AA984" s="13">
        <f t="shared" si="1248"/>
        <v>1.4285353987978658E-2</v>
      </c>
      <c r="AB984" s="13">
        <f t="shared" si="1249"/>
        <v>9.9902283580792419E-3</v>
      </c>
      <c r="AC984" s="13">
        <f t="shared" si="1250"/>
        <v>3.3722197132602484E-4</v>
      </c>
      <c r="AD984" s="13">
        <f t="shared" si="1251"/>
        <v>1.7199491308592569E-2</v>
      </c>
      <c r="AE984" s="13">
        <f t="shared" si="1252"/>
        <v>1.4245197603080404E-2</v>
      </c>
      <c r="AF984" s="13">
        <f t="shared" si="1253"/>
        <v>5.8991760602079427E-3</v>
      </c>
      <c r="AG984" s="13">
        <f t="shared" si="1254"/>
        <v>1.6286320559384042E-3</v>
      </c>
      <c r="AH984" s="13">
        <f t="shared" si="1255"/>
        <v>2.1148008982090913E-3</v>
      </c>
      <c r="AI984" s="13">
        <f t="shared" si="1256"/>
        <v>2.9579027474935368E-3</v>
      </c>
      <c r="AJ984" s="13">
        <f t="shared" si="1257"/>
        <v>2.0685608444367086E-3</v>
      </c>
      <c r="AK984" s="13">
        <f t="shared" si="1258"/>
        <v>9.6440943294762767E-4</v>
      </c>
      <c r="AL984" s="13">
        <f t="shared" si="1259"/>
        <v>1.5625831409837729E-5</v>
      </c>
      <c r="AM984" s="13">
        <f t="shared" si="1260"/>
        <v>4.8112730271922923E-3</v>
      </c>
      <c r="AN984" s="13">
        <f t="shared" si="1261"/>
        <v>3.9848582591791469E-3</v>
      </c>
      <c r="AO984" s="13">
        <f t="shared" si="1262"/>
        <v>1.650196866401365E-3</v>
      </c>
      <c r="AP984" s="13">
        <f t="shared" si="1263"/>
        <v>4.5558286238631639E-4</v>
      </c>
      <c r="AQ984" s="13">
        <f t="shared" si="1264"/>
        <v>9.4332265164549339E-5</v>
      </c>
      <c r="AR984" s="13">
        <f t="shared" si="1265"/>
        <v>3.5030985679338248E-4</v>
      </c>
      <c r="AS984" s="13">
        <f t="shared" si="1266"/>
        <v>4.8996692254136057E-4</v>
      </c>
      <c r="AT984" s="13">
        <f t="shared" si="1267"/>
        <v>3.4265034301653516E-4</v>
      </c>
      <c r="AU984" s="13">
        <f t="shared" si="1268"/>
        <v>1.5975127050124228E-4</v>
      </c>
      <c r="AV984" s="13">
        <f t="shared" si="1269"/>
        <v>5.5859717377102283E-5</v>
      </c>
      <c r="AW984" s="13">
        <f t="shared" si="1270"/>
        <v>5.0281463943747042E-7</v>
      </c>
      <c r="AX984" s="13">
        <f t="shared" si="1271"/>
        <v>1.1215616655390825E-3</v>
      </c>
      <c r="AY984" s="13">
        <f t="shared" si="1272"/>
        <v>9.2891512097584164E-4</v>
      </c>
      <c r="AZ984" s="13">
        <f t="shared" si="1273"/>
        <v>3.846793843309609E-4</v>
      </c>
      <c r="BA984" s="13">
        <f t="shared" si="1274"/>
        <v>1.0620147122002807E-4</v>
      </c>
      <c r="BB984" s="13">
        <f t="shared" si="1275"/>
        <v>2.1989908249660809E-5</v>
      </c>
      <c r="BC984" s="13">
        <f t="shared" si="1276"/>
        <v>3.6425564299512941E-6</v>
      </c>
      <c r="BD984" s="13">
        <f t="shared" si="1277"/>
        <v>4.8356402357042347E-5</v>
      </c>
      <c r="BE984" s="13">
        <f t="shared" si="1278"/>
        <v>6.7634516096491982E-5</v>
      </c>
      <c r="BF984" s="13">
        <f t="shared" si="1279"/>
        <v>4.7299091171331121E-5</v>
      </c>
      <c r="BG984" s="13">
        <f t="shared" si="1280"/>
        <v>2.2051896524176562E-5</v>
      </c>
      <c r="BH984" s="13">
        <f t="shared" si="1281"/>
        <v>7.7108163434608059E-6</v>
      </c>
      <c r="BI984" s="13">
        <f t="shared" si="1282"/>
        <v>2.1569732514352054E-6</v>
      </c>
      <c r="BJ984" s="14">
        <f t="shared" si="1283"/>
        <v>0.5030830357684648</v>
      </c>
      <c r="BK984" s="14">
        <f t="shared" si="1284"/>
        <v>0.27493795787491382</v>
      </c>
      <c r="BL984" s="14">
        <f t="shared" si="1285"/>
        <v>0.21204919170081823</v>
      </c>
      <c r="BM984" s="14">
        <f t="shared" si="1286"/>
        <v>0.38384570695163955</v>
      </c>
      <c r="BN984" s="14">
        <f t="shared" si="1287"/>
        <v>0.61550961332695164</v>
      </c>
    </row>
    <row r="985" spans="1:66" x14ac:dyDescent="0.25">
      <c r="A985" t="s">
        <v>145</v>
      </c>
      <c r="B985" t="s">
        <v>375</v>
      </c>
      <c r="C985" t="s">
        <v>149</v>
      </c>
      <c r="D985" s="7" t="s">
        <v>531</v>
      </c>
      <c r="E985" s="10">
        <f>VLOOKUP(A985,home!$A$2:$E$405,3,FALSE)</f>
        <v>1.4406000000000001</v>
      </c>
      <c r="F985" s="10">
        <f>VLOOKUP(B985,home!$B$2:$E$405,3,FALSE)</f>
        <v>0.82640000000000002</v>
      </c>
      <c r="G985" s="10">
        <f>VLOOKUP(C985,away!$B$2:$E$405,4,FALSE)</f>
        <v>1.9668000000000001</v>
      </c>
      <c r="H985" s="10">
        <f>VLOOKUP(A985,away!$A$2:$E$405,3,FALSE)</f>
        <v>1.2678</v>
      </c>
      <c r="I985" s="10">
        <f>VLOOKUP(C985,away!$B$2:$E$405,3,FALSE)</f>
        <v>0.39439999999999997</v>
      </c>
      <c r="J985" s="10">
        <f>VLOOKUP(B985,home!$B$2:$E$405,4,FALSE)</f>
        <v>0.45069999999999999</v>
      </c>
      <c r="K985" s="12">
        <f t="shared" si="1232"/>
        <v>2.3414986869120002</v>
      </c>
      <c r="L985" s="12">
        <f t="shared" si="1233"/>
        <v>0.22535915822399999</v>
      </c>
      <c r="M985" s="13">
        <f t="shared" si="1234"/>
        <v>7.6776410179241181E-2</v>
      </c>
      <c r="N985" s="13">
        <f t="shared" si="1235"/>
        <v>0.17977186362051037</v>
      </c>
      <c r="O985" s="13">
        <f t="shared" si="1236"/>
        <v>1.7302267169454336E-2</v>
      </c>
      <c r="P985" s="13">
        <f t="shared" si="1237"/>
        <v>4.0513235857877937E-2</v>
      </c>
      <c r="Q985" s="13">
        <f t="shared" si="1238"/>
        <v>0.21046779130557414</v>
      </c>
      <c r="R985" s="13">
        <f t="shared" si="1239"/>
        <v>1.9496121823374898E-3</v>
      </c>
      <c r="S985" s="13">
        <f t="shared" si="1240"/>
        <v>5.3444875706100282E-3</v>
      </c>
      <c r="T985" s="13">
        <f t="shared" si="1241"/>
        <v>4.7430844281888686E-2</v>
      </c>
      <c r="U985" s="13">
        <f t="shared" si="1242"/>
        <v>4.565014364930872E-3</v>
      </c>
      <c r="V985" s="13">
        <f t="shared" si="1243"/>
        <v>3.1335215969206445E-4</v>
      </c>
      <c r="W985" s="13">
        <f t="shared" si="1244"/>
        <v>0.16427001899309024</v>
      </c>
      <c r="X985" s="13">
        <f t="shared" si="1245"/>
        <v>3.7019753201723307E-2</v>
      </c>
      <c r="Y985" s="13">
        <f t="shared" si="1246"/>
        <v>4.1713702096002961E-3</v>
      </c>
      <c r="Z985" s="13">
        <f t="shared" si="1247"/>
        <v>1.4645432009161079E-4</v>
      </c>
      <c r="AA985" s="13">
        <f t="shared" si="1248"/>
        <v>3.4292259818709649E-4</v>
      </c>
      <c r="AB985" s="13">
        <f t="shared" si="1249"/>
        <v>4.0147640668376902E-4</v>
      </c>
      <c r="AC985" s="13">
        <f t="shared" si="1250"/>
        <v>1.0334318447019295E-5</v>
      </c>
      <c r="AD985" s="13">
        <f t="shared" si="1251"/>
        <v>9.6159508442832539E-2</v>
      </c>
      <c r="AE985" s="13">
        <f t="shared" si="1252"/>
        <v>2.1670425877910359E-2</v>
      </c>
      <c r="AF985" s="13">
        <f t="shared" si="1253"/>
        <v>2.4418144671007323E-3</v>
      </c>
      <c r="AG985" s="13">
        <f t="shared" si="1254"/>
        <v>1.8342841761500209E-4</v>
      </c>
      <c r="AH985" s="13">
        <f t="shared" si="1255"/>
        <v>8.251205573528411E-6</v>
      </c>
      <c r="AI985" s="13">
        <f t="shared" si="1256"/>
        <v>1.9320187015857751E-5</v>
      </c>
      <c r="AJ985" s="13">
        <f t="shared" si="1257"/>
        <v>2.2619096264262605E-5</v>
      </c>
      <c r="AK985" s="13">
        <f t="shared" si="1258"/>
        <v>1.7654194733969005E-5</v>
      </c>
      <c r="AL985" s="13">
        <f t="shared" si="1259"/>
        <v>2.1812777111983986E-7</v>
      </c>
      <c r="AM985" s="13">
        <f t="shared" si="1260"/>
        <v>4.5031472550599159E-2</v>
      </c>
      <c r="AN985" s="13">
        <f t="shared" si="1261"/>
        <v>1.0148254747590188E-2</v>
      </c>
      <c r="AO985" s="13">
        <f t="shared" si="1262"/>
        <v>1.143501073679818E-3</v>
      </c>
      <c r="AP985" s="13">
        <f t="shared" si="1263"/>
        <v>8.5899479797574676E-5</v>
      </c>
      <c r="AQ985" s="13">
        <f t="shared" si="1264"/>
        <v>4.8395586147652276E-6</v>
      </c>
      <c r="AR985" s="13">
        <f t="shared" si="1265"/>
        <v>3.7189694847670795E-7</v>
      </c>
      <c r="AS985" s="13">
        <f t="shared" si="1266"/>
        <v>8.7079621652479157E-7</v>
      </c>
      <c r="AT985" s="13">
        <f t="shared" si="1267"/>
        <v>1.0194840987803688E-6</v>
      </c>
      <c r="AU985" s="13">
        <f t="shared" si="1268"/>
        <v>7.9570689287396581E-7</v>
      </c>
      <c r="AV985" s="13">
        <f t="shared" si="1269"/>
        <v>4.6578666120780466E-7</v>
      </c>
      <c r="AW985" s="13">
        <f t="shared" si="1270"/>
        <v>3.197257326646588E-9</v>
      </c>
      <c r="AX985" s="13">
        <f t="shared" si="1271"/>
        <v>1.7573522307823622E-2</v>
      </c>
      <c r="AY985" s="13">
        <f t="shared" si="1272"/>
        <v>3.9603541943218174E-3</v>
      </c>
      <c r="AZ985" s="13">
        <f t="shared" si="1273"/>
        <v>4.4625104375062616E-4</v>
      </c>
      <c r="BA985" s="13">
        <f t="shared" si="1274"/>
        <v>3.3522253192074174E-5</v>
      </c>
      <c r="BB985" s="13">
        <f t="shared" si="1275"/>
        <v>1.8886366902844071E-6</v>
      </c>
      <c r="BC985" s="13">
        <f t="shared" si="1276"/>
        <v>8.5124314942691081E-8</v>
      </c>
      <c r="BD985" s="13">
        <f t="shared" si="1277"/>
        <v>1.3968397209130867E-8</v>
      </c>
      <c r="BE985" s="13">
        <f t="shared" si="1278"/>
        <v>3.2706983723445177E-8</v>
      </c>
      <c r="BF985" s="13">
        <f t="shared" si="1279"/>
        <v>3.8291679720649527E-8</v>
      </c>
      <c r="BG985" s="13">
        <f t="shared" si="1280"/>
        <v>2.9886639261851913E-8</v>
      </c>
      <c r="BH985" s="13">
        <f t="shared" si="1281"/>
        <v>1.7494881646959722E-8</v>
      </c>
      <c r="BI985" s="13">
        <f t="shared" si="1282"/>
        <v>8.1928484808074087E-9</v>
      </c>
      <c r="BJ985" s="14">
        <f t="shared" si="1283"/>
        <v>0.84201640978822034</v>
      </c>
      <c r="BK985" s="14">
        <f t="shared" si="1284"/>
        <v>0.12691839240796116</v>
      </c>
      <c r="BL985" s="14">
        <f t="shared" si="1285"/>
        <v>2.4632801617429076E-2</v>
      </c>
      <c r="BM985" s="14">
        <f t="shared" si="1286"/>
        <v>0.46297252682164236</v>
      </c>
      <c r="BN985" s="14">
        <f t="shared" si="1287"/>
        <v>0.52678118031499532</v>
      </c>
    </row>
    <row r="986" spans="1:66" x14ac:dyDescent="0.25">
      <c r="A986" t="s">
        <v>145</v>
      </c>
      <c r="B986" t="s">
        <v>133</v>
      </c>
      <c r="C986" t="s">
        <v>148</v>
      </c>
      <c r="D986" s="7" t="s">
        <v>531</v>
      </c>
      <c r="E986" s="10">
        <f>VLOOKUP(A986,home!$A$2:$E$405,3,FALSE)</f>
        <v>1.4406000000000001</v>
      </c>
      <c r="F986" s="10">
        <f>VLOOKUP(B986,home!$B$2:$E$405,3,FALSE)</f>
        <v>0.58620000000000005</v>
      </c>
      <c r="G986" s="10">
        <f>VLOOKUP(C986,away!$B$2:$E$405,4,FALSE)</f>
        <v>0.86770000000000003</v>
      </c>
      <c r="H986" s="10">
        <f>VLOOKUP(A986,away!$A$2:$E$405,3,FALSE)</f>
        <v>1.2678</v>
      </c>
      <c r="I986" s="10">
        <f>VLOOKUP(C986,away!$B$2:$E$405,3,FALSE)</f>
        <v>1.2225999999999999</v>
      </c>
      <c r="J986" s="10">
        <f>VLOOKUP(B986,home!$B$2:$E$405,4,FALSE)</f>
        <v>1.1861999999999999</v>
      </c>
      <c r="K986" s="12">
        <f t="shared" si="1232"/>
        <v>0.73275505304400013</v>
      </c>
      <c r="L986" s="12">
        <f t="shared" si="1233"/>
        <v>1.8386245665359999</v>
      </c>
      <c r="M986" s="13">
        <f t="shared" si="1234"/>
        <v>7.6430028290366755E-2</v>
      </c>
      <c r="N986" s="13">
        <f t="shared" si="1235"/>
        <v>5.6004489434062124E-2</v>
      </c>
      <c r="O986" s="13">
        <f t="shared" si="1236"/>
        <v>0.14052612763570979</v>
      </c>
      <c r="P986" s="13">
        <f t="shared" si="1237"/>
        <v>0.10297123010977245</v>
      </c>
      <c r="Q986" s="13">
        <f t="shared" si="1238"/>
        <v>2.0518786312979168E-2</v>
      </c>
      <c r="R986" s="13">
        <f t="shared" si="1239"/>
        <v>0.12918739525559481</v>
      </c>
      <c r="S986" s="13">
        <f t="shared" si="1240"/>
        <v>3.4682291984890333E-2</v>
      </c>
      <c r="T986" s="13">
        <f t="shared" si="1241"/>
        <v>3.7726344590546128E-2</v>
      </c>
      <c r="U986" s="13">
        <f t="shared" si="1242"/>
        <v>9.4662716663129573E-2</v>
      </c>
      <c r="V986" s="13">
        <f t="shared" si="1243"/>
        <v>5.1917905226445951E-3</v>
      </c>
      <c r="W986" s="13">
        <f t="shared" si="1244"/>
        <v>5.0117481177218521E-3</v>
      </c>
      <c r="X986" s="13">
        <f t="shared" si="1245"/>
        <v>9.2147232105339524E-3</v>
      </c>
      <c r="Y986" s="13">
        <f t="shared" si="1246"/>
        <v>8.4712082343586063E-3</v>
      </c>
      <c r="Z986" s="13">
        <f t="shared" si="1247"/>
        <v>7.9175706201244297E-2</v>
      </c>
      <c r="AA986" s="13">
        <f t="shared" si="1248"/>
        <v>5.8016398797288933E-2</v>
      </c>
      <c r="AB986" s="13">
        <f t="shared" si="1249"/>
        <v>2.1255904689064659E-2</v>
      </c>
      <c r="AC986" s="13">
        <f t="shared" si="1250"/>
        <v>4.3716869905989747E-4</v>
      </c>
      <c r="AD986" s="13">
        <f t="shared" si="1251"/>
        <v>9.1809593946111086E-4</v>
      </c>
      <c r="AE986" s="13">
        <f t="shared" si="1252"/>
        <v>1.6880337487301463E-3</v>
      </c>
      <c r="AF986" s="13">
        <f t="shared" si="1253"/>
        <v>1.5518301597785527E-3</v>
      </c>
      <c r="AG986" s="13">
        <f t="shared" si="1254"/>
        <v>9.5107768495344437E-4</v>
      </c>
      <c r="AH986" s="13">
        <f t="shared" si="1255"/>
        <v>3.6393599623611134E-2</v>
      </c>
      <c r="AI986" s="13">
        <f t="shared" si="1256"/>
        <v>2.6667594022661282E-2</v>
      </c>
      <c r="AJ986" s="13">
        <f t="shared" si="1257"/>
        <v>9.7704071363155145E-3</v>
      </c>
      <c r="AK986" s="13">
        <f t="shared" si="1258"/>
        <v>2.3864383998107841E-3</v>
      </c>
      <c r="AL986" s="13">
        <f t="shared" si="1259"/>
        <v>2.355922127186254E-5</v>
      </c>
      <c r="AM986" s="13">
        <f t="shared" si="1260"/>
        <v>1.345478877638615E-4</v>
      </c>
      <c r="AN986" s="13">
        <f t="shared" si="1261"/>
        <v>2.4738305181816423E-4</v>
      </c>
      <c r="AO986" s="13">
        <f t="shared" si="1262"/>
        <v>2.2742227820876258E-4</v>
      </c>
      <c r="AP986" s="13">
        <f t="shared" si="1263"/>
        <v>1.3938139589740522E-4</v>
      </c>
      <c r="AQ986" s="13">
        <f t="shared" si="1264"/>
        <v>6.4067514653762351E-5</v>
      </c>
      <c r="AR986" s="13">
        <f t="shared" si="1265"/>
        <v>1.338283326652936E-2</v>
      </c>
      <c r="AS986" s="13">
        <f t="shared" si="1266"/>
        <v>9.80633870009473E-3</v>
      </c>
      <c r="AT986" s="13">
        <f t="shared" si="1267"/>
        <v>3.5928221171776724E-3</v>
      </c>
      <c r="AU986" s="13">
        <f t="shared" si="1268"/>
        <v>8.7755285368339413E-4</v>
      </c>
      <c r="AV986" s="13">
        <f t="shared" si="1269"/>
        <v>1.6075782196242229E-4</v>
      </c>
      <c r="AW986" s="13">
        <f t="shared" si="1270"/>
        <v>8.8167862272071135E-7</v>
      </c>
      <c r="AX986" s="13">
        <f t="shared" si="1271"/>
        <v>1.6431774105894412E-5</v>
      </c>
      <c r="AY986" s="13">
        <f t="shared" si="1272"/>
        <v>3.021186354286758E-5</v>
      </c>
      <c r="AZ986" s="13">
        <f t="shared" si="1273"/>
        <v>2.777413725537485E-5</v>
      </c>
      <c r="BA986" s="13">
        <f t="shared" si="1274"/>
        <v>1.702207035735832E-5</v>
      </c>
      <c r="BB986" s="13">
        <f t="shared" si="1275"/>
        <v>7.8242991830858119E-6</v>
      </c>
      <c r="BC986" s="13">
        <f t="shared" si="1276"/>
        <v>2.8771897387898273E-6</v>
      </c>
      <c r="BD986" s="13">
        <f t="shared" si="1277"/>
        <v>4.1010010022826801E-3</v>
      </c>
      <c r="BE986" s="13">
        <f t="shared" si="1278"/>
        <v>3.0050292069611424E-3</v>
      </c>
      <c r="BF986" s="13">
        <f t="shared" si="1279"/>
        <v>1.1009751679727908E-3</v>
      </c>
      <c r="BG986" s="13">
        <f t="shared" si="1280"/>
        <v>2.6891503920267642E-4</v>
      </c>
      <c r="BH986" s="13">
        <f t="shared" si="1281"/>
        <v>4.9262213453821638E-5</v>
      </c>
      <c r="BI986" s="13">
        <f t="shared" si="1282"/>
        <v>7.2194271664839882E-6</v>
      </c>
      <c r="BJ986" s="14">
        <f t="shared" si="1283"/>
        <v>0.14297128089565042</v>
      </c>
      <c r="BK986" s="14">
        <f t="shared" si="1284"/>
        <v>0.2197662806915488</v>
      </c>
      <c r="BL986" s="14">
        <f t="shared" si="1285"/>
        <v>0.55521928903967366</v>
      </c>
      <c r="BM986" s="14">
        <f t="shared" si="1286"/>
        <v>0.47146516960471174</v>
      </c>
      <c r="BN986" s="14">
        <f t="shared" si="1287"/>
        <v>0.5256380570384851</v>
      </c>
    </row>
    <row r="987" spans="1:66" x14ac:dyDescent="0.25">
      <c r="A987" t="s">
        <v>145</v>
      </c>
      <c r="B987" t="s">
        <v>146</v>
      </c>
      <c r="C987" t="s">
        <v>423</v>
      </c>
      <c r="D987" s="7" t="s">
        <v>531</v>
      </c>
      <c r="E987" s="10">
        <f>VLOOKUP(A987,home!$A$2:$E$405,3,FALSE)</f>
        <v>1.4406000000000001</v>
      </c>
      <c r="F987" s="10">
        <f>VLOOKUP(B987,home!$B$2:$E$405,3,FALSE)</f>
        <v>0.99170000000000003</v>
      </c>
      <c r="G987" s="10">
        <f>VLOOKUP(C987,away!$B$2:$E$405,4,FALSE)</f>
        <v>0.55530000000000002</v>
      </c>
      <c r="H987" s="10">
        <f>VLOOKUP(A987,away!$A$2:$E$405,3,FALSE)</f>
        <v>1.2678</v>
      </c>
      <c r="I987" s="10">
        <f>VLOOKUP(C987,away!$B$2:$E$405,3,FALSE)</f>
        <v>1.4592000000000001</v>
      </c>
      <c r="J987" s="10">
        <f>VLOOKUP(B987,home!$B$2:$E$405,4,FALSE)</f>
        <v>1.2770999999999999</v>
      </c>
      <c r="K987" s="12">
        <f t="shared" si="1232"/>
        <v>0.79332546900600009</v>
      </c>
      <c r="L987" s="12">
        <f t="shared" si="1233"/>
        <v>2.3626014888959999</v>
      </c>
      <c r="M987" s="13">
        <f t="shared" si="1234"/>
        <v>4.2598895302808679E-2</v>
      </c>
      <c r="N987" s="13">
        <f t="shared" si="1235"/>
        <v>3.3794788595238191E-2</v>
      </c>
      <c r="O987" s="13">
        <f t="shared" si="1236"/>
        <v>0.10064421346774059</v>
      </c>
      <c r="P987" s="13">
        <f t="shared" si="1237"/>
        <v>7.9843617852035295E-2</v>
      </c>
      <c r="Q987" s="13">
        <f t="shared" si="1238"/>
        <v>1.340513325613798E-2</v>
      </c>
      <c r="R987" s="13">
        <f t="shared" si="1239"/>
        <v>0.11889108429382542</v>
      </c>
      <c r="S987" s="13">
        <f t="shared" si="1240"/>
        <v>3.7412961453495298E-2</v>
      </c>
      <c r="T987" s="13">
        <f t="shared" si="1241"/>
        <v>3.1670987789800875E-2</v>
      </c>
      <c r="U987" s="13">
        <f t="shared" si="1242"/>
        <v>9.4319325208030949E-2</v>
      </c>
      <c r="V987" s="13">
        <f t="shared" si="1243"/>
        <v>7.7915066831135789E-3</v>
      </c>
      <c r="W987" s="13">
        <f t="shared" si="1244"/>
        <v>3.5448778758378641E-3</v>
      </c>
      <c r="X987" s="13">
        <f t="shared" si="1245"/>
        <v>8.3751337474090252E-3</v>
      </c>
      <c r="Y987" s="13">
        <f t="shared" si="1246"/>
        <v>9.8935517306658529E-3</v>
      </c>
      <c r="Z987" s="13">
        <f t="shared" si="1247"/>
        <v>9.3630750923017245E-2</v>
      </c>
      <c r="AA987" s="13">
        <f t="shared" si="1248"/>
        <v>7.4279659389386632E-2</v>
      </c>
      <c r="AB987" s="13">
        <f t="shared" si="1249"/>
        <v>2.9463972811345544E-2</v>
      </c>
      <c r="AC987" s="13">
        <f t="shared" si="1250"/>
        <v>9.1273212262308733E-4</v>
      </c>
      <c r="AD987" s="13">
        <f t="shared" si="1251"/>
        <v>7.0306047585451663E-4</v>
      </c>
      <c r="AE987" s="13">
        <f t="shared" si="1252"/>
        <v>1.661051727037811E-3</v>
      </c>
      <c r="AF987" s="13">
        <f t="shared" si="1253"/>
        <v>1.9622016417164029E-3</v>
      </c>
      <c r="AG987" s="13">
        <f t="shared" si="1254"/>
        <v>1.5453001734111159E-3</v>
      </c>
      <c r="AH987" s="13">
        <f t="shared" si="1255"/>
        <v>5.5303037884292763E-2</v>
      </c>
      <c r="AI987" s="13">
        <f t="shared" si="1256"/>
        <v>4.387330846701315E-2</v>
      </c>
      <c r="AJ987" s="13">
        <f t="shared" si="1257"/>
        <v>1.740290650821906E-2</v>
      </c>
      <c r="AK987" s="13">
        <f t="shared" si="1258"/>
        <v>4.6020563225668189E-3</v>
      </c>
      <c r="AL987" s="13">
        <f t="shared" si="1259"/>
        <v>6.8429788408329851E-5</v>
      </c>
      <c r="AM987" s="13">
        <f t="shared" si="1260"/>
        <v>1.1155115634937323E-4</v>
      </c>
      <c r="AN987" s="13">
        <f t="shared" si="1261"/>
        <v>2.6355092807909961E-4</v>
      </c>
      <c r="AO987" s="13">
        <f t="shared" si="1262"/>
        <v>3.1133290753980177E-4</v>
      </c>
      <c r="AP987" s="13">
        <f t="shared" si="1263"/>
        <v>2.4518519696528542E-4</v>
      </c>
      <c r="AQ987" s="13">
        <f t="shared" si="1264"/>
        <v>1.4481872785136057E-4</v>
      </c>
      <c r="AR987" s="13">
        <f t="shared" si="1265"/>
        <v>2.6131807929180403E-2</v>
      </c>
      <c r="AS987" s="13">
        <f t="shared" si="1266"/>
        <v>2.0731028781391755E-2</v>
      </c>
      <c r="AT987" s="13">
        <f t="shared" si="1267"/>
        <v>8.2232265654872509E-3</v>
      </c>
      <c r="AU987" s="13">
        <f t="shared" si="1268"/>
        <v>2.1745650239359238E-3</v>
      </c>
      <c r="AV987" s="13">
        <f t="shared" si="1269"/>
        <v>4.3128445437450264E-4</v>
      </c>
      <c r="AW987" s="13">
        <f t="shared" si="1270"/>
        <v>3.5627435853366437E-6</v>
      </c>
      <c r="AX987" s="13">
        <f t="shared" si="1271"/>
        <v>1.4749395571504688E-5</v>
      </c>
      <c r="AY987" s="13">
        <f t="shared" si="1272"/>
        <v>3.4846943937553038E-5</v>
      </c>
      <c r="AZ987" s="13">
        <f t="shared" si="1273"/>
        <v>4.1164720815169137E-5</v>
      </c>
      <c r="BA987" s="13">
        <f t="shared" si="1274"/>
        <v>3.241861022930225E-5</v>
      </c>
      <c r="BB987" s="13">
        <f t="shared" si="1275"/>
        <v>1.9148064198922146E-5</v>
      </c>
      <c r="BC987" s="13">
        <f t="shared" si="1276"/>
        <v>9.0478489971699332E-6</v>
      </c>
      <c r="BD987" s="13">
        <f t="shared" si="1277"/>
        <v>1.0289841386837651E-2</v>
      </c>
      <c r="BE987" s="13">
        <f t="shared" si="1278"/>
        <v>8.1631932442103299E-3</v>
      </c>
      <c r="BF987" s="13">
        <f t="shared" si="1279"/>
        <v>3.238034554524886E-3</v>
      </c>
      <c r="BG987" s="13">
        <f t="shared" si="1280"/>
        <v>8.5627176054202988E-4</v>
      </c>
      <c r="BH987" s="13">
        <f t="shared" si="1281"/>
        <v>1.6982554900714979E-4</v>
      </c>
      <c r="BI987" s="13">
        <f t="shared" si="1282"/>
        <v>2.6945386663059718E-5</v>
      </c>
      <c r="BJ987" s="14">
        <f t="shared" si="1283"/>
        <v>0.1077839015136442</v>
      </c>
      <c r="BK987" s="14">
        <f t="shared" si="1284"/>
        <v>0.16866299014642178</v>
      </c>
      <c r="BL987" s="14">
        <f t="shared" si="1285"/>
        <v>0.61921558898857565</v>
      </c>
      <c r="BM987" s="14">
        <f t="shared" si="1286"/>
        <v>0.60008421460352046</v>
      </c>
      <c r="BN987" s="14">
        <f t="shared" si="1287"/>
        <v>0.38917773276778611</v>
      </c>
    </row>
    <row r="988" spans="1:66" x14ac:dyDescent="0.25">
      <c r="A988" t="s">
        <v>145</v>
      </c>
      <c r="B988" t="s">
        <v>404</v>
      </c>
      <c r="C988" t="s">
        <v>432</v>
      </c>
      <c r="D988" s="7" t="s">
        <v>531</v>
      </c>
      <c r="E988" s="10">
        <f>VLOOKUP(A988,home!$A$2:$E$405,3,FALSE)</f>
        <v>1.4406000000000001</v>
      </c>
      <c r="F988" s="10">
        <f>VLOOKUP(B988,home!$B$2:$E$405,3,FALSE)</f>
        <v>1.0908</v>
      </c>
      <c r="G988" s="10">
        <f>VLOOKUP(C988,away!$B$2:$E$405,4,FALSE)</f>
        <v>1.5966</v>
      </c>
      <c r="H988" s="10">
        <f>VLOOKUP(A988,away!$A$2:$E$405,3,FALSE)</f>
        <v>1.2678</v>
      </c>
      <c r="I988" s="10">
        <f>VLOOKUP(C988,away!$B$2:$E$405,3,FALSE)</f>
        <v>0.51270000000000004</v>
      </c>
      <c r="J988" s="10">
        <f>VLOOKUP(B988,home!$B$2:$E$405,4,FALSE)</f>
        <v>0.75119999999999998</v>
      </c>
      <c r="K988" s="12">
        <f t="shared" si="1232"/>
        <v>2.5089075859680001</v>
      </c>
      <c r="L988" s="12">
        <f t="shared" si="1233"/>
        <v>0.48828079627200011</v>
      </c>
      <c r="M988" s="13">
        <f t="shared" si="1234"/>
        <v>4.9927247546293886E-2</v>
      </c>
      <c r="N988" s="13">
        <f t="shared" si="1235"/>
        <v>0.12526285011539895</v>
      </c>
      <c r="O988" s="13">
        <f t="shared" si="1236"/>
        <v>2.4378516187573643E-2</v>
      </c>
      <c r="P988" s="13">
        <f t="shared" si="1237"/>
        <v>6.1163444197647202E-2</v>
      </c>
      <c r="Q988" s="13">
        <f t="shared" si="1238"/>
        <v>0.15713645744724855</v>
      </c>
      <c r="R988" s="13">
        <f t="shared" si="1239"/>
        <v>5.9517806479991511E-3</v>
      </c>
      <c r="S988" s="13">
        <f t="shared" si="1240"/>
        <v>1.8732090641738156E-2</v>
      </c>
      <c r="T988" s="13">
        <f t="shared" si="1241"/>
        <v>7.6726714565703777E-2</v>
      </c>
      <c r="U988" s="13">
        <f t="shared" si="1242"/>
        <v>1.4932467617782609E-2</v>
      </c>
      <c r="V988" s="13">
        <f t="shared" si="1243"/>
        <v>2.5497526389303402E-3</v>
      </c>
      <c r="W988" s="13">
        <f t="shared" si="1244"/>
        <v>0.13141361670717988</v>
      </c>
      <c r="X988" s="13">
        <f t="shared" si="1245"/>
        <v>6.4166745406765202E-2</v>
      </c>
      <c r="Y988" s="13">
        <f t="shared" si="1246"/>
        <v>1.5665694770699009E-2</v>
      </c>
      <c r="Z988" s="13">
        <f t="shared" si="1247"/>
        <v>9.6871339801376881E-4</v>
      </c>
      <c r="AA988" s="13">
        <f t="shared" si="1248"/>
        <v>2.4304123929055834E-3</v>
      </c>
      <c r="AB988" s="13">
        <f t="shared" si="1249"/>
        <v>3.0488400447957298E-3</v>
      </c>
      <c r="AC988" s="13">
        <f t="shared" si="1250"/>
        <v>1.9522362651828672E-4</v>
      </c>
      <c r="AD988" s="13">
        <f t="shared" si="1251"/>
        <v>8.2426154964033715E-2</v>
      </c>
      <c r="AE988" s="13">
        <f t="shared" si="1252"/>
        <v>4.024710857947765E-2</v>
      </c>
      <c r="AF988" s="13">
        <f t="shared" si="1253"/>
        <v>9.8259451124164971E-3</v>
      </c>
      <c r="AG988" s="13">
        <f t="shared" si="1254"/>
        <v>1.5992734345385653E-3</v>
      </c>
      <c r="AH988" s="13">
        <f t="shared" si="1255"/>
        <v>1.1825103733537949E-4</v>
      </c>
      <c r="AI988" s="13">
        <f t="shared" si="1256"/>
        <v>2.9668092461931878E-4</v>
      </c>
      <c r="AJ988" s="13">
        <f t="shared" si="1257"/>
        <v>3.7217251119470477E-4</v>
      </c>
      <c r="AK988" s="13">
        <f t="shared" si="1258"/>
        <v>3.1124881220838499E-4</v>
      </c>
      <c r="AL988" s="13">
        <f t="shared" si="1259"/>
        <v>9.5663590311418185E-6</v>
      </c>
      <c r="AM988" s="13">
        <f t="shared" si="1260"/>
        <v>4.1359921094287599E-2</v>
      </c>
      <c r="AN988" s="13">
        <f t="shared" si="1261"/>
        <v>2.0195255205665844E-2</v>
      </c>
      <c r="AO988" s="13">
        <f t="shared" si="1262"/>
        <v>4.9304776463693868E-3</v>
      </c>
      <c r="AP988" s="13">
        <f t="shared" si="1263"/>
        <v>8.024858503901805E-4</v>
      </c>
      <c r="AQ988" s="13">
        <f t="shared" si="1264"/>
        <v>9.795960750638259E-5</v>
      </c>
      <c r="AR988" s="13">
        <f t="shared" si="1265"/>
        <v>1.1547942134021822E-5</v>
      </c>
      <c r="AS988" s="13">
        <f t="shared" si="1266"/>
        <v>2.8972719622366846E-5</v>
      </c>
      <c r="AT988" s="13">
        <f t="shared" si="1267"/>
        <v>3.6344938023340063E-5</v>
      </c>
      <c r="AU988" s="13">
        <f t="shared" si="1268"/>
        <v>3.0395363572764891E-5</v>
      </c>
      <c r="AV988" s="13">
        <f t="shared" si="1269"/>
        <v>1.9064789561491321E-5</v>
      </c>
      <c r="AW988" s="13">
        <f t="shared" si="1270"/>
        <v>3.2553559625453573E-7</v>
      </c>
      <c r="AX988" s="13">
        <f t="shared" si="1271"/>
        <v>1.7294703298082685E-2</v>
      </c>
      <c r="AY988" s="13">
        <f t="shared" si="1272"/>
        <v>8.444671497675799E-3</v>
      </c>
      <c r="AZ988" s="13">
        <f t="shared" si="1273"/>
        <v>2.0616854615703012E-3</v>
      </c>
      <c r="BA988" s="13">
        <f t="shared" si="1274"/>
        <v>3.3556047294598434E-4</v>
      </c>
      <c r="BB988" s="13">
        <f t="shared" si="1275"/>
        <v>4.0961933731868534E-5</v>
      </c>
      <c r="BC988" s="13">
        <f t="shared" si="1276"/>
        <v>4.0001851238875344E-6</v>
      </c>
      <c r="BD988" s="13">
        <f t="shared" si="1277"/>
        <v>9.3977306341719252E-7</v>
      </c>
      <c r="BE988" s="13">
        <f t="shared" si="1278"/>
        <v>2.3578037678957809E-6</v>
      </c>
      <c r="BF988" s="13">
        <f t="shared" si="1279"/>
        <v>2.9577558797488301E-6</v>
      </c>
      <c r="BG988" s="13">
        <f t="shared" si="1280"/>
        <v>2.4735787213810976E-6</v>
      </c>
      <c r="BH988" s="13">
        <f t="shared" si="1281"/>
        <v>1.5514951046405163E-6</v>
      </c>
      <c r="BI988" s="13">
        <f t="shared" si="1282"/>
        <v>7.7851156752496113E-7</v>
      </c>
      <c r="BJ988" s="14">
        <f t="shared" si="1283"/>
        <v>0.80003824335681184</v>
      </c>
      <c r="BK988" s="14">
        <f t="shared" si="1284"/>
        <v>0.14102199650783481</v>
      </c>
      <c r="BL988" s="14">
        <f t="shared" si="1285"/>
        <v>5.1977754847433083E-2</v>
      </c>
      <c r="BM988" s="14">
        <f t="shared" si="1286"/>
        <v>0.56174206600585241</v>
      </c>
      <c r="BN988" s="14">
        <f t="shared" si="1287"/>
        <v>0.42382029614216143</v>
      </c>
    </row>
    <row r="989" spans="1:66" x14ac:dyDescent="0.25">
      <c r="A989" t="s">
        <v>145</v>
      </c>
      <c r="B989" t="s">
        <v>419</v>
      </c>
      <c r="C989" t="s">
        <v>427</v>
      </c>
      <c r="D989" s="7" t="s">
        <v>531</v>
      </c>
      <c r="E989" s="10">
        <f>VLOOKUP(A989,home!$A$2:$E$405,3,FALSE)</f>
        <v>1.4406000000000001</v>
      </c>
      <c r="F989" s="10">
        <f>VLOOKUP(B989,home!$B$2:$E$405,3,FALSE)</f>
        <v>1.2148000000000001</v>
      </c>
      <c r="G989" s="10">
        <f>VLOOKUP(C989,away!$B$2:$E$405,4,FALSE)</f>
        <v>0.65939999999999999</v>
      </c>
      <c r="H989" s="10">
        <f>VLOOKUP(A989,away!$A$2:$E$405,3,FALSE)</f>
        <v>1.2678</v>
      </c>
      <c r="I989" s="10">
        <f>VLOOKUP(C989,away!$B$2:$E$405,3,FALSE)</f>
        <v>1.3409</v>
      </c>
      <c r="J989" s="10">
        <f>VLOOKUP(B989,home!$B$2:$E$405,4,FALSE)</f>
        <v>0.63100000000000001</v>
      </c>
      <c r="K989" s="12">
        <f t="shared" si="1232"/>
        <v>1.1539769562720001</v>
      </c>
      <c r="L989" s="12">
        <f t="shared" si="1233"/>
        <v>1.0726955956199999</v>
      </c>
      <c r="M989" s="13">
        <f t="shared" si="1234"/>
        <v>0.10788682134060179</v>
      </c>
      <c r="N989" s="13">
        <f t="shared" si="1235"/>
        <v>0.12449890571248871</v>
      </c>
      <c r="O989" s="13">
        <f t="shared" si="1236"/>
        <v>0.11572971807750536</v>
      </c>
      <c r="P989" s="13">
        <f t="shared" si="1237"/>
        <v>0.13354942781729628</v>
      </c>
      <c r="Q989" s="13">
        <f t="shared" si="1238"/>
        <v>7.1834434136646252E-2</v>
      </c>
      <c r="R989" s="13">
        <f t="shared" si="1239"/>
        <v>6.2071379432042134E-2</v>
      </c>
      <c r="S989" s="13">
        <f t="shared" si="1240"/>
        <v>4.1329073951535317E-2</v>
      </c>
      <c r="T989" s="13">
        <f t="shared" si="1241"/>
        <v>7.7056481112235398E-2</v>
      </c>
      <c r="U989" s="13">
        <f t="shared" si="1242"/>
        <v>7.1628941508592406E-2</v>
      </c>
      <c r="V989" s="13">
        <f t="shared" si="1243"/>
        <v>5.6844283768461871E-3</v>
      </c>
      <c r="W989" s="13">
        <f t="shared" si="1244"/>
        <v>2.7631760553509497E-2</v>
      </c>
      <c r="X989" s="13">
        <f t="shared" si="1245"/>
        <v>2.9640467844976086E-2</v>
      </c>
      <c r="Y989" s="13">
        <f t="shared" si="1246"/>
        <v>1.5897599654711041E-2</v>
      </c>
      <c r="Z989" s="13">
        <f t="shared" si="1247"/>
        <v>2.2194565110269817E-2</v>
      </c>
      <c r="AA989" s="13">
        <f t="shared" si="1248"/>
        <v>2.561201669172989E-2</v>
      </c>
      <c r="AB989" s="13">
        <f t="shared" si="1249"/>
        <v>1.4777838532955065E-2</v>
      </c>
      <c r="AC989" s="13">
        <f t="shared" si="1250"/>
        <v>4.3978503801656715E-4</v>
      </c>
      <c r="AD989" s="13">
        <f t="shared" si="1251"/>
        <v>7.9716037349938981E-3</v>
      </c>
      <c r="AE989" s="13">
        <f t="shared" si="1252"/>
        <v>8.5511042165558968E-3</v>
      </c>
      <c r="AF989" s="13">
        <f t="shared" si="1253"/>
        <v>4.5863659153935598E-3</v>
      </c>
      <c r="AG989" s="13">
        <f t="shared" si="1254"/>
        <v>1.6399248391147868E-3</v>
      </c>
      <c r="AH989" s="13">
        <f t="shared" si="1255"/>
        <v>5.9520030601219369E-3</v>
      </c>
      <c r="AI989" s="13">
        <f t="shared" si="1256"/>
        <v>6.8684743750411425E-3</v>
      </c>
      <c r="AJ989" s="13">
        <f t="shared" si="1257"/>
        <v>3.9630305767711042E-3</v>
      </c>
      <c r="AK989" s="13">
        <f t="shared" si="1258"/>
        <v>1.5244153208650625E-3</v>
      </c>
      <c r="AL989" s="13">
        <f t="shared" si="1259"/>
        <v>2.1775797807333144E-5</v>
      </c>
      <c r="AM989" s="13">
        <f t="shared" si="1260"/>
        <v>1.8398094029429537E-3</v>
      </c>
      <c r="AN989" s="13">
        <f t="shared" si="1261"/>
        <v>1.9735554433171682E-3</v>
      </c>
      <c r="AO989" s="13">
        <f t="shared" si="1262"/>
        <v>1.0585121158791012E-3</v>
      </c>
      <c r="AP989" s="13">
        <f t="shared" si="1263"/>
        <v>3.7848709487130628E-4</v>
      </c>
      <c r="AQ989" s="13">
        <f t="shared" si="1264"/>
        <v>1.0150035991686481E-4</v>
      </c>
      <c r="AR989" s="13">
        <f t="shared" si="1265"/>
        <v>1.2769374935419132E-3</v>
      </c>
      <c r="AS989" s="13">
        <f t="shared" si="1266"/>
        <v>1.4735564421470937E-3</v>
      </c>
      <c r="AT989" s="13">
        <f t="shared" si="1267"/>
        <v>8.5022508900195069E-4</v>
      </c>
      <c r="AU989" s="13">
        <f t="shared" si="1268"/>
        <v>3.2704672011752041E-4</v>
      </c>
      <c r="AV989" s="13">
        <f t="shared" si="1269"/>
        <v>9.4351094659989203E-5</v>
      </c>
      <c r="AW989" s="13">
        <f t="shared" si="1270"/>
        <v>7.487644359611342E-7</v>
      </c>
      <c r="AX989" s="13">
        <f t="shared" si="1271"/>
        <v>3.5384960915478563E-4</v>
      </c>
      <c r="AY989" s="13">
        <f t="shared" si="1272"/>
        <v>3.7957291725219694E-4</v>
      </c>
      <c r="AZ989" s="13">
        <f t="shared" si="1273"/>
        <v>2.0358309827653317E-4</v>
      </c>
      <c r="BA989" s="13">
        <f t="shared" si="1274"/>
        <v>7.2794230954636906E-5</v>
      </c>
      <c r="BB989" s="13">
        <f t="shared" si="1275"/>
        <v>1.9521512732896015E-5</v>
      </c>
      <c r="BC989" s="13">
        <f t="shared" si="1276"/>
        <v>4.1881281456834621E-6</v>
      </c>
      <c r="BD989" s="13">
        <f t="shared" si="1277"/>
        <v>2.2829420420074193E-4</v>
      </c>
      <c r="BE989" s="13">
        <f t="shared" si="1278"/>
        <v>2.6344625089811064E-4</v>
      </c>
      <c r="BF989" s="13">
        <f t="shared" si="1279"/>
        <v>1.5200545137633576E-4</v>
      </c>
      <c r="BG989" s="13">
        <f t="shared" si="1280"/>
        <v>5.8470262705338468E-5</v>
      </c>
      <c r="BH989" s="13">
        <f t="shared" si="1281"/>
        <v>1.6868333947282677E-5</v>
      </c>
      <c r="BI989" s="13">
        <f t="shared" si="1282"/>
        <v>3.8931337331729839E-6</v>
      </c>
      <c r="BJ989" s="14">
        <f t="shared" si="1283"/>
        <v>0.37569402163406934</v>
      </c>
      <c r="BK989" s="14">
        <f t="shared" si="1284"/>
        <v>0.28929088523935564</v>
      </c>
      <c r="BL989" s="14">
        <f t="shared" si="1285"/>
        <v>0.3128729120519535</v>
      </c>
      <c r="BM989" s="14">
        <f t="shared" si="1286"/>
        <v>0.38410287336625148</v>
      </c>
      <c r="BN989" s="14">
        <f t="shared" si="1287"/>
        <v>0.61557068651658053</v>
      </c>
    </row>
    <row r="990" spans="1:66" x14ac:dyDescent="0.25">
      <c r="A990" t="s">
        <v>145</v>
      </c>
      <c r="B990" t="s">
        <v>134</v>
      </c>
      <c r="C990" t="s">
        <v>347</v>
      </c>
      <c r="D990" s="7" t="s">
        <v>531</v>
      </c>
      <c r="E990" s="10">
        <f>VLOOKUP(A990,home!$A$2:$E$405,3,FALSE)</f>
        <v>1.4406000000000001</v>
      </c>
      <c r="F990" s="10">
        <f>VLOOKUP(B990,home!$B$2:$E$405,3,FALSE)</f>
        <v>0.55169999999999997</v>
      </c>
      <c r="G990" s="10">
        <f>VLOOKUP(C990,away!$B$2:$E$405,4,FALSE)</f>
        <v>0.95860000000000001</v>
      </c>
      <c r="H990" s="10">
        <f>VLOOKUP(A990,away!$A$2:$E$405,3,FALSE)</f>
        <v>1.2678</v>
      </c>
      <c r="I990" s="10">
        <f>VLOOKUP(C990,away!$B$2:$E$405,3,FALSE)</f>
        <v>1.1268</v>
      </c>
      <c r="J990" s="10">
        <f>VLOOKUP(B990,home!$B$2:$E$405,4,FALSE)</f>
        <v>1.1467000000000001</v>
      </c>
      <c r="K990" s="12">
        <f t="shared" si="1232"/>
        <v>0.76187516857199999</v>
      </c>
      <c r="L990" s="12">
        <f t="shared" si="1233"/>
        <v>1.6381263577680001</v>
      </c>
      <c r="M990" s="13">
        <f t="shared" si="1234"/>
        <v>9.071781482307735E-2</v>
      </c>
      <c r="N990" s="13">
        <f t="shared" si="1235"/>
        <v>6.9115650460815525E-2</v>
      </c>
      <c r="O990" s="13">
        <f t="shared" si="1236"/>
        <v>0.14860724358079958</v>
      </c>
      <c r="P990" s="13">
        <f t="shared" si="1237"/>
        <v>0.11322016875414193</v>
      </c>
      <c r="Q990" s="13">
        <f t="shared" si="1238"/>
        <v>2.6328748922898628E-2</v>
      </c>
      <c r="R990" s="13">
        <f t="shared" si="1239"/>
        <v>0.12171872133247863</v>
      </c>
      <c r="S990" s="13">
        <f t="shared" si="1240"/>
        <v>3.5326045489842015E-2</v>
      </c>
      <c r="T990" s="13">
        <f t="shared" si="1241"/>
        <v>4.3129817577656084E-2</v>
      </c>
      <c r="U990" s="13">
        <f t="shared" si="1242"/>
        <v>9.2734471333550436E-2</v>
      </c>
      <c r="V990" s="13">
        <f t="shared" si="1243"/>
        <v>4.8987325753879754E-3</v>
      </c>
      <c r="W990" s="13">
        <f t="shared" si="1244"/>
        <v>6.6864066746410858E-3</v>
      </c>
      <c r="X990" s="13">
        <f t="shared" si="1245"/>
        <v>1.0953179012485447E-2</v>
      </c>
      <c r="Y990" s="13">
        <f t="shared" si="1246"/>
        <v>8.9713456208518443E-3</v>
      </c>
      <c r="Z990" s="13">
        <f t="shared" si="1247"/>
        <v>6.646354854951711E-2</v>
      </c>
      <c r="AA990" s="13">
        <f t="shared" si="1248"/>
        <v>5.0636927255056648E-2</v>
      </c>
      <c r="AB990" s="13">
        <f t="shared" si="1249"/>
        <v>1.9289508744207193E-2</v>
      </c>
      <c r="AC990" s="13">
        <f t="shared" si="1250"/>
        <v>3.8211577430279135E-4</v>
      </c>
      <c r="AD990" s="13">
        <f t="shared" si="1251"/>
        <v>1.2735518030957804E-3</v>
      </c>
      <c r="AE990" s="13">
        <f t="shared" si="1252"/>
        <v>2.08623877663416E-3</v>
      </c>
      <c r="AF990" s="13">
        <f t="shared" si="1253"/>
        <v>1.7087613643010425E-3</v>
      </c>
      <c r="AG990" s="13">
        <f t="shared" si="1254"/>
        <v>9.3305567666571501E-4</v>
      </c>
      <c r="AH990" s="13">
        <f t="shared" si="1255"/>
        <v>2.7218922677439295E-2</v>
      </c>
      <c r="AI990" s="13">
        <f t="shared" si="1256"/>
        <v>2.0737421303222293E-2</v>
      </c>
      <c r="AJ990" s="13">
        <f t="shared" si="1257"/>
        <v>7.899663175570535E-3</v>
      </c>
      <c r="AK990" s="13">
        <f t="shared" si="1258"/>
        <v>2.006185737849941E-3</v>
      </c>
      <c r="AL990" s="13">
        <f t="shared" si="1259"/>
        <v>1.9075949981624154E-5</v>
      </c>
      <c r="AM990" s="13">
        <f t="shared" si="1260"/>
        <v>1.9405749893375453E-4</v>
      </c>
      <c r="AN990" s="13">
        <f t="shared" si="1261"/>
        <v>3.1789070392591884E-4</v>
      </c>
      <c r="AO990" s="13">
        <f t="shared" si="1262"/>
        <v>2.6037257049523561E-4</v>
      </c>
      <c r="AP990" s="13">
        <f t="shared" si="1263"/>
        <v>1.4217439018935068E-4</v>
      </c>
      <c r="AQ990" s="13">
        <f t="shared" si="1264"/>
        <v>5.8224903992191911E-5</v>
      </c>
      <c r="AR990" s="13">
        <f t="shared" si="1265"/>
        <v>8.9176069335924861E-3</v>
      </c>
      <c r="AS990" s="13">
        <f t="shared" si="1266"/>
        <v>6.7941032857896091E-3</v>
      </c>
      <c r="AT990" s="13">
        <f t="shared" si="1267"/>
        <v>2.5881292930782689E-3</v>
      </c>
      <c r="AU990" s="13">
        <f t="shared" si="1268"/>
        <v>6.5727714715004589E-4</v>
      </c>
      <c r="AV990" s="13">
        <f t="shared" si="1269"/>
        <v>1.2519078432086608E-4</v>
      </c>
      <c r="AW990" s="13">
        <f t="shared" si="1270"/>
        <v>6.6132492531838096E-7</v>
      </c>
      <c r="AX990" s="13">
        <f t="shared" si="1271"/>
        <v>2.4641264952135813E-5</v>
      </c>
      <c r="AY990" s="13">
        <f t="shared" si="1272"/>
        <v>4.0365505606838512E-5</v>
      </c>
      <c r="AZ990" s="13">
        <f t="shared" si="1273"/>
        <v>3.3061899339597084E-5</v>
      </c>
      <c r="BA990" s="13">
        <f t="shared" si="1274"/>
        <v>1.8053189582022134E-5</v>
      </c>
      <c r="BB990" s="13">
        <f t="shared" si="1275"/>
        <v>7.393351424023286E-6</v>
      </c>
      <c r="BC990" s="13">
        <f t="shared" si="1276"/>
        <v>2.4222487679868229E-6</v>
      </c>
      <c r="BD990" s="13">
        <f t="shared" si="1277"/>
        <v>2.4346944943554241E-3</v>
      </c>
      <c r="BE990" s="13">
        <f t="shared" si="1278"/>
        <v>1.8549332783083586E-3</v>
      </c>
      <c r="BF990" s="13">
        <f t="shared" si="1279"/>
        <v>7.0661380205049658E-4</v>
      </c>
      <c r="BG990" s="13">
        <f t="shared" si="1280"/>
        <v>1.7945050318417469E-4</v>
      </c>
      <c r="BH990" s="13">
        <f t="shared" si="1281"/>
        <v>3.4179720590943319E-5</v>
      </c>
      <c r="BI990" s="13">
        <f t="shared" si="1282"/>
        <v>5.2081360773937615E-6</v>
      </c>
      <c r="BJ990" s="14">
        <f t="shared" si="1283"/>
        <v>0.17228541341725437</v>
      </c>
      <c r="BK990" s="14">
        <f t="shared" si="1284"/>
        <v>0.24460431887234055</v>
      </c>
      <c r="BL990" s="14">
        <f t="shared" si="1285"/>
        <v>0.51514645251867253</v>
      </c>
      <c r="BM990" s="14">
        <f t="shared" si="1286"/>
        <v>0.42875168130289165</v>
      </c>
      <c r="BN990" s="14">
        <f t="shared" si="1287"/>
        <v>0.56970834787421154</v>
      </c>
    </row>
    <row r="991" spans="1:66" x14ac:dyDescent="0.25">
      <c r="A991" t="s">
        <v>154</v>
      </c>
      <c r="B991" t="s">
        <v>159</v>
      </c>
      <c r="C991" t="s">
        <v>174</v>
      </c>
      <c r="D991" s="7" t="s">
        <v>531</v>
      </c>
      <c r="E991" s="10">
        <f>VLOOKUP(A991,home!$A$2:$E$405,3,FALSE)</f>
        <v>1.3447</v>
      </c>
      <c r="F991" s="10">
        <f>VLOOKUP(B991,home!$B$2:$E$405,3,FALSE)</f>
        <v>0.82189999999999996</v>
      </c>
      <c r="G991" s="10">
        <f>VLOOKUP(C991,away!$B$2:$E$405,4,FALSE)</f>
        <v>0.74370000000000003</v>
      </c>
      <c r="H991" s="10">
        <f>VLOOKUP(A991,away!$A$2:$E$405,3,FALSE)</f>
        <v>1.05</v>
      </c>
      <c r="I991" s="10">
        <f>VLOOKUP(C991,away!$B$2:$E$405,3,FALSE)</f>
        <v>1.1028</v>
      </c>
      <c r="J991" s="10">
        <f>VLOOKUP(B991,home!$B$2:$E$405,4,FALSE)</f>
        <v>0.85209999999999997</v>
      </c>
      <c r="K991" s="12">
        <f t="shared" si="1232"/>
        <v>0.82194388124099993</v>
      </c>
      <c r="L991" s="12">
        <f t="shared" si="1233"/>
        <v>0.98668067399999992</v>
      </c>
      <c r="M991" s="13">
        <f t="shared" si="1234"/>
        <v>0.16387938890285644</v>
      </c>
      <c r="N991" s="13">
        <f t="shared" si="1235"/>
        <v>0.13469966097021707</v>
      </c>
      <c r="O991" s="13">
        <f t="shared" si="1236"/>
        <v>0.16169662589737849</v>
      </c>
      <c r="P991" s="13">
        <f t="shared" si="1237"/>
        <v>0.13290555227366524</v>
      </c>
      <c r="Q991" s="13">
        <f t="shared" si="1238"/>
        <v>5.5357781069853534E-2</v>
      </c>
      <c r="R991" s="13">
        <f t="shared" si="1239"/>
        <v>7.9771467911975633E-2</v>
      </c>
      <c r="S991" s="13">
        <f t="shared" si="1240"/>
        <v>2.6946472560436925E-2</v>
      </c>
      <c r="T991" s="13">
        <f t="shared" si="1241"/>
        <v>5.462045273714751E-2</v>
      </c>
      <c r="U991" s="13">
        <f t="shared" si="1242"/>
        <v>6.5567669947861132E-2</v>
      </c>
      <c r="V991" s="13">
        <f t="shared" si="1243"/>
        <v>2.428165034086245E-3</v>
      </c>
      <c r="W991" s="13">
        <f t="shared" si="1244"/>
        <v>1.5166996476481655E-2</v>
      </c>
      <c r="X991" s="13">
        <f t="shared" si="1245"/>
        <v>1.4964982305970541E-2</v>
      </c>
      <c r="Y991" s="13">
        <f t="shared" si="1246"/>
        <v>7.3828294140265436E-3</v>
      </c>
      <c r="Z991" s="13">
        <f t="shared" si="1247"/>
        <v>2.6236321908452494E-2</v>
      </c>
      <c r="AA991" s="13">
        <f t="shared" si="1248"/>
        <v>2.1564784258921721E-2</v>
      </c>
      <c r="AB991" s="13">
        <f t="shared" si="1249"/>
        <v>8.8625212359514701E-3</v>
      </c>
      <c r="AC991" s="13">
        <f t="shared" si="1250"/>
        <v>1.2307702978519989E-4</v>
      </c>
      <c r="AD991" s="13">
        <f t="shared" si="1251"/>
        <v>3.1166049876619746E-3</v>
      </c>
      <c r="AE991" s="13">
        <f t="shared" si="1252"/>
        <v>3.0750939098180782E-3</v>
      </c>
      <c r="AF991" s="13">
        <f t="shared" si="1253"/>
        <v>1.5170678657762983E-3</v>
      </c>
      <c r="AG991" s="13">
        <f t="shared" si="1254"/>
        <v>4.9895384810263316E-4</v>
      </c>
      <c r="AH991" s="13">
        <f t="shared" si="1255"/>
        <v>6.471717945978216E-3</v>
      </c>
      <c r="AI991" s="13">
        <f t="shared" si="1256"/>
        <v>5.3193889668143668E-3</v>
      </c>
      <c r="AJ991" s="13">
        <f t="shared" si="1257"/>
        <v>2.1861196066069767E-3</v>
      </c>
      <c r="AK991" s="13">
        <f t="shared" si="1258"/>
        <v>5.9895587810386206E-4</v>
      </c>
      <c r="AL991" s="13">
        <f t="shared" si="1259"/>
        <v>3.992599856593494E-6</v>
      </c>
      <c r="AM991" s="13">
        <f t="shared" si="1260"/>
        <v>5.1233487997078865E-4</v>
      </c>
      <c r="AN991" s="13">
        <f t="shared" si="1261"/>
        <v>5.0551092468328668E-4</v>
      </c>
      <c r="AO991" s="13">
        <f t="shared" si="1262"/>
        <v>2.4938892994043425E-4</v>
      </c>
      <c r="AP991" s="13">
        <f t="shared" si="1263"/>
        <v>8.2022412493922152E-5</v>
      </c>
      <c r="AQ991" s="13">
        <f t="shared" si="1264"/>
        <v>2.0232482310652275E-5</v>
      </c>
      <c r="AR991" s="13">
        <f t="shared" si="1265"/>
        <v>1.2771038049751368E-3</v>
      </c>
      <c r="AS991" s="13">
        <f t="shared" si="1266"/>
        <v>1.0497076582089129E-3</v>
      </c>
      <c r="AT991" s="13">
        <f t="shared" si="1267"/>
        <v>4.3140039337831747E-4</v>
      </c>
      <c r="AU991" s="13">
        <f t="shared" si="1268"/>
        <v>1.1819563790075613E-4</v>
      </c>
      <c r="AV991" s="13">
        <f t="shared" si="1269"/>
        <v>2.4287545340475827E-5</v>
      </c>
      <c r="AW991" s="13">
        <f t="shared" si="1270"/>
        <v>8.9943974532606482E-8</v>
      </c>
      <c r="AX991" s="13">
        <f t="shared" si="1271"/>
        <v>7.0185086623055279E-5</v>
      </c>
      <c r="AY991" s="13">
        <f t="shared" si="1272"/>
        <v>6.9250268573984561E-5</v>
      </c>
      <c r="AZ991" s="13">
        <f t="shared" si="1273"/>
        <v>3.4163950835630051E-5</v>
      </c>
      <c r="BA991" s="13">
        <f t="shared" si="1274"/>
        <v>1.123630334566744E-5</v>
      </c>
      <c r="BB991" s="13">
        <f t="shared" si="1275"/>
        <v>2.7716608395929002E-6</v>
      </c>
      <c r="BC991" s="13">
        <f t="shared" si="1276"/>
        <v>5.4694883706178589E-7</v>
      </c>
      <c r="BD991" s="13">
        <f t="shared" si="1277"/>
        <v>2.1001560717680534E-4</v>
      </c>
      <c r="BE991" s="13">
        <f t="shared" si="1278"/>
        <v>1.7262104328408858E-4</v>
      </c>
      <c r="BF991" s="13">
        <f t="shared" si="1279"/>
        <v>7.0942405150397199E-5</v>
      </c>
      <c r="BG991" s="13">
        <f t="shared" si="1280"/>
        <v>1.9436891944629661E-5</v>
      </c>
      <c r="BH991" s="13">
        <f t="shared" si="1281"/>
        <v>3.9940086010577062E-6</v>
      </c>
      <c r="BI991" s="13">
        <f t="shared" si="1282"/>
        <v>6.5657018625266172E-7</v>
      </c>
      <c r="BJ991" s="14">
        <f t="shared" si="1283"/>
        <v>0.29195806743350988</v>
      </c>
      <c r="BK991" s="14">
        <f t="shared" si="1284"/>
        <v>0.32635589866926062</v>
      </c>
      <c r="BL991" s="14">
        <f t="shared" si="1285"/>
        <v>0.35541761321573873</v>
      </c>
      <c r="BM991" s="14">
        <f t="shared" si="1286"/>
        <v>0.27158826387641583</v>
      </c>
      <c r="BN991" s="14">
        <f t="shared" si="1287"/>
        <v>0.72831047702594642</v>
      </c>
    </row>
    <row r="992" spans="1:66" s="10" customFormat="1" x14ac:dyDescent="0.25">
      <c r="A992" t="s">
        <v>337</v>
      </c>
      <c r="B992" t="s">
        <v>338</v>
      </c>
      <c r="C992" t="s">
        <v>224</v>
      </c>
      <c r="D992" s="7" t="s">
        <v>531</v>
      </c>
      <c r="E992" s="10">
        <f>VLOOKUP(A992,home!$A$2:$E$405,3,FALSE)</f>
        <v>1.4091</v>
      </c>
      <c r="F992" s="10">
        <f>VLOOKUP(B992,home!$B$2:$E$405,3,FALSE)</f>
        <v>1.3548</v>
      </c>
      <c r="G992" s="10">
        <f>VLOOKUP(C992,away!$B$2:$E$405,4,FALSE)</f>
        <v>1.5403</v>
      </c>
      <c r="H992" s="10">
        <f>VLOOKUP(A992,away!$A$2:$E$405,3,FALSE)</f>
        <v>1.1182000000000001</v>
      </c>
      <c r="I992" s="10">
        <f>VLOOKUP(C992,away!$B$2:$E$405,3,FALSE)</f>
        <v>0.72870000000000001</v>
      </c>
      <c r="J992" s="10">
        <f>VLOOKUP(B992,home!$B$2:$E$405,4,FALSE)</f>
        <v>0.89429999999999998</v>
      </c>
      <c r="K992" s="12">
        <f t="shared" si="1232"/>
        <v>2.9405076818040001</v>
      </c>
      <c r="L992" s="12">
        <f t="shared" si="1233"/>
        <v>0.72870456166200004</v>
      </c>
      <c r="M992" s="13">
        <f t="shared" si="1234"/>
        <v>2.5496547109264512E-2</v>
      </c>
      <c r="N992" s="13">
        <f t="shared" si="1235"/>
        <v>7.4972792634269869E-2</v>
      </c>
      <c r="O992" s="13">
        <f t="shared" si="1236"/>
        <v>1.8579450185151131E-2</v>
      </c>
      <c r="P992" s="13">
        <f t="shared" si="1237"/>
        <v>5.4633015993131653E-2</v>
      </c>
      <c r="Q992" s="13">
        <f t="shared" si="1238"/>
        <v>0.11022903633368447</v>
      </c>
      <c r="R992" s="13">
        <f t="shared" si="1239"/>
        <v>6.7694650515457587E-3</v>
      </c>
      <c r="S992" s="13">
        <f t="shared" si="1240"/>
        <v>2.9266378930788869E-2</v>
      </c>
      <c r="T992" s="13">
        <f t="shared" si="1241"/>
        <v>8.0324401603962217E-2</v>
      </c>
      <c r="U992" s="13">
        <f t="shared" si="1242"/>
        <v>1.9905663985774018E-2</v>
      </c>
      <c r="V992" s="13">
        <f t="shared" si="1243"/>
        <v>6.9678739954462908E-3</v>
      </c>
      <c r="W992" s="13">
        <f t="shared" si="1244"/>
        <v>0.1080431093656838</v>
      </c>
      <c r="X992" s="13">
        <f t="shared" si="1245"/>
        <v>7.8731506650920144E-2</v>
      </c>
      <c r="Y992" s="13">
        <f t="shared" si="1246"/>
        <v>2.8686004021523798E-2</v>
      </c>
      <c r="Z992" s="13">
        <f t="shared" si="1247"/>
        <v>1.6443133543576271E-3</v>
      </c>
      <c r="AA992" s="13">
        <f t="shared" si="1248"/>
        <v>4.8351160497815057E-3</v>
      </c>
      <c r="AB992" s="13">
        <f t="shared" si="1249"/>
        <v>7.1088479433981657E-3</v>
      </c>
      <c r="AC992" s="13">
        <f t="shared" si="1250"/>
        <v>9.3315569800483803E-4</v>
      </c>
      <c r="AD992" s="13">
        <f t="shared" si="1251"/>
        <v>7.9425398263945748E-2</v>
      </c>
      <c r="AE992" s="13">
        <f t="shared" si="1252"/>
        <v>5.7877650026758362E-2</v>
      </c>
      <c r="AF992" s="13">
        <f t="shared" si="1253"/>
        <v>2.1087853796387796E-2</v>
      </c>
      <c r="AG992" s="13">
        <f t="shared" si="1254"/>
        <v>5.1222717523630385E-3</v>
      </c>
      <c r="AH992" s="13">
        <f t="shared" si="1255"/>
        <v>2.9955466053053684E-4</v>
      </c>
      <c r="AI992" s="13">
        <f t="shared" si="1256"/>
        <v>8.8084278041023313E-4</v>
      </c>
      <c r="AJ992" s="13">
        <f t="shared" si="1257"/>
        <v>1.2950624811289425E-3</v>
      </c>
      <c r="AK992" s="13">
        <f t="shared" si="1258"/>
        <v>1.2693803913919343E-3</v>
      </c>
      <c r="AL992" s="13">
        <f t="shared" si="1259"/>
        <v>7.9981198951689574E-5</v>
      </c>
      <c r="AM992" s="13">
        <f t="shared" si="1260"/>
        <v>4.6710198745094918E-2</v>
      </c>
      <c r="AN992" s="13">
        <f t="shared" si="1261"/>
        <v>3.4037934901689292E-2</v>
      </c>
      <c r="AO992" s="13">
        <f t="shared" si="1262"/>
        <v>1.2401799216207593E-2</v>
      </c>
      <c r="AP992" s="13">
        <f t="shared" si="1263"/>
        <v>3.0124158872222302E-3</v>
      </c>
      <c r="AQ992" s="13">
        <f t="shared" si="1264"/>
        <v>5.4879029966047998E-4</v>
      </c>
      <c r="AR992" s="13">
        <f t="shared" si="1265"/>
        <v>4.3657369519142836E-5</v>
      </c>
      <c r="AS992" s="13">
        <f t="shared" si="1266"/>
        <v>1.2837483043839532E-4</v>
      </c>
      <c r="AT992" s="13">
        <f t="shared" si="1267"/>
        <v>1.8874358752719373E-4</v>
      </c>
      <c r="AU992" s="13">
        <f t="shared" si="1268"/>
        <v>1.850006563383196E-4</v>
      </c>
      <c r="AV992" s="13">
        <f t="shared" si="1269"/>
        <v>1.3599896277540269E-4</v>
      </c>
      <c r="AW992" s="13">
        <f t="shared" si="1270"/>
        <v>4.7605728540762776E-6</v>
      </c>
      <c r="AX992" s="13">
        <f t="shared" si="1271"/>
        <v>2.2891949704757192E-2</v>
      </c>
      <c r="AY992" s="13">
        <f t="shared" si="1272"/>
        <v>1.6681468175193642E-2</v>
      </c>
      <c r="AZ992" s="13">
        <f t="shared" si="1273"/>
        <v>6.0779309772415425E-3</v>
      </c>
      <c r="BA992" s="13">
        <f t="shared" si="1274"/>
        <v>1.4763386761942299E-3</v>
      </c>
      <c r="BB992" s="13">
        <f t="shared" si="1275"/>
        <v>2.6895368197519344E-4</v>
      </c>
      <c r="BC992" s="13">
        <f t="shared" si="1276"/>
        <v>3.9197554986222876E-5</v>
      </c>
      <c r="BD992" s="13">
        <f t="shared" si="1277"/>
        <v>5.3022207197938208E-6</v>
      </c>
      <c r="BE992" s="13">
        <f t="shared" si="1278"/>
        <v>1.5591220757174067E-5</v>
      </c>
      <c r="BF992" s="13">
        <f t="shared" si="1279"/>
        <v>2.292305220258616E-5</v>
      </c>
      <c r="BG992" s="13">
        <f t="shared" si="1280"/>
        <v>2.2468470364032902E-5</v>
      </c>
      <c r="BH992" s="13">
        <f t="shared" si="1281"/>
        <v>1.651717742595607E-5</v>
      </c>
      <c r="BI992" s="13">
        <f t="shared" si="1282"/>
        <v>9.7137774205486892E-6</v>
      </c>
      <c r="BJ992" s="14">
        <f t="shared" si="1283"/>
        <v>0.78864700226972184</v>
      </c>
      <c r="BK992" s="14">
        <f t="shared" si="1284"/>
        <v>0.13405842110078151</v>
      </c>
      <c r="BL992" s="14">
        <f t="shared" si="1285"/>
        <v>6.1717674854600751E-2</v>
      </c>
      <c r="BM992" s="14">
        <f t="shared" si="1286"/>
        <v>0.6787103966700746</v>
      </c>
      <c r="BN992" s="14">
        <f t="shared" si="1287"/>
        <v>0.29068030730704736</v>
      </c>
    </row>
    <row r="993" spans="1:66" x14ac:dyDescent="0.25">
      <c r="A993" t="s">
        <v>80</v>
      </c>
      <c r="B993" t="s">
        <v>82</v>
      </c>
      <c r="C993" t="s">
        <v>76</v>
      </c>
      <c r="D993" s="7" t="s">
        <v>532</v>
      </c>
      <c r="E993" s="10">
        <f>VLOOKUP(A993,home!$A$2:$E$405,3,FALSE)</f>
        <v>1.2518</v>
      </c>
      <c r="F993" s="10">
        <f>VLOOKUP(B993,home!$B$2:$E$405,3,FALSE)</f>
        <v>0.62519999999999998</v>
      </c>
      <c r="G993" s="10">
        <f>VLOOKUP(C993,away!$B$2:$E$405,4,FALSE)</f>
        <v>0.9728</v>
      </c>
      <c r="H993" s="10">
        <f>VLOOKUP(A993,away!$A$2:$E$405,3,FALSE)</f>
        <v>1.0562</v>
      </c>
      <c r="I993" s="10">
        <f>VLOOKUP(C993,away!$B$2:$E$405,3,FALSE)</f>
        <v>0.70589999999999997</v>
      </c>
      <c r="J993" s="10">
        <f>VLOOKUP(B993,home!$B$2:$E$405,4,FALSE)</f>
        <v>1.5230999999999999</v>
      </c>
      <c r="K993" s="12">
        <f t="shared" si="1232"/>
        <v>0.76133795020799999</v>
      </c>
      <c r="L993" s="12">
        <f t="shared" si="1233"/>
        <v>1.1355800734979999</v>
      </c>
      <c r="M993" s="13">
        <f t="shared" si="1234"/>
        <v>0.150030297236312</v>
      </c>
      <c r="N993" s="13">
        <f t="shared" si="1235"/>
        <v>0.11422375896699076</v>
      </c>
      <c r="O993" s="13">
        <f t="shared" si="1236"/>
        <v>0.17037141596253799</v>
      </c>
      <c r="P993" s="13">
        <f t="shared" si="1237"/>
        <v>0.1297102246029532</v>
      </c>
      <c r="Q993" s="13">
        <f t="shared" si="1238"/>
        <v>4.348144125849069E-2</v>
      </c>
      <c r="R993" s="13">
        <f t="shared" si="1239"/>
        <v>9.6735192530348638E-2</v>
      </c>
      <c r="S993" s="13">
        <f t="shared" si="1240"/>
        <v>2.8035574608053986E-2</v>
      </c>
      <c r="T993" s="13">
        <f t="shared" si="1241"/>
        <v>4.9376658260115822E-2</v>
      </c>
      <c r="U993" s="13">
        <f t="shared" si="1242"/>
        <v>7.3648173194031857E-2</v>
      </c>
      <c r="V993" s="13">
        <f t="shared" si="1243"/>
        <v>2.6931602381289536E-3</v>
      </c>
      <c r="W993" s="13">
        <f t="shared" si="1244"/>
        <v>1.1034690453276291E-2</v>
      </c>
      <c r="X993" s="13">
        <f t="shared" si="1245"/>
        <v>1.2530774595959169E-2</v>
      </c>
      <c r="Y993" s="13">
        <f t="shared" si="1246"/>
        <v>7.1148489683330943E-3</v>
      </c>
      <c r="Z993" s="13">
        <f t="shared" si="1247"/>
        <v>3.6616852347818807E-2</v>
      </c>
      <c r="AA993" s="13">
        <f t="shared" si="1248"/>
        <v>2.7877799309557364E-2</v>
      </c>
      <c r="AB993" s="13">
        <f t="shared" si="1249"/>
        <v>1.0612213291324196E-2</v>
      </c>
      <c r="AC993" s="13">
        <f t="shared" si="1250"/>
        <v>1.4552494804983494E-4</v>
      </c>
      <c r="AD993" s="13">
        <f t="shared" si="1251"/>
        <v>2.1002821527192892E-3</v>
      </c>
      <c r="AE993" s="13">
        <f t="shared" si="1252"/>
        <v>2.3850385613515082E-3</v>
      </c>
      <c r="AF993" s="13">
        <f t="shared" si="1253"/>
        <v>1.3542011323975551E-3</v>
      </c>
      <c r="AG993" s="13">
        <f t="shared" si="1254"/>
        <v>5.1260127381969652E-4</v>
      </c>
      <c r="AH993" s="13">
        <f t="shared" si="1255"/>
        <v>1.0395341970100377E-2</v>
      </c>
      <c r="AI993" s="13">
        <f t="shared" si="1256"/>
        <v>7.914368347227415E-3</v>
      </c>
      <c r="AJ993" s="13">
        <f t="shared" si="1257"/>
        <v>3.0127544873345975E-3</v>
      </c>
      <c r="AK993" s="13">
        <f t="shared" si="1258"/>
        <v>7.6457477528909233E-4</v>
      </c>
      <c r="AL993" s="13">
        <f t="shared" si="1259"/>
        <v>5.0326031593860183E-6</v>
      </c>
      <c r="AM993" s="13">
        <f t="shared" si="1260"/>
        <v>3.1980490180194993E-4</v>
      </c>
      <c r="AN993" s="13">
        <f t="shared" si="1261"/>
        <v>3.6316407389327894E-4</v>
      </c>
      <c r="AO993" s="13">
        <f t="shared" si="1262"/>
        <v>2.0620094286178146E-4</v>
      </c>
      <c r="AP993" s="13">
        <f t="shared" si="1263"/>
        <v>7.8052560616779525E-5</v>
      </c>
      <c r="AQ993" s="13">
        <f t="shared" si="1264"/>
        <v>2.2158733130477408E-5</v>
      </c>
      <c r="AR993" s="13">
        <f t="shared" si="1265"/>
        <v>2.3609486396886856E-3</v>
      </c>
      <c r="AS993" s="13">
        <f t="shared" si="1266"/>
        <v>1.7974797978869497E-3</v>
      </c>
      <c r="AT993" s="13">
        <f t="shared" si="1267"/>
        <v>6.8424479243177003E-4</v>
      </c>
      <c r="AU993" s="13">
        <f t="shared" si="1268"/>
        <v>1.736471759035008E-4</v>
      </c>
      <c r="AV993" s="13">
        <f t="shared" si="1269"/>
        <v>3.3051046240444822E-5</v>
      </c>
      <c r="AW993" s="13">
        <f t="shared" si="1270"/>
        <v>1.2086078948464739E-7</v>
      </c>
      <c r="AX993" s="13">
        <f t="shared" si="1271"/>
        <v>4.0579934734061202E-5</v>
      </c>
      <c r="AY993" s="13">
        <f t="shared" si="1272"/>
        <v>4.6081765267849261E-5</v>
      </c>
      <c r="AZ993" s="13">
        <f t="shared" si="1273"/>
        <v>2.6164767194890931E-5</v>
      </c>
      <c r="BA993" s="13">
        <f t="shared" si="1274"/>
        <v>9.9040627514107625E-6</v>
      </c>
      <c r="BB993" s="13">
        <f t="shared" si="1275"/>
        <v>2.8117140767939608E-6</v>
      </c>
      <c r="BC993" s="13">
        <f t="shared" si="1276"/>
        <v>6.3858529559620916E-7</v>
      </c>
      <c r="BD993" s="13">
        <f t="shared" si="1277"/>
        <v>4.4684103829711289E-4</v>
      </c>
      <c r="BE993" s="13">
        <f t="shared" si="1278"/>
        <v>3.4019704016593832E-4</v>
      </c>
      <c r="BF993" s="13">
        <f t="shared" si="1279"/>
        <v>1.2950245861338203E-4</v>
      </c>
      <c r="BG993" s="13">
        <f t="shared" si="1280"/>
        <v>3.286504546253622E-5</v>
      </c>
      <c r="BH993" s="13">
        <f t="shared" si="1281"/>
        <v>6.2553515864850142E-6</v>
      </c>
      <c r="BI993" s="13">
        <f t="shared" si="1282"/>
        <v>9.524873109369725E-7</v>
      </c>
      <c r="BJ993" s="14">
        <f t="shared" si="1283"/>
        <v>0.24522985766507871</v>
      </c>
      <c r="BK993" s="14">
        <f t="shared" si="1284"/>
        <v>0.31066589600192518</v>
      </c>
      <c r="BL993" s="14">
        <f t="shared" si="1285"/>
        <v>0.40733781874133934</v>
      </c>
      <c r="BM993" s="14">
        <f t="shared" si="1286"/>
        <v>0.29525213329405031</v>
      </c>
      <c r="BN993" s="14">
        <f t="shared" si="1287"/>
        <v>0.70455233055763344</v>
      </c>
    </row>
    <row r="994" spans="1:66" x14ac:dyDescent="0.25">
      <c r="A994" t="s">
        <v>80</v>
      </c>
      <c r="B994" t="s">
        <v>87</v>
      </c>
      <c r="C994" t="s">
        <v>86</v>
      </c>
      <c r="D994" s="7" t="s">
        <v>532</v>
      </c>
      <c r="E994" s="10">
        <f>VLOOKUP(A994,home!$A$2:$E$405,3,FALSE)</f>
        <v>1.2518</v>
      </c>
      <c r="F994" s="10">
        <f>VLOOKUP(B994,home!$B$2:$E$405,3,FALSE)</f>
        <v>0.62519999999999998</v>
      </c>
      <c r="G994" s="10">
        <f>VLOOKUP(C994,away!$B$2:$E$405,4,FALSE)</f>
        <v>1.0072000000000001</v>
      </c>
      <c r="H994" s="10">
        <f>VLOOKUP(A994,away!$A$2:$E$405,3,FALSE)</f>
        <v>1.0562</v>
      </c>
      <c r="I994" s="10">
        <f>VLOOKUP(C994,away!$B$2:$E$405,3,FALSE)</f>
        <v>0.65859999999999996</v>
      </c>
      <c r="J994" s="10">
        <f>VLOOKUP(B994,home!$B$2:$E$405,4,FALSE)</f>
        <v>1.2349000000000001</v>
      </c>
      <c r="K994" s="12">
        <f t="shared" si="1232"/>
        <v>0.78826026259199999</v>
      </c>
      <c r="L994" s="12">
        <f t="shared" si="1233"/>
        <v>0.85901288886800009</v>
      </c>
      <c r="M994" s="13">
        <f t="shared" si="1234"/>
        <v>0.19257431429616523</v>
      </c>
      <c r="N994" s="13">
        <f t="shared" si="1235"/>
        <v>0.15179867955556955</v>
      </c>
      <c r="O994" s="13">
        <f t="shared" si="1236"/>
        <v>0.16542381804532311</v>
      </c>
      <c r="P994" s="13">
        <f t="shared" si="1237"/>
        <v>0.13039702225137761</v>
      </c>
      <c r="Q994" s="13">
        <f t="shared" si="1238"/>
        <v>5.9828433503796047E-2</v>
      </c>
      <c r="R994" s="13">
        <f t="shared" si="1239"/>
        <v>7.10505959133437E-2</v>
      </c>
      <c r="S994" s="13">
        <f t="shared" si="1240"/>
        <v>2.2073794568828509E-2</v>
      </c>
      <c r="T994" s="13">
        <f t="shared" si="1241"/>
        <v>5.1393395500542886E-2</v>
      </c>
      <c r="U994" s="13">
        <f t="shared" si="1242"/>
        <v>5.6006361391970384E-2</v>
      </c>
      <c r="V994" s="13">
        <f t="shared" si="1243"/>
        <v>1.6607482398469855E-3</v>
      </c>
      <c r="W994" s="13">
        <f t="shared" si="1244"/>
        <v>1.5720125568056759E-2</v>
      </c>
      <c r="X994" s="13">
        <f t="shared" si="1245"/>
        <v>1.3503790477584147E-2</v>
      </c>
      <c r="Y994" s="13">
        <f t="shared" si="1246"/>
        <v>5.7999650344088749E-3</v>
      </c>
      <c r="Z994" s="13">
        <f t="shared" si="1247"/>
        <v>2.0344459217104763E-2</v>
      </c>
      <c r="AA994" s="13">
        <f t="shared" si="1248"/>
        <v>1.6036728764767236E-2</v>
      </c>
      <c r="AB994" s="13">
        <f t="shared" si="1249"/>
        <v>6.3205580136160488E-3</v>
      </c>
      <c r="AC994" s="13">
        <f t="shared" si="1250"/>
        <v>7.0283459783029295E-5</v>
      </c>
      <c r="AD994" s="13">
        <f t="shared" si="1251"/>
        <v>3.0978875770639085E-3</v>
      </c>
      <c r="AE994" s="13">
        <f t="shared" si="1252"/>
        <v>2.6611253569619573E-3</v>
      </c>
      <c r="AF994" s="13">
        <f t="shared" si="1253"/>
        <v>1.1429704902618893E-3</v>
      </c>
      <c r="AG994" s="13">
        <f t="shared" si="1254"/>
        <v>3.2727546091024663E-4</v>
      </c>
      <c r="AH994" s="13">
        <f t="shared" si="1255"/>
        <v>4.3690381711355931E-3</v>
      </c>
      <c r="AI994" s="13">
        <f t="shared" si="1256"/>
        <v>3.4439391760538139E-3</v>
      </c>
      <c r="AJ994" s="13">
        <f t="shared" si="1257"/>
        <v>1.3573601996335275E-3</v>
      </c>
      <c r="AK994" s="13">
        <f t="shared" si="1258"/>
        <v>3.566510357983513E-4</v>
      </c>
      <c r="AL994" s="13">
        <f t="shared" si="1259"/>
        <v>1.9036295474248467E-6</v>
      </c>
      <c r="AM994" s="13">
        <f t="shared" si="1260"/>
        <v>4.8838833499537831E-4</v>
      </c>
      <c r="AN994" s="13">
        <f t="shared" si="1261"/>
        <v>4.1953187453381251E-4</v>
      </c>
      <c r="AO994" s="13">
        <f t="shared" si="1262"/>
        <v>1.8019164375774883E-4</v>
      </c>
      <c r="AP994" s="13">
        <f t="shared" si="1263"/>
        <v>5.159564815140578E-5</v>
      </c>
      <c r="AQ994" s="13">
        <f t="shared" si="1264"/>
        <v>1.108033169288899E-5</v>
      </c>
      <c r="AR994" s="13">
        <f t="shared" si="1265"/>
        <v>7.5061202019235018E-4</v>
      </c>
      <c r="AS994" s="13">
        <f t="shared" si="1266"/>
        <v>5.9167762814153356E-4</v>
      </c>
      <c r="AT994" s="13">
        <f t="shared" si="1267"/>
        <v>2.3319798126432846E-4</v>
      </c>
      <c r="AU994" s="13">
        <f t="shared" si="1268"/>
        <v>6.1273567315781274E-5</v>
      </c>
      <c r="AV994" s="13">
        <f t="shared" si="1269"/>
        <v>1.2074879565571584E-5</v>
      </c>
      <c r="AW994" s="13">
        <f t="shared" si="1270"/>
        <v>3.5805459391551144E-8</v>
      </c>
      <c r="AX994" s="13">
        <f t="shared" si="1271"/>
        <v>6.4162852865054404E-5</v>
      </c>
      <c r="AY994" s="13">
        <f t="shared" si="1272"/>
        <v>5.5116717597622815E-5</v>
      </c>
      <c r="AZ994" s="13">
        <f t="shared" si="1273"/>
        <v>2.3672985404227857E-5</v>
      </c>
      <c r="BA994" s="13">
        <f t="shared" si="1274"/>
        <v>6.7784665267385902E-6</v>
      </c>
      <c r="BB994" s="13">
        <f t="shared" si="1275"/>
        <v>1.4556975283071886E-6</v>
      </c>
      <c r="BC994" s="13">
        <f t="shared" si="1276"/>
        <v>2.5009258782183319E-7</v>
      </c>
      <c r="BD994" s="13">
        <f t="shared" si="1277"/>
        <v>1.0746423331407935E-4</v>
      </c>
      <c r="BE994" s="13">
        <f t="shared" si="1278"/>
        <v>8.4709784771404143E-5</v>
      </c>
      <c r="BF994" s="13">
        <f t="shared" si="1279"/>
        <v>3.338667859400941E-5</v>
      </c>
      <c r="BG994" s="13">
        <f t="shared" si="1280"/>
        <v>8.7724640118628533E-6</v>
      </c>
      <c r="BH994" s="13">
        <f t="shared" si="1281"/>
        <v>1.7287461963924707E-6</v>
      </c>
      <c r="BI994" s="13">
        <f t="shared" si="1282"/>
        <v>2.7254038614465009E-7</v>
      </c>
      <c r="BJ994" s="14">
        <f t="shared" si="1283"/>
        <v>0.30657587317079726</v>
      </c>
      <c r="BK994" s="14">
        <f t="shared" si="1284"/>
        <v>0.34683318316314643</v>
      </c>
      <c r="BL994" s="14">
        <f t="shared" si="1285"/>
        <v>0.32625022123539521</v>
      </c>
      <c r="BM994" s="14">
        <f t="shared" si="1286"/>
        <v>0.22887579230873023</v>
      </c>
      <c r="BN994" s="14">
        <f t="shared" si="1287"/>
        <v>0.77107286356557536</v>
      </c>
    </row>
    <row r="995" spans="1:66" x14ac:dyDescent="0.25">
      <c r="A995" t="s">
        <v>80</v>
      </c>
      <c r="B995" t="s">
        <v>369</v>
      </c>
      <c r="C995" t="s">
        <v>89</v>
      </c>
      <c r="D995" s="7" t="s">
        <v>532</v>
      </c>
      <c r="E995" s="10">
        <f>VLOOKUP(A995,home!$A$2:$E$405,3,FALSE)</f>
        <v>1.2518</v>
      </c>
      <c r="F995" s="10">
        <f>VLOOKUP(B995,home!$B$2:$E$405,3,FALSE)</f>
        <v>1.042</v>
      </c>
      <c r="G995" s="10">
        <f>VLOOKUP(C995,away!$B$2:$E$405,4,FALSE)</f>
        <v>0.79879999999999995</v>
      </c>
      <c r="H995" s="10">
        <f>VLOOKUP(A995,away!$A$2:$E$405,3,FALSE)</f>
        <v>1.0562</v>
      </c>
      <c r="I995" s="10">
        <f>VLOOKUP(C995,away!$B$2:$E$405,3,FALSE)</f>
        <v>1.1938</v>
      </c>
      <c r="J995" s="10">
        <f>VLOOKUP(B995,home!$B$2:$E$405,4,FALSE)</f>
        <v>0.90559999999999996</v>
      </c>
      <c r="K995" s="12">
        <f t="shared" si="1232"/>
        <v>1.0419352292799999</v>
      </c>
      <c r="L995" s="12">
        <f t="shared" si="1233"/>
        <v>1.1418633967359999</v>
      </c>
      <c r="M995" s="13">
        <f t="shared" si="1234"/>
        <v>0.11261294267932141</v>
      </c>
      <c r="N995" s="13">
        <f t="shared" si="1235"/>
        <v>0.11733539225047425</v>
      </c>
      <c r="O995" s="13">
        <f t="shared" si="1236"/>
        <v>0.12858859724424637</v>
      </c>
      <c r="P995" s="13">
        <f t="shared" si="1237"/>
        <v>0.13398098955247742</v>
      </c>
      <c r="Q995" s="13">
        <f t="shared" si="1238"/>
        <v>6.112793941357831E-2</v>
      </c>
      <c r="R995" s="13">
        <f t="shared" si="1239"/>
        <v>7.3415306215416323E-2</v>
      </c>
      <c r="S995" s="13">
        <f t="shared" si="1240"/>
        <v>3.98508935437785E-2</v>
      </c>
      <c r="T995" s="13">
        <f t="shared" si="1241"/>
        <v>6.9799756534260918E-2</v>
      </c>
      <c r="U995" s="13">
        <f t="shared" si="1242"/>
        <v>7.6493993914221209E-2</v>
      </c>
      <c r="V995" s="13">
        <f t="shared" si="1243"/>
        <v>5.2680565488916952E-3</v>
      </c>
      <c r="W995" s="13">
        <f t="shared" si="1244"/>
        <v>2.1230451189433553E-2</v>
      </c>
      <c r="X995" s="13">
        <f t="shared" si="1245"/>
        <v>2.4242275109404444E-2</v>
      </c>
      <c r="Y995" s="13">
        <f t="shared" si="1246"/>
        <v>1.3840683300516575E-2</v>
      </c>
      <c r="Z995" s="13">
        <f t="shared" si="1247"/>
        <v>2.7943416975849615E-2</v>
      </c>
      <c r="AA995" s="13">
        <f t="shared" si="1248"/>
        <v>2.9115230573598511E-2</v>
      </c>
      <c r="AB995" s="13">
        <f t="shared" si="1249"/>
        <v>1.5168092221621216E-2</v>
      </c>
      <c r="AC995" s="13">
        <f t="shared" si="1250"/>
        <v>3.917286351849573E-4</v>
      </c>
      <c r="AD995" s="13">
        <f t="shared" si="1251"/>
        <v>5.5301887569450736E-3</v>
      </c>
      <c r="AE995" s="13">
        <f t="shared" si="1252"/>
        <v>6.3147201185965373E-3</v>
      </c>
      <c r="AF995" s="13">
        <f t="shared" si="1253"/>
        <v>3.6052738820289E-3</v>
      </c>
      <c r="AG995" s="13">
        <f t="shared" si="1254"/>
        <v>1.3722434270323682E-3</v>
      </c>
      <c r="AH995" s="13">
        <f t="shared" si="1255"/>
        <v>7.9768912561135122E-3</v>
      </c>
      <c r="AI995" s="13">
        <f t="shared" si="1256"/>
        <v>8.3114040198802586E-3</v>
      </c>
      <c r="AJ995" s="13">
        <f t="shared" si="1257"/>
        <v>4.3299723265463252E-3</v>
      </c>
      <c r="AK995" s="13">
        <f t="shared" si="1258"/>
        <v>1.5038502362787001E-3</v>
      </c>
      <c r="AL995" s="13">
        <f t="shared" si="1259"/>
        <v>1.8642329710742722E-5</v>
      </c>
      <c r="AM995" s="13">
        <f t="shared" si="1260"/>
        <v>1.1524196980858489E-3</v>
      </c>
      <c r="AN995" s="13">
        <f t="shared" si="1261"/>
        <v>1.3159058709217826E-3</v>
      </c>
      <c r="AO995" s="13">
        <f t="shared" si="1262"/>
        <v>7.5129237377779569E-4</v>
      </c>
      <c r="AP995" s="13">
        <f t="shared" si="1263"/>
        <v>2.8595775395458874E-4</v>
      </c>
      <c r="AQ995" s="13">
        <f t="shared" si="1264"/>
        <v>8.1631173063396003E-5</v>
      </c>
      <c r="AR995" s="13">
        <f t="shared" si="1265"/>
        <v>1.8217040290198939E-3</v>
      </c>
      <c r="AS995" s="13">
        <f t="shared" si="1266"/>
        <v>1.8980976051571428E-3</v>
      </c>
      <c r="AT995" s="13">
        <f t="shared" si="1267"/>
        <v>9.8884738171261329E-4</v>
      </c>
      <c r="AU995" s="13">
        <f t="shared" si="1268"/>
        <v>3.4343830779588644E-4</v>
      </c>
      <c r="AV995" s="13">
        <f t="shared" si="1269"/>
        <v>8.9460117994210513E-5</v>
      </c>
      <c r="AW995" s="13">
        <f t="shared" si="1270"/>
        <v>6.1610191382150747E-7</v>
      </c>
      <c r="AX995" s="13">
        <f t="shared" si="1271"/>
        <v>2.0012444705864448E-4</v>
      </c>
      <c r="AY995" s="13">
        <f t="shared" si="1272"/>
        <v>2.2851478088829755E-4</v>
      </c>
      <c r="AZ995" s="13">
        <f t="shared" si="1273"/>
        <v>1.3046633195474712E-4</v>
      </c>
      <c r="BA995" s="13">
        <f t="shared" si="1274"/>
        <v>4.9658242988511363E-5</v>
      </c>
      <c r="BB995" s="13">
        <f t="shared" si="1275"/>
        <v>1.4175732503700808E-5</v>
      </c>
      <c r="BC995" s="13">
        <f t="shared" si="1276"/>
        <v>3.2373500135793447E-6</v>
      </c>
      <c r="BD995" s="13">
        <f t="shared" si="1277"/>
        <v>3.4668952507071864E-4</v>
      </c>
      <c r="BE995" s="13">
        <f t="shared" si="1278"/>
        <v>3.6122802979353353E-4</v>
      </c>
      <c r="BF995" s="13">
        <f t="shared" si="1279"/>
        <v>1.88188105022644E-4</v>
      </c>
      <c r="BG995" s="13">
        <f t="shared" si="1280"/>
        <v>6.5359938784845768E-5</v>
      </c>
      <c r="BH995" s="13">
        <f t="shared" si="1281"/>
        <v>1.7025205700878755E-5</v>
      </c>
      <c r="BI995" s="13">
        <f t="shared" si="1282"/>
        <v>3.5478323210968544E-6</v>
      </c>
      <c r="BJ995" s="14">
        <f t="shared" si="1283"/>
        <v>0.32861230773748179</v>
      </c>
      <c r="BK995" s="14">
        <f t="shared" si="1284"/>
        <v>0.29235176807025298</v>
      </c>
      <c r="BL995" s="14">
        <f t="shared" si="1285"/>
        <v>0.35102692408629582</v>
      </c>
      <c r="BM995" s="14">
        <f t="shared" si="1286"/>
        <v>0.37264535083539169</v>
      </c>
      <c r="BN995" s="14">
        <f t="shared" si="1287"/>
        <v>0.62706116735551409</v>
      </c>
    </row>
    <row r="996" spans="1:66" x14ac:dyDescent="0.25">
      <c r="A996" t="s">
        <v>80</v>
      </c>
      <c r="B996" t="s">
        <v>93</v>
      </c>
      <c r="C996" t="s">
        <v>81</v>
      </c>
      <c r="D996" s="7" t="s">
        <v>532</v>
      </c>
      <c r="E996" s="10">
        <f>VLOOKUP(A996,home!$A$2:$E$405,3,FALSE)</f>
        <v>1.2518</v>
      </c>
      <c r="F996" s="10">
        <f>VLOOKUP(B996,home!$B$2:$E$405,3,FALSE)</f>
        <v>0.72940000000000005</v>
      </c>
      <c r="G996" s="10">
        <f>VLOOKUP(C996,away!$B$2:$E$405,4,FALSE)</f>
        <v>0.97250000000000003</v>
      </c>
      <c r="H996" s="10">
        <f>VLOOKUP(A996,away!$A$2:$E$405,3,FALSE)</f>
        <v>1.0562</v>
      </c>
      <c r="I996" s="10">
        <f>VLOOKUP(C996,away!$B$2:$E$405,3,FALSE)</f>
        <v>1.0290999999999999</v>
      </c>
      <c r="J996" s="10">
        <f>VLOOKUP(B996,home!$B$2:$E$405,4,FALSE)</f>
        <v>0.98799999999999999</v>
      </c>
      <c r="K996" s="12">
        <f t="shared" si="1232"/>
        <v>0.8879536897000001</v>
      </c>
      <c r="L996" s="12">
        <f t="shared" si="1233"/>
        <v>1.0738921949599998</v>
      </c>
      <c r="M996" s="13">
        <f t="shared" si="1234"/>
        <v>0.14059865234780619</v>
      </c>
      <c r="N996" s="13">
        <f t="shared" si="1235"/>
        <v>0.1248450921190821</v>
      </c>
      <c r="O996" s="13">
        <f t="shared" si="1236"/>
        <v>0.1509877953782035</v>
      </c>
      <c r="P996" s="13">
        <f t="shared" si="1237"/>
        <v>0.13407017000574445</v>
      </c>
      <c r="Q996" s="13">
        <f t="shared" si="1238"/>
        <v>5.5428330094037664E-2</v>
      </c>
      <c r="R996" s="13">
        <f t="shared" si="1239"/>
        <v>8.1072307495435134E-2</v>
      </c>
      <c r="S996" s="13">
        <f t="shared" si="1240"/>
        <v>3.1961206926976772E-2</v>
      </c>
      <c r="T996" s="13">
        <f t="shared" si="1241"/>
        <v>5.9524051067653516E-2</v>
      </c>
      <c r="U996" s="13">
        <f t="shared" si="1242"/>
        <v>7.1988454573064603E-2</v>
      </c>
      <c r="V996" s="13">
        <f t="shared" si="1243"/>
        <v>3.386348600339525E-3</v>
      </c>
      <c r="W996" s="13">
        <f t="shared" si="1244"/>
        <v>1.6405930073636769E-2</v>
      </c>
      <c r="X996" s="13">
        <f t="shared" si="1245"/>
        <v>1.7618200257138058E-2</v>
      </c>
      <c r="Y996" s="13">
        <f t="shared" si="1246"/>
        <v>9.4600238726914102E-3</v>
      </c>
      <c r="Z996" s="13">
        <f t="shared" si="1247"/>
        <v>2.9020972748914957E-2</v>
      </c>
      <c r="AA996" s="13">
        <f t="shared" si="1248"/>
        <v>2.5769279831082192E-2</v>
      </c>
      <c r="AB996" s="13">
        <f t="shared" si="1249"/>
        <v>1.1440963553460611E-2</v>
      </c>
      <c r="AC996" s="13">
        <f t="shared" si="1250"/>
        <v>2.0181929421304607E-4</v>
      </c>
      <c r="AD996" s="13">
        <f t="shared" si="1251"/>
        <v>3.6419265354614904E-3</v>
      </c>
      <c r="AE996" s="13">
        <f t="shared" si="1252"/>
        <v>3.9110364810498073E-3</v>
      </c>
      <c r="AF996" s="13">
        <f t="shared" si="1253"/>
        <v>2.1000157756016057E-3</v>
      </c>
      <c r="AG996" s="13">
        <f t="shared" si="1254"/>
        <v>7.5173018357047809E-4</v>
      </c>
      <c r="AH996" s="13">
        <f t="shared" si="1255"/>
        <v>7.7913490313016552E-3</v>
      </c>
      <c r="AI996" s="13">
        <f t="shared" si="1256"/>
        <v>6.9183571200848266E-3</v>
      </c>
      <c r="AJ996" s="13">
        <f t="shared" si="1257"/>
        <v>3.0715903657207934E-3</v>
      </c>
      <c r="AK996" s="13">
        <f t="shared" si="1258"/>
        <v>9.0914333282958383E-4</v>
      </c>
      <c r="AL996" s="13">
        <f t="shared" si="1259"/>
        <v>7.6979250181282835E-6</v>
      </c>
      <c r="AM996" s="13">
        <f t="shared" si="1260"/>
        <v>6.4677242095587389E-4</v>
      </c>
      <c r="AN996" s="13">
        <f t="shared" si="1261"/>
        <v>6.9456385477989632E-4</v>
      </c>
      <c r="AO996" s="13">
        <f t="shared" si="1262"/>
        <v>3.7294335127473069E-4</v>
      </c>
      <c r="AP996" s="13">
        <f t="shared" si="1263"/>
        <v>1.3350031803205291E-4</v>
      </c>
      <c r="AQ996" s="13">
        <f t="shared" si="1264"/>
        <v>3.584123738982483E-5</v>
      </c>
      <c r="AR996" s="13">
        <f t="shared" si="1265"/>
        <v>1.6734137825848009E-3</v>
      </c>
      <c r="AS996" s="13">
        <f t="shared" si="1266"/>
        <v>1.4859139426410079E-3</v>
      </c>
      <c r="AT996" s="13">
        <f t="shared" si="1267"/>
        <v>6.5971138397237841E-4</v>
      </c>
      <c r="AU996" s="13">
        <f t="shared" si="1268"/>
        <v>1.9526438584512235E-4</v>
      </c>
      <c r="AV996" s="13">
        <f t="shared" si="1269"/>
        <v>4.3346432969545214E-5</v>
      </c>
      <c r="AW996" s="13">
        <f t="shared" si="1270"/>
        <v>2.039023250140062E-7</v>
      </c>
      <c r="AX996" s="13">
        <f t="shared" si="1271"/>
        <v>9.5717326263994939E-5</v>
      </c>
      <c r="AY996" s="13">
        <f t="shared" si="1272"/>
        <v>1.0279008959734395E-4</v>
      </c>
      <c r="AZ996" s="13">
        <f t="shared" si="1273"/>
        <v>5.5192737468913366E-5</v>
      </c>
      <c r="BA996" s="13">
        <f t="shared" si="1274"/>
        <v>1.975701666211413E-5</v>
      </c>
      <c r="BB996" s="13">
        <f t="shared" si="1275"/>
        <v>5.3042264972847571E-6</v>
      </c>
      <c r="BC996" s="13">
        <f t="shared" si="1276"/>
        <v>1.1392334871468241E-6</v>
      </c>
      <c r="BD996" s="13">
        <f t="shared" si="1277"/>
        <v>2.995110000093845E-4</v>
      </c>
      <c r="BE996" s="13">
        <f t="shared" si="1278"/>
        <v>2.6595189756406978E-4</v>
      </c>
      <c r="BF996" s="13">
        <f t="shared" si="1279"/>
        <v>1.1807648436236606E-4</v>
      </c>
      <c r="BG996" s="13">
        <f t="shared" si="1280"/>
        <v>3.4948816652122443E-5</v>
      </c>
      <c r="BH996" s="13">
        <f t="shared" si="1281"/>
        <v>7.7582326742252314E-6</v>
      </c>
      <c r="BI996" s="13">
        <f t="shared" si="1282"/>
        <v>1.377790265725879E-6</v>
      </c>
      <c r="BJ996" s="14">
        <f t="shared" si="1283"/>
        <v>0.29584985827233212</v>
      </c>
      <c r="BK996" s="14">
        <f t="shared" si="1284"/>
        <v>0.31032868518969547</v>
      </c>
      <c r="BL996" s="14">
        <f t="shared" si="1285"/>
        <v>0.36473451483072361</v>
      </c>
      <c r="BM996" s="14">
        <f t="shared" si="1286"/>
        <v>0.31282909741408482</v>
      </c>
      <c r="BN996" s="14">
        <f t="shared" si="1287"/>
        <v>0.68700234744030908</v>
      </c>
    </row>
    <row r="997" spans="1:66" x14ac:dyDescent="0.25">
      <c r="A997" t="s">
        <v>80</v>
      </c>
      <c r="B997" t="s">
        <v>84</v>
      </c>
      <c r="C997" t="s">
        <v>97</v>
      </c>
      <c r="D997" s="7" t="s">
        <v>532</v>
      </c>
      <c r="E997" s="10">
        <f>VLOOKUP(A997,home!$A$2:$E$405,3,FALSE)</f>
        <v>1.2518</v>
      </c>
      <c r="F997" s="10">
        <f>VLOOKUP(B997,home!$B$2:$E$405,3,FALSE)</f>
        <v>1.0072000000000001</v>
      </c>
      <c r="G997" s="10">
        <f>VLOOKUP(C997,away!$B$2:$E$405,4,FALSE)</f>
        <v>0.97250000000000003</v>
      </c>
      <c r="H997" s="10">
        <f>VLOOKUP(A997,away!$A$2:$E$405,3,FALSE)</f>
        <v>1.0562</v>
      </c>
      <c r="I997" s="10">
        <f>VLOOKUP(C997,away!$B$2:$E$405,3,FALSE)</f>
        <v>1.1526000000000001</v>
      </c>
      <c r="J997" s="10">
        <f>VLOOKUP(B997,home!$B$2:$E$405,4,FALSE)</f>
        <v>1.1526000000000001</v>
      </c>
      <c r="K997" s="12">
        <f t="shared" si="1232"/>
        <v>1.2261406036000002</v>
      </c>
      <c r="L997" s="12">
        <f t="shared" si="1233"/>
        <v>1.4031477159120003</v>
      </c>
      <c r="M997" s="13">
        <f t="shared" si="1234"/>
        <v>7.2129777331755768E-2</v>
      </c>
      <c r="N997" s="13">
        <f t="shared" si="1235"/>
        <v>8.8441248715092638E-2</v>
      </c>
      <c r="O997" s="13">
        <f t="shared" si="1236"/>
        <v>0.10120873231229428</v>
      </c>
      <c r="P997" s="13">
        <f t="shared" si="1237"/>
        <v>0.12409613612698735</v>
      </c>
      <c r="Q997" s="13">
        <f t="shared" si="1238"/>
        <v>5.4220703041330719E-2</v>
      </c>
      <c r="R997" s="13">
        <f t="shared" si="1239"/>
        <v>7.1005400787172407E-2</v>
      </c>
      <c r="S997" s="13">
        <f t="shared" si="1240"/>
        <v>5.3375497510609465E-2</v>
      </c>
      <c r="T997" s="13">
        <f t="shared" si="1241"/>
        <v>7.6079655627586035E-2</v>
      </c>
      <c r="U997" s="13">
        <f t="shared" si="1242"/>
        <v>8.7062604980043506E-2</v>
      </c>
      <c r="V997" s="13">
        <f t="shared" si="1243"/>
        <v>1.0203357290994884E-2</v>
      </c>
      <c r="W997" s="13">
        <f t="shared" si="1244"/>
        <v>2.216073518490454E-2</v>
      </c>
      <c r="X997" s="13">
        <f t="shared" si="1245"/>
        <v>3.1094784957629504E-2</v>
      </c>
      <c r="Y997" s="13">
        <f t="shared" si="1246"/>
        <v>2.1815288245036337E-2</v>
      </c>
      <c r="Z997" s="13">
        <f t="shared" si="1247"/>
        <v>3.3210355310645708E-2</v>
      </c>
      <c r="AA997" s="13">
        <f t="shared" si="1248"/>
        <v>4.0720565106365604E-2</v>
      </c>
      <c r="AB997" s="13">
        <f t="shared" si="1249"/>
        <v>2.4964569139226116E-2</v>
      </c>
      <c r="AC997" s="13">
        <f t="shared" si="1250"/>
        <v>1.0971519514678088E-3</v>
      </c>
      <c r="AD997" s="13">
        <f t="shared" si="1251"/>
        <v>6.7930443039596541E-3</v>
      </c>
      <c r="AE997" s="13">
        <f t="shared" si="1252"/>
        <v>9.5316445991900124E-3</v>
      </c>
      <c r="AF997" s="13">
        <f t="shared" si="1253"/>
        <v>6.687152674119211E-3</v>
      </c>
      <c r="AG997" s="13">
        <f t="shared" si="1254"/>
        <v>3.1276876668817327E-3</v>
      </c>
      <c r="AH997" s="13">
        <f t="shared" si="1255"/>
        <v>1.1649758549689622E-2</v>
      </c>
      <c r="AI997" s="13">
        <f t="shared" si="1256"/>
        <v>1.4284241979910696E-2</v>
      </c>
      <c r="AJ997" s="13">
        <f t="shared" si="1257"/>
        <v>8.7572445416080821E-3</v>
      </c>
      <c r="AK997" s="13">
        <f t="shared" si="1258"/>
        <v>3.5792043693733807E-3</v>
      </c>
      <c r="AL997" s="13">
        <f t="shared" si="1259"/>
        <v>7.5504083310900036E-5</v>
      </c>
      <c r="AM997" s="13">
        <f t="shared" si="1260"/>
        <v>1.6658454886277268E-3</v>
      </c>
      <c r="AN997" s="13">
        <f t="shared" si="1261"/>
        <v>2.3374272924303048E-3</v>
      </c>
      <c r="AO997" s="13">
        <f t="shared" si="1262"/>
        <v>1.639877883241977E-3</v>
      </c>
      <c r="AP997" s="13">
        <f t="shared" si="1263"/>
        <v>7.6699696874852881E-4</v>
      </c>
      <c r="AQ997" s="13">
        <f t="shared" si="1264"/>
        <v>2.6905251120273144E-4</v>
      </c>
      <c r="AR997" s="13">
        <f t="shared" si="1265"/>
        <v>3.2692664199846554E-3</v>
      </c>
      <c r="AS997" s="13">
        <f t="shared" si="1266"/>
        <v>4.0085803015291969E-3</v>
      </c>
      <c r="AT997" s="13">
        <f t="shared" si="1267"/>
        <v>2.4575415352480405E-3</v>
      </c>
      <c r="AU997" s="13">
        <f t="shared" si="1268"/>
        <v>1.0044304871337014E-3</v>
      </c>
      <c r="AV997" s="13">
        <f t="shared" si="1269"/>
        <v>3.078932509420897E-4</v>
      </c>
      <c r="AW997" s="13">
        <f t="shared" si="1270"/>
        <v>3.6083745111557304E-6</v>
      </c>
      <c r="AX997" s="13">
        <f t="shared" si="1271"/>
        <v>3.4042679882172303E-4</v>
      </c>
      <c r="AY997" s="13">
        <f t="shared" si="1272"/>
        <v>4.7766908520193466E-4</v>
      </c>
      <c r="AZ997" s="13">
        <f t="shared" si="1273"/>
        <v>3.351201429314347E-4</v>
      </c>
      <c r="BA997" s="13">
        <f t="shared" si="1274"/>
        <v>1.5674102103678194E-4</v>
      </c>
      <c r="BB997" s="13">
        <f t="shared" si="1275"/>
        <v>5.498270141436883E-5</v>
      </c>
      <c r="BC997" s="13">
        <f t="shared" si="1276"/>
        <v>1.5429770380848612E-5</v>
      </c>
      <c r="BD997" s="13">
        <f t="shared" si="1277"/>
        <v>7.6454395165154578E-4</v>
      </c>
      <c r="BE997" s="13">
        <f t="shared" si="1278"/>
        <v>9.3743838235675571E-4</v>
      </c>
      <c r="BF997" s="13">
        <f t="shared" si="1279"/>
        <v>5.7471563199036017E-4</v>
      </c>
      <c r="BG997" s="13">
        <f t="shared" si="1280"/>
        <v>2.3489405730233863E-4</v>
      </c>
      <c r="BH997" s="13">
        <f t="shared" si="1281"/>
        <v>7.2003285300685645E-5</v>
      </c>
      <c r="BI997" s="13">
        <f t="shared" si="1282"/>
        <v>1.7657230339953143E-5</v>
      </c>
      <c r="BJ997" s="14">
        <f t="shared" si="1283"/>
        <v>0.32801151467976875</v>
      </c>
      <c r="BK997" s="14">
        <f t="shared" si="1284"/>
        <v>0.26145509338032813</v>
      </c>
      <c r="BL997" s="14">
        <f t="shared" si="1285"/>
        <v>0.37688128629946305</v>
      </c>
      <c r="BM997" s="14">
        <f t="shared" si="1286"/>
        <v>0.48798219064488163</v>
      </c>
      <c r="BN997" s="14">
        <f t="shared" si="1287"/>
        <v>0.5111019983146331</v>
      </c>
    </row>
    <row r="998" spans="1:66" s="15" customFormat="1" x14ac:dyDescent="0.25">
      <c r="A998" s="15" t="s">
        <v>80</v>
      </c>
      <c r="B998" s="15" t="s">
        <v>98</v>
      </c>
      <c r="C998" s="15" t="s">
        <v>94</v>
      </c>
      <c r="D998" s="24" t="s">
        <v>532</v>
      </c>
      <c r="E998" s="15">
        <f>VLOOKUP(A998,home!$A$2:$E$405,3,FALSE)</f>
        <v>1.2518</v>
      </c>
      <c r="F998" s="15">
        <f>VLOOKUP(B998,home!$B$2:$E$405,3,FALSE)</f>
        <v>0.93779999999999997</v>
      </c>
      <c r="G998" s="15">
        <f>VLOOKUP(C998,away!$B$2:$E$405,4,FALSE)</f>
        <v>0.97250000000000003</v>
      </c>
      <c r="H998" s="15">
        <f>VLOOKUP(A998,away!$A$2:$E$405,3,FALSE)</f>
        <v>1.0562</v>
      </c>
      <c r="I998" s="15">
        <f>VLOOKUP(C998,away!$B$2:$E$405,3,FALSE)</f>
        <v>0.94679999999999997</v>
      </c>
      <c r="J998" s="15">
        <f>VLOOKUP(B998,home!$B$2:$E$405,4,FALSE)</f>
        <v>0.65859999999999996</v>
      </c>
      <c r="K998" s="20">
        <f t="shared" si="1232"/>
        <v>1.1416547439</v>
      </c>
      <c r="L998" s="20">
        <f t="shared" si="1233"/>
        <v>0.65860669137599992</v>
      </c>
      <c r="M998" s="21">
        <f t="shared" si="1234"/>
        <v>0.16525567890958717</v>
      </c>
      <c r="N998" s="21">
        <f t="shared" si="1235"/>
        <v>0.18866492978354535</v>
      </c>
      <c r="O998" s="21">
        <f t="shared" si="1236"/>
        <v>0.10883849591773781</v>
      </c>
      <c r="P998" s="21">
        <f t="shared" si="1237"/>
        <v>0.12425598518342613</v>
      </c>
      <c r="Q998" s="21">
        <f t="shared" si="1238"/>
        <v>0.10769510604747251</v>
      </c>
      <c r="R998" s="21">
        <f t="shared" si="1239"/>
        <v>3.584088084536078E-2</v>
      </c>
      <c r="S998" s="21">
        <f t="shared" si="1240"/>
        <v>2.3357063968662359E-2</v>
      </c>
      <c r="T998" s="21">
        <f t="shared" si="1241"/>
        <v>7.0928717471313296E-2</v>
      </c>
      <c r="U998" s="21">
        <f t="shared" si="1242"/>
        <v>4.0917911642660773E-2</v>
      </c>
      <c r="V998" s="21">
        <f t="shared" si="1243"/>
        <v>1.9513567054723307E-3</v>
      </c>
      <c r="W998" s="21">
        <f t="shared" si="1244"/>
        <v>4.0983542904636849E-2</v>
      </c>
      <c r="X998" s="21">
        <f t="shared" si="1245"/>
        <v>2.699203559328921E-2</v>
      </c>
      <c r="Y998" s="21">
        <f t="shared" si="1246"/>
        <v>8.8885676277997133E-3</v>
      </c>
      <c r="Z998" s="21">
        <f t="shared" si="1247"/>
        <v>7.8683479831881745E-3</v>
      </c>
      <c r="AA998" s="21">
        <f t="shared" si="1248"/>
        <v>8.9829368016627748E-3</v>
      </c>
      <c r="AB998" s="21">
        <f t="shared" si="1249"/>
        <v>5.1277062068861021E-3</v>
      </c>
      <c r="AC998" s="21">
        <f t="shared" si="1250"/>
        <v>9.1701746455338725E-5</v>
      </c>
      <c r="AD998" s="21">
        <f t="shared" si="1251"/>
        <v>1.1697264044726968E-2</v>
      </c>
      <c r="AE998" s="21">
        <f t="shared" si="1252"/>
        <v>7.7038963706490739E-3</v>
      </c>
      <c r="AF998" s="21">
        <f t="shared" si="1253"/>
        <v>2.5369188496883795E-3</v>
      </c>
      <c r="AG998" s="21">
        <f t="shared" si="1254"/>
        <v>5.5694390996089067E-4</v>
      </c>
      <c r="AH998" s="21">
        <f t="shared" si="1255"/>
        <v>1.2955366579506459E-3</v>
      </c>
      <c r="AI998" s="21">
        <f t="shared" si="1256"/>
        <v>1.4790555714457062E-3</v>
      </c>
      <c r="AJ998" s="21">
        <f t="shared" si="1257"/>
        <v>8.4428540481635824E-4</v>
      </c>
      <c r="AK998" s="21">
        <f t="shared" si="1258"/>
        <v>3.2129414587137571E-4</v>
      </c>
      <c r="AL998" s="21">
        <f t="shared" si="1259"/>
        <v>2.7580270582006157E-6</v>
      </c>
      <c r="AM998" s="21">
        <f t="shared" si="1260"/>
        <v>2.6708473974626852E-3</v>
      </c>
      <c r="AN998" s="21">
        <f t="shared" si="1261"/>
        <v>1.759037967613099E-3</v>
      </c>
      <c r="AO998" s="21">
        <f t="shared" si="1262"/>
        <v>5.7925708792721305E-4</v>
      </c>
      <c r="AP998" s="21">
        <f t="shared" si="1263"/>
        <v>1.2716753137861288E-4</v>
      </c>
      <c r="AQ998" s="21">
        <f t="shared" si="1264"/>
        <v>2.0938346772930461E-5</v>
      </c>
      <c r="AR998" s="21">
        <f t="shared" si="1265"/>
        <v>1.706498223698391E-4</v>
      </c>
      <c r="AS998" s="21">
        <f t="shared" si="1266"/>
        <v>1.9482317925421911E-4</v>
      </c>
      <c r="AT998" s="21">
        <f t="shared" si="1267"/>
        <v>1.1121040340862969E-4</v>
      </c>
      <c r="AU998" s="21">
        <f t="shared" si="1268"/>
        <v>4.2321294874164932E-5</v>
      </c>
      <c r="AV998" s="21">
        <f t="shared" si="1269"/>
        <v>1.2079076765270294E-5</v>
      </c>
      <c r="AW998" s="21">
        <f t="shared" si="1270"/>
        <v>5.7604570946017271E-8</v>
      </c>
      <c r="AX998" s="21">
        <f t="shared" si="1271"/>
        <v>5.0819760025770753E-4</v>
      </c>
      <c r="AY998" s="21">
        <f t="shared" si="1272"/>
        <v>3.3470234007095169E-4</v>
      </c>
      <c r="AZ998" s="21">
        <f t="shared" si="1273"/>
        <v>1.1021860039496711E-4</v>
      </c>
      <c r="BA998" s="21">
        <f t="shared" si="1274"/>
        <v>2.4196902578074265E-5</v>
      </c>
      <c r="BB998" s="21">
        <f t="shared" si="1275"/>
        <v>3.9840604871232221E-6</v>
      </c>
      <c r="BC998" s="21">
        <f t="shared" si="1276"/>
        <v>5.2478577913321596E-7</v>
      </c>
      <c r="BD998" s="21">
        <f t="shared" si="1277"/>
        <v>1.8731852482483636E-5</v>
      </c>
      <c r="BE998" s="21">
        <f t="shared" si="1278"/>
        <v>2.1385308248662431E-5</v>
      </c>
      <c r="BF998" s="21">
        <f t="shared" si="1279"/>
        <v>1.2207319305924637E-5</v>
      </c>
      <c r="BG998" s="21">
        <f t="shared" si="1280"/>
        <v>4.6455146653036384E-6</v>
      </c>
      <c r="BH998" s="21">
        <f t="shared" si="1281"/>
        <v>1.3258934638752307E-6</v>
      </c>
      <c r="BI998" s="21">
        <f t="shared" si="1282"/>
        <v>3.0274251258783163E-7</v>
      </c>
      <c r="BJ998" s="22">
        <f t="shared" si="1283"/>
        <v>0.4727869952238048</v>
      </c>
      <c r="BK998" s="22">
        <f t="shared" si="1284"/>
        <v>0.31524924688073247</v>
      </c>
      <c r="BL998" s="22">
        <f t="shared" si="1285"/>
        <v>0.20423778560174327</v>
      </c>
      <c r="BM998" s="22">
        <f t="shared" si="1286"/>
        <v>0.26925665426683892</v>
      </c>
      <c r="BN998" s="22">
        <f t="shared" si="1287"/>
        <v>0.73055107668712971</v>
      </c>
    </row>
    <row r="999" spans="1:66" x14ac:dyDescent="0.25">
      <c r="A999" t="s">
        <v>10</v>
      </c>
      <c r="B999" t="s">
        <v>242</v>
      </c>
      <c r="C999" t="s">
        <v>11</v>
      </c>
      <c r="D999" s="25" t="s">
        <v>533</v>
      </c>
      <c r="E999" s="10">
        <f>VLOOKUP(A999,home!$A$2:$E$405,3,FALSE)</f>
        <v>1.5425</v>
      </c>
      <c r="F999" s="10">
        <f>VLOOKUP(B999,home!$B$2:$E$405,3,FALSE)</f>
        <v>0.95340000000000003</v>
      </c>
      <c r="G999" s="10">
        <f>VLOOKUP(C999,away!$B$2:$E$405,4,FALSE)</f>
        <v>0.95340000000000003</v>
      </c>
      <c r="H999" s="10">
        <f>VLOOKUP(A999,away!$A$2:$E$405,3,FALSE)</f>
        <v>1.4443999999999999</v>
      </c>
      <c r="I999" s="10">
        <f>VLOOKUP(C999,away!$B$2:$E$405,3,FALSE)</f>
        <v>0.8145</v>
      </c>
      <c r="J999" s="10">
        <f>VLOOKUP(B999,home!$B$2:$E$405,4,FALSE)</f>
        <v>1.0589</v>
      </c>
      <c r="K999" s="12">
        <f t="shared" ref="K999:K1062" si="1288">E999*F999*G999</f>
        <v>1.4020886313000001</v>
      </c>
      <c r="L999" s="12">
        <f t="shared" ref="L999:L1062" si="1289">H999*I999*J999</f>
        <v>1.2457575178199998</v>
      </c>
      <c r="M999" s="13">
        <f t="shared" ref="M999:M1062" si="1290">_xlfn.POISSON.DIST(0,K999,FALSE) * _xlfn.POISSON.DIST(0,L999,FALSE)</f>
        <v>7.0803549233661708E-2</v>
      </c>
      <c r="N999" s="13">
        <f t="shared" ref="N999:N1062" si="1291">_xlfn.POISSON.DIST(1,K999,FALSE) * _xlfn.POISSON.DIST(0,L999,FALSE)</f>
        <v>9.9272851436206913E-2</v>
      </c>
      <c r="O999" s="13">
        <f t="shared" ref="O999:O1062" si="1292">_xlfn.POISSON.DIST(0,K999,FALSE) * _xlfn.POISSON.DIST(1,L999,FALSE)</f>
        <v>8.8204053746172545E-2</v>
      </c>
      <c r="P999" s="13">
        <f t="shared" ref="P999:P1062" si="1293">_xlfn.POISSON.DIST(1,K999,FALSE) * _xlfn.POISSON.DIST(1,L999,FALSE)</f>
        <v>0.12366990099208271</v>
      </c>
      <c r="Q999" s="13">
        <f t="shared" ref="Q999:Q1062" si="1294">_xlfn.POISSON.DIST(2,K999,FALSE) * _xlfn.POISSON.DIST(0,L999,FALSE)</f>
        <v>6.9594668197719811E-2</v>
      </c>
      <c r="R999" s="13">
        <f t="shared" ref="R999:R1062" si="1295">_xlfn.POISSON.DIST(0,K999,FALSE) * _xlfn.POISSON.DIST(2,L999,FALSE)</f>
        <v>5.4940431528246902E-2</v>
      </c>
      <c r="S999" s="13">
        <f t="shared" ref="S999:S1062" si="1296">_xlfn.POISSON.DIST(2,K999,FALSE) * _xlfn.POISSON.DIST(2,L999,FALSE)</f>
        <v>5.4002393160116825E-2</v>
      </c>
      <c r="T999" s="13">
        <f t="shared" ref="T999:T1062" si="1297">_xlfn.POISSON.DIST(2,K999,FALSE) * _xlfn.POISSON.DIST(1,L999,FALSE)</f>
        <v>8.6698081107497896E-2</v>
      </c>
      <c r="U999" s="13">
        <f t="shared" ref="U999:U1062" si="1298">_xlfn.POISSON.DIST(1,K999,FALSE) * _xlfn.POISSON.DIST(2,L999,FALSE)</f>
        <v>7.7031354444471081E-2</v>
      </c>
      <c r="V999" s="13">
        <f t="shared" ref="V999:V1062" si="1299">_xlfn.POISSON.DIST(3,K999,FALSE) * _xlfn.POISSON.DIST(3,L999,FALSE)</f>
        <v>1.0480439167764938E-2</v>
      </c>
      <c r="W999" s="13">
        <f t="shared" ref="W999:W1062" si="1300">_xlfn.POISSON.DIST(3,K999,FALSE) * _xlfn.POISSON.DIST(0,L999,FALSE)</f>
        <v>3.2525964359706193E-2</v>
      </c>
      <c r="X999" s="13">
        <f t="shared" ref="X999:X1062" si="1301">_xlfn.POISSON.DIST(3,K999,FALSE) * _xlfn.POISSON.DIST(1,L999,FALSE)</f>
        <v>4.0519464625449357E-2</v>
      </c>
      <c r="Y999" s="13">
        <f t="shared" ref="Y999:Y1062" si="1302">_xlfn.POISSON.DIST(3,K999,FALSE) * _xlfn.POISSON.DIST(2,L999,FALSE)</f>
        <v>2.523871383759755E-2</v>
      </c>
      <c r="Z999" s="13">
        <f t="shared" ref="Z999:Z1062" si="1303">_xlfn.POISSON.DIST(0,K999,FALSE) * _xlfn.POISSON.DIST(3,L999,FALSE)</f>
        <v>2.2814151869529512E-2</v>
      </c>
      <c r="AA999" s="13">
        <f t="shared" ref="AA999:AA1062" si="1304">_xlfn.POISSON.DIST(1,K999,FALSE) * _xlfn.POISSON.DIST(3,L999,FALSE)</f>
        <v>3.1987462969018977E-2</v>
      </c>
      <c r="AB999" s="13">
        <f t="shared" ref="AB999:AB1062" si="1305">_xlfn.POISSON.DIST(2,K999,FALSE) * _xlfn.POISSON.DIST(3,L999,FALSE)</f>
        <v>2.2424629086495628E-2</v>
      </c>
      <c r="AC999" s="13">
        <f t="shared" ref="AC999:AC1062" si="1306">_xlfn.POISSON.DIST(4,K999,FALSE) * _xlfn.POISSON.DIST(4,L999,FALSE)</f>
        <v>1.144111849140566E-3</v>
      </c>
      <c r="AD999" s="13">
        <f t="shared" ref="AD999:AD1062" si="1307">_xlfn.POISSON.DIST(4,K999,FALSE) * _xlfn.POISSON.DIST(0,L999,FALSE)</f>
        <v>1.1401071212703265E-2</v>
      </c>
      <c r="AE999" s="13">
        <f t="shared" ref="AE999:AE1062" si="1308">_xlfn.POISSON.DIST(4,K999,FALSE) * _xlfn.POISSON.DIST(1,L999,FALSE)</f>
        <v>1.4202970174426273E-2</v>
      </c>
      <c r="AF999" s="13">
        <f t="shared" ref="AF999:AF1062" si="1309">_xlfn.POISSON.DIST(4,K999,FALSE) * _xlfn.POISSON.DIST(2,L999,FALSE)</f>
        <v>8.8467284350823849E-3</v>
      </c>
      <c r="AG999" s="13">
        <f t="shared" ref="AG999:AG1062" si="1310">_xlfn.POISSON.DIST(4,K999,FALSE) * _xlfn.POISSON.DIST(3,L999,FALSE)</f>
        <v>3.6736261520386154E-3</v>
      </c>
      <c r="AH999" s="13">
        <f t="shared" ref="AH999:AH1062" si="1311">_xlfn.POISSON.DIST(0,K999,FALSE) * _xlfn.POISSON.DIST(4,L999,FALSE)</f>
        <v>7.1052253010384005E-3</v>
      </c>
      <c r="AI999" s="13">
        <f t="shared" ref="AI999:AI1062" si="1312">_xlfn.POISSON.DIST(1,K999,FALSE) * _xlfn.POISSON.DIST(4,L999,FALSE)</f>
        <v>9.9621556174110618E-3</v>
      </c>
      <c r="AJ999" s="13">
        <f t="shared" ref="AJ999:AJ1062" si="1313">_xlfn.POISSON.DIST(2,K999,FALSE) * _xlfn.POISSON.DIST(4,L999,FALSE)</f>
        <v>6.9839125672067435E-3</v>
      </c>
      <c r="AK999" s="13">
        <f t="shared" ref="AK999:AK1062" si="1314">_xlfn.POISSON.DIST(3,K999,FALSE) * _xlfn.POISSON.DIST(4,L999,FALSE)</f>
        <v>3.2640214708245896E-3</v>
      </c>
      <c r="AL999" s="13">
        <f t="shared" ref="AL999:AL1062" si="1315">_xlfn.POISSON.DIST(5,K999,FALSE) * _xlfn.POISSON.DIST(5,L999,FALSE)</f>
        <v>7.993508836125611E-5</v>
      </c>
      <c r="AM999" s="13">
        <f t="shared" ref="AM999:AM1062" si="1316">_xlfn.POISSON.DIST(5,K999,FALSE) * _xlfn.POISSON.DIST(0,L999,FALSE)</f>
        <v>3.1970624663945906E-3</v>
      </c>
      <c r="AN999" s="13">
        <f t="shared" ref="AN999:AN1062" si="1317">_xlfn.POISSON.DIST(5,K999,FALSE) * _xlfn.POISSON.DIST(1,L999,FALSE)</f>
        <v>3.9827646024512111E-3</v>
      </c>
      <c r="AO999" s="13">
        <f t="shared" ref="AO999:AO1062" si="1318">_xlfn.POISSON.DIST(5,K999,FALSE) * _xlfn.POISSON.DIST(2,L999,FALSE)</f>
        <v>2.4807794726054906E-3</v>
      </c>
      <c r="AP999" s="13">
        <f t="shared" ref="AP999:AP1062" si="1319">_xlfn.POISSON.DIST(5,K999,FALSE) * _xlfn.POISSON.DIST(3,L999,FALSE)</f>
        <v>1.0301498926839417E-3</v>
      </c>
      <c r="AQ999" s="13">
        <f t="shared" ref="AQ999:AQ1062" si="1320">_xlfn.POISSON.DIST(5,K999,FALSE) * _xlfn.POISSON.DIST(4,L999,FALSE)</f>
        <v>3.208292433231217E-4</v>
      </c>
      <c r="AR999" s="13">
        <f t="shared" ref="AR999:AR1062" si="1321">_xlfn.POISSON.DIST(0,K999,FALSE) * _xlfn.POISSON.DIST(5,L999,FALSE)</f>
        <v>1.7702775669146903E-3</v>
      </c>
      <c r="AS999" s="13">
        <f t="shared" ref="AS999:AS1062" si="1322">_xlfn.POISSON.DIST(1,K999,FALSE) * _xlfn.POISSON.DIST(5,L999,FALSE)</f>
        <v>2.4820860508165126E-3</v>
      </c>
      <c r="AT999" s="13">
        <f t="shared" ref="AT999:AT1062" si="1323">_xlfn.POISSON.DIST(2,K999,FALSE) * _xlfn.POISSON.DIST(5,L999,FALSE)</f>
        <v>1.7400523168790737E-3</v>
      </c>
      <c r="AU999" s="13">
        <f t="shared" ref="AU999:AU1062" si="1324">_xlfn.POISSON.DIST(3,K999,FALSE) * _xlfn.POISSON.DIST(5,L999,FALSE)</f>
        <v>8.1323585712112444E-4</v>
      </c>
      <c r="AV999" s="13">
        <f t="shared" ref="AV999:AV1062" si="1325">_xlfn.POISSON.DIST(4,K999,FALSE) * _xlfn.POISSON.DIST(5,L999,FALSE)</f>
        <v>2.8505718745876012E-4</v>
      </c>
      <c r="AW999" s="13">
        <f t="shared" ref="AW999:AW1062" si="1326">_xlfn.POISSON.DIST(6,K999,FALSE) * _xlfn.POISSON.DIST(6,L999,FALSE)</f>
        <v>3.8783227090331019E-6</v>
      </c>
      <c r="AX999" s="13">
        <f t="shared" ref="AX999:AX1062" si="1327">_xlfn.POISSON.DIST(6,K999,FALSE) * _xlfn.POISSON.DIST(0,L999,FALSE)</f>
        <v>7.4709415628129835E-4</v>
      </c>
      <c r="AY999" s="13">
        <f t="shared" ref="AY999:AY1062" si="1328">_xlfn.POISSON.DIST(6,K999,FALSE) * _xlfn.POISSON.DIST(1,L999,FALSE)</f>
        <v>9.3069816170681708E-4</v>
      </c>
      <c r="AZ999" s="13">
        <f t="shared" ref="AZ999:AZ1062" si="1329">_xlfn.POISSON.DIST(6,K999,FALSE) * _xlfn.POISSON.DIST(2,L999,FALSE)</f>
        <v>5.7971211588376083E-4</v>
      </c>
      <c r="BA999" s="13">
        <f t="shared" ref="BA999:BA1062" si="1330">_xlfn.POISSON.DIST(6,K999,FALSE) * _xlfn.POISSON.DIST(3,L999,FALSE)</f>
        <v>2.4072690884451139E-4</v>
      </c>
      <c r="BB999" s="13">
        <f t="shared" ref="BB999:BB1062" si="1331">_xlfn.POISSON.DIST(6,K999,FALSE) * _xlfn.POISSON.DIST(4,L999,FALSE)</f>
        <v>7.4971839108654994E-5</v>
      </c>
      <c r="BC999" s="13">
        <f t="shared" ref="BC999:BC1062" si="1332">_xlfn.POISSON.DIST(6,K999,FALSE) * _xlfn.POISSON.DIST(5,L999,FALSE)</f>
        <v>1.8679346438879671E-5</v>
      </c>
      <c r="BD999" s="13">
        <f t="shared" ref="BD999:BD1062" si="1333">_xlfn.POISSON.DIST(0,K999,FALSE) * _xlfn.POISSON.DIST(6,L999,FALSE)</f>
        <v>3.6755609793534587E-4</v>
      </c>
      <c r="BE999" s="13">
        <f t="shared" ref="BE999:BE1062" si="1334">_xlfn.POISSON.DIST(1,K999,FALSE) * _xlfn.POISSON.DIST(6,L999,FALSE)</f>
        <v>5.1534622628013782E-4</v>
      </c>
      <c r="BF999" s="13">
        <f t="shared" ref="BF999:BF1062" si="1335">_xlfn.POISSON.DIST(2,K999,FALSE) * _xlfn.POISSON.DIST(6,L999,FALSE)</f>
        <v>3.6128054252536937E-4</v>
      </c>
      <c r="BG999" s="13">
        <f t="shared" ref="BG999:BG1062" si="1336">_xlfn.POISSON.DIST(3,K999,FALSE) * _xlfn.POISSON.DIST(6,L999,FALSE)</f>
        <v>1.6884911379490549E-4</v>
      </c>
      <c r="BH999" s="13">
        <f t="shared" ref="BH999:BH1062" si="1337">_xlfn.POISSON.DIST(4,K999,FALSE) * _xlfn.POISSON.DIST(6,L999,FALSE)</f>
        <v>5.9185355714229275E-5</v>
      </c>
      <c r="BI999" s="13">
        <f t="shared" ref="BI999:BI1062" si="1338">_xlfn.POISSON.DIST(5,K999,FALSE) * _xlfn.POISSON.DIST(6,L999,FALSE)</f>
        <v>1.6596622877273473E-5</v>
      </c>
      <c r="BJ999" s="14">
        <f t="shared" ref="BJ999:BJ1062" si="1339">SUM(N999,Q999,T999,W999,X999,Y999,AD999,AE999,AF999,AG999,AM999,AN999,AO999,AP999,AQ999,AX999,AY999,AZ999,BA999,BB999,BC999)</f>
        <v>0.40557760774415064</v>
      </c>
      <c r="BK999" s="14">
        <f t="shared" ref="BK999:BK1062" si="1340">SUM(M999,P999,S999,V999,AC999,AL999,AY999)</f>
        <v>0.26111102765283478</v>
      </c>
      <c r="BL999" s="14">
        <f t="shared" ref="BL999:BL1062" si="1341">SUM(O999,R999,U999,AA999,AB999,AH999,AI999,AJ999,AK999,AR999,AS999,AT999,AU999,AV999,BD999,BE999,BF999,BG999,BH999,BI999)</f>
        <v>0.31048276966920341</v>
      </c>
      <c r="BM999" s="14">
        <f t="shared" ref="BM999:BM1062" si="1342">SUM(S999:BI999)</f>
        <v>0.49257328196263001</v>
      </c>
      <c r="BN999" s="14">
        <f t="shared" ref="BN999:BN1062" si="1343">SUM(M999:R999)</f>
        <v>0.5064854551340906</v>
      </c>
    </row>
    <row r="1000" spans="1:66" x14ac:dyDescent="0.25">
      <c r="A1000" t="s">
        <v>13</v>
      </c>
      <c r="B1000" t="s">
        <v>54</v>
      </c>
      <c r="C1000" t="s">
        <v>17</v>
      </c>
      <c r="D1000" s="25" t="s">
        <v>533</v>
      </c>
      <c r="E1000" s="10">
        <f>VLOOKUP(A1000,home!$A$2:$E$405,3,FALSE)</f>
        <v>1.4837</v>
      </c>
      <c r="F1000" s="10">
        <f>VLOOKUP(B1000,home!$B$2:$E$405,3,FALSE)</f>
        <v>0.71360000000000001</v>
      </c>
      <c r="G1000" s="10">
        <f>VLOOKUP(C1000,away!$B$2:$E$405,4,FALSE)</f>
        <v>0.75449999999999995</v>
      </c>
      <c r="H1000" s="10">
        <f>VLOOKUP(A1000,away!$A$2:$E$405,3,FALSE)</f>
        <v>1.2190000000000001</v>
      </c>
      <c r="I1000" s="10">
        <f>VLOOKUP(C1000,away!$B$2:$E$405,3,FALSE)</f>
        <v>1.5479000000000001</v>
      </c>
      <c r="J1000" s="10">
        <f>VLOOKUP(B1000,home!$B$2:$E$405,4,FALSE)</f>
        <v>1.2545999999999999</v>
      </c>
      <c r="K1000" s="12">
        <f t="shared" si="1288"/>
        <v>0.79884069743999997</v>
      </c>
      <c r="L1000" s="12">
        <f t="shared" si="1289"/>
        <v>2.3672923194600002</v>
      </c>
      <c r="M1000" s="13">
        <f t="shared" si="1290"/>
        <v>4.2166339563504726E-2</v>
      </c>
      <c r="N1000" s="13">
        <f t="shared" si="1291"/>
        <v>3.3684188105401983E-2</v>
      </c>
      <c r="O1000" s="13">
        <f t="shared" si="1292"/>
        <v>9.9820051788427067E-2</v>
      </c>
      <c r="P1000" s="13">
        <f t="shared" si="1293"/>
        <v>7.9740319789164002E-2</v>
      </c>
      <c r="Q1000" s="13">
        <f t="shared" si="1294"/>
        <v>1.3454150159409733E-2</v>
      </c>
      <c r="R1000" s="13">
        <f t="shared" si="1295"/>
        <v>0.11815162096342145</v>
      </c>
      <c r="S1000" s="13">
        <f t="shared" si="1296"/>
        <v>3.7699019323825092E-2</v>
      </c>
      <c r="T1000" s="13">
        <f t="shared" si="1297"/>
        <v>3.1849906337232198E-2</v>
      </c>
      <c r="U1000" s="13">
        <f t="shared" si="1298"/>
        <v>9.4384323294086123E-2</v>
      </c>
      <c r="V1000" s="13">
        <f t="shared" si="1299"/>
        <v>7.9213575139117087E-3</v>
      </c>
      <c r="W1000" s="13">
        <f t="shared" si="1300"/>
        <v>3.582574232268453E-3</v>
      </c>
      <c r="X1000" s="13">
        <f t="shared" si="1301"/>
        <v>8.4810004639444148E-3</v>
      </c>
      <c r="Y1000" s="13">
        <f t="shared" si="1302"/>
        <v>1.0038503629816158E-2</v>
      </c>
      <c r="Z1000" s="13">
        <f t="shared" si="1303"/>
        <v>9.3233141612818912E-2</v>
      </c>
      <c r="AA1000" s="13">
        <f t="shared" si="1304"/>
        <v>7.4478427870506556E-2</v>
      </c>
      <c r="AB1000" s="13">
        <f t="shared" si="1305"/>
        <v>2.9748199632155088E-2</v>
      </c>
      <c r="AC1000" s="13">
        <f t="shared" si="1306"/>
        <v>9.3624972528786286E-4</v>
      </c>
      <c r="AD1000" s="13">
        <f t="shared" si="1307"/>
        <v>7.1547652458397581E-4</v>
      </c>
      <c r="AE1000" s="13">
        <f t="shared" si="1308"/>
        <v>1.6937420814015797E-3</v>
      </c>
      <c r="AF1000" s="13">
        <f t="shared" si="1309"/>
        <v>2.0047913102240775E-3</v>
      </c>
      <c r="AG1000" s="13">
        <f t="shared" si="1310"/>
        <v>1.581975690271203E-3</v>
      </c>
      <c r="AH1000" s="13">
        <f t="shared" si="1311"/>
        <v>5.5177525014788197E-2</v>
      </c>
      <c r="AI1000" s="13">
        <f t="shared" si="1312"/>
        <v>4.4078052565826448E-2</v>
      </c>
      <c r="AJ1000" s="13">
        <f t="shared" si="1313"/>
        <v>1.7605671126740888E-2</v>
      </c>
      <c r="AK1000" s="13">
        <f t="shared" si="1314"/>
        <v>4.6880422005949876E-3</v>
      </c>
      <c r="AL1000" s="13">
        <f t="shared" si="1315"/>
        <v>7.0821279029481776E-5</v>
      </c>
      <c r="AM1000" s="13">
        <f t="shared" si="1316"/>
        <v>1.1431035318012215E-4</v>
      </c>
      <c r="AN1000" s="13">
        <f t="shared" si="1317"/>
        <v>2.7060602111806314E-4</v>
      </c>
      <c r="AO1000" s="13">
        <f t="shared" si="1318"/>
        <v>3.2030177769621081E-4</v>
      </c>
      <c r="AP1000" s="13">
        <f t="shared" si="1319"/>
        <v>2.5274931274987475E-4</v>
      </c>
      <c r="AQ1000" s="13">
        <f t="shared" si="1320"/>
        <v>1.4958287670539301E-4</v>
      </c>
      <c r="AR1000" s="13">
        <f t="shared" si="1321"/>
        <v>2.6124266234864014E-2</v>
      </c>
      <c r="AS1000" s="13">
        <f t="shared" si="1322"/>
        <v>2.0869127059167013E-2</v>
      </c>
      <c r="AT1000" s="13">
        <f t="shared" si="1323"/>
        <v>8.3355540074544748E-3</v>
      </c>
      <c r="AU1000" s="13">
        <f t="shared" si="1324"/>
        <v>2.2195932589545732E-3</v>
      </c>
      <c r="AV1000" s="13">
        <f t="shared" si="1325"/>
        <v>4.4327535675409835E-4</v>
      </c>
      <c r="AW1000" s="13">
        <f t="shared" si="1326"/>
        <v>3.7202603731291246E-6</v>
      </c>
      <c r="AX1000" s="13">
        <f t="shared" si="1327"/>
        <v>1.5219293709836906E-5</v>
      </c>
      <c r="AY1000" s="13">
        <f t="shared" si="1328"/>
        <v>3.6028517106902797E-5</v>
      </c>
      <c r="AZ1000" s="13">
        <f t="shared" si="1329"/>
        <v>4.2645015914352114E-5</v>
      </c>
      <c r="BA1000" s="13">
        <f t="shared" si="1330"/>
        <v>3.3651072879098413E-5</v>
      </c>
      <c r="BB1000" s="13">
        <f t="shared" si="1331"/>
        <v>1.99154815920696E-5</v>
      </c>
      <c r="BC1000" s="13">
        <f t="shared" si="1332"/>
        <v>9.4291533222506719E-6</v>
      </c>
      <c r="BD1000" s="13">
        <f t="shared" si="1333"/>
        <v>1.0307295801553628E-2</v>
      </c>
      <c r="BE1000" s="13">
        <f t="shared" si="1334"/>
        <v>8.2338873668334842E-3</v>
      </c>
      <c r="BF1000" s="13">
        <f t="shared" si="1335"/>
        <v>3.288782163381832E-3</v>
      </c>
      <c r="BG1000" s="13">
        <f t="shared" si="1336"/>
        <v>8.7573767904139161E-4</v>
      </c>
      <c r="BH1000" s="13">
        <f t="shared" si="1337"/>
        <v>1.74893724574978E-4</v>
      </c>
      <c r="BI1000" s="13">
        <f t="shared" si="1338"/>
        <v>2.794244498347095E-5</v>
      </c>
      <c r="BJ1000" s="14">
        <f t="shared" si="1339"/>
        <v>0.10835074741052794</v>
      </c>
      <c r="BK1000" s="14">
        <f t="shared" si="1340"/>
        <v>0.1685701357118298</v>
      </c>
      <c r="BL1000" s="14">
        <f t="shared" si="1341"/>
        <v>0.61903226955410984</v>
      </c>
      <c r="BM1000" s="14">
        <f t="shared" si="1342"/>
        <v>0.60213731566322382</v>
      </c>
      <c r="BN1000" s="14">
        <f t="shared" si="1343"/>
        <v>0.38701667036932896</v>
      </c>
    </row>
    <row r="1001" spans="1:66" x14ac:dyDescent="0.25">
      <c r="A1001" t="s">
        <v>16</v>
      </c>
      <c r="B1001" t="s">
        <v>64</v>
      </c>
      <c r="C1001" t="s">
        <v>496</v>
      </c>
      <c r="D1001" s="25" t="s">
        <v>533</v>
      </c>
      <c r="E1001" s="10">
        <f>VLOOKUP(A1001,home!$A$2:$E$405,3,FALSE)</f>
        <v>1.6373</v>
      </c>
      <c r="F1001" s="10">
        <f>VLOOKUP(B1001,home!$B$2:$E$405,3,FALSE)</f>
        <v>0.79039999999999999</v>
      </c>
      <c r="G1001" s="10" t="e">
        <f>VLOOKUP(C1001,away!$B$2:$E$405,4,FALSE)</f>
        <v>#N/A</v>
      </c>
      <c r="H1001" s="10">
        <f>VLOOKUP(A1001,away!$A$2:$E$405,3,FALSE)</f>
        <v>1.3301000000000001</v>
      </c>
      <c r="I1001" s="10" t="e">
        <f>VLOOKUP(C1001,away!$B$2:$E$405,3,FALSE)</f>
        <v>#N/A</v>
      </c>
      <c r="J1001" s="10">
        <f>VLOOKUP(B1001,home!$B$2:$E$405,4,FALSE)</f>
        <v>1.0172000000000001</v>
      </c>
      <c r="K1001" s="12" t="e">
        <f t="shared" si="1288"/>
        <v>#N/A</v>
      </c>
      <c r="L1001" s="12" t="e">
        <f t="shared" si="1289"/>
        <v>#N/A</v>
      </c>
      <c r="M1001" s="13" t="e">
        <f t="shared" si="1290"/>
        <v>#N/A</v>
      </c>
      <c r="N1001" s="13" t="e">
        <f t="shared" si="1291"/>
        <v>#N/A</v>
      </c>
      <c r="O1001" s="13" t="e">
        <f t="shared" si="1292"/>
        <v>#N/A</v>
      </c>
      <c r="P1001" s="13" t="e">
        <f t="shared" si="1293"/>
        <v>#N/A</v>
      </c>
      <c r="Q1001" s="13" t="e">
        <f t="shared" si="1294"/>
        <v>#N/A</v>
      </c>
      <c r="R1001" s="13" t="e">
        <f t="shared" si="1295"/>
        <v>#N/A</v>
      </c>
      <c r="S1001" s="13" t="e">
        <f t="shared" si="1296"/>
        <v>#N/A</v>
      </c>
      <c r="T1001" s="13" t="e">
        <f t="shared" si="1297"/>
        <v>#N/A</v>
      </c>
      <c r="U1001" s="13" t="e">
        <f t="shared" si="1298"/>
        <v>#N/A</v>
      </c>
      <c r="V1001" s="13" t="e">
        <f t="shared" si="1299"/>
        <v>#N/A</v>
      </c>
      <c r="W1001" s="13" t="e">
        <f t="shared" si="1300"/>
        <v>#N/A</v>
      </c>
      <c r="X1001" s="13" t="e">
        <f t="shared" si="1301"/>
        <v>#N/A</v>
      </c>
      <c r="Y1001" s="13" t="e">
        <f t="shared" si="1302"/>
        <v>#N/A</v>
      </c>
      <c r="Z1001" s="13" t="e">
        <f t="shared" si="1303"/>
        <v>#N/A</v>
      </c>
      <c r="AA1001" s="13" t="e">
        <f t="shared" si="1304"/>
        <v>#N/A</v>
      </c>
      <c r="AB1001" s="13" t="e">
        <f t="shared" si="1305"/>
        <v>#N/A</v>
      </c>
      <c r="AC1001" s="13" t="e">
        <f t="shared" si="1306"/>
        <v>#N/A</v>
      </c>
      <c r="AD1001" s="13" t="e">
        <f t="shared" si="1307"/>
        <v>#N/A</v>
      </c>
      <c r="AE1001" s="13" t="e">
        <f t="shared" si="1308"/>
        <v>#N/A</v>
      </c>
      <c r="AF1001" s="13" t="e">
        <f t="shared" si="1309"/>
        <v>#N/A</v>
      </c>
      <c r="AG1001" s="13" t="e">
        <f t="shared" si="1310"/>
        <v>#N/A</v>
      </c>
      <c r="AH1001" s="13" t="e">
        <f t="shared" si="1311"/>
        <v>#N/A</v>
      </c>
      <c r="AI1001" s="13" t="e">
        <f t="shared" si="1312"/>
        <v>#N/A</v>
      </c>
      <c r="AJ1001" s="13" t="e">
        <f t="shared" si="1313"/>
        <v>#N/A</v>
      </c>
      <c r="AK1001" s="13" t="e">
        <f t="shared" si="1314"/>
        <v>#N/A</v>
      </c>
      <c r="AL1001" s="13" t="e">
        <f t="shared" si="1315"/>
        <v>#N/A</v>
      </c>
      <c r="AM1001" s="13" t="e">
        <f t="shared" si="1316"/>
        <v>#N/A</v>
      </c>
      <c r="AN1001" s="13" t="e">
        <f t="shared" si="1317"/>
        <v>#N/A</v>
      </c>
      <c r="AO1001" s="13" t="e">
        <f t="shared" si="1318"/>
        <v>#N/A</v>
      </c>
      <c r="AP1001" s="13" t="e">
        <f t="shared" si="1319"/>
        <v>#N/A</v>
      </c>
      <c r="AQ1001" s="13" t="e">
        <f t="shared" si="1320"/>
        <v>#N/A</v>
      </c>
      <c r="AR1001" s="13" t="e">
        <f t="shared" si="1321"/>
        <v>#N/A</v>
      </c>
      <c r="AS1001" s="13" t="e">
        <f t="shared" si="1322"/>
        <v>#N/A</v>
      </c>
      <c r="AT1001" s="13" t="e">
        <f t="shared" si="1323"/>
        <v>#N/A</v>
      </c>
      <c r="AU1001" s="13" t="e">
        <f t="shared" si="1324"/>
        <v>#N/A</v>
      </c>
      <c r="AV1001" s="13" t="e">
        <f t="shared" si="1325"/>
        <v>#N/A</v>
      </c>
      <c r="AW1001" s="13" t="e">
        <f t="shared" si="1326"/>
        <v>#N/A</v>
      </c>
      <c r="AX1001" s="13" t="e">
        <f t="shared" si="1327"/>
        <v>#N/A</v>
      </c>
      <c r="AY1001" s="13" t="e">
        <f t="shared" si="1328"/>
        <v>#N/A</v>
      </c>
      <c r="AZ1001" s="13" t="e">
        <f t="shared" si="1329"/>
        <v>#N/A</v>
      </c>
      <c r="BA1001" s="13" t="e">
        <f t="shared" si="1330"/>
        <v>#N/A</v>
      </c>
      <c r="BB1001" s="13" t="e">
        <f t="shared" si="1331"/>
        <v>#N/A</v>
      </c>
      <c r="BC1001" s="13" t="e">
        <f t="shared" si="1332"/>
        <v>#N/A</v>
      </c>
      <c r="BD1001" s="13" t="e">
        <f t="shared" si="1333"/>
        <v>#N/A</v>
      </c>
      <c r="BE1001" s="13" t="e">
        <f t="shared" si="1334"/>
        <v>#N/A</v>
      </c>
      <c r="BF1001" s="13" t="e">
        <f t="shared" si="1335"/>
        <v>#N/A</v>
      </c>
      <c r="BG1001" s="13" t="e">
        <f t="shared" si="1336"/>
        <v>#N/A</v>
      </c>
      <c r="BH1001" s="13" t="e">
        <f t="shared" si="1337"/>
        <v>#N/A</v>
      </c>
      <c r="BI1001" s="13" t="e">
        <f t="shared" si="1338"/>
        <v>#N/A</v>
      </c>
      <c r="BJ1001" s="14" t="e">
        <f t="shared" si="1339"/>
        <v>#N/A</v>
      </c>
      <c r="BK1001" s="14" t="e">
        <f t="shared" si="1340"/>
        <v>#N/A</v>
      </c>
      <c r="BL1001" s="14" t="e">
        <f t="shared" si="1341"/>
        <v>#N/A</v>
      </c>
      <c r="BM1001" s="14" t="e">
        <f t="shared" si="1342"/>
        <v>#N/A</v>
      </c>
      <c r="BN1001" s="14" t="e">
        <f t="shared" si="1343"/>
        <v>#N/A</v>
      </c>
    </row>
    <row r="1002" spans="1:66" x14ac:dyDescent="0.25">
      <c r="A1002" t="s">
        <v>16</v>
      </c>
      <c r="B1002" t="s">
        <v>251</v>
      </c>
      <c r="C1002" t="s">
        <v>255</v>
      </c>
      <c r="D1002" s="25" t="s">
        <v>533</v>
      </c>
      <c r="E1002" s="10">
        <f>VLOOKUP(A1002,home!$A$2:$E$405,3,FALSE)</f>
        <v>1.6373</v>
      </c>
      <c r="F1002" s="10">
        <f>VLOOKUP(B1002,home!$B$2:$E$405,3,FALSE)</f>
        <v>0.35680000000000001</v>
      </c>
      <c r="G1002" s="10">
        <f>VLOOKUP(C1002,away!$B$2:$E$405,4,FALSE)</f>
        <v>0.93410000000000004</v>
      </c>
      <c r="H1002" s="10">
        <f>VLOOKUP(A1002,away!$A$2:$E$405,3,FALSE)</f>
        <v>1.3301000000000001</v>
      </c>
      <c r="I1002" s="10">
        <f>VLOOKUP(C1002,away!$B$2:$E$405,3,FALSE)</f>
        <v>1.4152</v>
      </c>
      <c r="J1002" s="10">
        <f>VLOOKUP(B1002,home!$B$2:$E$405,4,FALSE)</f>
        <v>1.3994</v>
      </c>
      <c r="K1002" s="12">
        <f t="shared" si="1288"/>
        <v>0.5456906086240001</v>
      </c>
      <c r="L1002" s="12">
        <f t="shared" si="1289"/>
        <v>2.6341711134880001</v>
      </c>
      <c r="M1002" s="13">
        <f t="shared" si="1290"/>
        <v>4.1591405895327706E-2</v>
      </c>
      <c r="N1002" s="13">
        <f t="shared" si="1291"/>
        <v>2.26960395965492E-2</v>
      </c>
      <c r="O1002" s="13">
        <f t="shared" si="1292"/>
        <v>0.10955887997882675</v>
      </c>
      <c r="P1002" s="13">
        <f t="shared" si="1293"/>
        <v>5.9785251895809743E-2</v>
      </c>
      <c r="Q1002" s="13">
        <f t="shared" si="1294"/>
        <v>6.192507830397668E-3</v>
      </c>
      <c r="R1002" s="13">
        <f t="shared" si="1295"/>
        <v>0.14429841843316213</v>
      </c>
      <c r="S1002" s="13">
        <f t="shared" si="1296"/>
        <v>2.1484464562467158E-2</v>
      </c>
      <c r="T1002" s="13">
        <f t="shared" si="1297"/>
        <v>1.6312125246881786E-2</v>
      </c>
      <c r="U1002" s="13">
        <f t="shared" si="1298"/>
        <v>7.8742291778272869E-2</v>
      </c>
      <c r="V1002" s="13">
        <f t="shared" si="1299"/>
        <v>3.4314090136427018E-3</v>
      </c>
      <c r="W1002" s="13">
        <f t="shared" si="1300"/>
        <v>1.12639778895953E-3</v>
      </c>
      <c r="X1002" s="13">
        <f t="shared" si="1301"/>
        <v>2.967124517973947E-3</v>
      </c>
      <c r="Y1002" s="13">
        <f t="shared" si="1302"/>
        <v>3.9079568476844892E-3</v>
      </c>
      <c r="Z1002" s="13">
        <f t="shared" si="1303"/>
        <v>0.12670224185288004</v>
      </c>
      <c r="AA1002" s="13">
        <f t="shared" si="1304"/>
        <v>6.914022347072335E-2</v>
      </c>
      <c r="AB1002" s="13">
        <f t="shared" si="1305"/>
        <v>1.8864585313069199E-2</v>
      </c>
      <c r="AC1002" s="13">
        <f t="shared" si="1306"/>
        <v>3.0827830867642491E-4</v>
      </c>
      <c r="AD1002" s="13">
        <f t="shared" si="1307"/>
        <v>1.5366617375251346E-4</v>
      </c>
      <c r="AE1002" s="13">
        <f t="shared" si="1308"/>
        <v>4.0478299601909892E-4</v>
      </c>
      <c r="AF1002" s="13">
        <f t="shared" si="1309"/>
        <v>5.3313383767231929E-4</v>
      </c>
      <c r="AG1002" s="13">
        <f t="shared" si="1310"/>
        <v>4.6812191827314139E-4</v>
      </c>
      <c r="AH1002" s="13">
        <f t="shared" si="1311"/>
        <v>8.3438846375756728E-2</v>
      </c>
      <c r="AI1002" s="13">
        <f t="shared" si="1312"/>
        <v>4.5531794861671131E-2</v>
      </c>
      <c r="AJ1002" s="13">
        <f t="shared" si="1313"/>
        <v>1.2423136424904219E-2</v>
      </c>
      <c r="AK1002" s="13">
        <f t="shared" si="1314"/>
        <v>2.2597296255749896E-3</v>
      </c>
      <c r="AL1002" s="13">
        <f t="shared" si="1315"/>
        <v>1.7725292945968634E-5</v>
      </c>
      <c r="AM1002" s="13">
        <f t="shared" si="1316"/>
        <v>1.6770837575986094E-5</v>
      </c>
      <c r="AN1002" s="13">
        <f t="shared" si="1317"/>
        <v>4.4177255891661688E-5</v>
      </c>
      <c r="AO1002" s="13">
        <f t="shared" si="1318"/>
        <v>5.8185225671491395E-5</v>
      </c>
      <c r="AP1002" s="13">
        <f t="shared" si="1319"/>
        <v>5.108994689854102E-5</v>
      </c>
      <c r="AQ1002" s="13">
        <f t="shared" si="1320"/>
        <v>3.3644915577443158E-5</v>
      </c>
      <c r="AR1002" s="13">
        <f t="shared" si="1321"/>
        <v>4.3958439773156242E-2</v>
      </c>
      <c r="AS1002" s="13">
        <f t="shared" si="1322"/>
        <v>2.3987707753975081E-2</v>
      </c>
      <c r="AT1002" s="13">
        <f t="shared" si="1323"/>
        <v>6.544933421880653E-3</v>
      </c>
      <c r="AU1002" s="13">
        <f t="shared" si="1324"/>
        <v>1.1905029007965378E-3</v>
      </c>
      <c r="AV1002" s="13">
        <f t="shared" si="1325"/>
        <v>1.6241156312607507E-4</v>
      </c>
      <c r="AW1002" s="13">
        <f t="shared" si="1326"/>
        <v>7.0775245302726729E-7</v>
      </c>
      <c r="AX1002" s="13">
        <f t="shared" si="1327"/>
        <v>1.5252814273290163E-6</v>
      </c>
      <c r="AY1002" s="13">
        <f t="shared" si="1328"/>
        <v>4.0178522758098405E-6</v>
      </c>
      <c r="AZ1002" s="13">
        <f t="shared" si="1329"/>
        <v>5.2918552016001522E-6</v>
      </c>
      <c r="BA1002" s="13">
        <f t="shared" si="1330"/>
        <v>4.64655070293878E-6</v>
      </c>
      <c r="BB1002" s="13">
        <f t="shared" si="1331"/>
        <v>3.0599524097596746E-6</v>
      </c>
      <c r="BC1002" s="13">
        <f t="shared" si="1332"/>
        <v>1.6120876492873855E-6</v>
      </c>
      <c r="BD1002" s="13">
        <f t="shared" si="1333"/>
        <v>1.9299008707408354E-2</v>
      </c>
      <c r="BE1002" s="13">
        <f t="shared" si="1334"/>
        <v>1.0531287807385542E-2</v>
      </c>
      <c r="BF1002" s="13">
        <f t="shared" si="1335"/>
        <v>2.8734124266033634E-3</v>
      </c>
      <c r="BG1002" s="13">
        <f t="shared" si="1336"/>
        <v>5.2266472530031823E-4</v>
      </c>
      <c r="BH1002" s="13">
        <f t="shared" si="1337"/>
        <v>7.1303308013856599E-5</v>
      </c>
      <c r="BI1002" s="13">
        <f t="shared" si="1338"/>
        <v>7.7819091093971957E-6</v>
      </c>
      <c r="BJ1002" s="14">
        <f t="shared" si="1339"/>
        <v>5.4985878515445556E-2</v>
      </c>
      <c r="BK1002" s="14">
        <f t="shared" si="1340"/>
        <v>0.12662255282114548</v>
      </c>
      <c r="BL1002" s="14">
        <f t="shared" si="1341"/>
        <v>0.67340736055871686</v>
      </c>
      <c r="BM1002" s="14">
        <f t="shared" si="1342"/>
        <v>0.59759222001829193</v>
      </c>
      <c r="BN1002" s="14">
        <f t="shared" si="1343"/>
        <v>0.38412250363007322</v>
      </c>
    </row>
    <row r="1003" spans="1:66" x14ac:dyDescent="0.25">
      <c r="A1003" t="s">
        <v>69</v>
      </c>
      <c r="B1003" t="s">
        <v>325</v>
      </c>
      <c r="C1003" t="s">
        <v>72</v>
      </c>
      <c r="D1003" s="25" t="s">
        <v>533</v>
      </c>
      <c r="E1003" s="10">
        <f>VLOOKUP(A1003,home!$A$2:$E$405,3,FALSE)</f>
        <v>1.3526</v>
      </c>
      <c r="F1003" s="10">
        <f>VLOOKUP(B1003,home!$B$2:$E$405,3,FALSE)</f>
        <v>1.0117</v>
      </c>
      <c r="G1003" s="10">
        <f>VLOOKUP(C1003,away!$B$2:$E$405,4,FALSE)</f>
        <v>1.2841</v>
      </c>
      <c r="H1003" s="10">
        <f>VLOOKUP(A1003,away!$A$2:$E$405,3,FALSE)</f>
        <v>1.3421000000000001</v>
      </c>
      <c r="I1003" s="10">
        <f>VLOOKUP(C1003,away!$B$2:$E$405,3,FALSE)</f>
        <v>1.3332999999999999</v>
      </c>
      <c r="J1003" s="10">
        <f>VLOOKUP(B1003,home!$B$2:$E$405,4,FALSE)</f>
        <v>1.2941</v>
      </c>
      <c r="K1003" s="12">
        <f t="shared" si="1288"/>
        <v>1.7571950818220001</v>
      </c>
      <c r="L1003" s="12">
        <f t="shared" si="1289"/>
        <v>2.315690919613</v>
      </c>
      <c r="M1003" s="13">
        <f t="shared" si="1290"/>
        <v>1.7028174190200147E-2</v>
      </c>
      <c r="N1003" s="13">
        <f t="shared" si="1291"/>
        <v>2.9921823939428015E-2</v>
      </c>
      <c r="O1003" s="13">
        <f t="shared" si="1292"/>
        <v>3.9431988349834926E-2</v>
      </c>
      <c r="P1003" s="13">
        <f t="shared" si="1293"/>
        <v>6.928969599479233E-2</v>
      </c>
      <c r="Q1003" s="13">
        <f t="shared" si="1294"/>
        <v>2.6289240932753352E-2</v>
      </c>
      <c r="R1003" s="13">
        <f t="shared" si="1295"/>
        <v>4.565614868199918E-2</v>
      </c>
      <c r="S1003" s="13">
        <f t="shared" si="1296"/>
        <v>7.048703398004047E-2</v>
      </c>
      <c r="T1003" s="13">
        <f t="shared" si="1297"/>
        <v>6.0877756511495323E-2</v>
      </c>
      <c r="U1003" s="13">
        <f t="shared" si="1298"/>
        <v>8.0226759918942944E-2</v>
      </c>
      <c r="V1003" s="13">
        <f t="shared" si="1299"/>
        <v>3.1868916521644579E-2</v>
      </c>
      <c r="W1003" s="13">
        <f t="shared" si="1300"/>
        <v>1.5398441623955933E-2</v>
      </c>
      <c r="X1003" s="13">
        <f t="shared" si="1301"/>
        <v>3.5658031444785604E-2</v>
      </c>
      <c r="Y1003" s="13">
        <f t="shared" si="1302"/>
        <v>4.128648981398244E-2</v>
      </c>
      <c r="Z1003" s="13">
        <f t="shared" si="1303"/>
        <v>3.5241842975802178E-2</v>
      </c>
      <c r="AA1003" s="13">
        <f t="shared" si="1304"/>
        <v>6.1926793151422785E-2</v>
      </c>
      <c r="AB1003" s="13">
        <f t="shared" si="1305"/>
        <v>5.440872817934423E-2</v>
      </c>
      <c r="AC1003" s="13">
        <f t="shared" si="1306"/>
        <v>8.1049042340186651E-3</v>
      </c>
      <c r="AD1003" s="13">
        <f t="shared" si="1307"/>
        <v>6.7645164723346331E-3</v>
      </c>
      <c r="AE1003" s="13">
        <f t="shared" si="1308"/>
        <v>1.5664529370557873E-2</v>
      </c>
      <c r="AF1003" s="13">
        <f t="shared" si="1309"/>
        <v>1.8137104211706008E-2</v>
      </c>
      <c r="AG1003" s="13">
        <f t="shared" si="1310"/>
        <v>1.3999975843707433E-2</v>
      </c>
      <c r="AH1003" s="13">
        <f t="shared" si="1311"/>
        <v>2.0402303942373079E-2</v>
      </c>
      <c r="AI1003" s="13">
        <f t="shared" si="1312"/>
        <v>3.5850828145375574E-2</v>
      </c>
      <c r="AJ1003" s="13">
        <f t="shared" si="1313"/>
        <v>3.1498449448149855E-2</v>
      </c>
      <c r="AK1003" s="13">
        <f t="shared" si="1314"/>
        <v>1.8449640151769271E-2</v>
      </c>
      <c r="AL1003" s="13">
        <f t="shared" si="1315"/>
        <v>1.319193341973811E-3</v>
      </c>
      <c r="AM1003" s="13">
        <f t="shared" si="1316"/>
        <v>2.3773150152180643E-3</v>
      </c>
      <c r="AN1003" s="13">
        <f t="shared" si="1317"/>
        <v>5.5051267938001115E-3</v>
      </c>
      <c r="AO1003" s="13">
        <f t="shared" si="1318"/>
        <v>6.374086063860575E-3</v>
      </c>
      <c r="AP1003" s="13">
        <f t="shared" si="1319"/>
        <v>4.920137739637901E-3</v>
      </c>
      <c r="AQ1003" s="13">
        <f t="shared" si="1320"/>
        <v>2.84837957173118E-3</v>
      </c>
      <c r="AR1003" s="13">
        <f t="shared" si="1321"/>
        <v>9.4490859957075644E-3</v>
      </c>
      <c r="AS1003" s="13">
        <f t="shared" si="1322"/>
        <v>1.6603887439370465E-2</v>
      </c>
      <c r="AT1003" s="13">
        <f t="shared" si="1323"/>
        <v>1.4588134673793938E-2</v>
      </c>
      <c r="AU1003" s="13">
        <f t="shared" si="1324"/>
        <v>8.5447328339158975E-3</v>
      </c>
      <c r="AV1003" s="13">
        <f t="shared" si="1325"/>
        <v>3.7536906278099937E-3</v>
      </c>
      <c r="AW1003" s="13">
        <f t="shared" si="1326"/>
        <v>1.4910991468011488E-4</v>
      </c>
      <c r="AX1003" s="13">
        <f t="shared" si="1327"/>
        <v>6.9623437544712944E-4</v>
      </c>
      <c r="AY1003" s="13">
        <f t="shared" si="1328"/>
        <v>1.6122636211453459E-3</v>
      </c>
      <c r="AZ1003" s="13">
        <f t="shared" si="1329"/>
        <v>1.8667521137543262E-3</v>
      </c>
      <c r="BA1003" s="13">
        <f t="shared" si="1330"/>
        <v>1.4409403063297555E-3</v>
      </c>
      <c r="BB1003" s="13">
        <f t="shared" si="1331"/>
        <v>8.3419309576804757E-4</v>
      </c>
      <c r="BC1003" s="13">
        <f t="shared" si="1332"/>
        <v>3.863466754147849E-4</v>
      </c>
      <c r="BD1003" s="13">
        <f t="shared" si="1333"/>
        <v>3.6468604398170652E-3</v>
      </c>
      <c r="BE1003" s="13">
        <f t="shared" si="1334"/>
        <v>6.4082452289377619E-3</v>
      </c>
      <c r="BF1003" s="13">
        <f t="shared" si="1335"/>
        <v>5.6302684996993677E-3</v>
      </c>
      <c r="BG1003" s="13">
        <f t="shared" si="1336"/>
        <v>3.2978267056696865E-3</v>
      </c>
      <c r="BH1003" s="13">
        <f t="shared" si="1337"/>
        <v>1.4487312169760053E-3</v>
      </c>
      <c r="BI1003" s="13">
        <f t="shared" si="1338"/>
        <v>5.0914067387044745E-4</v>
      </c>
      <c r="BJ1003" s="14">
        <f t="shared" si="1339"/>
        <v>0.29285968553681374</v>
      </c>
      <c r="BK1003" s="14">
        <f t="shared" si="1340"/>
        <v>0.19971018188381534</v>
      </c>
      <c r="BL1003" s="14">
        <f t="shared" si="1341"/>
        <v>0.46173224430477999</v>
      </c>
      <c r="BM1003" s="14">
        <f t="shared" si="1342"/>
        <v>0.76046372890573821</v>
      </c>
      <c r="BN1003" s="14">
        <f t="shared" si="1343"/>
        <v>0.22761707208900794</v>
      </c>
    </row>
    <row r="1004" spans="1:66" x14ac:dyDescent="0.25">
      <c r="A1004" t="s">
        <v>21</v>
      </c>
      <c r="B1004" t="s">
        <v>270</v>
      </c>
      <c r="C1004" t="s">
        <v>275</v>
      </c>
      <c r="D1004" s="25" t="s">
        <v>533</v>
      </c>
      <c r="E1004" s="10">
        <f>VLOOKUP(A1004,home!$A$2:$E$405,3,FALSE)</f>
        <v>1.3974</v>
      </c>
      <c r="F1004" s="10">
        <f>VLOOKUP(B1004,home!$B$2:$E$405,3,FALSE)</f>
        <v>0.79090000000000005</v>
      </c>
      <c r="G1004" s="10">
        <f>VLOOKUP(C1004,away!$B$2:$E$405,4,FALSE)</f>
        <v>0.8286</v>
      </c>
      <c r="H1004" s="10">
        <f>VLOOKUP(A1004,away!$A$2:$E$405,3,FALSE)</f>
        <v>1.3632</v>
      </c>
      <c r="I1004" s="10">
        <f>VLOOKUP(C1004,away!$B$2:$E$405,3,FALSE)</f>
        <v>0.96519999999999995</v>
      </c>
      <c r="J1004" s="10">
        <f>VLOOKUP(B1004,home!$B$2:$E$405,4,FALSE)</f>
        <v>1.1196999999999999</v>
      </c>
      <c r="K1004" s="12">
        <f t="shared" si="1288"/>
        <v>0.91577175267600008</v>
      </c>
      <c r="L1004" s="12">
        <f t="shared" si="1289"/>
        <v>1.4732571886079997</v>
      </c>
      <c r="M1004" s="13">
        <f t="shared" si="1290"/>
        <v>9.1718704896001174E-2</v>
      </c>
      <c r="N1004" s="13">
        <f t="shared" si="1291"/>
        <v>8.3993399135783811E-2</v>
      </c>
      <c r="O1004" s="13">
        <f t="shared" si="1292"/>
        <v>0.13512524131784948</v>
      </c>
      <c r="P1004" s="13">
        <f t="shared" si="1293"/>
        <v>0.12374387907241446</v>
      </c>
      <c r="Q1004" s="13">
        <f t="shared" si="1294"/>
        <v>3.845939116989578E-2</v>
      </c>
      <c r="R1004" s="13">
        <f t="shared" si="1295"/>
        <v>9.9537116566956241E-2</v>
      </c>
      <c r="S1004" s="13">
        <f t="shared" si="1296"/>
        <v>4.1737799354153178E-2</v>
      </c>
      <c r="T1004" s="13">
        <f t="shared" si="1297"/>
        <v>5.6660574510535994E-2</v>
      </c>
      <c r="U1004" s="13">
        <f t="shared" si="1298"/>
        <v>9.1153279694836831E-2</v>
      </c>
      <c r="V1004" s="13">
        <f t="shared" si="1299"/>
        <v>6.2568083115111302E-3</v>
      </c>
      <c r="W1004" s="13">
        <f t="shared" si="1300"/>
        <v>1.174000801950245E-2</v>
      </c>
      <c r="X1004" s="13">
        <f t="shared" si="1301"/>
        <v>1.729605120904755E-2</v>
      </c>
      <c r="Y1004" s="13">
        <f t="shared" si="1302"/>
        <v>1.2740765889130696E-2</v>
      </c>
      <c r="Z1004" s="13">
        <f t="shared" si="1303"/>
        <v>4.8881257505193565E-2</v>
      </c>
      <c r="AA1004" s="13">
        <f t="shared" si="1304"/>
        <v>4.4764074858537992E-2</v>
      </c>
      <c r="AB1004" s="13">
        <f t="shared" si="1305"/>
        <v>2.0496837645061501E-2</v>
      </c>
      <c r="AC1004" s="13">
        <f t="shared" si="1306"/>
        <v>5.275925804589254E-4</v>
      </c>
      <c r="AD1004" s="13">
        <f t="shared" si="1307"/>
        <v>2.6877919301125128E-3</v>
      </c>
      <c r="AE1004" s="13">
        <f t="shared" si="1308"/>
        <v>3.9598087825208307E-3</v>
      </c>
      <c r="AF1004" s="13">
        <f t="shared" si="1309"/>
        <v>2.9169083771809529E-3</v>
      </c>
      <c r="AG1004" s="13">
        <f t="shared" si="1310"/>
        <v>1.4324520783975778E-3</v>
      </c>
      <c r="AH1004" s="13">
        <f t="shared" si="1311"/>
        <v>1.8003666001931293E-2</v>
      </c>
      <c r="AI1004" s="13">
        <f t="shared" si="1312"/>
        <v>1.6487248769181933E-2</v>
      </c>
      <c r="AJ1004" s="13">
        <f t="shared" si="1313"/>
        <v>7.549278351079481E-3</v>
      </c>
      <c r="AK1004" s="13">
        <f t="shared" si="1314"/>
        <v>2.3044719556690138E-3</v>
      </c>
      <c r="AL1004" s="13">
        <f t="shared" si="1315"/>
        <v>2.8472426665788537E-5</v>
      </c>
      <c r="AM1004" s="13">
        <f t="shared" si="1316"/>
        <v>4.9228078533350916E-4</v>
      </c>
      <c r="AN1004" s="13">
        <f t="shared" si="1317"/>
        <v>7.2525620580618402E-4</v>
      </c>
      <c r="AO1004" s="13">
        <f t="shared" si="1318"/>
        <v>5.3424445939326184E-4</v>
      </c>
      <c r="AP1004" s="13">
        <f t="shared" si="1319"/>
        <v>2.6235983009170586E-4</v>
      </c>
      <c r="AQ1004" s="13">
        <f t="shared" si="1320"/>
        <v>9.6630876421144779E-5</v>
      </c>
      <c r="AR1004" s="13">
        <f t="shared" si="1321"/>
        <v>5.3048060717285394E-3</v>
      </c>
      <c r="AS1004" s="13">
        <f t="shared" si="1322"/>
        <v>4.8579915539131314E-3</v>
      </c>
      <c r="AT1004" s="13">
        <f t="shared" si="1323"/>
        <v>2.2244057199061165E-3</v>
      </c>
      <c r="AU1004" s="13">
        <f t="shared" si="1324"/>
        <v>6.7901597492698142E-4</v>
      </c>
      <c r="AV1004" s="13">
        <f t="shared" si="1325"/>
        <v>1.5545591236347113E-4</v>
      </c>
      <c r="AW1004" s="13">
        <f t="shared" si="1326"/>
        <v>1.0670574309619794E-6</v>
      </c>
      <c r="AX1004" s="13">
        <f t="shared" si="1327"/>
        <v>7.5136139598930892E-5</v>
      </c>
      <c r="AY1004" s="13">
        <f t="shared" si="1328"/>
        <v>1.1069485778837914E-4</v>
      </c>
      <c r="AZ1004" s="13">
        <f t="shared" si="1329"/>
        <v>8.1540997489334914E-5</v>
      </c>
      <c r="BA1004" s="13">
        <f t="shared" si="1330"/>
        <v>4.004362023914317E-5</v>
      </c>
      <c r="BB1004" s="13">
        <f t="shared" si="1331"/>
        <v>1.4748637843801619E-5</v>
      </c>
      <c r="BC1004" s="13">
        <f t="shared" si="1332"/>
        <v>4.3457073451113412E-6</v>
      </c>
      <c r="BD1004" s="13">
        <f t="shared" si="1333"/>
        <v>1.3025572798909077E-3</v>
      </c>
      <c r="BE1004" s="13">
        <f t="shared" si="1334"/>
        <v>1.1928451631665795E-3</v>
      </c>
      <c r="BF1004" s="13">
        <f t="shared" si="1335"/>
        <v>5.4618695287207383E-4</v>
      </c>
      <c r="BG1004" s="13">
        <f t="shared" si="1336"/>
        <v>1.6672752770680767E-4</v>
      </c>
      <c r="BH1004" s="13">
        <f t="shared" si="1337"/>
        <v>3.8171090066849897E-5</v>
      </c>
      <c r="BI1004" s="13">
        <f t="shared" si="1338"/>
        <v>6.9912012104145202E-6</v>
      </c>
      <c r="BJ1004" s="14">
        <f t="shared" si="1339"/>
        <v>0.2343244332194587</v>
      </c>
      <c r="BK1004" s="14">
        <f t="shared" si="1340"/>
        <v>0.26412395149899309</v>
      </c>
      <c r="BL1004" s="14">
        <f t="shared" si="1341"/>
        <v>0.45189636960885576</v>
      </c>
      <c r="BM1004" s="14">
        <f t="shared" si="1342"/>
        <v>0.42653865187324269</v>
      </c>
      <c r="BN1004" s="14">
        <f t="shared" si="1343"/>
        <v>0.57257773215890095</v>
      </c>
    </row>
    <row r="1005" spans="1:66" x14ac:dyDescent="0.25">
      <c r="A1005" t="s">
        <v>175</v>
      </c>
      <c r="B1005" t="s">
        <v>530</v>
      </c>
      <c r="C1005" t="s">
        <v>282</v>
      </c>
      <c r="D1005" s="25" t="s">
        <v>533</v>
      </c>
      <c r="E1005" s="10">
        <f>VLOOKUP(A1005,home!$A$2:$E$405,3,FALSE)</f>
        <v>1.1583000000000001</v>
      </c>
      <c r="F1005" s="10" t="e">
        <f>VLOOKUP(B1005,home!$B$2:$E$405,3,FALSE)</f>
        <v>#N/A</v>
      </c>
      <c r="G1005" s="10">
        <f>VLOOKUP(C1005,away!$B$2:$E$405,4,FALSE)</f>
        <v>0.67149999999999999</v>
      </c>
      <c r="H1005" s="10">
        <f>VLOOKUP(A1005,away!$A$2:$E$405,3,FALSE)</f>
        <v>1.0458000000000001</v>
      </c>
      <c r="I1005" s="10">
        <f>VLOOKUP(C1005,away!$B$2:$E$405,3,FALSE)</f>
        <v>1.1155999999999999</v>
      </c>
      <c r="J1005" s="10" t="e">
        <f>VLOOKUP(B1005,home!$B$2:$E$405,4,FALSE)</f>
        <v>#N/A</v>
      </c>
      <c r="K1005" s="12" t="e">
        <f t="shared" si="1288"/>
        <v>#N/A</v>
      </c>
      <c r="L1005" s="12" t="e">
        <f t="shared" si="1289"/>
        <v>#N/A</v>
      </c>
      <c r="M1005" s="13" t="e">
        <f t="shared" si="1290"/>
        <v>#N/A</v>
      </c>
      <c r="N1005" s="13" t="e">
        <f t="shared" si="1291"/>
        <v>#N/A</v>
      </c>
      <c r="O1005" s="13" t="e">
        <f t="shared" si="1292"/>
        <v>#N/A</v>
      </c>
      <c r="P1005" s="13" t="e">
        <f t="shared" si="1293"/>
        <v>#N/A</v>
      </c>
      <c r="Q1005" s="13" t="e">
        <f t="shared" si="1294"/>
        <v>#N/A</v>
      </c>
      <c r="R1005" s="13" t="e">
        <f t="shared" si="1295"/>
        <v>#N/A</v>
      </c>
      <c r="S1005" s="13" t="e">
        <f t="shared" si="1296"/>
        <v>#N/A</v>
      </c>
      <c r="T1005" s="13" t="e">
        <f t="shared" si="1297"/>
        <v>#N/A</v>
      </c>
      <c r="U1005" s="13" t="e">
        <f t="shared" si="1298"/>
        <v>#N/A</v>
      </c>
      <c r="V1005" s="13" t="e">
        <f t="shared" si="1299"/>
        <v>#N/A</v>
      </c>
      <c r="W1005" s="13" t="e">
        <f t="shared" si="1300"/>
        <v>#N/A</v>
      </c>
      <c r="X1005" s="13" t="e">
        <f t="shared" si="1301"/>
        <v>#N/A</v>
      </c>
      <c r="Y1005" s="13" t="e">
        <f t="shared" si="1302"/>
        <v>#N/A</v>
      </c>
      <c r="Z1005" s="13" t="e">
        <f t="shared" si="1303"/>
        <v>#N/A</v>
      </c>
      <c r="AA1005" s="13" t="e">
        <f t="shared" si="1304"/>
        <v>#N/A</v>
      </c>
      <c r="AB1005" s="13" t="e">
        <f t="shared" si="1305"/>
        <v>#N/A</v>
      </c>
      <c r="AC1005" s="13" t="e">
        <f t="shared" si="1306"/>
        <v>#N/A</v>
      </c>
      <c r="AD1005" s="13" t="e">
        <f t="shared" si="1307"/>
        <v>#N/A</v>
      </c>
      <c r="AE1005" s="13" t="e">
        <f t="shared" si="1308"/>
        <v>#N/A</v>
      </c>
      <c r="AF1005" s="13" t="e">
        <f t="shared" si="1309"/>
        <v>#N/A</v>
      </c>
      <c r="AG1005" s="13" t="e">
        <f t="shared" si="1310"/>
        <v>#N/A</v>
      </c>
      <c r="AH1005" s="13" t="e">
        <f t="shared" si="1311"/>
        <v>#N/A</v>
      </c>
      <c r="AI1005" s="13" t="e">
        <f t="shared" si="1312"/>
        <v>#N/A</v>
      </c>
      <c r="AJ1005" s="13" t="e">
        <f t="shared" si="1313"/>
        <v>#N/A</v>
      </c>
      <c r="AK1005" s="13" t="e">
        <f t="shared" si="1314"/>
        <v>#N/A</v>
      </c>
      <c r="AL1005" s="13" t="e">
        <f t="shared" si="1315"/>
        <v>#N/A</v>
      </c>
      <c r="AM1005" s="13" t="e">
        <f t="shared" si="1316"/>
        <v>#N/A</v>
      </c>
      <c r="AN1005" s="13" t="e">
        <f t="shared" si="1317"/>
        <v>#N/A</v>
      </c>
      <c r="AO1005" s="13" t="e">
        <f t="shared" si="1318"/>
        <v>#N/A</v>
      </c>
      <c r="AP1005" s="13" t="e">
        <f t="shared" si="1319"/>
        <v>#N/A</v>
      </c>
      <c r="AQ1005" s="13" t="e">
        <f t="shared" si="1320"/>
        <v>#N/A</v>
      </c>
      <c r="AR1005" s="13" t="e">
        <f t="shared" si="1321"/>
        <v>#N/A</v>
      </c>
      <c r="AS1005" s="13" t="e">
        <f t="shared" si="1322"/>
        <v>#N/A</v>
      </c>
      <c r="AT1005" s="13" t="e">
        <f t="shared" si="1323"/>
        <v>#N/A</v>
      </c>
      <c r="AU1005" s="13" t="e">
        <f t="shared" si="1324"/>
        <v>#N/A</v>
      </c>
      <c r="AV1005" s="13" t="e">
        <f t="shared" si="1325"/>
        <v>#N/A</v>
      </c>
      <c r="AW1005" s="13" t="e">
        <f t="shared" si="1326"/>
        <v>#N/A</v>
      </c>
      <c r="AX1005" s="13" t="e">
        <f t="shared" si="1327"/>
        <v>#N/A</v>
      </c>
      <c r="AY1005" s="13" t="e">
        <f t="shared" si="1328"/>
        <v>#N/A</v>
      </c>
      <c r="AZ1005" s="13" t="e">
        <f t="shared" si="1329"/>
        <v>#N/A</v>
      </c>
      <c r="BA1005" s="13" t="e">
        <f t="shared" si="1330"/>
        <v>#N/A</v>
      </c>
      <c r="BB1005" s="13" t="e">
        <f t="shared" si="1331"/>
        <v>#N/A</v>
      </c>
      <c r="BC1005" s="13" t="e">
        <f t="shared" si="1332"/>
        <v>#N/A</v>
      </c>
      <c r="BD1005" s="13" t="e">
        <f t="shared" si="1333"/>
        <v>#N/A</v>
      </c>
      <c r="BE1005" s="13" t="e">
        <f t="shared" si="1334"/>
        <v>#N/A</v>
      </c>
      <c r="BF1005" s="13" t="e">
        <f t="shared" si="1335"/>
        <v>#N/A</v>
      </c>
      <c r="BG1005" s="13" t="e">
        <f t="shared" si="1336"/>
        <v>#N/A</v>
      </c>
      <c r="BH1005" s="13" t="e">
        <f t="shared" si="1337"/>
        <v>#N/A</v>
      </c>
      <c r="BI1005" s="13" t="e">
        <f t="shared" si="1338"/>
        <v>#N/A</v>
      </c>
      <c r="BJ1005" s="14" t="e">
        <f t="shared" si="1339"/>
        <v>#N/A</v>
      </c>
      <c r="BK1005" s="14" t="e">
        <f t="shared" si="1340"/>
        <v>#N/A</v>
      </c>
      <c r="BL1005" s="14" t="e">
        <f t="shared" si="1341"/>
        <v>#N/A</v>
      </c>
      <c r="BM1005" s="14" t="e">
        <f t="shared" si="1342"/>
        <v>#N/A</v>
      </c>
      <c r="BN1005" s="14" t="e">
        <f t="shared" si="1343"/>
        <v>#N/A</v>
      </c>
    </row>
    <row r="1006" spans="1:66" x14ac:dyDescent="0.25">
      <c r="A1006" t="s">
        <v>24</v>
      </c>
      <c r="B1006" t="s">
        <v>290</v>
      </c>
      <c r="C1006" t="s">
        <v>182</v>
      </c>
      <c r="D1006" s="25" t="s">
        <v>533</v>
      </c>
      <c r="E1006" s="10">
        <f>VLOOKUP(A1006,home!$A$2:$E$405,3,FALSE)</f>
        <v>1.6263000000000001</v>
      </c>
      <c r="F1006" s="10">
        <f>VLOOKUP(B1006,home!$B$2:$E$405,3,FALSE)</f>
        <v>1.0032000000000001</v>
      </c>
      <c r="G1006" s="10">
        <f>VLOOKUP(C1006,away!$B$2:$E$405,4,FALSE)</f>
        <v>1.0680000000000001</v>
      </c>
      <c r="H1006" s="10">
        <f>VLOOKUP(A1006,away!$A$2:$E$405,3,FALSE)</f>
        <v>1.4262999999999999</v>
      </c>
      <c r="I1006" s="10">
        <f>VLOOKUP(C1006,away!$B$2:$E$405,3,FALSE)</f>
        <v>0.92249999999999999</v>
      </c>
      <c r="J1006" s="10">
        <f>VLOOKUP(B1006,home!$B$2:$E$405,4,FALSE)</f>
        <v>0.99629999999999996</v>
      </c>
      <c r="K1006" s="12">
        <f t="shared" si="1288"/>
        <v>1.7424464428800004</v>
      </c>
      <c r="L1006" s="12">
        <f t="shared" si="1289"/>
        <v>1.3108934315249998</v>
      </c>
      <c r="M1006" s="13">
        <f t="shared" si="1290"/>
        <v>4.7201015376642952E-2</v>
      </c>
      <c r="N1006" s="13">
        <f t="shared" si="1291"/>
        <v>8.2245241343355716E-2</v>
      </c>
      <c r="O1006" s="13">
        <f t="shared" si="1292"/>
        <v>6.1875501018551757E-2</v>
      </c>
      <c r="P1006" s="13">
        <f t="shared" si="1293"/>
        <v>0.10781474665119335</v>
      </c>
      <c r="Q1006" s="13">
        <f t="shared" si="1294"/>
        <v>7.1653964111268661E-2</v>
      </c>
      <c r="R1006" s="13">
        <f t="shared" si="1295"/>
        <v>4.0556093928768966E-2</v>
      </c>
      <c r="S1006" s="13">
        <f t="shared" si="1296"/>
        <v>6.1566575966144711E-2</v>
      </c>
      <c r="T1006" s="13">
        <f t="shared" si="1297"/>
        <v>9.3930710896190164E-2</v>
      </c>
      <c r="U1006" s="13">
        <f t="shared" si="1298"/>
        <v>7.0666821603290672E-2</v>
      </c>
      <c r="V1006" s="13">
        <f t="shared" si="1299"/>
        <v>1.5625334273955276E-2</v>
      </c>
      <c r="W1006" s="13">
        <f t="shared" si="1300"/>
        <v>4.1617731627977085E-2</v>
      </c>
      <c r="X1006" s="13">
        <f t="shared" si="1301"/>
        <v>5.4556411026085404E-2</v>
      </c>
      <c r="Y1006" s="13">
        <f t="shared" si="1302"/>
        <v>3.5758820430836717E-2</v>
      </c>
      <c r="Z1006" s="13">
        <f t="shared" si="1303"/>
        <v>1.7721572379844727E-2</v>
      </c>
      <c r="AA1006" s="13">
        <f t="shared" si="1304"/>
        <v>3.0878890755500904E-2</v>
      </c>
      <c r="AB1006" s="13">
        <f t="shared" si="1305"/>
        <v>2.6902406678501346E-2</v>
      </c>
      <c r="AC1006" s="13">
        <f t="shared" si="1306"/>
        <v>2.2306742803147495E-3</v>
      </c>
      <c r="AD1006" s="13">
        <f t="shared" si="1307"/>
        <v>1.8129167108975788E-2</v>
      </c>
      <c r="AE1006" s="13">
        <f t="shared" si="1308"/>
        <v>2.3765406082175432E-2</v>
      </c>
      <c r="AF1006" s="13">
        <f t="shared" si="1309"/>
        <v>1.5576957365324029E-2</v>
      </c>
      <c r="AG1006" s="13">
        <f t="shared" si="1310"/>
        <v>6.8065770311160796E-3</v>
      </c>
      <c r="AH1006" s="13">
        <f t="shared" si="1311"/>
        <v>5.8077732072583238E-3</v>
      </c>
      <c r="AI1006" s="13">
        <f t="shared" si="1312"/>
        <v>1.0119733766041037E-2</v>
      </c>
      <c r="AJ1006" s="13">
        <f t="shared" si="1313"/>
        <v>8.8165470517654193E-3</v>
      </c>
      <c r="AK1006" s="13">
        <f t="shared" si="1314"/>
        <v>5.1207870162776024E-3</v>
      </c>
      <c r="AL1006" s="13">
        <f t="shared" si="1315"/>
        <v>2.0380882103860574E-4</v>
      </c>
      <c r="AM1006" s="13">
        <f t="shared" si="1316"/>
        <v>6.3178205482823874E-3</v>
      </c>
      <c r="AN1006" s="13">
        <f t="shared" si="1317"/>
        <v>8.2819894582970548E-3</v>
      </c>
      <c r="AO1006" s="13">
        <f t="shared" si="1318"/>
        <v>5.4284027904204502E-3</v>
      </c>
      <c r="AP1006" s="13">
        <f t="shared" si="1319"/>
        <v>2.3720191872113835E-3</v>
      </c>
      <c r="AQ1006" s="13">
        <f t="shared" si="1320"/>
        <v>7.7736609299166736E-4</v>
      </c>
      <c r="AR1006" s="13">
        <f t="shared" si="1321"/>
        <v>1.5226743498363631E-3</v>
      </c>
      <c r="AS1006" s="13">
        <f t="shared" si="1322"/>
        <v>2.6531785045369881E-3</v>
      </c>
      <c r="AT1006" s="13">
        <f t="shared" si="1323"/>
        <v>2.3115107237780775E-3</v>
      </c>
      <c r="AU1006" s="13">
        <f t="shared" si="1324"/>
        <v>1.3425612127753619E-3</v>
      </c>
      <c r="AV1006" s="13">
        <f t="shared" si="1325"/>
        <v>5.8483525238727213E-4</v>
      </c>
      <c r="AW1006" s="13">
        <f t="shared" si="1326"/>
        <v>1.2931452280455487E-5</v>
      </c>
      <c r="AX1006" s="13">
        <f t="shared" si="1327"/>
        <v>1.8347439901848055E-3</v>
      </c>
      <c r="AY1006" s="13">
        <f t="shared" si="1328"/>
        <v>2.4051538452632302E-3</v>
      </c>
      <c r="AZ1006" s="13">
        <f t="shared" si="1329"/>
        <v>1.5764501887813322E-3</v>
      </c>
      <c r="BA1006" s="13">
        <f t="shared" si="1330"/>
        <v>6.8885273253326495E-4</v>
      </c>
      <c r="BB1006" s="13">
        <f t="shared" si="1331"/>
        <v>2.2575313059147598E-4</v>
      </c>
      <c r="BC1006" s="13">
        <f t="shared" si="1332"/>
        <v>5.9187659207714255E-5</v>
      </c>
      <c r="BD1006" s="13">
        <f t="shared" si="1333"/>
        <v>3.3267730059201528E-4</v>
      </c>
      <c r="BE1006" s="13">
        <f t="shared" si="1334"/>
        <v>5.7967237904347764E-4</v>
      </c>
      <c r="BF1006" s="13">
        <f t="shared" si="1335"/>
        <v>5.0502403745004759E-4</v>
      </c>
      <c r="BG1006" s="13">
        <f t="shared" si="1336"/>
        <v>2.9332577920791042E-4</v>
      </c>
      <c r="BH1006" s="13">
        <f t="shared" si="1337"/>
        <v>1.2777611514645695E-4</v>
      </c>
      <c r="BI1006" s="13">
        <f t="shared" si="1338"/>
        <v>4.4528607464393814E-5</v>
      </c>
      <c r="BJ1006" s="14">
        <f t="shared" si="1339"/>
        <v>0.47400872664706983</v>
      </c>
      <c r="BK1006" s="14">
        <f t="shared" si="1340"/>
        <v>0.23704730921455286</v>
      </c>
      <c r="BL1006" s="14">
        <f t="shared" si="1341"/>
        <v>0.27104231928817452</v>
      </c>
      <c r="BM1006" s="14">
        <f t="shared" si="1342"/>
        <v>0.5860811427068775</v>
      </c>
      <c r="BN1006" s="14">
        <f t="shared" si="1343"/>
        <v>0.4113465624297814</v>
      </c>
    </row>
    <row r="1007" spans="1:66" x14ac:dyDescent="0.25">
      <c r="A1007" t="s">
        <v>27</v>
      </c>
      <c r="B1007" t="s">
        <v>525</v>
      </c>
      <c r="C1007" t="s">
        <v>31</v>
      </c>
      <c r="D1007" s="25" t="s">
        <v>533</v>
      </c>
      <c r="E1007" s="10">
        <f>VLOOKUP(A1007,home!$A$2:$E$405,3,FALSE)</f>
        <v>1.3026</v>
      </c>
      <c r="F1007" s="10" t="e">
        <f>VLOOKUP(B1007,home!$B$2:$E$405,3,FALSE)</f>
        <v>#N/A</v>
      </c>
      <c r="G1007" s="10">
        <f>VLOOKUP(C1007,away!$B$2:$E$405,4,FALSE)</f>
        <v>0.84850000000000003</v>
      </c>
      <c r="H1007" s="10">
        <f>VLOOKUP(A1007,away!$A$2:$E$405,3,FALSE)</f>
        <v>1.1000000000000001</v>
      </c>
      <c r="I1007" s="10">
        <f>VLOOKUP(C1007,away!$B$2:$E$405,3,FALSE)</f>
        <v>1.0526</v>
      </c>
      <c r="J1007" s="10" t="e">
        <f>VLOOKUP(B1007,home!$B$2:$E$405,4,FALSE)</f>
        <v>#N/A</v>
      </c>
      <c r="K1007" s="12" t="e">
        <f t="shared" si="1288"/>
        <v>#N/A</v>
      </c>
      <c r="L1007" s="12" t="e">
        <f t="shared" si="1289"/>
        <v>#N/A</v>
      </c>
      <c r="M1007" s="13" t="e">
        <f t="shared" si="1290"/>
        <v>#N/A</v>
      </c>
      <c r="N1007" s="13" t="e">
        <f t="shared" si="1291"/>
        <v>#N/A</v>
      </c>
      <c r="O1007" s="13" t="e">
        <f t="shared" si="1292"/>
        <v>#N/A</v>
      </c>
      <c r="P1007" s="13" t="e">
        <f t="shared" si="1293"/>
        <v>#N/A</v>
      </c>
      <c r="Q1007" s="13" t="e">
        <f t="shared" si="1294"/>
        <v>#N/A</v>
      </c>
      <c r="R1007" s="13" t="e">
        <f t="shared" si="1295"/>
        <v>#N/A</v>
      </c>
      <c r="S1007" s="13" t="e">
        <f t="shared" si="1296"/>
        <v>#N/A</v>
      </c>
      <c r="T1007" s="13" t="e">
        <f t="shared" si="1297"/>
        <v>#N/A</v>
      </c>
      <c r="U1007" s="13" t="e">
        <f t="shared" si="1298"/>
        <v>#N/A</v>
      </c>
      <c r="V1007" s="13" t="e">
        <f t="shared" si="1299"/>
        <v>#N/A</v>
      </c>
      <c r="W1007" s="13" t="e">
        <f t="shared" si="1300"/>
        <v>#N/A</v>
      </c>
      <c r="X1007" s="13" t="e">
        <f t="shared" si="1301"/>
        <v>#N/A</v>
      </c>
      <c r="Y1007" s="13" t="e">
        <f t="shared" si="1302"/>
        <v>#N/A</v>
      </c>
      <c r="Z1007" s="13" t="e">
        <f t="shared" si="1303"/>
        <v>#N/A</v>
      </c>
      <c r="AA1007" s="13" t="e">
        <f t="shared" si="1304"/>
        <v>#N/A</v>
      </c>
      <c r="AB1007" s="13" t="e">
        <f t="shared" si="1305"/>
        <v>#N/A</v>
      </c>
      <c r="AC1007" s="13" t="e">
        <f t="shared" si="1306"/>
        <v>#N/A</v>
      </c>
      <c r="AD1007" s="13" t="e">
        <f t="shared" si="1307"/>
        <v>#N/A</v>
      </c>
      <c r="AE1007" s="13" t="e">
        <f t="shared" si="1308"/>
        <v>#N/A</v>
      </c>
      <c r="AF1007" s="13" t="e">
        <f t="shared" si="1309"/>
        <v>#N/A</v>
      </c>
      <c r="AG1007" s="13" t="e">
        <f t="shared" si="1310"/>
        <v>#N/A</v>
      </c>
      <c r="AH1007" s="13" t="e">
        <f t="shared" si="1311"/>
        <v>#N/A</v>
      </c>
      <c r="AI1007" s="13" t="e">
        <f t="shared" si="1312"/>
        <v>#N/A</v>
      </c>
      <c r="AJ1007" s="13" t="e">
        <f t="shared" si="1313"/>
        <v>#N/A</v>
      </c>
      <c r="AK1007" s="13" t="e">
        <f t="shared" si="1314"/>
        <v>#N/A</v>
      </c>
      <c r="AL1007" s="13" t="e">
        <f t="shared" si="1315"/>
        <v>#N/A</v>
      </c>
      <c r="AM1007" s="13" t="e">
        <f t="shared" si="1316"/>
        <v>#N/A</v>
      </c>
      <c r="AN1007" s="13" t="e">
        <f t="shared" si="1317"/>
        <v>#N/A</v>
      </c>
      <c r="AO1007" s="13" t="e">
        <f t="shared" si="1318"/>
        <v>#N/A</v>
      </c>
      <c r="AP1007" s="13" t="e">
        <f t="shared" si="1319"/>
        <v>#N/A</v>
      </c>
      <c r="AQ1007" s="13" t="e">
        <f t="shared" si="1320"/>
        <v>#N/A</v>
      </c>
      <c r="AR1007" s="13" t="e">
        <f t="shared" si="1321"/>
        <v>#N/A</v>
      </c>
      <c r="AS1007" s="13" t="e">
        <f t="shared" si="1322"/>
        <v>#N/A</v>
      </c>
      <c r="AT1007" s="13" t="e">
        <f t="shared" si="1323"/>
        <v>#N/A</v>
      </c>
      <c r="AU1007" s="13" t="e">
        <f t="shared" si="1324"/>
        <v>#N/A</v>
      </c>
      <c r="AV1007" s="13" t="e">
        <f t="shared" si="1325"/>
        <v>#N/A</v>
      </c>
      <c r="AW1007" s="13" t="e">
        <f t="shared" si="1326"/>
        <v>#N/A</v>
      </c>
      <c r="AX1007" s="13" t="e">
        <f t="shared" si="1327"/>
        <v>#N/A</v>
      </c>
      <c r="AY1007" s="13" t="e">
        <f t="shared" si="1328"/>
        <v>#N/A</v>
      </c>
      <c r="AZ1007" s="13" t="e">
        <f t="shared" si="1329"/>
        <v>#N/A</v>
      </c>
      <c r="BA1007" s="13" t="e">
        <f t="shared" si="1330"/>
        <v>#N/A</v>
      </c>
      <c r="BB1007" s="13" t="e">
        <f t="shared" si="1331"/>
        <v>#N/A</v>
      </c>
      <c r="BC1007" s="13" t="e">
        <f t="shared" si="1332"/>
        <v>#N/A</v>
      </c>
      <c r="BD1007" s="13" t="e">
        <f t="shared" si="1333"/>
        <v>#N/A</v>
      </c>
      <c r="BE1007" s="13" t="e">
        <f t="shared" si="1334"/>
        <v>#N/A</v>
      </c>
      <c r="BF1007" s="13" t="e">
        <f t="shared" si="1335"/>
        <v>#N/A</v>
      </c>
      <c r="BG1007" s="13" t="e">
        <f t="shared" si="1336"/>
        <v>#N/A</v>
      </c>
      <c r="BH1007" s="13" t="e">
        <f t="shared" si="1337"/>
        <v>#N/A</v>
      </c>
      <c r="BI1007" s="13" t="e">
        <f t="shared" si="1338"/>
        <v>#N/A</v>
      </c>
      <c r="BJ1007" s="14" t="e">
        <f t="shared" si="1339"/>
        <v>#N/A</v>
      </c>
      <c r="BK1007" s="14" t="e">
        <f t="shared" si="1340"/>
        <v>#N/A</v>
      </c>
      <c r="BL1007" s="14" t="e">
        <f t="shared" si="1341"/>
        <v>#N/A</v>
      </c>
      <c r="BM1007" s="14" t="e">
        <f t="shared" si="1342"/>
        <v>#N/A</v>
      </c>
      <c r="BN1007" s="14" t="e">
        <f t="shared" si="1343"/>
        <v>#N/A</v>
      </c>
    </row>
    <row r="1008" spans="1:66" x14ac:dyDescent="0.25">
      <c r="A1008" t="s">
        <v>27</v>
      </c>
      <c r="B1008" t="s">
        <v>191</v>
      </c>
      <c r="C1008" t="s">
        <v>288</v>
      </c>
      <c r="D1008" s="25" t="s">
        <v>533</v>
      </c>
      <c r="E1008" s="10">
        <f>VLOOKUP(A1008,home!$A$2:$E$405,3,FALSE)</f>
        <v>1.3026</v>
      </c>
      <c r="F1008" s="10">
        <f>VLOOKUP(B1008,home!$B$2:$E$405,3,FALSE)</f>
        <v>1.4545999999999999</v>
      </c>
      <c r="G1008" s="10">
        <f>VLOOKUP(C1008,away!$B$2:$E$405,4,FALSE)</f>
        <v>1.8447</v>
      </c>
      <c r="H1008" s="10">
        <f>VLOOKUP(A1008,away!$A$2:$E$405,3,FALSE)</f>
        <v>1.1000000000000001</v>
      </c>
      <c r="I1008" s="10">
        <f>VLOOKUP(C1008,away!$B$2:$E$405,3,FALSE)</f>
        <v>0.81179999999999997</v>
      </c>
      <c r="J1008" s="10">
        <f>VLOOKUP(B1008,home!$B$2:$E$405,4,FALSE)</f>
        <v>1.2919</v>
      </c>
      <c r="K1008" s="12">
        <f t="shared" si="1288"/>
        <v>3.495267387612</v>
      </c>
      <c r="L1008" s="12">
        <f t="shared" si="1289"/>
        <v>1.153640862</v>
      </c>
      <c r="M1008" s="13">
        <f t="shared" si="1290"/>
        <v>9.5720465135624381E-3</v>
      </c>
      <c r="N1008" s="13">
        <f t="shared" si="1291"/>
        <v>3.3456862011559937E-2</v>
      </c>
      <c r="O1008" s="13">
        <f t="shared" si="1292"/>
        <v>1.1042703991010264E-2</v>
      </c>
      <c r="P1008" s="13">
        <f t="shared" si="1293"/>
        <v>3.8597203130831058E-2</v>
      </c>
      <c r="Q1008" s="13">
        <f t="shared" si="1294"/>
        <v>5.8470339340420133E-2</v>
      </c>
      <c r="R1008" s="13">
        <f t="shared" si="1295"/>
        <v>6.369657275499963E-3</v>
      </c>
      <c r="S1008" s="13">
        <f t="shared" si="1296"/>
        <v>3.8908714228766204E-2</v>
      </c>
      <c r="T1008" s="13">
        <f t="shared" si="1297"/>
        <v>6.7453772678114782E-2</v>
      </c>
      <c r="U1008" s="13">
        <f t="shared" si="1298"/>
        <v>2.2263655345320526E-2</v>
      </c>
      <c r="V1008" s="13">
        <f t="shared" si="1299"/>
        <v>1.7432328656379479E-2</v>
      </c>
      <c r="W1008" s="13">
        <f t="shared" si="1300"/>
        <v>6.8123156746392494E-2</v>
      </c>
      <c r="X1008" s="13">
        <f t="shared" si="1301"/>
        <v>7.8589657271069341E-2</v>
      </c>
      <c r="Y1008" s="13">
        <f t="shared" si="1302"/>
        <v>4.5332119979240512E-2</v>
      </c>
      <c r="Z1008" s="13">
        <f t="shared" si="1303"/>
        <v>2.4494323033174489E-3</v>
      </c>
      <c r="AA1008" s="13">
        <f t="shared" si="1304"/>
        <v>8.5614208479488241E-3</v>
      </c>
      <c r="AB1008" s="13">
        <f t="shared" si="1305"/>
        <v>1.4962227540728498E-2</v>
      </c>
      <c r="AC1008" s="13">
        <f t="shared" si="1306"/>
        <v>4.3932554629276116E-3</v>
      </c>
      <c r="AD1008" s="13">
        <f t="shared" si="1307"/>
        <v>5.9527162029211517E-2</v>
      </c>
      <c r="AE1008" s="13">
        <f t="shared" si="1308"/>
        <v>6.867296651579323E-2</v>
      </c>
      <c r="AF1008" s="13">
        <f t="shared" si="1309"/>
        <v>3.9611970143688432E-2</v>
      </c>
      <c r="AG1008" s="13">
        <f t="shared" si="1310"/>
        <v>1.5232662460694324E-2</v>
      </c>
      <c r="AH1008" s="13">
        <f t="shared" si="1311"/>
        <v>7.0644129845244704E-4</v>
      </c>
      <c r="AI1008" s="13">
        <f t="shared" si="1312"/>
        <v>2.4692012317431141E-3</v>
      </c>
      <c r="AJ1008" s="13">
        <f t="shared" si="1313"/>
        <v>4.3152592693815432E-3</v>
      </c>
      <c r="AK1008" s="13">
        <f t="shared" si="1314"/>
        <v>5.0276616644532321E-3</v>
      </c>
      <c r="AL1008" s="13">
        <f t="shared" si="1315"/>
        <v>7.0859402226261102E-4</v>
      </c>
      <c r="AM1008" s="13">
        <f t="shared" si="1316"/>
        <v>4.1612669623559667E-2</v>
      </c>
      <c r="AN1008" s="13">
        <f t="shared" si="1317"/>
        <v>4.8006076054644582E-2</v>
      </c>
      <c r="AO1008" s="13">
        <f t="shared" si="1318"/>
        <v>2.7690885480458876E-2</v>
      </c>
      <c r="AP1008" s="13">
        <f t="shared" si="1319"/>
        <v>1.0648445665073286E-2</v>
      </c>
      <c r="AQ1008" s="13">
        <f t="shared" si="1320"/>
        <v>3.0711205090038279E-3</v>
      </c>
      <c r="AR1008" s="13">
        <f t="shared" si="1321"/>
        <v>1.6299590969981608E-4</v>
      </c>
      <c r="AS1008" s="13">
        <f t="shared" si="1322"/>
        <v>5.6971428748791761E-4</v>
      </c>
      <c r="AT1008" s="13">
        <f t="shared" si="1323"/>
        <v>9.9565188465656281E-4</v>
      </c>
      <c r="AU1008" s="13">
        <f t="shared" si="1324"/>
        <v>1.1600231872848366E-3</v>
      </c>
      <c r="AV1008" s="13">
        <f t="shared" si="1325"/>
        <v>1.013647803847604E-3</v>
      </c>
      <c r="AW1008" s="13">
        <f t="shared" si="1326"/>
        <v>7.9368106379722173E-5</v>
      </c>
      <c r="AX1008" s="13">
        <f t="shared" si="1327"/>
        <v>2.424123450778343E-2</v>
      </c>
      <c r="AY1008" s="13">
        <f t="shared" si="1328"/>
        <v>2.796567867350342E-2</v>
      </c>
      <c r="AZ1008" s="13">
        <f t="shared" si="1329"/>
        <v>1.6131174825657756E-2</v>
      </c>
      <c r="BA1008" s="13">
        <f t="shared" si="1330"/>
        <v>6.2031941436481693E-3</v>
      </c>
      <c r="BB1008" s="13">
        <f t="shared" si="1331"/>
        <v>1.7890645597579071E-3</v>
      </c>
      <c r="BC1008" s="13">
        <f t="shared" si="1332"/>
        <v>4.1278759617855256E-4</v>
      </c>
      <c r="BD1008" s="13">
        <f t="shared" si="1333"/>
        <v>3.1339790294761652E-5</v>
      </c>
      <c r="BE1008" s="13">
        <f t="shared" si="1334"/>
        <v>1.0954094695187947E-4</v>
      </c>
      <c r="BF1008" s="13">
        <f t="shared" si="1335"/>
        <v>1.9143744974452019E-4</v>
      </c>
      <c r="BG1008" s="13">
        <f t="shared" si="1336"/>
        <v>2.230416916198776E-4</v>
      </c>
      <c r="BH1008" s="13">
        <f t="shared" si="1337"/>
        <v>1.9489758769919272E-4</v>
      </c>
      <c r="BI1008" s="13">
        <f t="shared" si="1338"/>
        <v>1.3624383644184759E-4</v>
      </c>
      <c r="BJ1008" s="14">
        <f t="shared" si="1339"/>
        <v>0.74224300081545425</v>
      </c>
      <c r="BK1008" s="14">
        <f t="shared" si="1340"/>
        <v>0.13757782068823282</v>
      </c>
      <c r="BL1008" s="14">
        <f t="shared" si="1341"/>
        <v>8.0506762840267254E-2</v>
      </c>
      <c r="BM1008" s="14">
        <f t="shared" si="1342"/>
        <v>0.7773818938172643</v>
      </c>
      <c r="BN1008" s="14">
        <f t="shared" si="1343"/>
        <v>0.1575088122628838</v>
      </c>
    </row>
    <row r="1009" spans="1:66" x14ac:dyDescent="0.25">
      <c r="A1009" t="s">
        <v>196</v>
      </c>
      <c r="B1009" t="s">
        <v>199</v>
      </c>
      <c r="C1009" t="s">
        <v>514</v>
      </c>
      <c r="D1009" s="25" t="s">
        <v>533</v>
      </c>
      <c r="E1009" s="10">
        <f>VLOOKUP(A1009,home!$A$2:$E$405,3,FALSE)</f>
        <v>1.6077999999999999</v>
      </c>
      <c r="F1009" s="10">
        <f>VLOOKUP(B1009,home!$B$2:$E$405,3,FALSE)</f>
        <v>1.0975999999999999</v>
      </c>
      <c r="G1009" s="10" t="e">
        <f>VLOOKUP(C1009,away!$B$2:$E$405,4,FALSE)</f>
        <v>#N/A</v>
      </c>
      <c r="H1009" s="10">
        <f>VLOOKUP(A1009,away!$A$2:$E$405,3,FALSE)</f>
        <v>1.3987000000000001</v>
      </c>
      <c r="I1009" s="10" t="e">
        <f>VLOOKUP(C1009,away!$B$2:$E$405,3,FALSE)</f>
        <v>#N/A</v>
      </c>
      <c r="J1009" s="10">
        <f>VLOOKUP(B1009,home!$B$2:$E$405,4,FALSE)</f>
        <v>1.1355</v>
      </c>
      <c r="K1009" s="12" t="e">
        <f t="shared" si="1288"/>
        <v>#N/A</v>
      </c>
      <c r="L1009" s="12" t="e">
        <f t="shared" si="1289"/>
        <v>#N/A</v>
      </c>
      <c r="M1009" s="13" t="e">
        <f t="shared" si="1290"/>
        <v>#N/A</v>
      </c>
      <c r="N1009" s="13" t="e">
        <f t="shared" si="1291"/>
        <v>#N/A</v>
      </c>
      <c r="O1009" s="13" t="e">
        <f t="shared" si="1292"/>
        <v>#N/A</v>
      </c>
      <c r="P1009" s="13" t="e">
        <f t="shared" si="1293"/>
        <v>#N/A</v>
      </c>
      <c r="Q1009" s="13" t="e">
        <f t="shared" si="1294"/>
        <v>#N/A</v>
      </c>
      <c r="R1009" s="13" t="e">
        <f t="shared" si="1295"/>
        <v>#N/A</v>
      </c>
      <c r="S1009" s="13" t="e">
        <f t="shared" si="1296"/>
        <v>#N/A</v>
      </c>
      <c r="T1009" s="13" t="e">
        <f t="shared" si="1297"/>
        <v>#N/A</v>
      </c>
      <c r="U1009" s="13" t="e">
        <f t="shared" si="1298"/>
        <v>#N/A</v>
      </c>
      <c r="V1009" s="13" t="e">
        <f t="shared" si="1299"/>
        <v>#N/A</v>
      </c>
      <c r="W1009" s="13" t="e">
        <f t="shared" si="1300"/>
        <v>#N/A</v>
      </c>
      <c r="X1009" s="13" t="e">
        <f t="shared" si="1301"/>
        <v>#N/A</v>
      </c>
      <c r="Y1009" s="13" t="e">
        <f t="shared" si="1302"/>
        <v>#N/A</v>
      </c>
      <c r="Z1009" s="13" t="e">
        <f t="shared" si="1303"/>
        <v>#N/A</v>
      </c>
      <c r="AA1009" s="13" t="e">
        <f t="shared" si="1304"/>
        <v>#N/A</v>
      </c>
      <c r="AB1009" s="13" t="e">
        <f t="shared" si="1305"/>
        <v>#N/A</v>
      </c>
      <c r="AC1009" s="13" t="e">
        <f t="shared" si="1306"/>
        <v>#N/A</v>
      </c>
      <c r="AD1009" s="13" t="e">
        <f t="shared" si="1307"/>
        <v>#N/A</v>
      </c>
      <c r="AE1009" s="13" t="e">
        <f t="shared" si="1308"/>
        <v>#N/A</v>
      </c>
      <c r="AF1009" s="13" t="e">
        <f t="shared" si="1309"/>
        <v>#N/A</v>
      </c>
      <c r="AG1009" s="13" t="e">
        <f t="shared" si="1310"/>
        <v>#N/A</v>
      </c>
      <c r="AH1009" s="13" t="e">
        <f t="shared" si="1311"/>
        <v>#N/A</v>
      </c>
      <c r="AI1009" s="13" t="e">
        <f t="shared" si="1312"/>
        <v>#N/A</v>
      </c>
      <c r="AJ1009" s="13" t="e">
        <f t="shared" si="1313"/>
        <v>#N/A</v>
      </c>
      <c r="AK1009" s="13" t="e">
        <f t="shared" si="1314"/>
        <v>#N/A</v>
      </c>
      <c r="AL1009" s="13" t="e">
        <f t="shared" si="1315"/>
        <v>#N/A</v>
      </c>
      <c r="AM1009" s="13" t="e">
        <f t="shared" si="1316"/>
        <v>#N/A</v>
      </c>
      <c r="AN1009" s="13" t="e">
        <f t="shared" si="1317"/>
        <v>#N/A</v>
      </c>
      <c r="AO1009" s="13" t="e">
        <f t="shared" si="1318"/>
        <v>#N/A</v>
      </c>
      <c r="AP1009" s="13" t="e">
        <f t="shared" si="1319"/>
        <v>#N/A</v>
      </c>
      <c r="AQ1009" s="13" t="e">
        <f t="shared" si="1320"/>
        <v>#N/A</v>
      </c>
      <c r="AR1009" s="13" t="e">
        <f t="shared" si="1321"/>
        <v>#N/A</v>
      </c>
      <c r="AS1009" s="13" t="e">
        <f t="shared" si="1322"/>
        <v>#N/A</v>
      </c>
      <c r="AT1009" s="13" t="e">
        <f t="shared" si="1323"/>
        <v>#N/A</v>
      </c>
      <c r="AU1009" s="13" t="e">
        <f t="shared" si="1324"/>
        <v>#N/A</v>
      </c>
      <c r="AV1009" s="13" t="e">
        <f t="shared" si="1325"/>
        <v>#N/A</v>
      </c>
      <c r="AW1009" s="13" t="e">
        <f t="shared" si="1326"/>
        <v>#N/A</v>
      </c>
      <c r="AX1009" s="13" t="e">
        <f t="shared" si="1327"/>
        <v>#N/A</v>
      </c>
      <c r="AY1009" s="13" t="e">
        <f t="shared" si="1328"/>
        <v>#N/A</v>
      </c>
      <c r="AZ1009" s="13" t="e">
        <f t="shared" si="1329"/>
        <v>#N/A</v>
      </c>
      <c r="BA1009" s="13" t="e">
        <f t="shared" si="1330"/>
        <v>#N/A</v>
      </c>
      <c r="BB1009" s="13" t="e">
        <f t="shared" si="1331"/>
        <v>#N/A</v>
      </c>
      <c r="BC1009" s="13" t="e">
        <f t="shared" si="1332"/>
        <v>#N/A</v>
      </c>
      <c r="BD1009" s="13" t="e">
        <f t="shared" si="1333"/>
        <v>#N/A</v>
      </c>
      <c r="BE1009" s="13" t="e">
        <f t="shared" si="1334"/>
        <v>#N/A</v>
      </c>
      <c r="BF1009" s="13" t="e">
        <f t="shared" si="1335"/>
        <v>#N/A</v>
      </c>
      <c r="BG1009" s="13" t="e">
        <f t="shared" si="1336"/>
        <v>#N/A</v>
      </c>
      <c r="BH1009" s="13" t="e">
        <f t="shared" si="1337"/>
        <v>#N/A</v>
      </c>
      <c r="BI1009" s="13" t="e">
        <f t="shared" si="1338"/>
        <v>#N/A</v>
      </c>
      <c r="BJ1009" s="14" t="e">
        <f t="shared" si="1339"/>
        <v>#N/A</v>
      </c>
      <c r="BK1009" s="14" t="e">
        <f t="shared" si="1340"/>
        <v>#N/A</v>
      </c>
      <c r="BL1009" s="14" t="e">
        <f t="shared" si="1341"/>
        <v>#N/A</v>
      </c>
      <c r="BM1009" s="14" t="e">
        <f t="shared" si="1342"/>
        <v>#N/A</v>
      </c>
      <c r="BN1009" s="14" t="e">
        <f t="shared" si="1343"/>
        <v>#N/A</v>
      </c>
    </row>
    <row r="1010" spans="1:66" x14ac:dyDescent="0.25">
      <c r="A1010" t="s">
        <v>32</v>
      </c>
      <c r="B1010" t="s">
        <v>330</v>
      </c>
      <c r="C1010" t="s">
        <v>310</v>
      </c>
      <c r="D1010" s="25" t="s">
        <v>533</v>
      </c>
      <c r="E1010" s="10">
        <f>VLOOKUP(A1010,home!$A$2:$E$405,3,FALSE)</f>
        <v>1.268</v>
      </c>
      <c r="F1010" s="10">
        <f>VLOOKUP(B1010,home!$B$2:$E$405,3,FALSE)</f>
        <v>0.92779999999999996</v>
      </c>
      <c r="G1010" s="10">
        <f>VLOOKUP(C1010,away!$B$2:$E$405,4,FALSE)</f>
        <v>0.92779999999999996</v>
      </c>
      <c r="H1010" s="10">
        <f>VLOOKUP(A1010,away!$A$2:$E$405,3,FALSE)</f>
        <v>1.1471</v>
      </c>
      <c r="I1010" s="10">
        <f>VLOOKUP(C1010,away!$B$2:$E$405,3,FALSE)</f>
        <v>0.92300000000000004</v>
      </c>
      <c r="J1010" s="10">
        <f>VLOOKUP(B1010,home!$B$2:$E$405,4,FALSE)</f>
        <v>0.87180000000000002</v>
      </c>
      <c r="K1010" s="12">
        <f t="shared" si="1288"/>
        <v>1.0915106811199999</v>
      </c>
      <c r="L1010" s="12">
        <f t="shared" si="1289"/>
        <v>0.9230385629400002</v>
      </c>
      <c r="M1010" s="13">
        <f t="shared" si="1290"/>
        <v>0.13338051187580593</v>
      </c>
      <c r="N1010" s="13">
        <f t="shared" si="1291"/>
        <v>0.1455862533656952</v>
      </c>
      <c r="O1010" s="13">
        <f t="shared" si="1292"/>
        <v>0.12311535600604553</v>
      </c>
      <c r="P1010" s="13">
        <f t="shared" si="1293"/>
        <v>0.13438172609049004</v>
      </c>
      <c r="Q1010" s="13">
        <f t="shared" si="1294"/>
        <v>7.9454475286449416E-2</v>
      </c>
      <c r="R1010" s="13">
        <f t="shared" si="1295"/>
        <v>5.6820110641833392E-2</v>
      </c>
      <c r="S1010" s="13">
        <f t="shared" si="1296"/>
        <v>3.3847613967537819E-2</v>
      </c>
      <c r="T1010" s="13">
        <f t="shared" si="1297"/>
        <v>7.3339544687556019E-2</v>
      </c>
      <c r="U1010" s="13">
        <f t="shared" si="1298"/>
        <v>6.2019757667981332E-2</v>
      </c>
      <c r="V1010" s="13">
        <f t="shared" si="1299"/>
        <v>3.7890766008335116E-3</v>
      </c>
      <c r="W1010" s="13">
        <f t="shared" si="1300"/>
        <v>2.8908469479314875E-2</v>
      </c>
      <c r="X1010" s="13">
        <f t="shared" si="1301"/>
        <v>2.6683632124981656E-2</v>
      </c>
      <c r="Y1010" s="13">
        <f t="shared" si="1302"/>
        <v>1.2315010725331345E-2</v>
      </c>
      <c r="Z1010" s="13">
        <f t="shared" si="1303"/>
        <v>1.7482384424309903E-2</v>
      </c>
      <c r="AA1010" s="13">
        <f t="shared" si="1304"/>
        <v>1.9082209330580181E-2</v>
      </c>
      <c r="AB1010" s="13">
        <f t="shared" si="1305"/>
        <v>1.0414217651847996E-2</v>
      </c>
      <c r="AC1010" s="13">
        <f t="shared" si="1306"/>
        <v>2.3859494480685782E-4</v>
      </c>
      <c r="AD1010" s="13">
        <f t="shared" si="1307"/>
        <v>7.8884758028759244E-3</v>
      </c>
      <c r="AE1010" s="13">
        <f t="shared" si="1308"/>
        <v>7.2813673688735562E-3</v>
      </c>
      <c r="AF1010" s="13">
        <f t="shared" si="1309"/>
        <v>3.3604914362016288E-3</v>
      </c>
      <c r="AG1010" s="13">
        <f t="shared" si="1310"/>
        <v>1.0339543953479097E-3</v>
      </c>
      <c r="AH1010" s="13">
        <f t="shared" si="1311"/>
        <v>4.0342287489449138E-3</v>
      </c>
      <c r="AI1010" s="13">
        <f t="shared" si="1312"/>
        <v>4.4034037695547482E-3</v>
      </c>
      <c r="AJ1010" s="13">
        <f t="shared" si="1313"/>
        <v>2.4031811238765387E-3</v>
      </c>
      <c r="AK1010" s="13">
        <f t="shared" si="1314"/>
        <v>8.743659551257362E-4</v>
      </c>
      <c r="AL1010" s="13">
        <f t="shared" si="1315"/>
        <v>9.6154378383148766E-6</v>
      </c>
      <c r="AM1010" s="13">
        <f t="shared" si="1316"/>
        <v>1.7220711193191485E-3</v>
      </c>
      <c r="AN1010" s="13">
        <f t="shared" si="1317"/>
        <v>1.5895380512568242E-3</v>
      </c>
      <c r="AO1010" s="13">
        <f t="shared" si="1318"/>
        <v>7.3360245928527374E-4</v>
      </c>
      <c r="AP1010" s="13">
        <f t="shared" si="1319"/>
        <v>2.2571445326264301E-4</v>
      </c>
      <c r="AQ1010" s="13">
        <f t="shared" si="1320"/>
        <v>5.2085786143584455E-5</v>
      </c>
      <c r="AR1010" s="13">
        <f t="shared" si="1321"/>
        <v>7.4474974139946977E-4</v>
      </c>
      <c r="AS1010" s="13">
        <f t="shared" si="1322"/>
        <v>8.1290229749887905E-4</v>
      </c>
      <c r="AT1010" s="13">
        <f t="shared" si="1323"/>
        <v>4.4364577021350712E-4</v>
      </c>
      <c r="AU1010" s="13">
        <f t="shared" si="1324"/>
        <v>1.6141469894058409E-4</v>
      </c>
      <c r="AV1010" s="13">
        <f t="shared" si="1325"/>
        <v>4.4046466995854149E-5</v>
      </c>
      <c r="AW1010" s="13">
        <f t="shared" si="1326"/>
        <v>2.6910043463381478E-7</v>
      </c>
      <c r="AX1010" s="13">
        <f t="shared" si="1327"/>
        <v>3.1327650339752064E-4</v>
      </c>
      <c r="AY1010" s="13">
        <f t="shared" si="1328"/>
        <v>2.8916629349891548E-4</v>
      </c>
      <c r="AZ1010" s="13">
        <f t="shared" si="1329"/>
        <v>1.3345582000096263E-4</v>
      </c>
      <c r="BA1010" s="13">
        <f t="shared" si="1330"/>
        <v>4.1061622769889293E-5</v>
      </c>
      <c r="BB1010" s="13">
        <f t="shared" si="1331"/>
        <v>9.4753653183757511E-6</v>
      </c>
      <c r="BC1010" s="13">
        <f t="shared" si="1332"/>
        <v>1.7492255173610144E-6</v>
      </c>
      <c r="BD1010" s="13">
        <f t="shared" si="1333"/>
        <v>1.1457212184188386E-4</v>
      </c>
      <c r="BE1010" s="13">
        <f t="shared" si="1334"/>
        <v>1.2505669474899828E-4</v>
      </c>
      <c r="BF1010" s="13">
        <f t="shared" si="1335"/>
        <v>6.8250359032047506E-5</v>
      </c>
      <c r="BG1010" s="13">
        <f t="shared" si="1336"/>
        <v>2.4831998624584914E-5</v>
      </c>
      <c r="BH1010" s="13">
        <f t="shared" si="1337"/>
        <v>6.7760979330728917E-6</v>
      </c>
      <c r="BI1010" s="13">
        <f t="shared" si="1338"/>
        <v>1.479236654052844E-6</v>
      </c>
      <c r="BJ1010" s="14">
        <f t="shared" si="1339"/>
        <v>0.3909628713723981</v>
      </c>
      <c r="BK1010" s="14">
        <f t="shared" si="1340"/>
        <v>0.30593630521081139</v>
      </c>
      <c r="BL1010" s="14">
        <f t="shared" si="1341"/>
        <v>0.28571455637967336</v>
      </c>
      <c r="BM1010" s="14">
        <f t="shared" si="1342"/>
        <v>0.32706878692780905</v>
      </c>
      <c r="BN1010" s="14">
        <f t="shared" si="1343"/>
        <v>0.67273843326631944</v>
      </c>
    </row>
    <row r="1011" spans="1:66" x14ac:dyDescent="0.25">
      <c r="A1011" t="s">
        <v>344</v>
      </c>
      <c r="B1011" t="s">
        <v>376</v>
      </c>
      <c r="C1011" t="s">
        <v>422</v>
      </c>
      <c r="D1011" s="25" t="s">
        <v>533</v>
      </c>
      <c r="E1011" s="10">
        <f>VLOOKUP(A1011,home!$A$2:$E$405,3,FALSE)</f>
        <v>1.3090999999999999</v>
      </c>
      <c r="F1011" s="10">
        <f>VLOOKUP(B1011,home!$B$2:$E$405,3,FALSE)</f>
        <v>1.25</v>
      </c>
      <c r="G1011" s="10">
        <f>VLOOKUP(C1011,away!$B$2:$E$405,4,FALSE)</f>
        <v>0.90280000000000005</v>
      </c>
      <c r="H1011" s="10">
        <f>VLOOKUP(A1011,away!$A$2:$E$405,3,FALSE)</f>
        <v>1.3545</v>
      </c>
      <c r="I1011" s="10">
        <f>VLOOKUP(C1011,away!$B$2:$E$405,3,FALSE)</f>
        <v>1.5437000000000001</v>
      </c>
      <c r="J1011" s="10">
        <f>VLOOKUP(B1011,home!$B$2:$E$405,4,FALSE)</f>
        <v>0.93959999999999999</v>
      </c>
      <c r="K1011" s="12">
        <f t="shared" si="1288"/>
        <v>1.4773193499999999</v>
      </c>
      <c r="L1011" s="12">
        <f t="shared" si="1289"/>
        <v>1.9646487743400001</v>
      </c>
      <c r="M1011" s="13">
        <f t="shared" si="1290"/>
        <v>3.2001640100985877E-2</v>
      </c>
      <c r="N1011" s="13">
        <f t="shared" si="1291"/>
        <v>4.7276642152922384E-2</v>
      </c>
      <c r="O1011" s="13">
        <f t="shared" si="1292"/>
        <v>6.2871983001271683E-2</v>
      </c>
      <c r="P1011" s="13">
        <f t="shared" si="1293"/>
        <v>9.2881997060649715E-2</v>
      </c>
      <c r="Q1011" s="13">
        <f t="shared" si="1294"/>
        <v>3.4921349127768959E-2</v>
      </c>
      <c r="R1011" s="13">
        <f t="shared" si="1295"/>
        <v>6.1760682171886898E-2</v>
      </c>
      <c r="S1011" s="13">
        <f t="shared" si="1296"/>
        <v>6.7395494033669692E-2</v>
      </c>
      <c r="T1011" s="13">
        <f t="shared" si="1297"/>
        <v>6.8608185762170495E-2</v>
      </c>
      <c r="U1011" s="13">
        <f t="shared" si="1298"/>
        <v>9.1240250841728515E-2</v>
      </c>
      <c r="V1011" s="13">
        <f t="shared" si="1299"/>
        <v>2.1734400205678826E-2</v>
      </c>
      <c r="W1011" s="13">
        <f t="shared" si="1300"/>
        <v>1.7196661598186235E-2</v>
      </c>
      <c r="X1011" s="13">
        <f t="shared" si="1301"/>
        <v>3.3785400131616322E-2</v>
      </c>
      <c r="Y1011" s="13">
        <f t="shared" si="1302"/>
        <v>3.3188222479583258E-2</v>
      </c>
      <c r="Z1011" s="13">
        <f t="shared" si="1303"/>
        <v>4.0446016177133289E-2</v>
      </c>
      <c r="AA1011" s="13">
        <f t="shared" si="1304"/>
        <v>5.9751682328892025E-2</v>
      </c>
      <c r="AB1011" s="13">
        <f t="shared" si="1305"/>
        <v>4.4136158249762643E-2</v>
      </c>
      <c r="AC1011" s="13">
        <f t="shared" si="1306"/>
        <v>3.9426387398591757E-3</v>
      </c>
      <c r="AD1011" s="13">
        <f t="shared" si="1307"/>
        <v>6.3512402336006113E-3</v>
      </c>
      <c r="AE1011" s="13">
        <f t="shared" si="1308"/>
        <v>1.2477956340482332E-2</v>
      </c>
      <c r="AF1011" s="13">
        <f t="shared" si="1309"/>
        <v>1.2257400815298329E-2</v>
      </c>
      <c r="AG1011" s="13">
        <f t="shared" si="1310"/>
        <v>8.0271624961233256E-3</v>
      </c>
      <c r="AH1011" s="13">
        <f t="shared" si="1311"/>
        <v>1.986555402733518E-2</v>
      </c>
      <c r="AI1011" s="13">
        <f t="shared" si="1312"/>
        <v>2.9347767363052685E-2</v>
      </c>
      <c r="AJ1011" s="13">
        <f t="shared" si="1313"/>
        <v>2.167801230236811E-2</v>
      </c>
      <c r="AK1011" s="13">
        <f t="shared" si="1314"/>
        <v>1.0675115681275485E-2</v>
      </c>
      <c r="AL1011" s="13">
        <f t="shared" si="1315"/>
        <v>4.5772673986858848E-4</v>
      </c>
      <c r="AM1011" s="13">
        <f t="shared" si="1316"/>
        <v>1.8765620187193406E-3</v>
      </c>
      <c r="AN1011" s="13">
        <f t="shared" si="1317"/>
        <v>3.6867852700499478E-3</v>
      </c>
      <c r="AO1011" s="13">
        <f t="shared" si="1318"/>
        <v>3.6216190810291998E-3</v>
      </c>
      <c r="AP1011" s="13">
        <f t="shared" si="1319"/>
        <v>2.3717364962234579E-3</v>
      </c>
      <c r="AQ1011" s="13">
        <f t="shared" si="1320"/>
        <v>1.1649073000907155E-3</v>
      </c>
      <c r="AR1011" s="13">
        <f t="shared" si="1321"/>
        <v>7.8057672742778209E-3</v>
      </c>
      <c r="AS1011" s="13">
        <f t="shared" si="1322"/>
        <v>1.1531611035887381E-2</v>
      </c>
      <c r="AT1011" s="13">
        <f t="shared" si="1323"/>
        <v>8.5179360599949884E-3</v>
      </c>
      <c r="AU1011" s="13">
        <f t="shared" si="1324"/>
        <v>4.1945705878311187E-3</v>
      </c>
      <c r="AV1011" s="13">
        <f t="shared" si="1325"/>
        <v>1.5491800735859462E-3</v>
      </c>
      <c r="AW1011" s="13">
        <f t="shared" si="1326"/>
        <v>3.6903120497100547E-5</v>
      </c>
      <c r="AX1011" s="13">
        <f t="shared" si="1327"/>
        <v>4.6204689695485688E-4</v>
      </c>
      <c r="AY1011" s="13">
        <f t="shared" si="1328"/>
        <v>9.0775986978995963E-4</v>
      </c>
      <c r="AZ1011" s="13">
        <f t="shared" si="1329"/>
        <v>8.9171465778894153E-4</v>
      </c>
      <c r="BA1011" s="13">
        <f t="shared" si="1330"/>
        <v>5.8396870316201877E-4</v>
      </c>
      <c r="BB1011" s="13">
        <f t="shared" si="1331"/>
        <v>2.8682334923004485E-4</v>
      </c>
      <c r="BC1011" s="13">
        <f t="shared" si="1332"/>
        <v>1.1270142830338026E-4</v>
      </c>
      <c r="BD1011" s="13">
        <f t="shared" si="1333"/>
        <v>2.5559318513655328E-3</v>
      </c>
      <c r="BE1011" s="13">
        <f t="shared" si="1334"/>
        <v>3.7759275813036247E-3</v>
      </c>
      <c r="BF1011" s="13">
        <f t="shared" si="1335"/>
        <v>2.7891254400292721E-3</v>
      </c>
      <c r="BG1011" s="13">
        <f t="shared" si="1336"/>
        <v>1.3734763273775027E-3</v>
      </c>
      <c r="BH1011" s="13">
        <f t="shared" si="1337"/>
        <v>5.0726578880042983E-4</v>
      </c>
      <c r="BI1011" s="13">
        <f t="shared" si="1338"/>
        <v>1.4987871307757766E-4</v>
      </c>
      <c r="BJ1011" s="14">
        <f t="shared" si="1339"/>
        <v>0.29005684620909405</v>
      </c>
      <c r="BK1011" s="14">
        <f t="shared" si="1340"/>
        <v>0.2193216567505018</v>
      </c>
      <c r="BL1011" s="14">
        <f t="shared" si="1341"/>
        <v>0.44607787670110455</v>
      </c>
      <c r="BM1011" s="14">
        <f t="shared" si="1342"/>
        <v>0.66331724547305504</v>
      </c>
      <c r="BN1011" s="14">
        <f t="shared" si="1343"/>
        <v>0.33171429361548549</v>
      </c>
    </row>
    <row r="1012" spans="1:66" x14ac:dyDescent="0.25">
      <c r="A1012" t="s">
        <v>340</v>
      </c>
      <c r="B1012" t="s">
        <v>365</v>
      </c>
      <c r="C1012" t="s">
        <v>361</v>
      </c>
      <c r="D1012" s="25" t="s">
        <v>533</v>
      </c>
      <c r="E1012" s="10">
        <f>VLOOKUP(A1012,home!$A$2:$E$405,3,FALSE)</f>
        <v>1.3684000000000001</v>
      </c>
      <c r="F1012" s="10">
        <f>VLOOKUP(B1012,home!$B$2:$E$405,3,FALSE)</f>
        <v>1.1538999999999999</v>
      </c>
      <c r="G1012" s="10">
        <f>VLOOKUP(C1012,away!$B$2:$E$405,4,FALSE)</f>
        <v>1.0769</v>
      </c>
      <c r="H1012" s="10">
        <f>VLOOKUP(A1012,away!$A$2:$E$405,3,FALSE)</f>
        <v>1.1395</v>
      </c>
      <c r="I1012" s="10">
        <f>VLOOKUP(C1012,away!$B$2:$E$405,3,FALSE)</f>
        <v>0.87760000000000005</v>
      </c>
      <c r="J1012" s="10">
        <f>VLOOKUP(B1012,home!$B$2:$E$405,4,FALSE)</f>
        <v>1.3855999999999999</v>
      </c>
      <c r="K1012" s="12">
        <f t="shared" si="1288"/>
        <v>1.7004216108439998</v>
      </c>
      <c r="L1012" s="12">
        <f t="shared" si="1289"/>
        <v>1.38563491712</v>
      </c>
      <c r="M1012" s="13">
        <f t="shared" si="1290"/>
        <v>4.5681744354727542E-2</v>
      </c>
      <c r="N1012" s="13">
        <f t="shared" si="1291"/>
        <v>7.7678225321829594E-2</v>
      </c>
      <c r="O1012" s="13">
        <f t="shared" si="1292"/>
        <v>6.3298220052859927E-2</v>
      </c>
      <c r="P1012" s="13">
        <f t="shared" si="1293"/>
        <v>0.10763366130584204</v>
      </c>
      <c r="Q1012" s="13">
        <f t="shared" si="1294"/>
        <v>6.6042866514624335E-2</v>
      </c>
      <c r="R1012" s="13">
        <f t="shared" si="1295"/>
        <v>4.3854111948394045E-2</v>
      </c>
      <c r="S1012" s="13">
        <f t="shared" si="1296"/>
        <v>6.3400627590646103E-2</v>
      </c>
      <c r="T1012" s="13">
        <f t="shared" si="1297"/>
        <v>9.1511301869358713E-2</v>
      </c>
      <c r="U1012" s="13">
        <f t="shared" si="1298"/>
        <v>7.4570479681421303E-2</v>
      </c>
      <c r="V1012" s="13">
        <f t="shared" si="1299"/>
        <v>1.6598027585713281E-2</v>
      </c>
      <c r="W1012" s="13">
        <f t="shared" si="1300"/>
        <v>3.7433572487850938E-2</v>
      </c>
      <c r="X1012" s="13">
        <f t="shared" si="1301"/>
        <v>5.1869265111708841E-2</v>
      </c>
      <c r="Y1012" s="13">
        <f t="shared" si="1302"/>
        <v>3.5935932432069002E-2</v>
      </c>
      <c r="Z1012" s="13">
        <f t="shared" si="1303"/>
        <v>2.0255262924994726E-2</v>
      </c>
      <c r="AA1012" s="13">
        <f t="shared" si="1304"/>
        <v>3.4442486810988278E-2</v>
      </c>
      <c r="AB1012" s="13">
        <f t="shared" si="1305"/>
        <v>2.928337445230696E-2</v>
      </c>
      <c r="AC1012" s="13">
        <f t="shared" si="1306"/>
        <v>2.4442292330623351E-3</v>
      </c>
      <c r="AD1012" s="13">
        <f t="shared" si="1307"/>
        <v>1.5913213907359277E-2</v>
      </c>
      <c r="AE1012" s="13">
        <f t="shared" si="1308"/>
        <v>2.2049904833636603E-2</v>
      </c>
      <c r="AF1012" s="13">
        <f t="shared" si="1309"/>
        <v>1.5276559028329972E-2</v>
      </c>
      <c r="AG1012" s="13">
        <f t="shared" si="1310"/>
        <v>7.0559112010329288E-3</v>
      </c>
      <c r="AH1012" s="13">
        <f t="shared" si="1311"/>
        <v>7.0165998910797179E-3</v>
      </c>
      <c r="AI1012" s="13">
        <f t="shared" si="1312"/>
        <v>1.1931178089437607E-2</v>
      </c>
      <c r="AJ1012" s="13">
        <f t="shared" si="1313"/>
        <v>1.0144016533054068E-2</v>
      </c>
      <c r="AK1012" s="13">
        <f t="shared" si="1314"/>
        <v>5.7497016445213238E-3</v>
      </c>
      <c r="AL1012" s="13">
        <f t="shared" si="1315"/>
        <v>2.3036015383510057E-4</v>
      </c>
      <c r="AM1012" s="13">
        <f t="shared" si="1316"/>
        <v>5.411834565211401E-3</v>
      </c>
      <c r="AN1012" s="13">
        <f t="shared" si="1317"/>
        <v>7.4988269392338505E-3</v>
      </c>
      <c r="AO1012" s="13">
        <f t="shared" si="1318"/>
        <v>5.1953182222212613E-3</v>
      </c>
      <c r="AP1012" s="13">
        <f t="shared" si="1319"/>
        <v>2.3996047780865276E-3</v>
      </c>
      <c r="AQ1012" s="13">
        <f t="shared" si="1320"/>
        <v>8.3124404195117016E-4</v>
      </c>
      <c r="AR1012" s="13">
        <f t="shared" si="1321"/>
        <v>1.9444891617080881E-3</v>
      </c>
      <c r="AS1012" s="13">
        <f t="shared" si="1322"/>
        <v>3.3064513926203657E-3</v>
      </c>
      <c r="AT1012" s="13">
        <f t="shared" si="1323"/>
        <v>2.8111807016084553E-3</v>
      </c>
      <c r="AU1012" s="13">
        <f t="shared" si="1324"/>
        <v>1.5933974723342055E-3</v>
      </c>
      <c r="AV1012" s="13">
        <f t="shared" si="1325"/>
        <v>6.7736187415532161E-4</v>
      </c>
      <c r="AW1012" s="13">
        <f t="shared" si="1326"/>
        <v>1.5076838878832589E-5</v>
      </c>
      <c r="AX1012" s="13">
        <f t="shared" si="1327"/>
        <v>1.5337334081663341E-3</v>
      </c>
      <c r="AY1012" s="13">
        <f t="shared" si="1328"/>
        <v>2.1251945639087335E-3</v>
      </c>
      <c r="AZ1012" s="13">
        <f t="shared" si="1329"/>
        <v>1.4723718967127764E-3</v>
      </c>
      <c r="BA1012" s="13">
        <f t="shared" si="1330"/>
        <v>6.8005663702380833E-4</v>
      </c>
      <c r="BB1012" s="13">
        <f t="shared" si="1331"/>
        <v>2.3557755546984758E-4</v>
      </c>
      <c r="BC1012" s="13">
        <f t="shared" si="1332"/>
        <v>6.5284897309758852E-5</v>
      </c>
      <c r="BD1012" s="13">
        <f t="shared" si="1333"/>
        <v>4.4905867973735468E-4</v>
      </c>
      <c r="BE1012" s="13">
        <f t="shared" si="1334"/>
        <v>7.6358908356247244E-4</v>
      </c>
      <c r="BF1012" s="13">
        <f t="shared" si="1335"/>
        <v>6.4921168974709658E-4</v>
      </c>
      <c r="BG1012" s="13">
        <f t="shared" si="1336"/>
        <v>3.6797786241950448E-4</v>
      </c>
      <c r="BH1012" s="13">
        <f t="shared" si="1337"/>
        <v>1.5642937739257634E-4</v>
      </c>
      <c r="BI1012" s="13">
        <f t="shared" si="1338"/>
        <v>5.3199178777841737E-5</v>
      </c>
      <c r="BJ1012" s="14">
        <f t="shared" si="1339"/>
        <v>0.44821580021309571</v>
      </c>
      <c r="BK1012" s="14">
        <f t="shared" si="1340"/>
        <v>0.23811384478773512</v>
      </c>
      <c r="BL1012" s="14">
        <f t="shared" si="1341"/>
        <v>0.29306251557812657</v>
      </c>
      <c r="BM1012" s="14">
        <f t="shared" si="1342"/>
        <v>0.59334847628064458</v>
      </c>
      <c r="BN1012" s="14">
        <f t="shared" si="1343"/>
        <v>0.4041888294982775</v>
      </c>
    </row>
    <row r="1013" spans="1:66" x14ac:dyDescent="0.25">
      <c r="A1013" t="s">
        <v>342</v>
      </c>
      <c r="B1013" t="s">
        <v>346</v>
      </c>
      <c r="C1013" t="s">
        <v>348</v>
      </c>
      <c r="D1013" s="25" t="s">
        <v>533</v>
      </c>
      <c r="E1013" s="10">
        <f>VLOOKUP(A1013,home!$A$2:$E$405,3,FALSE)</f>
        <v>1.1741999999999999</v>
      </c>
      <c r="F1013" s="10">
        <f>VLOOKUP(B1013,home!$B$2:$E$405,3,FALSE)</f>
        <v>0.80910000000000004</v>
      </c>
      <c r="G1013" s="10">
        <f>VLOOKUP(C1013,away!$B$2:$E$405,4,FALSE)</f>
        <v>0.93679999999999997</v>
      </c>
      <c r="H1013" s="10">
        <f>VLOOKUP(A1013,away!$A$2:$E$405,3,FALSE)</f>
        <v>0.85970000000000002</v>
      </c>
      <c r="I1013" s="10">
        <f>VLOOKUP(C1013,away!$B$2:$E$405,3,FALSE)</f>
        <v>1.454</v>
      </c>
      <c r="J1013" s="10">
        <f>VLOOKUP(B1013,home!$B$2:$E$405,4,FALSE)</f>
        <v>1.1632</v>
      </c>
      <c r="K1013" s="12">
        <f t="shared" si="1288"/>
        <v>0.89000236209600003</v>
      </c>
      <c r="L1013" s="12">
        <f t="shared" si="1289"/>
        <v>1.45400442016</v>
      </c>
      <c r="M1013" s="13">
        <f t="shared" si="1290"/>
        <v>9.5942446563768255E-2</v>
      </c>
      <c r="N1013" s="13">
        <f t="shared" si="1291"/>
        <v>8.5389004067023003E-2</v>
      </c>
      <c r="O1013" s="13">
        <f t="shared" si="1292"/>
        <v>0.13950074138468363</v>
      </c>
      <c r="P1013" s="13">
        <f t="shared" si="1293"/>
        <v>0.12415598934651166</v>
      </c>
      <c r="Q1013" s="13">
        <f t="shared" si="1294"/>
        <v>3.799820765833771E-2</v>
      </c>
      <c r="R1013" s="13">
        <f t="shared" si="1295"/>
        <v>0.10141734729446354</v>
      </c>
      <c r="S1013" s="13">
        <f t="shared" si="1296"/>
        <v>4.0166553602439446E-2</v>
      </c>
      <c r="T1013" s="13">
        <f t="shared" si="1297"/>
        <v>5.5249561893380587E-2</v>
      </c>
      <c r="U1013" s="13">
        <f t="shared" si="1298"/>
        <v>9.0261678649582927E-2</v>
      </c>
      <c r="V1013" s="13">
        <f t="shared" si="1299"/>
        <v>5.7753584799588994E-3</v>
      </c>
      <c r="W1013" s="13">
        <f t="shared" si="1300"/>
        <v>1.1272831523778297E-2</v>
      </c>
      <c r="X1013" s="13">
        <f t="shared" si="1301"/>
        <v>1.6390746863292633E-2</v>
      </c>
      <c r="Y1013" s="13">
        <f t="shared" si="1302"/>
        <v>1.1916109194475572E-2</v>
      </c>
      <c r="Z1013" s="13">
        <f t="shared" si="1303"/>
        <v>4.9153757082350598E-2</v>
      </c>
      <c r="AA1013" s="13">
        <f t="shared" si="1304"/>
        <v>4.3746959909185021E-2</v>
      </c>
      <c r="AB1013" s="13">
        <f t="shared" si="1305"/>
        <v>1.9467448826846839E-2</v>
      </c>
      <c r="AC1013" s="13">
        <f t="shared" si="1306"/>
        <v>4.6710643437253155E-4</v>
      </c>
      <c r="AD1013" s="13">
        <f t="shared" si="1307"/>
        <v>2.5082116709182331E-3</v>
      </c>
      <c r="AE1013" s="13">
        <f t="shared" si="1308"/>
        <v>3.6469508562120101E-3</v>
      </c>
      <c r="AF1013" s="13">
        <f t="shared" si="1309"/>
        <v>2.6513413325192801E-3</v>
      </c>
      <c r="AG1013" s="13">
        <f t="shared" si="1310"/>
        <v>1.2850206722786457E-3</v>
      </c>
      <c r="AH1013" s="13">
        <f t="shared" si="1311"/>
        <v>1.7867445016302174E-2</v>
      </c>
      <c r="AI1013" s="13">
        <f t="shared" si="1312"/>
        <v>1.5902068269129339E-2</v>
      </c>
      <c r="AJ1013" s="13">
        <f t="shared" si="1313"/>
        <v>7.0764391608684795E-3</v>
      </c>
      <c r="AK1013" s="13">
        <f t="shared" si="1314"/>
        <v>2.0993491894671953E-3</v>
      </c>
      <c r="AL1013" s="13">
        <f t="shared" si="1315"/>
        <v>2.4178687772402081E-5</v>
      </c>
      <c r="AM1013" s="13">
        <f t="shared" si="1316"/>
        <v>4.4646286235079668E-4</v>
      </c>
      <c r="AN1013" s="13">
        <f t="shared" si="1317"/>
        <v>6.4915897529534399E-4</v>
      </c>
      <c r="AO1013" s="13">
        <f t="shared" si="1318"/>
        <v>4.7194000973298326E-4</v>
      </c>
      <c r="AP1013" s="13">
        <f t="shared" si="1319"/>
        <v>2.2873428673403701E-4</v>
      </c>
      <c r="AQ1013" s="13">
        <f t="shared" si="1320"/>
        <v>8.3145165988358682E-5</v>
      </c>
      <c r="AR1013" s="13">
        <f t="shared" si="1321"/>
        <v>5.1958688061338231E-3</v>
      </c>
      <c r="AS1013" s="13">
        <f t="shared" si="1322"/>
        <v>4.6243355106000261E-3</v>
      </c>
      <c r="AT1013" s="13">
        <f t="shared" si="1323"/>
        <v>2.0578347637792175E-3</v>
      </c>
      <c r="AU1013" s="13">
        <f t="shared" si="1324"/>
        <v>6.1049260018892289E-4</v>
      </c>
      <c r="AV1013" s="13">
        <f t="shared" si="1325"/>
        <v>1.3583496405256753E-4</v>
      </c>
      <c r="AW1013" s="13">
        <f t="shared" si="1326"/>
        <v>8.6913474605486096E-7</v>
      </c>
      <c r="AX1013" s="13">
        <f t="shared" si="1327"/>
        <v>6.6225500346725054E-5</v>
      </c>
      <c r="AY1013" s="13">
        <f t="shared" si="1328"/>
        <v>9.6292170231445821E-5</v>
      </c>
      <c r="AZ1013" s="13">
        <f t="shared" si="1329"/>
        <v>7.0004620571660712E-5</v>
      </c>
      <c r="BA1013" s="13">
        <f t="shared" si="1330"/>
        <v>3.3929009247606112E-5</v>
      </c>
      <c r="BB1013" s="13">
        <f t="shared" si="1331"/>
        <v>1.2333232354417203E-5</v>
      </c>
      <c r="BC1013" s="13">
        <f t="shared" si="1332"/>
        <v>3.5865148716365865E-6</v>
      </c>
      <c r="BD1013" s="13">
        <f t="shared" si="1333"/>
        <v>1.2591360351150054E-3</v>
      </c>
      <c r="BE1013" s="13">
        <f t="shared" si="1334"/>
        <v>1.1206340454525468E-3</v>
      </c>
      <c r="BF1013" s="13">
        <f t="shared" si="1335"/>
        <v>4.9868347374898143E-4</v>
      </c>
      <c r="BG1013" s="13">
        <f t="shared" si="1336"/>
        <v>1.4794315652494409E-4</v>
      </c>
      <c r="BH1013" s="13">
        <f t="shared" si="1337"/>
        <v>3.2917439690784612E-5</v>
      </c>
      <c r="BI1013" s="13">
        <f t="shared" si="1338"/>
        <v>5.8593198157901881E-6</v>
      </c>
      <c r="BJ1013" s="14">
        <f t="shared" si="1339"/>
        <v>0.23046979807994106</v>
      </c>
      <c r="BK1013" s="14">
        <f t="shared" si="1340"/>
        <v>0.26662792528505463</v>
      </c>
      <c r="BL1013" s="14">
        <f t="shared" si="1341"/>
        <v>0.45302901781563182</v>
      </c>
      <c r="BM1013" s="14">
        <f t="shared" si="1342"/>
        <v>0.41478133891270486</v>
      </c>
      <c r="BN1013" s="14">
        <f t="shared" si="1343"/>
        <v>0.58440373631478781</v>
      </c>
    </row>
    <row r="1014" spans="1:66" x14ac:dyDescent="0.25">
      <c r="A1014" t="s">
        <v>40</v>
      </c>
      <c r="B1014" t="s">
        <v>517</v>
      </c>
      <c r="C1014" t="s">
        <v>233</v>
      </c>
      <c r="D1014" s="25" t="s">
        <v>533</v>
      </c>
      <c r="E1014" s="10">
        <f>VLOOKUP(A1014,home!$A$2:$E$405,3,FALSE)</f>
        <v>1.5047999999999999</v>
      </c>
      <c r="F1014" s="10" t="e">
        <f>VLOOKUP(B1014,home!$B$2:$E$405,3,FALSE)</f>
        <v>#N/A</v>
      </c>
      <c r="G1014" s="10">
        <f>VLOOKUP(C1014,away!$B$2:$E$405,4,FALSE)</f>
        <v>1.0632999999999999</v>
      </c>
      <c r="H1014" s="10">
        <f>VLOOKUP(A1014,away!$A$2:$E$405,3,FALSE)</f>
        <v>1.2</v>
      </c>
      <c r="I1014" s="10">
        <f>VLOOKUP(C1014,away!$B$2:$E$405,3,FALSE)</f>
        <v>1</v>
      </c>
      <c r="J1014" s="10" t="e">
        <f>VLOOKUP(B1014,home!$B$2:$E$405,4,FALSE)</f>
        <v>#N/A</v>
      </c>
      <c r="K1014" s="12" t="e">
        <f t="shared" si="1288"/>
        <v>#N/A</v>
      </c>
      <c r="L1014" s="12" t="e">
        <f t="shared" si="1289"/>
        <v>#N/A</v>
      </c>
      <c r="M1014" s="13" t="e">
        <f t="shared" si="1290"/>
        <v>#N/A</v>
      </c>
      <c r="N1014" s="13" t="e">
        <f t="shared" si="1291"/>
        <v>#N/A</v>
      </c>
      <c r="O1014" s="13" t="e">
        <f t="shared" si="1292"/>
        <v>#N/A</v>
      </c>
      <c r="P1014" s="13" t="e">
        <f t="shared" si="1293"/>
        <v>#N/A</v>
      </c>
      <c r="Q1014" s="13" t="e">
        <f t="shared" si="1294"/>
        <v>#N/A</v>
      </c>
      <c r="R1014" s="13" t="e">
        <f t="shared" si="1295"/>
        <v>#N/A</v>
      </c>
      <c r="S1014" s="13" t="e">
        <f t="shared" si="1296"/>
        <v>#N/A</v>
      </c>
      <c r="T1014" s="13" t="e">
        <f t="shared" si="1297"/>
        <v>#N/A</v>
      </c>
      <c r="U1014" s="13" t="e">
        <f t="shared" si="1298"/>
        <v>#N/A</v>
      </c>
      <c r="V1014" s="13" t="e">
        <f t="shared" si="1299"/>
        <v>#N/A</v>
      </c>
      <c r="W1014" s="13" t="e">
        <f t="shared" si="1300"/>
        <v>#N/A</v>
      </c>
      <c r="X1014" s="13" t="e">
        <f t="shared" si="1301"/>
        <v>#N/A</v>
      </c>
      <c r="Y1014" s="13" t="e">
        <f t="shared" si="1302"/>
        <v>#N/A</v>
      </c>
      <c r="Z1014" s="13" t="e">
        <f t="shared" si="1303"/>
        <v>#N/A</v>
      </c>
      <c r="AA1014" s="13" t="e">
        <f t="shared" si="1304"/>
        <v>#N/A</v>
      </c>
      <c r="AB1014" s="13" t="e">
        <f t="shared" si="1305"/>
        <v>#N/A</v>
      </c>
      <c r="AC1014" s="13" t="e">
        <f t="shared" si="1306"/>
        <v>#N/A</v>
      </c>
      <c r="AD1014" s="13" t="e">
        <f t="shared" si="1307"/>
        <v>#N/A</v>
      </c>
      <c r="AE1014" s="13" t="e">
        <f t="shared" si="1308"/>
        <v>#N/A</v>
      </c>
      <c r="AF1014" s="13" t="e">
        <f t="shared" si="1309"/>
        <v>#N/A</v>
      </c>
      <c r="AG1014" s="13" t="e">
        <f t="shared" si="1310"/>
        <v>#N/A</v>
      </c>
      <c r="AH1014" s="13" t="e">
        <f t="shared" si="1311"/>
        <v>#N/A</v>
      </c>
      <c r="AI1014" s="13" t="e">
        <f t="shared" si="1312"/>
        <v>#N/A</v>
      </c>
      <c r="AJ1014" s="13" t="e">
        <f t="shared" si="1313"/>
        <v>#N/A</v>
      </c>
      <c r="AK1014" s="13" t="e">
        <f t="shared" si="1314"/>
        <v>#N/A</v>
      </c>
      <c r="AL1014" s="13" t="e">
        <f t="shared" si="1315"/>
        <v>#N/A</v>
      </c>
      <c r="AM1014" s="13" t="e">
        <f t="shared" si="1316"/>
        <v>#N/A</v>
      </c>
      <c r="AN1014" s="13" t="e">
        <f t="shared" si="1317"/>
        <v>#N/A</v>
      </c>
      <c r="AO1014" s="13" t="e">
        <f t="shared" si="1318"/>
        <v>#N/A</v>
      </c>
      <c r="AP1014" s="13" t="e">
        <f t="shared" si="1319"/>
        <v>#N/A</v>
      </c>
      <c r="AQ1014" s="13" t="e">
        <f t="shared" si="1320"/>
        <v>#N/A</v>
      </c>
      <c r="AR1014" s="13" t="e">
        <f t="shared" si="1321"/>
        <v>#N/A</v>
      </c>
      <c r="AS1014" s="13" t="e">
        <f t="shared" si="1322"/>
        <v>#N/A</v>
      </c>
      <c r="AT1014" s="13" t="e">
        <f t="shared" si="1323"/>
        <v>#N/A</v>
      </c>
      <c r="AU1014" s="13" t="e">
        <f t="shared" si="1324"/>
        <v>#N/A</v>
      </c>
      <c r="AV1014" s="13" t="e">
        <f t="shared" si="1325"/>
        <v>#N/A</v>
      </c>
      <c r="AW1014" s="13" t="e">
        <f t="shared" si="1326"/>
        <v>#N/A</v>
      </c>
      <c r="AX1014" s="13" t="e">
        <f t="shared" si="1327"/>
        <v>#N/A</v>
      </c>
      <c r="AY1014" s="13" t="e">
        <f t="shared" si="1328"/>
        <v>#N/A</v>
      </c>
      <c r="AZ1014" s="13" t="e">
        <f t="shared" si="1329"/>
        <v>#N/A</v>
      </c>
      <c r="BA1014" s="13" t="e">
        <f t="shared" si="1330"/>
        <v>#N/A</v>
      </c>
      <c r="BB1014" s="13" t="e">
        <f t="shared" si="1331"/>
        <v>#N/A</v>
      </c>
      <c r="BC1014" s="13" t="e">
        <f t="shared" si="1332"/>
        <v>#N/A</v>
      </c>
      <c r="BD1014" s="13" t="e">
        <f t="shared" si="1333"/>
        <v>#N/A</v>
      </c>
      <c r="BE1014" s="13" t="e">
        <f t="shared" si="1334"/>
        <v>#N/A</v>
      </c>
      <c r="BF1014" s="13" t="e">
        <f t="shared" si="1335"/>
        <v>#N/A</v>
      </c>
      <c r="BG1014" s="13" t="e">
        <f t="shared" si="1336"/>
        <v>#N/A</v>
      </c>
      <c r="BH1014" s="13" t="e">
        <f t="shared" si="1337"/>
        <v>#N/A</v>
      </c>
      <c r="BI1014" s="13" t="e">
        <f t="shared" si="1338"/>
        <v>#N/A</v>
      </c>
      <c r="BJ1014" s="14" t="e">
        <f t="shared" si="1339"/>
        <v>#N/A</v>
      </c>
      <c r="BK1014" s="14" t="e">
        <f t="shared" si="1340"/>
        <v>#N/A</v>
      </c>
      <c r="BL1014" s="14" t="e">
        <f t="shared" si="1341"/>
        <v>#N/A</v>
      </c>
      <c r="BM1014" s="14" t="e">
        <f t="shared" si="1342"/>
        <v>#N/A</v>
      </c>
      <c r="BN1014" s="14" t="e">
        <f t="shared" si="1343"/>
        <v>#N/A</v>
      </c>
    </row>
    <row r="1015" spans="1:66" x14ac:dyDescent="0.25">
      <c r="A1015" t="s">
        <v>40</v>
      </c>
      <c r="B1015" t="s">
        <v>318</v>
      </c>
      <c r="C1015" t="s">
        <v>42</v>
      </c>
      <c r="D1015" s="25" t="s">
        <v>533</v>
      </c>
      <c r="E1015" s="10">
        <f>VLOOKUP(A1015,home!$A$2:$E$405,3,FALSE)</f>
        <v>1.5047999999999999</v>
      </c>
      <c r="F1015" s="10">
        <f>VLOOKUP(B1015,home!$B$2:$E$405,3,FALSE)</f>
        <v>0.8639</v>
      </c>
      <c r="G1015" s="10">
        <f>VLOOKUP(C1015,away!$B$2:$E$405,4,FALSE)</f>
        <v>1.0632999999999999</v>
      </c>
      <c r="H1015" s="10">
        <f>VLOOKUP(A1015,away!$A$2:$E$405,3,FALSE)</f>
        <v>1.2</v>
      </c>
      <c r="I1015" s="10">
        <f>VLOOKUP(C1015,away!$B$2:$E$405,3,FALSE)</f>
        <v>0.91669999999999996</v>
      </c>
      <c r="J1015" s="10">
        <f>VLOOKUP(B1015,home!$B$2:$E$405,4,FALSE)</f>
        <v>0.91669999999999996</v>
      </c>
      <c r="K1015" s="12">
        <f t="shared" si="1288"/>
        <v>1.382286512376</v>
      </c>
      <c r="L1015" s="12">
        <f t="shared" si="1289"/>
        <v>1.0084066679999999</v>
      </c>
      <c r="M1015" s="13">
        <f t="shared" si="1290"/>
        <v>9.1566189987683511E-2</v>
      </c>
      <c r="N1015" s="13">
        <f t="shared" si="1291"/>
        <v>0.12657070940963325</v>
      </c>
      <c r="O1015" s="13">
        <f t="shared" si="1292"/>
        <v>9.2335956546934869E-2</v>
      </c>
      <c r="P1015" s="13">
        <f t="shared" si="1293"/>
        <v>0.12763474734216448</v>
      </c>
      <c r="Q1015" s="13">
        <f t="shared" si="1294"/>
        <v>8.7478492239399075E-2</v>
      </c>
      <c r="R1015" s="13">
        <f t="shared" si="1295"/>
        <v>4.6556097139043677E-2</v>
      </c>
      <c r="S1015" s="13">
        <f t="shared" si="1296"/>
        <v>4.4477739904022998E-2</v>
      </c>
      <c r="T1015" s="13">
        <f t="shared" si="1297"/>
        <v>8.8213894880796256E-2</v>
      </c>
      <c r="U1015" s="13">
        <f t="shared" si="1298"/>
        <v>6.4353865144166952E-2</v>
      </c>
      <c r="V1015" s="13">
        <f t="shared" si="1299"/>
        <v>6.8886477952470812E-3</v>
      </c>
      <c r="W1015" s="13">
        <f t="shared" si="1300"/>
        <v>4.0306779981836634E-2</v>
      </c>
      <c r="X1015" s="13">
        <f t="shared" si="1301"/>
        <v>4.0645625699292975E-2</v>
      </c>
      <c r="Y1015" s="13">
        <f t="shared" si="1302"/>
        <v>2.0493659990099593E-2</v>
      </c>
      <c r="Z1015" s="13">
        <f t="shared" si="1303"/>
        <v>1.5649159597022455E-2</v>
      </c>
      <c r="AA1015" s="13">
        <f t="shared" si="1304"/>
        <v>2.163162224098358E-2</v>
      </c>
      <c r="AB1015" s="13">
        <f t="shared" si="1305"/>
        <v>1.4950549832262157E-2</v>
      </c>
      <c r="AC1015" s="13">
        <f t="shared" si="1306"/>
        <v>6.0013337141265257E-4</v>
      </c>
      <c r="AD1015" s="13">
        <f t="shared" si="1307"/>
        <v>1.3928879581549933E-2</v>
      </c>
      <c r="AE1015" s="13">
        <f t="shared" si="1308"/>
        <v>1.4045975047804001E-2</v>
      </c>
      <c r="AF1015" s="13">
        <f t="shared" si="1309"/>
        <v>7.0820274483835849E-3</v>
      </c>
      <c r="AG1015" s="13">
        <f t="shared" si="1310"/>
        <v>2.3805212339696774E-3</v>
      </c>
      <c r="AH1015" s="13">
        <f t="shared" si="1311"/>
        <v>3.945179221558408E-3</v>
      </c>
      <c r="AI1015" s="13">
        <f t="shared" si="1312"/>
        <v>5.4533680268662342E-3</v>
      </c>
      <c r="AJ1015" s="13">
        <f t="shared" si="1313"/>
        <v>3.7690585352798587E-3</v>
      </c>
      <c r="AK1015" s="13">
        <f t="shared" si="1314"/>
        <v>1.7366395925576632E-3</v>
      </c>
      <c r="AL1015" s="13">
        <f t="shared" si="1315"/>
        <v>3.3461202761481457E-5</v>
      </c>
      <c r="AM1015" s="13">
        <f t="shared" si="1316"/>
        <v>3.8507404756171868E-3</v>
      </c>
      <c r="AN1015" s="13">
        <f t="shared" si="1317"/>
        <v>3.8831123723498616E-3</v>
      </c>
      <c r="AO1015" s="13">
        <f t="shared" si="1318"/>
        <v>1.9578782044354492E-3</v>
      </c>
      <c r="AP1015" s="13">
        <f t="shared" si="1319"/>
        <v>6.5811247882819137E-4</v>
      </c>
      <c r="AQ1015" s="13">
        <f t="shared" si="1320"/>
        <v>1.6591125298608919E-4</v>
      </c>
      <c r="AR1015" s="13">
        <f t="shared" si="1321"/>
        <v>7.9566900669490975E-4</v>
      </c>
      <c r="AS1015" s="13">
        <f t="shared" si="1322"/>
        <v>1.099842536269983E-3</v>
      </c>
      <c r="AT1015" s="13">
        <f t="shared" si="1323"/>
        <v>7.6014875181170467E-4</v>
      </c>
      <c r="AU1015" s="13">
        <f t="shared" si="1324"/>
        <v>3.5024778900959023E-4</v>
      </c>
      <c r="AV1015" s="13">
        <f t="shared" si="1325"/>
        <v>1.210356986843679E-4</v>
      </c>
      <c r="AW1015" s="13">
        <f t="shared" si="1326"/>
        <v>1.2956056283805567E-6</v>
      </c>
      <c r="AX1015" s="13">
        <f t="shared" si="1327"/>
        <v>8.8713777035099662E-4</v>
      </c>
      <c r="AY1015" s="13">
        <f t="shared" si="1328"/>
        <v>8.9459564305659754E-4</v>
      </c>
      <c r="AZ1015" s="13">
        <f t="shared" si="1329"/>
        <v>4.5105810581101035E-4</v>
      </c>
      <c r="BA1015" s="13">
        <f t="shared" si="1330"/>
        <v>1.5161666718509079E-4</v>
      </c>
      <c r="BB1015" s="13">
        <f t="shared" si="1331"/>
        <v>3.8222814542345568E-5</v>
      </c>
      <c r="BC1015" s="13">
        <f t="shared" si="1332"/>
        <v>7.7088282108457296E-6</v>
      </c>
      <c r="BD1015" s="13">
        <f t="shared" si="1333"/>
        <v>1.3372632197868053E-4</v>
      </c>
      <c r="BE1015" s="13">
        <f t="shared" si="1334"/>
        <v>1.8484809122078035E-4</v>
      </c>
      <c r="BF1015" s="13">
        <f t="shared" si="1335"/>
        <v>1.2775651166646663E-4</v>
      </c>
      <c r="BG1015" s="13">
        <f t="shared" si="1336"/>
        <v>5.8865367648254627E-5</v>
      </c>
      <c r="BH1015" s="13">
        <f t="shared" si="1337"/>
        <v>2.0342200936559227E-5</v>
      </c>
      <c r="BI1015" s="13">
        <f t="shared" si="1338"/>
        <v>5.62374999732965E-6</v>
      </c>
      <c r="BJ1015" s="14">
        <f t="shared" si="1339"/>
        <v>0.45409266012613869</v>
      </c>
      <c r="BK1015" s="14">
        <f t="shared" si="1340"/>
        <v>0.27209551524634878</v>
      </c>
      <c r="BL1015" s="14">
        <f t="shared" si="1341"/>
        <v>0.25839044230557201</v>
      </c>
      <c r="BM1015" s="14">
        <f t="shared" si="1342"/>
        <v>0.42719228457279501</v>
      </c>
      <c r="BN1015" s="14">
        <f t="shared" si="1343"/>
        <v>0.57214219266485877</v>
      </c>
    </row>
    <row r="1016" spans="1:66" x14ac:dyDescent="0.25">
      <c r="A1016" t="s">
        <v>10</v>
      </c>
      <c r="B1016" t="s">
        <v>43</v>
      </c>
      <c r="C1016" t="s">
        <v>244</v>
      </c>
      <c r="D1016" s="25" t="s">
        <v>534</v>
      </c>
      <c r="E1016" s="10">
        <f>VLOOKUP(A1016,home!$A$2:$E$405,3,FALSE)</f>
        <v>1.5425</v>
      </c>
      <c r="F1016" s="10">
        <f>VLOOKUP(B1016,home!$B$2:$E$405,3,FALSE)</f>
        <v>1.2585</v>
      </c>
      <c r="G1016" s="10">
        <f>VLOOKUP(C1016,away!$B$2:$E$405,4,FALSE)</f>
        <v>1.3347</v>
      </c>
      <c r="H1016" s="10">
        <f>VLOOKUP(A1016,away!$A$2:$E$405,3,FALSE)</f>
        <v>1.4443999999999999</v>
      </c>
      <c r="I1016" s="10">
        <f>VLOOKUP(C1016,away!$B$2:$E$405,3,FALSE)</f>
        <v>1.0589</v>
      </c>
      <c r="J1016" s="10">
        <f>VLOOKUP(B1016,home!$B$2:$E$405,4,FALSE)</f>
        <v>0.85519999999999996</v>
      </c>
      <c r="K1016" s="12">
        <f t="shared" si="1288"/>
        <v>2.5909680228749998</v>
      </c>
      <c r="L1016" s="12">
        <f t="shared" si="1289"/>
        <v>1.3080071568319998</v>
      </c>
      <c r="M1016" s="13">
        <f t="shared" si="1290"/>
        <v>2.0262666400656121E-2</v>
      </c>
      <c r="N1016" s="13">
        <f t="shared" si="1291"/>
        <v>5.2499920702283667E-2</v>
      </c>
      <c r="O1016" s="13">
        <f t="shared" si="1292"/>
        <v>2.65037126685575E-2</v>
      </c>
      <c r="P1016" s="13">
        <f t="shared" si="1293"/>
        <v>6.8670272011699493E-2</v>
      </c>
      <c r="Q1016" s="13">
        <f t="shared" si="1294"/>
        <v>6.8012807871545122E-2</v>
      </c>
      <c r="R1016" s="13">
        <f t="shared" si="1295"/>
        <v>1.733352292654608E-2</v>
      </c>
      <c r="S1016" s="13">
        <f t="shared" si="1296"/>
        <v>5.8180968942075029E-2</v>
      </c>
      <c r="T1016" s="13">
        <f t="shared" si="1297"/>
        <v>8.8961239452220772E-2</v>
      </c>
      <c r="U1016" s="13">
        <f t="shared" si="1298"/>
        <v>4.4910603626451572E-2</v>
      </c>
      <c r="V1016" s="13">
        <f t="shared" si="1299"/>
        <v>2.190839757631614E-2</v>
      </c>
      <c r="W1016" s="13">
        <f t="shared" si="1300"/>
        <v>5.8739670113704817E-2</v>
      </c>
      <c r="X1016" s="13">
        <f t="shared" si="1301"/>
        <v>7.6831908898676624E-2</v>
      </c>
      <c r="Y1016" s="13">
        <f t="shared" si="1302"/>
        <v>5.0248343356266628E-2</v>
      </c>
      <c r="Z1016" s="13">
        <f t="shared" si="1303"/>
        <v>7.5574573470112739E-3</v>
      </c>
      <c r="AA1016" s="13">
        <f t="shared" si="1304"/>
        <v>1.9581130320347938E-2</v>
      </c>
      <c r="AB1016" s="13">
        <f t="shared" si="1305"/>
        <v>2.5367041255884813E-2</v>
      </c>
      <c r="AC1016" s="13">
        <f t="shared" si="1306"/>
        <v>4.6404789205622904E-3</v>
      </c>
      <c r="AD1016" s="13">
        <f t="shared" si="1307"/>
        <v>3.8048151734708893E-2</v>
      </c>
      <c r="AE1016" s="13">
        <f t="shared" si="1308"/>
        <v>4.9767254773229089E-2</v>
      </c>
      <c r="AF1016" s="13">
        <f t="shared" si="1309"/>
        <v>3.2547962709632589E-2</v>
      </c>
      <c r="AG1016" s="13">
        <f t="shared" si="1310"/>
        <v>1.4190989388166824E-2</v>
      </c>
      <c r="AH1016" s="13">
        <f t="shared" si="1311"/>
        <v>2.4713020743358303E-3</v>
      </c>
      <c r="AI1016" s="13">
        <f t="shared" si="1312"/>
        <v>6.4030646494687912E-3</v>
      </c>
      <c r="AJ1016" s="13">
        <f t="shared" si="1313"/>
        <v>8.2950678775874816E-3</v>
      </c>
      <c r="AK1016" s="13">
        <f t="shared" si="1314"/>
        <v>7.1640852061355858E-3</v>
      </c>
      <c r="AL1016" s="13">
        <f t="shared" si="1315"/>
        <v>6.2906419804503407E-4</v>
      </c>
      <c r="AM1016" s="13">
        <f t="shared" si="1316"/>
        <v>1.9716308894825327E-2</v>
      </c>
      <c r="AN1016" s="13">
        <f t="shared" si="1317"/>
        <v>2.5789073140741938E-2</v>
      </c>
      <c r="AO1016" s="13">
        <f t="shared" si="1318"/>
        <v>1.6866146118077182E-2</v>
      </c>
      <c r="AP1016" s="13">
        <f t="shared" si="1319"/>
        <v>7.3536799435397352E-3</v>
      </c>
      <c r="AQ1016" s="13">
        <f t="shared" si="1320"/>
        <v>2.4046664988004768E-3</v>
      </c>
      <c r="AR1016" s="13">
        <f t="shared" si="1321"/>
        <v>6.4649615998500646E-4</v>
      </c>
      <c r="AS1016" s="13">
        <f t="shared" si="1322"/>
        <v>1.6750508774326315E-3</v>
      </c>
      <c r="AT1016" s="13">
        <f t="shared" si="1323"/>
        <v>2.1700016300583301E-3</v>
      </c>
      <c r="AU1016" s="13">
        <f t="shared" si="1324"/>
        <v>1.8741349443559194E-3</v>
      </c>
      <c r="AV1016" s="13">
        <f t="shared" si="1325"/>
        <v>1.2139559278447017E-3</v>
      </c>
      <c r="AW1016" s="13">
        <f t="shared" si="1326"/>
        <v>5.921948706938102E-5</v>
      </c>
      <c r="AX1016" s="13">
        <f t="shared" si="1327"/>
        <v>8.5140543126030633E-3</v>
      </c>
      <c r="AY1016" s="13">
        <f t="shared" si="1328"/>
        <v>1.1136443974541159E-2</v>
      </c>
      <c r="AZ1016" s="13">
        <f t="shared" si="1329"/>
        <v>7.2832742101792197E-3</v>
      </c>
      <c r="BA1016" s="13">
        <f t="shared" si="1330"/>
        <v>3.1755249306947837E-3</v>
      </c>
      <c r="BB1016" s="13">
        <f t="shared" si="1331"/>
        <v>1.038402334011804E-3</v>
      </c>
      <c r="BC1016" s="13">
        <f t="shared" si="1332"/>
        <v>2.7164753691169839E-4</v>
      </c>
      <c r="BD1016" s="13">
        <f t="shared" si="1333"/>
        <v>1.4093693402079889E-4</v>
      </c>
      <c r="BE1016" s="13">
        <f t="shared" si="1334"/>
        <v>3.6516308928993357E-4</v>
      </c>
      <c r="BF1016" s="13">
        <f t="shared" si="1335"/>
        <v>4.7306294374223324E-4</v>
      </c>
      <c r="BG1016" s="13">
        <f t="shared" si="1336"/>
        <v>4.0856365334774708E-4</v>
      </c>
      <c r="BH1016" s="13">
        <f t="shared" si="1337"/>
        <v>2.6464384028324989E-4</v>
      </c>
      <c r="BI1016" s="13">
        <f t="shared" si="1338"/>
        <v>1.3713674552494776E-4</v>
      </c>
      <c r="BJ1016" s="14">
        <f t="shared" si="1339"/>
        <v>0.63339747089536136</v>
      </c>
      <c r="BK1016" s="14">
        <f t="shared" si="1340"/>
        <v>0.18542829202389527</v>
      </c>
      <c r="BL1016" s="14">
        <f t="shared" si="1341"/>
        <v>0.16739867735120112</v>
      </c>
      <c r="BM1016" s="14">
        <f t="shared" si="1342"/>
        <v>0.72942177054870927</v>
      </c>
      <c r="BN1016" s="14">
        <f t="shared" si="1343"/>
        <v>0.25328290258128794</v>
      </c>
    </row>
    <row r="1017" spans="1:66" x14ac:dyDescent="0.25">
      <c r="A1017" t="s">
        <v>10</v>
      </c>
      <c r="B1017" t="s">
        <v>50</v>
      </c>
      <c r="C1017" t="s">
        <v>247</v>
      </c>
      <c r="D1017" s="25" t="s">
        <v>534</v>
      </c>
      <c r="E1017" s="10">
        <f>VLOOKUP(A1017,home!$A$2:$E$405,3,FALSE)</f>
        <v>1.5425</v>
      </c>
      <c r="F1017" s="10">
        <f>VLOOKUP(B1017,home!$B$2:$E$405,3,FALSE)</f>
        <v>1.1059000000000001</v>
      </c>
      <c r="G1017" s="10">
        <f>VLOOKUP(C1017,away!$B$2:$E$405,4,FALSE)</f>
        <v>1.3729</v>
      </c>
      <c r="H1017" s="10">
        <f>VLOOKUP(A1017,away!$A$2:$E$405,3,FALSE)</f>
        <v>1.4443999999999999</v>
      </c>
      <c r="I1017" s="10">
        <f>VLOOKUP(C1017,away!$B$2:$E$405,3,FALSE)</f>
        <v>1.2218</v>
      </c>
      <c r="J1017" s="10">
        <f>VLOOKUP(B1017,home!$B$2:$E$405,4,FALSE)</f>
        <v>1.2218</v>
      </c>
      <c r="K1017" s="12">
        <f t="shared" si="1288"/>
        <v>2.3419624946750002</v>
      </c>
      <c r="L1017" s="12">
        <f t="shared" si="1289"/>
        <v>2.156193444656</v>
      </c>
      <c r="M1017" s="13">
        <f t="shared" si="1290"/>
        <v>1.1129501101849593E-2</v>
      </c>
      <c r="N1017" s="13">
        <f t="shared" si="1291"/>
        <v>2.6064874164975833E-2</v>
      </c>
      <c r="O1017" s="13">
        <f t="shared" si="1292"/>
        <v>2.3997357318099821E-2</v>
      </c>
      <c r="P1017" s="13">
        <f t="shared" si="1293"/>
        <v>5.6200910810304421E-2</v>
      </c>
      <c r="Q1017" s="13">
        <f t="shared" si="1294"/>
        <v>3.0521478861398388E-2</v>
      </c>
      <c r="R1017" s="13">
        <f t="shared" si="1295"/>
        <v>2.5871472269177267E-2</v>
      </c>
      <c r="S1017" s="13">
        <f t="shared" si="1296"/>
        <v>7.0949774545214825E-2</v>
      </c>
      <c r="T1017" s="13">
        <f t="shared" si="1297"/>
        <v>6.5810212642153879E-2</v>
      </c>
      <c r="U1017" s="13">
        <f t="shared" si="1298"/>
        <v>6.0590017736437476E-2</v>
      </c>
      <c r="V1017" s="13">
        <f t="shared" si="1299"/>
        <v>3.9808532443403051E-2</v>
      </c>
      <c r="W1017" s="13">
        <f t="shared" si="1300"/>
        <v>2.3826719591803616E-2</v>
      </c>
      <c r="X1017" s="13">
        <f t="shared" si="1301"/>
        <v>5.137501659150364E-2</v>
      </c>
      <c r="Y1017" s="13">
        <f t="shared" si="1302"/>
        <v>5.5387236996846709E-2</v>
      </c>
      <c r="Z1017" s="13">
        <f t="shared" si="1303"/>
        <v>1.8594632970133172E-2</v>
      </c>
      <c r="AA1017" s="13">
        <f t="shared" si="1304"/>
        <v>4.3547933018299088E-2</v>
      </c>
      <c r="AB1017" s="13">
        <f t="shared" si="1305"/>
        <v>5.0993812924737779E-2</v>
      </c>
      <c r="AC1017" s="13">
        <f t="shared" si="1306"/>
        <v>1.2563881799747725E-2</v>
      </c>
      <c r="AD1017" s="13">
        <f t="shared" si="1307"/>
        <v>1.3950320913785525E-2</v>
      </c>
      <c r="AE1017" s="13">
        <f t="shared" si="1308"/>
        <v>3.0079590505151851E-2</v>
      </c>
      <c r="AF1017" s="13">
        <f t="shared" si="1309"/>
        <v>3.2428707932572645E-2</v>
      </c>
      <c r="AG1017" s="13">
        <f t="shared" si="1310"/>
        <v>2.3307522487625725E-2</v>
      </c>
      <c r="AH1017" s="13">
        <f t="shared" si="1311"/>
        <v>1.002340642899637E-2</v>
      </c>
      <c r="AI1017" s="13">
        <f t="shared" si="1312"/>
        <v>2.347444192559377E-2</v>
      </c>
      <c r="AJ1017" s="13">
        <f t="shared" si="1313"/>
        <v>2.7488131286583506E-2</v>
      </c>
      <c r="AK1017" s="13">
        <f t="shared" si="1314"/>
        <v>2.1458724173960341E-2</v>
      </c>
      <c r="AL1017" s="13">
        <f t="shared" si="1315"/>
        <v>2.5377655080746873E-3</v>
      </c>
      <c r="AM1017" s="13">
        <f t="shared" si="1316"/>
        <v>6.5342256737531915E-3</v>
      </c>
      <c r="AN1017" s="13">
        <f t="shared" si="1317"/>
        <v>1.4089054563649566E-2</v>
      </c>
      <c r="AO1017" s="13">
        <f t="shared" si="1318"/>
        <v>1.5189363545770952E-2</v>
      </c>
      <c r="AP1017" s="13">
        <f t="shared" si="1319"/>
        <v>1.0917068701962714E-2</v>
      </c>
      <c r="AQ1017" s="13">
        <f t="shared" si="1320"/>
        <v>5.8848279925077986E-3</v>
      </c>
      <c r="AR1017" s="13">
        <f t="shared" si="1321"/>
        <v>4.3224806470649529E-3</v>
      </c>
      <c r="AS1017" s="13">
        <f t="shared" si="1322"/>
        <v>1.0123087559384646E-2</v>
      </c>
      <c r="AT1017" s="13">
        <f t="shared" si="1323"/>
        <v>1.1853945697194964E-2</v>
      </c>
      <c r="AU1017" s="13">
        <f t="shared" si="1324"/>
        <v>9.2538320789149007E-3</v>
      </c>
      <c r="AV1017" s="13">
        <f t="shared" si="1325"/>
        <v>5.4180319152097711E-3</v>
      </c>
      <c r="AW1017" s="13">
        <f t="shared" si="1326"/>
        <v>3.5597266238513397E-4</v>
      </c>
      <c r="AX1017" s="13">
        <f t="shared" si="1327"/>
        <v>2.5504852432787438E-3</v>
      </c>
      <c r="AY1017" s="13">
        <f t="shared" si="1328"/>
        <v>5.4993395622494907E-3</v>
      </c>
      <c r="AZ1017" s="13">
        <f t="shared" si="1329"/>
        <v>5.9288199570298765E-3</v>
      </c>
      <c r="BA1017" s="13">
        <f t="shared" si="1330"/>
        <v>4.2612275752978296E-3</v>
      </c>
      <c r="BB1017" s="13">
        <f t="shared" si="1331"/>
        <v>2.2970077410111407E-3</v>
      </c>
      <c r="BC1017" s="13">
        <f t="shared" si="1332"/>
        <v>9.9055860669846111E-4</v>
      </c>
      <c r="BD1017" s="13">
        <f t="shared" si="1333"/>
        <v>1.5533507393089804E-3</v>
      </c>
      <c r="BE1017" s="13">
        <f t="shared" si="1334"/>
        <v>3.6378891725373152E-3</v>
      </c>
      <c r="BF1017" s="13">
        <f t="shared" si="1335"/>
        <v>4.259900000933332E-3</v>
      </c>
      <c r="BG1017" s="13">
        <f t="shared" si="1336"/>
        <v>3.3255086777506204E-3</v>
      </c>
      <c r="BH1017" s="13">
        <f t="shared" si="1337"/>
        <v>1.9470541497520514E-3</v>
      </c>
      <c r="BI1017" s="13">
        <f t="shared" si="1338"/>
        <v>9.1198555876412452E-4</v>
      </c>
      <c r="BJ1017" s="14">
        <f t="shared" si="1339"/>
        <v>0.42689365985102756</v>
      </c>
      <c r="BK1017" s="14">
        <f t="shared" si="1340"/>
        <v>0.19868970577084377</v>
      </c>
      <c r="BL1017" s="14">
        <f t="shared" si="1341"/>
        <v>0.34405236327870109</v>
      </c>
      <c r="BM1017" s="14">
        <f t="shared" si="1342"/>
        <v>0.80930140044503596</v>
      </c>
      <c r="BN1017" s="14">
        <f t="shared" si="1343"/>
        <v>0.17378559452580533</v>
      </c>
    </row>
    <row r="1018" spans="1:66" x14ac:dyDescent="0.25">
      <c r="A1018" t="s">
        <v>10</v>
      </c>
      <c r="B1018" t="s">
        <v>499</v>
      </c>
      <c r="C1018" t="s">
        <v>48</v>
      </c>
      <c r="D1018" s="25" t="s">
        <v>534</v>
      </c>
      <c r="E1018" s="10">
        <f>VLOOKUP(A1018,home!$A$2:$E$405,3,FALSE)</f>
        <v>1.5425</v>
      </c>
      <c r="F1018" s="10" t="e">
        <f>VLOOKUP(B1018,home!$B$2:$E$405,3,FALSE)</f>
        <v>#N/A</v>
      </c>
      <c r="G1018" s="10">
        <f>VLOOKUP(C1018,away!$B$2:$E$405,4,FALSE)</f>
        <v>1.1821999999999999</v>
      </c>
      <c r="H1018" s="10">
        <f>VLOOKUP(A1018,away!$A$2:$E$405,3,FALSE)</f>
        <v>1.4443999999999999</v>
      </c>
      <c r="I1018" s="10">
        <f>VLOOKUP(C1018,away!$B$2:$E$405,3,FALSE)</f>
        <v>1.2218</v>
      </c>
      <c r="J1018" s="10" t="e">
        <f>VLOOKUP(B1018,home!$B$2:$E$405,4,FALSE)</f>
        <v>#N/A</v>
      </c>
      <c r="K1018" s="12" t="e">
        <f t="shared" si="1288"/>
        <v>#N/A</v>
      </c>
      <c r="L1018" s="12" t="e">
        <f t="shared" si="1289"/>
        <v>#N/A</v>
      </c>
      <c r="M1018" s="13" t="e">
        <f t="shared" si="1290"/>
        <v>#N/A</v>
      </c>
      <c r="N1018" s="13" t="e">
        <f t="shared" si="1291"/>
        <v>#N/A</v>
      </c>
      <c r="O1018" s="13" t="e">
        <f t="shared" si="1292"/>
        <v>#N/A</v>
      </c>
      <c r="P1018" s="13" t="e">
        <f t="shared" si="1293"/>
        <v>#N/A</v>
      </c>
      <c r="Q1018" s="13" t="e">
        <f t="shared" si="1294"/>
        <v>#N/A</v>
      </c>
      <c r="R1018" s="13" t="e">
        <f t="shared" si="1295"/>
        <v>#N/A</v>
      </c>
      <c r="S1018" s="13" t="e">
        <f t="shared" si="1296"/>
        <v>#N/A</v>
      </c>
      <c r="T1018" s="13" t="e">
        <f t="shared" si="1297"/>
        <v>#N/A</v>
      </c>
      <c r="U1018" s="13" t="e">
        <f t="shared" si="1298"/>
        <v>#N/A</v>
      </c>
      <c r="V1018" s="13" t="e">
        <f t="shared" si="1299"/>
        <v>#N/A</v>
      </c>
      <c r="W1018" s="13" t="e">
        <f t="shared" si="1300"/>
        <v>#N/A</v>
      </c>
      <c r="X1018" s="13" t="e">
        <f t="shared" si="1301"/>
        <v>#N/A</v>
      </c>
      <c r="Y1018" s="13" t="e">
        <f t="shared" si="1302"/>
        <v>#N/A</v>
      </c>
      <c r="Z1018" s="13" t="e">
        <f t="shared" si="1303"/>
        <v>#N/A</v>
      </c>
      <c r="AA1018" s="13" t="e">
        <f t="shared" si="1304"/>
        <v>#N/A</v>
      </c>
      <c r="AB1018" s="13" t="e">
        <f t="shared" si="1305"/>
        <v>#N/A</v>
      </c>
      <c r="AC1018" s="13" t="e">
        <f t="shared" si="1306"/>
        <v>#N/A</v>
      </c>
      <c r="AD1018" s="13" t="e">
        <f t="shared" si="1307"/>
        <v>#N/A</v>
      </c>
      <c r="AE1018" s="13" t="e">
        <f t="shared" si="1308"/>
        <v>#N/A</v>
      </c>
      <c r="AF1018" s="13" t="e">
        <f t="shared" si="1309"/>
        <v>#N/A</v>
      </c>
      <c r="AG1018" s="13" t="e">
        <f t="shared" si="1310"/>
        <v>#N/A</v>
      </c>
      <c r="AH1018" s="13" t="e">
        <f t="shared" si="1311"/>
        <v>#N/A</v>
      </c>
      <c r="AI1018" s="13" t="e">
        <f t="shared" si="1312"/>
        <v>#N/A</v>
      </c>
      <c r="AJ1018" s="13" t="e">
        <f t="shared" si="1313"/>
        <v>#N/A</v>
      </c>
      <c r="AK1018" s="13" t="e">
        <f t="shared" si="1314"/>
        <v>#N/A</v>
      </c>
      <c r="AL1018" s="13" t="e">
        <f t="shared" si="1315"/>
        <v>#N/A</v>
      </c>
      <c r="AM1018" s="13" t="e">
        <f t="shared" si="1316"/>
        <v>#N/A</v>
      </c>
      <c r="AN1018" s="13" t="e">
        <f t="shared" si="1317"/>
        <v>#N/A</v>
      </c>
      <c r="AO1018" s="13" t="e">
        <f t="shared" si="1318"/>
        <v>#N/A</v>
      </c>
      <c r="AP1018" s="13" t="e">
        <f t="shared" si="1319"/>
        <v>#N/A</v>
      </c>
      <c r="AQ1018" s="13" t="e">
        <f t="shared" si="1320"/>
        <v>#N/A</v>
      </c>
      <c r="AR1018" s="13" t="e">
        <f t="shared" si="1321"/>
        <v>#N/A</v>
      </c>
      <c r="AS1018" s="13" t="e">
        <f t="shared" si="1322"/>
        <v>#N/A</v>
      </c>
      <c r="AT1018" s="13" t="e">
        <f t="shared" si="1323"/>
        <v>#N/A</v>
      </c>
      <c r="AU1018" s="13" t="e">
        <f t="shared" si="1324"/>
        <v>#N/A</v>
      </c>
      <c r="AV1018" s="13" t="e">
        <f t="shared" si="1325"/>
        <v>#N/A</v>
      </c>
      <c r="AW1018" s="13" t="e">
        <f t="shared" si="1326"/>
        <v>#N/A</v>
      </c>
      <c r="AX1018" s="13" t="e">
        <f t="shared" si="1327"/>
        <v>#N/A</v>
      </c>
      <c r="AY1018" s="13" t="e">
        <f t="shared" si="1328"/>
        <v>#N/A</v>
      </c>
      <c r="AZ1018" s="13" t="e">
        <f t="shared" si="1329"/>
        <v>#N/A</v>
      </c>
      <c r="BA1018" s="13" t="e">
        <f t="shared" si="1330"/>
        <v>#N/A</v>
      </c>
      <c r="BB1018" s="13" t="e">
        <f t="shared" si="1331"/>
        <v>#N/A</v>
      </c>
      <c r="BC1018" s="13" t="e">
        <f t="shared" si="1332"/>
        <v>#N/A</v>
      </c>
      <c r="BD1018" s="13" t="e">
        <f t="shared" si="1333"/>
        <v>#N/A</v>
      </c>
      <c r="BE1018" s="13" t="e">
        <f t="shared" si="1334"/>
        <v>#N/A</v>
      </c>
      <c r="BF1018" s="13" t="e">
        <f t="shared" si="1335"/>
        <v>#N/A</v>
      </c>
      <c r="BG1018" s="13" t="e">
        <f t="shared" si="1336"/>
        <v>#N/A</v>
      </c>
      <c r="BH1018" s="13" t="e">
        <f t="shared" si="1337"/>
        <v>#N/A</v>
      </c>
      <c r="BI1018" s="13" t="e">
        <f t="shared" si="1338"/>
        <v>#N/A</v>
      </c>
      <c r="BJ1018" s="14" t="e">
        <f t="shared" si="1339"/>
        <v>#N/A</v>
      </c>
      <c r="BK1018" s="14" t="e">
        <f t="shared" si="1340"/>
        <v>#N/A</v>
      </c>
      <c r="BL1018" s="14" t="e">
        <f t="shared" si="1341"/>
        <v>#N/A</v>
      </c>
      <c r="BM1018" s="14" t="e">
        <f t="shared" si="1342"/>
        <v>#N/A</v>
      </c>
      <c r="BN1018" s="14" t="e">
        <f t="shared" si="1343"/>
        <v>#N/A</v>
      </c>
    </row>
    <row r="1019" spans="1:66" x14ac:dyDescent="0.25">
      <c r="A1019" t="s">
        <v>10</v>
      </c>
      <c r="B1019" t="s">
        <v>49</v>
      </c>
      <c r="C1019" t="s">
        <v>245</v>
      </c>
      <c r="D1019" s="25" t="s">
        <v>534</v>
      </c>
      <c r="E1019" s="10">
        <f>VLOOKUP(A1019,home!$A$2:$E$405,3,FALSE)</f>
        <v>1.5425</v>
      </c>
      <c r="F1019" s="10">
        <f>VLOOKUP(B1019,home!$B$2:$E$405,3,FALSE)</f>
        <v>0.68640000000000001</v>
      </c>
      <c r="G1019" s="10">
        <f>VLOOKUP(C1019,away!$B$2:$E$405,4,FALSE)</f>
        <v>0.41949999999999998</v>
      </c>
      <c r="H1019" s="10">
        <f>VLOOKUP(A1019,away!$A$2:$E$405,3,FALSE)</f>
        <v>1.4443999999999999</v>
      </c>
      <c r="I1019" s="10">
        <f>VLOOKUP(C1019,away!$B$2:$E$405,3,FALSE)</f>
        <v>1.5883</v>
      </c>
      <c r="J1019" s="10">
        <f>VLOOKUP(B1019,home!$B$2:$E$405,4,FALSE)</f>
        <v>0.65159999999999996</v>
      </c>
      <c r="K1019" s="12">
        <f t="shared" si="1288"/>
        <v>0.44415485399999999</v>
      </c>
      <c r="L1019" s="12">
        <f t="shared" si="1289"/>
        <v>1.4948619628319999</v>
      </c>
      <c r="M1019" s="13">
        <f t="shared" si="1290"/>
        <v>0.14384530656071751</v>
      </c>
      <c r="N1019" s="13">
        <f t="shared" si="1291"/>
        <v>6.3889591134060716E-2</v>
      </c>
      <c r="O1019" s="13">
        <f t="shared" si="1292"/>
        <v>0.21502887730952486</v>
      </c>
      <c r="P1019" s="13">
        <f t="shared" si="1293"/>
        <v>9.5506119607195933E-2</v>
      </c>
      <c r="Q1019" s="13">
        <f t="shared" si="1294"/>
        <v>1.4188436011134216E-2</v>
      </c>
      <c r="R1019" s="13">
        <f t="shared" si="1295"/>
        <v>0.16071924480023886</v>
      </c>
      <c r="S1019" s="13">
        <f t="shared" si="1296"/>
        <v>1.5852826728437335E-2</v>
      </c>
      <c r="T1019" s="13">
        <f t="shared" si="1297"/>
        <v>2.1209753305120319E-2</v>
      </c>
      <c r="U1019" s="13">
        <f t="shared" si="1298"/>
        <v>7.1384232709240353E-2</v>
      </c>
      <c r="V1019" s="13">
        <f t="shared" si="1299"/>
        <v>1.1694986030003833E-3</v>
      </c>
      <c r="W1019" s="13">
        <f t="shared" si="1300"/>
        <v>2.1006209083378868E-3</v>
      </c>
      <c r="X1019" s="13">
        <f t="shared" si="1301"/>
        <v>3.140138294203911E-3</v>
      </c>
      <c r="Y1019" s="13">
        <f t="shared" si="1302"/>
        <v>2.3470366470187943E-3</v>
      </c>
      <c r="Z1019" s="13">
        <f t="shared" si="1303"/>
        <v>8.0084361915653907E-2</v>
      </c>
      <c r="AA1019" s="13">
        <f t="shared" si="1304"/>
        <v>3.556985807433042E-2</v>
      </c>
      <c r="AB1019" s="13">
        <f t="shared" si="1305"/>
        <v>7.899262559902474E-3</v>
      </c>
      <c r="AC1019" s="13">
        <f t="shared" si="1306"/>
        <v>4.8530551730000619E-5</v>
      </c>
      <c r="AD1019" s="13">
        <f t="shared" si="1307"/>
        <v>2.3325024321304032E-4</v>
      </c>
      <c r="AE1019" s="13">
        <f t="shared" si="1308"/>
        <v>3.4867691640048677E-4</v>
      </c>
      <c r="AF1019" s="13">
        <f t="shared" si="1309"/>
        <v>2.6061192982232049E-4</v>
      </c>
      <c r="AG1019" s="13">
        <f t="shared" si="1310"/>
        <v>1.2985962031720978E-4</v>
      </c>
      <c r="AH1019" s="13">
        <f t="shared" si="1311"/>
        <v>2.9928766611345671E-2</v>
      </c>
      <c r="AI1019" s="13">
        <f t="shared" si="1312"/>
        <v>1.3293006964662311E-2</v>
      </c>
      <c r="AJ1019" s="13">
        <f t="shared" si="1313"/>
        <v>2.9520767838052855E-3</v>
      </c>
      <c r="AK1019" s="13">
        <f t="shared" si="1314"/>
        <v>4.3705974430260875E-4</v>
      </c>
      <c r="AL1019" s="13">
        <f t="shared" si="1315"/>
        <v>1.2888747749784152E-6</v>
      </c>
      <c r="AM1019" s="13">
        <f t="shared" si="1316"/>
        <v>2.0719845543950492E-5</v>
      </c>
      <c r="AN1019" s="13">
        <f t="shared" si="1317"/>
        <v>3.0973308979405697E-5</v>
      </c>
      <c r="AO1019" s="13">
        <f t="shared" si="1318"/>
        <v>2.3150410728178211E-5</v>
      </c>
      <c r="AP1019" s="13">
        <f t="shared" si="1319"/>
        <v>1.1535556140497155E-5</v>
      </c>
      <c r="AQ1019" s="13">
        <f t="shared" si="1320"/>
        <v>4.3110160236355772E-6</v>
      </c>
      <c r="AR1019" s="13">
        <f t="shared" si="1321"/>
        <v>8.9478749603553939E-3</v>
      </c>
      <c r="AS1019" s="13">
        <f t="shared" si="1322"/>
        <v>3.9742420966269055E-3</v>
      </c>
      <c r="AT1019" s="13">
        <f t="shared" si="1323"/>
        <v>8.8258945909398855E-4</v>
      </c>
      <c r="AU1019" s="13">
        <f t="shared" si="1324"/>
        <v>1.3066879744860982E-4</v>
      </c>
      <c r="AV1019" s="13">
        <f t="shared" si="1325"/>
        <v>1.4509295163285716E-5</v>
      </c>
      <c r="AW1019" s="13">
        <f t="shared" si="1326"/>
        <v>2.3770796126784374E-8</v>
      </c>
      <c r="AX1019" s="13">
        <f t="shared" si="1327"/>
        <v>1.5338033287459796E-6</v>
      </c>
      <c r="AY1019" s="13">
        <f t="shared" si="1328"/>
        <v>2.29282425460747E-6</v>
      </c>
      <c r="AZ1019" s="13">
        <f t="shared" si="1329"/>
        <v>1.7137278828356703E-6</v>
      </c>
      <c r="BA1019" s="13">
        <f t="shared" si="1330"/>
        <v>8.5392887556521918E-7</v>
      </c>
      <c r="BB1019" s="13">
        <f t="shared" si="1331"/>
        <v>3.1912644876158655E-7</v>
      </c>
      <c r="BC1019" s="13">
        <f t="shared" si="1332"/>
        <v>9.5409997917470097E-8</v>
      </c>
      <c r="BD1019" s="13">
        <f t="shared" si="1333"/>
        <v>2.2293063210686928E-3</v>
      </c>
      <c r="BE1019" s="13">
        <f t="shared" si="1334"/>
        <v>9.9015722355554232E-4</v>
      </c>
      <c r="BF1019" s="13">
        <f t="shared" si="1335"/>
        <v>2.1989156853267862E-4</v>
      </c>
      <c r="BG1019" s="13">
        <f t="shared" si="1336"/>
        <v>3.2555302505820953E-5</v>
      </c>
      <c r="BH1019" s="13">
        <f t="shared" si="1337"/>
        <v>3.6148989078496844E-6</v>
      </c>
      <c r="BI1019" s="13">
        <f t="shared" si="1338"/>
        <v>3.211149793281474E-7</v>
      </c>
      <c r="BJ1019" s="14">
        <f t="shared" si="1339"/>
        <v>0.10794547396783302</v>
      </c>
      <c r="BK1019" s="14">
        <f t="shared" si="1340"/>
        <v>0.25642586375011073</v>
      </c>
      <c r="BL1019" s="14">
        <f t="shared" si="1341"/>
        <v>0.55463811659559092</v>
      </c>
      <c r="BM1019" s="14">
        <f t="shared" si="1342"/>
        <v>0.30591397175285789</v>
      </c>
      <c r="BN1019" s="14">
        <f t="shared" si="1343"/>
        <v>0.69317757542287195</v>
      </c>
    </row>
    <row r="1020" spans="1:66" x14ac:dyDescent="0.25">
      <c r="A1020" t="s">
        <v>13</v>
      </c>
      <c r="B1020" t="s">
        <v>58</v>
      </c>
      <c r="C1020" t="s">
        <v>62</v>
      </c>
      <c r="D1020" s="25" t="s">
        <v>534</v>
      </c>
      <c r="E1020" s="10">
        <f>VLOOKUP(A1020,home!$A$2:$E$405,3,FALSE)</f>
        <v>1.4837</v>
      </c>
      <c r="F1020" s="10">
        <f>VLOOKUP(B1020,home!$B$2:$E$405,3,FALSE)</f>
        <v>0.75329999999999997</v>
      </c>
      <c r="G1020" s="10">
        <f>VLOOKUP(C1020,away!$B$2:$E$405,4,FALSE)</f>
        <v>1.1496999999999999</v>
      </c>
      <c r="H1020" s="10">
        <f>VLOOKUP(A1020,away!$A$2:$E$405,3,FALSE)</f>
        <v>1.2190000000000001</v>
      </c>
      <c r="I1020" s="10">
        <f>VLOOKUP(C1020,away!$B$2:$E$405,3,FALSE)</f>
        <v>1.3512</v>
      </c>
      <c r="J1020" s="10">
        <f>VLOOKUP(B1020,home!$B$2:$E$405,4,FALSE)</f>
        <v>1.2063999999999999</v>
      </c>
      <c r="K1020" s="12">
        <f t="shared" si="1288"/>
        <v>1.2849865901369999</v>
      </c>
      <c r="L1020" s="12">
        <f t="shared" si="1289"/>
        <v>1.98707688192</v>
      </c>
      <c r="M1020" s="13">
        <f t="shared" si="1290"/>
        <v>3.792808273339697E-2</v>
      </c>
      <c r="N1020" s="13">
        <f t="shared" si="1291"/>
        <v>4.8737077702021799E-2</v>
      </c>
      <c r="O1020" s="13">
        <f t="shared" si="1292"/>
        <v>7.5366016375082223E-2</v>
      </c>
      <c r="P1020" s="13">
        <f t="shared" si="1293"/>
        <v>9.6844320394026212E-2</v>
      </c>
      <c r="Q1020" s="13">
        <f t="shared" si="1294"/>
        <v>3.1313245644781502E-2</v>
      </c>
      <c r="R1020" s="13">
        <f t="shared" si="1295"/>
        <v>7.4879034410665041E-2</v>
      </c>
      <c r="S1020" s="13">
        <f t="shared" si="1296"/>
        <v>6.1819776513000711E-2</v>
      </c>
      <c r="T1020" s="13">
        <f t="shared" si="1297"/>
        <v>6.2221826518627441E-2</v>
      </c>
      <c r="U1020" s="13">
        <f t="shared" si="1298"/>
        <v>9.6218555100111569E-2</v>
      </c>
      <c r="V1020" s="13">
        <f t="shared" si="1299"/>
        <v>1.7538731819243428E-2</v>
      </c>
      <c r="W1020" s="13">
        <f t="shared" si="1300"/>
        <v>1.3412366915736686E-2</v>
      </c>
      <c r="X1020" s="13">
        <f t="shared" si="1301"/>
        <v>2.6651404230089014E-2</v>
      </c>
      <c r="Y1020" s="13">
        <f t="shared" si="1302"/>
        <v>2.6479194608157397E-2</v>
      </c>
      <c r="Z1020" s="13">
        <f t="shared" si="1303"/>
        <v>4.9596799405974897E-2</v>
      </c>
      <c r="AA1020" s="13">
        <f t="shared" si="1304"/>
        <v>6.373122215039248E-2</v>
      </c>
      <c r="AB1020" s="13">
        <f t="shared" si="1305"/>
        <v>4.0946882918148235E-2</v>
      </c>
      <c r="AC1020" s="13">
        <f t="shared" si="1306"/>
        <v>2.7989263515291393E-3</v>
      </c>
      <c r="AD1020" s="13">
        <f t="shared" si="1307"/>
        <v>4.3086779071796998E-3</v>
      </c>
      <c r="AE1020" s="13">
        <f t="shared" si="1308"/>
        <v>8.5616742609962264E-3</v>
      </c>
      <c r="AF1020" s="13">
        <f t="shared" si="1309"/>
        <v>8.5063524972775542E-3</v>
      </c>
      <c r="AG1020" s="13">
        <f t="shared" si="1310"/>
        <v>5.63425879893423E-3</v>
      </c>
      <c r="AH1020" s="13">
        <f t="shared" si="1311"/>
        <v>2.4638163379209085E-2</v>
      </c>
      <c r="AI1020" s="13">
        <f t="shared" si="1312"/>
        <v>3.1659709547888187E-2</v>
      </c>
      <c r="AJ1020" s="13">
        <f t="shared" si="1313"/>
        <v>2.0341151108334333E-2</v>
      </c>
      <c r="AK1020" s="13">
        <f t="shared" si="1314"/>
        <v>8.7127021340533319E-3</v>
      </c>
      <c r="AL1020" s="13">
        <f t="shared" si="1315"/>
        <v>2.8586746369659499E-4</v>
      </c>
      <c r="AM1020" s="13">
        <f t="shared" si="1316"/>
        <v>1.1073186663890923E-3</v>
      </c>
      <c r="AN1020" s="13">
        <f t="shared" si="1317"/>
        <v>2.2003273229002497E-3</v>
      </c>
      <c r="AO1020" s="13">
        <f t="shared" si="1318"/>
        <v>2.1861097779960052E-3</v>
      </c>
      <c r="AP1020" s="13">
        <f t="shared" si="1319"/>
        <v>1.4479894003983753E-3</v>
      </c>
      <c r="AQ1020" s="13">
        <f t="shared" si="1320"/>
        <v>7.1931656569920374E-4</v>
      </c>
      <c r="AR1020" s="13">
        <f t="shared" si="1321"/>
        <v>9.7915849727588534E-3</v>
      </c>
      <c r="AS1020" s="13">
        <f t="shared" si="1322"/>
        <v>1.258205538618209E-2</v>
      </c>
      <c r="AT1020" s="13">
        <f t="shared" si="1323"/>
        <v>8.0838862238024993E-3</v>
      </c>
      <c r="AU1020" s="13">
        <f t="shared" si="1324"/>
        <v>3.4625617979264812E-3</v>
      </c>
      <c r="AV1020" s="13">
        <f t="shared" si="1325"/>
        <v>1.1123363694640475E-3</v>
      </c>
      <c r="AW1020" s="13">
        <f t="shared" si="1326"/>
        <v>2.0275683059803274E-5</v>
      </c>
      <c r="AX1020" s="13">
        <f t="shared" si="1327"/>
        <v>2.3714827288639522E-4</v>
      </c>
      <c r="AY1020" s="13">
        <f t="shared" si="1328"/>
        <v>4.7123185063981137E-4</v>
      </c>
      <c r="AZ1020" s="13">
        <f t="shared" si="1329"/>
        <v>4.6818695821537396E-4</v>
      </c>
      <c r="BA1020" s="13">
        <f t="shared" si="1330"/>
        <v>3.1010782702873819E-4</v>
      </c>
      <c r="BB1020" s="13">
        <f t="shared" si="1331"/>
        <v>1.54052023497813E-4</v>
      </c>
      <c r="BC1020" s="13">
        <f t="shared" si="1332"/>
        <v>6.1222642901100104E-5</v>
      </c>
      <c r="BD1020" s="13">
        <f t="shared" si="1333"/>
        <v>3.2427720227873992E-3</v>
      </c>
      <c r="BE1020" s="13">
        <f t="shared" si="1334"/>
        <v>4.1669185641532427E-3</v>
      </c>
      <c r="BF1020" s="13">
        <f t="shared" si="1335"/>
        <v>2.6772172385649195E-3</v>
      </c>
      <c r="BG1020" s="13">
        <f t="shared" si="1336"/>
        <v>1.1467294168131773E-3</v>
      </c>
      <c r="BH1020" s="13">
        <f t="shared" si="1337"/>
        <v>3.6838298078013885E-4</v>
      </c>
      <c r="BI1020" s="13">
        <f t="shared" si="1338"/>
        <v>9.4673438067434818E-5</v>
      </c>
      <c r="BJ1020" s="14">
        <f t="shared" si="1339"/>
        <v>0.24518909039235365</v>
      </c>
      <c r="BK1020" s="14">
        <f t="shared" si="1340"/>
        <v>0.21768693712553289</v>
      </c>
      <c r="BL1020" s="14">
        <f t="shared" si="1341"/>
        <v>0.48322255553518473</v>
      </c>
      <c r="BM1020" s="14">
        <f t="shared" si="1342"/>
        <v>0.63017664903149262</v>
      </c>
      <c r="BN1020" s="14">
        <f t="shared" si="1343"/>
        <v>0.36506777725997375</v>
      </c>
    </row>
    <row r="1021" spans="1:66" x14ac:dyDescent="0.25">
      <c r="A1021" t="s">
        <v>13</v>
      </c>
      <c r="B1021" t="s">
        <v>248</v>
      </c>
      <c r="C1021" t="s">
        <v>63</v>
      </c>
      <c r="D1021" s="25" t="s">
        <v>534</v>
      </c>
      <c r="E1021" s="10">
        <f>VLOOKUP(A1021,home!$A$2:$E$405,3,FALSE)</f>
        <v>1.4837</v>
      </c>
      <c r="F1021" s="10">
        <f>VLOOKUP(B1021,home!$B$2:$E$405,3,FALSE)</f>
        <v>2.1013000000000002</v>
      </c>
      <c r="G1021" s="10">
        <f>VLOOKUP(C1021,away!$B$2:$E$405,4,FALSE)</f>
        <v>0.82630000000000003</v>
      </c>
      <c r="H1021" s="10">
        <f>VLOOKUP(A1021,away!$A$2:$E$405,3,FALSE)</f>
        <v>1.2190000000000001</v>
      </c>
      <c r="I1021" s="10">
        <f>VLOOKUP(C1021,away!$B$2:$E$405,3,FALSE)</f>
        <v>1.1497999999999999</v>
      </c>
      <c r="J1021" s="10">
        <f>VLOOKUP(B1021,home!$B$2:$E$405,4,FALSE)</f>
        <v>0.91690000000000005</v>
      </c>
      <c r="K1021" s="12">
        <f t="shared" si="1288"/>
        <v>2.5761545267030002</v>
      </c>
      <c r="L1021" s="12">
        <f t="shared" si="1289"/>
        <v>1.2851327247800002</v>
      </c>
      <c r="M1021" s="13">
        <f t="shared" si="1290"/>
        <v>2.1040897156934447E-2</v>
      </c>
      <c r="N1021" s="13">
        <f t="shared" si="1291"/>
        <v>5.4204602456728972E-2</v>
      </c>
      <c r="O1021" s="13">
        <f t="shared" si="1292"/>
        <v>2.7040345495106928E-2</v>
      </c>
      <c r="P1021" s="13">
        <f t="shared" si="1293"/>
        <v>6.96601084508328E-2</v>
      </c>
      <c r="Q1021" s="13">
        <f t="shared" si="1294"/>
        <v>6.9819715993519452E-2</v>
      </c>
      <c r="R1021" s="13">
        <f t="shared" si="1295"/>
        <v>1.7375216442559682E-2</v>
      </c>
      <c r="S1021" s="13">
        <f t="shared" si="1296"/>
        <v>5.7655938731948721E-2</v>
      </c>
      <c r="T1021" s="13">
        <f t="shared" si="1297"/>
        <v>8.9727601858117415E-2</v>
      </c>
      <c r="U1021" s="13">
        <f t="shared" si="1298"/>
        <v>4.4761242490944535E-2</v>
      </c>
      <c r="V1021" s="13">
        <f t="shared" si="1299"/>
        <v>2.1209060489020385E-2</v>
      </c>
      <c r="W1021" s="13">
        <f t="shared" si="1300"/>
        <v>5.9955459136607672E-2</v>
      </c>
      <c r="X1021" s="13">
        <f t="shared" si="1301"/>
        <v>7.7050722565664573E-2</v>
      </c>
      <c r="Y1021" s="13">
        <f t="shared" si="1302"/>
        <v>4.9510202518540179E-2</v>
      </c>
      <c r="Z1021" s="13">
        <f t="shared" si="1303"/>
        <v>7.4431530834896615E-3</v>
      </c>
      <c r="AA1021" s="13">
        <f t="shared" si="1304"/>
        <v>1.9174712508975289E-2</v>
      </c>
      <c r="AB1021" s="13">
        <f t="shared" si="1305"/>
        <v>2.4698511214112668E-2</v>
      </c>
      <c r="AC1021" s="13">
        <f t="shared" si="1306"/>
        <v>4.3885529297598112E-3</v>
      </c>
      <c r="AD1021" s="13">
        <f t="shared" si="1307"/>
        <v>3.8613631863832154E-2</v>
      </c>
      <c r="AE1021" s="13">
        <f t="shared" si="1308"/>
        <v>4.962364193081846E-2</v>
      </c>
      <c r="AF1021" s="13">
        <f t="shared" si="1309"/>
        <v>3.1886483084029894E-2</v>
      </c>
      <c r="AG1021" s="13">
        <f t="shared" si="1310"/>
        <v>1.3659454296476907E-2</v>
      </c>
      <c r="AH1021" s="13">
        <f t="shared" si="1311"/>
        <v>2.3913599007849319E-3</v>
      </c>
      <c r="AI1021" s="13">
        <f t="shared" si="1312"/>
        <v>6.1605126333831401E-3</v>
      </c>
      <c r="AJ1021" s="13">
        <f t="shared" si="1313"/>
        <v>7.9352162536505001E-3</v>
      </c>
      <c r="AK1021" s="13">
        <f t="shared" si="1314"/>
        <v>6.8141144240696522E-3</v>
      </c>
      <c r="AL1021" s="13">
        <f t="shared" si="1315"/>
        <v>5.8116737275822191E-4</v>
      </c>
      <c r="AM1021" s="13">
        <f t="shared" si="1316"/>
        <v>1.9894936503690879E-2</v>
      </c>
      <c r="AN1021" s="13">
        <f t="shared" si="1317"/>
        <v>2.5567633958313348E-2</v>
      </c>
      <c r="AO1021" s="13">
        <f t="shared" si="1318"/>
        <v>1.6428901547512448E-2</v>
      </c>
      <c r="AP1021" s="13">
        <f t="shared" si="1319"/>
        <v>7.0377730036323433E-3</v>
      </c>
      <c r="AQ1021" s="13">
        <f t="shared" si="1320"/>
        <v>2.2611180991352897E-3</v>
      </c>
      <c r="AR1021" s="13">
        <f t="shared" si="1321"/>
        <v>6.1464297304507419E-4</v>
      </c>
      <c r="AS1021" s="13">
        <f t="shared" si="1322"/>
        <v>1.5834152773162582E-3</v>
      </c>
      <c r="AT1021" s="13">
        <f t="shared" si="1323"/>
        <v>2.0395612171544824E-3</v>
      </c>
      <c r="AU1021" s="13">
        <f t="shared" si="1324"/>
        <v>1.7514082873534668E-3</v>
      </c>
      <c r="AV1021" s="13">
        <f t="shared" si="1325"/>
        <v>1.127974596892696E-3</v>
      </c>
      <c r="AW1021" s="13">
        <f t="shared" si="1326"/>
        <v>5.3446419545693742E-5</v>
      </c>
      <c r="AX1021" s="13">
        <f t="shared" si="1327"/>
        <v>8.5420717887420023E-3</v>
      </c>
      <c r="AY1021" s="13">
        <f t="shared" si="1328"/>
        <v>1.0977695993132379E-2</v>
      </c>
      <c r="AZ1021" s="13">
        <f t="shared" si="1329"/>
        <v>7.0538981817303524E-3</v>
      </c>
      <c r="BA1021" s="13">
        <f t="shared" si="1330"/>
        <v>3.0217317968692721E-3</v>
      </c>
      <c r="BB1021" s="13">
        <f t="shared" si="1331"/>
        <v>9.708316044162432E-4</v>
      </c>
      <c r="BC1021" s="13">
        <f t="shared" si="1332"/>
        <v>2.4952949301719723E-4</v>
      </c>
      <c r="BD1021" s="13">
        <f t="shared" si="1333"/>
        <v>1.3164963311938264E-4</v>
      </c>
      <c r="BE1021" s="13">
        <f t="shared" si="1334"/>
        <v>3.3914979829928682E-4</v>
      </c>
      <c r="BF1021" s="13">
        <f t="shared" si="1335"/>
        <v>4.3685114405955864E-4</v>
      </c>
      <c r="BG1021" s="13">
        <f t="shared" si="1336"/>
        <v>3.7513201742147217E-4</v>
      </c>
      <c r="BH1021" s="13">
        <f t="shared" si="1337"/>
        <v>2.415995111978886E-4</v>
      </c>
      <c r="BI1021" s="13">
        <f t="shared" si="1338"/>
        <v>1.2447953488433454E-4</v>
      </c>
      <c r="BJ1021" s="14">
        <f t="shared" si="1339"/>
        <v>0.63605763767452728</v>
      </c>
      <c r="BK1021" s="14">
        <f t="shared" si="1340"/>
        <v>0.18551342112438679</v>
      </c>
      <c r="BL1021" s="14">
        <f t="shared" si="1341"/>
        <v>0.16511709535433128</v>
      </c>
      <c r="BM1021" s="14">
        <f t="shared" si="1342"/>
        <v>0.7240661716674659</v>
      </c>
      <c r="BN1021" s="14">
        <f t="shared" si="1343"/>
        <v>0.25914088599568225</v>
      </c>
    </row>
    <row r="1022" spans="1:66" x14ac:dyDescent="0.25">
      <c r="A1022" t="s">
        <v>13</v>
      </c>
      <c r="B1022" t="s">
        <v>56</v>
      </c>
      <c r="C1022" t="s">
        <v>55</v>
      </c>
      <c r="D1022" s="25" t="s">
        <v>534</v>
      </c>
      <c r="E1022" s="10">
        <f>VLOOKUP(A1022,home!$A$2:$E$405,3,FALSE)</f>
        <v>1.4837</v>
      </c>
      <c r="F1022" s="10">
        <f>VLOOKUP(B1022,home!$B$2:$E$405,3,FALSE)</f>
        <v>0.4758</v>
      </c>
      <c r="G1022" s="10">
        <f>VLOOKUP(C1022,away!$B$2:$E$405,4,FALSE)</f>
        <v>1.1496999999999999</v>
      </c>
      <c r="H1022" s="10">
        <f>VLOOKUP(A1022,away!$A$2:$E$405,3,FALSE)</f>
        <v>1.2190000000000001</v>
      </c>
      <c r="I1022" s="10">
        <f>VLOOKUP(C1022,away!$B$2:$E$405,3,FALSE)</f>
        <v>0.91690000000000005</v>
      </c>
      <c r="J1022" s="10">
        <f>VLOOKUP(B1022,home!$B$2:$E$405,4,FALSE)</f>
        <v>1.0616000000000001</v>
      </c>
      <c r="K1022" s="12">
        <f t="shared" si="1288"/>
        <v>0.81162434566199992</v>
      </c>
      <c r="L1022" s="12">
        <f t="shared" si="1289"/>
        <v>1.1865514877600003</v>
      </c>
      <c r="M1022" s="13">
        <f t="shared" si="1290"/>
        <v>0.13558238264383679</v>
      </c>
      <c r="N1022" s="13">
        <f t="shared" si="1291"/>
        <v>0.1100419625965989</v>
      </c>
      <c r="O1022" s="13">
        <f t="shared" si="1292"/>
        <v>0.16087547784009015</v>
      </c>
      <c r="P1022" s="13">
        <f t="shared" si="1293"/>
        <v>0.13057045443502471</v>
      </c>
      <c r="Q1022" s="13">
        <f t="shared" si="1294"/>
        <v>4.4656367943913436E-2</v>
      </c>
      <c r="R1022" s="13">
        <f t="shared" si="1295"/>
        <v>9.5443518787629994E-2</v>
      </c>
      <c r="S1022" s="13">
        <f t="shared" si="1296"/>
        <v>3.1435949197312373E-2</v>
      </c>
      <c r="T1022" s="13">
        <f t="shared" si="1297"/>
        <v>5.2987079821808468E-2</v>
      </c>
      <c r="U1022" s="13">
        <f t="shared" si="1298"/>
        <v>7.7464283483688973E-2</v>
      </c>
      <c r="V1022" s="13">
        <f t="shared" si="1299"/>
        <v>3.3637655835762437E-3</v>
      </c>
      <c r="W1022" s="13">
        <f t="shared" si="1300"/>
        <v>1.208139847070675E-2</v>
      </c>
      <c r="X1022" s="13">
        <f t="shared" si="1301"/>
        <v>1.4335201329638485E-2</v>
      </c>
      <c r="Y1022" s="13">
        <f t="shared" si="1302"/>
        <v>8.5047272325108423E-3</v>
      </c>
      <c r="Z1022" s="13">
        <f t="shared" si="1303"/>
        <v>3.7749549738170643E-2</v>
      </c>
      <c r="AA1022" s="13">
        <f t="shared" si="1304"/>
        <v>3.0638453605277866E-2</v>
      </c>
      <c r="AB1022" s="13">
        <f t="shared" si="1305"/>
        <v>1.2433457429739597E-2</v>
      </c>
      <c r="AC1022" s="13">
        <f t="shared" si="1306"/>
        <v>2.0246380479894702E-4</v>
      </c>
      <c r="AD1022" s="13">
        <f t="shared" si="1307"/>
        <v>2.451389282117313E-3</v>
      </c>
      <c r="AE1022" s="13">
        <f t="shared" si="1308"/>
        <v>2.9086995997752167E-3</v>
      </c>
      <c r="AF1022" s="13">
        <f t="shared" si="1309"/>
        <v>1.7256609187801008E-3</v>
      </c>
      <c r="AG1022" s="13">
        <f t="shared" si="1310"/>
        <v>6.8252851018260608E-4</v>
      </c>
      <c r="AH1022" s="13">
        <f t="shared" si="1311"/>
        <v>1.1197946101024132E-2</v>
      </c>
      <c r="AI1022" s="13">
        <f t="shared" si="1312"/>
        <v>9.0885256770020535E-3</v>
      </c>
      <c r="AJ1022" s="13">
        <f t="shared" si="1313"/>
        <v>3.6882343528145383E-3</v>
      </c>
      <c r="AK1022" s="13">
        <f t="shared" si="1314"/>
        <v>9.9782026441706979E-4</v>
      </c>
      <c r="AL1022" s="13">
        <f t="shared" si="1315"/>
        <v>7.7991817177862086E-6</v>
      </c>
      <c r="AM1022" s="13">
        <f t="shared" si="1316"/>
        <v>3.9792144441226082E-4</v>
      </c>
      <c r="AN1022" s="13">
        <f t="shared" si="1317"/>
        <v>4.7215428187897629E-4</v>
      </c>
      <c r="AO1022" s="13">
        <f t="shared" si="1318"/>
        <v>2.80117682807877E-4</v>
      </c>
      <c r="AP1022" s="13">
        <f t="shared" si="1319"/>
        <v>1.1079135109452347E-4</v>
      </c>
      <c r="AQ1022" s="13">
        <f t="shared" si="1320"/>
        <v>3.2864910618036857E-5</v>
      </c>
      <c r="AR1022" s="13">
        <f t="shared" si="1321"/>
        <v>2.6573879212052941E-3</v>
      </c>
      <c r="AS1022" s="13">
        <f t="shared" si="1322"/>
        <v>2.1568007327183491E-3</v>
      </c>
      <c r="AT1022" s="13">
        <f t="shared" si="1323"/>
        <v>8.7525599170792609E-4</v>
      </c>
      <c r="AU1022" s="13">
        <f t="shared" si="1324"/>
        <v>2.3679302385223009E-4</v>
      </c>
      <c r="AV1022" s="13">
        <f t="shared" si="1325"/>
        <v>4.8046745760348149E-5</v>
      </c>
      <c r="AW1022" s="13">
        <f t="shared" si="1326"/>
        <v>2.0863549305987891E-7</v>
      </c>
      <c r="AX1022" s="13">
        <f t="shared" si="1327"/>
        <v>5.3827121990996492E-5</v>
      </c>
      <c r="AY1022" s="13">
        <f t="shared" si="1328"/>
        <v>6.3868651680255907E-5</v>
      </c>
      <c r="AZ1022" s="13">
        <f t="shared" si="1329"/>
        <v>3.7891721836216458E-5</v>
      </c>
      <c r="BA1022" s="13">
        <f t="shared" si="1330"/>
        <v>1.4986826306183579E-5</v>
      </c>
      <c r="BB1022" s="13">
        <f t="shared" si="1331"/>
        <v>4.4456602626007104E-6</v>
      </c>
      <c r="BC1022" s="13">
        <f t="shared" si="1332"/>
        <v>1.0550009597328769E-6</v>
      </c>
      <c r="BD1022" s="13">
        <f t="shared" si="1333"/>
        <v>5.2552126524359948E-4</v>
      </c>
      <c r="BE1022" s="13">
        <f t="shared" si="1334"/>
        <v>4.2652585303480271E-4</v>
      </c>
      <c r="BF1022" s="13">
        <f t="shared" si="1335"/>
        <v>1.7308938318864905E-4</v>
      </c>
      <c r="BG1022" s="13">
        <f t="shared" si="1336"/>
        <v>4.6827852457175484E-5</v>
      </c>
      <c r="BH1022" s="13">
        <f t="shared" si="1337"/>
        <v>9.5016562773279336E-6</v>
      </c>
      <c r="BI1022" s="13">
        <f t="shared" si="1338"/>
        <v>1.5423551117583037E-6</v>
      </c>
      <c r="BJ1022" s="14">
        <f t="shared" si="1339"/>
        <v>0.25184494035987975</v>
      </c>
      <c r="BK1022" s="14">
        <f t="shared" si="1340"/>
        <v>0.30122668349794707</v>
      </c>
      <c r="BL1022" s="14">
        <f t="shared" si="1341"/>
        <v>0.40898501032224183</v>
      </c>
      <c r="BM1022" s="14">
        <f t="shared" si="1342"/>
        <v>0.32257235965495812</v>
      </c>
      <c r="BN1022" s="14">
        <f t="shared" si="1343"/>
        <v>0.67717016424709409</v>
      </c>
    </row>
    <row r="1023" spans="1:66" x14ac:dyDescent="0.25">
      <c r="A1023" t="s">
        <v>13</v>
      </c>
      <c r="B1023" t="s">
        <v>52</v>
      </c>
      <c r="C1023" t="s">
        <v>249</v>
      </c>
      <c r="D1023" s="25" t="s">
        <v>534</v>
      </c>
      <c r="E1023" s="10">
        <f>VLOOKUP(A1023,home!$A$2:$E$405,3,FALSE)</f>
        <v>1.4837</v>
      </c>
      <c r="F1023" s="10">
        <f>VLOOKUP(B1023,home!$B$2:$E$405,3,FALSE)</f>
        <v>0.55510000000000004</v>
      </c>
      <c r="G1023" s="10">
        <f>VLOOKUP(C1023,away!$B$2:$E$405,4,FALSE)</f>
        <v>0.87219999999999998</v>
      </c>
      <c r="H1023" s="10">
        <f>VLOOKUP(A1023,away!$A$2:$E$405,3,FALSE)</f>
        <v>1.2190000000000001</v>
      </c>
      <c r="I1023" s="10">
        <f>VLOOKUP(C1023,away!$B$2:$E$405,3,FALSE)</f>
        <v>0.67559999999999998</v>
      </c>
      <c r="J1023" s="10">
        <f>VLOOKUP(B1023,home!$B$2:$E$405,4,FALSE)</f>
        <v>1.0616000000000001</v>
      </c>
      <c r="K1023" s="12">
        <f t="shared" si="1288"/>
        <v>0.71834555101399999</v>
      </c>
      <c r="L1023" s="12">
        <f t="shared" si="1289"/>
        <v>0.8742874742400002</v>
      </c>
      <c r="M1023" s="13">
        <f t="shared" si="1290"/>
        <v>0.20338937671855079</v>
      </c>
      <c r="N1023" s="13">
        <f t="shared" si="1291"/>
        <v>0.14610385388928138</v>
      </c>
      <c r="O1023" s="13">
        <f t="shared" si="1292"/>
        <v>0.17782078445850963</v>
      </c>
      <c r="P1023" s="13">
        <f t="shared" si="1293"/>
        <v>0.12773676939358983</v>
      </c>
      <c r="Q1023" s="13">
        <f t="shared" si="1294"/>
        <v>5.247652671368238E-2</v>
      </c>
      <c r="R1023" s="13">
        <f t="shared" si="1295"/>
        <v>7.7733242255802928E-2</v>
      </c>
      <c r="S1023" s="13">
        <f t="shared" si="1296"/>
        <v>2.0055966686119121E-2</v>
      </c>
      <c r="T1023" s="13">
        <f t="shared" si="1297"/>
        <v>4.587956999739326E-2</v>
      </c>
      <c r="U1023" s="13">
        <f t="shared" si="1298"/>
        <v>5.5839328740349498E-2</v>
      </c>
      <c r="V1023" s="13">
        <f t="shared" si="1299"/>
        <v>1.399551077228932E-3</v>
      </c>
      <c r="W1023" s="13">
        <f t="shared" si="1300"/>
        <v>1.2565426499147022E-2</v>
      </c>
      <c r="X1023" s="13">
        <f t="shared" si="1301"/>
        <v>1.0985794996687616E-2</v>
      </c>
      <c r="Y1023" s="13">
        <f t="shared" si="1302"/>
        <v>4.8023714800862231E-3</v>
      </c>
      <c r="Z1023" s="13">
        <f t="shared" si="1303"/>
        <v>2.2653733345437334E-2</v>
      </c>
      <c r="AA1023" s="13">
        <f t="shared" si="1304"/>
        <v>1.6273208562552408E-2</v>
      </c>
      <c r="AB1023" s="13">
        <f t="shared" si="1305"/>
        <v>5.8448934858162252E-3</v>
      </c>
      <c r="AC1023" s="13">
        <f t="shared" si="1306"/>
        <v>5.4935923919323306E-5</v>
      </c>
      <c r="AD1023" s="13">
        <f t="shared" si="1307"/>
        <v>2.2565795555639207E-3</v>
      </c>
      <c r="AE1023" s="13">
        <f t="shared" si="1308"/>
        <v>1.9728992400556023E-3</v>
      </c>
      <c r="AF1023" s="13">
        <f t="shared" si="1309"/>
        <v>8.6244054675911402E-4</v>
      </c>
      <c r="AG1023" s="13">
        <f t="shared" si="1310"/>
        <v>2.513403224360636E-4</v>
      </c>
      <c r="AH1023" s="13">
        <f t="shared" si="1311"/>
        <v>4.9514688271722184E-3</v>
      </c>
      <c r="AI1023" s="13">
        <f t="shared" si="1312"/>
        <v>3.5568656029836714E-3</v>
      </c>
      <c r="AJ1023" s="13">
        <f t="shared" si="1313"/>
        <v>1.2775292907290243E-3</v>
      </c>
      <c r="AK1023" s="13">
        <f t="shared" si="1314"/>
        <v>3.0590249409508856E-4</v>
      </c>
      <c r="AL1023" s="13">
        <f t="shared" si="1315"/>
        <v>1.3800794433461413E-6</v>
      </c>
      <c r="AM1023" s="13">
        <f t="shared" si="1316"/>
        <v>3.2420077684969852E-4</v>
      </c>
      <c r="AN1023" s="13">
        <f t="shared" si="1317"/>
        <v>2.8344467833856885E-4</v>
      </c>
      <c r="AO1023" s="13">
        <f t="shared" si="1318"/>
        <v>1.239060659556983E-4</v>
      </c>
      <c r="AP1023" s="13">
        <f t="shared" si="1319"/>
        <v>3.6109840482474121E-5</v>
      </c>
      <c r="AQ1023" s="13">
        <f t="shared" si="1320"/>
        <v>7.8925953076579003E-6</v>
      </c>
      <c r="AR1023" s="13">
        <f t="shared" si="1321"/>
        <v>8.6580143493729942E-4</v>
      </c>
      <c r="AS1023" s="13">
        <f t="shared" si="1322"/>
        <v>6.2194460884874619E-4</v>
      </c>
      <c r="AT1023" s="13">
        <f t="shared" si="1323"/>
        <v>2.2338557137181961E-4</v>
      </c>
      <c r="AU1023" s="13">
        <f t="shared" si="1324"/>
        <v>5.3489343785222331E-5</v>
      </c>
      <c r="AV1023" s="13">
        <f t="shared" si="1325"/>
        <v>9.6059580336932013E-6</v>
      </c>
      <c r="AW1023" s="13">
        <f t="shared" si="1326"/>
        <v>2.4076272435840678E-8</v>
      </c>
      <c r="AX1023" s="13">
        <f t="shared" si="1327"/>
        <v>3.8814697614210571E-5</v>
      </c>
      <c r="AY1023" s="13">
        <f t="shared" si="1328"/>
        <v>3.3935203940517522E-5</v>
      </c>
      <c r="AZ1023" s="13">
        <f t="shared" si="1329"/>
        <v>1.4834561870487181E-5</v>
      </c>
      <c r="BA1023" s="13">
        <f t="shared" si="1330"/>
        <v>4.3232238764017504E-6</v>
      </c>
      <c r="BB1023" s="13">
        <f t="shared" si="1331"/>
        <v>9.4493512086833717E-7</v>
      </c>
      <c r="BC1023" s="13">
        <f t="shared" si="1332"/>
        <v>1.6522898802892963E-7</v>
      </c>
      <c r="BD1023" s="13">
        <f t="shared" si="1333"/>
        <v>1.2615989162411651E-4</v>
      </c>
      <c r="BE1023" s="13">
        <f t="shared" si="1334"/>
        <v>9.0626396864592495E-5</v>
      </c>
      <c r="BF1023" s="13">
        <f t="shared" si="1335"/>
        <v>3.2550534496054565E-5</v>
      </c>
      <c r="BG1023" s="13">
        <f t="shared" si="1336"/>
        <v>7.7941772127895107E-6</v>
      </c>
      <c r="BH1023" s="13">
        <f t="shared" si="1337"/>
        <v>1.399728131155511E-6</v>
      </c>
      <c r="BI1023" s="13">
        <f t="shared" si="1338"/>
        <v>2.0109769512894049E-7</v>
      </c>
      <c r="BJ1023" s="14">
        <f t="shared" si="1339"/>
        <v>0.2790253750494372</v>
      </c>
      <c r="BK1023" s="14">
        <f t="shared" si="1340"/>
        <v>0.35267191508279189</v>
      </c>
      <c r="BL1023" s="14">
        <f t="shared" si="1341"/>
        <v>0.34563618246101141</v>
      </c>
      <c r="BM1023" s="14">
        <f t="shared" si="1342"/>
        <v>0.21469274138159264</v>
      </c>
      <c r="BN1023" s="14">
        <f t="shared" si="1343"/>
        <v>0.78526055342941692</v>
      </c>
    </row>
    <row r="1024" spans="1:66" x14ac:dyDescent="0.25">
      <c r="A1024" t="s">
        <v>13</v>
      </c>
      <c r="B1024" t="s">
        <v>53</v>
      </c>
      <c r="C1024" t="s">
        <v>60</v>
      </c>
      <c r="D1024" s="25" t="s">
        <v>534</v>
      </c>
      <c r="E1024" s="10">
        <f>VLOOKUP(A1024,home!$A$2:$E$405,3,FALSE)</f>
        <v>1.4837</v>
      </c>
      <c r="F1024" s="10">
        <f>VLOOKUP(B1024,home!$B$2:$E$405,3,FALSE)</f>
        <v>0.71360000000000001</v>
      </c>
      <c r="G1024" s="10">
        <f>VLOOKUP(C1024,away!$B$2:$E$405,4,FALSE)</f>
        <v>0.55510000000000004</v>
      </c>
      <c r="H1024" s="10">
        <f>VLOOKUP(A1024,away!$A$2:$E$405,3,FALSE)</f>
        <v>1.2190000000000001</v>
      </c>
      <c r="I1024" s="10">
        <f>VLOOKUP(C1024,away!$B$2:$E$405,3,FALSE)</f>
        <v>1.3512</v>
      </c>
      <c r="J1024" s="10">
        <f>VLOOKUP(B1024,home!$B$2:$E$405,4,FALSE)</f>
        <v>1.3028999999999999</v>
      </c>
      <c r="K1024" s="12">
        <f t="shared" si="1288"/>
        <v>0.58772229443200008</v>
      </c>
      <c r="L1024" s="12">
        <f t="shared" si="1289"/>
        <v>2.1460232671199999</v>
      </c>
      <c r="M1024" s="13">
        <f t="shared" si="1290"/>
        <v>6.4975463721900106E-2</v>
      </c>
      <c r="N1024" s="13">
        <f t="shared" si="1291"/>
        <v>3.8187528620418312E-2</v>
      </c>
      <c r="O1024" s="13">
        <f t="shared" si="1292"/>
        <v>0.1394388569391091</v>
      </c>
      <c r="P1024" s="13">
        <f t="shared" si="1293"/>
        <v>8.1951324933228611E-2</v>
      </c>
      <c r="Q1024" s="13">
        <f t="shared" si="1294"/>
        <v>1.1221830969739959E-2</v>
      </c>
      <c r="R1024" s="13">
        <f t="shared" si="1295"/>
        <v>0.14961951566597262</v>
      </c>
      <c r="S1024" s="13">
        <f t="shared" si="1296"/>
        <v>2.5840599180086996E-2</v>
      </c>
      <c r="T1024" s="13">
        <f t="shared" si="1297"/>
        <v>2.4082310360749742E-2</v>
      </c>
      <c r="U1024" s="13">
        <f t="shared" si="1298"/>
        <v>8.7934725039009995E-2</v>
      </c>
      <c r="V1024" s="13">
        <f t="shared" si="1299"/>
        <v>3.6213179878013028E-3</v>
      </c>
      <c r="W1024" s="13">
        <f t="shared" si="1300"/>
        <v>2.1984400817545487E-3</v>
      </c>
      <c r="X1024" s="13">
        <f t="shared" si="1301"/>
        <v>4.7179035668144563E-3</v>
      </c>
      <c r="Y1024" s="13">
        <f t="shared" si="1302"/>
        <v>5.0623654132061309E-3</v>
      </c>
      <c r="Z1024" s="13">
        <f t="shared" si="1303"/>
        <v>0.10702898727813416</v>
      </c>
      <c r="AA1024" s="13">
        <f t="shared" si="1304"/>
        <v>6.2903321973838355E-2</v>
      </c>
      <c r="AB1024" s="13">
        <f t="shared" si="1305"/>
        <v>1.8484842358929561E-2</v>
      </c>
      <c r="AC1024" s="13">
        <f t="shared" si="1306"/>
        <v>2.8546526460266594E-4</v>
      </c>
      <c r="AD1024" s="13">
        <f t="shared" si="1307"/>
        <v>3.2301806225501424E-4</v>
      </c>
      <c r="AE1024" s="13">
        <f t="shared" si="1308"/>
        <v>6.9320427729927718E-4</v>
      </c>
      <c r="AF1024" s="13">
        <f t="shared" si="1309"/>
        <v>7.4381625397567665E-4</v>
      </c>
      <c r="AG1024" s="13">
        <f t="shared" si="1310"/>
        <v>5.3208232916461366E-4</v>
      </c>
      <c r="AH1024" s="13">
        <f t="shared" si="1311"/>
        <v>5.7421674238791617E-2</v>
      </c>
      <c r="AI1024" s="13">
        <f t="shared" si="1312"/>
        <v>3.3747998133749478E-2</v>
      </c>
      <c r="AJ1024" s="13">
        <f t="shared" si="1313"/>
        <v>9.917225447827048E-3</v>
      </c>
      <c r="AK1024" s="13">
        <f t="shared" si="1314"/>
        <v>1.9428581648654444E-3</v>
      </c>
      <c r="AL1024" s="13">
        <f t="shared" si="1315"/>
        <v>1.4401902082135095E-5</v>
      </c>
      <c r="AM1024" s="13">
        <f t="shared" si="1316"/>
        <v>3.7968983338299127E-5</v>
      </c>
      <c r="AN1024" s="13">
        <f t="shared" si="1317"/>
        <v>8.1482321672881532E-5</v>
      </c>
      <c r="AO1024" s="13">
        <f t="shared" si="1318"/>
        <v>8.7431479084480011E-5</v>
      </c>
      <c r="AP1024" s="13">
        <f t="shared" si="1319"/>
        <v>6.2543329464669902E-5</v>
      </c>
      <c r="AQ1024" s="13">
        <f t="shared" si="1320"/>
        <v>3.3554860058583377E-5</v>
      </c>
      <c r="AR1024" s="13">
        <f t="shared" si="1321"/>
        <v>2.4645649790686376E-2</v>
      </c>
      <c r="AS1024" s="13">
        <f t="shared" si="1322"/>
        <v>1.448479784274974E-2</v>
      </c>
      <c r="AT1024" s="13">
        <f t="shared" si="1323"/>
        <v>4.2565193112622801E-3</v>
      </c>
      <c r="AU1024" s="13">
        <f t="shared" si="1324"/>
        <v>8.3388376530306148E-4</v>
      </c>
      <c r="AV1024" s="13">
        <f t="shared" si="1325"/>
        <v>1.2252301995837768E-4</v>
      </c>
      <c r="AW1024" s="13">
        <f t="shared" si="1326"/>
        <v>5.0457292713223037E-7</v>
      </c>
      <c r="AX1024" s="13">
        <f t="shared" si="1327"/>
        <v>3.7192030008059232E-6</v>
      </c>
      <c r="AY1024" s="13">
        <f t="shared" si="1328"/>
        <v>7.9814961748720361E-6</v>
      </c>
      <c r="AZ1024" s="13">
        <f t="shared" si="1329"/>
        <v>8.5642382488523345E-6</v>
      </c>
      <c r="BA1024" s="13">
        <f t="shared" si="1330"/>
        <v>6.1263515157320507E-6</v>
      </c>
      <c r="BB1024" s="13">
        <f t="shared" si="1331"/>
        <v>3.2868232238292157E-6</v>
      </c>
      <c r="BC1024" s="13">
        <f t="shared" si="1332"/>
        <v>1.4107198226495726E-6</v>
      </c>
      <c r="BD1024" s="13">
        <f t="shared" si="1333"/>
        <v>8.8150229806840188E-3</v>
      </c>
      <c r="BE1024" s="13">
        <f t="shared" si="1334"/>
        <v>5.1807855316784194E-3</v>
      </c>
      <c r="BF1024" s="13">
        <f t="shared" si="1335"/>
        <v>1.5224315798190748E-3</v>
      </c>
      <c r="BG1024" s="13">
        <f t="shared" si="1336"/>
        <v>2.9825566040233382E-4</v>
      </c>
      <c r="BH1024" s="13">
        <f t="shared" si="1337"/>
        <v>4.3822875264747759E-5</v>
      </c>
      <c r="BI1024" s="13">
        <f t="shared" si="1338"/>
        <v>5.1511361598409801E-6</v>
      </c>
      <c r="BJ1024" s="14">
        <f t="shared" si="1339"/>
        <v>8.8096569740983399E-2</v>
      </c>
      <c r="BK1024" s="14">
        <f t="shared" si="1340"/>
        <v>0.17669655448587665</v>
      </c>
      <c r="BL1024" s="14">
        <f t="shared" si="1341"/>
        <v>0.62161986145606141</v>
      </c>
      <c r="BM1024" s="14">
        <f t="shared" si="1342"/>
        <v>0.50803997518743915</v>
      </c>
      <c r="BN1024" s="14">
        <f t="shared" si="1343"/>
        <v>0.48539452085036872</v>
      </c>
    </row>
    <row r="1025" spans="1:66" x14ac:dyDescent="0.25">
      <c r="A1025" t="s">
        <v>16</v>
      </c>
      <c r="B1025" t="s">
        <v>66</v>
      </c>
      <c r="C1025" t="s">
        <v>256</v>
      </c>
      <c r="D1025" s="25" t="s">
        <v>534</v>
      </c>
      <c r="E1025" s="10">
        <f>VLOOKUP(A1025,home!$A$2:$E$405,3,FALSE)</f>
        <v>1.6373</v>
      </c>
      <c r="F1025" s="10">
        <f>VLOOKUP(B1025,home!$B$2:$E$405,3,FALSE)</f>
        <v>1.1496999999999999</v>
      </c>
      <c r="G1025" s="10">
        <f>VLOOKUP(C1025,away!$B$2:$E$405,4,FALSE)</f>
        <v>1.0419</v>
      </c>
      <c r="H1025" s="10">
        <f>VLOOKUP(A1025,away!$A$2:$E$405,3,FALSE)</f>
        <v>1.3301000000000001</v>
      </c>
      <c r="I1025" s="10">
        <f>VLOOKUP(C1025,away!$B$2:$E$405,3,FALSE)</f>
        <v>0.61909999999999998</v>
      </c>
      <c r="J1025" s="10">
        <f>VLOOKUP(B1025,home!$B$2:$E$405,4,FALSE)</f>
        <v>0.88449999999999995</v>
      </c>
      <c r="K1025" s="12">
        <f t="shared" si="1288"/>
        <v>1.9612765296389998</v>
      </c>
      <c r="L1025" s="12">
        <f t="shared" si="1289"/>
        <v>0.72835471289499998</v>
      </c>
      <c r="M1025" s="13">
        <f t="shared" si="1290"/>
        <v>6.7905975590816528E-2</v>
      </c>
      <c r="N1025" s="13">
        <f t="shared" si="1291"/>
        <v>0.13318239614850727</v>
      </c>
      <c r="O1025" s="13">
        <f t="shared" si="1292"/>
        <v>4.9459637355304051E-2</v>
      </c>
      <c r="P1025" s="13">
        <f t="shared" si="1293"/>
        <v>9.7004025909414163E-2</v>
      </c>
      <c r="Q1025" s="13">
        <f t="shared" si="1294"/>
        <v>0.13060375386357542</v>
      </c>
      <c r="R1025" s="13">
        <f t="shared" si="1295"/>
        <v>1.8012079982906645E-2</v>
      </c>
      <c r="S1025" s="13">
        <f t="shared" si="1296"/>
        <v>3.46426840965188E-2</v>
      </c>
      <c r="T1025" s="13">
        <f t="shared" si="1297"/>
        <v>9.5125859648313729E-2</v>
      </c>
      <c r="U1025" s="13">
        <f t="shared" si="1298"/>
        <v>3.5326669720455242E-2</v>
      </c>
      <c r="V1025" s="13">
        <f t="shared" si="1299"/>
        <v>5.4985830635382671E-3</v>
      </c>
      <c r="W1025" s="13">
        <f t="shared" si="1300"/>
        <v>8.538335904512645E-2</v>
      </c>
      <c r="X1025" s="13">
        <f t="shared" si="1301"/>
        <v>6.2189371963323775E-2</v>
      </c>
      <c r="Y1025" s="13">
        <f t="shared" si="1302"/>
        <v>2.2647961080733522E-2</v>
      </c>
      <c r="Z1025" s="13">
        <f t="shared" si="1303"/>
        <v>4.3730611148639163E-3</v>
      </c>
      <c r="AA1025" s="13">
        <f t="shared" si="1304"/>
        <v>8.5767821272595569E-3</v>
      </c>
      <c r="AB1025" s="13">
        <f t="shared" si="1305"/>
        <v>8.410720743010712E-3</v>
      </c>
      <c r="AC1025" s="13">
        <f t="shared" si="1306"/>
        <v>4.9092208870409916E-4</v>
      </c>
      <c r="AD1025" s="13">
        <f t="shared" si="1307"/>
        <v>4.1865094529236549E-2</v>
      </c>
      <c r="AE1025" s="13">
        <f t="shared" si="1308"/>
        <v>3.0492638906164125E-2</v>
      </c>
      <c r="AF1025" s="13">
        <f t="shared" si="1309"/>
        <v>1.1104728627955036E-2</v>
      </c>
      <c r="AG1025" s="13">
        <f t="shared" si="1310"/>
        <v>2.6960604771970264E-3</v>
      </c>
      <c r="AH1025" s="13">
        <f t="shared" si="1311"/>
        <v>7.96284918197249E-4</v>
      </c>
      <c r="AI1025" s="13">
        <f t="shared" si="1312"/>
        <v>1.5617349209657754E-3</v>
      </c>
      <c r="AJ1025" s="13">
        <f t="shared" si="1313"/>
        <v>1.5314970230038969E-3</v>
      </c>
      <c r="AK1025" s="13">
        <f t="shared" si="1314"/>
        <v>1.0012297221431809E-3</v>
      </c>
      <c r="AL1025" s="13">
        <f t="shared" si="1315"/>
        <v>2.8051386404701855E-5</v>
      </c>
      <c r="AM1025" s="13">
        <f t="shared" si="1316"/>
        <v>1.6421805462261949E-2</v>
      </c>
      <c r="AN1025" s="13">
        <f t="shared" si="1317"/>
        <v>1.1960899402683344E-2</v>
      </c>
      <c r="AO1025" s="13">
        <f t="shared" si="1318"/>
        <v>4.3558887252037014E-3</v>
      </c>
      <c r="AP1025" s="13">
        <f t="shared" si="1319"/>
        <v>1.0575440272827699E-3</v>
      </c>
      <c r="AQ1025" s="13">
        <f t="shared" si="1320"/>
        <v>1.9256679409134097E-4</v>
      </c>
      <c r="AR1025" s="13">
        <f t="shared" si="1321"/>
        <v>1.1599557459523521E-4</v>
      </c>
      <c r="AS1025" s="13">
        <f t="shared" si="1322"/>
        <v>2.2749939799562461E-4</v>
      </c>
      <c r="AT1025" s="13">
        <f t="shared" si="1323"/>
        <v>2.2309461489791017E-4</v>
      </c>
      <c r="AU1025" s="13">
        <f t="shared" si="1324"/>
        <v>1.4585007736270746E-4</v>
      </c>
      <c r="AV1025" s="13">
        <f t="shared" si="1325"/>
        <v>7.151308339437759E-5</v>
      </c>
      <c r="AW1025" s="13">
        <f t="shared" si="1326"/>
        <v>1.1130984955143882E-6</v>
      </c>
      <c r="AX1025" s="13">
        <f t="shared" si="1327"/>
        <v>5.3679502712386494E-3</v>
      </c>
      <c r="AY1025" s="13">
        <f t="shared" si="1328"/>
        <v>3.9097718786426641E-3</v>
      </c>
      <c r="AZ1025" s="13">
        <f t="shared" si="1329"/>
        <v>1.4238503870768607E-3</v>
      </c>
      <c r="BA1025" s="13">
        <f t="shared" si="1330"/>
        <v>3.4568937996160058E-4</v>
      </c>
      <c r="BB1025" s="13">
        <f t="shared" si="1331"/>
        <v>6.2946122273195533E-5</v>
      </c>
      <c r="BC1025" s="13">
        <f t="shared" si="1332"/>
        <v>9.169420963229383E-6</v>
      </c>
      <c r="BD1025" s="13">
        <f t="shared" si="1333"/>
        <v>1.4080987238567178E-5</v>
      </c>
      <c r="BE1025" s="13">
        <f t="shared" si="1334"/>
        <v>2.7616709785148077E-5</v>
      </c>
      <c r="BF1025" s="13">
        <f t="shared" si="1335"/>
        <v>2.7082002363731314E-5</v>
      </c>
      <c r="BG1025" s="13">
        <f t="shared" si="1336"/>
        <v>1.7705098537204716E-5</v>
      </c>
      <c r="BH1025" s="13">
        <f t="shared" si="1337"/>
        <v>8.6811485539913454E-6</v>
      </c>
      <c r="BI1025" s="13">
        <f t="shared" si="1338"/>
        <v>3.405226581850553E-6</v>
      </c>
      <c r="BJ1025" s="14">
        <f t="shared" si="1339"/>
        <v>0.66039930616181197</v>
      </c>
      <c r="BK1025" s="14">
        <f t="shared" si="1340"/>
        <v>0.20948001401403923</v>
      </c>
      <c r="BL1025" s="14">
        <f t="shared" si="1341"/>
        <v>0.12555916043455267</v>
      </c>
      <c r="BM1025" s="14">
        <f t="shared" si="1342"/>
        <v>0.49973501409459675</v>
      </c>
      <c r="BN1025" s="14">
        <f t="shared" si="1343"/>
        <v>0.49616786885052411</v>
      </c>
    </row>
    <row r="1026" spans="1:66" x14ac:dyDescent="0.25">
      <c r="A1026" t="s">
        <v>16</v>
      </c>
      <c r="B1026" t="s">
        <v>254</v>
      </c>
      <c r="C1026" t="s">
        <v>67</v>
      </c>
      <c r="D1026" s="25" t="s">
        <v>534</v>
      </c>
      <c r="E1026" s="10">
        <f>VLOOKUP(A1026,home!$A$2:$E$405,3,FALSE)</f>
        <v>1.6373</v>
      </c>
      <c r="F1026" s="10">
        <f>VLOOKUP(B1026,home!$B$2:$E$405,3,FALSE)</f>
        <v>1.1136999999999999</v>
      </c>
      <c r="G1026" s="10">
        <f>VLOOKUP(C1026,away!$B$2:$E$405,4,FALSE)</f>
        <v>1.0419</v>
      </c>
      <c r="H1026" s="10">
        <f>VLOOKUP(A1026,away!$A$2:$E$405,3,FALSE)</f>
        <v>1.3301000000000001</v>
      </c>
      <c r="I1026" s="10">
        <f>VLOOKUP(C1026,away!$B$2:$E$405,3,FALSE)</f>
        <v>1.0172000000000001</v>
      </c>
      <c r="J1026" s="10">
        <f>VLOOKUP(B1026,home!$B$2:$E$405,4,FALSE)</f>
        <v>0.84030000000000005</v>
      </c>
      <c r="K1026" s="12">
        <f t="shared" si="1288"/>
        <v>1.8998640263190001</v>
      </c>
      <c r="L1026" s="12">
        <f t="shared" si="1289"/>
        <v>1.1369071781160003</v>
      </c>
      <c r="M1026" s="13">
        <f t="shared" si="1290"/>
        <v>4.7989588184075359E-2</v>
      </c>
      <c r="N1026" s="13">
        <f t="shared" si="1291"/>
        <v>9.1173692228788114E-2</v>
      </c>
      <c r="O1026" s="13">
        <f t="shared" si="1292"/>
        <v>5.4559707281306068E-2</v>
      </c>
      <c r="P1026" s="13">
        <f t="shared" si="1293"/>
        <v>0.1036560251502482</v>
      </c>
      <c r="Q1026" s="13">
        <f t="shared" si="1294"/>
        <v>8.6608809006077397E-2</v>
      </c>
      <c r="R1026" s="13">
        <f t="shared" si="1295"/>
        <v>3.1014661422012341E-2</v>
      </c>
      <c r="S1026" s="13">
        <f t="shared" si="1296"/>
        <v>5.5973451515855692E-2</v>
      </c>
      <c r="T1026" s="13">
        <f t="shared" si="1297"/>
        <v>9.8466176647087081E-2</v>
      </c>
      <c r="U1026" s="13">
        <f t="shared" si="1298"/>
        <v>5.8923639524144922E-2</v>
      </c>
      <c r="V1026" s="13">
        <f t="shared" si="1299"/>
        <v>1.3433435870896866E-2</v>
      </c>
      <c r="W1026" s="13">
        <f t="shared" si="1300"/>
        <v>5.4848320197659825E-2</v>
      </c>
      <c r="X1026" s="13">
        <f t="shared" si="1301"/>
        <v>6.2357448940324252E-2</v>
      </c>
      <c r="Y1026" s="13">
        <f t="shared" si="1302"/>
        <v>3.5447315654628317E-2</v>
      </c>
      <c r="Z1026" s="13">
        <f t="shared" si="1303"/>
        <v>1.1753597065841075E-2</v>
      </c>
      <c r="AA1026" s="13">
        <f t="shared" si="1304"/>
        <v>2.2330236245240009E-2</v>
      </c>
      <c r="AB1026" s="13">
        <f t="shared" si="1305"/>
        <v>2.1212206270768086E-2</v>
      </c>
      <c r="AC1026" s="13">
        <f t="shared" si="1306"/>
        <v>1.8134878564007965E-3</v>
      </c>
      <c r="AD1026" s="13">
        <f t="shared" si="1307"/>
        <v>2.6051087611889939E-2</v>
      </c>
      <c r="AE1026" s="13">
        <f t="shared" si="1308"/>
        <v>2.9617668503686481E-2</v>
      </c>
      <c r="AF1026" s="13">
        <f t="shared" si="1309"/>
        <v>1.6836269960450671E-2</v>
      </c>
      <c r="AG1026" s="13">
        <f t="shared" si="1310"/>
        <v>6.3804253902450519E-3</v>
      </c>
      <c r="AH1026" s="13">
        <f t="shared" si="1311"/>
        <v>3.3406872182094715E-3</v>
      </c>
      <c r="AI1026" s="13">
        <f t="shared" si="1312"/>
        <v>6.3468514690598662E-3</v>
      </c>
      <c r="AJ1026" s="13">
        <f t="shared" si="1313"/>
        <v>6.0290773932283707E-3</v>
      </c>
      <c r="AK1026" s="13">
        <f t="shared" si="1314"/>
        <v>3.8181424170959048E-3</v>
      </c>
      <c r="AL1026" s="13">
        <f t="shared" si="1315"/>
        <v>1.5668310562008835E-4</v>
      </c>
      <c r="AM1026" s="13">
        <f t="shared" si="1316"/>
        <v>9.8987048400628434E-3</v>
      </c>
      <c r="AN1026" s="13">
        <f t="shared" si="1317"/>
        <v>1.1253908586719041E-2</v>
      </c>
      <c r="AO1026" s="13">
        <f t="shared" si="1318"/>
        <v>6.3973247270510862E-3</v>
      </c>
      <c r="AP1026" s="13">
        <f t="shared" si="1319"/>
        <v>2.4243881343077875E-3</v>
      </c>
      <c r="AQ1026" s="13">
        <f t="shared" si="1320"/>
        <v>6.890760681084457E-4</v>
      </c>
      <c r="AR1026" s="13">
        <f t="shared" si="1321"/>
        <v>7.5961025564454413E-4</v>
      </c>
      <c r="AS1026" s="13">
        <f t="shared" si="1322"/>
        <v>1.4431561987220485E-3</v>
      </c>
      <c r="AT1026" s="13">
        <f t="shared" si="1323"/>
        <v>1.3709002731556474E-3</v>
      </c>
      <c r="AU1026" s="13">
        <f t="shared" si="1324"/>
        <v>8.6817470421310188E-4</v>
      </c>
      <c r="AV1026" s="13">
        <f t="shared" si="1325"/>
        <v>4.1235347227365271E-4</v>
      </c>
      <c r="AW1026" s="13">
        <f t="shared" si="1326"/>
        <v>9.4008516287591714E-6</v>
      </c>
      <c r="AX1026" s="13">
        <f t="shared" si="1327"/>
        <v>3.1343655387975297E-3</v>
      </c>
      <c r="AY1026" s="13">
        <f t="shared" si="1328"/>
        <v>3.5634826798983362E-3</v>
      </c>
      <c r="AZ1026" s="13">
        <f t="shared" si="1329"/>
        <v>2.0256745189342301E-3</v>
      </c>
      <c r="BA1026" s="13">
        <f t="shared" si="1330"/>
        <v>7.6766796703433399E-4</v>
      </c>
      <c r="BB1026" s="13">
        <f t="shared" si="1331"/>
        <v>2.1819180553276298E-4</v>
      </c>
      <c r="BC1026" s="13">
        <f t="shared" si="1332"/>
        <v>4.9612765983257724E-5</v>
      </c>
      <c r="BD1026" s="13">
        <f t="shared" si="1333"/>
        <v>1.439343920354687E-4</v>
      </c>
      <c r="BE1026" s="13">
        <f t="shared" si="1334"/>
        <v>2.7345577357828295E-4</v>
      </c>
      <c r="BF1026" s="13">
        <f t="shared" si="1335"/>
        <v>2.5976439350530685E-4</v>
      </c>
      <c r="BG1026" s="13">
        <f t="shared" si="1336"/>
        <v>1.6450567551310179E-4</v>
      </c>
      <c r="BH1026" s="13">
        <f t="shared" si="1337"/>
        <v>7.8134603758162139E-5</v>
      </c>
      <c r="BI1026" s="13">
        <f t="shared" si="1338"/>
        <v>2.9689024578164309E-5</v>
      </c>
      <c r="BJ1026" s="14">
        <f t="shared" si="1339"/>
        <v>0.54820961177326677</v>
      </c>
      <c r="BK1026" s="14">
        <f t="shared" si="1340"/>
        <v>0.22658615436299534</v>
      </c>
      <c r="BL1026" s="14">
        <f t="shared" si="1341"/>
        <v>0.2133788880080425</v>
      </c>
      <c r="BM1026" s="14">
        <f t="shared" si="1342"/>
        <v>0.58137168610936829</v>
      </c>
      <c r="BN1026" s="14">
        <f t="shared" si="1343"/>
        <v>0.41500248327250755</v>
      </c>
    </row>
    <row r="1027" spans="1:66" x14ac:dyDescent="0.25">
      <c r="A1027" t="s">
        <v>16</v>
      </c>
      <c r="B1027" t="s">
        <v>257</v>
      </c>
      <c r="C1027" t="s">
        <v>252</v>
      </c>
      <c r="D1027" s="25" t="s">
        <v>534</v>
      </c>
      <c r="E1027" s="10">
        <f>VLOOKUP(A1027,home!$A$2:$E$405,3,FALSE)</f>
        <v>1.6373</v>
      </c>
      <c r="F1027" s="10">
        <f>VLOOKUP(B1027,home!$B$2:$E$405,3,FALSE)</f>
        <v>1.0419</v>
      </c>
      <c r="G1027" s="10">
        <f>VLOOKUP(C1027,away!$B$2:$E$405,4,FALSE)</f>
        <v>1.1856</v>
      </c>
      <c r="H1027" s="10">
        <f>VLOOKUP(A1027,away!$A$2:$E$405,3,FALSE)</f>
        <v>1.3301000000000001</v>
      </c>
      <c r="I1027" s="10">
        <f>VLOOKUP(C1027,away!$B$2:$E$405,3,FALSE)</f>
        <v>0.92869999999999997</v>
      </c>
      <c r="J1027" s="10">
        <f>VLOOKUP(B1027,home!$B$2:$E$405,4,FALSE)</f>
        <v>0.92869999999999997</v>
      </c>
      <c r="K1027" s="12">
        <f t="shared" si="1288"/>
        <v>2.0225184426720002</v>
      </c>
      <c r="L1027" s="12">
        <f t="shared" si="1289"/>
        <v>1.147189556069</v>
      </c>
      <c r="M1027" s="13">
        <f t="shared" si="1290"/>
        <v>4.2015864797803011E-2</v>
      </c>
      <c r="N1027" s="13">
        <f t="shared" si="1291"/>
        <v>8.497786143836987E-2</v>
      </c>
      <c r="O1027" s="13">
        <f t="shared" si="1292"/>
        <v>4.8200161285246755E-2</v>
      </c>
      <c r="P1027" s="13">
        <f t="shared" si="1293"/>
        <v>9.7485715139176532E-2</v>
      </c>
      <c r="Q1027" s="13">
        <f t="shared" si="1294"/>
        <v>8.5934645988964428E-2</v>
      </c>
      <c r="R1027" s="13">
        <f t="shared" si="1295"/>
        <v>2.7647360813638219E-2</v>
      </c>
      <c r="S1027" s="13">
        <f t="shared" si="1296"/>
        <v>5.6546882361764479E-2</v>
      </c>
      <c r="T1027" s="13">
        <f t="shared" si="1297"/>
        <v>9.8583328383026775E-2</v>
      </c>
      <c r="U1027" s="13">
        <f t="shared" si="1298"/>
        <v>5.5917297136790466E-2</v>
      </c>
      <c r="V1027" s="13">
        <f t="shared" si="1299"/>
        <v>1.4577861884779567E-2</v>
      </c>
      <c r="W1027" s="13">
        <f t="shared" si="1300"/>
        <v>5.7934802125723328E-2</v>
      </c>
      <c r="X1027" s="13">
        <f t="shared" si="1301"/>
        <v>6.6462199931553903E-2</v>
      </c>
      <c r="Y1027" s="13">
        <f t="shared" si="1302"/>
        <v>3.8122370817424228E-2</v>
      </c>
      <c r="Z1027" s="13">
        <f t="shared" si="1303"/>
        <v>1.0572254526092366E-2</v>
      </c>
      <c r="AA1027" s="13">
        <f t="shared" si="1304"/>
        <v>2.1382579759644339E-2</v>
      </c>
      <c r="AB1027" s="13">
        <f t="shared" si="1305"/>
        <v>2.1623330957892851E-2</v>
      </c>
      <c r="AC1027" s="13">
        <f t="shared" si="1306"/>
        <v>2.1139831612965367E-3</v>
      </c>
      <c r="AD1027" s="13">
        <f t="shared" si="1307"/>
        <v>2.9293551442957109E-2</v>
      </c>
      <c r="AE1027" s="13">
        <f t="shared" si="1308"/>
        <v>3.3605256275530383E-2</v>
      </c>
      <c r="AF1027" s="13">
        <f t="shared" si="1309"/>
        <v>1.927579951415534E-2</v>
      </c>
      <c r="AG1027" s="13">
        <f t="shared" si="1310"/>
        <v>7.3709986291729699E-3</v>
      </c>
      <c r="AH1027" s="13">
        <f t="shared" si="1311"/>
        <v>3.032094994109094E-3</v>
      </c>
      <c r="AI1027" s="13">
        <f t="shared" si="1312"/>
        <v>6.132468045519094E-3</v>
      </c>
      <c r="AJ1027" s="13">
        <f t="shared" si="1313"/>
        <v>6.2015148605795416E-3</v>
      </c>
      <c r="AK1027" s="13">
        <f t="shared" si="1314"/>
        <v>4.1808927260088662E-3</v>
      </c>
      <c r="AL1027" s="13">
        <f t="shared" si="1315"/>
        <v>1.961955668535433E-4</v>
      </c>
      <c r="AM1027" s="13">
        <f t="shared" si="1316"/>
        <v>1.1849349608948347E-2</v>
      </c>
      <c r="AN1027" s="13">
        <f t="shared" si="1317"/>
        <v>1.3593450117595832E-2</v>
      </c>
      <c r="AO1027" s="13">
        <f t="shared" si="1318"/>
        <v>7.7971320029254308E-3</v>
      </c>
      <c r="AP1027" s="13">
        <f t="shared" si="1319"/>
        <v>2.9815961336824726E-3</v>
      </c>
      <c r="AQ1027" s="13">
        <f t="shared" si="1320"/>
        <v>8.551139862440606E-4</v>
      </c>
      <c r="AR1027" s="13">
        <f t="shared" si="1321"/>
        <v>6.9567754205020953E-4</v>
      </c>
      <c r="AS1027" s="13">
        <f t="shared" si="1322"/>
        <v>1.4070206589492751E-3</v>
      </c>
      <c r="AT1027" s="13">
        <f t="shared" si="1323"/>
        <v>1.4228626159727097E-3</v>
      </c>
      <c r="AU1027" s="13">
        <f t="shared" si="1324"/>
        <v>9.5925529406444424E-4</v>
      </c>
      <c r="AV1027" s="13">
        <f t="shared" si="1325"/>
        <v>4.8502788086902292E-4</v>
      </c>
      <c r="AW1027" s="13">
        <f t="shared" si="1326"/>
        <v>1.2644869869655806E-5</v>
      </c>
      <c r="AX1027" s="13">
        <f t="shared" si="1327"/>
        <v>3.9942546862943825E-3</v>
      </c>
      <c r="AY1027" s="13">
        <f t="shared" si="1328"/>
        <v>4.5821672603965757E-3</v>
      </c>
      <c r="AZ1027" s="13">
        <f t="shared" si="1329"/>
        <v>2.6283072126441274E-3</v>
      </c>
      <c r="BA1027" s="13">
        <f t="shared" si="1330"/>
        <v>1.0050555281620557E-3</v>
      </c>
      <c r="BB1027" s="13">
        <f t="shared" si="1331"/>
        <v>2.8824730129423077E-4</v>
      </c>
      <c r="BC1027" s="13">
        <f t="shared" si="1332"/>
        <v>6.6134858721963153E-5</v>
      </c>
      <c r="BD1027" s="13">
        <f t="shared" si="1333"/>
        <v>1.3301233510529199E-4</v>
      </c>
      <c r="BE1027" s="13">
        <f t="shared" si="1334"/>
        <v>2.6901990085332142E-4</v>
      </c>
      <c r="BF1027" s="13">
        <f t="shared" si="1335"/>
        <v>2.7204885546081779E-4</v>
      </c>
      <c r="BG1027" s="13">
        <f t="shared" si="1336"/>
        <v>1.8340794249243773E-4</v>
      </c>
      <c r="BH1027" s="13">
        <f t="shared" si="1337"/>
        <v>9.2736486555870248E-5</v>
      </c>
      <c r="BI1027" s="13">
        <f t="shared" si="1338"/>
        <v>3.7512250873570313E-5</v>
      </c>
      <c r="BJ1027" s="14">
        <f t="shared" si="1339"/>
        <v>0.57120162324378776</v>
      </c>
      <c r="BK1027" s="14">
        <f t="shared" si="1340"/>
        <v>0.21751867017207022</v>
      </c>
      <c r="BL1027" s="14">
        <f t="shared" si="1341"/>
        <v>0.20027528234267611</v>
      </c>
      <c r="BM1027" s="14">
        <f t="shared" si="1342"/>
        <v>0.60873669843090084</v>
      </c>
      <c r="BN1027" s="14">
        <f t="shared" si="1343"/>
        <v>0.38626160946319887</v>
      </c>
    </row>
    <row r="1028" spans="1:66" x14ac:dyDescent="0.25">
      <c r="A1028" t="s">
        <v>16</v>
      </c>
      <c r="B1028" t="s">
        <v>57</v>
      </c>
      <c r="C1028" t="s">
        <v>322</v>
      </c>
      <c r="D1028" s="25" t="s">
        <v>534</v>
      </c>
      <c r="E1028" s="10">
        <f>VLOOKUP(A1028,home!$A$2:$E$405,3,FALSE)</f>
        <v>1.6373</v>
      </c>
      <c r="F1028" s="10">
        <f>VLOOKUP(B1028,home!$B$2:$E$405,3,FALSE)</f>
        <v>0.55510000000000004</v>
      </c>
      <c r="G1028" s="10">
        <f>VLOOKUP(C1028,away!$B$2:$E$405,4,FALSE)</f>
        <v>1.006</v>
      </c>
      <c r="H1028" s="10">
        <f>VLOOKUP(A1028,away!$A$2:$E$405,3,FALSE)</f>
        <v>1.3301000000000001</v>
      </c>
      <c r="I1028" s="10">
        <f>VLOOKUP(C1028,away!$B$2:$E$405,3,FALSE)</f>
        <v>1.371</v>
      </c>
      <c r="J1028" s="10">
        <f>VLOOKUP(B1028,home!$B$2:$E$405,4,FALSE)</f>
        <v>1.1580999999999999</v>
      </c>
      <c r="K1028" s="12">
        <f t="shared" si="1288"/>
        <v>0.91431842138000008</v>
      </c>
      <c r="L1028" s="12">
        <f t="shared" si="1289"/>
        <v>2.1118730585099996</v>
      </c>
      <c r="M1028" s="13">
        <f t="shared" si="1290"/>
        <v>4.8500000055711937E-2</v>
      </c>
      <c r="N1028" s="13">
        <f t="shared" si="1291"/>
        <v>4.4344443487868465E-2</v>
      </c>
      <c r="O1028" s="13">
        <f t="shared" si="1292"/>
        <v>0.1024258434553915</v>
      </c>
      <c r="P1028" s="13">
        <f t="shared" si="1293"/>
        <v>9.3649835496648584E-2</v>
      </c>
      <c r="Q1028" s="13">
        <f t="shared" si="1294"/>
        <v>2.0272470783401254E-2</v>
      </c>
      <c r="R1028" s="13">
        <f t="shared" si="1295"/>
        <v>0.10815518964430208</v>
      </c>
      <c r="S1028" s="13">
        <f t="shared" si="1296"/>
        <v>4.5207689064303669E-2</v>
      </c>
      <c r="T1028" s="13">
        <f t="shared" si="1297"/>
        <v>4.2812884876896211E-2</v>
      </c>
      <c r="U1028" s="13">
        <f t="shared" si="1298"/>
        <v>9.8888282259632823E-2</v>
      </c>
      <c r="V1028" s="13">
        <f t="shared" si="1299"/>
        <v>9.6991813039918346E-3</v>
      </c>
      <c r="W1028" s="13">
        <f t="shared" si="1300"/>
        <v>6.1784978280505359E-3</v>
      </c>
      <c r="X1028" s="13">
        <f t="shared" si="1301"/>
        <v>1.3048203105122474E-2</v>
      </c>
      <c r="Y1028" s="13">
        <f t="shared" si="1302"/>
        <v>1.377807429983734E-2</v>
      </c>
      <c r="Z1028" s="13">
        <f t="shared" si="1303"/>
        <v>7.6136677049280427E-2</v>
      </c>
      <c r="AA1028" s="13">
        <f t="shared" si="1304"/>
        <v>6.9613166368816967E-2</v>
      </c>
      <c r="AB1028" s="13">
        <f t="shared" si="1305"/>
        <v>3.1824300190800014E-2</v>
      </c>
      <c r="AC1028" s="13">
        <f t="shared" si="1306"/>
        <v>1.1705241398551679E-3</v>
      </c>
      <c r="AD1028" s="13">
        <f t="shared" si="1307"/>
        <v>1.4122785951607316E-3</v>
      </c>
      <c r="AE1028" s="13">
        <f t="shared" si="1308"/>
        <v>2.982553116230299E-3</v>
      </c>
      <c r="AF1028" s="13">
        <f t="shared" si="1309"/>
        <v>3.1493867858709071E-3</v>
      </c>
      <c r="AG1028" s="13">
        <f t="shared" si="1310"/>
        <v>2.2170350346360566E-3</v>
      </c>
      <c r="AH1028" s="13">
        <f t="shared" si="1311"/>
        <v>4.0197749256212986E-2</v>
      </c>
      <c r="AI1028" s="13">
        <f t="shared" si="1312"/>
        <v>3.6753542642969733E-2</v>
      </c>
      <c r="AJ1028" s="13">
        <f t="shared" si="1313"/>
        <v>1.6802220544721299E-2</v>
      </c>
      <c r="AK1028" s="13">
        <f t="shared" si="1314"/>
        <v>5.1208599213760607E-3</v>
      </c>
      <c r="AL1028" s="13">
        <f t="shared" si="1315"/>
        <v>9.0407746817627044E-5</v>
      </c>
      <c r="AM1028" s="13">
        <f t="shared" si="1316"/>
        <v>2.582544671352249E-4</v>
      </c>
      <c r="AN1028" s="13">
        <f t="shared" si="1317"/>
        <v>5.4540065138273749E-4</v>
      </c>
      <c r="AO1028" s="13">
        <f t="shared" si="1318"/>
        <v>5.7590847087450408E-4</v>
      </c>
      <c r="AP1028" s="13">
        <f t="shared" si="1319"/>
        <v>4.0541519460251862E-4</v>
      </c>
      <c r="AQ1028" s="13">
        <f t="shared" si="1320"/>
        <v>2.1404635674791194E-4</v>
      </c>
      <c r="AR1028" s="13">
        <f t="shared" si="1321"/>
        <v>1.6978508733387316E-2</v>
      </c>
      <c r="AS1028" s="13">
        <f t="shared" si="1322"/>
        <v>1.5523763302497237E-2</v>
      </c>
      <c r="AT1028" s="13">
        <f t="shared" si="1323"/>
        <v>7.0968313783080234E-3</v>
      </c>
      <c r="AU1028" s="13">
        <f t="shared" si="1324"/>
        <v>2.1629212208715476E-3</v>
      </c>
      <c r="AV1028" s="13">
        <f t="shared" si="1325"/>
        <v>4.9439967905914395E-4</v>
      </c>
      <c r="AW1028" s="13">
        <f t="shared" si="1326"/>
        <v>4.8491813329712323E-6</v>
      </c>
      <c r="AX1028" s="13">
        <f t="shared" si="1327"/>
        <v>3.935446945090197E-5</v>
      </c>
      <c r="AY1028" s="13">
        <f t="shared" si="1328"/>
        <v>8.3111643765314681E-5</v>
      </c>
      <c r="AZ1028" s="13">
        <f t="shared" si="1329"/>
        <v>8.7760620658224346E-5</v>
      </c>
      <c r="BA1028" s="13">
        <f t="shared" si="1330"/>
        <v>6.1779763455406701E-5</v>
      </c>
      <c r="BB1028" s="13">
        <f t="shared" si="1331"/>
        <v>3.2617754500648519E-5</v>
      </c>
      <c r="BC1028" s="13">
        <f t="shared" si="1332"/>
        <v>1.3776911391802576E-5</v>
      </c>
      <c r="BD1028" s="13">
        <f t="shared" si="1333"/>
        <v>5.9760758612862402E-3</v>
      </c>
      <c r="BE1028" s="13">
        <f t="shared" si="1334"/>
        <v>5.4640362475383607E-3</v>
      </c>
      <c r="BF1028" s="13">
        <f t="shared" si="1335"/>
        <v>2.4979344981061863E-3</v>
      </c>
      <c r="BG1028" s="13">
        <f t="shared" si="1336"/>
        <v>7.6130250900636358E-4</v>
      </c>
      <c r="BH1028" s="13">
        <f t="shared" si="1337"/>
        <v>1.7401822705683293E-4</v>
      </c>
      <c r="BI1028" s="13">
        <f t="shared" si="1338"/>
        <v>3.1821614130789983E-5</v>
      </c>
      <c r="BJ1028" s="14">
        <f t="shared" si="1339"/>
        <v>0.15251325421703946</v>
      </c>
      <c r="BK1028" s="14">
        <f t="shared" si="1340"/>
        <v>0.19840074945109412</v>
      </c>
      <c r="BL1028" s="14">
        <f t="shared" si="1341"/>
        <v>0.56694276755547179</v>
      </c>
      <c r="BM1028" s="14">
        <f t="shared" si="1342"/>
        <v>0.57656740288712971</v>
      </c>
      <c r="BN1028" s="14">
        <f t="shared" si="1343"/>
        <v>0.41734778292332386</v>
      </c>
    </row>
    <row r="1029" spans="1:66" x14ac:dyDescent="0.25">
      <c r="A1029" t="s">
        <v>69</v>
      </c>
      <c r="B1029" t="s">
        <v>70</v>
      </c>
      <c r="C1029" t="s">
        <v>359</v>
      </c>
      <c r="D1029" s="25" t="s">
        <v>534</v>
      </c>
      <c r="E1029" s="10">
        <f>VLOOKUP(A1029,home!$A$2:$E$405,3,FALSE)</f>
        <v>1.3526</v>
      </c>
      <c r="F1029" s="10">
        <f>VLOOKUP(B1029,home!$B$2:$E$405,3,FALSE)</f>
        <v>0.81710000000000005</v>
      </c>
      <c r="G1029" s="10">
        <f>VLOOKUP(C1029,away!$B$2:$E$405,4,FALSE)</f>
        <v>0.7641</v>
      </c>
      <c r="H1029" s="10">
        <f>VLOOKUP(A1029,away!$A$2:$E$405,3,FALSE)</f>
        <v>1.3421000000000001</v>
      </c>
      <c r="I1029" s="10">
        <f>VLOOKUP(C1029,away!$B$2:$E$405,3,FALSE)</f>
        <v>1.6466000000000001</v>
      </c>
      <c r="J1029" s="10">
        <f>VLOOKUP(B1029,home!$B$2:$E$405,4,FALSE)</f>
        <v>0.98040000000000005</v>
      </c>
      <c r="K1029" s="12">
        <f t="shared" si="1288"/>
        <v>0.84449054838600002</v>
      </c>
      <c r="L1029" s="12">
        <f t="shared" si="1289"/>
        <v>2.1665877835440002</v>
      </c>
      <c r="M1029" s="13">
        <f t="shared" si="1290"/>
        <v>4.923855461724911E-2</v>
      </c>
      <c r="N1029" s="13">
        <f t="shared" si="1291"/>
        <v>4.1581493990454708E-2</v>
      </c>
      <c r="O1029" s="13">
        <f t="shared" si="1292"/>
        <v>0.10667965091309595</v>
      </c>
      <c r="P1029" s="13">
        <f t="shared" si="1293"/>
        <v>9.0089956901227439E-2</v>
      </c>
      <c r="Q1029" s="13">
        <f t="shared" si="1294"/>
        <v>1.755758933135413E-2</v>
      </c>
      <c r="R1029" s="13">
        <f t="shared" si="1295"/>
        <v>0.11556541421052613</v>
      </c>
      <c r="S1029" s="13">
        <f t="shared" si="1296"/>
        <v>4.1208563073974629E-2</v>
      </c>
      <c r="T1029" s="13">
        <f t="shared" si="1297"/>
        <v>3.8040058553794338E-2</v>
      </c>
      <c r="U1029" s="13">
        <f t="shared" si="1298"/>
        <v>9.7593900021102437E-2</v>
      </c>
      <c r="V1029" s="13">
        <f t="shared" si="1299"/>
        <v>8.377531027045448E-3</v>
      </c>
      <c r="W1029" s="13">
        <f t="shared" si="1300"/>
        <v>4.9424060809238109E-3</v>
      </c>
      <c r="X1029" s="13">
        <f t="shared" si="1301"/>
        <v>1.0708156636243108E-2</v>
      </c>
      <c r="Y1029" s="13">
        <f t="shared" si="1302"/>
        <v>1.1600080676179968E-2</v>
      </c>
      <c r="Z1029" s="13">
        <f t="shared" si="1303"/>
        <v>8.3460871542909376E-2</v>
      </c>
      <c r="AA1029" s="13">
        <f t="shared" si="1304"/>
        <v>7.0481917178045028E-2</v>
      </c>
      <c r="AB1029" s="13">
        <f t="shared" si="1305"/>
        <v>2.9760656444491943E-2</v>
      </c>
      <c r="AC1029" s="13">
        <f t="shared" si="1306"/>
        <v>9.5800360996586874E-4</v>
      </c>
      <c r="AD1029" s="13">
        <f t="shared" si="1307"/>
        <v>1.0434538054064125E-3</v>
      </c>
      <c r="AE1029" s="13">
        <f t="shared" si="1308"/>
        <v>2.2607342674860319E-3</v>
      </c>
      <c r="AF1029" s="13">
        <f t="shared" si="1309"/>
        <v>2.4490396228872657E-3</v>
      </c>
      <c r="AG1029" s="13">
        <f t="shared" si="1310"/>
        <v>1.768686442787585E-3</v>
      </c>
      <c r="AH1029" s="13">
        <f t="shared" si="1311"/>
        <v>4.520632617220062E-2</v>
      </c>
      <c r="AI1029" s="13">
        <f t="shared" si="1312"/>
        <v>3.817631517967808E-2</v>
      </c>
      <c r="AJ1029" s="13">
        <f t="shared" si="1313"/>
        <v>1.6119768670721561E-2</v>
      </c>
      <c r="AK1029" s="13">
        <f t="shared" si="1314"/>
        <v>4.537664094864371E-3</v>
      </c>
      <c r="AL1029" s="13">
        <f t="shared" si="1315"/>
        <v>7.0112946737726418E-5</v>
      </c>
      <c r="AM1029" s="13">
        <f t="shared" si="1316"/>
        <v>1.7623737526862402E-4</v>
      </c>
      <c r="AN1029" s="13">
        <f t="shared" si="1317"/>
        <v>3.8183374426086034E-4</v>
      </c>
      <c r="AO1029" s="13">
        <f t="shared" si="1318"/>
        <v>4.1363816283022204E-4</v>
      </c>
      <c r="AP1029" s="13">
        <f t="shared" si="1319"/>
        <v>2.9872779679851436E-4</v>
      </c>
      <c r="AQ1029" s="13">
        <f t="shared" si="1320"/>
        <v>1.6180499878716887E-4</v>
      </c>
      <c r="AR1029" s="13">
        <f t="shared" si="1321"/>
        <v>1.9588694804719066E-2</v>
      </c>
      <c r="AS1029" s="13">
        <f t="shared" si="1322"/>
        <v>1.6542467617803192E-2</v>
      </c>
      <c r="AT1029" s="13">
        <f t="shared" si="1323"/>
        <v>6.9849787751081324E-3</v>
      </c>
      <c r="AU1029" s="13">
        <f t="shared" si="1324"/>
        <v>1.9662495187518793E-3</v>
      </c>
      <c r="AV1029" s="13">
        <f t="shared" si="1325"/>
        <v>4.1511978358862073E-4</v>
      </c>
      <c r="AW1029" s="13">
        <f t="shared" si="1326"/>
        <v>3.5634182732753718E-6</v>
      </c>
      <c r="AX1029" s="13">
        <f t="shared" si="1327"/>
        <v>2.4805132947784919E-5</v>
      </c>
      <c r="AY1029" s="13">
        <f t="shared" si="1328"/>
        <v>5.3742498013855586E-5</v>
      </c>
      <c r="AZ1029" s="13">
        <f t="shared" si="1329"/>
        <v>5.8218919826978607E-5</v>
      </c>
      <c r="BA1029" s="13">
        <f t="shared" si="1330"/>
        <v>4.2045466822753144E-5</v>
      </c>
      <c r="BB1029" s="13">
        <f t="shared" si="1331"/>
        <v>2.2773798692895377E-5</v>
      </c>
      <c r="BC1029" s="13">
        <f t="shared" si="1332"/>
        <v>9.8682868065834937E-6</v>
      </c>
      <c r="BD1029" s="13">
        <f t="shared" si="1333"/>
        <v>7.0734378099126917E-3</v>
      </c>
      <c r="BE1029" s="13">
        <f t="shared" si="1334"/>
        <v>5.9734513750674349E-3</v>
      </c>
      <c r="BF1029" s="13">
        <f t="shared" si="1335"/>
        <v>2.5222616137439021E-3</v>
      </c>
      <c r="BG1029" s="13">
        <f t="shared" si="1336"/>
        <v>7.1000869778784848E-4</v>
      </c>
      <c r="BH1029" s="13">
        <f t="shared" si="1337"/>
        <v>1.4989890863842246E-4</v>
      </c>
      <c r="BI1029" s="13">
        <f t="shared" si="1338"/>
        <v>2.5317642311704866E-5</v>
      </c>
      <c r="BJ1029" s="14">
        <f t="shared" si="1339"/>
        <v>0.13359539558857358</v>
      </c>
      <c r="BK1029" s="14">
        <f t="shared" si="1340"/>
        <v>0.18999646467421408</v>
      </c>
      <c r="BL1029" s="14">
        <f t="shared" si="1341"/>
        <v>0.58607349943215892</v>
      </c>
      <c r="BM1029" s="14">
        <f t="shared" si="1342"/>
        <v>0.57236339219420784</v>
      </c>
      <c r="BN1029" s="14">
        <f t="shared" si="1343"/>
        <v>0.4207126599639075</v>
      </c>
    </row>
    <row r="1030" spans="1:66" x14ac:dyDescent="0.25">
      <c r="A1030" t="s">
        <v>69</v>
      </c>
      <c r="B1030" t="s">
        <v>75</v>
      </c>
      <c r="C1030" t="s">
        <v>324</v>
      </c>
      <c r="D1030" s="25" t="s">
        <v>534</v>
      </c>
      <c r="E1030" s="10">
        <f>VLOOKUP(A1030,home!$A$2:$E$405,3,FALSE)</f>
        <v>1.3526</v>
      </c>
      <c r="F1030" s="10">
        <f>VLOOKUP(B1030,home!$B$2:$E$405,3,FALSE)</f>
        <v>0.54479999999999995</v>
      </c>
      <c r="G1030" s="10">
        <f>VLOOKUP(C1030,away!$B$2:$E$405,4,FALSE)</f>
        <v>0.70040000000000002</v>
      </c>
      <c r="H1030" s="10">
        <f>VLOOKUP(A1030,away!$A$2:$E$405,3,FALSE)</f>
        <v>1.3421000000000001</v>
      </c>
      <c r="I1030" s="10">
        <f>VLOOKUP(C1030,away!$B$2:$E$405,3,FALSE)</f>
        <v>1.2157</v>
      </c>
      <c r="J1030" s="10">
        <f>VLOOKUP(B1030,home!$B$2:$E$405,4,FALSE)</f>
        <v>1.0588</v>
      </c>
      <c r="K1030" s="12">
        <f t="shared" si="1288"/>
        <v>0.51612229459199999</v>
      </c>
      <c r="L1030" s="12">
        <f t="shared" si="1289"/>
        <v>1.7275285190360001</v>
      </c>
      <c r="M1030" s="13">
        <f t="shared" si="1290"/>
        <v>0.10607055282096553</v>
      </c>
      <c r="N1030" s="13">
        <f t="shared" si="1291"/>
        <v>5.474537711059866E-2</v>
      </c>
      <c r="O1030" s="13">
        <f t="shared" si="1292"/>
        <v>0.18323990502813242</v>
      </c>
      <c r="P1030" s="13">
        <f t="shared" si="1293"/>
        <v>9.4574200243939852E-2</v>
      </c>
      <c r="Q1030" s="13">
        <f t="shared" si="1294"/>
        <v>1.4127654826313268E-2</v>
      </c>
      <c r="R1030" s="13">
        <f t="shared" si="1295"/>
        <v>0.1582760808807735</v>
      </c>
      <c r="S1030" s="13">
        <f t="shared" si="1296"/>
        <v>2.1080967134388642E-2</v>
      </c>
      <c r="T1030" s="13">
        <f t="shared" si="1297"/>
        <v>2.4405926619552761E-2</v>
      </c>
      <c r="U1030" s="13">
        <f t="shared" si="1298"/>
        <v>8.1689814043213779E-2</v>
      </c>
      <c r="V1030" s="13">
        <f t="shared" si="1299"/>
        <v>2.0884585820793162E-3</v>
      </c>
      <c r="W1030" s="13">
        <f t="shared" si="1300"/>
        <v>2.4305325420535154E-3</v>
      </c>
      <c r="X1030" s="13">
        <f t="shared" si="1301"/>
        <v>4.1988142828425145E-3</v>
      </c>
      <c r="Y1030" s="13">
        <f t="shared" si="1302"/>
        <v>3.6267857098730679E-3</v>
      </c>
      <c r="Z1030" s="13">
        <f t="shared" si="1303"/>
        <v>9.1142147867594919E-2</v>
      </c>
      <c r="AA1030" s="13">
        <f t="shared" si="1304"/>
        <v>4.7040494491466439E-2</v>
      </c>
      <c r="AB1030" s="13">
        <f t="shared" si="1305"/>
        <v>1.2139323977838998E-2</v>
      </c>
      <c r="AC1030" s="13">
        <f t="shared" si="1306"/>
        <v>1.1638144075441735E-4</v>
      </c>
      <c r="AD1030" s="13">
        <f t="shared" si="1307"/>
        <v>3.1361300817129678E-4</v>
      </c>
      <c r="AE1030" s="13">
        <f t="shared" si="1308"/>
        <v>5.4177541555658533E-4</v>
      </c>
      <c r="AF1030" s="13">
        <f t="shared" si="1309"/>
        <v>4.6796624064329077E-4</v>
      </c>
      <c r="AG1030" s="13">
        <f t="shared" si="1310"/>
        <v>2.6947500888578282E-4</v>
      </c>
      <c r="AH1030" s="13">
        <f t="shared" si="1311"/>
        <v>3.9362664931866596E-2</v>
      </c>
      <c r="AI1030" s="13">
        <f t="shared" si="1312"/>
        <v>2.0315948945891036E-2</v>
      </c>
      <c r="AJ1030" s="13">
        <f t="shared" si="1313"/>
        <v>5.2427570933836027E-3</v>
      </c>
      <c r="AK1030" s="13">
        <f t="shared" si="1314"/>
        <v>9.0196794034187635E-4</v>
      </c>
      <c r="AL1030" s="13">
        <f t="shared" si="1315"/>
        <v>4.1507021090629962E-6</v>
      </c>
      <c r="AM1030" s="13">
        <f t="shared" si="1316"/>
        <v>3.2372533078253883E-5</v>
      </c>
      <c r="AN1030" s="13">
        <f t="shared" si="1317"/>
        <v>5.5924474126119864E-5</v>
      </c>
      <c r="AO1030" s="13">
        <f t="shared" si="1318"/>
        <v>4.8305561982481485E-5</v>
      </c>
      <c r="AP1030" s="13">
        <f t="shared" si="1319"/>
        <v>2.781641198426598E-5</v>
      </c>
      <c r="AQ1030" s="13">
        <f t="shared" si="1320"/>
        <v>1.2013411250018564E-5</v>
      </c>
      <c r="AR1030" s="13">
        <f t="shared" si="1321"/>
        <v>1.3600025251011552E-2</v>
      </c>
      <c r="AS1030" s="13">
        <f t="shared" si="1322"/>
        <v>7.0192762390612218E-3</v>
      </c>
      <c r="AT1030" s="13">
        <f t="shared" si="1323"/>
        <v>1.8114024794396908E-3</v>
      </c>
      <c r="AU1030" s="13">
        <f t="shared" si="1324"/>
        <v>3.1163506803935046E-4</v>
      </c>
      <c r="AV1030" s="13">
        <f t="shared" si="1325"/>
        <v>4.0210451597950891E-5</v>
      </c>
      <c r="AW1030" s="13">
        <f t="shared" si="1326"/>
        <v>1.0280089838936525E-7</v>
      </c>
      <c r="AX1030" s="13">
        <f t="shared" si="1327"/>
        <v>2.784697675683968E-6</v>
      </c>
      <c r="AY1030" s="13">
        <f t="shared" si="1328"/>
        <v>4.8106446516373174E-6</v>
      </c>
      <c r="AZ1030" s="13">
        <f t="shared" si="1329"/>
        <v>4.1552629153257351E-6</v>
      </c>
      <c r="BA1030" s="13">
        <f t="shared" si="1330"/>
        <v>2.3927783967726264E-6</v>
      </c>
      <c r="BB1030" s="13">
        <f t="shared" si="1331"/>
        <v>1.0333982300394875E-6</v>
      </c>
      <c r="BC1030" s="13">
        <f t="shared" si="1332"/>
        <v>3.5704498278290773E-7</v>
      </c>
      <c r="BD1030" s="13">
        <f t="shared" si="1333"/>
        <v>3.9157385801220374E-3</v>
      </c>
      <c r="BE1030" s="13">
        <f t="shared" si="1334"/>
        <v>2.0209999809950052E-3</v>
      </c>
      <c r="BF1030" s="13">
        <f t="shared" si="1335"/>
        <v>5.2154157378076524E-4</v>
      </c>
      <c r="BG1030" s="13">
        <f t="shared" si="1336"/>
        <v>8.9726411261617143E-5</v>
      </c>
      <c r="BH1030" s="13">
        <f t="shared" si="1337"/>
        <v>1.1577450316462826E-5</v>
      </c>
      <c r="BI1030" s="13">
        <f t="shared" si="1338"/>
        <v>1.1950760445715348E-6</v>
      </c>
      <c r="BJ1030" s="14">
        <f t="shared" si="1339"/>
        <v>0.10531988698376414</v>
      </c>
      <c r="BK1030" s="14">
        <f t="shared" si="1340"/>
        <v>0.22393952156888844</v>
      </c>
      <c r="BL1030" s="14">
        <f t="shared" si="1341"/>
        <v>0.57755228589457852</v>
      </c>
      <c r="BM1030" s="14">
        <f t="shared" si="1342"/>
        <v>0.3869153635603495</v>
      </c>
      <c r="BN1030" s="14">
        <f t="shared" si="1343"/>
        <v>0.6110337709107232</v>
      </c>
    </row>
    <row r="1031" spans="1:66" x14ac:dyDescent="0.25">
      <c r="A1031" t="s">
        <v>69</v>
      </c>
      <c r="B1031" t="s">
        <v>260</v>
      </c>
      <c r="C1031" t="s">
        <v>263</v>
      </c>
      <c r="D1031" s="25" t="s">
        <v>534</v>
      </c>
      <c r="E1031" s="10">
        <f>VLOOKUP(A1031,home!$A$2:$E$405,3,FALSE)</f>
        <v>1.3526</v>
      </c>
      <c r="F1031" s="10">
        <f>VLOOKUP(B1031,home!$B$2:$E$405,3,FALSE)</f>
        <v>1.1284000000000001</v>
      </c>
      <c r="G1031" s="10">
        <f>VLOOKUP(C1031,away!$B$2:$E$405,4,FALSE)</f>
        <v>1.323</v>
      </c>
      <c r="H1031" s="10">
        <f>VLOOKUP(A1031,away!$A$2:$E$405,3,FALSE)</f>
        <v>1.3421000000000001</v>
      </c>
      <c r="I1031" s="10">
        <f>VLOOKUP(C1031,away!$B$2:$E$405,3,FALSE)</f>
        <v>0.82350000000000001</v>
      </c>
      <c r="J1031" s="10">
        <f>VLOOKUP(B1031,home!$B$2:$E$405,4,FALSE)</f>
        <v>0.7843</v>
      </c>
      <c r="K1031" s="12">
        <f t="shared" si="1288"/>
        <v>2.0192602903200001</v>
      </c>
      <c r="L1031" s="12">
        <f t="shared" si="1289"/>
        <v>0.86682353620500008</v>
      </c>
      <c r="M1031" s="13">
        <f t="shared" si="1290"/>
        <v>5.5794285427938295E-2</v>
      </c>
      <c r="N1031" s="13">
        <f t="shared" si="1291"/>
        <v>0.11266318499141563</v>
      </c>
      <c r="O1031" s="13">
        <f t="shared" si="1292"/>
        <v>4.8363799794676574E-2</v>
      </c>
      <c r="P1031" s="13">
        <f t="shared" si="1293"/>
        <v>9.765910041437699E-2</v>
      </c>
      <c r="Q1031" s="13">
        <f t="shared" si="1294"/>
        <v>0.11374814781707092</v>
      </c>
      <c r="R1031" s="13">
        <f t="shared" si="1295"/>
        <v>2.0961439981166102E-2</v>
      </c>
      <c r="S1031" s="13">
        <f t="shared" si="1296"/>
        <v>4.2734214716592125E-2</v>
      </c>
      <c r="T1031" s="13">
        <f t="shared" si="1297"/>
        <v>9.8599571727562466E-2</v>
      </c>
      <c r="U1031" s="13">
        <f t="shared" si="1298"/>
        <v>4.2326603381894722E-2</v>
      </c>
      <c r="V1031" s="13">
        <f t="shared" si="1299"/>
        <v>8.3110561794150391E-3</v>
      </c>
      <c r="W1031" s="13">
        <f t="shared" si="1300"/>
        <v>7.656237266148698E-2</v>
      </c>
      <c r="X1031" s="13">
        <f t="shared" si="1301"/>
        <v>6.6366066610675165E-2</v>
      </c>
      <c r="Y1031" s="13">
        <f t="shared" si="1302"/>
        <v>2.8763834271741014E-2</v>
      </c>
      <c r="Z1031" s="13">
        <f t="shared" si="1303"/>
        <v>6.0566231761410901E-3</v>
      </c>
      <c r="AA1031" s="13">
        <f t="shared" si="1304"/>
        <v>1.2229898673013499E-2</v>
      </c>
      <c r="AB1031" s="13">
        <f t="shared" si="1305"/>
        <v>1.2347674372526712E-2</v>
      </c>
      <c r="AC1031" s="13">
        <f t="shared" si="1306"/>
        <v>9.0919959785052372E-4</v>
      </c>
      <c r="AD1031" s="13">
        <f t="shared" si="1307"/>
        <v>3.864983971200555E-2</v>
      </c>
      <c r="AE1031" s="13">
        <f t="shared" si="1308"/>
        <v>3.3502590732917087E-2</v>
      </c>
      <c r="AF1031" s="13">
        <f t="shared" si="1309"/>
        <v>1.4520417085568027E-2</v>
      </c>
      <c r="AG1031" s="13">
        <f t="shared" si="1310"/>
        <v>4.1955464284278597E-3</v>
      </c>
      <c r="AH1031" s="13">
        <f t="shared" si="1311"/>
        <v>1.3125058797509445E-3</v>
      </c>
      <c r="AI1031" s="13">
        <f t="shared" si="1312"/>
        <v>2.6502910037925994E-3</v>
      </c>
      <c r="AJ1031" s="13">
        <f t="shared" si="1313"/>
        <v>2.6758136908753647E-3</v>
      </c>
      <c r="AK1031" s="13">
        <f t="shared" si="1314"/>
        <v>1.8010547767597401E-3</v>
      </c>
      <c r="AL1031" s="13">
        <f t="shared" si="1315"/>
        <v>6.3656422260573839E-5</v>
      </c>
      <c r="AM1031" s="13">
        <f t="shared" si="1316"/>
        <v>1.5608817311537163E-2</v>
      </c>
      <c r="AN1031" s="13">
        <f t="shared" si="1317"/>
        <v>1.3530090217964466E-2</v>
      </c>
      <c r="AO1031" s="13">
        <f t="shared" si="1318"/>
        <v>5.8641003239543188E-3</v>
      </c>
      <c r="AP1031" s="13">
        <f t="shared" si="1319"/>
        <v>1.6943800598236563E-3</v>
      </c>
      <c r="AQ1031" s="13">
        <f t="shared" si="1320"/>
        <v>3.6718212878289529E-4</v>
      </c>
      <c r="AR1031" s="13">
        <f t="shared" si="1321"/>
        <v>2.2754219759511376E-4</v>
      </c>
      <c r="AS1031" s="13">
        <f t="shared" si="1322"/>
        <v>4.594669239759602E-4</v>
      </c>
      <c r="AT1031" s="13">
        <f t="shared" si="1323"/>
        <v>4.6389165715006751E-4</v>
      </c>
      <c r="AU1031" s="13">
        <f t="shared" si="1324"/>
        <v>3.1223933409795711E-4</v>
      </c>
      <c r="AV1031" s="13">
        <f t="shared" si="1325"/>
        <v>1.5762312210499104E-4</v>
      </c>
      <c r="AW1031" s="13">
        <f t="shared" si="1326"/>
        <v>3.0950147621572131E-6</v>
      </c>
      <c r="AX1031" s="13">
        <f t="shared" si="1327"/>
        <v>5.2530441626743923E-3</v>
      </c>
      <c r="AY1031" s="13">
        <f t="shared" si="1328"/>
        <v>4.5534623169304509E-3</v>
      </c>
      <c r="AZ1031" s="13">
        <f t="shared" si="1329"/>
        <v>1.9735241537689329E-3</v>
      </c>
      <c r="BA1031" s="13">
        <f t="shared" si="1330"/>
        <v>5.7023239525198885E-4</v>
      </c>
      <c r="BB1031" s="13">
        <f t="shared" si="1331"/>
        <v>1.2357271532774405E-4</v>
      </c>
      <c r="BC1031" s="13">
        <f t="shared" si="1332"/>
        <v>2.1423147615769792E-5</v>
      </c>
      <c r="BD1031" s="13">
        <f t="shared" si="1333"/>
        <v>3.2873155392542213E-5</v>
      </c>
      <c r="BE1031" s="13">
        <f t="shared" si="1334"/>
        <v>6.6379457301679267E-5</v>
      </c>
      <c r="BF1031" s="13">
        <f t="shared" si="1335"/>
        <v>6.7018701111136461E-5</v>
      </c>
      <c r="BG1031" s="13">
        <f t="shared" si="1336"/>
        <v>4.5109400620847583E-5</v>
      </c>
      <c r="BH1031" s="13">
        <f t="shared" si="1337"/>
        <v>2.2771905348453466E-5</v>
      </c>
      <c r="BI1031" s="13">
        <f t="shared" si="1338"/>
        <v>9.1964808410115436E-6</v>
      </c>
      <c r="BJ1031" s="14">
        <f t="shared" si="1339"/>
        <v>0.63713140097250265</v>
      </c>
      <c r="BK1031" s="14">
        <f t="shared" si="1340"/>
        <v>0.210024975075364</v>
      </c>
      <c r="BL1031" s="14">
        <f t="shared" si="1341"/>
        <v>0.14653319388999606</v>
      </c>
      <c r="BM1031" s="14">
        <f t="shared" si="1342"/>
        <v>0.54600586738519097</v>
      </c>
      <c r="BN1031" s="14">
        <f t="shared" si="1343"/>
        <v>0.44918995842664455</v>
      </c>
    </row>
    <row r="1032" spans="1:66" x14ac:dyDescent="0.25">
      <c r="A1032" t="s">
        <v>69</v>
      </c>
      <c r="B1032" t="s">
        <v>262</v>
      </c>
      <c r="C1032" t="s">
        <v>79</v>
      </c>
      <c r="D1032" s="25" t="s">
        <v>534</v>
      </c>
      <c r="E1032" s="10">
        <f>VLOOKUP(A1032,home!$A$2:$E$405,3,FALSE)</f>
        <v>1.3526</v>
      </c>
      <c r="F1032" s="10">
        <f>VLOOKUP(B1032,home!$B$2:$E$405,3,FALSE)</f>
        <v>1.6732</v>
      </c>
      <c r="G1032" s="10">
        <f>VLOOKUP(C1032,away!$B$2:$E$405,4,FALSE)</f>
        <v>1.6732</v>
      </c>
      <c r="H1032" s="10">
        <f>VLOOKUP(A1032,away!$A$2:$E$405,3,FALSE)</f>
        <v>1.3421000000000001</v>
      </c>
      <c r="I1032" s="10">
        <f>VLOOKUP(C1032,away!$B$2:$E$405,3,FALSE)</f>
        <v>0.74509999999999998</v>
      </c>
      <c r="J1032" s="10">
        <f>VLOOKUP(B1032,home!$B$2:$E$405,4,FALSE)</f>
        <v>0.66669999999999996</v>
      </c>
      <c r="K1032" s="12">
        <f t="shared" si="1288"/>
        <v>3.7867365794239998</v>
      </c>
      <c r="L1032" s="12">
        <f t="shared" si="1289"/>
        <v>0.66669913995700003</v>
      </c>
      <c r="M1032" s="13">
        <f t="shared" si="1290"/>
        <v>1.1638511540523059E-2</v>
      </c>
      <c r="N1032" s="13">
        <f t="shared" si="1291"/>
        <v>4.4071977380547037E-2</v>
      </c>
      <c r="O1032" s="13">
        <f t="shared" si="1292"/>
        <v>7.7593856344463433E-3</v>
      </c>
      <c r="P1032" s="13">
        <f t="shared" si="1293"/>
        <v>2.938274941581507E-2</v>
      </c>
      <c r="Q1032" s="13">
        <f t="shared" si="1294"/>
        <v>8.3444484437232319E-2</v>
      </c>
      <c r="R1032" s="13">
        <f t="shared" si="1295"/>
        <v>2.586587864540039E-3</v>
      </c>
      <c r="S1032" s="13">
        <f t="shared" si="1296"/>
        <v>1.8545025285806014E-2</v>
      </c>
      <c r="T1032" s="13">
        <f t="shared" si="1297"/>
        <v>5.5632366008458063E-2</v>
      </c>
      <c r="U1032" s="13">
        <f t="shared" si="1298"/>
        <v>9.7947268825479741E-3</v>
      </c>
      <c r="V1032" s="13">
        <f t="shared" si="1299"/>
        <v>5.2021145390699162E-3</v>
      </c>
      <c r="W1032" s="13">
        <f t="shared" si="1300"/>
        <v>0.1053274271898814</v>
      </c>
      <c r="X1032" s="13">
        <f t="shared" si="1301"/>
        <v>7.0221705121377473E-2</v>
      </c>
      <c r="Y1032" s="13">
        <f t="shared" si="1302"/>
        <v>2.3408375205368211E-2</v>
      </c>
      <c r="Z1032" s="13">
        <f t="shared" si="1303"/>
        <v>5.7482530157068569E-4</v>
      </c>
      <c r="AA1032" s="13">
        <f t="shared" si="1304"/>
        <v>2.1767119962361474E-3</v>
      </c>
      <c r="AB1032" s="13">
        <f t="shared" si="1305"/>
        <v>4.1213174695092294E-3</v>
      </c>
      <c r="AC1032" s="13">
        <f t="shared" si="1306"/>
        <v>8.2083320642880805E-4</v>
      </c>
      <c r="AD1032" s="13">
        <f t="shared" si="1307"/>
        <v>9.9711805339135498E-2</v>
      </c>
      <c r="AE1032" s="13">
        <f t="shared" si="1308"/>
        <v>6.6477774863161435E-2</v>
      </c>
      <c r="AF1032" s="13">
        <f t="shared" si="1309"/>
        <v>2.2160337663762401E-2</v>
      </c>
      <c r="AG1032" s="13">
        <f t="shared" si="1310"/>
        <v>4.924759353862369E-3</v>
      </c>
      <c r="AH1032" s="13">
        <f t="shared" si="1311"/>
        <v>9.5808883545674817E-5</v>
      </c>
      <c r="AI1032" s="13">
        <f t="shared" si="1312"/>
        <v>3.6280300395618101E-4</v>
      </c>
      <c r="AJ1032" s="13">
        <f t="shared" si="1313"/>
        <v>6.8691970310289061E-4</v>
      </c>
      <c r="AK1032" s="13">
        <f t="shared" si="1314"/>
        <v>8.6706132228892951E-4</v>
      </c>
      <c r="AL1032" s="13">
        <f t="shared" si="1315"/>
        <v>8.289148086575248E-5</v>
      </c>
      <c r="AM1032" s="13">
        <f t="shared" si="1316"/>
        <v>7.5516468135621906E-2</v>
      </c>
      <c r="AN1032" s="13">
        <f t="shared" si="1317"/>
        <v>5.0346764358609318E-2</v>
      </c>
      <c r="AO1032" s="13">
        <f t="shared" si="1318"/>
        <v>1.6783072248751287E-2</v>
      </c>
      <c r="AP1032" s="13">
        <f t="shared" si="1319"/>
        <v>3.7297532780262255E-3</v>
      </c>
      <c r="AQ1032" s="13">
        <f t="shared" si="1320"/>
        <v>6.2165582567797145E-4</v>
      </c>
      <c r="AR1032" s="13">
        <f t="shared" si="1321"/>
        <v>1.2775140052028359E-5</v>
      </c>
      <c r="AS1032" s="13">
        <f t="shared" si="1322"/>
        <v>4.8376090142280405E-5</v>
      </c>
      <c r="AT1032" s="13">
        <f t="shared" si="1323"/>
        <v>9.1593755055643025E-5</v>
      </c>
      <c r="AU1032" s="13">
        <f t="shared" si="1324"/>
        <v>1.1561380757200175E-4</v>
      </c>
      <c r="AV1032" s="13">
        <f t="shared" si="1325"/>
        <v>1.0944975855484662E-4</v>
      </c>
      <c r="AW1032" s="13">
        <f t="shared" si="1326"/>
        <v>5.8130276331681105E-6</v>
      </c>
      <c r="AX1032" s="13">
        <f t="shared" si="1327"/>
        <v>4.7660162039677725E-2</v>
      </c>
      <c r="AY1032" s="13">
        <f t="shared" si="1328"/>
        <v>3.1774989042064404E-2</v>
      </c>
      <c r="AZ1032" s="13">
        <f t="shared" si="1329"/>
        <v>1.0592178933243717E-2</v>
      </c>
      <c r="BA1032" s="13">
        <f t="shared" si="1330"/>
        <v>2.3539321950214135E-3</v>
      </c>
      <c r="BB1032" s="13">
        <f t="shared" si="1331"/>
        <v>3.923411424844673E-4</v>
      </c>
      <c r="BC1032" s="13">
        <f t="shared" si="1332"/>
        <v>5.2314700452828248E-5</v>
      </c>
      <c r="BD1032" s="13">
        <f t="shared" si="1333"/>
        <v>1.4195291475862547E-6</v>
      </c>
      <c r="BE1032" s="13">
        <f t="shared" si="1334"/>
        <v>5.3753829487234405E-6</v>
      </c>
      <c r="BF1032" s="13">
        <f t="shared" si="1335"/>
        <v>1.017757962017155E-5</v>
      </c>
      <c r="BG1032" s="13">
        <f t="shared" si="1336"/>
        <v>1.2846604345901272E-5</v>
      </c>
      <c r="BH1032" s="13">
        <f t="shared" si="1337"/>
        <v>1.2161676649502921E-5</v>
      </c>
      <c r="BI1032" s="13">
        <f t="shared" si="1338"/>
        <v>9.2106131671598804E-6</v>
      </c>
      <c r="BJ1032" s="14">
        <f t="shared" si="1339"/>
        <v>0.81520464446241747</v>
      </c>
      <c r="BK1032" s="14">
        <f t="shared" si="1340"/>
        <v>9.744711451057303E-2</v>
      </c>
      <c r="BL1032" s="14">
        <f t="shared" si="1341"/>
        <v>2.8880322697429253E-2</v>
      </c>
      <c r="BM1032" s="14">
        <f t="shared" si="1342"/>
        <v>0.73145403468445536</v>
      </c>
      <c r="BN1032" s="14">
        <f t="shared" si="1343"/>
        <v>0.17888369627310388</v>
      </c>
    </row>
    <row r="1033" spans="1:66" x14ac:dyDescent="0.25">
      <c r="A1033" t="s">
        <v>69</v>
      </c>
      <c r="B1033" t="s">
        <v>90</v>
      </c>
      <c r="C1033" t="s">
        <v>95</v>
      </c>
      <c r="D1033" s="25" t="s">
        <v>534</v>
      </c>
      <c r="E1033" s="10">
        <f>VLOOKUP(A1033,home!$A$2:$E$405,3,FALSE)</f>
        <v>1.3526</v>
      </c>
      <c r="F1033" s="10">
        <f>VLOOKUP(B1033,home!$B$2:$E$405,3,FALSE)</f>
        <v>1.3546</v>
      </c>
      <c r="G1033" s="10">
        <f>VLOOKUP(C1033,away!$B$2:$E$405,4,FALSE)</f>
        <v>0.62519999999999998</v>
      </c>
      <c r="H1033" s="10">
        <f>VLOOKUP(A1033,away!$A$2:$E$405,3,FALSE)</f>
        <v>1.3421000000000001</v>
      </c>
      <c r="I1033" s="10">
        <f>VLOOKUP(C1033,away!$B$2:$E$405,3,FALSE)</f>
        <v>0.78210000000000002</v>
      </c>
      <c r="J1033" s="10">
        <f>VLOOKUP(B1033,home!$B$2:$E$405,4,FALSE)</f>
        <v>0.61750000000000005</v>
      </c>
      <c r="K1033" s="12">
        <f t="shared" si="1288"/>
        <v>1.1455114213920001</v>
      </c>
      <c r="L1033" s="12">
        <f t="shared" si="1289"/>
        <v>0.64816283317500012</v>
      </c>
      <c r="M1033" s="13">
        <f t="shared" si="1290"/>
        <v>0.16634784111549988</v>
      </c>
      <c r="N1033" s="13">
        <f t="shared" si="1291"/>
        <v>0.19055335192170686</v>
      </c>
      <c r="O1033" s="13">
        <f t="shared" si="1292"/>
        <v>0.10782048798996718</v>
      </c>
      <c r="P1033" s="13">
        <f t="shared" si="1293"/>
        <v>0.12350960045256637</v>
      </c>
      <c r="Q1033" s="13">
        <f t="shared" si="1294"/>
        <v>0.10914052050542225</v>
      </c>
      <c r="R1033" s="13">
        <f t="shared" si="1295"/>
        <v>3.4942616484944101E-2</v>
      </c>
      <c r="S1033" s="13">
        <f t="shared" si="1296"/>
        <v>2.2925788068029217E-2</v>
      </c>
      <c r="T1033" s="13">
        <f t="shared" si="1297"/>
        <v>7.0740828984988693E-2</v>
      </c>
      <c r="U1033" s="13">
        <f t="shared" si="1298"/>
        <v>4.0027166276823845E-2</v>
      </c>
      <c r="V1033" s="13">
        <f t="shared" si="1299"/>
        <v>1.8913212922155448E-3</v>
      </c>
      <c r="W1033" s="13">
        <f t="shared" si="1300"/>
        <v>4.1673904258542969E-2</v>
      </c>
      <c r="X1033" s="13">
        <f t="shared" si="1301"/>
        <v>2.7011475853680914E-2</v>
      </c>
      <c r="Y1033" s="13">
        <f t="shared" si="1302"/>
        <v>8.7539173587799623E-3</v>
      </c>
      <c r="Z1033" s="13">
        <f t="shared" si="1303"/>
        <v>7.5495017664762767E-3</v>
      </c>
      <c r="AA1033" s="13">
        <f t="shared" si="1304"/>
        <v>8.6480404993176541E-3</v>
      </c>
      <c r="AB1033" s="13">
        <f t="shared" si="1305"/>
        <v>4.9532145823144762E-3</v>
      </c>
      <c r="AC1033" s="13">
        <f t="shared" si="1306"/>
        <v>8.7766519677425929E-5</v>
      </c>
      <c r="AD1033" s="13">
        <f t="shared" si="1307"/>
        <v>1.1934483325539423E-2</v>
      </c>
      <c r="AE1033" s="13">
        <f t="shared" si="1308"/>
        <v>7.7354885247614301E-3</v>
      </c>
      <c r="AF1033" s="13">
        <f t="shared" si="1309"/>
        <v>2.506928079101035E-3</v>
      </c>
      <c r="AG1033" s="13">
        <f t="shared" si="1310"/>
        <v>5.4163253543869588E-4</v>
      </c>
      <c r="AH1033" s="13">
        <f t="shared" si="1311"/>
        <v>1.2233266135047328E-3</v>
      </c>
      <c r="AI1033" s="13">
        <f t="shared" si="1312"/>
        <v>1.4013346078624682E-3</v>
      </c>
      <c r="AJ1033" s="13">
        <f t="shared" si="1313"/>
        <v>8.0262239924916879E-4</v>
      </c>
      <c r="AK1033" s="13">
        <f t="shared" si="1314"/>
        <v>3.064710418016574E-4</v>
      </c>
      <c r="AL1033" s="13">
        <f t="shared" si="1315"/>
        <v>2.6065881482512697E-6</v>
      </c>
      <c r="AM1033" s="13">
        <f t="shared" si="1316"/>
        <v>2.7342173915635565E-3</v>
      </c>
      <c r="AN1033" s="13">
        <f t="shared" si="1317"/>
        <v>1.7722180910321936E-3</v>
      </c>
      <c r="AO1033" s="13">
        <f t="shared" si="1318"/>
        <v>5.7434294944370837E-4</v>
      </c>
      <c r="AP1033" s="13">
        <f t="shared" si="1319"/>
        <v>1.2408925110850663E-4</v>
      </c>
      <c r="AQ1033" s="13">
        <f t="shared" si="1320"/>
        <v>2.0107510141263416E-5</v>
      </c>
      <c r="AR1033" s="13">
        <f t="shared" si="1321"/>
        <v>1.5858296874152127E-4</v>
      </c>
      <c r="AS1033" s="13">
        <f t="shared" si="1322"/>
        <v>1.8165860193166311E-4</v>
      </c>
      <c r="AT1033" s="13">
        <f t="shared" si="1323"/>
        <v>1.0404600165341151E-4</v>
      </c>
      <c r="AU1033" s="13">
        <f t="shared" si="1324"/>
        <v>3.972862774805125E-5</v>
      </c>
      <c r="AV1033" s="13">
        <f t="shared" si="1325"/>
        <v>1.1377399210405963E-5</v>
      </c>
      <c r="AW1033" s="13">
        <f t="shared" si="1326"/>
        <v>5.3759282452968493E-8</v>
      </c>
      <c r="AX1033" s="13">
        <f t="shared" si="1327"/>
        <v>5.2201287510078218E-4</v>
      </c>
      <c r="AY1033" s="13">
        <f t="shared" si="1328"/>
        <v>3.3834934407915048E-4</v>
      </c>
      <c r="AZ1033" s="13">
        <f t="shared" si="1329"/>
        <v>1.0965273473062255E-4</v>
      </c>
      <c r="BA1033" s="13">
        <f t="shared" si="1330"/>
        <v>2.3690942402795681E-5</v>
      </c>
      <c r="BB1033" s="13">
        <f t="shared" si="1331"/>
        <v>3.8388970870954478E-6</v>
      </c>
      <c r="BC1033" s="13">
        <f t="shared" si="1332"/>
        <v>4.9764608244780841E-7</v>
      </c>
      <c r="BD1033" s="13">
        <f t="shared" si="1333"/>
        <v>1.7131264385467806E-5</v>
      </c>
      <c r="BE1033" s="13">
        <f t="shared" si="1334"/>
        <v>1.9624059016439373E-5</v>
      </c>
      <c r="BF1033" s="13">
        <f t="shared" si="1335"/>
        <v>1.1239791868700984E-5</v>
      </c>
      <c r="BG1033" s="13">
        <f t="shared" si="1336"/>
        <v>4.2917699865553007E-6</v>
      </c>
      <c r="BH1033" s="13">
        <f t="shared" si="1337"/>
        <v>1.2290678843966221E-6</v>
      </c>
      <c r="BI1033" s="13">
        <f t="shared" si="1338"/>
        <v>2.8158225984848651E-7</v>
      </c>
      <c r="BJ1033" s="14">
        <f t="shared" si="1339"/>
        <v>0.47681554898073425</v>
      </c>
      <c r="BK1033" s="14">
        <f t="shared" si="1340"/>
        <v>0.31510327338021582</v>
      </c>
      <c r="BL1033" s="14">
        <f t="shared" si="1341"/>
        <v>0.20067447163047175</v>
      </c>
      <c r="BM1033" s="14">
        <f t="shared" si="1342"/>
        <v>0.26749008170299488</v>
      </c>
      <c r="BN1033" s="14">
        <f t="shared" si="1343"/>
        <v>0.7323144184701067</v>
      </c>
    </row>
    <row r="1034" spans="1:66" x14ac:dyDescent="0.25">
      <c r="A1034" t="s">
        <v>69</v>
      </c>
      <c r="B1034" t="s">
        <v>351</v>
      </c>
      <c r="C1034" t="s">
        <v>381</v>
      </c>
      <c r="D1034" s="25" t="s">
        <v>534</v>
      </c>
      <c r="E1034" s="10">
        <f>VLOOKUP(A1034,home!$A$2:$E$405,3,FALSE)</f>
        <v>1.3526</v>
      </c>
      <c r="F1034" s="10">
        <f>VLOOKUP(B1034,home!$B$2:$E$405,3,FALSE)</f>
        <v>1.1284000000000001</v>
      </c>
      <c r="G1034" s="10">
        <f>VLOOKUP(C1034,away!$B$2:$E$405,4,FALSE)</f>
        <v>0.7782</v>
      </c>
      <c r="H1034" s="10">
        <f>VLOOKUP(A1034,away!$A$2:$E$405,3,FALSE)</f>
        <v>1.3421000000000001</v>
      </c>
      <c r="I1034" s="10">
        <f>VLOOKUP(C1034,away!$B$2:$E$405,3,FALSE)</f>
        <v>0.90200000000000002</v>
      </c>
      <c r="J1034" s="10">
        <f>VLOOKUP(B1034,home!$B$2:$E$405,4,FALSE)</f>
        <v>1.0588</v>
      </c>
      <c r="K1034" s="12">
        <f t="shared" si="1288"/>
        <v>1.1877463022880002</v>
      </c>
      <c r="L1034" s="12">
        <f t="shared" si="1289"/>
        <v>1.2817559629600002</v>
      </c>
      <c r="M1034" s="13">
        <f t="shared" si="1290"/>
        <v>8.4626970304642904E-2</v>
      </c>
      <c r="N1034" s="13">
        <f t="shared" si="1291"/>
        <v>0.100515371053176</v>
      </c>
      <c r="O1034" s="13">
        <f t="shared" si="1292"/>
        <v>0.1084711238152149</v>
      </c>
      <c r="P1034" s="13">
        <f t="shared" si="1293"/>
        <v>0.12883617621654531</v>
      </c>
      <c r="Q1034" s="13">
        <f t="shared" si="1294"/>
        <v>5.9693380145758049E-2</v>
      </c>
      <c r="R1034" s="13">
        <f t="shared" si="1295"/>
        <v>6.9516754879562104E-2</v>
      </c>
      <c r="S1034" s="13">
        <f t="shared" si="1296"/>
        <v>4.9035077831417015E-2</v>
      </c>
      <c r="T1034" s="13">
        <f t="shared" si="1297"/>
        <v>7.651234595106346E-2</v>
      </c>
      <c r="U1034" s="13">
        <f t="shared" si="1298"/>
        <v>8.2568268555261171E-2</v>
      </c>
      <c r="V1034" s="13">
        <f t="shared" si="1299"/>
        <v>8.2945607654372859E-3</v>
      </c>
      <c r="W1034" s="13">
        <f t="shared" si="1300"/>
        <v>2.363353051306535E-2</v>
      </c>
      <c r="X1034" s="13">
        <f t="shared" si="1301"/>
        <v>3.0292418660918623E-2</v>
      </c>
      <c r="Y1034" s="13">
        <f t="shared" si="1302"/>
        <v>1.9413744125556617E-2</v>
      </c>
      <c r="Z1034" s="13">
        <f t="shared" si="1303"/>
        <v>2.9701171697502457E-2</v>
      </c>
      <c r="AA1034" s="13">
        <f t="shared" si="1304"/>
        <v>3.5277456857329546E-2</v>
      </c>
      <c r="AB1034" s="13">
        <f t="shared" si="1305"/>
        <v>2.0950334468208813E-2</v>
      </c>
      <c r="AC1034" s="13">
        <f t="shared" si="1306"/>
        <v>7.8922792622124411E-4</v>
      </c>
      <c r="AD1034" s="13">
        <f t="shared" si="1307"/>
        <v>7.0176596192259967E-3</v>
      </c>
      <c r="AE1034" s="13">
        <f t="shared" si="1308"/>
        <v>8.9949270629665259E-3</v>
      </c>
      <c r="AF1034" s="13">
        <f t="shared" si="1309"/>
        <v>5.7646506996738133E-3</v>
      </c>
      <c r="AG1034" s="13">
        <f t="shared" si="1310"/>
        <v>2.4629584695628147E-3</v>
      </c>
      <c r="AH1034" s="13">
        <f t="shared" si="1311"/>
        <v>9.5174134825431484E-3</v>
      </c>
      <c r="AI1034" s="13">
        <f t="shared" si="1312"/>
        <v>1.1304272671236583E-2</v>
      </c>
      <c r="AJ1034" s="13">
        <f t="shared" si="1313"/>
        <v>6.7133040326582735E-3</v>
      </c>
      <c r="AK1034" s="13">
        <f t="shared" si="1314"/>
        <v>2.6579006803083283E-3</v>
      </c>
      <c r="AL1034" s="13">
        <f t="shared" si="1315"/>
        <v>4.8060852379152372E-5</v>
      </c>
      <c r="AM1034" s="13">
        <f t="shared" si="1316"/>
        <v>1.6670398526902987E-3</v>
      </c>
      <c r="AN1034" s="13">
        <f t="shared" si="1317"/>
        <v>2.1367382716777506E-3</v>
      </c>
      <c r="AO1034" s="13">
        <f t="shared" si="1318"/>
        <v>1.3693885105039011E-3</v>
      </c>
      <c r="AP1034" s="13">
        <f t="shared" si="1319"/>
        <v>5.8507396298242912E-4</v>
      </c>
      <c r="AQ1034" s="13">
        <f t="shared" si="1320"/>
        <v>1.8748051020634187E-4</v>
      </c>
      <c r="AR1034" s="13">
        <f t="shared" si="1321"/>
        <v>2.4398002966411164E-3</v>
      </c>
      <c r="AS1034" s="13">
        <f t="shared" si="1322"/>
        <v>2.8978637806566518E-3</v>
      </c>
      <c r="AT1034" s="13">
        <f t="shared" si="1323"/>
        <v>1.7209634950046315E-3</v>
      </c>
      <c r="AU1034" s="13">
        <f t="shared" si="1324"/>
        <v>6.8135600918812816E-4</v>
      </c>
      <c r="AV1034" s="13">
        <f t="shared" si="1325"/>
        <v>2.0231952011372695E-4</v>
      </c>
      <c r="AW1034" s="13">
        <f t="shared" si="1326"/>
        <v>2.0324412549528864E-6</v>
      </c>
      <c r="AX1034" s="13">
        <f t="shared" si="1327"/>
        <v>3.3000340346660593E-4</v>
      </c>
      <c r="AY1034" s="13">
        <f t="shared" si="1328"/>
        <v>4.2298383019041694E-4</v>
      </c>
      <c r="AZ1034" s="13">
        <f t="shared" si="1329"/>
        <v>2.7108102329111356E-4</v>
      </c>
      <c r="BA1034" s="13">
        <f t="shared" si="1330"/>
        <v>1.1581990601622778E-4</v>
      </c>
      <c r="BB1034" s="13">
        <f t="shared" si="1331"/>
        <v>3.7113213791441719E-5</v>
      </c>
      <c r="BC1034" s="13">
        <f t="shared" si="1332"/>
        <v>9.5140166163579485E-6</v>
      </c>
      <c r="BD1034" s="13">
        <f t="shared" si="1333"/>
        <v>5.2120476310855448E-4</v>
      </c>
      <c r="BE1034" s="13">
        <f t="shared" si="1334"/>
        <v>6.1905903011707857E-4</v>
      </c>
      <c r="BF1034" s="13">
        <f t="shared" si="1335"/>
        <v>3.6764253695977797E-4</v>
      </c>
      <c r="BG1034" s="13">
        <f t="shared" si="1336"/>
        <v>1.4555535461258524E-4</v>
      </c>
      <c r="BH1034" s="13">
        <f t="shared" si="1337"/>
        <v>4.3220708554829179E-5</v>
      </c>
      <c r="BI1034" s="13">
        <f t="shared" si="1338"/>
        <v>1.0267047353653139E-5</v>
      </c>
      <c r="BJ1034" s="14">
        <f t="shared" si="1339"/>
        <v>0.34143322280240007</v>
      </c>
      <c r="BK1034" s="14">
        <f t="shared" si="1340"/>
        <v>0.2720530577268333</v>
      </c>
      <c r="BL1034" s="14">
        <f t="shared" si="1341"/>
        <v>0.35662608198463353</v>
      </c>
      <c r="BM1034" s="14">
        <f t="shared" si="1342"/>
        <v>0.44773280640753466</v>
      </c>
      <c r="BN1034" s="14">
        <f t="shared" si="1343"/>
        <v>0.55165977641489916</v>
      </c>
    </row>
    <row r="1035" spans="1:66" x14ac:dyDescent="0.25">
      <c r="A1035" t="s">
        <v>80</v>
      </c>
      <c r="B1035" t="s">
        <v>110</v>
      </c>
      <c r="C1035" t="s">
        <v>258</v>
      </c>
      <c r="D1035" s="25" t="s">
        <v>534</v>
      </c>
      <c r="E1035" s="10">
        <f>VLOOKUP(A1035,home!$A$2:$E$405,3,FALSE)</f>
        <v>1.2518</v>
      </c>
      <c r="F1035" s="10">
        <f>VLOOKUP(B1035,home!$B$2:$E$405,3,FALSE)</f>
        <v>1.0323</v>
      </c>
      <c r="G1035" s="10">
        <f>VLOOKUP(C1035,away!$B$2:$E$405,4,FALSE)</f>
        <v>1.4008</v>
      </c>
      <c r="H1035" s="10">
        <f>VLOOKUP(A1035,away!$A$2:$E$405,3,FALSE)</f>
        <v>1.0562</v>
      </c>
      <c r="I1035" s="10">
        <f>VLOOKUP(C1035,away!$B$2:$E$405,3,FALSE)</f>
        <v>0.31369999999999998</v>
      </c>
      <c r="J1035" s="10">
        <f>VLOOKUP(B1035,home!$B$2:$E$405,4,FALSE)</f>
        <v>0.47789999999999999</v>
      </c>
      <c r="K1035" s="12">
        <f t="shared" si="1288"/>
        <v>1.8101601825120002</v>
      </c>
      <c r="L1035" s="12">
        <f t="shared" si="1289"/>
        <v>0.15834257832599999</v>
      </c>
      <c r="M1035" s="13">
        <f t="shared" si="1290"/>
        <v>0.13966581287159488</v>
      </c>
      <c r="N1035" s="13">
        <f t="shared" si="1291"/>
        <v>0.25281749331833303</v>
      </c>
      <c r="O1035" s="13">
        <f t="shared" si="1292"/>
        <v>2.2115044914084968E-2</v>
      </c>
      <c r="P1035" s="13">
        <f t="shared" si="1293"/>
        <v>4.0031773737941125E-2</v>
      </c>
      <c r="Q1035" s="13">
        <f t="shared" si="1294"/>
        <v>0.22882007992367012</v>
      </c>
      <c r="R1035" s="13">
        <f t="shared" si="1295"/>
        <v>1.7508766157457527E-3</v>
      </c>
      <c r="S1035" s="13">
        <f t="shared" si="1296"/>
        <v>2.8685310951489778E-3</v>
      </c>
      <c r="T1035" s="13">
        <f t="shared" si="1297"/>
        <v>3.6231961427875312E-2</v>
      </c>
      <c r="U1035" s="13">
        <f t="shared" si="1298"/>
        <v>3.169367134314325E-3</v>
      </c>
      <c r="V1035" s="13">
        <f t="shared" si="1299"/>
        <v>9.135488444423506E-5</v>
      </c>
      <c r="W1035" s="13">
        <f t="shared" si="1300"/>
        <v>0.13806699921234708</v>
      </c>
      <c r="X1035" s="13">
        <f t="shared" si="1301"/>
        <v>2.1861884637016847E-2</v>
      </c>
      <c r="Y1035" s="13">
        <f t="shared" si="1302"/>
        <v>1.7308335902454072E-3</v>
      </c>
      <c r="Z1035" s="13">
        <f t="shared" si="1303"/>
        <v>9.2412772555961216E-5</v>
      </c>
      <c r="AA1035" s="13">
        <f t="shared" si="1304"/>
        <v>1.6728192123633871E-4</v>
      </c>
      <c r="AB1035" s="13">
        <f t="shared" si="1305"/>
        <v>1.5140353653806451E-4</v>
      </c>
      <c r="AC1035" s="13">
        <f t="shared" si="1306"/>
        <v>1.6365395675289634E-6</v>
      </c>
      <c r="AD1035" s="13">
        <f t="shared" si="1307"/>
        <v>6.2480846123276604E-2</v>
      </c>
      <c r="AE1035" s="13">
        <f t="shared" si="1308"/>
        <v>9.8933782711496769E-3</v>
      </c>
      <c r="AF1035" s="13">
        <f t="shared" si="1309"/>
        <v>7.8327151190413181E-4</v>
      </c>
      <c r="AG1035" s="13">
        <f t="shared" si="1310"/>
        <v>4.1341743574734815E-5</v>
      </c>
      <c r="AH1035" s="13">
        <f t="shared" si="1311"/>
        <v>3.6582191691912778E-6</v>
      </c>
      <c r="AI1035" s="13">
        <f t="shared" si="1312"/>
        <v>6.6219626789721802E-6</v>
      </c>
      <c r="AJ1035" s="13">
        <f t="shared" si="1313"/>
        <v>5.9934065857779698E-6</v>
      </c>
      <c r="AK1035" s="13">
        <f t="shared" si="1314"/>
        <v>3.6163419863934917E-6</v>
      </c>
      <c r="AL1035" s="13">
        <f t="shared" si="1315"/>
        <v>1.8762954321753448E-8</v>
      </c>
      <c r="AM1035" s="13">
        <f t="shared" si="1316"/>
        <v>2.2620067964402909E-2</v>
      </c>
      <c r="AN1035" s="13">
        <f t="shared" si="1317"/>
        <v>3.5817198833929102E-3</v>
      </c>
      <c r="AO1035" s="13">
        <f t="shared" si="1318"/>
        <v>2.8356938058896665E-4</v>
      </c>
      <c r="AP1035" s="13">
        <f t="shared" si="1319"/>
        <v>1.4967035618921252E-5</v>
      </c>
      <c r="AQ1035" s="13">
        <f t="shared" si="1320"/>
        <v>5.9247975244926741E-7</v>
      </c>
      <c r="AR1035" s="13">
        <f t="shared" si="1321"/>
        <v>1.1585037106626894E-7</v>
      </c>
      <c r="AS1035" s="13">
        <f t="shared" si="1322"/>
        <v>2.097077288334003E-7</v>
      </c>
      <c r="AT1035" s="13">
        <f t="shared" si="1323"/>
        <v>1.8980229034962252E-7</v>
      </c>
      <c r="AU1035" s="13">
        <f t="shared" si="1324"/>
        <v>1.1452418284682282E-7</v>
      </c>
      <c r="AV1035" s="13">
        <f t="shared" si="1325"/>
        <v>5.1826778931010619E-8</v>
      </c>
      <c r="AW1035" s="13">
        <f t="shared" si="1326"/>
        <v>1.4938721832185882E-10</v>
      </c>
      <c r="AX1035" s="13">
        <f t="shared" si="1327"/>
        <v>6.8243243924795676E-3</v>
      </c>
      <c r="AY1035" s="13">
        <f t="shared" si="1328"/>
        <v>1.0805811196382281E-3</v>
      </c>
      <c r="AZ1035" s="13">
        <f t="shared" si="1329"/>
        <v>8.5551000286956421E-5</v>
      </c>
      <c r="BA1035" s="13">
        <f t="shared" si="1330"/>
        <v>4.5154553212683488E-6</v>
      </c>
      <c r="BB1035" s="13">
        <f t="shared" si="1331"/>
        <v>1.7874720947137171E-7</v>
      </c>
      <c r="BC1035" s="13">
        <f t="shared" si="1332"/>
        <v>5.6606588032549224E-9</v>
      </c>
      <c r="BD1035" s="13">
        <f t="shared" si="1333"/>
        <v>3.0573410757761386E-9</v>
      </c>
      <c r="BE1035" s="13">
        <f t="shared" si="1334"/>
        <v>5.5342770797283699E-9</v>
      </c>
      <c r="BF1035" s="13">
        <f t="shared" si="1335"/>
        <v>5.0089640043565441E-9</v>
      </c>
      <c r="BG1035" s="13">
        <f t="shared" si="1336"/>
        <v>3.0223423987740274E-9</v>
      </c>
      <c r="BH1035" s="13">
        <f t="shared" si="1337"/>
        <v>1.3677309670446377E-9</v>
      </c>
      <c r="BI1035" s="13">
        <f t="shared" si="1338"/>
        <v>4.9516242738656705E-10</v>
      </c>
      <c r="BJ1035" s="14">
        <f t="shared" si="1339"/>
        <v>0.78722416287874364</v>
      </c>
      <c r="BK1035" s="14">
        <f t="shared" si="1340"/>
        <v>0.1837397090112893</v>
      </c>
      <c r="BL1035" s="14">
        <f t="shared" si="1341"/>
        <v>2.7374564249509761E-2</v>
      </c>
      <c r="BM1035" s="14">
        <f t="shared" si="1342"/>
        <v>0.31214918656047747</v>
      </c>
      <c r="BN1035" s="14">
        <f t="shared" si="1343"/>
        <v>0.68520108138136993</v>
      </c>
    </row>
    <row r="1036" spans="1:66" x14ac:dyDescent="0.25">
      <c r="A1036" t="s">
        <v>80</v>
      </c>
      <c r="B1036" t="s">
        <v>97</v>
      </c>
      <c r="C1036" t="s">
        <v>83</v>
      </c>
      <c r="D1036" s="25" t="s">
        <v>534</v>
      </c>
      <c r="E1036" s="10">
        <f>VLOOKUP(A1036,home!$A$2:$E$405,3,FALSE)</f>
        <v>1.2518</v>
      </c>
      <c r="F1036" s="10">
        <f>VLOOKUP(B1036,home!$B$2:$E$405,3,FALSE)</f>
        <v>1.042</v>
      </c>
      <c r="G1036" s="10">
        <f>VLOOKUP(C1036,away!$B$2:$E$405,4,FALSE)</f>
        <v>0.90300000000000002</v>
      </c>
      <c r="H1036" s="10">
        <f>VLOOKUP(A1036,away!$A$2:$E$405,3,FALSE)</f>
        <v>1.0562</v>
      </c>
      <c r="I1036" s="10">
        <f>VLOOKUP(C1036,away!$B$2:$E$405,3,FALSE)</f>
        <v>1.1526000000000001</v>
      </c>
      <c r="J1036" s="10">
        <f>VLOOKUP(B1036,home!$B$2:$E$405,4,FALSE)</f>
        <v>0.90559999999999996</v>
      </c>
      <c r="K1036" s="12">
        <f t="shared" si="1288"/>
        <v>1.1778511668</v>
      </c>
      <c r="L1036" s="12">
        <f t="shared" si="1289"/>
        <v>1.102455814272</v>
      </c>
      <c r="M1036" s="13">
        <f t="shared" si="1290"/>
        <v>0.10225281221911589</v>
      </c>
      <c r="N1036" s="13">
        <f t="shared" si="1291"/>
        <v>0.12043859418086694</v>
      </c>
      <c r="O1036" s="13">
        <f t="shared" si="1292"/>
        <v>0.11272920735662731</v>
      </c>
      <c r="P1036" s="13">
        <f t="shared" si="1293"/>
        <v>0.13277822841744263</v>
      </c>
      <c r="Q1036" s="13">
        <f t="shared" si="1294"/>
        <v>7.0929369341842921E-2</v>
      </c>
      <c r="R1036" s="13">
        <f t="shared" si="1295"/>
        <v>6.2139485044293855E-2</v>
      </c>
      <c r="S1036" s="13">
        <f t="shared" si="1296"/>
        <v>4.3104090633457118E-2</v>
      </c>
      <c r="T1036" s="13">
        <f t="shared" si="1297"/>
        <v>7.8196495633560861E-2</v>
      </c>
      <c r="U1036" s="13">
        <f t="shared" si="1298"/>
        <v>7.3191064963772673E-2</v>
      </c>
      <c r="V1036" s="13">
        <f t="shared" si="1299"/>
        <v>6.2191006645926266E-3</v>
      </c>
      <c r="W1036" s="13">
        <f t="shared" si="1300"/>
        <v>2.7848080146559279E-2</v>
      </c>
      <c r="X1036" s="13">
        <f t="shared" si="1301"/>
        <v>3.0701277873886927E-2</v>
      </c>
      <c r="Y1036" s="13">
        <f t="shared" si="1302"/>
        <v>1.6923401148823475E-2</v>
      </c>
      <c r="Z1036" s="13">
        <f t="shared" si="1303"/>
        <v>2.283534552764991E-2</v>
      </c>
      <c r="AA1036" s="13">
        <f t="shared" si="1304"/>
        <v>2.6896638374023608E-2</v>
      </c>
      <c r="AB1036" s="13">
        <f t="shared" si="1305"/>
        <v>1.5840118445920683E-2</v>
      </c>
      <c r="AC1036" s="13">
        <f t="shared" si="1306"/>
        <v>5.0473010880671364E-4</v>
      </c>
      <c r="AD1036" s="13">
        <f t="shared" si="1307"/>
        <v>8.2002234234411844E-3</v>
      </c>
      <c r="AE1036" s="13">
        <f t="shared" si="1308"/>
        <v>9.040383991502178E-3</v>
      </c>
      <c r="AF1036" s="13">
        <f t="shared" si="1309"/>
        <v>4.9833119473415444E-3</v>
      </c>
      <c r="AG1036" s="13">
        <f t="shared" si="1310"/>
        <v>1.831293743559269E-3</v>
      </c>
      <c r="AH1036" s="13">
        <f t="shared" si="1311"/>
        <v>6.2937398619669436E-3</v>
      </c>
      <c r="AI1036" s="13">
        <f t="shared" si="1312"/>
        <v>7.4130888399534349E-3</v>
      </c>
      <c r="AJ1036" s="13">
        <f t="shared" si="1313"/>
        <v>4.3657576698656062E-3</v>
      </c>
      <c r="AK1036" s="13">
        <f t="shared" si="1314"/>
        <v>1.7140709218057516E-3</v>
      </c>
      <c r="AL1036" s="13">
        <f t="shared" si="1315"/>
        <v>2.6216264656932279E-5</v>
      </c>
      <c r="AM1036" s="13">
        <f t="shared" si="1316"/>
        <v>1.931728545464179E-3</v>
      </c>
      <c r="AN1036" s="13">
        <f t="shared" si="1317"/>
        <v>2.1296453665421776E-3</v>
      </c>
      <c r="AO1036" s="13">
        <f t="shared" si="1318"/>
        <v>1.1739199583409242E-3</v>
      </c>
      <c r="AP1036" s="13">
        <f t="shared" si="1319"/>
        <v>4.3139829452096523E-4</v>
      </c>
      <c r="AQ1036" s="13">
        <f t="shared" si="1320"/>
        <v>1.1889938951541579E-4</v>
      </c>
      <c r="AR1036" s="13">
        <f t="shared" si="1321"/>
        <v>1.3877140208681821E-3</v>
      </c>
      <c r="AS1036" s="13">
        <f t="shared" si="1322"/>
        <v>1.6345205786643079E-3</v>
      </c>
      <c r="AT1036" s="13">
        <f t="shared" si="1323"/>
        <v>9.626109853691832E-4</v>
      </c>
      <c r="AU1036" s="13">
        <f t="shared" si="1324"/>
        <v>3.7793749076386342E-4</v>
      </c>
      <c r="AV1036" s="13">
        <f t="shared" si="1325"/>
        <v>1.1128852861842011E-4</v>
      </c>
      <c r="AW1036" s="13">
        <f t="shared" si="1326"/>
        <v>9.4562712352242401E-7</v>
      </c>
      <c r="AX1036" s="13">
        <f t="shared" si="1327"/>
        <v>3.7921478686930816E-4</v>
      </c>
      <c r="AY1036" s="13">
        <f t="shared" si="1328"/>
        <v>4.1806754664198601E-4</v>
      </c>
      <c r="AZ1036" s="13">
        <f t="shared" si="1329"/>
        <v>2.3045049877694405E-4</v>
      </c>
      <c r="BA1036" s="13">
        <f t="shared" si="1330"/>
        <v>8.4687164092841444E-5</v>
      </c>
      <c r="BB1036" s="13">
        <f t="shared" si="1331"/>
        <v>2.3340964112090015E-5</v>
      </c>
      <c r="BC1036" s="13">
        <f t="shared" si="1332"/>
        <v>5.1464763192175451E-6</v>
      </c>
      <c r="BD1036" s="13">
        <f t="shared" si="1333"/>
        <v>2.5498223180881716E-4</v>
      </c>
      <c r="BE1036" s="13">
        <f t="shared" si="1334"/>
        <v>3.0033111924928339E-4</v>
      </c>
      <c r="BF1036" s="13">
        <f t="shared" si="1335"/>
        <v>1.768726796170592E-4</v>
      </c>
      <c r="BG1036" s="13">
        <f t="shared" si="1336"/>
        <v>6.9443230687331927E-5</v>
      </c>
      <c r="BH1036" s="13">
        <f t="shared" si="1337"/>
        <v>2.0448447572858856E-5</v>
      </c>
      <c r="BI1036" s="13">
        <f t="shared" si="1338"/>
        <v>4.8170455665880892E-6</v>
      </c>
      <c r="BJ1036" s="14">
        <f t="shared" si="1339"/>
        <v>0.37601893042258067</v>
      </c>
      <c r="BK1036" s="14">
        <f t="shared" si="1340"/>
        <v>0.28530324585471389</v>
      </c>
      <c r="BL1036" s="14">
        <f t="shared" si="1341"/>
        <v>0.31588413783701585</v>
      </c>
      <c r="BM1036" s="14">
        <f t="shared" si="1342"/>
        <v>0.3983568411622524</v>
      </c>
      <c r="BN1036" s="14">
        <f t="shared" si="1343"/>
        <v>0.60126769656018964</v>
      </c>
    </row>
    <row r="1037" spans="1:66" x14ac:dyDescent="0.25">
      <c r="A1037" t="s">
        <v>80</v>
      </c>
      <c r="B1037" t="s">
        <v>89</v>
      </c>
      <c r="C1037" t="s">
        <v>85</v>
      </c>
      <c r="D1037" s="25" t="s">
        <v>534</v>
      </c>
      <c r="E1037" s="10">
        <f>VLOOKUP(A1037,home!$A$2:$E$405,3,FALSE)</f>
        <v>1.2518</v>
      </c>
      <c r="F1037" s="10">
        <f>VLOOKUP(B1037,home!$B$2:$E$405,3,FALSE)</f>
        <v>1.2850999999999999</v>
      </c>
      <c r="G1037" s="10">
        <f>VLOOKUP(C1037,away!$B$2:$E$405,4,FALSE)</f>
        <v>0.7641</v>
      </c>
      <c r="H1037" s="10">
        <f>VLOOKUP(A1037,away!$A$2:$E$405,3,FALSE)</f>
        <v>1.0562</v>
      </c>
      <c r="I1037" s="10">
        <f>VLOOKUP(C1037,away!$B$2:$E$405,3,FALSE)</f>
        <v>1.3584000000000001</v>
      </c>
      <c r="J1037" s="10">
        <f>VLOOKUP(B1037,home!$B$2:$E$405,4,FALSE)</f>
        <v>1.0703</v>
      </c>
      <c r="K1037" s="12">
        <f t="shared" si="1288"/>
        <v>1.229198638338</v>
      </c>
      <c r="L1037" s="12">
        <f t="shared" si="1289"/>
        <v>1.5356044482240001</v>
      </c>
      <c r="M1037" s="13">
        <f t="shared" si="1290"/>
        <v>6.2988501409275713E-2</v>
      </c>
      <c r="N1037" s="13">
        <f t="shared" si="1291"/>
        <v>7.7425380163232901E-2</v>
      </c>
      <c r="O1037" s="13">
        <f t="shared" si="1292"/>
        <v>9.6725422951047468E-2</v>
      </c>
      <c r="P1037" s="13">
        <f t="shared" si="1293"/>
        <v>0.11889475818409469</v>
      </c>
      <c r="Q1037" s="13">
        <f t="shared" si="1294"/>
        <v>4.7585585934723944E-2</v>
      </c>
      <c r="R1037" s="13">
        <f t="shared" si="1295"/>
        <v>7.4265994869988167E-2</v>
      </c>
      <c r="S1037" s="13">
        <f t="shared" si="1296"/>
        <v>5.6105333542562627E-2</v>
      </c>
      <c r="T1037" s="13">
        <f t="shared" si="1297"/>
        <v>7.3072637432707491E-2</v>
      </c>
      <c r="U1037" s="13">
        <f t="shared" si="1298"/>
        <v>9.1287659769006366E-2</v>
      </c>
      <c r="V1037" s="13">
        <f t="shared" si="1299"/>
        <v>1.1766927322951114E-2</v>
      </c>
      <c r="W1037" s="13">
        <f t="shared" si="1300"/>
        <v>1.9497379145159525E-2</v>
      </c>
      <c r="X1037" s="13">
        <f t="shared" si="1301"/>
        <v>2.9940262144016811E-2</v>
      </c>
      <c r="Y1037" s="13">
        <f t="shared" si="1302"/>
        <v>2.2988199864672439E-2</v>
      </c>
      <c r="Z1037" s="13">
        <f t="shared" si="1303"/>
        <v>3.8014397358044856E-2</v>
      </c>
      <c r="AA1037" s="13">
        <f t="shared" si="1304"/>
        <v>4.6727245469748407E-2</v>
      </c>
      <c r="AB1037" s="13">
        <f t="shared" si="1305"/>
        <v>2.8718533252350114E-2</v>
      </c>
      <c r="AC1037" s="13">
        <f t="shared" si="1306"/>
        <v>1.3881759639963313E-3</v>
      </c>
      <c r="AD1037" s="13">
        <f t="shared" si="1307"/>
        <v>5.9915379740974519E-3</v>
      </c>
      <c r="AE1037" s="13">
        <f t="shared" si="1308"/>
        <v>9.2006323647270596E-3</v>
      </c>
      <c r="AF1037" s="13">
        <f t="shared" si="1309"/>
        <v>7.0642659928742899E-3</v>
      </c>
      <c r="AG1037" s="13">
        <f t="shared" si="1310"/>
        <v>3.6159727606984299E-3</v>
      </c>
      <c r="AH1037" s="13">
        <f t="shared" si="1311"/>
        <v>1.4593769419892088E-2</v>
      </c>
      <c r="AI1037" s="13">
        <f t="shared" si="1312"/>
        <v>1.7938641499150098E-2</v>
      </c>
      <c r="AJ1037" s="13">
        <f t="shared" si="1313"/>
        <v>1.1025076852194421E-2</v>
      </c>
      <c r="AK1037" s="13">
        <f t="shared" si="1314"/>
        <v>4.5173364847630633E-3</v>
      </c>
      <c r="AL1037" s="13">
        <f t="shared" si="1315"/>
        <v>1.0481077775380219E-4</v>
      </c>
      <c r="AM1037" s="13">
        <f t="shared" si="1316"/>
        <v>1.4729580638622008E-3</v>
      </c>
      <c r="AN1037" s="13">
        <f t="shared" si="1317"/>
        <v>2.2618809549142058E-3</v>
      </c>
      <c r="AO1037" s="13">
        <f t="shared" si="1318"/>
        <v>1.7366772278597025E-3</v>
      </c>
      <c r="AP1037" s="13">
        <f t="shared" si="1319"/>
        <v>8.8894975874356124E-4</v>
      </c>
      <c r="AQ1037" s="13">
        <f t="shared" si="1320"/>
        <v>3.4126880094356601E-4</v>
      </c>
      <c r="AR1037" s="13">
        <f t="shared" si="1321"/>
        <v>4.4820514475083359E-3</v>
      </c>
      <c r="AS1037" s="13">
        <f t="shared" si="1322"/>
        <v>5.5093315362381087E-3</v>
      </c>
      <c r="AT1037" s="13">
        <f t="shared" si="1323"/>
        <v>3.3860314112482428E-3</v>
      </c>
      <c r="AU1037" s="13">
        <f t="shared" si="1324"/>
        <v>1.3873684000253459E-3</v>
      </c>
      <c r="AV1037" s="13">
        <f t="shared" si="1325"/>
        <v>4.2633783704608126E-4</v>
      </c>
      <c r="AW1037" s="13">
        <f t="shared" si="1326"/>
        <v>5.4954704241948934E-6</v>
      </c>
      <c r="AX1037" s="13">
        <f t="shared" si="1327"/>
        <v>3.0175967440473233E-4</v>
      </c>
      <c r="AY1037" s="13">
        <f t="shared" si="1328"/>
        <v>4.633834983105328E-4</v>
      </c>
      <c r="AZ1037" s="13">
        <f t="shared" si="1329"/>
        <v>3.5578688061962645E-4</v>
      </c>
      <c r="BA1037" s="13">
        <f t="shared" si="1330"/>
        <v>1.8211597216641318E-4</v>
      </c>
      <c r="BB1037" s="13">
        <f t="shared" si="1331"/>
        <v>6.9914524237845552E-5</v>
      </c>
      <c r="BC1037" s="13">
        <f t="shared" si="1332"/>
        <v>2.1472210883020065E-5</v>
      </c>
      <c r="BD1037" s="13">
        <f t="shared" si="1333"/>
        <v>1.1471096899937686E-3</v>
      </c>
      <c r="BE1037" s="13">
        <f t="shared" si="1334"/>
        <v>1.4100256689646656E-3</v>
      </c>
      <c r="BF1037" s="13">
        <f t="shared" si="1335"/>
        <v>8.6660081615649745E-4</v>
      </c>
      <c r="BG1037" s="13">
        <f t="shared" si="1336"/>
        <v>3.5507484773405546E-4</v>
      </c>
      <c r="BH1037" s="13">
        <f t="shared" si="1337"/>
        <v>1.0911437983569343E-4</v>
      </c>
      <c r="BI1037" s="13">
        <f t="shared" si="1338"/>
        <v>2.6824649423425924E-5</v>
      </c>
      <c r="BJ1037" s="14">
        <f t="shared" si="1339"/>
        <v>0.30447802134385565</v>
      </c>
      <c r="BK1037" s="14">
        <f t="shared" si="1340"/>
        <v>0.25171189069894484</v>
      </c>
      <c r="BL1037" s="14">
        <f t="shared" si="1341"/>
        <v>0.40490555125231442</v>
      </c>
      <c r="BM1037" s="14">
        <f t="shared" si="1342"/>
        <v>0.52076632911291043</v>
      </c>
      <c r="BN1037" s="14">
        <f t="shared" si="1343"/>
        <v>0.47788564351236285</v>
      </c>
    </row>
    <row r="1038" spans="1:66" x14ac:dyDescent="0.25">
      <c r="A1038" t="s">
        <v>80</v>
      </c>
      <c r="B1038" t="s">
        <v>91</v>
      </c>
      <c r="C1038" t="s">
        <v>84</v>
      </c>
      <c r="D1038" s="25" t="s">
        <v>534</v>
      </c>
      <c r="E1038" s="10">
        <f>VLOOKUP(A1038,home!$A$2:$E$405,3,FALSE)</f>
        <v>1.2518</v>
      </c>
      <c r="F1038" s="10">
        <f>VLOOKUP(B1038,home!$B$2:$E$405,3,FALSE)</f>
        <v>0.69469999999999998</v>
      </c>
      <c r="G1038" s="10">
        <f>VLOOKUP(C1038,away!$B$2:$E$405,4,FALSE)</f>
        <v>0.83360000000000001</v>
      </c>
      <c r="H1038" s="10">
        <f>VLOOKUP(A1038,away!$A$2:$E$405,3,FALSE)</f>
        <v>1.0562</v>
      </c>
      <c r="I1038" s="10">
        <f>VLOOKUP(C1038,away!$B$2:$E$405,3,FALSE)</f>
        <v>0.86450000000000005</v>
      </c>
      <c r="J1038" s="10">
        <f>VLOOKUP(B1038,home!$B$2:$E$405,4,FALSE)</f>
        <v>1.0703</v>
      </c>
      <c r="K1038" s="12">
        <f t="shared" si="1288"/>
        <v>0.72491978345599994</v>
      </c>
      <c r="L1038" s="12">
        <f t="shared" si="1289"/>
        <v>0.97727476847000017</v>
      </c>
      <c r="M1038" s="13">
        <f t="shared" si="1290"/>
        <v>0.18228305515879092</v>
      </c>
      <c r="N1038" s="13">
        <f t="shared" si="1291"/>
        <v>0.13214059287340879</v>
      </c>
      <c r="O1038" s="13">
        <f t="shared" si="1292"/>
        <v>0.17814063052631166</v>
      </c>
      <c r="P1038" s="13">
        <f t="shared" si="1293"/>
        <v>0.12913766730584914</v>
      </c>
      <c r="Q1038" s="13">
        <f t="shared" si="1294"/>
        <v>4.7895664985769471E-2</v>
      </c>
      <c r="R1038" s="13">
        <f t="shared" si="1295"/>
        <v>8.7046171726350527E-2</v>
      </c>
      <c r="S1038" s="13">
        <f t="shared" si="1296"/>
        <v>2.2871759943167595E-2</v>
      </c>
      <c r="T1038" s="13">
        <f t="shared" si="1297"/>
        <v>4.6807224909684551E-2</v>
      </c>
      <c r="U1038" s="13">
        <f t="shared" si="1298"/>
        <v>6.3101491958539799E-2</v>
      </c>
      <c r="V1038" s="13">
        <f t="shared" si="1299"/>
        <v>1.8003780644382211E-3</v>
      </c>
      <c r="W1038" s="13">
        <f t="shared" si="1300"/>
        <v>1.1573505029988378E-2</v>
      </c>
      <c r="X1038" s="13">
        <f t="shared" si="1301"/>
        <v>1.1310494448568274E-2</v>
      </c>
      <c r="Y1038" s="13">
        <f t="shared" si="1302"/>
        <v>5.526730421752891E-3</v>
      </c>
      <c r="Z1038" s="13">
        <f t="shared" si="1303"/>
        <v>2.83560091066897E-2</v>
      </c>
      <c r="AA1038" s="13">
        <f t="shared" si="1304"/>
        <v>2.0555831981297859E-2</v>
      </c>
      <c r="AB1038" s="13">
        <f t="shared" si="1305"/>
        <v>7.4506646343201798E-3</v>
      </c>
      <c r="AC1038" s="13">
        <f t="shared" si="1306"/>
        <v>7.9716893908363584E-5</v>
      </c>
      <c r="AD1038" s="13">
        <f t="shared" si="1307"/>
        <v>2.097465690041525E-3</v>
      </c>
      <c r="AE1038" s="13">
        <f t="shared" si="1308"/>
        <v>2.0498002966091002E-3</v>
      </c>
      <c r="AF1038" s="13">
        <f t="shared" si="1309"/>
        <v>1.001609055139198E-3</v>
      </c>
      <c r="AG1038" s="13">
        <f t="shared" si="1310"/>
        <v>3.2628241915287187E-4</v>
      </c>
      <c r="AH1038" s="13">
        <f t="shared" si="1311"/>
        <v>6.9279030586183472E-3</v>
      </c>
      <c r="AI1038" s="13">
        <f t="shared" si="1312"/>
        <v>5.022173985057771E-3</v>
      </c>
      <c r="AJ1038" s="13">
        <f t="shared" si="1313"/>
        <v>1.8203366388632176E-3</v>
      </c>
      <c r="AK1038" s="13">
        <f t="shared" si="1314"/>
        <v>4.398660140205823E-4</v>
      </c>
      <c r="AL1038" s="13">
        <f t="shared" si="1315"/>
        <v>2.2590039902998553E-6</v>
      </c>
      <c r="AM1038" s="13">
        <f t="shared" si="1316"/>
        <v>3.0409887476625844E-4</v>
      </c>
      <c r="AN1038" s="13">
        <f t="shared" si="1317"/>
        <v>2.9718815742918274E-4</v>
      </c>
      <c r="AO1038" s="13">
        <f t="shared" si="1318"/>
        <v>1.4521724387181524E-4</v>
      </c>
      <c r="AP1038" s="13">
        <f t="shared" si="1319"/>
        <v>4.7305716127559937E-5</v>
      </c>
      <c r="AQ1038" s="13">
        <f t="shared" si="1320"/>
        <v>1.1557670693967171E-5</v>
      </c>
      <c r="AR1038" s="13">
        <f t="shared" si="1321"/>
        <v>1.3540929715187705E-3</v>
      </c>
      <c r="AS1038" s="13">
        <f t="shared" si="1322"/>
        <v>9.8160878369267859E-4</v>
      </c>
      <c r="AT1038" s="13">
        <f t="shared" si="1323"/>
        <v>3.5579381345650195E-4</v>
      </c>
      <c r="AU1038" s="13">
        <f t="shared" si="1324"/>
        <v>8.5973991401957313E-5</v>
      </c>
      <c r="AV1038" s="13">
        <f t="shared" si="1325"/>
        <v>1.5581061807488722E-5</v>
      </c>
      <c r="AW1038" s="13">
        <f t="shared" si="1326"/>
        <v>4.445505332471373E-8</v>
      </c>
      <c r="AX1038" s="13">
        <f t="shared" si="1327"/>
        <v>3.6741215074128211E-5</v>
      </c>
      <c r="AY1038" s="13">
        <f t="shared" si="1328"/>
        <v>3.5906262454875119E-5</v>
      </c>
      <c r="AZ1038" s="13">
        <f t="shared" si="1329"/>
        <v>1.754514216360557E-5</v>
      </c>
      <c r="BA1038" s="13">
        <f t="shared" si="1330"/>
        <v>5.7154749152369578E-6</v>
      </c>
      <c r="BB1038" s="13">
        <f t="shared" si="1331"/>
        <v>1.3963973561210728E-6</v>
      </c>
      <c r="BC1038" s="13">
        <f t="shared" si="1332"/>
        <v>2.7293278057906843E-7</v>
      </c>
      <c r="BD1038" s="13">
        <f t="shared" si="1333"/>
        <v>2.2055348253797677E-4</v>
      </c>
      <c r="BE1038" s="13">
        <f t="shared" si="1334"/>
        <v>1.5988358280189676E-4</v>
      </c>
      <c r="BF1038" s="13">
        <f t="shared" si="1335"/>
        <v>5.7951386111460209E-5</v>
      </c>
      <c r="BG1038" s="13">
        <f t="shared" si="1336"/>
        <v>1.400336875696493E-5</v>
      </c>
      <c r="BH1038" s="13">
        <f t="shared" si="1337"/>
        <v>2.5378297617383827E-6</v>
      </c>
      <c r="BI1038" s="13">
        <f t="shared" si="1338"/>
        <v>3.6794460026551614E-7</v>
      </c>
      <c r="BJ1038" s="14">
        <f t="shared" si="1339"/>
        <v>0.26163231521774843</v>
      </c>
      <c r="BK1038" s="14">
        <f t="shared" si="1340"/>
        <v>0.33621074263259937</v>
      </c>
      <c r="BL1038" s="14">
        <f t="shared" si="1341"/>
        <v>0.3737534187398277</v>
      </c>
      <c r="BM1038" s="14">
        <f t="shared" si="1342"/>
        <v>0.24327284131298299</v>
      </c>
      <c r="BN1038" s="14">
        <f t="shared" si="1343"/>
        <v>0.75664378257648046</v>
      </c>
    </row>
    <row r="1039" spans="1:66" x14ac:dyDescent="0.25">
      <c r="A1039" t="s">
        <v>80</v>
      </c>
      <c r="B1039" t="s">
        <v>76</v>
      </c>
      <c r="C1039" t="s">
        <v>412</v>
      </c>
      <c r="D1039" s="25" t="s">
        <v>534</v>
      </c>
      <c r="E1039" s="10">
        <f>VLOOKUP(A1039,home!$A$2:$E$405,3,FALSE)</f>
        <v>1.2518</v>
      </c>
      <c r="F1039" s="10">
        <f>VLOOKUP(B1039,home!$B$2:$E$405,3,FALSE)</f>
        <v>0.35020000000000001</v>
      </c>
      <c r="G1039" s="10">
        <f>VLOOKUP(C1039,away!$B$2:$E$405,4,FALSE)</f>
        <v>0.93779999999999997</v>
      </c>
      <c r="H1039" s="10">
        <f>VLOOKUP(A1039,away!$A$2:$E$405,3,FALSE)</f>
        <v>1.0562</v>
      </c>
      <c r="I1039" s="10">
        <f>VLOOKUP(C1039,away!$B$2:$E$405,3,FALSE)</f>
        <v>1.0290999999999999</v>
      </c>
      <c r="J1039" s="10">
        <f>VLOOKUP(B1039,home!$B$2:$E$405,4,FALSE)</f>
        <v>1.0980000000000001</v>
      </c>
      <c r="K1039" s="12">
        <f t="shared" si="1288"/>
        <v>0.41111310160800002</v>
      </c>
      <c r="L1039" s="12">
        <f t="shared" si="1289"/>
        <v>1.1934550911599999</v>
      </c>
      <c r="M1039" s="13">
        <f t="shared" si="1290"/>
        <v>0.20097631920425224</v>
      </c>
      <c r="N1039" s="13">
        <f t="shared" si="1291"/>
        <v>8.262399793781959E-2</v>
      </c>
      <c r="O1039" s="13">
        <f t="shared" si="1292"/>
        <v>0.23985621135691212</v>
      </c>
      <c r="P1039" s="13">
        <f t="shared" si="1293"/>
        <v>9.8608030990884138E-2</v>
      </c>
      <c r="Q1039" s="13">
        <f t="shared" si="1294"/>
        <v>1.6983904029735004E-2</v>
      </c>
      <c r="R1039" s="13">
        <f t="shared" si="1295"/>
        <v>0.14312880829512789</v>
      </c>
      <c r="S1039" s="13">
        <f t="shared" si="1296"/>
        <v>1.209538493689041E-2</v>
      </c>
      <c r="T1039" s="13">
        <f t="shared" si="1297"/>
        <v>2.0269526732060082E-2</v>
      </c>
      <c r="U1039" s="13">
        <f t="shared" si="1298"/>
        <v>5.8842128307666865E-2</v>
      </c>
      <c r="V1039" s="13">
        <f t="shared" si="1299"/>
        <v>6.5939338161605872E-4</v>
      </c>
      <c r="W1039" s="13">
        <f t="shared" si="1300"/>
        <v>2.3274351543589892E-3</v>
      </c>
      <c r="X1039" s="13">
        <f t="shared" si="1301"/>
        <v>2.7776893343144961E-3</v>
      </c>
      <c r="Y1039" s="13">
        <f t="shared" si="1302"/>
        <v>1.6575237388492333E-3</v>
      </c>
      <c r="Z1039" s="13">
        <f t="shared" si="1303"/>
        <v>5.6939268317161347E-2</v>
      </c>
      <c r="AA1039" s="13">
        <f t="shared" si="1304"/>
        <v>2.3408479201158329E-2</v>
      </c>
      <c r="AB1039" s="13">
        <f t="shared" si="1305"/>
        <v>4.8117662441572789E-3</v>
      </c>
      <c r="AC1039" s="13">
        <f t="shared" si="1306"/>
        <v>2.0220505103233968E-5</v>
      </c>
      <c r="AD1039" s="13">
        <f t="shared" si="1307"/>
        <v>2.3920977127500458E-4</v>
      </c>
      <c r="AE1039" s="13">
        <f t="shared" si="1308"/>
        <v>2.8548611938337336E-4</v>
      </c>
      <c r="AF1039" s="13">
        <f t="shared" si="1309"/>
        <v>1.7035743131679922E-4</v>
      </c>
      <c r="AG1039" s="13">
        <f t="shared" si="1310"/>
        <v>6.7771314573991366E-5</v>
      </c>
      <c r="AH1039" s="13">
        <f t="shared" si="1311"/>
        <v>1.6988614915010365E-2</v>
      </c>
      <c r="AI1039" s="13">
        <f t="shared" si="1312"/>
        <v>6.9842421697338414E-3</v>
      </c>
      <c r="AJ1039" s="13">
        <f t="shared" si="1313"/>
        <v>1.4356567303903335E-3</v>
      </c>
      <c r="AK1039" s="13">
        <f t="shared" si="1314"/>
        <v>1.9673909709172339E-4</v>
      </c>
      <c r="AL1039" s="13">
        <f t="shared" si="1315"/>
        <v>3.9684360859343256E-7</v>
      </c>
      <c r="AM1039" s="13">
        <f t="shared" si="1316"/>
        <v>1.9668454200761493E-5</v>
      </c>
      <c r="AN1039" s="13">
        <f t="shared" si="1317"/>
        <v>2.3473416801146094E-5</v>
      </c>
      <c r="AO1039" s="13">
        <f t="shared" si="1318"/>
        <v>1.4007234394124242E-5</v>
      </c>
      <c r="AP1039" s="13">
        <f t="shared" si="1319"/>
        <v>5.5723350669130134E-6</v>
      </c>
      <c r="AQ1039" s="13">
        <f t="shared" si="1320"/>
        <v>1.6625829138141828E-6</v>
      </c>
      <c r="AR1039" s="13">
        <f t="shared" si="1321"/>
        <v>4.0550297924151638E-3</v>
      </c>
      <c r="AS1039" s="13">
        <f t="shared" si="1322"/>
        <v>1.6670758750726427E-3</v>
      </c>
      <c r="AT1039" s="13">
        <f t="shared" si="1323"/>
        <v>3.4267836680849239E-4</v>
      </c>
      <c r="AU1039" s="13">
        <f t="shared" si="1324"/>
        <v>4.6959855410867738E-5</v>
      </c>
      <c r="AV1039" s="13">
        <f t="shared" si="1325"/>
        <v>4.8264529522562646E-6</v>
      </c>
      <c r="AW1039" s="13">
        <f t="shared" si="1326"/>
        <v>5.4085928312426439E-9</v>
      </c>
      <c r="AX1039" s="13">
        <f t="shared" si="1327"/>
        <v>1.347659868384991E-6</v>
      </c>
      <c r="AY1039" s="13">
        <f t="shared" si="1328"/>
        <v>1.6083715310760831E-6</v>
      </c>
      <c r="AZ1039" s="13">
        <f t="shared" si="1329"/>
        <v>9.5975959611977774E-7</v>
      </c>
      <c r="BA1039" s="13">
        <f t="shared" si="1330"/>
        <v>3.8180999209293812E-7</v>
      </c>
      <c r="BB1039" s="13">
        <f t="shared" si="1331"/>
        <v>1.1391826972976903E-7</v>
      </c>
      <c r="BC1039" s="13">
        <f t="shared" si="1332"/>
        <v>2.7191267797026174E-8</v>
      </c>
      <c r="BD1039" s="13">
        <f t="shared" si="1333"/>
        <v>8.0658265842722628E-4</v>
      </c>
      <c r="BE1039" s="13">
        <f t="shared" si="1334"/>
        <v>3.3159669840924306E-4</v>
      </c>
      <c r="BF1039" s="13">
        <f t="shared" si="1335"/>
        <v>6.8161873582998231E-5</v>
      </c>
      <c r="BG1039" s="13">
        <f t="shared" si="1336"/>
        <v>9.3407464200396009E-6</v>
      </c>
      <c r="BH1039" s="13">
        <f t="shared" si="1337"/>
        <v>9.6002580801907575E-7</v>
      </c>
      <c r="BI1039" s="13">
        <f t="shared" si="1338"/>
        <v>7.8935837511689775E-8</v>
      </c>
      <c r="BJ1039" s="14">
        <f t="shared" si="1339"/>
        <v>0.12747172429758852</v>
      </c>
      <c r="BK1039" s="14">
        <f t="shared" si="1340"/>
        <v>0.31236135423388578</v>
      </c>
      <c r="BL1039" s="14">
        <f t="shared" si="1341"/>
        <v>0.50298593759839338</v>
      </c>
      <c r="BM1039" s="14">
        <f t="shared" si="1342"/>
        <v>0.21757940966935954</v>
      </c>
      <c r="BN1039" s="14">
        <f t="shared" si="1343"/>
        <v>0.78217727181473096</v>
      </c>
    </row>
    <row r="1040" spans="1:66" x14ac:dyDescent="0.25">
      <c r="A1040" t="s">
        <v>80</v>
      </c>
      <c r="B1040" t="s">
        <v>96</v>
      </c>
      <c r="C1040" t="s">
        <v>93</v>
      </c>
      <c r="D1040" s="25" t="s">
        <v>534</v>
      </c>
      <c r="E1040" s="10">
        <f>VLOOKUP(A1040,home!$A$2:$E$405,3,FALSE)</f>
        <v>1.2518</v>
      </c>
      <c r="F1040" s="10">
        <f>VLOOKUP(B1040,home!$B$2:$E$405,3,FALSE)</f>
        <v>0.97250000000000003</v>
      </c>
      <c r="G1040" s="10">
        <f>VLOOKUP(C1040,away!$B$2:$E$405,4,FALSE)</f>
        <v>0.72940000000000005</v>
      </c>
      <c r="H1040" s="10">
        <f>VLOOKUP(A1040,away!$A$2:$E$405,3,FALSE)</f>
        <v>1.0562</v>
      </c>
      <c r="I1040" s="10">
        <f>VLOOKUP(C1040,away!$B$2:$E$405,3,FALSE)</f>
        <v>0.65859999999999996</v>
      </c>
      <c r="J1040" s="10">
        <f>VLOOKUP(B1040,home!$B$2:$E$405,4,FALSE)</f>
        <v>0.94679999999999997</v>
      </c>
      <c r="K1040" s="12">
        <f t="shared" si="1288"/>
        <v>0.88795368970000021</v>
      </c>
      <c r="L1040" s="12">
        <f t="shared" si="1289"/>
        <v>0.65860669137599992</v>
      </c>
      <c r="M1040" s="13">
        <f t="shared" si="1290"/>
        <v>0.21297928296546617</v>
      </c>
      <c r="N1040" s="13">
        <f t="shared" si="1291"/>
        <v>0.18911574013884611</v>
      </c>
      <c r="O1040" s="13">
        <f t="shared" si="1292"/>
        <v>0.14026958088551852</v>
      </c>
      <c r="P1040" s="13">
        <f t="shared" si="1293"/>
        <v>0.12455289189996881</v>
      </c>
      <c r="Q1040" s="13">
        <f t="shared" si="1294"/>
        <v>8.3963009618317416E-2</v>
      </c>
      <c r="R1040" s="13">
        <f t="shared" si="1295"/>
        <v>4.6191242283854766E-2</v>
      </c>
      <c r="S1040" s="13">
        <f t="shared" si="1296"/>
        <v>1.8210013979576545E-2</v>
      </c>
      <c r="T1040" s="13">
        <f t="shared" si="1297"/>
        <v>5.5298599962691285E-2</v>
      </c>
      <c r="U1040" s="13">
        <f t="shared" si="1298"/>
        <v>4.1015684017775514E-2</v>
      </c>
      <c r="V1040" s="13">
        <f t="shared" si="1299"/>
        <v>1.1832710106899535E-3</v>
      </c>
      <c r="W1040" s="13">
        <f t="shared" si="1300"/>
        <v>2.485175472963385E-2</v>
      </c>
      <c r="X1040" s="13">
        <f t="shared" si="1301"/>
        <v>1.6367531957372006E-2</v>
      </c>
      <c r="Y1040" s="13">
        <f t="shared" si="1302"/>
        <v>5.3898830342178593E-3</v>
      </c>
      <c r="Z1040" s="13">
        <f t="shared" si="1303"/>
        <v>1.0140620417038929E-2</v>
      </c>
      <c r="AA1040" s="13">
        <f t="shared" si="1304"/>
        <v>9.0044013151568732E-3</v>
      </c>
      <c r="AB1040" s="13">
        <f t="shared" si="1305"/>
        <v>3.9977456856665396E-3</v>
      </c>
      <c r="AC1040" s="13">
        <f t="shared" si="1306"/>
        <v>4.3249460766428652E-5</v>
      </c>
      <c r="AD1040" s="13">
        <f t="shared" si="1307"/>
        <v>5.5168018269244517E-3</v>
      </c>
      <c r="AE1040" s="13">
        <f t="shared" si="1308"/>
        <v>3.6334025982077845E-3</v>
      </c>
      <c r="AF1040" s="13">
        <f t="shared" si="1309"/>
        <v>1.196491631821295E-3</v>
      </c>
      <c r="AG1040" s="13">
        <f t="shared" si="1310"/>
        <v>2.6267246496429816E-4</v>
      </c>
      <c r="AH1040" s="13">
        <f t="shared" si="1311"/>
        <v>1.6696701153414799E-3</v>
      </c>
      <c r="AI1040" s="13">
        <f t="shared" si="1312"/>
        <v>1.4825897394992922E-3</v>
      </c>
      <c r="AJ1040" s="13">
        <f t="shared" si="1313"/>
        <v>6.5823551474987918E-4</v>
      </c>
      <c r="AK1040" s="13">
        <f t="shared" si="1314"/>
        <v>1.948275513379114E-4</v>
      </c>
      <c r="AL1040" s="13">
        <f t="shared" si="1315"/>
        <v>1.011712564070636E-6</v>
      </c>
      <c r="AM1040" s="13">
        <f t="shared" si="1316"/>
        <v>9.7973290751225402E-4</v>
      </c>
      <c r="AN1040" s="13">
        <f t="shared" si="1317"/>
        <v>6.4525864864883409E-4</v>
      </c>
      <c r="AO1040" s="13">
        <f t="shared" si="1318"/>
        <v>2.1248583183417868E-4</v>
      </c>
      <c r="AP1040" s="13">
        <f t="shared" si="1319"/>
        <v>4.664819688952853E-5</v>
      </c>
      <c r="AQ1040" s="13">
        <f t="shared" si="1320"/>
        <v>7.6807036530171478E-6</v>
      </c>
      <c r="AR1040" s="13">
        <f t="shared" si="1321"/>
        <v>2.1993118207088726E-4</v>
      </c>
      <c r="AS1040" s="13">
        <f t="shared" si="1322"/>
        <v>1.9528870459992688E-4</v>
      </c>
      <c r="AT1040" s="13">
        <f t="shared" si="1323"/>
        <v>8.6703662903119238E-5</v>
      </c>
      <c r="AU1040" s="13">
        <f t="shared" si="1324"/>
        <v>2.566294579510992E-5</v>
      </c>
      <c r="AV1040" s="13">
        <f t="shared" si="1325"/>
        <v>5.6968768518347387E-6</v>
      </c>
      <c r="AW1040" s="13">
        <f t="shared" si="1326"/>
        <v>1.6435052569951719E-8</v>
      </c>
      <c r="AX1040" s="13">
        <f t="shared" si="1327"/>
        <v>1.4499290835766912E-4</v>
      </c>
      <c r="AY1040" s="13">
        <f t="shared" si="1328"/>
        <v>9.5493299646428007E-5</v>
      </c>
      <c r="AZ1040" s="13">
        <f t="shared" si="1329"/>
        <v>3.1446263064355439E-5</v>
      </c>
      <c r="BA1040" s="13">
        <f t="shared" si="1330"/>
        <v>6.9035730909848188E-6</v>
      </c>
      <c r="BB1040" s="13">
        <f t="shared" si="1331"/>
        <v>1.1366848580314738E-6</v>
      </c>
      <c r="BC1040" s="13">
        <f t="shared" si="1332"/>
        <v>1.4972565069706145E-7</v>
      </c>
      <c r="BD1040" s="13">
        <f t="shared" si="1333"/>
        <v>2.4141358025686614E-5</v>
      </c>
      <c r="BE1040" s="13">
        <f t="shared" si="1334"/>
        <v>2.1436407933277143E-5</v>
      </c>
      <c r="BF1040" s="13">
        <f t="shared" si="1335"/>
        <v>9.5172687591338975E-6</v>
      </c>
      <c r="BG1040" s="13">
        <f t="shared" si="1336"/>
        <v>2.8169646368464954E-6</v>
      </c>
      <c r="BH1040" s="13">
        <f t="shared" si="1337"/>
        <v>6.2533353576056662E-7</v>
      </c>
      <c r="BI1040" s="13">
        <f t="shared" si="1338"/>
        <v>1.1105344407434847E-7</v>
      </c>
      <c r="BJ1040" s="14">
        <f t="shared" si="1339"/>
        <v>0.38776781670620225</v>
      </c>
      <c r="BK1040" s="14">
        <f t="shared" si="1340"/>
        <v>0.35706521432867838</v>
      </c>
      <c r="BL1040" s="14">
        <f t="shared" si="1341"/>
        <v>0.24507590886745648</v>
      </c>
      <c r="BM1040" s="14">
        <f t="shared" si="1342"/>
        <v>0.20288233566281047</v>
      </c>
      <c r="BN1040" s="14">
        <f t="shared" si="1343"/>
        <v>0.79707174779197165</v>
      </c>
    </row>
    <row r="1041" spans="1:66" x14ac:dyDescent="0.25">
      <c r="A1041" t="s">
        <v>80</v>
      </c>
      <c r="B1041" t="s">
        <v>86</v>
      </c>
      <c r="C1041" t="s">
        <v>98</v>
      </c>
      <c r="D1041" s="25" t="s">
        <v>534</v>
      </c>
      <c r="E1041" s="10">
        <f>VLOOKUP(A1041,home!$A$2:$E$405,3,FALSE)</f>
        <v>1.2518</v>
      </c>
      <c r="F1041" s="10">
        <f>VLOOKUP(B1041,home!$B$2:$E$405,3,FALSE)</f>
        <v>0.86829999999999996</v>
      </c>
      <c r="G1041" s="10">
        <f>VLOOKUP(C1041,away!$B$2:$E$405,4,FALSE)</f>
        <v>0.79879999999999995</v>
      </c>
      <c r="H1041" s="10">
        <f>VLOOKUP(A1041,away!$A$2:$E$405,3,FALSE)</f>
        <v>1.0562</v>
      </c>
      <c r="I1041" s="10">
        <f>VLOOKUP(C1041,away!$B$2:$E$405,3,FALSE)</f>
        <v>1.1938</v>
      </c>
      <c r="J1041" s="10">
        <f>VLOOKUP(B1041,home!$B$2:$E$405,4,FALSE)</f>
        <v>0.94679999999999997</v>
      </c>
      <c r="K1041" s="12">
        <f t="shared" si="1288"/>
        <v>0.86824602647199989</v>
      </c>
      <c r="L1041" s="12">
        <f t="shared" si="1289"/>
        <v>1.1938121290079999</v>
      </c>
      <c r="M1041" s="13">
        <f t="shared" si="1290"/>
        <v>0.12719191957089293</v>
      </c>
      <c r="N1041" s="13">
        <f t="shared" si="1291"/>
        <v>0.11043387876677399</v>
      </c>
      <c r="O1041" s="13">
        <f t="shared" si="1292"/>
        <v>0.15184325629554199</v>
      </c>
      <c r="P1041" s="13">
        <f t="shared" si="1293"/>
        <v>0.13183730392517382</v>
      </c>
      <c r="Q1041" s="13">
        <f t="shared" si="1294"/>
        <v>4.7941888213571038E-2</v>
      </c>
      <c r="R1041" s="13">
        <f t="shared" si="1295"/>
        <v>9.0636160536844215E-2</v>
      </c>
      <c r="S1041" s="13">
        <f t="shared" si="1296"/>
        <v>3.416308749191211E-2</v>
      </c>
      <c r="T1041" s="13">
        <f t="shared" si="1297"/>
        <v>5.7233607636906776E-2</v>
      </c>
      <c r="U1041" s="13">
        <f t="shared" si="1298"/>
        <v>7.8694486240793268E-2</v>
      </c>
      <c r="V1041" s="13">
        <f t="shared" si="1299"/>
        <v>3.9345348386285953E-3</v>
      </c>
      <c r="W1041" s="13">
        <f t="shared" si="1300"/>
        <v>1.3875117980999286E-2</v>
      </c>
      <c r="X1041" s="13">
        <f t="shared" si="1301"/>
        <v>1.6564284137133942E-2</v>
      </c>
      <c r="Y1041" s="13">
        <f t="shared" si="1302"/>
        <v>9.8873216556226579E-3</v>
      </c>
      <c r="Z1041" s="13">
        <f t="shared" si="1303"/>
        <v>3.6067515925200279E-2</v>
      </c>
      <c r="AA1041" s="13">
        <f t="shared" si="1304"/>
        <v>3.1315477386770721E-2</v>
      </c>
      <c r="AB1041" s="13">
        <f t="shared" si="1305"/>
        <v>1.3594769404068721E-2</v>
      </c>
      <c r="AC1041" s="13">
        <f t="shared" si="1306"/>
        <v>2.5488965173380397E-4</v>
      </c>
      <c r="AD1041" s="13">
        <f t="shared" si="1307"/>
        <v>3.0117540134582069E-3</v>
      </c>
      <c r="AE1041" s="13">
        <f t="shared" si="1308"/>
        <v>3.5954684708549307E-3</v>
      </c>
      <c r="AF1041" s="13">
        <f t="shared" si="1309"/>
        <v>2.1461569349862319E-3</v>
      </c>
      <c r="AG1041" s="13">
        <f t="shared" si="1310"/>
        <v>8.5403605991373225E-4</v>
      </c>
      <c r="AH1041" s="13">
        <f t="shared" si="1311"/>
        <v>1.0764459493673316E-2</v>
      </c>
      <c r="AI1041" s="13">
        <f t="shared" si="1312"/>
        <v>9.346199182500653E-3</v>
      </c>
      <c r="AJ1041" s="13">
        <f t="shared" si="1313"/>
        <v>4.0574001514110227E-3</v>
      </c>
      <c r="AK1041" s="13">
        <f t="shared" si="1314"/>
        <v>1.1742738530898373E-3</v>
      </c>
      <c r="AL1041" s="13">
        <f t="shared" si="1315"/>
        <v>1.0567955762089551E-5</v>
      </c>
      <c r="AM1041" s="13">
        <f t="shared" si="1316"/>
        <v>5.2298869097923732E-4</v>
      </c>
      <c r="AN1041" s="13">
        <f t="shared" si="1317"/>
        <v>6.2435024262503028E-4</v>
      </c>
      <c r="AO1041" s="13">
        <f t="shared" si="1318"/>
        <v>3.7267844619742443E-4</v>
      </c>
      <c r="AP1041" s="13">
        <f t="shared" si="1319"/>
        <v>1.4830268309678018E-4</v>
      </c>
      <c r="AQ1041" s="13">
        <f t="shared" si="1320"/>
        <v>4.4261385461341443E-5</v>
      </c>
      <c r="AR1041" s="13">
        <f t="shared" si="1321"/>
        <v>2.5701484611525029E-3</v>
      </c>
      <c r="AS1041" s="13">
        <f t="shared" si="1322"/>
        <v>2.231521188838786E-3</v>
      </c>
      <c r="AT1041" s="13">
        <f t="shared" si="1323"/>
        <v>9.687547025986745E-4</v>
      </c>
      <c r="AU1041" s="13">
        <f t="shared" si="1324"/>
        <v>2.8037247371912109E-4</v>
      </c>
      <c r="AV1041" s="13">
        <f t="shared" si="1325"/>
        <v>6.0858071559688018E-5</v>
      </c>
      <c r="AW1041" s="13">
        <f t="shared" si="1326"/>
        <v>3.0427570494668368E-7</v>
      </c>
      <c r="AX1041" s="13">
        <f t="shared" si="1327"/>
        <v>7.5680475472085878E-5</v>
      </c>
      <c r="AY1041" s="13">
        <f t="shared" si="1328"/>
        <v>9.0348269547668565E-5</v>
      </c>
      <c r="AZ1041" s="13">
        <f t="shared" si="1329"/>
        <v>5.3929430010445442E-5</v>
      </c>
      <c r="BA1041" s="13">
        <f t="shared" si="1330"/>
        <v>2.1460535885652596E-5</v>
      </c>
      <c r="BB1041" s="13">
        <f t="shared" si="1331"/>
        <v>6.404962008825874E-6</v>
      </c>
      <c r="BC1041" s="13">
        <f t="shared" si="1332"/>
        <v>1.5292642663943541E-6</v>
      </c>
      <c r="BD1041" s="13">
        <f t="shared" si="1333"/>
        <v>5.1137906771251773E-4</v>
      </c>
      <c r="BE1041" s="13">
        <f t="shared" si="1334"/>
        <v>4.440028435623493E-4</v>
      </c>
      <c r="BF1041" s="13">
        <f t="shared" si="1335"/>
        <v>1.9275185233263935E-4</v>
      </c>
      <c r="BG1041" s="13">
        <f t="shared" si="1336"/>
        <v>5.5785343294310603E-5</v>
      </c>
      <c r="BH1041" s="13">
        <f t="shared" si="1337"/>
        <v>1.2108850662665401E-5</v>
      </c>
      <c r="BI1041" s="13">
        <f t="shared" si="1338"/>
        <v>2.1026922946004155E-6</v>
      </c>
      <c r="BJ1041" s="14">
        <f t="shared" si="1339"/>
        <v>0.26750544825577161</v>
      </c>
      <c r="BK1041" s="14">
        <f t="shared" si="1340"/>
        <v>0.29748265170365101</v>
      </c>
      <c r="BL1041" s="14">
        <f t="shared" si="1341"/>
        <v>0.39875626809242171</v>
      </c>
      <c r="BM1041" s="14">
        <f t="shared" si="1342"/>
        <v>0.33983743267440397</v>
      </c>
      <c r="BN1041" s="14">
        <f t="shared" si="1343"/>
        <v>0.65988440730879794</v>
      </c>
    </row>
    <row r="1042" spans="1:66" x14ac:dyDescent="0.25">
      <c r="A1042" t="s">
        <v>80</v>
      </c>
      <c r="B1042" t="s">
        <v>81</v>
      </c>
      <c r="C1042" t="s">
        <v>111</v>
      </c>
      <c r="D1042" s="25" t="s">
        <v>534</v>
      </c>
      <c r="E1042" s="10">
        <f>VLOOKUP(A1042,home!$A$2:$E$405,3,FALSE)</f>
        <v>1.2518</v>
      </c>
      <c r="F1042" s="10">
        <f>VLOOKUP(B1042,home!$B$2:$E$405,3,FALSE)</f>
        <v>1.042</v>
      </c>
      <c r="G1042" s="10">
        <f>VLOOKUP(C1042,away!$B$2:$E$405,4,FALSE)</f>
        <v>0.6129</v>
      </c>
      <c r="H1042" s="10">
        <f>VLOOKUP(A1042,away!$A$2:$E$405,3,FALSE)</f>
        <v>1.0562</v>
      </c>
      <c r="I1042" s="10">
        <f>VLOOKUP(C1042,away!$B$2:$E$405,3,FALSE)</f>
        <v>1.0241</v>
      </c>
      <c r="J1042" s="10">
        <f>VLOOKUP(B1042,home!$B$2:$E$405,4,FALSE)</f>
        <v>1.0290999999999999</v>
      </c>
      <c r="K1042" s="12">
        <f t="shared" si="1288"/>
        <v>0.79945180524000004</v>
      </c>
      <c r="L1042" s="12">
        <f t="shared" si="1289"/>
        <v>1.1131305636219999</v>
      </c>
      <c r="M1042" s="13">
        <f t="shared" si="1290"/>
        <v>0.14769848173788341</v>
      </c>
      <c r="N1042" s="13">
        <f t="shared" si="1291"/>
        <v>0.11807781785655808</v>
      </c>
      <c r="O1042" s="13">
        <f t="shared" si="1292"/>
        <v>0.16440769422300383</v>
      </c>
      <c r="P1042" s="13">
        <f t="shared" si="1293"/>
        <v>0.13143602794192635</v>
      </c>
      <c r="Q1042" s="13">
        <f t="shared" si="1294"/>
        <v>4.7198762322112633E-2</v>
      </c>
      <c r="R1042" s="13">
        <f t="shared" si="1295"/>
        <v>9.1503614667122854E-2</v>
      </c>
      <c r="S1042" s="13">
        <f t="shared" si="1296"/>
        <v>2.9241041001032579E-2</v>
      </c>
      <c r="T1042" s="13">
        <f t="shared" si="1297"/>
        <v>5.253838490587405E-2</v>
      </c>
      <c r="U1042" s="13">
        <f t="shared" si="1298"/>
        <v>7.3152729931616714E-2</v>
      </c>
      <c r="V1042" s="13">
        <f t="shared" si="1299"/>
        <v>2.8912704351313221E-3</v>
      </c>
      <c r="W1042" s="13">
        <f t="shared" si="1300"/>
        <v>1.2577711914502214E-2</v>
      </c>
      <c r="X1042" s="13">
        <f t="shared" si="1301"/>
        <v>1.4000635552464993E-2</v>
      </c>
      <c r="Y1042" s="13">
        <f t="shared" si="1302"/>
        <v>7.7922676717907847E-3</v>
      </c>
      <c r="Z1042" s="13">
        <f t="shared" si="1303"/>
        <v>3.3951823389288253E-2</v>
      </c>
      <c r="AA1042" s="13">
        <f t="shared" si="1304"/>
        <v>2.7142846499756151E-2</v>
      </c>
      <c r="AB1042" s="13">
        <f t="shared" si="1305"/>
        <v>1.0849698816791136E-2</v>
      </c>
      <c r="AC1042" s="13">
        <f t="shared" si="1306"/>
        <v>1.6080780639556283E-4</v>
      </c>
      <c r="AD1042" s="13">
        <f t="shared" si="1307"/>
        <v>2.513818623959363E-3</v>
      </c>
      <c r="AE1042" s="13">
        <f t="shared" si="1308"/>
        <v>2.7982083417313658E-3</v>
      </c>
      <c r="AF1042" s="13">
        <f t="shared" si="1309"/>
        <v>1.5573856142816088E-3</v>
      </c>
      <c r="AG1042" s="13">
        <f t="shared" si="1310"/>
        <v>5.7785784220069393E-4</v>
      </c>
      <c r="AH1042" s="13">
        <f t="shared" si="1311"/>
        <v>9.4482030763282602E-3</v>
      </c>
      <c r="AI1042" s="13">
        <f t="shared" si="1312"/>
        <v>7.5533830056447497E-3</v>
      </c>
      <c r="AJ1042" s="13">
        <f t="shared" si="1313"/>
        <v>3.0192828397659164E-3</v>
      </c>
      <c r="AK1042" s="13">
        <f t="shared" si="1314"/>
        <v>8.0459037226033854E-4</v>
      </c>
      <c r="AL1042" s="13">
        <f t="shared" si="1315"/>
        <v>5.7240776170459104E-6</v>
      </c>
      <c r="AM1042" s="13">
        <f t="shared" si="1316"/>
        <v>4.0193536739404912E-4</v>
      </c>
      <c r="AN1042" s="13">
        <f t="shared" si="1317"/>
        <v>4.4740654204695351E-4</v>
      </c>
      <c r="AO1042" s="13">
        <f t="shared" si="1318"/>
        <v>2.4901094815844773E-4</v>
      </c>
      <c r="AP1042" s="13">
        <f t="shared" si="1319"/>
        <v>9.2393899023887177E-5</v>
      </c>
      <c r="AQ1042" s="13">
        <f t="shared" si="1320"/>
        <v>2.5711618223923424E-5</v>
      </c>
      <c r="AR1042" s="13">
        <f t="shared" si="1321"/>
        <v>2.1034167231136769E-3</v>
      </c>
      <c r="AS1042" s="13">
        <f t="shared" si="1322"/>
        <v>1.6815802964652343E-3</v>
      </c>
      <c r="AT1042" s="13">
        <f t="shared" si="1323"/>
        <v>6.7217120183257295E-4</v>
      </c>
      <c r="AU1042" s="13">
        <f t="shared" si="1324"/>
        <v>1.7912282691179697E-4</v>
      </c>
      <c r="AV1042" s="13">
        <f t="shared" si="1325"/>
        <v>3.5800016833582037E-5</v>
      </c>
      <c r="AW1042" s="13">
        <f t="shared" si="1326"/>
        <v>1.4149510256814537E-7</v>
      </c>
      <c r="AX1042" s="13">
        <f t="shared" si="1327"/>
        <v>5.355465917549586E-5</v>
      </c>
      <c r="AY1042" s="13">
        <f t="shared" si="1328"/>
        <v>5.9613327952603815E-5</v>
      </c>
      <c r="AZ1042" s="13">
        <f t="shared" si="1329"/>
        <v>3.3178708671632505E-5</v>
      </c>
      <c r="BA1042" s="13">
        <f t="shared" si="1330"/>
        <v>1.2310744894634811E-5</v>
      </c>
      <c r="BB1042" s="13">
        <f t="shared" si="1331"/>
        <v>3.4258666007928767E-6</v>
      </c>
      <c r="BC1042" s="13">
        <f t="shared" si="1332"/>
        <v>7.6268736404687155E-7</v>
      </c>
      <c r="BD1042" s="13">
        <f t="shared" si="1333"/>
        <v>3.9022957375524483E-4</v>
      </c>
      <c r="BE1042" s="13">
        <f t="shared" si="1334"/>
        <v>3.1196973719666623E-4</v>
      </c>
      <c r="BF1042" s="13">
        <f t="shared" si="1335"/>
        <v>1.2470238479106159E-4</v>
      </c>
      <c r="BG1042" s="13">
        <f t="shared" si="1336"/>
        <v>3.3231182212982442E-5</v>
      </c>
      <c r="BH1042" s="13">
        <f t="shared" si="1337"/>
        <v>6.6416821526070481E-6</v>
      </c>
      <c r="BI1042" s="13">
        <f t="shared" si="1338"/>
        <v>1.0619409573463988E-6</v>
      </c>
      <c r="BJ1042" s="14">
        <f t="shared" si="1339"/>
        <v>0.26101215501498226</v>
      </c>
      <c r="BK1042" s="14">
        <f t="shared" si="1340"/>
        <v>0.31149296632793894</v>
      </c>
      <c r="BL1042" s="14">
        <f t="shared" si="1341"/>
        <v>0.39342197099851273</v>
      </c>
      <c r="BM1042" s="14">
        <f t="shared" si="1342"/>
        <v>0.2994970451492649</v>
      </c>
      <c r="BN1042" s="14">
        <f t="shared" si="1343"/>
        <v>0.70032239874860713</v>
      </c>
    </row>
    <row r="1043" spans="1:66" x14ac:dyDescent="0.25">
      <c r="A1043" t="s">
        <v>80</v>
      </c>
      <c r="B1043" t="s">
        <v>94</v>
      </c>
      <c r="C1043" t="s">
        <v>369</v>
      </c>
      <c r="D1043" s="25" t="s">
        <v>534</v>
      </c>
      <c r="E1043" s="10">
        <f>VLOOKUP(A1043,home!$A$2:$E$405,3,FALSE)</f>
        <v>1.2518</v>
      </c>
      <c r="F1043" s="10">
        <f>VLOOKUP(B1043,home!$B$2:$E$405,3,FALSE)</f>
        <v>0.83360000000000001</v>
      </c>
      <c r="G1043" s="10">
        <f>VLOOKUP(C1043,away!$B$2:$E$405,4,FALSE)</f>
        <v>1.3546</v>
      </c>
      <c r="H1043" s="10">
        <f>VLOOKUP(A1043,away!$A$2:$E$405,3,FALSE)</f>
        <v>1.0562</v>
      </c>
      <c r="I1043" s="10">
        <f>VLOOKUP(C1043,away!$B$2:$E$405,3,FALSE)</f>
        <v>0.78210000000000002</v>
      </c>
      <c r="J1043" s="10">
        <f>VLOOKUP(B1043,home!$B$2:$E$405,4,FALSE)</f>
        <v>0.98799999999999999</v>
      </c>
      <c r="K1043" s="12">
        <f t="shared" si="1288"/>
        <v>1.4135257502080001</v>
      </c>
      <c r="L1043" s="12">
        <f t="shared" si="1289"/>
        <v>0.81614137176000001</v>
      </c>
      <c r="M1043" s="13">
        <f t="shared" si="1290"/>
        <v>0.10756422994615723</v>
      </c>
      <c r="N1043" s="13">
        <f t="shared" si="1291"/>
        <v>0.15204480883018773</v>
      </c>
      <c r="O1043" s="13">
        <f t="shared" si="1292"/>
        <v>8.7787618180564839E-2</v>
      </c>
      <c r="P1043" s="13">
        <f t="shared" si="1293"/>
        <v>0.12409005884765636</v>
      </c>
      <c r="Q1043" s="13">
        <f t="shared" si="1294"/>
        <v>0.10745962623346154</v>
      </c>
      <c r="R1043" s="13">
        <f t="shared" si="1295"/>
        <v>3.5823553562714647E-2</v>
      </c>
      <c r="S1043" s="13">
        <f t="shared" si="1296"/>
        <v>3.5788715989792046E-2</v>
      </c>
      <c r="T1043" s="13">
        <f t="shared" si="1297"/>
        <v>8.7702246762994193E-2</v>
      </c>
      <c r="U1043" s="13">
        <f t="shared" si="1298"/>
        <v>5.0637515424852689E-2</v>
      </c>
      <c r="V1043" s="13">
        <f t="shared" si="1299"/>
        <v>4.587464599294531E-3</v>
      </c>
      <c r="W1043" s="13">
        <f t="shared" si="1300"/>
        <v>5.0632316262908351E-2</v>
      </c>
      <c r="X1043" s="13">
        <f t="shared" si="1301"/>
        <v>4.1323128050196181E-2</v>
      </c>
      <c r="Y1043" s="13">
        <f t="shared" si="1302"/>
        <v>1.686275720615062E-2</v>
      </c>
      <c r="Z1043" s="13">
        <f t="shared" si="1303"/>
        <v>9.7456947153305891E-3</v>
      </c>
      <c r="AA1043" s="13">
        <f t="shared" si="1304"/>
        <v>1.3775790433785812E-2</v>
      </c>
      <c r="AB1043" s="13">
        <f t="shared" si="1305"/>
        <v>9.7362172538126429E-3</v>
      </c>
      <c r="AC1043" s="13">
        <f t="shared" si="1306"/>
        <v>3.3076676162056232E-4</v>
      </c>
      <c r="AD1043" s="13">
        <f t="shared" si="1307"/>
        <v>1.7892520707574071E-2</v>
      </c>
      <c r="AE1043" s="13">
        <f t="shared" si="1308"/>
        <v>1.4602826394523708E-2</v>
      </c>
      <c r="AF1043" s="13">
        <f t="shared" si="1309"/>
        <v>5.9589853825998563E-3</v>
      </c>
      <c r="AG1043" s="13">
        <f t="shared" si="1310"/>
        <v>1.621124834817612E-3</v>
      </c>
      <c r="AH1043" s="13">
        <f t="shared" si="1311"/>
        <v>1.9884661634310226E-3</v>
      </c>
      <c r="AI1043" s="13">
        <f t="shared" si="1312"/>
        <v>2.8107481254270594E-3</v>
      </c>
      <c r="AJ1043" s="13">
        <f t="shared" si="1313"/>
        <v>1.9865324263200076E-3</v>
      </c>
      <c r="AK1043" s="13">
        <f t="shared" si="1314"/>
        <v>9.3600491274216933E-4</v>
      </c>
      <c r="AL1043" s="13">
        <f t="shared" si="1315"/>
        <v>1.5263388929531629E-5</v>
      </c>
      <c r="AM1043" s="13">
        <f t="shared" si="1316"/>
        <v>5.0583077512571578E-3</v>
      </c>
      <c r="AN1043" s="13">
        <f t="shared" si="1317"/>
        <v>4.128294226895258E-3</v>
      </c>
      <c r="AO1043" s="13">
        <f t="shared" si="1318"/>
        <v>1.684635856683592E-3</v>
      </c>
      <c r="AP1043" s="13">
        <f t="shared" si="1319"/>
        <v>4.5830033966327654E-4</v>
      </c>
      <c r="AQ1043" s="13">
        <f t="shared" si="1320"/>
        <v>9.350946697271511E-5</v>
      </c>
      <c r="AR1043" s="13">
        <f t="shared" si="1321"/>
        <v>3.2457390046418784E-4</v>
      </c>
      <c r="AS1043" s="13">
        <f t="shared" si="1322"/>
        <v>4.5879356615157791E-4</v>
      </c>
      <c r="AT1043" s="13">
        <f t="shared" si="1323"/>
        <v>3.2425825989250651E-4</v>
      </c>
      <c r="AU1043" s="13">
        <f t="shared" si="1324"/>
        <v>1.5278246669189868E-4</v>
      </c>
      <c r="AV1043" s="13">
        <f t="shared" si="1325"/>
        <v>5.3990487712323736E-5</v>
      </c>
      <c r="AW1043" s="13">
        <f t="shared" si="1326"/>
        <v>4.8912244015307832E-7</v>
      </c>
      <c r="AX1043" s="13">
        <f t="shared" si="1327"/>
        <v>1.1916747098131186E-3</v>
      </c>
      <c r="AY1043" s="13">
        <f t="shared" si="1328"/>
        <v>9.7257503235857864E-4</v>
      </c>
      <c r="AZ1043" s="13">
        <f t="shared" si="1329"/>
        <v>3.9687936052432832E-4</v>
      </c>
      <c r="BA1043" s="13">
        <f t="shared" si="1330"/>
        <v>1.0796988857385231E-4</v>
      </c>
      <c r="BB1043" s="13">
        <f t="shared" si="1331"/>
        <v>2.2029673242359545E-5</v>
      </c>
      <c r="BC1043" s="13">
        <f t="shared" si="1332"/>
        <v>3.5958655478887775E-6</v>
      </c>
      <c r="BD1043" s="13">
        <f t="shared" si="1333"/>
        <v>4.4149698060389312E-5</v>
      </c>
      <c r="BE1043" s="13">
        <f t="shared" si="1334"/>
        <v>6.2406735072268488E-5</v>
      </c>
      <c r="BF1043" s="13">
        <f t="shared" si="1335"/>
        <v>4.4106763505530122E-5</v>
      </c>
      <c r="BG1043" s="13">
        <f t="shared" si="1336"/>
        <v>2.0782015324467107E-5</v>
      </c>
      <c r="BH1043" s="13">
        <f t="shared" si="1337"/>
        <v>7.3439784505878839E-6</v>
      </c>
      <c r="BI1043" s="13">
        <f t="shared" si="1338"/>
        <v>2.0761805297757226E-6</v>
      </c>
      <c r="BJ1043" s="14">
        <f t="shared" si="1339"/>
        <v>0.51021811283694618</v>
      </c>
      <c r="BK1043" s="14">
        <f t="shared" si="1340"/>
        <v>0.27334907456580892</v>
      </c>
      <c r="BL1043" s="14">
        <f t="shared" si="1341"/>
        <v>0.20697771053550645</v>
      </c>
      <c r="BM1043" s="14">
        <f t="shared" si="1342"/>
        <v>0.38454861114293121</v>
      </c>
      <c r="BN1043" s="14">
        <f t="shared" si="1343"/>
        <v>0.61476989560074224</v>
      </c>
    </row>
    <row r="1044" spans="1:66" x14ac:dyDescent="0.25">
      <c r="A1044" t="s">
        <v>80</v>
      </c>
      <c r="B1044" t="s">
        <v>114</v>
      </c>
      <c r="C1044" t="s">
        <v>82</v>
      </c>
      <c r="D1044" s="25" t="s">
        <v>534</v>
      </c>
      <c r="E1044" s="10">
        <f>VLOOKUP(A1044,home!$A$2:$E$405,3,FALSE)</f>
        <v>1.2518</v>
      </c>
      <c r="F1044" s="10">
        <f>VLOOKUP(B1044,home!$B$2:$E$405,3,FALSE)</f>
        <v>1.6775</v>
      </c>
      <c r="G1044" s="10">
        <f>VLOOKUP(C1044,away!$B$2:$E$405,4,FALSE)</f>
        <v>0.83360000000000001</v>
      </c>
      <c r="H1044" s="10">
        <f>VLOOKUP(A1044,away!$A$2:$E$405,3,FALSE)</f>
        <v>1.0562</v>
      </c>
      <c r="I1044" s="10">
        <f>VLOOKUP(C1044,away!$B$2:$E$405,3,FALSE)</f>
        <v>0.78210000000000002</v>
      </c>
      <c r="J1044" s="10">
        <f>VLOOKUP(B1044,home!$B$2:$E$405,4,FALSE)</f>
        <v>0.751</v>
      </c>
      <c r="K1044" s="12">
        <f t="shared" si="1288"/>
        <v>1.7504720551999999</v>
      </c>
      <c r="L1044" s="12">
        <f t="shared" si="1289"/>
        <v>0.62036656902000009</v>
      </c>
      <c r="M1044" s="13">
        <f t="shared" si="1290"/>
        <v>9.3402363939768543E-2</v>
      </c>
      <c r="N1044" s="13">
        <f t="shared" si="1291"/>
        <v>0.16349822796618499</v>
      </c>
      <c r="O1044" s="13">
        <f t="shared" si="1292"/>
        <v>5.7943704055671591E-2</v>
      </c>
      <c r="P1044" s="13">
        <f t="shared" si="1293"/>
        <v>0.10142883472423202</v>
      </c>
      <c r="Q1044" s="13">
        <f t="shared" si="1294"/>
        <v>0.14309953956476298</v>
      </c>
      <c r="R1044" s="13">
        <f t="shared" si="1295"/>
        <v>1.7973168440663621E-2</v>
      </c>
      <c r="S1044" s="13">
        <f t="shared" si="1296"/>
        <v>2.7536263750641717E-2</v>
      </c>
      <c r="T1044" s="13">
        <f t="shared" si="1297"/>
        <v>8.8774170388133775E-2</v>
      </c>
      <c r="U1044" s="13">
        <f t="shared" si="1298"/>
        <v>3.1461529098784226E-2</v>
      </c>
      <c r="V1044" s="13">
        <f t="shared" si="1299"/>
        <v>3.322508276233275E-3</v>
      </c>
      <c r="W1044" s="13">
        <f t="shared" si="1300"/>
        <v>8.3497248373368138E-2</v>
      </c>
      <c r="X1044" s="13">
        <f t="shared" si="1301"/>
        <v>5.1798901495997175E-2</v>
      </c>
      <c r="Y1044" s="13">
        <f t="shared" si="1302"/>
        <v>1.6067153400038357E-2</v>
      </c>
      <c r="Z1044" s="13">
        <f t="shared" si="1303"/>
        <v>3.7166509466510125E-3</v>
      </c>
      <c r="AA1044" s="13">
        <f t="shared" si="1304"/>
        <v>6.5058936210452226E-3</v>
      </c>
      <c r="AB1044" s="13">
        <f t="shared" si="1305"/>
        <v>5.6941924888718014E-3</v>
      </c>
      <c r="AC1044" s="13">
        <f t="shared" si="1306"/>
        <v>2.2550161513930917E-4</v>
      </c>
      <c r="AD1044" s="13">
        <f t="shared" si="1307"/>
        <v>3.653989999091866E-2</v>
      </c>
      <c r="AE1044" s="13">
        <f t="shared" si="1308"/>
        <v>2.2668132389700144E-2</v>
      </c>
      <c r="AF1044" s="13">
        <f t="shared" si="1309"/>
        <v>7.0312757583447065E-3</v>
      </c>
      <c r="AG1044" s="13">
        <f t="shared" si="1310"/>
        <v>1.4539894726792685E-3</v>
      </c>
      <c r="AH1044" s="13">
        <f t="shared" si="1311"/>
        <v>5.7642149900470586E-4</v>
      </c>
      <c r="AI1044" s="13">
        <f t="shared" si="1312"/>
        <v>1.0090097260242322E-3</v>
      </c>
      <c r="AJ1044" s="13">
        <f t="shared" si="1313"/>
        <v>8.8312166441521333E-4</v>
      </c>
      <c r="AK1044" s="13">
        <f t="shared" si="1314"/>
        <v>5.1529326496684783E-4</v>
      </c>
      <c r="AL1044" s="13">
        <f t="shared" si="1315"/>
        <v>9.7951979317190802E-6</v>
      </c>
      <c r="AM1044" s="13">
        <f t="shared" si="1316"/>
        <v>1.2792414766781149E-2</v>
      </c>
      <c r="AN1044" s="13">
        <f t="shared" si="1317"/>
        <v>7.9359864583488076E-3</v>
      </c>
      <c r="AO1044" s="13">
        <f t="shared" si="1318"/>
        <v>2.4616103454775154E-3</v>
      </c>
      <c r="AP1044" s="13">
        <f t="shared" si="1319"/>
        <v>5.0903358809600786E-4</v>
      </c>
      <c r="AQ1044" s="13">
        <f t="shared" si="1320"/>
        <v>7.894685514076507E-5</v>
      </c>
      <c r="AR1044" s="13">
        <f t="shared" si="1321"/>
        <v>7.151852552938298E-5</v>
      </c>
      <c r="AS1044" s="13">
        <f t="shared" si="1322"/>
        <v>1.2519118036829268E-4</v>
      </c>
      <c r="AT1044" s="13">
        <f t="shared" si="1323"/>
        <v>1.0957183139609961E-4</v>
      </c>
      <c r="AU1044" s="13">
        <f t="shared" si="1324"/>
        <v>6.3934142965319462E-5</v>
      </c>
      <c r="AV1044" s="13">
        <f t="shared" si="1325"/>
        <v>2.7978732658488358E-5</v>
      </c>
      <c r="AW1044" s="13">
        <f t="shared" si="1326"/>
        <v>2.9547060641734035E-7</v>
      </c>
      <c r="AX1044" s="13">
        <f t="shared" si="1327"/>
        <v>3.7321274279630444E-3</v>
      </c>
      <c r="AY1044" s="13">
        <f t="shared" si="1328"/>
        <v>2.3152870876308714E-3</v>
      </c>
      <c r="AZ1044" s="13">
        <f t="shared" si="1329"/>
        <v>7.1816335342493587E-4</v>
      </c>
      <c r="BA1044" s="13">
        <f t="shared" si="1330"/>
        <v>1.4850817852004176E-4</v>
      </c>
      <c r="BB1044" s="13">
        <f t="shared" si="1331"/>
        <v>2.3032377294971991E-5</v>
      </c>
      <c r="BC1044" s="13">
        <f t="shared" si="1332"/>
        <v>2.8577033757711861E-6</v>
      </c>
      <c r="BD1044" s="13">
        <f t="shared" si="1333"/>
        <v>7.3946170506720987E-6</v>
      </c>
      <c r="BE1044" s="13">
        <f t="shared" si="1334"/>
        <v>1.294407050610695E-5</v>
      </c>
      <c r="BF1044" s="13">
        <f t="shared" si="1335"/>
        <v>1.132911685073937E-5</v>
      </c>
      <c r="BG1044" s="13">
        <f t="shared" si="1336"/>
        <v>6.6104341524382325E-6</v>
      </c>
      <c r="BH1044" s="13">
        <f t="shared" si="1337"/>
        <v>2.8928450641457071E-6</v>
      </c>
      <c r="BI1044" s="13">
        <f t="shared" si="1338"/>
        <v>1.0127688889620607E-6</v>
      </c>
      <c r="BJ1044" s="14">
        <f t="shared" si="1339"/>
        <v>0.64514650694218212</v>
      </c>
      <c r="BK1044" s="14">
        <f t="shared" si="1340"/>
        <v>0.22824055459157747</v>
      </c>
      <c r="BL1044" s="14">
        <f t="shared" si="1341"/>
        <v>0.12300271212487811</v>
      </c>
      <c r="BM1044" s="14">
        <f t="shared" si="1342"/>
        <v>0.42044559429698058</v>
      </c>
      <c r="BN1044" s="14">
        <f t="shared" si="1343"/>
        <v>0.57734583869128375</v>
      </c>
    </row>
    <row r="1045" spans="1:66" x14ac:dyDescent="0.25">
      <c r="A1045" t="s">
        <v>80</v>
      </c>
      <c r="B1045" t="s">
        <v>88</v>
      </c>
      <c r="C1045" t="s">
        <v>71</v>
      </c>
      <c r="D1045" s="25" t="s">
        <v>534</v>
      </c>
      <c r="E1045" s="10">
        <f>VLOOKUP(A1045,home!$A$2:$E$405,3,FALSE)</f>
        <v>1.2518</v>
      </c>
      <c r="F1045" s="10">
        <f>VLOOKUP(B1045,home!$B$2:$E$405,3,FALSE)</f>
        <v>0.72940000000000005</v>
      </c>
      <c r="G1045" s="10">
        <f>VLOOKUP(C1045,away!$B$2:$E$405,4,FALSE)</f>
        <v>1.4397</v>
      </c>
      <c r="H1045" s="10">
        <f>VLOOKUP(A1045,away!$A$2:$E$405,3,FALSE)</f>
        <v>1.0562</v>
      </c>
      <c r="I1045" s="10">
        <f>VLOOKUP(C1045,away!$B$2:$E$405,3,FALSE)</f>
        <v>0.7843</v>
      </c>
      <c r="J1045" s="10">
        <f>VLOOKUP(B1045,home!$B$2:$E$405,4,FALSE)</f>
        <v>0.98799999999999999</v>
      </c>
      <c r="K1045" s="12">
        <f t="shared" si="1288"/>
        <v>1.3145366859240002</v>
      </c>
      <c r="L1045" s="12">
        <f t="shared" si="1289"/>
        <v>0.81843712808000002</v>
      </c>
      <c r="M1045" s="13">
        <f t="shared" si="1290"/>
        <v>0.11848441879620199</v>
      </c>
      <c r="N1045" s="13">
        <f t="shared" si="1291"/>
        <v>0.15575211521799068</v>
      </c>
      <c r="O1045" s="13">
        <f t="shared" si="1292"/>
        <v>9.6972047441791526E-2</v>
      </c>
      <c r="P1045" s="13">
        <f t="shared" si="1293"/>
        <v>0.12747331387139754</v>
      </c>
      <c r="Q1045" s="13">
        <f t="shared" si="1294"/>
        <v>0.10237093468215529</v>
      </c>
      <c r="R1045" s="13">
        <f t="shared" si="1295"/>
        <v>3.9682762006148682E-2</v>
      </c>
      <c r="S1045" s="13">
        <f t="shared" si="1296"/>
        <v>3.4286039283581975E-2</v>
      </c>
      <c r="T1045" s="13">
        <f t="shared" si="1297"/>
        <v>8.3784173780128438E-2</v>
      </c>
      <c r="U1045" s="13">
        <f t="shared" si="1298"/>
        <v>5.2164446455873516E-2</v>
      </c>
      <c r="V1045" s="13">
        <f t="shared" si="1299"/>
        <v>4.0985745837186539E-3</v>
      </c>
      <c r="W1045" s="13">
        <f t="shared" si="1300"/>
        <v>4.4856783070674221E-2</v>
      </c>
      <c r="X1045" s="13">
        <f t="shared" si="1301"/>
        <v>3.6712456711270172E-2</v>
      </c>
      <c r="Y1045" s="13">
        <f t="shared" si="1302"/>
        <v>1.5023418817766639E-2</v>
      </c>
      <c r="Z1045" s="13">
        <f t="shared" si="1303"/>
        <v>1.082594859019816E-2</v>
      </c>
      <c r="AA1045" s="13">
        <f t="shared" si="1304"/>
        <v>1.4231106581742689E-2</v>
      </c>
      <c r="AB1045" s="13">
        <f t="shared" si="1305"/>
        <v>9.3536558414976344E-3</v>
      </c>
      <c r="AC1045" s="13">
        <f t="shared" si="1306"/>
        <v>2.7559472040916146E-4</v>
      </c>
      <c r="AD1045" s="13">
        <f t="shared" si="1307"/>
        <v>1.4741471739733976E-2</v>
      </c>
      <c r="AE1045" s="13">
        <f t="shared" si="1308"/>
        <v>1.2064967794340357E-2</v>
      </c>
      <c r="AF1045" s="13">
        <f t="shared" si="1309"/>
        <v>4.9372087959888063E-3</v>
      </c>
      <c r="AG1045" s="13">
        <f t="shared" si="1310"/>
        <v>1.3469316625734648E-3</v>
      </c>
      <c r="AH1045" s="13">
        <f t="shared" si="1311"/>
        <v>2.2150895682258756E-3</v>
      </c>
      <c r="AI1045" s="13">
        <f t="shared" si="1312"/>
        <v>2.9118165000404672E-3</v>
      </c>
      <c r="AJ1045" s="13">
        <f t="shared" si="1313"/>
        <v>1.913844805991009E-3</v>
      </c>
      <c r="AK1045" s="13">
        <f t="shared" si="1314"/>
        <v>8.3860640288009386E-4</v>
      </c>
      <c r="AL1045" s="13">
        <f t="shared" si="1315"/>
        <v>1.1860115499724497E-5</v>
      </c>
      <c r="AM1045" s="13">
        <f t="shared" si="1316"/>
        <v>3.8756410812784397E-3</v>
      </c>
      <c r="AN1045" s="13">
        <f t="shared" si="1317"/>
        <v>3.1719685560303917E-3</v>
      </c>
      <c r="AO1045" s="13">
        <f t="shared" si="1318"/>
        <v>1.2980284176787892E-3</v>
      </c>
      <c r="AP1045" s="13">
        <f t="shared" si="1319"/>
        <v>3.5411821677708511E-4</v>
      </c>
      <c r="AQ1045" s="13">
        <f t="shared" si="1320"/>
        <v>7.2455874084962081E-5</v>
      </c>
      <c r="AR1045" s="13">
        <f t="shared" si="1321"/>
        <v>3.6258230893175075E-4</v>
      </c>
      <c r="AS1045" s="13">
        <f t="shared" si="1322"/>
        <v>4.7662774675781561E-4</v>
      </c>
      <c r="AT1045" s="13">
        <f t="shared" si="1323"/>
        <v>3.1327232932122141E-4</v>
      </c>
      <c r="AU1045" s="13">
        <f t="shared" si="1324"/>
        <v>1.3726932319253676E-4</v>
      </c>
      <c r="AV1045" s="13">
        <f t="shared" si="1325"/>
        <v>4.5111390297136951E-5</v>
      </c>
      <c r="AW1045" s="13">
        <f t="shared" si="1326"/>
        <v>3.5444140649409593E-7</v>
      </c>
      <c r="AX1045" s="13">
        <f t="shared" si="1327"/>
        <v>8.4911206380244495E-4</v>
      </c>
      <c r="AY1045" s="13">
        <f t="shared" si="1328"/>
        <v>6.9494483891655468E-4</v>
      </c>
      <c r="AZ1045" s="13">
        <f t="shared" si="1329"/>
        <v>2.8438432906844165E-4</v>
      </c>
      <c r="BA1045" s="13">
        <f t="shared" si="1330"/>
        <v>7.7583564517911033E-5</v>
      </c>
      <c r="BB1045" s="13">
        <f t="shared" si="1331"/>
        <v>1.5874317432562119E-5</v>
      </c>
      <c r="BC1045" s="13">
        <f t="shared" si="1332"/>
        <v>2.5984261539472851E-6</v>
      </c>
      <c r="BD1045" s="13">
        <f t="shared" si="1333"/>
        <v>4.9458470602452894E-5</v>
      </c>
      <c r="BE1045" s="13">
        <f t="shared" si="1334"/>
        <v>6.5014974036618016E-5</v>
      </c>
      <c r="BF1045" s="13">
        <f t="shared" si="1335"/>
        <v>4.2732284252765393E-5</v>
      </c>
      <c r="BG1045" s="13">
        <f t="shared" si="1336"/>
        <v>1.8724385107864183E-5</v>
      </c>
      <c r="BH1045" s="13">
        <f t="shared" si="1337"/>
        <v>6.1534727864141235E-6</v>
      </c>
      <c r="BI1045" s="13">
        <f t="shared" si="1338"/>
        <v>1.6177931447152682E-6</v>
      </c>
      <c r="BJ1045" s="14">
        <f t="shared" si="1339"/>
        <v>0.48228717195836363</v>
      </c>
      <c r="BK1045" s="14">
        <f t="shared" si="1340"/>
        <v>0.28532474620972564</v>
      </c>
      <c r="BL1045" s="14">
        <f t="shared" si="1341"/>
        <v>0.2218019400826228</v>
      </c>
      <c r="BM1045" s="14">
        <f t="shared" si="1342"/>
        <v>0.35880962442771441</v>
      </c>
      <c r="BN1045" s="14">
        <f t="shared" si="1343"/>
        <v>0.64073559201568575</v>
      </c>
    </row>
    <row r="1046" spans="1:66" x14ac:dyDescent="0.25">
      <c r="A1046" t="s">
        <v>80</v>
      </c>
      <c r="B1046" t="s">
        <v>410</v>
      </c>
      <c r="C1046" t="s">
        <v>87</v>
      </c>
      <c r="D1046" s="25" t="s">
        <v>534</v>
      </c>
      <c r="E1046" s="10">
        <f>VLOOKUP(A1046,home!$A$2:$E$405,3,FALSE)</f>
        <v>1.2518</v>
      </c>
      <c r="F1046" s="10">
        <f>VLOOKUP(B1046,home!$B$2:$E$405,3,FALSE)</f>
        <v>1.1113999999999999</v>
      </c>
      <c r="G1046" s="10">
        <f>VLOOKUP(C1046,away!$B$2:$E$405,4,FALSE)</f>
        <v>1.3198000000000001</v>
      </c>
      <c r="H1046" s="10">
        <f>VLOOKUP(A1046,away!$A$2:$E$405,3,FALSE)</f>
        <v>1.0562</v>
      </c>
      <c r="I1046" s="10">
        <f>VLOOKUP(C1046,away!$B$2:$E$405,3,FALSE)</f>
        <v>1.1526000000000001</v>
      </c>
      <c r="J1046" s="10">
        <f>VLOOKUP(B1046,home!$B$2:$E$405,4,FALSE)</f>
        <v>1.1113999999999999</v>
      </c>
      <c r="K1046" s="12">
        <f t="shared" si="1288"/>
        <v>1.8361724362960001</v>
      </c>
      <c r="L1046" s="12">
        <f t="shared" si="1289"/>
        <v>1.3529918197680002</v>
      </c>
      <c r="M1046" s="13">
        <f t="shared" si="1290"/>
        <v>4.1206294463160931E-2</v>
      </c>
      <c r="N1046" s="13">
        <f t="shared" si="1291"/>
        <v>7.5661862095152591E-2</v>
      </c>
      <c r="O1046" s="13">
        <f t="shared" si="1292"/>
        <v>5.575177933160818E-2</v>
      </c>
      <c r="P1046" s="13">
        <f t="shared" si="1293"/>
        <v>0.10236988048315598</v>
      </c>
      <c r="Q1046" s="13">
        <f t="shared" si="1294"/>
        <v>6.9464112828974175E-2</v>
      </c>
      <c r="R1046" s="13">
        <f t="shared" si="1295"/>
        <v>3.7715850686588274E-2</v>
      </c>
      <c r="S1046" s="13">
        <f t="shared" si="1296"/>
        <v>6.3580046244540153E-2</v>
      </c>
      <c r="T1046" s="13">
        <f t="shared" si="1297"/>
        <v>9.3984376425043467E-2</v>
      </c>
      <c r="U1046" s="13">
        <f t="shared" si="1298"/>
        <v>6.9252805442168969E-2</v>
      </c>
      <c r="V1046" s="13">
        <f t="shared" si="1299"/>
        <v>1.7550397794432893E-2</v>
      </c>
      <c r="W1046" s="13">
        <f t="shared" si="1300"/>
        <v>4.2516029762772578E-2</v>
      </c>
      <c r="X1046" s="13">
        <f t="shared" si="1301"/>
        <v>5.7523840478044132E-2</v>
      </c>
      <c r="Y1046" s="13">
        <f t="shared" si="1302"/>
        <v>3.8914642804216547E-2</v>
      </c>
      <c r="Z1046" s="13">
        <f t="shared" si="1303"/>
        <v>1.7009745818181755E-2</v>
      </c>
      <c r="AA1046" s="13">
        <f t="shared" si="1304"/>
        <v>3.1232826419746496E-2</v>
      </c>
      <c r="AB1046" s="13">
        <f t="shared" si="1305"/>
        <v>2.8674427489778009E-2</v>
      </c>
      <c r="AC1046" s="13">
        <f t="shared" si="1306"/>
        <v>2.7250571606453173E-3</v>
      </c>
      <c r="AD1046" s="13">
        <f t="shared" si="1307"/>
        <v>1.9516690487785839E-2</v>
      </c>
      <c r="AE1046" s="13">
        <f t="shared" si="1308"/>
        <v>2.6405922578918186E-2</v>
      </c>
      <c r="AF1046" s="13">
        <f t="shared" si="1309"/>
        <v>1.7863498621351722E-2</v>
      </c>
      <c r="AG1046" s="13">
        <f t="shared" si="1310"/>
        <v>8.056389169041946E-3</v>
      </c>
      <c r="AH1046" s="13">
        <f t="shared" si="1311"/>
        <v>5.7535117370832159E-3</v>
      </c>
      <c r="AI1046" s="13">
        <f t="shared" si="1312"/>
        <v>1.0564439663537721E-2</v>
      </c>
      <c r="AJ1046" s="13">
        <f t="shared" si="1313"/>
        <v>9.6990664575500787E-3</v>
      </c>
      <c r="AK1046" s="13">
        <f t="shared" si="1314"/>
        <v>5.936386162385514E-3</v>
      </c>
      <c r="AL1046" s="13">
        <f t="shared" si="1315"/>
        <v>2.7079724540087169E-4</v>
      </c>
      <c r="AM1046" s="13">
        <f t="shared" si="1316"/>
        <v>7.1672018242785428E-3</v>
      </c>
      <c r="AN1046" s="13">
        <f t="shared" si="1317"/>
        <v>9.6971654388751573E-3</v>
      </c>
      <c r="AO1046" s="13">
        <f t="shared" si="1318"/>
        <v>6.5600927568675296E-3</v>
      </c>
      <c r="AP1046" s="13">
        <f t="shared" si="1319"/>
        <v>2.9585839456536932E-3</v>
      </c>
      <c r="AQ1046" s="13">
        <f t="shared" si="1320"/>
        <v>1.0007349691415952E-3</v>
      </c>
      <c r="AR1046" s="13">
        <f t="shared" si="1321"/>
        <v>1.5568908630425515E-3</v>
      </c>
      <c r="AS1046" s="13">
        <f t="shared" si="1322"/>
        <v>2.858720089039824E-3</v>
      </c>
      <c r="AT1046" s="13">
        <f t="shared" si="1323"/>
        <v>2.6245515152902867E-3</v>
      </c>
      <c r="AU1046" s="13">
        <f t="shared" si="1324"/>
        <v>1.6063763833383082E-3</v>
      </c>
      <c r="AV1046" s="13">
        <f t="shared" si="1325"/>
        <v>7.3739600935066453E-4</v>
      </c>
      <c r="AW1046" s="13">
        <f t="shared" si="1326"/>
        <v>1.8687464303433431E-5</v>
      </c>
      <c r="AX1046" s="13">
        <f t="shared" si="1327"/>
        <v>2.1933697391851121E-3</v>
      </c>
      <c r="AY1046" s="13">
        <f t="shared" si="1328"/>
        <v>2.9676113148441293E-3</v>
      </c>
      <c r="AZ1046" s="13">
        <f t="shared" si="1329"/>
        <v>2.0075769166175332E-3</v>
      </c>
      <c r="BA1046" s="13">
        <f t="shared" si="1330"/>
        <v>9.054117152461961E-4</v>
      </c>
      <c r="BB1046" s="13">
        <f t="shared" si="1331"/>
        <v>3.0625366106255429E-4</v>
      </c>
      <c r="BC1046" s="13">
        <f t="shared" si="1332"/>
        <v>8.2871739638327419E-5</v>
      </c>
      <c r="BD1046" s="13">
        <f t="shared" si="1333"/>
        <v>3.5107676699468589E-4</v>
      </c>
      <c r="BE1046" s="13">
        <f t="shared" si="1334"/>
        <v>6.4463748257955551E-4</v>
      </c>
      <c r="BF1046" s="13">
        <f t="shared" si="1335"/>
        <v>5.9183278845791152E-4</v>
      </c>
      <c r="BG1046" s="13">
        <f t="shared" si="1336"/>
        <v>3.622356843542062E-4</v>
      </c>
      <c r="BH1046" s="13">
        <f t="shared" si="1337"/>
        <v>1.662817947635029E-4</v>
      </c>
      <c r="BI1046" s="13">
        <f t="shared" si="1338"/>
        <v>6.1064409640514553E-5</v>
      </c>
      <c r="BJ1046" s="14">
        <f t="shared" si="1339"/>
        <v>0.48575423927271155</v>
      </c>
      <c r="BK1046" s="14">
        <f t="shared" si="1340"/>
        <v>0.23067008470618031</v>
      </c>
      <c r="BL1046" s="14">
        <f t="shared" si="1341"/>
        <v>0.26614215717729856</v>
      </c>
      <c r="BM1046" s="14">
        <f t="shared" si="1342"/>
        <v>0.61445752323519109</v>
      </c>
      <c r="BN1046" s="14">
        <f t="shared" si="1343"/>
        <v>0.38216977988864015</v>
      </c>
    </row>
    <row r="1047" spans="1:66" x14ac:dyDescent="0.25">
      <c r="A1047" t="s">
        <v>99</v>
      </c>
      <c r="B1047" t="s">
        <v>102</v>
      </c>
      <c r="C1047" t="s">
        <v>119</v>
      </c>
      <c r="D1047" s="25" t="s">
        <v>534</v>
      </c>
      <c r="E1047" s="10">
        <f>VLOOKUP(A1047,home!$A$2:$E$405,3,FALSE)</f>
        <v>1.3478000000000001</v>
      </c>
      <c r="F1047" s="10">
        <f>VLOOKUP(B1047,home!$B$2:$E$405,3,FALSE)</f>
        <v>1.0323</v>
      </c>
      <c r="G1047" s="10">
        <f>VLOOKUP(C1047,away!$B$2:$E$405,4,FALSE)</f>
        <v>1.1291</v>
      </c>
      <c r="H1047" s="10">
        <f>VLOOKUP(A1047,away!$A$2:$E$405,3,FALSE)</f>
        <v>1.2736000000000001</v>
      </c>
      <c r="I1047" s="10">
        <f>VLOOKUP(C1047,away!$B$2:$E$405,3,FALSE)</f>
        <v>0.95589999999999997</v>
      </c>
      <c r="J1047" s="10">
        <f>VLOOKUP(B1047,home!$B$2:$E$405,4,FALSE)</f>
        <v>1.3313999999999999</v>
      </c>
      <c r="K1047" s="12">
        <f t="shared" si="1288"/>
        <v>1.5709551516540001</v>
      </c>
      <c r="L1047" s="12">
        <f t="shared" si="1289"/>
        <v>1.6208919471359999</v>
      </c>
      <c r="M1047" s="13">
        <f t="shared" si="1290"/>
        <v>4.1095892617408883E-2</v>
      </c>
      <c r="N1047" s="13">
        <f t="shared" si="1291"/>
        <v>6.4559804219138081E-2</v>
      </c>
      <c r="O1047" s="13">
        <f t="shared" si="1292"/>
        <v>6.6612001403923843E-2</v>
      </c>
      <c r="P1047" s="13">
        <f t="shared" si="1293"/>
        <v>0.10464446676747766</v>
      </c>
      <c r="Q1047" s="13">
        <f t="shared" si="1294"/>
        <v>5.0710278513914325E-2</v>
      </c>
      <c r="R1047" s="13">
        <f t="shared" si="1295"/>
        <v>5.3985428329116049E-2</v>
      </c>
      <c r="S1047" s="13">
        <f t="shared" si="1296"/>
        <v>6.6615321675790456E-2</v>
      </c>
      <c r="T1047" s="13">
        <f t="shared" si="1297"/>
        <v>8.2195882080227434E-2</v>
      </c>
      <c r="U1047" s="13">
        <f t="shared" si="1298"/>
        <v>8.4808686747872661E-2</v>
      </c>
      <c r="V1047" s="13">
        <f t="shared" si="1299"/>
        <v>1.8847314229468202E-2</v>
      </c>
      <c r="W1047" s="13">
        <f t="shared" si="1300"/>
        <v>2.6554524424414281E-2</v>
      </c>
      <c r="X1047" s="13">
        <f t="shared" si="1301"/>
        <v>4.3042014799559325E-2</v>
      </c>
      <c r="Y1047" s="13">
        <f t="shared" si="1302"/>
        <v>3.4883227588557129E-2</v>
      </c>
      <c r="Z1047" s="13">
        <f t="shared" si="1303"/>
        <v>2.9168182013783964E-2</v>
      </c>
      <c r="AA1047" s="13">
        <f t="shared" si="1304"/>
        <v>4.5821905798935469E-2</v>
      </c>
      <c r="AB1047" s="13">
        <f t="shared" si="1305"/>
        <v>3.5992079486721E-2</v>
      </c>
      <c r="AC1047" s="13">
        <f t="shared" si="1306"/>
        <v>2.9994894591763733E-3</v>
      </c>
      <c r="AD1047" s="13">
        <f t="shared" si="1307"/>
        <v>1.0428991736063899E-2</v>
      </c>
      <c r="AE1047" s="13">
        <f t="shared" si="1308"/>
        <v>1.6904268721733864E-2</v>
      </c>
      <c r="AF1047" s="13">
        <f t="shared" si="1309"/>
        <v>1.3699996521640695E-2</v>
      </c>
      <c r="AG1047" s="13">
        <f t="shared" si="1310"/>
        <v>7.4020713459062044E-3</v>
      </c>
      <c r="AH1047" s="13">
        <f t="shared" si="1311"/>
        <v>1.181961783468488E-2</v>
      </c>
      <c r="AI1047" s="13">
        <f t="shared" si="1312"/>
        <v>1.8568089527979711E-2</v>
      </c>
      <c r="AJ1047" s="13">
        <f t="shared" si="1313"/>
        <v>1.4584817950176214E-2</v>
      </c>
      <c r="AK1047" s="13">
        <f t="shared" si="1314"/>
        <v>7.637364964921684E-3</v>
      </c>
      <c r="AL1047" s="13">
        <f t="shared" si="1315"/>
        <v>3.0550982595980075E-4</v>
      </c>
      <c r="AM1047" s="13">
        <f t="shared" si="1316"/>
        <v>3.276695658865313E-3</v>
      </c>
      <c r="AN1047" s="13">
        <f t="shared" si="1317"/>
        <v>5.3111696066702749E-3</v>
      </c>
      <c r="AO1047" s="13">
        <f t="shared" si="1318"/>
        <v>4.3044160226626636E-3</v>
      </c>
      <c r="AP1047" s="13">
        <f t="shared" si="1319"/>
        <v>2.3256644227523603E-3</v>
      </c>
      <c r="AQ1047" s="13">
        <f t="shared" si="1320"/>
        <v>9.4241268364499825E-4</v>
      </c>
      <c r="AR1047" s="13">
        <f t="shared" si="1321"/>
        <v>3.8316646732931524E-3</v>
      </c>
      <c r="AS1047" s="13">
        <f t="shared" si="1322"/>
        <v>6.0193733579205193E-3</v>
      </c>
      <c r="AT1047" s="13">
        <f t="shared" si="1323"/>
        <v>4.7280827931770394E-3</v>
      </c>
      <c r="AU1047" s="13">
        <f t="shared" si="1324"/>
        <v>2.4758686737960346E-3</v>
      </c>
      <c r="AV1047" s="13">
        <f t="shared" si="1325"/>
        <v>9.7236966197965962E-4</v>
      </c>
      <c r="AW1047" s="13">
        <f t="shared" si="1326"/>
        <v>2.1609291771036791E-5</v>
      </c>
      <c r="AX1047" s="13">
        <f t="shared" si="1327"/>
        <v>8.5792365428279387E-4</v>
      </c>
      <c r="AY1047" s="13">
        <f t="shared" si="1328"/>
        <v>1.3906015424844701E-3</v>
      </c>
      <c r="AZ1047" s="13">
        <f t="shared" si="1329"/>
        <v>1.127007420943989E-3</v>
      </c>
      <c r="BA1047" s="13">
        <f t="shared" si="1330"/>
        <v>6.089190843235414E-4</v>
      </c>
      <c r="BB1047" s="13">
        <f t="shared" si="1331"/>
        <v>2.4674801005936364E-4</v>
      </c>
      <c r="BC1047" s="13">
        <f t="shared" si="1332"/>
        <v>7.9990372495411034E-5</v>
      </c>
      <c r="BD1047" s="13">
        <f t="shared" si="1333"/>
        <v>1.0351190688443941E-3</v>
      </c>
      <c r="BE1047" s="13">
        <f t="shared" si="1334"/>
        <v>1.6261256337763924E-3</v>
      </c>
      <c r="BF1047" s="13">
        <f t="shared" si="1335"/>
        <v>1.2772852208088252E-3</v>
      </c>
      <c r="BG1047" s="13">
        <f t="shared" si="1336"/>
        <v>6.6885259925371354E-4</v>
      </c>
      <c r="BH1047" s="13">
        <f t="shared" si="1337"/>
        <v>2.6268435912369748E-4</v>
      </c>
      <c r="BI1047" s="13">
        <f t="shared" si="1338"/>
        <v>8.2533069444860348E-5</v>
      </c>
      <c r="BJ1047" s="14">
        <f t="shared" si="1339"/>
        <v>0.37085260843034024</v>
      </c>
      <c r="BK1047" s="14">
        <f t="shared" si="1340"/>
        <v>0.23589859611776587</v>
      </c>
      <c r="BL1047" s="14">
        <f t="shared" si="1341"/>
        <v>0.36280995115574977</v>
      </c>
      <c r="BM1047" s="14">
        <f t="shared" si="1342"/>
        <v>0.61575247361594787</v>
      </c>
      <c r="BN1047" s="14">
        <f t="shared" si="1343"/>
        <v>0.38160787185097883</v>
      </c>
    </row>
    <row r="1048" spans="1:66" x14ac:dyDescent="0.25">
      <c r="A1048" t="s">
        <v>99</v>
      </c>
      <c r="B1048" t="s">
        <v>100</v>
      </c>
      <c r="C1048" t="s">
        <v>116</v>
      </c>
      <c r="D1048" s="25" t="s">
        <v>534</v>
      </c>
      <c r="E1048" s="10">
        <f>VLOOKUP(A1048,home!$A$2:$E$405,3,FALSE)</f>
        <v>1.3478000000000001</v>
      </c>
      <c r="F1048" s="10">
        <f>VLOOKUP(B1048,home!$B$2:$E$405,3,FALSE)</f>
        <v>1</v>
      </c>
      <c r="G1048" s="10">
        <f>VLOOKUP(C1048,away!$B$2:$E$405,4,FALSE)</f>
        <v>1.3226</v>
      </c>
      <c r="H1048" s="10">
        <f>VLOOKUP(A1048,away!$A$2:$E$405,3,FALSE)</f>
        <v>1.2736000000000001</v>
      </c>
      <c r="I1048" s="10">
        <f>VLOOKUP(C1048,away!$B$2:$E$405,3,FALSE)</f>
        <v>0.751</v>
      </c>
      <c r="J1048" s="10">
        <f>VLOOKUP(B1048,home!$B$2:$E$405,4,FALSE)</f>
        <v>0.88759999999999994</v>
      </c>
      <c r="K1048" s="12">
        <f t="shared" si="1288"/>
        <v>1.78260028</v>
      </c>
      <c r="L1048" s="12">
        <f t="shared" si="1289"/>
        <v>0.84896596735999996</v>
      </c>
      <c r="M1048" s="13">
        <f t="shared" si="1290"/>
        <v>7.1965657900380675E-2</v>
      </c>
      <c r="N1048" s="13">
        <f t="shared" si="1291"/>
        <v>0.12828600192360279</v>
      </c>
      <c r="O1048" s="13">
        <f t="shared" si="1292"/>
        <v>6.10963943760955E-2</v>
      </c>
      <c r="P1048" s="13">
        <f t="shared" si="1293"/>
        <v>0.10891044972181826</v>
      </c>
      <c r="Q1048" s="13">
        <f t="shared" si="1294"/>
        <v>0.11434133147454748</v>
      </c>
      <c r="R1048" s="13">
        <f t="shared" si="1295"/>
        <v>2.5934379776854987E-2</v>
      </c>
      <c r="S1048" s="13">
        <f t="shared" si="1296"/>
        <v>4.1205369354880741E-2</v>
      </c>
      <c r="T1048" s="13">
        <f t="shared" si="1297"/>
        <v>9.7071899084519603E-2</v>
      </c>
      <c r="U1048" s="13">
        <f t="shared" si="1298"/>
        <v>4.6230632651848041E-2</v>
      </c>
      <c r="V1048" s="13">
        <f t="shared" si="1299"/>
        <v>6.9287605571934138E-3</v>
      </c>
      <c r="W1048" s="13">
        <f t="shared" si="1300"/>
        <v>6.7941629834033707E-2</v>
      </c>
      <c r="X1048" s="13">
        <f t="shared" si="1301"/>
        <v>5.7680131496065455E-2</v>
      </c>
      <c r="Y1048" s="13">
        <f t="shared" si="1302"/>
        <v>2.4484234316504604E-2</v>
      </c>
      <c r="Z1048" s="13">
        <f t="shared" si="1303"/>
        <v>7.3391352717131061E-3</v>
      </c>
      <c r="AA1048" s="13">
        <f t="shared" si="1304"/>
        <v>1.3082744590313659E-2</v>
      </c>
      <c r="AB1048" s="13">
        <f t="shared" si="1305"/>
        <v>1.1660652084930809E-2</v>
      </c>
      <c r="AC1048" s="13">
        <f t="shared" si="1306"/>
        <v>6.5535983613124475E-4</v>
      </c>
      <c r="AD1048" s="13">
        <f t="shared" si="1307"/>
        <v>3.0278192091451224E-2</v>
      </c>
      <c r="AE1048" s="13">
        <f t="shared" si="1308"/>
        <v>2.5705154638830788E-2</v>
      </c>
      <c r="AF1048" s="13">
        <f t="shared" si="1309"/>
        <v>1.0911400737046686E-2</v>
      </c>
      <c r="AG1048" s="13">
        <f t="shared" si="1310"/>
        <v>3.0878026273264856E-3</v>
      </c>
      <c r="AH1048" s="13">
        <f t="shared" si="1311"/>
        <v>1.5576690188839532E-3</v>
      </c>
      <c r="AI1048" s="13">
        <f t="shared" si="1312"/>
        <v>2.7767012292098602E-3</v>
      </c>
      <c r="AJ1048" s="13">
        <f t="shared" si="1313"/>
        <v>2.474874194332921E-3</v>
      </c>
      <c r="AK1048" s="13">
        <f t="shared" si="1314"/>
        <v>1.4705704772608795E-3</v>
      </c>
      <c r="AL1048" s="13">
        <f t="shared" si="1315"/>
        <v>3.9671997208153625E-5</v>
      </c>
      <c r="AM1048" s="13">
        <f t="shared" si="1316"/>
        <v>1.0794782740022948E-2</v>
      </c>
      <c r="AN1048" s="13">
        <f t="shared" si="1317"/>
        <v>9.164403171324614E-3</v>
      </c>
      <c r="AO1048" s="13">
        <f t="shared" si="1318"/>
        <v>3.8901332018103259E-3</v>
      </c>
      <c r="AP1048" s="13">
        <f t="shared" si="1319"/>
        <v>1.100863565611386E-3</v>
      </c>
      <c r="AQ1048" s="13">
        <f t="shared" si="1320"/>
        <v>2.3364892547766223E-4</v>
      </c>
      <c r="AR1048" s="13">
        <f t="shared" si="1321"/>
        <v>2.6448159708870352E-4</v>
      </c>
      <c r="AS1048" s="13">
        <f t="shared" si="1322"/>
        <v>4.7146496902517011E-4</v>
      </c>
      <c r="AT1048" s="13">
        <f t="shared" si="1323"/>
        <v>4.2021679289722986E-4</v>
      </c>
      <c r="AU1048" s="13">
        <f t="shared" si="1324"/>
        <v>2.4969285755976797E-4</v>
      </c>
      <c r="AV1048" s="13">
        <f t="shared" si="1325"/>
        <v>1.1127563945001068E-4</v>
      </c>
      <c r="AW1048" s="13">
        <f t="shared" si="1326"/>
        <v>1.6677302848177409E-6</v>
      </c>
      <c r="AX1048" s="13">
        <f t="shared" si="1327"/>
        <v>3.2071304558173451E-3</v>
      </c>
      <c r="AY1048" s="13">
        <f t="shared" si="1328"/>
        <v>2.7227446098726897E-3</v>
      </c>
      <c r="AZ1048" s="13">
        <f t="shared" si="1329"/>
        <v>1.1557587557973969E-3</v>
      </c>
      <c r="BA1048" s="13">
        <f t="shared" si="1330"/>
        <v>3.2706661671677573E-4</v>
      </c>
      <c r="BB1048" s="13">
        <f t="shared" si="1331"/>
        <v>6.941710666302996E-5</v>
      </c>
      <c r="BC1048" s="13">
        <f t="shared" si="1332"/>
        <v>1.1786552221902307E-5</v>
      </c>
      <c r="BD1048" s="13">
        <f t="shared" si="1333"/>
        <v>3.7422645820221474E-5</v>
      </c>
      <c r="BE1048" s="13">
        <f t="shared" si="1334"/>
        <v>6.6709618917467625E-5</v>
      </c>
      <c r="BF1048" s="13">
        <f t="shared" si="1335"/>
        <v>5.9458292680485566E-5</v>
      </c>
      <c r="BG1048" s="13">
        <f t="shared" si="1336"/>
        <v>3.5330123060185166E-5</v>
      </c>
      <c r="BH1048" s="13">
        <f t="shared" si="1337"/>
        <v>1.5744871814880142E-5</v>
      </c>
      <c r="BI1048" s="13">
        <f t="shared" si="1338"/>
        <v>5.6133625811538907E-6</v>
      </c>
      <c r="BJ1048" s="14">
        <f t="shared" si="1339"/>
        <v>0.59246551392526481</v>
      </c>
      <c r="BK1048" s="14">
        <f t="shared" si="1340"/>
        <v>0.23242801397748517</v>
      </c>
      <c r="BL1048" s="14">
        <f t="shared" si="1341"/>
        <v>0.16802202917062586</v>
      </c>
      <c r="BM1048" s="14">
        <f t="shared" si="1342"/>
        <v>0.4869994002922014</v>
      </c>
      <c r="BN1048" s="14">
        <f t="shared" si="1343"/>
        <v>0.51053421517329967</v>
      </c>
    </row>
    <row r="1049" spans="1:66" x14ac:dyDescent="0.25">
      <c r="A1049" t="s">
        <v>99</v>
      </c>
      <c r="B1049" t="s">
        <v>125</v>
      </c>
      <c r="C1049" t="s">
        <v>92</v>
      </c>
      <c r="D1049" s="25" t="s">
        <v>534</v>
      </c>
      <c r="E1049" s="10">
        <f>VLOOKUP(A1049,home!$A$2:$E$405,3,FALSE)</f>
        <v>1.3478000000000001</v>
      </c>
      <c r="F1049" s="10">
        <f>VLOOKUP(B1049,home!$B$2:$E$405,3,FALSE)</f>
        <v>0.93100000000000005</v>
      </c>
      <c r="G1049" s="10">
        <f>VLOOKUP(C1049,away!$B$2:$E$405,4,FALSE)</f>
        <v>0.86829999999999996</v>
      </c>
      <c r="H1049" s="10">
        <f>VLOOKUP(A1049,away!$A$2:$E$405,3,FALSE)</f>
        <v>1.2736000000000001</v>
      </c>
      <c r="I1049" s="10">
        <f>VLOOKUP(C1049,away!$B$2:$E$405,3,FALSE)</f>
        <v>0.74099999999999999</v>
      </c>
      <c r="J1049" s="10">
        <f>VLOOKUP(B1049,home!$B$2:$E$405,4,FALSE)</f>
        <v>0.90939999999999999</v>
      </c>
      <c r="K1049" s="12">
        <f t="shared" si="1288"/>
        <v>1.0895444029400001</v>
      </c>
      <c r="L1049" s="12">
        <f t="shared" si="1289"/>
        <v>0.85823497343999999</v>
      </c>
      <c r="M1049" s="13">
        <f t="shared" si="1290"/>
        <v>0.14259035979895723</v>
      </c>
      <c r="N1049" s="13">
        <f t="shared" si="1291"/>
        <v>0.15535852843215464</v>
      </c>
      <c r="O1049" s="13">
        <f t="shared" si="1292"/>
        <v>0.12237603365485809</v>
      </c>
      <c r="P1049" s="13">
        <f t="shared" si="1293"/>
        <v>0.13333412252264773</v>
      </c>
      <c r="Q1049" s="13">
        <f t="shared" si="1294"/>
        <v>8.4635007551124478E-2</v>
      </c>
      <c r="R1049" s="13">
        <f t="shared" si="1295"/>
        <v>5.251369599673484E-2</v>
      </c>
      <c r="S1049" s="13">
        <f t="shared" si="1296"/>
        <v>3.1169688213758272E-2</v>
      </c>
      <c r="T1049" s="13">
        <f t="shared" si="1297"/>
        <v>7.2636723457733518E-2</v>
      </c>
      <c r="U1049" s="13">
        <f t="shared" si="1298"/>
        <v>5.7216003550935132E-2</v>
      </c>
      <c r="V1049" s="13">
        <f t="shared" si="1299"/>
        <v>3.2384790428450897E-3</v>
      </c>
      <c r="W1049" s="13">
        <f t="shared" si="1300"/>
        <v>3.0737866256704108E-2</v>
      </c>
      <c r="X1049" s="13">
        <f t="shared" si="1301"/>
        <v>2.6380311830424722E-2</v>
      </c>
      <c r="Y1049" s="13">
        <f t="shared" si="1302"/>
        <v>1.132025311156174E-2</v>
      </c>
      <c r="Z1049" s="13">
        <f t="shared" si="1303"/>
        <v>1.502303016299799E-2</v>
      </c>
      <c r="AA1049" s="13">
        <f t="shared" si="1304"/>
        <v>1.6368258429293257E-2</v>
      </c>
      <c r="AB1049" s="13">
        <f t="shared" si="1305"/>
        <v>8.9169721787559723E-3</v>
      </c>
      <c r="AC1049" s="13">
        <f t="shared" si="1306"/>
        <v>1.8926584609863458E-4</v>
      </c>
      <c r="AD1049" s="13">
        <f t="shared" si="1307"/>
        <v>8.3725675345775619E-3</v>
      </c>
      <c r="AE1049" s="13">
        <f t="shared" si="1308"/>
        <v>7.1856302756627801E-3</v>
      </c>
      <c r="AF1049" s="13">
        <f t="shared" si="1309"/>
        <v>3.0834796043915525E-3</v>
      </c>
      <c r="AG1049" s="13">
        <f t="shared" si="1310"/>
        <v>8.8211667879258882E-4</v>
      </c>
      <c r="AH1049" s="13">
        <f t="shared" si="1311"/>
        <v>3.2233224732322236E-3</v>
      </c>
      <c r="AI1049" s="13">
        <f t="shared" si="1312"/>
        <v>3.5119529595808879E-3</v>
      </c>
      <c r="AJ1049" s="13">
        <f t="shared" si="1313"/>
        <v>1.9132143452499622E-3</v>
      </c>
      <c r="AK1049" s="13">
        <f t="shared" si="1314"/>
        <v>6.9484399383053783E-4</v>
      </c>
      <c r="AL1049" s="13">
        <f t="shared" si="1315"/>
        <v>7.079186993748648E-6</v>
      </c>
      <c r="AM1049" s="13">
        <f t="shared" si="1316"/>
        <v>1.8244568191072286E-3</v>
      </c>
      <c r="AN1049" s="13">
        <f t="shared" si="1317"/>
        <v>1.5658126496889194E-3</v>
      </c>
      <c r="AO1049" s="13">
        <f t="shared" si="1318"/>
        <v>6.7191758890889275E-4</v>
      </c>
      <c r="AP1049" s="13">
        <f t="shared" si="1319"/>
        <v>1.9222105802369752E-4</v>
      </c>
      <c r="AQ1049" s="13">
        <f t="shared" si="1320"/>
        <v>4.1242708656894175E-5</v>
      </c>
      <c r="AR1049" s="13">
        <f t="shared" si="1321"/>
        <v>5.5327361544060263E-4</v>
      </c>
      <c r="AS1049" s="13">
        <f t="shared" si="1322"/>
        <v>6.0281617099768666E-4</v>
      </c>
      <c r="AT1049" s="13">
        <f t="shared" si="1323"/>
        <v>3.2839749255612579E-4</v>
      </c>
      <c r="AU1049" s="13">
        <f t="shared" si="1324"/>
        <v>1.1926788331801907E-4</v>
      </c>
      <c r="AV1049" s="13">
        <f t="shared" si="1325"/>
        <v>3.2486913679912165E-5</v>
      </c>
      <c r="AW1049" s="13">
        <f t="shared" si="1326"/>
        <v>1.8387895447023653E-7</v>
      </c>
      <c r="AX1049" s="13">
        <f t="shared" si="1327"/>
        <v>3.3130445261066605E-4</v>
      </c>
      <c r="AY1049" s="13">
        <f t="shared" si="1328"/>
        <v>2.8433706808686873E-4</v>
      </c>
      <c r="AZ1049" s="13">
        <f t="shared" si="1329"/>
        <v>1.2201400803877061E-4</v>
      </c>
      <c r="BA1049" s="13">
        <f t="shared" si="1330"/>
        <v>3.4905562982820754E-5</v>
      </c>
      <c r="BB1049" s="13">
        <f t="shared" si="1331"/>
        <v>7.4892937298673525E-6</v>
      </c>
      <c r="BC1049" s="13">
        <f t="shared" si="1332"/>
        <v>1.2855147610674135E-6</v>
      </c>
      <c r="BD1049" s="13">
        <f t="shared" si="1333"/>
        <v>7.9139794442119703E-5</v>
      </c>
      <c r="BE1049" s="13">
        <f t="shared" si="1334"/>
        <v>8.6226320084233652E-5</v>
      </c>
      <c r="BF1049" s="13">
        <f t="shared" si="1335"/>
        <v>4.6973702216944849E-5</v>
      </c>
      <c r="BG1049" s="13">
        <f t="shared" si="1336"/>
        <v>1.7059978111947512E-5</v>
      </c>
      <c r="BH1049" s="13">
        <f t="shared" si="1337"/>
        <v>4.6469009165378294E-6</v>
      </c>
      <c r="BI1049" s="13">
        <f t="shared" si="1338"/>
        <v>1.0126009769261102E-6</v>
      </c>
      <c r="BJ1049" s="14">
        <f t="shared" si="1339"/>
        <v>0.40566947145772331</v>
      </c>
      <c r="BK1049" s="14">
        <f t="shared" si="1340"/>
        <v>0.31081333167938757</v>
      </c>
      <c r="BL1049" s="14">
        <f t="shared" si="1341"/>
        <v>0.26860559895521197</v>
      </c>
      <c r="BM1049" s="14">
        <f t="shared" si="1342"/>
        <v>0.30901953110971142</v>
      </c>
      <c r="BN1049" s="14">
        <f t="shared" si="1343"/>
        <v>0.69080774795647704</v>
      </c>
    </row>
    <row r="1050" spans="1:66" x14ac:dyDescent="0.25">
      <c r="A1050" t="s">
        <v>99</v>
      </c>
      <c r="B1050" t="s">
        <v>126</v>
      </c>
      <c r="C1050" t="s">
        <v>113</v>
      </c>
      <c r="D1050" s="25" t="s">
        <v>534</v>
      </c>
      <c r="E1050" s="10">
        <f>VLOOKUP(A1050,home!$A$2:$E$405,3,FALSE)</f>
        <v>1.3478000000000001</v>
      </c>
      <c r="F1050" s="10">
        <f>VLOOKUP(B1050,home!$B$2:$E$405,3,FALSE)</f>
        <v>1.2758</v>
      </c>
      <c r="G1050" s="10">
        <f>VLOOKUP(C1050,away!$B$2:$E$405,4,FALSE)</f>
        <v>1.1291</v>
      </c>
      <c r="H1050" s="10">
        <f>VLOOKUP(A1050,away!$A$2:$E$405,3,FALSE)</f>
        <v>1.2736000000000001</v>
      </c>
      <c r="I1050" s="10">
        <f>VLOOKUP(C1050,away!$B$2:$E$405,3,FALSE)</f>
        <v>1.2971999999999999</v>
      </c>
      <c r="J1050" s="10">
        <f>VLOOKUP(B1050,home!$B$2:$E$405,4,FALSE)</f>
        <v>0.83030000000000004</v>
      </c>
      <c r="K1050" s="12">
        <f t="shared" si="1288"/>
        <v>1.9415136902840002</v>
      </c>
      <c r="L1050" s="12">
        <f t="shared" si="1289"/>
        <v>1.3717501877759999</v>
      </c>
      <c r="M1050" s="13">
        <f t="shared" si="1290"/>
        <v>3.6397183705526692E-2</v>
      </c>
      <c r="N1050" s="13">
        <f t="shared" si="1291"/>
        <v>7.0665630452061798E-2</v>
      </c>
      <c r="O1050" s="13">
        <f t="shared" si="1292"/>
        <v>4.9927843582573794E-2</v>
      </c>
      <c r="P1050" s="13">
        <f t="shared" si="1293"/>
        <v>9.693559184192517E-2</v>
      </c>
      <c r="Q1050" s="13">
        <f t="shared" si="1294"/>
        <v>6.8599144477613963E-2</v>
      </c>
      <c r="R1050" s="13">
        <f t="shared" si="1295"/>
        <v>3.4244264404823185E-2</v>
      </c>
      <c r="S1050" s="13">
        <f t="shared" si="1296"/>
        <v>6.4541456296229274E-2</v>
      </c>
      <c r="T1050" s="13">
        <f t="shared" si="1297"/>
        <v>9.4100889318439893E-2</v>
      </c>
      <c r="U1050" s="13">
        <f t="shared" si="1298"/>
        <v>6.6485708155669287E-2</v>
      </c>
      <c r="V1050" s="13">
        <f t="shared" si="1299"/>
        <v>1.9099048721987144E-2</v>
      </c>
      <c r="W1050" s="13">
        <f t="shared" si="1300"/>
        <v>4.4395392715019209E-2</v>
      </c>
      <c r="X1050" s="13">
        <f t="shared" si="1301"/>
        <v>6.0899388293216845E-2</v>
      </c>
      <c r="Y1050" s="13">
        <f t="shared" si="1302"/>
        <v>4.1769373663331881E-2</v>
      </c>
      <c r="Z1050" s="13">
        <f t="shared" si="1303"/>
        <v>1.5658192042522404E-2</v>
      </c>
      <c r="AA1050" s="13">
        <f t="shared" si="1304"/>
        <v>3.0400594215653234E-2</v>
      </c>
      <c r="AB1050" s="13">
        <f t="shared" si="1305"/>
        <v>2.9511584931229674E-2</v>
      </c>
      <c r="AC1050" s="13">
        <f t="shared" si="1306"/>
        <v>3.1791223300102265E-3</v>
      </c>
      <c r="AD1050" s="13">
        <f t="shared" si="1307"/>
        <v>2.1548565685436082E-2</v>
      </c>
      <c r="AE1050" s="13">
        <f t="shared" si="1308"/>
        <v>2.955924902530041E-2</v>
      </c>
      <c r="AF1050" s="13">
        <f t="shared" si="1309"/>
        <v>2.0273952700486694E-2</v>
      </c>
      <c r="AG1050" s="13">
        <f t="shared" si="1310"/>
        <v>9.2702661412847904E-3</v>
      </c>
      <c r="AH1050" s="13">
        <f t="shared" si="1311"/>
        <v>5.3697819686406943E-3</v>
      </c>
      <c r="AI1050" s="13">
        <f t="shared" si="1312"/>
        <v>1.0425505205956077E-2</v>
      </c>
      <c r="AJ1050" s="13">
        <f t="shared" si="1313"/>
        <v>1.012063054274542E-2</v>
      </c>
      <c r="AK1050" s="13">
        <f t="shared" si="1314"/>
        <v>6.5497809176822096E-3</v>
      </c>
      <c r="AL1050" s="13">
        <f t="shared" si="1315"/>
        <v>3.3867467009611262E-4</v>
      </c>
      <c r="AM1050" s="13">
        <f t="shared" si="1316"/>
        <v>8.3673670568516403E-3</v>
      </c>
      <c r="AN1050" s="13">
        <f t="shared" si="1317"/>
        <v>1.1477937331426951E-2</v>
      </c>
      <c r="AO1050" s="13">
        <f t="shared" si="1318"/>
        <v>7.8724313448330415E-3</v>
      </c>
      <c r="AP1050" s="13">
        <f t="shared" si="1319"/>
        <v>3.599669725176132E-3</v>
      </c>
      <c r="AQ1050" s="13">
        <f t="shared" si="1320"/>
        <v>1.2344619053604854E-3</v>
      </c>
      <c r="AR1050" s="13">
        <f t="shared" si="1321"/>
        <v>1.4731998847598089E-3</v>
      </c>
      <c r="AS1050" s="13">
        <f t="shared" si="1322"/>
        <v>2.8602377447859801E-3</v>
      </c>
      <c r="AT1050" s="13">
        <f t="shared" si="1323"/>
        <v>2.7765953694845079E-3</v>
      </c>
      <c r="AU1050" s="13">
        <f t="shared" si="1324"/>
        <v>1.7969326407444449E-3</v>
      </c>
      <c r="AV1050" s="13">
        <f t="shared" si="1325"/>
        <v>8.7219233063087992E-4</v>
      </c>
      <c r="AW1050" s="13">
        <f t="shared" si="1326"/>
        <v>2.5055074661549272E-5</v>
      </c>
      <c r="AX1050" s="13">
        <f t="shared" si="1327"/>
        <v>2.7075596154181336E-3</v>
      </c>
      <c r="AY1050" s="13">
        <f t="shared" si="1328"/>
        <v>3.7140954108645383E-3</v>
      </c>
      <c r="AZ1050" s="13">
        <f t="shared" si="1329"/>
        <v>2.5474055386357055E-3</v>
      </c>
      <c r="BA1050" s="13">
        <f t="shared" si="1330"/>
        <v>1.1648013419883843E-3</v>
      </c>
      <c r="BB1050" s="13">
        <f t="shared" si="1331"/>
        <v>3.9945411489857572E-4</v>
      </c>
      <c r="BC1050" s="13">
        <f t="shared" si="1332"/>
        <v>1.0959025142400332E-4</v>
      </c>
      <c r="BD1050" s="13">
        <f t="shared" si="1333"/>
        <v>3.3681036975847497E-4</v>
      </c>
      <c r="BE1050" s="13">
        <f t="shared" si="1334"/>
        <v>6.5392194391569519E-4</v>
      </c>
      <c r="BF1050" s="13">
        <f t="shared" si="1335"/>
        <v>6.3479920324472435E-4</v>
      </c>
      <c r="BG1050" s="13">
        <f t="shared" si="1336"/>
        <v>4.1082378122700268E-4</v>
      </c>
      <c r="BH1050" s="13">
        <f t="shared" si="1337"/>
        <v>1.9940499888661611E-4</v>
      </c>
      <c r="BI1050" s="13">
        <f t="shared" si="1338"/>
        <v>7.7429507049886229E-5</v>
      </c>
      <c r="BJ1050" s="14">
        <f t="shared" si="1339"/>
        <v>0.5042766261090692</v>
      </c>
      <c r="BK1050" s="14">
        <f t="shared" si="1340"/>
        <v>0.22420517297663914</v>
      </c>
      <c r="BL1050" s="14">
        <f t="shared" si="1341"/>
        <v>0.25512804169946152</v>
      </c>
      <c r="BM1050" s="14">
        <f t="shared" si="1342"/>
        <v>0.6388093340269646</v>
      </c>
      <c r="BN1050" s="14">
        <f t="shared" si="1343"/>
        <v>0.35676965846452463</v>
      </c>
    </row>
    <row r="1051" spans="1:66" x14ac:dyDescent="0.25">
      <c r="A1051" t="s">
        <v>99</v>
      </c>
      <c r="B1051" t="s">
        <v>117</v>
      </c>
      <c r="C1051" t="s">
        <v>106</v>
      </c>
      <c r="D1051" s="25" t="s">
        <v>534</v>
      </c>
      <c r="E1051" s="10">
        <f>VLOOKUP(A1051,home!$A$2:$E$405,3,FALSE)</f>
        <v>1.3478000000000001</v>
      </c>
      <c r="F1051" s="10">
        <f>VLOOKUP(B1051,home!$B$2:$E$405,3,FALSE)</f>
        <v>1.0323</v>
      </c>
      <c r="G1051" s="10">
        <f>VLOOKUP(C1051,away!$B$2:$E$405,4,FALSE)</f>
        <v>1</v>
      </c>
      <c r="H1051" s="10">
        <f>VLOOKUP(A1051,away!$A$2:$E$405,3,FALSE)</f>
        <v>1.2736000000000001</v>
      </c>
      <c r="I1051" s="10">
        <f>VLOOKUP(C1051,away!$B$2:$E$405,3,FALSE)</f>
        <v>0.99</v>
      </c>
      <c r="J1051" s="10">
        <f>VLOOKUP(B1051,home!$B$2:$E$405,4,FALSE)</f>
        <v>1.0241</v>
      </c>
      <c r="K1051" s="12">
        <f t="shared" si="1288"/>
        <v>1.3913339400000002</v>
      </c>
      <c r="L1051" s="12">
        <f t="shared" si="1289"/>
        <v>1.2912508223999999</v>
      </c>
      <c r="M1051" s="13">
        <f t="shared" si="1290"/>
        <v>6.838616352929032E-2</v>
      </c>
      <c r="N1051" s="13">
        <f t="shared" si="1291"/>
        <v>9.5147990344691818E-2</v>
      </c>
      <c r="O1051" s="13">
        <f t="shared" si="1292"/>
        <v>8.8303689897976989E-2</v>
      </c>
      <c r="P1051" s="13">
        <f t="shared" si="1293"/>
        <v>0.12285992078229054</v>
      </c>
      <c r="Q1051" s="13">
        <f t="shared" si="1294"/>
        <v>6.6191314144681032E-2</v>
      </c>
      <c r="R1051" s="13">
        <f t="shared" si="1295"/>
        <v>5.7011106100858681E-2</v>
      </c>
      <c r="S1051" s="13">
        <f t="shared" si="1296"/>
        <v>5.5181338430271787E-2</v>
      </c>
      <c r="T1051" s="13">
        <f t="shared" si="1297"/>
        <v>8.546958882505612E-2</v>
      </c>
      <c r="U1051" s="13">
        <f t="shared" si="1298"/>
        <v>7.9321486875065766E-2</v>
      </c>
      <c r="V1051" s="13">
        <f t="shared" si="1299"/>
        <v>1.1015182861434658E-2</v>
      </c>
      <c r="W1051" s="13">
        <f t="shared" si="1300"/>
        <v>3.0698073967565596E-2</v>
      </c>
      <c r="X1051" s="13">
        <f t="shared" si="1301"/>
        <v>3.9638913256715098E-2</v>
      </c>
      <c r="Y1051" s="13">
        <f t="shared" si="1302"/>
        <v>2.5591889670887821E-2</v>
      </c>
      <c r="Z1051" s="13">
        <f t="shared" si="1303"/>
        <v>2.4538545879555819E-2</v>
      </c>
      <c r="AA1051" s="13">
        <f t="shared" si="1304"/>
        <v>3.4141311720473168E-2</v>
      </c>
      <c r="AB1051" s="13">
        <f t="shared" si="1305"/>
        <v>2.3750982876407065E-2</v>
      </c>
      <c r="AC1051" s="13">
        <f t="shared" si="1306"/>
        <v>1.2368405609369611E-3</v>
      </c>
      <c r="AD1051" s="13">
        <f t="shared" si="1307"/>
        <v>1.0677818050926125E-2</v>
      </c>
      <c r="AE1051" s="13">
        <f t="shared" si="1308"/>
        <v>1.3787741339695922E-2</v>
      </c>
      <c r="AF1051" s="13">
        <f t="shared" si="1309"/>
        <v>8.9017161719604186E-3</v>
      </c>
      <c r="AG1051" s="13">
        <f t="shared" si="1310"/>
        <v>3.8314494426050917E-3</v>
      </c>
      <c r="AH1051" s="13">
        <f t="shared" si="1311"/>
        <v>7.9213543868691429E-3</v>
      </c>
      <c r="AI1051" s="13">
        <f t="shared" si="1312"/>
        <v>1.1021249209218931E-2</v>
      </c>
      <c r="AJ1051" s="13">
        <f t="shared" si="1313"/>
        <v>7.6671190429922331E-3</v>
      </c>
      <c r="AK1051" s="13">
        <f t="shared" si="1314"/>
        <v>3.5558409821784707E-3</v>
      </c>
      <c r="AL1051" s="13">
        <f t="shared" si="1315"/>
        <v>8.8882385263185036E-5</v>
      </c>
      <c r="AM1051" s="13">
        <f t="shared" si="1316"/>
        <v>2.9712821318796344E-3</v>
      </c>
      <c r="AN1051" s="13">
        <f t="shared" si="1317"/>
        <v>3.8366704963720025E-3</v>
      </c>
      <c r="AO1051" s="13">
        <f t="shared" si="1318"/>
        <v>2.4770519668590825E-3</v>
      </c>
      <c r="AP1051" s="13">
        <f t="shared" si="1319"/>
        <v>1.0661651297781097E-3</v>
      </c>
      <c r="AQ1051" s="13">
        <f t="shared" si="1320"/>
        <v>3.4417165016004656E-4</v>
      </c>
      <c r="AR1051" s="13">
        <f t="shared" si="1321"/>
        <v>2.0456910733133256E-3</v>
      </c>
      <c r="AS1051" s="13">
        <f t="shared" si="1322"/>
        <v>2.8462394210558586E-3</v>
      </c>
      <c r="AT1051" s="13">
        <f t="shared" si="1323"/>
        <v>1.9800347539404841E-3</v>
      </c>
      <c r="AU1051" s="13">
        <f t="shared" si="1324"/>
        <v>9.1829651851231466E-4</v>
      </c>
      <c r="AV1051" s="13">
        <f t="shared" si="1325"/>
        <v>3.1941427829750566E-4</v>
      </c>
      <c r="AW1051" s="13">
        <f t="shared" si="1326"/>
        <v>4.4356287591303196E-6</v>
      </c>
      <c r="AX1051" s="13">
        <f t="shared" si="1327"/>
        <v>6.8900761256661489E-4</v>
      </c>
      <c r="AY1051" s="13">
        <f t="shared" si="1328"/>
        <v>8.8968164636650179E-4</v>
      </c>
      <c r="AZ1051" s="13">
        <f t="shared" si="1329"/>
        <v>5.7440107877246576E-4</v>
      </c>
      <c r="BA1051" s="13">
        <f t="shared" si="1330"/>
        <v>2.4723195511746466E-4</v>
      </c>
      <c r="BB1051" s="13">
        <f t="shared" si="1331"/>
        <v>7.9809616342246494E-5</v>
      </c>
      <c r="BC1051" s="13">
        <f t="shared" si="1332"/>
        <v>2.061084654747085E-5</v>
      </c>
      <c r="BD1051" s="13">
        <f t="shared" si="1333"/>
        <v>4.4025004679869474E-4</v>
      </c>
      <c r="BE1051" s="13">
        <f t="shared" si="1334"/>
        <v>6.1253483219761244E-4</v>
      </c>
      <c r="BF1051" s="13">
        <f t="shared" si="1335"/>
        <v>4.2612025073437168E-4</v>
      </c>
      <c r="BG1051" s="13">
        <f t="shared" si="1336"/>
        <v>1.976251891226804E-4</v>
      </c>
      <c r="BH1051" s="13">
        <f t="shared" si="1337"/>
        <v>6.8740658256326057E-5</v>
      </c>
      <c r="BI1051" s="13">
        <f t="shared" si="1338"/>
        <v>1.9128242177993541E-5</v>
      </c>
      <c r="BJ1051" s="14">
        <f t="shared" si="1339"/>
        <v>0.39313257934554657</v>
      </c>
      <c r="BK1051" s="14">
        <f t="shared" si="1340"/>
        <v>0.25965801019585394</v>
      </c>
      <c r="BL1051" s="14">
        <f t="shared" si="1341"/>
        <v>0.32256821635644767</v>
      </c>
      <c r="BM1051" s="14">
        <f t="shared" si="1342"/>
        <v>0.50111192096000745</v>
      </c>
      <c r="BN1051" s="14">
        <f t="shared" si="1343"/>
        <v>0.49790018479978937</v>
      </c>
    </row>
    <row r="1052" spans="1:66" x14ac:dyDescent="0.25">
      <c r="A1052" t="s">
        <v>99</v>
      </c>
      <c r="B1052" t="s">
        <v>121</v>
      </c>
      <c r="C1052" t="s">
        <v>138</v>
      </c>
      <c r="D1052" s="25" t="s">
        <v>534</v>
      </c>
      <c r="E1052" s="10">
        <f>VLOOKUP(A1052,home!$A$2:$E$405,3,FALSE)</f>
        <v>1.3478000000000001</v>
      </c>
      <c r="F1052" s="10">
        <f>VLOOKUP(B1052,home!$B$2:$E$405,3,FALSE)</f>
        <v>1.0968</v>
      </c>
      <c r="G1052" s="10">
        <f>VLOOKUP(C1052,away!$B$2:$E$405,4,FALSE)</f>
        <v>1.0689</v>
      </c>
      <c r="H1052" s="10">
        <f>VLOOKUP(A1052,away!$A$2:$E$405,3,FALSE)</f>
        <v>1.2736000000000001</v>
      </c>
      <c r="I1052" s="10">
        <f>VLOOKUP(C1052,away!$B$2:$E$405,3,FALSE)</f>
        <v>1.2257</v>
      </c>
      <c r="J1052" s="10">
        <f>VLOOKUP(B1052,home!$B$2:$E$405,4,FALSE)</f>
        <v>1.0924</v>
      </c>
      <c r="K1052" s="12">
        <f t="shared" si="1288"/>
        <v>1.5801196390560002</v>
      </c>
      <c r="L1052" s="12">
        <f t="shared" si="1289"/>
        <v>1.7052926804480002</v>
      </c>
      <c r="M1052" s="13">
        <f t="shared" si="1290"/>
        <v>3.7425150792082522E-2</v>
      </c>
      <c r="N1052" s="13">
        <f t="shared" si="1291"/>
        <v>5.9136215761201816E-2</v>
      </c>
      <c r="O1052" s="13">
        <f t="shared" si="1292"/>
        <v>6.3820835710401008E-2</v>
      </c>
      <c r="P1052" s="13">
        <f t="shared" si="1293"/>
        <v>0.10084455588697112</v>
      </c>
      <c r="Q1052" s="13">
        <f t="shared" si="1294"/>
        <v>4.6721147951863988E-2</v>
      </c>
      <c r="R1052" s="13">
        <f t="shared" si="1295"/>
        <v>5.4416601998510603E-2</v>
      </c>
      <c r="S1052" s="13">
        <f t="shared" si="1296"/>
        <v>6.793308935839934E-2</v>
      </c>
      <c r="T1052" s="13">
        <f t="shared" si="1297"/>
        <v>7.9673231624441745E-2</v>
      </c>
      <c r="U1052" s="13">
        <f t="shared" si="1298"/>
        <v>8.5984741508540602E-2</v>
      </c>
      <c r="V1052" s="13">
        <f t="shared" si="1299"/>
        <v>2.0338913750028231E-2</v>
      </c>
      <c r="W1052" s="13">
        <f t="shared" si="1300"/>
        <v>2.4608334479327101E-2</v>
      </c>
      <c r="X1052" s="13">
        <f t="shared" si="1301"/>
        <v>4.1964412665612662E-2</v>
      </c>
      <c r="Y1052" s="13">
        <f t="shared" si="1302"/>
        <v>3.5780802878984316E-2</v>
      </c>
      <c r="Z1052" s="13">
        <f t="shared" si="1303"/>
        <v>3.0932077694304051E-2</v>
      </c>
      <c r="AA1052" s="13">
        <f t="shared" si="1304"/>
        <v>4.8876383441575869E-2</v>
      </c>
      <c r="AB1052" s="13">
        <f t="shared" si="1305"/>
        <v>3.8615266681032774E-2</v>
      </c>
      <c r="AC1052" s="13">
        <f t="shared" si="1306"/>
        <v>3.425284669759636E-3</v>
      </c>
      <c r="AD1052" s="13">
        <f t="shared" si="1307"/>
        <v>9.7210281488109181E-3</v>
      </c>
      <c r="AE1052" s="13">
        <f t="shared" si="1308"/>
        <v>1.6577198148596234E-2</v>
      </c>
      <c r="AF1052" s="13">
        <f t="shared" si="1309"/>
        <v>1.4134487332568653E-2</v>
      </c>
      <c r="AG1052" s="13">
        <f t="shared" si="1310"/>
        <v>8.0344792633714329E-3</v>
      </c>
      <c r="AH1052" s="13">
        <f t="shared" si="1311"/>
        <v>1.3187061420786385E-2</v>
      </c>
      <c r="AI1052" s="13">
        <f t="shared" si="1312"/>
        <v>2.083713473242229E-2</v>
      </c>
      <c r="AJ1052" s="13">
        <f t="shared" si="1313"/>
        <v>1.6462582906178181E-2</v>
      </c>
      <c r="AK1052" s="13">
        <f t="shared" si="1314"/>
        <v>8.6709501865465805E-3</v>
      </c>
      <c r="AL1052" s="13">
        <f t="shared" si="1315"/>
        <v>3.691862867592635E-4</v>
      </c>
      <c r="AM1052" s="13">
        <f t="shared" si="1316"/>
        <v>3.0720774979504672E-3</v>
      </c>
      <c r="AN1052" s="13">
        <f t="shared" si="1317"/>
        <v>5.238791271023939E-3</v>
      </c>
      <c r="AO1052" s="13">
        <f t="shared" si="1318"/>
        <v>4.4668362044360003E-3</v>
      </c>
      <c r="AP1052" s="13">
        <f t="shared" si="1319"/>
        <v>2.5390876947282794E-3</v>
      </c>
      <c r="AQ1052" s="13">
        <f t="shared" si="1320"/>
        <v>1.0824719152089301E-3</v>
      </c>
      <c r="AR1052" s="13">
        <f t="shared" si="1321"/>
        <v>4.4975598634970472E-3</v>
      </c>
      <c r="AS1052" s="13">
        <f t="shared" si="1322"/>
        <v>7.1066826681417082E-3</v>
      </c>
      <c r="AT1052" s="13">
        <f t="shared" si="1323"/>
        <v>5.614704426234806E-3</v>
      </c>
      <c r="AU1052" s="13">
        <f t="shared" si="1324"/>
        <v>2.9573015771294222E-3</v>
      </c>
      <c r="AV1052" s="13">
        <f t="shared" si="1325"/>
        <v>1.168222575158371E-3</v>
      </c>
      <c r="AW1052" s="13">
        <f t="shared" si="1326"/>
        <v>2.7633249551168265E-5</v>
      </c>
      <c r="AX1052" s="13">
        <f t="shared" si="1327"/>
        <v>8.0904166453559141E-4</v>
      </c>
      <c r="AY1052" s="13">
        <f t="shared" si="1328"/>
        <v>1.3796528287100106E-3</v>
      </c>
      <c r="AZ1052" s="13">
        <f t="shared" si="1329"/>
        <v>1.1763559351792802E-3</v>
      </c>
      <c r="BA1052" s="13">
        <f t="shared" si="1330"/>
        <v>6.6867705528759623E-4</v>
      </c>
      <c r="BB1052" s="13">
        <f t="shared" si="1331"/>
        <v>2.850725219913651E-4</v>
      </c>
      <c r="BC1052" s="13">
        <f t="shared" si="1332"/>
        <v>9.7226417029745325E-5</v>
      </c>
      <c r="BD1052" s="13">
        <f t="shared" si="1333"/>
        <v>1.2782759858497043E-3</v>
      </c>
      <c r="BE1052" s="13">
        <f t="shared" si="1334"/>
        <v>2.0198289893747878E-3</v>
      </c>
      <c r="BF1052" s="13">
        <f t="shared" si="1335"/>
        <v>1.5957857268228679E-3</v>
      </c>
      <c r="BG1052" s="13">
        <f t="shared" si="1336"/>
        <v>8.4051078889268885E-4</v>
      </c>
      <c r="BH1052" s="13">
        <f t="shared" si="1337"/>
        <v>3.320269010919475E-4</v>
      </c>
      <c r="BI1052" s="13">
        <f t="shared" si="1338"/>
        <v>1.0492844542205813E-4</v>
      </c>
      <c r="BJ1052" s="14">
        <f t="shared" si="1339"/>
        <v>0.35716662926086012</v>
      </c>
      <c r="BK1052" s="14">
        <f t="shared" si="1340"/>
        <v>0.23171583357271011</v>
      </c>
      <c r="BL1052" s="14">
        <f t="shared" si="1341"/>
        <v>0.37838738653360965</v>
      </c>
      <c r="BM1052" s="14">
        <f t="shared" si="1342"/>
        <v>0.63448539938129411</v>
      </c>
      <c r="BN1052" s="14">
        <f t="shared" si="1343"/>
        <v>0.3623645081010311</v>
      </c>
    </row>
    <row r="1053" spans="1:66" x14ac:dyDescent="0.25">
      <c r="A1053" t="s">
        <v>99</v>
      </c>
      <c r="B1053" t="s">
        <v>108</v>
      </c>
      <c r="C1053" t="s">
        <v>101</v>
      </c>
      <c r="D1053" s="25" t="s">
        <v>534</v>
      </c>
      <c r="E1053" s="10">
        <f>VLOOKUP(A1053,home!$A$2:$E$405,3,FALSE)</f>
        <v>1.3478000000000001</v>
      </c>
      <c r="F1053" s="10">
        <f>VLOOKUP(B1053,home!$B$2:$E$405,3,FALSE)</f>
        <v>0.8387</v>
      </c>
      <c r="G1053" s="10">
        <f>VLOOKUP(C1053,away!$B$2:$E$405,4,FALSE)</f>
        <v>0.5484</v>
      </c>
      <c r="H1053" s="10">
        <f>VLOOKUP(A1053,away!$A$2:$E$405,3,FALSE)</f>
        <v>1.2736000000000001</v>
      </c>
      <c r="I1053" s="10">
        <f>VLOOKUP(C1053,away!$B$2:$E$405,3,FALSE)</f>
        <v>1.2971999999999999</v>
      </c>
      <c r="J1053" s="10">
        <f>VLOOKUP(B1053,home!$B$2:$E$405,4,FALSE)</f>
        <v>0.58030000000000004</v>
      </c>
      <c r="K1053" s="12">
        <f t="shared" si="1288"/>
        <v>0.61991128322400002</v>
      </c>
      <c r="L1053" s="12">
        <f t="shared" si="1289"/>
        <v>0.95872170777599997</v>
      </c>
      <c r="M1053" s="13">
        <f t="shared" si="1290"/>
        <v>0.20625686055986522</v>
      </c>
      <c r="N1053" s="13">
        <f t="shared" si="1291"/>
        <v>0.12786095510341969</v>
      </c>
      <c r="O1053" s="13">
        <f t="shared" si="1292"/>
        <v>0.19774292959647027</v>
      </c>
      <c r="P1053" s="13">
        <f t="shared" si="1293"/>
        <v>0.12258307323462099</v>
      </c>
      <c r="Q1053" s="13">
        <f t="shared" si="1294"/>
        <v>3.9631224376203568E-2</v>
      </c>
      <c r="R1053" s="13">
        <f t="shared" si="1295"/>
        <v>9.4790219581678659E-2</v>
      </c>
      <c r="S1053" s="13">
        <f t="shared" si="1296"/>
        <v>1.8213466697369608E-2</v>
      </c>
      <c r="T1053" s="13">
        <f t="shared" si="1297"/>
        <v>3.7995315115207727E-2</v>
      </c>
      <c r="U1053" s="13">
        <f t="shared" si="1298"/>
        <v>5.8761526657963151E-2</v>
      </c>
      <c r="V1053" s="13">
        <f t="shared" si="1299"/>
        <v>1.2027412572198852E-3</v>
      </c>
      <c r="W1053" s="13">
        <f t="shared" si="1300"/>
        <v>8.1892810529302102E-3</v>
      </c>
      <c r="X1053" s="13">
        <f t="shared" si="1301"/>
        <v>7.8512415165228906E-3</v>
      </c>
      <c r="Y1053" s="13">
        <f t="shared" si="1302"/>
        <v>3.7635778374413287E-3</v>
      </c>
      <c r="Z1053" s="13">
        <f t="shared" si="1303"/>
        <v>3.0292480399269666E-2</v>
      </c>
      <c r="AA1053" s="13">
        <f t="shared" si="1304"/>
        <v>1.8778650396349128E-2</v>
      </c>
      <c r="AB1053" s="13">
        <f t="shared" si="1305"/>
        <v>5.8205486322078304E-3</v>
      </c>
      <c r="AC1053" s="13">
        <f t="shared" si="1306"/>
        <v>4.4676004720486802E-5</v>
      </c>
      <c r="AD1053" s="13">
        <f t="shared" si="1307"/>
        <v>1.2691569315509889E-3</v>
      </c>
      <c r="AE1053" s="13">
        <f t="shared" si="1308"/>
        <v>1.2167683008523118E-3</v>
      </c>
      <c r="AF1053" s="13">
        <f t="shared" si="1309"/>
        <v>5.83271091680415E-4</v>
      </c>
      <c r="AG1053" s="13">
        <f t="shared" si="1310"/>
        <v>1.8639821903740646E-4</v>
      </c>
      <c r="AH1053" s="13">
        <f t="shared" si="1311"/>
        <v>7.2605146352897037E-3</v>
      </c>
      <c r="AI1053" s="13">
        <f t="shared" si="1312"/>
        <v>4.5008749444290725E-3</v>
      </c>
      <c r="AJ1053" s="13">
        <f t="shared" si="1313"/>
        <v>1.3950715812158878E-3</v>
      </c>
      <c r="AK1053" s="13">
        <f t="shared" si="1314"/>
        <v>2.8827353803362533E-4</v>
      </c>
      <c r="AL1053" s="13">
        <f t="shared" si="1315"/>
        <v>1.0620780212820454E-6</v>
      </c>
      <c r="AM1053" s="13">
        <f t="shared" si="1316"/>
        <v>1.573529404100816E-4</v>
      </c>
      <c r="AN1053" s="13">
        <f t="shared" si="1317"/>
        <v>1.5085767975352859E-4</v>
      </c>
      <c r="AO1053" s="13">
        <f t="shared" si="1318"/>
        <v>7.2315266182213913E-5</v>
      </c>
      <c r="AP1053" s="13">
        <f t="shared" si="1319"/>
        <v>2.3110071830829381E-5</v>
      </c>
      <c r="AQ1053" s="13">
        <f t="shared" si="1320"/>
        <v>5.5390318831196921E-6</v>
      </c>
      <c r="AR1053" s="13">
        <f t="shared" si="1321"/>
        <v>1.3921625980955179E-3</v>
      </c>
      <c r="AS1053" s="13">
        <f t="shared" si="1322"/>
        <v>8.6301730264185027E-4</v>
      </c>
      <c r="AT1053" s="13">
        <f t="shared" si="1323"/>
        <v>2.6749708176261226E-4</v>
      </c>
      <c r="AU1053" s="13">
        <f t="shared" si="1324"/>
        <v>5.5274819738045421E-5</v>
      </c>
      <c r="AV1053" s="13">
        <f t="shared" si="1325"/>
        <v>8.5663711084467519E-6</v>
      </c>
      <c r="AW1053" s="13">
        <f t="shared" si="1326"/>
        <v>1.753379897148928E-8</v>
      </c>
      <c r="AX1053" s="13">
        <f t="shared" si="1327"/>
        <v>1.6257477201447215E-5</v>
      </c>
      <c r="AY1053" s="13">
        <f t="shared" si="1328"/>
        <v>1.5586396306700858E-5</v>
      </c>
      <c r="AZ1053" s="13">
        <f t="shared" si="1329"/>
        <v>7.4715082426168911E-6</v>
      </c>
      <c r="BA1053" s="13">
        <f t="shared" si="1330"/>
        <v>2.3876990473413755E-6</v>
      </c>
      <c r="BB1053" s="13">
        <f t="shared" si="1331"/>
        <v>5.7228472708056287E-7</v>
      </c>
      <c r="BC1053" s="13">
        <f t="shared" si="1332"/>
        <v>1.0973235817615991E-7</v>
      </c>
      <c r="BD1053" s="13">
        <f t="shared" si="1333"/>
        <v>2.2244941725800121E-4</v>
      </c>
      <c r="BE1053" s="13">
        <f t="shared" si="1334"/>
        <v>1.3789890370483854E-4</v>
      </c>
      <c r="BF1053" s="13">
        <f t="shared" si="1335"/>
        <v>4.2742543175424627E-5</v>
      </c>
      <c r="BG1053" s="13">
        <f t="shared" si="1336"/>
        <v>8.8321949293782379E-6</v>
      </c>
      <c r="BH1053" s="13">
        <f t="shared" si="1337"/>
        <v>1.3687943230888421E-6</v>
      </c>
      <c r="BI1053" s="13">
        <f t="shared" si="1338"/>
        <v>1.6970620905914615E-7</v>
      </c>
      <c r="BJ1053" s="14">
        <f t="shared" si="1339"/>
        <v>0.22899874963278966</v>
      </c>
      <c r="BK1053" s="14">
        <f t="shared" si="1340"/>
        <v>0.34831746622812421</v>
      </c>
      <c r="BL1053" s="14">
        <f t="shared" si="1341"/>
        <v>0.39233858929658366</v>
      </c>
      <c r="BM1053" s="14">
        <f t="shared" si="1342"/>
        <v>0.21106645424200091</v>
      </c>
      <c r="BN1053" s="14">
        <f t="shared" si="1343"/>
        <v>0.78886526245225852</v>
      </c>
    </row>
    <row r="1054" spans="1:66" x14ac:dyDescent="0.25">
      <c r="A1054" t="s">
        <v>99</v>
      </c>
      <c r="B1054" t="s">
        <v>103</v>
      </c>
      <c r="C1054" t="s">
        <v>115</v>
      </c>
      <c r="D1054" s="25" t="s">
        <v>534</v>
      </c>
      <c r="E1054" s="10">
        <f>VLOOKUP(A1054,home!$A$2:$E$405,3,FALSE)</f>
        <v>1.3478000000000001</v>
      </c>
      <c r="F1054" s="10">
        <f>VLOOKUP(B1054,home!$B$2:$E$405,3,FALSE)</f>
        <v>1</v>
      </c>
      <c r="G1054" s="10">
        <f>VLOOKUP(C1054,away!$B$2:$E$405,4,FALSE)</f>
        <v>1.0968</v>
      </c>
      <c r="H1054" s="10">
        <f>VLOOKUP(A1054,away!$A$2:$E$405,3,FALSE)</f>
        <v>1.2736000000000001</v>
      </c>
      <c r="I1054" s="10">
        <f>VLOOKUP(C1054,away!$B$2:$E$405,3,FALSE)</f>
        <v>0.95589999999999997</v>
      </c>
      <c r="J1054" s="10">
        <f>VLOOKUP(B1054,home!$B$2:$E$405,4,FALSE)</f>
        <v>1.0241</v>
      </c>
      <c r="K1054" s="12">
        <f t="shared" si="1288"/>
        <v>1.4782670400000002</v>
      </c>
      <c r="L1054" s="12">
        <f t="shared" si="1289"/>
        <v>1.246774405184</v>
      </c>
      <c r="M1054" s="13">
        <f t="shared" si="1290"/>
        <v>6.5543486199885856E-2</v>
      </c>
      <c r="N1054" s="13">
        <f t="shared" si="1291"/>
        <v>9.6890775335986126E-2</v>
      </c>
      <c r="O1054" s="13">
        <f t="shared" si="1292"/>
        <v>8.1717941020548399E-2</v>
      </c>
      <c r="P1054" s="13">
        <f t="shared" si="1293"/>
        <v>0.12080093878734068</v>
      </c>
      <c r="Q1054" s="13">
        <f t="shared" si="1294"/>
        <v>7.1615219829616633E-2</v>
      </c>
      <c r="R1054" s="13">
        <f t="shared" si="1295"/>
        <v>5.0941918654377721E-2</v>
      </c>
      <c r="S1054" s="13">
        <f t="shared" si="1296"/>
        <v>5.5661010948515312E-2</v>
      </c>
      <c r="T1054" s="13">
        <f t="shared" si="1297"/>
        <v>8.9288023105191669E-2</v>
      </c>
      <c r="U1054" s="13">
        <f t="shared" si="1298"/>
        <v>7.5305759301127762E-2</v>
      </c>
      <c r="V1054" s="13">
        <f t="shared" si="1299"/>
        <v>1.1398543278117896E-2</v>
      </c>
      <c r="W1054" s="13">
        <f t="shared" si="1300"/>
        <v>3.5288806345492231E-2</v>
      </c>
      <c r="X1054" s="13">
        <f t="shared" si="1301"/>
        <v>4.3997180541054441E-2</v>
      </c>
      <c r="Y1054" s="13">
        <f t="shared" si="1302"/>
        <v>2.742727929942311E-2</v>
      </c>
      <c r="Z1054" s="13">
        <f t="shared" si="1303"/>
        <v>2.1171026776414501E-2</v>
      </c>
      <c r="AA1054" s="13">
        <f t="shared" si="1304"/>
        <v>3.1296431086531011E-2</v>
      </c>
      <c r="AB1054" s="13">
        <f t="shared" si="1305"/>
        <v>2.3132241272425101E-2</v>
      </c>
      <c r="AC1054" s="13">
        <f t="shared" si="1306"/>
        <v>1.3130163734020024E-3</v>
      </c>
      <c r="AD1054" s="13">
        <f t="shared" si="1307"/>
        <v>1.3041569825371E-2</v>
      </c>
      <c r="AE1054" s="13">
        <f t="shared" si="1308"/>
        <v>1.6259895461692531E-2</v>
      </c>
      <c r="AF1054" s="13">
        <f t="shared" si="1309"/>
        <v>1.0136210746302865E-2</v>
      </c>
      <c r="AG1054" s="13">
        <f t="shared" si="1310"/>
        <v>4.212522708013808E-3</v>
      </c>
      <c r="AH1054" s="13">
        <f t="shared" si="1311"/>
        <v>6.5988735790746831E-3</v>
      </c>
      <c r="AI1054" s="13">
        <f t="shared" si="1312"/>
        <v>9.7548973130729393E-3</v>
      </c>
      <c r="AJ1054" s="13">
        <f t="shared" si="1313"/>
        <v>7.2101715882501461E-3</v>
      </c>
      <c r="AK1054" s="13">
        <f t="shared" si="1314"/>
        <v>3.552853003884881E-3</v>
      </c>
      <c r="AL1054" s="13">
        <f t="shared" si="1315"/>
        <v>9.6799007648993519E-5</v>
      </c>
      <c r="AM1054" s="13">
        <f t="shared" si="1316"/>
        <v>3.8557845645409042E-3</v>
      </c>
      <c r="AN1054" s="13">
        <f t="shared" si="1317"/>
        <v>4.8072935069731343E-3</v>
      </c>
      <c r="AO1054" s="13">
        <f t="shared" si="1318"/>
        <v>2.9968052513506681E-3</v>
      </c>
      <c r="AP1054" s="13">
        <f t="shared" si="1319"/>
        <v>1.2454466949016723E-3</v>
      </c>
      <c r="AQ1054" s="13">
        <f t="shared" si="1320"/>
        <v>3.881977655561029E-4</v>
      </c>
      <c r="AR1054" s="13">
        <f t="shared" si="1321"/>
        <v>1.6454613362870485E-3</v>
      </c>
      <c r="AS1054" s="13">
        <f t="shared" si="1322"/>
        <v>2.4324312590275005E-3</v>
      </c>
      <c r="AT1054" s="13">
        <f t="shared" si="1323"/>
        <v>1.7978914786430287E-3</v>
      </c>
      <c r="AU1054" s="13">
        <f t="shared" si="1324"/>
        <v>8.8592123812495109E-4</v>
      </c>
      <c r="AV1054" s="13">
        <f t="shared" si="1325"/>
        <v>3.2740704158902654E-4</v>
      </c>
      <c r="AW1054" s="13">
        <f t="shared" si="1326"/>
        <v>4.9557475653222464E-6</v>
      </c>
      <c r="AX1054" s="13">
        <f t="shared" si="1327"/>
        <v>9.4997987251692838E-4</v>
      </c>
      <c r="AY1054" s="13">
        <f t="shared" si="1328"/>
        <v>1.1844105904940654E-3</v>
      </c>
      <c r="AZ1054" s="13">
        <f t="shared" si="1329"/>
        <v>7.3834640472843454E-4</v>
      </c>
      <c r="BA1054" s="13">
        <f t="shared" si="1330"/>
        <v>3.0685046652501302E-4</v>
      </c>
      <c r="BB1054" s="13">
        <f t="shared" si="1331"/>
        <v>9.5643326970539015E-5</v>
      </c>
      <c r="BC1054" s="13">
        <f t="shared" si="1332"/>
        <v>2.3849130418702494E-5</v>
      </c>
      <c r="BD1054" s="13">
        <f t="shared" si="1333"/>
        <v>3.4191984646709286E-4</v>
      </c>
      <c r="BE1054" s="13">
        <f t="shared" si="1334"/>
        <v>5.0544883935416389E-4</v>
      </c>
      <c r="BF1054" s="13">
        <f t="shared" si="1335"/>
        <v>3.7359417981175781E-4</v>
      </c>
      <c r="BG1054" s="13">
        <f t="shared" si="1336"/>
        <v>1.8409065411718501E-4</v>
      </c>
      <c r="BH1054" s="13">
        <f t="shared" si="1337"/>
        <v>6.8033786588368703E-5</v>
      </c>
      <c r="BI1054" s="13">
        <f t="shared" si="1338"/>
        <v>2.0114420863995917E-5</v>
      </c>
      <c r="BJ1054" s="14">
        <f t="shared" si="1339"/>
        <v>0.42475009077312065</v>
      </c>
      <c r="BK1054" s="14">
        <f t="shared" si="1340"/>
        <v>0.25599820518540473</v>
      </c>
      <c r="BL1054" s="14">
        <f t="shared" si="1341"/>
        <v>0.29809340090016667</v>
      </c>
      <c r="BM1054" s="14">
        <f t="shared" si="1342"/>
        <v>0.51132298896442263</v>
      </c>
      <c r="BN1054" s="14">
        <f t="shared" si="1343"/>
        <v>0.48751027982775541</v>
      </c>
    </row>
    <row r="1055" spans="1:66" x14ac:dyDescent="0.25">
      <c r="A1055" t="s">
        <v>99</v>
      </c>
      <c r="B1055" t="s">
        <v>395</v>
      </c>
      <c r="C1055" t="s">
        <v>107</v>
      </c>
      <c r="D1055" s="25" t="s">
        <v>534</v>
      </c>
      <c r="E1055" s="10">
        <f>VLOOKUP(A1055,home!$A$2:$E$405,3,FALSE)</f>
        <v>1.3478000000000001</v>
      </c>
      <c r="F1055" s="10">
        <f>VLOOKUP(B1055,home!$B$2:$E$405,3,FALSE)</f>
        <v>1.1291</v>
      </c>
      <c r="G1055" s="10">
        <f>VLOOKUP(C1055,away!$B$2:$E$405,4,FALSE)</f>
        <v>0.9032</v>
      </c>
      <c r="H1055" s="10">
        <f>VLOOKUP(A1055,away!$A$2:$E$405,3,FALSE)</f>
        <v>1.2736000000000001</v>
      </c>
      <c r="I1055" s="10">
        <f>VLOOKUP(C1055,away!$B$2:$E$405,3,FALSE)</f>
        <v>0.71689999999999998</v>
      </c>
      <c r="J1055" s="10">
        <f>VLOOKUP(B1055,home!$B$2:$E$405,4,FALSE)</f>
        <v>1.0241</v>
      </c>
      <c r="K1055" s="12">
        <f t="shared" si="1288"/>
        <v>1.3744906451360002</v>
      </c>
      <c r="L1055" s="12">
        <f t="shared" si="1289"/>
        <v>0.93504819654400007</v>
      </c>
      <c r="M1055" s="13">
        <f t="shared" si="1290"/>
        <v>9.9307037268074758E-2</v>
      </c>
      <c r="N1055" s="13">
        <f t="shared" si="1291"/>
        <v>0.13649659372114087</v>
      </c>
      <c r="O1055" s="13">
        <f t="shared" si="1292"/>
        <v>9.2856866101641095E-2</v>
      </c>
      <c r="P1055" s="13">
        <f t="shared" si="1293"/>
        <v>0.12763089379335182</v>
      </c>
      <c r="Q1055" s="13">
        <f t="shared" si="1294"/>
        <v>9.3806645581318737E-2</v>
      </c>
      <c r="R1055" s="13">
        <f t="shared" si="1295"/>
        <v>4.3412822592533595E-2</v>
      </c>
      <c r="S1055" s="13">
        <f t="shared" si="1296"/>
        <v>4.1008284756589602E-2</v>
      </c>
      <c r="T1055" s="13">
        <f t="shared" si="1297"/>
        <v>8.7713734774654273E-2</v>
      </c>
      <c r="U1055" s="13">
        <f t="shared" si="1298"/>
        <v>5.9670518532386217E-2</v>
      </c>
      <c r="V1055" s="13">
        <f t="shared" si="1299"/>
        <v>5.8560514053747634E-3</v>
      </c>
      <c r="W1055" s="13">
        <f t="shared" si="1300"/>
        <v>4.2978785601036969E-2</v>
      </c>
      <c r="X1055" s="13">
        <f t="shared" si="1301"/>
        <v>4.0187235965900847E-2</v>
      </c>
      <c r="Y1055" s="13">
        <f t="shared" si="1302"/>
        <v>1.8788501257001881E-2</v>
      </c>
      <c r="Z1055" s="13">
        <f t="shared" si="1303"/>
        <v>1.353102715734439E-2</v>
      </c>
      <c r="AA1055" s="13">
        <f t="shared" si="1304"/>
        <v>1.8598270246851026E-2</v>
      </c>
      <c r="AB1055" s="13">
        <f t="shared" si="1305"/>
        <v>1.2781574235003977E-2</v>
      </c>
      <c r="AC1055" s="13">
        <f t="shared" si="1306"/>
        <v>4.7039281878268844E-4</v>
      </c>
      <c r="AD1055" s="13">
        <f t="shared" si="1307"/>
        <v>1.4768484686982776E-2</v>
      </c>
      <c r="AE1055" s="13">
        <f t="shared" si="1308"/>
        <v>1.3809244972250924E-2</v>
      </c>
      <c r="AF1055" s="13">
        <f t="shared" si="1309"/>
        <v>6.4561548034687633E-3</v>
      </c>
      <c r="AG1055" s="13">
        <f t="shared" si="1310"/>
        <v>2.0122719685307837E-3</v>
      </c>
      <c r="AH1055" s="13">
        <f t="shared" si="1311"/>
        <v>3.1630406352156889E-3</v>
      </c>
      <c r="AI1055" s="13">
        <f t="shared" si="1312"/>
        <v>4.3475697632889962E-3</v>
      </c>
      <c r="AJ1055" s="13">
        <f t="shared" si="1313"/>
        <v>2.9878469843584304E-3</v>
      </c>
      <c r="AK1055" s="13">
        <f t="shared" si="1314"/>
        <v>1.3689225763661571E-3</v>
      </c>
      <c r="AL1055" s="13">
        <f t="shared" si="1315"/>
        <v>2.4182236242993555E-5</v>
      </c>
      <c r="AM1055" s="13">
        <f t="shared" si="1316"/>
        <v>4.0598288090184179E-3</v>
      </c>
      <c r="AN1055" s="13">
        <f t="shared" si="1317"/>
        <v>3.7961356061500463E-3</v>
      </c>
      <c r="AO1055" s="13">
        <f t="shared" si="1318"/>
        <v>1.7747848761835326E-3</v>
      </c>
      <c r="AP1055" s="13">
        <f t="shared" si="1319"/>
        <v>5.5316979924299303E-4</v>
      </c>
      <c r="AQ1055" s="13">
        <f t="shared" si="1320"/>
        <v>1.2931010579119177E-4</v>
      </c>
      <c r="AR1055" s="13">
        <f t="shared" si="1321"/>
        <v>5.9151908831076396E-4</v>
      </c>
      <c r="AS1055" s="13">
        <f t="shared" si="1322"/>
        <v>8.1303745330252048E-4</v>
      </c>
      <c r="AT1055" s="13">
        <f t="shared" si="1323"/>
        <v>5.5875618685475616E-4</v>
      </c>
      <c r="AU1055" s="13">
        <f t="shared" si="1324"/>
        <v>2.5600171724790842E-4</v>
      </c>
      <c r="AV1055" s="13">
        <f t="shared" si="1325"/>
        <v>8.7967991374000341E-5</v>
      </c>
      <c r="AW1055" s="13">
        <f t="shared" si="1326"/>
        <v>8.6331590906841862E-7</v>
      </c>
      <c r="AX1055" s="13">
        <f t="shared" si="1327"/>
        <v>9.3003278647490789E-4</v>
      </c>
      <c r="AY1055" s="13">
        <f t="shared" si="1328"/>
        <v>8.6962547972015353E-4</v>
      </c>
      <c r="AZ1055" s="13">
        <f t="shared" si="1329"/>
        <v>4.065708682405202E-4</v>
      </c>
      <c r="BA1055" s="13">
        <f t="shared" si="1330"/>
        <v>1.2672111903854226E-4</v>
      </c>
      <c r="BB1055" s="13">
        <f t="shared" si="1331"/>
        <v>2.9622588455256615E-5</v>
      </c>
      <c r="BC1055" s="13">
        <f t="shared" si="1332"/>
        <v>5.5397095824105652E-6</v>
      </c>
      <c r="BD1055" s="13">
        <f t="shared" si="1333"/>
        <v>9.2183142791055111E-5</v>
      </c>
      <c r="BE1055" s="13">
        <f t="shared" si="1334"/>
        <v>1.2670486740554135E-4</v>
      </c>
      <c r="BF1055" s="13">
        <f t="shared" si="1335"/>
        <v>8.7077327471056965E-5</v>
      </c>
      <c r="BG1055" s="13">
        <f t="shared" si="1336"/>
        <v>3.9895657337470605E-5</v>
      </c>
      <c r="BH1055" s="13">
        <f t="shared" si="1337"/>
        <v>1.3709051947976186E-5</v>
      </c>
      <c r="BI1055" s="13">
        <f t="shared" si="1338"/>
        <v>3.7685927312353441E-6</v>
      </c>
      <c r="BJ1055" s="14">
        <f t="shared" si="1339"/>
        <v>0.46969899508018476</v>
      </c>
      <c r="BK1055" s="14">
        <f t="shared" si="1340"/>
        <v>0.27516646775813675</v>
      </c>
      <c r="BL1055" s="14">
        <f t="shared" si="1341"/>
        <v>0.24185805274441943</v>
      </c>
      <c r="BM1055" s="14">
        <f t="shared" si="1342"/>
        <v>0.40587492151821347</v>
      </c>
      <c r="BN1055" s="14">
        <f t="shared" si="1343"/>
        <v>0.59351085905806089</v>
      </c>
    </row>
    <row r="1056" spans="1:66" x14ac:dyDescent="0.25">
      <c r="A1056" t="s">
        <v>99</v>
      </c>
      <c r="B1056" t="s">
        <v>109</v>
      </c>
      <c r="C1056" t="s">
        <v>130</v>
      </c>
      <c r="D1056" s="25" t="s">
        <v>534</v>
      </c>
      <c r="E1056" s="10">
        <f>VLOOKUP(A1056,home!$A$2:$E$405,3,FALSE)</f>
        <v>1.3478000000000001</v>
      </c>
      <c r="F1056" s="10">
        <f>VLOOKUP(B1056,home!$B$2:$E$405,3,FALSE)</f>
        <v>0.9355</v>
      </c>
      <c r="G1056" s="10">
        <f>VLOOKUP(C1056,away!$B$2:$E$405,4,FALSE)</f>
        <v>1</v>
      </c>
      <c r="H1056" s="10">
        <f>VLOOKUP(A1056,away!$A$2:$E$405,3,FALSE)</f>
        <v>1.2736000000000001</v>
      </c>
      <c r="I1056" s="10">
        <f>VLOOKUP(C1056,away!$B$2:$E$405,3,FALSE)</f>
        <v>1.7001999999999999</v>
      </c>
      <c r="J1056" s="10">
        <f>VLOOKUP(B1056,home!$B$2:$E$405,4,FALSE)</f>
        <v>0.81930000000000003</v>
      </c>
      <c r="K1056" s="12">
        <f t="shared" si="1288"/>
        <v>1.2608669000000001</v>
      </c>
      <c r="L1056" s="12">
        <f t="shared" si="1289"/>
        <v>1.774091508096</v>
      </c>
      <c r="M1056" s="13">
        <f t="shared" si="1290"/>
        <v>4.8076662433940758E-2</v>
      </c>
      <c r="N1056" s="13">
        <f t="shared" si="1291"/>
        <v>6.0618272325429337E-2</v>
      </c>
      <c r="O1056" s="13">
        <f t="shared" si="1292"/>
        <v>8.5292398561652258E-2</v>
      </c>
      <c r="P1056" s="13">
        <f t="shared" si="1293"/>
        <v>0.10754236216799495</v>
      </c>
      <c r="Q1056" s="13">
        <f t="shared" si="1294"/>
        <v>3.8215786555159961E-2</v>
      </c>
      <c r="R1056" s="13">
        <f t="shared" si="1295"/>
        <v>7.5658259996683408E-2</v>
      </c>
      <c r="S1056" s="13">
        <f t="shared" si="1296"/>
        <v>6.0140196277993843E-2</v>
      </c>
      <c r="T1056" s="13">
        <f t="shared" si="1297"/>
        <v>6.7798302402718572E-2</v>
      </c>
      <c r="U1056" s="13">
        <f t="shared" si="1298"/>
        <v>9.539499574141222E-2</v>
      </c>
      <c r="V1056" s="13">
        <f t="shared" si="1299"/>
        <v>1.4947466635233267E-2</v>
      </c>
      <c r="W1056" s="13">
        <f t="shared" si="1300"/>
        <v>1.6061673441622078E-2</v>
      </c>
      <c r="X1056" s="13">
        <f t="shared" si="1301"/>
        <v>2.849487845859278E-2</v>
      </c>
      <c r="Y1056" s="13">
        <f t="shared" si="1302"/>
        <v>2.5276260948808551E-2</v>
      </c>
      <c r="Z1056" s="13">
        <f t="shared" si="1303"/>
        <v>4.474155885914511E-2</v>
      </c>
      <c r="AA1056" s="13">
        <f t="shared" si="1304"/>
        <v>5.6413150619897837E-2</v>
      </c>
      <c r="AB1056" s="13">
        <f t="shared" si="1305"/>
        <v>3.5564737170671851E-2</v>
      </c>
      <c r="AC1056" s="13">
        <f t="shared" si="1306"/>
        <v>2.0897429607725821E-3</v>
      </c>
      <c r="AD1056" s="13">
        <f t="shared" si="1307"/>
        <v>5.0629081002875938E-3</v>
      </c>
      <c r="AE1056" s="13">
        <f t="shared" si="1308"/>
        <v>8.9820622669906716E-3</v>
      </c>
      <c r="AF1056" s="13">
        <f t="shared" si="1309"/>
        <v>7.9675001965288303E-3</v>
      </c>
      <c r="AG1056" s="13">
        <f t="shared" si="1310"/>
        <v>4.7116914798050035E-3</v>
      </c>
      <c r="AH1056" s="13">
        <f t="shared" si="1311"/>
        <v>1.9843904907746665E-2</v>
      </c>
      <c r="AI1056" s="13">
        <f t="shared" si="1312"/>
        <v>2.5020522864925326E-2</v>
      </c>
      <c r="AJ1056" s="13">
        <f t="shared" si="1313"/>
        <v>1.5773774550538765E-2</v>
      </c>
      <c r="AK1056" s="13">
        <f t="shared" si="1314"/>
        <v>6.6295434062789036E-3</v>
      </c>
      <c r="AL1056" s="13">
        <f t="shared" si="1315"/>
        <v>1.8698127777419567E-4</v>
      </c>
      <c r="AM1056" s="13">
        <f t="shared" si="1316"/>
        <v>1.2767306482789002E-3</v>
      </c>
      <c r="AN1056" s="13">
        <f t="shared" si="1317"/>
        <v>2.2650370012374976E-3</v>
      </c>
      <c r="AO1056" s="13">
        <f t="shared" si="1318"/>
        <v>2.0091914547093375E-3</v>
      </c>
      <c r="AP1056" s="13">
        <f t="shared" si="1319"/>
        <v>1.1881631659796284E-3</v>
      </c>
      <c r="AQ1056" s="13">
        <f t="shared" si="1320"/>
        <v>5.2697754574922888E-4</v>
      </c>
      <c r="AR1056" s="13">
        <f t="shared" si="1321"/>
        <v>7.0409806368595786E-3</v>
      </c>
      <c r="AS1056" s="13">
        <f t="shared" si="1322"/>
        <v>8.8777394285571628E-3</v>
      </c>
      <c r="AT1056" s="13">
        <f t="shared" si="1323"/>
        <v>5.5968238961463237E-3</v>
      </c>
      <c r="AU1056" s="13">
        <f t="shared" si="1324"/>
        <v>2.3522833319266465E-3</v>
      </c>
      <c r="AV1056" s="13">
        <f t="shared" si="1325"/>
        <v>7.4147904816200593E-4</v>
      </c>
      <c r="AW1056" s="13">
        <f t="shared" si="1326"/>
        <v>1.1618254445096338E-5</v>
      </c>
      <c r="AX1056" s="13">
        <f t="shared" si="1327"/>
        <v>2.6829790243840121E-4</v>
      </c>
      <c r="AY1056" s="13">
        <f t="shared" si="1328"/>
        <v>4.7598503035593668E-4</v>
      </c>
      <c r="AZ1056" s="13">
        <f t="shared" si="1329"/>
        <v>4.2222050016764217E-4</v>
      </c>
      <c r="BA1056" s="13">
        <f t="shared" si="1330"/>
        <v>2.4968593463048659E-4</v>
      </c>
      <c r="BB1056" s="13">
        <f t="shared" si="1331"/>
        <v>1.1074142407973975E-4</v>
      </c>
      <c r="BC1056" s="13">
        <f t="shared" si="1332"/>
        <v>3.9293084010864832E-5</v>
      </c>
      <c r="BD1056" s="13">
        <f t="shared" si="1333"/>
        <v>2.0818906594201577E-3</v>
      </c>
      <c r="BE1056" s="13">
        <f t="shared" si="1334"/>
        <v>2.6249870218820505E-3</v>
      </c>
      <c r="BF1056" s="13">
        <f t="shared" si="1335"/>
        <v>1.6548796244103272E-3</v>
      </c>
      <c r="BG1056" s="13">
        <f t="shared" si="1336"/>
        <v>6.9552764730113808E-4</v>
      </c>
      <c r="BH1056" s="13">
        <f t="shared" si="1337"/>
        <v>2.1924194712922001E-4</v>
      </c>
      <c r="BI1056" s="13">
        <f t="shared" si="1338"/>
        <v>5.5286982845356654E-5</v>
      </c>
      <c r="BJ1056" s="14">
        <f t="shared" si="1339"/>
        <v>0.27202165986758098</v>
      </c>
      <c r="BK1056" s="14">
        <f t="shared" si="1340"/>
        <v>0.23345939678406552</v>
      </c>
      <c r="BL1056" s="14">
        <f t="shared" si="1341"/>
        <v>0.44753240804444733</v>
      </c>
      <c r="BM1056" s="14">
        <f t="shared" si="1342"/>
        <v>0.58188691473846721</v>
      </c>
      <c r="BN1056" s="14">
        <f t="shared" si="1343"/>
        <v>0.41540374204086067</v>
      </c>
    </row>
    <row r="1057" spans="1:66" x14ac:dyDescent="0.25">
      <c r="A1057" t="s">
        <v>99</v>
      </c>
      <c r="B1057" t="s">
        <v>416</v>
      </c>
      <c r="C1057" t="s">
        <v>417</v>
      </c>
      <c r="D1057" s="25" t="s">
        <v>534</v>
      </c>
      <c r="E1057" s="10">
        <f>VLOOKUP(A1057,home!$A$2:$E$405,3,FALSE)</f>
        <v>1.3478000000000001</v>
      </c>
      <c r="F1057" s="10">
        <f>VLOOKUP(B1057,home!$B$2:$E$405,3,FALSE)</f>
        <v>0.7641</v>
      </c>
      <c r="G1057" s="10">
        <f>VLOOKUP(C1057,away!$B$2:$E$405,4,FALSE)</f>
        <v>0.8387</v>
      </c>
      <c r="H1057" s="10">
        <f>VLOOKUP(A1057,away!$A$2:$E$405,3,FALSE)</f>
        <v>1.2736000000000001</v>
      </c>
      <c r="I1057" s="10">
        <f>VLOOKUP(C1057,away!$B$2:$E$405,3,FALSE)</f>
        <v>0.751</v>
      </c>
      <c r="J1057" s="10">
        <f>VLOOKUP(B1057,home!$B$2:$E$405,4,FALSE)</f>
        <v>0.69979999999999998</v>
      </c>
      <c r="K1057" s="12">
        <f t="shared" si="1288"/>
        <v>0.86373853302600012</v>
      </c>
      <c r="L1057" s="12">
        <f t="shared" si="1289"/>
        <v>0.66934022528000003</v>
      </c>
      <c r="M1057" s="13">
        <f t="shared" si="1290"/>
        <v>0.21587003152335832</v>
      </c>
      <c r="N1057" s="13">
        <f t="shared" si="1291"/>
        <v>0.18645526435226192</v>
      </c>
      <c r="O1057" s="13">
        <f t="shared" si="1292"/>
        <v>0.14449049553104537</v>
      </c>
      <c r="P1057" s="13">
        <f t="shared" si="1293"/>
        <v>0.12480200864618494</v>
      </c>
      <c r="Q1057" s="13">
        <f t="shared" si="1294"/>
        <v>8.0524298253298876E-2</v>
      </c>
      <c r="R1057" s="13">
        <f t="shared" si="1295"/>
        <v>4.8356650414784368E-2</v>
      </c>
      <c r="S1057" s="13">
        <f t="shared" si="1296"/>
        <v>1.803810057863111E-2</v>
      </c>
      <c r="T1057" s="13">
        <f t="shared" si="1297"/>
        <v>5.3898151933376978E-2</v>
      </c>
      <c r="U1057" s="13">
        <f t="shared" si="1298"/>
        <v>4.1767502291316969E-2</v>
      </c>
      <c r="V1057" s="13">
        <f t="shared" si="1299"/>
        <v>1.1587173636577108E-3</v>
      </c>
      <c r="W1057" s="13">
        <f t="shared" si="1300"/>
        <v>2.3183979748750829E-2</v>
      </c>
      <c r="X1057" s="13">
        <f t="shared" si="1301"/>
        <v>1.5517970227915836E-2</v>
      </c>
      <c r="Y1057" s="13">
        <f t="shared" si="1302"/>
        <v>5.1934008441207602E-3</v>
      </c>
      <c r="Z1057" s="13">
        <f t="shared" si="1303"/>
        <v>1.0789017094139328E-2</v>
      </c>
      <c r="AA1057" s="13">
        <f t="shared" si="1304"/>
        <v>9.3188897976843408E-3</v>
      </c>
      <c r="AB1057" s="13">
        <f t="shared" si="1305"/>
        <v>4.0245421016414156E-3</v>
      </c>
      <c r="AC1057" s="13">
        <f t="shared" si="1306"/>
        <v>4.1868437404558916E-5</v>
      </c>
      <c r="AD1057" s="13">
        <f t="shared" si="1307"/>
        <v>5.0062241644726327E-3</v>
      </c>
      <c r="AE1057" s="13">
        <f t="shared" si="1308"/>
        <v>3.3508672100502918E-3</v>
      </c>
      <c r="AF1057" s="13">
        <f t="shared" si="1309"/>
        <v>1.1214351066292138E-3</v>
      </c>
      <c r="AG1057" s="13">
        <f t="shared" si="1310"/>
        <v>2.5020720896936635E-4</v>
      </c>
      <c r="AH1057" s="13">
        <f t="shared" si="1311"/>
        <v>1.8053807830852469E-3</v>
      </c>
      <c r="AI1057" s="13">
        <f t="shared" si="1312"/>
        <v>1.5593769491353824E-3</v>
      </c>
      <c r="AJ1057" s="13">
        <f t="shared" si="1313"/>
        <v>6.7344697924037733E-4</v>
      </c>
      <c r="AK1057" s="13">
        <f t="shared" si="1314"/>
        <v>1.9389403530662493E-4</v>
      </c>
      <c r="AL1057" s="13">
        <f t="shared" si="1315"/>
        <v>9.6822426903673598E-7</v>
      </c>
      <c r="AM1057" s="13">
        <f t="shared" si="1316"/>
        <v>8.6481374316418121E-4</v>
      </c>
      <c r="AN1057" s="13">
        <f t="shared" si="1317"/>
        <v>5.7885462567475318E-4</v>
      </c>
      <c r="AO1057" s="13">
        <f t="shared" si="1318"/>
        <v>1.9372534277675469E-4</v>
      </c>
      <c r="AP1057" s="13">
        <f t="shared" si="1319"/>
        <v>4.3222721525546077E-5</v>
      </c>
      <c r="AQ1057" s="13">
        <f t="shared" si="1320"/>
        <v>7.2326765407809274E-6</v>
      </c>
      <c r="AR1057" s="13">
        <f t="shared" si="1321"/>
        <v>2.4168279601329251E-4</v>
      </c>
      <c r="AS1057" s="13">
        <f t="shared" si="1322"/>
        <v>2.087507436861433E-4</v>
      </c>
      <c r="AT1057" s="13">
        <f t="shared" si="1323"/>
        <v>9.0153030559777977E-5</v>
      </c>
      <c r="AU1057" s="13">
        <f t="shared" si="1324"/>
        <v>2.5956215454516932E-5</v>
      </c>
      <c r="AV1057" s="13">
        <f t="shared" si="1325"/>
        <v>5.6048458648978113E-6</v>
      </c>
      <c r="AW1057" s="13">
        <f t="shared" si="1326"/>
        <v>1.5549007884132767E-8</v>
      </c>
      <c r="AX1057" s="13">
        <f t="shared" si="1327"/>
        <v>1.2449549231022562E-4</v>
      </c>
      <c r="AY1057" s="13">
        <f t="shared" si="1328"/>
        <v>8.3329840869270929E-5</v>
      </c>
      <c r="AZ1057" s="13">
        <f t="shared" si="1329"/>
        <v>2.7888007229992177E-5</v>
      </c>
      <c r="BA1057" s="13">
        <f t="shared" si="1330"/>
        <v>6.2221883473110793E-6</v>
      </c>
      <c r="BB1057" s="13">
        <f t="shared" si="1331"/>
        <v>1.0411902375309469E-6</v>
      </c>
      <c r="BC1057" s="13">
        <f t="shared" si="1332"/>
        <v>1.3938210162966022E-7</v>
      </c>
      <c r="BD1057" s="13">
        <f t="shared" si="1333"/>
        <v>2.696133618830624E-5</v>
      </c>
      <c r="BE1057" s="13">
        <f t="shared" si="1334"/>
        <v>2.3287544967708441E-5</v>
      </c>
      <c r="BF1057" s="13">
        <f t="shared" si="1335"/>
        <v>1.005717496409275E-5</v>
      </c>
      <c r="BG1057" s="13">
        <f t="shared" si="1336"/>
        <v>2.8955898499570958E-6</v>
      </c>
      <c r="BH1057" s="13">
        <f t="shared" si="1337"/>
        <v>6.2525813231172933E-7</v>
      </c>
      <c r="BI1057" s="13">
        <f t="shared" si="1338"/>
        <v>1.0801190839310199E-7</v>
      </c>
      <c r="BJ1057" s="14">
        <f t="shared" si="1339"/>
        <v>0.37643276426062466</v>
      </c>
      <c r="BK1057" s="14">
        <f t="shared" si="1340"/>
        <v>0.35999502461437494</v>
      </c>
      <c r="BL1057" s="14">
        <f t="shared" si="1341"/>
        <v>0.25282626143082948</v>
      </c>
      <c r="BM1057" s="14">
        <f t="shared" si="1342"/>
        <v>0.19946100438717335</v>
      </c>
      <c r="BN1057" s="14">
        <f t="shared" si="1343"/>
        <v>0.80049874872093374</v>
      </c>
    </row>
    <row r="1058" spans="1:66" x14ac:dyDescent="0.25">
      <c r="A1058" t="s">
        <v>99</v>
      </c>
      <c r="B1058" t="s">
        <v>435</v>
      </c>
      <c r="C1058" t="s">
        <v>105</v>
      </c>
      <c r="D1058" s="25" t="s">
        <v>534</v>
      </c>
      <c r="E1058" s="10">
        <f>VLOOKUP(A1058,home!$A$2:$E$405,3,FALSE)</f>
        <v>1.3478000000000001</v>
      </c>
      <c r="F1058" s="10">
        <f>VLOOKUP(B1058,home!$B$2:$E$405,3,FALSE)</f>
        <v>0.59050000000000002</v>
      </c>
      <c r="G1058" s="10">
        <f>VLOOKUP(C1058,away!$B$2:$E$405,4,FALSE)</f>
        <v>0.6129</v>
      </c>
      <c r="H1058" s="10">
        <f>VLOOKUP(A1058,away!$A$2:$E$405,3,FALSE)</f>
        <v>1.2736000000000001</v>
      </c>
      <c r="I1058" s="10">
        <f>VLOOKUP(C1058,away!$B$2:$E$405,3,FALSE)</f>
        <v>1.1607000000000001</v>
      </c>
      <c r="J1058" s="10">
        <f>VLOOKUP(B1058,home!$B$2:$E$405,4,FALSE)</f>
        <v>1.1526000000000001</v>
      </c>
      <c r="K1058" s="12">
        <f t="shared" si="1288"/>
        <v>0.48779233911000003</v>
      </c>
      <c r="L1058" s="12">
        <f t="shared" si="1289"/>
        <v>1.7038511435520003</v>
      </c>
      <c r="M1058" s="13">
        <f t="shared" si="1290"/>
        <v>0.11173296644416328</v>
      </c>
      <c r="N1058" s="13">
        <f t="shared" si="1291"/>
        <v>5.4502485057497552E-2</v>
      </c>
      <c r="O1058" s="13">
        <f t="shared" si="1292"/>
        <v>0.19037634264834485</v>
      </c>
      <c r="P1058" s="13">
        <f t="shared" si="1293"/>
        <v>9.2864121491642998E-2</v>
      </c>
      <c r="Q1058" s="13">
        <f t="shared" si="1294"/>
        <v>1.3292947336752275E-2</v>
      </c>
      <c r="R1058" s="13">
        <f t="shared" si="1295"/>
        <v>0.16218647456331498</v>
      </c>
      <c r="S1058" s="13">
        <f t="shared" si="1296"/>
        <v>1.9295435659815337E-2</v>
      </c>
      <c r="T1058" s="13">
        <f t="shared" si="1297"/>
        <v>2.2649203520901877E-2</v>
      </c>
      <c r="U1058" s="13">
        <f t="shared" si="1298"/>
        <v>7.9113319799243936E-2</v>
      </c>
      <c r="V1058" s="13">
        <f t="shared" si="1299"/>
        <v>1.7818810313474009E-3</v>
      </c>
      <c r="W1058" s="13">
        <f t="shared" si="1300"/>
        <v>2.1613992916868128E-3</v>
      </c>
      <c r="X1058" s="13">
        <f t="shared" si="1301"/>
        <v>3.6827026548130587E-3</v>
      </c>
      <c r="Y1058" s="13">
        <f t="shared" si="1302"/>
        <v>3.1373885648826099E-3</v>
      </c>
      <c r="Z1058" s="13">
        <f t="shared" si="1303"/>
        <v>9.2113870051123856E-2</v>
      </c>
      <c r="AA1058" s="13">
        <f t="shared" si="1304"/>
        <v>4.4932440136712284E-2</v>
      </c>
      <c r="AB1058" s="13">
        <f t="shared" si="1305"/>
        <v>1.0958850038103466E-2</v>
      </c>
      <c r="AC1058" s="13">
        <f t="shared" si="1306"/>
        <v>9.256042657148077E-5</v>
      </c>
      <c r="AD1058" s="13">
        <f t="shared" si="1307"/>
        <v>2.6357850406065188E-4</v>
      </c>
      <c r="AE1058" s="13">
        <f t="shared" si="1308"/>
        <v>4.4909853555946721E-4</v>
      </c>
      <c r="AF1058" s="13">
        <f t="shared" si="1309"/>
        <v>3.8259852669026356E-4</v>
      </c>
      <c r="AG1058" s="13">
        <f t="shared" si="1310"/>
        <v>2.1729697907417198E-4</v>
      </c>
      <c r="AH1058" s="13">
        <f t="shared" si="1311"/>
        <v>3.9237080705901942E-2</v>
      </c>
      <c r="AI1058" s="13">
        <f t="shared" si="1312"/>
        <v>1.9139547377379759E-2</v>
      </c>
      <c r="AJ1058" s="13">
        <f t="shared" si="1313"/>
        <v>4.6680622923593691E-3</v>
      </c>
      <c r="AK1058" s="13">
        <f t="shared" si="1314"/>
        <v>7.5901500823372179E-4</v>
      </c>
      <c r="AL1058" s="13">
        <f t="shared" si="1315"/>
        <v>3.0771733614529142E-6</v>
      </c>
      <c r="AM1058" s="13">
        <f t="shared" si="1316"/>
        <v>2.5714315006972006E-5</v>
      </c>
      <c r="AN1058" s="13">
        <f t="shared" si="1317"/>
        <v>4.3813365030285609E-5</v>
      </c>
      <c r="AO1058" s="13">
        <f t="shared" si="1318"/>
        <v>3.7325726054856691E-5</v>
      </c>
      <c r="AP1058" s="13">
        <f t="shared" si="1319"/>
        <v>2.1199160340825417E-5</v>
      </c>
      <c r="AQ1058" s="13">
        <f t="shared" si="1320"/>
        <v>9.0300533972644017E-6</v>
      </c>
      <c r="AR1058" s="13">
        <f t="shared" si="1321"/>
        <v>1.3370828966078625E-2</v>
      </c>
      <c r="AS1058" s="13">
        <f t="shared" si="1322"/>
        <v>6.5221879372032356E-3</v>
      </c>
      <c r="AT1058" s="13">
        <f t="shared" si="1323"/>
        <v>1.590736655001696E-3</v>
      </c>
      <c r="AU1058" s="13">
        <f t="shared" si="1324"/>
        <v>2.5864971795043148E-4</v>
      </c>
      <c r="AV1058" s="13">
        <f t="shared" si="1325"/>
        <v>3.1541837732295685E-5</v>
      </c>
      <c r="AW1058" s="13">
        <f t="shared" si="1326"/>
        <v>7.1042148770443251E-8</v>
      </c>
      <c r="AX1058" s="13">
        <f t="shared" si="1327"/>
        <v>2.0905409776437086E-6</v>
      </c>
      <c r="AY1058" s="13">
        <f t="shared" si="1328"/>
        <v>3.5619706354005494E-6</v>
      </c>
      <c r="AZ1058" s="13">
        <f t="shared" si="1329"/>
        <v>3.0345338702129371E-6</v>
      </c>
      <c r="BA1058" s="13">
        <f t="shared" si="1330"/>
        <v>1.7234646683031961E-6</v>
      </c>
      <c r="BB1058" s="13">
        <f t="shared" si="1331"/>
        <v>7.3413181148996756E-7</v>
      </c>
      <c r="BC1058" s="13">
        <f t="shared" si="1332"/>
        <v>2.5017026530501644E-7</v>
      </c>
      <c r="BD1058" s="13">
        <f t="shared" si="1333"/>
        <v>3.7969837040152119E-3</v>
      </c>
      <c r="BE1058" s="13">
        <f t="shared" si="1334"/>
        <v>1.8521395625441322E-3</v>
      </c>
      <c r="BF1058" s="13">
        <f t="shared" si="1335"/>
        <v>4.5172974478578713E-4</v>
      </c>
      <c r="BG1058" s="13">
        <f t="shared" si="1336"/>
        <v>7.3450102951540816E-5</v>
      </c>
      <c r="BH1058" s="13">
        <f t="shared" si="1337"/>
        <v>8.957099381650603E-6</v>
      </c>
      <c r="BI1058" s="13">
        <f t="shared" si="1338"/>
        <v>8.7384089180321657E-7</v>
      </c>
      <c r="BJ1058" s="14">
        <f t="shared" si="1339"/>
        <v>0.10088717640397731</v>
      </c>
      <c r="BK1058" s="14">
        <f t="shared" si="1340"/>
        <v>0.22577360419753736</v>
      </c>
      <c r="BL1058" s="14">
        <f t="shared" si="1341"/>
        <v>0.57932921173813079</v>
      </c>
      <c r="BM1058" s="14">
        <f t="shared" si="1342"/>
        <v>0.37314503392056675</v>
      </c>
      <c r="BN1058" s="14">
        <f t="shared" si="1343"/>
        <v>0.62495533754171595</v>
      </c>
    </row>
    <row r="1059" spans="1:66" x14ac:dyDescent="0.25">
      <c r="A1059" t="s">
        <v>122</v>
      </c>
      <c r="B1059" t="s">
        <v>112</v>
      </c>
      <c r="C1059" t="s">
        <v>120</v>
      </c>
      <c r="D1059" s="25" t="s">
        <v>534</v>
      </c>
      <c r="E1059" s="10">
        <f>VLOOKUP(A1059,home!$A$2:$E$405,3,FALSE)</f>
        <v>1.2608999999999999</v>
      </c>
      <c r="F1059" s="10">
        <f>VLOOKUP(B1059,home!$B$2:$E$405,3,FALSE)</f>
        <v>0.6452</v>
      </c>
      <c r="G1059" s="10">
        <f>VLOOKUP(C1059,away!$B$2:$E$405,4,FALSE)</f>
        <v>1.6452</v>
      </c>
      <c r="H1059" s="10">
        <f>VLOOKUP(A1059,away!$A$2:$E$405,3,FALSE)</f>
        <v>1.0995999999999999</v>
      </c>
      <c r="I1059" s="10">
        <f>VLOOKUP(C1059,away!$B$2:$E$405,3,FALSE)</f>
        <v>1.0241</v>
      </c>
      <c r="J1059" s="10">
        <f>VLOOKUP(B1059,home!$B$2:$E$405,4,FALSE)</f>
        <v>0.88759999999999994</v>
      </c>
      <c r="K1059" s="12">
        <f t="shared" si="1288"/>
        <v>1.3384239651359999</v>
      </c>
      <c r="L1059" s="12">
        <f t="shared" si="1289"/>
        <v>0.99952667953599983</v>
      </c>
      <c r="M1059" s="13">
        <f t="shared" si="1290"/>
        <v>9.6525250208552585E-2</v>
      </c>
      <c r="N1059" s="13">
        <f t="shared" si="1291"/>
        <v>0.12919170811987546</v>
      </c>
      <c r="O1059" s="13">
        <f t="shared" si="1292"/>
        <v>9.6479562832336135E-2</v>
      </c>
      <c r="P1059" s="13">
        <f t="shared" si="1293"/>
        <v>0.12913055904064316</v>
      </c>
      <c r="Q1059" s="13">
        <f t="shared" si="1294"/>
        <v>8.6456639122248255E-2</v>
      </c>
      <c r="R1059" s="13">
        <f t="shared" si="1295"/>
        <v>4.82169485404449E-2</v>
      </c>
      <c r="S1059" s="13">
        <f t="shared" si="1296"/>
        <v>4.3187407549117082E-2</v>
      </c>
      <c r="T1059" s="13">
        <f t="shared" si="1297"/>
        <v>8.6415717425703004E-2</v>
      </c>
      <c r="U1059" s="13">
        <f t="shared" si="1298"/>
        <v>6.4534719452260719E-2</v>
      </c>
      <c r="V1059" s="13">
        <f t="shared" si="1299"/>
        <v>6.4195224315621597E-3</v>
      </c>
      <c r="W1059" s="13">
        <f t="shared" si="1300"/>
        <v>3.8571879248777224E-2</v>
      </c>
      <c r="X1059" s="13">
        <f t="shared" si="1301"/>
        <v>3.8553622388993833E-2</v>
      </c>
      <c r="Y1059" s="13">
        <f t="shared" si="1302"/>
        <v>1.9267687085277891E-2</v>
      </c>
      <c r="Z1059" s="13">
        <f t="shared" si="1303"/>
        <v>1.6064708823996358E-2</v>
      </c>
      <c r="AA1059" s="13">
        <f t="shared" si="1304"/>
        <v>2.1501391282968491E-2</v>
      </c>
      <c r="AB1059" s="13">
        <f t="shared" si="1305"/>
        <v>1.4388988688445658E-2</v>
      </c>
      <c r="AC1059" s="13">
        <f t="shared" si="1306"/>
        <v>5.3674849234431297E-4</v>
      </c>
      <c r="AD1059" s="13">
        <f t="shared" si="1307"/>
        <v>1.2906381891723854E-2</v>
      </c>
      <c r="AE1059" s="13">
        <f t="shared" si="1308"/>
        <v>1.2900273037058299E-2</v>
      </c>
      <c r="AF1059" s="13">
        <f t="shared" si="1309"/>
        <v>6.4470835369193347E-3</v>
      </c>
      <c r="AG1059" s="13">
        <f t="shared" si="1310"/>
        <v>2.1480106667827311E-3</v>
      </c>
      <c r="AH1059" s="13">
        <f t="shared" si="1311"/>
        <v>4.014276267140438E-3</v>
      </c>
      <c r="AI1059" s="13">
        <f t="shared" si="1312"/>
        <v>5.3728035586174455E-3</v>
      </c>
      <c r="AJ1059" s="13">
        <f t="shared" si="1313"/>
        <v>3.5955445214107865E-3</v>
      </c>
      <c r="AK1059" s="13">
        <f t="shared" si="1314"/>
        <v>1.6041209850565482E-3</v>
      </c>
      <c r="AL1059" s="13">
        <f t="shared" si="1315"/>
        <v>2.8722280535255135E-5</v>
      </c>
      <c r="AM1059" s="13">
        <f t="shared" si="1316"/>
        <v>3.4548421654161023E-3</v>
      </c>
      <c r="AN1059" s="13">
        <f t="shared" si="1317"/>
        <v>3.4532069179193199E-3</v>
      </c>
      <c r="AO1059" s="13">
        <f t="shared" si="1318"/>
        <v>1.7257862222093208E-3</v>
      </c>
      <c r="AP1059" s="13">
        <f t="shared" si="1319"/>
        <v>5.7498979075795329E-4</v>
      </c>
      <c r="AQ1059" s="13">
        <f t="shared" si="1320"/>
        <v>1.4367940908084905E-4</v>
      </c>
      <c r="AR1059" s="13">
        <f t="shared" si="1321"/>
        <v>8.0247524560701018E-4</v>
      </c>
      <c r="AS1059" s="13">
        <f t="shared" si="1322"/>
        <v>1.07405210014882E-3</v>
      </c>
      <c r="AT1059" s="13">
        <f t="shared" si="1323"/>
        <v>7.1876853532191597E-4</v>
      </c>
      <c r="AU1059" s="13">
        <f t="shared" si="1324"/>
        <v>3.206723443535178E-4</v>
      </c>
      <c r="AV1059" s="13">
        <f t="shared" si="1325"/>
        <v>1.0729888765977305E-4</v>
      </c>
      <c r="AW1059" s="13">
        <f t="shared" si="1326"/>
        <v>1.0673442482741769E-6</v>
      </c>
      <c r="AX1059" s="13">
        <f t="shared" si="1327"/>
        <v>7.7067392499254386E-4</v>
      </c>
      <c r="AY1059" s="13">
        <f t="shared" si="1328"/>
        <v>7.703091492527735E-4</v>
      </c>
      <c r="AZ1059" s="13">
        <f t="shared" si="1329"/>
        <v>3.849722730844128E-4</v>
      </c>
      <c r="BA1059" s="13">
        <f t="shared" si="1330"/>
        <v>1.2826335260982978E-4</v>
      </c>
      <c r="BB1059" s="13">
        <f t="shared" si="1331"/>
        <v>3.2050660735064562E-5</v>
      </c>
      <c r="BC1059" s="13">
        <f t="shared" si="1332"/>
        <v>6.4070981002907876E-6</v>
      </c>
      <c r="BD1059" s="13">
        <f t="shared" si="1333"/>
        <v>1.3368256960856844E-4</v>
      </c>
      <c r="BE1059" s="13">
        <f t="shared" si="1334"/>
        <v>1.7892395488506947E-4</v>
      </c>
      <c r="BF1059" s="13">
        <f t="shared" si="1335"/>
        <v>1.1973805457754475E-4</v>
      </c>
      <c r="BG1059" s="13">
        <f t="shared" si="1336"/>
        <v>5.3420093928449383E-5</v>
      </c>
      <c r="BH1059" s="13">
        <f t="shared" si="1337"/>
        <v>1.7874683483413199E-5</v>
      </c>
      <c r="BI1059" s="13">
        <f t="shared" si="1338"/>
        <v>4.7847809486841725E-6</v>
      </c>
      <c r="BJ1059" s="14">
        <f t="shared" si="1339"/>
        <v>0.44430418348751838</v>
      </c>
      <c r="BK1059" s="14">
        <f t="shared" si="1340"/>
        <v>0.27659851915200734</v>
      </c>
      <c r="BL1059" s="14">
        <f t="shared" si="1341"/>
        <v>0.26324004737920381</v>
      </c>
      <c r="BM1059" s="14">
        <f t="shared" si="1342"/>
        <v>0.41343754917362086</v>
      </c>
      <c r="BN1059" s="14">
        <f t="shared" si="1343"/>
        <v>0.58600066786410043</v>
      </c>
    </row>
    <row r="1060" spans="1:66" s="10" customFormat="1" x14ac:dyDescent="0.25">
      <c r="A1060" t="s">
        <v>122</v>
      </c>
      <c r="B1060" t="s">
        <v>127</v>
      </c>
      <c r="C1060" t="s">
        <v>123</v>
      </c>
      <c r="D1060" s="25" t="s">
        <v>534</v>
      </c>
      <c r="E1060" s="10">
        <f>VLOOKUP(A1060,home!$A$2:$E$405,3,FALSE)</f>
        <v>1.2608999999999999</v>
      </c>
      <c r="F1060" s="10">
        <f>VLOOKUP(B1060,home!$B$2:$E$405,3,FALSE)</f>
        <v>0.75860000000000005</v>
      </c>
      <c r="G1060" s="10">
        <f>VLOOKUP(C1060,away!$B$2:$E$405,4,FALSE)</f>
        <v>0.93100000000000005</v>
      </c>
      <c r="H1060" s="10">
        <f>VLOOKUP(A1060,away!$A$2:$E$405,3,FALSE)</f>
        <v>1.0995999999999999</v>
      </c>
      <c r="I1060" s="10">
        <f>VLOOKUP(C1060,away!$B$2:$E$405,3,FALSE)</f>
        <v>0.83030000000000004</v>
      </c>
      <c r="J1060" s="10">
        <f>VLOOKUP(B1060,home!$B$2:$E$405,4,FALSE)</f>
        <v>0.75129999999999997</v>
      </c>
      <c r="K1060" s="12">
        <f t="shared" si="1288"/>
        <v>0.89051894694000011</v>
      </c>
      <c r="L1060" s="12">
        <f t="shared" si="1289"/>
        <v>0.68593530724399987</v>
      </c>
      <c r="M1060" s="13">
        <f t="shared" si="1290"/>
        <v>0.20670672987097802</v>
      </c>
      <c r="N1060" s="13">
        <f t="shared" si="1291"/>
        <v>0.18407625941011443</v>
      </c>
      <c r="O1060" s="13">
        <f t="shared" si="1292"/>
        <v>0.1417874442634518</v>
      </c>
      <c r="P1060" s="13">
        <f t="shared" si="1293"/>
        <v>0.12626440555480306</v>
      </c>
      <c r="Q1060" s="13">
        <f t="shared" si="1294"/>
        <v>8.1961698343274672E-2</v>
      </c>
      <c r="R1060" s="13">
        <f t="shared" si="1295"/>
        <v>4.8628507072096157E-2</v>
      </c>
      <c r="S1060" s="13">
        <f t="shared" si="1296"/>
        <v>1.9281786471174494E-2</v>
      </c>
      <c r="T1060" s="13">
        <f t="shared" si="1297"/>
        <v>5.6220422735334147E-2</v>
      </c>
      <c r="U1060" s="13">
        <f t="shared" si="1298"/>
        <v>4.3304606909107424E-2</v>
      </c>
      <c r="V1060" s="13">
        <f t="shared" si="1299"/>
        <v>1.3086728173007448E-3</v>
      </c>
      <c r="W1060" s="13">
        <f t="shared" si="1300"/>
        <v>2.4329481766022305E-2</v>
      </c>
      <c r="X1060" s="13">
        <f t="shared" si="1301"/>
        <v>1.6688450550263804E-2</v>
      </c>
      <c r="Y1060" s="13">
        <f t="shared" si="1302"/>
        <v>5.7235987278107499E-3</v>
      </c>
      <c r="Z1060" s="13">
        <f t="shared" si="1303"/>
        <v>1.1118669979771767E-2</v>
      </c>
      <c r="AA1060" s="13">
        <f t="shared" si="1304"/>
        <v>9.9013862817597473E-3</v>
      </c>
      <c r="AB1060" s="13">
        <f t="shared" si="1305"/>
        <v>4.4086860424394254E-3</v>
      </c>
      <c r="AC1060" s="13">
        <f t="shared" si="1306"/>
        <v>4.9961724590844971E-5</v>
      </c>
      <c r="AD1060" s="13">
        <f t="shared" si="1307"/>
        <v>5.4164661204685284E-3</v>
      </c>
      <c r="AE1060" s="13">
        <f t="shared" si="1308"/>
        <v>3.715345352520296E-3</v>
      </c>
      <c r="AF1060" s="13">
        <f t="shared" si="1309"/>
        <v>1.2742432779492881E-3</v>
      </c>
      <c r="AG1060" s="13">
        <f t="shared" si="1310"/>
        <v>2.9134948478791553E-4</v>
      </c>
      <c r="AH1060" s="13">
        <f t="shared" si="1311"/>
        <v>1.9066720771798459E-3</v>
      </c>
      <c r="AI1060" s="13">
        <f t="shared" si="1312"/>
        <v>1.6979276103300991E-3</v>
      </c>
      <c r="AJ1060" s="13">
        <f t="shared" si="1313"/>
        <v>7.560183537657552E-4</v>
      </c>
      <c r="AK1060" s="13">
        <f t="shared" si="1314"/>
        <v>2.2441622275426427E-4</v>
      </c>
      <c r="AL1060" s="13">
        <f t="shared" si="1315"/>
        <v>1.2207415713834558E-6</v>
      </c>
      <c r="AM1060" s="13">
        <f t="shared" si="1316"/>
        <v>9.6469314114716479E-4</v>
      </c>
      <c r="AN1060" s="13">
        <f t="shared" si="1317"/>
        <v>6.6171708616895981E-4</v>
      </c>
      <c r="AO1060" s="13">
        <f t="shared" si="1318"/>
        <v>2.269475564049549E-4</v>
      </c>
      <c r="AP1060" s="13">
        <f t="shared" si="1319"/>
        <v>5.1890447276969246E-5</v>
      </c>
      <c r="AQ1060" s="13">
        <f t="shared" si="1320"/>
        <v>8.8983724739891166E-6</v>
      </c>
      <c r="AR1060" s="13">
        <f t="shared" si="1321"/>
        <v>2.6157073941478274E-4</v>
      </c>
      <c r="AS1060" s="13">
        <f t="shared" si="1322"/>
        <v>2.329336994139695E-4</v>
      </c>
      <c r="AT1060" s="13">
        <f t="shared" si="1323"/>
        <v>1.0371593635448329E-4</v>
      </c>
      <c r="AU1060" s="13">
        <f t="shared" si="1324"/>
        <v>3.0787002141096852E-5</v>
      </c>
      <c r="AV1060" s="13">
        <f t="shared" si="1325"/>
        <v>6.8541021815322725E-6</v>
      </c>
      <c r="AW1060" s="13">
        <f t="shared" si="1326"/>
        <v>2.0713217027462669E-8</v>
      </c>
      <c r="AX1060" s="13">
        <f t="shared" si="1327"/>
        <v>1.4317958669576896E-4</v>
      </c>
      <c r="AY1060" s="13">
        <f t="shared" si="1328"/>
        <v>9.8211933791231187E-5</v>
      </c>
      <c r="AZ1060" s="13">
        <f t="shared" si="1329"/>
        <v>3.368351649005777E-5</v>
      </c>
      <c r="BA1060" s="13">
        <f t="shared" si="1330"/>
        <v>7.7015710775553716E-6</v>
      </c>
      <c r="BB1060" s="13">
        <f t="shared" si="1331"/>
        <v>1.3206948808361115E-6</v>
      </c>
      <c r="BC1060" s="13">
        <f t="shared" si="1332"/>
        <v>1.8118224977237927E-7</v>
      </c>
      <c r="BD1060" s="13">
        <f t="shared" si="1333"/>
        <v>2.9903434251086514E-5</v>
      </c>
      <c r="BE1060" s="13">
        <f t="shared" si="1334"/>
        <v>2.6629574779167094E-5</v>
      </c>
      <c r="BF1060" s="13">
        <f t="shared" si="1335"/>
        <v>1.1857070444901931E-5</v>
      </c>
      <c r="BG1060" s="13">
        <f t="shared" si="1336"/>
        <v>3.5196486287958221E-6</v>
      </c>
      <c r="BH1060" s="13">
        <f t="shared" si="1337"/>
        <v>7.8357844762851757E-7</v>
      </c>
      <c r="BI1060" s="13">
        <f t="shared" si="1338"/>
        <v>1.3955829080540557E-7</v>
      </c>
      <c r="BJ1060" s="14">
        <f t="shared" si="1339"/>
        <v>0.3818957408572034</v>
      </c>
      <c r="BK1060" s="14">
        <f t="shared" si="1340"/>
        <v>0.35371098911420973</v>
      </c>
      <c r="BL1060" s="14">
        <f t="shared" si="1341"/>
        <v>0.25332435917723273</v>
      </c>
      <c r="BM1060" s="14">
        <f t="shared" si="1342"/>
        <v>0.21052652339312539</v>
      </c>
      <c r="BN1060" s="14">
        <f t="shared" si="1343"/>
        <v>0.78942504451471818</v>
      </c>
    </row>
    <row r="1061" spans="1:66" x14ac:dyDescent="0.25">
      <c r="A1061" t="s">
        <v>122</v>
      </c>
      <c r="B1061" t="s">
        <v>104</v>
      </c>
      <c r="C1061" t="s">
        <v>137</v>
      </c>
      <c r="D1061" s="25" t="s">
        <v>534</v>
      </c>
      <c r="E1061" s="10">
        <f>VLOOKUP(A1061,home!$A$2:$E$405,3,FALSE)</f>
        <v>1.2608999999999999</v>
      </c>
      <c r="F1061" s="10">
        <f>VLOOKUP(B1061,home!$B$2:$E$405,3,FALSE)</f>
        <v>0.7419</v>
      </c>
      <c r="G1061" s="10">
        <f>VLOOKUP(C1061,away!$B$2:$E$405,4,FALSE)</f>
        <v>1.0345</v>
      </c>
      <c r="H1061" s="10">
        <f>VLOOKUP(A1061,away!$A$2:$E$405,3,FALSE)</f>
        <v>1.0995999999999999</v>
      </c>
      <c r="I1061" s="10">
        <f>VLOOKUP(C1061,away!$B$2:$E$405,3,FALSE)</f>
        <v>0.83030000000000004</v>
      </c>
      <c r="J1061" s="10">
        <f>VLOOKUP(B1061,home!$B$2:$E$405,4,FALSE)</f>
        <v>1.0924</v>
      </c>
      <c r="K1061" s="12">
        <f t="shared" si="1288"/>
        <v>0.96773513899499986</v>
      </c>
      <c r="L1061" s="12">
        <f t="shared" si="1289"/>
        <v>0.99735888411199991</v>
      </c>
      <c r="M1061" s="13">
        <f t="shared" si="1290"/>
        <v>0.14014270934338521</v>
      </c>
      <c r="N1061" s="13">
        <f t="shared" si="1291"/>
        <v>0.13562102430555675</v>
      </c>
      <c r="O1061" s="13">
        <f t="shared" si="1292"/>
        <v>0.139772576207151</v>
      </c>
      <c r="P1061" s="13">
        <f t="shared" si="1293"/>
        <v>0.1352628334635165</v>
      </c>
      <c r="Q1061" s="13">
        <f t="shared" si="1294"/>
        <v>6.5622615403491097E-2</v>
      </c>
      <c r="R1061" s="13">
        <f t="shared" si="1295"/>
        <v>6.9701710317711801E-2</v>
      </c>
      <c r="S1061" s="13">
        <f t="shared" si="1296"/>
        <v>3.2638219644642856E-2</v>
      </c>
      <c r="T1061" s="13">
        <f t="shared" si="1297"/>
        <v>6.5449298471336806E-2</v>
      </c>
      <c r="U1061" s="13">
        <f t="shared" si="1298"/>
        <v>6.7452794322500051E-2</v>
      </c>
      <c r="V1061" s="13">
        <f t="shared" si="1299"/>
        <v>3.5001924419468182E-3</v>
      </c>
      <c r="W1061" s="13">
        <f t="shared" si="1300"/>
        <v>2.1168436946237629E-2</v>
      </c>
      <c r="X1061" s="13">
        <f t="shared" si="1301"/>
        <v>2.1112528651094788E-2</v>
      </c>
      <c r="Y1061" s="13">
        <f t="shared" si="1302"/>
        <v>1.0528384008119262E-2</v>
      </c>
      <c r="Z1061" s="13">
        <f t="shared" si="1303"/>
        <v>2.317254000772364E-2</v>
      </c>
      <c r="AA1061" s="13">
        <f t="shared" si="1304"/>
        <v>2.2424881225241632E-2</v>
      </c>
      <c r="AB1061" s="13">
        <f t="shared" si="1305"/>
        <v>1.0850672774727784E-2</v>
      </c>
      <c r="AC1061" s="13">
        <f t="shared" si="1306"/>
        <v>2.1114456719848368E-4</v>
      </c>
      <c r="AD1061" s="13">
        <f t="shared" si="1307"/>
        <v>5.1213600676185394E-3</v>
      </c>
      <c r="AE1061" s="13">
        <f t="shared" si="1308"/>
        <v>5.1078339621757826E-3</v>
      </c>
      <c r="AF1061" s="13">
        <f t="shared" si="1309"/>
        <v>2.5471717903725066E-3</v>
      </c>
      <c r="AG1061" s="13">
        <f t="shared" si="1310"/>
        <v>8.4681480482916283E-4</v>
      </c>
      <c r="AH1061" s="13">
        <f t="shared" si="1311"/>
        <v>5.7778346610359802E-3</v>
      </c>
      <c r="AI1061" s="13">
        <f t="shared" si="1312"/>
        <v>5.5914136287877822E-3</v>
      </c>
      <c r="AJ1061" s="13">
        <f t="shared" si="1313"/>
        <v>2.70550372261674E-3</v>
      </c>
      <c r="AK1061" s="13">
        <f t="shared" si="1314"/>
        <v>8.7273700701933352E-4</v>
      </c>
      <c r="AL1061" s="13">
        <f t="shared" si="1315"/>
        <v>8.1516941019644494E-6</v>
      </c>
      <c r="AM1061" s="13">
        <f t="shared" si="1316"/>
        <v>9.9122401937605433E-4</v>
      </c>
      <c r="AN1061" s="13">
        <f t="shared" si="1317"/>
        <v>9.8860608186991271E-4</v>
      </c>
      <c r="AO1061" s="13">
        <f t="shared" si="1318"/>
        <v>4.9299752932005633E-4</v>
      </c>
      <c r="AP1061" s="13">
        <f t="shared" si="1319"/>
        <v>1.6389848857087481E-4</v>
      </c>
      <c r="AQ1061" s="13">
        <f t="shared" si="1320"/>
        <v>4.086640341717276E-5</v>
      </c>
      <c r="AR1061" s="13">
        <f t="shared" si="1321"/>
        <v>1.1525149460228962E-3</v>
      </c>
      <c r="AS1061" s="13">
        <f t="shared" si="1322"/>
        <v>1.1153292114832822E-3</v>
      </c>
      <c r="AT1061" s="13">
        <f t="shared" si="1323"/>
        <v>5.3967163474997874E-4</v>
      </c>
      <c r="AU1061" s="13">
        <f t="shared" si="1324"/>
        <v>1.7408640148880984E-4</v>
      </c>
      <c r="AV1061" s="13">
        <f t="shared" si="1325"/>
        <v>4.2117381985478178E-5</v>
      </c>
      <c r="AW1061" s="13">
        <f t="shared" si="1326"/>
        <v>2.1855127512631982E-7</v>
      </c>
      <c r="AX1061" s="13">
        <f t="shared" si="1327"/>
        <v>1.5987371902767797E-4</v>
      </c>
      <c r="AY1061" s="13">
        <f t="shared" si="1328"/>
        <v>1.5945147400828029E-4</v>
      </c>
      <c r="AZ1061" s="13">
        <f t="shared" si="1329"/>
        <v>7.9515172093455995E-5</v>
      </c>
      <c r="BA1061" s="13">
        <f t="shared" si="1330"/>
        <v>2.6435054436367638E-5</v>
      </c>
      <c r="BB1061" s="13">
        <f t="shared" si="1331"/>
        <v>6.5913090985238988E-6</v>
      </c>
      <c r="BC1061" s="13">
        <f t="shared" si="1332"/>
        <v>1.3147801374682137E-6</v>
      </c>
      <c r="BD1061" s="13">
        <f t="shared" si="1333"/>
        <v>1.9157850341463284E-4</v>
      </c>
      <c r="BE1061" s="13">
        <f t="shared" si="1334"/>
        <v>1.8539724963041377E-4</v>
      </c>
      <c r="BF1061" s="13">
        <f t="shared" si="1335"/>
        <v>8.9707716570189565E-5</v>
      </c>
      <c r="BG1061" s="13">
        <f t="shared" si="1336"/>
        <v>2.8937769854658817E-5</v>
      </c>
      <c r="BH1061" s="13">
        <f t="shared" si="1337"/>
        <v>7.0010241831258908E-6</v>
      </c>
      <c r="BI1061" s="13">
        <f t="shared" si="1338"/>
        <v>1.3550274221929385E-6</v>
      </c>
      <c r="BJ1061" s="14">
        <f t="shared" si="1339"/>
        <v>0.3362362424421883</v>
      </c>
      <c r="BK1061" s="14">
        <f t="shared" si="1340"/>
        <v>0.31192270262880012</v>
      </c>
      <c r="BL1061" s="14">
        <f t="shared" si="1341"/>
        <v>0.32867782073359769</v>
      </c>
      <c r="BM1061" s="14">
        <f t="shared" si="1342"/>
        <v>0.31372660384876427</v>
      </c>
      <c r="BN1061" s="14">
        <f t="shared" si="1343"/>
        <v>0.68612346904081234</v>
      </c>
    </row>
    <row r="1062" spans="1:66" x14ac:dyDescent="0.25">
      <c r="A1062" t="s">
        <v>122</v>
      </c>
      <c r="B1062" t="s">
        <v>362</v>
      </c>
      <c r="C1062" t="s">
        <v>124</v>
      </c>
      <c r="D1062" s="25" t="s">
        <v>534</v>
      </c>
      <c r="E1062" s="10">
        <f>VLOOKUP(A1062,home!$A$2:$E$405,3,FALSE)</f>
        <v>1.2608999999999999</v>
      </c>
      <c r="F1062" s="10">
        <f>VLOOKUP(B1062,home!$B$2:$E$405,3,FALSE)</f>
        <v>1.3103</v>
      </c>
      <c r="G1062" s="10">
        <f>VLOOKUP(C1062,away!$B$2:$E$405,4,FALSE)</f>
        <v>1.2413000000000001</v>
      </c>
      <c r="H1062" s="10">
        <f>VLOOKUP(A1062,away!$A$2:$E$405,3,FALSE)</f>
        <v>1.0995999999999999</v>
      </c>
      <c r="I1062" s="10">
        <f>VLOOKUP(C1062,away!$B$2:$E$405,3,FALSE)</f>
        <v>0.75129999999999997</v>
      </c>
      <c r="J1062" s="10">
        <f>VLOOKUP(B1062,home!$B$2:$E$405,4,FALSE)</f>
        <v>0.98850000000000005</v>
      </c>
      <c r="K1062" s="12">
        <f t="shared" si="1288"/>
        <v>2.0508228192510001</v>
      </c>
      <c r="L1062" s="12">
        <f t="shared" si="1289"/>
        <v>0.81662899097999986</v>
      </c>
      <c r="M1062" s="13">
        <f t="shared" si="1290"/>
        <v>5.6843590441678825E-2</v>
      </c>
      <c r="N1062" s="13">
        <f t="shared" si="1291"/>
        <v>0.11657613240595298</v>
      </c>
      <c r="O1062" s="13">
        <f t="shared" si="1292"/>
        <v>4.642012390606854E-2</v>
      </c>
      <c r="P1062" s="13">
        <f t="shared" si="1293"/>
        <v>9.5199449379024234E-2</v>
      </c>
      <c r="Q1062" s="13">
        <f t="shared" si="1294"/>
        <v>0.1195384962590772</v>
      </c>
      <c r="R1062" s="13">
        <f t="shared" si="1295"/>
        <v>1.8954009473289662E-2</v>
      </c>
      <c r="S1062" s="13">
        <f t="shared" si="1296"/>
        <v>3.9859090055931259E-2</v>
      </c>
      <c r="T1062" s="13">
        <f t="shared" si="1297"/>
        <v>9.7618601583316686E-2</v>
      </c>
      <c r="U1062" s="13">
        <f t="shared" si="1298"/>
        <v>3.8871315144122065E-2</v>
      </c>
      <c r="V1062" s="13">
        <f t="shared" si="1299"/>
        <v>7.4171626946260474E-3</v>
      </c>
      <c r="W1062" s="13">
        <f t="shared" si="1300"/>
        <v>8.1717425302355276E-2</v>
      </c>
      <c r="X1062" s="13">
        <f t="shared" si="1301"/>
        <v>6.6732818570145902E-2</v>
      </c>
      <c r="Y1062" s="13">
        <f t="shared" si="1302"/>
        <v>2.7247977147094819E-2</v>
      </c>
      <c r="Z1062" s="13">
        <f t="shared" si="1303"/>
        <v>5.1594645437326326E-3</v>
      </c>
      <c r="AA1062" s="13">
        <f t="shared" si="1304"/>
        <v>1.0581147621403332E-2</v>
      </c>
      <c r="AB1062" s="13">
        <f t="shared" si="1305"/>
        <v>1.08500294979187E-2</v>
      </c>
      <c r="AC1062" s="13">
        <f t="shared" si="1306"/>
        <v>7.763735970455454E-4</v>
      </c>
      <c r="AD1062" s="13">
        <f t="shared" si="1307"/>
        <v>4.1896990135127328E-2</v>
      </c>
      <c r="AE1062" s="13">
        <f t="shared" si="1308"/>
        <v>3.4214296779148036E-2</v>
      </c>
      <c r="AF1062" s="13">
        <f t="shared" si="1309"/>
        <v>1.397019332792296E-2</v>
      </c>
      <c r="AG1062" s="13">
        <f t="shared" si="1310"/>
        <v>3.8028216270590853E-3</v>
      </c>
      <c r="AH1062" s="13">
        <f t="shared" si="1311"/>
        <v>1.053342081086366E-3</v>
      </c>
      <c r="AI1062" s="13">
        <f t="shared" si="1312"/>
        <v>2.160217976369257E-3</v>
      </c>
      <c r="AJ1062" s="13">
        <f t="shared" si="1313"/>
        <v>2.2151121602471454E-3</v>
      </c>
      <c r="AK1062" s="13">
        <f t="shared" si="1314"/>
        <v>1.5142675218117413E-3</v>
      </c>
      <c r="AL1062" s="13">
        <f t="shared" si="1315"/>
        <v>5.2009620347243853E-5</v>
      </c>
      <c r="AM1062" s="13">
        <f t="shared" si="1316"/>
        <v>1.7184660685410635E-2</v>
      </c>
      <c r="AN1062" s="13">
        <f t="shared" si="1317"/>
        <v>1.4033492115860559E-2</v>
      </c>
      <c r="AO1062" s="13">
        <f t="shared" si="1318"/>
        <v>5.7300782532504948E-3</v>
      </c>
      <c r="AP1062" s="13">
        <f t="shared" si="1319"/>
        <v>1.5597826740627978E-3</v>
      </c>
      <c r="AQ1062" s="13">
        <f t="shared" si="1320"/>
        <v>3.1844093781699704E-4</v>
      </c>
      <c r="AR1062" s="13">
        <f t="shared" si="1321"/>
        <v>1.7203793616686651E-4</v>
      </c>
      <c r="AS1062" s="13">
        <f t="shared" si="1322"/>
        <v>3.528193252678568E-4</v>
      </c>
      <c r="AT1062" s="13">
        <f t="shared" si="1323"/>
        <v>3.6178496166603086E-4</v>
      </c>
      <c r="AU1062" s="13">
        <f t="shared" si="1324"/>
        <v>2.4731895168218147E-4</v>
      </c>
      <c r="AV1062" s="13">
        <f t="shared" si="1325"/>
        <v>1.2680183743576337E-4</v>
      </c>
      <c r="AW1062" s="13">
        <f t="shared" si="1326"/>
        <v>2.4195473056455059E-6</v>
      </c>
      <c r="AX1062" s="13">
        <f t="shared" si="1327"/>
        <v>5.873782379120937E-3</v>
      </c>
      <c r="AY1062" s="13">
        <f t="shared" si="1328"/>
        <v>4.7967009774976333E-3</v>
      </c>
      <c r="AZ1062" s="13">
        <f t="shared" si="1329"/>
        <v>1.9585625396433357E-3</v>
      </c>
      <c r="BA1062" s="13">
        <f t="shared" si="1330"/>
        <v>5.3313965017338786E-4</v>
      </c>
      <c r="BB1062" s="13">
        <f t="shared" si="1331"/>
        <v>1.0884432364313093E-4</v>
      </c>
      <c r="BC1062" s="13">
        <f t="shared" si="1332"/>
        <v>1.7777086038118117E-5</v>
      </c>
      <c r="BD1062" s="13">
        <f t="shared" si="1333"/>
        <v>2.3415194370371627E-5</v>
      </c>
      <c r="BE1062" s="13">
        <f t="shared" si="1334"/>
        <v>4.8020414931955688E-5</v>
      </c>
      <c r="BF1062" s="13">
        <f t="shared" si="1335"/>
        <v>4.9240681366178102E-5</v>
      </c>
      <c r="BG1062" s="13">
        <f t="shared" si="1336"/>
        <v>3.3661304327075186E-5</v>
      </c>
      <c r="BH1062" s="13">
        <f t="shared" si="1337"/>
        <v>1.7258342759929563E-5</v>
      </c>
      <c r="BI1062" s="13">
        <f t="shared" si="1338"/>
        <v>7.0787606309037668E-6</v>
      </c>
      <c r="BJ1062" s="14">
        <f t="shared" si="1339"/>
        <v>0.65543101475971821</v>
      </c>
      <c r="BK1062" s="14">
        <f t="shared" si="1340"/>
        <v>0.20494437676615077</v>
      </c>
      <c r="BL1062" s="14">
        <f t="shared" si="1341"/>
        <v>0.13405900309292196</v>
      </c>
      <c r="BM1062" s="14">
        <f t="shared" si="1342"/>
        <v>0.54126777586723984</v>
      </c>
      <c r="BN1062" s="14">
        <f t="shared" si="1343"/>
        <v>0.45353180186509146</v>
      </c>
    </row>
    <row r="1063" spans="1:66" x14ac:dyDescent="0.25">
      <c r="A1063" t="s">
        <v>122</v>
      </c>
      <c r="B1063" t="s">
        <v>129</v>
      </c>
      <c r="C1063" t="s">
        <v>128</v>
      </c>
      <c r="D1063" s="25" t="s">
        <v>534</v>
      </c>
      <c r="E1063" s="10">
        <f>VLOOKUP(A1063,home!$A$2:$E$405,3,FALSE)</f>
        <v>1.2608999999999999</v>
      </c>
      <c r="F1063" s="10">
        <f>VLOOKUP(B1063,home!$B$2:$E$405,3,FALSE)</f>
        <v>1.1033999999999999</v>
      </c>
      <c r="G1063" s="10">
        <f>VLOOKUP(C1063,away!$B$2:$E$405,4,FALSE)</f>
        <v>1.2069000000000001</v>
      </c>
      <c r="H1063" s="10">
        <f>VLOOKUP(A1063,away!$A$2:$E$405,3,FALSE)</f>
        <v>1.0995999999999999</v>
      </c>
      <c r="I1063" s="10">
        <f>VLOOKUP(C1063,away!$B$2:$E$405,3,FALSE)</f>
        <v>1.028</v>
      </c>
      <c r="J1063" s="10">
        <f>VLOOKUP(B1063,home!$B$2:$E$405,4,FALSE)</f>
        <v>1.028</v>
      </c>
      <c r="K1063" s="12">
        <f t="shared" ref="K1063:K1126" si="1344">E1063*F1063*G1063</f>
        <v>1.6791322837139997</v>
      </c>
      <c r="L1063" s="12">
        <f t="shared" ref="L1063:L1126" si="1345">H1063*I1063*J1063</f>
        <v>1.1620396864</v>
      </c>
      <c r="M1063" s="13">
        <f t="shared" ref="M1063:M1126" si="1346">_xlfn.POISSON.DIST(0,K1063,FALSE) * _xlfn.POISSON.DIST(0,L1063,FALSE)</f>
        <v>5.8357232938663246E-2</v>
      </c>
      <c r="N1063" s="13">
        <f t="shared" ref="N1063:N1126" si="1347">_xlfn.POISSON.DIST(1,K1063,FALSE) * _xlfn.POISSON.DIST(0,L1063,FALSE)</f>
        <v>9.7989513815527465E-2</v>
      </c>
      <c r="O1063" s="13">
        <f t="shared" ref="O1063:O1126" si="1348">_xlfn.POISSON.DIST(0,K1063,FALSE) * _xlfn.POISSON.DIST(1,L1063,FALSE)</f>
        <v>6.7813420663215995E-2</v>
      </c>
      <c r="P1063" s="13">
        <f t="shared" ref="P1063:P1126" si="1349">_xlfn.POISSON.DIST(1,K1063,FALSE) * _xlfn.POISSON.DIST(1,L1063,FALSE)</f>
        <v>0.11386770390468401</v>
      </c>
      <c r="Q1063" s="13">
        <f t="shared" ref="Q1063:Q1126" si="1350">_xlfn.POISSON.DIST(2,K1063,FALSE) * _xlfn.POISSON.DIST(0,L1063,FALSE)</f>
        <v>8.2268678056545599E-2</v>
      </c>
      <c r="R1063" s="13">
        <f t="shared" ref="R1063:R1126" si="1351">_xlfn.POISSON.DIST(0,K1063,FALSE) * _xlfn.POISSON.DIST(2,L1063,FALSE)</f>
        <v>3.9400943040597415E-2</v>
      </c>
      <c r="S1063" s="13">
        <f t="shared" ref="S1063:S1126" si="1352">_xlfn.POISSON.DIST(2,K1063,FALSE) * _xlfn.POISSON.DIST(2,L1063,FALSE)</f>
        <v>5.5545188400864733E-2</v>
      </c>
      <c r="T1063" s="13">
        <f t="shared" ref="T1063:T1126" si="1353">_xlfn.POISSON.DIST(2,K1063,FALSE) * _xlfn.POISSON.DIST(1,L1063,FALSE)</f>
        <v>9.5599468849370803E-2</v>
      </c>
      <c r="U1063" s="13">
        <f t="shared" ref="U1063:U1126" si="1354">_xlfn.POISSON.DIST(1,K1063,FALSE) * _xlfn.POISSON.DIST(2,L1063,FALSE)</f>
        <v>6.6159395468243551E-2</v>
      </c>
      <c r="V1063" s="13">
        <f t="shared" ref="V1063:V1126" si="1355">_xlfn.POISSON.DIST(3,K1063,FALSE) * _xlfn.POISSON.DIST(3,L1063,FALSE)</f>
        <v>1.2042310110532254E-2</v>
      </c>
      <c r="W1063" s="13">
        <f t="shared" ref="W1063:W1126" si="1356">_xlfn.POISSON.DIST(3,K1063,FALSE) * _xlfn.POISSON.DIST(0,L1063,FALSE)</f>
        <v>4.6046664421073073E-2</v>
      </c>
      <c r="X1063" s="13">
        <f t="shared" ref="X1063:X1126" si="1357">_xlfn.POISSON.DIST(3,K1063,FALSE) * _xlfn.POISSON.DIST(1,L1063,FALSE)</f>
        <v>5.350805148362979E-2</v>
      </c>
      <c r="Y1063" s="13">
        <f t="shared" ref="Y1063:Y1126" si="1358">_xlfn.POISSON.DIST(3,K1063,FALSE) * _xlfn.POISSON.DIST(2,L1063,FALSE)</f>
        <v>3.108923968295612E-2</v>
      </c>
      <c r="Z1063" s="13">
        <f t="shared" ref="Z1063:Z1126" si="1359">_xlfn.POISSON.DIST(0,K1063,FALSE) * _xlfn.POISSON.DIST(3,L1063,FALSE)</f>
        <v>1.526181983158669E-2</v>
      </c>
      <c r="AA1063" s="13">
        <f t="shared" ref="AA1063:AA1126" si="1360">_xlfn.POISSON.DIST(1,K1063,FALSE) * _xlfn.POISSON.DIST(3,L1063,FALSE)</f>
        <v>2.562661438744377E-2</v>
      </c>
      <c r="AB1063" s="13">
        <f t="shared" ref="AB1063:AB1126" si="1361">_xlfn.POISSON.DIST(2,K1063,FALSE) * _xlfn.POISSON.DIST(3,L1063,FALSE)</f>
        <v>2.1515237770123253E-2</v>
      </c>
      <c r="AC1063" s="13">
        <f t="shared" ref="AC1063:AC1126" si="1362">_xlfn.POISSON.DIST(4,K1063,FALSE) * _xlfn.POISSON.DIST(4,L1063,FALSE)</f>
        <v>1.4685735308034877E-3</v>
      </c>
      <c r="AD1063" s="13">
        <f t="shared" ref="AD1063:AD1126" si="1363">_xlfn.POISSON.DIST(4,K1063,FALSE) * _xlfn.POISSON.DIST(0,L1063,FALSE)</f>
        <v>1.9329610196692142E-2</v>
      </c>
      <c r="AE1063" s="13">
        <f t="shared" ref="AE1063:AE1126" si="1364">_xlfn.POISSON.DIST(4,K1063,FALSE) * _xlfn.POISSON.DIST(1,L1063,FALSE)</f>
        <v>2.2461774171198379E-2</v>
      </c>
      <c r="AF1063" s="13">
        <f t="shared" ref="AF1063:AF1126" si="1365">_xlfn.POISSON.DIST(4,K1063,FALSE) * _xlfn.POISSON.DIST(2,L1063,FALSE)</f>
        <v>1.3050736506943498E-2</v>
      </c>
      <c r="AG1063" s="13">
        <f t="shared" ref="AG1063:AG1126" si="1366">_xlfn.POISSON.DIST(4,K1063,FALSE) * _xlfn.POISSON.DIST(3,L1063,FALSE)</f>
        <v>5.0551579192725507E-3</v>
      </c>
      <c r="AH1063" s="13">
        <f t="shared" ref="AH1063:AH1126" si="1367">_xlfn.POISSON.DIST(0,K1063,FALSE) * _xlfn.POISSON.DIST(4,L1063,FALSE)</f>
        <v>4.433710082747574E-3</v>
      </c>
      <c r="AI1063" s="13">
        <f t="shared" ref="AI1063:AI1126" si="1368">_xlfn.POISSON.DIST(1,K1063,FALSE) * _xlfn.POISSON.DIST(4,L1063,FALSE)</f>
        <v>7.4447857365697208E-3</v>
      </c>
      <c r="AJ1063" s="13">
        <f t="shared" ref="AJ1063:AJ1126" si="1369">_xlfn.POISSON.DIST(2,K1063,FALSE) * _xlfn.POISSON.DIST(4,L1063,FALSE)</f>
        <v>6.250390037803864E-3</v>
      </c>
      <c r="AK1063" s="13">
        <f t="shared" ref="AK1063:AK1126" si="1370">_xlfn.POISSON.DIST(3,K1063,FALSE) * _xlfn.POISSON.DIST(4,L1063,FALSE)</f>
        <v>3.4984105660936116E-3</v>
      </c>
      <c r="AL1063" s="13">
        <f t="shared" ref="AL1063:AL1126" si="1371">_xlfn.POISSON.DIST(5,K1063,FALSE) * _xlfn.POISSON.DIST(5,L1063,FALSE)</f>
        <v>1.1462030500558437E-4</v>
      </c>
      <c r="AM1063" s="13">
        <f t="shared" ref="AM1063:AM1126" si="1372">_xlfn.POISSON.DIST(5,K1063,FALSE) * _xlfn.POISSON.DIST(0,L1063,FALSE)</f>
        <v>6.4913945025746192E-3</v>
      </c>
      <c r="AN1063" s="13">
        <f t="shared" ref="AN1063:AN1126" si="1373">_xlfn.POISSON.DIST(5,K1063,FALSE) * _xlfn.POISSON.DIST(1,L1063,FALSE)</f>
        <v>7.5432580320704944E-3</v>
      </c>
      <c r="AO1063" s="13">
        <f t="shared" ref="AO1063:AO1126" si="1374">_xlfn.POISSON.DIST(5,K1063,FALSE) * _xlfn.POISSON.DIST(2,L1063,FALSE)</f>
        <v>4.3827825990107412E-3</v>
      </c>
      <c r="AP1063" s="13">
        <f t="shared" ref="AP1063:AP1126" si="1375">_xlfn.POISSON.DIST(5,K1063,FALSE) * _xlfn.POISSON.DIST(3,L1063,FALSE)</f>
        <v>1.6976557723046059E-3</v>
      </c>
      <c r="AQ1063" s="13">
        <f t="shared" ref="AQ1063:AQ1126" si="1376">_xlfn.POISSON.DIST(5,K1063,FALSE) * _xlfn.POISSON.DIST(4,L1063,FALSE)</f>
        <v>4.9318584531599845E-4</v>
      </c>
      <c r="AR1063" s="13">
        <f t="shared" ref="AR1063:AR1126" si="1377">_xlfn.POISSON.DIST(0,K1063,FALSE) * _xlfn.POISSON.DIST(5,L1063,FALSE)</f>
        <v>1.0304294148289019E-3</v>
      </c>
      <c r="AS1063" s="13">
        <f t="shared" ref="AS1063:AS1126" si="1378">_xlfn.POISSON.DIST(1,K1063,FALSE) * _xlfn.POISSON.DIST(5,L1063,FALSE)</f>
        <v>1.7302272965277344E-3</v>
      </c>
      <c r="AT1063" s="13">
        <f t="shared" ref="AT1063:AT1126" si="1379">_xlfn.POISSON.DIST(2,K1063,FALSE) * _xlfn.POISSON.DIST(5,L1063,FALSE)</f>
        <v>1.4526402558814576E-3</v>
      </c>
      <c r="AU1063" s="13">
        <f t="shared" ref="AU1063:AU1126" si="1380">_xlfn.POISSON.DIST(3,K1063,FALSE) * _xlfn.POISSON.DIST(5,L1063,FALSE)</f>
        <v>8.1305838342437349E-4</v>
      </c>
      <c r="AV1063" s="13">
        <f t="shared" ref="AV1063:AV1126" si="1381">_xlfn.POISSON.DIST(4,K1063,FALSE) * _xlfn.POISSON.DIST(5,L1063,FALSE)</f>
        <v>3.4130814503804512E-4</v>
      </c>
      <c r="AW1063" s="13">
        <f t="shared" ref="AW1063:AW1126" si="1382">_xlfn.POISSON.DIST(6,K1063,FALSE) * _xlfn.POISSON.DIST(6,L1063,FALSE)</f>
        <v>6.2124789634323682E-6</v>
      </c>
      <c r="AX1063" s="13">
        <f t="shared" ref="AX1063:AX1126" si="1383">_xlfn.POISSON.DIST(6,K1063,FALSE) * _xlfn.POISSON.DIST(0,L1063,FALSE)</f>
        <v>1.8166516792661046E-3</v>
      </c>
      <c r="AY1063" s="13">
        <f t="shared" ref="AY1063:AY1126" si="1384">_xlfn.POISSON.DIST(6,K1063,FALSE) * _xlfn.POISSON.DIST(1,L1063,FALSE)</f>
        <v>2.1110213476724176E-3</v>
      </c>
      <c r="AZ1063" s="13">
        <f t="shared" ref="AZ1063:AZ1126" si="1385">_xlfn.POISSON.DIST(6,K1063,FALSE) * _xlfn.POISSON.DIST(2,L1063,FALSE)</f>
        <v>1.2265452924164813E-3</v>
      </c>
      <c r="BA1063" s="13">
        <f t="shared" ref="BA1063:BA1126" si="1386">_xlfn.POISSON.DIST(6,K1063,FALSE) * _xlfn.POISSON.DIST(3,L1063,FALSE)</f>
        <v>4.7509810231834799E-4</v>
      </c>
      <c r="BB1063" s="13">
        <f t="shared" ref="BB1063:BB1126" si="1387">_xlfn.POISSON.DIST(6,K1063,FALSE) * _xlfn.POISSON.DIST(4,L1063,FALSE)</f>
        <v>1.3802071245681204E-4</v>
      </c>
      <c r="BC1063" s="13">
        <f t="shared" ref="BC1063:BC1126" si="1388">_xlfn.POISSON.DIST(6,K1063,FALSE) * _xlfn.POISSON.DIST(5,L1063,FALSE)</f>
        <v>3.2077109084003689E-5</v>
      </c>
      <c r="BD1063" s="13">
        <f t="shared" ref="BD1063:BD1126" si="1389">_xlfn.POISSON.DIST(0,K1063,FALSE) * _xlfn.POISSON.DIST(6,L1063,FALSE)</f>
        <v>1.9956664567751862E-4</v>
      </c>
      <c r="BE1063" s="13">
        <f t="shared" ref="BE1063:BE1126" si="1390">_xlfn.POISSON.DIST(1,K1063,FALSE) * _xlfn.POISSON.DIST(6,L1063,FALSE)</f>
        <v>3.3509879750963449E-4</v>
      </c>
      <c r="BF1063" s="13">
        <f t="shared" ref="BF1063:BF1126" si="1391">_xlfn.POISSON.DIST(2,K1063,FALSE) * _xlfn.POISSON.DIST(6,L1063,FALSE)</f>
        <v>2.8133760456608387E-4</v>
      </c>
      <c r="BG1063" s="13">
        <f t="shared" ref="BG1063:BG1126" si="1392">_xlfn.POISSON.DIST(3,K1063,FALSE) * _xlfn.POISSON.DIST(6,L1063,FALSE)</f>
        <v>1.574676848165582E-4</v>
      </c>
      <c r="BH1063" s="13">
        <f t="shared" ref="BH1063:BH1126" si="1393">_xlfn.POISSON.DIST(4,K1063,FALSE) * _xlfn.POISSON.DIST(6,L1063,FALSE)</f>
        <v>6.6102268304295893E-5</v>
      </c>
      <c r="BI1063" s="13">
        <f t="shared" ref="BI1063:BI1126" si="1394">_xlfn.POISSON.DIST(5,K1063,FALSE) * _xlfn.POISSON.DIST(6,L1063,FALSE)</f>
        <v>2.2198890547293582E-5</v>
      </c>
      <c r="BJ1063" s="14">
        <f t="shared" ref="BJ1063:BJ1126" si="1395">SUM(N1063,Q1063,T1063,W1063,X1063,Y1063,AD1063,AE1063,AF1063,AG1063,AM1063,AN1063,AO1063,AP1063,AQ1063,AX1063,AY1063,AZ1063,BA1063,BB1063,BC1063)</f>
        <v>0.49280658609770012</v>
      </c>
      <c r="BK1063" s="14">
        <f t="shared" ref="BK1063:BK1126" si="1396">SUM(M1063,P1063,S1063,V1063,AC1063,AL1063,AY1063)</f>
        <v>0.24350665053822571</v>
      </c>
      <c r="BL1063" s="14">
        <f t="shared" ref="BL1063:BL1126" si="1397">SUM(O1063,R1063,U1063,AA1063,AB1063,AH1063,AI1063,AJ1063,AK1063,AR1063,AS1063,AT1063,AU1063,AV1063,BD1063,BE1063,BF1063,BG1063,BH1063,BI1063)</f>
        <v>0.24857234313996071</v>
      </c>
      <c r="BM1063" s="14">
        <f t="shared" ref="BM1063:BM1126" si="1398">SUM(S1063:BI1063)</f>
        <v>0.53834509831953037</v>
      </c>
      <c r="BN1063" s="14">
        <f t="shared" ref="BN1063:BN1126" si="1399">SUM(M1063:R1063)</f>
        <v>0.45969749241923374</v>
      </c>
    </row>
    <row r="1064" spans="1:66" x14ac:dyDescent="0.25">
      <c r="A1064" t="s">
        <v>122</v>
      </c>
      <c r="B1064" t="s">
        <v>136</v>
      </c>
      <c r="C1064" t="s">
        <v>425</v>
      </c>
      <c r="D1064" s="25" t="s">
        <v>534</v>
      </c>
      <c r="E1064" s="10">
        <f>VLOOKUP(A1064,home!$A$2:$E$405,3,FALSE)</f>
        <v>1.2608999999999999</v>
      </c>
      <c r="F1064" s="10">
        <f>VLOOKUP(B1064,home!$B$2:$E$405,3,FALSE)</f>
        <v>1.3103</v>
      </c>
      <c r="G1064" s="10">
        <f>VLOOKUP(C1064,away!$B$2:$E$405,4,FALSE)</f>
        <v>0.62470000000000003</v>
      </c>
      <c r="H1064" s="10">
        <f>VLOOKUP(A1064,away!$A$2:$E$405,3,FALSE)</f>
        <v>1.0995999999999999</v>
      </c>
      <c r="I1064" s="10">
        <f>VLOOKUP(C1064,away!$B$2:$E$405,3,FALSE)</f>
        <v>1.1436999999999999</v>
      </c>
      <c r="J1064" s="10">
        <f>VLOOKUP(B1064,home!$B$2:$E$405,4,FALSE)</f>
        <v>0.79079999999999995</v>
      </c>
      <c r="K1064" s="12">
        <f t="shared" si="1344"/>
        <v>1.032102646569</v>
      </c>
      <c r="L1064" s="12">
        <f t="shared" si="1345"/>
        <v>0.9945199808159999</v>
      </c>
      <c r="M1064" s="13">
        <f t="shared" si="1346"/>
        <v>0.13177984003386572</v>
      </c>
      <c r="N1064" s="13">
        <f t="shared" si="1347"/>
        <v>0.13601032166339228</v>
      </c>
      <c r="O1064" s="13">
        <f t="shared" si="1348"/>
        <v>0.13105768398241566</v>
      </c>
      <c r="P1064" s="13">
        <f t="shared" si="1349"/>
        <v>0.13526498249145485</v>
      </c>
      <c r="Q1064" s="13">
        <f t="shared" si="1350"/>
        <v>7.0188306474744069E-2</v>
      </c>
      <c r="R1064" s="13">
        <f t="shared" si="1351"/>
        <v>6.5169742679990705E-2</v>
      </c>
      <c r="S1064" s="13">
        <f t="shared" si="1352"/>
        <v>3.4710573870236128E-2</v>
      </c>
      <c r="T1064" s="13">
        <f t="shared" si="1353"/>
        <v>6.9803673208769984E-2</v>
      </c>
      <c r="U1064" s="13">
        <f t="shared" si="1354"/>
        <v>6.7261863896239116E-2</v>
      </c>
      <c r="V1064" s="13">
        <f t="shared" si="1355"/>
        <v>3.958728239142611E-3</v>
      </c>
      <c r="W1064" s="13">
        <f t="shared" si="1356"/>
        <v>2.4147178956926481E-2</v>
      </c>
      <c r="X1064" s="13">
        <f t="shared" si="1357"/>
        <v>2.4014851953003041E-2</v>
      </c>
      <c r="Y1064" s="13">
        <f t="shared" si="1358"/>
        <v>1.1941625051799829E-2</v>
      </c>
      <c r="Z1064" s="13">
        <f t="shared" si="1359"/>
        <v>2.1604203746629337E-2</v>
      </c>
      <c r="AA1064" s="13">
        <f t="shared" si="1360"/>
        <v>2.2297755863912045E-2</v>
      </c>
      <c r="AB1064" s="13">
        <f t="shared" si="1361"/>
        <v>1.1506786419846529E-2</v>
      </c>
      <c r="AC1064" s="13">
        <f t="shared" si="1362"/>
        <v>2.5396397213452859E-4</v>
      </c>
      <c r="AD1064" s="13">
        <f t="shared" si="1363"/>
        <v>6.2305918271547698E-3</v>
      </c>
      <c r="AE1064" s="13">
        <f t="shared" si="1364"/>
        <v>6.1964480644142866E-3</v>
      </c>
      <c r="AF1064" s="13">
        <f t="shared" si="1365"/>
        <v>3.0812457050743178E-3</v>
      </c>
      <c r="AG1064" s="13">
        <f t="shared" si="1366"/>
        <v>1.0214534731666312E-3</v>
      </c>
      <c r="AH1064" s="13">
        <f t="shared" si="1367"/>
        <v>5.3714530739106901E-3</v>
      </c>
      <c r="AI1064" s="13">
        <f t="shared" si="1368"/>
        <v>5.5438909335044128E-3</v>
      </c>
      <c r="AJ1064" s="13">
        <f t="shared" si="1369"/>
        <v>2.860932252379894E-3</v>
      </c>
      <c r="AK1064" s="13">
        <f t="shared" si="1370"/>
        <v>9.8425858311196649E-4</v>
      </c>
      <c r="AL1064" s="13">
        <f t="shared" si="1371"/>
        <v>1.0427219287991008E-5</v>
      </c>
      <c r="AM1064" s="13">
        <f t="shared" si="1372"/>
        <v>1.2861220628995241E-3</v>
      </c>
      <c r="AN1064" s="13">
        <f t="shared" si="1373"/>
        <v>1.2790740893218687E-3</v>
      </c>
      <c r="AO1064" s="13">
        <f t="shared" si="1374"/>
        <v>6.3603236938731373E-4</v>
      </c>
      <c r="AP1064" s="13">
        <f t="shared" si="1375"/>
        <v>2.1084896660047544E-4</v>
      </c>
      <c r="AQ1064" s="13">
        <f t="shared" si="1376"/>
        <v>5.2423377554644554E-5</v>
      </c>
      <c r="AR1064" s="13">
        <f t="shared" si="1377"/>
        <v>1.0684034816039409E-3</v>
      </c>
      <c r="AS1064" s="13">
        <f t="shared" si="1378"/>
        <v>1.1027020609669614E-3</v>
      </c>
      <c r="AT1064" s="13">
        <f t="shared" si="1379"/>
        <v>5.690508577505457E-4</v>
      </c>
      <c r="AU1064" s="13">
        <f t="shared" si="1380"/>
        <v>1.957729654388993E-4</v>
      </c>
      <c r="AV1064" s="13">
        <f t="shared" si="1381"/>
        <v>5.0514448939037317E-5</v>
      </c>
      <c r="AW1064" s="13">
        <f t="shared" si="1382"/>
        <v>2.973051353560181E-7</v>
      </c>
      <c r="AX1064" s="13">
        <f t="shared" si="1383"/>
        <v>2.2123499748823009E-4</v>
      </c>
      <c r="AY1064" s="13">
        <f t="shared" si="1384"/>
        <v>2.2002262545782236E-4</v>
      </c>
      <c r="AZ1064" s="13">
        <f t="shared" si="1385"/>
        <v>1.0940844862469971E-4</v>
      </c>
      <c r="BA1064" s="13">
        <f t="shared" si="1386"/>
        <v>3.6269629409114896E-5</v>
      </c>
      <c r="BB1064" s="13">
        <f t="shared" si="1387"/>
        <v>9.0177177860390906E-6</v>
      </c>
      <c r="BC1064" s="13">
        <f t="shared" si="1388"/>
        <v>1.7936601039151402E-6</v>
      </c>
      <c r="BD1064" s="13">
        <f t="shared" si="1389"/>
        <v>1.7709143500474971E-4</v>
      </c>
      <c r="BE1064" s="13">
        <f t="shared" si="1390"/>
        <v>1.8277653875310422E-4</v>
      </c>
      <c r="BF1064" s="13">
        <f t="shared" si="1391"/>
        <v>9.4322074688900121E-5</v>
      </c>
      <c r="BG1064" s="13">
        <f t="shared" si="1392"/>
        <v>3.2450020972097576E-5</v>
      </c>
      <c r="BH1064" s="13">
        <f t="shared" si="1393"/>
        <v>8.3729381316303613E-6</v>
      </c>
      <c r="BI1064" s="13">
        <f t="shared" si="1394"/>
        <v>1.7283463210428394E-6</v>
      </c>
      <c r="BJ1064" s="14">
        <f t="shared" si="1395"/>
        <v>0.35669794432307933</v>
      </c>
      <c r="BK1064" s="14">
        <f t="shared" si="1396"/>
        <v>0.30619853845157968</v>
      </c>
      <c r="BL1064" s="14">
        <f t="shared" si="1397"/>
        <v>0.31553755285388185</v>
      </c>
      <c r="BM1064" s="14">
        <f t="shared" si="1398"/>
        <v>0.33034763672898443</v>
      </c>
      <c r="BN1064" s="14">
        <f t="shared" si="1399"/>
        <v>0.6694708773258633</v>
      </c>
    </row>
    <row r="1065" spans="1:66" x14ac:dyDescent="0.25">
      <c r="A1065" t="s">
        <v>122</v>
      </c>
      <c r="B1065" t="s">
        <v>401</v>
      </c>
      <c r="C1065" t="s">
        <v>118</v>
      </c>
      <c r="D1065" s="25" t="s">
        <v>534</v>
      </c>
      <c r="E1065" s="10">
        <f>VLOOKUP(A1065,home!$A$2:$E$405,3,FALSE)</f>
        <v>1.2608999999999999</v>
      </c>
      <c r="F1065" s="10">
        <f>VLOOKUP(B1065,home!$B$2:$E$405,3,FALSE)</f>
        <v>1.1378999999999999</v>
      </c>
      <c r="G1065" s="10">
        <f>VLOOKUP(C1065,away!$B$2:$E$405,4,FALSE)</f>
        <v>1.1613</v>
      </c>
      <c r="H1065" s="10">
        <f>VLOOKUP(A1065,away!$A$2:$E$405,3,FALSE)</f>
        <v>1.0995999999999999</v>
      </c>
      <c r="I1065" s="10">
        <f>VLOOKUP(C1065,away!$B$2:$E$405,3,FALSE)</f>
        <v>1.1607000000000001</v>
      </c>
      <c r="J1065" s="10">
        <f>VLOOKUP(B1065,home!$B$2:$E$405,4,FALSE)</f>
        <v>1.2257</v>
      </c>
      <c r="K1065" s="12">
        <f t="shared" si="1344"/>
        <v>1.6662078191429999</v>
      </c>
      <c r="L1065" s="12">
        <f t="shared" si="1345"/>
        <v>1.5643679210039998</v>
      </c>
      <c r="M1065" s="13">
        <f t="shared" si="1346"/>
        <v>3.9534730503168226E-2</v>
      </c>
      <c r="N1065" s="13">
        <f t="shared" si="1347"/>
        <v>6.5873077092090157E-2</v>
      </c>
      <c r="O1065" s="13">
        <f t="shared" si="1348"/>
        <v>6.1846864164694683E-2</v>
      </c>
      <c r="P1065" s="13">
        <f t="shared" si="1349"/>
        <v>0.10304972866068926</v>
      </c>
      <c r="Q1065" s="13">
        <f t="shared" si="1350"/>
        <v>5.4879118060925138E-2</v>
      </c>
      <c r="R1065" s="13">
        <f t="shared" si="1351"/>
        <v>4.8375625156970116E-2</v>
      </c>
      <c r="S1065" s="13">
        <f t="shared" si="1352"/>
        <v>6.7151378306415224E-2</v>
      </c>
      <c r="T1065" s="13">
        <f t="shared" si="1353"/>
        <v>8.5851131827502494E-2</v>
      </c>
      <c r="U1065" s="13">
        <f t="shared" si="1354"/>
        <v>8.0603844892474408E-2</v>
      </c>
      <c r="V1065" s="13">
        <f t="shared" si="1355"/>
        <v>1.9448248344896082E-2</v>
      </c>
      <c r="W1065" s="13">
        <f t="shared" si="1356"/>
        <v>3.048000520692843E-2</v>
      </c>
      <c r="X1065" s="13">
        <f t="shared" si="1357"/>
        <v>4.7681942377753708E-2</v>
      </c>
      <c r="Y1065" s="13">
        <f t="shared" si="1358"/>
        <v>3.7296050533459552E-2</v>
      </c>
      <c r="Z1065" s="13">
        <f t="shared" si="1359"/>
        <v>2.5225758718026046E-2</v>
      </c>
      <c r="AA1065" s="13">
        <f t="shared" si="1360"/>
        <v>4.2031356419789688E-2</v>
      </c>
      <c r="AB1065" s="13">
        <f t="shared" si="1361"/>
        <v>3.5016487357919963E-2</v>
      </c>
      <c r="AC1065" s="13">
        <f t="shared" si="1362"/>
        <v>3.1683166442519348E-3</v>
      </c>
      <c r="AD1065" s="13">
        <f t="shared" si="1363"/>
        <v>1.2696505750825874E-2</v>
      </c>
      <c r="AE1065" s="13">
        <f t="shared" si="1364"/>
        <v>1.9862006305434797E-2</v>
      </c>
      <c r="AF1065" s="13">
        <f t="shared" si="1365"/>
        <v>1.553574275550069E-2</v>
      </c>
      <c r="AG1065" s="13">
        <f t="shared" si="1366"/>
        <v>8.1012058652251886E-3</v>
      </c>
      <c r="AH1065" s="13">
        <f t="shared" si="1367"/>
        <v>9.8655919303667333E-3</v>
      </c>
      <c r="AI1065" s="13">
        <f t="shared" si="1368"/>
        <v>1.643812641485113E-2</v>
      </c>
      <c r="AJ1065" s="13">
        <f t="shared" si="1369"/>
        <v>1.3694667382243024E-2</v>
      </c>
      <c r="AK1065" s="13">
        <f t="shared" si="1370"/>
        <v>7.6060539576186413E-3</v>
      </c>
      <c r="AL1065" s="13">
        <f t="shared" si="1371"/>
        <v>3.30336558611566E-4</v>
      </c>
      <c r="AM1065" s="13">
        <f t="shared" si="1372"/>
        <v>4.2310034315640281E-3</v>
      </c>
      <c r="AN1065" s="13">
        <f t="shared" si="1373"/>
        <v>6.6188460419966061E-3</v>
      </c>
      <c r="AO1065" s="13">
        <f t="shared" si="1374"/>
        <v>5.1771552110818934E-3</v>
      </c>
      <c r="AP1065" s="13">
        <f t="shared" si="1375"/>
        <v>2.6996585114250687E-3</v>
      </c>
      <c r="AQ1065" s="13">
        <f t="shared" si="1376"/>
        <v>1.0558147932346971E-3</v>
      </c>
      <c r="AR1065" s="13">
        <f t="shared" si="1377"/>
        <v>3.0866831075163272E-3</v>
      </c>
      <c r="AS1065" s="13">
        <f t="shared" si="1378"/>
        <v>5.1430555289603171E-3</v>
      </c>
      <c r="AT1065" s="13">
        <f t="shared" si="1379"/>
        <v>4.28469966832016E-3</v>
      </c>
      <c r="AU1065" s="13">
        <f t="shared" si="1380"/>
        <v>2.3797333633448227E-3</v>
      </c>
      <c r="AV1065" s="13">
        <f t="shared" si="1381"/>
        <v>9.9128258437015319E-4</v>
      </c>
      <c r="AW1065" s="13">
        <f t="shared" si="1382"/>
        <v>2.3917853926843005E-5</v>
      </c>
      <c r="AX1065" s="13">
        <f t="shared" si="1383"/>
        <v>1.1749551667488076E-3</v>
      </c>
      <c r="AY1065" s="13">
        <f t="shared" si="1384"/>
        <v>1.8380621714797396E-3</v>
      </c>
      <c r="AZ1065" s="13">
        <f t="shared" si="1385"/>
        <v>1.4377027489369293E-3</v>
      </c>
      <c r="BA1065" s="13">
        <f t="shared" si="1386"/>
        <v>7.4969868679206661E-4</v>
      </c>
      <c r="BB1065" s="13">
        <f t="shared" si="1387"/>
        <v>2.9320114400908351E-4</v>
      </c>
      <c r="BC1065" s="13">
        <f t="shared" si="1388"/>
        <v>9.173489281789683E-5</v>
      </c>
      <c r="BD1065" s="13">
        <f t="shared" si="1389"/>
        <v>8.0478467261724728E-4</v>
      </c>
      <c r="BE1065" s="13">
        <f t="shared" si="1390"/>
        <v>1.3409385142412965E-3</v>
      </c>
      <c r="BF1065" s="13">
        <f t="shared" si="1391"/>
        <v>1.1171411187094228E-3</v>
      </c>
      <c r="BG1065" s="13">
        <f t="shared" si="1392"/>
        <v>6.2046308902659949E-4</v>
      </c>
      <c r="BH1065" s="13">
        <f t="shared" si="1393"/>
        <v>2.584551126064348E-4</v>
      </c>
      <c r="BI1065" s="13">
        <f t="shared" si="1394"/>
        <v>8.6127985904465256E-5</v>
      </c>
      <c r="BJ1065" s="14">
        <f t="shared" si="1395"/>
        <v>0.40362461857573284</v>
      </c>
      <c r="BK1065" s="14">
        <f t="shared" si="1396"/>
        <v>0.23452080118951202</v>
      </c>
      <c r="BL1065" s="14">
        <f t="shared" si="1397"/>
        <v>0.33559198242254562</v>
      </c>
      <c r="BM1065" s="14">
        <f t="shared" si="1398"/>
        <v>0.62358987294972623</v>
      </c>
      <c r="BN1065" s="14">
        <f t="shared" si="1399"/>
        <v>0.37355914363853759</v>
      </c>
    </row>
    <row r="1066" spans="1:66" x14ac:dyDescent="0.25">
      <c r="A1066" t="s">
        <v>122</v>
      </c>
      <c r="B1066" t="s">
        <v>139</v>
      </c>
      <c r="C1066" t="s">
        <v>143</v>
      </c>
      <c r="D1066" s="25" t="s">
        <v>534</v>
      </c>
      <c r="E1066" s="10">
        <f>VLOOKUP(A1066,home!$A$2:$E$405,3,FALSE)</f>
        <v>1.2608999999999999</v>
      </c>
      <c r="F1066" s="10">
        <f>VLOOKUP(B1066,home!$B$2:$E$405,3,FALSE)</f>
        <v>0.93100000000000005</v>
      </c>
      <c r="G1066" s="10">
        <f>VLOOKUP(C1066,away!$B$2:$E$405,4,FALSE)</f>
        <v>0.89649999999999996</v>
      </c>
      <c r="H1066" s="10">
        <f>VLOOKUP(A1066,away!$A$2:$E$405,3,FALSE)</f>
        <v>1.0995999999999999</v>
      </c>
      <c r="I1066" s="10">
        <f>VLOOKUP(C1066,away!$B$2:$E$405,3,FALSE)</f>
        <v>0.98850000000000005</v>
      </c>
      <c r="J1066" s="10">
        <f>VLOOKUP(B1066,home!$B$2:$E$405,4,FALSE)</f>
        <v>0.67220000000000002</v>
      </c>
      <c r="K1066" s="12">
        <f t="shared" si="1344"/>
        <v>1.0523994673499999</v>
      </c>
      <c r="L1066" s="12">
        <f t="shared" si="1345"/>
        <v>0.73065088211999996</v>
      </c>
      <c r="M1066" s="13">
        <f t="shared" si="1346"/>
        <v>0.16812452574627706</v>
      </c>
      <c r="N1066" s="13">
        <f t="shared" si="1347"/>
        <v>0.17693416134385331</v>
      </c>
      <c r="O1066" s="13">
        <f t="shared" si="1348"/>
        <v>0.12284033304252398</v>
      </c>
      <c r="P1066" s="13">
        <f t="shared" si="1349"/>
        <v>0.12927710106304879</v>
      </c>
      <c r="Q1066" s="13">
        <f t="shared" si="1350"/>
        <v>9.3102708577145074E-2</v>
      </c>
      <c r="R1066" s="13">
        <f t="shared" si="1351"/>
        <v>4.487669884871736E-2</v>
      </c>
      <c r="S1066" s="13">
        <f t="shared" si="1352"/>
        <v>2.485147361023235E-2</v>
      </c>
      <c r="T1066" s="13">
        <f t="shared" si="1353"/>
        <v>6.8025576149652323E-2</v>
      </c>
      <c r="U1066" s="13">
        <f t="shared" si="1354"/>
        <v>4.7228213964816496E-2</v>
      </c>
      <c r="V1066" s="13">
        <f t="shared" si="1355"/>
        <v>2.123245289112629E-3</v>
      </c>
      <c r="W1066" s="13">
        <f t="shared" si="1356"/>
        <v>3.2660413638476583E-2</v>
      </c>
      <c r="X1066" s="13">
        <f t="shared" si="1357"/>
        <v>2.3863360035356992E-2</v>
      </c>
      <c r="Y1066" s="13">
        <f t="shared" si="1358"/>
        <v>8.7178925300903688E-3</v>
      </c>
      <c r="Z1066" s="13">
        <f t="shared" si="1359"/>
        <v>1.0929733200149644E-2</v>
      </c>
      <c r="AA1066" s="13">
        <f t="shared" si="1360"/>
        <v>1.1502445398115093E-2</v>
      </c>
      <c r="AB1066" s="13">
        <f t="shared" si="1361"/>
        <v>6.0525837050993897E-3</v>
      </c>
      <c r="AC1066" s="13">
        <f t="shared" si="1362"/>
        <v>1.0204006323729876E-4</v>
      </c>
      <c r="AD1066" s="13">
        <f t="shared" si="1363"/>
        <v>8.5929504791408557E-3</v>
      </c>
      <c r="AE1066" s="13">
        <f t="shared" si="1364"/>
        <v>6.278446847597742E-3</v>
      </c>
      <c r="AF1066" s="13">
        <f t="shared" si="1365"/>
        <v>2.2936763637704115E-3</v>
      </c>
      <c r="AG1066" s="13">
        <f t="shared" si="1366"/>
        <v>5.5862555282888183E-4</v>
      </c>
      <c r="AH1066" s="13">
        <f t="shared" si="1367"/>
        <v>1.9964548010063966E-3</v>
      </c>
      <c r="AI1066" s="13">
        <f t="shared" si="1368"/>
        <v>2.1010679691674814E-3</v>
      </c>
      <c r="AJ1066" s="13">
        <f t="shared" si="1369"/>
        <v>1.1055814058090016E-3</v>
      </c>
      <c r="AK1066" s="13">
        <f t="shared" si="1370"/>
        <v>3.8783776086181917E-4</v>
      </c>
      <c r="AL1066" s="13">
        <f t="shared" si="1371"/>
        <v>3.1384935681581335E-6</v>
      </c>
      <c r="AM1066" s="13">
        <f t="shared" si="1372"/>
        <v>1.8086433014425532E-3</v>
      </c>
      <c r="AN1066" s="13">
        <f t="shared" si="1373"/>
        <v>1.3214868236394305E-3</v>
      </c>
      <c r="AO1066" s="13">
        <f t="shared" si="1374"/>
        <v>4.8277275670105329E-4</v>
      </c>
      <c r="AP1066" s="13">
        <f t="shared" si="1375"/>
        <v>1.1757944684904292E-4</v>
      </c>
      <c r="AQ1066" s="13">
        <f t="shared" si="1376"/>
        <v>2.1477381639858714E-5</v>
      </c>
      <c r="AR1066" s="13">
        <f t="shared" si="1377"/>
        <v>2.9174229229360664E-4</v>
      </c>
      <c r="AS1066" s="13">
        <f t="shared" si="1378"/>
        <v>3.0702943301325958E-4</v>
      </c>
      <c r="AT1066" s="13">
        <f t="shared" si="1379"/>
        <v>1.6155880588196342E-4</v>
      </c>
      <c r="AU1066" s="13">
        <f t="shared" si="1380"/>
        <v>5.6674800418626778E-5</v>
      </c>
      <c r="AV1066" s="13">
        <f t="shared" si="1381"/>
        <v>1.4911132443182591E-5</v>
      </c>
      <c r="AW1066" s="13">
        <f t="shared" si="1382"/>
        <v>6.7036182521972093E-8</v>
      </c>
      <c r="AX1066" s="13">
        <f t="shared" si="1383"/>
        <v>3.1723587451071457E-4</v>
      </c>
      <c r="AY1066" s="13">
        <f t="shared" si="1384"/>
        <v>2.3178867155136318E-4</v>
      </c>
      <c r="AZ1066" s="13">
        <f t="shared" si="1385"/>
        <v>8.4678298667213226E-5</v>
      </c>
      <c r="BA1066" s="13">
        <f t="shared" si="1386"/>
        <v>2.0623424539206723E-5</v>
      </c>
      <c r="BB1066" s="13">
        <f t="shared" si="1387"/>
        <v>3.7671308329766607E-6</v>
      </c>
      <c r="BC1066" s="13">
        <f t="shared" si="1388"/>
        <v>5.5049149323516972E-7</v>
      </c>
      <c r="BD1066" s="13">
        <f t="shared" si="1389"/>
        <v>3.552696053600574E-5</v>
      </c>
      <c r="BE1066" s="13">
        <f t="shared" si="1390"/>
        <v>3.7388554344656904E-5</v>
      </c>
      <c r="BF1066" s="13">
        <f t="shared" si="1391"/>
        <v>1.9673847338651724E-5</v>
      </c>
      <c r="BG1066" s="13">
        <f t="shared" si="1392"/>
        <v>6.9015821533074298E-6</v>
      </c>
      <c r="BH1066" s="13">
        <f t="shared" si="1393"/>
        <v>1.8158053455032509E-6</v>
      </c>
      <c r="BI1066" s="13">
        <f t="shared" si="1394"/>
        <v>3.8219051568378087E-7</v>
      </c>
      <c r="BJ1066" s="14">
        <f t="shared" si="1395"/>
        <v>0.42543841511977931</v>
      </c>
      <c r="BK1066" s="14">
        <f t="shared" si="1396"/>
        <v>0.32471331293702765</v>
      </c>
      <c r="BL1066" s="14">
        <f t="shared" si="1397"/>
        <v>0.23902482230040142</v>
      </c>
      <c r="BM1066" s="14">
        <f t="shared" si="1398"/>
        <v>0.26471903330042362</v>
      </c>
      <c r="BN1066" s="14">
        <f t="shared" si="1399"/>
        <v>0.73515552862156563</v>
      </c>
    </row>
    <row r="1067" spans="1:66" x14ac:dyDescent="0.25">
      <c r="A1067" t="s">
        <v>122</v>
      </c>
      <c r="B1067" t="s">
        <v>144</v>
      </c>
      <c r="C1067" t="s">
        <v>389</v>
      </c>
      <c r="D1067" s="25" t="s">
        <v>534</v>
      </c>
      <c r="E1067" s="10">
        <f>VLOOKUP(A1067,home!$A$2:$E$405,3,FALSE)</f>
        <v>1.2608999999999999</v>
      </c>
      <c r="F1067" s="10">
        <f>VLOOKUP(B1067,home!$B$2:$E$405,3,FALSE)</f>
        <v>1.0689</v>
      </c>
      <c r="G1067" s="10">
        <f>VLOOKUP(C1067,away!$B$2:$E$405,4,FALSE)</f>
        <v>0.79330000000000001</v>
      </c>
      <c r="H1067" s="10">
        <f>VLOOKUP(A1067,away!$A$2:$E$405,3,FALSE)</f>
        <v>1.0995999999999999</v>
      </c>
      <c r="I1067" s="10">
        <f>VLOOKUP(C1067,away!$B$2:$E$405,3,FALSE)</f>
        <v>1.1268</v>
      </c>
      <c r="J1067" s="10">
        <f>VLOOKUP(B1067,home!$B$2:$E$405,4,FALSE)</f>
        <v>1.6607000000000001</v>
      </c>
      <c r="K1067" s="12">
        <f t="shared" si="1344"/>
        <v>1.0691907087329999</v>
      </c>
      <c r="L1067" s="12">
        <f t="shared" si="1345"/>
        <v>2.0576559252960003</v>
      </c>
      <c r="M1067" s="13">
        <f t="shared" si="1346"/>
        <v>4.385587305428628E-2</v>
      </c>
      <c r="N1067" s="13">
        <f t="shared" si="1347"/>
        <v>4.6890291993016822E-2</v>
      </c>
      <c r="O1067" s="13">
        <f t="shared" si="1348"/>
        <v>9.0240297049181378E-2</v>
      </c>
      <c r="P1067" s="13">
        <f t="shared" si="1349"/>
        <v>9.6484087158290668E-2</v>
      </c>
      <c r="Q1067" s="13">
        <f t="shared" si="1350"/>
        <v>2.5067332264355483E-2</v>
      </c>
      <c r="R1067" s="13">
        <f t="shared" si="1351"/>
        <v>9.2841740961859612E-2</v>
      </c>
      <c r="S1067" s="13">
        <f t="shared" si="1352"/>
        <v>5.306688948618931E-2</v>
      </c>
      <c r="T1067" s="13">
        <f t="shared" si="1353"/>
        <v>5.1579944765114669E-2</v>
      </c>
      <c r="U1067" s="13">
        <f t="shared" si="1354"/>
        <v>9.9265526819016264E-2</v>
      </c>
      <c r="V1067" s="13">
        <f t="shared" si="1355"/>
        <v>1.297206314386273E-2</v>
      </c>
      <c r="W1067" s="13">
        <f t="shared" si="1356"/>
        <v>8.9339195832572795E-3</v>
      </c>
      <c r="X1067" s="13">
        <f t="shared" si="1357"/>
        <v>1.8382932566607314E-2</v>
      </c>
      <c r="Y1067" s="13">
        <f t="shared" si="1358"/>
        <v>1.8912875059998176E-2</v>
      </c>
      <c r="Z1067" s="13">
        <f t="shared" si="1359"/>
        <v>6.3678786134988938E-2</v>
      </c>
      <c r="AA1067" s="13">
        <f t="shared" si="1360"/>
        <v>6.8084766478925945E-2</v>
      </c>
      <c r="AB1067" s="13">
        <f t="shared" si="1361"/>
        <v>3.6397799862761815E-2</v>
      </c>
      <c r="AC1067" s="13">
        <f t="shared" si="1362"/>
        <v>1.7836802459815812E-3</v>
      </c>
      <c r="AD1067" s="13">
        <f t="shared" si="1363"/>
        <v>2.3880159527466193E-3</v>
      </c>
      <c r="AE1067" s="13">
        <f t="shared" si="1364"/>
        <v>4.9137151748704548E-3</v>
      </c>
      <c r="AF1067" s="13">
        <f t="shared" si="1365"/>
        <v>5.0553675723945327E-3</v>
      </c>
      <c r="AG1067" s="13">
        <f t="shared" si="1366"/>
        <v>3.4674023466289548E-3</v>
      </c>
      <c r="AH1067" s="13">
        <f t="shared" si="1367"/>
        <v>3.2757257901579191E-2</v>
      </c>
      <c r="AI1067" s="13">
        <f t="shared" si="1368"/>
        <v>3.5023755791939115E-2</v>
      </c>
      <c r="AJ1067" s="13">
        <f t="shared" si="1369"/>
        <v>1.8723537138837447E-2</v>
      </c>
      <c r="AK1067" s="13">
        <f t="shared" si="1370"/>
        <v>6.673010647820752E-3</v>
      </c>
      <c r="AL1067" s="13">
        <f t="shared" si="1371"/>
        <v>1.5696575927496065E-4</v>
      </c>
      <c r="AM1067" s="13">
        <f t="shared" si="1372"/>
        <v>5.1064889379657369E-4</v>
      </c>
      <c r="AN1067" s="13">
        <f t="shared" si="1373"/>
        <v>1.050739722066368E-3</v>
      </c>
      <c r="AO1067" s="13">
        <f t="shared" si="1374"/>
        <v>1.0810304075268673E-3</v>
      </c>
      <c r="AP1067" s="13">
        <f t="shared" si="1375"/>
        <v>7.4146287449093607E-4</v>
      </c>
      <c r="AQ1067" s="13">
        <f t="shared" si="1376"/>
        <v>3.8141886927081984E-4</v>
      </c>
      <c r="AR1067" s="13">
        <f t="shared" si="1377"/>
        <v>1.3480633163526736E-2</v>
      </c>
      <c r="AS1067" s="13">
        <f t="shared" si="1378"/>
        <v>1.4413367726280733E-2</v>
      </c>
      <c r="AT1067" s="13">
        <f t="shared" si="1379"/>
        <v>7.7053194272457227E-3</v>
      </c>
      <c r="AU1067" s="13">
        <f t="shared" si="1380"/>
        <v>2.7461519798103358E-3</v>
      </c>
      <c r="AV1067" s="13">
        <f t="shared" si="1381"/>
        <v>7.3404004539548591E-4</v>
      </c>
      <c r="AW1067" s="13">
        <f t="shared" si="1382"/>
        <v>9.5924679232851027E-6</v>
      </c>
      <c r="AX1067" s="13">
        <f t="shared" si="1383"/>
        <v>9.0996842112013471E-5</v>
      </c>
      <c r="AY1067" s="13">
        <f t="shared" si="1384"/>
        <v>1.8724019135500913E-4</v>
      </c>
      <c r="AZ1067" s="13">
        <f t="shared" si="1385"/>
        <v>1.9263794459759573E-4</v>
      </c>
      <c r="BA1067" s="13">
        <f t="shared" si="1386"/>
        <v>1.3212753604602848E-4</v>
      </c>
      <c r="BB1067" s="13">
        <f t="shared" si="1387"/>
        <v>6.7968251859967842E-5</v>
      </c>
      <c r="BC1067" s="13">
        <f t="shared" si="1388"/>
        <v>2.7971055234334759E-5</v>
      </c>
      <c r="BD1067" s="13">
        <f t="shared" si="1389"/>
        <v>4.6230841176120915E-3</v>
      </c>
      <c r="BE1067" s="13">
        <f t="shared" si="1390"/>
        <v>4.9429585842419481E-3</v>
      </c>
      <c r="BF1067" s="13">
        <f t="shared" si="1391"/>
        <v>2.6424826959617572E-3</v>
      </c>
      <c r="BG1067" s="13">
        <f t="shared" si="1392"/>
        <v>9.4177264883667981E-4</v>
      </c>
      <c r="BH1067" s="13">
        <f t="shared" si="1393"/>
        <v>2.5173364146876111E-4</v>
      </c>
      <c r="BI1067" s="13">
        <f t="shared" si="1394"/>
        <v>5.3830254106784732E-5</v>
      </c>
      <c r="BJ1067" s="14">
        <f t="shared" si="1395"/>
        <v>0.19005603986734679</v>
      </c>
      <c r="BK1067" s="14">
        <f t="shared" si="1396"/>
        <v>0.20850679903924055</v>
      </c>
      <c r="BL1067" s="14">
        <f t="shared" si="1397"/>
        <v>0.53254306693640863</v>
      </c>
      <c r="BM1067" s="14">
        <f t="shared" si="1398"/>
        <v>0.59922742177356292</v>
      </c>
      <c r="BN1067" s="14">
        <f t="shared" si="1399"/>
        <v>0.39537962248099023</v>
      </c>
    </row>
    <row r="1068" spans="1:66" x14ac:dyDescent="0.25">
      <c r="A1068" t="s">
        <v>122</v>
      </c>
      <c r="B1068" t="s">
        <v>132</v>
      </c>
      <c r="C1068" t="s">
        <v>135</v>
      </c>
      <c r="D1068" s="25" t="s">
        <v>534</v>
      </c>
      <c r="E1068" s="10">
        <f>VLOOKUP(A1068,home!$A$2:$E$405,3,FALSE)</f>
        <v>1.2608999999999999</v>
      </c>
      <c r="F1068" s="10">
        <f>VLOOKUP(B1068,home!$B$2:$E$405,3,FALSE)</f>
        <v>0.93100000000000005</v>
      </c>
      <c r="G1068" s="10">
        <f>VLOOKUP(C1068,away!$B$2:$E$405,4,FALSE)</f>
        <v>1.1033999999999999</v>
      </c>
      <c r="H1068" s="10">
        <f>VLOOKUP(A1068,away!$A$2:$E$405,3,FALSE)</f>
        <v>1.0995999999999999</v>
      </c>
      <c r="I1068" s="10">
        <f>VLOOKUP(C1068,away!$B$2:$E$405,3,FALSE)</f>
        <v>1.1071</v>
      </c>
      <c r="J1068" s="10">
        <f>VLOOKUP(B1068,home!$B$2:$E$405,4,FALSE)</f>
        <v>0.98850000000000005</v>
      </c>
      <c r="K1068" s="12">
        <f t="shared" si="1344"/>
        <v>1.29527894286</v>
      </c>
      <c r="L1068" s="12">
        <f t="shared" si="1345"/>
        <v>1.2033674376599999</v>
      </c>
      <c r="M1068" s="13">
        <f t="shared" si="1346"/>
        <v>8.2196185712579264E-2</v>
      </c>
      <c r="N1068" s="13">
        <f t="shared" si="1347"/>
        <v>0.10646698853691391</v>
      </c>
      <c r="O1068" s="13">
        <f t="shared" si="1348"/>
        <v>9.8912213386371989E-2</v>
      </c>
      <c r="P1068" s="13">
        <f t="shared" si="1349"/>
        <v>0.12811890719104266</v>
      </c>
      <c r="Q1068" s="13">
        <f t="shared" si="1350"/>
        <v>6.8952224180790805E-2</v>
      </c>
      <c r="R1068" s="13">
        <f t="shared" si="1351"/>
        <v>5.951386838801883E-2</v>
      </c>
      <c r="S1068" s="13">
        <f t="shared" si="1352"/>
        <v>4.9924623136481355E-2</v>
      </c>
      <c r="T1068" s="13">
        <f t="shared" si="1353"/>
        <v>8.2974861333396099E-2</v>
      </c>
      <c r="U1068" s="13">
        <f t="shared" si="1354"/>
        <v>7.7087060531142199E-2</v>
      </c>
      <c r="V1068" s="13">
        <f t="shared" si="1355"/>
        <v>8.6463706080757551E-3</v>
      </c>
      <c r="W1068" s="13">
        <f t="shared" si="1356"/>
        <v>2.9770788014913483E-2</v>
      </c>
      <c r="X1068" s="13">
        <f t="shared" si="1357"/>
        <v>3.5825196890625466E-2</v>
      </c>
      <c r="Y1068" s="13">
        <f t="shared" si="1358"/>
        <v>2.1555437692968495E-2</v>
      </c>
      <c r="Z1068" s="13">
        <f t="shared" si="1359"/>
        <v>2.3872350435774885E-2</v>
      </c>
      <c r="AA1068" s="13">
        <f t="shared" si="1360"/>
        <v>3.0921352836033953E-2</v>
      </c>
      <c r="AB1068" s="13">
        <f t="shared" si="1361"/>
        <v>2.0025888606629565E-2</v>
      </c>
      <c r="AC1068" s="13">
        <f t="shared" si="1362"/>
        <v>8.4231672664608604E-4</v>
      </c>
      <c r="AD1068" s="13">
        <f t="shared" si="1363"/>
        <v>9.6403687070165736E-3</v>
      </c>
      <c r="AE1068" s="13">
        <f t="shared" si="1364"/>
        <v>1.1600905789060178E-2</v>
      </c>
      <c r="AF1068" s="13">
        <f t="shared" si="1365"/>
        <v>6.9800761369582069E-3</v>
      </c>
      <c r="AG1068" s="13">
        <f t="shared" si="1366"/>
        <v>2.7998654452010348E-3</v>
      </c>
      <c r="AH1068" s="13">
        <f t="shared" si="1367"/>
        <v>7.1818022937050023E-3</v>
      </c>
      <c r="AI1068" s="13">
        <f t="shared" si="1368"/>
        <v>9.3024372828197383E-3</v>
      </c>
      <c r="AJ1068" s="13">
        <f t="shared" si="1369"/>
        <v>6.0246255648561016E-3</v>
      </c>
      <c r="AK1068" s="13">
        <f t="shared" si="1370"/>
        <v>2.6011902109247145E-3</v>
      </c>
      <c r="AL1068" s="13">
        <f t="shared" si="1371"/>
        <v>5.251664543364192E-5</v>
      </c>
      <c r="AM1068" s="13">
        <f t="shared" si="1372"/>
        <v>2.4973933175210091E-3</v>
      </c>
      <c r="AN1068" s="13">
        <f t="shared" si="1373"/>
        <v>3.0052817973344626E-3</v>
      </c>
      <c r="AO1068" s="13">
        <f t="shared" si="1374"/>
        <v>1.8082291279523067E-3</v>
      </c>
      <c r="AP1068" s="13">
        <f t="shared" si="1375"/>
        <v>7.2532135080204748E-4</v>
      </c>
      <c r="AQ1068" s="13">
        <f t="shared" si="1376"/>
        <v>2.1820702384868748E-4</v>
      </c>
      <c r="AR1068" s="13">
        <f t="shared" si="1377"/>
        <v>1.7284694047913001E-3</v>
      </c>
      <c r="AS1068" s="13">
        <f t="shared" si="1378"/>
        <v>2.2388500234039287E-3</v>
      </c>
      <c r="AT1068" s="13">
        <f t="shared" si="1379"/>
        <v>1.4499676457683636E-3</v>
      </c>
      <c r="AU1068" s="13">
        <f t="shared" si="1380"/>
        <v>6.2603751979734977E-4</v>
      </c>
      <c r="AV1068" s="13">
        <f t="shared" si="1381"/>
        <v>2.0272330420845189E-4</v>
      </c>
      <c r="AW1068" s="13">
        <f t="shared" si="1382"/>
        <v>2.2738197656036429E-6</v>
      </c>
      <c r="AX1068" s="13">
        <f t="shared" si="1383"/>
        <v>5.3913682937070672E-4</v>
      </c>
      <c r="AY1068" s="13">
        <f t="shared" si="1384"/>
        <v>6.4877970490796386E-4</v>
      </c>
      <c r="AZ1068" s="13">
        <f t="shared" si="1385"/>
        <v>3.9036018555045388E-4</v>
      </c>
      <c r="BA1068" s="13">
        <f t="shared" si="1386"/>
        <v>1.565822454167772E-4</v>
      </c>
      <c r="BB1068" s="13">
        <f t="shared" si="1387"/>
        <v>4.7106493862559117E-5</v>
      </c>
      <c r="BC1068" s="13">
        <f t="shared" si="1388"/>
        <v>1.1337284163306856E-5</v>
      </c>
      <c r="BD1068" s="13">
        <f t="shared" si="1389"/>
        <v>3.4666396645290169E-4</v>
      </c>
      <c r="BE1068" s="13">
        <f t="shared" si="1390"/>
        <v>4.4902653599476902E-4</v>
      </c>
      <c r="BF1068" s="13">
        <f t="shared" si="1391"/>
        <v>2.9080730842969614E-4</v>
      </c>
      <c r="BG1068" s="13">
        <f t="shared" si="1392"/>
        <v>1.2555886101292627E-4</v>
      </c>
      <c r="BH1068" s="13">
        <f t="shared" si="1393"/>
        <v>4.06584371898822E-5</v>
      </c>
      <c r="BI1068" s="13">
        <f t="shared" si="1394"/>
        <v>1.0532803508330059E-5</v>
      </c>
      <c r="BJ1068" s="14">
        <f t="shared" si="1395"/>
        <v>0.38661444808857459</v>
      </c>
      <c r="BK1068" s="14">
        <f t="shared" si="1396"/>
        <v>0.27042969972516678</v>
      </c>
      <c r="BL1068" s="14">
        <f t="shared" si="1397"/>
        <v>0.31907973491106001</v>
      </c>
      <c r="BM1068" s="14">
        <f t="shared" si="1398"/>
        <v>0.45518933987971638</v>
      </c>
      <c r="BN1068" s="14">
        <f t="shared" si="1399"/>
        <v>0.54416038739571759</v>
      </c>
    </row>
    <row r="1069" spans="1:66" x14ac:dyDescent="0.25">
      <c r="A1069" t="s">
        <v>122</v>
      </c>
      <c r="B1069" t="s">
        <v>141</v>
      </c>
      <c r="C1069" t="s">
        <v>131</v>
      </c>
      <c r="D1069" s="25" t="s">
        <v>534</v>
      </c>
      <c r="E1069" s="10">
        <f>VLOOKUP(A1069,home!$A$2:$E$405,3,FALSE)</f>
        <v>1.2608999999999999</v>
      </c>
      <c r="F1069" s="10">
        <f>VLOOKUP(B1069,home!$B$2:$E$405,3,FALSE)</f>
        <v>0.89649999999999996</v>
      </c>
      <c r="G1069" s="10">
        <f>VLOOKUP(C1069,away!$B$2:$E$405,4,FALSE)</f>
        <v>0.8276</v>
      </c>
      <c r="H1069" s="10">
        <f>VLOOKUP(A1069,away!$A$2:$E$405,3,FALSE)</f>
        <v>1.0995999999999999</v>
      </c>
      <c r="I1069" s="10">
        <f>VLOOKUP(C1069,away!$B$2:$E$405,3,FALSE)</f>
        <v>1.1071</v>
      </c>
      <c r="J1069" s="10">
        <f>VLOOKUP(B1069,home!$B$2:$E$405,4,FALSE)</f>
        <v>0.79079999999999995</v>
      </c>
      <c r="K1069" s="12">
        <f t="shared" si="1344"/>
        <v>0.93551643305999987</v>
      </c>
      <c r="L1069" s="12">
        <f t="shared" si="1345"/>
        <v>0.96269395012799974</v>
      </c>
      <c r="M1069" s="13">
        <f t="shared" si="1346"/>
        <v>0.14983652939491415</v>
      </c>
      <c r="N1069" s="13">
        <f t="shared" si="1347"/>
        <v>0.14017453552161988</v>
      </c>
      <c r="O1069" s="13">
        <f t="shared" si="1348"/>
        <v>0.14424672035666006</v>
      </c>
      <c r="P1069" s="13">
        <f t="shared" si="1349"/>
        <v>0.13494517730866587</v>
      </c>
      <c r="Q1069" s="13">
        <f t="shared" si="1350"/>
        <v>6.5567790738514042E-2</v>
      </c>
      <c r="R1069" s="13">
        <f t="shared" si="1351"/>
        <v>6.9432722506581002E-2</v>
      </c>
      <c r="S1069" s="13">
        <f t="shared" si="1352"/>
        <v>3.0383446800999803E-2</v>
      </c>
      <c r="T1069" s="13">
        <f t="shared" si="1353"/>
        <v>6.3121715467226155E-2</v>
      </c>
      <c r="U1069" s="13">
        <f t="shared" si="1354"/>
        <v>6.4955452897001428E-2</v>
      </c>
      <c r="V1069" s="13">
        <f t="shared" si="1355"/>
        <v>3.040424293184932E-3</v>
      </c>
      <c r="W1069" s="13">
        <f t="shared" si="1356"/>
        <v>2.0446581905106388E-2</v>
      </c>
      <c r="X1069" s="13">
        <f t="shared" si="1357"/>
        <v>1.9683800700842548E-2</v>
      </c>
      <c r="Y1069" s="13">
        <f t="shared" si="1358"/>
        <v>9.4747379251132018E-3</v>
      </c>
      <c r="Z1069" s="13">
        <f t="shared" si="1359"/>
        <v>2.2280820632667245E-2</v>
      </c>
      <c r="AA1069" s="13">
        <f t="shared" si="1360"/>
        <v>2.0844073843922506E-2</v>
      </c>
      <c r="AB1069" s="13">
        <f t="shared" si="1361"/>
        <v>9.7499868064528129E-3</v>
      </c>
      <c r="AC1069" s="13">
        <f t="shared" si="1362"/>
        <v>1.7114092479413021E-4</v>
      </c>
      <c r="AD1069" s="13">
        <f t="shared" si="1363"/>
        <v>4.7820283430335649E-3</v>
      </c>
      <c r="AE1069" s="13">
        <f t="shared" si="1364"/>
        <v>4.6036297551790362E-3</v>
      </c>
      <c r="AF1069" s="13">
        <f t="shared" si="1365"/>
        <v>2.2159432569700513E-3</v>
      </c>
      <c r="AG1069" s="13">
        <f t="shared" si="1366"/>
        <v>7.1109172243733463E-4</v>
      </c>
      <c r="AH1069" s="13">
        <f t="shared" si="1367"/>
        <v>5.3624028067389678E-3</v>
      </c>
      <c r="AI1069" s="13">
        <f t="shared" si="1368"/>
        <v>5.0166159463913692E-3</v>
      </c>
      <c r="AJ1069" s="13">
        <f t="shared" si="1369"/>
        <v>2.346563328099985E-3</v>
      </c>
      <c r="AK1069" s="13">
        <f t="shared" si="1370"/>
        <v>7.3174951821783341E-4</v>
      </c>
      <c r="AL1069" s="13">
        <f t="shared" si="1371"/>
        <v>6.1652902758429363E-6</v>
      </c>
      <c r="AM1069" s="13">
        <f t="shared" si="1372"/>
        <v>8.9473321965331657E-4</v>
      </c>
      <c r="AN1069" s="13">
        <f t="shared" si="1373"/>
        <v>8.6135425753879459E-4</v>
      </c>
      <c r="AO1069" s="13">
        <f t="shared" si="1374"/>
        <v>4.146102663247963E-4</v>
      </c>
      <c r="AP1069" s="13">
        <f t="shared" si="1375"/>
        <v>1.3304759835061338E-4</v>
      </c>
      <c r="AQ1069" s="13">
        <f t="shared" si="1376"/>
        <v>3.2021029502798883E-5</v>
      </c>
      <c r="AR1069" s="13">
        <f t="shared" si="1377"/>
        <v>1.032470548039402E-3</v>
      </c>
      <c r="AS1069" s="13">
        <f t="shared" si="1378"/>
        <v>9.6589316434132451E-4</v>
      </c>
      <c r="AT1069" s="13">
        <f t="shared" si="1379"/>
        <v>4.5180446391081605E-4</v>
      </c>
      <c r="AU1069" s="13">
        <f t="shared" si="1380"/>
        <v>1.4089016683947739E-4</v>
      </c>
      <c r="AV1069" s="13">
        <f t="shared" si="1381"/>
        <v>3.2951266583724039E-5</v>
      </c>
      <c r="AW1069" s="13">
        <f t="shared" si="1382"/>
        <v>1.5423775363591114E-7</v>
      </c>
      <c r="AX1069" s="13">
        <f t="shared" si="1383"/>
        <v>1.3950627169839332E-4</v>
      </c>
      <c r="AY1069" s="13">
        <f t="shared" si="1384"/>
        <v>1.3430184376895624E-4</v>
      </c>
      <c r="AZ1069" s="13">
        <f t="shared" si="1385"/>
        <v>6.4645786243704991E-5</v>
      </c>
      <c r="BA1069" s="13">
        <f t="shared" si="1386"/>
        <v>2.0744702439360886E-5</v>
      </c>
      <c r="BB1069" s="13">
        <f t="shared" si="1387"/>
        <v>4.9926998838945703E-6</v>
      </c>
      <c r="BC1069" s="13">
        <f t="shared" si="1388"/>
        <v>9.6128839460601422E-7</v>
      </c>
      <c r="BD1069" s="13">
        <f t="shared" si="1389"/>
        <v>1.6565885838047874E-4</v>
      </c>
      <c r="BE1069" s="13">
        <f t="shared" si="1390"/>
        <v>1.5497658429689711E-4</v>
      </c>
      <c r="BF1069" s="13">
        <f t="shared" si="1391"/>
        <v>7.2491570674627773E-5</v>
      </c>
      <c r="BG1069" s="13">
        <f t="shared" si="1392"/>
        <v>2.2605685208148228E-5</v>
      </c>
      <c r="BH1069" s="13">
        <f t="shared" si="1393"/>
        <v>5.2869974982010064E-6</v>
      </c>
      <c r="BI1069" s="13">
        <f t="shared" si="1394"/>
        <v>9.8921460822282985E-7</v>
      </c>
      <c r="BJ1069" s="14">
        <f t="shared" si="1395"/>
        <v>0.33348277429984136</v>
      </c>
      <c r="BK1069" s="14">
        <f t="shared" si="1396"/>
        <v>0.31851718585660371</v>
      </c>
      <c r="BL1069" s="14">
        <f t="shared" si="1397"/>
        <v>0.32573230653044716</v>
      </c>
      <c r="BM1069" s="14">
        <f t="shared" si="1398"/>
        <v>0.29567546388658916</v>
      </c>
      <c r="BN1069" s="14">
        <f t="shared" si="1399"/>
        <v>0.70420347582695508</v>
      </c>
    </row>
    <row r="1070" spans="1:66" x14ac:dyDescent="0.25">
      <c r="A1070" t="s">
        <v>122</v>
      </c>
      <c r="B1070" t="s">
        <v>142</v>
      </c>
      <c r="C1070" t="s">
        <v>140</v>
      </c>
      <c r="D1070" s="25" t="s">
        <v>534</v>
      </c>
      <c r="E1070" s="10">
        <f>VLOOKUP(A1070,home!$A$2:$E$405,3,FALSE)</f>
        <v>1.2608999999999999</v>
      </c>
      <c r="F1070" s="10">
        <f>VLOOKUP(B1070,home!$B$2:$E$405,3,FALSE)</f>
        <v>1.0345</v>
      </c>
      <c r="G1070" s="10">
        <f>VLOOKUP(C1070,away!$B$2:$E$405,4,FALSE)</f>
        <v>0.6552</v>
      </c>
      <c r="H1070" s="10">
        <f>VLOOKUP(A1070,away!$A$2:$E$405,3,FALSE)</f>
        <v>1.0995999999999999</v>
      </c>
      <c r="I1070" s="10">
        <f>VLOOKUP(C1070,away!$B$2:$E$405,3,FALSE)</f>
        <v>0.7117</v>
      </c>
      <c r="J1070" s="10">
        <f>VLOOKUP(B1070,home!$B$2:$E$405,4,FALSE)</f>
        <v>0.86990000000000001</v>
      </c>
      <c r="K1070" s="12">
        <f t="shared" si="1344"/>
        <v>0.85464356795999985</v>
      </c>
      <c r="L1070" s="12">
        <f t="shared" si="1345"/>
        <v>0.6807709698679999</v>
      </c>
      <c r="M1070" s="13">
        <f t="shared" si="1346"/>
        <v>0.21536639514506317</v>
      </c>
      <c r="N1070" s="13">
        <f t="shared" si="1347"/>
        <v>0.18406150436545998</v>
      </c>
      <c r="O1070" s="13">
        <f t="shared" si="1348"/>
        <v>0.14661518969987955</v>
      </c>
      <c r="P1070" s="13">
        <f t="shared" si="1349"/>
        <v>0.12530372884223728</v>
      </c>
      <c r="Q1070" s="13">
        <f t="shared" si="1350"/>
        <v>7.8653490407490895E-2</v>
      </c>
      <c r="R1070" s="13">
        <f t="shared" si="1351"/>
        <v>4.9905682444683887E-2</v>
      </c>
      <c r="S1070" s="13">
        <f t="shared" si="1352"/>
        <v>1.8225945198174106E-2</v>
      </c>
      <c r="T1070" s="13">
        <f t="shared" si="1353"/>
        <v>5.3545012948210992E-2</v>
      </c>
      <c r="U1070" s="13">
        <f t="shared" si="1354"/>
        <v>4.2651570506003371E-2</v>
      </c>
      <c r="V1070" s="13">
        <f t="shared" si="1355"/>
        <v>1.1782395781163811E-3</v>
      </c>
      <c r="W1070" s="13">
        <f t="shared" si="1356"/>
        <v>2.2406899891455216E-2</v>
      </c>
      <c r="X1070" s="13">
        <f t="shared" si="1357"/>
        <v>1.5253966970841148E-2</v>
      </c>
      <c r="Y1070" s="13">
        <f t="shared" si="1358"/>
        <v>5.1922289445369817E-3</v>
      </c>
      <c r="Z1070" s="13">
        <f t="shared" si="1359"/>
        <v>1.132477994659729E-2</v>
      </c>
      <c r="AA1070" s="13">
        <f t="shared" si="1360"/>
        <v>9.6786503399217665E-3</v>
      </c>
      <c r="AB1070" s="13">
        <f t="shared" si="1361"/>
        <v>4.1358981297740004E-3</v>
      </c>
      <c r="AC1070" s="13">
        <f t="shared" si="1362"/>
        <v>4.2844953976003145E-5</v>
      </c>
      <c r="AD1070" s="13">
        <f t="shared" si="1363"/>
        <v>4.7874782175389534E-3</v>
      </c>
      <c r="AE1070" s="13">
        <f t="shared" si="1364"/>
        <v>3.2591761893759163E-3</v>
      </c>
      <c r="AF1070" s="13">
        <f t="shared" si="1365"/>
        <v>1.1093762677060674E-3</v>
      </c>
      <c r="AG1070" s="13">
        <f t="shared" si="1366"/>
        <v>2.5174371923826716E-4</v>
      </c>
      <c r="AH1070" s="13">
        <f t="shared" si="1367"/>
        <v>1.9273953569466783E-3</v>
      </c>
      <c r="AI1070" s="13">
        <f t="shared" si="1368"/>
        <v>1.6472360447304466E-3</v>
      </c>
      <c r="AJ1070" s="13">
        <f t="shared" si="1369"/>
        <v>7.0389984527037324E-4</v>
      </c>
      <c r="AK1070" s="13">
        <f t="shared" si="1370"/>
        <v>2.0052782508278791E-4</v>
      </c>
      <c r="AL1070" s="13">
        <f t="shared" si="1371"/>
        <v>9.97116099129786E-7</v>
      </c>
      <c r="AM1070" s="13">
        <f t="shared" si="1372"/>
        <v>8.1831749307365465E-4</v>
      </c>
      <c r="AN1070" s="13">
        <f t="shared" si="1373"/>
        <v>5.5708679341970205E-4</v>
      </c>
      <c r="AO1070" s="13">
        <f t="shared" si="1374"/>
        <v>1.8962425832849233E-4</v>
      </c>
      <c r="AP1070" s="13">
        <f t="shared" si="1375"/>
        <v>4.3030230084262637E-5</v>
      </c>
      <c r="AQ1070" s="13">
        <f t="shared" si="1376"/>
        <v>7.3234328670266637E-6</v>
      </c>
      <c r="AR1070" s="13">
        <f t="shared" si="1377"/>
        <v>2.6242296129353403E-4</v>
      </c>
      <c r="AS1070" s="13">
        <f t="shared" si="1378"/>
        <v>2.2427809595453488E-4</v>
      </c>
      <c r="AT1070" s="13">
        <f t="shared" si="1379"/>
        <v>9.5838916070929426E-5</v>
      </c>
      <c r="AU1070" s="13">
        <f t="shared" si="1380"/>
        <v>2.7302704393426038E-5</v>
      </c>
      <c r="AV1070" s="13">
        <f t="shared" si="1381"/>
        <v>5.833520174438696E-6</v>
      </c>
      <c r="AW1070" s="13">
        <f t="shared" si="1382"/>
        <v>1.6114961929236826E-8</v>
      </c>
      <c r="AX1070" s="13">
        <f t="shared" si="1383"/>
        <v>1.1656163033409174E-4</v>
      </c>
      <c r="AY1070" s="13">
        <f t="shared" si="1384"/>
        <v>7.9351774131934899E-5</v>
      </c>
      <c r="AZ1070" s="13">
        <f t="shared" si="1385"/>
        <v>2.7010192118271894E-5</v>
      </c>
      <c r="BA1070" s="13">
        <f t="shared" si="1386"/>
        <v>6.1292515615589882E-6</v>
      </c>
      <c r="BB1070" s="13">
        <f t="shared" si="1387"/>
        <v>1.0431541325318663E-6</v>
      </c>
      <c r="BC1070" s="13">
        <f t="shared" si="1388"/>
        <v>1.4202981010510616E-7</v>
      </c>
      <c r="BD1070" s="13">
        <f t="shared" si="1389"/>
        <v>2.9774988979238625E-5</v>
      </c>
      <c r="BE1070" s="13">
        <f t="shared" si="1390"/>
        <v>2.5447002817186174E-5</v>
      </c>
      <c r="BF1070" s="13">
        <f t="shared" si="1391"/>
        <v>1.0874058640784077E-5</v>
      </c>
      <c r="BG1070" s="13">
        <f t="shared" si="1392"/>
        <v>3.0978147583219909E-6</v>
      </c>
      <c r="BH1070" s="13">
        <f t="shared" si="1393"/>
        <v>6.6188186448286249E-7</v>
      </c>
      <c r="BI1070" s="13">
        <f t="shared" si="1394"/>
        <v>1.1313461564593018E-7</v>
      </c>
      <c r="BJ1070" s="14">
        <f t="shared" si="1395"/>
        <v>0.37036649816171602</v>
      </c>
      <c r="BK1070" s="14">
        <f t="shared" si="1396"/>
        <v>0.36019750260779798</v>
      </c>
      <c r="BL1070" s="14">
        <f t="shared" si="1397"/>
        <v>0.25815169527185539</v>
      </c>
      <c r="BM1070" s="14">
        <f t="shared" si="1398"/>
        <v>0.20005514942398189</v>
      </c>
      <c r="BN1070" s="14">
        <f t="shared" si="1399"/>
        <v>0.79990599090481473</v>
      </c>
    </row>
    <row r="1071" spans="1:66" x14ac:dyDescent="0.25">
      <c r="A1071" t="s">
        <v>145</v>
      </c>
      <c r="B1071" t="s">
        <v>360</v>
      </c>
      <c r="C1071" t="s">
        <v>355</v>
      </c>
      <c r="D1071" s="25" t="s">
        <v>534</v>
      </c>
      <c r="E1071" s="10">
        <f>VLOOKUP(A1071,home!$A$2:$E$405,3,FALSE)</f>
        <v>1.4406000000000001</v>
      </c>
      <c r="F1071" s="10">
        <f>VLOOKUP(B1071,home!$B$2:$E$405,3,FALSE)</f>
        <v>1.0908</v>
      </c>
      <c r="G1071" s="10">
        <f>VLOOKUP(C1071,away!$B$2:$E$405,4,FALSE)</f>
        <v>1.6407</v>
      </c>
      <c r="H1071" s="10">
        <f>VLOOKUP(A1071,away!$A$2:$E$405,3,FALSE)</f>
        <v>1.2678</v>
      </c>
      <c r="I1071" s="10">
        <f>VLOOKUP(C1071,away!$B$2:$E$405,3,FALSE)</f>
        <v>0.78879999999999995</v>
      </c>
      <c r="J1071" s="10">
        <f>VLOOKUP(B1071,home!$B$2:$E$405,4,FALSE)</f>
        <v>1.0892999999999999</v>
      </c>
      <c r="K1071" s="12">
        <f t="shared" si="1344"/>
        <v>2.5782066117360003</v>
      </c>
      <c r="L1071" s="12">
        <f t="shared" si="1345"/>
        <v>1.0893442691519999</v>
      </c>
      <c r="M1071" s="13">
        <f t="shared" si="1346"/>
        <v>2.5538941324830575E-2</v>
      </c>
      <c r="N1071" s="13">
        <f t="shared" si="1347"/>
        <v>6.5844667380415944E-2</v>
      </c>
      <c r="O1071" s="13">
        <f t="shared" si="1348"/>
        <v>2.7820699372413372E-2</v>
      </c>
      <c r="P1071" s="13">
        <f t="shared" si="1349"/>
        <v>7.1727511065075744E-2</v>
      </c>
      <c r="Q1071" s="13">
        <f t="shared" si="1350"/>
        <v>8.4880578393873099E-2</v>
      </c>
      <c r="R1071" s="13">
        <f t="shared" si="1351"/>
        <v>1.515315971256957E-2</v>
      </c>
      <c r="S1071" s="13">
        <f t="shared" si="1352"/>
        <v>5.0362657736603485E-2</v>
      </c>
      <c r="T1071" s="13">
        <f t="shared" si="1353"/>
        <v>9.2464171635672734E-2</v>
      </c>
      <c r="U1071" s="13">
        <f t="shared" si="1354"/>
        <v>3.9067976559638451E-2</v>
      </c>
      <c r="V1071" s="13">
        <f t="shared" si="1355"/>
        <v>1.57162526569514E-2</v>
      </c>
      <c r="W1071" s="13">
        <f t="shared" si="1356"/>
        <v>7.294655614101983E-2</v>
      </c>
      <c r="X1071" s="13">
        <f t="shared" si="1357"/>
        <v>7.9463912886594587E-2</v>
      </c>
      <c r="Y1071" s="13">
        <f t="shared" si="1358"/>
        <v>4.3281779053702771E-2</v>
      </c>
      <c r="Z1071" s="13">
        <f t="shared" si="1359"/>
        <v>5.5023358974775442E-3</v>
      </c>
      <c r="AA1071" s="13">
        <f t="shared" si="1360"/>
        <v>1.4186158790868941E-2</v>
      </c>
      <c r="AB1071" s="13">
        <f t="shared" si="1361"/>
        <v>1.8287424194877552E-2</v>
      </c>
      <c r="AC1071" s="13">
        <f t="shared" si="1362"/>
        <v>2.7587471031370304E-3</v>
      </c>
      <c r="AD1071" s="13">
        <f t="shared" si="1363"/>
        <v>4.701782333653716E-2</v>
      </c>
      <c r="AE1071" s="13">
        <f t="shared" si="1364"/>
        <v>5.1218596399657923E-2</v>
      </c>
      <c r="AF1071" s="13">
        <f t="shared" si="1365"/>
        <v>2.78973422309883E-2</v>
      </c>
      <c r="AG1071" s="13">
        <f t="shared" si="1366"/>
        <v>1.0129936627966393E-2</v>
      </c>
      <c r="AH1071" s="13">
        <f t="shared" si="1367"/>
        <v>1.4984845192166218E-3</v>
      </c>
      <c r="AI1071" s="13">
        <f t="shared" si="1368"/>
        <v>3.863402695028335E-3</v>
      </c>
      <c r="AJ1071" s="13">
        <f t="shared" si="1369"/>
        <v>4.9803251860603701E-3</v>
      </c>
      <c r="AK1071" s="13">
        <f t="shared" si="1370"/>
        <v>4.2801024410987236E-3</v>
      </c>
      <c r="AL1071" s="13">
        <f t="shared" si="1371"/>
        <v>3.09923674359387E-4</v>
      </c>
      <c r="AM1071" s="13">
        <f t="shared" si="1372"/>
        <v>2.4244332599139065E-2</v>
      </c>
      <c r="AN1071" s="13">
        <f t="shared" si="1373"/>
        <v>2.6410424776287151E-2</v>
      </c>
      <c r="AO1071" s="13">
        <f t="shared" si="1374"/>
        <v>1.4385022437959196E-2</v>
      </c>
      <c r="AP1071" s="13">
        <f t="shared" si="1375"/>
        <v>5.2234139181379282E-3</v>
      </c>
      <c r="AQ1071" s="13">
        <f t="shared" si="1376"/>
        <v>1.4225240042830859E-3</v>
      </c>
      <c r="AR1071" s="13">
        <f t="shared" si="1377"/>
        <v>3.2647310468432347E-4</v>
      </c>
      <c r="AS1071" s="13">
        <f t="shared" si="1378"/>
        <v>8.4171511705110193E-4</v>
      </c>
      <c r="AT1071" s="13">
        <f t="shared" si="1379"/>
        <v>1.0850577399896465E-3</v>
      </c>
      <c r="AU1071" s="13">
        <f t="shared" si="1380"/>
        <v>9.3250101311887618E-4</v>
      </c>
      <c r="AV1071" s="13">
        <f t="shared" si="1381"/>
        <v>6.0104506936840124E-4</v>
      </c>
      <c r="AW1071" s="13">
        <f t="shared" si="1382"/>
        <v>2.4178821122176101E-5</v>
      </c>
      <c r="AX1071" s="13">
        <f t="shared" si="1383"/>
        <v>1.0417816434037835E-2</v>
      </c>
      <c r="AY1071" s="13">
        <f t="shared" si="1384"/>
        <v>1.134858862949664E-2</v>
      </c>
      <c r="AZ1071" s="13">
        <f t="shared" si="1385"/>
        <v>6.1812599932528555E-3</v>
      </c>
      <c r="BA1071" s="13">
        <f t="shared" si="1386"/>
        <v>2.2445067165961763E-3</v>
      </c>
      <c r="BB1071" s="13">
        <f t="shared" si="1387"/>
        <v>6.1126013219930399E-4</v>
      </c>
      <c r="BC1071" s="13">
        <f t="shared" si="1388"/>
        <v>1.3317454439448116E-4</v>
      </c>
      <c r="BD1071" s="13">
        <f t="shared" si="1389"/>
        <v>5.9273600936688093E-5</v>
      </c>
      <c r="BE1071" s="13">
        <f t="shared" si="1390"/>
        <v>1.5281958983637039E-4</v>
      </c>
      <c r="BF1071" s="13">
        <f t="shared" si="1391"/>
        <v>1.9700023845945698E-4</v>
      </c>
      <c r="BG1071" s="13">
        <f t="shared" si="1392"/>
        <v>1.6930243910324687E-4</v>
      </c>
      <c r="BH1071" s="13">
        <f t="shared" si="1393"/>
        <v>1.0912416696975566E-4</v>
      </c>
      <c r="BI1071" s="13">
        <f t="shared" si="1394"/>
        <v>5.6268929756321457E-5</v>
      </c>
      <c r="BJ1071" s="14">
        <f t="shared" si="1395"/>
        <v>0.67776768827221223</v>
      </c>
      <c r="BK1071" s="14">
        <f t="shared" si="1396"/>
        <v>0.17776262219045427</v>
      </c>
      <c r="BL1071" s="14">
        <f t="shared" si="1397"/>
        <v>0.1336683144810461</v>
      </c>
      <c r="BM1071" s="14">
        <f t="shared" si="1398"/>
        <v>0.6924109937836378</v>
      </c>
      <c r="BN1071" s="14">
        <f t="shared" si="1399"/>
        <v>0.29096555724917833</v>
      </c>
    </row>
    <row r="1072" spans="1:66" x14ac:dyDescent="0.25">
      <c r="A1072" t="s">
        <v>145</v>
      </c>
      <c r="B1072" t="s">
        <v>133</v>
      </c>
      <c r="C1072" t="s">
        <v>375</v>
      </c>
      <c r="D1072" s="25" t="s">
        <v>534</v>
      </c>
      <c r="E1072" s="10">
        <f>VLOOKUP(A1072,home!$A$2:$E$405,3,FALSE)</f>
        <v>1.4406000000000001</v>
      </c>
      <c r="F1072" s="10">
        <f>VLOOKUP(B1072,home!$B$2:$E$405,3,FALSE)</f>
        <v>0.58620000000000005</v>
      </c>
      <c r="G1072" s="10">
        <f>VLOOKUP(C1072,away!$B$2:$E$405,4,FALSE)</f>
        <v>0.9718</v>
      </c>
      <c r="H1072" s="10">
        <f>VLOOKUP(A1072,away!$A$2:$E$405,3,FALSE)</f>
        <v>1.2678</v>
      </c>
      <c r="I1072" s="10">
        <f>VLOOKUP(C1072,away!$B$2:$E$405,3,FALSE)</f>
        <v>0.98599999999999999</v>
      </c>
      <c r="J1072" s="10">
        <f>VLOOKUP(B1072,home!$B$2:$E$405,4,FALSE)</f>
        <v>1.1861999999999999</v>
      </c>
      <c r="K1072" s="12">
        <f t="shared" si="1344"/>
        <v>0.82066539189600018</v>
      </c>
      <c r="L1072" s="12">
        <f t="shared" si="1345"/>
        <v>1.4828102589600001</v>
      </c>
      <c r="M1072" s="13">
        <f t="shared" si="1346"/>
        <v>9.9910983856700844E-2</v>
      </c>
      <c r="N1072" s="13">
        <f t="shared" si="1347"/>
        <v>8.1993486721474329E-2</v>
      </c>
      <c r="O1072" s="13">
        <f t="shared" si="1348"/>
        <v>0.14814903184550296</v>
      </c>
      <c r="P1072" s="13">
        <f t="shared" si="1349"/>
        <v>0.12158078327850266</v>
      </c>
      <c r="Q1072" s="13">
        <f t="shared" si="1350"/>
        <v>3.3644608456599112E-2</v>
      </c>
      <c r="R1072" s="13">
        <f t="shared" si="1351"/>
        <v>0.1098384521377518</v>
      </c>
      <c r="S1072" s="13">
        <f t="shared" si="1352"/>
        <v>3.698764212905619E-2</v>
      </c>
      <c r="T1072" s="13">
        <f t="shared" si="1353"/>
        <v>4.9888570578137531E-2</v>
      </c>
      <c r="U1072" s="13">
        <f t="shared" si="1354"/>
        <v>9.0140616368878115E-2</v>
      </c>
      <c r="V1072" s="13">
        <f t="shared" si="1355"/>
        <v>5.0011034579491064E-3</v>
      </c>
      <c r="W1072" s="13">
        <f t="shared" si="1356"/>
        <v>9.2036552614074649E-3</v>
      </c>
      <c r="X1072" s="13">
        <f t="shared" si="1357"/>
        <v>1.3647274441546169E-2</v>
      </c>
      <c r="Y1072" s="13">
        <f t="shared" si="1358"/>
        <v>1.0118159274383635E-2</v>
      </c>
      <c r="Z1072" s="13">
        <f t="shared" si="1359"/>
        <v>5.4289861219381758E-2</v>
      </c>
      <c r="AA1072" s="13">
        <f t="shared" si="1360"/>
        <v>4.4553810233583381E-2</v>
      </c>
      <c r="AB1072" s="13">
        <f t="shared" si="1361"/>
        <v>1.8281885067901866E-2</v>
      </c>
      <c r="AC1072" s="13">
        <f t="shared" si="1362"/>
        <v>3.8036238121874735E-4</v>
      </c>
      <c r="AD1072" s="13">
        <f t="shared" si="1363"/>
        <v>1.8882803379946596E-3</v>
      </c>
      <c r="AE1072" s="13">
        <f t="shared" si="1364"/>
        <v>2.7999614569709373E-3</v>
      </c>
      <c r="AF1072" s="13">
        <f t="shared" si="1365"/>
        <v>2.0759057865445481E-3</v>
      </c>
      <c r="AG1072" s="13">
        <f t="shared" si="1366"/>
        <v>1.026058132307561E-3</v>
      </c>
      <c r="AH1072" s="13">
        <f t="shared" si="1367"/>
        <v>2.0125390793403496E-2</v>
      </c>
      <c r="AI1072" s="13">
        <f t="shared" si="1368"/>
        <v>1.651621172252863E-2</v>
      </c>
      <c r="AJ1072" s="13">
        <f t="shared" si="1369"/>
        <v>6.7771416829531354E-3</v>
      </c>
      <c r="AK1072" s="13">
        <f t="shared" si="1370"/>
        <v>1.8539218783918177E-3</v>
      </c>
      <c r="AL1072" s="13">
        <f t="shared" si="1371"/>
        <v>1.8514383285256861E-5</v>
      </c>
      <c r="AM1072" s="13">
        <f t="shared" si="1372"/>
        <v>3.0992926471797992E-4</v>
      </c>
      <c r="AN1072" s="13">
        <f t="shared" si="1373"/>
        <v>4.5956629327575021E-4</v>
      </c>
      <c r="AO1072" s="13">
        <f t="shared" si="1374"/>
        <v>3.4072480717075134E-4</v>
      </c>
      <c r="AP1072" s="13">
        <f t="shared" si="1375"/>
        <v>1.6841007985165257E-4</v>
      </c>
      <c r="AQ1072" s="13">
        <f t="shared" si="1376"/>
        <v>6.2430048529075856E-5</v>
      </c>
      <c r="AR1072" s="13">
        <f t="shared" si="1377"/>
        <v>5.9684271868075652E-3</v>
      </c>
      <c r="AS1072" s="13">
        <f t="shared" si="1378"/>
        <v>4.898081636264171E-3</v>
      </c>
      <c r="AT1072" s="13">
        <f t="shared" si="1379"/>
        <v>2.0098430427816691E-3</v>
      </c>
      <c r="AU1072" s="13">
        <f t="shared" si="1380"/>
        <v>5.4980287611795602E-4</v>
      </c>
      <c r="AV1072" s="13">
        <f t="shared" si="1381"/>
        <v>1.1280104819872257E-4</v>
      </c>
      <c r="AW1072" s="13">
        <f t="shared" si="1382"/>
        <v>6.2583298731656662E-7</v>
      </c>
      <c r="AX1072" s="13">
        <f t="shared" si="1383"/>
        <v>4.2391370248303351E-5</v>
      </c>
      <c r="AY1072" s="13">
        <f t="shared" si="1384"/>
        <v>6.2858358695555937E-5</v>
      </c>
      <c r="AZ1072" s="13">
        <f t="shared" si="1385"/>
        <v>4.6603509567578943E-5</v>
      </c>
      <c r="BA1072" s="13">
        <f t="shared" si="1386"/>
        <v>2.3034720696782184E-5</v>
      </c>
      <c r="BB1072" s="13">
        <f t="shared" si="1387"/>
        <v>8.5390300403667217E-6</v>
      </c>
      <c r="BC1072" s="13">
        <f t="shared" si="1388"/>
        <v>2.5323522690846788E-6</v>
      </c>
      <c r="BD1072" s="13">
        <f t="shared" si="1389"/>
        <v>1.4750075104090065E-3</v>
      </c>
      <c r="BE1072" s="13">
        <f t="shared" si="1390"/>
        <v>1.2104876165793506E-3</v>
      </c>
      <c r="BF1072" s="13">
        <f t="shared" si="1391"/>
        <v>4.9670264712267404E-4</v>
      </c>
      <c r="BG1072" s="13">
        <f t="shared" si="1392"/>
        <v>1.3587555751890334E-4</v>
      </c>
      <c r="BH1072" s="13">
        <f t="shared" si="1393"/>
        <v>2.787709191508457E-5</v>
      </c>
      <c r="BI1072" s="13">
        <f t="shared" si="1394"/>
        <v>4.5755529122827414E-6</v>
      </c>
      <c r="BJ1072" s="14">
        <f t="shared" si="1395"/>
        <v>0.20781298028242884</v>
      </c>
      <c r="BK1072" s="14">
        <f t="shared" si="1396"/>
        <v>0.26394224784540843</v>
      </c>
      <c r="BL1072" s="14">
        <f t="shared" si="1397"/>
        <v>0.47312594349752257</v>
      </c>
      <c r="BM1072" s="14">
        <f t="shared" si="1398"/>
        <v>0.40399145402250158</v>
      </c>
      <c r="BN1072" s="14">
        <f t="shared" si="1399"/>
        <v>0.59511734629653168</v>
      </c>
    </row>
    <row r="1073" spans="1:66" x14ac:dyDescent="0.25">
      <c r="A1073" t="s">
        <v>145</v>
      </c>
      <c r="B1073" t="s">
        <v>388</v>
      </c>
      <c r="C1073" t="s">
        <v>423</v>
      </c>
      <c r="D1073" s="25" t="s">
        <v>534</v>
      </c>
      <c r="E1073" s="10">
        <f>VLOOKUP(A1073,home!$A$2:$E$405,3,FALSE)</f>
        <v>1.4406000000000001</v>
      </c>
      <c r="F1073" s="10">
        <f>VLOOKUP(B1073,home!$B$2:$E$405,3,FALSE)</f>
        <v>1.1106</v>
      </c>
      <c r="G1073" s="10">
        <f>VLOOKUP(C1073,away!$B$2:$E$405,4,FALSE)</f>
        <v>0.55530000000000002</v>
      </c>
      <c r="H1073" s="10">
        <f>VLOOKUP(A1073,away!$A$2:$E$405,3,FALSE)</f>
        <v>1.2678</v>
      </c>
      <c r="I1073" s="10">
        <f>VLOOKUP(C1073,away!$B$2:$E$405,3,FALSE)</f>
        <v>1.4592000000000001</v>
      </c>
      <c r="J1073" s="10">
        <f>VLOOKUP(B1073,home!$B$2:$E$405,4,FALSE)</f>
        <v>1.1043000000000001</v>
      </c>
      <c r="K1073" s="12">
        <f t="shared" si="1344"/>
        <v>0.88844132890800009</v>
      </c>
      <c r="L1073" s="12">
        <f t="shared" si="1345"/>
        <v>2.0429260231680004</v>
      </c>
      <c r="M1073" s="13">
        <f t="shared" si="1346"/>
        <v>5.3324075488424973E-2</v>
      </c>
      <c r="N1073" s="13">
        <f t="shared" si="1347"/>
        <v>4.7375312489726797E-2</v>
      </c>
      <c r="O1073" s="13">
        <f t="shared" si="1348"/>
        <v>0.10893714147667828</v>
      </c>
      <c r="P1073" s="13">
        <f t="shared" si="1349"/>
        <v>9.6784258740978873E-2</v>
      </c>
      <c r="Q1073" s="13">
        <f t="shared" si="1350"/>
        <v>2.1045092792902322E-2</v>
      </c>
      <c r="R1073" s="13">
        <f t="shared" si="1351"/>
        <v>0.11127526060612011</v>
      </c>
      <c r="S1073" s="13">
        <f t="shared" si="1352"/>
        <v>4.3916339168759123E-2</v>
      </c>
      <c r="T1073" s="13">
        <f t="shared" si="1353"/>
        <v>4.2993567726605487E-2</v>
      </c>
      <c r="U1073" s="13">
        <f t="shared" si="1354"/>
        <v>9.886154040748539E-2</v>
      </c>
      <c r="V1073" s="13">
        <f t="shared" si="1355"/>
        <v>8.8565588893819696E-3</v>
      </c>
      <c r="W1073" s="13">
        <f t="shared" si="1356"/>
        <v>6.2324434026394381E-3</v>
      </c>
      <c r="X1073" s="13">
        <f t="shared" si="1357"/>
        <v>1.2732420815173829E-2</v>
      </c>
      <c r="Y1073" s="13">
        <f t="shared" si="1358"/>
        <v>1.3005696910622273E-2</v>
      </c>
      <c r="Z1073" s="13">
        <f t="shared" si="1359"/>
        <v>7.5775708542347942E-2</v>
      </c>
      <c r="AA1073" s="13">
        <f t="shared" si="1360"/>
        <v>6.7322271196308903E-2</v>
      </c>
      <c r="AB1073" s="13">
        <f t="shared" si="1361"/>
        <v>2.9905944043376723E-2</v>
      </c>
      <c r="AC1073" s="13">
        <f t="shared" si="1362"/>
        <v>1.0046769203841232E-3</v>
      </c>
      <c r="AD1073" s="13">
        <f t="shared" si="1363"/>
        <v>1.3842900747462199E-3</v>
      </c>
      <c r="AE1073" s="13">
        <f t="shared" si="1364"/>
        <v>2.828002217312229E-3</v>
      </c>
      <c r="AF1073" s="13">
        <f t="shared" si="1365"/>
        <v>2.8886996616619806E-3</v>
      </c>
      <c r="AG1073" s="13">
        <f t="shared" si="1366"/>
        <v>1.9671332373086192E-3</v>
      </c>
      <c r="AH1073" s="13">
        <f t="shared" si="1367"/>
        <v>3.8701041726289097E-2</v>
      </c>
      <c r="AI1073" s="13">
        <f t="shared" si="1368"/>
        <v>3.4383604941428246E-2</v>
      </c>
      <c r="AJ1073" s="13">
        <f t="shared" si="1369"/>
        <v>1.5273907833405093E-2</v>
      </c>
      <c r="AK1073" s="13">
        <f t="shared" si="1370"/>
        <v>4.5233236577095779E-3</v>
      </c>
      <c r="AL1073" s="13">
        <f t="shared" si="1371"/>
        <v>7.2940344580116654E-5</v>
      </c>
      <c r="AM1073" s="13">
        <f t="shared" si="1372"/>
        <v>2.459721027203374E-4</v>
      </c>
      <c r="AN1073" s="13">
        <f t="shared" si="1373"/>
        <v>5.0250280962072977E-4</v>
      </c>
      <c r="AO1073" s="13">
        <f t="shared" si="1374"/>
        <v>5.1328803324461223E-4</v>
      </c>
      <c r="AP1073" s="13">
        <f t="shared" si="1375"/>
        <v>3.4953649349871331E-4</v>
      </c>
      <c r="AQ1073" s="13">
        <f t="shared" si="1376"/>
        <v>1.7851929965385357E-4</v>
      </c>
      <c r="AR1073" s="13">
        <f t="shared" si="1377"/>
        <v>1.5812673053269308E-2</v>
      </c>
      <c r="AS1073" s="13">
        <f t="shared" si="1378"/>
        <v>1.4048632261034311E-2</v>
      </c>
      <c r="AT1073" s="13">
        <f t="shared" si="1379"/>
        <v>6.2406927576665605E-3</v>
      </c>
      <c r="AU1073" s="13">
        <f t="shared" si="1380"/>
        <v>1.8481631223092705E-3</v>
      </c>
      <c r="AV1073" s="13">
        <f t="shared" si="1381"/>
        <v>4.1049612510580169E-4</v>
      </c>
      <c r="AW1073" s="13">
        <f t="shared" si="1382"/>
        <v>3.6774493811016643E-6</v>
      </c>
      <c r="AX1073" s="13">
        <f t="shared" si="1383"/>
        <v>3.6421963635858591E-5</v>
      </c>
      <c r="AY1073" s="13">
        <f t="shared" si="1384"/>
        <v>7.4407377326574128E-5</v>
      </c>
      <c r="AZ1073" s="13">
        <f t="shared" si="1385"/>
        <v>7.6004383728069474E-5</v>
      </c>
      <c r="BA1073" s="13">
        <f t="shared" si="1386"/>
        <v>5.1757111130973211E-5</v>
      </c>
      <c r="BB1073" s="13">
        <f t="shared" si="1387"/>
        <v>2.6433987303365845E-5</v>
      </c>
      <c r="BC1073" s="13">
        <f t="shared" si="1388"/>
        <v>1.080053611162771E-5</v>
      </c>
      <c r="BD1073" s="13">
        <f t="shared" si="1389"/>
        <v>5.3840202127285481E-3</v>
      </c>
      <c r="BE1073" s="13">
        <f t="shared" si="1390"/>
        <v>4.7833860726640845E-3</v>
      </c>
      <c r="BF1073" s="13">
        <f t="shared" si="1391"/>
        <v>2.1248789395388492E-3</v>
      </c>
      <c r="BG1073" s="13">
        <f t="shared" si="1392"/>
        <v>6.2927675627083904E-4</v>
      </c>
      <c r="BH1073" s="13">
        <f t="shared" si="1393"/>
        <v>1.3976886939804498E-4</v>
      </c>
      <c r="BI1073" s="13">
        <f t="shared" si="1394"/>
        <v>2.4835288013593567E-5</v>
      </c>
      <c r="BJ1073" s="14">
        <f t="shared" si="1395"/>
        <v>0.15451830342667391</v>
      </c>
      <c r="BK1073" s="14">
        <f t="shared" si="1396"/>
        <v>0.20403325692983573</v>
      </c>
      <c r="BL1073" s="14">
        <f t="shared" si="1397"/>
        <v>0.56063085934680046</v>
      </c>
      <c r="BM1073" s="14">
        <f t="shared" si="1398"/>
        <v>0.55614625672288132</v>
      </c>
      <c r="BN1073" s="14">
        <f t="shared" si="1399"/>
        <v>0.43874114159483135</v>
      </c>
    </row>
    <row r="1074" spans="1:66" x14ac:dyDescent="0.25">
      <c r="A1074" t="s">
        <v>145</v>
      </c>
      <c r="B1074" t="s">
        <v>404</v>
      </c>
      <c r="C1074" t="s">
        <v>146</v>
      </c>
      <c r="D1074" s="25" t="s">
        <v>534</v>
      </c>
      <c r="E1074" s="10">
        <f>VLOOKUP(A1074,home!$A$2:$E$405,3,FALSE)</f>
        <v>1.4406000000000001</v>
      </c>
      <c r="F1074" s="10">
        <f>VLOOKUP(B1074,home!$B$2:$E$405,3,FALSE)</f>
        <v>1.0908</v>
      </c>
      <c r="G1074" s="10">
        <f>VLOOKUP(C1074,away!$B$2:$E$405,4,FALSE)</f>
        <v>0.84030000000000005</v>
      </c>
      <c r="H1074" s="10">
        <f>VLOOKUP(A1074,away!$A$2:$E$405,3,FALSE)</f>
        <v>1.2678</v>
      </c>
      <c r="I1074" s="10">
        <f>VLOOKUP(C1074,away!$B$2:$E$405,3,FALSE)</f>
        <v>1.1624000000000001</v>
      </c>
      <c r="J1074" s="10">
        <f>VLOOKUP(B1074,home!$B$2:$E$405,4,FALSE)</f>
        <v>0.75119999999999998</v>
      </c>
      <c r="K1074" s="12">
        <f t="shared" si="1344"/>
        <v>1.3204528651440002</v>
      </c>
      <c r="L1074" s="12">
        <f t="shared" si="1345"/>
        <v>1.1070364688640002</v>
      </c>
      <c r="M1074" s="13">
        <f t="shared" si="1346"/>
        <v>8.8258141363945691E-2</v>
      </c>
      <c r="N1074" s="13">
        <f t="shared" si="1347"/>
        <v>0.11654071563630629</v>
      </c>
      <c r="O1074" s="13">
        <f t="shared" si="1348"/>
        <v>9.7704981164042179E-2</v>
      </c>
      <c r="P1074" s="13">
        <f t="shared" si="1349"/>
        <v>0.12901482231690009</v>
      </c>
      <c r="Q1074" s="13">
        <f t="shared" si="1350"/>
        <v>7.694326093394642E-2</v>
      </c>
      <c r="R1074" s="13">
        <f t="shared" si="1351"/>
        <v>5.4081488669132483E-2</v>
      </c>
      <c r="S1074" s="13">
        <f t="shared" si="1352"/>
        <v>4.7148127414172132E-2</v>
      </c>
      <c r="T1074" s="13">
        <f t="shared" si="1353"/>
        <v>8.517899588719742E-2</v>
      </c>
      <c r="U1074" s="13">
        <f t="shared" si="1354"/>
        <v>7.1412056664408766E-2</v>
      </c>
      <c r="V1074" s="13">
        <f t="shared" si="1355"/>
        <v>7.6578485022709532E-3</v>
      </c>
      <c r="W1074" s="13">
        <f t="shared" si="1356"/>
        <v>3.3866649784584001E-2</v>
      </c>
      <c r="X1074" s="13">
        <f t="shared" si="1357"/>
        <v>3.7491616389779624E-2</v>
      </c>
      <c r="Y1074" s="13">
        <f t="shared" si="1358"/>
        <v>2.0752293310072664E-2</v>
      </c>
      <c r="Z1074" s="13">
        <f t="shared" si="1359"/>
        <v>1.9956726749061623E-2</v>
      </c>
      <c r="AA1074" s="13">
        <f t="shared" si="1360"/>
        <v>2.6351917014694328E-2</v>
      </c>
      <c r="AB1074" s="13">
        <f t="shared" si="1361"/>
        <v>1.739823216204503E-2</v>
      </c>
      <c r="AC1074" s="13">
        <f t="shared" si="1362"/>
        <v>6.9963514737988791E-4</v>
      </c>
      <c r="AD1074" s="13">
        <f t="shared" si="1363"/>
        <v>1.1179828685220595E-2</v>
      </c>
      <c r="AE1074" s="13">
        <f t="shared" si="1364"/>
        <v>1.2376478070191063E-2</v>
      </c>
      <c r="AF1074" s="13">
        <f t="shared" si="1365"/>
        <v>6.8506062898985283E-3</v>
      </c>
      <c r="AG1074" s="13">
        <f t="shared" si="1366"/>
        <v>2.5279569989155926E-3</v>
      </c>
      <c r="AH1074" s="13">
        <f t="shared" si="1367"/>
        <v>5.5232060775912278E-3</v>
      </c>
      <c r="AI1074" s="13">
        <f t="shared" si="1368"/>
        <v>7.2931332899360919E-3</v>
      </c>
      <c r="AJ1074" s="13">
        <f t="shared" si="1369"/>
        <v>4.8151193742866014E-3</v>
      </c>
      <c r="AK1074" s="13">
        <f t="shared" si="1370"/>
        <v>2.1193793912623765E-3</v>
      </c>
      <c r="AL1074" s="13">
        <f t="shared" si="1371"/>
        <v>4.0908771850818911E-5</v>
      </c>
      <c r="AM1074" s="13">
        <f t="shared" si="1372"/>
        <v>2.9524873638437227E-3</v>
      </c>
      <c r="AN1074" s="13">
        <f t="shared" si="1373"/>
        <v>3.2685111856351349E-3</v>
      </c>
      <c r="AO1074" s="13">
        <f t="shared" si="1374"/>
        <v>1.8091805406940042E-3</v>
      </c>
      <c r="AP1074" s="13">
        <f t="shared" si="1375"/>
        <v>6.6760961243578438E-4</v>
      </c>
      <c r="AQ1074" s="13">
        <f t="shared" si="1376"/>
        <v>1.8476704698264357E-4</v>
      </c>
      <c r="AR1074" s="13">
        <f t="shared" si="1377"/>
        <v>1.2228781105889555E-3</v>
      </c>
      <c r="AS1074" s="13">
        <f t="shared" si="1378"/>
        <v>1.6147529048490677E-3</v>
      </c>
      <c r="AT1074" s="13">
        <f t="shared" si="1379"/>
        <v>1.0661025498537745E-3</v>
      </c>
      <c r="AU1074" s="13">
        <f t="shared" si="1380"/>
        <v>4.6924605549724708E-4</v>
      </c>
      <c r="AV1074" s="13">
        <f t="shared" si="1381"/>
        <v>1.5490432460971509E-4</v>
      </c>
      <c r="AW1074" s="13">
        <f t="shared" si="1382"/>
        <v>1.6611114503848332E-6</v>
      </c>
      <c r="AX1074" s="13">
        <f t="shared" si="1383"/>
        <v>6.4977006648148333E-4</v>
      </c>
      <c r="AY1074" s="13">
        <f t="shared" si="1384"/>
        <v>7.1931915997118783E-4</v>
      </c>
      <c r="AZ1074" s="13">
        <f t="shared" si="1385"/>
        <v>3.9815627142036154E-4</v>
      </c>
      <c r="BA1074" s="13">
        <f t="shared" si="1386"/>
        <v>1.4692450425641784E-4</v>
      </c>
      <c r="BB1074" s="13">
        <f t="shared" si="1387"/>
        <v>4.066269609540463E-5</v>
      </c>
      <c r="BC1074" s="13">
        <f t="shared" si="1388"/>
        <v>9.0030174999893422E-6</v>
      </c>
      <c r="BD1074" s="13">
        <f t="shared" si="1389"/>
        <v>2.2562844423291292E-4</v>
      </c>
      <c r="BE1074" s="13">
        <f t="shared" si="1390"/>
        <v>2.9793172564533313E-4</v>
      </c>
      <c r="BF1074" s="13">
        <f t="shared" si="1391"/>
        <v>1.967024003728382E-4</v>
      </c>
      <c r="BG1074" s="13">
        <f t="shared" si="1392"/>
        <v>8.6578749384338827E-5</v>
      </c>
      <c r="BH1074" s="13">
        <f t="shared" si="1393"/>
        <v>2.8580789421283636E-5</v>
      </c>
      <c r="BI1074" s="13">
        <f t="shared" si="1394"/>
        <v>7.5479170558822618E-6</v>
      </c>
      <c r="BJ1074" s="14">
        <f t="shared" si="1395"/>
        <v>0.41455479345142843</v>
      </c>
      <c r="BK1074" s="14">
        <f t="shared" si="1396"/>
        <v>0.27353880267649078</v>
      </c>
      <c r="BL1074" s="14">
        <f t="shared" si="1397"/>
        <v>0.29207036777891049</v>
      </c>
      <c r="BM1074" s="14">
        <f t="shared" si="1398"/>
        <v>0.43685962252309729</v>
      </c>
      <c r="BN1074" s="14">
        <f t="shared" si="1399"/>
        <v>0.56254341008427322</v>
      </c>
    </row>
    <row r="1075" spans="1:66" x14ac:dyDescent="0.25">
      <c r="A1075" t="s">
        <v>145</v>
      </c>
      <c r="B1075" t="s">
        <v>419</v>
      </c>
      <c r="C1075" t="s">
        <v>357</v>
      </c>
      <c r="D1075" s="25" t="s">
        <v>534</v>
      </c>
      <c r="E1075" s="10">
        <f>VLOOKUP(A1075,home!$A$2:$E$405,3,FALSE)</f>
        <v>1.4406000000000001</v>
      </c>
      <c r="F1075" s="10">
        <f>VLOOKUP(B1075,home!$B$2:$E$405,3,FALSE)</f>
        <v>1.2148000000000001</v>
      </c>
      <c r="G1075" s="10">
        <f>VLOOKUP(C1075,away!$B$2:$E$405,4,FALSE)</f>
        <v>0.66259999999999997</v>
      </c>
      <c r="H1075" s="10">
        <f>VLOOKUP(A1075,away!$A$2:$E$405,3,FALSE)</f>
        <v>1.2678</v>
      </c>
      <c r="I1075" s="10">
        <f>VLOOKUP(C1075,away!$B$2:$E$405,3,FALSE)</f>
        <v>0.96799999999999997</v>
      </c>
      <c r="J1075" s="10">
        <f>VLOOKUP(B1075,home!$B$2:$E$405,4,FALSE)</f>
        <v>0.63100000000000001</v>
      </c>
      <c r="K1075" s="12">
        <f t="shared" si="1344"/>
        <v>1.159577087088</v>
      </c>
      <c r="L1075" s="12">
        <f t="shared" si="1345"/>
        <v>0.77438238240000001</v>
      </c>
      <c r="M1075" s="13">
        <f t="shared" si="1346"/>
        <v>0.14457462489339942</v>
      </c>
      <c r="N1075" s="13">
        <f t="shared" si="1347"/>
        <v>0.16764542240072833</v>
      </c>
      <c r="O1075" s="13">
        <f t="shared" si="1348"/>
        <v>0.111956042459537</v>
      </c>
      <c r="P1075" s="13">
        <f t="shared" si="1349"/>
        <v>0.12982166159713035</v>
      </c>
      <c r="Q1075" s="13">
        <f t="shared" si="1350"/>
        <v>9.719889528553699E-2</v>
      </c>
      <c r="R1075" s="13">
        <f t="shared" si="1351"/>
        <v>4.3348393441945909E-2</v>
      </c>
      <c r="S1075" s="13">
        <f t="shared" si="1352"/>
        <v>2.9143537173737622E-2</v>
      </c>
      <c r="T1075" s="13">
        <f t="shared" si="1353"/>
        <v>7.5269112097862273E-2</v>
      </c>
      <c r="U1075" s="13">
        <f t="shared" si="1354"/>
        <v>5.0265803797356193E-2</v>
      </c>
      <c r="V1075" s="13">
        <f t="shared" si="1355"/>
        <v>2.9077351141145956E-3</v>
      </c>
      <c r="W1075" s="13">
        <f t="shared" si="1356"/>
        <v>3.7569870621124823E-2</v>
      </c>
      <c r="X1075" s="13">
        <f t="shared" si="1357"/>
        <v>2.9093445918046409E-2</v>
      </c>
      <c r="Y1075" s="13">
        <f t="shared" si="1358"/>
        <v>1.1264725981121167E-2</v>
      </c>
      <c r="Z1075" s="13">
        <f t="shared" si="1359"/>
        <v>1.1189410728928869E-2</v>
      </c>
      <c r="AA1075" s="13">
        <f t="shared" si="1360"/>
        <v>1.297498429928255E-2</v>
      </c>
      <c r="AB1075" s="13">
        <f t="shared" si="1361"/>
        <v>7.5227472493873014E-3</v>
      </c>
      <c r="AC1075" s="13">
        <f t="shared" si="1362"/>
        <v>1.631886492343549E-4</v>
      </c>
      <c r="AD1075" s="13">
        <f t="shared" si="1363"/>
        <v>1.089129028427924E-2</v>
      </c>
      <c r="AE1075" s="13">
        <f t="shared" si="1364"/>
        <v>8.4340233177501323E-3</v>
      </c>
      <c r="AF1075" s="13">
        <f t="shared" si="1365"/>
        <v>3.2655795350082497E-3</v>
      </c>
      <c r="AG1075" s="13">
        <f t="shared" si="1366"/>
        <v>8.429357534121242E-4</v>
      </c>
      <c r="AH1075" s="13">
        <f t="shared" si="1367"/>
        <v>2.1662206344800145E-3</v>
      </c>
      <c r="AI1075" s="13">
        <f t="shared" si="1368"/>
        <v>2.5118998133202538E-3</v>
      </c>
      <c r="AJ1075" s="13">
        <f t="shared" si="1369"/>
        <v>1.4563707342933961E-3</v>
      </c>
      <c r="AK1075" s="13">
        <f t="shared" si="1370"/>
        <v>5.6292471126404898E-4</v>
      </c>
      <c r="AL1075" s="13">
        <f t="shared" si="1371"/>
        <v>5.8614495076203267E-6</v>
      </c>
      <c r="AM1075" s="13">
        <f t="shared" si="1372"/>
        <v>2.525858132494872E-3</v>
      </c>
      <c r="AN1075" s="13">
        <f t="shared" si="1373"/>
        <v>1.9559800382457941E-3</v>
      </c>
      <c r="AO1075" s="13">
        <f t="shared" si="1374"/>
        <v>7.5733824097181052E-4</v>
      </c>
      <c r="AP1075" s="13">
        <f t="shared" si="1375"/>
        <v>1.9548979710879197E-4</v>
      </c>
      <c r="AQ1075" s="13">
        <f t="shared" si="1376"/>
        <v>3.7845963704999734E-5</v>
      </c>
      <c r="AR1075" s="13">
        <f t="shared" si="1377"/>
        <v>3.3549661914653473E-4</v>
      </c>
      <c r="AS1075" s="13">
        <f t="shared" si="1378"/>
        <v>3.8903419235781079E-4</v>
      </c>
      <c r="AT1075" s="13">
        <f t="shared" si="1379"/>
        <v>2.2555756777595156E-4</v>
      </c>
      <c r="AU1075" s="13">
        <f t="shared" si="1380"/>
        <v>8.7183795804097298E-5</v>
      </c>
      <c r="AV1075" s="13">
        <f t="shared" si="1381"/>
        <v>2.5274082994947546E-5</v>
      </c>
      <c r="AW1075" s="13">
        <f t="shared" si="1382"/>
        <v>1.4620344856659959E-7</v>
      </c>
      <c r="AX1075" s="13">
        <f t="shared" si="1383"/>
        <v>4.8815453594598971E-4</v>
      </c>
      <c r="AY1075" s="13">
        <f t="shared" si="1384"/>
        <v>3.7801827252522199E-4</v>
      </c>
      <c r="AZ1075" s="13">
        <f t="shared" si="1385"/>
        <v>1.4636534523440692E-4</v>
      </c>
      <c r="BA1075" s="13">
        <f t="shared" si="1386"/>
        <v>3.7780914914472844E-5</v>
      </c>
      <c r="BB1075" s="13">
        <f t="shared" si="1387"/>
        <v>7.3142187251802921E-6</v>
      </c>
      <c r="BC1075" s="13">
        <f t="shared" si="1388"/>
        <v>1.1328004243599615E-6</v>
      </c>
      <c r="BD1075" s="13">
        <f t="shared" si="1389"/>
        <v>4.3300445203639818E-5</v>
      </c>
      <c r="BE1075" s="13">
        <f t="shared" si="1390"/>
        <v>5.0210204118850215E-5</v>
      </c>
      <c r="BF1075" s="13">
        <f t="shared" si="1391"/>
        <v>2.9111301117115129E-5</v>
      </c>
      <c r="BG1075" s="13">
        <f t="shared" si="1392"/>
        <v>1.1252265916908661E-5</v>
      </c>
      <c r="BH1075" s="13">
        <f t="shared" si="1393"/>
        <v>3.2619674337671334E-6</v>
      </c>
      <c r="BI1075" s="13">
        <f t="shared" si="1394"/>
        <v>7.5650053900472234E-7</v>
      </c>
      <c r="BJ1075" s="14">
        <f t="shared" si="1395"/>
        <v>0.44800657945516564</v>
      </c>
      <c r="BK1075" s="14">
        <f t="shared" si="1396"/>
        <v>0.30699462714964915</v>
      </c>
      <c r="BL1075" s="14">
        <f t="shared" si="1397"/>
        <v>0.23396582608327529</v>
      </c>
      <c r="BM1075" s="14">
        <f t="shared" si="1398"/>
        <v>0.30523353126966424</v>
      </c>
      <c r="BN1075" s="14">
        <f t="shared" si="1399"/>
        <v>0.694545040078278</v>
      </c>
    </row>
    <row r="1076" spans="1:66" x14ac:dyDescent="0.25">
      <c r="A1076" t="s">
        <v>145</v>
      </c>
      <c r="B1076" t="s">
        <v>427</v>
      </c>
      <c r="C1076" t="s">
        <v>134</v>
      </c>
      <c r="D1076" s="25" t="s">
        <v>534</v>
      </c>
      <c r="E1076" s="10">
        <f>VLOOKUP(A1076,home!$A$2:$E$405,3,FALSE)</f>
        <v>1.4406000000000001</v>
      </c>
      <c r="F1076" s="10">
        <f>VLOOKUP(B1076,home!$B$2:$E$405,3,FALSE)</f>
        <v>1.1358999999999999</v>
      </c>
      <c r="G1076" s="10">
        <f>VLOOKUP(C1076,away!$B$2:$E$405,4,FALSE)</f>
        <v>1</v>
      </c>
      <c r="H1076" s="10">
        <f>VLOOKUP(A1076,away!$A$2:$E$405,3,FALSE)</f>
        <v>1.2678</v>
      </c>
      <c r="I1076" s="10">
        <f>VLOOKUP(C1076,away!$B$2:$E$405,3,FALSE)</f>
        <v>0.51400000000000001</v>
      </c>
      <c r="J1076" s="10">
        <f>VLOOKUP(B1076,home!$B$2:$E$405,4,FALSE)</f>
        <v>0.71709999999999996</v>
      </c>
      <c r="K1076" s="12">
        <f t="shared" si="1344"/>
        <v>1.63637754</v>
      </c>
      <c r="L1076" s="12">
        <f t="shared" si="1345"/>
        <v>0.46729764132000001</v>
      </c>
      <c r="M1076" s="13">
        <f t="shared" si="1346"/>
        <v>0.12200720467004976</v>
      </c>
      <c r="N1076" s="13">
        <f t="shared" si="1347"/>
        <v>0.19964984944025252</v>
      </c>
      <c r="O1076" s="13">
        <f t="shared" si="1348"/>
        <v>5.7013678966360753E-2</v>
      </c>
      <c r="P1076" s="13">
        <f t="shared" si="1349"/>
        <v>9.3295903733323138E-2</v>
      </c>
      <c r="Q1076" s="13">
        <f t="shared" si="1350"/>
        <v>0.16335126474420547</v>
      </c>
      <c r="R1076" s="13">
        <f t="shared" si="1351"/>
        <v>1.3321178851978034E-2</v>
      </c>
      <c r="S1076" s="13">
        <f t="shared" si="1352"/>
        <v>1.7835269804263823E-2</v>
      </c>
      <c r="T1076" s="13">
        <f t="shared" si="1353"/>
        <v>7.6333660721606092E-2</v>
      </c>
      <c r="U1076" s="13">
        <f t="shared" si="1354"/>
        <v>2.1798477879699837E-2</v>
      </c>
      <c r="V1076" s="13">
        <f t="shared" si="1355"/>
        <v>1.5153546047787072E-3</v>
      </c>
      <c r="W1076" s="13">
        <f t="shared" si="1356"/>
        <v>8.9101446919337232E-2</v>
      </c>
      <c r="X1076" s="13">
        <f t="shared" si="1357"/>
        <v>4.1636895983605475E-2</v>
      </c>
      <c r="Y1076" s="13">
        <f t="shared" si="1358"/>
        <v>9.7284116425125078E-3</v>
      </c>
      <c r="Z1076" s="13">
        <f t="shared" si="1359"/>
        <v>2.0749851523770668E-3</v>
      </c>
      <c r="AA1076" s="13">
        <f t="shared" si="1360"/>
        <v>3.3954590991833091E-3</v>
      </c>
      <c r="AB1076" s="13">
        <f t="shared" si="1361"/>
        <v>2.7781265039461007E-3</v>
      </c>
      <c r="AC1076" s="13">
        <f t="shared" si="1362"/>
        <v>7.2422145946018866E-5</v>
      </c>
      <c r="AD1076" s="13">
        <f t="shared" si="1363"/>
        <v>3.6450901630076415E-2</v>
      </c>
      <c r="AE1076" s="13">
        <f t="shared" si="1364"/>
        <v>1.7033420355722053E-2</v>
      </c>
      <c r="AF1076" s="13">
        <f t="shared" si="1365"/>
        <v>3.9798385779204947E-3</v>
      </c>
      <c r="AG1076" s="13">
        <f t="shared" si="1366"/>
        <v>6.1992306009886337E-4</v>
      </c>
      <c r="AH1076" s="13">
        <f t="shared" si="1367"/>
        <v>2.4240891686995604E-4</v>
      </c>
      <c r="AI1076" s="13">
        <f t="shared" si="1368"/>
        <v>3.9667250706172311E-4</v>
      </c>
      <c r="AJ1076" s="13">
        <f t="shared" si="1369"/>
        <v>3.2455299064564769E-4</v>
      </c>
      <c r="AK1076" s="13">
        <f t="shared" si="1370"/>
        <v>1.7703040814412267E-4</v>
      </c>
      <c r="AL1076" s="13">
        <f t="shared" si="1371"/>
        <v>2.2151772346929549E-6</v>
      </c>
      <c r="AM1076" s="13">
        <f t="shared" si="1372"/>
        <v>1.1929487348041284E-2</v>
      </c>
      <c r="AN1076" s="13">
        <f t="shared" si="1373"/>
        <v>5.5746212998964749E-3</v>
      </c>
      <c r="AO1076" s="13">
        <f t="shared" si="1374"/>
        <v>1.3025036923469272E-3</v>
      </c>
      <c r="AP1076" s="13">
        <f t="shared" si="1375"/>
        <v>2.0288563441476999E-4</v>
      </c>
      <c r="AQ1076" s="13">
        <f t="shared" si="1376"/>
        <v>2.370199460493346E-5</v>
      </c>
      <c r="AR1076" s="13">
        <f t="shared" si="1377"/>
        <v>2.2655423017653291E-5</v>
      </c>
      <c r="AS1076" s="13">
        <f t="shared" si="1378"/>
        <v>3.7072825385286865E-5</v>
      </c>
      <c r="AT1076" s="13">
        <f t="shared" si="1379"/>
        <v>3.0332569402412644E-5</v>
      </c>
      <c r="AU1076" s="13">
        <f t="shared" si="1380"/>
        <v>1.6545178433533094E-5</v>
      </c>
      <c r="AV1076" s="13">
        <f t="shared" si="1381"/>
        <v>6.7685395959814853E-6</v>
      </c>
      <c r="AW1076" s="13">
        <f t="shared" si="1382"/>
        <v>4.7052540553527756E-8</v>
      </c>
      <c r="AX1076" s="13">
        <f t="shared" si="1383"/>
        <v>3.2535241933414876E-3</v>
      </c>
      <c r="AY1076" s="13">
        <f t="shared" si="1384"/>
        <v>1.5203641815260331E-3</v>
      </c>
      <c r="AZ1076" s="13">
        <f t="shared" si="1385"/>
        <v>3.5523129798726368E-4</v>
      </c>
      <c r="BA1076" s="13">
        <f t="shared" si="1386"/>
        <v>5.5332915890830122E-5</v>
      </c>
      <c r="BB1076" s="13">
        <f t="shared" si="1387"/>
        <v>6.4642352707857164E-6</v>
      </c>
      <c r="BC1076" s="13">
        <f t="shared" si="1388"/>
        <v>6.0414437899514355E-7</v>
      </c>
      <c r="BD1076" s="13">
        <f t="shared" si="1389"/>
        <v>1.7644709565427019E-6</v>
      </c>
      <c r="BE1076" s="13">
        <f t="shared" si="1390"/>
        <v>2.8873406432687932E-6</v>
      </c>
      <c r="BF1076" s="13">
        <f t="shared" si="1391"/>
        <v>2.3623896894871035E-6</v>
      </c>
      <c r="BG1076" s="13">
        <f t="shared" si="1392"/>
        <v>1.2885871428680902E-6</v>
      </c>
      <c r="BH1076" s="13">
        <f t="shared" si="1393"/>
        <v>5.2715376473052854E-7</v>
      </c>
      <c r="BI1076" s="13">
        <f t="shared" si="1394"/>
        <v>1.725245161462962E-7</v>
      </c>
      <c r="BJ1076" s="14">
        <f t="shared" si="1395"/>
        <v>0.66211033401303676</v>
      </c>
      <c r="BK1076" s="14">
        <f t="shared" si="1396"/>
        <v>0.23624873431712218</v>
      </c>
      <c r="BL1076" s="14">
        <f t="shared" si="1397"/>
        <v>9.95699631264374E-2</v>
      </c>
      <c r="BM1076" s="14">
        <f t="shared" si="1398"/>
        <v>0.34984461907381825</v>
      </c>
      <c r="BN1076" s="14">
        <f t="shared" si="1399"/>
        <v>0.64863908040616969</v>
      </c>
    </row>
    <row r="1077" spans="1:66" x14ac:dyDescent="0.25">
      <c r="A1077" t="s">
        <v>145</v>
      </c>
      <c r="B1077" t="s">
        <v>432</v>
      </c>
      <c r="C1077" t="s">
        <v>347</v>
      </c>
      <c r="D1077" s="25" t="s">
        <v>534</v>
      </c>
      <c r="E1077" s="10">
        <f>VLOOKUP(A1077,home!$A$2:$E$405,3,FALSE)</f>
        <v>1.4406000000000001</v>
      </c>
      <c r="F1077" s="10">
        <f>VLOOKUP(B1077,home!$B$2:$E$405,3,FALSE)</f>
        <v>1.0578000000000001</v>
      </c>
      <c r="G1077" s="10">
        <f>VLOOKUP(C1077,away!$B$2:$E$405,4,FALSE)</f>
        <v>0.95860000000000001</v>
      </c>
      <c r="H1077" s="10">
        <f>VLOOKUP(A1077,away!$A$2:$E$405,3,FALSE)</f>
        <v>1.2678</v>
      </c>
      <c r="I1077" s="10">
        <f>VLOOKUP(C1077,away!$B$2:$E$405,3,FALSE)</f>
        <v>1.1268</v>
      </c>
      <c r="J1077" s="10">
        <f>VLOOKUP(B1077,home!$B$2:$E$405,4,FALSE)</f>
        <v>1.9156</v>
      </c>
      <c r="K1077" s="12">
        <f t="shared" si="1344"/>
        <v>1.4607785994480003</v>
      </c>
      <c r="L1077" s="12">
        <f t="shared" si="1345"/>
        <v>2.7365438658240002</v>
      </c>
      <c r="M1077" s="13">
        <f t="shared" si="1346"/>
        <v>1.5035781799274636E-2</v>
      </c>
      <c r="N1077" s="13">
        <f t="shared" si="1347"/>
        <v>2.1963948278350139E-2</v>
      </c>
      <c r="O1077" s="13">
        <f t="shared" si="1348"/>
        <v>4.1146076450673155E-2</v>
      </c>
      <c r="P1077" s="13">
        <f t="shared" si="1349"/>
        <v>6.0105307930394689E-2</v>
      </c>
      <c r="Q1077" s="13">
        <f t="shared" si="1350"/>
        <v>1.6042232802198318E-2</v>
      </c>
      <c r="R1077" s="13">
        <f t="shared" si="1351"/>
        <v>5.6299021556907504E-2</v>
      </c>
      <c r="S1077" s="13">
        <f t="shared" si="1352"/>
        <v>6.0067512445243283E-2</v>
      </c>
      <c r="T1077" s="13">
        <f t="shared" si="1353"/>
        <v>4.3900273768976372E-2</v>
      </c>
      <c r="U1077" s="13">
        <f t="shared" si="1354"/>
        <v>8.2240405860192128E-2</v>
      </c>
      <c r="V1077" s="13">
        <f t="shared" si="1355"/>
        <v>2.6679884767417776E-2</v>
      </c>
      <c r="W1077" s="13">
        <f t="shared" si="1356"/>
        <v>7.8113834549380125E-3</v>
      </c>
      <c r="X1077" s="13">
        <f t="shared" si="1357"/>
        <v>2.1376193477209704E-2</v>
      </c>
      <c r="Y1077" s="13">
        <f t="shared" si="1358"/>
        <v>2.924844556736262E-2</v>
      </c>
      <c r="Z1077" s="13">
        <f t="shared" si="1359"/>
        <v>5.1354914031149453E-2</v>
      </c>
      <c r="AA1077" s="13">
        <f t="shared" si="1360"/>
        <v>7.5018159393194964E-2</v>
      </c>
      <c r="AB1077" s="13">
        <f t="shared" si="1361"/>
        <v>5.4792460905779092E-2</v>
      </c>
      <c r="AC1077" s="13">
        <f t="shared" si="1362"/>
        <v>6.6657769733099873E-3</v>
      </c>
      <c r="AD1077" s="13">
        <f t="shared" si="1363"/>
        <v>2.8526754457639087E-3</v>
      </c>
      <c r="AE1077" s="13">
        <f t="shared" si="1364"/>
        <v>7.8064714922919699E-3</v>
      </c>
      <c r="AF1077" s="13">
        <f t="shared" si="1365"/>
        <v>1.0681375837980763E-2</v>
      </c>
      <c r="AG1077" s="13">
        <f t="shared" si="1366"/>
        <v>9.7433511759956477E-3</v>
      </c>
      <c r="AH1077" s="13">
        <f t="shared" si="1367"/>
        <v>3.5133743742965233E-2</v>
      </c>
      <c r="AI1077" s="13">
        <f t="shared" si="1368"/>
        <v>5.1322620978213697E-2</v>
      </c>
      <c r="AJ1077" s="13">
        <f t="shared" si="1369"/>
        <v>3.748549319627778E-2</v>
      </c>
      <c r="AK1077" s="13">
        <f t="shared" si="1370"/>
        <v>1.8252668750292075E-2</v>
      </c>
      <c r="AL1077" s="13">
        <f t="shared" si="1371"/>
        <v>1.0658536627485746E-3</v>
      </c>
      <c r="AM1077" s="13">
        <f t="shared" si="1372"/>
        <v>8.3342544846853981E-4</v>
      </c>
      <c r="AN1077" s="13">
        <f t="shared" si="1373"/>
        <v>2.2807052986281991E-3</v>
      </c>
      <c r="AO1077" s="13">
        <f t="shared" si="1374"/>
        <v>3.120625047356647E-3</v>
      </c>
      <c r="AP1077" s="13">
        <f t="shared" si="1375"/>
        <v>2.8465757769601872E-3</v>
      </c>
      <c r="AQ1077" s="13">
        <f t="shared" si="1376"/>
        <v>1.947444870260897E-3</v>
      </c>
      <c r="AR1077" s="13">
        <f t="shared" si="1377"/>
        <v>1.9229006184648768E-2</v>
      </c>
      <c r="AS1077" s="13">
        <f t="shared" si="1378"/>
        <v>2.8089320723188167E-2</v>
      </c>
      <c r="AT1077" s="13">
        <f t="shared" si="1379"/>
        <v>2.0516139292732251E-2</v>
      </c>
      <c r="AU1077" s="13">
        <f t="shared" si="1380"/>
        <v>9.9898457407058393E-3</v>
      </c>
      <c r="AV1077" s="13">
        <f t="shared" si="1381"/>
        <v>3.648238217452463E-3</v>
      </c>
      <c r="AW1077" s="13">
        <f t="shared" si="1382"/>
        <v>1.1835371460981011E-4</v>
      </c>
      <c r="AX1077" s="13">
        <f t="shared" si="1383"/>
        <v>2.0290834322636613E-4</v>
      </c>
      <c r="AY1077" s="13">
        <f t="shared" si="1384"/>
        <v>5.5526758198062311E-4</v>
      </c>
      <c r="AZ1077" s="13">
        <f t="shared" si="1385"/>
        <v>7.5975704767999982E-4</v>
      </c>
      <c r="BA1077" s="13">
        <f t="shared" si="1386"/>
        <v>6.930361627817519E-4</v>
      </c>
      <c r="BB1077" s="13">
        <f t="shared" si="1387"/>
        <v>4.7413096501365163E-4</v>
      </c>
      <c r="BC1077" s="13">
        <f t="shared" si="1388"/>
        <v>2.5949603678106437E-4</v>
      </c>
      <c r="BD1077" s="13">
        <f t="shared" si="1389"/>
        <v>8.7701698200820556E-3</v>
      </c>
      <c r="BE1077" s="13">
        <f t="shared" si="1390"/>
        <v>1.2811276386700588E-2</v>
      </c>
      <c r="BF1077" s="13">
        <f t="shared" si="1391"/>
        <v>9.3572191886528606E-3</v>
      </c>
      <c r="BG1077" s="13">
        <f t="shared" si="1392"/>
        <v>4.5562751803760954E-3</v>
      </c>
      <c r="BH1077" s="13">
        <f t="shared" si="1393"/>
        <v>1.6639273191723699E-3</v>
      </c>
      <c r="BI1077" s="13">
        <f t="shared" si="1394"/>
        <v>4.8612588377677562E-4</v>
      </c>
      <c r="BJ1077" s="14">
        <f t="shared" si="1395"/>
        <v>0.18539972388020531</v>
      </c>
      <c r="BK1077" s="14">
        <f t="shared" si="1396"/>
        <v>0.17017538516036959</v>
      </c>
      <c r="BL1077" s="14">
        <f t="shared" si="1397"/>
        <v>0.57080819477198375</v>
      </c>
      <c r="BM1077" s="14">
        <f t="shared" si="1398"/>
        <v>0.766708935158539</v>
      </c>
      <c r="BN1077" s="14">
        <f t="shared" si="1399"/>
        <v>0.21059236881779844</v>
      </c>
    </row>
    <row r="1078" spans="1:66" x14ac:dyDescent="0.25">
      <c r="A1078" t="s">
        <v>145</v>
      </c>
      <c r="B1078" t="s">
        <v>148</v>
      </c>
      <c r="C1078" t="s">
        <v>371</v>
      </c>
      <c r="D1078" s="25" t="s">
        <v>534</v>
      </c>
      <c r="E1078" s="10">
        <f>VLOOKUP(A1078,home!$A$2:$E$405,3,FALSE)</f>
        <v>1.4406000000000001</v>
      </c>
      <c r="F1078" s="10">
        <f>VLOOKUP(B1078,home!$B$2:$E$405,3,FALSE)</f>
        <v>1.1043000000000001</v>
      </c>
      <c r="G1078" s="10">
        <f>VLOOKUP(C1078,away!$B$2:$E$405,4,FALSE)</f>
        <v>0.82040000000000002</v>
      </c>
      <c r="H1078" s="10">
        <f>VLOOKUP(A1078,away!$A$2:$E$405,3,FALSE)</f>
        <v>1.2678</v>
      </c>
      <c r="I1078" s="10">
        <f>VLOOKUP(C1078,away!$B$2:$E$405,3,FALSE)</f>
        <v>0.96799999999999997</v>
      </c>
      <c r="J1078" s="10">
        <f>VLOOKUP(B1078,home!$B$2:$E$405,4,FALSE)</f>
        <v>0.64539999999999997</v>
      </c>
      <c r="K1078" s="12">
        <f t="shared" si="1344"/>
        <v>1.3051370974320002</v>
      </c>
      <c r="L1078" s="12">
        <f t="shared" si="1345"/>
        <v>0.79205450016000001</v>
      </c>
      <c r="M1078" s="13">
        <f t="shared" si="1346"/>
        <v>0.12280081854787532</v>
      </c>
      <c r="N1078" s="13">
        <f t="shared" si="1347"/>
        <v>0.16027190388184773</v>
      </c>
      <c r="O1078" s="13">
        <f t="shared" si="1348"/>
        <v>9.7264940954176246E-2</v>
      </c>
      <c r="P1078" s="13">
        <f t="shared" si="1349"/>
        <v>0.12694408271882848</v>
      </c>
      <c r="Q1078" s="13">
        <f t="shared" si="1350"/>
        <v>0.10458840371612763</v>
      </c>
      <c r="R1078" s="13">
        <f t="shared" si="1351"/>
        <v>3.8519567095275986E-2</v>
      </c>
      <c r="S1078" s="13">
        <f t="shared" si="1352"/>
        <v>3.280678485673575E-2</v>
      </c>
      <c r="T1078" s="13">
        <f t="shared" si="1353"/>
        <v>8.2839715827909763E-2</v>
      </c>
      <c r="U1078" s="13">
        <f t="shared" si="1354"/>
        <v>5.0273315993065691E-2</v>
      </c>
      <c r="V1078" s="13">
        <f t="shared" si="1355"/>
        <v>3.7681862564464246E-3</v>
      </c>
      <c r="W1078" s="13">
        <f t="shared" si="1356"/>
        <v>4.5500735217037701E-2</v>
      </c>
      <c r="X1078" s="13">
        <f t="shared" si="1357"/>
        <v>3.6039062089243304E-2</v>
      </c>
      <c r="Y1078" s="13">
        <f t="shared" si="1358"/>
        <v>1.4272450654665406E-2</v>
      </c>
      <c r="Z1078" s="13">
        <f t="shared" si="1359"/>
        <v>1.0169865487342802E-2</v>
      </c>
      <c r="AA1078" s="13">
        <f t="shared" si="1360"/>
        <v>1.327306872342446E-2</v>
      </c>
      <c r="AB1078" s="13">
        <f t="shared" si="1361"/>
        <v>8.6615871938528315E-3</v>
      </c>
      <c r="AC1078" s="13">
        <f t="shared" si="1362"/>
        <v>2.4345773581498821E-4</v>
      </c>
      <c r="AD1078" s="13">
        <f t="shared" si="1363"/>
        <v>1.484617437304663E-2</v>
      </c>
      <c r="AE1078" s="13">
        <f t="shared" si="1364"/>
        <v>1.1758979222331651E-2</v>
      </c>
      <c r="AF1078" s="13">
        <f t="shared" si="1365"/>
        <v>4.65687620516786E-3</v>
      </c>
      <c r="AG1078" s="13">
        <f t="shared" si="1366"/>
        <v>1.2294999183304091E-3</v>
      </c>
      <c r="AH1078" s="13">
        <f t="shared" si="1367"/>
        <v>2.0137719313179344E-3</v>
      </c>
      <c r="AI1078" s="13">
        <f t="shared" si="1368"/>
        <v>2.6282484533303222E-3</v>
      </c>
      <c r="AJ1078" s="13">
        <f t="shared" si="1369"/>
        <v>1.71511227885484E-3</v>
      </c>
      <c r="AK1078" s="13">
        <f t="shared" si="1370"/>
        <v>7.4615222046486352E-4</v>
      </c>
      <c r="AL1078" s="13">
        <f t="shared" si="1371"/>
        <v>1.0066877181861025E-5</v>
      </c>
      <c r="AM1078" s="13">
        <f t="shared" si="1372"/>
        <v>3.8752585858414846E-3</v>
      </c>
      <c r="AN1078" s="13">
        <f t="shared" si="1373"/>
        <v>3.0694160021994257E-3</v>
      </c>
      <c r="AO1078" s="13">
        <f t="shared" si="1374"/>
        <v>1.2155723787025856E-3</v>
      </c>
      <c r="AP1078" s="13">
        <f t="shared" si="1375"/>
        <v>3.2093319094052627E-4</v>
      </c>
      <c r="AQ1078" s="13">
        <f t="shared" si="1376"/>
        <v>6.3549144533788079E-5</v>
      </c>
      <c r="AR1078" s="13">
        <f t="shared" si="1377"/>
        <v>3.1900342409925289E-4</v>
      </c>
      <c r="AS1078" s="13">
        <f t="shared" si="1378"/>
        <v>4.1634320299976837E-4</v>
      </c>
      <c r="AT1078" s="13">
        <f t="shared" si="1379"/>
        <v>2.7169247974932981E-4</v>
      </c>
      <c r="AU1078" s="13">
        <f t="shared" si="1380"/>
        <v>1.1819864480471434E-4</v>
      </c>
      <c r="AV1078" s="13">
        <f t="shared" si="1381"/>
        <v>3.8566359050205173E-5</v>
      </c>
      <c r="AW1078" s="13">
        <f t="shared" si="1382"/>
        <v>2.8907029755945753E-7</v>
      </c>
      <c r="AX1078" s="13">
        <f t="shared" si="1383"/>
        <v>8.4295729042059965E-4</v>
      </c>
      <c r="AY1078" s="13">
        <f t="shared" si="1384"/>
        <v>6.6766811532031596E-4</v>
      </c>
      <c r="AZ1078" s="13">
        <f t="shared" si="1385"/>
        <v>2.6441476767640105E-4</v>
      </c>
      <c r="BA1078" s="13">
        <f t="shared" si="1386"/>
        <v>6.9810302215618129E-5</v>
      </c>
      <c r="BB1078" s="13">
        <f t="shared" si="1387"/>
        <v>1.3823391006852486E-5</v>
      </c>
      <c r="BC1078" s="13">
        <f t="shared" si="1388"/>
        <v>2.1897758108897576E-6</v>
      </c>
      <c r="BD1078" s="13">
        <f t="shared" si="1389"/>
        <v>4.2111349604043703E-5</v>
      </c>
      <c r="BE1078" s="13">
        <f t="shared" si="1390"/>
        <v>5.4961084591165809E-5</v>
      </c>
      <c r="BF1078" s="13">
        <f t="shared" si="1391"/>
        <v>3.5865875207514381E-5</v>
      </c>
      <c r="BG1078" s="13">
        <f t="shared" si="1392"/>
        <v>1.5603294755064563E-5</v>
      </c>
      <c r="BH1078" s="13">
        <f t="shared" si="1393"/>
        <v>5.0911097067502244E-6</v>
      </c>
      <c r="BI1078" s="13">
        <f t="shared" si="1394"/>
        <v>1.3289192290751736E-6</v>
      </c>
      <c r="BJ1078" s="14">
        <f t="shared" si="1395"/>
        <v>0.48640939405037659</v>
      </c>
      <c r="BK1078" s="14">
        <f t="shared" si="1396"/>
        <v>0.28724106510820313</v>
      </c>
      <c r="BL1078" s="14">
        <f t="shared" si="1397"/>
        <v>0.21641453058756008</v>
      </c>
      <c r="BM1078" s="14">
        <f t="shared" si="1398"/>
        <v>0.34917775927432848</v>
      </c>
      <c r="BN1078" s="14">
        <f t="shared" si="1399"/>
        <v>0.6503897169141315</v>
      </c>
    </row>
    <row r="1079" spans="1:66" x14ac:dyDescent="0.25">
      <c r="A1079" t="s">
        <v>145</v>
      </c>
      <c r="B1079" t="s">
        <v>147</v>
      </c>
      <c r="C1079" t="s">
        <v>366</v>
      </c>
      <c r="D1079" s="25" t="s">
        <v>534</v>
      </c>
      <c r="E1079" s="10">
        <f>VLOOKUP(A1079,home!$A$2:$E$405,3,FALSE)</f>
        <v>1.4406000000000001</v>
      </c>
      <c r="F1079" s="10">
        <f>VLOOKUP(B1079,home!$B$2:$E$405,3,FALSE)</f>
        <v>1.1238999999999999</v>
      </c>
      <c r="G1079" s="10">
        <f>VLOOKUP(C1079,away!$B$2:$E$405,4,FALSE)</f>
        <v>0.79830000000000001</v>
      </c>
      <c r="H1079" s="10">
        <f>VLOOKUP(A1079,away!$A$2:$E$405,3,FALSE)</f>
        <v>1.2678</v>
      </c>
      <c r="I1079" s="10">
        <f>VLOOKUP(C1079,away!$B$2:$E$405,3,FALSE)</f>
        <v>1.0254000000000001</v>
      </c>
      <c r="J1079" s="10">
        <f>VLOOKUP(B1079,home!$B$2:$E$405,4,FALSE)</f>
        <v>0.93899999999999995</v>
      </c>
      <c r="K1079" s="12">
        <f t="shared" si="1344"/>
        <v>1.2925198184220001</v>
      </c>
      <c r="L1079" s="12">
        <f t="shared" si="1345"/>
        <v>1.2207019906800001</v>
      </c>
      <c r="M1079" s="13">
        <f t="shared" si="1346"/>
        <v>8.1006829819748341E-2</v>
      </c>
      <c r="N1079" s="13">
        <f t="shared" si="1347"/>
        <v>0.10470293296956298</v>
      </c>
      <c r="O1079" s="13">
        <f t="shared" si="1348"/>
        <v>9.8885198419642786E-2</v>
      </c>
      <c r="P1079" s="13">
        <f t="shared" si="1349"/>
        <v>0.12781107870598013</v>
      </c>
      <c r="Q1079" s="13">
        <f t="shared" si="1350"/>
        <v>6.7665307955035212E-2</v>
      </c>
      <c r="R1079" s="13">
        <f t="shared" si="1351"/>
        <v>6.0354679279822389E-2</v>
      </c>
      <c r="S1079" s="13">
        <f t="shared" si="1352"/>
        <v>5.0414489359525111E-2</v>
      </c>
      <c r="T1079" s="13">
        <f t="shared" si="1353"/>
        <v>8.2599176120686707E-2</v>
      </c>
      <c r="U1079" s="13">
        <f t="shared" si="1354"/>
        <v>7.8009619103674072E-2</v>
      </c>
      <c r="V1079" s="13">
        <f t="shared" si="1355"/>
        <v>8.8381166018687372E-3</v>
      </c>
      <c r="W1079" s="13">
        <f t="shared" si="1356"/>
        <v>2.9152917183836939E-2</v>
      </c>
      <c r="X1079" s="13">
        <f t="shared" si="1357"/>
        <v>3.5587024040438932E-2</v>
      </c>
      <c r="Y1079" s="13">
        <f t="shared" si="1358"/>
        <v>2.1720575544270416E-2</v>
      </c>
      <c r="Z1079" s="13">
        <f t="shared" si="1359"/>
        <v>2.4558359047910705E-2</v>
      </c>
      <c r="AA1079" s="13">
        <f t="shared" si="1360"/>
        <v>3.1742165777347821E-2</v>
      </c>
      <c r="AB1079" s="13">
        <f t="shared" si="1361"/>
        <v>2.0513689173429321E-2</v>
      </c>
      <c r="AC1079" s="13">
        <f t="shared" si="1362"/>
        <v>8.7153856280360541E-4</v>
      </c>
      <c r="AD1079" s="13">
        <f t="shared" si="1363"/>
        <v>9.4201808062311359E-3</v>
      </c>
      <c r="AE1079" s="13">
        <f t="shared" si="1364"/>
        <v>1.1499233462731875E-2</v>
      </c>
      <c r="AF1079" s="13">
        <f t="shared" si="1365"/>
        <v>7.0185685896254364E-3</v>
      </c>
      <c r="AG1079" s="13">
        <f t="shared" si="1366"/>
        <v>2.8558602163599625E-3</v>
      </c>
      <c r="AH1079" s="13">
        <f t="shared" si="1367"/>
        <v>7.4946094444046964E-3</v>
      </c>
      <c r="AI1079" s="13">
        <f t="shared" si="1368"/>
        <v>9.6869312382257631E-3</v>
      </c>
      <c r="AJ1079" s="13">
        <f t="shared" si="1369"/>
        <v>6.2602753025489833E-3</v>
      </c>
      <c r="AK1079" s="13">
        <f t="shared" si="1370"/>
        <v>2.6971766324407811E-3</v>
      </c>
      <c r="AL1079" s="13">
        <f t="shared" si="1371"/>
        <v>5.500389737193862E-5</v>
      </c>
      <c r="AM1079" s="13">
        <f t="shared" si="1372"/>
        <v>2.4351540770344558E-3</v>
      </c>
      <c r="AN1079" s="13">
        <f t="shared" si="1373"/>
        <v>2.9725974294484781E-3</v>
      </c>
      <c r="AO1079" s="13">
        <f t="shared" si="1374"/>
        <v>1.8143277998090045E-3</v>
      </c>
      <c r="AP1079" s="13">
        <f t="shared" si="1375"/>
        <v>7.3825118565763867E-4</v>
      </c>
      <c r="AQ1079" s="13">
        <f t="shared" si="1376"/>
        <v>2.2529617298853741E-4</v>
      </c>
      <c r="AR1079" s="13">
        <f t="shared" si="1377"/>
        <v>1.8297369336307873E-3</v>
      </c>
      <c r="AS1079" s="13">
        <f t="shared" si="1378"/>
        <v>2.3649712492164921E-3</v>
      </c>
      <c r="AT1079" s="13">
        <f t="shared" si="1379"/>
        <v>1.5283861048052759E-3</v>
      </c>
      <c r="AU1079" s="13">
        <f t="shared" si="1380"/>
        <v>6.5848977688720762E-4</v>
      </c>
      <c r="AV1079" s="13">
        <f t="shared" si="1381"/>
        <v>2.1277777171374934E-4</v>
      </c>
      <c r="AW1079" s="13">
        <f t="shared" si="1382"/>
        <v>2.4106703484767466E-6</v>
      </c>
      <c r="AX1079" s="13">
        <f t="shared" si="1383"/>
        <v>5.2458081757969434E-4</v>
      </c>
      <c r="AY1079" s="13">
        <f t="shared" si="1384"/>
        <v>6.4035684829207484E-4</v>
      </c>
      <c r="AZ1079" s="13">
        <f t="shared" si="1385"/>
        <v>3.9084243972785338E-4</v>
      </c>
      <c r="BA1079" s="13">
        <f t="shared" si="1386"/>
        <v>1.590340480726728E-4</v>
      </c>
      <c r="BB1079" s="13">
        <f t="shared" si="1387"/>
        <v>4.8533294767052622E-5</v>
      </c>
      <c r="BC1079" s="13">
        <f t="shared" si="1388"/>
        <v>1.1848937907280065E-5</v>
      </c>
      <c r="BD1079" s="13">
        <f t="shared" si="1389"/>
        <v>3.7226058621730329E-4</v>
      </c>
      <c r="BE1079" s="13">
        <f t="shared" si="1390"/>
        <v>4.8115418530325605E-4</v>
      </c>
      <c r="BF1079" s="13">
        <f t="shared" si="1391"/>
        <v>3.1095066011057503E-4</v>
      </c>
      <c r="BG1079" s="13">
        <f t="shared" si="1392"/>
        <v>1.339699635814405E-4</v>
      </c>
      <c r="BH1079" s="13">
        <f t="shared" si="1393"/>
        <v>4.3289708250571375E-5</v>
      </c>
      <c r="BI1079" s="13">
        <f t="shared" si="1394"/>
        <v>1.1190561169513975E-5</v>
      </c>
      <c r="BJ1079" s="14">
        <f t="shared" si="1395"/>
        <v>0.38218259994006437</v>
      </c>
      <c r="BK1079" s="14">
        <f t="shared" si="1396"/>
        <v>0.26963741379558986</v>
      </c>
      <c r="BL1079" s="14">
        <f t="shared" si="1397"/>
        <v>0.32359152187242279</v>
      </c>
      <c r="BM1079" s="14">
        <f t="shared" si="1398"/>
        <v>0.45890592132825231</v>
      </c>
      <c r="BN1079" s="14">
        <f t="shared" si="1399"/>
        <v>0.54042602714979182</v>
      </c>
    </row>
    <row r="1080" spans="1:66" x14ac:dyDescent="0.25">
      <c r="A1080" t="s">
        <v>145</v>
      </c>
      <c r="B1080" t="s">
        <v>433</v>
      </c>
      <c r="C1080" t="s">
        <v>149</v>
      </c>
      <c r="D1080" s="25" t="s">
        <v>534</v>
      </c>
      <c r="E1080" s="10">
        <f>VLOOKUP(A1080,home!$A$2:$E$405,3,FALSE)</f>
        <v>1.4406000000000001</v>
      </c>
      <c r="F1080" s="10">
        <f>VLOOKUP(B1080,home!$B$2:$E$405,3,FALSE)</f>
        <v>0.82640000000000002</v>
      </c>
      <c r="G1080" s="10">
        <f>VLOOKUP(C1080,away!$B$2:$E$405,4,FALSE)</f>
        <v>1.9668000000000001</v>
      </c>
      <c r="H1080" s="10">
        <f>VLOOKUP(A1080,away!$A$2:$E$405,3,FALSE)</f>
        <v>1.2678</v>
      </c>
      <c r="I1080" s="10">
        <f>VLOOKUP(C1080,away!$B$2:$E$405,3,FALSE)</f>
        <v>0.39439999999999997</v>
      </c>
      <c r="J1080" s="10">
        <f>VLOOKUP(B1080,home!$B$2:$E$405,4,FALSE)</f>
        <v>1.3522000000000001</v>
      </c>
      <c r="K1080" s="12">
        <f t="shared" si="1344"/>
        <v>2.3414986869120002</v>
      </c>
      <c r="L1080" s="12">
        <f t="shared" si="1345"/>
        <v>0.67612747670399997</v>
      </c>
      <c r="M1080" s="13">
        <f t="shared" si="1346"/>
        <v>4.8917202078462285E-2</v>
      </c>
      <c r="N1080" s="13">
        <f t="shared" si="1347"/>
        <v>0.11453956443412841</v>
      </c>
      <c r="O1080" s="13">
        <f t="shared" si="1348"/>
        <v>3.3074264408730361E-2</v>
      </c>
      <c r="P1080" s="13">
        <f t="shared" si="1349"/>
        <v>7.7443346683622447E-2</v>
      </c>
      <c r="Q1080" s="13">
        <f t="shared" si="1350"/>
        <v>0.13409711986099207</v>
      </c>
      <c r="R1080" s="13">
        <f t="shared" si="1351"/>
        <v>1.1181209469257887E-2</v>
      </c>
      <c r="S1080" s="13">
        <f t="shared" si="1352"/>
        <v>3.0651139531344743E-2</v>
      </c>
      <c r="T1080" s="13">
        <f t="shared" si="1353"/>
        <v>9.0666747284886398E-2</v>
      </c>
      <c r="U1080" s="13">
        <f t="shared" si="1354"/>
        <v>2.6180787290355365E-2</v>
      </c>
      <c r="V1080" s="13">
        <f t="shared" si="1355"/>
        <v>5.3917111729748345E-3</v>
      </c>
      <c r="W1080" s="13">
        <f t="shared" si="1356"/>
        <v>0.10466274335773136</v>
      </c>
      <c r="X1080" s="13">
        <f t="shared" si="1357"/>
        <v>7.0765356571381222E-2</v>
      </c>
      <c r="Y1080" s="13">
        <f t="shared" si="1358"/>
        <v>2.3923200988333407E-2</v>
      </c>
      <c r="Z1080" s="13">
        <f t="shared" si="1359"/>
        <v>2.5199743149827356E-3</v>
      </c>
      <c r="AA1080" s="13">
        <f t="shared" si="1360"/>
        <v>5.9005165495840421E-3</v>
      </c>
      <c r="AB1080" s="13">
        <f t="shared" si="1361"/>
        <v>6.9080258764767817E-3</v>
      </c>
      <c r="AC1080" s="13">
        <f t="shared" si="1362"/>
        <v>5.3349351026468273E-4</v>
      </c>
      <c r="AD1080" s="13">
        <f t="shared" si="1363"/>
        <v>6.1266919035183914E-2</v>
      </c>
      <c r="AE1080" s="13">
        <f t="shared" si="1364"/>
        <v>4.1424247372687156E-2</v>
      </c>
      <c r="AF1080" s="13">
        <f t="shared" si="1365"/>
        <v>1.4004035925228635E-2</v>
      </c>
      <c r="AG1080" s="13">
        <f t="shared" si="1366"/>
        <v>3.156171157932334E-3</v>
      </c>
      <c r="AH1080" s="13">
        <f t="shared" si="1367"/>
        <v>4.2595596873704192E-4</v>
      </c>
      <c r="AI1080" s="13">
        <f t="shared" si="1368"/>
        <v>9.9737534148011263E-4</v>
      </c>
      <c r="AJ1080" s="13">
        <f t="shared" si="1369"/>
        <v>1.1676765262170459E-3</v>
      </c>
      <c r="AK1080" s="13">
        <f t="shared" si="1370"/>
        <v>9.1137101762505974E-4</v>
      </c>
      <c r="AL1080" s="13">
        <f t="shared" si="1371"/>
        <v>3.3784044150866354E-5</v>
      </c>
      <c r="AM1080" s="13">
        <f t="shared" si="1372"/>
        <v>2.8691282094405392E-2</v>
      </c>
      <c r="AN1080" s="13">
        <f t="shared" si="1373"/>
        <v>1.9398964165892971E-2</v>
      </c>
      <c r="AO1080" s="13">
        <f t="shared" si="1374"/>
        <v>6.5580863460782653E-3</v>
      </c>
      <c r="AP1080" s="13">
        <f t="shared" si="1375"/>
        <v>1.4780341243936176E-3</v>
      </c>
      <c r="AQ1080" s="13">
        <f t="shared" si="1376"/>
        <v>2.4983487075216568E-4</v>
      </c>
      <c r="AR1080" s="13">
        <f t="shared" si="1377"/>
        <v>5.7600106865836822E-5</v>
      </c>
      <c r="AS1080" s="13">
        <f t="shared" si="1378"/>
        <v>1.3487057459234781E-4</v>
      </c>
      <c r="AT1080" s="13">
        <f t="shared" si="1379"/>
        <v>1.5789963665552471E-4</v>
      </c>
      <c r="AU1080" s="13">
        <f t="shared" si="1380"/>
        <v>1.2324059729759769E-4</v>
      </c>
      <c r="AV1080" s="13">
        <f t="shared" si="1381"/>
        <v>7.2141924186643907E-5</v>
      </c>
      <c r="AW1080" s="13">
        <f t="shared" si="1382"/>
        <v>1.485701764286981E-6</v>
      </c>
      <c r="AX1080" s="13">
        <f t="shared" si="1383"/>
        <v>1.1196766558312005E-2</v>
      </c>
      <c r="AY1080" s="13">
        <f t="shared" si="1384"/>
        <v>7.5704415203152247E-3</v>
      </c>
      <c r="AZ1080" s="13">
        <f t="shared" si="1385"/>
        <v>2.5592917613329632E-3</v>
      </c>
      <c r="BA1080" s="13">
        <f t="shared" si="1386"/>
        <v>5.7680249357979743E-4</v>
      </c>
      <c r="BB1080" s="13">
        <f t="shared" si="1387"/>
        <v>9.749800363517088E-5</v>
      </c>
      <c r="BC1080" s="13">
        <f t="shared" si="1388"/>
        <v>1.3184215836305105E-5</v>
      </c>
      <c r="BD1080" s="13">
        <f t="shared" si="1389"/>
        <v>6.4908358188464975E-6</v>
      </c>
      <c r="BE1080" s="13">
        <f t="shared" si="1390"/>
        <v>1.5198283546790454E-5</v>
      </c>
      <c r="BF1080" s="13">
        <f t="shared" si="1391"/>
        <v>1.7793380484063056E-5</v>
      </c>
      <c r="BG1080" s="13">
        <f t="shared" si="1392"/>
        <v>1.3887725679719752E-5</v>
      </c>
      <c r="BH1080" s="13">
        <f t="shared" si="1393"/>
        <v>8.1295228608144656E-6</v>
      </c>
      <c r="BI1080" s="13">
        <f t="shared" si="1394"/>
        <v>3.8070534207636319E-6</v>
      </c>
      <c r="BJ1080" s="14">
        <f t="shared" si="1395"/>
        <v>0.73689629214301866</v>
      </c>
      <c r="BK1080" s="14">
        <f t="shared" si="1396"/>
        <v>0.17054111854113507</v>
      </c>
      <c r="BL1080" s="14">
        <f t="shared" si="1397"/>
        <v>8.735824208987264E-2</v>
      </c>
      <c r="BM1080" s="14">
        <f t="shared" si="1398"/>
        <v>0.57049396433526467</v>
      </c>
      <c r="BN1080" s="14">
        <f t="shared" si="1399"/>
        <v>0.41925270693519351</v>
      </c>
    </row>
    <row r="1081" spans="1:66" x14ac:dyDescent="0.25">
      <c r="A1081" t="s">
        <v>21</v>
      </c>
      <c r="B1081" t="s">
        <v>267</v>
      </c>
      <c r="C1081" t="s">
        <v>272</v>
      </c>
      <c r="D1081" s="25" t="s">
        <v>534</v>
      </c>
      <c r="E1081" s="10">
        <f>VLOOKUP(A1081,home!$A$2:$E$405,3,FALSE)</f>
        <v>1.3974</v>
      </c>
      <c r="F1081" s="10">
        <f>VLOOKUP(B1081,home!$B$2:$E$405,3,FALSE)</f>
        <v>1.0546</v>
      </c>
      <c r="G1081" s="10">
        <f>VLOOKUP(C1081,away!$B$2:$E$405,4,FALSE)</f>
        <v>0.45200000000000001</v>
      </c>
      <c r="H1081" s="10">
        <f>VLOOKUP(A1081,away!$A$2:$E$405,3,FALSE)</f>
        <v>1.3632</v>
      </c>
      <c r="I1081" s="10">
        <f>VLOOKUP(C1081,away!$B$2:$E$405,3,FALSE)</f>
        <v>1.3898999999999999</v>
      </c>
      <c r="J1081" s="10">
        <f>VLOOKUP(B1081,home!$B$2:$E$405,4,FALSE)</f>
        <v>1.0038</v>
      </c>
      <c r="K1081" s="12">
        <f t="shared" si="1344"/>
        <v>0.66611151408000002</v>
      </c>
      <c r="L1081" s="12">
        <f t="shared" si="1345"/>
        <v>1.901911584384</v>
      </c>
      <c r="M1081" s="13">
        <f t="shared" si="1346"/>
        <v>7.6686998315620841E-2</v>
      </c>
      <c r="N1081" s="13">
        <f t="shared" si="1347"/>
        <v>5.1082092558268614E-2</v>
      </c>
      <c r="O1081" s="13">
        <f t="shared" si="1348"/>
        <v>0.14585189046811556</v>
      </c>
      <c r="P1081" s="13">
        <f t="shared" si="1349"/>
        <v>9.7153623591146779E-2</v>
      </c>
      <c r="Q1081" s="13">
        <f t="shared" si="1350"/>
        <v>1.7013185008181497E-2</v>
      </c>
      <c r="R1081" s="13">
        <f t="shared" si="1351"/>
        <v>0.13869870004280765</v>
      </c>
      <c r="S1081" s="13">
        <f t="shared" si="1352"/>
        <v>3.0770622087863034E-2</v>
      </c>
      <c r="T1081" s="13">
        <f t="shared" si="1353"/>
        <v>3.2357573654328585E-2</v>
      </c>
      <c r="U1081" s="13">
        <f t="shared" si="1354"/>
        <v>9.2388801086442388E-2</v>
      </c>
      <c r="V1081" s="13">
        <f t="shared" si="1355"/>
        <v>4.3314273194957958E-3</v>
      </c>
      <c r="W1081" s="13">
        <f t="shared" si="1356"/>
        <v>3.7775594750409794E-3</v>
      </c>
      <c r="X1081" s="13">
        <f t="shared" si="1357"/>
        <v>7.1845841262799795E-3</v>
      </c>
      <c r="Y1081" s="13">
        <f t="shared" si="1358"/>
        <v>6.8322218893766473E-3</v>
      </c>
      <c r="Z1081" s="13">
        <f t="shared" si="1359"/>
        <v>8.7930888116805841E-2</v>
      </c>
      <c r="AA1081" s="13">
        <f t="shared" si="1360"/>
        <v>5.8571777017884623E-2</v>
      </c>
      <c r="AB1081" s="13">
        <f t="shared" si="1361"/>
        <v>1.9507667535869633E-2</v>
      </c>
      <c r="AC1081" s="13">
        <f t="shared" si="1362"/>
        <v>3.4296382425769866E-4</v>
      </c>
      <c r="AD1081" s="13">
        <f t="shared" si="1363"/>
        <v>6.290689653616991E-4</v>
      </c>
      <c r="AE1081" s="13">
        <f t="shared" si="1364"/>
        <v>1.1964335525978726E-3</v>
      </c>
      <c r="AF1081" s="13">
        <f t="shared" si="1365"/>
        <v>1.1377554168157989E-3</v>
      </c>
      <c r="AG1081" s="13">
        <f t="shared" si="1366"/>
        <v>7.2130340247920498E-4</v>
      </c>
      <c r="AH1081" s="13">
        <f t="shared" si="1367"/>
        <v>4.1809193683631604E-2</v>
      </c>
      <c r="AI1081" s="13">
        <f t="shared" si="1368"/>
        <v>2.7849585307067822E-2</v>
      </c>
      <c r="AJ1081" s="13">
        <f t="shared" si="1369"/>
        <v>9.2754647176955321E-3</v>
      </c>
      <c r="AK1081" s="13">
        <f t="shared" si="1370"/>
        <v>2.0594979489665976E-3</v>
      </c>
      <c r="AL1081" s="13">
        <f t="shared" si="1371"/>
        <v>1.7379831793742531E-5</v>
      </c>
      <c r="AM1081" s="13">
        <f t="shared" si="1372"/>
        <v>8.3806016195564126E-5</v>
      </c>
      <c r="AN1081" s="13">
        <f t="shared" si="1373"/>
        <v>1.5939163304341651E-4</v>
      </c>
      <c r="AO1081" s="13">
        <f t="shared" si="1374"/>
        <v>1.5157439666957872E-4</v>
      </c>
      <c r="AP1081" s="13">
        <f t="shared" si="1375"/>
        <v>9.6093700307295799E-5</v>
      </c>
      <c r="AQ1081" s="13">
        <f t="shared" si="1376"/>
        <v>4.5690430450192551E-5</v>
      </c>
      <c r="AR1081" s="13">
        <f t="shared" si="1377"/>
        <v>1.5903477960130658E-2</v>
      </c>
      <c r="AS1081" s="13">
        <f t="shared" si="1378"/>
        <v>1.0593489783160543E-2</v>
      </c>
      <c r="AT1081" s="13">
        <f t="shared" si="1379"/>
        <v>3.5282227594260391E-3</v>
      </c>
      <c r="AU1081" s="13">
        <f t="shared" si="1380"/>
        <v>7.8339660143093176E-4</v>
      </c>
      <c r="AV1081" s="13">
        <f t="shared" si="1381"/>
        <v>1.3045737407607104E-4</v>
      </c>
      <c r="AW1081" s="13">
        <f t="shared" si="1382"/>
        <v>6.1161810463811473E-7</v>
      </c>
      <c r="AX1081" s="13">
        <f t="shared" si="1383"/>
        <v>9.3040253895066992E-6</v>
      </c>
      <c r="AY1081" s="13">
        <f t="shared" si="1384"/>
        <v>1.7695433669705645E-5</v>
      </c>
      <c r="AZ1081" s="13">
        <f t="shared" si="1385"/>
        <v>1.6827575143555926E-5</v>
      </c>
      <c r="BA1081" s="13">
        <f t="shared" si="1386"/>
        <v>1.0668186700873757E-5</v>
      </c>
      <c r="BB1081" s="13">
        <f t="shared" si="1387"/>
        <v>5.0724869676907799E-6</v>
      </c>
      <c r="BC1081" s="13">
        <f t="shared" si="1388"/>
        <v>1.9294843450975924E-6</v>
      </c>
      <c r="BD1081" s="13">
        <f t="shared" si="1389"/>
        <v>5.0411681607280242E-3</v>
      </c>
      <c r="BE1081" s="13">
        <f t="shared" si="1390"/>
        <v>3.3579801562744331E-3</v>
      </c>
      <c r="BF1081" s="13">
        <f t="shared" si="1391"/>
        <v>1.1183946230732785E-3</v>
      </c>
      <c r="BG1081" s="13">
        <f t="shared" si="1392"/>
        <v>2.4832517857142423E-4</v>
      </c>
      <c r="BH1081" s="13">
        <f t="shared" si="1393"/>
        <v>4.1353065170599435E-5</v>
      </c>
      <c r="BI1081" s="13">
        <f t="shared" si="1394"/>
        <v>5.5091505705273819E-6</v>
      </c>
      <c r="BJ1081" s="14">
        <f t="shared" si="1395"/>
        <v>0.12252983141761337</v>
      </c>
      <c r="BK1081" s="14">
        <f t="shared" si="1396"/>
        <v>0.20932071040384756</v>
      </c>
      <c r="BL1081" s="14">
        <f t="shared" si="1397"/>
        <v>0.57676435262109393</v>
      </c>
      <c r="BM1081" s="14">
        <f t="shared" si="1398"/>
        <v>0.47004220875965474</v>
      </c>
      <c r="BN1081" s="14">
        <f t="shared" si="1399"/>
        <v>0.52648648998414094</v>
      </c>
    </row>
    <row r="1082" spans="1:66" x14ac:dyDescent="0.25">
      <c r="A1082" t="s">
        <v>21</v>
      </c>
      <c r="B1082" t="s">
        <v>271</v>
      </c>
      <c r="C1082" t="s">
        <v>269</v>
      </c>
      <c r="D1082" s="25" t="s">
        <v>534</v>
      </c>
      <c r="E1082" s="10">
        <f>VLOOKUP(A1082,home!$A$2:$E$405,3,FALSE)</f>
        <v>1.3974</v>
      </c>
      <c r="F1082" s="10">
        <f>VLOOKUP(B1082,home!$B$2:$E$405,3,FALSE)</f>
        <v>0.75329999999999997</v>
      </c>
      <c r="G1082" s="10">
        <f>VLOOKUP(C1082,away!$B$2:$E$405,4,FALSE)</f>
        <v>1.3182</v>
      </c>
      <c r="H1082" s="10">
        <f>VLOOKUP(A1082,away!$A$2:$E$405,3,FALSE)</f>
        <v>1.3632</v>
      </c>
      <c r="I1082" s="10">
        <f>VLOOKUP(C1082,away!$B$2:$E$405,3,FALSE)</f>
        <v>0.88800000000000001</v>
      </c>
      <c r="J1082" s="10">
        <f>VLOOKUP(B1082,home!$B$2:$E$405,4,FALSE)</f>
        <v>1.1196999999999999</v>
      </c>
      <c r="K1082" s="12">
        <f t="shared" si="1344"/>
        <v>1.3876182838439999</v>
      </c>
      <c r="L1082" s="12">
        <f t="shared" si="1345"/>
        <v>1.35542103552</v>
      </c>
      <c r="M1082" s="13">
        <f t="shared" si="1346"/>
        <v>6.4374394918672695E-2</v>
      </c>
      <c r="N1082" s="13">
        <f t="shared" si="1347"/>
        <v>8.9327087400544514E-2</v>
      </c>
      <c r="O1082" s="13">
        <f t="shared" si="1348"/>
        <v>8.7254409021640764E-2</v>
      </c>
      <c r="P1082" s="13">
        <f t="shared" si="1349"/>
        <v>0.12107581330443157</v>
      </c>
      <c r="Q1082" s="13">
        <f t="shared" si="1350"/>
        <v>6.1975949859763284E-2</v>
      </c>
      <c r="R1082" s="13">
        <f t="shared" si="1351"/>
        <v>5.9133230714898989E-2</v>
      </c>
      <c r="S1082" s="13">
        <f t="shared" si="1352"/>
        <v>5.6930059637257363E-2</v>
      </c>
      <c r="T1082" s="13">
        <f t="shared" si="1353"/>
        <v>8.4003506136255943E-2</v>
      </c>
      <c r="U1082" s="13">
        <f t="shared" si="1354"/>
        <v>8.2054352122759439E-2</v>
      </c>
      <c r="V1082" s="13">
        <f t="shared" si="1355"/>
        <v>1.1897161701496045E-2</v>
      </c>
      <c r="W1082" s="13">
        <f t="shared" si="1356"/>
        <v>2.8666320394668834E-2</v>
      </c>
      <c r="X1082" s="13">
        <f t="shared" si="1357"/>
        <v>3.8854933673890125E-2</v>
      </c>
      <c r="Y1082" s="13">
        <f t="shared" si="1358"/>
        <v>2.6332397217662541E-2</v>
      </c>
      <c r="Z1082" s="13">
        <f t="shared" si="1359"/>
        <v>2.6716808269743826E-2</v>
      </c>
      <c r="AA1082" s="13">
        <f t="shared" si="1360"/>
        <v>3.7072731641051113E-2</v>
      </c>
      <c r="AB1082" s="13">
        <f t="shared" si="1361"/>
        <v>2.5721400128582251E-2</v>
      </c>
      <c r="AC1082" s="13">
        <f t="shared" si="1362"/>
        <v>1.3985165713428943E-3</v>
      </c>
      <c r="AD1082" s="13">
        <f t="shared" si="1363"/>
        <v>9.9444775775431593E-3</v>
      </c>
      <c r="AE1082" s="13">
        <f t="shared" si="1364"/>
        <v>1.3478954095858968E-2</v>
      </c>
      <c r="AF1082" s="13">
        <f t="shared" si="1365"/>
        <v>9.1348289591678556E-3</v>
      </c>
      <c r="AG1082" s="13">
        <f t="shared" si="1366"/>
        <v>4.1271797757111272E-3</v>
      </c>
      <c r="AH1082" s="13">
        <f t="shared" si="1367"/>
        <v>9.0531309826913688E-3</v>
      </c>
      <c r="AI1082" s="13">
        <f t="shared" si="1368"/>
        <v>1.256229007761714E-2</v>
      </c>
      <c r="AJ1082" s="13">
        <f t="shared" si="1369"/>
        <v>8.7158316993268033E-3</v>
      </c>
      <c r="AK1082" s="13">
        <f t="shared" si="1370"/>
        <v>4.0314158082976632E-3</v>
      </c>
      <c r="AL1082" s="13">
        <f t="shared" si="1371"/>
        <v>1.0521359090612619E-4</v>
      </c>
      <c r="AM1082" s="13">
        <f t="shared" si="1372"/>
        <v>2.7598277819751134E-3</v>
      </c>
      <c r="AN1082" s="13">
        <f t="shared" si="1373"/>
        <v>3.7407286301015729E-3</v>
      </c>
      <c r="AO1082" s="13">
        <f t="shared" si="1374"/>
        <v>2.5351311367057929E-3</v>
      </c>
      <c r="AP1082" s="13">
        <f t="shared" si="1375"/>
        <v>1.1453900234975872E-3</v>
      </c>
      <c r="AQ1082" s="13">
        <f t="shared" si="1376"/>
        <v>3.8812143293084418E-4</v>
      </c>
      <c r="AR1082" s="13">
        <f t="shared" si="1377"/>
        <v>2.4541608342515458E-3</v>
      </c>
      <c r="AS1082" s="13">
        <f t="shared" si="1378"/>
        <v>3.4054384451012889E-3</v>
      </c>
      <c r="AT1082" s="13">
        <f t="shared" si="1379"/>
        <v>2.3627243254639154E-3</v>
      </c>
      <c r="AU1082" s="13">
        <f t="shared" si="1380"/>
        <v>1.0928531578989033E-3</v>
      </c>
      <c r="AV1082" s="13">
        <f t="shared" si="1381"/>
        <v>3.791157558642931E-4</v>
      </c>
      <c r="AW1082" s="13">
        <f t="shared" si="1382"/>
        <v>5.4968460958103654E-6</v>
      </c>
      <c r="AX1082" s="13">
        <f t="shared" si="1383"/>
        <v>6.3826458175488411E-4</v>
      </c>
      <c r="AY1082" s="13">
        <f t="shared" si="1384"/>
        <v>8.6511724033794463E-4</v>
      </c>
      <c r="AZ1082" s="13">
        <f t="shared" si="1385"/>
        <v>5.8629905287253088E-4</v>
      </c>
      <c r="BA1082" s="13">
        <f t="shared" si="1386"/>
        <v>2.6489402312296042E-4</v>
      </c>
      <c r="BB1082" s="13">
        <f t="shared" si="1387"/>
        <v>8.9760732781095454E-5</v>
      </c>
      <c r="BC1082" s="13">
        <f t="shared" si="1388"/>
        <v>2.4332717075037282E-5</v>
      </c>
      <c r="BD1082" s="13">
        <f t="shared" si="1389"/>
        <v>5.5440353654897579E-4</v>
      </c>
      <c r="BE1082" s="13">
        <f t="shared" si="1390"/>
        <v>7.6930048394313404E-4</v>
      </c>
      <c r="BF1082" s="13">
        <f t="shared" si="1391"/>
        <v>5.3374770864476515E-4</v>
      </c>
      <c r="BG1082" s="13">
        <f t="shared" si="1392"/>
        <v>2.468793598251054E-4</v>
      </c>
      <c r="BH1082" s="13">
        <f t="shared" si="1393"/>
        <v>8.5643578399254551E-5</v>
      </c>
      <c r="BI1082" s="13">
        <f t="shared" si="1394"/>
        <v>2.376811905612652E-5</v>
      </c>
      <c r="BJ1082" s="14">
        <f t="shared" si="1395"/>
        <v>0.3788835024442217</v>
      </c>
      <c r="BK1082" s="14">
        <f t="shared" si="1396"/>
        <v>0.25664627696444464</v>
      </c>
      <c r="BL1082" s="14">
        <f t="shared" si="1397"/>
        <v>0.33750682750186295</v>
      </c>
      <c r="BM1082" s="14">
        <f t="shared" si="1398"/>
        <v>0.51575290956607922</v>
      </c>
      <c r="BN1082" s="14">
        <f t="shared" si="1399"/>
        <v>0.48314088521995185</v>
      </c>
    </row>
    <row r="1083" spans="1:66" x14ac:dyDescent="0.25">
      <c r="A1083" t="s">
        <v>154</v>
      </c>
      <c r="B1083" t="s">
        <v>158</v>
      </c>
      <c r="C1083" t="s">
        <v>174</v>
      </c>
      <c r="D1083" s="25" t="s">
        <v>534</v>
      </c>
      <c r="E1083" s="10">
        <f>VLOOKUP(A1083,home!$A$2:$E$405,3,FALSE)</f>
        <v>1.3447</v>
      </c>
      <c r="F1083" s="10">
        <f>VLOOKUP(B1083,home!$B$2:$E$405,3,FALSE)</f>
        <v>0.93940000000000001</v>
      </c>
      <c r="G1083" s="10">
        <f>VLOOKUP(C1083,away!$B$2:$E$405,4,FALSE)</f>
        <v>0.74370000000000003</v>
      </c>
      <c r="H1083" s="10">
        <f>VLOOKUP(A1083,away!$A$2:$E$405,3,FALSE)</f>
        <v>1.05</v>
      </c>
      <c r="I1083" s="10">
        <f>VLOOKUP(C1083,away!$B$2:$E$405,3,FALSE)</f>
        <v>1.1028</v>
      </c>
      <c r="J1083" s="10">
        <f>VLOOKUP(B1083,home!$B$2:$E$405,4,FALSE)</f>
        <v>1.1028</v>
      </c>
      <c r="K1083" s="12">
        <f t="shared" si="1344"/>
        <v>0.93945015456600012</v>
      </c>
      <c r="L1083" s="12">
        <f t="shared" si="1345"/>
        <v>1.276976232</v>
      </c>
      <c r="M1083" s="13">
        <f t="shared" si="1346"/>
        <v>0.10899793013003556</v>
      </c>
      <c r="N1083" s="13">
        <f t="shared" si="1347"/>
        <v>0.10239812230803598</v>
      </c>
      <c r="O1083" s="13">
        <f t="shared" si="1348"/>
        <v>0.13918776611325206</v>
      </c>
      <c r="P1083" s="13">
        <f t="shared" si="1349"/>
        <v>0.13075996838879089</v>
      </c>
      <c r="Q1083" s="13">
        <f t="shared" si="1350"/>
        <v>4.809896591477629E-2</v>
      </c>
      <c r="R1083" s="13">
        <f t="shared" si="1351"/>
        <v>8.8869734555898972E-2</v>
      </c>
      <c r="S1083" s="13">
        <f t="shared" si="1352"/>
        <v>3.9216729420089275E-2</v>
      </c>
      <c r="T1083" s="13">
        <f t="shared" si="1353"/>
        <v>6.1421236256947453E-2</v>
      </c>
      <c r="U1083" s="13">
        <f t="shared" si="1354"/>
        <v>8.3488685864778672E-2</v>
      </c>
      <c r="V1083" s="13">
        <f t="shared" si="1355"/>
        <v>5.22739620749874E-3</v>
      </c>
      <c r="W1083" s="13">
        <f t="shared" si="1356"/>
        <v>1.5062193654367123E-2</v>
      </c>
      <c r="X1083" s="13">
        <f t="shared" si="1357"/>
        <v>1.9234063298408037E-2</v>
      </c>
      <c r="Y1083" s="13">
        <f t="shared" si="1358"/>
        <v>1.2280720838425295E-2</v>
      </c>
      <c r="Z1083" s="13">
        <f t="shared" si="1359"/>
        <v>3.7828179590677365E-2</v>
      </c>
      <c r="AA1083" s="13">
        <f t="shared" si="1360"/>
        <v>3.5537689163412253E-2</v>
      </c>
      <c r="AB1083" s="13">
        <f t="shared" si="1361"/>
        <v>1.6692943788743055E-2</v>
      </c>
      <c r="AC1083" s="13">
        <f t="shared" si="1362"/>
        <v>3.9194216924163015E-4</v>
      </c>
      <c r="AD1083" s="13">
        <f t="shared" si="1363"/>
        <v>3.5375450391745538E-3</v>
      </c>
      <c r="AE1083" s="13">
        <f t="shared" si="1364"/>
        <v>4.5173609346554136E-3</v>
      </c>
      <c r="AF1083" s="13">
        <f t="shared" si="1365"/>
        <v>2.8842812724601346E-3</v>
      </c>
      <c r="AG1083" s="13">
        <f t="shared" si="1366"/>
        <v>1.227719543778103E-3</v>
      </c>
      <c r="AH1083" s="13">
        <f t="shared" si="1367"/>
        <v>1.2076421559280619E-2</v>
      </c>
      <c r="AI1083" s="13">
        <f t="shared" si="1368"/>
        <v>1.1345196100470351E-2</v>
      </c>
      <c r="AJ1083" s="13">
        <f t="shared" si="1369"/>
        <v>5.3291231150842267E-3</v>
      </c>
      <c r="AK1083" s="13">
        <f t="shared" si="1370"/>
        <v>1.6688151780557073E-3</v>
      </c>
      <c r="AL1083" s="13">
        <f t="shared" si="1371"/>
        <v>1.8807823451005928E-5</v>
      </c>
      <c r="AM1083" s="13">
        <f t="shared" si="1372"/>
        <v>6.6466944676734458E-4</v>
      </c>
      <c r="AN1083" s="13">
        <f t="shared" si="1373"/>
        <v>8.4876708565848817E-4</v>
      </c>
      <c r="AO1083" s="13">
        <f t="shared" si="1374"/>
        <v>5.4192769744489881E-4</v>
      </c>
      <c r="AP1083" s="13">
        <f t="shared" si="1375"/>
        <v>2.3067626303320773E-4</v>
      </c>
      <c r="AQ1083" s="13">
        <f t="shared" si="1376"/>
        <v>7.36420262949966E-5</v>
      </c>
      <c r="AR1083" s="13">
        <f t="shared" si="1377"/>
        <v>3.0842606597627441E-3</v>
      </c>
      <c r="AS1083" s="13">
        <f t="shared" si="1378"/>
        <v>2.897509153535943E-3</v>
      </c>
      <c r="AT1083" s="13">
        <f t="shared" si="1379"/>
        <v>1.3610327110728708E-3</v>
      </c>
      <c r="AU1083" s="13">
        <f t="shared" si="1380"/>
        <v>4.2620746359559703E-4</v>
      </c>
      <c r="AV1083" s="13">
        <f t="shared" si="1381"/>
        <v>1.0010016688801658E-4</v>
      </c>
      <c r="AW1083" s="13">
        <f t="shared" si="1382"/>
        <v>6.2674747762577685E-7</v>
      </c>
      <c r="AX1083" s="13">
        <f t="shared" si="1383"/>
        <v>1.0407063575014655E-4</v>
      </c>
      <c r="AY1083" s="13">
        <f t="shared" si="1384"/>
        <v>1.3289572830206661E-4</v>
      </c>
      <c r="AZ1083" s="13">
        <f t="shared" si="1385"/>
        <v>8.4852343188034408E-5</v>
      </c>
      <c r="BA1083" s="13">
        <f t="shared" si="1386"/>
        <v>3.6118141826875692E-5</v>
      </c>
      <c r="BB1083" s="13">
        <f t="shared" si="1387"/>
        <v>1.1530502164231326E-5</v>
      </c>
      <c r="BC1083" s="13">
        <f t="shared" si="1388"/>
        <v>2.9448354413495915E-6</v>
      </c>
      <c r="BD1083" s="13">
        <f t="shared" si="1389"/>
        <v>6.5642125930161091E-4</v>
      </c>
      <c r="BE1083" s="13">
        <f t="shared" si="1390"/>
        <v>6.1667505351130673E-4</v>
      </c>
      <c r="BF1083" s="13">
        <f t="shared" si="1391"/>
        <v>2.8966773716909678E-4</v>
      </c>
      <c r="BG1083" s="13">
        <f t="shared" si="1392"/>
        <v>9.0709466818763836E-5</v>
      </c>
      <c r="BH1083" s="13">
        <f t="shared" si="1393"/>
        <v>2.1304255655871779E-5</v>
      </c>
      <c r="BI1083" s="13">
        <f t="shared" si="1394"/>
        <v>4.0028572537644668E-6</v>
      </c>
      <c r="BJ1083" s="14">
        <f t="shared" si="1395"/>
        <v>0.27339430376689999</v>
      </c>
      <c r="BK1083" s="14">
        <f t="shared" si="1396"/>
        <v>0.28474566986740912</v>
      </c>
      <c r="BL1083" s="14">
        <f t="shared" si="1397"/>
        <v>0.40374426622354154</v>
      </c>
      <c r="BM1083" s="14">
        <f t="shared" si="1398"/>
        <v>0.38126766305691384</v>
      </c>
      <c r="BN1083" s="14">
        <f t="shared" si="1399"/>
        <v>0.6183124874107897</v>
      </c>
    </row>
    <row r="1084" spans="1:66" x14ac:dyDescent="0.25">
      <c r="A1084" t="s">
        <v>154</v>
      </c>
      <c r="B1084" t="s">
        <v>155</v>
      </c>
      <c r="C1084" t="s">
        <v>156</v>
      </c>
      <c r="D1084" s="25" t="s">
        <v>534</v>
      </c>
      <c r="E1084" s="10">
        <f>VLOOKUP(A1084,home!$A$2:$E$405,3,FALSE)</f>
        <v>1.3447</v>
      </c>
      <c r="F1084" s="10">
        <f>VLOOKUP(B1084,home!$B$2:$E$405,3,FALSE)</f>
        <v>1.7222</v>
      </c>
      <c r="G1084" s="10">
        <f>VLOOKUP(C1084,away!$B$2:$E$405,4,FALSE)</f>
        <v>0.82189999999999996</v>
      </c>
      <c r="H1084" s="10">
        <f>VLOOKUP(A1084,away!$A$2:$E$405,3,FALSE)</f>
        <v>1.05</v>
      </c>
      <c r="I1084" s="10">
        <f>VLOOKUP(C1084,away!$B$2:$E$405,3,FALSE)</f>
        <v>0.80200000000000005</v>
      </c>
      <c r="J1084" s="10">
        <f>VLOOKUP(B1084,home!$B$2:$E$405,4,FALSE)</f>
        <v>0.90229999999999999</v>
      </c>
      <c r="K1084" s="12">
        <f t="shared" si="1344"/>
        <v>1.9033908192460001</v>
      </c>
      <c r="L1084" s="12">
        <f t="shared" si="1345"/>
        <v>0.75982683000000006</v>
      </c>
      <c r="M1084" s="13">
        <f t="shared" si="1346"/>
        <v>6.9723514609941944E-2</v>
      </c>
      <c r="N1084" s="13">
        <f t="shared" si="1347"/>
        <v>0.13271109759412786</v>
      </c>
      <c r="O1084" s="13">
        <f t="shared" si="1348"/>
        <v>5.2977797082530885E-2</v>
      </c>
      <c r="P1084" s="13">
        <f t="shared" si="1349"/>
        <v>0.1008374525907668</v>
      </c>
      <c r="Q1084" s="13">
        <f t="shared" si="1350"/>
        <v>0.12630054238636149</v>
      </c>
      <c r="R1084" s="13">
        <f t="shared" si="1351"/>
        <v>2.0126975808801347E-2</v>
      </c>
      <c r="S1084" s="13">
        <f t="shared" si="1352"/>
        <v>3.6458976221578961E-2</v>
      </c>
      <c r="T1084" s="13">
        <f t="shared" si="1353"/>
        <v>9.5966540748709694E-2</v>
      </c>
      <c r="U1084" s="13">
        <f t="shared" si="1354"/>
        <v>3.8309500973658817E-2</v>
      </c>
      <c r="V1084" s="13">
        <f t="shared" si="1355"/>
        <v>5.8587444467362209E-3</v>
      </c>
      <c r="W1084" s="13">
        <f t="shared" si="1356"/>
        <v>8.013309761466357E-2</v>
      </c>
      <c r="X1084" s="13">
        <f t="shared" si="1357"/>
        <v>6.0887277538630394E-2</v>
      </c>
      <c r="Y1084" s="13">
        <f t="shared" si="1358"/>
        <v>2.3131893539753867E-2</v>
      </c>
      <c r="Z1084" s="13">
        <f t="shared" si="1359"/>
        <v>5.0976720754294051E-3</v>
      </c>
      <c r="AA1084" s="13">
        <f t="shared" si="1360"/>
        <v>9.7028622278990326E-3</v>
      </c>
      <c r="AB1084" s="13">
        <f t="shared" si="1361"/>
        <v>9.2341694424959066E-3</v>
      </c>
      <c r="AC1084" s="13">
        <f t="shared" si="1362"/>
        <v>5.2957462476452505E-4</v>
      </c>
      <c r="AD1084" s="13">
        <f t="shared" si="1363"/>
        <v>3.8131150579373566E-2</v>
      </c>
      <c r="AE1084" s="13">
        <f t="shared" si="1364"/>
        <v>2.8973071268978086E-2</v>
      </c>
      <c r="AF1084" s="13">
        <f t="shared" si="1365"/>
        <v>1.1007258448835849E-2</v>
      </c>
      <c r="AG1084" s="13">
        <f t="shared" si="1366"/>
        <v>2.7878700980565538E-3</v>
      </c>
      <c r="AH1084" s="13">
        <f t="shared" si="1367"/>
        <v>9.6833700336326127E-4</v>
      </c>
      <c r="AI1084" s="13">
        <f t="shared" si="1368"/>
        <v>1.8431237621378146E-3</v>
      </c>
      <c r="AJ1084" s="13">
        <f t="shared" si="1369"/>
        <v>1.7540924237936328E-3</v>
      </c>
      <c r="AK1084" s="13">
        <f t="shared" si="1370"/>
        <v>1.1129078051859216E-3</v>
      </c>
      <c r="AL1084" s="13">
        <f t="shared" si="1371"/>
        <v>3.0635837230357532E-5</v>
      </c>
      <c r="AM1084" s="13">
        <f t="shared" si="1372"/>
        <v>1.4515696388013288E-2</v>
      </c>
      <c r="AN1084" s="13">
        <f t="shared" si="1373"/>
        <v>1.1029415571746588E-2</v>
      </c>
      <c r="AO1084" s="13">
        <f t="shared" si="1374"/>
        <v>4.1902229353164237E-3</v>
      </c>
      <c r="AP1084" s="13">
        <f t="shared" si="1375"/>
        <v>1.0612812699782579E-3</v>
      </c>
      <c r="AQ1084" s="13">
        <f t="shared" si="1376"/>
        <v>2.0159749577648844E-4</v>
      </c>
      <c r="AR1084" s="13">
        <f t="shared" si="1377"/>
        <v>1.4715368712744128E-4</v>
      </c>
      <c r="AS1084" s="13">
        <f t="shared" si="1378"/>
        <v>2.8009097709657003E-4</v>
      </c>
      <c r="AT1084" s="13">
        <f t="shared" si="1379"/>
        <v>2.6656129717962662E-4</v>
      </c>
      <c r="AU1084" s="13">
        <f t="shared" si="1380"/>
        <v>1.6912344193933531E-4</v>
      </c>
      <c r="AV1084" s="13">
        <f t="shared" si="1381"/>
        <v>8.0477001676653739E-5</v>
      </c>
      <c r="AW1084" s="13">
        <f t="shared" si="1382"/>
        <v>1.2307500089527923E-6</v>
      </c>
      <c r="AX1084" s="13">
        <f t="shared" si="1383"/>
        <v>4.6048405399844667E-3</v>
      </c>
      <c r="AY1084" s="13">
        <f t="shared" si="1384"/>
        <v>3.4988813901518858E-3</v>
      </c>
      <c r="AZ1084" s="13">
        <f t="shared" si="1385"/>
        <v>1.3292719776125503E-3</v>
      </c>
      <c r="BA1084" s="13">
        <f t="shared" si="1386"/>
        <v>3.3667217098572508E-4</v>
      </c>
      <c r="BB1084" s="13">
        <f t="shared" si="1387"/>
        <v>6.395313710732536E-5</v>
      </c>
      <c r="BC1084" s="13">
        <f t="shared" si="1388"/>
        <v>9.7186618873628818E-6</v>
      </c>
      <c r="BD1084" s="13">
        <f t="shared" si="1389"/>
        <v>1.8635219935475912E-5</v>
      </c>
      <c r="BE1084" s="13">
        <f t="shared" si="1390"/>
        <v>3.5470106539814884E-5</v>
      </c>
      <c r="BF1084" s="13">
        <f t="shared" si="1391"/>
        <v>3.3756737572780589E-5</v>
      </c>
      <c r="BG1084" s="13">
        <f t="shared" si="1392"/>
        <v>2.1417421461242359E-5</v>
      </c>
      <c r="BH1084" s="13">
        <f t="shared" si="1393"/>
        <v>1.0191430845312744E-5</v>
      </c>
      <c r="BI1084" s="13">
        <f t="shared" si="1394"/>
        <v>3.879655181189756E-6</v>
      </c>
      <c r="BJ1084" s="14">
        <f t="shared" si="1395"/>
        <v>0.64087135135605144</v>
      </c>
      <c r="BK1084" s="14">
        <f t="shared" si="1396"/>
        <v>0.2169377797211707</v>
      </c>
      <c r="BL1084" s="14">
        <f t="shared" si="1397"/>
        <v>0.1370965235064221</v>
      </c>
      <c r="BM1084" s="14">
        <f t="shared" si="1398"/>
        <v>0.49382829594639988</v>
      </c>
      <c r="BN1084" s="14">
        <f t="shared" si="1399"/>
        <v>0.50267738007253027</v>
      </c>
    </row>
    <row r="1085" spans="1:66" x14ac:dyDescent="0.25">
      <c r="A1085" t="s">
        <v>154</v>
      </c>
      <c r="B1085" t="s">
        <v>497</v>
      </c>
      <c r="C1085" t="s">
        <v>160</v>
      </c>
      <c r="D1085" s="25" t="s">
        <v>534</v>
      </c>
      <c r="E1085" s="10">
        <f>VLOOKUP(A1085,home!$A$2:$E$405,3,FALSE)</f>
        <v>1.3447</v>
      </c>
      <c r="F1085" s="10" t="e">
        <f>VLOOKUP(B1085,home!$B$2:$E$405,3,FALSE)</f>
        <v>#N/A</v>
      </c>
      <c r="G1085" s="10">
        <f>VLOOKUP(C1085,away!$B$2:$E$405,4,FALSE)</f>
        <v>1.1741999999999999</v>
      </c>
      <c r="H1085" s="10">
        <f>VLOOKUP(A1085,away!$A$2:$E$405,3,FALSE)</f>
        <v>1.05</v>
      </c>
      <c r="I1085" s="10">
        <f>VLOOKUP(C1085,away!$B$2:$E$405,3,FALSE)</f>
        <v>0.85209999999999997</v>
      </c>
      <c r="J1085" s="10" t="e">
        <f>VLOOKUP(B1085,home!$B$2:$E$405,4,FALSE)</f>
        <v>#N/A</v>
      </c>
      <c r="K1085" s="12" t="e">
        <f t="shared" si="1344"/>
        <v>#N/A</v>
      </c>
      <c r="L1085" s="12" t="e">
        <f t="shared" si="1345"/>
        <v>#N/A</v>
      </c>
      <c r="M1085" s="13" t="e">
        <f t="shared" si="1346"/>
        <v>#N/A</v>
      </c>
      <c r="N1085" s="13" t="e">
        <f t="shared" si="1347"/>
        <v>#N/A</v>
      </c>
      <c r="O1085" s="13" t="e">
        <f t="shared" si="1348"/>
        <v>#N/A</v>
      </c>
      <c r="P1085" s="13" t="e">
        <f t="shared" si="1349"/>
        <v>#N/A</v>
      </c>
      <c r="Q1085" s="13" t="e">
        <f t="shared" si="1350"/>
        <v>#N/A</v>
      </c>
      <c r="R1085" s="13" t="e">
        <f t="shared" si="1351"/>
        <v>#N/A</v>
      </c>
      <c r="S1085" s="13" t="e">
        <f t="shared" si="1352"/>
        <v>#N/A</v>
      </c>
      <c r="T1085" s="13" t="e">
        <f t="shared" si="1353"/>
        <v>#N/A</v>
      </c>
      <c r="U1085" s="13" t="e">
        <f t="shared" si="1354"/>
        <v>#N/A</v>
      </c>
      <c r="V1085" s="13" t="e">
        <f t="shared" si="1355"/>
        <v>#N/A</v>
      </c>
      <c r="W1085" s="13" t="e">
        <f t="shared" si="1356"/>
        <v>#N/A</v>
      </c>
      <c r="X1085" s="13" t="e">
        <f t="shared" si="1357"/>
        <v>#N/A</v>
      </c>
      <c r="Y1085" s="13" t="e">
        <f t="shared" si="1358"/>
        <v>#N/A</v>
      </c>
      <c r="Z1085" s="13" t="e">
        <f t="shared" si="1359"/>
        <v>#N/A</v>
      </c>
      <c r="AA1085" s="13" t="e">
        <f t="shared" si="1360"/>
        <v>#N/A</v>
      </c>
      <c r="AB1085" s="13" t="e">
        <f t="shared" si="1361"/>
        <v>#N/A</v>
      </c>
      <c r="AC1085" s="13" t="e">
        <f t="shared" si="1362"/>
        <v>#N/A</v>
      </c>
      <c r="AD1085" s="13" t="e">
        <f t="shared" si="1363"/>
        <v>#N/A</v>
      </c>
      <c r="AE1085" s="13" t="e">
        <f t="shared" si="1364"/>
        <v>#N/A</v>
      </c>
      <c r="AF1085" s="13" t="e">
        <f t="shared" si="1365"/>
        <v>#N/A</v>
      </c>
      <c r="AG1085" s="13" t="e">
        <f t="shared" si="1366"/>
        <v>#N/A</v>
      </c>
      <c r="AH1085" s="13" t="e">
        <f t="shared" si="1367"/>
        <v>#N/A</v>
      </c>
      <c r="AI1085" s="13" t="e">
        <f t="shared" si="1368"/>
        <v>#N/A</v>
      </c>
      <c r="AJ1085" s="13" t="e">
        <f t="shared" si="1369"/>
        <v>#N/A</v>
      </c>
      <c r="AK1085" s="13" t="e">
        <f t="shared" si="1370"/>
        <v>#N/A</v>
      </c>
      <c r="AL1085" s="13" t="e">
        <f t="shared" si="1371"/>
        <v>#N/A</v>
      </c>
      <c r="AM1085" s="13" t="e">
        <f t="shared" si="1372"/>
        <v>#N/A</v>
      </c>
      <c r="AN1085" s="13" t="e">
        <f t="shared" si="1373"/>
        <v>#N/A</v>
      </c>
      <c r="AO1085" s="13" t="e">
        <f t="shared" si="1374"/>
        <v>#N/A</v>
      </c>
      <c r="AP1085" s="13" t="e">
        <f t="shared" si="1375"/>
        <v>#N/A</v>
      </c>
      <c r="AQ1085" s="13" t="e">
        <f t="shared" si="1376"/>
        <v>#N/A</v>
      </c>
      <c r="AR1085" s="13" t="e">
        <f t="shared" si="1377"/>
        <v>#N/A</v>
      </c>
      <c r="AS1085" s="13" t="e">
        <f t="shared" si="1378"/>
        <v>#N/A</v>
      </c>
      <c r="AT1085" s="13" t="e">
        <f t="shared" si="1379"/>
        <v>#N/A</v>
      </c>
      <c r="AU1085" s="13" t="e">
        <f t="shared" si="1380"/>
        <v>#N/A</v>
      </c>
      <c r="AV1085" s="13" t="e">
        <f t="shared" si="1381"/>
        <v>#N/A</v>
      </c>
      <c r="AW1085" s="13" t="e">
        <f t="shared" si="1382"/>
        <v>#N/A</v>
      </c>
      <c r="AX1085" s="13" t="e">
        <f t="shared" si="1383"/>
        <v>#N/A</v>
      </c>
      <c r="AY1085" s="13" t="e">
        <f t="shared" si="1384"/>
        <v>#N/A</v>
      </c>
      <c r="AZ1085" s="13" t="e">
        <f t="shared" si="1385"/>
        <v>#N/A</v>
      </c>
      <c r="BA1085" s="13" t="e">
        <f t="shared" si="1386"/>
        <v>#N/A</v>
      </c>
      <c r="BB1085" s="13" t="e">
        <f t="shared" si="1387"/>
        <v>#N/A</v>
      </c>
      <c r="BC1085" s="13" t="e">
        <f t="shared" si="1388"/>
        <v>#N/A</v>
      </c>
      <c r="BD1085" s="13" t="e">
        <f t="shared" si="1389"/>
        <v>#N/A</v>
      </c>
      <c r="BE1085" s="13" t="e">
        <f t="shared" si="1390"/>
        <v>#N/A</v>
      </c>
      <c r="BF1085" s="13" t="e">
        <f t="shared" si="1391"/>
        <v>#N/A</v>
      </c>
      <c r="BG1085" s="13" t="e">
        <f t="shared" si="1392"/>
        <v>#N/A</v>
      </c>
      <c r="BH1085" s="13" t="e">
        <f t="shared" si="1393"/>
        <v>#N/A</v>
      </c>
      <c r="BI1085" s="13" t="e">
        <f t="shared" si="1394"/>
        <v>#N/A</v>
      </c>
      <c r="BJ1085" s="14" t="e">
        <f t="shared" si="1395"/>
        <v>#N/A</v>
      </c>
      <c r="BK1085" s="14" t="e">
        <f t="shared" si="1396"/>
        <v>#N/A</v>
      </c>
      <c r="BL1085" s="14" t="e">
        <f t="shared" si="1397"/>
        <v>#N/A</v>
      </c>
      <c r="BM1085" s="14" t="e">
        <f t="shared" si="1398"/>
        <v>#N/A</v>
      </c>
      <c r="BN1085" s="14" t="e">
        <f t="shared" si="1399"/>
        <v>#N/A</v>
      </c>
    </row>
    <row r="1086" spans="1:66" x14ac:dyDescent="0.25">
      <c r="A1086" t="s">
        <v>154</v>
      </c>
      <c r="B1086" t="s">
        <v>372</v>
      </c>
      <c r="C1086" t="s">
        <v>168</v>
      </c>
      <c r="D1086" s="25" t="s">
        <v>534</v>
      </c>
      <c r="E1086" s="10">
        <f>VLOOKUP(A1086,home!$A$2:$E$405,3,FALSE)</f>
        <v>1.3447</v>
      </c>
      <c r="F1086" s="10">
        <f>VLOOKUP(B1086,home!$B$2:$E$405,3,FALSE)</f>
        <v>0.30130000000000001</v>
      </c>
      <c r="G1086" s="10">
        <f>VLOOKUP(C1086,away!$B$2:$E$405,4,FALSE)</f>
        <v>1.1351</v>
      </c>
      <c r="H1086" s="10">
        <f>VLOOKUP(A1086,away!$A$2:$E$405,3,FALSE)</f>
        <v>1.05</v>
      </c>
      <c r="I1086" s="10">
        <f>VLOOKUP(C1086,away!$B$2:$E$405,3,FALSE)</f>
        <v>0.60150000000000003</v>
      </c>
      <c r="J1086" s="10">
        <f>VLOOKUP(B1086,home!$B$2:$E$405,4,FALSE)</f>
        <v>1.1969000000000001</v>
      </c>
      <c r="K1086" s="12">
        <f t="shared" si="1344"/>
        <v>0.45989497066099999</v>
      </c>
      <c r="L1086" s="12">
        <f t="shared" si="1345"/>
        <v>0.75593211750000022</v>
      </c>
      <c r="M1086" s="13">
        <f t="shared" si="1346"/>
        <v>0.29646471041192474</v>
      </c>
      <c r="N1086" s="13">
        <f t="shared" si="1347"/>
        <v>0.13634262929691399</v>
      </c>
      <c r="O1086" s="13">
        <f t="shared" si="1348"/>
        <v>0.2241071963057106</v>
      </c>
      <c r="P1086" s="13">
        <f t="shared" si="1349"/>
        <v>0.10306577246993374</v>
      </c>
      <c r="Q1086" s="13">
        <f t="shared" si="1350"/>
        <v>3.1351644750173921E-2</v>
      </c>
      <c r="R1086" s="13">
        <f t="shared" si="1351"/>
        <v>8.4704913725182018E-2</v>
      </c>
      <c r="S1086" s="13">
        <f t="shared" si="1352"/>
        <v>8.9576879488157107E-3</v>
      </c>
      <c r="T1086" s="13">
        <f t="shared" si="1353"/>
        <v>2.3699715203106736E-2</v>
      </c>
      <c r="U1086" s="13">
        <f t="shared" si="1354"/>
        <v>3.8955363812485121E-2</v>
      </c>
      <c r="V1086" s="13">
        <f t="shared" si="1355"/>
        <v>3.4601496140843616E-4</v>
      </c>
      <c r="W1086" s="13">
        <f t="shared" si="1356"/>
        <v>4.8061545808517772E-3</v>
      </c>
      <c r="X1086" s="13">
        <f t="shared" si="1357"/>
        <v>3.6331266093356102E-3</v>
      </c>
      <c r="Y1086" s="13">
        <f t="shared" si="1358"/>
        <v>1.3731985454703318E-3</v>
      </c>
      <c r="Z1086" s="13">
        <f t="shared" si="1359"/>
        <v>2.134372159831056E-2</v>
      </c>
      <c r="AA1086" s="13">
        <f t="shared" si="1360"/>
        <v>9.8158702182515878E-3</v>
      </c>
      <c r="AB1086" s="13">
        <f t="shared" si="1361"/>
        <v>2.2571346730174986E-3</v>
      </c>
      <c r="AC1086" s="13">
        <f t="shared" si="1362"/>
        <v>7.5182429036333627E-6</v>
      </c>
      <c r="AD1086" s="13">
        <f t="shared" si="1363"/>
        <v>5.5258157998826457E-4</v>
      </c>
      <c r="AE1086" s="13">
        <f t="shared" si="1364"/>
        <v>4.1771416385202458E-4</v>
      </c>
      <c r="AF1086" s="13">
        <f t="shared" si="1365"/>
        <v>1.578817761952015E-4</v>
      </c>
      <c r="AG1086" s="13">
        <f t="shared" si="1366"/>
        <v>3.9782635131299936E-5</v>
      </c>
      <c r="AH1086" s="13">
        <f t="shared" si="1367"/>
        <v>4.0336011657853468E-3</v>
      </c>
      <c r="AI1086" s="13">
        <f t="shared" si="1368"/>
        <v>1.8550328897970275E-3</v>
      </c>
      <c r="AJ1086" s="13">
        <f t="shared" si="1369"/>
        <v>4.2656014821419692E-4</v>
      </c>
      <c r="AK1086" s="13">
        <f t="shared" si="1370"/>
        <v>6.5390955616039976E-5</v>
      </c>
      <c r="AL1086" s="13">
        <f t="shared" si="1371"/>
        <v>1.045484990645825E-7</v>
      </c>
      <c r="AM1086" s="13">
        <f t="shared" si="1372"/>
        <v>5.0825897903302412E-5</v>
      </c>
      <c r="AN1086" s="13">
        <f t="shared" si="1373"/>
        <v>3.8420928625882213E-5</v>
      </c>
      <c r="AO1086" s="13">
        <f t="shared" si="1374"/>
        <v>1.4521806966239757E-5</v>
      </c>
      <c r="AP1086" s="13">
        <f t="shared" si="1375"/>
        <v>3.6591667633052917E-6</v>
      </c>
      <c r="AQ1086" s="13">
        <f t="shared" si="1376"/>
        <v>6.9152041991774762E-7</v>
      </c>
      <c r="AR1086" s="13">
        <f t="shared" si="1377"/>
        <v>6.0982573408051755E-4</v>
      </c>
      <c r="AS1086" s="13">
        <f t="shared" si="1378"/>
        <v>2.8045578808328243E-4</v>
      </c>
      <c r="AT1086" s="13">
        <f t="shared" si="1379"/>
        <v>6.4490103216134384E-5</v>
      </c>
      <c r="AU1086" s="13">
        <f t="shared" si="1380"/>
        <v>9.8862247088363313E-6</v>
      </c>
      <c r="AV1086" s="13">
        <f t="shared" si="1381"/>
        <v>1.136656255604584E-6</v>
      </c>
      <c r="AW1086" s="13">
        <f t="shared" si="1382"/>
        <v>1.0096172437532865E-9</v>
      </c>
      <c r="AX1086" s="13">
        <f t="shared" si="1383"/>
        <v>3.8957624708430397E-6</v>
      </c>
      <c r="AY1086" s="13">
        <f t="shared" si="1384"/>
        <v>2.9449319738614115E-6</v>
      </c>
      <c r="AZ1086" s="13">
        <f t="shared" si="1385"/>
        <v>1.1130843314472561E-6</v>
      </c>
      <c r="BA1086" s="13">
        <f t="shared" si="1386"/>
        <v>2.8047206520899881E-7</v>
      </c>
      <c r="BB1086" s="13">
        <f t="shared" si="1387"/>
        <v>5.300446053825914E-8</v>
      </c>
      <c r="BC1086" s="13">
        <f t="shared" si="1388"/>
        <v>8.0135548183262892E-9</v>
      </c>
      <c r="BD1086" s="13">
        <f t="shared" si="1389"/>
        <v>7.6831143078246255E-5</v>
      </c>
      <c r="BE1086" s="13">
        <f t="shared" si="1390"/>
        <v>3.5334256291821158E-5</v>
      </c>
      <c r="BF1086" s="13">
        <f t="shared" si="1391"/>
        <v>8.1250233803276703E-6</v>
      </c>
      <c r="BG1086" s="13">
        <f t="shared" si="1392"/>
        <v>1.2455524630385779E-6</v>
      </c>
      <c r="BH1086" s="13">
        <f t="shared" si="1393"/>
        <v>1.4320582836146573E-7</v>
      </c>
      <c r="BI1086" s="13">
        <f t="shared" si="1394"/>
        <v>1.3171928046556101E-8</v>
      </c>
      <c r="BJ1086" s="14">
        <f t="shared" si="1395"/>
        <v>0.20249084373055459</v>
      </c>
      <c r="BK1086" s="14">
        <f t="shared" si="1396"/>
        <v>0.40884475351545918</v>
      </c>
      <c r="BL1086" s="14">
        <f t="shared" si="1397"/>
        <v>0.36730855075337365</v>
      </c>
      <c r="BM1086" s="14">
        <f t="shared" si="1398"/>
        <v>0.12394805871550227</v>
      </c>
      <c r="BN1086" s="14">
        <f t="shared" si="1399"/>
        <v>0.87603686695983907</v>
      </c>
    </row>
    <row r="1087" spans="1:66" x14ac:dyDescent="0.25">
      <c r="A1087" t="s">
        <v>154</v>
      </c>
      <c r="B1087" t="s">
        <v>170</v>
      </c>
      <c r="C1087" t="s">
        <v>162</v>
      </c>
      <c r="D1087" s="25" t="s">
        <v>534</v>
      </c>
      <c r="E1087" s="10">
        <f>VLOOKUP(A1087,home!$A$2:$E$405,3,FALSE)</f>
        <v>1.3447</v>
      </c>
      <c r="F1087" s="10">
        <f>VLOOKUP(B1087,home!$B$2:$E$405,3,FALSE)</f>
        <v>1.0959000000000001</v>
      </c>
      <c r="G1087" s="10">
        <f>VLOOKUP(C1087,away!$B$2:$E$405,4,FALSE)</f>
        <v>0.97850000000000004</v>
      </c>
      <c r="H1087" s="10">
        <f>VLOOKUP(A1087,away!$A$2:$E$405,3,FALSE)</f>
        <v>1.05</v>
      </c>
      <c r="I1087" s="10">
        <f>VLOOKUP(C1087,away!$B$2:$E$405,3,FALSE)</f>
        <v>1.1028</v>
      </c>
      <c r="J1087" s="10">
        <f>VLOOKUP(B1087,home!$B$2:$E$405,4,FALSE)</f>
        <v>1.4035</v>
      </c>
      <c r="K1087" s="12">
        <f t="shared" si="1344"/>
        <v>1.4419731103050002</v>
      </c>
      <c r="L1087" s="12">
        <f t="shared" si="1345"/>
        <v>1.62516879</v>
      </c>
      <c r="M1087" s="13">
        <f t="shared" si="1346"/>
        <v>4.6554020927762757E-2</v>
      </c>
      <c r="N1087" s="13">
        <f t="shared" si="1347"/>
        <v>6.7129646354410127E-2</v>
      </c>
      <c r="O1087" s="13">
        <f t="shared" si="1348"/>
        <v>7.5658141860806882E-2</v>
      </c>
      <c r="P1087" s="13">
        <f t="shared" si="1349"/>
        <v>0.10909700613892462</v>
      </c>
      <c r="Q1087" s="13">
        <f t="shared" si="1350"/>
        <v>4.8399572473671749E-2</v>
      </c>
      <c r="R1087" s="13">
        <f t="shared" si="1351"/>
        <v>6.1478625430787949E-2</v>
      </c>
      <c r="S1087" s="13">
        <f t="shared" si="1352"/>
        <v>6.3915836437334686E-2</v>
      </c>
      <c r="T1087" s="13">
        <f t="shared" si="1353"/>
        <v>7.8657474633554422E-2</v>
      </c>
      <c r="U1087" s="13">
        <f t="shared" si="1354"/>
        <v>8.8650524729709371E-2</v>
      </c>
      <c r="V1087" s="13">
        <f t="shared" si="1355"/>
        <v>1.6642616377501539E-2</v>
      </c>
      <c r="W1087" s="13">
        <f t="shared" si="1356"/>
        <v>2.3263627352430909E-2</v>
      </c>
      <c r="X1087" s="13">
        <f t="shared" si="1357"/>
        <v>3.7807321115361045E-2</v>
      </c>
      <c r="Y1087" s="13">
        <f t="shared" si="1358"/>
        <v>3.0721639155096386E-2</v>
      </c>
      <c r="Z1087" s="13">
        <f t="shared" si="1359"/>
        <v>3.330438110073896E-2</v>
      </c>
      <c r="AA1087" s="13">
        <f t="shared" si="1360"/>
        <v>4.8024022002615623E-2</v>
      </c>
      <c r="AB1087" s="13">
        <f t="shared" si="1361"/>
        <v>3.4624674188233714E-2</v>
      </c>
      <c r="AC1087" s="13">
        <f t="shared" si="1362"/>
        <v>2.4375708919984968E-3</v>
      </c>
      <c r="AD1087" s="13">
        <f t="shared" si="1363"/>
        <v>8.3863812725903202E-3</v>
      </c>
      <c r="AE1087" s="13">
        <f t="shared" si="1364"/>
        <v>1.3629285105254269E-2</v>
      </c>
      <c r="AF1087" s="13">
        <f t="shared" si="1365"/>
        <v>1.1074944391535554E-2</v>
      </c>
      <c r="AG1087" s="13">
        <f t="shared" si="1366"/>
        <v>5.9995513253697083E-3</v>
      </c>
      <c r="AH1087" s="13">
        <f t="shared" si="1367"/>
        <v>1.3531310183796703E-2</v>
      </c>
      <c r="AI1087" s="13">
        <f t="shared" si="1368"/>
        <v>1.9511785432231053E-2</v>
      </c>
      <c r="AJ1087" s="13">
        <f t="shared" si="1369"/>
        <v>1.4067734963659005E-2</v>
      </c>
      <c r="AK1087" s="13">
        <f t="shared" si="1370"/>
        <v>6.761765180164591E-3</v>
      </c>
      <c r="AL1087" s="13">
        <f t="shared" si="1371"/>
        <v>2.2849299052476383E-4</v>
      </c>
      <c r="AM1087" s="13">
        <f t="shared" si="1372"/>
        <v>2.4185872575681329E-3</v>
      </c>
      <c r="AN1087" s="13">
        <f t="shared" si="1373"/>
        <v>3.9306125268914202E-3</v>
      </c>
      <c r="AO1087" s="13">
        <f t="shared" si="1374"/>
        <v>3.1939544021434871E-3</v>
      </c>
      <c r="AP1087" s="13">
        <f t="shared" si="1375"/>
        <v>1.7302383370155683E-3</v>
      </c>
      <c r="AQ1087" s="13">
        <f t="shared" si="1376"/>
        <v>7.029823361448009E-4</v>
      </c>
      <c r="AR1087" s="13">
        <f t="shared" si="1377"/>
        <v>4.3981325997031126E-3</v>
      </c>
      <c r="AS1087" s="13">
        <f t="shared" si="1378"/>
        <v>6.341988944327713E-3</v>
      </c>
      <c r="AT1087" s="13">
        <f t="shared" si="1379"/>
        <v>4.5724887617860791E-3</v>
      </c>
      <c r="AU1087" s="13">
        <f t="shared" si="1380"/>
        <v>2.1978019472224438E-3</v>
      </c>
      <c r="AV1087" s="13">
        <f t="shared" si="1381"/>
        <v>7.9229282741768341E-4</v>
      </c>
      <c r="AW1087" s="13">
        <f t="shared" si="1382"/>
        <v>1.487393969247378E-5</v>
      </c>
      <c r="AX1087" s="13">
        <f t="shared" si="1383"/>
        <v>5.8125629838992653E-4</v>
      </c>
      <c r="AY1087" s="13">
        <f t="shared" si="1384"/>
        <v>9.4463959513423578E-4</v>
      </c>
      <c r="AZ1087" s="13">
        <f t="shared" si="1385"/>
        <v>7.6759939390519806E-4</v>
      </c>
      <c r="BA1087" s="13">
        <f t="shared" si="1386"/>
        <v>4.1582619273254813E-4</v>
      </c>
      <c r="BB1087" s="13">
        <f t="shared" si="1387"/>
        <v>1.6894693762336551E-4</v>
      </c>
      <c r="BC1087" s="13">
        <f t="shared" si="1388"/>
        <v>5.4913458038314079E-5</v>
      </c>
      <c r="BD1087" s="13">
        <f t="shared" si="1389"/>
        <v>1.1912846392198441E-3</v>
      </c>
      <c r="BE1087" s="13">
        <f t="shared" si="1390"/>
        <v>1.7178004164744081E-3</v>
      </c>
      <c r="BF1087" s="13">
        <f t="shared" si="1391"/>
        <v>1.2385110047134138E-3</v>
      </c>
      <c r="BG1087" s="13">
        <f t="shared" si="1392"/>
        <v>5.9529985520452393E-4</v>
      </c>
      <c r="BH1087" s="13">
        <f t="shared" si="1393"/>
        <v>2.1460159594334594E-4</v>
      </c>
      <c r="BI1087" s="13">
        <f t="shared" si="1394"/>
        <v>6.1889946155768672E-5</v>
      </c>
      <c r="BJ1087" s="14">
        <f t="shared" si="1395"/>
        <v>0.33997899991486152</v>
      </c>
      <c r="BK1087" s="14">
        <f t="shared" si="1396"/>
        <v>0.23982018335918109</v>
      </c>
      <c r="BL1087" s="14">
        <f t="shared" si="1397"/>
        <v>0.38563067651017313</v>
      </c>
      <c r="BM1087" s="14">
        <f t="shared" si="1398"/>
        <v>0.58948746204314895</v>
      </c>
      <c r="BN1087" s="14">
        <f t="shared" si="1399"/>
        <v>0.40831701318636415</v>
      </c>
    </row>
    <row r="1088" spans="1:66" x14ac:dyDescent="0.25">
      <c r="A1088" t="s">
        <v>154</v>
      </c>
      <c r="B1088" t="s">
        <v>151</v>
      </c>
      <c r="C1088" t="s">
        <v>161</v>
      </c>
      <c r="D1088" s="25" t="s">
        <v>534</v>
      </c>
      <c r="E1088" s="10">
        <f>VLOOKUP(A1088,home!$A$2:$E$405,3,FALSE)</f>
        <v>1.3447</v>
      </c>
      <c r="F1088" s="10">
        <f>VLOOKUP(B1088,home!$B$2:$E$405,3,FALSE)</f>
        <v>0.8286</v>
      </c>
      <c r="G1088" s="10">
        <f>VLOOKUP(C1088,away!$B$2:$E$405,4,FALSE)</f>
        <v>1.0959000000000001</v>
      </c>
      <c r="H1088" s="10">
        <f>VLOOKUP(A1088,away!$A$2:$E$405,3,FALSE)</f>
        <v>1.05</v>
      </c>
      <c r="I1088" s="10">
        <f>VLOOKUP(C1088,away!$B$2:$E$405,3,FALSE)</f>
        <v>0.95240000000000002</v>
      </c>
      <c r="J1088" s="10">
        <f>VLOOKUP(B1088,home!$B$2:$E$405,4,FALSE)</f>
        <v>1.5057</v>
      </c>
      <c r="K1088" s="12">
        <f t="shared" si="1344"/>
        <v>1.2210719664780001</v>
      </c>
      <c r="L1088" s="12">
        <f t="shared" si="1345"/>
        <v>1.5057301140000003</v>
      </c>
      <c r="M1088" s="13">
        <f t="shared" si="1346"/>
        <v>6.5428189552247468E-2</v>
      </c>
      <c r="N1088" s="13">
        <f t="shared" si="1347"/>
        <v>7.9892528079658159E-2</v>
      </c>
      <c r="O1088" s="13">
        <f t="shared" si="1348"/>
        <v>9.8517195313319206E-2</v>
      </c>
      <c r="P1088" s="13">
        <f t="shared" si="1349"/>
        <v>0.1202965854131319</v>
      </c>
      <c r="Q1088" s="13">
        <f t="shared" si="1350"/>
        <v>4.8777263184563525E-2</v>
      </c>
      <c r="R1088" s="13">
        <f t="shared" si="1351"/>
        <v>7.4170153865042235E-2</v>
      </c>
      <c r="S1088" s="13">
        <f t="shared" si="1352"/>
        <v>5.5294470781982137E-2</v>
      </c>
      <c r="T1088" s="13">
        <f t="shared" si="1353"/>
        <v>7.3445394055500851E-2</v>
      </c>
      <c r="U1088" s="13">
        <f t="shared" si="1354"/>
        <v>9.0567095633962966E-2</v>
      </c>
      <c r="V1088" s="13">
        <f t="shared" si="1355"/>
        <v>1.1296075680357454E-2</v>
      </c>
      <c r="W1088" s="13">
        <f t="shared" si="1356"/>
        <v>1.9853516225396644E-2</v>
      </c>
      <c r="X1088" s="13">
        <f t="shared" si="1357"/>
        <v>2.9894037249367341E-2</v>
      </c>
      <c r="Y1088" s="13">
        <f t="shared" si="1358"/>
        <v>2.250617605770508E-2</v>
      </c>
      <c r="Z1088" s="13">
        <f t="shared" si="1359"/>
        <v>3.7226744744869214E-2</v>
      </c>
      <c r="AA1088" s="13">
        <f t="shared" si="1360"/>
        <v>4.5456534411192011E-2</v>
      </c>
      <c r="AB1088" s="13">
        <f t="shared" si="1361"/>
        <v>2.775284993137456E-2</v>
      </c>
      <c r="AC1088" s="13">
        <f t="shared" si="1362"/>
        <v>1.2980637075306382E-3</v>
      </c>
      <c r="AD1088" s="13">
        <f t="shared" si="1363"/>
        <v>6.0606430247119938E-3</v>
      </c>
      <c r="AE1088" s="13">
        <f t="shared" si="1364"/>
        <v>9.1256927125128971E-3</v>
      </c>
      <c r="AF1088" s="13">
        <f t="shared" si="1365"/>
        <v>6.8704151641705109E-3</v>
      </c>
      <c r="AG1088" s="13">
        <f t="shared" si="1366"/>
        <v>3.4483303361245994E-3</v>
      </c>
      <c r="AH1088" s="13">
        <f t="shared" si="1367"/>
        <v>1.4013357652135209E-2</v>
      </c>
      <c r="AI1088" s="13">
        <f t="shared" si="1368"/>
        <v>1.7111318185252272E-2</v>
      </c>
      <c r="AJ1088" s="13">
        <f t="shared" si="1369"/>
        <v>1.0447075472748379E-2</v>
      </c>
      <c r="AK1088" s="13">
        <f t="shared" si="1370"/>
        <v>4.2522103304843146E-3</v>
      </c>
      <c r="AL1088" s="13">
        <f t="shared" si="1371"/>
        <v>9.5465048159372169E-5</v>
      </c>
      <c r="AM1088" s="13">
        <f t="shared" si="1372"/>
        <v>1.4800962592612489E-3</v>
      </c>
      <c r="AN1088" s="13">
        <f t="shared" si="1373"/>
        <v>2.2286255091884142E-3</v>
      </c>
      <c r="AO1088" s="13">
        <f t="shared" si="1374"/>
        <v>1.6778542710067903E-3</v>
      </c>
      <c r="AP1088" s="13">
        <f t="shared" si="1375"/>
        <v>8.4213190091948092E-4</v>
      </c>
      <c r="AQ1088" s="13">
        <f t="shared" si="1376"/>
        <v>3.1700584079363174E-4</v>
      </c>
      <c r="AR1088" s="13">
        <f t="shared" si="1377"/>
        <v>4.2200669230144632E-3</v>
      </c>
      <c r="AS1088" s="13">
        <f t="shared" si="1378"/>
        <v>5.1530054163540333E-3</v>
      </c>
      <c r="AT1088" s="13">
        <f t="shared" si="1379"/>
        <v>3.1460952285096034E-3</v>
      </c>
      <c r="AU1088" s="13">
        <f t="shared" si="1380"/>
        <v>1.2805362291344246E-3</v>
      </c>
      <c r="AV1088" s="13">
        <f t="shared" si="1381"/>
        <v>3.9090672286387396E-4</v>
      </c>
      <c r="AW1088" s="13">
        <f t="shared" si="1382"/>
        <v>4.8756249656911003E-6</v>
      </c>
      <c r="AX1088" s="13">
        <f t="shared" si="1383"/>
        <v>3.0121734164547742E-4</v>
      </c>
      <c r="AY1088" s="13">
        <f t="shared" si="1384"/>
        <v>4.5355202217462175E-4</v>
      </c>
      <c r="AZ1088" s="13">
        <f t="shared" si="1385"/>
        <v>3.4146346902696204E-4</v>
      </c>
      <c r="BA1088" s="13">
        <f t="shared" si="1386"/>
        <v>1.7138394271493446E-4</v>
      </c>
      <c r="BB1088" s="13">
        <f t="shared" si="1387"/>
        <v>6.4514490900481939E-5</v>
      </c>
      <c r="BC1088" s="13">
        <f t="shared" si="1388"/>
        <v>1.9428282347646922E-5</v>
      </c>
      <c r="BD1088" s="13">
        <f t="shared" si="1389"/>
        <v>1.0590469748463665E-3</v>
      </c>
      <c r="BE1088" s="13">
        <f t="shared" si="1390"/>
        <v>1.2931725721682301E-3</v>
      </c>
      <c r="BF1088" s="13">
        <f t="shared" si="1391"/>
        <v>7.8952838784643721E-4</v>
      </c>
      <c r="BG1088" s="13">
        <f t="shared" si="1392"/>
        <v>3.2135699371261801E-4</v>
      </c>
      <c r="BH1088" s="13">
        <f t="shared" si="1393"/>
        <v>9.8100004063531263E-5</v>
      </c>
      <c r="BI1088" s="13">
        <f t="shared" si="1394"/>
        <v>2.3957432974671166E-5</v>
      </c>
      <c r="BJ1088" s="14">
        <f t="shared" si="1395"/>
        <v>0.3077712694196913</v>
      </c>
      <c r="BK1088" s="14">
        <f t="shared" si="1396"/>
        <v>0.25416240220558362</v>
      </c>
      <c r="BL1088" s="14">
        <f t="shared" si="1397"/>
        <v>0.40006356368099943</v>
      </c>
      <c r="BM1088" s="14">
        <f t="shared" si="1398"/>
        <v>0.5116933882459721</v>
      </c>
      <c r="BN1088" s="14">
        <f t="shared" si="1399"/>
        <v>0.48708191540796253</v>
      </c>
    </row>
    <row r="1089" spans="1:66" x14ac:dyDescent="0.25">
      <c r="A1089" t="s">
        <v>154</v>
      </c>
      <c r="B1089" t="s">
        <v>166</v>
      </c>
      <c r="C1089" t="s">
        <v>169</v>
      </c>
      <c r="D1089" s="25" t="s">
        <v>534</v>
      </c>
      <c r="E1089" s="10">
        <f>VLOOKUP(A1089,home!$A$2:$E$405,3,FALSE)</f>
        <v>1.3447</v>
      </c>
      <c r="F1089" s="10">
        <f>VLOOKUP(B1089,home!$B$2:$E$405,3,FALSE)</f>
        <v>0.66539999999999999</v>
      </c>
      <c r="G1089" s="10">
        <f>VLOOKUP(C1089,away!$B$2:$E$405,4,FALSE)</f>
        <v>0.78280000000000005</v>
      </c>
      <c r="H1089" s="10">
        <f>VLOOKUP(A1089,away!$A$2:$E$405,3,FALSE)</f>
        <v>1.05</v>
      </c>
      <c r="I1089" s="10">
        <f>VLOOKUP(C1089,away!$B$2:$E$405,3,FALSE)</f>
        <v>1.1028</v>
      </c>
      <c r="J1089" s="10">
        <f>VLOOKUP(B1089,home!$B$2:$E$405,4,FALSE)</f>
        <v>1.2531000000000001</v>
      </c>
      <c r="K1089" s="12">
        <f t="shared" si="1344"/>
        <v>0.70042077386400003</v>
      </c>
      <c r="L1089" s="12">
        <f t="shared" si="1345"/>
        <v>1.451014614</v>
      </c>
      <c r="M1089" s="13">
        <f t="shared" si="1346"/>
        <v>0.11631707776807346</v>
      </c>
      <c r="N1089" s="13">
        <f t="shared" si="1347"/>
        <v>8.1470897623913074E-2</v>
      </c>
      <c r="O1089" s="13">
        <f t="shared" si="1348"/>
        <v>0.16877777969924909</v>
      </c>
      <c r="P1089" s="13">
        <f t="shared" si="1349"/>
        <v>0.11821546306799574</v>
      </c>
      <c r="Q1089" s="13">
        <f t="shared" si="1350"/>
        <v>2.8531954580567953E-2</v>
      </c>
      <c r="R1089" s="13">
        <f t="shared" si="1351"/>
        <v>0.1224495124310415</v>
      </c>
      <c r="S1089" s="13">
        <f t="shared" si="1352"/>
        <v>3.0036207873631086E-2</v>
      </c>
      <c r="T1089" s="13">
        <f t="shared" si="1353"/>
        <v>4.1400283062388341E-2</v>
      </c>
      <c r="U1089" s="13">
        <f t="shared" si="1354"/>
        <v>8.576618225621957E-2</v>
      </c>
      <c r="V1089" s="13">
        <f t="shared" si="1355"/>
        <v>3.3918246865671095E-3</v>
      </c>
      <c r="W1089" s="13">
        <f t="shared" si="1356"/>
        <v>6.6614579023913031E-3</v>
      </c>
      <c r="X1089" s="13">
        <f t="shared" si="1357"/>
        <v>9.6658727669155665E-3</v>
      </c>
      <c r="Y1089" s="13">
        <f t="shared" si="1358"/>
        <v>7.0126613209295528E-3</v>
      </c>
      <c r="Z1089" s="13">
        <f t="shared" si="1359"/>
        <v>5.9225344004871977E-2</v>
      </c>
      <c r="AA1089" s="13">
        <f t="shared" si="1360"/>
        <v>4.1482661280254046E-2</v>
      </c>
      <c r="AB1089" s="13">
        <f t="shared" si="1361"/>
        <v>1.4527658857926862E-2</v>
      </c>
      <c r="AC1089" s="13">
        <f t="shared" si="1362"/>
        <v>2.1544886919328977E-4</v>
      </c>
      <c r="AD1089" s="13">
        <f t="shared" si="1363"/>
        <v>1.1664558747638434E-3</v>
      </c>
      <c r="AE1089" s="13">
        <f t="shared" si="1364"/>
        <v>1.6925445208684905E-3</v>
      </c>
      <c r="AF1089" s="13">
        <f t="shared" si="1365"/>
        <v>1.2279534173129042E-3</v>
      </c>
      <c r="AG1089" s="13">
        <f t="shared" si="1366"/>
        <v>5.9392611794408835E-4</v>
      </c>
      <c r="AH1089" s="13">
        <f t="shared" si="1367"/>
        <v>2.1484209917561611E-2</v>
      </c>
      <c r="AI1089" s="13">
        <f t="shared" si="1368"/>
        <v>1.5047986936315127E-2</v>
      </c>
      <c r="AJ1089" s="13">
        <f t="shared" si="1369"/>
        <v>5.2699613275146015E-3</v>
      </c>
      <c r="AK1089" s="13">
        <f t="shared" si="1370"/>
        <v>1.2303967970837102E-3</v>
      </c>
      <c r="AL1089" s="13">
        <f t="shared" si="1371"/>
        <v>8.7586065014269496E-6</v>
      </c>
      <c r="AM1089" s="13">
        <f t="shared" si="1372"/>
        <v>1.6340198529606013E-4</v>
      </c>
      <c r="AN1089" s="13">
        <f t="shared" si="1373"/>
        <v>2.3709866862119637E-4</v>
      </c>
      <c r="AO1089" s="13">
        <f t="shared" si="1374"/>
        <v>1.7201681656464962E-4</v>
      </c>
      <c r="AP1089" s="13">
        <f t="shared" si="1375"/>
        <v>8.3199638229687986E-5</v>
      </c>
      <c r="AQ1089" s="13">
        <f t="shared" si="1376"/>
        <v>3.018097273769756E-5</v>
      </c>
      <c r="AR1089" s="13">
        <f t="shared" si="1377"/>
        <v>6.2347805121251267E-3</v>
      </c>
      <c r="AS1089" s="13">
        <f t="shared" si="1378"/>
        <v>4.366969791174867E-3</v>
      </c>
      <c r="AT1089" s="13">
        <f t="shared" si="1379"/>
        <v>1.5293581802877053E-3</v>
      </c>
      <c r="AU1089" s="13">
        <f t="shared" si="1380"/>
        <v>3.570647467174512E-4</v>
      </c>
      <c r="AV1089" s="13">
        <f t="shared" si="1381"/>
        <v>6.2523891553847565E-5</v>
      </c>
      <c r="AW1089" s="13">
        <f t="shared" si="1382"/>
        <v>2.4726538280442856E-7</v>
      </c>
      <c r="AX1089" s="13">
        <f t="shared" si="1383"/>
        <v>1.9075024165330059E-5</v>
      </c>
      <c r="AY1089" s="13">
        <f t="shared" si="1384"/>
        <v>2.7678138826297068E-5</v>
      </c>
      <c r="AZ1089" s="13">
        <f t="shared" si="1385"/>
        <v>2.0080691962638929E-5</v>
      </c>
      <c r="BA1089" s="13">
        <f t="shared" si="1386"/>
        <v>9.7124591656738136E-6</v>
      </c>
      <c r="BB1089" s="13">
        <f t="shared" si="1387"/>
        <v>3.523230046817734E-6</v>
      </c>
      <c r="BC1089" s="13">
        <f t="shared" si="1388"/>
        <v>1.0224516572832872E-6</v>
      </c>
      <c r="BD1089" s="13">
        <f t="shared" si="1389"/>
        <v>1.5077929396959961E-3</v>
      </c>
      <c r="BE1089" s="13">
        <f t="shared" si="1390"/>
        <v>1.0560894976485451E-3</v>
      </c>
      <c r="BF1089" s="13">
        <f t="shared" si="1391"/>
        <v>3.6985351160631841E-4</v>
      </c>
      <c r="BG1089" s="13">
        <f t="shared" si="1392"/>
        <v>8.6351027605205164E-5</v>
      </c>
      <c r="BH1089" s="13">
        <f t="shared" si="1393"/>
        <v>1.5120513394797353E-5</v>
      </c>
      <c r="BI1089" s="13">
        <f t="shared" si="1394"/>
        <v>2.118144338640989E-6</v>
      </c>
      <c r="BJ1089" s="14">
        <f t="shared" si="1395"/>
        <v>0.18019099726526849</v>
      </c>
      <c r="BK1089" s="14">
        <f t="shared" si="1396"/>
        <v>0.26821245901078838</v>
      </c>
      <c r="BL1089" s="14">
        <f t="shared" si="1397"/>
        <v>0.49162437225931466</v>
      </c>
      <c r="BM1089" s="14">
        <f t="shared" si="1398"/>
        <v>0.36346305649595911</v>
      </c>
      <c r="BN1089" s="14">
        <f t="shared" si="1399"/>
        <v>0.63576268517084078</v>
      </c>
    </row>
    <row r="1090" spans="1:66" x14ac:dyDescent="0.25">
      <c r="A1090" t="s">
        <v>154</v>
      </c>
      <c r="B1090" t="s">
        <v>172</v>
      </c>
      <c r="C1090" t="s">
        <v>173</v>
      </c>
      <c r="D1090" s="25" t="s">
        <v>534</v>
      </c>
      <c r="E1090" s="10">
        <f>VLOOKUP(A1090,home!$A$2:$E$405,3,FALSE)</f>
        <v>1.3447</v>
      </c>
      <c r="F1090" s="10">
        <f>VLOOKUP(B1090,home!$B$2:$E$405,3,FALSE)</f>
        <v>1.0176000000000001</v>
      </c>
      <c r="G1090" s="10">
        <f>VLOOKUP(C1090,away!$B$2:$E$405,4,FALSE)</f>
        <v>1.409</v>
      </c>
      <c r="H1090" s="10">
        <f>VLOOKUP(A1090,away!$A$2:$E$405,3,FALSE)</f>
        <v>1.05</v>
      </c>
      <c r="I1090" s="10">
        <f>VLOOKUP(C1090,away!$B$2:$E$405,3,FALSE)</f>
        <v>1.3032999999999999</v>
      </c>
      <c r="J1090" s="10">
        <f>VLOOKUP(B1090,home!$B$2:$E$405,4,FALSE)</f>
        <v>0.95240000000000002</v>
      </c>
      <c r="K1090" s="12">
        <f t="shared" si="1344"/>
        <v>1.9280287084800001</v>
      </c>
      <c r="L1090" s="12">
        <f t="shared" si="1345"/>
        <v>1.3033260660000001</v>
      </c>
      <c r="M1090" s="13">
        <f t="shared" si="1346"/>
        <v>3.9503943584350748E-2</v>
      </c>
      <c r="N1090" s="13">
        <f t="shared" si="1347"/>
        <v>7.6164737328802551E-2</v>
      </c>
      <c r="O1090" s="13">
        <f t="shared" si="1348"/>
        <v>5.1486519383277814E-2</v>
      </c>
      <c r="P1090" s="13">
        <f t="shared" si="1349"/>
        <v>9.92674874706716E-2</v>
      </c>
      <c r="Q1090" s="13">
        <f t="shared" si="1350"/>
        <v>7.3423900071884832E-2</v>
      </c>
      <c r="R1090" s="13">
        <f t="shared" si="1351"/>
        <v>3.3551861379920112E-2</v>
      </c>
      <c r="S1090" s="13">
        <f t="shared" si="1352"/>
        <v>6.236107825348583E-2</v>
      </c>
      <c r="T1090" s="13">
        <f t="shared" si="1353"/>
        <v>9.5695282831066805E-2</v>
      </c>
      <c r="U1090" s="13">
        <f t="shared" si="1354"/>
        <v>6.468895196342736E-2</v>
      </c>
      <c r="V1090" s="13">
        <f t="shared" si="1355"/>
        <v>1.7411559996021862E-2</v>
      </c>
      <c r="W1090" s="13">
        <f t="shared" si="1356"/>
        <v>4.7187795742386893E-2</v>
      </c>
      <c r="X1090" s="13">
        <f t="shared" si="1357"/>
        <v>6.150108418813667E-2</v>
      </c>
      <c r="Y1090" s="13">
        <f t="shared" si="1358"/>
        <v>4.0077983054829493E-2</v>
      </c>
      <c r="Z1090" s="13">
        <f t="shared" si="1359"/>
        <v>1.4576338499756205E-2</v>
      </c>
      <c r="AA1090" s="13">
        <f t="shared" si="1360"/>
        <v>2.8103599092052255E-2</v>
      </c>
      <c r="AB1090" s="13">
        <f t="shared" si="1361"/>
        <v>2.7092272930544611E-2</v>
      </c>
      <c r="AC1090" s="13">
        <f t="shared" si="1362"/>
        <v>2.7345399865892185E-3</v>
      </c>
      <c r="AD1090" s="13">
        <f t="shared" si="1363"/>
        <v>2.2744856220303072E-2</v>
      </c>
      <c r="AE1090" s="13">
        <f t="shared" si="1364"/>
        <v>2.9643963979343241E-2</v>
      </c>
      <c r="AF1090" s="13">
        <f t="shared" si="1365"/>
        <v>1.9317875476921566E-2</v>
      </c>
      <c r="AG1090" s="13">
        <f t="shared" si="1366"/>
        <v>8.3924968829380206E-3</v>
      </c>
      <c r="AH1090" s="13">
        <f t="shared" si="1367"/>
        <v>4.7494304783928997E-3</v>
      </c>
      <c r="AI1090" s="13">
        <f t="shared" si="1368"/>
        <v>9.1570383112714107E-3</v>
      </c>
      <c r="AJ1090" s="13">
        <f t="shared" si="1369"/>
        <v>8.8275163743912512E-3</v>
      </c>
      <c r="AK1090" s="13">
        <f t="shared" si="1370"/>
        <v>5.6732349981345378E-3</v>
      </c>
      <c r="AL1090" s="13">
        <f t="shared" si="1371"/>
        <v>2.7485956006106585E-4</v>
      </c>
      <c r="AM1090" s="13">
        <f t="shared" si="1372"/>
        <v>8.7705471525988416E-3</v>
      </c>
      <c r="AN1090" s="13">
        <f t="shared" si="1373"/>
        <v>1.1430882717064153E-2</v>
      </c>
      <c r="AO1090" s="13">
        <f t="shared" si="1374"/>
        <v>7.449083701269307E-3</v>
      </c>
      <c r="AP1090" s="13">
        <f t="shared" si="1375"/>
        <v>3.2361949852266819E-3</v>
      </c>
      <c r="AQ1090" s="13">
        <f t="shared" si="1376"/>
        <v>1.054454319726105E-3</v>
      </c>
      <c r="AR1090" s="13">
        <f t="shared" si="1377"/>
        <v>1.2380113082288617E-3</v>
      </c>
      <c r="AS1090" s="13">
        <f t="shared" si="1378"/>
        <v>2.3869213436881276E-3</v>
      </c>
      <c r="AT1090" s="13">
        <f t="shared" si="1379"/>
        <v>2.3010264377571841E-3</v>
      </c>
      <c r="AU1090" s="13">
        <f t="shared" si="1380"/>
        <v>1.4788150103224392E-3</v>
      </c>
      <c r="AV1090" s="13">
        <f t="shared" si="1381"/>
        <v>7.1279944860820296E-4</v>
      </c>
      <c r="AW1090" s="13">
        <f t="shared" si="1382"/>
        <v>1.9185579589525103E-5</v>
      </c>
      <c r="AX1090" s="13">
        <f t="shared" si="1383"/>
        <v>2.8183111165480139E-3</v>
      </c>
      <c r="AY1090" s="13">
        <f t="shared" si="1384"/>
        <v>3.6731783402945916E-3</v>
      </c>
      <c r="AZ1090" s="13">
        <f t="shared" si="1385"/>
        <v>2.3936745379862798E-3</v>
      </c>
      <c r="BA1090" s="13">
        <f t="shared" si="1386"/>
        <v>1.0399128062926752E-3</v>
      </c>
      <c r="BB1090" s="13">
        <f t="shared" si="1387"/>
        <v>3.3883636670211319E-4</v>
      </c>
      <c r="BC1090" s="13">
        <f t="shared" si="1388"/>
        <v>8.8322853766319617E-5</v>
      </c>
      <c r="BD1090" s="13">
        <f t="shared" si="1389"/>
        <v>2.6892206800290598E-4</v>
      </c>
      <c r="BE1090" s="13">
        <f t="shared" si="1390"/>
        <v>5.1848946745341356E-4</v>
      </c>
      <c r="BF1090" s="13">
        <f t="shared" si="1391"/>
        <v>4.9983128914734404E-4</v>
      </c>
      <c r="BG1090" s="13">
        <f t="shared" si="1392"/>
        <v>3.2122969162421566E-4</v>
      </c>
      <c r="BH1090" s="13">
        <f t="shared" si="1393"/>
        <v>1.548350168669164E-4</v>
      </c>
      <c r="BI1090" s="13">
        <f t="shared" si="1394"/>
        <v>5.970527151947994E-5</v>
      </c>
      <c r="BJ1090" s="14">
        <f t="shared" si="1395"/>
        <v>0.5164433746740883</v>
      </c>
      <c r="BK1090" s="14">
        <f t="shared" si="1396"/>
        <v>0.22522664719147492</v>
      </c>
      <c r="BL1090" s="14">
        <f t="shared" si="1397"/>
        <v>0.24327101126463133</v>
      </c>
      <c r="BM1090" s="14">
        <f t="shared" si="1398"/>
        <v>0.62246492965033784</v>
      </c>
      <c r="BN1090" s="14">
        <f t="shared" si="1399"/>
        <v>0.37339844921890764</v>
      </c>
    </row>
    <row r="1091" spans="1:66" x14ac:dyDescent="0.25">
      <c r="A1091" t="s">
        <v>154</v>
      </c>
      <c r="B1091" t="s">
        <v>498</v>
      </c>
      <c r="C1091" t="s">
        <v>163</v>
      </c>
      <c r="D1091" s="25" t="s">
        <v>534</v>
      </c>
      <c r="E1091" s="10">
        <f>VLOOKUP(A1091,home!$A$2:$E$405,3,FALSE)</f>
        <v>1.3447</v>
      </c>
      <c r="F1091" s="10" t="e">
        <f>VLOOKUP(B1091,home!$B$2:$E$405,3,FALSE)</f>
        <v>#N/A</v>
      </c>
      <c r="G1091" s="10">
        <f>VLOOKUP(C1091,away!$B$2:$E$405,4,FALSE)</f>
        <v>0.97850000000000004</v>
      </c>
      <c r="H1091" s="10">
        <f>VLOOKUP(A1091,away!$A$2:$E$405,3,FALSE)</f>
        <v>1.05</v>
      </c>
      <c r="I1091" s="10">
        <f>VLOOKUP(C1091,away!$B$2:$E$405,3,FALSE)</f>
        <v>1.3032999999999999</v>
      </c>
      <c r="J1091" s="10" t="e">
        <f>VLOOKUP(B1091,home!$B$2:$E$405,4,FALSE)</f>
        <v>#N/A</v>
      </c>
      <c r="K1091" s="12" t="e">
        <f t="shared" si="1344"/>
        <v>#N/A</v>
      </c>
      <c r="L1091" s="12" t="e">
        <f t="shared" si="1345"/>
        <v>#N/A</v>
      </c>
      <c r="M1091" s="13" t="e">
        <f t="shared" si="1346"/>
        <v>#N/A</v>
      </c>
      <c r="N1091" s="13" t="e">
        <f t="shared" si="1347"/>
        <v>#N/A</v>
      </c>
      <c r="O1091" s="13" t="e">
        <f t="shared" si="1348"/>
        <v>#N/A</v>
      </c>
      <c r="P1091" s="13" t="e">
        <f t="shared" si="1349"/>
        <v>#N/A</v>
      </c>
      <c r="Q1091" s="13" t="e">
        <f t="shared" si="1350"/>
        <v>#N/A</v>
      </c>
      <c r="R1091" s="13" t="e">
        <f t="shared" si="1351"/>
        <v>#N/A</v>
      </c>
      <c r="S1091" s="13" t="e">
        <f t="shared" si="1352"/>
        <v>#N/A</v>
      </c>
      <c r="T1091" s="13" t="e">
        <f t="shared" si="1353"/>
        <v>#N/A</v>
      </c>
      <c r="U1091" s="13" t="e">
        <f t="shared" si="1354"/>
        <v>#N/A</v>
      </c>
      <c r="V1091" s="13" t="e">
        <f t="shared" si="1355"/>
        <v>#N/A</v>
      </c>
      <c r="W1091" s="13" t="e">
        <f t="shared" si="1356"/>
        <v>#N/A</v>
      </c>
      <c r="X1091" s="13" t="e">
        <f t="shared" si="1357"/>
        <v>#N/A</v>
      </c>
      <c r="Y1091" s="13" t="e">
        <f t="shared" si="1358"/>
        <v>#N/A</v>
      </c>
      <c r="Z1091" s="13" t="e">
        <f t="shared" si="1359"/>
        <v>#N/A</v>
      </c>
      <c r="AA1091" s="13" t="e">
        <f t="shared" si="1360"/>
        <v>#N/A</v>
      </c>
      <c r="AB1091" s="13" t="e">
        <f t="shared" si="1361"/>
        <v>#N/A</v>
      </c>
      <c r="AC1091" s="13" t="e">
        <f t="shared" si="1362"/>
        <v>#N/A</v>
      </c>
      <c r="AD1091" s="13" t="e">
        <f t="shared" si="1363"/>
        <v>#N/A</v>
      </c>
      <c r="AE1091" s="13" t="e">
        <f t="shared" si="1364"/>
        <v>#N/A</v>
      </c>
      <c r="AF1091" s="13" t="e">
        <f t="shared" si="1365"/>
        <v>#N/A</v>
      </c>
      <c r="AG1091" s="13" t="e">
        <f t="shared" si="1366"/>
        <v>#N/A</v>
      </c>
      <c r="AH1091" s="13" t="e">
        <f t="shared" si="1367"/>
        <v>#N/A</v>
      </c>
      <c r="AI1091" s="13" t="e">
        <f t="shared" si="1368"/>
        <v>#N/A</v>
      </c>
      <c r="AJ1091" s="13" t="e">
        <f t="shared" si="1369"/>
        <v>#N/A</v>
      </c>
      <c r="AK1091" s="13" t="e">
        <f t="shared" si="1370"/>
        <v>#N/A</v>
      </c>
      <c r="AL1091" s="13" t="e">
        <f t="shared" si="1371"/>
        <v>#N/A</v>
      </c>
      <c r="AM1091" s="13" t="e">
        <f t="shared" si="1372"/>
        <v>#N/A</v>
      </c>
      <c r="AN1091" s="13" t="e">
        <f t="shared" si="1373"/>
        <v>#N/A</v>
      </c>
      <c r="AO1091" s="13" t="e">
        <f t="shared" si="1374"/>
        <v>#N/A</v>
      </c>
      <c r="AP1091" s="13" t="e">
        <f t="shared" si="1375"/>
        <v>#N/A</v>
      </c>
      <c r="AQ1091" s="13" t="e">
        <f t="shared" si="1376"/>
        <v>#N/A</v>
      </c>
      <c r="AR1091" s="13" t="e">
        <f t="shared" si="1377"/>
        <v>#N/A</v>
      </c>
      <c r="AS1091" s="13" t="e">
        <f t="shared" si="1378"/>
        <v>#N/A</v>
      </c>
      <c r="AT1091" s="13" t="e">
        <f t="shared" si="1379"/>
        <v>#N/A</v>
      </c>
      <c r="AU1091" s="13" t="e">
        <f t="shared" si="1380"/>
        <v>#N/A</v>
      </c>
      <c r="AV1091" s="13" t="e">
        <f t="shared" si="1381"/>
        <v>#N/A</v>
      </c>
      <c r="AW1091" s="13" t="e">
        <f t="shared" si="1382"/>
        <v>#N/A</v>
      </c>
      <c r="AX1091" s="13" t="e">
        <f t="shared" si="1383"/>
        <v>#N/A</v>
      </c>
      <c r="AY1091" s="13" t="e">
        <f t="shared" si="1384"/>
        <v>#N/A</v>
      </c>
      <c r="AZ1091" s="13" t="e">
        <f t="shared" si="1385"/>
        <v>#N/A</v>
      </c>
      <c r="BA1091" s="13" t="e">
        <f t="shared" si="1386"/>
        <v>#N/A</v>
      </c>
      <c r="BB1091" s="13" t="e">
        <f t="shared" si="1387"/>
        <v>#N/A</v>
      </c>
      <c r="BC1091" s="13" t="e">
        <f t="shared" si="1388"/>
        <v>#N/A</v>
      </c>
      <c r="BD1091" s="13" t="e">
        <f t="shared" si="1389"/>
        <v>#N/A</v>
      </c>
      <c r="BE1091" s="13" t="e">
        <f t="shared" si="1390"/>
        <v>#N/A</v>
      </c>
      <c r="BF1091" s="13" t="e">
        <f t="shared" si="1391"/>
        <v>#N/A</v>
      </c>
      <c r="BG1091" s="13" t="e">
        <f t="shared" si="1392"/>
        <v>#N/A</v>
      </c>
      <c r="BH1091" s="13" t="e">
        <f t="shared" si="1393"/>
        <v>#N/A</v>
      </c>
      <c r="BI1091" s="13" t="e">
        <f t="shared" si="1394"/>
        <v>#N/A</v>
      </c>
      <c r="BJ1091" s="14" t="e">
        <f t="shared" si="1395"/>
        <v>#N/A</v>
      </c>
      <c r="BK1091" s="14" t="e">
        <f t="shared" si="1396"/>
        <v>#N/A</v>
      </c>
      <c r="BL1091" s="14" t="e">
        <f t="shared" si="1397"/>
        <v>#N/A</v>
      </c>
      <c r="BM1091" s="14" t="e">
        <f t="shared" si="1398"/>
        <v>#N/A</v>
      </c>
      <c r="BN1091" s="14" t="e">
        <f t="shared" si="1399"/>
        <v>#N/A</v>
      </c>
    </row>
    <row r="1092" spans="1:66" x14ac:dyDescent="0.25">
      <c r="A1092" t="s">
        <v>154</v>
      </c>
      <c r="B1092" t="s">
        <v>171</v>
      </c>
      <c r="C1092" t="s">
        <v>159</v>
      </c>
      <c r="D1092" s="25" t="s">
        <v>534</v>
      </c>
      <c r="E1092" s="10">
        <f>VLOOKUP(A1092,home!$A$2:$E$405,3,FALSE)</f>
        <v>1.3447</v>
      </c>
      <c r="F1092" s="10">
        <f>VLOOKUP(B1092,home!$B$2:$E$405,3,FALSE)</f>
        <v>0.9002</v>
      </c>
      <c r="G1092" s="10">
        <f>VLOOKUP(C1092,away!$B$2:$E$405,4,FALSE)</f>
        <v>1.0176000000000001</v>
      </c>
      <c r="H1092" s="10">
        <f>VLOOKUP(A1092,away!$A$2:$E$405,3,FALSE)</f>
        <v>1.05</v>
      </c>
      <c r="I1092" s="10">
        <f>VLOOKUP(C1092,away!$B$2:$E$405,3,FALSE)</f>
        <v>0.65159999999999996</v>
      </c>
      <c r="J1092" s="10">
        <f>VLOOKUP(B1092,home!$B$2:$E$405,4,FALSE)</f>
        <v>1.0024999999999999</v>
      </c>
      <c r="K1092" s="12">
        <f t="shared" si="1344"/>
        <v>1.2318037213440001</v>
      </c>
      <c r="L1092" s="12">
        <f t="shared" si="1345"/>
        <v>0.68589044999999993</v>
      </c>
      <c r="M1092" s="13">
        <f t="shared" si="1346"/>
        <v>0.14694540270783735</v>
      </c>
      <c r="N1092" s="13">
        <f t="shared" si="1347"/>
        <v>0.18100789388990673</v>
      </c>
      <c r="O1092" s="13">
        <f t="shared" si="1348"/>
        <v>0.10078844838870976</v>
      </c>
      <c r="P1092" s="13">
        <f t="shared" si="1349"/>
        <v>0.12415158579370036</v>
      </c>
      <c r="Q1092" s="13">
        <f t="shared" si="1350"/>
        <v>0.11148309864311355</v>
      </c>
      <c r="R1092" s="13">
        <f t="shared" si="1351"/>
        <v>3.4564917110066949E-2</v>
      </c>
      <c r="S1092" s="13">
        <f t="shared" si="1352"/>
        <v>2.6223372713701888E-2</v>
      </c>
      <c r="T1092" s="13">
        <f t="shared" si="1353"/>
        <v>7.6465192695719525E-2</v>
      </c>
      <c r="U1092" s="13">
        <f t="shared" si="1354"/>
        <v>4.2577193524127366E-2</v>
      </c>
      <c r="V1092" s="13">
        <f t="shared" si="1355"/>
        <v>2.4617407004169207E-3</v>
      </c>
      <c r="W1092" s="13">
        <f t="shared" si="1356"/>
        <v>4.5775098591849181E-2</v>
      </c>
      <c r="X1092" s="13">
        <f t="shared" si="1357"/>
        <v>3.1396702971957798E-2</v>
      </c>
      <c r="Y1092" s="13">
        <f t="shared" si="1358"/>
        <v>1.0767349364976232E-2</v>
      </c>
      <c r="Z1092" s="13">
        <f t="shared" si="1359"/>
        <v>7.9025821836121724E-3</v>
      </c>
      <c r="AA1092" s="13">
        <f t="shared" si="1360"/>
        <v>9.734430142000268E-3</v>
      </c>
      <c r="AB1092" s="13">
        <f t="shared" si="1361"/>
        <v>5.9954536370395691E-3</v>
      </c>
      <c r="AC1092" s="13">
        <f t="shared" si="1362"/>
        <v>1.299925882920097E-4</v>
      </c>
      <c r="AD1092" s="13">
        <f t="shared" si="1363"/>
        <v>1.4096484197582086E-2</v>
      </c>
      <c r="AE1092" s="13">
        <f t="shared" si="1364"/>
        <v>9.6686438896974643E-3</v>
      </c>
      <c r="AF1092" s="13">
        <f t="shared" si="1365"/>
        <v>3.3158152541971713E-3</v>
      </c>
      <c r="AG1092" s="13">
        <f t="shared" si="1366"/>
        <v>7.5809533893938738E-4</v>
      </c>
      <c r="AH1092" s="13">
        <f t="shared" si="1367"/>
        <v>1.3550764125199336E-3</v>
      </c>
      <c r="AI1092" s="13">
        <f t="shared" si="1368"/>
        <v>1.6691881676475315E-3</v>
      </c>
      <c r="AJ1092" s="13">
        <f t="shared" si="1369"/>
        <v>1.0280560982658014E-3</v>
      </c>
      <c r="AK1092" s="13">
        <f t="shared" si="1370"/>
        <v>4.2212110919806912E-4</v>
      </c>
      <c r="AL1092" s="13">
        <f t="shared" si="1371"/>
        <v>4.3931380446024232E-6</v>
      </c>
      <c r="AM1092" s="13">
        <f t="shared" si="1372"/>
        <v>3.4728203384896969E-3</v>
      </c>
      <c r="AN1092" s="13">
        <f t="shared" si="1373"/>
        <v>2.3819743047358505E-3</v>
      </c>
      <c r="AO1092" s="13">
        <f t="shared" si="1374"/>
        <v>8.1688671388185463E-4</v>
      </c>
      <c r="AP1092" s="13">
        <f t="shared" si="1375"/>
        <v>1.8676493192781551E-4</v>
      </c>
      <c r="AQ1092" s="13">
        <f t="shared" si="1376"/>
        <v>3.2025070801047173E-5</v>
      </c>
      <c r="AR1092" s="13">
        <f t="shared" si="1377"/>
        <v>1.8588679407353662E-4</v>
      </c>
      <c r="AS1092" s="13">
        <f t="shared" si="1378"/>
        <v>2.2897604468848825E-4</v>
      </c>
      <c r="AT1092" s="13">
        <f t="shared" si="1379"/>
        <v>1.4102677197295498E-4</v>
      </c>
      <c r="AU1092" s="13">
        <f t="shared" si="1380"/>
        <v>5.7905767508472571E-5</v>
      </c>
      <c r="AV1092" s="13">
        <f t="shared" si="1381"/>
        <v>1.7832134976054257E-5</v>
      </c>
      <c r="AW1092" s="13">
        <f t="shared" si="1382"/>
        <v>1.0310236258527676E-7</v>
      </c>
      <c r="AX1092" s="13">
        <f t="shared" si="1383"/>
        <v>7.1297216941845645E-4</v>
      </c>
      <c r="AY1092" s="13">
        <f t="shared" si="1384"/>
        <v>4.8902080211990127E-4</v>
      </c>
      <c r="AZ1092" s="13">
        <f t="shared" si="1385"/>
        <v>1.6770734901268999E-4</v>
      </c>
      <c r="BA1092" s="13">
        <f t="shared" si="1386"/>
        <v>3.8342956360873659E-5</v>
      </c>
      <c r="BB1092" s="13">
        <f t="shared" si="1387"/>
        <v>6.5747668981724975E-6</v>
      </c>
      <c r="BC1092" s="13">
        <f t="shared" si="1388"/>
        <v>9.01913965286528E-7</v>
      </c>
      <c r="BD1092" s="13">
        <f t="shared" si="1389"/>
        <v>2.124966280602588E-5</v>
      </c>
      <c r="BE1092" s="13">
        <f t="shared" si="1390"/>
        <v>2.6175413721767863E-5</v>
      </c>
      <c r="BF1092" s="13">
        <f t="shared" si="1391"/>
        <v>1.6121486015096234E-5</v>
      </c>
      <c r="BG1092" s="13">
        <f t="shared" si="1392"/>
        <v>6.6195021556635997E-6</v>
      </c>
      <c r="BH1092" s="13">
        <f t="shared" si="1393"/>
        <v>2.0384818471977639E-6</v>
      </c>
      <c r="BI1092" s="13">
        <f t="shared" si="1394"/>
        <v>5.0220190505407888E-7</v>
      </c>
      <c r="BJ1092" s="14">
        <f t="shared" si="1395"/>
        <v>0.4930403661555508</v>
      </c>
      <c r="BK1092" s="14">
        <f t="shared" si="1396"/>
        <v>0.30040550844411307</v>
      </c>
      <c r="BL1092" s="14">
        <f t="shared" si="1397"/>
        <v>0.19883921885124559</v>
      </c>
      <c r="BM1092" s="14">
        <f t="shared" si="1398"/>
        <v>0.30075741140142948</v>
      </c>
      <c r="BN1092" s="14">
        <f t="shared" si="1399"/>
        <v>0.69894134653333473</v>
      </c>
    </row>
    <row r="1093" spans="1:66" x14ac:dyDescent="0.25">
      <c r="A1093" t="s">
        <v>175</v>
      </c>
      <c r="B1093" t="s">
        <v>277</v>
      </c>
      <c r="C1093" t="s">
        <v>283</v>
      </c>
      <c r="D1093" s="25" t="s">
        <v>534</v>
      </c>
      <c r="E1093" s="10">
        <f>VLOOKUP(A1093,home!$A$2:$E$405,3,FALSE)</f>
        <v>1.1583000000000001</v>
      </c>
      <c r="F1093" s="10">
        <f>VLOOKUP(B1093,home!$B$2:$E$405,3,FALSE)</f>
        <v>0.55859999999999999</v>
      </c>
      <c r="G1093" s="10">
        <f>VLOOKUP(C1093,away!$B$2:$E$405,4,FALSE)</f>
        <v>1.1679999999999999</v>
      </c>
      <c r="H1093" s="10">
        <f>VLOOKUP(A1093,away!$A$2:$E$405,3,FALSE)</f>
        <v>1.0458000000000001</v>
      </c>
      <c r="I1093" s="10">
        <f>VLOOKUP(C1093,away!$B$2:$E$405,3,FALSE)</f>
        <v>0.39369999999999999</v>
      </c>
      <c r="J1093" s="10">
        <f>VLOOKUP(B1093,home!$B$2:$E$405,4,FALSE)</f>
        <v>1.0125</v>
      </c>
      <c r="K1093" s="12">
        <f t="shared" si="1344"/>
        <v>0.75572681184000001</v>
      </c>
      <c r="L1093" s="12">
        <f t="shared" si="1345"/>
        <v>0.41687810324999997</v>
      </c>
      <c r="M1093" s="13">
        <f t="shared" si="1346"/>
        <v>0.30955951383326863</v>
      </c>
      <c r="N1093" s="13">
        <f t="shared" si="1347"/>
        <v>0.23394242446395644</v>
      </c>
      <c r="O1093" s="13">
        <f t="shared" si="1348"/>
        <v>0.12904858296980515</v>
      </c>
      <c r="P1093" s="13">
        <f t="shared" si="1349"/>
        <v>9.7525474180240546E-2</v>
      </c>
      <c r="Q1093" s="13">
        <f t="shared" si="1350"/>
        <v>8.8398281297132911E-2</v>
      </c>
      <c r="R1093" s="13">
        <f t="shared" si="1351"/>
        <v>2.6898764247776309E-2</v>
      </c>
      <c r="S1093" s="13">
        <f t="shared" si="1352"/>
        <v>7.6812516568329336E-3</v>
      </c>
      <c r="T1093" s="13">
        <f t="shared" si="1353"/>
        <v>3.6851307837708715E-2</v>
      </c>
      <c r="U1093" s="13">
        <f t="shared" si="1354"/>
        <v>2.0328117347407762E-2</v>
      </c>
      <c r="V1093" s="13">
        <f t="shared" si="1355"/>
        <v>2.6888303349135691E-4</v>
      </c>
      <c r="W1093" s="13">
        <f t="shared" si="1356"/>
        <v>2.2268317098939252E-2</v>
      </c>
      <c r="X1093" s="13">
        <f t="shared" si="1357"/>
        <v>9.2831737947753363E-3</v>
      </c>
      <c r="Y1093" s="13">
        <f t="shared" si="1358"/>
        <v>1.9349759418530233E-3</v>
      </c>
      <c r="Z1093" s="13">
        <f t="shared" si="1359"/>
        <v>3.7378352731273004E-3</v>
      </c>
      <c r="AA1093" s="13">
        <f t="shared" si="1360"/>
        <v>2.82478233414359E-3</v>
      </c>
      <c r="AB1093" s="13">
        <f t="shared" si="1361"/>
        <v>1.0673818737621443E-3</v>
      </c>
      <c r="AC1093" s="13">
        <f t="shared" si="1362"/>
        <v>5.2944070866107321E-6</v>
      </c>
      <c r="AD1093" s="13">
        <f t="shared" si="1363"/>
        <v>4.2071910715558792E-3</v>
      </c>
      <c r="AE1093" s="13">
        <f t="shared" si="1364"/>
        <v>1.7538858339205498E-3</v>
      </c>
      <c r="AF1093" s="13">
        <f t="shared" si="1365"/>
        <v>3.6557829988092166E-4</v>
      </c>
      <c r="AG1093" s="13">
        <f t="shared" si="1366"/>
        <v>5.080052941457277E-5</v>
      </c>
      <c r="AH1093" s="13">
        <f t="shared" si="1367"/>
        <v>3.8955541973056365E-4</v>
      </c>
      <c r="AI1093" s="13">
        <f t="shared" si="1368"/>
        <v>2.9439747538797189E-4</v>
      </c>
      <c r="AJ1093" s="13">
        <f t="shared" si="1369"/>
        <v>1.1124203274434843E-4</v>
      </c>
      <c r="AK1093" s="13">
        <f t="shared" si="1370"/>
        <v>2.8022862249495772E-5</v>
      </c>
      <c r="AL1093" s="13">
        <f t="shared" si="1371"/>
        <v>6.6719262507052902E-8</v>
      </c>
      <c r="AM1093" s="13">
        <f t="shared" si="1372"/>
        <v>6.3589741906172788E-4</v>
      </c>
      <c r="AN1093" s="13">
        <f t="shared" si="1373"/>
        <v>2.650917099200235E-4</v>
      </c>
      <c r="AO1093" s="13">
        <f t="shared" si="1374"/>
        <v>5.5255464609379295E-5</v>
      </c>
      <c r="AP1093" s="13">
        <f t="shared" si="1375"/>
        <v>7.6782644268518476E-6</v>
      </c>
      <c r="AQ1093" s="13">
        <f t="shared" si="1376"/>
        <v>8.0022507762948661E-7</v>
      </c>
      <c r="AR1093" s="13">
        <f t="shared" si="1377"/>
        <v>3.2479424897607013E-5</v>
      </c>
      <c r="AS1093" s="13">
        <f t="shared" si="1378"/>
        <v>2.4545572228265263E-5</v>
      </c>
      <c r="AT1093" s="13">
        <f t="shared" si="1379"/>
        <v>9.2748735224276765E-6</v>
      </c>
      <c r="AU1093" s="13">
        <f t="shared" si="1380"/>
        <v>2.3364235324411661E-6</v>
      </c>
      <c r="AV1093" s="13">
        <f t="shared" si="1381"/>
        <v>4.4142447681992829E-7</v>
      </c>
      <c r="AW1093" s="13">
        <f t="shared" si="1382"/>
        <v>5.8387872500063492E-10</v>
      </c>
      <c r="AX1093" s="13">
        <f t="shared" si="1383"/>
        <v>8.0094121527467298E-5</v>
      </c>
      <c r="AY1093" s="13">
        <f t="shared" si="1384"/>
        <v>3.3389485463845557E-5</v>
      </c>
      <c r="AZ1093" s="13">
        <f t="shared" si="1385"/>
        <v>6.959672684330691E-6</v>
      </c>
      <c r="BA1093" s="13">
        <f t="shared" si="1386"/>
        <v>9.671117159615381E-7</v>
      </c>
      <c r="BB1093" s="13">
        <f t="shared" si="1387"/>
        <v>1.0079192444522469E-7</v>
      </c>
      <c r="BC1093" s="13">
        <f t="shared" si="1388"/>
        <v>8.4035892571285194E-9</v>
      </c>
      <c r="BD1093" s="13">
        <f t="shared" si="1389"/>
        <v>2.2566601743275371E-6</v>
      </c>
      <c r="BE1093" s="13">
        <f t="shared" si="1390"/>
        <v>1.705418598950848E-6</v>
      </c>
      <c r="BF1093" s="13">
        <f t="shared" si="1391"/>
        <v>6.4441528031888194E-7</v>
      </c>
      <c r="BG1093" s="13">
        <f t="shared" si="1392"/>
        <v>1.6233396843212282E-7</v>
      </c>
      <c r="BH1093" s="13">
        <f t="shared" si="1393"/>
        <v>3.0670033104135848E-8</v>
      </c>
      <c r="BI1093" s="13">
        <f t="shared" si="1394"/>
        <v>4.6356332673631702E-9</v>
      </c>
      <c r="BJ1093" s="14">
        <f t="shared" si="1395"/>
        <v>0.40014217883913855</v>
      </c>
      <c r="BK1093" s="14">
        <f t="shared" si="1396"/>
        <v>0.41507387331564644</v>
      </c>
      <c r="BL1093" s="14">
        <f t="shared" si="1397"/>
        <v>0.18106472841535334</v>
      </c>
      <c r="BM1093" s="14">
        <f t="shared" si="1398"/>
        <v>0.11461218594950043</v>
      </c>
      <c r="BN1093" s="14">
        <f t="shared" si="1399"/>
        <v>0.88537304099217984</v>
      </c>
    </row>
    <row r="1094" spans="1:66" x14ac:dyDescent="0.25">
      <c r="A1094" t="s">
        <v>24</v>
      </c>
      <c r="B1094" t="s">
        <v>293</v>
      </c>
      <c r="C1094" t="s">
        <v>287</v>
      </c>
      <c r="D1094" s="25" t="s">
        <v>534</v>
      </c>
      <c r="E1094" s="10">
        <f>VLOOKUP(A1094,home!$A$2:$E$405,3,FALSE)</f>
        <v>1.6263000000000001</v>
      </c>
      <c r="F1094" s="10">
        <f>VLOOKUP(B1094,home!$B$2:$E$405,3,FALSE)</f>
        <v>0.9385</v>
      </c>
      <c r="G1094" s="10">
        <f>VLOOKUP(C1094,away!$B$2:$E$405,4,FALSE)</f>
        <v>1.1003000000000001</v>
      </c>
      <c r="H1094" s="10">
        <f>VLOOKUP(A1094,away!$A$2:$E$405,3,FALSE)</f>
        <v>1.4262999999999999</v>
      </c>
      <c r="I1094" s="10">
        <f>VLOOKUP(C1094,away!$B$2:$E$405,3,FALSE)</f>
        <v>0.81179999999999997</v>
      </c>
      <c r="J1094" s="10">
        <f>VLOOKUP(B1094,home!$B$2:$E$405,4,FALSE)</f>
        <v>1.107</v>
      </c>
      <c r="K1094" s="12">
        <f t="shared" si="1344"/>
        <v>1.6793686897650002</v>
      </c>
      <c r="L1094" s="12">
        <f t="shared" si="1345"/>
        <v>1.2817624663799998</v>
      </c>
      <c r="M1094" s="13">
        <f t="shared" si="1346"/>
        <v>5.1760335025163147E-2</v>
      </c>
      <c r="N1094" s="13">
        <f t="shared" si="1347"/>
        <v>8.6924686013005695E-2</v>
      </c>
      <c r="O1094" s="13">
        <f t="shared" si="1348"/>
        <v>6.6344454682508214E-2</v>
      </c>
      <c r="P1094" s="13">
        <f t="shared" si="1349"/>
        <v>0.11141679993333725</v>
      </c>
      <c r="Q1094" s="13">
        <f t="shared" si="1350"/>
        <v>7.2989298028947713E-2</v>
      </c>
      <c r="R1094" s="13">
        <f t="shared" si="1351"/>
        <v>4.2518915932243932E-2</v>
      </c>
      <c r="S1094" s="13">
        <f t="shared" si="1352"/>
        <v>5.9957607023555841E-2</v>
      </c>
      <c r="T1094" s="13">
        <f t="shared" si="1353"/>
        <v>9.3554942660928883E-2</v>
      </c>
      <c r="U1094" s="13">
        <f t="shared" si="1354"/>
        <v>7.1404936139360692E-2</v>
      </c>
      <c r="V1094" s="13">
        <f t="shared" si="1355"/>
        <v>1.4340205794386702E-2</v>
      </c>
      <c r="W1094" s="13">
        <f t="shared" si="1356"/>
        <v>4.0858647265913678E-2</v>
      </c>
      <c r="X1094" s="13">
        <f t="shared" si="1357"/>
        <v>5.2371080492507951E-2</v>
      </c>
      <c r="Y1094" s="13">
        <f t="shared" si="1358"/>
        <v>3.3563642649531246E-2</v>
      </c>
      <c r="Z1094" s="13">
        <f t="shared" si="1359"/>
        <v>1.8166383517705609E-2</v>
      </c>
      <c r="AA1094" s="13">
        <f t="shared" si="1360"/>
        <v>3.0508055685897765E-2</v>
      </c>
      <c r="AB1094" s="13">
        <f t="shared" si="1361"/>
        <v>2.5617136752251898E-2</v>
      </c>
      <c r="AC1094" s="13">
        <f t="shared" si="1362"/>
        <v>1.9292521957442544E-3</v>
      </c>
      <c r="AD1094" s="13">
        <f t="shared" si="1363"/>
        <v>1.715418323113194E-2</v>
      </c>
      <c r="AE1094" s="13">
        <f t="shared" si="1364"/>
        <v>2.198758820707011E-2</v>
      </c>
      <c r="AF1094" s="13">
        <f t="shared" si="1365"/>
        <v>1.4091432645020992E-2</v>
      </c>
      <c r="AG1094" s="13">
        <f t="shared" si="1366"/>
        <v>6.0206231539699151E-3</v>
      </c>
      <c r="AH1094" s="13">
        <f t="shared" si="1367"/>
        <v>5.8212471357148333E-3</v>
      </c>
      <c r="AI1094" s="13">
        <f t="shared" si="1368"/>
        <v>9.7760201751036814E-3</v>
      </c>
      <c r="AJ1094" s="13">
        <f t="shared" si="1369"/>
        <v>8.2087710962900386E-3</v>
      </c>
      <c r="AK1094" s="13">
        <f t="shared" si="1370"/>
        <v>4.5951843868524689E-3</v>
      </c>
      <c r="AL1094" s="13">
        <f t="shared" si="1371"/>
        <v>1.661126078953633E-4</v>
      </c>
      <c r="AM1094" s="13">
        <f t="shared" si="1372"/>
        <v>5.7616396433709596E-3</v>
      </c>
      <c r="AN1094" s="13">
        <f t="shared" si="1373"/>
        <v>7.3850534396799443E-3</v>
      </c>
      <c r="AO1094" s="13">
        <f t="shared" si="1374"/>
        <v>4.7329421555961336E-3</v>
      </c>
      <c r="AP1094" s="13">
        <f t="shared" si="1375"/>
        <v>2.0221692035302568E-3</v>
      </c>
      <c r="AQ1094" s="13">
        <f t="shared" si="1376"/>
        <v>6.4798514643865603E-4</v>
      </c>
      <c r="AR1094" s="13">
        <f t="shared" si="1377"/>
        <v>1.4922912172162699E-3</v>
      </c>
      <c r="AS1094" s="13">
        <f t="shared" si="1378"/>
        <v>2.5061071462043048E-3</v>
      </c>
      <c r="AT1094" s="13">
        <f t="shared" si="1379"/>
        <v>2.1043389372659136E-3</v>
      </c>
      <c r="AU1094" s="13">
        <f t="shared" si="1380"/>
        <v>1.1779869746325769E-3</v>
      </c>
      <c r="AV1094" s="13">
        <f t="shared" si="1381"/>
        <v>4.9456861053723679E-4</v>
      </c>
      <c r="AW1094" s="13">
        <f t="shared" si="1382"/>
        <v>9.9323884846084374E-6</v>
      </c>
      <c r="AX1094" s="13">
        <f t="shared" si="1383"/>
        <v>1.6126528697976616E-3</v>
      </c>
      <c r="AY1094" s="13">
        <f t="shared" si="1384"/>
        <v>2.0670379198066352E-3</v>
      </c>
      <c r="AZ1094" s="13">
        <f t="shared" si="1385"/>
        <v>1.3247258110961689E-3</v>
      </c>
      <c r="BA1094" s="13">
        <f t="shared" si="1386"/>
        <v>5.6599460763595674E-4</v>
      </c>
      <c r="BB1094" s="13">
        <f t="shared" si="1387"/>
        <v>1.8136766106031119E-4</v>
      </c>
      <c r="BC1094" s="13">
        <f t="shared" si="1388"/>
        <v>4.6494052112447237E-5</v>
      </c>
      <c r="BD1094" s="13">
        <f t="shared" si="1389"/>
        <v>3.1879381185605644E-4</v>
      </c>
      <c r="BE1094" s="13">
        <f t="shared" si="1390"/>
        <v>5.3537234612189557E-4</v>
      </c>
      <c r="BF1094" s="13">
        <f t="shared" si="1391"/>
        <v>4.4954377772157101E-4</v>
      </c>
      <c r="BG1094" s="13">
        <f t="shared" si="1392"/>
        <v>2.5164991499476106E-4</v>
      </c>
      <c r="BH1094" s="13">
        <f t="shared" si="1393"/>
        <v>1.0565324700605638E-4</v>
      </c>
      <c r="BI1094" s="13">
        <f t="shared" si="1394"/>
        <v>3.5486150998795789E-5</v>
      </c>
      <c r="BJ1094" s="14">
        <f t="shared" si="1395"/>
        <v>0.46586418685815312</v>
      </c>
      <c r="BK1094" s="14">
        <f t="shared" si="1396"/>
        <v>0.24163735049988919</v>
      </c>
      <c r="BL1094" s="14">
        <f t="shared" si="1397"/>
        <v>0.27426651412077896</v>
      </c>
      <c r="BM1094" s="14">
        <f t="shared" si="1398"/>
        <v>0.56592283984999892</v>
      </c>
      <c r="BN1094" s="14">
        <f t="shared" si="1399"/>
        <v>0.43195448961520594</v>
      </c>
    </row>
    <row r="1095" spans="1:66" x14ac:dyDescent="0.25">
      <c r="A1095" t="s">
        <v>24</v>
      </c>
      <c r="B1095" t="s">
        <v>294</v>
      </c>
      <c r="C1095" t="s">
        <v>180</v>
      </c>
      <c r="D1095" s="25" t="s">
        <v>534</v>
      </c>
      <c r="E1095" s="10">
        <f>VLOOKUP(A1095,home!$A$2:$E$405,3,FALSE)</f>
        <v>1.6263000000000001</v>
      </c>
      <c r="F1095" s="10">
        <f>VLOOKUP(B1095,home!$B$2:$E$405,3,FALSE)</f>
        <v>1.7152000000000001</v>
      </c>
      <c r="G1095" s="10">
        <f>VLOOKUP(C1095,away!$B$2:$E$405,4,FALSE)</f>
        <v>1.0356000000000001</v>
      </c>
      <c r="H1095" s="10">
        <f>VLOOKUP(A1095,away!$A$2:$E$405,3,FALSE)</f>
        <v>1.4262999999999999</v>
      </c>
      <c r="I1095" s="10">
        <f>VLOOKUP(C1095,away!$B$2:$E$405,3,FALSE)</f>
        <v>0.66420000000000001</v>
      </c>
      <c r="J1095" s="10">
        <f>VLOOKUP(B1095,home!$B$2:$E$405,4,FALSE)</f>
        <v>0.66420000000000001</v>
      </c>
      <c r="K1095" s="12">
        <f t="shared" si="1344"/>
        <v>2.8887334594560006</v>
      </c>
      <c r="L1095" s="12">
        <f t="shared" si="1345"/>
        <v>0.629228847132</v>
      </c>
      <c r="M1095" s="13">
        <f t="shared" si="1346"/>
        <v>2.9659811234998515E-2</v>
      </c>
      <c r="N1095" s="13">
        <f t="shared" si="1347"/>
        <v>8.56792891156892E-2</v>
      </c>
      <c r="O1095" s="13">
        <f t="shared" si="1348"/>
        <v>1.8662808829550855E-2</v>
      </c>
      <c r="P1095" s="13">
        <f t="shared" si="1349"/>
        <v>5.3911880313354428E-2</v>
      </c>
      <c r="Q1095" s="13">
        <f t="shared" si="1350"/>
        <v>0.1237523146254479</v>
      </c>
      <c r="R1095" s="13">
        <f t="shared" si="1351"/>
        <v>5.871588842031596E-3</v>
      </c>
      <c r="S1095" s="13">
        <f t="shared" si="1352"/>
        <v>2.4498561503754623E-2</v>
      </c>
      <c r="T1095" s="13">
        <f t="shared" si="1353"/>
        <v>7.786852626168711E-2</v>
      </c>
      <c r="U1095" s="13">
        <f t="shared" si="1354"/>
        <v>1.6961455148145184E-2</v>
      </c>
      <c r="V1095" s="13">
        <f t="shared" si="1355"/>
        <v>4.9478231865678892E-3</v>
      </c>
      <c r="W1095" s="13">
        <f t="shared" si="1356"/>
        <v>0.11916248398121916</v>
      </c>
      <c r="X1095" s="13">
        <f t="shared" si="1357"/>
        <v>7.4980472416887947E-2</v>
      </c>
      <c r="Y1095" s="13">
        <f t="shared" si="1358"/>
        <v>2.358993810814556E-2</v>
      </c>
      <c r="Z1095" s="13">
        <f t="shared" si="1359"/>
        <v>1.2315243593015524E-3</v>
      </c>
      <c r="AA1095" s="13">
        <f t="shared" si="1360"/>
        <v>3.5575456228495077E-3</v>
      </c>
      <c r="AB1095" s="13">
        <f t="shared" si="1361"/>
        <v>5.138400537133307E-3</v>
      </c>
      <c r="AC1095" s="13">
        <f t="shared" si="1362"/>
        <v>5.6209572890657787E-4</v>
      </c>
      <c r="AD1095" s="13">
        <f t="shared" si="1363"/>
        <v>8.6057163647109372E-2</v>
      </c>
      <c r="AE1095" s="13">
        <f t="shared" si="1364"/>
        <v>5.4149649869120485E-2</v>
      </c>
      <c r="AF1095" s="13">
        <f t="shared" si="1365"/>
        <v>1.7036260879874067E-2</v>
      </c>
      <c r="AG1095" s="13">
        <f t="shared" si="1366"/>
        <v>3.5732355976277178E-3</v>
      </c>
      <c r="AH1095" s="13">
        <f t="shared" si="1367"/>
        <v>1.9372766320457265E-4</v>
      </c>
      <c r="AI1095" s="13">
        <f t="shared" si="1368"/>
        <v>5.596275827212721E-4</v>
      </c>
      <c r="AJ1095" s="13">
        <f t="shared" si="1369"/>
        <v>8.0830746152070997E-4</v>
      </c>
      <c r="AK1095" s="13">
        <f t="shared" si="1370"/>
        <v>7.7832826987427278E-4</v>
      </c>
      <c r="AL1095" s="13">
        <f t="shared" si="1371"/>
        <v>4.086828121913455E-5</v>
      </c>
      <c r="AM1095" s="13">
        <f t="shared" si="1372"/>
        <v>4.9719241610657064E-2</v>
      </c>
      <c r="AN1095" s="13">
        <f t="shared" si="1373"/>
        <v>3.1284781078951107E-2</v>
      </c>
      <c r="AO1095" s="13">
        <f t="shared" si="1374"/>
        <v>9.8426433655427036E-3</v>
      </c>
      <c r="AP1095" s="13">
        <f t="shared" si="1375"/>
        <v>2.0644250458772885E-3</v>
      </c>
      <c r="AQ1095" s="13">
        <f t="shared" si="1376"/>
        <v>3.247489479019481E-4</v>
      </c>
      <c r="AR1095" s="13">
        <f t="shared" si="1377"/>
        <v>2.4379806835157931E-5</v>
      </c>
      <c r="AS1095" s="13">
        <f t="shared" si="1378"/>
        <v>7.0426763739794815E-5</v>
      </c>
      <c r="AT1095" s="13">
        <f t="shared" si="1379"/>
        <v>1.0172207442817396E-4</v>
      </c>
      <c r="AU1095" s="13">
        <f t="shared" si="1380"/>
        <v>9.7949319988646576E-5</v>
      </c>
      <c r="AV1095" s="13">
        <f t="shared" si="1381"/>
        <v>7.073736949554146E-5</v>
      </c>
      <c r="AW1095" s="13">
        <f t="shared" si="1382"/>
        <v>2.0634785983272981E-6</v>
      </c>
      <c r="AX1095" s="13">
        <f t="shared" si="1383"/>
        <v>2.3937606136580344E-2</v>
      </c>
      <c r="AY1095" s="13">
        <f t="shared" si="1384"/>
        <v>1.5062232312420338E-2</v>
      </c>
      <c r="AZ1095" s="13">
        <f t="shared" si="1385"/>
        <v>4.738795536589303E-3</v>
      </c>
      <c r="BA1095" s="13">
        <f t="shared" si="1386"/>
        <v>9.9392895076078503E-4</v>
      </c>
      <c r="BB1095" s="13">
        <f t="shared" si="1387"/>
        <v>1.5635219195458177E-4</v>
      </c>
      <c r="BC1095" s="13">
        <f t="shared" si="1388"/>
        <v>1.9676261898028535E-5</v>
      </c>
      <c r="BD1095" s="13">
        <f t="shared" si="1389"/>
        <v>2.5567462913645455E-6</v>
      </c>
      <c r="BE1095" s="13">
        <f t="shared" si="1390"/>
        <v>7.385758559204803E-6</v>
      </c>
      <c r="BF1095" s="13">
        <f t="shared" si="1391"/>
        <v>1.0667743936719232E-5</v>
      </c>
      <c r="BG1095" s="13">
        <f t="shared" si="1392"/>
        <v>1.0272089615636573E-5</v>
      </c>
      <c r="BH1095" s="13">
        <f t="shared" si="1393"/>
        <v>7.418332242804974E-6</v>
      </c>
      <c r="BI1095" s="13">
        <f t="shared" si="1394"/>
        <v>4.2859169126303995E-6</v>
      </c>
      <c r="BJ1095" s="14">
        <f t="shared" si="1395"/>
        <v>0.80399376594194205</v>
      </c>
      <c r="BK1095" s="14">
        <f t="shared" si="1396"/>
        <v>0.1286832725612215</v>
      </c>
      <c r="BL1095" s="14">
        <f t="shared" si="1397"/>
        <v>5.2939591879076951E-2</v>
      </c>
      <c r="BM1095" s="14">
        <f t="shared" si="1398"/>
        <v>0.65425029294664749</v>
      </c>
      <c r="BN1095" s="14">
        <f t="shared" si="1399"/>
        <v>0.31753769296107248</v>
      </c>
    </row>
    <row r="1096" spans="1:66" x14ac:dyDescent="0.25">
      <c r="A1096" t="s">
        <v>24</v>
      </c>
      <c r="B1096" t="s">
        <v>299</v>
      </c>
      <c r="C1096" t="s">
        <v>292</v>
      </c>
      <c r="D1096" s="25" t="s">
        <v>534</v>
      </c>
      <c r="E1096" s="10">
        <f>VLOOKUP(A1096,home!$A$2:$E$405,3,FALSE)</f>
        <v>1.6263000000000001</v>
      </c>
      <c r="F1096" s="10">
        <f>VLOOKUP(B1096,home!$B$2:$E$405,3,FALSE)</f>
        <v>1.0505</v>
      </c>
      <c r="G1096" s="10">
        <f>VLOOKUP(C1096,away!$B$2:$E$405,4,FALSE)</f>
        <v>0.74429999999999996</v>
      </c>
      <c r="H1096" s="10">
        <f>VLOOKUP(A1096,away!$A$2:$E$405,3,FALSE)</f>
        <v>1.4262999999999999</v>
      </c>
      <c r="I1096" s="10">
        <f>VLOOKUP(C1096,away!$B$2:$E$405,3,FALSE)</f>
        <v>1.5128999999999999</v>
      </c>
      <c r="J1096" s="10">
        <f>VLOOKUP(B1096,home!$B$2:$E$405,4,FALSE)</f>
        <v>0.622</v>
      </c>
      <c r="K1096" s="12">
        <f t="shared" si="1344"/>
        <v>1.2715830720449999</v>
      </c>
      <c r="L1096" s="12">
        <f t="shared" si="1345"/>
        <v>1.3421822459399999</v>
      </c>
      <c r="M1096" s="13">
        <f t="shared" si="1346"/>
        <v>7.3258183441662419E-2</v>
      </c>
      <c r="N1096" s="13">
        <f t="shared" si="1347"/>
        <v>9.3153865953185241E-2</v>
      </c>
      <c r="O1096" s="13">
        <f t="shared" si="1348"/>
        <v>9.832583318521497E-2</v>
      </c>
      <c r="P1096" s="13">
        <f t="shared" si="1349"/>
        <v>0.12502946502303985</v>
      </c>
      <c r="Q1096" s="13">
        <f t="shared" si="1350"/>
        <v>5.9226439520809721E-2</v>
      </c>
      <c r="R1096" s="13">
        <f t="shared" si="1351"/>
        <v>6.598559380922682E-2</v>
      </c>
      <c r="S1096" s="13">
        <f t="shared" si="1352"/>
        <v>5.3346828946407236E-2</v>
      </c>
      <c r="T1096" s="13">
        <f t="shared" si="1353"/>
        <v>7.9492675615069966E-2</v>
      </c>
      <c r="U1096" s="13">
        <f t="shared" si="1354"/>
        <v>8.3906164086650151E-2</v>
      </c>
      <c r="V1096" s="13">
        <f t="shared" si="1355"/>
        <v>1.0116314611165389E-2</v>
      </c>
      <c r="W1096" s="13">
        <f t="shared" si="1356"/>
        <v>2.5103779304052873E-2</v>
      </c>
      <c r="X1096" s="13">
        <f t="shared" si="1357"/>
        <v>3.369384688789577E-2</v>
      </c>
      <c r="Y1096" s="13">
        <f t="shared" si="1358"/>
        <v>2.2611641545177214E-2</v>
      </c>
      <c r="Z1096" s="13">
        <f t="shared" si="1359"/>
        <v>2.9521564166184205E-2</v>
      </c>
      <c r="AA1096" s="13">
        <f t="shared" si="1360"/>
        <v>3.7539121254010092E-2</v>
      </c>
      <c r="AB1096" s="13">
        <f t="shared" si="1361"/>
        <v>2.3867055563021961E-2</v>
      </c>
      <c r="AC1096" s="13">
        <f t="shared" si="1362"/>
        <v>1.0790922464365329E-3</v>
      </c>
      <c r="AD1096" s="13">
        <f t="shared" si="1363"/>
        <v>7.9803852018468079E-3</v>
      </c>
      <c r="AE1096" s="13">
        <f t="shared" si="1364"/>
        <v>1.0711131333681088E-2</v>
      </c>
      <c r="AF1096" s="13">
        <f t="shared" si="1365"/>
        <v>7.1881451549991957E-3</v>
      </c>
      <c r="AG1096" s="13">
        <f t="shared" si="1366"/>
        <v>3.2159336027598501E-3</v>
      </c>
      <c r="AH1096" s="13">
        <f t="shared" si="1367"/>
        <v>9.9058298240577349E-3</v>
      </c>
      <c r="AI1096" s="13">
        <f t="shared" si="1368"/>
        <v>1.2596085518830314E-2</v>
      </c>
      <c r="AJ1096" s="13">
        <f t="shared" si="1369"/>
        <v>8.0084845598878962E-3</v>
      </c>
      <c r="AK1096" s="13">
        <f t="shared" si="1370"/>
        <v>3.3944844663623998E-3</v>
      </c>
      <c r="AL1096" s="13">
        <f t="shared" si="1371"/>
        <v>7.3667306473636018E-5</v>
      </c>
      <c r="AM1096" s="13">
        <f t="shared" si="1372"/>
        <v>2.0295445462133635E-3</v>
      </c>
      <c r="AN1096" s="13">
        <f t="shared" si="1373"/>
        <v>2.7240186572719304E-3</v>
      </c>
      <c r="AO1096" s="13">
        <f t="shared" si="1374"/>
        <v>1.8280647396998512E-3</v>
      </c>
      <c r="AP1096" s="13">
        <f t="shared" si="1375"/>
        <v>8.178653460180227E-4</v>
      </c>
      <c r="AQ1096" s="13">
        <f t="shared" si="1376"/>
        <v>2.7443108674874122E-4</v>
      </c>
      <c r="AR1096" s="13">
        <f t="shared" si="1377"/>
        <v>2.659085784230646E-3</v>
      </c>
      <c r="AS1096" s="13">
        <f t="shared" si="1378"/>
        <v>3.3812484703431922E-3</v>
      </c>
      <c r="AT1096" s="13">
        <f t="shared" si="1379"/>
        <v>2.1497691586332274E-3</v>
      </c>
      <c r="AU1096" s="13">
        <f t="shared" si="1380"/>
        <v>9.1120335697414455E-4</v>
      </c>
      <c r="AV1096" s="13">
        <f t="shared" si="1381"/>
        <v>2.8966769097972479E-4</v>
      </c>
      <c r="AW1096" s="13">
        <f t="shared" si="1382"/>
        <v>3.4924364932408635E-6</v>
      </c>
      <c r="AX1096" s="13">
        <f t="shared" si="1383"/>
        <v>4.3012241482102758E-4</v>
      </c>
      <c r="AY1096" s="13">
        <f t="shared" si="1384"/>
        <v>5.7730266875362303E-4</v>
      </c>
      <c r="AZ1096" s="13">
        <f t="shared" si="1385"/>
        <v>3.8742269626744686E-4</v>
      </c>
      <c r="BA1096" s="13">
        <f t="shared" si="1386"/>
        <v>1.7333062153479078E-4</v>
      </c>
      <c r="BB1096" s="13">
        <f t="shared" si="1387"/>
        <v>5.8160320725435399E-5</v>
      </c>
      <c r="BC1096" s="13">
        <f t="shared" si="1388"/>
        <v>1.5612349979171107E-5</v>
      </c>
      <c r="BD1096" s="13">
        <f t="shared" si="1389"/>
        <v>5.9482962167096889E-4</v>
      </c>
      <c r="BE1096" s="13">
        <f t="shared" si="1390"/>
        <v>7.5637527766773559E-4</v>
      </c>
      <c r="BF1096" s="13">
        <f t="shared" si="1391"/>
        <v>4.808969995978147E-4</v>
      </c>
      <c r="BG1096" s="13">
        <f t="shared" si="1392"/>
        <v>2.0383349469527078E-4</v>
      </c>
      <c r="BH1096" s="13">
        <f t="shared" si="1393"/>
        <v>6.4797805342570134E-5</v>
      </c>
      <c r="BI1096" s="13">
        <f t="shared" si="1394"/>
        <v>1.6479158475855844E-5</v>
      </c>
      <c r="BJ1096" s="14">
        <f t="shared" si="1395"/>
        <v>0.35169371956751111</v>
      </c>
      <c r="BK1096" s="14">
        <f t="shared" si="1396"/>
        <v>0.26348085424393869</v>
      </c>
      <c r="BL1096" s="14">
        <f t="shared" si="1397"/>
        <v>0.35503683908587347</v>
      </c>
      <c r="BM1096" s="14">
        <f t="shared" si="1398"/>
        <v>0.48417978589810806</v>
      </c>
      <c r="BN1096" s="14">
        <f t="shared" si="1399"/>
        <v>0.51497938093313911</v>
      </c>
    </row>
    <row r="1097" spans="1:66" x14ac:dyDescent="0.25">
      <c r="A1097" t="s">
        <v>27</v>
      </c>
      <c r="B1097" t="s">
        <v>187</v>
      </c>
      <c r="C1097" t="s">
        <v>289</v>
      </c>
      <c r="D1097" s="25" t="s">
        <v>534</v>
      </c>
      <c r="E1097" s="10">
        <f>VLOOKUP(A1097,home!$A$2:$E$405,3,FALSE)</f>
        <v>1.3026</v>
      </c>
      <c r="F1097" s="10">
        <f>VLOOKUP(B1097,home!$B$2:$E$405,3,FALSE)</f>
        <v>0.72729999999999995</v>
      </c>
      <c r="G1097" s="10">
        <f>VLOOKUP(C1097,away!$B$2:$E$405,4,FALSE)</f>
        <v>1.1651</v>
      </c>
      <c r="H1097" s="10">
        <f>VLOOKUP(A1097,away!$A$2:$E$405,3,FALSE)</f>
        <v>1.1000000000000001</v>
      </c>
      <c r="I1097" s="10">
        <f>VLOOKUP(C1097,away!$B$2:$E$405,3,FALSE)</f>
        <v>0.77490000000000003</v>
      </c>
      <c r="J1097" s="10">
        <f>VLOOKUP(B1097,home!$B$2:$E$405,4,FALSE)</f>
        <v>0.90910000000000002</v>
      </c>
      <c r="K1097" s="12">
        <f t="shared" si="1344"/>
        <v>1.1037935797979999</v>
      </c>
      <c r="L1097" s="12">
        <f t="shared" si="1345"/>
        <v>0.77490774900000015</v>
      </c>
      <c r="M1097" s="13">
        <f t="shared" si="1346"/>
        <v>0.15278839886384504</v>
      </c>
      <c r="N1097" s="13">
        <f t="shared" si="1347"/>
        <v>0.16864685373352817</v>
      </c>
      <c r="O1097" s="13">
        <f t="shared" si="1348"/>
        <v>0.11839691423689634</v>
      </c>
      <c r="P1097" s="13">
        <f t="shared" si="1349"/>
        <v>0.1306857538025806</v>
      </c>
      <c r="Q1097" s="13">
        <f t="shared" si="1350"/>
        <v>9.3075657202100398E-2</v>
      </c>
      <c r="R1097" s="13">
        <f t="shared" si="1351"/>
        <v>4.5873343149929698E-2</v>
      </c>
      <c r="S1097" s="13">
        <f t="shared" si="1352"/>
        <v>2.7945129299653471E-2</v>
      </c>
      <c r="T1097" s="13">
        <f t="shared" si="1353"/>
        <v>7.2125048009175269E-2</v>
      </c>
      <c r="U1097" s="13">
        <f t="shared" si="1354"/>
        <v>5.0634701652762959E-2</v>
      </c>
      <c r="V1097" s="13">
        <f t="shared" si="1355"/>
        <v>2.6558373939912098E-3</v>
      </c>
      <c r="W1097" s="13">
        <f t="shared" si="1356"/>
        <v>3.4245437618385943E-2</v>
      </c>
      <c r="X1097" s="13">
        <f t="shared" si="1357"/>
        <v>2.6537054978383375E-2</v>
      </c>
      <c r="Y1097" s="13">
        <f t="shared" si="1358"/>
        <v>1.0281884769194153E-2</v>
      </c>
      <c r="Z1097" s="13">
        <f t="shared" si="1359"/>
        <v>1.1849203026472204E-2</v>
      </c>
      <c r="AA1097" s="13">
        <f t="shared" si="1360"/>
        <v>1.3079074226343048E-2</v>
      </c>
      <c r="AB1097" s="13">
        <f t="shared" si="1361"/>
        <v>7.2182990803694759E-3</v>
      </c>
      <c r="AC1097" s="13">
        <f t="shared" si="1362"/>
        <v>1.4197744821913707E-4</v>
      </c>
      <c r="AD1097" s="13">
        <f t="shared" si="1363"/>
        <v>9.4499735451368354E-3</v>
      </c>
      <c r="AE1097" s="13">
        <f t="shared" si="1364"/>
        <v>7.3228577279715367E-3</v>
      </c>
      <c r="AF1097" s="13">
        <f t="shared" si="1365"/>
        <v>2.8372695991148388E-3</v>
      </c>
      <c r="AG1097" s="13">
        <f t="shared" si="1366"/>
        <v>7.3287406611873777E-4</v>
      </c>
      <c r="AH1097" s="13">
        <f t="shared" si="1367"/>
        <v>2.2955098111718908E-3</v>
      </c>
      <c r="AI1097" s="13">
        <f t="shared" si="1368"/>
        <v>2.533768991934852E-3</v>
      </c>
      <c r="AJ1097" s="13">
        <f t="shared" si="1369"/>
        <v>1.3983789729944702E-3</v>
      </c>
      <c r="AK1097" s="13">
        <f t="shared" si="1370"/>
        <v>5.1450724417193862E-4</v>
      </c>
      <c r="AL1097" s="13">
        <f t="shared" si="1371"/>
        <v>4.8575493902568461E-6</v>
      </c>
      <c r="AM1097" s="13">
        <f t="shared" si="1372"/>
        <v>2.0861640256765934E-3</v>
      </c>
      <c r="AN1097" s="13">
        <f t="shared" si="1373"/>
        <v>1.6165846691818277E-3</v>
      </c>
      <c r="AO1097" s="13">
        <f t="shared" si="1374"/>
        <v>6.2635199353179983E-4</v>
      </c>
      <c r="AP1097" s="13">
        <f t="shared" si="1375"/>
        <v>1.6178833779646328E-4</v>
      </c>
      <c r="AQ1097" s="13">
        <f t="shared" si="1376"/>
        <v>3.134275916407725E-5</v>
      </c>
      <c r="AR1097" s="13">
        <f t="shared" si="1377"/>
        <v>3.5576166811652511E-4</v>
      </c>
      <c r="AS1097" s="13">
        <f t="shared" si="1378"/>
        <v>3.926874452052472E-4</v>
      </c>
      <c r="AT1097" s="13">
        <f t="shared" si="1379"/>
        <v>2.1672294044241543E-4</v>
      </c>
      <c r="AU1097" s="13">
        <f t="shared" si="1380"/>
        <v>7.9739130085094094E-5</v>
      </c>
      <c r="AV1097" s="13">
        <f t="shared" si="1381"/>
        <v>2.2003884961651122E-5</v>
      </c>
      <c r="AW1097" s="13">
        <f t="shared" si="1382"/>
        <v>1.1541243176465904E-7</v>
      </c>
      <c r="AX1097" s="13">
        <f t="shared" si="1383"/>
        <v>3.8378240965789533E-4</v>
      </c>
      <c r="AY1097" s="13">
        <f t="shared" si="1384"/>
        <v>2.973959631737956E-4</v>
      </c>
      <c r="AZ1097" s="13">
        <f t="shared" si="1385"/>
        <v>1.1522721819234642E-4</v>
      </c>
      <c r="BA1097" s="13">
        <f t="shared" si="1386"/>
        <v>2.9763488090987687E-5</v>
      </c>
      <c r="BB1097" s="13">
        <f t="shared" si="1387"/>
        <v>5.7659893897438939E-6</v>
      </c>
      <c r="BC1097" s="13">
        <f t="shared" si="1388"/>
        <v>8.936219717528652E-7</v>
      </c>
      <c r="BD1097" s="13">
        <f t="shared" si="1389"/>
        <v>4.5947078903443579E-5</v>
      </c>
      <c r="BE1097" s="13">
        <f t="shared" si="1390"/>
        <v>5.0716090704093149E-5</v>
      </c>
      <c r="BF1097" s="13">
        <f t="shared" si="1391"/>
        <v>2.7990047655815527E-5</v>
      </c>
      <c r="BG1097" s="13">
        <f t="shared" si="1392"/>
        <v>1.0298411633576406E-5</v>
      </c>
      <c r="BH1097" s="13">
        <f t="shared" si="1393"/>
        <v>2.8418301608146697E-6</v>
      </c>
      <c r="BI1097" s="13">
        <f t="shared" si="1394"/>
        <v>6.2735877727670903E-7</v>
      </c>
      <c r="BJ1097" s="14">
        <f t="shared" si="1395"/>
        <v>0.43060997172493654</v>
      </c>
      <c r="BK1097" s="14">
        <f t="shared" si="1396"/>
        <v>0.31451935032085354</v>
      </c>
      <c r="BL1097" s="14">
        <f t="shared" si="1397"/>
        <v>0.24314983325322062</v>
      </c>
      <c r="BM1097" s="14">
        <f t="shared" si="1398"/>
        <v>0.29036415678586058</v>
      </c>
      <c r="BN1097" s="14">
        <f t="shared" si="1399"/>
        <v>0.70946692098888031</v>
      </c>
    </row>
    <row r="1098" spans="1:66" x14ac:dyDescent="0.25">
      <c r="A1098" t="s">
        <v>27</v>
      </c>
      <c r="B1098" t="s">
        <v>195</v>
      </c>
      <c r="C1098" t="s">
        <v>524</v>
      </c>
      <c r="D1098" s="25" t="s">
        <v>534</v>
      </c>
      <c r="E1098" s="10">
        <f>VLOOKUP(A1098,home!$A$2:$E$405,3,FALSE)</f>
        <v>1.3026</v>
      </c>
      <c r="F1098" s="10">
        <f>VLOOKUP(B1098,home!$B$2:$E$405,3,FALSE)</f>
        <v>1.4545999999999999</v>
      </c>
      <c r="G1098" s="10" t="e">
        <f>VLOOKUP(C1098,away!$B$2:$E$405,4,FALSE)</f>
        <v>#N/A</v>
      </c>
      <c r="H1098" s="10">
        <f>VLOOKUP(A1098,away!$A$2:$E$405,3,FALSE)</f>
        <v>1.1000000000000001</v>
      </c>
      <c r="I1098" s="10" t="e">
        <f>VLOOKUP(C1098,away!$B$2:$E$405,3,FALSE)</f>
        <v>#N/A</v>
      </c>
      <c r="J1098" s="10">
        <f>VLOOKUP(B1098,home!$B$2:$E$405,4,FALSE)</f>
        <v>1.3396999999999999</v>
      </c>
      <c r="K1098" s="12" t="e">
        <f t="shared" si="1344"/>
        <v>#N/A</v>
      </c>
      <c r="L1098" s="12" t="e">
        <f t="shared" si="1345"/>
        <v>#N/A</v>
      </c>
      <c r="M1098" s="13" t="e">
        <f t="shared" si="1346"/>
        <v>#N/A</v>
      </c>
      <c r="N1098" s="13" t="e">
        <f t="shared" si="1347"/>
        <v>#N/A</v>
      </c>
      <c r="O1098" s="13" t="e">
        <f t="shared" si="1348"/>
        <v>#N/A</v>
      </c>
      <c r="P1098" s="13" t="e">
        <f t="shared" si="1349"/>
        <v>#N/A</v>
      </c>
      <c r="Q1098" s="13" t="e">
        <f t="shared" si="1350"/>
        <v>#N/A</v>
      </c>
      <c r="R1098" s="13" t="e">
        <f t="shared" si="1351"/>
        <v>#N/A</v>
      </c>
      <c r="S1098" s="13" t="e">
        <f t="shared" si="1352"/>
        <v>#N/A</v>
      </c>
      <c r="T1098" s="13" t="e">
        <f t="shared" si="1353"/>
        <v>#N/A</v>
      </c>
      <c r="U1098" s="13" t="e">
        <f t="shared" si="1354"/>
        <v>#N/A</v>
      </c>
      <c r="V1098" s="13" t="e">
        <f t="shared" si="1355"/>
        <v>#N/A</v>
      </c>
      <c r="W1098" s="13" t="e">
        <f t="shared" si="1356"/>
        <v>#N/A</v>
      </c>
      <c r="X1098" s="13" t="e">
        <f t="shared" si="1357"/>
        <v>#N/A</v>
      </c>
      <c r="Y1098" s="13" t="e">
        <f t="shared" si="1358"/>
        <v>#N/A</v>
      </c>
      <c r="Z1098" s="13" t="e">
        <f t="shared" si="1359"/>
        <v>#N/A</v>
      </c>
      <c r="AA1098" s="13" t="e">
        <f t="shared" si="1360"/>
        <v>#N/A</v>
      </c>
      <c r="AB1098" s="13" t="e">
        <f t="shared" si="1361"/>
        <v>#N/A</v>
      </c>
      <c r="AC1098" s="13" t="e">
        <f t="shared" si="1362"/>
        <v>#N/A</v>
      </c>
      <c r="AD1098" s="13" t="e">
        <f t="shared" si="1363"/>
        <v>#N/A</v>
      </c>
      <c r="AE1098" s="13" t="e">
        <f t="shared" si="1364"/>
        <v>#N/A</v>
      </c>
      <c r="AF1098" s="13" t="e">
        <f t="shared" si="1365"/>
        <v>#N/A</v>
      </c>
      <c r="AG1098" s="13" t="e">
        <f t="shared" si="1366"/>
        <v>#N/A</v>
      </c>
      <c r="AH1098" s="13" t="e">
        <f t="shared" si="1367"/>
        <v>#N/A</v>
      </c>
      <c r="AI1098" s="13" t="e">
        <f t="shared" si="1368"/>
        <v>#N/A</v>
      </c>
      <c r="AJ1098" s="13" t="e">
        <f t="shared" si="1369"/>
        <v>#N/A</v>
      </c>
      <c r="AK1098" s="13" t="e">
        <f t="shared" si="1370"/>
        <v>#N/A</v>
      </c>
      <c r="AL1098" s="13" t="e">
        <f t="shared" si="1371"/>
        <v>#N/A</v>
      </c>
      <c r="AM1098" s="13" t="e">
        <f t="shared" si="1372"/>
        <v>#N/A</v>
      </c>
      <c r="AN1098" s="13" t="e">
        <f t="shared" si="1373"/>
        <v>#N/A</v>
      </c>
      <c r="AO1098" s="13" t="e">
        <f t="shared" si="1374"/>
        <v>#N/A</v>
      </c>
      <c r="AP1098" s="13" t="e">
        <f t="shared" si="1375"/>
        <v>#N/A</v>
      </c>
      <c r="AQ1098" s="13" t="e">
        <f t="shared" si="1376"/>
        <v>#N/A</v>
      </c>
      <c r="AR1098" s="13" t="e">
        <f t="shared" si="1377"/>
        <v>#N/A</v>
      </c>
      <c r="AS1098" s="13" t="e">
        <f t="shared" si="1378"/>
        <v>#N/A</v>
      </c>
      <c r="AT1098" s="13" t="e">
        <f t="shared" si="1379"/>
        <v>#N/A</v>
      </c>
      <c r="AU1098" s="13" t="e">
        <f t="shared" si="1380"/>
        <v>#N/A</v>
      </c>
      <c r="AV1098" s="13" t="e">
        <f t="shared" si="1381"/>
        <v>#N/A</v>
      </c>
      <c r="AW1098" s="13" t="e">
        <f t="shared" si="1382"/>
        <v>#N/A</v>
      </c>
      <c r="AX1098" s="13" t="e">
        <f t="shared" si="1383"/>
        <v>#N/A</v>
      </c>
      <c r="AY1098" s="13" t="e">
        <f t="shared" si="1384"/>
        <v>#N/A</v>
      </c>
      <c r="AZ1098" s="13" t="e">
        <f t="shared" si="1385"/>
        <v>#N/A</v>
      </c>
      <c r="BA1098" s="13" t="e">
        <f t="shared" si="1386"/>
        <v>#N/A</v>
      </c>
      <c r="BB1098" s="13" t="e">
        <f t="shared" si="1387"/>
        <v>#N/A</v>
      </c>
      <c r="BC1098" s="13" t="e">
        <f t="shared" si="1388"/>
        <v>#N/A</v>
      </c>
      <c r="BD1098" s="13" t="e">
        <f t="shared" si="1389"/>
        <v>#N/A</v>
      </c>
      <c r="BE1098" s="13" t="e">
        <f t="shared" si="1390"/>
        <v>#N/A</v>
      </c>
      <c r="BF1098" s="13" t="e">
        <f t="shared" si="1391"/>
        <v>#N/A</v>
      </c>
      <c r="BG1098" s="13" t="e">
        <f t="shared" si="1392"/>
        <v>#N/A</v>
      </c>
      <c r="BH1098" s="13" t="e">
        <f t="shared" si="1393"/>
        <v>#N/A</v>
      </c>
      <c r="BI1098" s="13" t="e">
        <f t="shared" si="1394"/>
        <v>#N/A</v>
      </c>
      <c r="BJ1098" s="14" t="e">
        <f t="shared" si="1395"/>
        <v>#N/A</v>
      </c>
      <c r="BK1098" s="14" t="e">
        <f t="shared" si="1396"/>
        <v>#N/A</v>
      </c>
      <c r="BL1098" s="14" t="e">
        <f t="shared" si="1397"/>
        <v>#N/A</v>
      </c>
      <c r="BM1098" s="14" t="e">
        <f t="shared" si="1398"/>
        <v>#N/A</v>
      </c>
      <c r="BN1098" s="14" t="e">
        <f t="shared" si="1399"/>
        <v>#N/A</v>
      </c>
    </row>
    <row r="1099" spans="1:66" x14ac:dyDescent="0.25">
      <c r="A1099" t="s">
        <v>27</v>
      </c>
      <c r="B1099" t="s">
        <v>188</v>
      </c>
      <c r="C1099" t="s">
        <v>523</v>
      </c>
      <c r="D1099" s="25" t="s">
        <v>534</v>
      </c>
      <c r="E1099" s="10">
        <f>VLOOKUP(A1099,home!$A$2:$E$405,3,FALSE)</f>
        <v>1.3026</v>
      </c>
      <c r="F1099" s="10">
        <f>VLOOKUP(B1099,home!$B$2:$E$405,3,FALSE)</f>
        <v>1.0909</v>
      </c>
      <c r="G1099" s="10" t="e">
        <f>VLOOKUP(C1099,away!$B$2:$E$405,4,FALSE)</f>
        <v>#N/A</v>
      </c>
      <c r="H1099" s="10">
        <f>VLOOKUP(A1099,away!$A$2:$E$405,3,FALSE)</f>
        <v>1.1000000000000001</v>
      </c>
      <c r="I1099" s="10" t="e">
        <f>VLOOKUP(C1099,away!$B$2:$E$405,3,FALSE)</f>
        <v>#N/A</v>
      </c>
      <c r="J1099" s="10">
        <f>VLOOKUP(B1099,home!$B$2:$E$405,4,FALSE)</f>
        <v>0.76559999999999995</v>
      </c>
      <c r="K1099" s="12" t="e">
        <f t="shared" si="1344"/>
        <v>#N/A</v>
      </c>
      <c r="L1099" s="12" t="e">
        <f t="shared" si="1345"/>
        <v>#N/A</v>
      </c>
      <c r="M1099" s="13" t="e">
        <f t="shared" si="1346"/>
        <v>#N/A</v>
      </c>
      <c r="N1099" s="13" t="e">
        <f t="shared" si="1347"/>
        <v>#N/A</v>
      </c>
      <c r="O1099" s="13" t="e">
        <f t="shared" si="1348"/>
        <v>#N/A</v>
      </c>
      <c r="P1099" s="13" t="e">
        <f t="shared" si="1349"/>
        <v>#N/A</v>
      </c>
      <c r="Q1099" s="13" t="e">
        <f t="shared" si="1350"/>
        <v>#N/A</v>
      </c>
      <c r="R1099" s="13" t="e">
        <f t="shared" si="1351"/>
        <v>#N/A</v>
      </c>
      <c r="S1099" s="13" t="e">
        <f t="shared" si="1352"/>
        <v>#N/A</v>
      </c>
      <c r="T1099" s="13" t="e">
        <f t="shared" si="1353"/>
        <v>#N/A</v>
      </c>
      <c r="U1099" s="13" t="e">
        <f t="shared" si="1354"/>
        <v>#N/A</v>
      </c>
      <c r="V1099" s="13" t="e">
        <f t="shared" si="1355"/>
        <v>#N/A</v>
      </c>
      <c r="W1099" s="13" t="e">
        <f t="shared" si="1356"/>
        <v>#N/A</v>
      </c>
      <c r="X1099" s="13" t="e">
        <f t="shared" si="1357"/>
        <v>#N/A</v>
      </c>
      <c r="Y1099" s="13" t="e">
        <f t="shared" si="1358"/>
        <v>#N/A</v>
      </c>
      <c r="Z1099" s="13" t="e">
        <f t="shared" si="1359"/>
        <v>#N/A</v>
      </c>
      <c r="AA1099" s="13" t="e">
        <f t="shared" si="1360"/>
        <v>#N/A</v>
      </c>
      <c r="AB1099" s="13" t="e">
        <f t="shared" si="1361"/>
        <v>#N/A</v>
      </c>
      <c r="AC1099" s="13" t="e">
        <f t="shared" si="1362"/>
        <v>#N/A</v>
      </c>
      <c r="AD1099" s="13" t="e">
        <f t="shared" si="1363"/>
        <v>#N/A</v>
      </c>
      <c r="AE1099" s="13" t="e">
        <f t="shared" si="1364"/>
        <v>#N/A</v>
      </c>
      <c r="AF1099" s="13" t="e">
        <f t="shared" si="1365"/>
        <v>#N/A</v>
      </c>
      <c r="AG1099" s="13" t="e">
        <f t="shared" si="1366"/>
        <v>#N/A</v>
      </c>
      <c r="AH1099" s="13" t="e">
        <f t="shared" si="1367"/>
        <v>#N/A</v>
      </c>
      <c r="AI1099" s="13" t="e">
        <f t="shared" si="1368"/>
        <v>#N/A</v>
      </c>
      <c r="AJ1099" s="13" t="e">
        <f t="shared" si="1369"/>
        <v>#N/A</v>
      </c>
      <c r="AK1099" s="13" t="e">
        <f t="shared" si="1370"/>
        <v>#N/A</v>
      </c>
      <c r="AL1099" s="13" t="e">
        <f t="shared" si="1371"/>
        <v>#N/A</v>
      </c>
      <c r="AM1099" s="13" t="e">
        <f t="shared" si="1372"/>
        <v>#N/A</v>
      </c>
      <c r="AN1099" s="13" t="e">
        <f t="shared" si="1373"/>
        <v>#N/A</v>
      </c>
      <c r="AO1099" s="13" t="e">
        <f t="shared" si="1374"/>
        <v>#N/A</v>
      </c>
      <c r="AP1099" s="13" t="e">
        <f t="shared" si="1375"/>
        <v>#N/A</v>
      </c>
      <c r="AQ1099" s="13" t="e">
        <f t="shared" si="1376"/>
        <v>#N/A</v>
      </c>
      <c r="AR1099" s="13" t="e">
        <f t="shared" si="1377"/>
        <v>#N/A</v>
      </c>
      <c r="AS1099" s="13" t="e">
        <f t="shared" si="1378"/>
        <v>#N/A</v>
      </c>
      <c r="AT1099" s="13" t="e">
        <f t="shared" si="1379"/>
        <v>#N/A</v>
      </c>
      <c r="AU1099" s="13" t="e">
        <f t="shared" si="1380"/>
        <v>#N/A</v>
      </c>
      <c r="AV1099" s="13" t="e">
        <f t="shared" si="1381"/>
        <v>#N/A</v>
      </c>
      <c r="AW1099" s="13" t="e">
        <f t="shared" si="1382"/>
        <v>#N/A</v>
      </c>
      <c r="AX1099" s="13" t="e">
        <f t="shared" si="1383"/>
        <v>#N/A</v>
      </c>
      <c r="AY1099" s="13" t="e">
        <f t="shared" si="1384"/>
        <v>#N/A</v>
      </c>
      <c r="AZ1099" s="13" t="e">
        <f t="shared" si="1385"/>
        <v>#N/A</v>
      </c>
      <c r="BA1099" s="13" t="e">
        <f t="shared" si="1386"/>
        <v>#N/A</v>
      </c>
      <c r="BB1099" s="13" t="e">
        <f t="shared" si="1387"/>
        <v>#N/A</v>
      </c>
      <c r="BC1099" s="13" t="e">
        <f t="shared" si="1388"/>
        <v>#N/A</v>
      </c>
      <c r="BD1099" s="13" t="e">
        <f t="shared" si="1389"/>
        <v>#N/A</v>
      </c>
      <c r="BE1099" s="13" t="e">
        <f t="shared" si="1390"/>
        <v>#N/A</v>
      </c>
      <c r="BF1099" s="13" t="e">
        <f t="shared" si="1391"/>
        <v>#N/A</v>
      </c>
      <c r="BG1099" s="13" t="e">
        <f t="shared" si="1392"/>
        <v>#N/A</v>
      </c>
      <c r="BH1099" s="13" t="e">
        <f t="shared" si="1393"/>
        <v>#N/A</v>
      </c>
      <c r="BI1099" s="13" t="e">
        <f t="shared" si="1394"/>
        <v>#N/A</v>
      </c>
      <c r="BJ1099" s="14" t="e">
        <f t="shared" si="1395"/>
        <v>#N/A</v>
      </c>
      <c r="BK1099" s="14" t="e">
        <f t="shared" si="1396"/>
        <v>#N/A</v>
      </c>
      <c r="BL1099" s="14" t="e">
        <f t="shared" si="1397"/>
        <v>#N/A</v>
      </c>
      <c r="BM1099" s="14" t="e">
        <f t="shared" si="1398"/>
        <v>#N/A</v>
      </c>
      <c r="BN1099" s="14" t="e">
        <f t="shared" si="1399"/>
        <v>#N/A</v>
      </c>
    </row>
    <row r="1100" spans="1:66" x14ac:dyDescent="0.25">
      <c r="A1100" t="s">
        <v>27</v>
      </c>
      <c r="B1100" t="s">
        <v>522</v>
      </c>
      <c r="C1100" t="s">
        <v>189</v>
      </c>
      <c r="D1100" s="25" t="s">
        <v>534</v>
      </c>
      <c r="E1100" s="10">
        <f>VLOOKUP(A1100,home!$A$2:$E$405,3,FALSE)</f>
        <v>1.3026</v>
      </c>
      <c r="F1100" s="10" t="e">
        <f>VLOOKUP(B1100,home!$B$2:$E$405,3,FALSE)</f>
        <v>#N/A</v>
      </c>
      <c r="G1100" s="10">
        <f>VLOOKUP(C1100,away!$B$2:$E$405,4,FALSE)</f>
        <v>1.0909</v>
      </c>
      <c r="H1100" s="10">
        <f>VLOOKUP(A1100,away!$A$2:$E$405,3,FALSE)</f>
        <v>1.1000000000000001</v>
      </c>
      <c r="I1100" s="10">
        <f>VLOOKUP(C1100,away!$B$2:$E$405,3,FALSE)</f>
        <v>0.66990000000000005</v>
      </c>
      <c r="J1100" s="10" t="e">
        <f>VLOOKUP(B1100,home!$B$2:$E$405,4,FALSE)</f>
        <v>#N/A</v>
      </c>
      <c r="K1100" s="12" t="e">
        <f t="shared" si="1344"/>
        <v>#N/A</v>
      </c>
      <c r="L1100" s="12" t="e">
        <f t="shared" si="1345"/>
        <v>#N/A</v>
      </c>
      <c r="M1100" s="13" t="e">
        <f t="shared" si="1346"/>
        <v>#N/A</v>
      </c>
      <c r="N1100" s="13" t="e">
        <f t="shared" si="1347"/>
        <v>#N/A</v>
      </c>
      <c r="O1100" s="13" t="e">
        <f t="shared" si="1348"/>
        <v>#N/A</v>
      </c>
      <c r="P1100" s="13" t="e">
        <f t="shared" si="1349"/>
        <v>#N/A</v>
      </c>
      <c r="Q1100" s="13" t="e">
        <f t="shared" si="1350"/>
        <v>#N/A</v>
      </c>
      <c r="R1100" s="13" t="e">
        <f t="shared" si="1351"/>
        <v>#N/A</v>
      </c>
      <c r="S1100" s="13" t="e">
        <f t="shared" si="1352"/>
        <v>#N/A</v>
      </c>
      <c r="T1100" s="13" t="e">
        <f t="shared" si="1353"/>
        <v>#N/A</v>
      </c>
      <c r="U1100" s="13" t="e">
        <f t="shared" si="1354"/>
        <v>#N/A</v>
      </c>
      <c r="V1100" s="13" t="e">
        <f t="shared" si="1355"/>
        <v>#N/A</v>
      </c>
      <c r="W1100" s="13" t="e">
        <f t="shared" si="1356"/>
        <v>#N/A</v>
      </c>
      <c r="X1100" s="13" t="e">
        <f t="shared" si="1357"/>
        <v>#N/A</v>
      </c>
      <c r="Y1100" s="13" t="e">
        <f t="shared" si="1358"/>
        <v>#N/A</v>
      </c>
      <c r="Z1100" s="13" t="e">
        <f t="shared" si="1359"/>
        <v>#N/A</v>
      </c>
      <c r="AA1100" s="13" t="e">
        <f t="shared" si="1360"/>
        <v>#N/A</v>
      </c>
      <c r="AB1100" s="13" t="e">
        <f t="shared" si="1361"/>
        <v>#N/A</v>
      </c>
      <c r="AC1100" s="13" t="e">
        <f t="shared" si="1362"/>
        <v>#N/A</v>
      </c>
      <c r="AD1100" s="13" t="e">
        <f t="shared" si="1363"/>
        <v>#N/A</v>
      </c>
      <c r="AE1100" s="13" t="e">
        <f t="shared" si="1364"/>
        <v>#N/A</v>
      </c>
      <c r="AF1100" s="13" t="e">
        <f t="shared" si="1365"/>
        <v>#N/A</v>
      </c>
      <c r="AG1100" s="13" t="e">
        <f t="shared" si="1366"/>
        <v>#N/A</v>
      </c>
      <c r="AH1100" s="13" t="e">
        <f t="shared" si="1367"/>
        <v>#N/A</v>
      </c>
      <c r="AI1100" s="13" t="e">
        <f t="shared" si="1368"/>
        <v>#N/A</v>
      </c>
      <c r="AJ1100" s="13" t="e">
        <f t="shared" si="1369"/>
        <v>#N/A</v>
      </c>
      <c r="AK1100" s="13" t="e">
        <f t="shared" si="1370"/>
        <v>#N/A</v>
      </c>
      <c r="AL1100" s="13" t="e">
        <f t="shared" si="1371"/>
        <v>#N/A</v>
      </c>
      <c r="AM1100" s="13" t="e">
        <f t="shared" si="1372"/>
        <v>#N/A</v>
      </c>
      <c r="AN1100" s="13" t="e">
        <f t="shared" si="1373"/>
        <v>#N/A</v>
      </c>
      <c r="AO1100" s="13" t="e">
        <f t="shared" si="1374"/>
        <v>#N/A</v>
      </c>
      <c r="AP1100" s="13" t="e">
        <f t="shared" si="1375"/>
        <v>#N/A</v>
      </c>
      <c r="AQ1100" s="13" t="e">
        <f t="shared" si="1376"/>
        <v>#N/A</v>
      </c>
      <c r="AR1100" s="13" t="e">
        <f t="shared" si="1377"/>
        <v>#N/A</v>
      </c>
      <c r="AS1100" s="13" t="e">
        <f t="shared" si="1378"/>
        <v>#N/A</v>
      </c>
      <c r="AT1100" s="13" t="e">
        <f t="shared" si="1379"/>
        <v>#N/A</v>
      </c>
      <c r="AU1100" s="13" t="e">
        <f t="shared" si="1380"/>
        <v>#N/A</v>
      </c>
      <c r="AV1100" s="13" t="e">
        <f t="shared" si="1381"/>
        <v>#N/A</v>
      </c>
      <c r="AW1100" s="13" t="e">
        <f t="shared" si="1382"/>
        <v>#N/A</v>
      </c>
      <c r="AX1100" s="13" t="e">
        <f t="shared" si="1383"/>
        <v>#N/A</v>
      </c>
      <c r="AY1100" s="13" t="e">
        <f t="shared" si="1384"/>
        <v>#N/A</v>
      </c>
      <c r="AZ1100" s="13" t="e">
        <f t="shared" si="1385"/>
        <v>#N/A</v>
      </c>
      <c r="BA1100" s="13" t="e">
        <f t="shared" si="1386"/>
        <v>#N/A</v>
      </c>
      <c r="BB1100" s="13" t="e">
        <f t="shared" si="1387"/>
        <v>#N/A</v>
      </c>
      <c r="BC1100" s="13" t="e">
        <f t="shared" si="1388"/>
        <v>#N/A</v>
      </c>
      <c r="BD1100" s="13" t="e">
        <f t="shared" si="1389"/>
        <v>#N/A</v>
      </c>
      <c r="BE1100" s="13" t="e">
        <f t="shared" si="1390"/>
        <v>#N/A</v>
      </c>
      <c r="BF1100" s="13" t="e">
        <f t="shared" si="1391"/>
        <v>#N/A</v>
      </c>
      <c r="BG1100" s="13" t="e">
        <f t="shared" si="1392"/>
        <v>#N/A</v>
      </c>
      <c r="BH1100" s="13" t="e">
        <f t="shared" si="1393"/>
        <v>#N/A</v>
      </c>
      <c r="BI1100" s="13" t="e">
        <f t="shared" si="1394"/>
        <v>#N/A</v>
      </c>
      <c r="BJ1100" s="14" t="e">
        <f t="shared" si="1395"/>
        <v>#N/A</v>
      </c>
      <c r="BK1100" s="14" t="e">
        <f t="shared" si="1396"/>
        <v>#N/A</v>
      </c>
      <c r="BL1100" s="14" t="e">
        <f t="shared" si="1397"/>
        <v>#N/A</v>
      </c>
      <c r="BM1100" s="14" t="e">
        <f t="shared" si="1398"/>
        <v>#N/A</v>
      </c>
      <c r="BN1100" s="14" t="e">
        <f t="shared" si="1399"/>
        <v>#N/A</v>
      </c>
    </row>
    <row r="1101" spans="1:66" x14ac:dyDescent="0.25">
      <c r="A1101" t="s">
        <v>27</v>
      </c>
      <c r="B1101" t="s">
        <v>194</v>
      </c>
      <c r="C1101" t="s">
        <v>328</v>
      </c>
      <c r="D1101" s="25" t="s">
        <v>534</v>
      </c>
      <c r="E1101" s="10">
        <f>VLOOKUP(A1101,home!$A$2:$E$405,3,FALSE)</f>
        <v>1.3026</v>
      </c>
      <c r="F1101" s="10">
        <f>VLOOKUP(B1101,home!$B$2:$E$405,3,FALSE)</f>
        <v>0.80810000000000004</v>
      </c>
      <c r="G1101" s="10">
        <f>VLOOKUP(C1101,away!$B$2:$E$405,4,FALSE)</f>
        <v>0.92930000000000001</v>
      </c>
      <c r="H1101" s="10">
        <f>VLOOKUP(A1101,away!$A$2:$E$405,3,FALSE)</f>
        <v>1.1000000000000001</v>
      </c>
      <c r="I1101" s="10">
        <f>VLOOKUP(C1101,away!$B$2:$E$405,3,FALSE)</f>
        <v>0.90910000000000002</v>
      </c>
      <c r="J1101" s="10">
        <f>VLOOKUP(B1101,home!$B$2:$E$405,4,FALSE)</f>
        <v>1.0526</v>
      </c>
      <c r="K1101" s="12">
        <f t="shared" si="1344"/>
        <v>0.97821004405799994</v>
      </c>
      <c r="L1101" s="12">
        <f t="shared" si="1345"/>
        <v>1.052610526</v>
      </c>
      <c r="M1101" s="13">
        <f t="shared" si="1346"/>
        <v>0.13122779535661108</v>
      </c>
      <c r="N1101" s="13">
        <f t="shared" si="1347"/>
        <v>0.1283683474774247</v>
      </c>
      <c r="O1101" s="13">
        <f t="shared" si="1348"/>
        <v>0.13813175869614275</v>
      </c>
      <c r="P1101" s="13">
        <f t="shared" si="1349"/>
        <v>0.13512187375996279</v>
      </c>
      <c r="Q1101" s="13">
        <f t="shared" si="1350"/>
        <v>6.2785603420772121E-2</v>
      </c>
      <c r="R1101" s="13">
        <f t="shared" si="1351"/>
        <v>7.2699471589225947E-2</v>
      </c>
      <c r="S1101" s="13">
        <f t="shared" si="1352"/>
        <v>3.4782876445473093E-2</v>
      </c>
      <c r="T1101" s="13">
        <f t="shared" si="1353"/>
        <v>6.6088787041966343E-2</v>
      </c>
      <c r="U1101" s="13">
        <f t="shared" si="1354"/>
        <v>7.1115353306290027E-2</v>
      </c>
      <c r="V1101" s="13">
        <f t="shared" si="1355"/>
        <v>3.9794477883977452E-3</v>
      </c>
      <c r="W1101" s="13">
        <f t="shared" si="1356"/>
        <v>2.0472502629480541E-2</v>
      </c>
      <c r="X1101" s="13">
        <f t="shared" si="1357"/>
        <v>2.1549571761353897E-2</v>
      </c>
      <c r="Y1101" s="13">
        <f t="shared" si="1358"/>
        <v>1.1341653033396737E-2</v>
      </c>
      <c r="Z1101" s="13">
        <f t="shared" si="1359"/>
        <v>2.5508076343152393E-2</v>
      </c>
      <c r="AA1101" s="13">
        <f t="shared" si="1360"/>
        <v>2.495225648346993E-2</v>
      </c>
      <c r="AB1101" s="13">
        <f t="shared" si="1361"/>
        <v>1.2204273957020815E-2</v>
      </c>
      <c r="AC1101" s="13">
        <f t="shared" si="1362"/>
        <v>2.5609591714021834E-4</v>
      </c>
      <c r="AD1101" s="13">
        <f t="shared" si="1363"/>
        <v>5.006601924790419E-3</v>
      </c>
      <c r="AE1101" s="13">
        <f t="shared" si="1364"/>
        <v>5.2700018855262555E-3</v>
      </c>
      <c r="AF1101" s="13">
        <f t="shared" si="1365"/>
        <v>2.773629728372392E-3</v>
      </c>
      <c r="AG1101" s="13">
        <f t="shared" si="1366"/>
        <v>9.731839491037669E-4</v>
      </c>
      <c r="AH1101" s="13">
        <f t="shared" si="1367"/>
        <v>6.7125174142034496E-3</v>
      </c>
      <c r="AI1101" s="13">
        <f t="shared" si="1368"/>
        <v>6.5662519554880484E-3</v>
      </c>
      <c r="AJ1101" s="13">
        <f t="shared" si="1369"/>
        <v>3.2115868073369458E-3</v>
      </c>
      <c r="AK1101" s="13">
        <f t="shared" si="1370"/>
        <v>1.0472021574337218E-3</v>
      </c>
      <c r="AL1101" s="13">
        <f t="shared" si="1371"/>
        <v>1.0547814231649876E-5</v>
      </c>
      <c r="AM1101" s="13">
        <f t="shared" si="1372"/>
        <v>9.7950165788602086E-4</v>
      </c>
      <c r="AN1101" s="13">
        <f t="shared" si="1373"/>
        <v>1.0310337553252765E-3</v>
      </c>
      <c r="AO1101" s="13">
        <f t="shared" si="1374"/>
        <v>5.4263849175834739E-4</v>
      </c>
      <c r="AP1101" s="13">
        <f t="shared" si="1375"/>
        <v>1.9039566274586692E-4</v>
      </c>
      <c r="AQ1101" s="13">
        <f t="shared" si="1376"/>
        <v>5.0103119677761399E-5</v>
      </c>
      <c r="AR1101" s="13">
        <f t="shared" si="1377"/>
        <v>1.413133297229771E-3</v>
      </c>
      <c r="AS1101" s="13">
        <f t="shared" si="1378"/>
        <v>1.3823411849429609E-3</v>
      </c>
      <c r="AT1101" s="13">
        <f t="shared" si="1379"/>
        <v>6.7611001571312075E-4</v>
      </c>
      <c r="AU1101" s="13">
        <f t="shared" si="1380"/>
        <v>2.20459202752929E-4</v>
      </c>
      <c r="AV1101" s="13">
        <f t="shared" si="1381"/>
        <v>5.3913851609483538E-5</v>
      </c>
      <c r="AW1101" s="13">
        <f t="shared" si="1382"/>
        <v>3.0168922402356545E-7</v>
      </c>
      <c r="AX1101" s="13">
        <f t="shared" si="1383"/>
        <v>1.5969305998592804E-4</v>
      </c>
      <c r="AY1101" s="13">
        <f t="shared" si="1384"/>
        <v>1.6809459587033726E-4</v>
      </c>
      <c r="AZ1101" s="13">
        <f t="shared" si="1385"/>
        <v>8.8469070488416573E-5</v>
      </c>
      <c r="BA1101" s="13">
        <f t="shared" si="1386"/>
        <v>3.1041158273847753E-5</v>
      </c>
      <c r="BB1101" s="13">
        <f t="shared" si="1387"/>
        <v>8.1685624845710331E-6</v>
      </c>
      <c r="BC1101" s="13">
        <f t="shared" si="1388"/>
        <v>1.7196629707096367E-6</v>
      </c>
      <c r="BD1101" s="13">
        <f t="shared" si="1389"/>
        <v>2.479131638841905E-4</v>
      </c>
      <c r="BE1101" s="13">
        <f t="shared" si="1390"/>
        <v>2.4251114696571214E-4</v>
      </c>
      <c r="BF1101" s="13">
        <f t="shared" si="1391"/>
        <v>1.1861341987894266E-4</v>
      </c>
      <c r="BG1101" s="13">
        <f t="shared" si="1392"/>
        <v>3.8676279561883524E-5</v>
      </c>
      <c r="BH1101" s="13">
        <f t="shared" si="1393"/>
        <v>9.4583812835573984E-6</v>
      </c>
      <c r="BI1101" s="13">
        <f t="shared" si="1394"/>
        <v>1.8504567144212098E-6</v>
      </c>
      <c r="BJ1101" s="14">
        <f t="shared" si="1395"/>
        <v>0.32788074164965425</v>
      </c>
      <c r="BK1101" s="14">
        <f t="shared" si="1396"/>
        <v>0.30554673167768692</v>
      </c>
      <c r="BL1101" s="14">
        <f t="shared" si="1397"/>
        <v>0.3410456527671486</v>
      </c>
      <c r="BM1101" s="14">
        <f t="shared" si="1398"/>
        <v>0.33147855923085645</v>
      </c>
      <c r="BN1101" s="14">
        <f t="shared" si="1399"/>
        <v>0.66833485030013939</v>
      </c>
    </row>
    <row r="1102" spans="1:66" x14ac:dyDescent="0.25">
      <c r="A1102" t="s">
        <v>27</v>
      </c>
      <c r="B1102" t="s">
        <v>30</v>
      </c>
      <c r="C1102" t="s">
        <v>190</v>
      </c>
      <c r="D1102" s="25" t="s">
        <v>534</v>
      </c>
      <c r="E1102" s="10">
        <f>VLOOKUP(A1102,home!$A$2:$E$405,3,FALSE)</f>
        <v>1.3026</v>
      </c>
      <c r="F1102" s="10">
        <f>VLOOKUP(B1102,home!$B$2:$E$405,3,FALSE)</f>
        <v>0.88890000000000002</v>
      </c>
      <c r="G1102" s="10">
        <f>VLOOKUP(C1102,away!$B$2:$E$405,4,FALSE)</f>
        <v>1.6162000000000001</v>
      </c>
      <c r="H1102" s="10">
        <f>VLOOKUP(A1102,away!$A$2:$E$405,3,FALSE)</f>
        <v>1.1000000000000001</v>
      </c>
      <c r="I1102" s="10">
        <f>VLOOKUP(C1102,away!$B$2:$E$405,3,FALSE)</f>
        <v>1.3396999999999999</v>
      </c>
      <c r="J1102" s="10">
        <f>VLOOKUP(B1102,home!$B$2:$E$405,4,FALSE)</f>
        <v>1.1483000000000001</v>
      </c>
      <c r="K1102" s="12">
        <f t="shared" si="1344"/>
        <v>1.871367498468</v>
      </c>
      <c r="L1102" s="12">
        <f t="shared" si="1345"/>
        <v>1.6922152610000001</v>
      </c>
      <c r="M1102" s="13">
        <f t="shared" si="1346"/>
        <v>2.8337117550626713E-2</v>
      </c>
      <c r="N1102" s="13">
        <f t="shared" si="1347"/>
        <v>5.3029160784509956E-2</v>
      </c>
      <c r="O1102" s="13">
        <f t="shared" si="1348"/>
        <v>4.7952502771921458E-2</v>
      </c>
      <c r="P1102" s="13">
        <f t="shared" si="1349"/>
        <v>8.9736755157570472E-2</v>
      </c>
      <c r="Q1102" s="13">
        <f t="shared" si="1350"/>
        <v>4.9618523981582896E-2</v>
      </c>
      <c r="R1102" s="13">
        <f t="shared" si="1351"/>
        <v>4.057297849689516E-2</v>
      </c>
      <c r="S1102" s="13">
        <f t="shared" si="1352"/>
        <v>7.1043616308388985E-2</v>
      </c>
      <c r="T1102" s="13">
        <f t="shared" si="1353"/>
        <v>8.3965223509929049E-2</v>
      </c>
      <c r="U1102" s="13">
        <f t="shared" si="1354"/>
        <v>7.5926953275130618E-2</v>
      </c>
      <c r="V1102" s="13">
        <f t="shared" si="1355"/>
        <v>2.4997538184814382E-2</v>
      </c>
      <c r="W1102" s="13">
        <f t="shared" si="1356"/>
        <v>3.0951497700363085E-2</v>
      </c>
      <c r="X1102" s="13">
        <f t="shared" si="1357"/>
        <v>5.2376596759360815E-2</v>
      </c>
      <c r="Y1102" s="13">
        <f t="shared" si="1358"/>
        <v>4.4316238177716766E-2</v>
      </c>
      <c r="Z1102" s="13">
        <f t="shared" si="1359"/>
        <v>2.2886071132223608E-2</v>
      </c>
      <c r="AA1102" s="13">
        <f t="shared" si="1360"/>
        <v>4.2828249684469993E-2</v>
      </c>
      <c r="AB1102" s="13">
        <f t="shared" si="1361"/>
        <v>4.0073697237894772E-2</v>
      </c>
      <c r="AC1102" s="13">
        <f t="shared" si="1362"/>
        <v>4.9475700016617819E-3</v>
      </c>
      <c r="AD1102" s="13">
        <f t="shared" si="1363"/>
        <v>1.4480406706341632E-2</v>
      </c>
      <c r="AE1102" s="13">
        <f t="shared" si="1364"/>
        <v>2.4503965213958052E-2</v>
      </c>
      <c r="AF1102" s="13">
        <f t="shared" si="1365"/>
        <v>2.0732991945036479E-2</v>
      </c>
      <c r="AG1102" s="13">
        <f t="shared" si="1366"/>
        <v>1.1694895125193601E-2</v>
      </c>
      <c r="AH1102" s="13">
        <f t="shared" si="1367"/>
        <v>9.6820397085700897E-3</v>
      </c>
      <c r="AI1102" s="13">
        <f t="shared" si="1368"/>
        <v>1.8118654429494646E-2</v>
      </c>
      <c r="AJ1102" s="13">
        <f t="shared" si="1369"/>
        <v>1.6953330507664777E-2</v>
      </c>
      <c r="AK1102" s="13">
        <f t="shared" si="1370"/>
        <v>1.0575303900943288E-2</v>
      </c>
      <c r="AL1102" s="13">
        <f t="shared" si="1371"/>
        <v>6.2671000615479883E-4</v>
      </c>
      <c r="AM1102" s="13">
        <f t="shared" si="1372"/>
        <v>5.419632494969154E-3</v>
      </c>
      <c r="AN1102" s="13">
        <f t="shared" si="1373"/>
        <v>9.1711848169983082E-3</v>
      </c>
      <c r="AO1102" s="13">
        <f t="shared" si="1374"/>
        <v>7.7598094543880163E-3</v>
      </c>
      <c r="AP1102" s="13">
        <f t="shared" si="1375"/>
        <v>4.3770893270558284E-3</v>
      </c>
      <c r="AQ1102" s="13">
        <f t="shared" si="1376"/>
        <v>1.8517443395010241E-3</v>
      </c>
      <c r="AR1102" s="13">
        <f t="shared" si="1377"/>
        <v>3.2768190704900559E-3</v>
      </c>
      <c r="AS1102" s="13">
        <f t="shared" si="1378"/>
        <v>6.1321327068752105E-3</v>
      </c>
      <c r="AT1102" s="13">
        <f t="shared" si="1379"/>
        <v>5.7377369219694359E-3</v>
      </c>
      <c r="AU1102" s="13">
        <f t="shared" si="1380"/>
        <v>3.579138130177809E-3</v>
      </c>
      <c r="AV1102" s="13">
        <f t="shared" si="1381"/>
        <v>1.6744706923355706E-3</v>
      </c>
      <c r="AW1102" s="13">
        <f t="shared" si="1382"/>
        <v>5.5128835368034151E-5</v>
      </c>
      <c r="AX1102" s="13">
        <f t="shared" si="1383"/>
        <v>1.6903540174543841E-3</v>
      </c>
      <c r="AY1102" s="13">
        <f t="shared" si="1384"/>
        <v>2.8604428648289692E-3</v>
      </c>
      <c r="AZ1102" s="13">
        <f t="shared" si="1385"/>
        <v>2.4202425345410715E-3</v>
      </c>
      <c r="BA1102" s="13">
        <f t="shared" si="1386"/>
        <v>1.3651904507572402E-3</v>
      </c>
      <c r="BB1102" s="13">
        <f t="shared" si="1387"/>
        <v>5.7754902873571802E-4</v>
      </c>
      <c r="BC1102" s="13">
        <f t="shared" si="1388"/>
        <v>1.9546745608046168E-4</v>
      </c>
      <c r="BD1102" s="13">
        <f t="shared" si="1389"/>
        <v>9.2418053976985233E-4</v>
      </c>
      <c r="BE1102" s="13">
        <f t="shared" si="1390"/>
        <v>1.729481424841914E-3</v>
      </c>
      <c r="BF1102" s="13">
        <f t="shared" si="1391"/>
        <v>1.6182476638266431E-3</v>
      </c>
      <c r="BG1102" s="13">
        <f t="shared" si="1392"/>
        <v>1.0094453608523169E-3</v>
      </c>
      <c r="BH1102" s="13">
        <f t="shared" si="1393"/>
        <v>4.7226080994458195E-4</v>
      </c>
      <c r="BI1102" s="13">
        <f t="shared" si="1394"/>
        <v>1.7675470610609265E-4</v>
      </c>
      <c r="BJ1102" s="14">
        <f t="shared" si="1395"/>
        <v>0.42335820668930241</v>
      </c>
      <c r="BK1102" s="14">
        <f t="shared" si="1396"/>
        <v>0.22254975007404612</v>
      </c>
      <c r="BL1102" s="14">
        <f t="shared" si="1397"/>
        <v>0.3290143780401743</v>
      </c>
      <c r="BM1102" s="14">
        <f t="shared" si="1398"/>
        <v>0.68575605316317911</v>
      </c>
      <c r="BN1102" s="14">
        <f t="shared" si="1399"/>
        <v>0.30924703874310666</v>
      </c>
    </row>
    <row r="1103" spans="1:66" x14ac:dyDescent="0.25">
      <c r="A1103" t="s">
        <v>27</v>
      </c>
      <c r="B1103" t="s">
        <v>186</v>
      </c>
      <c r="C1103" t="s">
        <v>192</v>
      </c>
      <c r="D1103" s="25" t="s">
        <v>534</v>
      </c>
      <c r="E1103" s="10">
        <f>VLOOKUP(A1103,home!$A$2:$E$405,3,FALSE)</f>
        <v>1.3026</v>
      </c>
      <c r="F1103" s="10">
        <f>VLOOKUP(B1103,home!$B$2:$E$405,3,FALSE)</f>
        <v>1.0101</v>
      </c>
      <c r="G1103" s="10">
        <f>VLOOKUP(C1103,away!$B$2:$E$405,4,FALSE)</f>
        <v>0.80810000000000004</v>
      </c>
      <c r="H1103" s="10">
        <f>VLOOKUP(A1103,away!$A$2:$E$405,3,FALSE)</f>
        <v>1.1000000000000001</v>
      </c>
      <c r="I1103" s="10">
        <f>VLOOKUP(C1103,away!$B$2:$E$405,3,FALSE)</f>
        <v>0.622</v>
      </c>
      <c r="J1103" s="10">
        <f>VLOOKUP(B1103,home!$B$2:$E$405,4,FALSE)</f>
        <v>0.66990000000000005</v>
      </c>
      <c r="K1103" s="12">
        <f t="shared" si="1344"/>
        <v>1.063262633706</v>
      </c>
      <c r="L1103" s="12">
        <f t="shared" si="1345"/>
        <v>0.45834558000000003</v>
      </c>
      <c r="M1103" s="13">
        <f t="shared" si="1346"/>
        <v>0.21836043417928463</v>
      </c>
      <c r="N1103" s="13">
        <f t="shared" si="1347"/>
        <v>0.23217449034265183</v>
      </c>
      <c r="O1103" s="13">
        <f t="shared" si="1348"/>
        <v>0.10008453985295605</v>
      </c>
      <c r="P1103" s="13">
        <f t="shared" si="1349"/>
        <v>0.10641615143730718</v>
      </c>
      <c r="Q1103" s="13">
        <f t="shared" si="1350"/>
        <v>0.12343123004053812</v>
      </c>
      <c r="R1103" s="13">
        <f t="shared" si="1351"/>
        <v>2.2936653233968127E-2</v>
      </c>
      <c r="S1103" s="13">
        <f t="shared" si="1352"/>
        <v>1.2965257796462803E-2</v>
      </c>
      <c r="T1103" s="13">
        <f t="shared" si="1353"/>
        <v>5.6574158723043881E-2</v>
      </c>
      <c r="U1103" s="13">
        <f t="shared" si="1354"/>
        <v>2.4387686325950196E-2</v>
      </c>
      <c r="V1103" s="13">
        <f t="shared" si="1355"/>
        <v>7.0205679394143424E-4</v>
      </c>
      <c r="W1103" s="13">
        <f t="shared" si="1356"/>
        <v>4.3746604911491252E-2</v>
      </c>
      <c r="X1103" s="13">
        <f t="shared" si="1357"/>
        <v>2.0051063001188311E-2</v>
      </c>
      <c r="Y1103" s="13">
        <f t="shared" si="1358"/>
        <v>4.5951580504480982E-3</v>
      </c>
      <c r="Z1103" s="13">
        <f t="shared" si="1359"/>
        <v>3.5043045432606658E-3</v>
      </c>
      <c r="AA1103" s="13">
        <f t="shared" si="1360"/>
        <v>3.725996077975237E-3</v>
      </c>
      <c r="AB1103" s="13">
        <f t="shared" si="1361"/>
        <v>1.9808562015230882E-3</v>
      </c>
      <c r="AC1103" s="13">
        <f t="shared" si="1362"/>
        <v>2.1383848218217407E-5</v>
      </c>
      <c r="AD1103" s="13">
        <f t="shared" si="1363"/>
        <v>1.1628532588472001E-2</v>
      </c>
      <c r="AE1103" s="13">
        <f t="shared" si="1364"/>
        <v>5.3298865138121012E-3</v>
      </c>
      <c r="AF1103" s="13">
        <f t="shared" si="1365"/>
        <v>1.221464962753693E-3</v>
      </c>
      <c r="AG1103" s="13">
        <f t="shared" si="1366"/>
        <v>1.8661768893433989E-4</v>
      </c>
      <c r="AH1103" s="13">
        <f t="shared" si="1367"/>
        <v>4.0154562459436126E-4</v>
      </c>
      <c r="AI1103" s="13">
        <f t="shared" si="1368"/>
        <v>4.2694845835932138E-4</v>
      </c>
      <c r="AJ1103" s="13">
        <f t="shared" si="1369"/>
        <v>2.2697917114592424E-4</v>
      </c>
      <c r="AK1103" s="13">
        <f t="shared" si="1370"/>
        <v>8.0446157103006801E-5</v>
      </c>
      <c r="AL1103" s="13">
        <f t="shared" si="1371"/>
        <v>4.1684966213867266E-7</v>
      </c>
      <c r="AM1103" s="13">
        <f t="shared" si="1372"/>
        <v>2.4728368372309594E-3</v>
      </c>
      <c r="AN1103" s="13">
        <f t="shared" si="1373"/>
        <v>1.1334138344059898E-3</v>
      </c>
      <c r="AO1103" s="13">
        <f t="shared" si="1374"/>
        <v>2.5974761065541871E-4</v>
      </c>
      <c r="AP1103" s="13">
        <f t="shared" si="1375"/>
        <v>3.9684723086490683E-5</v>
      </c>
      <c r="AQ1103" s="13">
        <f t="shared" si="1376"/>
        <v>4.547329355054241E-6</v>
      </c>
      <c r="AR1103" s="13">
        <f t="shared" si="1377"/>
        <v>3.6809332440232982E-5</v>
      </c>
      <c r="AS1103" s="13">
        <f t="shared" si="1378"/>
        <v>3.9137987755361825E-5</v>
      </c>
      <c r="AT1103" s="13">
        <f t="shared" si="1379"/>
        <v>2.0806979969359594E-5</v>
      </c>
      <c r="AU1103" s="13">
        <f t="shared" si="1380"/>
        <v>7.374428107229759E-6</v>
      </c>
      <c r="AV1103" s="13">
        <f t="shared" si="1381"/>
        <v>1.9602384628421658E-6</v>
      </c>
      <c r="AW1103" s="13">
        <f t="shared" si="1382"/>
        <v>5.6430065246463493E-9</v>
      </c>
      <c r="AX1103" s="13">
        <f t="shared" si="1383"/>
        <v>4.382125013799007E-4</v>
      </c>
      <c r="AY1103" s="13">
        <f t="shared" si="1384"/>
        <v>2.0085276310822142E-4</v>
      </c>
      <c r="AZ1103" s="13">
        <f t="shared" si="1385"/>
        <v>4.6029988100720178E-5</v>
      </c>
      <c r="BA1103" s="13">
        <f t="shared" si="1386"/>
        <v>7.032547197805896E-6</v>
      </c>
      <c r="BB1103" s="13">
        <f t="shared" si="1387"/>
        <v>8.0583423106392966E-7</v>
      </c>
      <c r="BC1103" s="13">
        <f t="shared" si="1388"/>
        <v>7.3870111604170209E-8</v>
      </c>
      <c r="BD1103" s="13">
        <f t="shared" si="1389"/>
        <v>2.8118991377885642E-6</v>
      </c>
      <c r="BE1103" s="13">
        <f t="shared" si="1390"/>
        <v>2.9897872829606992E-6</v>
      </c>
      <c r="BF1103" s="13">
        <f t="shared" si="1391"/>
        <v>1.5894645503507495E-6</v>
      </c>
      <c r="BG1103" s="13">
        <f t="shared" si="1392"/>
        <v>5.6333942132942046E-7</v>
      </c>
      <c r="BH1103" s="13">
        <f t="shared" si="1393"/>
        <v>1.4974443919828334E-7</v>
      </c>
      <c r="BI1103" s="13">
        <f t="shared" si="1394"/>
        <v>3.1843533360958965E-8</v>
      </c>
      <c r="BJ1103" s="14">
        <f t="shared" si="1395"/>
        <v>0.50354244466219678</v>
      </c>
      <c r="BK1103" s="14">
        <f t="shared" si="1396"/>
        <v>0.33866655366798459</v>
      </c>
      <c r="BL1103" s="14">
        <f t="shared" si="1397"/>
        <v>0.15436587614867536</v>
      </c>
      <c r="BM1103" s="14">
        <f t="shared" si="1398"/>
        <v>0.19647483281530989</v>
      </c>
      <c r="BN1103" s="14">
        <f t="shared" si="1399"/>
        <v>0.80340349908670594</v>
      </c>
    </row>
    <row r="1104" spans="1:66" x14ac:dyDescent="0.25">
      <c r="A1104" t="s">
        <v>196</v>
      </c>
      <c r="B1104" t="s">
        <v>305</v>
      </c>
      <c r="C1104" t="s">
        <v>204</v>
      </c>
      <c r="D1104" s="25" t="s">
        <v>534</v>
      </c>
      <c r="E1104" s="10">
        <f>VLOOKUP(A1104,home!$A$2:$E$405,3,FALSE)</f>
        <v>1.6077999999999999</v>
      </c>
      <c r="F1104" s="10">
        <f>VLOOKUP(B1104,home!$B$2:$E$405,3,FALSE)</f>
        <v>0.80489999999999995</v>
      </c>
      <c r="G1104" s="10">
        <f>VLOOKUP(C1104,away!$B$2:$E$405,4,FALSE)</f>
        <v>0.91469999999999996</v>
      </c>
      <c r="H1104" s="10">
        <f>VLOOKUP(A1104,away!$A$2:$E$405,3,FALSE)</f>
        <v>1.3987000000000001</v>
      </c>
      <c r="I1104" s="10">
        <f>VLOOKUP(C1104,away!$B$2:$E$405,3,FALSE)</f>
        <v>0.96730000000000005</v>
      </c>
      <c r="J1104" s="10">
        <f>VLOOKUP(B1104,home!$B$2:$E$405,4,FALSE)</f>
        <v>0.75700000000000001</v>
      </c>
      <c r="K1104" s="12">
        <f t="shared" si="1344"/>
        <v>1.1837299358339999</v>
      </c>
      <c r="L1104" s="12">
        <f t="shared" si="1345"/>
        <v>1.0241926200700002</v>
      </c>
      <c r="M1104" s="13">
        <f t="shared" si="1346"/>
        <v>0.10992878236570956</v>
      </c>
      <c r="N1104" s="13">
        <f t="shared" si="1347"/>
        <v>0.1301259904960711</v>
      </c>
      <c r="O1104" s="13">
        <f t="shared" si="1348"/>
        <v>0.11258824763224093</v>
      </c>
      <c r="P1104" s="13">
        <f t="shared" si="1349"/>
        <v>0.13327407914537504</v>
      </c>
      <c r="Q1104" s="13">
        <f t="shared" si="1350"/>
        <v>7.7017015190124993E-2</v>
      </c>
      <c r="R1104" s="13">
        <f t="shared" si="1351"/>
        <v>5.7656026165777412E-2</v>
      </c>
      <c r="S1104" s="13">
        <f t="shared" si="1352"/>
        <v>4.0394289352167524E-2</v>
      </c>
      <c r="T1104" s="13">
        <f t="shared" si="1353"/>
        <v>7.8880258577545131E-2</v>
      </c>
      <c r="U1104" s="13">
        <f t="shared" si="1354"/>
        <v>6.82491641536591E-2</v>
      </c>
      <c r="V1104" s="13">
        <f t="shared" si="1355"/>
        <v>5.4414135732918428E-3</v>
      </c>
      <c r="W1104" s="13">
        <f t="shared" si="1356"/>
        <v>3.0389115483044273E-2</v>
      </c>
      <c r="X1104" s="13">
        <f t="shared" si="1357"/>
        <v>3.1124307808188929E-2</v>
      </c>
      <c r="Y1104" s="13">
        <f t="shared" si="1358"/>
        <v>1.5938643180967091E-2</v>
      </c>
      <c r="Z1104" s="13">
        <f t="shared" si="1359"/>
        <v>1.9683625500517353E-2</v>
      </c>
      <c r="AA1104" s="13">
        <f t="shared" si="1360"/>
        <v>2.3300096750707888E-2</v>
      </c>
      <c r="AB1104" s="13">
        <f t="shared" si="1361"/>
        <v>1.3790511015820723E-2</v>
      </c>
      <c r="AC1104" s="13">
        <f t="shared" si="1362"/>
        <v>4.123120485503466E-4</v>
      </c>
      <c r="AD1104" s="13">
        <f t="shared" si="1363"/>
        <v>8.993126430199002E-3</v>
      </c>
      <c r="AE1104" s="13">
        <f t="shared" si="1364"/>
        <v>9.2106937211662854E-3</v>
      </c>
      <c r="AF1104" s="13">
        <f t="shared" si="1365"/>
        <v>4.7167622674717984E-3</v>
      </c>
      <c r="AG1104" s="13">
        <f t="shared" si="1366"/>
        <v>1.6102910349897522E-3</v>
      </c>
      <c r="AH1104" s="13">
        <f t="shared" si="1367"/>
        <v>5.0399559934628836E-3</v>
      </c>
      <c r="AI1104" s="13">
        <f t="shared" si="1368"/>
        <v>5.9659467847480024E-3</v>
      </c>
      <c r="AJ1104" s="13">
        <f t="shared" si="1369"/>
        <v>3.5310349023494063E-3</v>
      </c>
      <c r="AK1104" s="13">
        <f t="shared" si="1370"/>
        <v>1.3932639061285585E-3</v>
      </c>
      <c r="AL1104" s="13">
        <f t="shared" si="1371"/>
        <v>1.9994948514314281E-5</v>
      </c>
      <c r="AM1104" s="13">
        <f t="shared" si="1372"/>
        <v>2.1290865944333E-3</v>
      </c>
      <c r="AN1104" s="13">
        <f t="shared" si="1373"/>
        <v>2.1805947775085555E-3</v>
      </c>
      <c r="AO1104" s="13">
        <f t="shared" si="1374"/>
        <v>1.1166745392437233E-3</v>
      </c>
      <c r="AP1104" s="13">
        <f t="shared" si="1375"/>
        <v>3.8122994070449641E-4</v>
      </c>
      <c r="AQ1104" s="13">
        <f t="shared" si="1376"/>
        <v>9.7613222954817235E-5</v>
      </c>
      <c r="AR1104" s="13">
        <f t="shared" si="1377"/>
        <v>1.0323771467964508E-3</v>
      </c>
      <c r="AS1104" s="13">
        <f t="shared" si="1378"/>
        <v>1.2220557337338505E-3</v>
      </c>
      <c r="AT1104" s="13">
        <f t="shared" si="1379"/>
        <v>7.2329197763917148E-4</v>
      </c>
      <c r="AU1104" s="13">
        <f t="shared" si="1380"/>
        <v>2.8539412209335437E-4</v>
      </c>
      <c r="AV1104" s="13">
        <f t="shared" si="1381"/>
        <v>8.4457391458241766E-5</v>
      </c>
      <c r="AW1104" s="13">
        <f t="shared" si="1382"/>
        <v>6.7336736199583097E-7</v>
      </c>
      <c r="AX1104" s="13">
        <f t="shared" si="1383"/>
        <v>4.200439229689267E-4</v>
      </c>
      <c r="AY1104" s="13">
        <f t="shared" si="1384"/>
        <v>4.3020588601002643E-4</v>
      </c>
      <c r="AZ1104" s="13">
        <f t="shared" si="1385"/>
        <v>2.2030684678107237E-4</v>
      </c>
      <c r="BA1104" s="13">
        <f t="shared" si="1386"/>
        <v>7.521221554135554E-5</v>
      </c>
      <c r="BB1104" s="13">
        <f t="shared" si="1387"/>
        <v>1.9257949024142629E-5</v>
      </c>
      <c r="BC1104" s="13">
        <f t="shared" si="1388"/>
        <v>3.9447698536422303E-6</v>
      </c>
      <c r="BD1104" s="13">
        <f t="shared" si="1389"/>
        <v>1.7622550914630795E-4</v>
      </c>
      <c r="BE1104" s="13">
        <f t="shared" si="1390"/>
        <v>2.0860341063407307E-4</v>
      </c>
      <c r="BF1104" s="13">
        <f t="shared" si="1391"/>
        <v>1.2346505094231247E-4</v>
      </c>
      <c r="BG1104" s="13">
        <f t="shared" si="1392"/>
        <v>4.8716425609895003E-5</v>
      </c>
      <c r="BH1104" s="13">
        <f t="shared" si="1393"/>
        <v>1.4416772840315709E-5</v>
      </c>
      <c r="BI1104" s="13">
        <f t="shared" si="1394"/>
        <v>3.4131131178400488E-6</v>
      </c>
      <c r="BJ1104" s="14">
        <f t="shared" si="1395"/>
        <v>0.39508037485479247</v>
      </c>
      <c r="BK1104" s="14">
        <f t="shared" si="1396"/>
        <v>0.28990107731961867</v>
      </c>
      <c r="BL1104" s="14">
        <f t="shared" si="1397"/>
        <v>0.29543666395890661</v>
      </c>
      <c r="BM1104" s="14">
        <f t="shared" si="1398"/>
        <v>0.37908206811988793</v>
      </c>
      <c r="BN1104" s="14">
        <f t="shared" si="1399"/>
        <v>0.62059014099529908</v>
      </c>
    </row>
    <row r="1105" spans="1:66" x14ac:dyDescent="0.25">
      <c r="A1105" t="s">
        <v>196</v>
      </c>
      <c r="B1105" t="s">
        <v>301</v>
      </c>
      <c r="C1105" t="s">
        <v>302</v>
      </c>
      <c r="D1105" s="25" t="s">
        <v>534</v>
      </c>
      <c r="E1105" s="10">
        <f>VLOOKUP(A1105,home!$A$2:$E$405,3,FALSE)</f>
        <v>1.6077999999999999</v>
      </c>
      <c r="F1105" s="10">
        <f>VLOOKUP(B1105,home!$B$2:$E$405,3,FALSE)</f>
        <v>0.80489999999999995</v>
      </c>
      <c r="G1105" s="10">
        <f>VLOOKUP(C1105,away!$B$2:$E$405,4,FALSE)</f>
        <v>0.87809999999999999</v>
      </c>
      <c r="H1105" s="10">
        <f>VLOOKUP(A1105,away!$A$2:$E$405,3,FALSE)</f>
        <v>1.3987000000000001</v>
      </c>
      <c r="I1105" s="10">
        <f>VLOOKUP(C1105,away!$B$2:$E$405,3,FALSE)</f>
        <v>0.96730000000000005</v>
      </c>
      <c r="J1105" s="10">
        <f>VLOOKUP(B1105,home!$B$2:$E$405,4,FALSE)</f>
        <v>1.3877999999999999</v>
      </c>
      <c r="K1105" s="12">
        <f t="shared" si="1344"/>
        <v>1.1363652089819998</v>
      </c>
      <c r="L1105" s="12">
        <f t="shared" si="1345"/>
        <v>1.8776413713780002</v>
      </c>
      <c r="M1105" s="13">
        <f t="shared" si="1346"/>
        <v>4.9094582792506093E-2</v>
      </c>
      <c r="N1105" s="13">
        <f t="shared" si="1347"/>
        <v>5.578937583489027E-2</v>
      </c>
      <c r="O1105" s="13">
        <f t="shared" si="1348"/>
        <v>9.2182019761751915E-2</v>
      </c>
      <c r="P1105" s="13">
        <f t="shared" si="1349"/>
        <v>0.10475244015094604</v>
      </c>
      <c r="Q1105" s="13">
        <f t="shared" si="1350"/>
        <v>3.1698552864795206E-2</v>
      </c>
      <c r="R1105" s="13">
        <f t="shared" si="1351"/>
        <v>8.6542387000924911E-2</v>
      </c>
      <c r="S1105" s="13">
        <f t="shared" si="1352"/>
        <v>5.587721237979687E-2</v>
      </c>
      <c r="T1105" s="13">
        <f t="shared" si="1353"/>
        <v>5.9518514271752115E-2</v>
      </c>
      <c r="U1105" s="13">
        <f t="shared" si="1354"/>
        <v>9.8343757690107128E-2</v>
      </c>
      <c r="V1105" s="13">
        <f t="shared" si="1355"/>
        <v>1.3247160464287923E-2</v>
      </c>
      <c r="W1105" s="13">
        <f t="shared" si="1356"/>
        <v>1.2007044216876657E-2</v>
      </c>
      <c r="X1105" s="13">
        <f t="shared" si="1357"/>
        <v>2.2544922969572573E-2</v>
      </c>
      <c r="Y1105" s="13">
        <f t="shared" si="1358"/>
        <v>2.1165640041099817E-2</v>
      </c>
      <c r="Z1105" s="13">
        <f t="shared" si="1359"/>
        <v>5.4165188736914088E-2</v>
      </c>
      <c r="AA1105" s="13">
        <f t="shared" si="1360"/>
        <v>6.1551436018572825E-2</v>
      </c>
      <c r="AB1105" s="13">
        <f t="shared" si="1361"/>
        <v>3.4972455227193854E-2</v>
      </c>
      <c r="AC1105" s="13">
        <f t="shared" si="1362"/>
        <v>1.7665803241089936E-3</v>
      </c>
      <c r="AD1105" s="13">
        <f t="shared" si="1363"/>
        <v>3.411096827691789E-3</v>
      </c>
      <c r="AE1105" s="13">
        <f t="shared" si="1364"/>
        <v>6.4048165254503566E-3</v>
      </c>
      <c r="AF1105" s="13">
        <f t="shared" si="1365"/>
        <v>6.0129742421355442E-3</v>
      </c>
      <c r="AG1105" s="13">
        <f t="shared" si="1366"/>
        <v>3.7634030673546581E-3</v>
      </c>
      <c r="AH1105" s="13">
        <f t="shared" si="1367"/>
        <v>2.5425699815231899E-2</v>
      </c>
      <c r="AI1105" s="13">
        <f t="shared" si="1368"/>
        <v>2.8892880684049587E-2</v>
      </c>
      <c r="AJ1105" s="13">
        <f t="shared" si="1369"/>
        <v>1.6416432198310998E-2</v>
      </c>
      <c r="AK1105" s="13">
        <f t="shared" si="1370"/>
        <v>6.218354135257502E-3</v>
      </c>
      <c r="AL1105" s="13">
        <f t="shared" si="1371"/>
        <v>1.5077313149206622E-4</v>
      </c>
      <c r="AM1105" s="13">
        <f t="shared" si="1372"/>
        <v>7.7525035189156342E-4</v>
      </c>
      <c r="AN1105" s="13">
        <f t="shared" si="1373"/>
        <v>1.4556421338869524E-3</v>
      </c>
      <c r="AO1105" s="13">
        <f t="shared" si="1374"/>
        <v>1.3665869462535483E-3</v>
      </c>
      <c r="AP1105" s="13">
        <f t="shared" si="1375"/>
        <v>8.5532006262359524E-4</v>
      </c>
      <c r="AQ1105" s="13">
        <f t="shared" si="1376"/>
        <v>4.0149608383792114E-4</v>
      </c>
      <c r="AR1105" s="13">
        <f t="shared" si="1377"/>
        <v>9.5480691738634819E-3</v>
      </c>
      <c r="AS1105" s="13">
        <f t="shared" si="1378"/>
        <v>1.0850093622131964E-2</v>
      </c>
      <c r="AT1105" s="13">
        <f t="shared" si="1379"/>
        <v>6.1648344531941264E-3</v>
      </c>
      <c r="AU1105" s="13">
        <f t="shared" si="1380"/>
        <v>2.3351677972477921E-3</v>
      </c>
      <c r="AV1105" s="13">
        <f t="shared" si="1381"/>
        <v>6.6340086048188081E-4</v>
      </c>
      <c r="AW1105" s="13">
        <f t="shared" si="1382"/>
        <v>8.9361824861754225E-6</v>
      </c>
      <c r="AX1105" s="13">
        <f t="shared" si="1383"/>
        <v>1.4682792135677073E-4</v>
      </c>
      <c r="AY1105" s="13">
        <f t="shared" si="1384"/>
        <v>2.7569017961290819E-4</v>
      </c>
      <c r="AZ1105" s="13">
        <f t="shared" si="1385"/>
        <v>2.5882364346191411E-4</v>
      </c>
      <c r="BA1105" s="13">
        <f t="shared" si="1386"/>
        <v>1.6199266028495965E-4</v>
      </c>
      <c r="BB1105" s="13">
        <f t="shared" si="1387"/>
        <v>7.6041030202655548E-5</v>
      </c>
      <c r="BC1105" s="13">
        <f t="shared" si="1388"/>
        <v>2.8555556846142032E-5</v>
      </c>
      <c r="BD1105" s="13">
        <f t="shared" si="1389"/>
        <v>2.9879749496041713E-3</v>
      </c>
      <c r="BE1105" s="13">
        <f t="shared" si="1390"/>
        <v>3.3954307780399238E-3</v>
      </c>
      <c r="BF1105" s="13">
        <f t="shared" si="1391"/>
        <v>1.9292247028356263E-3</v>
      </c>
      <c r="BG1105" s="13">
        <f t="shared" si="1392"/>
        <v>7.3076794420368096E-4</v>
      </c>
      <c r="BH1105" s="13">
        <f t="shared" si="1393"/>
        <v>2.0760481690809058E-4</v>
      </c>
      <c r="BI1105" s="13">
        <f t="shared" si="1394"/>
        <v>4.7182978230286437E-5</v>
      </c>
      <c r="BJ1105" s="14">
        <f t="shared" si="1395"/>
        <v>0.22811856743187789</v>
      </c>
      <c r="BK1105" s="14">
        <f t="shared" si="1396"/>
        <v>0.22516443942275088</v>
      </c>
      <c r="BL1105" s="14">
        <f t="shared" si="1397"/>
        <v>0.48940517460814165</v>
      </c>
      <c r="BM1105" s="14">
        <f t="shared" si="1398"/>
        <v>0.57652725779674319</v>
      </c>
      <c r="BN1105" s="14">
        <f t="shared" si="1399"/>
        <v>0.42005935840581443</v>
      </c>
    </row>
    <row r="1106" spans="1:66" x14ac:dyDescent="0.25">
      <c r="A1106" t="s">
        <v>196</v>
      </c>
      <c r="B1106" t="s">
        <v>306</v>
      </c>
      <c r="C1106" t="s">
        <v>518</v>
      </c>
      <c r="D1106" s="25" t="s">
        <v>534</v>
      </c>
      <c r="E1106" s="10">
        <f>VLOOKUP(A1106,home!$A$2:$E$405,3,FALSE)</f>
        <v>1.6077999999999999</v>
      </c>
      <c r="F1106" s="10">
        <f>VLOOKUP(B1106,home!$B$2:$E$405,3,FALSE)</f>
        <v>1.4269000000000001</v>
      </c>
      <c r="G1106" s="10" t="e">
        <f>VLOOKUP(C1106,away!$B$2:$E$405,4,FALSE)</f>
        <v>#N/A</v>
      </c>
      <c r="H1106" s="10">
        <f>VLOOKUP(A1106,away!$A$2:$E$405,3,FALSE)</f>
        <v>1.3987000000000001</v>
      </c>
      <c r="I1106" s="10" t="e">
        <f>VLOOKUP(C1106,away!$B$2:$E$405,3,FALSE)</f>
        <v>#N/A</v>
      </c>
      <c r="J1106" s="10">
        <f>VLOOKUP(B1106,home!$B$2:$E$405,4,FALSE)</f>
        <v>0.75700000000000001</v>
      </c>
      <c r="K1106" s="12" t="e">
        <f t="shared" si="1344"/>
        <v>#N/A</v>
      </c>
      <c r="L1106" s="12" t="e">
        <f t="shared" si="1345"/>
        <v>#N/A</v>
      </c>
      <c r="M1106" s="13" t="e">
        <f t="shared" si="1346"/>
        <v>#N/A</v>
      </c>
      <c r="N1106" s="13" t="e">
        <f t="shared" si="1347"/>
        <v>#N/A</v>
      </c>
      <c r="O1106" s="13" t="e">
        <f t="shared" si="1348"/>
        <v>#N/A</v>
      </c>
      <c r="P1106" s="13" t="e">
        <f t="shared" si="1349"/>
        <v>#N/A</v>
      </c>
      <c r="Q1106" s="13" t="e">
        <f t="shared" si="1350"/>
        <v>#N/A</v>
      </c>
      <c r="R1106" s="13" t="e">
        <f t="shared" si="1351"/>
        <v>#N/A</v>
      </c>
      <c r="S1106" s="13" t="e">
        <f t="shared" si="1352"/>
        <v>#N/A</v>
      </c>
      <c r="T1106" s="13" t="e">
        <f t="shared" si="1353"/>
        <v>#N/A</v>
      </c>
      <c r="U1106" s="13" t="e">
        <f t="shared" si="1354"/>
        <v>#N/A</v>
      </c>
      <c r="V1106" s="13" t="e">
        <f t="shared" si="1355"/>
        <v>#N/A</v>
      </c>
      <c r="W1106" s="13" t="e">
        <f t="shared" si="1356"/>
        <v>#N/A</v>
      </c>
      <c r="X1106" s="13" t="e">
        <f t="shared" si="1357"/>
        <v>#N/A</v>
      </c>
      <c r="Y1106" s="13" t="e">
        <f t="shared" si="1358"/>
        <v>#N/A</v>
      </c>
      <c r="Z1106" s="13" t="e">
        <f t="shared" si="1359"/>
        <v>#N/A</v>
      </c>
      <c r="AA1106" s="13" t="e">
        <f t="shared" si="1360"/>
        <v>#N/A</v>
      </c>
      <c r="AB1106" s="13" t="e">
        <f t="shared" si="1361"/>
        <v>#N/A</v>
      </c>
      <c r="AC1106" s="13" t="e">
        <f t="shared" si="1362"/>
        <v>#N/A</v>
      </c>
      <c r="AD1106" s="13" t="e">
        <f t="shared" si="1363"/>
        <v>#N/A</v>
      </c>
      <c r="AE1106" s="13" t="e">
        <f t="shared" si="1364"/>
        <v>#N/A</v>
      </c>
      <c r="AF1106" s="13" t="e">
        <f t="shared" si="1365"/>
        <v>#N/A</v>
      </c>
      <c r="AG1106" s="13" t="e">
        <f t="shared" si="1366"/>
        <v>#N/A</v>
      </c>
      <c r="AH1106" s="13" t="e">
        <f t="shared" si="1367"/>
        <v>#N/A</v>
      </c>
      <c r="AI1106" s="13" t="e">
        <f t="shared" si="1368"/>
        <v>#N/A</v>
      </c>
      <c r="AJ1106" s="13" t="e">
        <f t="shared" si="1369"/>
        <v>#N/A</v>
      </c>
      <c r="AK1106" s="13" t="e">
        <f t="shared" si="1370"/>
        <v>#N/A</v>
      </c>
      <c r="AL1106" s="13" t="e">
        <f t="shared" si="1371"/>
        <v>#N/A</v>
      </c>
      <c r="AM1106" s="13" t="e">
        <f t="shared" si="1372"/>
        <v>#N/A</v>
      </c>
      <c r="AN1106" s="13" t="e">
        <f t="shared" si="1373"/>
        <v>#N/A</v>
      </c>
      <c r="AO1106" s="13" t="e">
        <f t="shared" si="1374"/>
        <v>#N/A</v>
      </c>
      <c r="AP1106" s="13" t="e">
        <f t="shared" si="1375"/>
        <v>#N/A</v>
      </c>
      <c r="AQ1106" s="13" t="e">
        <f t="shared" si="1376"/>
        <v>#N/A</v>
      </c>
      <c r="AR1106" s="13" t="e">
        <f t="shared" si="1377"/>
        <v>#N/A</v>
      </c>
      <c r="AS1106" s="13" t="e">
        <f t="shared" si="1378"/>
        <v>#N/A</v>
      </c>
      <c r="AT1106" s="13" t="e">
        <f t="shared" si="1379"/>
        <v>#N/A</v>
      </c>
      <c r="AU1106" s="13" t="e">
        <f t="shared" si="1380"/>
        <v>#N/A</v>
      </c>
      <c r="AV1106" s="13" t="e">
        <f t="shared" si="1381"/>
        <v>#N/A</v>
      </c>
      <c r="AW1106" s="13" t="e">
        <f t="shared" si="1382"/>
        <v>#N/A</v>
      </c>
      <c r="AX1106" s="13" t="e">
        <f t="shared" si="1383"/>
        <v>#N/A</v>
      </c>
      <c r="AY1106" s="13" t="e">
        <f t="shared" si="1384"/>
        <v>#N/A</v>
      </c>
      <c r="AZ1106" s="13" t="e">
        <f t="shared" si="1385"/>
        <v>#N/A</v>
      </c>
      <c r="BA1106" s="13" t="e">
        <f t="shared" si="1386"/>
        <v>#N/A</v>
      </c>
      <c r="BB1106" s="13" t="e">
        <f t="shared" si="1387"/>
        <v>#N/A</v>
      </c>
      <c r="BC1106" s="13" t="e">
        <f t="shared" si="1388"/>
        <v>#N/A</v>
      </c>
      <c r="BD1106" s="13" t="e">
        <f t="shared" si="1389"/>
        <v>#N/A</v>
      </c>
      <c r="BE1106" s="13" t="e">
        <f t="shared" si="1390"/>
        <v>#N/A</v>
      </c>
      <c r="BF1106" s="13" t="e">
        <f t="shared" si="1391"/>
        <v>#N/A</v>
      </c>
      <c r="BG1106" s="13" t="e">
        <f t="shared" si="1392"/>
        <v>#N/A</v>
      </c>
      <c r="BH1106" s="13" t="e">
        <f t="shared" si="1393"/>
        <v>#N/A</v>
      </c>
      <c r="BI1106" s="13" t="e">
        <f t="shared" si="1394"/>
        <v>#N/A</v>
      </c>
      <c r="BJ1106" s="14" t="e">
        <f t="shared" si="1395"/>
        <v>#N/A</v>
      </c>
      <c r="BK1106" s="14" t="e">
        <f t="shared" si="1396"/>
        <v>#N/A</v>
      </c>
      <c r="BL1106" s="14" t="e">
        <f t="shared" si="1397"/>
        <v>#N/A</v>
      </c>
      <c r="BM1106" s="14" t="e">
        <f t="shared" si="1398"/>
        <v>#N/A</v>
      </c>
      <c r="BN1106" s="14" t="e">
        <f t="shared" si="1399"/>
        <v>#N/A</v>
      </c>
    </row>
    <row r="1107" spans="1:66" x14ac:dyDescent="0.25">
      <c r="A1107" t="s">
        <v>196</v>
      </c>
      <c r="B1107" t="s">
        <v>201</v>
      </c>
      <c r="C1107" t="s">
        <v>300</v>
      </c>
      <c r="D1107" s="25" t="s">
        <v>534</v>
      </c>
      <c r="E1107" s="10">
        <f>VLOOKUP(A1107,home!$A$2:$E$405,3,FALSE)</f>
        <v>1.6077999999999999</v>
      </c>
      <c r="F1107" s="10">
        <f>VLOOKUP(B1107,home!$B$2:$E$405,3,FALSE)</f>
        <v>0.98780000000000001</v>
      </c>
      <c r="G1107" s="10">
        <f>VLOOKUP(C1107,away!$B$2:$E$405,4,FALSE)</f>
        <v>1.0975999999999999</v>
      </c>
      <c r="H1107" s="10">
        <f>VLOOKUP(A1107,away!$A$2:$E$405,3,FALSE)</f>
        <v>1.3987000000000001</v>
      </c>
      <c r="I1107" s="10">
        <f>VLOOKUP(C1107,away!$B$2:$E$405,3,FALSE)</f>
        <v>0.50470000000000004</v>
      </c>
      <c r="J1107" s="10">
        <f>VLOOKUP(B1107,home!$B$2:$E$405,4,FALSE)</f>
        <v>1.0513999999999999</v>
      </c>
      <c r="K1107" s="12">
        <f t="shared" si="1344"/>
        <v>1.7431916803839997</v>
      </c>
      <c r="L1107" s="12">
        <f t="shared" si="1345"/>
        <v>0.74220837794600003</v>
      </c>
      <c r="M1107" s="13">
        <f t="shared" si="1346"/>
        <v>8.3292226096998115E-2</v>
      </c>
      <c r="N1107" s="13">
        <f t="shared" si="1347"/>
        <v>0.14519431557295018</v>
      </c>
      <c r="O1107" s="13">
        <f t="shared" si="1348"/>
        <v>6.1820188026964457E-2</v>
      </c>
      <c r="P1107" s="13">
        <f t="shared" si="1349"/>
        <v>0.10776443744837899</v>
      </c>
      <c r="Q1107" s="13">
        <f t="shared" si="1350"/>
        <v>0.12655076147290792</v>
      </c>
      <c r="R1107" s="13">
        <f t="shared" si="1351"/>
        <v>2.2941730739905016E-2</v>
      </c>
      <c r="S1107" s="13">
        <f t="shared" si="1352"/>
        <v>3.4856716294992082E-2</v>
      </c>
      <c r="T1107" s="13">
        <f t="shared" si="1353"/>
        <v>9.3927035400638126E-2</v>
      </c>
      <c r="U1107" s="13">
        <f t="shared" si="1354"/>
        <v>3.9991834159412286E-2</v>
      </c>
      <c r="V1107" s="13">
        <f t="shared" si="1355"/>
        <v>5.0108910370220625E-3</v>
      </c>
      <c r="W1107" s="13">
        <f t="shared" si="1356"/>
        <v>7.3534078181944351E-2</v>
      </c>
      <c r="X1107" s="13">
        <f t="shared" si="1357"/>
        <v>5.4577608891175265E-2</v>
      </c>
      <c r="Y1107" s="13">
        <f t="shared" si="1358"/>
        <v>2.0253979283645196E-2</v>
      </c>
      <c r="Z1107" s="13">
        <f t="shared" si="1359"/>
        <v>5.6758482532462632E-3</v>
      </c>
      <c r="AA1107" s="13">
        <f t="shared" si="1360"/>
        <v>9.8940914541809435E-3</v>
      </c>
      <c r="AB1107" s="13">
        <f t="shared" si="1361"/>
        <v>8.6236489539433265E-3</v>
      </c>
      <c r="AC1107" s="13">
        <f t="shared" si="1362"/>
        <v>4.0519676852176611E-4</v>
      </c>
      <c r="AD1107" s="13">
        <f t="shared" si="1363"/>
        <v>3.204599832786801E-2</v>
      </c>
      <c r="AE1107" s="13">
        <f t="shared" si="1364"/>
        <v>2.378480843858714E-2</v>
      </c>
      <c r="AF1107" s="13">
        <f t="shared" si="1365"/>
        <v>8.8266420454800494E-3</v>
      </c>
      <c r="AG1107" s="13">
        <f t="shared" si="1366"/>
        <v>2.1837358917619039E-3</v>
      </c>
      <c r="AH1107" s="13">
        <f t="shared" si="1367"/>
        <v>1.0531655313773865E-3</v>
      </c>
      <c r="AI1107" s="13">
        <f t="shared" si="1368"/>
        <v>1.8358693923642545E-3</v>
      </c>
      <c r="AJ1107" s="13">
        <f t="shared" si="1369"/>
        <v>1.600136125520499E-3</v>
      </c>
      <c r="AK1107" s="13">
        <f t="shared" si="1370"/>
        <v>9.2978132716307373E-4</v>
      </c>
      <c r="AL1107" s="13">
        <f t="shared" si="1371"/>
        <v>2.096992906146995E-5</v>
      </c>
      <c r="AM1107" s="13">
        <f t="shared" si="1372"/>
        <v>1.1172463534947812E-2</v>
      </c>
      <c r="AN1107" s="13">
        <f t="shared" si="1373"/>
        <v>8.2922960379344483E-3</v>
      </c>
      <c r="AO1107" s="13">
        <f t="shared" si="1374"/>
        <v>3.0773057958816854E-3</v>
      </c>
      <c r="AP1107" s="13">
        <f t="shared" si="1375"/>
        <v>7.6133404773505681E-4</v>
      </c>
      <c r="AQ1107" s="13">
        <f t="shared" si="1376"/>
        <v>1.4126712716112477E-4</v>
      </c>
      <c r="AR1107" s="13">
        <f t="shared" si="1377"/>
        <v>1.5633365615044947E-4</v>
      </c>
      <c r="AS1107" s="13">
        <f t="shared" si="1378"/>
        <v>2.7251952876547643E-4</v>
      </c>
      <c r="AT1107" s="13">
        <f t="shared" si="1379"/>
        <v>2.3752688764307336E-4</v>
      </c>
      <c r="AU1107" s="13">
        <f t="shared" si="1380"/>
        <v>1.3801829813563684E-4</v>
      </c>
      <c r="AV1107" s="13">
        <f t="shared" si="1381"/>
        <v>6.0148087262700179E-5</v>
      </c>
      <c r="AW1107" s="13">
        <f t="shared" si="1382"/>
        <v>7.5364263153644379E-7</v>
      </c>
      <c r="AX1107" s="13">
        <f t="shared" si="1383"/>
        <v>3.245957580585775E-3</v>
      </c>
      <c r="AY1107" s="13">
        <f t="shared" si="1384"/>
        <v>2.4091769107680906E-3</v>
      </c>
      <c r="AZ1107" s="13">
        <f t="shared" si="1385"/>
        <v>8.9405564356306996E-4</v>
      </c>
      <c r="BA1107" s="13">
        <f t="shared" si="1386"/>
        <v>2.2119186300080445E-4</v>
      </c>
      <c r="BB1107" s="13">
        <f t="shared" si="1387"/>
        <v>4.1042613463170227E-5</v>
      </c>
      <c r="BC1107" s="13">
        <f t="shared" si="1388"/>
        <v>6.0924343130328485E-6</v>
      </c>
      <c r="BD1107" s="13">
        <f t="shared" si="1389"/>
        <v>1.9338691558298799E-5</v>
      </c>
      <c r="BE1107" s="13">
        <f t="shared" si="1390"/>
        <v>3.3711046233938752E-5</v>
      </c>
      <c r="BF1107" s="13">
        <f t="shared" si="1391"/>
        <v>2.9382407666021208E-5</v>
      </c>
      <c r="BG1107" s="13">
        <f t="shared" si="1392"/>
        <v>1.7073056197686408E-5</v>
      </c>
      <c r="BH1107" s="13">
        <f t="shared" si="1393"/>
        <v>7.440402380633859E-6</v>
      </c>
      <c r="BI1107" s="13">
        <f t="shared" si="1394"/>
        <v>2.5940095057260492E-6</v>
      </c>
      <c r="BJ1107" s="14">
        <f t="shared" si="1395"/>
        <v>0.61114114709631229</v>
      </c>
      <c r="BK1107" s="14">
        <f t="shared" si="1396"/>
        <v>0.23375961448574259</v>
      </c>
      <c r="BL1107" s="14">
        <f t="shared" si="1397"/>
        <v>0.14966453178233088</v>
      </c>
      <c r="BM1107" s="14">
        <f t="shared" si="1398"/>
        <v>0.45026905899139091</v>
      </c>
      <c r="BN1107" s="14">
        <f t="shared" si="1399"/>
        <v>0.54756365935810469</v>
      </c>
    </row>
    <row r="1108" spans="1:66" x14ac:dyDescent="0.25">
      <c r="A1108" t="s">
        <v>32</v>
      </c>
      <c r="B1108" t="s">
        <v>311</v>
      </c>
      <c r="C1108" t="s">
        <v>313</v>
      </c>
      <c r="D1108" s="25" t="s">
        <v>534</v>
      </c>
      <c r="E1108" s="10">
        <f>VLOOKUP(A1108,home!$A$2:$E$405,3,FALSE)</f>
        <v>1.268</v>
      </c>
      <c r="F1108" s="10">
        <f>VLOOKUP(B1108,home!$B$2:$E$405,3,FALSE)</f>
        <v>0.88139999999999996</v>
      </c>
      <c r="G1108" s="10">
        <f>VLOOKUP(C1108,away!$B$2:$E$405,4,FALSE)</f>
        <v>1.2061999999999999</v>
      </c>
      <c r="H1108" s="10">
        <f>VLOOKUP(A1108,away!$A$2:$E$405,3,FALSE)</f>
        <v>1.1471</v>
      </c>
      <c r="I1108" s="10">
        <f>VLOOKUP(C1108,away!$B$2:$E$405,3,FALSE)</f>
        <v>0.87180000000000002</v>
      </c>
      <c r="J1108" s="10">
        <f>VLOOKUP(B1108,home!$B$2:$E$405,4,FALSE)</f>
        <v>1.2306999999999999</v>
      </c>
      <c r="K1108" s="12">
        <f t="shared" si="1344"/>
        <v>1.3480674542399997</v>
      </c>
      <c r="L1108" s="12">
        <f t="shared" si="1345"/>
        <v>1.230751418646</v>
      </c>
      <c r="M1108" s="13">
        <f t="shared" si="1346"/>
        <v>7.5863555629037488E-2</v>
      </c>
      <c r="N1108" s="13">
        <f t="shared" si="1347"/>
        <v>0.10226919030643117</v>
      </c>
      <c r="O1108" s="13">
        <f t="shared" si="1348"/>
        <v>9.3369178713967618E-2</v>
      </c>
      <c r="P1108" s="13">
        <f t="shared" si="1349"/>
        <v>0.12586795105341791</v>
      </c>
      <c r="Q1108" s="13">
        <f t="shared" si="1350"/>
        <v>6.8932883511788376E-2</v>
      </c>
      <c r="R1108" s="13">
        <f t="shared" si="1351"/>
        <v>5.7457124580013799E-2</v>
      </c>
      <c r="S1108" s="13">
        <f t="shared" si="1352"/>
        <v>5.2208010061690471E-2</v>
      </c>
      <c r="T1108" s="13">
        <f t="shared" si="1353"/>
        <v>8.4839244173493006E-2</v>
      </c>
      <c r="U1108" s="13">
        <f t="shared" si="1354"/>
        <v>7.7456079660529725E-2</v>
      </c>
      <c r="V1108" s="13">
        <f t="shared" si="1355"/>
        <v>9.6244650464228036E-3</v>
      </c>
      <c r="W1108" s="13">
        <f t="shared" si="1356"/>
        <v>3.0975392263053007E-2</v>
      </c>
      <c r="X1108" s="13">
        <f t="shared" si="1357"/>
        <v>3.8123007970868823E-2</v>
      </c>
      <c r="Y1108" s="13">
        <f t="shared" si="1358"/>
        <v>2.3459973071599794E-2</v>
      </c>
      <c r="Z1108" s="13">
        <f t="shared" si="1359"/>
        <v>2.357181252939065E-2</v>
      </c>
      <c r="AA1108" s="13">
        <f t="shared" si="1360"/>
        <v>3.1776393308318183E-2</v>
      </c>
      <c r="AB1108" s="13">
        <f t="shared" si="1361"/>
        <v>2.1418360816036732E-2</v>
      </c>
      <c r="AC1108" s="13">
        <f t="shared" si="1362"/>
        <v>9.9801848639130748E-4</v>
      </c>
      <c r="AD1108" s="13">
        <f t="shared" si="1363"/>
        <v>1.043922954803481E-2</v>
      </c>
      <c r="AE1108" s="13">
        <f t="shared" si="1364"/>
        <v>1.2848096575815081E-2</v>
      </c>
      <c r="AF1108" s="13">
        <f t="shared" si="1365"/>
        <v>7.9064065437926163E-3</v>
      </c>
      <c r="AG1108" s="13">
        <f t="shared" si="1366"/>
        <v>3.2436070233882609E-3</v>
      </c>
      <c r="AH1108" s="13">
        <f t="shared" si="1367"/>
        <v>7.2527604276512734E-3</v>
      </c>
      <c r="AI1108" s="13">
        <f t="shared" si="1368"/>
        <v>9.7772102859164638E-3</v>
      </c>
      <c r="AJ1108" s="13">
        <f t="shared" si="1369"/>
        <v>6.590169489852275E-3</v>
      </c>
      <c r="AK1108" s="13">
        <f t="shared" si="1370"/>
        <v>2.9613310023984254E-3</v>
      </c>
      <c r="AL1108" s="13">
        <f t="shared" si="1371"/>
        <v>6.6233933252358965E-5</v>
      </c>
      <c r="AM1108" s="13">
        <f t="shared" si="1372"/>
        <v>2.8145571202092528E-3</v>
      </c>
      <c r="AN1108" s="13">
        <f t="shared" si="1373"/>
        <v>3.4640201685577385E-3</v>
      </c>
      <c r="AO1108" s="13">
        <f t="shared" si="1374"/>
        <v>2.1316738683353972E-3</v>
      </c>
      <c r="AP1108" s="13">
        <f t="shared" si="1375"/>
        <v>8.7452021251479899E-4</v>
      </c>
      <c r="AQ1108" s="13">
        <f t="shared" si="1376"/>
        <v>2.6907924804679749E-4</v>
      </c>
      <c r="AR1108" s="13">
        <f t="shared" si="1377"/>
        <v>1.7852690370862743E-3</v>
      </c>
      <c r="AS1108" s="13">
        <f t="shared" si="1378"/>
        <v>2.40666308595839E-3</v>
      </c>
      <c r="AT1108" s="13">
        <f t="shared" si="1379"/>
        <v>1.6221720897506545E-3</v>
      </c>
      <c r="AU1108" s="13">
        <f t="shared" si="1380"/>
        <v>7.2893246645644851E-4</v>
      </c>
      <c r="AV1108" s="13">
        <f t="shared" si="1381"/>
        <v>2.4566253359220699E-4</v>
      </c>
      <c r="AW1108" s="13">
        <f t="shared" si="1382"/>
        <v>3.0525305155338284E-6</v>
      </c>
      <c r="AX1108" s="13">
        <f t="shared" si="1383"/>
        <v>6.3236880864225864E-4</v>
      </c>
      <c r="AY1108" s="13">
        <f t="shared" si="1384"/>
        <v>7.7828880834394075E-4</v>
      </c>
      <c r="AZ1108" s="13">
        <f t="shared" si="1385"/>
        <v>4.7894002749280509E-4</v>
      </c>
      <c r="BA1108" s="13">
        <f t="shared" si="1386"/>
        <v>1.9648537276104139E-4</v>
      </c>
      <c r="BB1108" s="13">
        <f t="shared" si="1387"/>
        <v>6.0456162817209942E-5</v>
      </c>
      <c r="BC1108" s="13">
        <f t="shared" si="1388"/>
        <v>1.4881301630634935E-5</v>
      </c>
      <c r="BD1108" s="13">
        <f t="shared" si="1389"/>
        <v>3.6620373334311822E-4</v>
      </c>
      <c r="BE1108" s="13">
        <f t="shared" si="1390"/>
        <v>4.9366733454104118E-4</v>
      </c>
      <c r="BF1108" s="13">
        <f t="shared" si="1391"/>
        <v>3.3274843345809386E-4</v>
      </c>
      <c r="BG1108" s="13">
        <f t="shared" si="1392"/>
        <v>1.4952244453140021E-4</v>
      </c>
      <c r="BH1108" s="13">
        <f t="shared" si="1393"/>
        <v>5.039158528779654E-5</v>
      </c>
      <c r="BI1108" s="13">
        <f t="shared" si="1394"/>
        <v>1.3586251218807538E-5</v>
      </c>
      <c r="BJ1108" s="14">
        <f t="shared" si="1395"/>
        <v>0.39475230208761691</v>
      </c>
      <c r="BK1108" s="14">
        <f t="shared" si="1396"/>
        <v>0.26540652301855627</v>
      </c>
      <c r="BL1108" s="14">
        <f t="shared" si="1397"/>
        <v>0.31625342727990863</v>
      </c>
      <c r="BM1108" s="14">
        <f t="shared" si="1398"/>
        <v>0.47544894484298766</v>
      </c>
      <c r="BN1108" s="14">
        <f t="shared" si="1399"/>
        <v>0.52375988379465643</v>
      </c>
    </row>
    <row r="1109" spans="1:66" x14ac:dyDescent="0.25">
      <c r="A1109" t="s">
        <v>32</v>
      </c>
      <c r="B1109" t="s">
        <v>331</v>
      </c>
      <c r="C1109" t="s">
        <v>312</v>
      </c>
      <c r="D1109" s="25" t="s">
        <v>534</v>
      </c>
      <c r="E1109" s="10">
        <f>VLOOKUP(A1109,home!$A$2:$E$405,3,FALSE)</f>
        <v>1.268</v>
      </c>
      <c r="F1109" s="10">
        <f>VLOOKUP(B1109,home!$B$2:$E$405,3,FALSE)</f>
        <v>0.69589999999999996</v>
      </c>
      <c r="G1109" s="10">
        <f>VLOOKUP(C1109,away!$B$2:$E$405,4,FALSE)</f>
        <v>1.0206</v>
      </c>
      <c r="H1109" s="10">
        <f>VLOOKUP(A1109,away!$A$2:$E$405,3,FALSE)</f>
        <v>1.1471</v>
      </c>
      <c r="I1109" s="10">
        <f>VLOOKUP(C1109,away!$B$2:$E$405,3,FALSE)</f>
        <v>1.0256000000000001</v>
      </c>
      <c r="J1109" s="10">
        <f>VLOOKUP(B1109,home!$B$2:$E$405,4,FALSE)</f>
        <v>0.92300000000000004</v>
      </c>
      <c r="K1109" s="12">
        <f t="shared" si="1344"/>
        <v>0.90057866471999992</v>
      </c>
      <c r="L1109" s="12">
        <f t="shared" si="1345"/>
        <v>1.0858778964800002</v>
      </c>
      <c r="M1109" s="13">
        <f t="shared" si="1346"/>
        <v>0.13718065650540062</v>
      </c>
      <c r="N1109" s="13">
        <f t="shared" si="1347"/>
        <v>0.12354197246104666</v>
      </c>
      <c r="O1109" s="13">
        <f t="shared" si="1348"/>
        <v>0.14896144272382991</v>
      </c>
      <c r="P1109" s="13">
        <f t="shared" si="1349"/>
        <v>0.13415149718299146</v>
      </c>
      <c r="Q1109" s="13">
        <f t="shared" si="1350"/>
        <v>5.5629632297922206E-2</v>
      </c>
      <c r="R1109" s="13">
        <f t="shared" si="1351"/>
        <v>8.0876969040789212E-2</v>
      </c>
      <c r="S1109" s="13">
        <f t="shared" si="1352"/>
        <v>3.2797306586241741E-2</v>
      </c>
      <c r="T1109" s="13">
        <f t="shared" si="1353"/>
        <v>6.0406988101623642E-2</v>
      </c>
      <c r="U1109" s="13">
        <f t="shared" si="1354"/>
        <v>7.2836072785354714E-2</v>
      </c>
      <c r="V1109" s="13">
        <f t="shared" si="1355"/>
        <v>3.5636768608608071E-3</v>
      </c>
      <c r="W1109" s="13">
        <f t="shared" si="1356"/>
        <v>1.6699619991242455E-2</v>
      </c>
      <c r="X1109" s="13">
        <f t="shared" si="1357"/>
        <v>1.8133748228105716E-2</v>
      </c>
      <c r="Y1109" s="13">
        <f t="shared" si="1358"/>
        <v>9.8455181906166832E-3</v>
      </c>
      <c r="Z1109" s="13">
        <f t="shared" si="1359"/>
        <v>2.9274171005230099E-2</v>
      </c>
      <c r="AA1109" s="13">
        <f t="shared" si="1360"/>
        <v>2.6363693834675059E-2</v>
      </c>
      <c r="AB1109" s="13">
        <f t="shared" si="1361"/>
        <v>1.1871290095359279E-2</v>
      </c>
      <c r="AC1109" s="13">
        <f t="shared" si="1362"/>
        <v>2.1781158808186233E-4</v>
      </c>
      <c r="AD1109" s="13">
        <f t="shared" si="1363"/>
        <v>3.759830368261136E-3</v>
      </c>
      <c r="AE1109" s="13">
        <f t="shared" si="1364"/>
        <v>4.0827166914090265E-3</v>
      </c>
      <c r="AF1109" s="13">
        <f t="shared" si="1365"/>
        <v>2.2166659063955099E-3</v>
      </c>
      <c r="AG1109" s="13">
        <f t="shared" si="1366"/>
        <v>8.0234283721189654E-4</v>
      </c>
      <c r="AH1109" s="13">
        <f t="shared" si="1367"/>
        <v>7.9470438080887669E-3</v>
      </c>
      <c r="AI1109" s="13">
        <f t="shared" si="1368"/>
        <v>7.1569381011599249E-3</v>
      </c>
      <c r="AJ1109" s="13">
        <f t="shared" si="1369"/>
        <v>3.2226928793131489E-3</v>
      </c>
      <c r="AK1109" s="13">
        <f t="shared" si="1370"/>
        <v>9.6742948335149588E-4</v>
      </c>
      <c r="AL1109" s="13">
        <f t="shared" si="1371"/>
        <v>8.5200789642923241E-6</v>
      </c>
      <c r="AM1109" s="13">
        <f t="shared" si="1372"/>
        <v>6.7720460252446407E-4</v>
      </c>
      <c r="AN1109" s="13">
        <f t="shared" si="1373"/>
        <v>7.3536150927583962E-4</v>
      </c>
      <c r="AO1109" s="13">
        <f t="shared" si="1374"/>
        <v>3.9925640442240346E-4</v>
      </c>
      <c r="AP1109" s="13">
        <f t="shared" si="1375"/>
        <v>1.4451456819678925E-4</v>
      </c>
      <c r="AQ1109" s="13">
        <f t="shared" si="1376"/>
        <v>3.9231293831061259E-5</v>
      </c>
      <c r="AR1109" s="13">
        <f t="shared" si="1377"/>
        <v>1.7259038427123688E-3</v>
      </c>
      <c r="AS1109" s="13">
        <f t="shared" si="1378"/>
        <v>1.5543121781050218E-3</v>
      </c>
      <c r="AT1109" s="13">
        <f t="shared" si="1379"/>
        <v>6.9989019295792763E-4</v>
      </c>
      <c r="AU1109" s="13">
        <f t="shared" si="1380"/>
        <v>2.101020584748912E-4</v>
      </c>
      <c r="AV1109" s="13">
        <f t="shared" si="1381"/>
        <v>4.7303357819060207E-5</v>
      </c>
      <c r="AW1109" s="13">
        <f t="shared" si="1382"/>
        <v>2.3144284865218508E-7</v>
      </c>
      <c r="AX1109" s="13">
        <f t="shared" si="1383"/>
        <v>1.0164600278061998E-4</v>
      </c>
      <c r="AY1109" s="13">
        <f t="shared" si="1384"/>
        <v>1.1037514768501988E-4</v>
      </c>
      <c r="AZ1109" s="13">
        <f t="shared" si="1385"/>
        <v>5.9926966595939372E-5</v>
      </c>
      <c r="BA1109" s="13">
        <f t="shared" si="1386"/>
        <v>2.1691122809875296E-5</v>
      </c>
      <c r="BB1109" s="13">
        <f t="shared" si="1387"/>
        <v>5.8884777022691839E-6</v>
      </c>
      <c r="BC1109" s="13">
        <f t="shared" si="1388"/>
        <v>1.2788335561618897E-6</v>
      </c>
      <c r="BD1109" s="13">
        <f t="shared" si="1389"/>
        <v>3.1235347237520928E-4</v>
      </c>
      <c r="BE1109" s="13">
        <f t="shared" si="1390"/>
        <v>2.8129887307232128E-4</v>
      </c>
      <c r="BF1109" s="13">
        <f t="shared" si="1391"/>
        <v>1.2666588174935594E-4</v>
      </c>
      <c r="BG1109" s="13">
        <f t="shared" si="1392"/>
        <v>3.8024196883805463E-5</v>
      </c>
      <c r="BH1109" s="13">
        <f t="shared" si="1393"/>
        <v>8.5609451141669744E-6</v>
      </c>
      <c r="BI1109" s="13">
        <f t="shared" si="1394"/>
        <v>1.5419609039315408E-6</v>
      </c>
      <c r="BJ1109" s="14">
        <f t="shared" si="1395"/>
        <v>0.29741541000321547</v>
      </c>
      <c r="BK1109" s="14">
        <f t="shared" si="1396"/>
        <v>0.30802984395022581</v>
      </c>
      <c r="BL1109" s="14">
        <f t="shared" si="1397"/>
        <v>0.36520952971208942</v>
      </c>
      <c r="BM1109" s="14">
        <f t="shared" si="1398"/>
        <v>0.31947664075394439</v>
      </c>
      <c r="BN1109" s="14">
        <f t="shared" si="1399"/>
        <v>0.68034217021198007</v>
      </c>
    </row>
    <row r="1110" spans="1:66" x14ac:dyDescent="0.25">
      <c r="A1110" t="s">
        <v>32</v>
      </c>
      <c r="B1110" t="s">
        <v>509</v>
      </c>
      <c r="C1110" t="s">
        <v>209</v>
      </c>
      <c r="D1110" s="25" t="s">
        <v>534</v>
      </c>
      <c r="E1110" s="10">
        <f>VLOOKUP(A1110,home!$A$2:$E$405,3,FALSE)</f>
        <v>1.268</v>
      </c>
      <c r="F1110" s="10" t="e">
        <f>VLOOKUP(B1110,home!$B$2:$E$405,3,FALSE)</f>
        <v>#N/A</v>
      </c>
      <c r="G1110" s="10">
        <f>VLOOKUP(C1110,away!$B$2:$E$405,4,FALSE)</f>
        <v>0.78859999999999997</v>
      </c>
      <c r="H1110" s="10">
        <f>VLOOKUP(A1110,away!$A$2:$E$405,3,FALSE)</f>
        <v>1.1471</v>
      </c>
      <c r="I1110" s="10">
        <f>VLOOKUP(C1110,away!$B$2:$E$405,3,FALSE)</f>
        <v>0.82050000000000001</v>
      </c>
      <c r="J1110" s="10" t="e">
        <f>VLOOKUP(B1110,home!$B$2:$E$405,4,FALSE)</f>
        <v>#N/A</v>
      </c>
      <c r="K1110" s="12" t="e">
        <f t="shared" si="1344"/>
        <v>#N/A</v>
      </c>
      <c r="L1110" s="12" t="e">
        <f t="shared" si="1345"/>
        <v>#N/A</v>
      </c>
      <c r="M1110" s="13" t="e">
        <f t="shared" si="1346"/>
        <v>#N/A</v>
      </c>
      <c r="N1110" s="13" t="e">
        <f t="shared" si="1347"/>
        <v>#N/A</v>
      </c>
      <c r="O1110" s="13" t="e">
        <f t="shared" si="1348"/>
        <v>#N/A</v>
      </c>
      <c r="P1110" s="13" t="e">
        <f t="shared" si="1349"/>
        <v>#N/A</v>
      </c>
      <c r="Q1110" s="13" t="e">
        <f t="shared" si="1350"/>
        <v>#N/A</v>
      </c>
      <c r="R1110" s="13" t="e">
        <f t="shared" si="1351"/>
        <v>#N/A</v>
      </c>
      <c r="S1110" s="13" t="e">
        <f t="shared" si="1352"/>
        <v>#N/A</v>
      </c>
      <c r="T1110" s="13" t="e">
        <f t="shared" si="1353"/>
        <v>#N/A</v>
      </c>
      <c r="U1110" s="13" t="e">
        <f t="shared" si="1354"/>
        <v>#N/A</v>
      </c>
      <c r="V1110" s="13" t="e">
        <f t="shared" si="1355"/>
        <v>#N/A</v>
      </c>
      <c r="W1110" s="13" t="e">
        <f t="shared" si="1356"/>
        <v>#N/A</v>
      </c>
      <c r="X1110" s="13" t="e">
        <f t="shared" si="1357"/>
        <v>#N/A</v>
      </c>
      <c r="Y1110" s="13" t="e">
        <f t="shared" si="1358"/>
        <v>#N/A</v>
      </c>
      <c r="Z1110" s="13" t="e">
        <f t="shared" si="1359"/>
        <v>#N/A</v>
      </c>
      <c r="AA1110" s="13" t="e">
        <f t="shared" si="1360"/>
        <v>#N/A</v>
      </c>
      <c r="AB1110" s="13" t="e">
        <f t="shared" si="1361"/>
        <v>#N/A</v>
      </c>
      <c r="AC1110" s="13" t="e">
        <f t="shared" si="1362"/>
        <v>#N/A</v>
      </c>
      <c r="AD1110" s="13" t="e">
        <f t="shared" si="1363"/>
        <v>#N/A</v>
      </c>
      <c r="AE1110" s="13" t="e">
        <f t="shared" si="1364"/>
        <v>#N/A</v>
      </c>
      <c r="AF1110" s="13" t="e">
        <f t="shared" si="1365"/>
        <v>#N/A</v>
      </c>
      <c r="AG1110" s="13" t="e">
        <f t="shared" si="1366"/>
        <v>#N/A</v>
      </c>
      <c r="AH1110" s="13" t="e">
        <f t="shared" si="1367"/>
        <v>#N/A</v>
      </c>
      <c r="AI1110" s="13" t="e">
        <f t="shared" si="1368"/>
        <v>#N/A</v>
      </c>
      <c r="AJ1110" s="13" t="e">
        <f t="shared" si="1369"/>
        <v>#N/A</v>
      </c>
      <c r="AK1110" s="13" t="e">
        <f t="shared" si="1370"/>
        <v>#N/A</v>
      </c>
      <c r="AL1110" s="13" t="e">
        <f t="shared" si="1371"/>
        <v>#N/A</v>
      </c>
      <c r="AM1110" s="13" t="e">
        <f t="shared" si="1372"/>
        <v>#N/A</v>
      </c>
      <c r="AN1110" s="13" t="e">
        <f t="shared" si="1373"/>
        <v>#N/A</v>
      </c>
      <c r="AO1110" s="13" t="e">
        <f t="shared" si="1374"/>
        <v>#N/A</v>
      </c>
      <c r="AP1110" s="13" t="e">
        <f t="shared" si="1375"/>
        <v>#N/A</v>
      </c>
      <c r="AQ1110" s="13" t="e">
        <f t="shared" si="1376"/>
        <v>#N/A</v>
      </c>
      <c r="AR1110" s="13" t="e">
        <f t="shared" si="1377"/>
        <v>#N/A</v>
      </c>
      <c r="AS1110" s="13" t="e">
        <f t="shared" si="1378"/>
        <v>#N/A</v>
      </c>
      <c r="AT1110" s="13" t="e">
        <f t="shared" si="1379"/>
        <v>#N/A</v>
      </c>
      <c r="AU1110" s="13" t="e">
        <f t="shared" si="1380"/>
        <v>#N/A</v>
      </c>
      <c r="AV1110" s="13" t="e">
        <f t="shared" si="1381"/>
        <v>#N/A</v>
      </c>
      <c r="AW1110" s="13" t="e">
        <f t="shared" si="1382"/>
        <v>#N/A</v>
      </c>
      <c r="AX1110" s="13" t="e">
        <f t="shared" si="1383"/>
        <v>#N/A</v>
      </c>
      <c r="AY1110" s="13" t="e">
        <f t="shared" si="1384"/>
        <v>#N/A</v>
      </c>
      <c r="AZ1110" s="13" t="e">
        <f t="shared" si="1385"/>
        <v>#N/A</v>
      </c>
      <c r="BA1110" s="13" t="e">
        <f t="shared" si="1386"/>
        <v>#N/A</v>
      </c>
      <c r="BB1110" s="13" t="e">
        <f t="shared" si="1387"/>
        <v>#N/A</v>
      </c>
      <c r="BC1110" s="13" t="e">
        <f t="shared" si="1388"/>
        <v>#N/A</v>
      </c>
      <c r="BD1110" s="13" t="e">
        <f t="shared" si="1389"/>
        <v>#N/A</v>
      </c>
      <c r="BE1110" s="13" t="e">
        <f t="shared" si="1390"/>
        <v>#N/A</v>
      </c>
      <c r="BF1110" s="13" t="e">
        <f t="shared" si="1391"/>
        <v>#N/A</v>
      </c>
      <c r="BG1110" s="13" t="e">
        <f t="shared" si="1392"/>
        <v>#N/A</v>
      </c>
      <c r="BH1110" s="13" t="e">
        <f t="shared" si="1393"/>
        <v>#N/A</v>
      </c>
      <c r="BI1110" s="13" t="e">
        <f t="shared" si="1394"/>
        <v>#N/A</v>
      </c>
      <c r="BJ1110" s="14" t="e">
        <f t="shared" si="1395"/>
        <v>#N/A</v>
      </c>
      <c r="BK1110" s="14" t="e">
        <f t="shared" si="1396"/>
        <v>#N/A</v>
      </c>
      <c r="BL1110" s="14" t="e">
        <f t="shared" si="1397"/>
        <v>#N/A</v>
      </c>
      <c r="BM1110" s="14" t="e">
        <f t="shared" si="1398"/>
        <v>#N/A</v>
      </c>
      <c r="BN1110" s="14" t="e">
        <f t="shared" si="1399"/>
        <v>#N/A</v>
      </c>
    </row>
    <row r="1111" spans="1:66" x14ac:dyDescent="0.25">
      <c r="A1111" t="s">
        <v>213</v>
      </c>
      <c r="B1111" t="s">
        <v>221</v>
      </c>
      <c r="C1111" t="s">
        <v>222</v>
      </c>
      <c r="D1111" s="25" t="s">
        <v>534</v>
      </c>
      <c r="E1111" s="10">
        <f>VLOOKUP(A1111,home!$A$2:$E$405,3,FALSE)</f>
        <v>1.2675000000000001</v>
      </c>
      <c r="F1111" s="10">
        <f>VLOOKUP(B1111,home!$B$2:$E$405,3,FALSE)</f>
        <v>0.95509999999999995</v>
      </c>
      <c r="G1111" s="10">
        <f>VLOOKUP(C1111,away!$B$2:$E$405,4,FALSE)</f>
        <v>1.2871999999999999</v>
      </c>
      <c r="H1111" s="10">
        <f>VLOOKUP(A1111,away!$A$2:$E$405,3,FALSE)</f>
        <v>1.1535</v>
      </c>
      <c r="I1111" s="10">
        <f>VLOOKUP(C1111,away!$B$2:$E$405,3,FALSE)</f>
        <v>1.2319</v>
      </c>
      <c r="J1111" s="10">
        <f>VLOOKUP(B1111,home!$B$2:$E$405,4,FALSE)</f>
        <v>0.82130000000000003</v>
      </c>
      <c r="K1111" s="12">
        <f t="shared" si="1344"/>
        <v>1.5582704825999998</v>
      </c>
      <c r="L1111" s="12">
        <f t="shared" si="1345"/>
        <v>1.167064548645</v>
      </c>
      <c r="M1111" s="13">
        <f t="shared" si="1346"/>
        <v>6.5524246370359335E-2</v>
      </c>
      <c r="N1111" s="13">
        <f t="shared" si="1347"/>
        <v>0.10210449901354113</v>
      </c>
      <c r="O1111" s="13">
        <f t="shared" si="1348"/>
        <v>7.6471025015527175E-2</v>
      </c>
      <c r="P1111" s="13">
        <f t="shared" si="1349"/>
        <v>0.1191625410558622</v>
      </c>
      <c r="Q1111" s="13">
        <f t="shared" si="1350"/>
        <v>7.9553213476730972E-2</v>
      </c>
      <c r="R1111" s="13">
        <f t="shared" si="1351"/>
        <v>4.4623311147083379E-2</v>
      </c>
      <c r="S1111" s="13">
        <f t="shared" si="1352"/>
        <v>5.4177315945878088E-2</v>
      </c>
      <c r="T1111" s="13">
        <f t="shared" si="1353"/>
        <v>9.2843735179480358E-2</v>
      </c>
      <c r="U1111" s="13">
        <f t="shared" si="1354"/>
        <v>6.9535188596375572E-2</v>
      </c>
      <c r="V1111" s="13">
        <f t="shared" si="1355"/>
        <v>1.0947443110866385E-2</v>
      </c>
      <c r="W1111" s="13">
        <f t="shared" si="1356"/>
        <v>4.1321808118922131E-2</v>
      </c>
      <c r="X1111" s="13">
        <f t="shared" si="1357"/>
        <v>4.8225217341505144E-2</v>
      </c>
      <c r="Y1111" s="13">
        <f t="shared" si="1358"/>
        <v>2.8140970754985371E-2</v>
      </c>
      <c r="Z1111" s="13">
        <f t="shared" si="1359"/>
        <v>1.7359428160972089E-2</v>
      </c>
      <c r="AA1111" s="13">
        <f t="shared" si="1360"/>
        <v>2.7050684498058006E-2</v>
      </c>
      <c r="AB1111" s="13">
        <f t="shared" si="1361"/>
        <v>2.1076141593724593E-2</v>
      </c>
      <c r="AC1111" s="13">
        <f t="shared" si="1362"/>
        <v>1.2443152834809336E-3</v>
      </c>
      <c r="AD1111" s="13">
        <f t="shared" si="1363"/>
        <v>1.6097638469844345E-2</v>
      </c>
      <c r="AE1111" s="13">
        <f t="shared" si="1364"/>
        <v>1.8786983175059276E-2</v>
      </c>
      <c r="AF1111" s="13">
        <f t="shared" si="1365"/>
        <v>1.0962811019800884E-2</v>
      </c>
      <c r="AG1111" s="13">
        <f t="shared" si="1366"/>
        <v>4.2647693649014509E-3</v>
      </c>
      <c r="AH1111" s="13">
        <f t="shared" si="1367"/>
        <v>5.064893297855047E-3</v>
      </c>
      <c r="AI1111" s="13">
        <f t="shared" si="1368"/>
        <v>7.8924737235660895E-3</v>
      </c>
      <c r="AJ1111" s="13">
        <f t="shared" si="1369"/>
        <v>6.1493044190645742E-3</v>
      </c>
      <c r="AK1111" s="13">
        <f t="shared" si="1370"/>
        <v>3.1940931882500222E-3</v>
      </c>
      <c r="AL1111" s="13">
        <f t="shared" si="1371"/>
        <v>9.051658234488771E-5</v>
      </c>
      <c r="AM1111" s="13">
        <f t="shared" si="1372"/>
        <v>5.016894973424931E-3</v>
      </c>
      <c r="AN1111" s="13">
        <f t="shared" si="1373"/>
        <v>5.8550402677595356E-3</v>
      </c>
      <c r="AO1111" s="13">
        <f t="shared" si="1374"/>
        <v>3.4166049636955424E-3</v>
      </c>
      <c r="AP1111" s="13">
        <f t="shared" si="1375"/>
        <v>1.3291328432845351E-3</v>
      </c>
      <c r="AQ1111" s="13">
        <f t="shared" si="1376"/>
        <v>3.877959554592778E-4</v>
      </c>
      <c r="AR1111" s="13">
        <f t="shared" si="1377"/>
        <v>1.1822114821192571E-3</v>
      </c>
      <c r="AS1111" s="13">
        <f t="shared" si="1378"/>
        <v>1.8422052567772362E-3</v>
      </c>
      <c r="AT1111" s="13">
        <f t="shared" si="1379"/>
        <v>1.4353270372632603E-3</v>
      </c>
      <c r="AU1111" s="13">
        <f t="shared" si="1380"/>
        <v>7.4554258501501622E-4</v>
      </c>
      <c r="AV1111" s="13">
        <f t="shared" si="1381"/>
        <v>2.9043925093755017E-4</v>
      </c>
      <c r="AW1111" s="13">
        <f t="shared" si="1382"/>
        <v>4.5726016438347732E-6</v>
      </c>
      <c r="AX1111" s="13">
        <f t="shared" si="1383"/>
        <v>1.3029465585653968E-3</v>
      </c>
      <c r="AY1111" s="13">
        <f t="shared" si="1384"/>
        <v>1.5206227372806806E-3</v>
      </c>
      <c r="AZ1111" s="13">
        <f t="shared" si="1385"/>
        <v>8.8733244427190129E-4</v>
      </c>
      <c r="BA1111" s="13">
        <f t="shared" si="1386"/>
        <v>3.451914128574171E-4</v>
      </c>
      <c r="BB1111" s="13">
        <f t="shared" si="1387"/>
        <v>1.0071516511064281E-4</v>
      </c>
      <c r="BC1111" s="13">
        <f t="shared" si="1388"/>
        <v>2.3508219742311799E-5</v>
      </c>
      <c r="BD1111" s="13">
        <f t="shared" si="1389"/>
        <v>2.2995285163040827E-4</v>
      </c>
      <c r="BE1111" s="13">
        <f t="shared" si="1390"/>
        <v>3.5832874108536244E-4</v>
      </c>
      <c r="BF1111" s="13">
        <f t="shared" si="1391"/>
        <v>2.791865501502691E-4</v>
      </c>
      <c r="BG1111" s="13">
        <f t="shared" si="1392"/>
        <v>1.4501605341269629E-4</v>
      </c>
      <c r="BH1111" s="13">
        <f t="shared" si="1393"/>
        <v>5.6493558884037407E-5</v>
      </c>
      <c r="BI1111" s="13">
        <f t="shared" si="1394"/>
        <v>1.7606449053204086E-5</v>
      </c>
      <c r="BJ1111" s="14">
        <f t="shared" si="1395"/>
        <v>0.46248743145622329</v>
      </c>
      <c r="BK1111" s="14">
        <f t="shared" si="1396"/>
        <v>0.25266700108607254</v>
      </c>
      <c r="BL1111" s="14">
        <f t="shared" si="1397"/>
        <v>0.26763942529583279</v>
      </c>
      <c r="BM1111" s="14">
        <f t="shared" si="1398"/>
        <v>0.51119839978435966</v>
      </c>
      <c r="BN1111" s="14">
        <f t="shared" si="1399"/>
        <v>0.48743883607910421</v>
      </c>
    </row>
    <row r="1112" spans="1:66" x14ac:dyDescent="0.25">
      <c r="A1112" t="s">
        <v>213</v>
      </c>
      <c r="B1112" t="s">
        <v>218</v>
      </c>
      <c r="C1112" t="s">
        <v>223</v>
      </c>
      <c r="D1112" s="25" t="s">
        <v>534</v>
      </c>
      <c r="E1112" s="10">
        <f>VLOOKUP(A1112,home!$A$2:$E$405,3,FALSE)</f>
        <v>1.2675000000000001</v>
      </c>
      <c r="F1112" s="10">
        <f>VLOOKUP(B1112,home!$B$2:$E$405,3,FALSE)</f>
        <v>0.872</v>
      </c>
      <c r="G1112" s="10">
        <f>VLOOKUP(C1112,away!$B$2:$E$405,4,FALSE)</f>
        <v>0.91349999999999998</v>
      </c>
      <c r="H1112" s="10">
        <f>VLOOKUP(A1112,away!$A$2:$E$405,3,FALSE)</f>
        <v>1.1535</v>
      </c>
      <c r="I1112" s="10">
        <f>VLOOKUP(C1112,away!$B$2:$E$405,3,FALSE)</f>
        <v>1.0038</v>
      </c>
      <c r="J1112" s="10">
        <f>VLOOKUP(B1112,home!$B$2:$E$405,4,FALSE)</f>
        <v>0.95820000000000005</v>
      </c>
      <c r="K1112" s="12">
        <f t="shared" si="1344"/>
        <v>1.0096550100000001</v>
      </c>
      <c r="L1112" s="12">
        <f t="shared" si="1345"/>
        <v>1.10948377806</v>
      </c>
      <c r="M1112" s="13">
        <f t="shared" si="1346"/>
        <v>0.12013504570877906</v>
      </c>
      <c r="N1112" s="13">
        <f t="shared" si="1347"/>
        <v>0.12129495077644781</v>
      </c>
      <c r="O1112" s="13">
        <f t="shared" si="1348"/>
        <v>0.133287884390387</v>
      </c>
      <c r="P1112" s="13">
        <f t="shared" si="1349"/>
        <v>0.13457478024705505</v>
      </c>
      <c r="Q1112" s="13">
        <f t="shared" si="1350"/>
        <v>6.1233027369571952E-2</v>
      </c>
      <c r="R1112" s="13">
        <f t="shared" si="1351"/>
        <v>7.3940372771535548E-2</v>
      </c>
      <c r="S1112" s="13">
        <f t="shared" si="1352"/>
        <v>3.768752775614858E-2</v>
      </c>
      <c r="T1112" s="13">
        <f t="shared" si="1353"/>
        <v>6.7937050548044081E-2</v>
      </c>
      <c r="U1112" s="13">
        <f t="shared" si="1354"/>
        <v>7.4654267810048469E-2</v>
      </c>
      <c r="V1112" s="13">
        <f t="shared" si="1355"/>
        <v>4.690823597649039E-3</v>
      </c>
      <c r="W1112" s="13">
        <f t="shared" si="1356"/>
        <v>2.0608077620385152E-2</v>
      </c>
      <c r="X1112" s="13">
        <f t="shared" si="1357"/>
        <v>2.2864327816818655E-2</v>
      </c>
      <c r="Y1112" s="13">
        <f t="shared" si="1358"/>
        <v>1.2683800404503159E-2</v>
      </c>
      <c r="Z1112" s="13">
        <f t="shared" si="1359"/>
        <v>2.7345214711242662E-2</v>
      </c>
      <c r="AA1112" s="13">
        <f t="shared" si="1360"/>
        <v>2.7609233032731863E-2</v>
      </c>
      <c r="AB1112" s="13">
        <f t="shared" si="1361"/>
        <v>1.3937900226877608E-2</v>
      </c>
      <c r="AC1112" s="13">
        <f t="shared" si="1362"/>
        <v>3.2841507192329911E-4</v>
      </c>
      <c r="AD1112" s="13">
        <f t="shared" si="1363"/>
        <v>5.2017622039726864E-3</v>
      </c>
      <c r="AE1112" s="13">
        <f t="shared" si="1364"/>
        <v>5.7712707826333282E-3</v>
      </c>
      <c r="AF1112" s="13">
        <f t="shared" si="1365"/>
        <v>3.2015656560616598E-3</v>
      </c>
      <c r="AG1112" s="13">
        <f t="shared" si="1366"/>
        <v>1.1840283865981439E-3</v>
      </c>
      <c r="AH1112" s="13">
        <f t="shared" si="1367"/>
        <v>7.5847680324228573E-3</v>
      </c>
      <c r="AI1112" s="13">
        <f t="shared" si="1368"/>
        <v>7.6579990436235817E-3</v>
      </c>
      <c r="AJ1112" s="13">
        <f t="shared" si="1369"/>
        <v>3.865968550484879E-3</v>
      </c>
      <c r="AK1112" s="13">
        <f t="shared" si="1370"/>
        <v>1.3010981718331656E-3</v>
      </c>
      <c r="AL1112" s="13">
        <f t="shared" si="1371"/>
        <v>1.4715568091940709E-5</v>
      </c>
      <c r="AM1112" s="13">
        <f t="shared" si="1372"/>
        <v>1.0503970540139335E-3</v>
      </c>
      <c r="AN1112" s="13">
        <f t="shared" si="1373"/>
        <v>1.165398491950473E-3</v>
      </c>
      <c r="AO1112" s="13">
        <f t="shared" si="1374"/>
        <v>6.4649536089731873E-4</v>
      </c>
      <c r="AP1112" s="13">
        <f t="shared" si="1375"/>
        <v>2.3909203850220671E-4</v>
      </c>
      <c r="AQ1112" s="13">
        <f t="shared" si="1376"/>
        <v>6.6317184545373892E-5</v>
      </c>
      <c r="AR1112" s="13">
        <f t="shared" si="1377"/>
        <v>1.683035418464242E-3</v>
      </c>
      <c r="AS1112" s="13">
        <f t="shared" si="1378"/>
        <v>1.6992851422598688E-3</v>
      </c>
      <c r="AT1112" s="13">
        <f t="shared" si="1379"/>
        <v>8.5784587865061959E-4</v>
      </c>
      <c r="AU1112" s="13">
        <f t="shared" si="1380"/>
        <v>2.8870946306248344E-4</v>
      </c>
      <c r="AV1112" s="13">
        <f t="shared" si="1381"/>
        <v>7.2874238953861574E-5</v>
      </c>
      <c r="AW1112" s="13">
        <f t="shared" si="1382"/>
        <v>4.5789773280647883E-7</v>
      </c>
      <c r="AX1112" s="13">
        <f t="shared" si="1383"/>
        <v>1.7675644134573475E-4</v>
      </c>
      <c r="AY1112" s="13">
        <f t="shared" si="1384"/>
        <v>1.9610840434070657E-4</v>
      </c>
      <c r="AZ1112" s="13">
        <f t="shared" si="1385"/>
        <v>1.0878954667862265E-4</v>
      </c>
      <c r="BA1112" s="13">
        <f t="shared" si="1386"/>
        <v>4.0233412420810982E-5</v>
      </c>
      <c r="BB1112" s="13">
        <f t="shared" si="1387"/>
        <v>1.1159579604221886E-5</v>
      </c>
      <c r="BC1112" s="13">
        <f t="shared" si="1388"/>
        <v>2.4762745081706794E-6</v>
      </c>
      <c r="BD1112" s="13">
        <f t="shared" si="1389"/>
        <v>3.1121674911441667E-4</v>
      </c>
      <c r="BE1112" s="13">
        <f t="shared" si="1390"/>
        <v>3.1422154993928394E-4</v>
      </c>
      <c r="BF1112" s="13">
        <f t="shared" si="1391"/>
        <v>1.5862768107308161E-4</v>
      </c>
      <c r="BG1112" s="13">
        <f t="shared" si="1392"/>
        <v>5.3386410973373016E-5</v>
      </c>
      <c r="BH1112" s="13">
        <f t="shared" si="1393"/>
        <v>1.3475464326296259E-5</v>
      </c>
      <c r="BI1112" s="13">
        <f t="shared" si="1394"/>
        <v>2.72111401382426E-6</v>
      </c>
      <c r="BJ1112" s="14">
        <f t="shared" si="1395"/>
        <v>0.32568308535384421</v>
      </c>
      <c r="BK1112" s="14">
        <f t="shared" si="1396"/>
        <v>0.29762741635398771</v>
      </c>
      <c r="BL1112" s="14">
        <f t="shared" si="1397"/>
        <v>0.34929489114077639</v>
      </c>
      <c r="BM1112" s="14">
        <f t="shared" si="1398"/>
        <v>0.35528889578946665</v>
      </c>
      <c r="BN1112" s="14">
        <f t="shared" si="1399"/>
        <v>0.64446606126377637</v>
      </c>
    </row>
    <row r="1113" spans="1:66" x14ac:dyDescent="0.25">
      <c r="A1113" t="s">
        <v>213</v>
      </c>
      <c r="B1113" t="s">
        <v>220</v>
      </c>
      <c r="C1113" t="s">
        <v>225</v>
      </c>
      <c r="D1113" s="25" t="s">
        <v>534</v>
      </c>
      <c r="E1113" s="10">
        <f>VLOOKUP(A1113,home!$A$2:$E$405,3,FALSE)</f>
        <v>1.2675000000000001</v>
      </c>
      <c r="F1113" s="10">
        <f>VLOOKUP(B1113,home!$B$2:$E$405,3,FALSE)</f>
        <v>0.78900000000000003</v>
      </c>
      <c r="G1113" s="10">
        <f>VLOOKUP(C1113,away!$B$2:$E$405,4,FALSE)</f>
        <v>0.39750000000000002</v>
      </c>
      <c r="H1113" s="10">
        <f>VLOOKUP(A1113,away!$A$2:$E$405,3,FALSE)</f>
        <v>1.1535</v>
      </c>
      <c r="I1113" s="10">
        <f>VLOOKUP(C1113,away!$B$2:$E$405,3,FALSE)</f>
        <v>1.1537999999999999</v>
      </c>
      <c r="J1113" s="10">
        <f>VLOOKUP(B1113,home!$B$2:$E$405,4,FALSE)</f>
        <v>1.597</v>
      </c>
      <c r="K1113" s="12">
        <f t="shared" si="1344"/>
        <v>0.39752285625000006</v>
      </c>
      <c r="L1113" s="12">
        <f t="shared" si="1345"/>
        <v>2.1254605550999996</v>
      </c>
      <c r="M1113" s="13">
        <f t="shared" si="1346"/>
        <v>8.0219920364861821E-2</v>
      </c>
      <c r="N1113" s="13">
        <f t="shared" si="1347"/>
        <v>3.1889251871587414E-2</v>
      </c>
      <c r="O1113" s="13">
        <f t="shared" si="1348"/>
        <v>0.17050427646877697</v>
      </c>
      <c r="P1113" s="13">
        <f t="shared" si="1349"/>
        <v>6.7779346984707889E-2</v>
      </c>
      <c r="Q1113" s="13">
        <f t="shared" si="1350"/>
        <v>6.3383532438345451E-3</v>
      </c>
      <c r="R1113" s="13">
        <f t="shared" si="1351"/>
        <v>0.18120005705512526</v>
      </c>
      <c r="S1113" s="13">
        <f t="shared" si="1352"/>
        <v>1.4317017072500509E-2</v>
      </c>
      <c r="T1113" s="13">
        <f t="shared" si="1353"/>
        <v>1.3471919804060454E-2</v>
      </c>
      <c r="U1113" s="13">
        <f t="shared" si="1354"/>
        <v>7.2031164233216372E-2</v>
      </c>
      <c r="V1113" s="13">
        <f t="shared" si="1355"/>
        <v>1.3440802117331769E-3</v>
      </c>
      <c r="W1113" s="13">
        <f t="shared" si="1356"/>
        <v>8.3988009513685368E-4</v>
      </c>
      <c r="X1113" s="13">
        <f t="shared" si="1357"/>
        <v>1.7851320132270176E-3</v>
      </c>
      <c r="Y1113" s="13">
        <f t="shared" si="1358"/>
        <v>1.8971138398801385E-3</v>
      </c>
      <c r="Z1113" s="13">
        <f t="shared" si="1359"/>
        <v>0.12837785795084602</v>
      </c>
      <c r="AA1113" s="13">
        <f t="shared" si="1360"/>
        <v>5.1033132771877092E-2</v>
      </c>
      <c r="AB1113" s="13">
        <f t="shared" si="1361"/>
        <v>1.0143418351431033E-2</v>
      </c>
      <c r="AC1113" s="13">
        <f t="shared" si="1362"/>
        <v>7.0977444436487322E-5</v>
      </c>
      <c r="AD1113" s="13">
        <f t="shared" si="1363"/>
        <v>8.3467883581580981E-5</v>
      </c>
      <c r="AE1113" s="13">
        <f t="shared" si="1364"/>
        <v>1.7740769417032924E-4</v>
      </c>
      <c r="AF1113" s="13">
        <f t="shared" si="1365"/>
        <v>1.8853652806513949E-4</v>
      </c>
      <c r="AG1113" s="13">
        <f t="shared" si="1366"/>
        <v>1.3357565119931933E-4</v>
      </c>
      <c r="AH1113" s="13">
        <f t="shared" si="1367"/>
        <v>6.8215518305688547E-2</v>
      </c>
      <c r="AI1113" s="13">
        <f t="shared" si="1368"/>
        <v>2.7117227677451474E-2</v>
      </c>
      <c r="AJ1113" s="13">
        <f t="shared" si="1369"/>
        <v>5.3898588999610328E-3</v>
      </c>
      <c r="AK1113" s="13">
        <f t="shared" si="1370"/>
        <v>7.1419736823233099E-4</v>
      </c>
      <c r="AL1113" s="13">
        <f t="shared" si="1371"/>
        <v>2.3988080829139016E-6</v>
      </c>
      <c r="AM1113" s="13">
        <f t="shared" si="1372"/>
        <v>6.6360782972985124E-6</v>
      </c>
      <c r="AN1113" s="13">
        <f t="shared" si="1373"/>
        <v>1.4104722661463157E-5</v>
      </c>
      <c r="AO1113" s="13">
        <f t="shared" si="1374"/>
        <v>1.4989515828782515E-5</v>
      </c>
      <c r="AP1113" s="13">
        <f t="shared" si="1375"/>
        <v>1.0619874878041436E-5</v>
      </c>
      <c r="AQ1113" s="13">
        <f t="shared" si="1376"/>
        <v>5.6430312883436252E-6</v>
      </c>
      <c r="AR1113" s="13">
        <f t="shared" si="1377"/>
        <v>2.8997878680888597E-2</v>
      </c>
      <c r="AS1113" s="13">
        <f t="shared" si="1378"/>
        <v>1.1527319558417818E-2</v>
      </c>
      <c r="AT1113" s="13">
        <f t="shared" si="1379"/>
        <v>2.2911864978843702E-3</v>
      </c>
      <c r="AU1113" s="13">
        <f t="shared" si="1380"/>
        <v>3.0359966694680984E-4</v>
      </c>
      <c r="AV1113" s="13">
        <f t="shared" si="1381"/>
        <v>3.0171951690311148E-5</v>
      </c>
      <c r="AW1113" s="13">
        <f t="shared" si="1382"/>
        <v>5.6299969114779047E-8</v>
      </c>
      <c r="AX1113" s="13">
        <f t="shared" si="1383"/>
        <v>4.3966546650678996E-7</v>
      </c>
      <c r="AY1113" s="13">
        <f t="shared" si="1384"/>
        <v>9.3449160649982202E-7</v>
      </c>
      <c r="AZ1113" s="13">
        <f t="shared" si="1385"/>
        <v>9.9311252434370117E-7</v>
      </c>
      <c r="BA1113" s="13">
        <f t="shared" si="1386"/>
        <v>7.0360716575610827E-7</v>
      </c>
      <c r="BB1113" s="13">
        <f t="shared" si="1387"/>
        <v>3.7387231927507892E-7</v>
      </c>
      <c r="BC1113" s="13">
        <f t="shared" si="1388"/>
        <v>1.5893017345258672E-7</v>
      </c>
      <c r="BD1113" s="13">
        <f t="shared" si="1389"/>
        <v>1.0272307886300656E-2</v>
      </c>
      <c r="BE1113" s="13">
        <f t="shared" si="1390"/>
        <v>4.0834771712416375E-3</v>
      </c>
      <c r="BF1113" s="13">
        <f t="shared" si="1391"/>
        <v>8.116377542718231E-4</v>
      </c>
      <c r="BG1113" s="13">
        <f t="shared" si="1392"/>
        <v>1.0754818610615693E-4</v>
      </c>
      <c r="BH1113" s="13">
        <f t="shared" si="1393"/>
        <v>1.0688215531356519E-5</v>
      </c>
      <c r="BI1113" s="13">
        <f t="shared" si="1394"/>
        <v>8.4976199324809138E-7</v>
      </c>
      <c r="BJ1113" s="14">
        <f t="shared" si="1395"/>
        <v>5.6860235526952553E-2</v>
      </c>
      <c r="BK1113" s="14">
        <f t="shared" si="1396"/>
        <v>0.16373467537792932</v>
      </c>
      <c r="BL1113" s="14">
        <f t="shared" si="1397"/>
        <v>0.64478551646303284</v>
      </c>
      <c r="BM1113" s="14">
        <f t="shared" si="1398"/>
        <v>0.45582620113822947</v>
      </c>
      <c r="BN1113" s="14">
        <f t="shared" si="1399"/>
        <v>0.53793120598889388</v>
      </c>
    </row>
    <row r="1114" spans="1:66" x14ac:dyDescent="0.25">
      <c r="A1114" t="s">
        <v>37</v>
      </c>
      <c r="B1114" t="s">
        <v>39</v>
      </c>
      <c r="C1114" t="s">
        <v>231</v>
      </c>
      <c r="D1114" s="25" t="s">
        <v>534</v>
      </c>
      <c r="E1114" s="10">
        <f>VLOOKUP(A1114,home!$A$2:$E$405,3,FALSE)</f>
        <v>1.5481</v>
      </c>
      <c r="F1114" s="10">
        <f>VLOOKUP(B1114,home!$B$2:$E$405,3,FALSE)</f>
        <v>1.1073</v>
      </c>
      <c r="G1114" s="10">
        <f>VLOOKUP(C1114,away!$B$2:$E$405,4,FALSE)</f>
        <v>0.83050000000000002</v>
      </c>
      <c r="H1114" s="10">
        <f>VLOOKUP(A1114,away!$A$2:$E$405,3,FALSE)</f>
        <v>1.2666999999999999</v>
      </c>
      <c r="I1114" s="10">
        <f>VLOOKUP(C1114,away!$B$2:$E$405,3,FALSE)</f>
        <v>1.1277999999999999</v>
      </c>
      <c r="J1114" s="10">
        <f>VLOOKUP(B1114,home!$B$2:$E$405,4,FALSE)</f>
        <v>0.73309999999999997</v>
      </c>
      <c r="K1114" s="12">
        <f t="shared" si="1344"/>
        <v>1.4236523434650001</v>
      </c>
      <c r="L1114" s="12">
        <f t="shared" si="1345"/>
        <v>1.0472951210059998</v>
      </c>
      <c r="M1114" s="13">
        <f t="shared" si="1346"/>
        <v>8.450475580633425E-2</v>
      </c>
      <c r="N1114" s="13">
        <f t="shared" si="1347"/>
        <v>0.12030539363762534</v>
      </c>
      <c r="O1114" s="13">
        <f t="shared" si="1348"/>
        <v>8.8501418457777273E-2</v>
      </c>
      <c r="P1114" s="13">
        <f t="shared" si="1349"/>
        <v>0.12599525178739124</v>
      </c>
      <c r="Q1114" s="13">
        <f t="shared" si="1350"/>
        <v>8.5636527791842332E-2</v>
      </c>
      <c r="R1114" s="13">
        <f t="shared" si="1351"/>
        <v>4.6343551876470233E-2</v>
      </c>
      <c r="S1114" s="13">
        <f t="shared" si="1352"/>
        <v>4.6964230952129989E-2</v>
      </c>
      <c r="T1114" s="13">
        <f t="shared" si="1353"/>
        <v>8.9686717736291152E-2</v>
      </c>
      <c r="U1114" s="13">
        <f t="shared" si="1354"/>
        <v>6.5977106233428645E-2</v>
      </c>
      <c r="V1114" s="13">
        <f t="shared" si="1355"/>
        <v>7.7803249024966867E-3</v>
      </c>
      <c r="W1114" s="13">
        <f t="shared" si="1356"/>
        <v>4.0638881159020653E-2</v>
      </c>
      <c r="X1114" s="13">
        <f t="shared" si="1357"/>
        <v>4.256090196098497E-2</v>
      </c>
      <c r="Y1114" s="13">
        <f t="shared" si="1358"/>
        <v>2.2286912484677124E-2</v>
      </c>
      <c r="Z1114" s="13">
        <f t="shared" si="1359"/>
        <v>1.6178458590105242E-2</v>
      </c>
      <c r="AA1114" s="13">
        <f t="shared" si="1360"/>
        <v>2.3032500485454792E-2</v>
      </c>
      <c r="AB1114" s="13">
        <f t="shared" si="1361"/>
        <v>1.6395136645988236E-2</v>
      </c>
      <c r="AC1114" s="13">
        <f t="shared" si="1362"/>
        <v>7.2502132108130148E-4</v>
      </c>
      <c r="AD1114" s="13">
        <f t="shared" si="1363"/>
        <v>1.4463909599458841E-2</v>
      </c>
      <c r="AE1114" s="13">
        <f t="shared" si="1364"/>
        <v>1.5147981954185086E-2</v>
      </c>
      <c r="AF1114" s="13">
        <f t="shared" si="1365"/>
        <v>7.9322037968524838E-3</v>
      </c>
      <c r="AG1114" s="13">
        <f t="shared" si="1366"/>
        <v>2.7691194450896249E-3</v>
      </c>
      <c r="AH1114" s="13">
        <f t="shared" si="1367"/>
        <v>4.2359051867037071E-3</v>
      </c>
      <c r="AI1114" s="13">
        <f t="shared" si="1368"/>
        <v>6.0304563457462806E-3</v>
      </c>
      <c r="AJ1114" s="13">
        <f t="shared" si="1369"/>
        <v>4.2926366543925374E-3</v>
      </c>
      <c r="AK1114" s="13">
        <f t="shared" si="1370"/>
        <v>2.0370740775565652E-3</v>
      </c>
      <c r="AL1114" s="13">
        <f t="shared" si="1371"/>
        <v>4.3239812022043997E-5</v>
      </c>
      <c r="AM1114" s="13">
        <f t="shared" si="1372"/>
        <v>4.1183157593870966E-3</v>
      </c>
      <c r="AN1114" s="13">
        <f t="shared" si="1373"/>
        <v>4.313092001568224E-3</v>
      </c>
      <c r="AO1114" s="13">
        <f t="shared" si="1374"/>
        <v>2.2585401048462015E-3</v>
      </c>
      <c r="AP1114" s="13">
        <f t="shared" si="1375"/>
        <v>7.8845267746726873E-4</v>
      </c>
      <c r="AQ1114" s="13">
        <f t="shared" si="1376"/>
        <v>2.0643566056389694E-4</v>
      </c>
      <c r="AR1114" s="13">
        <f t="shared" si="1377"/>
        <v>8.8724856701576039E-4</v>
      </c>
      <c r="AS1114" s="13">
        <f t="shared" si="1378"/>
        <v>1.2631335016679505E-3</v>
      </c>
      <c r="AT1114" s="13">
        <f t="shared" si="1379"/>
        <v>8.991314848793648E-4</v>
      </c>
      <c r="AU1114" s="13">
        <f t="shared" si="1380"/>
        <v>4.266835485105578E-4</v>
      </c>
      <c r="AV1114" s="13">
        <f t="shared" si="1381"/>
        <v>1.5186225843875431E-4</v>
      </c>
      <c r="AW1114" s="13">
        <f t="shared" si="1382"/>
        <v>1.7908298477052276E-6</v>
      </c>
      <c r="AX1114" s="13">
        <f t="shared" si="1383"/>
        <v>9.771749803300471E-4</v>
      </c>
      <c r="AY1114" s="13">
        <f t="shared" si="1384"/>
        <v>1.0233905892687921E-3</v>
      </c>
      <c r="AZ1114" s="13">
        <f t="shared" si="1385"/>
        <v>5.3589598551233048E-4</v>
      </c>
      <c r="BA1114" s="13">
        <f t="shared" si="1386"/>
        <v>1.870804169979219E-4</v>
      </c>
      <c r="BB1114" s="13">
        <f t="shared" si="1387"/>
        <v>4.8982101989422875E-5</v>
      </c>
      <c r="BC1114" s="13">
        <f t="shared" si="1388"/>
        <v>1.0259743286028175E-5</v>
      </c>
      <c r="BD1114" s="13">
        <f t="shared" si="1389"/>
        <v>1.5486851589252836E-4</v>
      </c>
      <c r="BE1114" s="13">
        <f t="shared" si="1390"/>
        <v>2.2047892557934464E-4</v>
      </c>
      <c r="BF1114" s="13">
        <f t="shared" si="1391"/>
        <v>1.5694266954283968E-4</v>
      </c>
      <c r="BG1114" s="13">
        <f t="shared" si="1392"/>
        <v>7.4477266428105623E-5</v>
      </c>
      <c r="BH1114" s="13">
        <f t="shared" si="1393"/>
        <v>2.6507433721309924E-5</v>
      </c>
      <c r="BI1114" s="13">
        <f t="shared" si="1394"/>
        <v>7.5474740273172054E-6</v>
      </c>
      <c r="BJ1114" s="14">
        <f t="shared" si="1395"/>
        <v>0.45589616958724483</v>
      </c>
      <c r="BK1114" s="14">
        <f t="shared" si="1396"/>
        <v>0.26703621517072434</v>
      </c>
      <c r="BL1114" s="14">
        <f t="shared" si="1397"/>
        <v>0.26111466760922214</v>
      </c>
      <c r="BM1114" s="14">
        <f t="shared" si="1398"/>
        <v>0.44791701184043481</v>
      </c>
      <c r="BN1114" s="14">
        <f t="shared" si="1399"/>
        <v>0.55128689935744057</v>
      </c>
    </row>
    <row r="1115" spans="1:66" x14ac:dyDescent="0.25">
      <c r="A1115" t="s">
        <v>37</v>
      </c>
      <c r="B1115" t="s">
        <v>216</v>
      </c>
      <c r="C1115" t="s">
        <v>227</v>
      </c>
      <c r="D1115" s="25" t="s">
        <v>534</v>
      </c>
      <c r="E1115" s="10">
        <f>VLOOKUP(A1115,home!$A$2:$E$405,3,FALSE)</f>
        <v>1.5481</v>
      </c>
      <c r="F1115" s="10">
        <f>VLOOKUP(B1115,home!$B$2:$E$405,3,FALSE)</f>
        <v>0.53979999999999995</v>
      </c>
      <c r="G1115" s="10">
        <f>VLOOKUP(C1115,away!$B$2:$E$405,4,FALSE)</f>
        <v>1.1535</v>
      </c>
      <c r="H1115" s="10">
        <f>VLOOKUP(A1115,away!$A$2:$E$405,3,FALSE)</f>
        <v>1.2666999999999999</v>
      </c>
      <c r="I1115" s="10">
        <f>VLOOKUP(C1115,away!$B$2:$E$405,3,FALSE)</f>
        <v>1.1277999999999999</v>
      </c>
      <c r="J1115" s="10">
        <f>VLOOKUP(B1115,home!$B$2:$E$405,4,FALSE)</f>
        <v>1.3231999999999999</v>
      </c>
      <c r="K1115" s="12">
        <f t="shared" si="1344"/>
        <v>0.96393886232999992</v>
      </c>
      <c r="L1115" s="12">
        <f t="shared" si="1345"/>
        <v>1.8903026928319997</v>
      </c>
      <c r="M1115" s="13">
        <f t="shared" si="1346"/>
        <v>5.7599490594666174E-2</v>
      </c>
      <c r="N1115" s="13">
        <f t="shared" si="1347"/>
        <v>5.5522387434610042E-2</v>
      </c>
      <c r="O1115" s="13">
        <f t="shared" si="1348"/>
        <v>0.1088804721768489</v>
      </c>
      <c r="P1115" s="13">
        <f t="shared" si="1349"/>
        <v>0.10495411848010494</v>
      </c>
      <c r="Q1115" s="13">
        <f t="shared" si="1350"/>
        <v>2.6760093488781743E-2</v>
      </c>
      <c r="R1115" s="13">
        <f t="shared" si="1351"/>
        <v>0.10290852487635857</v>
      </c>
      <c r="S1115" s="13">
        <f t="shared" si="1352"/>
        <v>4.78101753687903E-2</v>
      </c>
      <c r="T1115" s="13">
        <f t="shared" si="1353"/>
        <v>5.0584676782280187E-2</v>
      </c>
      <c r="U1115" s="13">
        <f t="shared" si="1354"/>
        <v>9.919752639337559E-2</v>
      </c>
      <c r="V1115" s="13">
        <f t="shared" si="1355"/>
        <v>9.6796280630750305E-3</v>
      </c>
      <c r="W1115" s="13">
        <f t="shared" si="1356"/>
        <v>8.5983646911402378E-3</v>
      </c>
      <c r="X1115" s="13">
        <f t="shared" si="1357"/>
        <v>1.6253511929613978E-2</v>
      </c>
      <c r="Y1115" s="13">
        <f t="shared" si="1358"/>
        <v>1.536202868426317E-2</v>
      </c>
      <c r="Z1115" s="13">
        <f t="shared" si="1359"/>
        <v>6.4842753896383151E-2</v>
      </c>
      <c r="AA1115" s="13">
        <f t="shared" si="1360"/>
        <v>6.250445042122374E-2</v>
      </c>
      <c r="AB1115" s="13">
        <f t="shared" si="1361"/>
        <v>3.0125234414798151E-2</v>
      </c>
      <c r="AC1115" s="13">
        <f t="shared" si="1362"/>
        <v>1.1023500599645509E-3</v>
      </c>
      <c r="AD1115" s="13">
        <f t="shared" si="1363"/>
        <v>2.07207446956904E-3</v>
      </c>
      <c r="AE1115" s="13">
        <f t="shared" si="1364"/>
        <v>3.916847949574794E-3</v>
      </c>
      <c r="AF1115" s="13">
        <f t="shared" si="1365"/>
        <v>3.7020141132473655E-3</v>
      </c>
      <c r="AG1115" s="13">
        <f t="shared" si="1366"/>
        <v>2.332642415724521E-3</v>
      </c>
      <c r="AH1115" s="13">
        <f t="shared" si="1367"/>
        <v>3.0643108075243935E-2</v>
      </c>
      <c r="AI1115" s="13">
        <f t="shared" si="1368"/>
        <v>2.9538082736305871E-2</v>
      </c>
      <c r="AJ1115" s="13">
        <f t="shared" si="1369"/>
        <v>1.4236452934122045E-2</v>
      </c>
      <c r="AK1115" s="13">
        <f t="shared" si="1370"/>
        <v>4.5743567483107319E-3</v>
      </c>
      <c r="AL1115" s="13">
        <f t="shared" si="1371"/>
        <v>8.0345279172162618E-5</v>
      </c>
      <c r="AM1115" s="13">
        <f t="shared" si="1372"/>
        <v>3.9947062137188382E-4</v>
      </c>
      <c r="AN1115" s="13">
        <f t="shared" si="1373"/>
        <v>7.5512039128654415E-4</v>
      </c>
      <c r="AO1115" s="13">
        <f t="shared" si="1374"/>
        <v>7.1370305453065397E-4</v>
      </c>
      <c r="AP1115" s="13">
        <f t="shared" si="1375"/>
        <v>4.4970493528723963E-4</v>
      </c>
      <c r="AQ1115" s="13">
        <f t="shared" si="1376"/>
        <v>2.1251961253832734E-4</v>
      </c>
      <c r="AR1115" s="13">
        <f t="shared" si="1377"/>
        <v>1.1584949942275113E-2</v>
      </c>
      <c r="AS1115" s="13">
        <f t="shared" si="1378"/>
        <v>1.1167183467506669E-2</v>
      </c>
      <c r="AT1115" s="13">
        <f t="shared" si="1379"/>
        <v>5.3822410635493813E-3</v>
      </c>
      <c r="AU1115" s="13">
        <f t="shared" si="1380"/>
        <v>1.7293837758612001E-3</v>
      </c>
      <c r="AV1115" s="13">
        <f t="shared" si="1381"/>
        <v>4.1675505735890109E-4</v>
      </c>
      <c r="AW1115" s="13">
        <f t="shared" si="1382"/>
        <v>4.066667885086553E-6</v>
      </c>
      <c r="AX1115" s="13">
        <f t="shared" si="1383"/>
        <v>6.4177542716578633E-5</v>
      </c>
      <c r="AY1115" s="13">
        <f t="shared" si="1384"/>
        <v>1.2131498181648926E-4</v>
      </c>
      <c r="AZ1115" s="13">
        <f t="shared" si="1385"/>
        <v>1.1466101840428739E-4</v>
      </c>
      <c r="BA1115" s="13">
        <f t="shared" si="1386"/>
        <v>7.2248010617494653E-5</v>
      </c>
      <c r="BB1115" s="13">
        <f t="shared" si="1387"/>
        <v>3.4142652255501264E-5</v>
      </c>
      <c r="BC1115" s="13">
        <f t="shared" si="1388"/>
        <v>1.2907989499800109E-5</v>
      </c>
      <c r="BD1115" s="13">
        <f t="shared" si="1389"/>
        <v>3.649843678701093E-3</v>
      </c>
      <c r="BE1115" s="13">
        <f t="shared" si="1390"/>
        <v>3.5182261633294734E-3</v>
      </c>
      <c r="BF1115" s="13">
        <f t="shared" si="1391"/>
        <v>1.6956774626497265E-3</v>
      </c>
      <c r="BG1115" s="13">
        <f t="shared" si="1392"/>
        <v>5.4484313474173279E-4</v>
      </c>
      <c r="BH1115" s="13">
        <f t="shared" si="1393"/>
        <v>1.3129886786281415E-4</v>
      </c>
      <c r="BI1115" s="13">
        <f t="shared" si="1394"/>
        <v>2.5312816262579624E-5</v>
      </c>
      <c r="BJ1115" s="14">
        <f t="shared" si="1395"/>
        <v>0.18805461276912991</v>
      </c>
      <c r="BK1115" s="14">
        <f t="shared" si="1396"/>
        <v>0.22134742282758968</v>
      </c>
      <c r="BL1115" s="14">
        <f t="shared" si="1397"/>
        <v>0.52245392420668624</v>
      </c>
      <c r="BM1115" s="14">
        <f t="shared" si="1398"/>
        <v>0.53995637833448717</v>
      </c>
      <c r="BN1115" s="14">
        <f t="shared" si="1399"/>
        <v>0.45662508705137039</v>
      </c>
    </row>
    <row r="1116" spans="1:66" x14ac:dyDescent="0.25">
      <c r="A1116" t="s">
        <v>37</v>
      </c>
      <c r="B1116" t="s">
        <v>38</v>
      </c>
      <c r="C1116" t="s">
        <v>230</v>
      </c>
      <c r="D1116" s="25" t="s">
        <v>534</v>
      </c>
      <c r="E1116" s="10">
        <f>VLOOKUP(A1116,home!$A$2:$E$405,3,FALSE)</f>
        <v>1.5481</v>
      </c>
      <c r="F1116" s="10">
        <f>VLOOKUP(B1116,home!$B$2:$E$405,3,FALSE)</f>
        <v>0.64600000000000002</v>
      </c>
      <c r="G1116" s="10">
        <f>VLOOKUP(C1116,away!$B$2:$E$405,4,FALSE)</f>
        <v>0.83050000000000002</v>
      </c>
      <c r="H1116" s="10">
        <f>VLOOKUP(A1116,away!$A$2:$E$405,3,FALSE)</f>
        <v>1.2666999999999999</v>
      </c>
      <c r="I1116" s="10">
        <f>VLOOKUP(C1116,away!$B$2:$E$405,3,FALSE)</f>
        <v>1.1841999999999999</v>
      </c>
      <c r="J1116" s="10">
        <f>VLOOKUP(B1116,home!$B$2:$E$405,4,FALSE)</f>
        <v>1.0149999999999999</v>
      </c>
      <c r="K1116" s="12">
        <f t="shared" si="1344"/>
        <v>0.8305602943</v>
      </c>
      <c r="L1116" s="12">
        <f t="shared" si="1345"/>
        <v>1.5225265320999997</v>
      </c>
      <c r="M1116" s="13">
        <f t="shared" si="1346"/>
        <v>9.5075228063123449E-2</v>
      </c>
      <c r="N1116" s="13">
        <f t="shared" si="1347"/>
        <v>7.896570940074743E-2</v>
      </c>
      <c r="O1116" s="13">
        <f t="shared" si="1348"/>
        <v>0.14475455727156392</v>
      </c>
      <c r="P1116" s="13">
        <f t="shared" si="1349"/>
        <v>0.12022738768873632</v>
      </c>
      <c r="Q1116" s="13">
        <f t="shared" si="1350"/>
        <v>3.2792891419746534E-2</v>
      </c>
      <c r="R1116" s="13">
        <f t="shared" si="1351"/>
        <v>0.1101963270441725</v>
      </c>
      <c r="S1116" s="13">
        <f t="shared" si="1352"/>
        <v>3.8008388317672052E-2</v>
      </c>
      <c r="T1116" s="13">
        <f t="shared" si="1353"/>
        <v>4.992804725083852E-2</v>
      </c>
      <c r="U1116" s="13">
        <f t="shared" si="1354"/>
        <v>9.152469382058695E-2</v>
      </c>
      <c r="V1116" s="13">
        <f t="shared" si="1355"/>
        <v>5.3403900735424425E-3</v>
      </c>
      <c r="W1116" s="13">
        <f t="shared" si="1356"/>
        <v>9.0788245161775409E-3</v>
      </c>
      <c r="X1116" s="13">
        <f t="shared" si="1357"/>
        <v>1.382275120616025E-2</v>
      </c>
      <c r="Y1116" s="13">
        <f t="shared" si="1358"/>
        <v>1.0522752728998126E-2</v>
      </c>
      <c r="Z1116" s="13">
        <f t="shared" si="1359"/>
        <v>5.5925610554907128E-2</v>
      </c>
      <c r="AA1116" s="13">
        <f t="shared" si="1360"/>
        <v>4.6449591561390849E-2</v>
      </c>
      <c r="AB1116" s="13">
        <f t="shared" si="1361"/>
        <v>1.9289593218671793E-2</v>
      </c>
      <c r="AC1116" s="13">
        <f t="shared" si="1362"/>
        <v>4.2207441994944624E-4</v>
      </c>
      <c r="AD1116" s="13">
        <f t="shared" si="1363"/>
        <v>1.8851277905136184E-3</v>
      </c>
      <c r="AE1116" s="13">
        <f t="shared" si="1364"/>
        <v>2.8701570774560337E-3</v>
      </c>
      <c r="AF1116" s="13">
        <f t="shared" si="1365"/>
        <v>2.1849451508607026E-3</v>
      </c>
      <c r="AG1116" s="13">
        <f t="shared" si="1366"/>
        <v>1.1088789877895522E-3</v>
      </c>
      <c r="AH1116" s="13">
        <f t="shared" si="1367"/>
        <v>2.1287056473434474E-2</v>
      </c>
      <c r="AI1116" s="13">
        <f t="shared" si="1368"/>
        <v>1.7680183889356455E-2</v>
      </c>
      <c r="AJ1116" s="13">
        <f t="shared" si="1369"/>
        <v>7.3422293672110086E-3</v>
      </c>
      <c r="AK1116" s="13">
        <f t="shared" si="1370"/>
        <v>2.0327213946829594E-3</v>
      </c>
      <c r="AL1116" s="13">
        <f t="shared" si="1371"/>
        <v>2.1349369737854084E-5</v>
      </c>
      <c r="AM1116" s="13">
        <f t="shared" si="1372"/>
        <v>3.1314245849642006E-4</v>
      </c>
      <c r="AN1116" s="13">
        <f t="shared" si="1373"/>
        <v>4.7676770138782251E-4</v>
      </c>
      <c r="AO1116" s="13">
        <f t="shared" si="1374"/>
        <v>3.6294573750564481E-4</v>
      </c>
      <c r="AP1116" s="13">
        <f t="shared" si="1375"/>
        <v>1.8419817168831542E-4</v>
      </c>
      <c r="AQ1116" s="13">
        <f t="shared" si="1376"/>
        <v>7.0111650889942808E-5</v>
      </c>
      <c r="AR1116" s="13">
        <f t="shared" si="1377"/>
        <v>6.482021654223004E-3</v>
      </c>
      <c r="AS1116" s="13">
        <f t="shared" si="1378"/>
        <v>5.38370981279043E-3</v>
      </c>
      <c r="AT1116" s="13">
        <f t="shared" si="1379"/>
        <v>2.2357478032685092E-3</v>
      </c>
      <c r="AU1116" s="13">
        <f t="shared" si="1380"/>
        <v>6.1897445115442382E-4</v>
      </c>
      <c r="AV1116" s="13">
        <f t="shared" si="1381"/>
        <v>1.285239005787498E-4</v>
      </c>
      <c r="AW1116" s="13">
        <f t="shared" si="1382"/>
        <v>7.4992631410401286E-7</v>
      </c>
      <c r="AX1116" s="13">
        <f t="shared" si="1383"/>
        <v>4.3347282081102017E-5</v>
      </c>
      <c r="AY1116" s="13">
        <f t="shared" si="1384"/>
        <v>6.5997387062900704E-5</v>
      </c>
      <c r="AZ1116" s="13">
        <f t="shared" si="1385"/>
        <v>5.0241386426269796E-5</v>
      </c>
      <c r="BA1116" s="13">
        <f t="shared" si="1386"/>
        <v>2.5497947947828185E-5</v>
      </c>
      <c r="BB1116" s="13">
        <f t="shared" si="1387"/>
        <v>9.7053255661682875E-6</v>
      </c>
      <c r="BC1116" s="13">
        <f t="shared" si="1388"/>
        <v>2.9553231354319322E-6</v>
      </c>
      <c r="BD1116" s="13">
        <f t="shared" si="1389"/>
        <v>1.6448416583668753E-3</v>
      </c>
      <c r="BE1116" s="13">
        <f t="shared" si="1390"/>
        <v>1.3661401718500919E-3</v>
      </c>
      <c r="BF1116" s="13">
        <f t="shared" si="1391"/>
        <v>5.6733089159343255E-4</v>
      </c>
      <c r="BG1116" s="13">
        <f t="shared" si="1392"/>
        <v>1.5706750409577423E-4</v>
      </c>
      <c r="BH1116" s="13">
        <f t="shared" si="1393"/>
        <v>3.2613508106688174E-5</v>
      </c>
      <c r="BI1116" s="13">
        <f t="shared" si="1394"/>
        <v>5.4174969782492751E-6</v>
      </c>
      <c r="BJ1116" s="14">
        <f t="shared" si="1395"/>
        <v>0.20476499590147612</v>
      </c>
      <c r="BK1116" s="14">
        <f t="shared" si="1396"/>
        <v>0.25916081531982449</v>
      </c>
      <c r="BL1116" s="14">
        <f t="shared" si="1397"/>
        <v>0.47917934289407715</v>
      </c>
      <c r="BM1116" s="14">
        <f t="shared" si="1398"/>
        <v>0.416953416321446</v>
      </c>
      <c r="BN1116" s="14">
        <f t="shared" si="1399"/>
        <v>0.58201210088809008</v>
      </c>
    </row>
    <row r="1117" spans="1:66" x14ac:dyDescent="0.25">
      <c r="A1117" t="s">
        <v>37</v>
      </c>
      <c r="B1117" t="s">
        <v>407</v>
      </c>
      <c r="C1117" t="s">
        <v>219</v>
      </c>
      <c r="D1117" s="25" t="s">
        <v>534</v>
      </c>
      <c r="E1117" s="10">
        <f>VLOOKUP(A1117,home!$A$2:$E$405,3,FALSE)</f>
        <v>1.5481</v>
      </c>
      <c r="F1117" s="10">
        <f>VLOOKUP(B1117,home!$B$2:$E$405,3,FALSE)</f>
        <v>1.4193</v>
      </c>
      <c r="G1117" s="10">
        <f>VLOOKUP(C1117,away!$B$2:$E$405,4,FALSE)</f>
        <v>1.1211</v>
      </c>
      <c r="H1117" s="10">
        <f>VLOOKUP(A1117,away!$A$2:$E$405,3,FALSE)</f>
        <v>1.2666999999999999</v>
      </c>
      <c r="I1117" s="10">
        <f>VLOOKUP(C1117,away!$B$2:$E$405,3,FALSE)</f>
        <v>0.59319999999999995</v>
      </c>
      <c r="J1117" s="10">
        <f>VLOOKUP(B1117,home!$B$2:$E$405,4,FALSE)</f>
        <v>0.56910000000000005</v>
      </c>
      <c r="K1117" s="12">
        <f t="shared" si="1344"/>
        <v>2.463301469763</v>
      </c>
      <c r="L1117" s="12">
        <f t="shared" si="1345"/>
        <v>0.42762540500399998</v>
      </c>
      <c r="M1117" s="13">
        <f t="shared" si="1346"/>
        <v>5.5524724287668248E-2</v>
      </c>
      <c r="N1117" s="13">
        <f t="shared" si="1347"/>
        <v>0.13677413494599852</v>
      </c>
      <c r="O1117" s="13">
        <f t="shared" si="1348"/>
        <v>2.3743782711249568E-2</v>
      </c>
      <c r="P1117" s="13">
        <f t="shared" si="1349"/>
        <v>5.8488094850354368E-2</v>
      </c>
      <c r="Q1117" s="13">
        <f t="shared" si="1350"/>
        <v>0.16845796381902056</v>
      </c>
      <c r="R1117" s="13">
        <f t="shared" si="1351"/>
        <v>5.0767223491125337E-3</v>
      </c>
      <c r="S1117" s="13">
        <f t="shared" si="1352"/>
        <v>1.5402405338840214E-2</v>
      </c>
      <c r="T1117" s="13">
        <f t="shared" si="1353"/>
        <v>7.2036905004257856E-2</v>
      </c>
      <c r="U1117" s="13">
        <f t="shared" si="1354"/>
        <v>1.2505497624147573E-2</v>
      </c>
      <c r="V1117" s="13">
        <f t="shared" si="1355"/>
        <v>1.8027151286383824E-3</v>
      </c>
      <c r="W1117" s="13">
        <f t="shared" si="1356"/>
        <v>0.13832091662289187</v>
      </c>
      <c r="X1117" s="13">
        <f t="shared" si="1357"/>
        <v>5.9149537991388654E-2</v>
      </c>
      <c r="Y1117" s="13">
        <f t="shared" si="1358"/>
        <v>1.2646922569683526E-2</v>
      </c>
      <c r="Z1117" s="13">
        <f t="shared" si="1359"/>
        <v>7.2364515021070192E-4</v>
      </c>
      <c r="AA1117" s="13">
        <f t="shared" si="1360"/>
        <v>1.7825561621008889E-3</v>
      </c>
      <c r="AB1117" s="13">
        <f t="shared" si="1361"/>
        <v>2.1954866070191068E-3</v>
      </c>
      <c r="AC1117" s="13">
        <f t="shared" si="1362"/>
        <v>1.1868290971346114E-4</v>
      </c>
      <c r="AD1117" s="13">
        <f t="shared" si="1363"/>
        <v>8.5181529304033748E-2</v>
      </c>
      <c r="AE1117" s="13">
        <f t="shared" si="1364"/>
        <v>3.6425785967497522E-2</v>
      </c>
      <c r="AF1117" s="13">
        <f t="shared" si="1365"/>
        <v>7.7882957384700713E-3</v>
      </c>
      <c r="AG1117" s="13">
        <f t="shared" si="1366"/>
        <v>1.1101577064847308E-3</v>
      </c>
      <c r="AH1117" s="13">
        <f t="shared" si="1367"/>
        <v>7.736226260950792E-5</v>
      </c>
      <c r="AI1117" s="13">
        <f t="shared" si="1368"/>
        <v>1.9056657519019203E-4</v>
      </c>
      <c r="AJ1117" s="13">
        <f t="shared" si="1369"/>
        <v>2.347114623768507E-4</v>
      </c>
      <c r="AK1117" s="13">
        <f t="shared" si="1370"/>
        <v>1.9272169674770646E-4</v>
      </c>
      <c r="AL1117" s="13">
        <f t="shared" si="1371"/>
        <v>5.0006820345282759E-6</v>
      </c>
      <c r="AM1117" s="13">
        <f t="shared" si="1372"/>
        <v>4.1965557266257281E-2</v>
      </c>
      <c r="AN1117" s="13">
        <f t="shared" si="1373"/>
        <v>1.7945538422201826E-2</v>
      </c>
      <c r="AO1117" s="13">
        <f t="shared" si="1374"/>
        <v>3.836984067904448E-3</v>
      </c>
      <c r="AP1117" s="13">
        <f t="shared" si="1375"/>
        <v>5.4693062201051183E-4</v>
      </c>
      <c r="AQ1117" s="13">
        <f t="shared" si="1376"/>
        <v>5.8470357186583656E-5</v>
      </c>
      <c r="AR1117" s="13">
        <f t="shared" si="1377"/>
        <v>6.6164137760833267E-6</v>
      </c>
      <c r="AS1117" s="13">
        <f t="shared" si="1378"/>
        <v>1.6298221779186218E-5</v>
      </c>
      <c r="AT1117" s="13">
        <f t="shared" si="1379"/>
        <v>2.0073716831596379E-5</v>
      </c>
      <c r="AU1117" s="13">
        <f t="shared" si="1380"/>
        <v>1.648253872495921E-5</v>
      </c>
      <c r="AV1117" s="13">
        <f t="shared" si="1381"/>
        <v>1.0150365466654397E-5</v>
      </c>
      <c r="AW1117" s="13">
        <f t="shared" si="1382"/>
        <v>1.4632138550499104E-7</v>
      </c>
      <c r="AX1117" s="13">
        <f t="shared" si="1383"/>
        <v>1.7228969815565806E-2</v>
      </c>
      <c r="AY1117" s="13">
        <f t="shared" si="1384"/>
        <v>7.3675451951830196E-3</v>
      </c>
      <c r="AZ1117" s="13">
        <f t="shared" si="1385"/>
        <v>1.5752747489877058E-3</v>
      </c>
      <c r="BA1117" s="13">
        <f t="shared" si="1386"/>
        <v>2.2454250084281413E-4</v>
      </c>
      <c r="BB1117" s="13">
        <f t="shared" si="1387"/>
        <v>2.4005019465879837E-5</v>
      </c>
      <c r="BC1117" s="13">
        <f t="shared" si="1388"/>
        <v>2.0530312342451539E-6</v>
      </c>
      <c r="BD1117" s="13">
        <f t="shared" si="1389"/>
        <v>4.7155777011194639E-7</v>
      </c>
      <c r="BE1117" s="13">
        <f t="shared" si="1390"/>
        <v>1.1615889481949202E-6</v>
      </c>
      <c r="BF1117" s="13">
        <f t="shared" si="1391"/>
        <v>1.4306718816745026E-6</v>
      </c>
      <c r="BG1117" s="13">
        <f t="shared" si="1392"/>
        <v>1.174725382959133E-6</v>
      </c>
      <c r="BH1117" s="13">
        <f t="shared" si="1393"/>
        <v>7.2342569060278385E-7</v>
      </c>
      <c r="BI1117" s="13">
        <f t="shared" si="1394"/>
        <v>3.5640311338523022E-7</v>
      </c>
      <c r="BJ1117" s="14">
        <f t="shared" si="1395"/>
        <v>0.80866802071656696</v>
      </c>
      <c r="BK1117" s="14">
        <f t="shared" si="1396"/>
        <v>0.13870916839243219</v>
      </c>
      <c r="BL1117" s="14">
        <f t="shared" si="1397"/>
        <v>4.6074347079919323E-2</v>
      </c>
      <c r="BM1117" s="14">
        <f t="shared" si="1398"/>
        <v>0.53874235950192784</v>
      </c>
      <c r="BN1117" s="14">
        <f t="shared" si="1399"/>
        <v>0.44806542296340385</v>
      </c>
    </row>
    <row r="1118" spans="1:66" x14ac:dyDescent="0.25">
      <c r="A1118" t="s">
        <v>37</v>
      </c>
      <c r="B1118" t="s">
        <v>228</v>
      </c>
      <c r="C1118" t="s">
        <v>229</v>
      </c>
      <c r="D1118" s="25" t="s">
        <v>534</v>
      </c>
      <c r="E1118" s="10">
        <f>VLOOKUP(A1118,home!$A$2:$E$405,3,FALSE)</f>
        <v>1.5481</v>
      </c>
      <c r="F1118" s="10">
        <f>VLOOKUP(B1118,home!$B$2:$E$405,3,FALSE)</f>
        <v>0.84470000000000001</v>
      </c>
      <c r="G1118" s="10">
        <f>VLOOKUP(C1118,away!$B$2:$E$405,4,FALSE)</f>
        <v>1.1428</v>
      </c>
      <c r="H1118" s="10">
        <f>VLOOKUP(A1118,away!$A$2:$E$405,3,FALSE)</f>
        <v>1.2666999999999999</v>
      </c>
      <c r="I1118" s="10">
        <f>VLOOKUP(C1118,away!$B$2:$E$405,3,FALSE)</f>
        <v>0.72870000000000001</v>
      </c>
      <c r="J1118" s="10">
        <f>VLOOKUP(B1118,home!$B$2:$E$405,4,FALSE)</f>
        <v>1.4575</v>
      </c>
      <c r="K1118" s="12">
        <f t="shared" si="1344"/>
        <v>1.4944167839960001</v>
      </c>
      <c r="L1118" s="12">
        <f t="shared" si="1345"/>
        <v>1.3453370526749999</v>
      </c>
      <c r="M1118" s="13">
        <f t="shared" si="1346"/>
        <v>5.8440049991271004E-2</v>
      </c>
      <c r="N1118" s="13">
        <f t="shared" si="1347"/>
        <v>8.7333791564520674E-2</v>
      </c>
      <c r="O1118" s="13">
        <f t="shared" si="1348"/>
        <v>7.8621564613436182E-2</v>
      </c>
      <c r="P1118" s="13">
        <f t="shared" si="1349"/>
        <v>0.11749338574234501</v>
      </c>
      <c r="Q1118" s="13">
        <f t="shared" si="1350"/>
        <v>6.5256541962014011E-2</v>
      </c>
      <c r="R1118" s="13">
        <f t="shared" si="1351"/>
        <v>5.288625200686866E-2</v>
      </c>
      <c r="S1118" s="13">
        <f t="shared" si="1352"/>
        <v>5.9054944747914534E-2</v>
      </c>
      <c r="T1118" s="13">
        <f t="shared" si="1353"/>
        <v>8.7792043830938374E-2</v>
      </c>
      <c r="U1118" s="13">
        <f t="shared" si="1354"/>
        <v>7.9034102641706655E-2</v>
      </c>
      <c r="V1118" s="13">
        <f t="shared" si="1355"/>
        <v>1.3192180903138223E-2</v>
      </c>
      <c r="W1118" s="13">
        <f t="shared" si="1356"/>
        <v>3.2506823857857685E-2</v>
      </c>
      <c r="X1118" s="13">
        <f t="shared" si="1357"/>
        <v>4.3732634600755625E-2</v>
      </c>
      <c r="Y1118" s="13">
        <f t="shared" si="1358"/>
        <v>2.9417566869746649E-2</v>
      </c>
      <c r="Z1118" s="13">
        <f t="shared" si="1359"/>
        <v>2.3716611467315987E-2</v>
      </c>
      <c r="AA1118" s="13">
        <f t="shared" si="1360"/>
        <v>3.5442502236269012E-2</v>
      </c>
      <c r="AB1118" s="13">
        <f t="shared" si="1361"/>
        <v>2.6482935104348092E-2</v>
      </c>
      <c r="AC1118" s="13">
        <f t="shared" si="1362"/>
        <v>1.657675258519986E-3</v>
      </c>
      <c r="AD1118" s="13">
        <f t="shared" si="1363"/>
        <v>1.2144685791896032E-2</v>
      </c>
      <c r="AE1118" s="13">
        <f t="shared" si="1364"/>
        <v>1.6338695788933356E-2</v>
      </c>
      <c r="AF1118" s="13">
        <f t="shared" si="1365"/>
        <v>1.0990526418618519E-2</v>
      </c>
      <c r="AG1118" s="13">
        <f t="shared" si="1366"/>
        <v>4.9286541397903184E-3</v>
      </c>
      <c r="AH1118" s="13">
        <f t="shared" si="1367"/>
        <v>7.9767090427192485E-3</v>
      </c>
      <c r="AI1118" s="13">
        <f t="shared" si="1368"/>
        <v>1.192052787449231E-2</v>
      </c>
      <c r="AJ1118" s="13">
        <f t="shared" si="1369"/>
        <v>8.9071184648667374E-3</v>
      </c>
      <c r="AK1118" s="13">
        <f t="shared" si="1370"/>
        <v>4.4369824436458491E-3</v>
      </c>
      <c r="AL1118" s="13">
        <f t="shared" si="1371"/>
        <v>1.333098644603635E-4</v>
      </c>
      <c r="AM1118" s="13">
        <f t="shared" si="1372"/>
        <v>3.6298444567534355E-3</v>
      </c>
      <c r="AN1118" s="13">
        <f t="shared" si="1373"/>
        <v>4.8833642431173529E-3</v>
      </c>
      <c r="AO1118" s="13">
        <f t="shared" si="1374"/>
        <v>3.2848854289869913E-3</v>
      </c>
      <c r="AP1118" s="13">
        <f t="shared" si="1375"/>
        <v>1.4730926938028035E-3</v>
      </c>
      <c r="AQ1118" s="13">
        <f t="shared" si="1376"/>
        <v>4.9545154574943484E-4</v>
      </c>
      <c r="AR1118" s="13">
        <f t="shared" si="1377"/>
        <v>2.1462724467155862E-3</v>
      </c>
      <c r="AS1118" s="13">
        <f t="shared" si="1378"/>
        <v>3.2074255673999325E-3</v>
      </c>
      <c r="AT1118" s="13">
        <f t="shared" si="1379"/>
        <v>2.3966153006701771E-3</v>
      </c>
      <c r="AU1118" s="13">
        <f t="shared" si="1380"/>
        <v>1.1938473767010448E-3</v>
      </c>
      <c r="AV1118" s="13">
        <f t="shared" si="1381"/>
        <v>4.4602638931790916E-4</v>
      </c>
      <c r="AW1118" s="13">
        <f t="shared" si="1382"/>
        <v>7.4449644125526703E-6</v>
      </c>
      <c r="AX1118" s="13">
        <f t="shared" si="1383"/>
        <v>9.0408341324453058E-4</v>
      </c>
      <c r="AY1118" s="13">
        <f t="shared" si="1384"/>
        <v>1.2162969145467506E-3</v>
      </c>
      <c r="AZ1118" s="13">
        <f t="shared" si="1385"/>
        <v>8.1816465309701106E-4</v>
      </c>
      <c r="BA1118" s="13">
        <f t="shared" si="1386"/>
        <v>3.6690240766679876E-4</v>
      </c>
      <c r="BB1118" s="13">
        <f t="shared" si="1387"/>
        <v>1.2340185093745308E-4</v>
      </c>
      <c r="BC1118" s="13">
        <f t="shared" si="1388"/>
        <v>3.3203416486966551E-5</v>
      </c>
      <c r="BD1118" s="13">
        <f t="shared" si="1389"/>
        <v>4.8124330795031733E-4</v>
      </c>
      <c r="BE1118" s="13">
        <f t="shared" si="1390"/>
        <v>7.1917807658670985E-4</v>
      </c>
      <c r="BF1118" s="13">
        <f t="shared" si="1391"/>
        <v>5.3737589416657009E-4</v>
      </c>
      <c r="BG1118" s="13">
        <f t="shared" si="1392"/>
        <v>2.6768785185246033E-4</v>
      </c>
      <c r="BH1118" s="13">
        <f t="shared" si="1393"/>
        <v>1.0000930467003787E-4</v>
      </c>
      <c r="BI1118" s="13">
        <f t="shared" si="1394"/>
        <v>2.9891116690934817E-5</v>
      </c>
      <c r="BJ1118" s="14">
        <f t="shared" si="1395"/>
        <v>0.40767065584946088</v>
      </c>
      <c r="BK1118" s="14">
        <f t="shared" si="1396"/>
        <v>0.25118784342219591</v>
      </c>
      <c r="BL1118" s="14">
        <f t="shared" si="1397"/>
        <v>0.31723426706107449</v>
      </c>
      <c r="BM1118" s="14">
        <f t="shared" si="1398"/>
        <v>0.53856893996945721</v>
      </c>
      <c r="BN1118" s="14">
        <f t="shared" si="1399"/>
        <v>0.46003158588045556</v>
      </c>
    </row>
    <row r="1119" spans="1:66" x14ac:dyDescent="0.25">
      <c r="A1119" t="s">
        <v>337</v>
      </c>
      <c r="B1119" t="s">
        <v>338</v>
      </c>
      <c r="C1119" t="s">
        <v>374</v>
      </c>
      <c r="D1119" s="25" t="s">
        <v>534</v>
      </c>
      <c r="E1119" s="10">
        <f>VLOOKUP(A1119,home!$A$2:$E$405,3,FALSE)</f>
        <v>1.4091</v>
      </c>
      <c r="F1119" s="10">
        <f>VLOOKUP(B1119,home!$B$2:$E$405,3,FALSE)</f>
        <v>1.3548</v>
      </c>
      <c r="G1119" s="10">
        <f>VLOOKUP(C1119,away!$B$2:$E$405,4,FALSE)</f>
        <v>1.4193</v>
      </c>
      <c r="H1119" s="10">
        <f>VLOOKUP(A1119,away!$A$2:$E$405,3,FALSE)</f>
        <v>1.1182000000000001</v>
      </c>
      <c r="I1119" s="10">
        <f>VLOOKUP(C1119,away!$B$2:$E$405,3,FALSE)</f>
        <v>0.97560000000000002</v>
      </c>
      <c r="J1119" s="10">
        <f>VLOOKUP(B1119,home!$B$2:$E$405,4,FALSE)</f>
        <v>0.89429999999999998</v>
      </c>
      <c r="K1119" s="12">
        <f t="shared" si="1344"/>
        <v>2.7095127915239998</v>
      </c>
      <c r="L1119" s="12">
        <f t="shared" si="1345"/>
        <v>0.97560610725600005</v>
      </c>
      <c r="M1119" s="13">
        <f t="shared" si="1346"/>
        <v>2.5094190877349355E-2</v>
      </c>
      <c r="N1119" s="13">
        <f t="shared" si="1347"/>
        <v>6.7993031175122953E-2</v>
      </c>
      <c r="O1119" s="13">
        <f t="shared" si="1348"/>
        <v>2.4482045876589836E-2</v>
      </c>
      <c r="P1119" s="13">
        <f t="shared" si="1349"/>
        <v>6.6334416465297558E-2</v>
      </c>
      <c r="Q1119" s="13">
        <f t="shared" si="1350"/>
        <v>9.2113993851742862E-2</v>
      </c>
      <c r="R1119" s="13">
        <f t="shared" si="1351"/>
        <v>1.1942416737661308E-2</v>
      </c>
      <c r="S1119" s="13">
        <f t="shared" si="1352"/>
        <v>4.3837384808482892E-2</v>
      </c>
      <c r="T1119" s="13">
        <f t="shared" si="1353"/>
        <v>8.9866974965501986E-2</v>
      </c>
      <c r="U1119" s="13">
        <f t="shared" si="1354"/>
        <v>3.2358130912403631E-2</v>
      </c>
      <c r="V1119" s="13">
        <f t="shared" si="1355"/>
        <v>1.2875610910412739E-2</v>
      </c>
      <c r="W1119" s="13">
        <f t="shared" si="1356"/>
        <v>8.3194681539886794E-2</v>
      </c>
      <c r="X1119" s="13">
        <f t="shared" si="1357"/>
        <v>8.1165239401531558E-2</v>
      </c>
      <c r="Y1119" s="13">
        <f t="shared" si="1358"/>
        <v>3.9592651628514761E-2</v>
      </c>
      <c r="Z1119" s="13">
        <f t="shared" si="1359"/>
        <v>3.883698234886216E-3</v>
      </c>
      <c r="AA1119" s="13">
        <f t="shared" si="1360"/>
        <v>1.0522930045843383E-2</v>
      </c>
      <c r="AB1119" s="13">
        <f t="shared" si="1361"/>
        <v>1.4256006781762438E-2</v>
      </c>
      <c r="AC1119" s="13">
        <f t="shared" si="1362"/>
        <v>2.1272257306256086E-3</v>
      </c>
      <c r="AD1119" s="13">
        <f t="shared" si="1363"/>
        <v>5.6354263454772215E-2</v>
      </c>
      <c r="AE1119" s="13">
        <f t="shared" si="1364"/>
        <v>5.4979563596389384E-2</v>
      </c>
      <c r="AF1119" s="13">
        <f t="shared" si="1365"/>
        <v>2.6819199009453565E-2</v>
      </c>
      <c r="AG1119" s="13">
        <f t="shared" si="1366"/>
        <v>8.7216581151123226E-3</v>
      </c>
      <c r="AH1119" s="13">
        <f t="shared" si="1367"/>
        <v>9.4723992917358476E-4</v>
      </c>
      <c r="AI1119" s="13">
        <f t="shared" si="1368"/>
        <v>2.5665587047381156E-3</v>
      </c>
      <c r="AJ1119" s="13">
        <f t="shared" si="1369"/>
        <v>3.4770618203425964E-3</v>
      </c>
      <c r="AK1119" s="13">
        <f t="shared" si="1370"/>
        <v>3.140381159712663E-3</v>
      </c>
      <c r="AL1119" s="13">
        <f t="shared" si="1371"/>
        <v>2.2492580569056538E-4</v>
      </c>
      <c r="AM1119" s="13">
        <f t="shared" si="1372"/>
        <v>3.0538519537523744E-2</v>
      </c>
      <c r="AN1119" s="13">
        <f t="shared" si="1373"/>
        <v>2.9793566167364848E-2</v>
      </c>
      <c r="AO1119" s="13">
        <f t="shared" si="1374"/>
        <v>1.453339255490844E-2</v>
      </c>
      <c r="AP1119" s="13">
        <f t="shared" si="1375"/>
        <v>4.7262888452391854E-3</v>
      </c>
      <c r="AQ1119" s="13">
        <f t="shared" si="1376"/>
        <v>1.1527490655178143E-3</v>
      </c>
      <c r="AR1119" s="13">
        <f t="shared" si="1377"/>
        <v>1.8482661198769812E-4</v>
      </c>
      <c r="AS1119" s="13">
        <f t="shared" si="1378"/>
        <v>5.007900693947111E-4</v>
      </c>
      <c r="AT1119" s="13">
        <f t="shared" si="1379"/>
        <v>6.7844854944658069E-4</v>
      </c>
      <c r="AU1119" s="13">
        <f t="shared" si="1380"/>
        <v>6.1275500770547112E-4</v>
      </c>
      <c r="AV1119" s="13">
        <f t="shared" si="1381"/>
        <v>4.1506688286209031E-4</v>
      </c>
      <c r="AW1119" s="13">
        <f t="shared" si="1382"/>
        <v>1.6515909710599389E-5</v>
      </c>
      <c r="AX1119" s="13">
        <f t="shared" si="1383"/>
        <v>1.3790751553521035E-2</v>
      </c>
      <c r="AY1119" s="13">
        <f t="shared" si="1384"/>
        <v>1.3454341439265294E-2</v>
      </c>
      <c r="AZ1119" s="13">
        <f t="shared" si="1385"/>
        <v>6.5630688386273499E-3</v>
      </c>
      <c r="BA1119" s="13">
        <f t="shared" si="1386"/>
        <v>2.1343233471021292E-3</v>
      </c>
      <c r="BB1119" s="13">
        <f t="shared" si="1387"/>
        <v>5.2056472307297611E-4</v>
      </c>
      <c r="BC1119" s="13">
        <f t="shared" si="1388"/>
        <v>1.0157322461040482E-4</v>
      </c>
      <c r="BD1119" s="13">
        <f t="shared" si="1389"/>
        <v>3.0052995239772206E-5</v>
      </c>
      <c r="BE1119" s="13">
        <f t="shared" si="1390"/>
        <v>8.1428975025772665E-5</v>
      </c>
      <c r="BF1119" s="13">
        <f t="shared" si="1391"/>
        <v>1.1031642471650969E-4</v>
      </c>
      <c r="BG1119" s="13">
        <f t="shared" si="1392"/>
        <v>9.9634587961525782E-5</v>
      </c>
      <c r="BH1119" s="13">
        <f t="shared" si="1393"/>
        <v>6.7490297639994309E-5</v>
      </c>
      <c r="BI1119" s="13">
        <f t="shared" si="1394"/>
        <v>3.6573164951865308E-5</v>
      </c>
      <c r="BJ1119" s="14">
        <f t="shared" si="1395"/>
        <v>0.71811039603478155</v>
      </c>
      <c r="BK1119" s="14">
        <f t="shared" si="1396"/>
        <v>0.16394809603712399</v>
      </c>
      <c r="BL1119" s="14">
        <f t="shared" si="1397"/>
        <v>0.10651015553515956</v>
      </c>
      <c r="BM1119" s="14">
        <f t="shared" si="1398"/>
        <v>0.69105442532863259</v>
      </c>
      <c r="BN1119" s="14">
        <f t="shared" si="1399"/>
        <v>0.2879600949837639</v>
      </c>
    </row>
    <row r="1120" spans="1:66" x14ac:dyDescent="0.25">
      <c r="A1120" t="s">
        <v>337</v>
      </c>
      <c r="B1120" t="s">
        <v>367</v>
      </c>
      <c r="C1120" t="s">
        <v>411</v>
      </c>
      <c r="D1120" s="25" t="s">
        <v>534</v>
      </c>
      <c r="E1120" s="10">
        <f>VLOOKUP(A1120,home!$A$2:$E$405,3,FALSE)</f>
        <v>1.4091</v>
      </c>
      <c r="F1120" s="10">
        <f>VLOOKUP(B1120,home!$B$2:$E$405,3,FALSE)</f>
        <v>0.9677</v>
      </c>
      <c r="G1120" s="10">
        <f>VLOOKUP(C1120,away!$B$2:$E$405,4,FALSE)</f>
        <v>0.55559999999999998</v>
      </c>
      <c r="H1120" s="10">
        <f>VLOOKUP(A1120,away!$A$2:$E$405,3,FALSE)</f>
        <v>1.1182000000000001</v>
      </c>
      <c r="I1120" s="10">
        <f>VLOOKUP(C1120,away!$B$2:$E$405,3,FALSE)</f>
        <v>1.4765999999999999</v>
      </c>
      <c r="J1120" s="10">
        <f>VLOOKUP(B1120,home!$B$2:$E$405,4,FALSE)</f>
        <v>1.3821000000000001</v>
      </c>
      <c r="K1120" s="12">
        <f t="shared" si="1344"/>
        <v>0.75760842049199995</v>
      </c>
      <c r="L1120" s="12">
        <f t="shared" si="1345"/>
        <v>2.2820324672520003</v>
      </c>
      <c r="M1120" s="13">
        <f t="shared" si="1346"/>
        <v>4.7852070674081627E-2</v>
      </c>
      <c r="N1120" s="13">
        <f t="shared" si="1347"/>
        <v>3.6253131680662527E-2</v>
      </c>
      <c r="O1120" s="13">
        <f t="shared" si="1348"/>
        <v>0.10919997890349158</v>
      </c>
      <c r="P1120" s="13">
        <f t="shared" si="1349"/>
        <v>8.2730823534833964E-2</v>
      </c>
      <c r="Q1120" s="13">
        <f t="shared" si="1350"/>
        <v>1.3732838915237609E-2</v>
      </c>
      <c r="R1120" s="13">
        <f t="shared" si="1351"/>
        <v>0.12459894864050065</v>
      </c>
      <c r="S1120" s="13">
        <f t="shared" si="1352"/>
        <v>3.5758061596585206E-2</v>
      </c>
      <c r="T1120" s="13">
        <f t="shared" si="1353"/>
        <v>3.1338784272113958E-2</v>
      </c>
      <c r="U1120" s="13">
        <f t="shared" si="1354"/>
        <v>9.4397212674493511E-2</v>
      </c>
      <c r="V1120" s="13">
        <f t="shared" si="1355"/>
        <v>6.8690720339254279E-3</v>
      </c>
      <c r="W1120" s="13">
        <f t="shared" si="1356"/>
        <v>3.4680381331480795E-3</v>
      </c>
      <c r="X1120" s="13">
        <f t="shared" si="1357"/>
        <v>7.9141756175119312E-3</v>
      </c>
      <c r="Y1120" s="13">
        <f t="shared" si="1358"/>
        <v>9.0302028553481892E-3</v>
      </c>
      <c r="Z1120" s="13">
        <f t="shared" si="1359"/>
        <v>9.4779615394362304E-2</v>
      </c>
      <c r="AA1120" s="13">
        <f t="shared" si="1360"/>
        <v>7.1805834713762062E-2</v>
      </c>
      <c r="AB1120" s="13">
        <f t="shared" si="1361"/>
        <v>2.7200352509801441E-2</v>
      </c>
      <c r="AC1120" s="13">
        <f t="shared" si="1362"/>
        <v>7.4224058943721716E-4</v>
      </c>
      <c r="AD1120" s="13">
        <f t="shared" si="1363"/>
        <v>6.5685372306508491E-4</v>
      </c>
      <c r="AE1120" s="13">
        <f t="shared" si="1364"/>
        <v>1.4989615222698778E-3</v>
      </c>
      <c r="AF1120" s="13">
        <f t="shared" si="1365"/>
        <v>1.7103394304906717E-3</v>
      </c>
      <c r="AG1120" s="13">
        <f t="shared" si="1366"/>
        <v>1.3010167034670029E-3</v>
      </c>
      <c r="AH1120" s="13">
        <f t="shared" si="1367"/>
        <v>5.407253989089808E-2</v>
      </c>
      <c r="AI1120" s="13">
        <f t="shared" si="1368"/>
        <v>4.0965811538733944E-2</v>
      </c>
      <c r="AJ1120" s="13">
        <f t="shared" si="1369"/>
        <v>1.5518021887016583E-2</v>
      </c>
      <c r="AK1120" s="13">
        <f t="shared" si="1370"/>
        <v>3.9188613503276411E-3</v>
      </c>
      <c r="AL1120" s="13">
        <f t="shared" si="1371"/>
        <v>5.1330004624758155E-5</v>
      </c>
      <c r="AM1120" s="13">
        <f t="shared" si="1372"/>
        <v>9.9527582325125753E-5</v>
      </c>
      <c r="AN1120" s="13">
        <f t="shared" si="1373"/>
        <v>2.2712517425303326E-4</v>
      </c>
      <c r="AO1120" s="13">
        <f t="shared" si="1374"/>
        <v>2.5915351088784503E-4</v>
      </c>
      <c r="AP1120" s="13">
        <f t="shared" si="1375"/>
        <v>1.9713224194946901E-4</v>
      </c>
      <c r="AQ1120" s="13">
        <f t="shared" si="1376"/>
        <v>1.1246554411771627E-4</v>
      </c>
      <c r="AR1120" s="13">
        <f t="shared" si="1377"/>
        <v>2.4679058323561674E-2</v>
      </c>
      <c r="AS1120" s="13">
        <f t="shared" si="1378"/>
        <v>1.8697062395743501E-2</v>
      </c>
      <c r="AT1120" s="13">
        <f t="shared" si="1379"/>
        <v>7.0825259547397995E-3</v>
      </c>
      <c r="AU1120" s="13">
        <f t="shared" si="1380"/>
        <v>1.7885937672213385E-3</v>
      </c>
      <c r="AV1120" s="13">
        <f t="shared" si="1381"/>
        <v>3.3876342472159839E-4</v>
      </c>
      <c r="AW1120" s="13">
        <f t="shared" si="1382"/>
        <v>2.4651049548422678E-6</v>
      </c>
      <c r="AX1120" s="13">
        <f t="shared" si="1383"/>
        <v>1.2567155740120998E-5</v>
      </c>
      <c r="AY1120" s="13">
        <f t="shared" si="1384"/>
        <v>2.8678657419968459E-5</v>
      </c>
      <c r="AZ1120" s="13">
        <f t="shared" si="1385"/>
        <v>3.2722813674782753E-5</v>
      </c>
      <c r="BA1120" s="13">
        <f t="shared" si="1386"/>
        <v>2.4891507741897327E-5</v>
      </c>
      <c r="BB1120" s="13">
        <f t="shared" si="1387"/>
        <v>1.4200807206466057E-5</v>
      </c>
      <c r="BC1120" s="13">
        <f t="shared" si="1388"/>
        <v>6.4813406212683451E-6</v>
      </c>
      <c r="BD1120" s="13">
        <f t="shared" si="1389"/>
        <v>9.3864020592622378E-3</v>
      </c>
      <c r="BE1120" s="13">
        <f t="shared" si="1390"/>
        <v>7.1112172382205192E-3</v>
      </c>
      <c r="BF1120" s="13">
        <f t="shared" si="1391"/>
        <v>2.6937590298118643E-3</v>
      </c>
      <c r="BG1120" s="13">
        <f t="shared" si="1392"/>
        <v>6.8027150792060985E-4</v>
      </c>
      <c r="BH1120" s="13">
        <f t="shared" si="1393"/>
        <v>1.2884485565536102E-4</v>
      </c>
      <c r="BI1120" s="13">
        <f t="shared" si="1394"/>
        <v>1.9522789516315566E-5</v>
      </c>
      <c r="BJ1120" s="14">
        <f t="shared" si="1395"/>
        <v>0.10791928918925263</v>
      </c>
      <c r="BK1120" s="14">
        <f t="shared" si="1396"/>
        <v>0.17403227709090816</v>
      </c>
      <c r="BL1120" s="14">
        <f t="shared" si="1397"/>
        <v>0.61428358345540013</v>
      </c>
      <c r="BM1120" s="14">
        <f t="shared" si="1398"/>
        <v>0.57662075922865041</v>
      </c>
      <c r="BN1120" s="14">
        <f t="shared" si="1399"/>
        <v>0.41436779234880794</v>
      </c>
    </row>
    <row r="1121" spans="1:66" x14ac:dyDescent="0.25">
      <c r="A1121" t="s">
        <v>337</v>
      </c>
      <c r="B1121" t="s">
        <v>382</v>
      </c>
      <c r="C1121" t="s">
        <v>373</v>
      </c>
      <c r="D1121" s="25" t="s">
        <v>534</v>
      </c>
      <c r="E1121" s="10">
        <f>VLOOKUP(A1121,home!$A$2:$E$405,3,FALSE)</f>
        <v>1.4091</v>
      </c>
      <c r="F1121" s="10">
        <f>VLOOKUP(B1121,home!$B$2:$E$405,3,FALSE)</f>
        <v>0.9032</v>
      </c>
      <c r="G1121" s="10">
        <f>VLOOKUP(C1121,away!$B$2:$E$405,4,FALSE)</f>
        <v>0.8387</v>
      </c>
      <c r="H1121" s="10">
        <f>VLOOKUP(A1121,away!$A$2:$E$405,3,FALSE)</f>
        <v>1.1182000000000001</v>
      </c>
      <c r="I1121" s="10">
        <f>VLOOKUP(C1121,away!$B$2:$E$405,3,FALSE)</f>
        <v>0.48780000000000001</v>
      </c>
      <c r="J1121" s="10">
        <f>VLOOKUP(B1121,home!$B$2:$E$405,4,FALSE)</f>
        <v>0.73170000000000002</v>
      </c>
      <c r="K1121" s="12">
        <f t="shared" si="1344"/>
        <v>1.067412751944</v>
      </c>
      <c r="L1121" s="12">
        <f t="shared" si="1345"/>
        <v>0.39911158933200003</v>
      </c>
      <c r="M1121" s="13">
        <f t="shared" si="1346"/>
        <v>0.23072601808888243</v>
      </c>
      <c r="N1121" s="13">
        <f t="shared" si="1347"/>
        <v>0.24627989391333513</v>
      </c>
      <c r="O1121" s="13">
        <f t="shared" si="1348"/>
        <v>9.2085427779697637E-2</v>
      </c>
      <c r="P1121" s="13">
        <f t="shared" si="1349"/>
        <v>9.8293159880267517E-2</v>
      </c>
      <c r="Q1121" s="13">
        <f t="shared" si="1350"/>
        <v>0.13144114965525466</v>
      </c>
      <c r="R1121" s="13">
        <f t="shared" si="1351"/>
        <v>1.8376180717736113E-2</v>
      </c>
      <c r="S1121" s="13">
        <f t="shared" si="1352"/>
        <v>1.046863435610231E-2</v>
      </c>
      <c r="T1121" s="13">
        <f t="shared" si="1353"/>
        <v>5.2459686142533948E-2</v>
      </c>
      <c r="U1121" s="13">
        <f t="shared" si="1354"/>
        <v>1.9614969630138972E-2</v>
      </c>
      <c r="V1121" s="13">
        <f t="shared" si="1355"/>
        <v>4.9553490085853312E-4</v>
      </c>
      <c r="W1121" s="13">
        <f t="shared" si="1356"/>
        <v>4.6767319757399534E-2</v>
      </c>
      <c r="X1121" s="13">
        <f t="shared" si="1357"/>
        <v>1.8665379317173568E-2</v>
      </c>
      <c r="Y1121" s="13">
        <f t="shared" si="1358"/>
        <v>3.7247846023808918E-3</v>
      </c>
      <c r="Z1121" s="13">
        <f t="shared" si="1359"/>
        <v>2.444715564035904E-3</v>
      </c>
      <c r="AA1121" s="13">
        <f t="shared" si="1360"/>
        <v>2.6095205679278924E-3</v>
      </c>
      <c r="AB1121" s="13">
        <f t="shared" si="1361"/>
        <v>1.3927177653331904E-3</v>
      </c>
      <c r="AC1121" s="13">
        <f t="shared" si="1362"/>
        <v>1.3194137043957228E-5</v>
      </c>
      <c r="AD1121" s="13">
        <f t="shared" si="1363"/>
        <v>1.2480008370822705E-2</v>
      </c>
      <c r="AE1121" s="13">
        <f t="shared" si="1364"/>
        <v>4.980915975755713E-3</v>
      </c>
      <c r="AF1121" s="13">
        <f t="shared" si="1365"/>
        <v>9.9397064570650611E-4</v>
      </c>
      <c r="AG1121" s="13">
        <f t="shared" si="1366"/>
        <v>1.3223506805242597E-4</v>
      </c>
      <c r="AH1121" s="13">
        <f t="shared" si="1367"/>
        <v>2.4392857855676163E-4</v>
      </c>
      <c r="AI1121" s="13">
        <f t="shared" si="1368"/>
        <v>2.6037247531506111E-4</v>
      </c>
      <c r="AJ1121" s="13">
        <f t="shared" si="1369"/>
        <v>1.3896245020326027E-4</v>
      </c>
      <c r="AK1121" s="13">
        <f t="shared" si="1370"/>
        <v>4.9443430462781056E-5</v>
      </c>
      <c r="AL1121" s="13">
        <f t="shared" si="1371"/>
        <v>2.248369616372E-7</v>
      </c>
      <c r="AM1121" s="13">
        <f t="shared" si="1372"/>
        <v>2.6642640158768046E-3</v>
      </c>
      <c r="AN1121" s="13">
        <f t="shared" si="1373"/>
        <v>1.0633386457766483E-3</v>
      </c>
      <c r="AO1121" s="13">
        <f t="shared" si="1374"/>
        <v>2.1219538845702732E-4</v>
      </c>
      <c r="AP1121" s="13">
        <f t="shared" si="1375"/>
        <v>2.8229879578668435E-5</v>
      </c>
      <c r="AQ1121" s="13">
        <f t="shared" si="1376"/>
        <v>2.8167180263233324E-6</v>
      </c>
      <c r="AR1121" s="13">
        <f t="shared" si="1377"/>
        <v>1.9470944534256962E-5</v>
      </c>
      <c r="AS1121" s="13">
        <f t="shared" si="1378"/>
        <v>2.0783534488260208E-5</v>
      </c>
      <c r="AT1121" s="13">
        <f t="shared" si="1379"/>
        <v>1.1092304871618427E-5</v>
      </c>
      <c r="AU1121" s="13">
        <f t="shared" si="1380"/>
        <v>3.9466892228053563E-6</v>
      </c>
      <c r="AV1121" s="13">
        <f t="shared" si="1381"/>
        <v>1.0531866010955978E-6</v>
      </c>
      <c r="AW1121" s="13">
        <f t="shared" si="1382"/>
        <v>2.6606756360078249E-9</v>
      </c>
      <c r="AX1121" s="13">
        <f t="shared" si="1383"/>
        <v>4.7397823084873868E-4</v>
      </c>
      <c r="AY1121" s="13">
        <f t="shared" si="1384"/>
        <v>1.8917020502280966E-4</v>
      </c>
      <c r="AZ1121" s="13">
        <f t="shared" si="1385"/>
        <v>3.7750010590456927E-5</v>
      </c>
      <c r="BA1121" s="13">
        <f t="shared" si="1386"/>
        <v>5.0221555746856985E-6</v>
      </c>
      <c r="BB1121" s="13">
        <f t="shared" si="1387"/>
        <v>5.0110012332134321E-7</v>
      </c>
      <c r="BC1121" s="13">
        <f t="shared" si="1388"/>
        <v>3.9998973326648523E-8</v>
      </c>
      <c r="BD1121" s="13">
        <f t="shared" si="1389"/>
        <v>1.2951799364770843E-6</v>
      </c>
      <c r="BE1121" s="13">
        <f t="shared" si="1390"/>
        <v>1.3824915802576596E-6</v>
      </c>
      <c r="BF1121" s="13">
        <f t="shared" si="1391"/>
        <v>7.3784457111111871E-7</v>
      </c>
      <c r="BG1121" s="13">
        <f t="shared" si="1392"/>
        <v>2.6252823471888666E-7</v>
      </c>
      <c r="BH1121" s="13">
        <f t="shared" si="1393"/>
        <v>7.0056496371071782E-8</v>
      </c>
      <c r="BI1121" s="13">
        <f t="shared" si="1394"/>
        <v>1.495583951660012E-8</v>
      </c>
      <c r="BJ1121" s="14">
        <f t="shared" si="1395"/>
        <v>0.52260264979726401</v>
      </c>
      <c r="BK1121" s="14">
        <f t="shared" si="1396"/>
        <v>0.34018593640513917</v>
      </c>
      <c r="BL1121" s="14">
        <f t="shared" si="1397"/>
        <v>0.13483163311174817</v>
      </c>
      <c r="BM1121" s="14">
        <f t="shared" si="1398"/>
        <v>0.18267393729866646</v>
      </c>
      <c r="BN1121" s="14">
        <f t="shared" si="1399"/>
        <v>0.81720183003517355</v>
      </c>
    </row>
    <row r="1122" spans="1:66" x14ac:dyDescent="0.25">
      <c r="A1122" t="s">
        <v>337</v>
      </c>
      <c r="B1122" t="s">
        <v>403</v>
      </c>
      <c r="C1122" t="s">
        <v>224</v>
      </c>
      <c r="D1122" s="25" t="s">
        <v>534</v>
      </c>
      <c r="E1122" s="10">
        <f>VLOOKUP(A1122,home!$A$2:$E$405,3,FALSE)</f>
        <v>1.4091</v>
      </c>
      <c r="F1122" s="10">
        <f>VLOOKUP(B1122,home!$B$2:$E$405,3,FALSE)</f>
        <v>1.2258</v>
      </c>
      <c r="G1122" s="10">
        <f>VLOOKUP(C1122,away!$B$2:$E$405,4,FALSE)</f>
        <v>1.5403</v>
      </c>
      <c r="H1122" s="10">
        <f>VLOOKUP(A1122,away!$A$2:$E$405,3,FALSE)</f>
        <v>1.1182000000000001</v>
      </c>
      <c r="I1122" s="10">
        <f>VLOOKUP(C1122,away!$B$2:$E$405,3,FALSE)</f>
        <v>0.72870000000000001</v>
      </c>
      <c r="J1122" s="10">
        <f>VLOOKUP(B1122,home!$B$2:$E$405,4,FALSE)</f>
        <v>1.1382000000000001</v>
      </c>
      <c r="K1122" s="12">
        <f t="shared" si="1344"/>
        <v>2.6605213436340001</v>
      </c>
      <c r="L1122" s="12">
        <f t="shared" si="1345"/>
        <v>0.92744216938800017</v>
      </c>
      <c r="M1122" s="13">
        <f t="shared" si="1346"/>
        <v>2.7654591331630271E-2</v>
      </c>
      <c r="N1122" s="13">
        <f t="shared" si="1347"/>
        <v>7.3575630487278124E-2</v>
      </c>
      <c r="O1122" s="13">
        <f t="shared" si="1348"/>
        <v>2.5648034178145766E-2</v>
      </c>
      <c r="P1122" s="13">
        <f t="shared" si="1349"/>
        <v>6.8237142353211114E-2</v>
      </c>
      <c r="Q1122" s="13">
        <f t="shared" si="1350"/>
        <v>9.7874767641365976E-2</v>
      </c>
      <c r="R1122" s="13">
        <f t="shared" si="1351"/>
        <v>1.189353422935854E-2</v>
      </c>
      <c r="S1122" s="13">
        <f t="shared" si="1352"/>
        <v>4.2093440657778688E-2</v>
      </c>
      <c r="T1122" s="13">
        <f t="shared" si="1353"/>
        <v>9.0773186829654906E-2</v>
      </c>
      <c r="U1122" s="13">
        <f t="shared" si="1354"/>
        <v>3.1643001668449945E-2</v>
      </c>
      <c r="V1122" s="13">
        <f t="shared" si="1355"/>
        <v>1.1540523307109026E-2</v>
      </c>
      <c r="W1122" s="13">
        <f t="shared" si="1356"/>
        <v>8.6799302771024184E-2</v>
      </c>
      <c r="X1122" s="13">
        <f t="shared" si="1357"/>
        <v>8.0501333663324529E-2</v>
      </c>
      <c r="Y1122" s="13">
        <f t="shared" si="1358"/>
        <v>3.733016576567047E-2</v>
      </c>
      <c r="Z1122" s="13">
        <f t="shared" si="1359"/>
        <v>3.6768550624555734E-3</v>
      </c>
      <c r="AA1122" s="13">
        <f t="shared" si="1360"/>
        <v>9.7823513711117766E-3</v>
      </c>
      <c r="AB1122" s="13">
        <f t="shared" si="1361"/>
        <v>1.3013077306885105E-2</v>
      </c>
      <c r="AC1122" s="13">
        <f t="shared" si="1362"/>
        <v>1.7797504270950961E-3</v>
      </c>
      <c r="AD1122" s="13">
        <f t="shared" si="1363"/>
        <v>5.7732849408714905E-2</v>
      </c>
      <c r="AE1122" s="13">
        <f t="shared" si="1364"/>
        <v>5.3543879100569278E-2</v>
      </c>
      <c r="AF1122" s="13">
        <f t="shared" si="1365"/>
        <v>2.4829425695240381E-2</v>
      </c>
      <c r="AG1122" s="13">
        <f t="shared" si="1366"/>
        <v>7.6759521438172981E-3</v>
      </c>
      <c r="AH1122" s="13">
        <f t="shared" si="1367"/>
        <v>8.5251760891226188E-4</v>
      </c>
      <c r="AI1122" s="13">
        <f t="shared" si="1368"/>
        <v>2.2681412943348954E-3</v>
      </c>
      <c r="AJ1122" s="13">
        <f t="shared" si="1369"/>
        <v>3.017219161977819E-3</v>
      </c>
      <c r="AK1122" s="13">
        <f t="shared" si="1370"/>
        <v>2.6757919929544928E-3</v>
      </c>
      <c r="AL1122" s="13">
        <f t="shared" si="1371"/>
        <v>1.7565992104605379E-4</v>
      </c>
      <c r="AM1122" s="13">
        <f t="shared" si="1372"/>
        <v>3.071989561613871E-2</v>
      </c>
      <c r="AN1122" s="13">
        <f t="shared" si="1373"/>
        <v>2.8490926633604603E-2</v>
      </c>
      <c r="AO1122" s="13">
        <f t="shared" si="1374"/>
        <v>1.3211843402472301E-2</v>
      </c>
      <c r="AP1122" s="13">
        <f t="shared" si="1375"/>
        <v>4.0844069022678165E-3</v>
      </c>
      <c r="AQ1122" s="13">
        <f t="shared" si="1376"/>
        <v>9.4701279952564611E-4</v>
      </c>
      <c r="AR1122" s="13">
        <f t="shared" si="1377"/>
        <v>1.5813215613021185E-4</v>
      </c>
      <c r="AS1122" s="13">
        <f t="shared" si="1378"/>
        <v>4.2071397649929264E-4</v>
      </c>
      <c r="AT1122" s="13">
        <f t="shared" si="1379"/>
        <v>5.5965925702075071E-4</v>
      </c>
      <c r="AU1122" s="13">
        <f t="shared" si="1380"/>
        <v>4.9632846615535128E-4</v>
      </c>
      <c r="AV1122" s="13">
        <f t="shared" si="1381"/>
        <v>3.3012311941485933E-4</v>
      </c>
      <c r="AW1122" s="13">
        <f t="shared" si="1382"/>
        <v>1.2039924637179158E-5</v>
      </c>
      <c r="AX1122" s="13">
        <f t="shared" si="1383"/>
        <v>1.3621822993490929E-2</v>
      </c>
      <c r="AY1122" s="13">
        <f t="shared" si="1384"/>
        <v>1.263345306810257E-2</v>
      </c>
      <c r="AZ1122" s="13">
        <f t="shared" si="1385"/>
        <v>5.8583985601712669E-3</v>
      </c>
      <c r="BA1122" s="13">
        <f t="shared" si="1386"/>
        <v>1.8111086232615922E-3</v>
      </c>
      <c r="BB1122" s="13">
        <f t="shared" si="1387"/>
        <v>4.1992462763876124E-4</v>
      </c>
      <c r="BC1122" s="13">
        <f t="shared" si="1388"/>
        <v>7.7891161527348222E-5</v>
      </c>
      <c r="BD1122" s="13">
        <f t="shared" si="1389"/>
        <v>2.4443071655234263E-5</v>
      </c>
      <c r="BE1122" s="13">
        <f t="shared" si="1390"/>
        <v>6.5031313842725999E-5</v>
      </c>
      <c r="BF1122" s="13">
        <f t="shared" si="1391"/>
        <v>8.6508599241566882E-5</v>
      </c>
      <c r="BG1122" s="13">
        <f t="shared" si="1392"/>
        <v>7.6719324896689584E-5</v>
      </c>
      <c r="BH1122" s="13">
        <f t="shared" si="1393"/>
        <v>5.1028350339208483E-5</v>
      </c>
      <c r="BI1122" s="13">
        <f t="shared" si="1394"/>
        <v>2.7152403041579485E-5</v>
      </c>
      <c r="BJ1122" s="14">
        <f t="shared" si="1395"/>
        <v>0.72251317789486169</v>
      </c>
      <c r="BK1122" s="14">
        <f t="shared" si="1396"/>
        <v>0.16411456106597286</v>
      </c>
      <c r="BL1122" s="14">
        <f t="shared" si="1397"/>
        <v>0.10308950885036808</v>
      </c>
      <c r="BM1122" s="14">
        <f t="shared" si="1398"/>
        <v>0.67588898950920329</v>
      </c>
      <c r="BN1122" s="14">
        <f t="shared" si="1399"/>
        <v>0.30488370022098976</v>
      </c>
    </row>
    <row r="1123" spans="1:66" x14ac:dyDescent="0.25">
      <c r="A1123" t="s">
        <v>337</v>
      </c>
      <c r="B1123" t="s">
        <v>408</v>
      </c>
      <c r="C1123" t="s">
        <v>368</v>
      </c>
      <c r="D1123" s="25" t="s">
        <v>534</v>
      </c>
      <c r="E1123" s="10">
        <f>VLOOKUP(A1123,home!$A$2:$E$405,3,FALSE)</f>
        <v>1.4091</v>
      </c>
      <c r="F1123" s="10">
        <f>VLOOKUP(B1123,home!$B$2:$E$405,3,FALSE)</f>
        <v>0.6452</v>
      </c>
      <c r="G1123" s="10">
        <f>VLOOKUP(C1123,away!$B$2:$E$405,4,FALSE)</f>
        <v>0.5161</v>
      </c>
      <c r="H1123" s="10">
        <f>VLOOKUP(A1123,away!$A$2:$E$405,3,FALSE)</f>
        <v>1.1182000000000001</v>
      </c>
      <c r="I1123" s="10">
        <f>VLOOKUP(C1123,away!$B$2:$E$405,3,FALSE)</f>
        <v>0.81299999999999994</v>
      </c>
      <c r="J1123" s="10">
        <f>VLOOKUP(B1123,home!$B$2:$E$405,4,FALSE)</f>
        <v>0.97560000000000002</v>
      </c>
      <c r="K1123" s="12">
        <f t="shared" si="1344"/>
        <v>0.46921299625199997</v>
      </c>
      <c r="L1123" s="12">
        <f t="shared" si="1345"/>
        <v>0.88691464296</v>
      </c>
      <c r="M1123" s="13">
        <f t="shared" si="1346"/>
        <v>0.25765658690539134</v>
      </c>
      <c r="N1123" s="13">
        <f t="shared" si="1347"/>
        <v>0.12089581914594251</v>
      </c>
      <c r="O1123" s="13">
        <f t="shared" si="1348"/>
        <v>0.22851939978148741</v>
      </c>
      <c r="P1123" s="13">
        <f t="shared" si="1349"/>
        <v>0.10722427227318035</v>
      </c>
      <c r="Q1123" s="13">
        <f t="shared" si="1350"/>
        <v>2.8362944767903794E-2</v>
      </c>
      <c r="R1123" s="13">
        <f t="shared" si="1351"/>
        <v>0.10133860093331569</v>
      </c>
      <c r="S1123" s="13">
        <f t="shared" si="1352"/>
        <v>1.1155395542764344E-2</v>
      </c>
      <c r="T1123" s="13">
        <f t="shared" si="1353"/>
        <v>2.5155511032119597E-2</v>
      </c>
      <c r="U1123" s="13">
        <f t="shared" si="1354"/>
        <v>4.754938857990678E-2</v>
      </c>
      <c r="V1123" s="13">
        <f t="shared" si="1355"/>
        <v>5.1581542158654235E-4</v>
      </c>
      <c r="W1123" s="13">
        <f t="shared" si="1356"/>
        <v>4.4360874323593749E-3</v>
      </c>
      <c r="X1123" s="13">
        <f t="shared" si="1357"/>
        <v>3.934430901210359E-3</v>
      </c>
      <c r="Y1123" s="13">
        <f t="shared" si="1358"/>
        <v>1.7447521889988877E-3</v>
      </c>
      <c r="Z1123" s="13">
        <f t="shared" si="1359"/>
        <v>2.9959563021612536E-2</v>
      </c>
      <c r="AA1123" s="13">
        <f t="shared" si="1360"/>
        <v>1.4057416331771442E-2</v>
      </c>
      <c r="AB1123" s="13">
        <f t="shared" si="1361"/>
        <v>3.297961218296138E-3</v>
      </c>
      <c r="AC1123" s="13">
        <f t="shared" si="1362"/>
        <v>1.3416097243811482E-5</v>
      </c>
      <c r="AD1123" s="13">
        <f t="shared" si="1363"/>
        <v>5.2036746894329586E-4</v>
      </c>
      <c r="AE1123" s="13">
        <f t="shared" si="1364"/>
        <v>4.615215279258422E-4</v>
      </c>
      <c r="AF1123" s="13">
        <f t="shared" si="1365"/>
        <v>2.0466510057935095E-4</v>
      </c>
      <c r="AG1123" s="13">
        <f t="shared" si="1366"/>
        <v>6.0506824868902518E-5</v>
      </c>
      <c r="AH1123" s="13">
        <f t="shared" si="1367"/>
        <v>6.6428937851377755E-3</v>
      </c>
      <c r="AI1123" s="13">
        <f t="shared" si="1368"/>
        <v>3.1169320967082853E-3</v>
      </c>
      <c r="AJ1123" s="13">
        <f t="shared" si="1369"/>
        <v>7.3125252410526152E-4</v>
      </c>
      <c r="AK1123" s="13">
        <f t="shared" si="1370"/>
        <v>1.1437106261742252E-4</v>
      </c>
      <c r="AL1123" s="13">
        <f t="shared" si="1371"/>
        <v>2.2332536202416131E-7</v>
      </c>
      <c r="AM1123" s="13">
        <f t="shared" si="1372"/>
        <v>4.8832635850990705E-5</v>
      </c>
      <c r="AN1123" s="13">
        <f t="shared" si="1373"/>
        <v>4.3310379790577124E-5</v>
      </c>
      <c r="AO1123" s="13">
        <f t="shared" si="1374"/>
        <v>1.9206305014210851E-5</v>
      </c>
      <c r="AP1123" s="13">
        <f t="shared" si="1375"/>
        <v>5.6781177180865583E-6</v>
      </c>
      <c r="AQ1123" s="13">
        <f t="shared" si="1376"/>
        <v>1.2590014371553975E-6</v>
      </c>
      <c r="AR1123" s="13">
        <f t="shared" si="1377"/>
        <v>1.1783359539333349E-3</v>
      </c>
      <c r="AS1123" s="13">
        <f t="shared" si="1378"/>
        <v>5.5289054353651875E-4</v>
      </c>
      <c r="AT1123" s="13">
        <f t="shared" si="1379"/>
        <v>1.2971171426608339E-4</v>
      </c>
      <c r="AU1123" s="13">
        <f t="shared" si="1380"/>
        <v>2.0287474033257425E-5</v>
      </c>
      <c r="AV1123" s="13">
        <f t="shared" si="1381"/>
        <v>2.3797866193823404E-6</v>
      </c>
      <c r="AW1123" s="13">
        <f t="shared" si="1382"/>
        <v>2.5815907943797158E-9</v>
      </c>
      <c r="AX1123" s="13">
        <f t="shared" si="1383"/>
        <v>3.8188178970876931E-6</v>
      </c>
      <c r="AY1123" s="13">
        <f t="shared" si="1384"/>
        <v>3.3869655117247894E-6</v>
      </c>
      <c r="AZ1123" s="13">
        <f t="shared" si="1385"/>
        <v>1.5019746537746125E-6</v>
      </c>
      <c r="BA1123" s="13">
        <f t="shared" si="1386"/>
        <v>4.4404110459582667E-7</v>
      </c>
      <c r="BB1123" s="13">
        <f t="shared" si="1387"/>
        <v>9.8456639435542919E-8</v>
      </c>
      <c r="BC1123" s="13">
        <f t="shared" si="1388"/>
        <v>1.7464527042403203E-8</v>
      </c>
      <c r="BD1123" s="13">
        <f t="shared" si="1389"/>
        <v>1.7418056864495238E-4</v>
      </c>
      <c r="BE1123" s="13">
        <f t="shared" si="1390"/>
        <v>8.1727786502775273E-5</v>
      </c>
      <c r="BF1123" s="13">
        <f t="shared" si="1391"/>
        <v>1.9173869791005473E-5</v>
      </c>
      <c r="BG1123" s="13">
        <f t="shared" si="1392"/>
        <v>2.9988762981277952E-6</v>
      </c>
      <c r="BH1123" s="13">
        <f t="shared" si="1393"/>
        <v>3.5177793330841217E-7</v>
      </c>
      <c r="BI1123" s="13">
        <f t="shared" si="1394"/>
        <v>3.3011755620595281E-8</v>
      </c>
      <c r="BJ1123" s="14">
        <f t="shared" si="1395"/>
        <v>0.18590416055099657</v>
      </c>
      <c r="BK1123" s="14">
        <f t="shared" si="1396"/>
        <v>0.37656909653104015</v>
      </c>
      <c r="BL1123" s="14">
        <f t="shared" si="1397"/>
        <v>0.40753028767666044</v>
      </c>
      <c r="BM1123" s="14">
        <f t="shared" si="1398"/>
        <v>0.15596209958916785</v>
      </c>
      <c r="BN1123" s="14">
        <f t="shared" si="1399"/>
        <v>0.8439976238072211</v>
      </c>
    </row>
    <row r="1124" spans="1:66" x14ac:dyDescent="0.25">
      <c r="A1124" t="s">
        <v>344</v>
      </c>
      <c r="B1124" t="s">
        <v>345</v>
      </c>
      <c r="C1124" t="s">
        <v>505</v>
      </c>
      <c r="D1124" s="25" t="s">
        <v>534</v>
      </c>
      <c r="E1124" s="10">
        <f>VLOOKUP(A1124,home!$A$2:$E$405,3,FALSE)</f>
        <v>1.3090999999999999</v>
      </c>
      <c r="F1124" s="10">
        <f>VLOOKUP(B1124,home!$B$2:$E$405,3,FALSE)</f>
        <v>0.55559999999999998</v>
      </c>
      <c r="G1124" s="10" t="e">
        <f>VLOOKUP(C1124,away!$B$2:$E$405,4,FALSE)</f>
        <v>#N/A</v>
      </c>
      <c r="H1124" s="10">
        <f>VLOOKUP(A1124,away!$A$2:$E$405,3,FALSE)</f>
        <v>1.3545</v>
      </c>
      <c r="I1124" s="10" t="e">
        <f>VLOOKUP(C1124,away!$B$2:$E$405,3,FALSE)</f>
        <v>#N/A</v>
      </c>
      <c r="J1124" s="10">
        <f>VLOOKUP(B1124,home!$B$2:$E$405,4,FALSE)</f>
        <v>1.0739000000000001</v>
      </c>
      <c r="K1124" s="12" t="e">
        <f t="shared" si="1344"/>
        <v>#N/A</v>
      </c>
      <c r="L1124" s="12" t="e">
        <f t="shared" si="1345"/>
        <v>#N/A</v>
      </c>
      <c r="M1124" s="13" t="e">
        <f t="shared" si="1346"/>
        <v>#N/A</v>
      </c>
      <c r="N1124" s="13" t="e">
        <f t="shared" si="1347"/>
        <v>#N/A</v>
      </c>
      <c r="O1124" s="13" t="e">
        <f t="shared" si="1348"/>
        <v>#N/A</v>
      </c>
      <c r="P1124" s="13" t="e">
        <f t="shared" si="1349"/>
        <v>#N/A</v>
      </c>
      <c r="Q1124" s="13" t="e">
        <f t="shared" si="1350"/>
        <v>#N/A</v>
      </c>
      <c r="R1124" s="13" t="e">
        <f t="shared" si="1351"/>
        <v>#N/A</v>
      </c>
      <c r="S1124" s="13" t="e">
        <f t="shared" si="1352"/>
        <v>#N/A</v>
      </c>
      <c r="T1124" s="13" t="e">
        <f t="shared" si="1353"/>
        <v>#N/A</v>
      </c>
      <c r="U1124" s="13" t="e">
        <f t="shared" si="1354"/>
        <v>#N/A</v>
      </c>
      <c r="V1124" s="13" t="e">
        <f t="shared" si="1355"/>
        <v>#N/A</v>
      </c>
      <c r="W1124" s="13" t="e">
        <f t="shared" si="1356"/>
        <v>#N/A</v>
      </c>
      <c r="X1124" s="13" t="e">
        <f t="shared" si="1357"/>
        <v>#N/A</v>
      </c>
      <c r="Y1124" s="13" t="e">
        <f t="shared" si="1358"/>
        <v>#N/A</v>
      </c>
      <c r="Z1124" s="13" t="e">
        <f t="shared" si="1359"/>
        <v>#N/A</v>
      </c>
      <c r="AA1124" s="13" t="e">
        <f t="shared" si="1360"/>
        <v>#N/A</v>
      </c>
      <c r="AB1124" s="13" t="e">
        <f t="shared" si="1361"/>
        <v>#N/A</v>
      </c>
      <c r="AC1124" s="13" t="e">
        <f t="shared" si="1362"/>
        <v>#N/A</v>
      </c>
      <c r="AD1124" s="13" t="e">
        <f t="shared" si="1363"/>
        <v>#N/A</v>
      </c>
      <c r="AE1124" s="13" t="e">
        <f t="shared" si="1364"/>
        <v>#N/A</v>
      </c>
      <c r="AF1124" s="13" t="e">
        <f t="shared" si="1365"/>
        <v>#N/A</v>
      </c>
      <c r="AG1124" s="13" t="e">
        <f t="shared" si="1366"/>
        <v>#N/A</v>
      </c>
      <c r="AH1124" s="13" t="e">
        <f t="shared" si="1367"/>
        <v>#N/A</v>
      </c>
      <c r="AI1124" s="13" t="e">
        <f t="shared" si="1368"/>
        <v>#N/A</v>
      </c>
      <c r="AJ1124" s="13" t="e">
        <f t="shared" si="1369"/>
        <v>#N/A</v>
      </c>
      <c r="AK1124" s="13" t="e">
        <f t="shared" si="1370"/>
        <v>#N/A</v>
      </c>
      <c r="AL1124" s="13" t="e">
        <f t="shared" si="1371"/>
        <v>#N/A</v>
      </c>
      <c r="AM1124" s="13" t="e">
        <f t="shared" si="1372"/>
        <v>#N/A</v>
      </c>
      <c r="AN1124" s="13" t="e">
        <f t="shared" si="1373"/>
        <v>#N/A</v>
      </c>
      <c r="AO1124" s="13" t="e">
        <f t="shared" si="1374"/>
        <v>#N/A</v>
      </c>
      <c r="AP1124" s="13" t="e">
        <f t="shared" si="1375"/>
        <v>#N/A</v>
      </c>
      <c r="AQ1124" s="13" t="e">
        <f t="shared" si="1376"/>
        <v>#N/A</v>
      </c>
      <c r="AR1124" s="13" t="e">
        <f t="shared" si="1377"/>
        <v>#N/A</v>
      </c>
      <c r="AS1124" s="13" t="e">
        <f t="shared" si="1378"/>
        <v>#N/A</v>
      </c>
      <c r="AT1124" s="13" t="e">
        <f t="shared" si="1379"/>
        <v>#N/A</v>
      </c>
      <c r="AU1124" s="13" t="e">
        <f t="shared" si="1380"/>
        <v>#N/A</v>
      </c>
      <c r="AV1124" s="13" t="e">
        <f t="shared" si="1381"/>
        <v>#N/A</v>
      </c>
      <c r="AW1124" s="13" t="e">
        <f t="shared" si="1382"/>
        <v>#N/A</v>
      </c>
      <c r="AX1124" s="13" t="e">
        <f t="shared" si="1383"/>
        <v>#N/A</v>
      </c>
      <c r="AY1124" s="13" t="e">
        <f t="shared" si="1384"/>
        <v>#N/A</v>
      </c>
      <c r="AZ1124" s="13" t="e">
        <f t="shared" si="1385"/>
        <v>#N/A</v>
      </c>
      <c r="BA1124" s="13" t="e">
        <f t="shared" si="1386"/>
        <v>#N/A</v>
      </c>
      <c r="BB1124" s="13" t="e">
        <f t="shared" si="1387"/>
        <v>#N/A</v>
      </c>
      <c r="BC1124" s="13" t="e">
        <f t="shared" si="1388"/>
        <v>#N/A</v>
      </c>
      <c r="BD1124" s="13" t="e">
        <f t="shared" si="1389"/>
        <v>#N/A</v>
      </c>
      <c r="BE1124" s="13" t="e">
        <f t="shared" si="1390"/>
        <v>#N/A</v>
      </c>
      <c r="BF1124" s="13" t="e">
        <f t="shared" si="1391"/>
        <v>#N/A</v>
      </c>
      <c r="BG1124" s="13" t="e">
        <f t="shared" si="1392"/>
        <v>#N/A</v>
      </c>
      <c r="BH1124" s="13" t="e">
        <f t="shared" si="1393"/>
        <v>#N/A</v>
      </c>
      <c r="BI1124" s="13" t="e">
        <f t="shared" si="1394"/>
        <v>#N/A</v>
      </c>
      <c r="BJ1124" s="14" t="e">
        <f t="shared" si="1395"/>
        <v>#N/A</v>
      </c>
      <c r="BK1124" s="14" t="e">
        <f t="shared" si="1396"/>
        <v>#N/A</v>
      </c>
      <c r="BL1124" s="14" t="e">
        <f t="shared" si="1397"/>
        <v>#N/A</v>
      </c>
      <c r="BM1124" s="14" t="e">
        <f t="shared" si="1398"/>
        <v>#N/A</v>
      </c>
      <c r="BN1124" s="14" t="e">
        <f t="shared" si="1399"/>
        <v>#N/A</v>
      </c>
    </row>
    <row r="1125" spans="1:66" x14ac:dyDescent="0.25">
      <c r="A1125" t="s">
        <v>344</v>
      </c>
      <c r="B1125" t="s">
        <v>370</v>
      </c>
      <c r="C1125" t="s">
        <v>383</v>
      </c>
      <c r="D1125" s="25" t="s">
        <v>534</v>
      </c>
      <c r="E1125" s="10">
        <f>VLOOKUP(A1125,home!$A$2:$E$405,3,FALSE)</f>
        <v>1.3090999999999999</v>
      </c>
      <c r="F1125" s="10">
        <f>VLOOKUP(B1125,home!$B$2:$E$405,3,FALSE)</f>
        <v>0.625</v>
      </c>
      <c r="G1125" s="10">
        <f>VLOOKUP(C1125,away!$B$2:$E$405,4,FALSE)</f>
        <v>1.0323</v>
      </c>
      <c r="H1125" s="10">
        <f>VLOOKUP(A1125,away!$A$2:$E$405,3,FALSE)</f>
        <v>1.3545</v>
      </c>
      <c r="I1125" s="10">
        <f>VLOOKUP(C1125,away!$B$2:$E$405,3,FALSE)</f>
        <v>0.65039999999999998</v>
      </c>
      <c r="J1125" s="10">
        <f>VLOOKUP(B1125,home!$B$2:$E$405,4,FALSE)</f>
        <v>1.2751999999999999</v>
      </c>
      <c r="K1125" s="12">
        <f t="shared" si="1344"/>
        <v>0.84461495624999994</v>
      </c>
      <c r="L1125" s="12">
        <f t="shared" si="1345"/>
        <v>1.1234088633599999</v>
      </c>
      <c r="M1125" s="13">
        <f t="shared" si="1346"/>
        <v>0.13973272060867917</v>
      </c>
      <c r="N1125" s="13">
        <f t="shared" si="1347"/>
        <v>0.11802034570359303</v>
      </c>
      <c r="O1125" s="13">
        <f t="shared" si="1348"/>
        <v>0.1569769768331967</v>
      </c>
      <c r="P1125" s="13">
        <f t="shared" si="1349"/>
        <v>0.13258510242022767</v>
      </c>
      <c r="Q1125" s="13">
        <f t="shared" si="1350"/>
        <v>4.9840874561525042E-2</v>
      </c>
      <c r="R1125" s="13">
        <f t="shared" si="1351"/>
        <v>8.8174663558935315E-2</v>
      </c>
      <c r="S1125" s="13">
        <f t="shared" si="1352"/>
        <v>3.1450774928035011E-2</v>
      </c>
      <c r="T1125" s="13">
        <f t="shared" si="1353"/>
        <v>5.5991680240031177E-2</v>
      </c>
      <c r="U1125" s="13">
        <f t="shared" si="1354"/>
        <v>7.447363960418861E-2</v>
      </c>
      <c r="V1125" s="13">
        <f t="shared" si="1355"/>
        <v>3.3157780693064466E-3</v>
      </c>
      <c r="W1125" s="13">
        <f t="shared" si="1356"/>
        <v>1.4032116029081405E-2</v>
      </c>
      <c r="X1125" s="13">
        <f t="shared" si="1357"/>
        <v>1.5763803518765974E-2</v>
      </c>
      <c r="Y1125" s="13">
        <f t="shared" si="1358"/>
        <v>8.8545982966236302E-3</v>
      </c>
      <c r="Z1125" s="13">
        <f t="shared" si="1359"/>
        <v>3.3018732855297959E-2</v>
      </c>
      <c r="AA1125" s="13">
        <f t="shared" si="1360"/>
        <v>2.7888115606007922E-2</v>
      </c>
      <c r="AB1125" s="13">
        <f t="shared" si="1361"/>
        <v>1.1777359771231661E-2</v>
      </c>
      <c r="AC1125" s="13">
        <f t="shared" si="1362"/>
        <v>1.9663557191845104E-4</v>
      </c>
      <c r="AD1125" s="13">
        <f t="shared" si="1363"/>
        <v>2.9629337664993779E-3</v>
      </c>
      <c r="AE1125" s="13">
        <f t="shared" si="1364"/>
        <v>3.3285860548340294E-3</v>
      </c>
      <c r="AF1125" s="13">
        <f t="shared" si="1365"/>
        <v>1.8696815382285225E-3</v>
      </c>
      <c r="AG1125" s="13">
        <f t="shared" si="1366"/>
        <v>7.0013893723549331E-4</v>
      </c>
      <c r="AH1125" s="13">
        <f t="shared" si="1367"/>
        <v>9.2733842866394474E-3</v>
      </c>
      <c r="AI1125" s="13">
        <f t="shared" si="1368"/>
        <v>7.8324390635494123E-3</v>
      </c>
      <c r="AJ1125" s="13">
        <f t="shared" si="1369"/>
        <v>3.3076975884952886E-3</v>
      </c>
      <c r="AK1125" s="13">
        <f t="shared" si="1370"/>
        <v>9.3124361799839302E-4</v>
      </c>
      <c r="AL1125" s="13">
        <f t="shared" si="1371"/>
        <v>7.463090199261044E-6</v>
      </c>
      <c r="AM1125" s="13">
        <f t="shared" si="1372"/>
        <v>5.0050763471270402E-4</v>
      </c>
      <c r="AN1125" s="13">
        <f t="shared" si="1373"/>
        <v>5.6227471301560086E-4</v>
      </c>
      <c r="AO1125" s="13">
        <f t="shared" si="1374"/>
        <v>3.1583219812246331E-4</v>
      </c>
      <c r="AP1125" s="13">
        <f t="shared" si="1375"/>
        <v>1.1826956356841556E-4</v>
      </c>
      <c r="AQ1125" s="13">
        <f t="shared" si="1376"/>
        <v>3.3216268994619258E-5</v>
      </c>
      <c r="AR1125" s="13">
        <f t="shared" si="1377"/>
        <v>2.08356042019082E-3</v>
      </c>
      <c r="AS1125" s="13">
        <f t="shared" si="1378"/>
        <v>1.759806293143701E-3</v>
      </c>
      <c r="AT1125" s="13">
        <f t="shared" si="1379"/>
        <v>7.4317935764602072E-4</v>
      </c>
      <c r="AU1125" s="13">
        <f t="shared" si="1380"/>
        <v>2.0923346688136565E-4</v>
      </c>
      <c r="AV1125" s="13">
        <f t="shared" si="1381"/>
        <v>4.4180428869010109E-5</v>
      </c>
      <c r="AW1125" s="13">
        <f t="shared" si="1382"/>
        <v>1.9670382421886911E-7</v>
      </c>
      <c r="AX1125" s="13">
        <f t="shared" si="1383"/>
        <v>7.0456038999276889E-5</v>
      </c>
      <c r="AY1125" s="13">
        <f t="shared" si="1384"/>
        <v>7.9150938689025462E-5</v>
      </c>
      <c r="AZ1125" s="13">
        <f t="shared" si="1385"/>
        <v>4.445943303325759E-5</v>
      </c>
      <c r="BA1125" s="13">
        <f t="shared" si="1386"/>
        <v>1.6648707043173975E-5</v>
      </c>
      <c r="BB1125" s="13">
        <f t="shared" si="1387"/>
        <v>4.6758262639464275E-6</v>
      </c>
      <c r="BC1125" s="13">
        <f t="shared" si="1388"/>
        <v>1.0505729336897778E-6</v>
      </c>
      <c r="BD1125" s="13">
        <f t="shared" si="1389"/>
        <v>3.9011504056474244E-4</v>
      </c>
      <c r="BE1125" s="13">
        <f t="shared" si="1390"/>
        <v>3.2949699791905688E-4</v>
      </c>
      <c r="BF1125" s="13">
        <f t="shared" si="1391"/>
        <v>1.3914904624095527E-4</v>
      </c>
      <c r="BG1125" s="13">
        <f t="shared" si="1392"/>
        <v>3.9175788534344554E-5</v>
      </c>
      <c r="BH1125" s="13">
        <f t="shared" si="1393"/>
        <v>8.2721142297486677E-6</v>
      </c>
      <c r="BI1125" s="13">
        <f t="shared" si="1394"/>
        <v>1.397350279650835E-6</v>
      </c>
      <c r="BJ1125" s="14">
        <f t="shared" si="1395"/>
        <v>0.27311130054179394</v>
      </c>
      <c r="BK1125" s="14">
        <f t="shared" si="1396"/>
        <v>0.30736762562705505</v>
      </c>
      <c r="BL1125" s="14">
        <f t="shared" si="1397"/>
        <v>0.38638308623474216</v>
      </c>
      <c r="BM1125" s="14">
        <f t="shared" si="1398"/>
        <v>0.31447110733786743</v>
      </c>
      <c r="BN1125" s="14">
        <f t="shared" si="1399"/>
        <v>0.68533068368615702</v>
      </c>
    </row>
    <row r="1126" spans="1:66" x14ac:dyDescent="0.25">
      <c r="A1126" t="s">
        <v>344</v>
      </c>
      <c r="B1126" t="s">
        <v>379</v>
      </c>
      <c r="C1126" t="s">
        <v>350</v>
      </c>
      <c r="D1126" s="25" t="s">
        <v>534</v>
      </c>
      <c r="E1126" s="10">
        <f>VLOOKUP(A1126,home!$A$2:$E$405,3,FALSE)</f>
        <v>1.3090999999999999</v>
      </c>
      <c r="F1126" s="10">
        <f>VLOOKUP(B1126,home!$B$2:$E$405,3,FALSE)</f>
        <v>1.5972</v>
      </c>
      <c r="G1126" s="10">
        <f>VLOOKUP(C1126,away!$B$2:$E$405,4,FALSE)</f>
        <v>0.625</v>
      </c>
      <c r="H1126" s="10">
        <f>VLOOKUP(A1126,away!$A$2:$E$405,3,FALSE)</f>
        <v>1.3545</v>
      </c>
      <c r="I1126" s="10">
        <f>VLOOKUP(C1126,away!$B$2:$E$405,3,FALSE)</f>
        <v>0.67120000000000002</v>
      </c>
      <c r="J1126" s="10">
        <f>VLOOKUP(B1126,home!$B$2:$E$405,4,FALSE)</f>
        <v>1.0066999999999999</v>
      </c>
      <c r="K1126" s="12">
        <f t="shared" si="1344"/>
        <v>1.3068090749999999</v>
      </c>
      <c r="L1126" s="12">
        <f t="shared" si="1345"/>
        <v>0.91523164067999996</v>
      </c>
      <c r="M1126" s="13">
        <f t="shared" si="1346"/>
        <v>0.1083876945122583</v>
      </c>
      <c r="N1126" s="13">
        <f t="shared" si="1347"/>
        <v>0.14164202280694682</v>
      </c>
      <c r="O1126" s="13">
        <f t="shared" si="1348"/>
        <v>9.9199847477976777E-2</v>
      </c>
      <c r="P1126" s="13">
        <f t="shared" si="1349"/>
        <v>0.12963526092283589</v>
      </c>
      <c r="Q1126" s="13">
        <f t="shared" si="1350"/>
        <v>9.2549540402737565E-2</v>
      </c>
      <c r="R1126" s="13">
        <f t="shared" si="1351"/>
        <v>4.5395419581237217E-2</v>
      </c>
      <c r="S1126" s="13">
        <f t="shared" si="1352"/>
        <v>3.8762012953027447E-2</v>
      </c>
      <c r="T1126" s="13">
        <f t="shared" si="1353"/>
        <v>8.4704267706977435E-2</v>
      </c>
      <c r="U1126" s="13">
        <f t="shared" si="1354"/>
        <v>5.9323146272193483E-2</v>
      </c>
      <c r="V1126" s="13">
        <f t="shared" si="1355"/>
        <v>5.1511830191016076E-3</v>
      </c>
      <c r="W1126" s="13">
        <f t="shared" si="1356"/>
        <v>4.0314859761792179E-2</v>
      </c>
      <c r="X1126" s="13">
        <f t="shared" si="1357"/>
        <v>3.6897435243569164E-2</v>
      </c>
      <c r="Y1126" s="13">
        <f t="shared" si="1358"/>
        <v>1.688485009742793E-2</v>
      </c>
      <c r="Z1126" s="13">
        <f t="shared" si="1359"/>
        <v>1.3849108114230914E-2</v>
      </c>
      <c r="AA1126" s="13">
        <f t="shared" si="1360"/>
        <v>1.8098140164333091E-2</v>
      </c>
      <c r="AB1126" s="13">
        <f t="shared" si="1361"/>
        <v>1.1825406903686241E-2</v>
      </c>
      <c r="AC1126" s="13">
        <f t="shared" si="1362"/>
        <v>3.8506155942533875E-4</v>
      </c>
      <c r="AD1126" s="13">
        <f t="shared" si="1363"/>
        <v>1.3170956148515591E-2</v>
      </c>
      <c r="AE1126" s="13">
        <f t="shared" si="1364"/>
        <v>1.2054475805130256E-2</v>
      </c>
      <c r="AF1126" s="13">
        <f t="shared" si="1365"/>
        <v>5.5163188343333638E-3</v>
      </c>
      <c r="AG1126" s="13">
        <f t="shared" si="1366"/>
        <v>1.6829031790869698E-3</v>
      </c>
      <c r="AH1126" s="13">
        <f t="shared" si="1367"/>
        <v>3.1687854853355642E-3</v>
      </c>
      <c r="AI1126" s="13">
        <f t="shared" si="1368"/>
        <v>4.1409976289647939E-3</v>
      </c>
      <c r="AJ1126" s="13">
        <f t="shared" si="1369"/>
        <v>2.7057466405423385E-3</v>
      </c>
      <c r="AK1126" s="13">
        <f t="shared" si="1370"/>
        <v>1.1786314215038297E-3</v>
      </c>
      <c r="AL1126" s="13">
        <f t="shared" si="1371"/>
        <v>1.84218534962241E-5</v>
      </c>
      <c r="AM1126" s="13">
        <f t="shared" si="1372"/>
        <v>3.4423850042614433E-3</v>
      </c>
      <c r="AN1126" s="13">
        <f t="shared" si="1373"/>
        <v>3.1505796753024291E-3</v>
      </c>
      <c r="AO1126" s="13">
        <f t="shared" si="1374"/>
        <v>1.4417551026600518E-3</v>
      </c>
      <c r="AP1126" s="13">
        <f t="shared" si="1375"/>
        <v>4.3984662935544035E-4</v>
      </c>
      <c r="AQ1126" s="13">
        <f t="shared" si="1376"/>
        <v>1.0064038805813687E-4</v>
      </c>
      <c r="AR1126" s="13">
        <f t="shared" si="1377"/>
        <v>5.8003454774132777E-4</v>
      </c>
      <c r="AS1126" s="13">
        <f t="shared" si="1378"/>
        <v>7.5799441080188774E-4</v>
      </c>
      <c r="AT1126" s="13">
        <f t="shared" si="1379"/>
        <v>4.9527698741759268E-4</v>
      </c>
      <c r="AU1126" s="13">
        <f t="shared" si="1380"/>
        <v>2.1574415393199017E-4</v>
      </c>
      <c r="AV1126" s="13">
        <f t="shared" si="1381"/>
        <v>7.0484104559130436E-5</v>
      </c>
      <c r="AW1126" s="13">
        <f t="shared" si="1382"/>
        <v>6.1203180434103059E-7</v>
      </c>
      <c r="AX1126" s="13">
        <f t="shared" si="1383"/>
        <v>7.4975666053546115E-4</v>
      </c>
      <c r="AY1126" s="13">
        <f t="shared" si="1384"/>
        <v>6.862010185326278E-4</v>
      </c>
      <c r="AZ1126" s="13">
        <f t="shared" si="1385"/>
        <v>3.1401644201395199E-4</v>
      </c>
      <c r="BA1126" s="13">
        <f t="shared" si="1386"/>
        <v>9.5799261141641794E-5</v>
      </c>
      <c r="BB1126" s="13">
        <f t="shared" si="1387"/>
        <v>2.1919628737649141E-5</v>
      </c>
      <c r="BC1126" s="13">
        <f t="shared" si="1388"/>
        <v>4.0123075545310208E-6</v>
      </c>
      <c r="BD1126" s="13">
        <f t="shared" si="1389"/>
        <v>8.8477661796729505E-5</v>
      </c>
      <c r="BE1126" s="13">
        <f t="shared" si="1390"/>
        <v>1.156234113707469E-4</v>
      </c>
      <c r="BF1126" s="13">
        <f t="shared" si="1391"/>
        <v>7.5548861630875144E-5</v>
      </c>
      <c r="BG1126" s="13">
        <f t="shared" si="1392"/>
        <v>3.290931266171563E-5</v>
      </c>
      <c r="BH1126" s="13">
        <f t="shared" si="1393"/>
        <v>1.0751547109585598E-5</v>
      </c>
      <c r="BI1126" s="13">
        <f t="shared" si="1394"/>
        <v>2.8100438666192949E-6</v>
      </c>
      <c r="BJ1126" s="14">
        <f t="shared" si="1395"/>
        <v>0.45586454210467042</v>
      </c>
      <c r="BK1126" s="14">
        <f t="shared" si="1396"/>
        <v>0.28302583583867741</v>
      </c>
      <c r="BL1126" s="14">
        <f t="shared" si="1397"/>
        <v>0.24748177661866155</v>
      </c>
      <c r="BM1126" s="14">
        <f t="shared" si="1398"/>
        <v>0.38272588798551932</v>
      </c>
      <c r="BN1126" s="14">
        <f t="shared" si="1399"/>
        <v>0.61680978570399247</v>
      </c>
    </row>
    <row r="1127" spans="1:66" x14ac:dyDescent="0.25">
      <c r="A1127" t="s">
        <v>344</v>
      </c>
      <c r="B1127" t="s">
        <v>424</v>
      </c>
      <c r="C1127" t="s">
        <v>421</v>
      </c>
      <c r="D1127" s="25" t="s">
        <v>534</v>
      </c>
      <c r="E1127" s="10">
        <f>VLOOKUP(A1127,home!$A$2:$E$405,3,FALSE)</f>
        <v>1.3090999999999999</v>
      </c>
      <c r="F1127" s="10">
        <f>VLOOKUP(B1127,home!$B$2:$E$405,3,FALSE)</f>
        <v>1.3889</v>
      </c>
      <c r="G1127" s="10">
        <f>VLOOKUP(C1127,away!$B$2:$E$405,4,FALSE)</f>
        <v>1.5278</v>
      </c>
      <c r="H1127" s="10">
        <f>VLOOKUP(A1127,away!$A$2:$E$405,3,FALSE)</f>
        <v>1.3545</v>
      </c>
      <c r="I1127" s="10">
        <f>VLOOKUP(C1127,away!$B$2:$E$405,3,FALSE)</f>
        <v>0.67120000000000002</v>
      </c>
      <c r="J1127" s="10">
        <f>VLOOKUP(B1127,home!$B$2:$E$405,4,FALSE)</f>
        <v>0.87250000000000005</v>
      </c>
      <c r="K1127" s="12">
        <f t="shared" ref="K1127:K1190" si="1400">E1127*F1127*G1127</f>
        <v>2.7778596949220002</v>
      </c>
      <c r="L1127" s="12">
        <f t="shared" ref="L1127:L1190" si="1401">H1127*I1127*J1127</f>
        <v>0.7932249990000001</v>
      </c>
      <c r="M1127" s="13">
        <f t="shared" ref="M1127:M1190" si="1402">_xlfn.POISSON.DIST(0,K1127,FALSE) * _xlfn.POISSON.DIST(0,L1127,FALSE)</f>
        <v>2.8125329754495519E-2</v>
      </c>
      <c r="N1127" s="13">
        <f t="shared" ref="N1127:N1190" si="1403">_xlfn.POISSON.DIST(1,K1127,FALSE) * _xlfn.POISSON.DIST(0,L1127,FALSE)</f>
        <v>7.8128219931403564E-2</v>
      </c>
      <c r="O1127" s="13">
        <f t="shared" ref="O1127:O1190" si="1404">_xlfn.POISSON.DIST(0,K1127,FALSE) * _xlfn.POISSON.DIST(1,L1127,FALSE)</f>
        <v>2.2309714666384383E-2</v>
      </c>
      <c r="P1127" s="13">
        <f t="shared" ref="P1127:P1190" si="1405">_xlfn.POISSON.DIST(1,K1127,FALSE) * _xlfn.POISSON.DIST(1,L1127,FALSE)</f>
        <v>6.1973257176959382E-2</v>
      </c>
      <c r="Q1127" s="13">
        <f t="shared" ref="Q1127:Q1190" si="1406">_xlfn.POISSON.DIST(2,K1127,FALSE) * _xlfn.POISSON.DIST(0,L1127,FALSE)</f>
        <v>0.10851461659172386</v>
      </c>
      <c r="R1127" s="13">
        <f t="shared" ref="R1127:R1190" si="1407">_xlfn.POISSON.DIST(0,K1127,FALSE) * _xlfn.POISSON.DIST(2,L1127,FALSE)</f>
        <v>8.8483116969665185E-3</v>
      </c>
      <c r="S1127" s="13">
        <f t="shared" ref="S1127:S1190" si="1408">_xlfn.POISSON.DIST(2,K1127,FALSE) * _xlfn.POISSON.DIST(2,L1127,FALSE)</f>
        <v>3.4139018445709587E-2</v>
      </c>
      <c r="T1127" s="13">
        <f t="shared" ref="T1127:T1190" si="1409">_xlfn.POISSON.DIST(2,K1127,FALSE) * _xlfn.POISSON.DIST(1,L1127,FALSE)</f>
        <v>8.6076506637455558E-2</v>
      </c>
      <c r="U1127" s="13">
        <f t="shared" ref="U1127:U1190" si="1410">_xlfn.POISSON.DIST(1,K1127,FALSE) * _xlfn.POISSON.DIST(2,L1127,FALSE)</f>
        <v>2.4579368431110176E-2</v>
      </c>
      <c r="V1127" s="13">
        <f t="shared" ref="V1127:V1190" si="1411">_xlfn.POISSON.DIST(3,K1127,FALSE) * _xlfn.POISSON.DIST(3,L1127,FALSE)</f>
        <v>8.3582473654444656E-3</v>
      </c>
      <c r="W1127" s="13">
        <f t="shared" ref="W1127:W1190" si="1412">_xlfn.POISSON.DIST(3,K1127,FALSE) * _xlfn.POISSON.DIST(0,L1127,FALSE)</f>
        <v>0.10047945991335461</v>
      </c>
      <c r="X1127" s="13">
        <f t="shared" ref="X1127:X1190" si="1413">_xlfn.POISSON.DIST(3,K1127,FALSE) * _xlfn.POISSON.DIST(1,L1127,FALSE)</f>
        <v>7.9702819489291254E-2</v>
      </c>
      <c r="Y1127" s="13">
        <f t="shared" ref="Y1127:Y1190" si="1414">_xlfn.POISSON.DIST(3,K1127,FALSE) * _xlfn.POISSON.DIST(2,L1127,FALSE)</f>
        <v>3.1611134454845126E-2</v>
      </c>
      <c r="Z1127" s="13">
        <f t="shared" ref="Z1127:Z1190" si="1415">_xlfn.POISSON.DIST(0,K1127,FALSE) * _xlfn.POISSON.DIST(3,L1127,FALSE)</f>
        <v>2.3395673456593192E-3</v>
      </c>
      <c r="AA1127" s="13">
        <f t="shared" ref="AA1127:AA1190" si="1416">_xlfn.POISSON.DIST(1,K1127,FALSE) * _xlfn.POISSON.DIST(3,L1127,FALSE)</f>
        <v>6.4989898330626685E-3</v>
      </c>
      <c r="AB1127" s="13">
        <f t="shared" ref="AB1127:AB1190" si="1417">_xlfn.POISSON.DIST(2,K1127,FALSE) * _xlfn.POISSON.DIST(3,L1127,FALSE)</f>
        <v>9.0266409574863253E-3</v>
      </c>
      <c r="AC1127" s="13">
        <f t="shared" ref="AC1127:AC1190" si="1418">_xlfn.POISSON.DIST(4,K1127,FALSE) * _xlfn.POISSON.DIST(4,L1127,FALSE)</f>
        <v>1.1510705342142223E-3</v>
      </c>
      <c r="AD1127" s="13">
        <f t="shared" ref="AD1127:AD1190" si="1419">_xlfn.POISSON.DIST(4,K1127,FALSE) * _xlfn.POISSON.DIST(0,L1127,FALSE)</f>
        <v>6.9779460465209664E-2</v>
      </c>
      <c r="AE1127" s="13">
        <f t="shared" ref="AE1127:AE1190" si="1420">_xlfn.POISSON.DIST(4,K1127,FALSE) * _xlfn.POISSON.DIST(1,L1127,FALSE)</f>
        <v>5.535081245773648E-2</v>
      </c>
      <c r="AF1127" s="13">
        <f t="shared" ref="AF1127:AF1190" si="1421">_xlfn.POISSON.DIST(4,K1127,FALSE) * _xlfn.POISSON.DIST(2,L1127,FALSE)</f>
        <v>2.1952824078218604E-2</v>
      </c>
      <c r="AG1127" s="13">
        <f t="shared" ref="AG1127:AG1190" si="1422">_xlfn.POISSON.DIST(4,K1127,FALSE) * _xlfn.POISSON.DIST(3,L1127,FALSE)</f>
        <v>5.8045096191640441E-3</v>
      </c>
      <c r="AH1127" s="13">
        <f t="shared" ref="AH1127:AH1190" si="1423">_xlfn.POISSON.DIST(0,K1127,FALSE) * _xlfn.POISSON.DIST(4,L1127,FALSE)</f>
        <v>4.6395082635526148E-4</v>
      </c>
      <c r="AI1127" s="13">
        <f t="shared" ref="AI1127:AI1190" si="1424">_xlfn.POISSON.DIST(1,K1127,FALSE) * _xlfn.POISSON.DIST(4,L1127,FALSE)</f>
        <v>1.2887903009580364E-3</v>
      </c>
      <c r="AJ1127" s="13">
        <f t="shared" ref="AJ1127:AJ1190" si="1425">_xlfn.POISSON.DIST(2,K1127,FALSE) * _xlfn.POISSON.DIST(4,L1127,FALSE)</f>
        <v>1.7900393161188626E-3</v>
      </c>
      <c r="AK1127" s="13">
        <f t="shared" ref="AK1127:AK1190" si="1426">_xlfn.POISSON.DIST(3,K1127,FALSE) * _xlfn.POISSON.DIST(4,L1127,FALSE)</f>
        <v>1.6574926895241097E-3</v>
      </c>
      <c r="AL1127" s="13">
        <f t="shared" ref="AL1127:AL1190" si="1427">_xlfn.POISSON.DIST(5,K1127,FALSE) * _xlfn.POISSON.DIST(5,L1127,FALSE)</f>
        <v>1.0145387217623765E-4</v>
      </c>
      <c r="AM1127" s="13">
        <f t="shared" ref="AM1127:AM1190" si="1428">_xlfn.POISSON.DIST(5,K1127,FALSE) * _xlfn.POISSON.DIST(0,L1127,FALSE)</f>
        <v>3.8767510151941811E-2</v>
      </c>
      <c r="AN1127" s="13">
        <f t="shared" ref="AN1127:AN1190" si="1429">_xlfn.POISSON.DIST(5,K1127,FALSE) * _xlfn.POISSON.DIST(1,L1127,FALSE)</f>
        <v>3.075135820150654E-2</v>
      </c>
      <c r="AO1127" s="13">
        <f t="shared" ref="AO1127:AO1190" si="1430">_xlfn.POISSON.DIST(5,K1127,FALSE) * _xlfn.POISSON.DIST(2,L1127,FALSE)</f>
        <v>1.2196373039319334E-2</v>
      </c>
      <c r="AP1127" s="13">
        <f t="shared" ref="AP1127:AP1190" si="1431">_xlfn.POISSON.DIST(5,K1127,FALSE) * _xlfn.POISSON.DIST(3,L1127,FALSE)</f>
        <v>3.2248226639725692E-3</v>
      </c>
      <c r="AQ1127" s="13">
        <f t="shared" ref="AQ1127:AQ1190" si="1432">_xlfn.POISSON.DIST(5,K1127,FALSE) * _xlfn.POISSON.DIST(4,L1127,FALSE)</f>
        <v>6.3950248860120465E-4</v>
      </c>
      <c r="AR1127" s="13">
        <f t="shared" ref="AR1127:AR1190" si="1433">_xlfn.POISSON.DIST(0,K1127,FALSE) * _xlfn.POISSON.DIST(5,L1127,FALSE)</f>
        <v>7.360347875434031E-5</v>
      </c>
      <c r="AS1127" s="13">
        <f t="shared" ref="AS1127:AS1190" si="1434">_xlfn.POISSON.DIST(1,K1127,FALSE) * _xlfn.POISSON.DIST(5,L1127,FALSE)</f>
        <v>2.0446013703772969E-4</v>
      </c>
      <c r="AT1127" s="13">
        <f t="shared" ref="AT1127:AT1190" si="1435">_xlfn.POISSON.DIST(2,K1127,FALSE) * _xlfn.POISSON.DIST(5,L1127,FALSE)</f>
        <v>2.8398078694766917E-4</v>
      </c>
      <c r="AU1127" s="13">
        <f t="shared" ref="AU1127:AU1190" si="1436">_xlfn.POISSON.DIST(3,K1127,FALSE) * _xlfn.POISSON.DIST(5,L1127,FALSE)</f>
        <v>2.6295292739805391E-4</v>
      </c>
      <c r="AV1127" s="13">
        <f t="shared" ref="AV1127:AV1190" si="1437">_xlfn.POISSON.DIST(4,K1127,FALSE) * _xlfn.POISSON.DIST(5,L1127,FALSE)</f>
        <v>1.8261158467020125E-4</v>
      </c>
      <c r="AW1127" s="13">
        <f t="shared" ref="AW1127:AW1190" si="1438">_xlfn.POISSON.DIST(6,K1127,FALSE) * _xlfn.POISSON.DIST(6,L1127,FALSE)</f>
        <v>6.2097315508623468E-6</v>
      </c>
      <c r="AX1127" s="13">
        <f t="shared" ref="AX1127:AX1190" si="1439">_xlfn.POISSON.DIST(6,K1127,FALSE) * _xlfn.POISSON.DIST(0,L1127,FALSE)</f>
        <v>1.7948450653926445E-2</v>
      </c>
      <c r="AY1127" s="13">
        <f t="shared" ref="AY1127:AY1190" si="1440">_xlfn.POISSON.DIST(6,K1127,FALSE) * _xlfn.POISSON.DIST(1,L1127,FALSE)</f>
        <v>1.4237159752012354E-2</v>
      </c>
      <c r="AZ1127" s="13">
        <f t="shared" ref="AZ1127:AZ1190" si="1441">_xlfn.POISSON.DIST(6,K1127,FALSE) * _xlfn.POISSON.DIST(2,L1127,FALSE)</f>
        <v>5.6466355150264205E-3</v>
      </c>
      <c r="BA1127" s="13">
        <f t="shared" ref="BA1127:BA1190" si="1442">_xlfn.POISSON.DIST(6,K1127,FALSE) * _xlfn.POISSON.DIST(3,L1127,FALSE)</f>
        <v>1.4930174835867326E-3</v>
      </c>
      <c r="BB1127" s="13">
        <f t="shared" ref="BB1127:BB1190" si="1443">_xlfn.POISSON.DIST(6,K1127,FALSE) * _xlfn.POISSON.DIST(4,L1127,FALSE)</f>
        <v>2.9607469798126714E-4</v>
      </c>
      <c r="BC1127" s="13">
        <f t="shared" ref="BC1127:BC1190" si="1444">_xlfn.POISSON.DIST(6,K1127,FALSE) * _xlfn.POISSON.DIST(5,L1127,FALSE)</f>
        <v>4.6970770402023201E-5</v>
      </c>
      <c r="BD1127" s="13">
        <f t="shared" ref="BD1127:BD1190" si="1445">_xlfn.POISSON.DIST(0,K1127,FALSE) * _xlfn.POISSON.DIST(6,L1127,FALSE)</f>
        <v>9.730686560218018E-6</v>
      </c>
      <c r="BE1127" s="13">
        <f t="shared" ref="BE1127:BE1190" si="1446">_xlfn.POISSON.DIST(1,K1127,FALSE) * _xlfn.POISSON.DIST(6,L1127,FALSE)</f>
        <v>2.7030481999548828E-5</v>
      </c>
      <c r="BF1127" s="13">
        <f t="shared" ref="BF1127:BF1190" si="1447">_xlfn.POISSON.DIST(2,K1127,FALSE) * _xlfn.POISSON.DIST(6,L1127,FALSE)</f>
        <v>3.7543443240430676E-5</v>
      </c>
      <c r="BG1127" s="13">
        <f t="shared" ref="BG1127:BG1190" si="1448">_xlfn.POISSON.DIST(3,K1127,FALSE) * _xlfn.POISSON.DIST(6,L1127,FALSE)</f>
        <v>3.4763472595394729E-5</v>
      </c>
      <c r="BH1127" s="13">
        <f t="shared" ref="BH1127:BH1190" si="1449">_xlfn.POISSON.DIST(4,K1127,FALSE) * _xlfn.POISSON.DIST(6,L1127,FALSE)</f>
        <v>2.4142012344568131E-5</v>
      </c>
      <c r="BI1127" s="13">
        <f t="shared" ref="BI1127:BI1190" si="1450">_xlfn.POISSON.DIST(5,K1127,FALSE) * _xlfn.POISSON.DIST(6,L1127,FALSE)</f>
        <v>1.3412624609257038E-5</v>
      </c>
      <c r="BJ1127" s="14">
        <f t="shared" ref="BJ1127:BJ1190" si="1451">SUM(N1127,Q1127,T1127,W1127,X1127,Y1127,AD1127,AE1127,AF1127,AG1127,AM1127,AN1127,AO1127,AP1127,AQ1127,AX1127,AY1127,AZ1127,BA1127,BB1127,BC1127)</f>
        <v>0.76264823905667956</v>
      </c>
      <c r="BK1127" s="14">
        <f t="shared" ref="BK1127:BK1190" si="1452">SUM(M1127,P1127,S1127,V1127,AC1127,AL1127,AY1127)</f>
        <v>0.14808553690101178</v>
      </c>
      <c r="BL1127" s="14">
        <f t="shared" ref="BL1127:BL1190" si="1453">SUM(O1127,R1127,U1127,AA1127,AB1127,AH1127,AI1127,AJ1127,AK1127,AR1127,AS1127,AT1127,AU1127,AV1127,BD1127,BE1127,BF1127,BG1127,BH1127,BI1127)</f>
        <v>7.761753035412379E-2</v>
      </c>
      <c r="BM1127" s="14">
        <f t="shared" ref="BM1127:BM1190" si="1454">SUM(S1127:BI1127)</f>
        <v>0.66856047381907979</v>
      </c>
      <c r="BN1127" s="14">
        <f t="shared" ref="BN1127:BN1190" si="1455">SUM(M1127:R1127)</f>
        <v>0.30789944981793321</v>
      </c>
    </row>
    <row r="1128" spans="1:66" x14ac:dyDescent="0.25">
      <c r="A1128" t="s">
        <v>340</v>
      </c>
      <c r="B1128" t="s">
        <v>430</v>
      </c>
      <c r="C1128" t="s">
        <v>385</v>
      </c>
      <c r="D1128" s="25" t="s">
        <v>534</v>
      </c>
      <c r="E1128" s="10">
        <f>VLOOKUP(A1128,home!$A$2:$E$405,3,FALSE)</f>
        <v>1.3684000000000001</v>
      </c>
      <c r="F1128" s="10">
        <f>VLOOKUP(B1128,home!$B$2:$E$405,3,FALSE)</f>
        <v>1.32</v>
      </c>
      <c r="G1128" s="10">
        <f>VLOOKUP(C1128,away!$B$2:$E$405,4,FALSE)</f>
        <v>1.1538999999999999</v>
      </c>
      <c r="H1128" s="10">
        <f>VLOOKUP(A1128,away!$A$2:$E$405,3,FALSE)</f>
        <v>1.1395</v>
      </c>
      <c r="I1128" s="10">
        <f>VLOOKUP(C1128,away!$B$2:$E$405,3,FALSE)</f>
        <v>0.60040000000000004</v>
      </c>
      <c r="J1128" s="10">
        <f>VLOOKUP(B1128,home!$B$2:$E$405,4,FALSE)</f>
        <v>1.105</v>
      </c>
      <c r="K1128" s="12">
        <f t="shared" si="1400"/>
        <v>2.0842757232000002</v>
      </c>
      <c r="L1128" s="12">
        <f t="shared" si="1401"/>
        <v>0.75599215899999994</v>
      </c>
      <c r="M1128" s="13">
        <f t="shared" si="1402"/>
        <v>5.8410016864716995E-2</v>
      </c>
      <c r="N1128" s="13">
        <f t="shared" si="1403"/>
        <v>0.12174258014283219</v>
      </c>
      <c r="O1128" s="13">
        <f t="shared" si="1404"/>
        <v>4.4157514756783811E-2</v>
      </c>
      <c r="P1128" s="13">
        <f t="shared" si="1405"/>
        <v>9.2036436004410235E-2</v>
      </c>
      <c r="Q1128" s="13">
        <f t="shared" si="1406"/>
        <v>0.12687255213571783</v>
      </c>
      <c r="R1128" s="13">
        <f t="shared" si="1407"/>
        <v>1.6691367458527673E-2</v>
      </c>
      <c r="S1128" s="13">
        <f t="shared" si="1408"/>
        <v>3.6255363408012886E-2</v>
      </c>
      <c r="T1128" s="13">
        <f t="shared" si="1409"/>
        <v>9.5914654606921376E-2</v>
      </c>
      <c r="U1128" s="13">
        <f t="shared" si="1410"/>
        <v>3.4789411980819702E-2</v>
      </c>
      <c r="V1128" s="13">
        <f t="shared" si="1411"/>
        <v>6.3474927631877983E-3</v>
      </c>
      <c r="W1128" s="13">
        <f t="shared" si="1412"/>
        <v>8.8145793452301002E-2</v>
      </c>
      <c r="X1128" s="13">
        <f t="shared" si="1413"/>
        <v>6.6637528698773096E-2</v>
      </c>
      <c r="Y1128" s="13">
        <f t="shared" si="1414"/>
        <v>2.518872459570496E-2</v>
      </c>
      <c r="Z1128" s="13">
        <f t="shared" si="1415"/>
        <v>4.2061809738782267E-3</v>
      </c>
      <c r="AA1128" s="13">
        <f t="shared" si="1416"/>
        <v>8.7668408912401179E-3</v>
      </c>
      <c r="AB1128" s="13">
        <f t="shared" si="1417"/>
        <v>9.1362568193844203E-3</v>
      </c>
      <c r="AC1128" s="13">
        <f t="shared" si="1418"/>
        <v>6.2510747604372133E-4</v>
      </c>
      <c r="AD1128" s="13">
        <f t="shared" si="1419"/>
        <v>4.5930034348708126E-2</v>
      </c>
      <c r="AE1128" s="13">
        <f t="shared" si="1420"/>
        <v>3.4722745830224014E-2</v>
      </c>
      <c r="AF1128" s="13">
        <f t="shared" si="1421"/>
        <v>1.3125061793299647E-2</v>
      </c>
      <c r="AG1128" s="13">
        <f t="shared" si="1422"/>
        <v>3.3074812673750042E-3</v>
      </c>
      <c r="AH1128" s="13">
        <f t="shared" si="1423"/>
        <v>7.949599588967306E-4</v>
      </c>
      <c r="AI1128" s="13">
        <f t="shared" si="1424"/>
        <v>1.6569157432445251E-3</v>
      </c>
      <c r="AJ1128" s="13">
        <f t="shared" si="1425"/>
        <v>1.7267346295162249E-3</v>
      </c>
      <c r="AK1128" s="13">
        <f t="shared" si="1426"/>
        <v>1.1996636895698046E-3</v>
      </c>
      <c r="AL1128" s="13">
        <f t="shared" si="1427"/>
        <v>3.9399176581665678E-5</v>
      </c>
      <c r="AM1128" s="13">
        <f t="shared" si="1428"/>
        <v>1.9146171111750897E-2</v>
      </c>
      <c r="AN1128" s="13">
        <f t="shared" si="1429"/>
        <v>1.4474355235355988E-2</v>
      </c>
      <c r="AO1128" s="13">
        <f t="shared" si="1430"/>
        <v>5.4712495322548618E-3</v>
      </c>
      <c r="AP1128" s="13">
        <f t="shared" si="1431"/>
        <v>1.3787405821056979E-3</v>
      </c>
      <c r="AQ1128" s="13">
        <f t="shared" si="1432"/>
        <v>2.6057926734175077E-4</v>
      </c>
      <c r="AR1128" s="13">
        <f t="shared" si="1433"/>
        <v>1.2019669912897814E-4</v>
      </c>
      <c r="AS1128" s="13">
        <f t="shared" si="1434"/>
        <v>2.5052306200330364E-4</v>
      </c>
      <c r="AT1128" s="13">
        <f t="shared" si="1435"/>
        <v>2.6107956811760721E-4</v>
      </c>
      <c r="AU1128" s="13">
        <f t="shared" si="1436"/>
        <v>1.8138726855035652E-4</v>
      </c>
      <c r="AV1128" s="13">
        <f t="shared" si="1437"/>
        <v>9.4515270084266745E-5</v>
      </c>
      <c r="AW1128" s="13">
        <f t="shared" si="1438"/>
        <v>1.7244758066085793E-6</v>
      </c>
      <c r="AX1128" s="13">
        <f t="shared" si="1439"/>
        <v>6.6509832734092536E-3</v>
      </c>
      <c r="AY1128" s="13">
        <f t="shared" si="1440"/>
        <v>5.0280912043375479E-3</v>
      </c>
      <c r="AZ1128" s="13">
        <f t="shared" si="1441"/>
        <v>1.9005987626080263E-3</v>
      </c>
      <c r="BA1128" s="13">
        <f t="shared" si="1442"/>
        <v>4.7894592064559008E-4</v>
      </c>
      <c r="BB1128" s="13">
        <f t="shared" si="1443"/>
        <v>9.0519840148275567E-5</v>
      </c>
      <c r="BC1128" s="13">
        <f t="shared" si="1444"/>
        <v>1.3686457877205947E-5</v>
      </c>
      <c r="BD1128" s="13">
        <f t="shared" si="1445"/>
        <v>1.514462701319826E-5</v>
      </c>
      <c r="BE1128" s="13">
        <f t="shared" si="1446"/>
        <v>3.1565578420528055E-5</v>
      </c>
      <c r="BF1128" s="13">
        <f t="shared" si="1447"/>
        <v>3.289568439533623E-5</v>
      </c>
      <c r="BG1128" s="13">
        <f t="shared" si="1448"/>
        <v>2.2854558794416126E-5</v>
      </c>
      <c r="BH1128" s="13">
        <f t="shared" si="1449"/>
        <v>1.1908800514912149E-5</v>
      </c>
      <c r="BI1128" s="13">
        <f t="shared" si="1450"/>
        <v>4.9642447611326105E-6</v>
      </c>
      <c r="BJ1128" s="14">
        <f t="shared" si="1451"/>
        <v>0.6764810780596926</v>
      </c>
      <c r="BK1128" s="14">
        <f t="shared" si="1452"/>
        <v>0.19874190689729085</v>
      </c>
      <c r="BL1128" s="14">
        <f t="shared" si="1453"/>
        <v>0.11994670128976705</v>
      </c>
      <c r="BM1128" s="14">
        <f t="shared" si="1454"/>
        <v>0.53443903312910912</v>
      </c>
      <c r="BN1128" s="14">
        <f t="shared" si="1455"/>
        <v>0.45991046736298874</v>
      </c>
    </row>
    <row r="1129" spans="1:66" x14ac:dyDescent="0.25">
      <c r="A1129" t="s">
        <v>340</v>
      </c>
      <c r="B1129" t="s">
        <v>353</v>
      </c>
      <c r="C1129" t="s">
        <v>352</v>
      </c>
      <c r="D1129" s="25" t="s">
        <v>534</v>
      </c>
      <c r="E1129" s="10">
        <f>VLOOKUP(A1129,home!$A$2:$E$405,3,FALSE)</f>
        <v>1.3684000000000001</v>
      </c>
      <c r="F1129" s="10">
        <f>VLOOKUP(B1129,home!$B$2:$E$405,3,FALSE)</f>
        <v>1.5769</v>
      </c>
      <c r="G1129" s="10">
        <f>VLOOKUP(C1129,away!$B$2:$E$405,4,FALSE)</f>
        <v>0.88460000000000005</v>
      </c>
      <c r="H1129" s="10">
        <f>VLOOKUP(A1129,away!$A$2:$E$405,3,FALSE)</f>
        <v>1.1395</v>
      </c>
      <c r="I1129" s="10">
        <f>VLOOKUP(C1129,away!$B$2:$E$405,3,FALSE)</f>
        <v>0.78520000000000001</v>
      </c>
      <c r="J1129" s="10">
        <f>VLOOKUP(B1129,home!$B$2:$E$405,4,FALSE)</f>
        <v>0.5081</v>
      </c>
      <c r="K1129" s="12">
        <f t="shared" si="1400"/>
        <v>1.9088163826160001</v>
      </c>
      <c r="L1129" s="12">
        <f t="shared" si="1401"/>
        <v>0.45461505673999997</v>
      </c>
      <c r="M1129" s="13">
        <f t="shared" si="1402"/>
        <v>9.4096781179628317E-2</v>
      </c>
      <c r="N1129" s="13">
        <f t="shared" si="1403"/>
        <v>0.17961347746710743</v>
      </c>
      <c r="O1129" s="13">
        <f t="shared" si="1404"/>
        <v>4.2777813515028087E-2</v>
      </c>
      <c r="P1129" s="13">
        <f t="shared" si="1405"/>
        <v>8.1654991249977743E-2</v>
      </c>
      <c r="Q1129" s="13">
        <f t="shared" si="1406"/>
        <v>0.17142457416392226</v>
      </c>
      <c r="R1129" s="13">
        <f t="shared" si="1407"/>
        <v>9.7237190591738139E-3</v>
      </c>
      <c r="S1129" s="13">
        <f t="shared" si="1408"/>
        <v>1.7714574059939911E-2</v>
      </c>
      <c r="T1129" s="13">
        <f t="shared" si="1409"/>
        <v>7.7932192510161841E-2</v>
      </c>
      <c r="U1129" s="13">
        <f t="shared" si="1410"/>
        <v>1.8560794240106412E-2</v>
      </c>
      <c r="V1129" s="13">
        <f t="shared" si="1411"/>
        <v>1.7080326727060319E-3</v>
      </c>
      <c r="W1129" s="13">
        <f t="shared" si="1412"/>
        <v>0.10907267851568875</v>
      </c>
      <c r="X1129" s="13">
        <f t="shared" si="1413"/>
        <v>4.9586081932193618E-2</v>
      </c>
      <c r="Y1129" s="13">
        <f t="shared" si="1414"/>
        <v>1.1271289725559243E-2</v>
      </c>
      <c r="Z1129" s="13">
        <f t="shared" si="1415"/>
        <v>1.473516363936708E-3</v>
      </c>
      <c r="AA1129" s="13">
        <f t="shared" si="1416"/>
        <v>2.8126721755351485E-3</v>
      </c>
      <c r="AB1129" s="13">
        <f t="shared" si="1417"/>
        <v>2.6844373637948389E-3</v>
      </c>
      <c r="AC1129" s="13">
        <f t="shared" si="1418"/>
        <v>9.2636931356772235E-5</v>
      </c>
      <c r="AD1129" s="13">
        <f t="shared" si="1419"/>
        <v>5.2049928911638753E-2</v>
      </c>
      <c r="AE1129" s="13">
        <f t="shared" si="1420"/>
        <v>2.3662681385477616E-2</v>
      </c>
      <c r="AF1129" s="13">
        <f t="shared" si="1421"/>
        <v>5.3787056203397224E-3</v>
      </c>
      <c r="AG1129" s="13">
        <f t="shared" si="1422"/>
        <v>8.1508018692616686E-4</v>
      </c>
      <c r="AH1129" s="13">
        <f t="shared" si="1423"/>
        <v>1.6747068134960116E-4</v>
      </c>
      <c r="AI1129" s="13">
        <f t="shared" si="1424"/>
        <v>3.196707801679825E-4</v>
      </c>
      <c r="AJ1129" s="13">
        <f t="shared" si="1425"/>
        <v>3.0509641111414152E-4</v>
      </c>
      <c r="AK1129" s="13">
        <f t="shared" si="1426"/>
        <v>1.9412434260400653E-4</v>
      </c>
      <c r="AL1129" s="13">
        <f t="shared" si="1427"/>
        <v>3.2155267053915636E-6</v>
      </c>
      <c r="AM1129" s="13">
        <f t="shared" si="1428"/>
        <v>1.9870751404106848E-2</v>
      </c>
      <c r="AN1129" s="13">
        <f t="shared" si="1429"/>
        <v>9.033542777044469E-3</v>
      </c>
      <c r="AO1129" s="13">
        <f t="shared" si="1430"/>
        <v>2.0533922810746438E-3</v>
      </c>
      <c r="AP1129" s="13">
        <f t="shared" si="1431"/>
        <v>3.1116768279007583E-4</v>
      </c>
      <c r="AQ1129" s="13">
        <f t="shared" si="1432"/>
        <v>3.5365378441816138E-5</v>
      </c>
      <c r="AR1129" s="13">
        <f t="shared" si="1433"/>
        <v>1.5226938660807079E-5</v>
      </c>
      <c r="AS1129" s="13">
        <f t="shared" si="1434"/>
        <v>2.9065429972837486E-5</v>
      </c>
      <c r="AT1129" s="13">
        <f t="shared" si="1435"/>
        <v>2.7740284449965164E-5</v>
      </c>
      <c r="AU1129" s="13">
        <f t="shared" si="1436"/>
        <v>1.7650369805507125E-5</v>
      </c>
      <c r="AV1129" s="13">
        <f t="shared" si="1437"/>
        <v>8.4228287609956993E-6</v>
      </c>
      <c r="AW1129" s="13">
        <f t="shared" si="1438"/>
        <v>7.7509973626571598E-8</v>
      </c>
      <c r="AX1129" s="13">
        <f t="shared" si="1439"/>
        <v>6.3216026358414983E-3</v>
      </c>
      <c r="AY1129" s="13">
        <f t="shared" si="1440"/>
        <v>2.8738957409808162E-3</v>
      </c>
      <c r="AZ1129" s="13">
        <f t="shared" si="1441"/>
        <v>6.532581376754189E-4</v>
      </c>
      <c r="BA1129" s="13">
        <f t="shared" si="1442"/>
        <v>9.8993661775059128E-5</v>
      </c>
      <c r="BB1129" s="13">
        <f t="shared" si="1443"/>
        <v>1.1251002291192212E-5</v>
      </c>
      <c r="BC1129" s="13">
        <f t="shared" si="1444"/>
        <v>1.0229750089984434E-6</v>
      </c>
      <c r="BD1129" s="13">
        <f t="shared" si="1445"/>
        <v>1.1537325972098853E-6</v>
      </c>
      <c r="BE1129" s="13">
        <f t="shared" si="1446"/>
        <v>2.2022636827123355E-6</v>
      </c>
      <c r="BF1129" s="13">
        <f t="shared" si="1447"/>
        <v>2.1018584982007762E-6</v>
      </c>
      <c r="BG1129" s="13">
        <f t="shared" si="1448"/>
        <v>1.3373539784354345E-6</v>
      </c>
      <c r="BH1129" s="13">
        <f t="shared" si="1449"/>
        <v>6.3819079584856083E-7</v>
      </c>
      <c r="BI1129" s="13">
        <f t="shared" si="1450"/>
        <v>2.4363780927009522E-7</v>
      </c>
      <c r="BJ1129" s="14">
        <f t="shared" si="1451"/>
        <v>0.72207093409604639</v>
      </c>
      <c r="BK1129" s="14">
        <f t="shared" si="1452"/>
        <v>0.198144127361295</v>
      </c>
      <c r="BL1129" s="14">
        <f t="shared" si="1453"/>
        <v>7.7651581457885838E-2</v>
      </c>
      <c r="BM1129" s="14">
        <f t="shared" si="1454"/>
        <v>0.41717498441331879</v>
      </c>
      <c r="BN1129" s="14">
        <f t="shared" si="1455"/>
        <v>0.57929135663483755</v>
      </c>
    </row>
    <row r="1130" spans="1:66" x14ac:dyDescent="0.25">
      <c r="A1130" t="s">
        <v>340</v>
      </c>
      <c r="B1130" t="s">
        <v>378</v>
      </c>
      <c r="C1130" t="s">
        <v>394</v>
      </c>
      <c r="D1130" s="25" t="s">
        <v>534</v>
      </c>
      <c r="E1130" s="10">
        <f>VLOOKUP(A1130,home!$A$2:$E$405,3,FALSE)</f>
        <v>1.3684000000000001</v>
      </c>
      <c r="F1130" s="10">
        <f>VLOOKUP(B1130,home!$B$2:$E$405,3,FALSE)</f>
        <v>0.69230000000000003</v>
      </c>
      <c r="G1130" s="10">
        <f>VLOOKUP(C1130,away!$B$2:$E$405,4,FALSE)</f>
        <v>1.0385</v>
      </c>
      <c r="H1130" s="10">
        <f>VLOOKUP(A1130,away!$A$2:$E$405,3,FALSE)</f>
        <v>1.1395</v>
      </c>
      <c r="I1130" s="10">
        <f>VLOOKUP(C1130,away!$B$2:$E$405,3,FALSE)</f>
        <v>0.87760000000000005</v>
      </c>
      <c r="J1130" s="10">
        <f>VLOOKUP(B1130,home!$B$2:$E$405,4,FALSE)</f>
        <v>1.0623</v>
      </c>
      <c r="K1130" s="12">
        <f t="shared" si="1400"/>
        <v>0.98381603782000004</v>
      </c>
      <c r="L1130" s="12">
        <f t="shared" si="1401"/>
        <v>1.0623267699600001</v>
      </c>
      <c r="M1130" s="13">
        <f t="shared" si="1402"/>
        <v>0.12923241774339903</v>
      </c>
      <c r="N1130" s="13">
        <f t="shared" si="1403"/>
        <v>0.1271409251822099</v>
      </c>
      <c r="O1130" s="13">
        <f t="shared" si="1404"/>
        <v>0.1372870569154665</v>
      </c>
      <c r="P1130" s="13">
        <f t="shared" si="1405"/>
        <v>0.13506520837854308</v>
      </c>
      <c r="Q1130" s="13">
        <f t="shared" si="1406"/>
        <v>6.2541640628765396E-2</v>
      </c>
      <c r="R1130" s="13">
        <f t="shared" si="1407"/>
        <v>7.2921857865161102E-2</v>
      </c>
      <c r="S1130" s="13">
        <f t="shared" si="1408"/>
        <v>3.5290314212339073E-2</v>
      </c>
      <c r="T1130" s="13">
        <f t="shared" si="1409"/>
        <v>6.6439659077155461E-2</v>
      </c>
      <c r="U1130" s="13">
        <f t="shared" si="1410"/>
        <v>7.1741693275375995E-2</v>
      </c>
      <c r="V1130" s="13">
        <f t="shared" si="1411"/>
        <v>4.0981234740256733E-3</v>
      </c>
      <c r="W1130" s="13">
        <f t="shared" si="1412"/>
        <v>2.0509823027384771E-2</v>
      </c>
      <c r="X1130" s="13">
        <f t="shared" si="1413"/>
        <v>2.1788134049132896E-2</v>
      </c>
      <c r="Y1130" s="13">
        <f t="shared" si="1414"/>
        <v>1.1573059033935422E-2</v>
      </c>
      <c r="Z1130" s="13">
        <f t="shared" si="1415"/>
        <v>2.5822280575126279E-2</v>
      </c>
      <c r="AA1130" s="13">
        <f t="shared" si="1416"/>
        <v>2.5404373762897087E-2</v>
      </c>
      <c r="AB1130" s="13">
        <f t="shared" si="1417"/>
        <v>1.2496615169355886E-2</v>
      </c>
      <c r="AC1130" s="13">
        <f t="shared" si="1418"/>
        <v>2.6769304030167996E-4</v>
      </c>
      <c r="AD1130" s="13">
        <f t="shared" si="1419"/>
        <v>5.0444732067977706E-3</v>
      </c>
      <c r="AE1130" s="13">
        <f t="shared" si="1420"/>
        <v>5.3588789279272395E-3</v>
      </c>
      <c r="AF1130" s="13">
        <f t="shared" si="1421"/>
        <v>2.8464402710558258E-3</v>
      </c>
      <c r="AG1130" s="13">
        <f t="shared" si="1422"/>
        <v>1.0079498996782676E-3</v>
      </c>
      <c r="AH1130" s="13">
        <f t="shared" si="1423"/>
        <v>6.857924979093686E-3</v>
      </c>
      <c r="AI1130" s="13">
        <f t="shared" si="1424"/>
        <v>6.7469365805987568E-3</v>
      </c>
      <c r="AJ1130" s="13">
        <f t="shared" si="1425"/>
        <v>3.3188722070737436E-3</v>
      </c>
      <c r="AK1130" s="13">
        <f t="shared" si="1426"/>
        <v>1.0883865682647365E-3</v>
      </c>
      <c r="AL1130" s="13">
        <f t="shared" si="1427"/>
        <v>1.1191005136690312E-5</v>
      </c>
      <c r="AM1130" s="13">
        <f t="shared" si="1428"/>
        <v>9.9256672864018666E-4</v>
      </c>
      <c r="AN1130" s="13">
        <f t="shared" si="1429"/>
        <v>1.0544302068060936E-3</v>
      </c>
      <c r="AO1130" s="13">
        <f t="shared" si="1430"/>
        <v>5.6007471787228606E-4</v>
      </c>
      <c r="AP1130" s="13">
        <f t="shared" si="1431"/>
        <v>1.9832745532450801E-4</v>
      </c>
      <c r="AQ1130" s="13">
        <f t="shared" si="1432"/>
        <v>5.267214125231769E-5</v>
      </c>
      <c r="AR1130" s="13">
        <f t="shared" si="1433"/>
        <v>1.45707145833372E-3</v>
      </c>
      <c r="AS1130" s="13">
        <f t="shared" si="1434"/>
        <v>1.4334902689584897E-3</v>
      </c>
      <c r="AT1130" s="13">
        <f t="shared" si="1435"/>
        <v>7.051453583301337E-4</v>
      </c>
      <c r="AU1130" s="13">
        <f t="shared" si="1436"/>
        <v>2.3124443750650544E-4</v>
      </c>
      <c r="AV1130" s="13">
        <f t="shared" si="1437"/>
        <v>5.687549656889119E-5</v>
      </c>
      <c r="AW1130" s="13">
        <f t="shared" si="1438"/>
        <v>3.2489170096831374E-7</v>
      </c>
      <c r="AX1130" s="13">
        <f t="shared" si="1439"/>
        <v>1.6275051104045789E-4</v>
      </c>
      <c r="AY1130" s="13">
        <f t="shared" si="1440"/>
        <v>1.7289422470294897E-4</v>
      </c>
      <c r="AZ1130" s="13">
        <f t="shared" si="1441"/>
        <v>9.1835081636711094E-5</v>
      </c>
      <c r="BA1130" s="13">
        <f t="shared" si="1442"/>
        <v>3.2519621881380083E-5</v>
      </c>
      <c r="BB1130" s="13">
        <f t="shared" si="1443"/>
        <v>8.6366162183917568E-6</v>
      </c>
      <c r="BC1130" s="13">
        <f t="shared" si="1444"/>
        <v>1.8349817221336542E-6</v>
      </c>
      <c r="BD1130" s="13">
        <f t="shared" si="1445"/>
        <v>2.5798100265542781E-4</v>
      </c>
      <c r="BE1130" s="13">
        <f t="shared" si="1446"/>
        <v>2.5380584786529394E-4</v>
      </c>
      <c r="BF1130" s="13">
        <f t="shared" si="1447"/>
        <v>1.2484913181118958E-4</v>
      </c>
      <c r="BG1130" s="13">
        <f t="shared" si="1448"/>
        <v>4.0942859394583819E-5</v>
      </c>
      <c r="BH1130" s="13">
        <f t="shared" si="1449"/>
        <v>1.0070060426650203E-5</v>
      </c>
      <c r="BI1130" s="13">
        <f t="shared" si="1450"/>
        <v>1.9814173899109971E-6</v>
      </c>
      <c r="BJ1130" s="14">
        <f t="shared" si="1451"/>
        <v>0.32757952559114045</v>
      </c>
      <c r="BK1130" s="14">
        <f t="shared" si="1452"/>
        <v>0.30413784207844813</v>
      </c>
      <c r="BL1130" s="14">
        <f t="shared" si="1453"/>
        <v>0.34243717466252832</v>
      </c>
      <c r="BM1130" s="14">
        <f t="shared" si="1454"/>
        <v>0.33561514686069627</v>
      </c>
      <c r="BN1130" s="14">
        <f t="shared" si="1455"/>
        <v>0.66418910671354514</v>
      </c>
    </row>
    <row r="1131" spans="1:66" x14ac:dyDescent="0.25">
      <c r="A1131" t="s">
        <v>340</v>
      </c>
      <c r="B1131" t="s">
        <v>341</v>
      </c>
      <c r="C1131" t="s">
        <v>405</v>
      </c>
      <c r="D1131" s="25" t="s">
        <v>534</v>
      </c>
      <c r="E1131" s="10">
        <f>VLOOKUP(A1131,home!$A$2:$E$405,3,FALSE)</f>
        <v>1.3684000000000001</v>
      </c>
      <c r="F1131" s="10">
        <f>VLOOKUP(B1131,home!$B$2:$E$405,3,FALSE)</f>
        <v>0.80769999999999997</v>
      </c>
      <c r="G1131" s="10">
        <f>VLOOKUP(C1131,away!$B$2:$E$405,4,FALSE)</f>
        <v>0.96160000000000001</v>
      </c>
      <c r="H1131" s="10">
        <f>VLOOKUP(A1131,away!$A$2:$E$405,3,FALSE)</f>
        <v>1.1395</v>
      </c>
      <c r="I1131" s="10">
        <f>VLOOKUP(C1131,away!$B$2:$E$405,3,FALSE)</f>
        <v>0.73899999999999999</v>
      </c>
      <c r="J1131" s="10">
        <f>VLOOKUP(B1131,home!$B$2:$E$405,4,FALSE)</f>
        <v>1.1547000000000001</v>
      </c>
      <c r="K1131" s="12">
        <f t="shared" si="1400"/>
        <v>1.0628148234880002</v>
      </c>
      <c r="L1131" s="12">
        <f t="shared" si="1401"/>
        <v>0.97236190035000003</v>
      </c>
      <c r="M1131" s="13">
        <f t="shared" si="1402"/>
        <v>0.13065739018814668</v>
      </c>
      <c r="N1131" s="13">
        <f t="shared" si="1403"/>
        <v>0.13886461109021789</v>
      </c>
      <c r="O1131" s="13">
        <f t="shared" si="1404"/>
        <v>0.12704626821811776</v>
      </c>
      <c r="P1131" s="13">
        <f t="shared" si="1405"/>
        <v>0.13502665713104797</v>
      </c>
      <c r="Q1131" s="13">
        <f t="shared" si="1406"/>
        <v>7.3793683562289838E-2</v>
      </c>
      <c r="R1131" s="13">
        <f t="shared" si="1407"/>
        <v>6.1767475398472375E-2</v>
      </c>
      <c r="S1131" s="13">
        <f t="shared" si="1408"/>
        <v>3.4885508790836871E-2</v>
      </c>
      <c r="T1131" s="13">
        <f t="shared" si="1409"/>
        <v>7.1754166382454715E-2</v>
      </c>
      <c r="U1131" s="13">
        <f t="shared" si="1410"/>
        <v>6.5647388462926823E-2</v>
      </c>
      <c r="V1131" s="13">
        <f t="shared" si="1411"/>
        <v>4.0057891759334233E-3</v>
      </c>
      <c r="W1131" s="13">
        <f t="shared" si="1412"/>
        <v>2.6143006923261474E-2</v>
      </c>
      <c r="X1131" s="13">
        <f t="shared" si="1413"/>
        <v>2.5420463892765737E-2</v>
      </c>
      <c r="Y1131" s="13">
        <f t="shared" si="1414"/>
        <v>1.2358945289274123E-2</v>
      </c>
      <c r="Z1131" s="13">
        <f t="shared" si="1415"/>
        <v>2.0020113252760166E-2</v>
      </c>
      <c r="AA1131" s="13">
        <f t="shared" si="1416"/>
        <v>2.1277673132942071E-2</v>
      </c>
      <c r="AB1131" s="13">
        <f t="shared" si="1417"/>
        <v>1.1307113207511594E-2</v>
      </c>
      <c r="AC1131" s="13">
        <f t="shared" si="1418"/>
        <v>2.5873408347738017E-4</v>
      </c>
      <c r="AD1131" s="13">
        <f t="shared" si="1419"/>
        <v>6.9462938221479262E-3</v>
      </c>
      <c r="AE1131" s="13">
        <f t="shared" si="1420"/>
        <v>6.7543114612932231E-3</v>
      </c>
      <c r="AF1131" s="13">
        <f t="shared" si="1421"/>
        <v>3.2838175640294309E-3</v>
      </c>
      <c r="AG1131" s="13">
        <f t="shared" si="1422"/>
        <v>1.0643530289874555E-3</v>
      </c>
      <c r="AH1131" s="13">
        <f t="shared" si="1423"/>
        <v>4.8666988419190224E-3</v>
      </c>
      <c r="AI1131" s="13">
        <f t="shared" si="1424"/>
        <v>5.1723996706434213E-3</v>
      </c>
      <c r="AJ1131" s="13">
        <f t="shared" si="1425"/>
        <v>2.7486515214821382E-3</v>
      </c>
      <c r="AK1131" s="13">
        <f t="shared" si="1426"/>
        <v>9.7376919387802071E-4</v>
      </c>
      <c r="AL1131" s="13">
        <f t="shared" si="1427"/>
        <v>1.0695452688135995E-5</v>
      </c>
      <c r="AM1131" s="13">
        <f t="shared" si="1428"/>
        <v>1.4765248084963871E-3</v>
      </c>
      <c r="AN1131" s="13">
        <f t="shared" si="1429"/>
        <v>1.435716468703467E-3</v>
      </c>
      <c r="AO1131" s="13">
        <f t="shared" si="1430"/>
        <v>6.9801799693614713E-4</v>
      </c>
      <c r="AP1131" s="13">
        <f t="shared" si="1431"/>
        <v>2.2624203532644425E-4</v>
      </c>
      <c r="AQ1131" s="13">
        <f t="shared" si="1432"/>
        <v>5.4997283852268271E-5</v>
      </c>
      <c r="AR1131" s="13">
        <f t="shared" si="1433"/>
        <v>9.4643850687190542E-4</v>
      </c>
      <c r="AS1131" s="13">
        <f t="shared" si="1434"/>
        <v>1.0058888746233108E-3</v>
      </c>
      <c r="AT1131" s="13">
        <f t="shared" si="1435"/>
        <v>5.3453680336565845E-4</v>
      </c>
      <c r="AU1131" s="13">
        <f t="shared" si="1436"/>
        <v>1.8937121277230409E-4</v>
      </c>
      <c r="AV1131" s="13">
        <f t="shared" si="1437"/>
        <v>5.0316633019076208E-5</v>
      </c>
      <c r="AW1131" s="13">
        <f t="shared" si="1438"/>
        <v>3.0703098575056912E-7</v>
      </c>
      <c r="AX1131" s="13">
        <f t="shared" si="1439"/>
        <v>2.6154540895295675E-4</v>
      </c>
      <c r="AY1131" s="13">
        <f t="shared" si="1440"/>
        <v>2.5431679087731495E-4</v>
      </c>
      <c r="AZ1131" s="13">
        <f t="shared" si="1441"/>
        <v>1.2364397903418973E-4</v>
      </c>
      <c r="BA1131" s="13">
        <f t="shared" si="1442"/>
        <v>4.007556480684011E-5</v>
      </c>
      <c r="BB1131" s="13">
        <f t="shared" si="1443"/>
        <v>9.7419880882946549E-6</v>
      </c>
      <c r="BC1131" s="13">
        <f t="shared" si="1444"/>
        <v>1.894547610144252E-6</v>
      </c>
      <c r="BD1131" s="13">
        <f t="shared" si="1445"/>
        <v>1.53380124184397E-4</v>
      </c>
      <c r="BE1131" s="13">
        <f t="shared" si="1446"/>
        <v>1.6301466961160746E-4</v>
      </c>
      <c r="BF1131" s="13">
        <f t="shared" si="1447"/>
        <v>8.6627203654607605E-5</v>
      </c>
      <c r="BG1131" s="13">
        <f t="shared" si="1448"/>
        <v>3.0689558720476945E-5</v>
      </c>
      <c r="BH1131" s="13">
        <f t="shared" si="1449"/>
        <v>8.1543294836070782E-6</v>
      </c>
      <c r="BI1131" s="13">
        <f t="shared" si="1450"/>
        <v>1.733308450156571E-6</v>
      </c>
      <c r="BJ1131" s="14">
        <f t="shared" si="1451"/>
        <v>0.37096636988940629</v>
      </c>
      <c r="BK1131" s="14">
        <f t="shared" si="1452"/>
        <v>0.30509909161300774</v>
      </c>
      <c r="BL1131" s="14">
        <f t="shared" si="1453"/>
        <v>0.30397758887265047</v>
      </c>
      <c r="BM1131" s="14">
        <f t="shared" si="1454"/>
        <v>0.33265306827964053</v>
      </c>
      <c r="BN1131" s="14">
        <f t="shared" si="1455"/>
        <v>0.66715608558829254</v>
      </c>
    </row>
    <row r="1132" spans="1:66" x14ac:dyDescent="0.25">
      <c r="A1132" t="s">
        <v>342</v>
      </c>
      <c r="B1132" t="s">
        <v>512</v>
      </c>
      <c r="C1132" t="s">
        <v>406</v>
      </c>
      <c r="D1132" s="25" t="s">
        <v>534</v>
      </c>
      <c r="E1132" s="10">
        <f>VLOOKUP(A1132,home!$A$2:$E$405,3,FALSE)</f>
        <v>1.1741999999999999</v>
      </c>
      <c r="F1132" s="10" t="e">
        <f>VLOOKUP(B1132,home!$B$2:$E$405,3,FALSE)</f>
        <v>#N/A</v>
      </c>
      <c r="G1132" s="10">
        <f>VLOOKUP(C1132,away!$B$2:$E$405,4,FALSE)</f>
        <v>0.93679999999999997</v>
      </c>
      <c r="H1132" s="10">
        <f>VLOOKUP(A1132,away!$A$2:$E$405,3,FALSE)</f>
        <v>0.85970000000000002</v>
      </c>
      <c r="I1132" s="10">
        <f>VLOOKUP(C1132,away!$B$2:$E$405,3,FALSE)</f>
        <v>0.98870000000000002</v>
      </c>
      <c r="J1132" s="10" t="e">
        <f>VLOOKUP(B1132,home!$B$2:$E$405,4,FALSE)</f>
        <v>#N/A</v>
      </c>
      <c r="K1132" s="12" t="e">
        <f t="shared" si="1400"/>
        <v>#N/A</v>
      </c>
      <c r="L1132" s="12" t="e">
        <f t="shared" si="1401"/>
        <v>#N/A</v>
      </c>
      <c r="M1132" s="13" t="e">
        <f t="shared" si="1402"/>
        <v>#N/A</v>
      </c>
      <c r="N1132" s="13" t="e">
        <f t="shared" si="1403"/>
        <v>#N/A</v>
      </c>
      <c r="O1132" s="13" t="e">
        <f t="shared" si="1404"/>
        <v>#N/A</v>
      </c>
      <c r="P1132" s="13" t="e">
        <f t="shared" si="1405"/>
        <v>#N/A</v>
      </c>
      <c r="Q1132" s="13" t="e">
        <f t="shared" si="1406"/>
        <v>#N/A</v>
      </c>
      <c r="R1132" s="13" t="e">
        <f t="shared" si="1407"/>
        <v>#N/A</v>
      </c>
      <c r="S1132" s="13" t="e">
        <f t="shared" si="1408"/>
        <v>#N/A</v>
      </c>
      <c r="T1132" s="13" t="e">
        <f t="shared" si="1409"/>
        <v>#N/A</v>
      </c>
      <c r="U1132" s="13" t="e">
        <f t="shared" si="1410"/>
        <v>#N/A</v>
      </c>
      <c r="V1132" s="13" t="e">
        <f t="shared" si="1411"/>
        <v>#N/A</v>
      </c>
      <c r="W1132" s="13" t="e">
        <f t="shared" si="1412"/>
        <v>#N/A</v>
      </c>
      <c r="X1132" s="13" t="e">
        <f t="shared" si="1413"/>
        <v>#N/A</v>
      </c>
      <c r="Y1132" s="13" t="e">
        <f t="shared" si="1414"/>
        <v>#N/A</v>
      </c>
      <c r="Z1132" s="13" t="e">
        <f t="shared" si="1415"/>
        <v>#N/A</v>
      </c>
      <c r="AA1132" s="13" t="e">
        <f t="shared" si="1416"/>
        <v>#N/A</v>
      </c>
      <c r="AB1132" s="13" t="e">
        <f t="shared" si="1417"/>
        <v>#N/A</v>
      </c>
      <c r="AC1132" s="13" t="e">
        <f t="shared" si="1418"/>
        <v>#N/A</v>
      </c>
      <c r="AD1132" s="13" t="e">
        <f t="shared" si="1419"/>
        <v>#N/A</v>
      </c>
      <c r="AE1132" s="13" t="e">
        <f t="shared" si="1420"/>
        <v>#N/A</v>
      </c>
      <c r="AF1132" s="13" t="e">
        <f t="shared" si="1421"/>
        <v>#N/A</v>
      </c>
      <c r="AG1132" s="13" t="e">
        <f t="shared" si="1422"/>
        <v>#N/A</v>
      </c>
      <c r="AH1132" s="13" t="e">
        <f t="shared" si="1423"/>
        <v>#N/A</v>
      </c>
      <c r="AI1132" s="13" t="e">
        <f t="shared" si="1424"/>
        <v>#N/A</v>
      </c>
      <c r="AJ1132" s="13" t="e">
        <f t="shared" si="1425"/>
        <v>#N/A</v>
      </c>
      <c r="AK1132" s="13" t="e">
        <f t="shared" si="1426"/>
        <v>#N/A</v>
      </c>
      <c r="AL1132" s="13" t="e">
        <f t="shared" si="1427"/>
        <v>#N/A</v>
      </c>
      <c r="AM1132" s="13" t="e">
        <f t="shared" si="1428"/>
        <v>#N/A</v>
      </c>
      <c r="AN1132" s="13" t="e">
        <f t="shared" si="1429"/>
        <v>#N/A</v>
      </c>
      <c r="AO1132" s="13" t="e">
        <f t="shared" si="1430"/>
        <v>#N/A</v>
      </c>
      <c r="AP1132" s="13" t="e">
        <f t="shared" si="1431"/>
        <v>#N/A</v>
      </c>
      <c r="AQ1132" s="13" t="e">
        <f t="shared" si="1432"/>
        <v>#N/A</v>
      </c>
      <c r="AR1132" s="13" t="e">
        <f t="shared" si="1433"/>
        <v>#N/A</v>
      </c>
      <c r="AS1132" s="13" t="e">
        <f t="shared" si="1434"/>
        <v>#N/A</v>
      </c>
      <c r="AT1132" s="13" t="e">
        <f t="shared" si="1435"/>
        <v>#N/A</v>
      </c>
      <c r="AU1132" s="13" t="e">
        <f t="shared" si="1436"/>
        <v>#N/A</v>
      </c>
      <c r="AV1132" s="13" t="e">
        <f t="shared" si="1437"/>
        <v>#N/A</v>
      </c>
      <c r="AW1132" s="13" t="e">
        <f t="shared" si="1438"/>
        <v>#N/A</v>
      </c>
      <c r="AX1132" s="13" t="e">
        <f t="shared" si="1439"/>
        <v>#N/A</v>
      </c>
      <c r="AY1132" s="13" t="e">
        <f t="shared" si="1440"/>
        <v>#N/A</v>
      </c>
      <c r="AZ1132" s="13" t="e">
        <f t="shared" si="1441"/>
        <v>#N/A</v>
      </c>
      <c r="BA1132" s="13" t="e">
        <f t="shared" si="1442"/>
        <v>#N/A</v>
      </c>
      <c r="BB1132" s="13" t="e">
        <f t="shared" si="1443"/>
        <v>#N/A</v>
      </c>
      <c r="BC1132" s="13" t="e">
        <f t="shared" si="1444"/>
        <v>#N/A</v>
      </c>
      <c r="BD1132" s="13" t="e">
        <f t="shared" si="1445"/>
        <v>#N/A</v>
      </c>
      <c r="BE1132" s="13" t="e">
        <f t="shared" si="1446"/>
        <v>#N/A</v>
      </c>
      <c r="BF1132" s="13" t="e">
        <f t="shared" si="1447"/>
        <v>#N/A</v>
      </c>
      <c r="BG1132" s="13" t="e">
        <f t="shared" si="1448"/>
        <v>#N/A</v>
      </c>
      <c r="BH1132" s="13" t="e">
        <f t="shared" si="1449"/>
        <v>#N/A</v>
      </c>
      <c r="BI1132" s="13" t="e">
        <f t="shared" si="1450"/>
        <v>#N/A</v>
      </c>
      <c r="BJ1132" s="14" t="e">
        <f t="shared" si="1451"/>
        <v>#N/A</v>
      </c>
      <c r="BK1132" s="14" t="e">
        <f t="shared" si="1452"/>
        <v>#N/A</v>
      </c>
      <c r="BL1132" s="14" t="e">
        <f t="shared" si="1453"/>
        <v>#N/A</v>
      </c>
      <c r="BM1132" s="14" t="e">
        <f t="shared" si="1454"/>
        <v>#N/A</v>
      </c>
      <c r="BN1132" s="14" t="e">
        <f t="shared" si="1455"/>
        <v>#N/A</v>
      </c>
    </row>
    <row r="1133" spans="1:66" x14ac:dyDescent="0.25">
      <c r="A1133" t="s">
        <v>342</v>
      </c>
      <c r="B1133" t="s">
        <v>393</v>
      </c>
      <c r="C1133" t="s">
        <v>516</v>
      </c>
      <c r="D1133" s="25" t="s">
        <v>534</v>
      </c>
      <c r="E1133" s="10">
        <f>VLOOKUP(A1133,home!$A$2:$E$405,3,FALSE)</f>
        <v>1.1741999999999999</v>
      </c>
      <c r="F1133" s="10">
        <f>VLOOKUP(B1133,home!$B$2:$E$405,3,FALSE)</f>
        <v>1.1496999999999999</v>
      </c>
      <c r="G1133" s="10" t="e">
        <f>VLOOKUP(C1133,away!$B$2:$E$405,4,FALSE)</f>
        <v>#N/A</v>
      </c>
      <c r="H1133" s="10">
        <f>VLOOKUP(A1133,away!$A$2:$E$405,3,FALSE)</f>
        <v>0.85970000000000002</v>
      </c>
      <c r="I1133" s="10" t="e">
        <f>VLOOKUP(C1133,away!$B$2:$E$405,3,FALSE)</f>
        <v>#N/A</v>
      </c>
      <c r="J1133" s="10">
        <f>VLOOKUP(B1133,home!$B$2:$E$405,4,FALSE)</f>
        <v>0.69789999999999996</v>
      </c>
      <c r="K1133" s="12" t="e">
        <f t="shared" si="1400"/>
        <v>#N/A</v>
      </c>
      <c r="L1133" s="12" t="e">
        <f t="shared" si="1401"/>
        <v>#N/A</v>
      </c>
      <c r="M1133" s="13" t="e">
        <f t="shared" si="1402"/>
        <v>#N/A</v>
      </c>
      <c r="N1133" s="13" t="e">
        <f t="shared" si="1403"/>
        <v>#N/A</v>
      </c>
      <c r="O1133" s="13" t="e">
        <f t="shared" si="1404"/>
        <v>#N/A</v>
      </c>
      <c r="P1133" s="13" t="e">
        <f t="shared" si="1405"/>
        <v>#N/A</v>
      </c>
      <c r="Q1133" s="13" t="e">
        <f t="shared" si="1406"/>
        <v>#N/A</v>
      </c>
      <c r="R1133" s="13" t="e">
        <f t="shared" si="1407"/>
        <v>#N/A</v>
      </c>
      <c r="S1133" s="13" t="e">
        <f t="shared" si="1408"/>
        <v>#N/A</v>
      </c>
      <c r="T1133" s="13" t="e">
        <f t="shared" si="1409"/>
        <v>#N/A</v>
      </c>
      <c r="U1133" s="13" t="e">
        <f t="shared" si="1410"/>
        <v>#N/A</v>
      </c>
      <c r="V1133" s="13" t="e">
        <f t="shared" si="1411"/>
        <v>#N/A</v>
      </c>
      <c r="W1133" s="13" t="e">
        <f t="shared" si="1412"/>
        <v>#N/A</v>
      </c>
      <c r="X1133" s="13" t="e">
        <f t="shared" si="1413"/>
        <v>#N/A</v>
      </c>
      <c r="Y1133" s="13" t="e">
        <f t="shared" si="1414"/>
        <v>#N/A</v>
      </c>
      <c r="Z1133" s="13" t="e">
        <f t="shared" si="1415"/>
        <v>#N/A</v>
      </c>
      <c r="AA1133" s="13" t="e">
        <f t="shared" si="1416"/>
        <v>#N/A</v>
      </c>
      <c r="AB1133" s="13" t="e">
        <f t="shared" si="1417"/>
        <v>#N/A</v>
      </c>
      <c r="AC1133" s="13" t="e">
        <f t="shared" si="1418"/>
        <v>#N/A</v>
      </c>
      <c r="AD1133" s="13" t="e">
        <f t="shared" si="1419"/>
        <v>#N/A</v>
      </c>
      <c r="AE1133" s="13" t="e">
        <f t="shared" si="1420"/>
        <v>#N/A</v>
      </c>
      <c r="AF1133" s="13" t="e">
        <f t="shared" si="1421"/>
        <v>#N/A</v>
      </c>
      <c r="AG1133" s="13" t="e">
        <f t="shared" si="1422"/>
        <v>#N/A</v>
      </c>
      <c r="AH1133" s="13" t="e">
        <f t="shared" si="1423"/>
        <v>#N/A</v>
      </c>
      <c r="AI1133" s="13" t="e">
        <f t="shared" si="1424"/>
        <v>#N/A</v>
      </c>
      <c r="AJ1133" s="13" t="e">
        <f t="shared" si="1425"/>
        <v>#N/A</v>
      </c>
      <c r="AK1133" s="13" t="e">
        <f t="shared" si="1426"/>
        <v>#N/A</v>
      </c>
      <c r="AL1133" s="13" t="e">
        <f t="shared" si="1427"/>
        <v>#N/A</v>
      </c>
      <c r="AM1133" s="13" t="e">
        <f t="shared" si="1428"/>
        <v>#N/A</v>
      </c>
      <c r="AN1133" s="13" t="e">
        <f t="shared" si="1429"/>
        <v>#N/A</v>
      </c>
      <c r="AO1133" s="13" t="e">
        <f t="shared" si="1430"/>
        <v>#N/A</v>
      </c>
      <c r="AP1133" s="13" t="e">
        <f t="shared" si="1431"/>
        <v>#N/A</v>
      </c>
      <c r="AQ1133" s="13" t="e">
        <f t="shared" si="1432"/>
        <v>#N/A</v>
      </c>
      <c r="AR1133" s="13" t="e">
        <f t="shared" si="1433"/>
        <v>#N/A</v>
      </c>
      <c r="AS1133" s="13" t="e">
        <f t="shared" si="1434"/>
        <v>#N/A</v>
      </c>
      <c r="AT1133" s="13" t="e">
        <f t="shared" si="1435"/>
        <v>#N/A</v>
      </c>
      <c r="AU1133" s="13" t="e">
        <f t="shared" si="1436"/>
        <v>#N/A</v>
      </c>
      <c r="AV1133" s="13" t="e">
        <f t="shared" si="1437"/>
        <v>#N/A</v>
      </c>
      <c r="AW1133" s="13" t="e">
        <f t="shared" si="1438"/>
        <v>#N/A</v>
      </c>
      <c r="AX1133" s="13" t="e">
        <f t="shared" si="1439"/>
        <v>#N/A</v>
      </c>
      <c r="AY1133" s="13" t="e">
        <f t="shared" si="1440"/>
        <v>#N/A</v>
      </c>
      <c r="AZ1133" s="13" t="e">
        <f t="shared" si="1441"/>
        <v>#N/A</v>
      </c>
      <c r="BA1133" s="13" t="e">
        <f t="shared" si="1442"/>
        <v>#N/A</v>
      </c>
      <c r="BB1133" s="13" t="e">
        <f t="shared" si="1443"/>
        <v>#N/A</v>
      </c>
      <c r="BC1133" s="13" t="e">
        <f t="shared" si="1444"/>
        <v>#N/A</v>
      </c>
      <c r="BD1133" s="13" t="e">
        <f t="shared" si="1445"/>
        <v>#N/A</v>
      </c>
      <c r="BE1133" s="13" t="e">
        <f t="shared" si="1446"/>
        <v>#N/A</v>
      </c>
      <c r="BF1133" s="13" t="e">
        <f t="shared" si="1447"/>
        <v>#N/A</v>
      </c>
      <c r="BG1133" s="13" t="e">
        <f t="shared" si="1448"/>
        <v>#N/A</v>
      </c>
      <c r="BH1133" s="13" t="e">
        <f t="shared" si="1449"/>
        <v>#N/A</v>
      </c>
      <c r="BI1133" s="13" t="e">
        <f t="shared" si="1450"/>
        <v>#N/A</v>
      </c>
      <c r="BJ1133" s="14" t="e">
        <f t="shared" si="1451"/>
        <v>#N/A</v>
      </c>
      <c r="BK1133" s="14" t="e">
        <f t="shared" si="1452"/>
        <v>#N/A</v>
      </c>
      <c r="BL1133" s="14" t="e">
        <f t="shared" si="1453"/>
        <v>#N/A</v>
      </c>
      <c r="BM1133" s="14" t="e">
        <f t="shared" si="1454"/>
        <v>#N/A</v>
      </c>
      <c r="BN1133" s="14" t="e">
        <f t="shared" si="1455"/>
        <v>#N/A</v>
      </c>
    </row>
    <row r="1134" spans="1:66" x14ac:dyDescent="0.25">
      <c r="A1134" t="s">
        <v>342</v>
      </c>
      <c r="B1134" t="s">
        <v>436</v>
      </c>
      <c r="C1134" t="s">
        <v>515</v>
      </c>
      <c r="D1134" s="25" t="s">
        <v>534</v>
      </c>
      <c r="E1134" s="10">
        <f>VLOOKUP(A1134,home!$A$2:$E$405,3,FALSE)</f>
        <v>1.1741999999999999</v>
      </c>
      <c r="F1134" s="10">
        <f>VLOOKUP(B1134,home!$B$2:$E$405,3,FALSE)</f>
        <v>0.85160000000000002</v>
      </c>
      <c r="G1134" s="10" t="e">
        <f>VLOOKUP(C1134,away!$B$2:$E$405,4,FALSE)</f>
        <v>#N/A</v>
      </c>
      <c r="H1134" s="10">
        <f>VLOOKUP(A1134,away!$A$2:$E$405,3,FALSE)</f>
        <v>0.85970000000000002</v>
      </c>
      <c r="I1134" s="10" t="e">
        <f>VLOOKUP(C1134,away!$B$2:$E$405,3,FALSE)</f>
        <v>#N/A</v>
      </c>
      <c r="J1134" s="10">
        <f>VLOOKUP(B1134,home!$B$2:$E$405,4,FALSE)</f>
        <v>0.69789999999999996</v>
      </c>
      <c r="K1134" s="12" t="e">
        <f t="shared" si="1400"/>
        <v>#N/A</v>
      </c>
      <c r="L1134" s="12" t="e">
        <f t="shared" si="1401"/>
        <v>#N/A</v>
      </c>
      <c r="M1134" s="13" t="e">
        <f t="shared" si="1402"/>
        <v>#N/A</v>
      </c>
      <c r="N1134" s="13" t="e">
        <f t="shared" si="1403"/>
        <v>#N/A</v>
      </c>
      <c r="O1134" s="13" t="e">
        <f t="shared" si="1404"/>
        <v>#N/A</v>
      </c>
      <c r="P1134" s="13" t="e">
        <f t="shared" si="1405"/>
        <v>#N/A</v>
      </c>
      <c r="Q1134" s="13" t="e">
        <f t="shared" si="1406"/>
        <v>#N/A</v>
      </c>
      <c r="R1134" s="13" t="e">
        <f t="shared" si="1407"/>
        <v>#N/A</v>
      </c>
      <c r="S1134" s="13" t="e">
        <f t="shared" si="1408"/>
        <v>#N/A</v>
      </c>
      <c r="T1134" s="13" t="e">
        <f t="shared" si="1409"/>
        <v>#N/A</v>
      </c>
      <c r="U1134" s="13" t="e">
        <f t="shared" si="1410"/>
        <v>#N/A</v>
      </c>
      <c r="V1134" s="13" t="e">
        <f t="shared" si="1411"/>
        <v>#N/A</v>
      </c>
      <c r="W1134" s="13" t="e">
        <f t="shared" si="1412"/>
        <v>#N/A</v>
      </c>
      <c r="X1134" s="13" t="e">
        <f t="shared" si="1413"/>
        <v>#N/A</v>
      </c>
      <c r="Y1134" s="13" t="e">
        <f t="shared" si="1414"/>
        <v>#N/A</v>
      </c>
      <c r="Z1134" s="13" t="e">
        <f t="shared" si="1415"/>
        <v>#N/A</v>
      </c>
      <c r="AA1134" s="13" t="e">
        <f t="shared" si="1416"/>
        <v>#N/A</v>
      </c>
      <c r="AB1134" s="13" t="e">
        <f t="shared" si="1417"/>
        <v>#N/A</v>
      </c>
      <c r="AC1134" s="13" t="e">
        <f t="shared" si="1418"/>
        <v>#N/A</v>
      </c>
      <c r="AD1134" s="13" t="e">
        <f t="shared" si="1419"/>
        <v>#N/A</v>
      </c>
      <c r="AE1134" s="13" t="e">
        <f t="shared" si="1420"/>
        <v>#N/A</v>
      </c>
      <c r="AF1134" s="13" t="e">
        <f t="shared" si="1421"/>
        <v>#N/A</v>
      </c>
      <c r="AG1134" s="13" t="e">
        <f t="shared" si="1422"/>
        <v>#N/A</v>
      </c>
      <c r="AH1134" s="13" t="e">
        <f t="shared" si="1423"/>
        <v>#N/A</v>
      </c>
      <c r="AI1134" s="13" t="e">
        <f t="shared" si="1424"/>
        <v>#N/A</v>
      </c>
      <c r="AJ1134" s="13" t="e">
        <f t="shared" si="1425"/>
        <v>#N/A</v>
      </c>
      <c r="AK1134" s="13" t="e">
        <f t="shared" si="1426"/>
        <v>#N/A</v>
      </c>
      <c r="AL1134" s="13" t="e">
        <f t="shared" si="1427"/>
        <v>#N/A</v>
      </c>
      <c r="AM1134" s="13" t="e">
        <f t="shared" si="1428"/>
        <v>#N/A</v>
      </c>
      <c r="AN1134" s="13" t="e">
        <f t="shared" si="1429"/>
        <v>#N/A</v>
      </c>
      <c r="AO1134" s="13" t="e">
        <f t="shared" si="1430"/>
        <v>#N/A</v>
      </c>
      <c r="AP1134" s="13" t="e">
        <f t="shared" si="1431"/>
        <v>#N/A</v>
      </c>
      <c r="AQ1134" s="13" t="e">
        <f t="shared" si="1432"/>
        <v>#N/A</v>
      </c>
      <c r="AR1134" s="13" t="e">
        <f t="shared" si="1433"/>
        <v>#N/A</v>
      </c>
      <c r="AS1134" s="13" t="e">
        <f t="shared" si="1434"/>
        <v>#N/A</v>
      </c>
      <c r="AT1134" s="13" t="e">
        <f t="shared" si="1435"/>
        <v>#N/A</v>
      </c>
      <c r="AU1134" s="13" t="e">
        <f t="shared" si="1436"/>
        <v>#N/A</v>
      </c>
      <c r="AV1134" s="13" t="e">
        <f t="shared" si="1437"/>
        <v>#N/A</v>
      </c>
      <c r="AW1134" s="13" t="e">
        <f t="shared" si="1438"/>
        <v>#N/A</v>
      </c>
      <c r="AX1134" s="13" t="e">
        <f t="shared" si="1439"/>
        <v>#N/A</v>
      </c>
      <c r="AY1134" s="13" t="e">
        <f t="shared" si="1440"/>
        <v>#N/A</v>
      </c>
      <c r="AZ1134" s="13" t="e">
        <f t="shared" si="1441"/>
        <v>#N/A</v>
      </c>
      <c r="BA1134" s="13" t="e">
        <f t="shared" si="1442"/>
        <v>#N/A</v>
      </c>
      <c r="BB1134" s="13" t="e">
        <f t="shared" si="1443"/>
        <v>#N/A</v>
      </c>
      <c r="BC1134" s="13" t="e">
        <f t="shared" si="1444"/>
        <v>#N/A</v>
      </c>
      <c r="BD1134" s="13" t="e">
        <f t="shared" si="1445"/>
        <v>#N/A</v>
      </c>
      <c r="BE1134" s="13" t="e">
        <f t="shared" si="1446"/>
        <v>#N/A</v>
      </c>
      <c r="BF1134" s="13" t="e">
        <f t="shared" si="1447"/>
        <v>#N/A</v>
      </c>
      <c r="BG1134" s="13" t="e">
        <f t="shared" si="1448"/>
        <v>#N/A</v>
      </c>
      <c r="BH1134" s="13" t="e">
        <f t="shared" si="1449"/>
        <v>#N/A</v>
      </c>
      <c r="BI1134" s="13" t="e">
        <f t="shared" si="1450"/>
        <v>#N/A</v>
      </c>
      <c r="BJ1134" s="14" t="e">
        <f t="shared" si="1451"/>
        <v>#N/A</v>
      </c>
      <c r="BK1134" s="14" t="e">
        <f t="shared" si="1452"/>
        <v>#N/A</v>
      </c>
      <c r="BL1134" s="14" t="e">
        <f t="shared" si="1453"/>
        <v>#N/A</v>
      </c>
      <c r="BM1134" s="14" t="e">
        <f t="shared" si="1454"/>
        <v>#N/A</v>
      </c>
      <c r="BN1134" s="14" t="e">
        <f t="shared" si="1455"/>
        <v>#N/A</v>
      </c>
    </row>
    <row r="1135" spans="1:66" x14ac:dyDescent="0.25">
      <c r="A1135" t="s">
        <v>342</v>
      </c>
      <c r="B1135" t="s">
        <v>386</v>
      </c>
      <c r="C1135" t="s">
        <v>429</v>
      </c>
      <c r="D1135" s="25" t="s">
        <v>534</v>
      </c>
      <c r="E1135" s="10">
        <f>VLOOKUP(A1135,home!$A$2:$E$405,3,FALSE)</f>
        <v>1.1741999999999999</v>
      </c>
      <c r="F1135" s="10">
        <f>VLOOKUP(B1135,home!$B$2:$E$405,3,FALSE)</f>
        <v>0.89419999999999999</v>
      </c>
      <c r="G1135" s="10">
        <f>VLOOKUP(C1135,away!$B$2:$E$405,4,FALSE)</f>
        <v>1.0385</v>
      </c>
      <c r="H1135" s="10">
        <f>VLOOKUP(A1135,away!$A$2:$E$405,3,FALSE)</f>
        <v>0.85970000000000002</v>
      </c>
      <c r="I1135" s="10">
        <f>VLOOKUP(C1135,away!$B$2:$E$405,3,FALSE)</f>
        <v>0.69279999999999997</v>
      </c>
      <c r="J1135" s="10">
        <f>VLOOKUP(B1135,home!$B$2:$E$405,4,FALSE)</f>
        <v>0.69789999999999996</v>
      </c>
      <c r="K1135" s="12">
        <f t="shared" si="1400"/>
        <v>1.0903934711399998</v>
      </c>
      <c r="L1135" s="12">
        <f t="shared" si="1401"/>
        <v>0.41566935166399993</v>
      </c>
      <c r="M1135" s="13">
        <f t="shared" si="1402"/>
        <v>0.22178145413928441</v>
      </c>
      <c r="N1135" s="13">
        <f t="shared" si="1403"/>
        <v>0.24182904961341103</v>
      </c>
      <c r="O1135" s="13">
        <f t="shared" si="1404"/>
        <v>9.2187753253175492E-2</v>
      </c>
      <c r="P1135" s="13">
        <f t="shared" si="1405"/>
        <v>0.10052092426632785</v>
      </c>
      <c r="Q1135" s="13">
        <f t="shared" si="1406"/>
        <v>0.13184440841522724</v>
      </c>
      <c r="R1135" s="13">
        <f t="shared" si="1407"/>
        <v>1.9159811813054126E-2</v>
      </c>
      <c r="S1135" s="13">
        <f t="shared" si="1408"/>
        <v>1.139010501866734E-2</v>
      </c>
      <c r="T1135" s="13">
        <f t="shared" si="1409"/>
        <v>5.480367976648113E-2</v>
      </c>
      <c r="U1135" s="13">
        <f t="shared" si="1410"/>
        <v>2.0891733709225264E-2</v>
      </c>
      <c r="V1135" s="13">
        <f t="shared" si="1411"/>
        <v>5.736096717426488E-4</v>
      </c>
      <c r="W1135" s="13">
        <f t="shared" si="1412"/>
        <v>4.7920760714093152E-2</v>
      </c>
      <c r="X1135" s="13">
        <f t="shared" si="1413"/>
        <v>1.9919191537272778E-2</v>
      </c>
      <c r="Y1135" s="13">
        <f t="shared" si="1414"/>
        <v>4.1398987159846044E-3</v>
      </c>
      <c r="Z1135" s="13">
        <f t="shared" si="1415"/>
        <v>2.6547155181121519E-3</v>
      </c>
      <c r="AA1135" s="13">
        <f t="shared" si="1416"/>
        <v>2.8946844686835328E-3</v>
      </c>
      <c r="AB1135" s="13">
        <f t="shared" si="1417"/>
        <v>1.5781725228314416E-3</v>
      </c>
      <c r="AC1135" s="13">
        <f t="shared" si="1418"/>
        <v>1.6249040805578398E-5</v>
      </c>
      <c r="AD1135" s="13">
        <f t="shared" si="1419"/>
        <v>1.306312115367734E-2</v>
      </c>
      <c r="AE1135" s="13">
        <f t="shared" si="1420"/>
        <v>5.4299391006573427E-3</v>
      </c>
      <c r="AF1135" s="13">
        <f t="shared" si="1421"/>
        <v>1.1285296327726202E-3</v>
      </c>
      <c r="AG1135" s="13">
        <f t="shared" si="1422"/>
        <v>1.5636506026273566E-4</v>
      </c>
      <c r="AH1135" s="13">
        <f t="shared" si="1423"/>
        <v>2.7587096956650944E-4</v>
      </c>
      <c r="AI1135" s="13">
        <f t="shared" si="1424"/>
        <v>3.0080790409238347E-4</v>
      </c>
      <c r="AJ1135" s="13">
        <f t="shared" si="1425"/>
        <v>1.6399948734482109E-4</v>
      </c>
      <c r="AK1135" s="13">
        <f t="shared" si="1426"/>
        <v>5.9607990090366654E-5</v>
      </c>
      <c r="AL1135" s="13">
        <f t="shared" si="1427"/>
        <v>2.9459065575288734E-7</v>
      </c>
      <c r="AM1135" s="13">
        <f t="shared" si="1428"/>
        <v>2.8487884037361197E-3</v>
      </c>
      <c r="AN1135" s="13">
        <f t="shared" si="1429"/>
        <v>1.1841540288089142E-3</v>
      </c>
      <c r="AO1135" s="13">
        <f t="shared" si="1430"/>
        <v>2.4610826871265736E-4</v>
      </c>
      <c r="AP1135" s="13">
        <f t="shared" si="1431"/>
        <v>3.409988816497993E-5</v>
      </c>
      <c r="AQ1135" s="13">
        <f t="shared" si="1432"/>
        <v>3.5435696013380267E-6</v>
      </c>
      <c r="AR1135" s="13">
        <f t="shared" si="1433"/>
        <v>2.293422141252601E-5</v>
      </c>
      <c r="AS1135" s="13">
        <f t="shared" si="1434"/>
        <v>2.5007325293897548E-5</v>
      </c>
      <c r="AT1135" s="13">
        <f t="shared" si="1435"/>
        <v>1.3633912115570032E-5</v>
      </c>
      <c r="AU1135" s="13">
        <f t="shared" si="1436"/>
        <v>4.955442918971369E-6</v>
      </c>
      <c r="AV1135" s="13">
        <f t="shared" si="1437"/>
        <v>1.3508456513633307E-6</v>
      </c>
      <c r="AW1135" s="13">
        <f t="shared" si="1438"/>
        <v>3.7089221097593576E-9</v>
      </c>
      <c r="AX1135" s="13">
        <f t="shared" si="1439"/>
        <v>5.17716712682201E-4</v>
      </c>
      <c r="AY1135" s="13">
        <f t="shared" si="1440"/>
        <v>2.1519897030622783E-4</v>
      </c>
      <c r="AZ1135" s="13">
        <f t="shared" si="1441"/>
        <v>4.4725808232975043E-5</v>
      </c>
      <c r="BA1135" s="13">
        <f t="shared" si="1442"/>
        <v>6.197049236949709E-6</v>
      </c>
      <c r="BB1135" s="13">
        <f t="shared" si="1443"/>
        <v>6.4398085963819265E-7</v>
      </c>
      <c r="BC1135" s="13">
        <f t="shared" si="1444"/>
        <v>5.3536621281966587E-8</v>
      </c>
      <c r="BD1135" s="13">
        <f t="shared" si="1445"/>
        <v>1.5888421575772181E-6</v>
      </c>
      <c r="BE1135" s="13">
        <f t="shared" si="1446"/>
        <v>1.7324631152941896E-6</v>
      </c>
      <c r="BF1135" s="13">
        <f t="shared" si="1447"/>
        <v>9.4453323495382451E-7</v>
      </c>
      <c r="BG1135" s="13">
        <f t="shared" si="1448"/>
        <v>3.4330429088946459E-7</v>
      </c>
      <c r="BH1135" s="13">
        <f t="shared" si="1449"/>
        <v>9.3584189350054865E-8</v>
      </c>
      <c r="BI1135" s="13">
        <f t="shared" si="1450"/>
        <v>2.0408717813845872E-8</v>
      </c>
      <c r="BJ1135" s="14">
        <f t="shared" si="1451"/>
        <v>0.52533617392680321</v>
      </c>
      <c r="BK1135" s="14">
        <f t="shared" si="1452"/>
        <v>0.33449783569778985</v>
      </c>
      <c r="BL1135" s="14">
        <f t="shared" si="1453"/>
        <v>0.13758504700116217</v>
      </c>
      <c r="BM1135" s="14">
        <f t="shared" si="1454"/>
        <v>0.19253517538200313</v>
      </c>
      <c r="BN1135" s="14">
        <f t="shared" si="1455"/>
        <v>0.80732340150048021</v>
      </c>
    </row>
    <row r="1136" spans="1:66" x14ac:dyDescent="0.25">
      <c r="A1136" t="s">
        <v>342</v>
      </c>
      <c r="B1136" t="s">
        <v>363</v>
      </c>
      <c r="C1136" t="s">
        <v>398</v>
      </c>
      <c r="D1136" s="25" t="s">
        <v>534</v>
      </c>
      <c r="E1136" s="10">
        <f>VLOOKUP(A1136,home!$A$2:$E$405,3,FALSE)</f>
        <v>1.1741999999999999</v>
      </c>
      <c r="F1136" s="10">
        <f>VLOOKUP(B1136,home!$B$2:$E$405,3,FALSE)</f>
        <v>1.1071</v>
      </c>
      <c r="G1136" s="10">
        <f>VLOOKUP(C1136,away!$B$2:$E$405,4,FALSE)</f>
        <v>1.5754999999999999</v>
      </c>
      <c r="H1136" s="10">
        <f>VLOOKUP(A1136,away!$A$2:$E$405,3,FALSE)</f>
        <v>0.85970000000000002</v>
      </c>
      <c r="I1136" s="10">
        <f>VLOOKUP(C1136,away!$B$2:$E$405,3,FALSE)</f>
        <v>0.98870000000000002</v>
      </c>
      <c r="J1136" s="10">
        <f>VLOOKUP(B1136,home!$B$2:$E$405,4,FALSE)</f>
        <v>1.2795000000000001</v>
      </c>
      <c r="K1136" s="12">
        <f t="shared" si="1400"/>
        <v>2.0480819699099997</v>
      </c>
      <c r="L1136" s="12">
        <f t="shared" si="1401"/>
        <v>1.0875563065050002</v>
      </c>
      <c r="M1136" s="13">
        <f t="shared" si="1402"/>
        <v>4.3471997821320142E-2</v>
      </c>
      <c r="N1136" s="13">
        <f t="shared" si="1403"/>
        <v>8.9034214933812569E-2</v>
      </c>
      <c r="O1136" s="13">
        <f t="shared" si="1404"/>
        <v>4.7278245386948352E-2</v>
      </c>
      <c r="P1136" s="13">
        <f t="shared" si="1405"/>
        <v>9.682972194598953E-2</v>
      </c>
      <c r="Q1136" s="13">
        <f t="shared" si="1406"/>
        <v>9.1174685155516605E-2</v>
      </c>
      <c r="R1136" s="13">
        <f t="shared" si="1407"/>
        <v>2.5708876965533308E-2</v>
      </c>
      <c r="S1136" s="13">
        <f t="shared" si="1408"/>
        <v>5.3919738694061949E-2</v>
      </c>
      <c r="T1136" s="13">
        <f t="shared" si="1409"/>
        <v>9.9157603834489905E-2</v>
      </c>
      <c r="U1136" s="13">
        <f t="shared" si="1410"/>
        <v>5.2653887379743268E-2</v>
      </c>
      <c r="V1136" s="13">
        <f t="shared" si="1411"/>
        <v>1.3344562954464189E-2</v>
      </c>
      <c r="W1136" s="13">
        <f t="shared" si="1412"/>
        <v>6.2244409593078136E-2</v>
      </c>
      <c r="X1136" s="13">
        <f t="shared" si="1413"/>
        <v>6.7694300197632451E-2</v>
      </c>
      <c r="Y1136" s="13">
        <f t="shared" si="1414"/>
        <v>3.6810681547188931E-2</v>
      </c>
      <c r="Z1136" s="13">
        <f t="shared" si="1415"/>
        <v>9.3199504256756289E-3</v>
      </c>
      <c r="AA1136" s="13">
        <f t="shared" si="1416"/>
        <v>1.9088022427281279E-2</v>
      </c>
      <c r="AB1136" s="13">
        <f t="shared" si="1417"/>
        <v>1.9546917287276255E-2</v>
      </c>
      <c r="AC1136" s="13">
        <f t="shared" si="1418"/>
        <v>1.8577336922761085E-3</v>
      </c>
      <c r="AD1136" s="13">
        <f t="shared" si="1419"/>
        <v>3.1870413253819105E-2</v>
      </c>
      <c r="AE1136" s="13">
        <f t="shared" si="1420"/>
        <v>3.4660868925111506E-2</v>
      </c>
      <c r="AF1136" s="13">
        <f t="shared" si="1421"/>
        <v>1.8847823294224107E-2</v>
      </c>
      <c r="AG1136" s="13">
        <f t="shared" si="1422"/>
        <v>6.8326896958417586E-3</v>
      </c>
      <c r="AH1136" s="13">
        <f t="shared" si="1423"/>
        <v>2.5339927154393719E-3</v>
      </c>
      <c r="AI1136" s="13">
        <f t="shared" si="1424"/>
        <v>5.1898247923746581E-3</v>
      </c>
      <c r="AJ1136" s="13">
        <f t="shared" si="1425"/>
        <v>5.3145932921272237E-3</v>
      </c>
      <c r="AK1136" s="13">
        <f t="shared" si="1426"/>
        <v>3.6282408996701305E-3</v>
      </c>
      <c r="AL1136" s="13">
        <f t="shared" si="1427"/>
        <v>1.6551697266102742E-4</v>
      </c>
      <c r="AM1136" s="13">
        <f t="shared" si="1428"/>
        <v>1.3054643751745523E-2</v>
      </c>
      <c r="AN1136" s="13">
        <f t="shared" si="1429"/>
        <v>1.4197660141386938E-2</v>
      </c>
      <c r="AO1136" s="13">
        <f t="shared" si="1430"/>
        <v>7.7203774121900196E-3</v>
      </c>
      <c r="AP1136" s="13">
        <f t="shared" si="1431"/>
        <v>2.79878171440867E-3</v>
      </c>
      <c r="AQ1136" s="13">
        <f t="shared" si="1432"/>
        <v>7.6095817600900614E-4</v>
      </c>
      <c r="AR1136" s="13">
        <f t="shared" si="1433"/>
        <v>5.5117195166276415E-4</v>
      </c>
      <c r="AS1136" s="13">
        <f t="shared" si="1434"/>
        <v>1.1288453365206131E-3</v>
      </c>
      <c r="AT1136" s="13">
        <f t="shared" si="1435"/>
        <v>1.1559838902724271E-3</v>
      </c>
      <c r="AU1136" s="13">
        <f t="shared" si="1436"/>
        <v>7.8918325439112562E-4</v>
      </c>
      <c r="AV1136" s="13">
        <f t="shared" si="1437"/>
        <v>4.0407799856834046E-4</v>
      </c>
      <c r="AW1136" s="13">
        <f t="shared" si="1438"/>
        <v>1.0240923431768457E-5</v>
      </c>
      <c r="AX1136" s="13">
        <f t="shared" si="1439"/>
        <v>4.4561634152580354E-3</v>
      </c>
      <c r="AY1136" s="13">
        <f t="shared" si="1440"/>
        <v>4.8463286250807359E-3</v>
      </c>
      <c r="AZ1136" s="13">
        <f t="shared" si="1441"/>
        <v>2.6353276298011308E-3</v>
      </c>
      <c r="BA1136" s="13">
        <f t="shared" si="1442"/>
        <v>9.5535572783236487E-4</v>
      </c>
      <c r="BB1136" s="13">
        <f t="shared" si="1443"/>
        <v>2.5975078668994067E-4</v>
      </c>
      <c r="BC1136" s="13">
        <f t="shared" si="1444"/>
        <v>5.6498721236856039E-5</v>
      </c>
      <c r="BD1136" s="13">
        <f t="shared" si="1445"/>
        <v>9.9905088666584667E-5</v>
      </c>
      <c r="BE1136" s="13">
        <f t="shared" si="1446"/>
        <v>2.046138108002919E-4</v>
      </c>
      <c r="BF1136" s="13">
        <f t="shared" si="1447"/>
        <v>2.0953292834732695E-4</v>
      </c>
      <c r="BG1136" s="13">
        <f t="shared" si="1448"/>
        <v>1.4304687088353469E-4</v>
      </c>
      <c r="BH1136" s="13">
        <f t="shared" si="1449"/>
        <v>7.3242929277152815E-5</v>
      </c>
      <c r="BI1136" s="13">
        <f t="shared" si="1450"/>
        <v>3.0001504575185995E-5</v>
      </c>
      <c r="BJ1136" s="14">
        <f t="shared" si="1451"/>
        <v>0.59006953653235394</v>
      </c>
      <c r="BK1136" s="14">
        <f t="shared" si="1452"/>
        <v>0.21443560070585369</v>
      </c>
      <c r="BL1136" s="14">
        <f t="shared" si="1453"/>
        <v>0.18573220671035914</v>
      </c>
      <c r="BM1136" s="14">
        <f t="shared" si="1454"/>
        <v>0.60122346446347286</v>
      </c>
      <c r="BN1136" s="14">
        <f t="shared" si="1455"/>
        <v>0.39349774220912054</v>
      </c>
    </row>
    <row r="1137" spans="1:66" x14ac:dyDescent="0.25">
      <c r="A1137" t="s">
        <v>40</v>
      </c>
      <c r="B1137" t="s">
        <v>235</v>
      </c>
      <c r="C1137" t="s">
        <v>236</v>
      </c>
      <c r="D1137" s="25" t="s">
        <v>534</v>
      </c>
      <c r="E1137" s="10">
        <f>VLOOKUP(A1137,home!$A$2:$E$405,3,FALSE)</f>
        <v>1.5047999999999999</v>
      </c>
      <c r="F1137" s="10">
        <f>VLOOKUP(B1137,home!$B$2:$E$405,3,FALSE)</f>
        <v>0.63129999999999997</v>
      </c>
      <c r="G1137" s="10">
        <f>VLOOKUP(C1137,away!$B$2:$E$405,4,FALSE)</f>
        <v>0.89710000000000001</v>
      </c>
      <c r="H1137" s="10">
        <f>VLOOKUP(A1137,away!$A$2:$E$405,3,FALSE)</f>
        <v>1.2</v>
      </c>
      <c r="I1137" s="10">
        <f>VLOOKUP(C1137,away!$B$2:$E$405,3,FALSE)</f>
        <v>0.91669999999999996</v>
      </c>
      <c r="J1137" s="10">
        <f>VLOOKUP(B1137,home!$B$2:$E$405,4,FALSE)</f>
        <v>0.625</v>
      </c>
      <c r="K1137" s="12">
        <f t="shared" si="1400"/>
        <v>0.85222727330399994</v>
      </c>
      <c r="L1137" s="12">
        <f t="shared" si="1401"/>
        <v>0.68752499999999994</v>
      </c>
      <c r="M1137" s="13">
        <f t="shared" si="1402"/>
        <v>0.21443421592758757</v>
      </c>
      <c r="N1137" s="13">
        <f t="shared" si="1403"/>
        <v>0.18274668714304909</v>
      </c>
      <c r="O1137" s="13">
        <f t="shared" si="1404"/>
        <v>0.1474288843056146</v>
      </c>
      <c r="P1137" s="13">
        <f t="shared" si="1405"/>
        <v>0.1256429160780248</v>
      </c>
      <c r="Q1137" s="13">
        <f t="shared" si="1406"/>
        <v>7.7870855444629933E-2</v>
      </c>
      <c r="R1137" s="13">
        <f t="shared" si="1407"/>
        <v>5.0680521841108842E-2</v>
      </c>
      <c r="S1137" s="13">
        <f t="shared" si="1408"/>
        <v>1.8404411689038024E-2</v>
      </c>
      <c r="T1137" s="13">
        <f t="shared" si="1409"/>
        <v>5.3538159889569177E-2</v>
      </c>
      <c r="U1137" s="13">
        <f t="shared" si="1410"/>
        <v>4.3191322938271999E-2</v>
      </c>
      <c r="V1137" s="13">
        <f t="shared" si="1411"/>
        <v>1.198183551335283E-3</v>
      </c>
      <c r="W1137" s="13">
        <f t="shared" si="1412"/>
        <v>2.2121222268475637E-2</v>
      </c>
      <c r="X1137" s="13">
        <f t="shared" si="1413"/>
        <v>1.5208893340133709E-2</v>
      </c>
      <c r="Y1137" s="13">
        <f t="shared" si="1414"/>
        <v>5.2282471968377138E-3</v>
      </c>
      <c r="Z1137" s="13">
        <f t="shared" si="1415"/>
        <v>1.1614708592936118E-2</v>
      </c>
      <c r="AA1137" s="13">
        <f t="shared" si="1416"/>
        <v>9.8983714343784859E-3</v>
      </c>
      <c r="AB1137" s="13">
        <f t="shared" si="1417"/>
        <v>4.2178310488352891E-3</v>
      </c>
      <c r="AC1137" s="13">
        <f t="shared" si="1418"/>
        <v>4.3878047497946218E-5</v>
      </c>
      <c r="AD1137" s="13">
        <f t="shared" si="1419"/>
        <v>4.713077234003678E-3</v>
      </c>
      <c r="AE1137" s="13">
        <f t="shared" si="1420"/>
        <v>3.2403584253083784E-3</v>
      </c>
      <c r="AF1137" s="13">
        <f t="shared" si="1421"/>
        <v>1.1139137131800712E-3</v>
      </c>
      <c r="AG1137" s="13">
        <f t="shared" si="1422"/>
        <v>2.5528117521804282E-4</v>
      </c>
      <c r="AH1137" s="13">
        <f t="shared" si="1423"/>
        <v>1.9963506313396009E-3</v>
      </c>
      <c r="AI1137" s="13">
        <f t="shared" si="1424"/>
        <v>1.7013444551052669E-3</v>
      </c>
      <c r="AJ1137" s="13">
        <f t="shared" si="1425"/>
        <v>7.2496607296262049E-4</v>
      </c>
      <c r="AK1137" s="13">
        <f t="shared" si="1426"/>
        <v>2.0594528653294759E-4</v>
      </c>
      <c r="AL1137" s="13">
        <f t="shared" si="1427"/>
        <v>1.0283742854384257E-6</v>
      </c>
      <c r="AM1137" s="13">
        <f t="shared" si="1428"/>
        <v>8.0332259200122287E-4</v>
      </c>
      <c r="AN1137" s="13">
        <f t="shared" si="1429"/>
        <v>5.5230436506564068E-4</v>
      </c>
      <c r="AO1137" s="13">
        <f t="shared" si="1430"/>
        <v>1.8986152929587727E-4</v>
      </c>
      <c r="AP1137" s="13">
        <f t="shared" si="1431"/>
        <v>4.3511515976382677E-5</v>
      </c>
      <c r="AQ1137" s="13">
        <f t="shared" si="1432"/>
        <v>7.4788137554156241E-6</v>
      </c>
      <c r="AR1137" s="13">
        <f t="shared" si="1433"/>
        <v>2.7450819356235188E-4</v>
      </c>
      <c r="AS1137" s="13">
        <f t="shared" si="1434"/>
        <v>2.3394336929924978E-4</v>
      </c>
      <c r="AT1137" s="13">
        <f t="shared" si="1435"/>
        <v>9.968645986272515E-5</v>
      </c>
      <c r="AU1137" s="13">
        <f t="shared" si="1436"/>
        <v>2.8318506624712968E-5</v>
      </c>
      <c r="AV1137" s="13">
        <f t="shared" si="1437"/>
        <v>6.0334509212050964E-6</v>
      </c>
      <c r="AW1137" s="13">
        <f t="shared" si="1438"/>
        <v>1.6737578661131604E-8</v>
      </c>
      <c r="AX1137" s="13">
        <f t="shared" si="1439"/>
        <v>1.1410223702745059E-4</v>
      </c>
      <c r="AY1137" s="13">
        <f t="shared" si="1440"/>
        <v>7.8448140512297956E-5</v>
      </c>
      <c r="AZ1137" s="13">
        <f t="shared" si="1441"/>
        <v>2.6967528902858824E-5</v>
      </c>
      <c r="BA1137" s="13">
        <f t="shared" si="1442"/>
        <v>6.1802834363126708E-6</v>
      </c>
      <c r="BB1137" s="13">
        <f t="shared" si="1443"/>
        <v>1.0622748423877172E-6</v>
      </c>
      <c r="BC1137" s="13">
        <f t="shared" si="1444"/>
        <v>1.460681022025231E-7</v>
      </c>
      <c r="BD1137" s="13">
        <f t="shared" si="1445"/>
        <v>3.145520762982598E-5</v>
      </c>
      <c r="BE1137" s="13">
        <f t="shared" si="1446"/>
        <v>2.6806985829577768E-5</v>
      </c>
      <c r="BF1137" s="13">
        <f t="shared" si="1447"/>
        <v>1.1422822219520012E-5</v>
      </c>
      <c r="BG1137" s="13">
        <f t="shared" si="1448"/>
        <v>3.2449468778592952E-6</v>
      </c>
      <c r="BH1137" s="13">
        <f t="shared" si="1449"/>
        <v>6.9135805743358861E-7</v>
      </c>
      <c r="BI1137" s="13">
        <f t="shared" si="1450"/>
        <v>1.1783883843267553E-7</v>
      </c>
      <c r="BJ1137" s="14">
        <f t="shared" si="1451"/>
        <v>0.36786008117932345</v>
      </c>
      <c r="BK1137" s="14">
        <f t="shared" si="1452"/>
        <v>0.35980308180828136</v>
      </c>
      <c r="BL1137" s="14">
        <f t="shared" si="1453"/>
        <v>0.26076176715387256</v>
      </c>
      <c r="BM1137" s="14">
        <f t="shared" si="1454"/>
        <v>0.20115712659146506</v>
      </c>
      <c r="BN1137" s="14">
        <f t="shared" si="1455"/>
        <v>0.79880408074001485</v>
      </c>
    </row>
    <row r="1138" spans="1:66" x14ac:dyDescent="0.25">
      <c r="A1138" t="s">
        <v>40</v>
      </c>
      <c r="B1138" t="s">
        <v>334</v>
      </c>
      <c r="C1138" t="s">
        <v>239</v>
      </c>
      <c r="D1138" s="25" t="s">
        <v>534</v>
      </c>
      <c r="E1138" s="10">
        <f>VLOOKUP(A1138,home!$A$2:$E$405,3,FALSE)</f>
        <v>1.5047999999999999</v>
      </c>
      <c r="F1138" s="10">
        <f>VLOOKUP(B1138,home!$B$2:$E$405,3,FALSE)</f>
        <v>0.8639</v>
      </c>
      <c r="G1138" s="10">
        <f>VLOOKUP(C1138,away!$B$2:$E$405,4,FALSE)</f>
        <v>0.432</v>
      </c>
      <c r="H1138" s="10">
        <f>VLOOKUP(A1138,away!$A$2:$E$405,3,FALSE)</f>
        <v>1.2</v>
      </c>
      <c r="I1138" s="10">
        <f>VLOOKUP(C1138,away!$B$2:$E$405,3,FALSE)</f>
        <v>0.83330000000000004</v>
      </c>
      <c r="J1138" s="10">
        <f>VLOOKUP(B1138,home!$B$2:$E$405,4,FALSE)</f>
        <v>1.0417000000000001</v>
      </c>
      <c r="K1138" s="12">
        <f t="shared" si="1400"/>
        <v>0.56159858303999999</v>
      </c>
      <c r="L1138" s="12">
        <f t="shared" si="1401"/>
        <v>1.0416583320000001</v>
      </c>
      <c r="M1138" s="13">
        <f t="shared" si="1402"/>
        <v>0.20124002783532133</v>
      </c>
      <c r="N1138" s="13">
        <f t="shared" si="1403"/>
        <v>0.11301611448324662</v>
      </c>
      <c r="O1138" s="13">
        <f t="shared" si="1404"/>
        <v>0.20962335172657443</v>
      </c>
      <c r="P1138" s="13">
        <f t="shared" si="1405"/>
        <v>0.11772417730173973</v>
      </c>
      <c r="Q1138" s="13">
        <f t="shared" si="1406"/>
        <v>3.1734844877238856E-2</v>
      </c>
      <c r="R1138" s="13">
        <f t="shared" si="1407"/>
        <v>0.10917795545387643</v>
      </c>
      <c r="S1138" s="13">
        <f t="shared" si="1408"/>
        <v>1.7216979731180179E-2</v>
      </c>
      <c r="T1138" s="13">
        <f t="shared" si="1409"/>
        <v>3.3056865581103372E-2</v>
      </c>
      <c r="U1138" s="13">
        <f t="shared" si="1410"/>
        <v>6.1314185082101243E-2</v>
      </c>
      <c r="V1138" s="13">
        <f t="shared" si="1411"/>
        <v>1.1190919047027153E-3</v>
      </c>
      <c r="W1138" s="13">
        <f t="shared" si="1412"/>
        <v>5.9407479720171817E-3</v>
      </c>
      <c r="X1138" s="13">
        <f t="shared" si="1413"/>
        <v>6.1882296233638006E-3</v>
      </c>
      <c r="Y1138" s="13">
        <f t="shared" si="1414"/>
        <v>3.2230104737530629E-3</v>
      </c>
      <c r="Z1138" s="13">
        <f t="shared" si="1415"/>
        <v>3.7908708989751745E-2</v>
      </c>
      <c r="AA1138" s="13">
        <f t="shared" si="1416"/>
        <v>2.1289477253520289E-2</v>
      </c>
      <c r="AB1138" s="13">
        <f t="shared" si="1417"/>
        <v>5.9780701296196512E-3</v>
      </c>
      <c r="AC1138" s="13">
        <f t="shared" si="1418"/>
        <v>4.0916367143535205E-5</v>
      </c>
      <c r="AD1138" s="13">
        <f t="shared" si="1419"/>
        <v>8.3407891082065049E-4</v>
      </c>
      <c r="AE1138" s="13">
        <f t="shared" si="1420"/>
        <v>8.6882524700181564E-4</v>
      </c>
      <c r="AF1138" s="13">
        <f t="shared" si="1421"/>
        <v>4.5250952879569969E-4</v>
      </c>
      <c r="AG1138" s="13">
        <f t="shared" si="1422"/>
        <v>1.5712010699314485E-4</v>
      </c>
      <c r="AH1138" s="13">
        <f t="shared" si="1423"/>
        <v>9.8719806436345526E-3</v>
      </c>
      <c r="AI1138" s="13">
        <f t="shared" si="1424"/>
        <v>5.5440903412634721E-3</v>
      </c>
      <c r="AJ1138" s="13">
        <f t="shared" si="1425"/>
        <v>1.5567766399496577E-3</v>
      </c>
      <c r="AK1138" s="13">
        <f t="shared" si="1426"/>
        <v>2.9142785170183333E-4</v>
      </c>
      <c r="AL1138" s="13">
        <f t="shared" si="1427"/>
        <v>9.5743291470628032E-7</v>
      </c>
      <c r="AM1138" s="13">
        <f t="shared" si="1428"/>
        <v>9.3683506892084775E-5</v>
      </c>
      <c r="AN1138" s="13">
        <f t="shared" si="1429"/>
        <v>9.758620552511953E-5</v>
      </c>
      <c r="AO1138" s="13">
        <f t="shared" si="1430"/>
        <v>5.0825742036752609E-5</v>
      </c>
      <c r="AP1138" s="13">
        <f t="shared" si="1431"/>
        <v>1.764768589088867E-5</v>
      </c>
      <c r="AQ1138" s="13">
        <f t="shared" si="1432"/>
        <v>4.5957147621907568E-6</v>
      </c>
      <c r="AR1138" s="13">
        <f t="shared" si="1433"/>
        <v>2.0566461781569316E-3</v>
      </c>
      <c r="AS1138" s="13">
        <f t="shared" si="1434"/>
        <v>1.1550095794675642E-3</v>
      </c>
      <c r="AT1138" s="13">
        <f t="shared" si="1435"/>
        <v>3.2432587161330506E-4</v>
      </c>
      <c r="AU1138" s="13">
        <f t="shared" si="1436"/>
        <v>6.0713649980415037E-5</v>
      </c>
      <c r="AV1138" s="13">
        <f t="shared" si="1437"/>
        <v>8.5241749500468998E-6</v>
      </c>
      <c r="AW1138" s="13">
        <f t="shared" si="1438"/>
        <v>1.5558121123348122E-8</v>
      </c>
      <c r="AX1138" s="13">
        <f t="shared" si="1439"/>
        <v>8.7687541208021472E-6</v>
      </c>
      <c r="AY1138" s="13">
        <f t="shared" si="1440"/>
        <v>9.1340457911928922E-6</v>
      </c>
      <c r="AZ1138" s="13">
        <f t="shared" si="1441"/>
        <v>4.7572774516328054E-6</v>
      </c>
      <c r="BA1138" s="13">
        <f t="shared" si="1442"/>
        <v>1.6518192317096798E-6</v>
      </c>
      <c r="BB1138" s="13">
        <f t="shared" si="1443"/>
        <v>4.3015781641705663E-7</v>
      </c>
      <c r="BC1138" s="13">
        <f t="shared" si="1444"/>
        <v>8.9615494709150718E-8</v>
      </c>
      <c r="BD1138" s="13">
        <f t="shared" si="1445"/>
        <v>3.5705377124218727E-4</v>
      </c>
      <c r="BE1138" s="13">
        <f t="shared" si="1446"/>
        <v>2.0052089199870069E-4</v>
      </c>
      <c r="BF1138" s="13">
        <f t="shared" si="1447"/>
        <v>5.6306124408193572E-5</v>
      </c>
      <c r="BG1138" s="13">
        <f t="shared" si="1448"/>
        <v>1.0540479894705157E-5</v>
      </c>
      <c r="BH1138" s="13">
        <f t="shared" si="1449"/>
        <v>1.4798796433570057E-6</v>
      </c>
      <c r="BI1138" s="13">
        <f t="shared" si="1450"/>
        <v>1.6621966215580701E-7</v>
      </c>
      <c r="BJ1138" s="14">
        <f t="shared" si="1451"/>
        <v>0.19576151732934774</v>
      </c>
      <c r="BK1138" s="14">
        <f t="shared" si="1452"/>
        <v>0.33735128461879338</v>
      </c>
      <c r="BL1138" s="14">
        <f t="shared" si="1453"/>
        <v>0.42887860194325905</v>
      </c>
      <c r="BM1138" s="14">
        <f t="shared" si="1454"/>
        <v>0.21737452271548446</v>
      </c>
      <c r="BN1138" s="14">
        <f t="shared" si="1455"/>
        <v>0.78251647167799732</v>
      </c>
    </row>
    <row r="1139" spans="1:66" x14ac:dyDescent="0.25">
      <c r="A1139" t="s">
        <v>40</v>
      </c>
      <c r="B1139" t="s">
        <v>520</v>
      </c>
      <c r="C1139" t="s">
        <v>319</v>
      </c>
      <c r="D1139" s="25" t="s">
        <v>534</v>
      </c>
      <c r="E1139" s="10">
        <f>VLOOKUP(A1139,home!$A$2:$E$405,3,FALSE)</f>
        <v>1.5047999999999999</v>
      </c>
      <c r="F1139" s="10" t="e">
        <f>VLOOKUP(B1139,home!$B$2:$E$405,3,FALSE)</f>
        <v>#N/A</v>
      </c>
      <c r="G1139" s="10">
        <f>VLOOKUP(C1139,away!$B$2:$E$405,4,FALSE)</f>
        <v>1.2959000000000001</v>
      </c>
      <c r="H1139" s="10">
        <f>VLOOKUP(A1139,away!$A$2:$E$405,3,FALSE)</f>
        <v>1.2</v>
      </c>
      <c r="I1139" s="10">
        <f>VLOOKUP(C1139,away!$B$2:$E$405,3,FALSE)</f>
        <v>1.0832999999999999</v>
      </c>
      <c r="J1139" s="10" t="e">
        <f>VLOOKUP(B1139,home!$B$2:$E$405,4,FALSE)</f>
        <v>#N/A</v>
      </c>
      <c r="K1139" s="12" t="e">
        <f t="shared" si="1400"/>
        <v>#N/A</v>
      </c>
      <c r="L1139" s="12" t="e">
        <f t="shared" si="1401"/>
        <v>#N/A</v>
      </c>
      <c r="M1139" s="13" t="e">
        <f t="shared" si="1402"/>
        <v>#N/A</v>
      </c>
      <c r="N1139" s="13" t="e">
        <f t="shared" si="1403"/>
        <v>#N/A</v>
      </c>
      <c r="O1139" s="13" t="e">
        <f t="shared" si="1404"/>
        <v>#N/A</v>
      </c>
      <c r="P1139" s="13" t="e">
        <f t="shared" si="1405"/>
        <v>#N/A</v>
      </c>
      <c r="Q1139" s="13" t="e">
        <f t="shared" si="1406"/>
        <v>#N/A</v>
      </c>
      <c r="R1139" s="13" t="e">
        <f t="shared" si="1407"/>
        <v>#N/A</v>
      </c>
      <c r="S1139" s="13" t="e">
        <f t="shared" si="1408"/>
        <v>#N/A</v>
      </c>
      <c r="T1139" s="13" t="e">
        <f t="shared" si="1409"/>
        <v>#N/A</v>
      </c>
      <c r="U1139" s="13" t="e">
        <f t="shared" si="1410"/>
        <v>#N/A</v>
      </c>
      <c r="V1139" s="13" t="e">
        <f t="shared" si="1411"/>
        <v>#N/A</v>
      </c>
      <c r="W1139" s="13" t="e">
        <f t="shared" si="1412"/>
        <v>#N/A</v>
      </c>
      <c r="X1139" s="13" t="e">
        <f t="shared" si="1413"/>
        <v>#N/A</v>
      </c>
      <c r="Y1139" s="13" t="e">
        <f t="shared" si="1414"/>
        <v>#N/A</v>
      </c>
      <c r="Z1139" s="13" t="e">
        <f t="shared" si="1415"/>
        <v>#N/A</v>
      </c>
      <c r="AA1139" s="13" t="e">
        <f t="shared" si="1416"/>
        <v>#N/A</v>
      </c>
      <c r="AB1139" s="13" t="e">
        <f t="shared" si="1417"/>
        <v>#N/A</v>
      </c>
      <c r="AC1139" s="13" t="e">
        <f t="shared" si="1418"/>
        <v>#N/A</v>
      </c>
      <c r="AD1139" s="13" t="e">
        <f t="shared" si="1419"/>
        <v>#N/A</v>
      </c>
      <c r="AE1139" s="13" t="e">
        <f t="shared" si="1420"/>
        <v>#N/A</v>
      </c>
      <c r="AF1139" s="13" t="e">
        <f t="shared" si="1421"/>
        <v>#N/A</v>
      </c>
      <c r="AG1139" s="13" t="e">
        <f t="shared" si="1422"/>
        <v>#N/A</v>
      </c>
      <c r="AH1139" s="13" t="e">
        <f t="shared" si="1423"/>
        <v>#N/A</v>
      </c>
      <c r="AI1139" s="13" t="e">
        <f t="shared" si="1424"/>
        <v>#N/A</v>
      </c>
      <c r="AJ1139" s="13" t="e">
        <f t="shared" si="1425"/>
        <v>#N/A</v>
      </c>
      <c r="AK1139" s="13" t="e">
        <f t="shared" si="1426"/>
        <v>#N/A</v>
      </c>
      <c r="AL1139" s="13" t="e">
        <f t="shared" si="1427"/>
        <v>#N/A</v>
      </c>
      <c r="AM1139" s="13" t="e">
        <f t="shared" si="1428"/>
        <v>#N/A</v>
      </c>
      <c r="AN1139" s="13" t="e">
        <f t="shared" si="1429"/>
        <v>#N/A</v>
      </c>
      <c r="AO1139" s="13" t="e">
        <f t="shared" si="1430"/>
        <v>#N/A</v>
      </c>
      <c r="AP1139" s="13" t="e">
        <f t="shared" si="1431"/>
        <v>#N/A</v>
      </c>
      <c r="AQ1139" s="13" t="e">
        <f t="shared" si="1432"/>
        <v>#N/A</v>
      </c>
      <c r="AR1139" s="13" t="e">
        <f t="shared" si="1433"/>
        <v>#N/A</v>
      </c>
      <c r="AS1139" s="13" t="e">
        <f t="shared" si="1434"/>
        <v>#N/A</v>
      </c>
      <c r="AT1139" s="13" t="e">
        <f t="shared" si="1435"/>
        <v>#N/A</v>
      </c>
      <c r="AU1139" s="13" t="e">
        <f t="shared" si="1436"/>
        <v>#N/A</v>
      </c>
      <c r="AV1139" s="13" t="e">
        <f t="shared" si="1437"/>
        <v>#N/A</v>
      </c>
      <c r="AW1139" s="13" t="e">
        <f t="shared" si="1438"/>
        <v>#N/A</v>
      </c>
      <c r="AX1139" s="13" t="e">
        <f t="shared" si="1439"/>
        <v>#N/A</v>
      </c>
      <c r="AY1139" s="13" t="e">
        <f t="shared" si="1440"/>
        <v>#N/A</v>
      </c>
      <c r="AZ1139" s="13" t="e">
        <f t="shared" si="1441"/>
        <v>#N/A</v>
      </c>
      <c r="BA1139" s="13" t="e">
        <f t="shared" si="1442"/>
        <v>#N/A</v>
      </c>
      <c r="BB1139" s="13" t="e">
        <f t="shared" si="1443"/>
        <v>#N/A</v>
      </c>
      <c r="BC1139" s="13" t="e">
        <f t="shared" si="1444"/>
        <v>#N/A</v>
      </c>
      <c r="BD1139" s="13" t="e">
        <f t="shared" si="1445"/>
        <v>#N/A</v>
      </c>
      <c r="BE1139" s="13" t="e">
        <f t="shared" si="1446"/>
        <v>#N/A</v>
      </c>
      <c r="BF1139" s="13" t="e">
        <f t="shared" si="1447"/>
        <v>#N/A</v>
      </c>
      <c r="BG1139" s="13" t="e">
        <f t="shared" si="1448"/>
        <v>#N/A</v>
      </c>
      <c r="BH1139" s="13" t="e">
        <f t="shared" si="1449"/>
        <v>#N/A</v>
      </c>
      <c r="BI1139" s="13" t="e">
        <f t="shared" si="1450"/>
        <v>#N/A</v>
      </c>
      <c r="BJ1139" s="14" t="e">
        <f t="shared" si="1451"/>
        <v>#N/A</v>
      </c>
      <c r="BK1139" s="14" t="e">
        <f t="shared" si="1452"/>
        <v>#N/A</v>
      </c>
      <c r="BL1139" s="14" t="e">
        <f t="shared" si="1453"/>
        <v>#N/A</v>
      </c>
      <c r="BM1139" s="14" t="e">
        <f t="shared" si="1454"/>
        <v>#N/A</v>
      </c>
      <c r="BN1139" s="14" t="e">
        <f t="shared" si="1455"/>
        <v>#N/A</v>
      </c>
    </row>
    <row r="1140" spans="1:66" x14ac:dyDescent="0.25">
      <c r="A1140" t="s">
        <v>40</v>
      </c>
      <c r="B1140" t="s">
        <v>238</v>
      </c>
      <c r="C1140" t="s">
        <v>320</v>
      </c>
      <c r="D1140" s="25" t="s">
        <v>534</v>
      </c>
      <c r="E1140" s="10">
        <f>VLOOKUP(A1140,home!$A$2:$E$405,3,FALSE)</f>
        <v>1.5047999999999999</v>
      </c>
      <c r="F1140" s="10">
        <f>VLOOKUP(B1140,home!$B$2:$E$405,3,FALSE)</f>
        <v>0.7974</v>
      </c>
      <c r="G1140" s="10">
        <f>VLOOKUP(C1140,away!$B$2:$E$405,4,FALSE)</f>
        <v>0.99680000000000002</v>
      </c>
      <c r="H1140" s="10">
        <f>VLOOKUP(A1140,away!$A$2:$E$405,3,FALSE)</f>
        <v>1.2</v>
      </c>
      <c r="I1140" s="10">
        <f>VLOOKUP(C1140,away!$B$2:$E$405,3,FALSE)</f>
        <v>1.6667000000000001</v>
      </c>
      <c r="J1140" s="10">
        <f>VLOOKUP(B1140,home!$B$2:$E$405,4,FALSE)</f>
        <v>1.1667000000000001</v>
      </c>
      <c r="K1140" s="12">
        <f t="shared" si="1400"/>
        <v>1.196087751936</v>
      </c>
      <c r="L1140" s="12">
        <f t="shared" si="1401"/>
        <v>2.3334466680000001</v>
      </c>
      <c r="M1140" s="13">
        <f t="shared" si="1402"/>
        <v>2.931856282827567E-2</v>
      </c>
      <c r="N1140" s="13">
        <f t="shared" si="1403"/>
        <v>3.5067573903266612E-2</v>
      </c>
      <c r="O1140" s="13">
        <f t="shared" si="1404"/>
        <v>6.8413302742188528E-2</v>
      </c>
      <c r="P1140" s="13">
        <f t="shared" si="1405"/>
        <v>8.1828313479421252E-2</v>
      </c>
      <c r="Q1140" s="13">
        <f t="shared" si="1406"/>
        <v>2.097194781790386E-2</v>
      </c>
      <c r="R1140" s="13">
        <f t="shared" si="1407"/>
        <v>7.9819396665317566E-2</v>
      </c>
      <c r="S1140" s="13">
        <f t="shared" si="1408"/>
        <v>5.7095848508208119E-2</v>
      </c>
      <c r="T1140" s="13">
        <f t="shared" si="1409"/>
        <v>4.8936921757157643E-2</v>
      </c>
      <c r="U1140" s="13">
        <f t="shared" si="1410"/>
        <v>9.5471002718307524E-2</v>
      </c>
      <c r="V1140" s="13">
        <f t="shared" si="1411"/>
        <v>1.7706101297849018E-2</v>
      </c>
      <c r="W1140" s="13">
        <f t="shared" si="1412"/>
        <v>8.3614299730785744E-3</v>
      </c>
      <c r="X1140" s="13">
        <f t="shared" si="1413"/>
        <v>1.9510950910395532E-2</v>
      </c>
      <c r="Y1140" s="13">
        <f t="shared" si="1414"/>
        <v>2.2763881695687015E-2</v>
      </c>
      <c r="Z1140" s="13">
        <f t="shared" si="1415"/>
        <v>6.2084768396818514E-2</v>
      </c>
      <c r="AA1140" s="13">
        <f t="shared" si="1416"/>
        <v>7.4258831061217875E-2</v>
      </c>
      <c r="AB1140" s="13">
        <f t="shared" si="1417"/>
        <v>4.4410039152703661E-2</v>
      </c>
      <c r="AC1140" s="13">
        <f t="shared" si="1418"/>
        <v>3.088615768755926E-3</v>
      </c>
      <c r="AD1140" s="13">
        <f t="shared" si="1419"/>
        <v>2.5002509948674604E-3</v>
      </c>
      <c r="AE1140" s="13">
        <f t="shared" si="1420"/>
        <v>5.8342023531371611E-3</v>
      </c>
      <c r="AF1140" s="13">
        <f t="shared" si="1421"/>
        <v>6.8069000206828368E-3</v>
      </c>
      <c r="AG1140" s="13">
        <f t="shared" si="1422"/>
        <v>5.2945127242238314E-3</v>
      </c>
      <c r="AH1140" s="13">
        <f t="shared" si="1423"/>
        <v>3.6217873987276973E-2</v>
      </c>
      <c r="AI1140" s="13">
        <f t="shared" si="1424"/>
        <v>4.3319755477343437E-2</v>
      </c>
      <c r="AJ1140" s="13">
        <f t="shared" si="1425"/>
        <v>2.590711447165648E-2</v>
      </c>
      <c r="AK1140" s="13">
        <f t="shared" si="1426"/>
        <v>1.0329060769184066E-2</v>
      </c>
      <c r="AL1140" s="13">
        <f t="shared" si="1427"/>
        <v>3.4481392669015475E-4</v>
      </c>
      <c r="AM1140" s="13">
        <f t="shared" si="1428"/>
        <v>5.9810391834535354E-4</v>
      </c>
      <c r="AN1140" s="13">
        <f t="shared" si="1429"/>
        <v>1.3956435953807096E-3</v>
      </c>
      <c r="AO1140" s="13">
        <f t="shared" si="1430"/>
        <v>1.628329948678329E-3</v>
      </c>
      <c r="AP1140" s="13">
        <f t="shared" si="1431"/>
        <v>1.2665403643826857E-3</v>
      </c>
      <c r="AQ1140" s="13">
        <f t="shared" si="1432"/>
        <v>7.3885109828907101E-4</v>
      </c>
      <c r="AR1140" s="13">
        <f t="shared" si="1433"/>
        <v>1.6902495475531069E-2</v>
      </c>
      <c r="AS1140" s="13">
        <f t="shared" si="1434"/>
        <v>2.0216867815436364E-2</v>
      </c>
      <c r="AT1140" s="13">
        <f t="shared" si="1435"/>
        <v>1.2090573988276281E-2</v>
      </c>
      <c r="AU1140" s="13">
        <f t="shared" si="1436"/>
        <v>4.8204624870844164E-3</v>
      </c>
      <c r="AV1140" s="13">
        <f t="shared" si="1437"/>
        <v>1.4414240348671549E-3</v>
      </c>
      <c r="AW1140" s="13">
        <f t="shared" si="1438"/>
        <v>2.6732724332870126E-5</v>
      </c>
      <c r="AX1140" s="13">
        <f t="shared" si="1439"/>
        <v>1.1923079518630112E-4</v>
      </c>
      <c r="AY1140" s="13">
        <f t="shared" si="1440"/>
        <v>2.7821870175046481E-4</v>
      </c>
      <c r="AZ1140" s="13">
        <f t="shared" si="1441"/>
        <v>3.2460425128745405E-4</v>
      </c>
      <c r="BA1140" s="13">
        <f t="shared" si="1442"/>
        <v>2.5248223619511474E-4</v>
      </c>
      <c r="BB1140" s="13">
        <f t="shared" si="1443"/>
        <v>1.472884581946699E-4</v>
      </c>
      <c r="BC1140" s="13">
        <f t="shared" si="1444"/>
        <v>6.8737952401841965E-5</v>
      </c>
      <c r="BD1140" s="13">
        <f t="shared" si="1445"/>
        <v>6.5735119580438419E-3</v>
      </c>
      <c r="BE1140" s="13">
        <f t="shared" si="1446"/>
        <v>7.8624971402210704E-3</v>
      </c>
      <c r="BF1140" s="13">
        <f t="shared" si="1447"/>
        <v>4.7021182645251266E-3</v>
      </c>
      <c r="BG1140" s="13">
        <f t="shared" si="1448"/>
        <v>1.8747153547843543E-3</v>
      </c>
      <c r="BH1140" s="13">
        <f t="shared" si="1449"/>
        <v>5.6058101855597988E-4</v>
      </c>
      <c r="BI1140" s="13">
        <f t="shared" si="1450"/>
        <v>1.34100818052523E-4</v>
      </c>
      <c r="BJ1140" s="14">
        <f t="shared" si="1451"/>
        <v>0.18286660347049255</v>
      </c>
      <c r="BK1140" s="14">
        <f t="shared" si="1452"/>
        <v>0.18966047451095064</v>
      </c>
      <c r="BL1140" s="14">
        <f t="shared" si="1453"/>
        <v>0.55532572540057423</v>
      </c>
      <c r="BM1140" s="14">
        <f t="shared" si="1454"/>
        <v>0.67426698836504473</v>
      </c>
      <c r="BN1140" s="14">
        <f t="shared" si="1455"/>
        <v>0.31541909743637347</v>
      </c>
    </row>
    <row r="1141" spans="1:66" x14ac:dyDescent="0.25">
      <c r="A1141" t="s">
        <v>10</v>
      </c>
      <c r="B1141" t="s">
        <v>246</v>
      </c>
      <c r="C1141" t="s">
        <v>46</v>
      </c>
      <c r="D1141" s="25" t="s">
        <v>535</v>
      </c>
      <c r="E1141" s="10">
        <f>VLOOKUP(A1141,home!$A$2:$E$405,3,FALSE)</f>
        <v>1.5425</v>
      </c>
      <c r="F1141" s="10">
        <f>VLOOKUP(B1141,home!$B$2:$E$405,3,FALSE)</f>
        <v>0.76270000000000004</v>
      </c>
      <c r="G1141" s="10">
        <f>VLOOKUP(C1141,away!$B$2:$E$405,4,FALSE)</f>
        <v>1.0678000000000001</v>
      </c>
      <c r="H1141" s="10">
        <f>VLOOKUP(A1141,away!$A$2:$E$405,3,FALSE)</f>
        <v>1.4443999999999999</v>
      </c>
      <c r="I1141" s="10">
        <f>VLOOKUP(C1141,away!$B$2:$E$405,3,FALSE)</f>
        <v>1.181</v>
      </c>
      <c r="J1141" s="10">
        <f>VLOOKUP(B1141,home!$B$2:$E$405,4,FALSE)</f>
        <v>0.8145</v>
      </c>
      <c r="K1141" s="12">
        <f t="shared" si="1400"/>
        <v>1.2562290600500001</v>
      </c>
      <c r="L1141" s="12">
        <f t="shared" si="1401"/>
        <v>1.3894037477999999</v>
      </c>
      <c r="M1141" s="13">
        <f t="shared" si="1402"/>
        <v>7.096043520829709E-2</v>
      </c>
      <c r="N1141" s="13">
        <f t="shared" si="1403"/>
        <v>8.9142560822457986E-2</v>
      </c>
      <c r="O1141" s="13">
        <f t="shared" si="1404"/>
        <v>9.8592694623927044E-2</v>
      </c>
      <c r="P1141" s="13">
        <f t="shared" si="1405"/>
        <v>0.12385500809521256</v>
      </c>
      <c r="Q1141" s="13">
        <f t="shared" si="1406"/>
        <v>5.5991737696223197E-2</v>
      </c>
      <c r="R1141" s="13">
        <f t="shared" si="1407"/>
        <v>6.8492529708092581E-2</v>
      </c>
      <c r="S1141" s="13">
        <f t="shared" si="1408"/>
        <v>5.4044422730906289E-2</v>
      </c>
      <c r="T1141" s="13">
        <f t="shared" si="1409"/>
        <v>7.7795130200967039E-2</v>
      </c>
      <c r="U1141" s="13">
        <f t="shared" si="1410"/>
        <v>8.6042306215643849E-2</v>
      </c>
      <c r="V1141" s="13">
        <f t="shared" si="1411"/>
        <v>1.0481071279272893E-2</v>
      </c>
      <c r="W1141" s="13">
        <f t="shared" si="1412"/>
        <v>2.3446149338897534E-2</v>
      </c>
      <c r="X1141" s="13">
        <f t="shared" si="1413"/>
        <v>3.2576167762942726E-2</v>
      </c>
      <c r="Y1141" s="13">
        <f t="shared" si="1414"/>
        <v>2.2630724789397084E-2</v>
      </c>
      <c r="Z1141" s="13">
        <f t="shared" si="1415"/>
        <v>3.1721259157575565E-2</v>
      </c>
      <c r="AA1141" s="13">
        <f t="shared" si="1416"/>
        <v>3.9849167575123606E-2</v>
      </c>
      <c r="AB1141" s="13">
        <f t="shared" si="1417"/>
        <v>2.5029841163336241E-2</v>
      </c>
      <c r="AC1141" s="13">
        <f t="shared" si="1418"/>
        <v>1.1433599973089824E-3</v>
      </c>
      <c r="AD1141" s="13">
        <f t="shared" si="1419"/>
        <v>7.3634335364488029E-3</v>
      </c>
      <c r="AE1141" s="13">
        <f t="shared" si="1420"/>
        <v>1.0230782152218173E-2</v>
      </c>
      <c r="AF1141" s="13">
        <f t="shared" si="1421"/>
        <v>7.1073435326086407E-3</v>
      </c>
      <c r="AG1141" s="13">
        <f t="shared" si="1422"/>
        <v>3.2916565803695133E-3</v>
      </c>
      <c r="AH1141" s="13">
        <f t="shared" si="1423"/>
        <v>1.1018409089617631E-2</v>
      </c>
      <c r="AI1141" s="13">
        <f t="shared" si="1424"/>
        <v>1.3841645693896733E-2</v>
      </c>
      <c r="AJ1141" s="13">
        <f t="shared" si="1425"/>
        <v>8.6941387797945142E-3</v>
      </c>
      <c r="AK1141" s="13">
        <f t="shared" si="1426"/>
        <v>3.6406099290951714E-3</v>
      </c>
      <c r="AL1141" s="13">
        <f t="shared" si="1427"/>
        <v>7.9825249834932285E-5</v>
      </c>
      <c r="AM1141" s="13">
        <f t="shared" si="1428"/>
        <v>1.8500318380467429E-3</v>
      </c>
      <c r="AN1141" s="13">
        <f t="shared" si="1429"/>
        <v>2.5704411693314669E-3</v>
      </c>
      <c r="AO1141" s="13">
        <f t="shared" si="1430"/>
        <v>1.7856902970842775E-3</v>
      </c>
      <c r="AP1141" s="13">
        <f t="shared" si="1431"/>
        <v>8.2701493039299696E-4</v>
      </c>
      <c r="AQ1141" s="13">
        <f t="shared" si="1432"/>
        <v>2.8726441094364626E-4</v>
      </c>
      <c r="AR1141" s="13">
        <f t="shared" si="1433"/>
        <v>3.0618037767816638E-3</v>
      </c>
      <c r="AS1141" s="13">
        <f t="shared" si="1434"/>
        <v>3.84632688056397E-3</v>
      </c>
      <c r="AT1141" s="13">
        <f t="shared" si="1435"/>
        <v>2.4159338009079631E-3</v>
      </c>
      <c r="AU1141" s="13">
        <f t="shared" si="1436"/>
        <v>1.0116554159525445E-3</v>
      </c>
      <c r="AV1141" s="13">
        <f t="shared" si="1437"/>
        <v>3.1771773306913959E-4</v>
      </c>
      <c r="AW1141" s="13">
        <f t="shared" si="1438"/>
        <v>3.8702149598835379E-6</v>
      </c>
      <c r="AX1141" s="13">
        <f t="shared" si="1439"/>
        <v>3.873439594953392E-4</v>
      </c>
      <c r="AY1141" s="13">
        <f t="shared" si="1440"/>
        <v>5.3817714901051555E-4</v>
      </c>
      <c r="AZ1141" s="13">
        <f t="shared" si="1441"/>
        <v>3.7387267390776474E-4</v>
      </c>
      <c r="BA1141" s="13">
        <f t="shared" si="1442"/>
        <v>1.7315336477581857E-4</v>
      </c>
      <c r="BB1141" s="13">
        <f t="shared" si="1443"/>
        <v>6.0144983490925661E-5</v>
      </c>
      <c r="BC1141" s="13">
        <f t="shared" si="1444"/>
        <v>1.6713133094732244E-5</v>
      </c>
      <c r="BD1141" s="13">
        <f t="shared" si="1445"/>
        <v>7.0901360708144066E-4</v>
      </c>
      <c r="BE1141" s="13">
        <f t="shared" si="1446"/>
        <v>8.9068349718657834E-4</v>
      </c>
      <c r="BF1141" s="13">
        <f t="shared" si="1447"/>
        <v>5.5945124623637123E-4</v>
      </c>
      <c r="BG1141" s="13">
        <f t="shared" si="1448"/>
        <v>2.3426630440110587E-4</v>
      </c>
      <c r="BH1141" s="13">
        <f t="shared" si="1449"/>
        <v>7.3573034844797182E-5</v>
      </c>
      <c r="BI1141" s="13">
        <f t="shared" si="1450"/>
        <v>1.8484916881621067E-5</v>
      </c>
      <c r="BJ1141" s="14">
        <f t="shared" si="1451"/>
        <v>0.33844553432210495</v>
      </c>
      <c r="BK1141" s="14">
        <f t="shared" si="1452"/>
        <v>0.26110229970984322</v>
      </c>
      <c r="BL1141" s="14">
        <f t="shared" si="1453"/>
        <v>0.3683402529924345</v>
      </c>
      <c r="BM1141" s="14">
        <f t="shared" si="1454"/>
        <v>0.49204007309369724</v>
      </c>
      <c r="BN1141" s="14">
        <f t="shared" si="1455"/>
        <v>0.5070349661542104</v>
      </c>
    </row>
    <row r="1142" spans="1:66" x14ac:dyDescent="0.25">
      <c r="A1142" t="s">
        <v>10</v>
      </c>
      <c r="B1142" t="s">
        <v>241</v>
      </c>
      <c r="C1142" t="s">
        <v>493</v>
      </c>
      <c r="D1142" s="25" t="s">
        <v>535</v>
      </c>
      <c r="E1142" s="10">
        <f>VLOOKUP(A1142,home!$A$2:$E$405,3,FALSE)</f>
        <v>1.5425</v>
      </c>
      <c r="F1142" s="10">
        <f>VLOOKUP(B1142,home!$B$2:$E$405,3,FALSE)</f>
        <v>1.1440999999999999</v>
      </c>
      <c r="G1142" s="10" t="e">
        <f>VLOOKUP(C1142,away!$B$2:$E$405,4,FALSE)</f>
        <v>#N/A</v>
      </c>
      <c r="H1142" s="10">
        <f>VLOOKUP(A1142,away!$A$2:$E$405,3,FALSE)</f>
        <v>1.4443999999999999</v>
      </c>
      <c r="I1142" s="10" t="e">
        <f>VLOOKUP(C1142,away!$B$2:$E$405,3,FALSE)</f>
        <v>#N/A</v>
      </c>
      <c r="J1142" s="10">
        <f>VLOOKUP(B1142,home!$B$2:$E$405,4,FALSE)</f>
        <v>1.0181</v>
      </c>
      <c r="K1142" s="12" t="e">
        <f t="shared" si="1400"/>
        <v>#N/A</v>
      </c>
      <c r="L1142" s="12" t="e">
        <f t="shared" si="1401"/>
        <v>#N/A</v>
      </c>
      <c r="M1142" s="13" t="e">
        <f t="shared" si="1402"/>
        <v>#N/A</v>
      </c>
      <c r="N1142" s="13" t="e">
        <f t="shared" si="1403"/>
        <v>#N/A</v>
      </c>
      <c r="O1142" s="13" t="e">
        <f t="shared" si="1404"/>
        <v>#N/A</v>
      </c>
      <c r="P1142" s="13" t="e">
        <f t="shared" si="1405"/>
        <v>#N/A</v>
      </c>
      <c r="Q1142" s="13" t="e">
        <f t="shared" si="1406"/>
        <v>#N/A</v>
      </c>
      <c r="R1142" s="13" t="e">
        <f t="shared" si="1407"/>
        <v>#N/A</v>
      </c>
      <c r="S1142" s="13" t="e">
        <f t="shared" si="1408"/>
        <v>#N/A</v>
      </c>
      <c r="T1142" s="13" t="e">
        <f t="shared" si="1409"/>
        <v>#N/A</v>
      </c>
      <c r="U1142" s="13" t="e">
        <f t="shared" si="1410"/>
        <v>#N/A</v>
      </c>
      <c r="V1142" s="13" t="e">
        <f t="shared" si="1411"/>
        <v>#N/A</v>
      </c>
      <c r="W1142" s="13" t="e">
        <f t="shared" si="1412"/>
        <v>#N/A</v>
      </c>
      <c r="X1142" s="13" t="e">
        <f t="shared" si="1413"/>
        <v>#N/A</v>
      </c>
      <c r="Y1142" s="13" t="e">
        <f t="shared" si="1414"/>
        <v>#N/A</v>
      </c>
      <c r="Z1142" s="13" t="e">
        <f t="shared" si="1415"/>
        <v>#N/A</v>
      </c>
      <c r="AA1142" s="13" t="e">
        <f t="shared" si="1416"/>
        <v>#N/A</v>
      </c>
      <c r="AB1142" s="13" t="e">
        <f t="shared" si="1417"/>
        <v>#N/A</v>
      </c>
      <c r="AC1142" s="13" t="e">
        <f t="shared" si="1418"/>
        <v>#N/A</v>
      </c>
      <c r="AD1142" s="13" t="e">
        <f t="shared" si="1419"/>
        <v>#N/A</v>
      </c>
      <c r="AE1142" s="13" t="e">
        <f t="shared" si="1420"/>
        <v>#N/A</v>
      </c>
      <c r="AF1142" s="13" t="e">
        <f t="shared" si="1421"/>
        <v>#N/A</v>
      </c>
      <c r="AG1142" s="13" t="e">
        <f t="shared" si="1422"/>
        <v>#N/A</v>
      </c>
      <c r="AH1142" s="13" t="e">
        <f t="shared" si="1423"/>
        <v>#N/A</v>
      </c>
      <c r="AI1142" s="13" t="e">
        <f t="shared" si="1424"/>
        <v>#N/A</v>
      </c>
      <c r="AJ1142" s="13" t="e">
        <f t="shared" si="1425"/>
        <v>#N/A</v>
      </c>
      <c r="AK1142" s="13" t="e">
        <f t="shared" si="1426"/>
        <v>#N/A</v>
      </c>
      <c r="AL1142" s="13" t="e">
        <f t="shared" si="1427"/>
        <v>#N/A</v>
      </c>
      <c r="AM1142" s="13" t="e">
        <f t="shared" si="1428"/>
        <v>#N/A</v>
      </c>
      <c r="AN1142" s="13" t="e">
        <f t="shared" si="1429"/>
        <v>#N/A</v>
      </c>
      <c r="AO1142" s="13" t="e">
        <f t="shared" si="1430"/>
        <v>#N/A</v>
      </c>
      <c r="AP1142" s="13" t="e">
        <f t="shared" si="1431"/>
        <v>#N/A</v>
      </c>
      <c r="AQ1142" s="13" t="e">
        <f t="shared" si="1432"/>
        <v>#N/A</v>
      </c>
      <c r="AR1142" s="13" t="e">
        <f t="shared" si="1433"/>
        <v>#N/A</v>
      </c>
      <c r="AS1142" s="13" t="e">
        <f t="shared" si="1434"/>
        <v>#N/A</v>
      </c>
      <c r="AT1142" s="13" t="e">
        <f t="shared" si="1435"/>
        <v>#N/A</v>
      </c>
      <c r="AU1142" s="13" t="e">
        <f t="shared" si="1436"/>
        <v>#N/A</v>
      </c>
      <c r="AV1142" s="13" t="e">
        <f t="shared" si="1437"/>
        <v>#N/A</v>
      </c>
      <c r="AW1142" s="13" t="e">
        <f t="shared" si="1438"/>
        <v>#N/A</v>
      </c>
      <c r="AX1142" s="13" t="e">
        <f t="shared" si="1439"/>
        <v>#N/A</v>
      </c>
      <c r="AY1142" s="13" t="e">
        <f t="shared" si="1440"/>
        <v>#N/A</v>
      </c>
      <c r="AZ1142" s="13" t="e">
        <f t="shared" si="1441"/>
        <v>#N/A</v>
      </c>
      <c r="BA1142" s="13" t="e">
        <f t="shared" si="1442"/>
        <v>#N/A</v>
      </c>
      <c r="BB1142" s="13" t="e">
        <f t="shared" si="1443"/>
        <v>#N/A</v>
      </c>
      <c r="BC1142" s="13" t="e">
        <f t="shared" si="1444"/>
        <v>#N/A</v>
      </c>
      <c r="BD1142" s="13" t="e">
        <f t="shared" si="1445"/>
        <v>#N/A</v>
      </c>
      <c r="BE1142" s="13" t="e">
        <f t="shared" si="1446"/>
        <v>#N/A</v>
      </c>
      <c r="BF1142" s="13" t="e">
        <f t="shared" si="1447"/>
        <v>#N/A</v>
      </c>
      <c r="BG1142" s="13" t="e">
        <f t="shared" si="1448"/>
        <v>#N/A</v>
      </c>
      <c r="BH1142" s="13" t="e">
        <f t="shared" si="1449"/>
        <v>#N/A</v>
      </c>
      <c r="BI1142" s="13" t="e">
        <f t="shared" si="1450"/>
        <v>#N/A</v>
      </c>
      <c r="BJ1142" s="14" t="e">
        <f t="shared" si="1451"/>
        <v>#N/A</v>
      </c>
      <c r="BK1142" s="14" t="e">
        <f t="shared" si="1452"/>
        <v>#N/A</v>
      </c>
      <c r="BL1142" s="14" t="e">
        <f t="shared" si="1453"/>
        <v>#N/A</v>
      </c>
      <c r="BM1142" s="14" t="e">
        <f t="shared" si="1454"/>
        <v>#N/A</v>
      </c>
      <c r="BN1142" s="14" t="e">
        <f t="shared" si="1455"/>
        <v>#N/A</v>
      </c>
    </row>
    <row r="1143" spans="1:66" x14ac:dyDescent="0.25">
      <c r="A1143" t="s">
        <v>10</v>
      </c>
      <c r="B1143" t="s">
        <v>243</v>
      </c>
      <c r="C1143" t="s">
        <v>12</v>
      </c>
      <c r="D1143" s="25" t="s">
        <v>535</v>
      </c>
      <c r="E1143" s="10">
        <f>VLOOKUP(A1143,home!$A$2:$E$405,3,FALSE)</f>
        <v>1.5425</v>
      </c>
      <c r="F1143" s="10">
        <f>VLOOKUP(B1143,home!$B$2:$E$405,3,FALSE)</f>
        <v>0.99150000000000005</v>
      </c>
      <c r="G1143" s="10">
        <f>VLOOKUP(C1143,away!$B$2:$E$405,4,FALSE)</f>
        <v>0.87709999999999999</v>
      </c>
      <c r="H1143" s="10">
        <f>VLOOKUP(A1143,away!$A$2:$E$405,3,FALSE)</f>
        <v>1.4443999999999999</v>
      </c>
      <c r="I1143" s="10">
        <f>VLOOKUP(C1143,away!$B$2:$E$405,3,FALSE)</f>
        <v>1.0589</v>
      </c>
      <c r="J1143" s="10">
        <f>VLOOKUP(B1143,home!$B$2:$E$405,4,FALSE)</f>
        <v>0.8145</v>
      </c>
      <c r="K1143" s="12">
        <f t="shared" si="1400"/>
        <v>1.341426872625</v>
      </c>
      <c r="L1143" s="12">
        <f t="shared" si="1401"/>
        <v>1.2457575178199998</v>
      </c>
      <c r="M1143" s="13">
        <f t="shared" si="1402"/>
        <v>7.5231564872872872E-2</v>
      </c>
      <c r="N1143" s="13">
        <f t="shared" si="1403"/>
        <v>0.10091764279010264</v>
      </c>
      <c r="O1143" s="13">
        <f t="shared" si="1404"/>
        <v>9.3720287517744374E-2</v>
      </c>
      <c r="P1143" s="13">
        <f t="shared" si="1405"/>
        <v>0.12571891218644363</v>
      </c>
      <c r="Q1143" s="13">
        <f t="shared" si="1406"/>
        <v>6.7686818980307151E-2</v>
      </c>
      <c r="R1143" s="13">
        <f t="shared" si="1407"/>
        <v>5.8376376373740997E-2</v>
      </c>
      <c r="S1143" s="13">
        <f t="shared" si="1408"/>
        <v>5.2521986310036961E-2</v>
      </c>
      <c r="T1143" s="13">
        <f t="shared" si="1409"/>
        <v>8.4321363602039082E-2</v>
      </c>
      <c r="U1143" s="13">
        <f t="shared" si="1410"/>
        <v>7.8307639994207312E-2</v>
      </c>
      <c r="V1143" s="13">
        <f t="shared" si="1411"/>
        <v>9.7521225830126661E-3</v>
      </c>
      <c r="W1143" s="13">
        <f t="shared" si="1412"/>
        <v>3.0265639300895961E-2</v>
      </c>
      <c r="X1143" s="13">
        <f t="shared" si="1413"/>
        <v>3.7703647690719579E-2</v>
      </c>
      <c r="Y1143" s="13">
        <f t="shared" si="1414"/>
        <v>2.3484801279975306E-2</v>
      </c>
      <c r="Z1143" s="13">
        <f t="shared" si="1415"/>
        <v>2.4240936576892563E-2</v>
      </c>
      <c r="AA1143" s="13">
        <f t="shared" si="1416"/>
        <v>3.2517443741841956E-2</v>
      </c>
      <c r="AB1143" s="13">
        <f t="shared" si="1417"/>
        <v>2.1809886432189222E-2</v>
      </c>
      <c r="AC1143" s="13">
        <f t="shared" si="1418"/>
        <v>1.0185437494861342E-3</v>
      </c>
      <c r="AD1143" s="13">
        <f t="shared" si="1419"/>
        <v>1.0149785468849291E-2</v>
      </c>
      <c r="AE1143" s="13">
        <f t="shared" si="1420"/>
        <v>1.2644171552079194E-2</v>
      </c>
      <c r="AF1143" s="13">
        <f t="shared" si="1421"/>
        <v>7.8757858838042188E-3</v>
      </c>
      <c r="AG1143" s="13">
        <f t="shared" si="1422"/>
        <v>3.2704398244965799E-3</v>
      </c>
      <c r="AH1143" s="13">
        <f t="shared" si="1423"/>
        <v>7.5495822449154325E-3</v>
      </c>
      <c r="AI1143" s="13">
        <f t="shared" si="1424"/>
        <v>1.0127212500422133E-2</v>
      </c>
      <c r="AJ1143" s="13">
        <f t="shared" si="1425"/>
        <v>6.7924574964250365E-3</v>
      </c>
      <c r="AK1143" s="13">
        <f t="shared" si="1426"/>
        <v>3.037195005622557E-3</v>
      </c>
      <c r="AL1143" s="13">
        <f t="shared" si="1427"/>
        <v>6.808323735712738E-5</v>
      </c>
      <c r="AM1143" s="13">
        <f t="shared" si="1428"/>
        <v>2.7230389958586339E-3</v>
      </c>
      <c r="AN1143" s="13">
        <f t="shared" si="1429"/>
        <v>3.3922463004079158E-3</v>
      </c>
      <c r="AO1143" s="13">
        <f t="shared" si="1430"/>
        <v>2.1129581655151223E-3</v>
      </c>
      <c r="AP1143" s="13">
        <f t="shared" si="1431"/>
        <v>8.7741117317653987E-4</v>
      </c>
      <c r="AQ1143" s="13">
        <f t="shared" si="1432"/>
        <v>2.7326039130098515E-4</v>
      </c>
      <c r="AR1143" s="13">
        <f t="shared" si="1433"/>
        <v>1.8809897676007568E-3</v>
      </c>
      <c r="AS1143" s="13">
        <f t="shared" si="1434"/>
        <v>2.5232102213923083E-3</v>
      </c>
      <c r="AT1143" s="13">
        <f t="shared" si="1435"/>
        <v>1.6923509981288595E-3</v>
      </c>
      <c r="AU1143" s="13">
        <f t="shared" si="1436"/>
        <v>7.5672170226793079E-4</v>
      </c>
      <c r="AV1143" s="13">
        <f t="shared" si="1437"/>
        <v>2.5377170663018424E-4</v>
      </c>
      <c r="AW1143" s="13">
        <f t="shared" si="1438"/>
        <v>3.1603720803499544E-6</v>
      </c>
      <c r="AX1143" s="13">
        <f t="shared" si="1439"/>
        <v>6.0879294737509388E-4</v>
      </c>
      <c r="AY1143" s="13">
        <f t="shared" si="1440"/>
        <v>7.5840839098831867E-4</v>
      </c>
      <c r="AZ1143" s="13">
        <f t="shared" si="1441"/>
        <v>4.7239647732573404E-4</v>
      </c>
      <c r="BA1143" s="13">
        <f t="shared" si="1442"/>
        <v>1.9616382100673947E-4</v>
      </c>
      <c r="BB1143" s="13">
        <f t="shared" si="1443"/>
        <v>6.109313868586064E-5</v>
      </c>
      <c r="BC1143" s="13">
        <f t="shared" si="1444"/>
        <v>1.5221447361026142E-5</v>
      </c>
      <c r="BD1143" s="13">
        <f t="shared" si="1445"/>
        <v>3.9054285732185648E-4</v>
      </c>
      <c r="BE1143" s="13">
        <f t="shared" si="1446"/>
        <v>5.2388468372328943E-4</v>
      </c>
      <c r="BF1143" s="13">
        <f t="shared" si="1447"/>
        <v>3.5137649645153481E-4</v>
      </c>
      <c r="BG1143" s="13">
        <f t="shared" si="1448"/>
        <v>1.5711529158297051E-4</v>
      </c>
      <c r="BH1143" s="13">
        <f t="shared" si="1449"/>
        <v>5.2689668557427291E-5</v>
      </c>
      <c r="BI1143" s="13">
        <f t="shared" si="1450"/>
        <v>1.4135867462527492E-5</v>
      </c>
      <c r="BJ1143" s="14">
        <f t="shared" si="1451"/>
        <v>0.38981108762227101</v>
      </c>
      <c r="BK1143" s="14">
        <f t="shared" si="1452"/>
        <v>0.26506962133019774</v>
      </c>
      <c r="BL1143" s="14">
        <f t="shared" si="1453"/>
        <v>0.32083487056822863</v>
      </c>
      <c r="BM1143" s="14">
        <f t="shared" si="1454"/>
        <v>0.47754966535747034</v>
      </c>
      <c r="BN1143" s="14">
        <f t="shared" si="1455"/>
        <v>0.52165160272121169</v>
      </c>
    </row>
    <row r="1144" spans="1:66" x14ac:dyDescent="0.25">
      <c r="A1144" t="s">
        <v>10</v>
      </c>
      <c r="B1144" t="s">
        <v>44</v>
      </c>
      <c r="C1144" t="s">
        <v>240</v>
      </c>
      <c r="D1144" s="25" t="s">
        <v>535</v>
      </c>
      <c r="E1144" s="10">
        <f>VLOOKUP(A1144,home!$A$2:$E$405,3,FALSE)</f>
        <v>1.5425</v>
      </c>
      <c r="F1144" s="10">
        <f>VLOOKUP(B1144,home!$B$2:$E$405,3,FALSE)</f>
        <v>0.91520000000000001</v>
      </c>
      <c r="G1144" s="10">
        <f>VLOOKUP(C1144,away!$B$2:$E$405,4,FALSE)</f>
        <v>0.80079999999999996</v>
      </c>
      <c r="H1144" s="10">
        <f>VLOOKUP(A1144,away!$A$2:$E$405,3,FALSE)</f>
        <v>1.4443999999999999</v>
      </c>
      <c r="I1144" s="10">
        <f>VLOOKUP(C1144,away!$B$2:$E$405,3,FALSE)</f>
        <v>1.0589</v>
      </c>
      <c r="J1144" s="10">
        <f>VLOOKUP(B1144,home!$B$2:$E$405,4,FALSE)</f>
        <v>1.4254</v>
      </c>
      <c r="K1144" s="12">
        <f t="shared" si="1400"/>
        <v>1.1304861568</v>
      </c>
      <c r="L1144" s="12">
        <f t="shared" si="1401"/>
        <v>2.1801138930639996</v>
      </c>
      <c r="M1144" s="13">
        <f t="shared" si="1402"/>
        <v>3.64942688013348E-2</v>
      </c>
      <c r="N1144" s="13">
        <f t="shared" si="1403"/>
        <v>4.125626568244712E-2</v>
      </c>
      <c r="O1144" s="13">
        <f t="shared" si="1404"/>
        <v>7.9561662431002073E-2</v>
      </c>
      <c r="P1144" s="13">
        <f t="shared" si="1405"/>
        <v>8.9943357990242473E-2</v>
      </c>
      <c r="Q1144" s="13">
        <f t="shared" si="1406"/>
        <v>2.3319818617634689E-2</v>
      </c>
      <c r="R1144" s="13">
        <f t="shared" si="1407"/>
        <v>8.672674281054786E-2</v>
      </c>
      <c r="S1144" s="13">
        <f t="shared" si="1408"/>
        <v>5.5418343155467113E-2</v>
      </c>
      <c r="T1144" s="13">
        <f t="shared" si="1409"/>
        <v>5.0839860552037895E-2</v>
      </c>
      <c r="U1144" s="13">
        <f t="shared" si="1410"/>
        <v>9.8043382171678281E-2</v>
      </c>
      <c r="V1144" s="13">
        <f t="shared" si="1411"/>
        <v>1.5175935051283604E-2</v>
      </c>
      <c r="W1144" s="13">
        <f t="shared" si="1412"/>
        <v>8.7875773754409747E-3</v>
      </c>
      <c r="X1144" s="13">
        <f t="shared" si="1413"/>
        <v>1.9157919522573747E-2</v>
      </c>
      <c r="Y1144" s="13">
        <f t="shared" si="1414"/>
        <v>2.0883223256682532E-2</v>
      </c>
      <c r="Z1144" s="13">
        <f t="shared" si="1415"/>
        <v>6.3024725633821249E-2</v>
      </c>
      <c r="AA1144" s="13">
        <f t="shared" si="1416"/>
        <v>7.1248579865153025E-2</v>
      </c>
      <c r="AB1144" s="13">
        <f t="shared" si="1417"/>
        <v>4.0272766614607353E-2</v>
      </c>
      <c r="AC1144" s="13">
        <f t="shared" si="1418"/>
        <v>2.3376522601823331E-3</v>
      </c>
      <c r="AD1144" s="13">
        <f t="shared" si="1419"/>
        <v>2.4835586436862253E-3</v>
      </c>
      <c r="AE1144" s="13">
        <f t="shared" si="1420"/>
        <v>5.4144407033395224E-3</v>
      </c>
      <c r="AF1144" s="13">
        <f t="shared" si="1421"/>
        <v>5.9020487002608554E-3</v>
      </c>
      <c r="AG1144" s="13">
        <f t="shared" si="1422"/>
        <v>4.2890461229930042E-3</v>
      </c>
      <c r="AH1144" s="13">
        <f t="shared" si="1423"/>
        <v>3.4350269990210125E-2</v>
      </c>
      <c r="AI1144" s="13">
        <f t="shared" si="1424"/>
        <v>3.8832504706275014E-2</v>
      </c>
      <c r="AJ1144" s="13">
        <f t="shared" si="1425"/>
        <v>2.1949804502157378E-2</v>
      </c>
      <c r="AK1144" s="13">
        <f t="shared" si="1426"/>
        <v>8.2713167113850766E-3</v>
      </c>
      <c r="AL1144" s="13">
        <f t="shared" si="1427"/>
        <v>2.3045404223754544E-4</v>
      </c>
      <c r="AM1144" s="13">
        <f t="shared" si="1428"/>
        <v>5.6152573325765165E-4</v>
      </c>
      <c r="AN1144" s="13">
        <f t="shared" si="1429"/>
        <v>1.224190052387956E-3</v>
      </c>
      <c r="AO1144" s="13">
        <f t="shared" si="1430"/>
        <v>1.3344368704808645E-3</v>
      </c>
      <c r="AP1144" s="13">
        <f t="shared" si="1431"/>
        <v>9.6974145358405919E-4</v>
      </c>
      <c r="AQ1144" s="13">
        <f t="shared" si="1432"/>
        <v>5.2853670390967135E-4</v>
      </c>
      <c r="AR1144" s="13">
        <f t="shared" si="1433"/>
        <v>1.4977500167231282E-2</v>
      </c>
      <c r="AS1144" s="13">
        <f t="shared" si="1434"/>
        <v>1.693185660252465E-2</v>
      </c>
      <c r="AT1144" s="13">
        <f t="shared" si="1435"/>
        <v>9.5706147490383989E-3</v>
      </c>
      <c r="AU1144" s="13">
        <f t="shared" si="1436"/>
        <v>3.6064824952846048E-3</v>
      </c>
      <c r="AV1144" s="13">
        <f t="shared" si="1437"/>
        <v>1.019269633915192E-3</v>
      </c>
      <c r="AW1144" s="13">
        <f t="shared" si="1438"/>
        <v>1.5777066663160186E-5</v>
      </c>
      <c r="AX1144" s="13">
        <f t="shared" si="1439"/>
        <v>1.0579951135579092E-4</v>
      </c>
      <c r="AY1144" s="13">
        <f t="shared" si="1440"/>
        <v>2.3065498458614217E-4</v>
      </c>
      <c r="AZ1144" s="13">
        <f t="shared" si="1441"/>
        <v>2.5142706820035566E-4</v>
      </c>
      <c r="BA1144" s="13">
        <f t="shared" si="1442"/>
        <v>1.8271321482531505E-4</v>
      </c>
      <c r="BB1144" s="13">
        <f t="shared" si="1443"/>
        <v>9.9583904521764128E-5</v>
      </c>
      <c r="BC1144" s="13">
        <f t="shared" si="1444"/>
        <v>4.3420850754691333E-5</v>
      </c>
      <c r="BD1144" s="13">
        <f t="shared" si="1445"/>
        <v>5.4421093663248885E-3</v>
      </c>
      <c r="BE1144" s="13">
        <f t="shared" si="1446"/>
        <v>6.1522293024219056E-3</v>
      </c>
      <c r="BF1144" s="13">
        <f t="shared" si="1447"/>
        <v>3.4775050299236431E-3</v>
      </c>
      <c r="BG1144" s="13">
        <f t="shared" si="1448"/>
        <v>1.3104237655103494E-3</v>
      </c>
      <c r="BH1144" s="13">
        <f t="shared" si="1449"/>
        <v>3.7035398161279487E-4</v>
      </c>
      <c r="BI1144" s="13">
        <f t="shared" si="1450"/>
        <v>8.373600986580518E-5</v>
      </c>
      <c r="BJ1144" s="14">
        <f t="shared" si="1451"/>
        <v>0.18786578952496086</v>
      </c>
      <c r="BK1144" s="14">
        <f t="shared" si="1452"/>
        <v>0.19983066628533402</v>
      </c>
      <c r="BL1144" s="14">
        <f t="shared" si="1453"/>
        <v>0.54219911090666972</v>
      </c>
      <c r="BM1144" s="14">
        <f t="shared" si="1454"/>
        <v>0.63540329809965379</v>
      </c>
      <c r="BN1144" s="14">
        <f t="shared" si="1455"/>
        <v>0.35730211633320902</v>
      </c>
    </row>
    <row r="1145" spans="1:66" x14ac:dyDescent="0.25">
      <c r="A1145" t="s">
        <v>13</v>
      </c>
      <c r="B1145" t="s">
        <v>61</v>
      </c>
      <c r="C1145" t="s">
        <v>15</v>
      </c>
      <c r="D1145" s="25" t="s">
        <v>535</v>
      </c>
      <c r="E1145" s="10">
        <f>VLOOKUP(A1145,home!$A$2:$E$405,3,FALSE)</f>
        <v>1.4837</v>
      </c>
      <c r="F1145" s="10">
        <f>VLOOKUP(B1145,home!$B$2:$E$405,3,FALSE)</f>
        <v>0.99119999999999997</v>
      </c>
      <c r="G1145" s="10">
        <f>VLOOKUP(C1145,away!$B$2:$E$405,4,FALSE)</f>
        <v>0.55510000000000004</v>
      </c>
      <c r="H1145" s="10">
        <f>VLOOKUP(A1145,away!$A$2:$E$405,3,FALSE)</f>
        <v>1.2190000000000001</v>
      </c>
      <c r="I1145" s="10">
        <f>VLOOKUP(C1145,away!$B$2:$E$405,3,FALSE)</f>
        <v>0.86860000000000004</v>
      </c>
      <c r="J1145" s="10">
        <f>VLOOKUP(B1145,home!$B$2:$E$405,4,FALSE)</f>
        <v>1.1099000000000001</v>
      </c>
      <c r="K1145" s="12">
        <f t="shared" si="1400"/>
        <v>0.81635417354399997</v>
      </c>
      <c r="L1145" s="12">
        <f t="shared" si="1401"/>
        <v>1.1751880916600002</v>
      </c>
      <c r="M1145" s="13">
        <f t="shared" si="1402"/>
        <v>0.1364847673344062</v>
      </c>
      <c r="N1145" s="13">
        <f t="shared" si="1403"/>
        <v>0.1114199094386243</v>
      </c>
      <c r="O1145" s="13">
        <f t="shared" si="1404"/>
        <v>0.16039527326437999</v>
      </c>
      <c r="P1145" s="13">
        <f t="shared" si="1405"/>
        <v>0.13093935074610694</v>
      </c>
      <c r="Q1145" s="13">
        <f t="shared" si="1406"/>
        <v>4.5479054043057736E-2</v>
      </c>
      <c r="R1145" s="13">
        <f t="shared" si="1407"/>
        <v>9.4247307549425494E-2</v>
      </c>
      <c r="S1145" s="13">
        <f t="shared" si="1408"/>
        <v>3.1404811519743017E-2</v>
      </c>
      <c r="T1145" s="13">
        <f t="shared" si="1409"/>
        <v>5.3446442731363043E-2</v>
      </c>
      <c r="U1145" s="13">
        <f t="shared" si="1410"/>
        <v>7.6939182863258432E-2</v>
      </c>
      <c r="V1145" s="13">
        <f t="shared" si="1411"/>
        <v>3.3476471900777856E-3</v>
      </c>
      <c r="W1145" s="13">
        <f t="shared" si="1412"/>
        <v>1.2375671858961101E-2</v>
      </c>
      <c r="X1145" s="13">
        <f t="shared" si="1413"/>
        <v>1.4543742194942864E-2</v>
      </c>
      <c r="Y1145" s="13">
        <f t="shared" si="1414"/>
        <v>8.5458163178349644E-3</v>
      </c>
      <c r="Z1145" s="13">
        <f t="shared" si="1415"/>
        <v>3.691943783436747E-2</v>
      </c>
      <c r="AA1145" s="13">
        <f t="shared" si="1416"/>
        <v>3.0139337160984138E-2</v>
      </c>
      <c r="AB1145" s="13">
        <f t="shared" si="1417"/>
        <v>1.2302186839609588E-2</v>
      </c>
      <c r="AC1145" s="13">
        <f t="shared" si="1418"/>
        <v>2.0072695572403391E-4</v>
      </c>
      <c r="AD1145" s="13">
        <f t="shared" si="1419"/>
        <v>2.5257328431184814E-3</v>
      </c>
      <c r="AE1145" s="13">
        <f t="shared" si="1420"/>
        <v>2.9682111599473949E-3</v>
      </c>
      <c r="AF1145" s="13">
        <f t="shared" si="1421"/>
        <v>1.7441032043512476E-3</v>
      </c>
      <c r="AG1145" s="13">
        <f t="shared" si="1422"/>
        <v>6.8321643879321102E-4</v>
      </c>
      <c r="AH1145" s="13">
        <f t="shared" si="1423"/>
        <v>1.0846820923432589E-2</v>
      </c>
      <c r="AI1145" s="13">
        <f t="shared" si="1424"/>
        <v>8.8548475305285767E-3</v>
      </c>
      <c r="AJ1145" s="13">
        <f t="shared" si="1425"/>
        <v>3.614345868821393E-3</v>
      </c>
      <c r="AK1145" s="13">
        <f t="shared" si="1426"/>
        <v>9.8352877821461949E-4</v>
      </c>
      <c r="AL1145" s="13">
        <f t="shared" si="1427"/>
        <v>7.7028543984987012E-6</v>
      </c>
      <c r="AM1145" s="13">
        <f t="shared" si="1428"/>
        <v>4.1237850954738522E-4</v>
      </c>
      <c r="AN1145" s="13">
        <f t="shared" si="1429"/>
        <v>4.8462231367658691E-4</v>
      </c>
      <c r="AO1145" s="13">
        <f t="shared" si="1430"/>
        <v>2.8476118599272114E-4</v>
      </c>
      <c r="AP1145" s="13">
        <f t="shared" si="1431"/>
        <v>1.1154931824854138E-4</v>
      </c>
      <c r="AQ1145" s="13">
        <f t="shared" si="1432"/>
        <v>3.2772857609619372E-5</v>
      </c>
      <c r="AR1145" s="13">
        <f t="shared" si="1433"/>
        <v>2.5494109563173012E-3</v>
      </c>
      <c r="AS1145" s="13">
        <f t="shared" si="1434"/>
        <v>2.0812222742684289E-3</v>
      </c>
      <c r="AT1145" s="13">
        <f t="shared" si="1435"/>
        <v>8.4950724483588366E-4</v>
      </c>
      <c r="AU1145" s="13">
        <f t="shared" si="1436"/>
        <v>2.3116626159254606E-4</v>
      </c>
      <c r="AV1145" s="13">
        <f t="shared" si="1437"/>
        <v>4.7178385608409747E-5</v>
      </c>
      <c r="AW1145" s="13">
        <f t="shared" si="1438"/>
        <v>2.0527458719583052E-7</v>
      </c>
      <c r="AX1145" s="13">
        <f t="shared" si="1439"/>
        <v>5.6107819558143657E-5</v>
      </c>
      <c r="AY1145" s="13">
        <f t="shared" si="1440"/>
        <v>6.5937241393738483E-5</v>
      </c>
      <c r="AZ1145" s="13">
        <f t="shared" si="1441"/>
        <v>3.874433044141616E-5</v>
      </c>
      <c r="BA1145" s="13">
        <f t="shared" si="1442"/>
        <v>1.5177291918030761E-5</v>
      </c>
      <c r="BB1145" s="13">
        <f t="shared" si="1443"/>
        <v>4.459043181429332E-6</v>
      </c>
      <c r="BC1145" s="13">
        <f t="shared" si="1444"/>
        <v>1.0480428894026945E-6</v>
      </c>
      <c r="BD1145" s="13">
        <f t="shared" si="1445"/>
        <v>4.9933956610193661E-4</v>
      </c>
      <c r="BE1145" s="13">
        <f t="shared" si="1446"/>
        <v>4.07637938802966E-4</v>
      </c>
      <c r="BF1145" s="13">
        <f t="shared" si="1447"/>
        <v>1.6638846631833749E-4</v>
      </c>
      <c r="BG1145" s="13">
        <f t="shared" si="1448"/>
        <v>4.5277306302853355E-5</v>
      </c>
      <c r="BH1145" s="13">
        <f t="shared" si="1449"/>
        <v>9.2405794917910952E-6</v>
      </c>
      <c r="BI1145" s="13">
        <f t="shared" si="1450"/>
        <v>1.5087171268177518E-6</v>
      </c>
      <c r="BJ1145" s="14">
        <f t="shared" si="1451"/>
        <v>0.25523945818545141</v>
      </c>
      <c r="BK1145" s="14">
        <f t="shared" si="1452"/>
        <v>0.30245094384185023</v>
      </c>
      <c r="BL1145" s="14">
        <f t="shared" si="1453"/>
        <v>0.40521070847542207</v>
      </c>
      <c r="BM1145" s="14">
        <f t="shared" si="1454"/>
        <v>0.32078915399428393</v>
      </c>
      <c r="BN1145" s="14">
        <f t="shared" si="1455"/>
        <v>0.67896566237600064</v>
      </c>
    </row>
    <row r="1146" spans="1:66" x14ac:dyDescent="0.25">
      <c r="A1146" t="s">
        <v>13</v>
      </c>
      <c r="B1146" t="s">
        <v>51</v>
      </c>
      <c r="C1146" t="s">
        <v>14</v>
      </c>
      <c r="D1146" s="25" t="s">
        <v>535</v>
      </c>
      <c r="E1146" s="10">
        <f>VLOOKUP(A1146,home!$A$2:$E$405,3,FALSE)</f>
        <v>1.4837</v>
      </c>
      <c r="F1146" s="10">
        <f>VLOOKUP(B1146,home!$B$2:$E$405,3,FALSE)</f>
        <v>1.3480000000000001</v>
      </c>
      <c r="G1146" s="10">
        <f>VLOOKUP(C1146,away!$B$2:$E$405,4,FALSE)</f>
        <v>0.83260000000000001</v>
      </c>
      <c r="H1146" s="10">
        <f>VLOOKUP(A1146,away!$A$2:$E$405,3,FALSE)</f>
        <v>1.2190000000000001</v>
      </c>
      <c r="I1146" s="10">
        <f>VLOOKUP(C1146,away!$B$2:$E$405,3,FALSE)</f>
        <v>0.82030000000000003</v>
      </c>
      <c r="J1146" s="10">
        <f>VLOOKUP(B1146,home!$B$2:$E$405,4,FALSE)</f>
        <v>0.82030000000000003</v>
      </c>
      <c r="K1146" s="12">
        <f t="shared" si="1400"/>
        <v>1.6652229797600002</v>
      </c>
      <c r="L1146" s="12">
        <f t="shared" si="1401"/>
        <v>0.82025545771000019</v>
      </c>
      <c r="M1146" s="13">
        <f t="shared" si="1402"/>
        <v>8.3285697979785342E-2</v>
      </c>
      <c r="N1146" s="13">
        <f t="shared" si="1403"/>
        <v>0.13868925816128957</v>
      </c>
      <c r="O1146" s="13">
        <f t="shared" si="1404"/>
        <v>6.8315548317105651E-2</v>
      </c>
      <c r="P1146" s="13">
        <f t="shared" si="1405"/>
        <v>0.11376062093254895</v>
      </c>
      <c r="Q1146" s="13">
        <f t="shared" si="1406"/>
        <v>0.11547426986802332</v>
      </c>
      <c r="R1146" s="13">
        <f t="shared" si="1407"/>
        <v>2.8018100676778568E-2</v>
      </c>
      <c r="S1146" s="13">
        <f t="shared" si="1408"/>
        <v>3.8846642307362865E-2</v>
      </c>
      <c r="T1146" s="13">
        <f t="shared" si="1409"/>
        <v>9.4718400084323542E-2</v>
      </c>
      <c r="U1146" s="13">
        <f t="shared" si="1410"/>
        <v>4.6656385096200889E-2</v>
      </c>
      <c r="V1146" s="13">
        <f t="shared" si="1411"/>
        <v>5.8956609694431096E-3</v>
      </c>
      <c r="W1146" s="13">
        <f t="shared" si="1412"/>
        <v>6.4096802585080062E-2</v>
      </c>
      <c r="X1146" s="13">
        <f t="shared" si="1413"/>
        <v>5.2575752142172361E-2</v>
      </c>
      <c r="Y1146" s="13">
        <f t="shared" si="1414"/>
        <v>2.1562773818912556E-2</v>
      </c>
      <c r="Z1146" s="13">
        <f t="shared" si="1415"/>
        <v>7.6606666649319567E-3</v>
      </c>
      <c r="AA1146" s="13">
        <f t="shared" si="1416"/>
        <v>1.2756718170726097E-2</v>
      </c>
      <c r="AB1146" s="13">
        <f t="shared" si="1417"/>
        <v>1.0621390122107529E-2</v>
      </c>
      <c r="AC1146" s="13">
        <f t="shared" si="1418"/>
        <v>5.0330824271175374E-4</v>
      </c>
      <c r="AD1146" s="13">
        <f t="shared" si="1419"/>
        <v>2.6683867148453885E-2</v>
      </c>
      <c r="AE1146" s="13">
        <f t="shared" si="1420"/>
        <v>2.1887587661327878E-2</v>
      </c>
      <c r="AF1146" s="13">
        <f t="shared" si="1421"/>
        <v>8.9767066176551259E-3</v>
      </c>
      <c r="AG1146" s="13">
        <f t="shared" si="1422"/>
        <v>2.4543975317976975E-3</v>
      </c>
      <c r="AH1146" s="13">
        <f t="shared" si="1423"/>
        <v>1.5709259104018756E-3</v>
      </c>
      <c r="AI1146" s="13">
        <f t="shared" si="1424"/>
        <v>2.6159419255016025E-3</v>
      </c>
      <c r="AJ1146" s="13">
        <f t="shared" si="1425"/>
        <v>2.1780633040314463E-3</v>
      </c>
      <c r="AK1146" s="13">
        <f t="shared" si="1426"/>
        <v>1.2089870217483851E-3</v>
      </c>
      <c r="AL1146" s="13">
        <f t="shared" si="1427"/>
        <v>2.7498914987904017E-5</v>
      </c>
      <c r="AM1146" s="13">
        <f t="shared" si="1428"/>
        <v>8.8869177528936687E-3</v>
      </c>
      <c r="AN1146" s="13">
        <f t="shared" si="1429"/>
        <v>7.2895427890309217E-3</v>
      </c>
      <c r="AO1146" s="13">
        <f t="shared" si="1430"/>
        <v>2.9896436284565951E-3</v>
      </c>
      <c r="AP1146" s="13">
        <f t="shared" si="1431"/>
        <v>8.1742383428315012E-4</v>
      </c>
      <c r="AQ1146" s="13">
        <f t="shared" si="1432"/>
        <v>1.6762409033324713E-4</v>
      </c>
      <c r="AR1146" s="13">
        <f t="shared" si="1433"/>
        <v>2.577121103330379E-4</v>
      </c>
      <c r="AS1146" s="13">
        <f t="shared" si="1434"/>
        <v>4.2914812828901929E-4</v>
      </c>
      <c r="AT1146" s="13">
        <f t="shared" si="1435"/>
        <v>3.5731366247393394E-4</v>
      </c>
      <c r="AU1146" s="13">
        <f t="shared" si="1436"/>
        <v>1.9833564057793437E-4</v>
      </c>
      <c r="AV1146" s="13">
        <f t="shared" si="1437"/>
        <v>8.2568266598949107E-5</v>
      </c>
      <c r="AW1146" s="13">
        <f t="shared" si="1438"/>
        <v>1.0433609584160339E-6</v>
      </c>
      <c r="AX1146" s="13">
        <f t="shared" si="1439"/>
        <v>2.4664499435592744E-3</v>
      </c>
      <c r="AY1146" s="13">
        <f t="shared" si="1440"/>
        <v>2.0231190273730165E-3</v>
      </c>
      <c r="AZ1146" s="13">
        <f t="shared" si="1441"/>
        <v>8.2973721189983209E-4</v>
      </c>
      <c r="BA1146" s="13">
        <f t="shared" si="1442"/>
        <v>2.268654921753054E-4</v>
      </c>
      <c r="BB1146" s="13">
        <f t="shared" si="1443"/>
        <v>4.6521914530714894E-5</v>
      </c>
      <c r="BC1146" s="13">
        <f t="shared" si="1444"/>
        <v>7.6319708593874128E-6</v>
      </c>
      <c r="BD1146" s="13">
        <f t="shared" si="1445"/>
        <v>3.5231627503105997E-5</v>
      </c>
      <c r="BE1146" s="13">
        <f t="shared" si="1446"/>
        <v>5.8668515732516549E-5</v>
      </c>
      <c r="BF1146" s="13">
        <f t="shared" si="1447"/>
        <v>4.8848080293098847E-5</v>
      </c>
      <c r="BG1146" s="13">
        <f t="shared" si="1448"/>
        <v>2.7114315273743264E-5</v>
      </c>
      <c r="BH1146" s="13">
        <f t="shared" si="1449"/>
        <v>1.1287845218573715E-5</v>
      </c>
      <c r="BI1146" s="13">
        <f t="shared" si="1450"/>
        <v>3.7593558499885973E-6</v>
      </c>
      <c r="BJ1146" s="14">
        <f t="shared" si="1451"/>
        <v>0.57287129327443109</v>
      </c>
      <c r="BK1146" s="14">
        <f t="shared" si="1452"/>
        <v>0.24434254837421293</v>
      </c>
      <c r="BL1146" s="14">
        <f t="shared" si="1453"/>
        <v>0.17545204809274589</v>
      </c>
      <c r="BM1146" s="14">
        <f t="shared" si="1454"/>
        <v>0.4507609848043761</v>
      </c>
      <c r="BN1146" s="14">
        <f t="shared" si="1455"/>
        <v>0.54754349593553142</v>
      </c>
    </row>
    <row r="1147" spans="1:66" x14ac:dyDescent="0.25">
      <c r="A1147" t="s">
        <v>13</v>
      </c>
      <c r="B1147" t="s">
        <v>59</v>
      </c>
      <c r="C1147" t="s">
        <v>250</v>
      </c>
      <c r="D1147" s="25" t="s">
        <v>535</v>
      </c>
      <c r="E1147" s="10">
        <f>VLOOKUP(A1147,home!$A$2:$E$405,3,FALSE)</f>
        <v>1.4837</v>
      </c>
      <c r="F1147" s="10">
        <f>VLOOKUP(B1147,home!$B$2:$E$405,3,FALSE)</f>
        <v>1.0705</v>
      </c>
      <c r="G1147" s="10">
        <f>VLOOKUP(C1147,away!$B$2:$E$405,4,FALSE)</f>
        <v>1.1496999999999999</v>
      </c>
      <c r="H1147" s="10">
        <f>VLOOKUP(A1147,away!$A$2:$E$405,3,FALSE)</f>
        <v>1.2190000000000001</v>
      </c>
      <c r="I1147" s="10">
        <f>VLOOKUP(C1147,away!$B$2:$E$405,3,FALSE)</f>
        <v>1.3994</v>
      </c>
      <c r="J1147" s="10">
        <f>VLOOKUP(B1147,home!$B$2:$E$405,4,FALSE)</f>
        <v>0.62729999999999997</v>
      </c>
      <c r="K1147" s="12">
        <f t="shared" si="1400"/>
        <v>1.8260694872449998</v>
      </c>
      <c r="L1147" s="12">
        <f t="shared" si="1401"/>
        <v>1.0700913727799999</v>
      </c>
      <c r="M1147" s="13">
        <f t="shared" si="1402"/>
        <v>5.5234867912996102E-2</v>
      </c>
      <c r="N1147" s="13">
        <f t="shared" si="1403"/>
        <v>0.10086270692793006</v>
      </c>
      <c r="O1147" s="13">
        <f t="shared" si="1404"/>
        <v>5.9106355630339967E-2</v>
      </c>
      <c r="P1147" s="13">
        <f t="shared" si="1405"/>
        <v>0.10793231251881548</v>
      </c>
      <c r="Q1147" s="13">
        <f t="shared" si="1406"/>
        <v>9.209115576101401E-2</v>
      </c>
      <c r="R1147" s="13">
        <f t="shared" si="1407"/>
        <v>3.1624600618246679E-2</v>
      </c>
      <c r="S1147" s="13">
        <f t="shared" si="1408"/>
        <v>5.2726586148485653E-2</v>
      </c>
      <c r="T1147" s="13">
        <f t="shared" si="1409"/>
        <v>9.8545951289200268E-2</v>
      </c>
      <c r="U1147" s="13">
        <f t="shared" si="1410"/>
        <v>5.7748718235289612E-2</v>
      </c>
      <c r="V1147" s="13">
        <f t="shared" si="1411"/>
        <v>1.1447886270343058E-2</v>
      </c>
      <c r="W1147" s="13">
        <f t="shared" si="1412"/>
        <v>5.6054949860104744E-2</v>
      </c>
      <c r="X1147" s="13">
        <f t="shared" si="1413"/>
        <v>5.9983918246913542E-2</v>
      </c>
      <c r="Y1147" s="13">
        <f t="shared" si="1414"/>
        <v>3.2094136710781498E-2</v>
      </c>
      <c r="Z1147" s="13">
        <f t="shared" si="1415"/>
        <v>1.1280404096399611E-2</v>
      </c>
      <c r="AA1147" s="13">
        <f t="shared" si="1416"/>
        <v>2.059880172422883E-2</v>
      </c>
      <c r="AB1147" s="13">
        <f t="shared" si="1417"/>
        <v>1.8807421651211988E-2</v>
      </c>
      <c r="AC1147" s="13">
        <f t="shared" si="1418"/>
        <v>1.3981169020771337E-3</v>
      </c>
      <c r="AD1147" s="13">
        <f t="shared" si="1419"/>
        <v>2.5590058387146428E-2</v>
      </c>
      <c r="AE1147" s="13">
        <f t="shared" si="1420"/>
        <v>2.7383700709021873E-2</v>
      </c>
      <c r="AF1147" s="13">
        <f t="shared" si="1421"/>
        <v>1.4651530941756934E-2</v>
      </c>
      <c r="AG1147" s="13">
        <f t="shared" si="1422"/>
        <v>5.2261589529311097E-3</v>
      </c>
      <c r="AH1147" s="13">
        <f t="shared" si="1423"/>
        <v>3.0177657762573474E-3</v>
      </c>
      <c r="AI1147" s="13">
        <f t="shared" si="1424"/>
        <v>5.5106500036757626E-3</v>
      </c>
      <c r="AJ1147" s="13">
        <f t="shared" si="1425"/>
        <v>5.0314149132994297E-3</v>
      </c>
      <c r="AK1147" s="13">
        <f t="shared" si="1426"/>
        <v>3.0625710836151778E-3</v>
      </c>
      <c r="AL1147" s="13">
        <f t="shared" si="1427"/>
        <v>1.0928023990246347E-4</v>
      </c>
      <c r="AM1147" s="13">
        <f t="shared" si="1428"/>
        <v>9.3458449595172129E-3</v>
      </c>
      <c r="AN1147" s="13">
        <f t="shared" si="1429"/>
        <v>1.0000908062518818E-2</v>
      </c>
      <c r="AO1147" s="13">
        <f t="shared" si="1430"/>
        <v>5.3509427188336645E-3</v>
      </c>
      <c r="AP1147" s="13">
        <f t="shared" si="1431"/>
        <v>1.9086658798879543E-3</v>
      </c>
      <c r="AQ1147" s="13">
        <f t="shared" si="1432"/>
        <v>5.1061172289691161E-4</v>
      </c>
      <c r="AR1147" s="13">
        <f t="shared" si="1433"/>
        <v>6.4585702444874566E-4</v>
      </c>
      <c r="AS1147" s="13">
        <f t="shared" si="1434"/>
        <v>1.1793798054687021E-3</v>
      </c>
      <c r="AT1147" s="13">
        <f t="shared" si="1435"/>
        <v>1.0768147383196707E-3</v>
      </c>
      <c r="AU1147" s="13">
        <f t="shared" si="1436"/>
        <v>6.5544617902041976E-4</v>
      </c>
      <c r="AV1147" s="13">
        <f t="shared" si="1437"/>
        <v>2.9922256701012833E-4</v>
      </c>
      <c r="AW1147" s="13">
        <f t="shared" si="1438"/>
        <v>5.931674366685385E-6</v>
      </c>
      <c r="AX1147" s="13">
        <f t="shared" si="1439"/>
        <v>2.8443603855161387E-3</v>
      </c>
      <c r="AY1147" s="13">
        <f t="shared" si="1440"/>
        <v>3.0437255096180146E-3</v>
      </c>
      <c r="AZ1147" s="13">
        <f t="shared" si="1441"/>
        <v>1.6285322044763228E-3</v>
      </c>
      <c r="BA1147" s="13">
        <f t="shared" si="1442"/>
        <v>5.8089275410150288E-4</v>
      </c>
      <c r="BB1147" s="13">
        <f t="shared" si="1443"/>
        <v>1.5540208116860795E-4</v>
      </c>
      <c r="BC1147" s="13">
        <f t="shared" si="1444"/>
        <v>3.3258885274116945E-5</v>
      </c>
      <c r="BD1147" s="13">
        <f t="shared" si="1445"/>
        <v>1.1518767165199398E-4</v>
      </c>
      <c r="BE1147" s="13">
        <f t="shared" si="1446"/>
        <v>2.1034069251050201E-4</v>
      </c>
      <c r="BF1147" s="13">
        <f t="shared" si="1447"/>
        <v>1.9204836025970537E-4</v>
      </c>
      <c r="BG1147" s="13">
        <f t="shared" si="1448"/>
        <v>1.1689788358189437E-4</v>
      </c>
      <c r="BH1147" s="13">
        <f t="shared" si="1449"/>
        <v>5.3365914583103927E-5</v>
      </c>
      <c r="BI1147" s="13">
        <f t="shared" si="1450"/>
        <v>1.9489973655825801E-5</v>
      </c>
      <c r="BJ1147" s="14">
        <f t="shared" si="1451"/>
        <v>0.54788741295060972</v>
      </c>
      <c r="BK1147" s="14">
        <f t="shared" si="1452"/>
        <v>0.23189277550223791</v>
      </c>
      <c r="BL1147" s="14">
        <f t="shared" si="1453"/>
        <v>0.20907235044667552</v>
      </c>
      <c r="BM1147" s="14">
        <f t="shared" si="1454"/>
        <v>0.55024314979132893</v>
      </c>
      <c r="BN1147" s="14">
        <f t="shared" si="1455"/>
        <v>0.44685199936934233</v>
      </c>
    </row>
    <row r="1148" spans="1:66" x14ac:dyDescent="0.25">
      <c r="A1148" t="s">
        <v>16</v>
      </c>
      <c r="B1148" t="s">
        <v>253</v>
      </c>
      <c r="C1148" t="s">
        <v>494</v>
      </c>
      <c r="D1148" s="25" t="s">
        <v>535</v>
      </c>
      <c r="E1148" s="10">
        <f>VLOOKUP(A1148,home!$A$2:$E$405,3,FALSE)</f>
        <v>1.6373</v>
      </c>
      <c r="F1148" s="10">
        <f>VLOOKUP(B1148,home!$B$2:$E$405,3,FALSE)</f>
        <v>1.0419</v>
      </c>
      <c r="G1148" s="10" t="e">
        <f>VLOOKUP(C1148,away!$B$2:$E$405,4,FALSE)</f>
        <v>#N/A</v>
      </c>
      <c r="H1148" s="10">
        <f>VLOOKUP(A1148,away!$A$2:$E$405,3,FALSE)</f>
        <v>1.3301000000000001</v>
      </c>
      <c r="I1148" s="10" t="e">
        <f>VLOOKUP(C1148,away!$B$2:$E$405,3,FALSE)</f>
        <v>#N/A</v>
      </c>
      <c r="J1148" s="10">
        <f>VLOOKUP(B1148,home!$B$2:$E$405,4,FALSE)</f>
        <v>1.0172000000000001</v>
      </c>
      <c r="K1148" s="12" t="e">
        <f t="shared" si="1400"/>
        <v>#N/A</v>
      </c>
      <c r="L1148" s="12" t="e">
        <f t="shared" si="1401"/>
        <v>#N/A</v>
      </c>
      <c r="M1148" s="13" t="e">
        <f t="shared" si="1402"/>
        <v>#N/A</v>
      </c>
      <c r="N1148" s="13" t="e">
        <f t="shared" si="1403"/>
        <v>#N/A</v>
      </c>
      <c r="O1148" s="13" t="e">
        <f t="shared" si="1404"/>
        <v>#N/A</v>
      </c>
      <c r="P1148" s="13" t="e">
        <f t="shared" si="1405"/>
        <v>#N/A</v>
      </c>
      <c r="Q1148" s="13" t="e">
        <f t="shared" si="1406"/>
        <v>#N/A</v>
      </c>
      <c r="R1148" s="13" t="e">
        <f t="shared" si="1407"/>
        <v>#N/A</v>
      </c>
      <c r="S1148" s="13" t="e">
        <f t="shared" si="1408"/>
        <v>#N/A</v>
      </c>
      <c r="T1148" s="13" t="e">
        <f t="shared" si="1409"/>
        <v>#N/A</v>
      </c>
      <c r="U1148" s="13" t="e">
        <f t="shared" si="1410"/>
        <v>#N/A</v>
      </c>
      <c r="V1148" s="13" t="e">
        <f t="shared" si="1411"/>
        <v>#N/A</v>
      </c>
      <c r="W1148" s="13" t="e">
        <f t="shared" si="1412"/>
        <v>#N/A</v>
      </c>
      <c r="X1148" s="13" t="e">
        <f t="shared" si="1413"/>
        <v>#N/A</v>
      </c>
      <c r="Y1148" s="13" t="e">
        <f t="shared" si="1414"/>
        <v>#N/A</v>
      </c>
      <c r="Z1148" s="13" t="e">
        <f t="shared" si="1415"/>
        <v>#N/A</v>
      </c>
      <c r="AA1148" s="13" t="e">
        <f t="shared" si="1416"/>
        <v>#N/A</v>
      </c>
      <c r="AB1148" s="13" t="e">
        <f t="shared" si="1417"/>
        <v>#N/A</v>
      </c>
      <c r="AC1148" s="13" t="e">
        <f t="shared" si="1418"/>
        <v>#N/A</v>
      </c>
      <c r="AD1148" s="13" t="e">
        <f t="shared" si="1419"/>
        <v>#N/A</v>
      </c>
      <c r="AE1148" s="13" t="e">
        <f t="shared" si="1420"/>
        <v>#N/A</v>
      </c>
      <c r="AF1148" s="13" t="e">
        <f t="shared" si="1421"/>
        <v>#N/A</v>
      </c>
      <c r="AG1148" s="13" t="e">
        <f t="shared" si="1422"/>
        <v>#N/A</v>
      </c>
      <c r="AH1148" s="13" t="e">
        <f t="shared" si="1423"/>
        <v>#N/A</v>
      </c>
      <c r="AI1148" s="13" t="e">
        <f t="shared" si="1424"/>
        <v>#N/A</v>
      </c>
      <c r="AJ1148" s="13" t="e">
        <f t="shared" si="1425"/>
        <v>#N/A</v>
      </c>
      <c r="AK1148" s="13" t="e">
        <f t="shared" si="1426"/>
        <v>#N/A</v>
      </c>
      <c r="AL1148" s="13" t="e">
        <f t="shared" si="1427"/>
        <v>#N/A</v>
      </c>
      <c r="AM1148" s="13" t="e">
        <f t="shared" si="1428"/>
        <v>#N/A</v>
      </c>
      <c r="AN1148" s="13" t="e">
        <f t="shared" si="1429"/>
        <v>#N/A</v>
      </c>
      <c r="AO1148" s="13" t="e">
        <f t="shared" si="1430"/>
        <v>#N/A</v>
      </c>
      <c r="AP1148" s="13" t="e">
        <f t="shared" si="1431"/>
        <v>#N/A</v>
      </c>
      <c r="AQ1148" s="13" t="e">
        <f t="shared" si="1432"/>
        <v>#N/A</v>
      </c>
      <c r="AR1148" s="13" t="e">
        <f t="shared" si="1433"/>
        <v>#N/A</v>
      </c>
      <c r="AS1148" s="13" t="e">
        <f t="shared" si="1434"/>
        <v>#N/A</v>
      </c>
      <c r="AT1148" s="13" t="e">
        <f t="shared" si="1435"/>
        <v>#N/A</v>
      </c>
      <c r="AU1148" s="13" t="e">
        <f t="shared" si="1436"/>
        <v>#N/A</v>
      </c>
      <c r="AV1148" s="13" t="e">
        <f t="shared" si="1437"/>
        <v>#N/A</v>
      </c>
      <c r="AW1148" s="13" t="e">
        <f t="shared" si="1438"/>
        <v>#N/A</v>
      </c>
      <c r="AX1148" s="13" t="e">
        <f t="shared" si="1439"/>
        <v>#N/A</v>
      </c>
      <c r="AY1148" s="13" t="e">
        <f t="shared" si="1440"/>
        <v>#N/A</v>
      </c>
      <c r="AZ1148" s="13" t="e">
        <f t="shared" si="1441"/>
        <v>#N/A</v>
      </c>
      <c r="BA1148" s="13" t="e">
        <f t="shared" si="1442"/>
        <v>#N/A</v>
      </c>
      <c r="BB1148" s="13" t="e">
        <f t="shared" si="1443"/>
        <v>#N/A</v>
      </c>
      <c r="BC1148" s="13" t="e">
        <f t="shared" si="1444"/>
        <v>#N/A</v>
      </c>
      <c r="BD1148" s="13" t="e">
        <f t="shared" si="1445"/>
        <v>#N/A</v>
      </c>
      <c r="BE1148" s="13" t="e">
        <f t="shared" si="1446"/>
        <v>#N/A</v>
      </c>
      <c r="BF1148" s="13" t="e">
        <f t="shared" si="1447"/>
        <v>#N/A</v>
      </c>
      <c r="BG1148" s="13" t="e">
        <f t="shared" si="1448"/>
        <v>#N/A</v>
      </c>
      <c r="BH1148" s="13" t="e">
        <f t="shared" si="1449"/>
        <v>#N/A</v>
      </c>
      <c r="BI1148" s="13" t="e">
        <f t="shared" si="1450"/>
        <v>#N/A</v>
      </c>
      <c r="BJ1148" s="14" t="e">
        <f t="shared" si="1451"/>
        <v>#N/A</v>
      </c>
      <c r="BK1148" s="14" t="e">
        <f t="shared" si="1452"/>
        <v>#N/A</v>
      </c>
      <c r="BL1148" s="14" t="e">
        <f t="shared" si="1453"/>
        <v>#N/A</v>
      </c>
      <c r="BM1148" s="14" t="e">
        <f t="shared" si="1454"/>
        <v>#N/A</v>
      </c>
      <c r="BN1148" s="14" t="e">
        <f t="shared" si="1455"/>
        <v>#N/A</v>
      </c>
    </row>
    <row r="1149" spans="1:66" x14ac:dyDescent="0.25">
      <c r="A1149" t="s">
        <v>16</v>
      </c>
      <c r="B1149" t="s">
        <v>65</v>
      </c>
      <c r="C1149" t="s">
        <v>18</v>
      </c>
      <c r="D1149" s="25" t="s">
        <v>535</v>
      </c>
      <c r="E1149" s="10">
        <f>VLOOKUP(A1149,home!$A$2:$E$405,3,FALSE)</f>
        <v>1.6373</v>
      </c>
      <c r="F1149" s="10">
        <f>VLOOKUP(B1149,home!$B$2:$E$405,3,FALSE)</f>
        <v>1.0419</v>
      </c>
      <c r="G1149" s="10">
        <f>VLOOKUP(C1149,away!$B$2:$E$405,4,FALSE)</f>
        <v>0.68259999999999998</v>
      </c>
      <c r="H1149" s="10">
        <f>VLOOKUP(A1149,away!$A$2:$E$405,3,FALSE)</f>
        <v>1.3301000000000001</v>
      </c>
      <c r="I1149" s="10">
        <f>VLOOKUP(C1149,away!$B$2:$E$405,3,FALSE)</f>
        <v>0.92869999999999997</v>
      </c>
      <c r="J1149" s="10">
        <f>VLOOKUP(B1149,home!$B$2:$E$405,4,FALSE)</f>
        <v>1.2383</v>
      </c>
      <c r="K1149" s="12">
        <f t="shared" si="1400"/>
        <v>1.1644492990620001</v>
      </c>
      <c r="L1149" s="12">
        <f t="shared" si="1401"/>
        <v>1.529627250221</v>
      </c>
      <c r="M1149" s="13">
        <f t="shared" si="1402"/>
        <v>6.7604782642730746E-2</v>
      </c>
      <c r="N1149" s="13">
        <f t="shared" si="1403"/>
        <v>7.87223417615667E-2</v>
      </c>
      <c r="O1149" s="13">
        <f t="shared" si="1404"/>
        <v>0.10341011777558863</v>
      </c>
      <c r="P1149" s="13">
        <f t="shared" si="1405"/>
        <v>0.12041583915970308</v>
      </c>
      <c r="Q1149" s="13">
        <f t="shared" si="1406"/>
        <v>4.583408784238778E-2</v>
      </c>
      <c r="R1149" s="13">
        <f t="shared" si="1407"/>
        <v>7.908946704905169E-2</v>
      </c>
      <c r="S1149" s="13">
        <f t="shared" si="1408"/>
        <v>5.3620371790717519E-2</v>
      </c>
      <c r="T1149" s="13">
        <f t="shared" si="1409"/>
        <v>7.0109069752739395E-2</v>
      </c>
      <c r="U1149" s="13">
        <f t="shared" si="1410"/>
        <v>9.2095674468455416E-2</v>
      </c>
      <c r="V1149" s="13">
        <f t="shared" si="1411"/>
        <v>1.061190875825113E-2</v>
      </c>
      <c r="W1149" s="13">
        <f t="shared" si="1412"/>
        <v>1.7790490487071538E-2</v>
      </c>
      <c r="X1149" s="13">
        <f t="shared" si="1413"/>
        <v>2.7212819043822098E-2</v>
      </c>
      <c r="Y1149" s="13">
        <f t="shared" si="1414"/>
        <v>2.0812734782381628E-2</v>
      </c>
      <c r="Z1149" s="13">
        <f t="shared" si="1415"/>
        <v>4.0325801334561803E-2</v>
      </c>
      <c r="AA1149" s="13">
        <f t="shared" si="1416"/>
        <v>4.6957351098143967E-2</v>
      </c>
      <c r="AB1149" s="13">
        <f t="shared" si="1417"/>
        <v>2.7339727286020989E-2</v>
      </c>
      <c r="AC1149" s="13">
        <f t="shared" si="1418"/>
        <v>1.1813530865153337E-3</v>
      </c>
      <c r="AD1149" s="13">
        <f t="shared" si="1419"/>
        <v>5.1790310444099078E-3</v>
      </c>
      <c r="AE1149" s="13">
        <f t="shared" si="1420"/>
        <v>7.9219870152699209E-3</v>
      </c>
      <c r="AF1149" s="13">
        <f t="shared" si="1421"/>
        <v>6.0588436072268985E-3</v>
      </c>
      <c r="AG1149" s="13">
        <f t="shared" si="1422"/>
        <v>3.089257428813857E-3</v>
      </c>
      <c r="AH1149" s="13">
        <f t="shared" si="1423"/>
        <v>1.542086115208602E-2</v>
      </c>
      <c r="AI1149" s="13">
        <f t="shared" si="1424"/>
        <v>1.7956810959478996E-2</v>
      </c>
      <c r="AJ1149" s="13">
        <f t="shared" si="1425"/>
        <v>1.0454897967577079E-2</v>
      </c>
      <c r="AK1149" s="13">
        <f t="shared" si="1426"/>
        <v>4.0580662033699545E-3</v>
      </c>
      <c r="AL1149" s="13">
        <f t="shared" si="1427"/>
        <v>8.4167786772372698E-5</v>
      </c>
      <c r="AM1149" s="13">
        <f t="shared" si="1428"/>
        <v>1.2061438138966914E-3</v>
      </c>
      <c r="AN1149" s="13">
        <f t="shared" si="1429"/>
        <v>1.8449504454218658E-3</v>
      </c>
      <c r="AO1149" s="13">
        <f t="shared" si="1430"/>
        <v>1.4110432383123289E-3</v>
      </c>
      <c r="AP1149" s="13">
        <f t="shared" si="1431"/>
        <v>7.1945672952087474E-4</v>
      </c>
      <c r="AQ1149" s="13">
        <f t="shared" si="1432"/>
        <v>2.7512515470750221E-4</v>
      </c>
      <c r="AR1149" s="13">
        <f t="shared" si="1433"/>
        <v>4.7176338880210323E-3</v>
      </c>
      <c r="AS1149" s="13">
        <f t="shared" si="1434"/>
        <v>5.4934454741372299E-3</v>
      </c>
      <c r="AT1149" s="13">
        <f t="shared" si="1435"/>
        <v>3.1984193658972067E-3</v>
      </c>
      <c r="AU1149" s="13">
        <f t="shared" si="1436"/>
        <v>1.2414657295751102E-3</v>
      </c>
      <c r="AV1149" s="13">
        <f t="shared" si="1437"/>
        <v>3.614059746533079E-4</v>
      </c>
      <c r="AW1149" s="13">
        <f t="shared" si="1438"/>
        <v>4.1643728110394099E-6</v>
      </c>
      <c r="AX1149" s="13">
        <f t="shared" si="1439"/>
        <v>2.3408221977666137E-4</v>
      </c>
      <c r="AY1149" s="13">
        <f t="shared" si="1440"/>
        <v>3.5805854216260232E-4</v>
      </c>
      <c r="AZ1149" s="13">
        <f t="shared" si="1441"/>
        <v>2.7384805163316068E-4</v>
      </c>
      <c r="BA1149" s="13">
        <f t="shared" si="1442"/>
        <v>1.396284807326701E-4</v>
      </c>
      <c r="BB1149" s="13">
        <f t="shared" si="1443"/>
        <v>5.339488225891249E-5</v>
      </c>
      <c r="BC1149" s="13">
        <f t="shared" si="1444"/>
        <v>1.6334853385114859E-5</v>
      </c>
      <c r="BD1149" s="13">
        <f t="shared" si="1445"/>
        <v>1.2027035586138371E-3</v>
      </c>
      <c r="BE1149" s="13">
        <f t="shared" si="1446"/>
        <v>1.400487315807256E-3</v>
      </c>
      <c r="BF1149" s="13">
        <f t="shared" si="1447"/>
        <v>8.1539823661849059E-4</v>
      </c>
      <c r="BG1149" s="13">
        <f t="shared" si="1448"/>
        <v>3.1649663502893085E-4</v>
      </c>
      <c r="BH1149" s="13">
        <f t="shared" si="1449"/>
        <v>9.2136071203730046E-5</v>
      </c>
      <c r="BI1149" s="13">
        <f t="shared" si="1450"/>
        <v>2.1457556706302003E-5</v>
      </c>
      <c r="BJ1149" s="14">
        <f t="shared" si="1451"/>
        <v>0.28926272917749807</v>
      </c>
      <c r="BK1149" s="14">
        <f t="shared" si="1452"/>
        <v>0.25387648176685279</v>
      </c>
      <c r="BL1149" s="14">
        <f t="shared" si="1453"/>
        <v>0.41564402376603515</v>
      </c>
      <c r="BM1149" s="14">
        <f t="shared" si="1454"/>
        <v>0.50367850564456773</v>
      </c>
      <c r="BN1149" s="14">
        <f t="shared" si="1455"/>
        <v>0.4950766362310286</v>
      </c>
    </row>
    <row r="1150" spans="1:66" x14ac:dyDescent="0.25">
      <c r="A1150" t="s">
        <v>16</v>
      </c>
      <c r="B1150" t="s">
        <v>68</v>
      </c>
      <c r="C1150" t="s">
        <v>495</v>
      </c>
      <c r="D1150" s="25" t="s">
        <v>535</v>
      </c>
      <c r="E1150" s="10">
        <f>VLOOKUP(A1150,home!$A$2:$E$405,3,FALSE)</f>
        <v>1.6373</v>
      </c>
      <c r="F1150" s="10">
        <f>VLOOKUP(B1150,home!$B$2:$E$405,3,FALSE)</f>
        <v>1.006</v>
      </c>
      <c r="G1150" s="10" t="e">
        <f>VLOOKUP(C1150,away!$B$2:$E$405,4,FALSE)</f>
        <v>#N/A</v>
      </c>
      <c r="H1150" s="10">
        <f>VLOOKUP(A1150,away!$A$2:$E$405,3,FALSE)</f>
        <v>1.3301000000000001</v>
      </c>
      <c r="I1150" s="10" t="e">
        <f>VLOOKUP(C1150,away!$B$2:$E$405,3,FALSE)</f>
        <v>#N/A</v>
      </c>
      <c r="J1150" s="10">
        <f>VLOOKUP(B1150,home!$B$2:$E$405,4,FALSE)</f>
        <v>1.1055999999999999</v>
      </c>
      <c r="K1150" s="12" t="e">
        <f t="shared" si="1400"/>
        <v>#N/A</v>
      </c>
      <c r="L1150" s="12" t="e">
        <f t="shared" si="1401"/>
        <v>#N/A</v>
      </c>
      <c r="M1150" s="13" t="e">
        <f t="shared" si="1402"/>
        <v>#N/A</v>
      </c>
      <c r="N1150" s="13" t="e">
        <f t="shared" si="1403"/>
        <v>#N/A</v>
      </c>
      <c r="O1150" s="13" t="e">
        <f t="shared" si="1404"/>
        <v>#N/A</v>
      </c>
      <c r="P1150" s="13" t="e">
        <f t="shared" si="1405"/>
        <v>#N/A</v>
      </c>
      <c r="Q1150" s="13" t="e">
        <f t="shared" si="1406"/>
        <v>#N/A</v>
      </c>
      <c r="R1150" s="13" t="e">
        <f t="shared" si="1407"/>
        <v>#N/A</v>
      </c>
      <c r="S1150" s="13" t="e">
        <f t="shared" si="1408"/>
        <v>#N/A</v>
      </c>
      <c r="T1150" s="13" t="e">
        <f t="shared" si="1409"/>
        <v>#N/A</v>
      </c>
      <c r="U1150" s="13" t="e">
        <f t="shared" si="1410"/>
        <v>#N/A</v>
      </c>
      <c r="V1150" s="13" t="e">
        <f t="shared" si="1411"/>
        <v>#N/A</v>
      </c>
      <c r="W1150" s="13" t="e">
        <f t="shared" si="1412"/>
        <v>#N/A</v>
      </c>
      <c r="X1150" s="13" t="e">
        <f t="shared" si="1413"/>
        <v>#N/A</v>
      </c>
      <c r="Y1150" s="13" t="e">
        <f t="shared" si="1414"/>
        <v>#N/A</v>
      </c>
      <c r="Z1150" s="13" t="e">
        <f t="shared" si="1415"/>
        <v>#N/A</v>
      </c>
      <c r="AA1150" s="13" t="e">
        <f t="shared" si="1416"/>
        <v>#N/A</v>
      </c>
      <c r="AB1150" s="13" t="e">
        <f t="shared" si="1417"/>
        <v>#N/A</v>
      </c>
      <c r="AC1150" s="13" t="e">
        <f t="shared" si="1418"/>
        <v>#N/A</v>
      </c>
      <c r="AD1150" s="13" t="e">
        <f t="shared" si="1419"/>
        <v>#N/A</v>
      </c>
      <c r="AE1150" s="13" t="e">
        <f t="shared" si="1420"/>
        <v>#N/A</v>
      </c>
      <c r="AF1150" s="13" t="e">
        <f t="shared" si="1421"/>
        <v>#N/A</v>
      </c>
      <c r="AG1150" s="13" t="e">
        <f t="shared" si="1422"/>
        <v>#N/A</v>
      </c>
      <c r="AH1150" s="13" t="e">
        <f t="shared" si="1423"/>
        <v>#N/A</v>
      </c>
      <c r="AI1150" s="13" t="e">
        <f t="shared" si="1424"/>
        <v>#N/A</v>
      </c>
      <c r="AJ1150" s="13" t="e">
        <f t="shared" si="1425"/>
        <v>#N/A</v>
      </c>
      <c r="AK1150" s="13" t="e">
        <f t="shared" si="1426"/>
        <v>#N/A</v>
      </c>
      <c r="AL1150" s="13" t="e">
        <f t="shared" si="1427"/>
        <v>#N/A</v>
      </c>
      <c r="AM1150" s="13" t="e">
        <f t="shared" si="1428"/>
        <v>#N/A</v>
      </c>
      <c r="AN1150" s="13" t="e">
        <f t="shared" si="1429"/>
        <v>#N/A</v>
      </c>
      <c r="AO1150" s="13" t="e">
        <f t="shared" si="1430"/>
        <v>#N/A</v>
      </c>
      <c r="AP1150" s="13" t="e">
        <f t="shared" si="1431"/>
        <v>#N/A</v>
      </c>
      <c r="AQ1150" s="13" t="e">
        <f t="shared" si="1432"/>
        <v>#N/A</v>
      </c>
      <c r="AR1150" s="13" t="e">
        <f t="shared" si="1433"/>
        <v>#N/A</v>
      </c>
      <c r="AS1150" s="13" t="e">
        <f t="shared" si="1434"/>
        <v>#N/A</v>
      </c>
      <c r="AT1150" s="13" t="e">
        <f t="shared" si="1435"/>
        <v>#N/A</v>
      </c>
      <c r="AU1150" s="13" t="e">
        <f t="shared" si="1436"/>
        <v>#N/A</v>
      </c>
      <c r="AV1150" s="13" t="e">
        <f t="shared" si="1437"/>
        <v>#N/A</v>
      </c>
      <c r="AW1150" s="13" t="e">
        <f t="shared" si="1438"/>
        <v>#N/A</v>
      </c>
      <c r="AX1150" s="13" t="e">
        <f t="shared" si="1439"/>
        <v>#N/A</v>
      </c>
      <c r="AY1150" s="13" t="e">
        <f t="shared" si="1440"/>
        <v>#N/A</v>
      </c>
      <c r="AZ1150" s="13" t="e">
        <f t="shared" si="1441"/>
        <v>#N/A</v>
      </c>
      <c r="BA1150" s="13" t="e">
        <f t="shared" si="1442"/>
        <v>#N/A</v>
      </c>
      <c r="BB1150" s="13" t="e">
        <f t="shared" si="1443"/>
        <v>#N/A</v>
      </c>
      <c r="BC1150" s="13" t="e">
        <f t="shared" si="1444"/>
        <v>#N/A</v>
      </c>
      <c r="BD1150" s="13" t="e">
        <f t="shared" si="1445"/>
        <v>#N/A</v>
      </c>
      <c r="BE1150" s="13" t="e">
        <f t="shared" si="1446"/>
        <v>#N/A</v>
      </c>
      <c r="BF1150" s="13" t="e">
        <f t="shared" si="1447"/>
        <v>#N/A</v>
      </c>
      <c r="BG1150" s="13" t="e">
        <f t="shared" si="1448"/>
        <v>#N/A</v>
      </c>
      <c r="BH1150" s="13" t="e">
        <f t="shared" si="1449"/>
        <v>#N/A</v>
      </c>
      <c r="BI1150" s="13" t="e">
        <f t="shared" si="1450"/>
        <v>#N/A</v>
      </c>
      <c r="BJ1150" s="14" t="e">
        <f t="shared" si="1451"/>
        <v>#N/A</v>
      </c>
      <c r="BK1150" s="14" t="e">
        <f t="shared" si="1452"/>
        <v>#N/A</v>
      </c>
      <c r="BL1150" s="14" t="e">
        <f t="shared" si="1453"/>
        <v>#N/A</v>
      </c>
      <c r="BM1150" s="14" t="e">
        <f t="shared" si="1454"/>
        <v>#N/A</v>
      </c>
      <c r="BN1150" s="14" t="e">
        <f t="shared" si="1455"/>
        <v>#N/A</v>
      </c>
    </row>
    <row r="1151" spans="1:66" x14ac:dyDescent="0.25">
      <c r="A1151" t="s">
        <v>69</v>
      </c>
      <c r="B1151" t="s">
        <v>73</v>
      </c>
      <c r="C1151" t="s">
        <v>78</v>
      </c>
      <c r="D1151" s="25" t="s">
        <v>535</v>
      </c>
      <c r="E1151" s="10">
        <f>VLOOKUP(A1151,home!$A$2:$E$405,3,FALSE)</f>
        <v>1.3526</v>
      </c>
      <c r="F1151" s="10">
        <f>VLOOKUP(B1151,home!$B$2:$E$405,3,FALSE)</f>
        <v>0.85609999999999997</v>
      </c>
      <c r="G1151" s="10">
        <f>VLOOKUP(C1151,away!$B$2:$E$405,4,FALSE)</f>
        <v>0.7782</v>
      </c>
      <c r="H1151" s="10">
        <f>VLOOKUP(A1151,away!$A$2:$E$405,3,FALSE)</f>
        <v>1.3421000000000001</v>
      </c>
      <c r="I1151" s="10">
        <f>VLOOKUP(C1151,away!$B$2:$E$405,3,FALSE)</f>
        <v>1.3332999999999999</v>
      </c>
      <c r="J1151" s="10">
        <f>VLOOKUP(B1151,home!$B$2:$E$405,4,FALSE)</f>
        <v>0.86270000000000002</v>
      </c>
      <c r="K1151" s="12">
        <f t="shared" si="1400"/>
        <v>0.90112514125199994</v>
      </c>
      <c r="L1151" s="12">
        <f t="shared" si="1401"/>
        <v>1.5437342990110001</v>
      </c>
      <c r="M1151" s="13">
        <f t="shared" si="1402"/>
        <v>8.6738325961209936E-2</v>
      </c>
      <c r="N1151" s="13">
        <f t="shared" si="1403"/>
        <v>7.8162086233757297E-2</v>
      </c>
      <c r="O1151" s="13">
        <f t="shared" si="1404"/>
        <v>0.13390092882511603</v>
      </c>
      <c r="P1151" s="13">
        <f t="shared" si="1405"/>
        <v>0.12066149340130665</v>
      </c>
      <c r="Q1151" s="13">
        <f t="shared" si="1406"/>
        <v>3.5216910498972777E-2</v>
      </c>
      <c r="R1151" s="13">
        <f t="shared" si="1407"/>
        <v>0.10335372824838117</v>
      </c>
      <c r="S1151" s="13">
        <f t="shared" si="1408"/>
        <v>4.1962984149430574E-2</v>
      </c>
      <c r="T1151" s="13">
        <f t="shared" si="1409"/>
        <v>5.4365552642464864E-2</v>
      </c>
      <c r="U1151" s="13">
        <f t="shared" si="1410"/>
        <v>9.3134642966743286E-2</v>
      </c>
      <c r="V1151" s="13">
        <f t="shared" si="1411"/>
        <v>6.4860682709688994E-3</v>
      </c>
      <c r="W1151" s="13">
        <f t="shared" si="1412"/>
        <v>1.0578281149281964E-2</v>
      </c>
      <c r="X1151" s="13">
        <f t="shared" si="1413"/>
        <v>1.6330055434728066E-2</v>
      </c>
      <c r="Y1151" s="13">
        <f t="shared" si="1414"/>
        <v>1.2604633339670353E-2</v>
      </c>
      <c r="Z1151" s="13">
        <f t="shared" si="1415"/>
        <v>5.3183565075896048E-2</v>
      </c>
      <c r="AA1151" s="13">
        <f t="shared" si="1416"/>
        <v>4.7925047591301749E-2</v>
      </c>
      <c r="AB1151" s="13">
        <f t="shared" si="1417"/>
        <v>2.1593232640110309E-2</v>
      </c>
      <c r="AC1151" s="13">
        <f t="shared" si="1418"/>
        <v>5.6392220163720619E-4</v>
      </c>
      <c r="AD1151" s="13">
        <f t="shared" si="1419"/>
        <v>2.3830887737125188E-3</v>
      </c>
      <c r="AE1151" s="13">
        <f t="shared" si="1420"/>
        <v>3.6788558775680785E-3</v>
      </c>
      <c r="AF1151" s="13">
        <f t="shared" si="1421"/>
        <v>2.8395879996600281E-3</v>
      </c>
      <c r="AG1151" s="13">
        <f t="shared" si="1422"/>
        <v>1.461189796711741E-3</v>
      </c>
      <c r="AH1151" s="13">
        <f t="shared" si="1423"/>
        <v>2.052532338783607E-2</v>
      </c>
      <c r="AI1151" s="13">
        <f t="shared" si="1424"/>
        <v>1.8495884937106754E-2</v>
      </c>
      <c r="AJ1151" s="13">
        <f t="shared" si="1425"/>
        <v>8.3335534632655323E-3</v>
      </c>
      <c r="AK1151" s="13">
        <f t="shared" si="1426"/>
        <v>2.5031915139054157E-3</v>
      </c>
      <c r="AL1151" s="13">
        <f t="shared" si="1427"/>
        <v>3.1378837097745122E-5</v>
      </c>
      <c r="AM1151" s="13">
        <f t="shared" si="1428"/>
        <v>4.294922415655498E-4</v>
      </c>
      <c r="AN1151" s="13">
        <f t="shared" si="1429"/>
        <v>6.6302190446385707E-4</v>
      </c>
      <c r="AO1151" s="13">
        <f t="shared" si="1430"/>
        <v>5.1176482745822548E-4</v>
      </c>
      <c r="AP1151" s="13">
        <f t="shared" si="1431"/>
        <v>2.6334297239156973E-4</v>
      </c>
      <c r="AQ1151" s="13">
        <f t="shared" si="1432"/>
        <v>1.0163289472109325E-4</v>
      </c>
      <c r="AR1151" s="13">
        <f t="shared" si="1433"/>
        <v>6.3371291424190379E-3</v>
      </c>
      <c r="AS1151" s="13">
        <f t="shared" si="1434"/>
        <v>5.7105463935945202E-3</v>
      </c>
      <c r="AT1151" s="13">
        <f t="shared" si="1435"/>
        <v>2.572958462776981E-3</v>
      </c>
      <c r="AU1151" s="13">
        <f t="shared" si="1436"/>
        <v>7.728525194018119E-4</v>
      </c>
      <c r="AV1151" s="13">
        <f t="shared" si="1437"/>
        <v>1.7410920892823041E-4</v>
      </c>
      <c r="AW1151" s="13">
        <f t="shared" si="1438"/>
        <v>1.2125286356830038E-6</v>
      </c>
      <c r="AX1151" s="13">
        <f t="shared" si="1439"/>
        <v>6.4504376141232328E-5</v>
      </c>
      <c r="AY1151" s="13">
        <f t="shared" si="1440"/>
        <v>9.9577617885527166E-5</v>
      </c>
      <c r="AZ1151" s="13">
        <f t="shared" si="1441"/>
        <v>7.6860692071849758E-5</v>
      </c>
      <c r="BA1151" s="13">
        <f t="shared" si="1442"/>
        <v>3.9550828865679121E-5</v>
      </c>
      <c r="BB1151" s="13">
        <f t="shared" si="1443"/>
        <v>1.5263992768565793E-5</v>
      </c>
      <c r="BC1151" s="13">
        <f t="shared" si="1444"/>
        <v>4.7127098353381762E-6</v>
      </c>
      <c r="BD1151" s="13">
        <f t="shared" si="1445"/>
        <v>1.6304739357357384E-3</v>
      </c>
      <c r="BE1151" s="13">
        <f t="shared" si="1446"/>
        <v>1.4692610556475713E-3</v>
      </c>
      <c r="BF1151" s="13">
        <f t="shared" si="1447"/>
        <v>6.6199403815324017E-4</v>
      </c>
      <c r="BG1151" s="13">
        <f t="shared" si="1448"/>
        <v>1.9884649037960682E-4</v>
      </c>
      <c r="BH1151" s="13">
        <f t="shared" si="1449"/>
        <v>4.4796392932696901E-5</v>
      </c>
      <c r="BI1151" s="13">
        <f t="shared" si="1450"/>
        <v>8.0734311818113186E-6</v>
      </c>
      <c r="BJ1151" s="14">
        <f t="shared" si="1451"/>
        <v>0.21988996680469622</v>
      </c>
      <c r="BK1151" s="14">
        <f t="shared" si="1452"/>
        <v>0.25654375043953659</v>
      </c>
      <c r="BL1151" s="14">
        <f t="shared" si="1453"/>
        <v>0.46934657464491758</v>
      </c>
      <c r="BM1151" s="14">
        <f t="shared" si="1454"/>
        <v>0.44083201870705269</v>
      </c>
      <c r="BN1151" s="14">
        <f t="shared" si="1455"/>
        <v>0.55803347316874385</v>
      </c>
    </row>
    <row r="1152" spans="1:66" x14ac:dyDescent="0.25">
      <c r="A1152" t="s">
        <v>69</v>
      </c>
      <c r="B1152" t="s">
        <v>74</v>
      </c>
      <c r="C1152" t="s">
        <v>261</v>
      </c>
      <c r="D1152" s="25" t="s">
        <v>535</v>
      </c>
      <c r="E1152" s="10">
        <f>VLOOKUP(A1152,home!$A$2:$E$405,3,FALSE)</f>
        <v>1.3526</v>
      </c>
      <c r="F1152" s="10">
        <f>VLOOKUP(B1152,home!$B$2:$E$405,3,FALSE)</f>
        <v>1.2452000000000001</v>
      </c>
      <c r="G1152" s="10">
        <f>VLOOKUP(C1152,away!$B$2:$E$405,4,FALSE)</f>
        <v>0.62260000000000004</v>
      </c>
      <c r="H1152" s="10">
        <f>VLOOKUP(A1152,away!$A$2:$E$405,3,FALSE)</f>
        <v>1.3421000000000001</v>
      </c>
      <c r="I1152" s="10">
        <f>VLOOKUP(C1152,away!$B$2:$E$405,3,FALSE)</f>
        <v>1.3726</v>
      </c>
      <c r="J1152" s="10">
        <f>VLOOKUP(B1152,home!$B$2:$E$405,4,FALSE)</f>
        <v>0.86270000000000002</v>
      </c>
      <c r="K1152" s="12">
        <f t="shared" si="1400"/>
        <v>1.0486187319520002</v>
      </c>
      <c r="L1152" s="12">
        <f t="shared" si="1401"/>
        <v>1.5892370050420002</v>
      </c>
      <c r="M1152" s="13">
        <f t="shared" si="1402"/>
        <v>7.1514451058779072E-2</v>
      </c>
      <c r="N1152" s="13">
        <f t="shared" si="1403"/>
        <v>7.4991392985500296E-2</v>
      </c>
      <c r="O1152" s="13">
        <f t="shared" si="1404"/>
        <v>0.11365341201787675</v>
      </c>
      <c r="P1152" s="13">
        <f t="shared" si="1405"/>
        <v>0.11917909679220415</v>
      </c>
      <c r="Q1152" s="13">
        <f t="shared" si="1406"/>
        <v>3.931868970988471E-2</v>
      </c>
      <c r="R1152" s="13">
        <f t="shared" si="1407"/>
        <v>9.0311104064047493E-2</v>
      </c>
      <c r="S1152" s="13">
        <f t="shared" si="1408"/>
        <v>4.9653101233103618E-2</v>
      </c>
      <c r="T1152" s="13">
        <f t="shared" si="1409"/>
        <v>6.2486716676712892E-2</v>
      </c>
      <c r="U1152" s="13">
        <f t="shared" si="1410"/>
        <v>9.4701915424826616E-2</v>
      </c>
      <c r="V1152" s="13">
        <f t="shared" si="1411"/>
        <v>9.1941196193097152E-3</v>
      </c>
      <c r="W1152" s="13">
        <f t="shared" si="1412"/>
        <v>1.3743438181864489E-2</v>
      </c>
      <c r="X1152" s="13">
        <f t="shared" si="1413"/>
        <v>2.1841580535126193E-2</v>
      </c>
      <c r="Y1152" s="13">
        <f t="shared" si="1414"/>
        <v>1.7355724017513802E-2</v>
      </c>
      <c r="Z1152" s="13">
        <f t="shared" si="1415"/>
        <v>4.7841916181594411E-2</v>
      </c>
      <c r="AA1152" s="13">
        <f t="shared" si="1416"/>
        <v>5.0167929480497413E-2</v>
      </c>
      <c r="AB1152" s="13">
        <f t="shared" si="1417"/>
        <v>2.630351529824828E-2</v>
      </c>
      <c r="AC1152" s="13">
        <f t="shared" si="1418"/>
        <v>9.5762714371550582E-4</v>
      </c>
      <c r="AD1152" s="13">
        <f t="shared" si="1419"/>
        <v>3.6029066797318601E-3</v>
      </c>
      <c r="AE1152" s="13">
        <f t="shared" si="1420"/>
        <v>5.7258726211428784E-3</v>
      </c>
      <c r="AF1152" s="13">
        <f t="shared" si="1421"/>
        <v>4.5498843278385485E-3</v>
      </c>
      <c r="AG1152" s="13">
        <f t="shared" si="1422"/>
        <v>2.4102815141538898E-3</v>
      </c>
      <c r="AH1152" s="13">
        <f t="shared" si="1423"/>
        <v>1.9008035896976867E-2</v>
      </c>
      <c r="AI1152" s="13">
        <f t="shared" si="1424"/>
        <v>1.9932182499185984E-2</v>
      </c>
      <c r="AJ1152" s="13">
        <f t="shared" si="1425"/>
        <v>1.0450629968666128E-2</v>
      </c>
      <c r="AK1152" s="13">
        <f t="shared" si="1426"/>
        <v>3.6529087819474151E-3</v>
      </c>
      <c r="AL1152" s="13">
        <f t="shared" si="1427"/>
        <v>6.3835566860693559E-5</v>
      </c>
      <c r="AM1152" s="13">
        <f t="shared" si="1428"/>
        <v>7.5561508676836317E-4</v>
      </c>
      <c r="AN1152" s="13">
        <f t="shared" si="1429"/>
        <v>1.2008514574603046E-3</v>
      </c>
      <c r="AO1152" s="13">
        <f t="shared" si="1430"/>
        <v>9.5421878687726794E-4</v>
      </c>
      <c r="AP1152" s="13">
        <f t="shared" si="1431"/>
        <v>5.0549326900388002E-4</v>
      </c>
      <c r="AQ1152" s="13">
        <f t="shared" si="1432"/>
        <v>2.0083715222515399E-4</v>
      </c>
      <c r="AR1152" s="13">
        <f t="shared" si="1433"/>
        <v>6.0416548081284657E-3</v>
      </c>
      <c r="AS1152" s="13">
        <f t="shared" si="1434"/>
        <v>6.3353924037913767E-3</v>
      </c>
      <c r="AT1152" s="13">
        <f t="shared" si="1435"/>
        <v>3.3217055744410237E-3</v>
      </c>
      <c r="AU1152" s="13">
        <f t="shared" si="1436"/>
        <v>1.1610675624627454E-3</v>
      </c>
      <c r="AV1152" s="13">
        <f t="shared" si="1437"/>
        <v>3.0437929876507092E-4</v>
      </c>
      <c r="AW1152" s="13">
        <f t="shared" si="1438"/>
        <v>2.9550613310552273E-6</v>
      </c>
      <c r="AX1152" s="13">
        <f t="shared" si="1439"/>
        <v>1.320586890218069E-4</v>
      </c>
      <c r="AY1152" s="13">
        <f t="shared" si="1440"/>
        <v>2.0987255543078925E-4</v>
      </c>
      <c r="AZ1152" s="13">
        <f t="shared" si="1441"/>
        <v>1.6676861571666941E-4</v>
      </c>
      <c r="BA1152" s="13">
        <f t="shared" si="1442"/>
        <v>8.8344951792186644E-5</v>
      </c>
      <c r="BB1152" s="13">
        <f t="shared" si="1443"/>
        <v>3.5100266649198625E-5</v>
      </c>
      <c r="BC1152" s="13">
        <f t="shared" si="1444"/>
        <v>1.1156528529149599E-5</v>
      </c>
      <c r="BD1152" s="13">
        <f t="shared" si="1445"/>
        <v>1.6002702321279494E-3</v>
      </c>
      <c r="BE1152" s="13">
        <f t="shared" si="1446"/>
        <v>1.6780733415945434E-3</v>
      </c>
      <c r="BF1152" s="13">
        <f t="shared" si="1447"/>
        <v>8.7982956979266275E-4</v>
      </c>
      <c r="BG1152" s="13">
        <f t="shared" si="1448"/>
        <v>3.0753525593661858E-4</v>
      </c>
      <c r="BH1152" s="13">
        <f t="shared" si="1449"/>
        <v>8.0621807527697691E-5</v>
      </c>
      <c r="BI1152" s="13">
        <f t="shared" si="1450"/>
        <v>1.6908307515474522E-5</v>
      </c>
      <c r="BJ1152" s="14">
        <f t="shared" si="1451"/>
        <v>0.25028680460894437</v>
      </c>
      <c r="BK1152" s="14">
        <f t="shared" si="1452"/>
        <v>0.25077210396940358</v>
      </c>
      <c r="BL1152" s="14">
        <f t="shared" si="1453"/>
        <v>0.44990907159435661</v>
      </c>
      <c r="BM1152" s="14">
        <f t="shared" si="1454"/>
        <v>0.48963483223190668</v>
      </c>
      <c r="BN1152" s="14">
        <f t="shared" si="1455"/>
        <v>0.50896814662829248</v>
      </c>
    </row>
    <row r="1153" spans="1:66" x14ac:dyDescent="0.25">
      <c r="A1153" t="s">
        <v>69</v>
      </c>
      <c r="B1153" t="s">
        <v>259</v>
      </c>
      <c r="C1153" t="s">
        <v>77</v>
      </c>
      <c r="D1153" s="25" t="s">
        <v>535</v>
      </c>
      <c r="E1153" s="10">
        <f>VLOOKUP(A1153,home!$A$2:$E$405,3,FALSE)</f>
        <v>1.3526</v>
      </c>
      <c r="F1153" s="10">
        <f>VLOOKUP(B1153,home!$B$2:$E$405,3,FALSE)</f>
        <v>1.3619000000000001</v>
      </c>
      <c r="G1153" s="10">
        <f>VLOOKUP(C1153,away!$B$2:$E$405,4,FALSE)</f>
        <v>0.70040000000000002</v>
      </c>
      <c r="H1153" s="10">
        <f>VLOOKUP(A1153,away!$A$2:$E$405,3,FALSE)</f>
        <v>1.3421000000000001</v>
      </c>
      <c r="I1153" s="10">
        <f>VLOOKUP(C1153,away!$B$2:$E$405,3,FALSE)</f>
        <v>1.0588</v>
      </c>
      <c r="J1153" s="10">
        <f>VLOOKUP(B1153,home!$B$2:$E$405,4,FALSE)</f>
        <v>0.7843</v>
      </c>
      <c r="K1153" s="12">
        <f t="shared" si="1400"/>
        <v>1.2902110003760001</v>
      </c>
      <c r="L1153" s="12">
        <f t="shared" si="1401"/>
        <v>1.1145024409640001</v>
      </c>
      <c r="M1153" s="13">
        <f t="shared" si="1402"/>
        <v>9.0291365675719132E-2</v>
      </c>
      <c r="N1153" s="13">
        <f t="shared" si="1403"/>
        <v>0.11649491323378482</v>
      </c>
      <c r="O1153" s="13">
        <f t="shared" si="1404"/>
        <v>0.10062994744356209</v>
      </c>
      <c r="P1153" s="13">
        <f t="shared" si="1405"/>
        <v>0.12983386515894255</v>
      </c>
      <c r="Q1153" s="13">
        <f t="shared" si="1406"/>
        <v>7.5151509271038433E-2</v>
      </c>
      <c r="R1153" s="13">
        <f t="shared" si="1407"/>
        <v>5.6076161029964509E-2</v>
      </c>
      <c r="S1153" s="13">
        <f t="shared" si="1408"/>
        <v>4.6673434430739742E-2</v>
      </c>
      <c r="T1153" s="13">
        <f t="shared" si="1409"/>
        <v>8.3756540524701009E-2</v>
      </c>
      <c r="U1153" s="13">
        <f t="shared" si="1410"/>
        <v>7.2350079819716182E-2</v>
      </c>
      <c r="V1153" s="13">
        <f t="shared" si="1411"/>
        <v>7.4570836400768429E-3</v>
      </c>
      <c r="W1153" s="13">
        <f t="shared" si="1412"/>
        <v>3.2320434652117577E-2</v>
      </c>
      <c r="X1153" s="13">
        <f t="shared" si="1413"/>
        <v>3.6021203312802487E-2</v>
      </c>
      <c r="Y1153" s="13">
        <f t="shared" si="1414"/>
        <v>2.0072859509289456E-2</v>
      </c>
      <c r="Z1153" s="13">
        <f t="shared" si="1415"/>
        <v>2.0832339449261918E-2</v>
      </c>
      <c r="AA1153" s="13">
        <f t="shared" si="1416"/>
        <v>2.687811352100463E-2</v>
      </c>
      <c r="AB1153" s="13">
        <f t="shared" si="1417"/>
        <v>1.7339218867077542E-2</v>
      </c>
      <c r="AC1153" s="13">
        <f t="shared" si="1418"/>
        <v>6.701789704357733E-4</v>
      </c>
      <c r="AD1153" s="13">
        <f t="shared" si="1419"/>
        <v>1.0425045081273945E-2</v>
      </c>
      <c r="AE1153" s="13">
        <f t="shared" si="1420"/>
        <v>1.1618738190239553E-2</v>
      </c>
      <c r="AF1153" s="13">
        <f t="shared" si="1421"/>
        <v>6.4745560369718173E-3</v>
      </c>
      <c r="AG1153" s="13">
        <f t="shared" si="1422"/>
        <v>2.4053028357877634E-3</v>
      </c>
      <c r="AH1153" s="13">
        <f t="shared" si="1423"/>
        <v>5.8044232917982596E-3</v>
      </c>
      <c r="AI1153" s="13">
        <f t="shared" si="1424"/>
        <v>7.4889307819167878E-3</v>
      </c>
      <c r="AJ1153" s="13">
        <f t="shared" si="1425"/>
        <v>4.8311504379417404E-3</v>
      </c>
      <c r="AK1153" s="13">
        <f t="shared" si="1426"/>
        <v>2.0777344798345878E-3</v>
      </c>
      <c r="AL1153" s="13">
        <f t="shared" si="1427"/>
        <v>3.8547174662268381E-5</v>
      </c>
      <c r="AM1153" s="13">
        <f t="shared" si="1428"/>
        <v>2.6901015686550717E-3</v>
      </c>
      <c r="AN1153" s="13">
        <f t="shared" si="1429"/>
        <v>2.9981247647071626E-3</v>
      </c>
      <c r="AO1153" s="13">
        <f t="shared" si="1430"/>
        <v>1.670708684290376E-3</v>
      </c>
      <c r="AP1153" s="13">
        <f t="shared" si="1431"/>
        <v>6.2066963559379213E-4</v>
      </c>
      <c r="AQ1153" s="13">
        <f t="shared" si="1432"/>
        <v>1.7293445597537941E-4</v>
      </c>
      <c r="AR1153" s="13">
        <f t="shared" si="1433"/>
        <v>1.2938087854194925E-3</v>
      </c>
      <c r="AS1153" s="13">
        <f t="shared" si="1434"/>
        <v>1.6692863273313409E-3</v>
      </c>
      <c r="AT1153" s="13">
        <f t="shared" si="1435"/>
        <v>1.0768657911500745E-3</v>
      </c>
      <c r="AU1153" s="13">
        <f t="shared" si="1436"/>
        <v>4.6312802989014341E-4</v>
      </c>
      <c r="AV1153" s="13">
        <f t="shared" si="1437"/>
        <v>1.493832196866821E-4</v>
      </c>
      <c r="AW1153" s="13">
        <f t="shared" si="1438"/>
        <v>1.5396847749212759E-6</v>
      </c>
      <c r="AX1153" s="13">
        <f t="shared" si="1439"/>
        <v>5.7846643933458415E-4</v>
      </c>
      <c r="AY1153" s="13">
        <f t="shared" si="1440"/>
        <v>6.4470225865414772E-4</v>
      </c>
      <c r="AZ1153" s="13">
        <f t="shared" si="1441"/>
        <v>3.5926112048252596E-4</v>
      </c>
      <c r="BA1153" s="13">
        <f t="shared" si="1442"/>
        <v>1.3346579857374558E-4</v>
      </c>
      <c r="BB1153" s="13">
        <f t="shared" si="1443"/>
        <v>3.7186989573912247E-5</v>
      </c>
      <c r="BC1153" s="13">
        <f t="shared" si="1444"/>
        <v>8.2889981304456109E-6</v>
      </c>
      <c r="BD1153" s="13">
        <f t="shared" si="1445"/>
        <v>2.4032550824844845E-4</v>
      </c>
      <c r="BE1153" s="13">
        <f t="shared" si="1446"/>
        <v>3.1007061441310136E-4</v>
      </c>
      <c r="BF1153" s="13">
        <f t="shared" si="1447"/>
        <v>2.0002825880456428E-4</v>
      </c>
      <c r="BG1153" s="13">
        <f t="shared" si="1448"/>
        <v>8.6026219965235431E-5</v>
      </c>
      <c r="BH1153" s="13">
        <f t="shared" si="1449"/>
        <v>2.7747993829978078E-5</v>
      </c>
      <c r="BI1153" s="13">
        <f t="shared" si="1450"/>
        <v>7.1601533755606194E-6</v>
      </c>
      <c r="BJ1153" s="14">
        <f t="shared" si="1451"/>
        <v>0.40465501336197807</v>
      </c>
      <c r="BK1153" s="14">
        <f t="shared" si="1452"/>
        <v>0.27560917730923046</v>
      </c>
      <c r="BL1153" s="14">
        <f t="shared" si="1453"/>
        <v>0.29899959057493092</v>
      </c>
      <c r="BM1153" s="14">
        <f t="shared" si="1454"/>
        <v>0.43097519630851061</v>
      </c>
      <c r="BN1153" s="14">
        <f t="shared" si="1455"/>
        <v>0.56847776181301146</v>
      </c>
    </row>
    <row r="1154" spans="1:66" x14ac:dyDescent="0.25">
      <c r="A1154" t="s">
        <v>21</v>
      </c>
      <c r="B1154" t="s">
        <v>268</v>
      </c>
      <c r="C1154" t="s">
        <v>23</v>
      </c>
      <c r="D1154" s="25" t="s">
        <v>535</v>
      </c>
      <c r="E1154" s="10">
        <f>VLOOKUP(A1154,home!$A$2:$E$405,3,FALSE)</f>
        <v>1.3974</v>
      </c>
      <c r="F1154" s="10">
        <f>VLOOKUP(B1154,home!$B$2:$E$405,3,FALSE)</f>
        <v>0.94159999999999999</v>
      </c>
      <c r="G1154" s="10">
        <f>VLOOKUP(C1154,away!$B$2:$E$405,4,FALSE)</f>
        <v>0.79090000000000005</v>
      </c>
      <c r="H1154" s="10">
        <f>VLOOKUP(A1154,away!$A$2:$E$405,3,FALSE)</f>
        <v>1.3632</v>
      </c>
      <c r="I1154" s="10">
        <f>VLOOKUP(C1154,away!$B$2:$E$405,3,FALSE)</f>
        <v>1.2741</v>
      </c>
      <c r="J1154" s="10">
        <f>VLOOKUP(B1154,home!$B$2:$E$405,4,FALSE)</f>
        <v>1.1583000000000001</v>
      </c>
      <c r="K1154" s="12">
        <f t="shared" si="1400"/>
        <v>1.040659766256</v>
      </c>
      <c r="L1154" s="12">
        <f t="shared" si="1401"/>
        <v>2.0117969688960002</v>
      </c>
      <c r="M1154" s="13">
        <f t="shared" si="1402"/>
        <v>4.7242718858383874E-2</v>
      </c>
      <c r="N1154" s="13">
        <f t="shared" si="1403"/>
        <v>4.9163596764463677E-2</v>
      </c>
      <c r="O1154" s="13">
        <f t="shared" si="1404"/>
        <v>9.5042758601702582E-2</v>
      </c>
      <c r="P1154" s="13">
        <f t="shared" si="1405"/>
        <v>9.8907174950773238E-2</v>
      </c>
      <c r="Q1154" s="13">
        <f t="shared" si="1406"/>
        <v>2.5581288558605506E-2</v>
      </c>
      <c r="R1154" s="13">
        <f t="shared" si="1407"/>
        <v>9.5603366835209772E-2</v>
      </c>
      <c r="S1154" s="13">
        <f t="shared" si="1408"/>
        <v>5.1767920502562299E-2</v>
      </c>
      <c r="T1154" s="13">
        <f t="shared" si="1409"/>
        <v>5.146435878265649E-2</v>
      </c>
      <c r="U1154" s="13">
        <f t="shared" si="1410"/>
        <v>9.9490577384016024E-2</v>
      </c>
      <c r="V1154" s="13">
        <f t="shared" si="1411"/>
        <v>1.2042346639073666E-2</v>
      </c>
      <c r="W1154" s="13">
        <f t="shared" si="1412"/>
        <v>8.8738059239752316E-3</v>
      </c>
      <c r="X1154" s="13">
        <f t="shared" si="1413"/>
        <v>1.7852295860424739E-2</v>
      </c>
      <c r="Y1154" s="13">
        <f t="shared" si="1414"/>
        <v>1.7957597349918558E-2</v>
      </c>
      <c r="Z1154" s="13">
        <f t="shared" si="1415"/>
        <v>6.4111521205109143E-2</v>
      </c>
      <c r="AA1154" s="13">
        <f t="shared" si="1416"/>
        <v>6.6718280671625455E-2</v>
      </c>
      <c r="AB1154" s="13">
        <f t="shared" si="1417"/>
        <v>3.4715515184367975E-2</v>
      </c>
      <c r="AC1154" s="13">
        <f t="shared" si="1418"/>
        <v>1.5757381701229903E-3</v>
      </c>
      <c r="AD1154" s="13">
        <f t="shared" si="1419"/>
        <v>2.3086531996612926E-3</v>
      </c>
      <c r="AE1154" s="13">
        <f t="shared" si="1420"/>
        <v>4.6445415093106408E-3</v>
      </c>
      <c r="AF1154" s="13">
        <f t="shared" si="1421"/>
        <v>4.6719372651714015E-3</v>
      </c>
      <c r="AG1154" s="13">
        <f t="shared" si="1422"/>
        <v>3.1329964096480311E-3</v>
      </c>
      <c r="AH1154" s="13">
        <f t="shared" si="1423"/>
        <v>3.224484100793755E-2</v>
      </c>
      <c r="AI1154" s="13">
        <f t="shared" si="1424"/>
        <v>3.3555908706282174E-2</v>
      </c>
      <c r="AJ1154" s="13">
        <f t="shared" si="1425"/>
        <v>1.7460142055393642E-2</v>
      </c>
      <c r="AK1154" s="13">
        <f t="shared" si="1426"/>
        <v>6.056689116720834E-3</v>
      </c>
      <c r="AL1154" s="13">
        <f t="shared" si="1427"/>
        <v>1.3195837550006534E-4</v>
      </c>
      <c r="AM1154" s="13">
        <f t="shared" si="1428"/>
        <v>4.8050449982513758E-4</v>
      </c>
      <c r="AN1154" s="13">
        <f t="shared" si="1429"/>
        <v>9.6667749628910052E-4</v>
      </c>
      <c r="AO1154" s="13">
        <f t="shared" si="1430"/>
        <v>9.7237942846719369E-4</v>
      </c>
      <c r="AP1154" s="13">
        <f t="shared" si="1431"/>
        <v>6.5207666226904171E-4</v>
      </c>
      <c r="AQ1154" s="13">
        <f t="shared" si="1432"/>
        <v>3.2796146316016976E-4</v>
      </c>
      <c r="AR1154" s="13">
        <f t="shared" si="1433"/>
        <v>1.297401468046044E-2</v>
      </c>
      <c r="AS1154" s="13">
        <f t="shared" si="1434"/>
        <v>1.3501535084769874E-2</v>
      </c>
      <c r="AT1154" s="13">
        <f t="shared" si="1435"/>
        <v>7.0252521727069001E-3</v>
      </c>
      <c r="AU1154" s="13">
        <f t="shared" si="1436"/>
        <v>2.4369657613128731E-3</v>
      </c>
      <c r="AV1154" s="13">
        <f t="shared" si="1437"/>
        <v>6.3401305488543225E-4</v>
      </c>
      <c r="AW1154" s="13">
        <f t="shared" si="1438"/>
        <v>7.6740985743390021E-6</v>
      </c>
      <c r="AX1154" s="13">
        <f t="shared" si="1439"/>
        <v>8.3340283412163948E-5</v>
      </c>
      <c r="AY1154" s="13">
        <f t="shared" si="1440"/>
        <v>1.6766372955552501E-4</v>
      </c>
      <c r="AZ1154" s="13">
        <f t="shared" si="1441"/>
        <v>1.6865269145680204E-4</v>
      </c>
      <c r="BA1154" s="13">
        <f t="shared" si="1442"/>
        <v>1.1309832448964889E-4</v>
      </c>
      <c r="BB1154" s="13">
        <f t="shared" si="1443"/>
        <v>5.6882716598872975E-5</v>
      </c>
      <c r="BC1154" s="13">
        <f t="shared" si="1444"/>
        <v>2.2887295367236565E-5</v>
      </c>
      <c r="BD1154" s="13">
        <f t="shared" si="1445"/>
        <v>4.3501805680937564E-3</v>
      </c>
      <c r="BE1154" s="13">
        <f t="shared" si="1446"/>
        <v>4.5270578931638416E-3</v>
      </c>
      <c r="BF1154" s="13">
        <f t="shared" si="1447"/>
        <v>2.3555635044636316E-3</v>
      </c>
      <c r="BG1154" s="13">
        <f t="shared" si="1448"/>
        <v>8.1711338865209559E-4</v>
      </c>
      <c r="BH1154" s="13">
        <f t="shared" si="1449"/>
        <v>2.1258425700983443E-4</v>
      </c>
      <c r="BI1154" s="13">
        <f t="shared" si="1450"/>
        <v>4.4245576641911962E-5</v>
      </c>
      <c r="BJ1154" s="14">
        <f t="shared" si="1451"/>
        <v>0.18966319621472646</v>
      </c>
      <c r="BK1154" s="14">
        <f t="shared" si="1452"/>
        <v>0.21183552122597163</v>
      </c>
      <c r="BL1154" s="14">
        <f t="shared" si="1453"/>
        <v>0.52976660550541677</v>
      </c>
      <c r="BM1154" s="14">
        <f t="shared" si="1454"/>
        <v>0.5836759499511045</v>
      </c>
      <c r="BN1154" s="14">
        <f t="shared" si="1455"/>
        <v>0.41154090456913867</v>
      </c>
    </row>
    <row r="1155" spans="1:66" x14ac:dyDescent="0.25">
      <c r="A1155" t="s">
        <v>21</v>
      </c>
      <c r="B1155" t="s">
        <v>152</v>
      </c>
      <c r="C1155" t="s">
        <v>266</v>
      </c>
      <c r="D1155" s="25" t="s">
        <v>535</v>
      </c>
      <c r="E1155" s="10">
        <f>VLOOKUP(A1155,home!$A$2:$E$405,3,FALSE)</f>
        <v>1.3974</v>
      </c>
      <c r="F1155" s="10">
        <f>VLOOKUP(B1155,home!$B$2:$E$405,3,FALSE)</f>
        <v>0.75329999999999997</v>
      </c>
      <c r="G1155" s="10">
        <f>VLOOKUP(C1155,away!$B$2:$E$405,4,FALSE)</f>
        <v>0.97929999999999995</v>
      </c>
      <c r="H1155" s="10">
        <f>VLOOKUP(A1155,away!$A$2:$E$405,3,FALSE)</f>
        <v>1.3632</v>
      </c>
      <c r="I1155" s="10">
        <f>VLOOKUP(C1155,away!$B$2:$E$405,3,FALSE)</f>
        <v>1.0038</v>
      </c>
      <c r="J1155" s="10">
        <f>VLOOKUP(B1155,home!$B$2:$E$405,4,FALSE)</f>
        <v>1.0424</v>
      </c>
      <c r="K1155" s="12">
        <f t="shared" si="1400"/>
        <v>1.0308713286059998</v>
      </c>
      <c r="L1155" s="12">
        <f t="shared" si="1401"/>
        <v>1.426399478784</v>
      </c>
      <c r="M1155" s="13">
        <f t="shared" si="1402"/>
        <v>8.5668437874580769E-2</v>
      </c>
      <c r="N1155" s="13">
        <f t="shared" si="1403"/>
        <v>8.831313637136963E-2</v>
      </c>
      <c r="O1155" s="13">
        <f t="shared" si="1404"/>
        <v>0.1221974151325415</v>
      </c>
      <c r="P1155" s="13">
        <f t="shared" si="1405"/>
        <v>0.12596981168990196</v>
      </c>
      <c r="Q1155" s="13">
        <f t="shared" si="1406"/>
        <v>4.5519740112258331E-2</v>
      </c>
      <c r="R1155" s="13">
        <f t="shared" si="1407"/>
        <v>8.7151164626904642E-2</v>
      </c>
      <c r="S1155" s="13">
        <f t="shared" si="1408"/>
        <v>4.6307583781382847E-2</v>
      </c>
      <c r="T1155" s="13">
        <f t="shared" si="1409"/>
        <v>6.4929333570508424E-2</v>
      </c>
      <c r="U1155" s="13">
        <f t="shared" si="1410"/>
        <v>8.9841636868497401E-2</v>
      </c>
      <c r="V1155" s="13">
        <f t="shared" si="1411"/>
        <v>7.5658067486433856E-3</v>
      </c>
      <c r="W1155" s="13">
        <f t="shared" si="1412"/>
        <v>1.5641664989107861E-2</v>
      </c>
      <c r="X1155" s="13">
        <f t="shared" si="1413"/>
        <v>2.2311262787777394E-2</v>
      </c>
      <c r="Y1155" s="13">
        <f t="shared" si="1414"/>
        <v>1.5912386805749267E-2</v>
      </c>
      <c r="Z1155" s="13">
        <f t="shared" si="1415"/>
        <v>4.1437458599745132E-2</v>
      </c>
      <c r="AA1155" s="13">
        <f t="shared" si="1416"/>
        <v>4.2716688000775375E-2</v>
      </c>
      <c r="AB1155" s="13">
        <f t="shared" si="1417"/>
        <v>2.2017704456503639E-2</v>
      </c>
      <c r="AC1155" s="13">
        <f t="shared" si="1418"/>
        <v>6.9531387160643105E-4</v>
      </c>
      <c r="AD1155" s="13">
        <f t="shared" si="1419"/>
        <v>4.0311359922328913E-3</v>
      </c>
      <c r="AE1155" s="13">
        <f t="shared" si="1420"/>
        <v>5.7500102782284193E-3</v>
      </c>
      <c r="AF1155" s="13">
        <f t="shared" si="1421"/>
        <v>4.100905831933831E-3</v>
      </c>
      <c r="AG1155" s="13">
        <f t="shared" si="1422"/>
        <v>1.949843313737561E-3</v>
      </c>
      <c r="AH1155" s="13">
        <f t="shared" si="1423"/>
        <v>1.4776592337202507E-2</v>
      </c>
      <c r="AI1155" s="13">
        <f t="shared" si="1424"/>
        <v>1.5232765374921183E-2</v>
      </c>
      <c r="AJ1155" s="13">
        <f t="shared" si="1425"/>
        <v>7.8515105401942356E-3</v>
      </c>
      <c r="AK1155" s="13">
        <f t="shared" si="1426"/>
        <v>2.6979657007113484E-3</v>
      </c>
      <c r="AL1155" s="13">
        <f t="shared" si="1427"/>
        <v>4.0896535361071544E-5</v>
      </c>
      <c r="AM1155" s="13">
        <f t="shared" si="1428"/>
        <v>8.3111650322091764E-4</v>
      </c>
      <c r="AN1155" s="13">
        <f t="shared" si="1429"/>
        <v>1.1855041470030976E-3</v>
      </c>
      <c r="AO1155" s="13">
        <f t="shared" si="1430"/>
        <v>8.4550124869074456E-4</v>
      </c>
      <c r="AP1155" s="13">
        <f t="shared" si="1431"/>
        <v>4.0200751348123313E-4</v>
      </c>
      <c r="AQ1155" s="13">
        <f t="shared" si="1432"/>
        <v>1.4335582692422068E-4</v>
      </c>
      <c r="AR1155" s="13">
        <f t="shared" si="1433"/>
        <v>4.2154647215978608E-3</v>
      </c>
      <c r="AS1155" s="13">
        <f t="shared" si="1434"/>
        <v>4.345601718245308E-3</v>
      </c>
      <c r="AT1155" s="13">
        <f t="shared" si="1435"/>
        <v>2.2398781084400281E-3</v>
      </c>
      <c r="AU1155" s="13">
        <f t="shared" si="1436"/>
        <v>7.696753738543554E-4</v>
      </c>
      <c r="AV1155" s="13">
        <f t="shared" si="1437"/>
        <v>1.9835906881013966E-4</v>
      </c>
      <c r="AW1155" s="13">
        <f t="shared" si="1438"/>
        <v>1.6704352611640815E-6</v>
      </c>
      <c r="AX1155" s="13">
        <f t="shared" si="1439"/>
        <v>1.4279569565028662E-4</v>
      </c>
      <c r="AY1155" s="13">
        <f t="shared" si="1440"/>
        <v>2.0368370584816753E-4</v>
      </c>
      <c r="AZ1155" s="13">
        <f t="shared" si="1441"/>
        <v>1.4526716592930987E-4</v>
      </c>
      <c r="BA1155" s="13">
        <f t="shared" si="1442"/>
        <v>6.9069669921998828E-5</v>
      </c>
      <c r="BB1155" s="13">
        <f t="shared" si="1443"/>
        <v>2.4630235294130513E-5</v>
      </c>
      <c r="BC1155" s="13">
        <f t="shared" si="1444"/>
        <v>7.0265109571750091E-6</v>
      </c>
      <c r="BD1155" s="13">
        <f t="shared" si="1445"/>
        <v>1.0021561136199207E-3</v>
      </c>
      <c r="BE1155" s="13">
        <f t="shared" si="1446"/>
        <v>1.0330940043179928E-3</v>
      </c>
      <c r="BF1155" s="13">
        <f t="shared" si="1447"/>
        <v>5.3249349440309083E-4</v>
      </c>
      <c r="BG1155" s="13">
        <f t="shared" si="1448"/>
        <v>1.8297742534978864E-4</v>
      </c>
      <c r="BH1155" s="13">
        <f t="shared" si="1449"/>
        <v>4.715654539381043E-5</v>
      </c>
      <c r="BI1155" s="13">
        <f t="shared" si="1450"/>
        <v>9.7224661205173038E-6</v>
      </c>
      <c r="BJ1155" s="14">
        <f t="shared" si="1451"/>
        <v>0.27245937827582489</v>
      </c>
      <c r="BK1155" s="14">
        <f t="shared" si="1452"/>
        <v>0.26645153420732459</v>
      </c>
      <c r="BL1155" s="14">
        <f t="shared" si="1453"/>
        <v>0.4190600220784047</v>
      </c>
      <c r="BM1155" s="14">
        <f t="shared" si="1454"/>
        <v>0.44438667408315546</v>
      </c>
      <c r="BN1155" s="14">
        <f t="shared" si="1455"/>
        <v>0.5548197058075568</v>
      </c>
    </row>
    <row r="1156" spans="1:66" x14ac:dyDescent="0.25">
      <c r="A1156" t="s">
        <v>21</v>
      </c>
      <c r="B1156" t="s">
        <v>167</v>
      </c>
      <c r="C1156" t="s">
        <v>264</v>
      </c>
      <c r="D1156" s="25" t="s">
        <v>535</v>
      </c>
      <c r="E1156" s="10">
        <f>VLOOKUP(A1156,home!$A$2:$E$405,3,FALSE)</f>
        <v>1.3974</v>
      </c>
      <c r="F1156" s="10">
        <f>VLOOKUP(B1156,home!$B$2:$E$405,3,FALSE)</f>
        <v>1.4481999999999999</v>
      </c>
      <c r="G1156" s="10">
        <f>VLOOKUP(C1156,away!$B$2:$E$405,4,FALSE)</f>
        <v>1.2428999999999999</v>
      </c>
      <c r="H1156" s="10">
        <f>VLOOKUP(A1156,away!$A$2:$E$405,3,FALSE)</f>
        <v>1.3632</v>
      </c>
      <c r="I1156" s="10">
        <f>VLOOKUP(C1156,away!$B$2:$E$405,3,FALSE)</f>
        <v>0.69499999999999995</v>
      </c>
      <c r="J1156" s="10">
        <f>VLOOKUP(B1156,home!$B$2:$E$405,4,FALSE)</f>
        <v>0.4511</v>
      </c>
      <c r="K1156" s="12">
        <f t="shared" si="1400"/>
        <v>2.5152749757719994</v>
      </c>
      <c r="L1156" s="12">
        <f t="shared" si="1401"/>
        <v>0.42738296639999995</v>
      </c>
      <c r="M1156" s="13">
        <f t="shared" si="1402"/>
        <v>5.2725401262255299E-2</v>
      </c>
      <c r="N1156" s="13">
        <f t="shared" si="1403"/>
        <v>0.13261888238248815</v>
      </c>
      <c r="O1156" s="13">
        <f t="shared" si="1404"/>
        <v>2.2533938396092971E-2</v>
      </c>
      <c r="P1156" s="13">
        <f t="shared" si="1405"/>
        <v>5.6679051353280475E-2</v>
      </c>
      <c r="Q1156" s="13">
        <f t="shared" si="1406"/>
        <v>0.1667864780857613</v>
      </c>
      <c r="R1156" s="13">
        <f t="shared" si="1407"/>
        <v>4.8153107181985351E-3</v>
      </c>
      <c r="S1156" s="13">
        <f t="shared" si="1408"/>
        <v>1.5232292146667641E-2</v>
      </c>
      <c r="T1156" s="13">
        <f t="shared" si="1409"/>
        <v>7.128169975970125E-2</v>
      </c>
      <c r="U1156" s="13">
        <f t="shared" si="1410"/>
        <v>1.211183055005147E-2</v>
      </c>
      <c r="V1156" s="13">
        <f t="shared" si="1411"/>
        <v>1.819388437578582E-3</v>
      </c>
      <c r="W1156" s="13">
        <f t="shared" si="1412"/>
        <v>0.13983795154208678</v>
      </c>
      <c r="X1156" s="13">
        <f t="shared" si="1413"/>
        <v>5.9764358545356493E-2</v>
      </c>
      <c r="Y1156" s="13">
        <f t="shared" si="1414"/>
        <v>1.2771134420053822E-2</v>
      </c>
      <c r="Z1156" s="13">
        <f t="shared" si="1415"/>
        <v>6.8599392629380151E-4</v>
      </c>
      <c r="AA1156" s="13">
        <f t="shared" si="1416"/>
        <v>1.7254633563383805E-3</v>
      </c>
      <c r="AB1156" s="13">
        <f t="shared" si="1417"/>
        <v>2.1700074009047467E-3</v>
      </c>
      <c r="AC1156" s="13">
        <f t="shared" si="1418"/>
        <v>1.2223853234913983E-4</v>
      </c>
      <c r="AD1156" s="13">
        <f t="shared" si="1419"/>
        <v>8.7932725044257087E-2</v>
      </c>
      <c r="AE1156" s="13">
        <f t="shared" si="1420"/>
        <v>3.7580948873050163E-2</v>
      </c>
      <c r="AF1156" s="13">
        <f t="shared" si="1421"/>
        <v>8.0307287047454556E-3</v>
      </c>
      <c r="AG1156" s="13">
        <f t="shared" si="1422"/>
        <v>1.1440655520625811E-3</v>
      </c>
      <c r="AH1156" s="13">
        <f t="shared" si="1423"/>
        <v>7.3295529787956949E-5</v>
      </c>
      <c r="AI1156" s="13">
        <f t="shared" si="1424"/>
        <v>1.8435841191159926E-4</v>
      </c>
      <c r="AJ1156" s="13">
        <f t="shared" si="1425"/>
        <v>2.3185605002715612E-4</v>
      </c>
      <c r="AK1156" s="13">
        <f t="shared" si="1426"/>
        <v>1.9439390687154884E-4</v>
      </c>
      <c r="AL1156" s="13">
        <f t="shared" si="1427"/>
        <v>5.2561868750168167E-6</v>
      </c>
      <c r="AM1156" s="13">
        <f t="shared" si="1428"/>
        <v>4.4234996571051899E-2</v>
      </c>
      <c r="AN1156" s="13">
        <f t="shared" si="1429"/>
        <v>1.8905284053229988E-2</v>
      </c>
      <c r="AO1156" s="13">
        <f t="shared" si="1430"/>
        <v>4.0398981896520234E-3</v>
      </c>
      <c r="AP1156" s="13">
        <f t="shared" si="1431"/>
        <v>5.7552789074915721E-4</v>
      </c>
      <c r="AQ1156" s="13">
        <f t="shared" si="1432"/>
        <v>6.1492704298577466E-5</v>
      </c>
      <c r="AR1156" s="13">
        <f t="shared" si="1433"/>
        <v>6.2650521889273242E-6</v>
      </c>
      <c r="AS1156" s="13">
        <f t="shared" si="1434"/>
        <v>1.5758328992714487E-5</v>
      </c>
      <c r="AT1156" s="13">
        <f t="shared" si="1435"/>
        <v>1.981826528767857E-5</v>
      </c>
      <c r="AU1156" s="13">
        <f t="shared" si="1436"/>
        <v>1.6616128913769587E-5</v>
      </c>
      <c r="AV1156" s="13">
        <f t="shared" si="1437"/>
        <v>1.0448533312751556E-5</v>
      </c>
      <c r="AW1156" s="13">
        <f t="shared" si="1438"/>
        <v>1.56953489568049E-7</v>
      </c>
      <c r="AX1156" s="13">
        <f t="shared" si="1439"/>
        <v>1.8543863321421189E-2</v>
      </c>
      <c r="AY1156" s="13">
        <f t="shared" si="1440"/>
        <v>7.9253313148251424E-3</v>
      </c>
      <c r="AZ1156" s="13">
        <f t="shared" si="1441"/>
        <v>1.6935758035163905E-3</v>
      </c>
      <c r="BA1156" s="13">
        <f t="shared" si="1442"/>
        <v>2.4126848357669954E-4</v>
      </c>
      <c r="BB1156" s="13">
        <f t="shared" si="1443"/>
        <v>2.5778510052459876E-5</v>
      </c>
      <c r="BC1156" s="13">
        <f t="shared" si="1444"/>
        <v>2.2034592191185056E-6</v>
      </c>
      <c r="BD1156" s="13">
        <f t="shared" si="1445"/>
        <v>4.4626276485909527E-7</v>
      </c>
      <c r="BE1156" s="13">
        <f t="shared" si="1446"/>
        <v>1.1224735650689063E-6</v>
      </c>
      <c r="BF1156" s="13">
        <f t="shared" si="1447"/>
        <v>1.4116648345917019E-6</v>
      </c>
      <c r="BG1156" s="13">
        <f t="shared" si="1448"/>
        <v>1.1835750775419422E-6</v>
      </c>
      <c r="BH1156" s="13">
        <f t="shared" si="1449"/>
        <v>7.4425419362216272E-7</v>
      </c>
      <c r="BI1156" s="13">
        <f t="shared" si="1450"/>
        <v>3.7440078976623862E-7</v>
      </c>
      <c r="BJ1156" s="14">
        <f t="shared" si="1451"/>
        <v>0.81399819321115563</v>
      </c>
      <c r="BK1156" s="14">
        <f t="shared" si="1452"/>
        <v>0.1345089592338313</v>
      </c>
      <c r="BL1156" s="14">
        <f t="shared" si="1453"/>
        <v>4.4114643260105661E-2</v>
      </c>
      <c r="BM1156" s="14">
        <f t="shared" si="1454"/>
        <v>0.54922355307197412</v>
      </c>
      <c r="BN1156" s="14">
        <f t="shared" si="1455"/>
        <v>0.43615906219807671</v>
      </c>
    </row>
    <row r="1157" spans="1:66" x14ac:dyDescent="0.25">
      <c r="A1157" t="s">
        <v>21</v>
      </c>
      <c r="B1157" t="s">
        <v>273</v>
      </c>
      <c r="C1157" t="s">
        <v>397</v>
      </c>
      <c r="D1157" s="25" t="s">
        <v>535</v>
      </c>
      <c r="E1157" s="10">
        <f>VLOOKUP(A1157,home!$A$2:$E$405,3,FALSE)</f>
        <v>1.3974</v>
      </c>
      <c r="F1157" s="10">
        <f>VLOOKUP(B1157,home!$B$2:$E$405,3,FALSE)</f>
        <v>0.60260000000000002</v>
      </c>
      <c r="G1157" s="10">
        <f>VLOOKUP(C1157,away!$B$2:$E$405,4,FALSE)</f>
        <v>1.4689000000000001</v>
      </c>
      <c r="H1157" s="10">
        <f>VLOOKUP(A1157,away!$A$2:$E$405,3,FALSE)</f>
        <v>1.3632</v>
      </c>
      <c r="I1157" s="10">
        <f>VLOOKUP(C1157,away!$B$2:$E$405,3,FALSE)</f>
        <v>0.73360000000000003</v>
      </c>
      <c r="J1157" s="10">
        <f>VLOOKUP(B1157,home!$B$2:$E$405,4,FALSE)</f>
        <v>0.81079999999999997</v>
      </c>
      <c r="K1157" s="12">
        <f t="shared" si="1400"/>
        <v>1.2369213822360001</v>
      </c>
      <c r="L1157" s="12">
        <f t="shared" si="1401"/>
        <v>0.81083528601599997</v>
      </c>
      <c r="M1157" s="13">
        <f t="shared" si="1402"/>
        <v>0.12902402285806713</v>
      </c>
      <c r="N1157" s="13">
        <f t="shared" si="1403"/>
        <v>0.15959257269524965</v>
      </c>
      <c r="O1157" s="13">
        <f t="shared" si="1404"/>
        <v>0.10461723047705578</v>
      </c>
      <c r="P1157" s="13">
        <f t="shared" si="1405"/>
        <v>0.12940328932738202</v>
      </c>
      <c r="Q1157" s="13">
        <f t="shared" si="1406"/>
        <v>9.8701732806403791E-2</v>
      </c>
      <c r="R1157" s="13">
        <f t="shared" si="1407"/>
        <v>4.2413670998032657E-2</v>
      </c>
      <c r="S1157" s="13">
        <f t="shared" si="1408"/>
        <v>3.2445917662881116E-2</v>
      </c>
      <c r="T1157" s="13">
        <f t="shared" si="1409"/>
        <v>8.0030847750355211E-2</v>
      </c>
      <c r="U1157" s="13">
        <f t="shared" si="1410"/>
        <v>5.2462376556589502E-2</v>
      </c>
      <c r="V1157" s="13">
        <f t="shared" si="1411"/>
        <v>3.6156991696559221E-3</v>
      </c>
      <c r="W1157" s="13">
        <f t="shared" si="1412"/>
        <v>4.0695427923995123E-2</v>
      </c>
      <c r="X1157" s="13">
        <f t="shared" si="1413"/>
        <v>3.2997288940296091E-2</v>
      </c>
      <c r="Y1157" s="13">
        <f t="shared" si="1414"/>
        <v>1.3377683107828789E-2</v>
      </c>
      <c r="Z1157" s="13">
        <f t="shared" si="1415"/>
        <v>1.1463500351559444E-2</v>
      </c>
      <c r="AA1157" s="13">
        <f t="shared" si="1416"/>
        <v>1.4179448700113778E-2</v>
      </c>
      <c r="AB1157" s="13">
        <f t="shared" si="1417"/>
        <v>8.7694316427445965E-3</v>
      </c>
      <c r="AC1157" s="13">
        <f t="shared" si="1418"/>
        <v>2.2664547045555581E-4</v>
      </c>
      <c r="AD1157" s="13">
        <f t="shared" si="1419"/>
        <v>1.2584261239608388E-2</v>
      </c>
      <c r="AE1157" s="13">
        <f t="shared" si="1420"/>
        <v>1.0203763061517927E-2</v>
      </c>
      <c r="AF1157" s="13">
        <f t="shared" si="1421"/>
        <v>4.1367855702126926E-3</v>
      </c>
      <c r="AG1157" s="13">
        <f t="shared" si="1422"/>
        <v>1.1180839036700901E-3</v>
      </c>
      <c r="AH1157" s="13">
        <f t="shared" si="1423"/>
        <v>2.3237526465753043E-3</v>
      </c>
      <c r="AI1157" s="13">
        <f t="shared" si="1424"/>
        <v>2.8742993355764888E-3</v>
      </c>
      <c r="AJ1157" s="13">
        <f t="shared" si="1425"/>
        <v>1.777641153560644E-3</v>
      </c>
      <c r="AK1157" s="13">
        <f t="shared" si="1426"/>
        <v>7.3293411759394334E-4</v>
      </c>
      <c r="AL1157" s="13">
        <f t="shared" si="1427"/>
        <v>9.0924678175207468E-6</v>
      </c>
      <c r="AM1157" s="13">
        <f t="shared" si="1428"/>
        <v>3.113148361383065E-3</v>
      </c>
      <c r="AN1157" s="13">
        <f t="shared" si="1429"/>
        <v>2.5242505420122788E-3</v>
      </c>
      <c r="AO1157" s="13">
        <f t="shared" si="1430"/>
        <v>1.0233757051042846E-3</v>
      </c>
      <c r="AP1157" s="13">
        <f t="shared" si="1431"/>
        <v>2.7659637751668604E-4</v>
      </c>
      <c r="AQ1157" s="13">
        <f t="shared" si="1432"/>
        <v>5.6068525718682914E-5</v>
      </c>
      <c r="AR1157" s="13">
        <f t="shared" si="1433"/>
        <v>3.7683612836326497E-4</v>
      </c>
      <c r="AS1157" s="13">
        <f t="shared" si="1434"/>
        <v>4.661166647715524E-4</v>
      </c>
      <c r="AT1157" s="13">
        <f t="shared" si="1435"/>
        <v>2.8827483463623148E-4</v>
      </c>
      <c r="AU1157" s="13">
        <f t="shared" si="1436"/>
        <v>1.1885776897403398E-4</v>
      </c>
      <c r="AV1157" s="13">
        <f t="shared" si="1437"/>
        <v>3.6754428972212313E-5</v>
      </c>
      <c r="AW1157" s="13">
        <f t="shared" si="1438"/>
        <v>2.5331097643405084E-7</v>
      </c>
      <c r="AX1157" s="13">
        <f t="shared" si="1439"/>
        <v>6.4178662904461315E-4</v>
      </c>
      <c r="AY1157" s="13">
        <f t="shared" si="1440"/>
        <v>5.203832449226333E-4</v>
      </c>
      <c r="AZ1157" s="13">
        <f t="shared" si="1441"/>
        <v>2.1097254861738879E-4</v>
      </c>
      <c r="BA1157" s="13">
        <f t="shared" si="1442"/>
        <v>5.7021328933234961E-5</v>
      </c>
      <c r="BB1157" s="13">
        <f t="shared" si="1443"/>
        <v>1.1558726388647996E-5</v>
      </c>
      <c r="BC1157" s="13">
        <f t="shared" si="1444"/>
        <v>1.8744446434640178E-6</v>
      </c>
      <c r="BD1157" s="13">
        <f t="shared" si="1445"/>
        <v>5.0925338320431638E-5</v>
      </c>
      <c r="BE1157" s="13">
        <f t="shared" si="1446"/>
        <v>6.2990639866144246E-5</v>
      </c>
      <c r="BF1157" s="13">
        <f t="shared" si="1447"/>
        <v>3.8957234665580621E-5</v>
      </c>
      <c r="BG1157" s="13">
        <f t="shared" si="1448"/>
        <v>1.6062345516880738E-5</v>
      </c>
      <c r="BH1157" s="13">
        <f t="shared" si="1449"/>
        <v>4.9669646546730845E-6</v>
      </c>
      <c r="BI1157" s="13">
        <f t="shared" si="1450"/>
        <v>1.2287489572351175E-6</v>
      </c>
      <c r="BJ1157" s="14">
        <f t="shared" si="1451"/>
        <v>0.46187548343342266</v>
      </c>
      <c r="BK1157" s="14">
        <f t="shared" si="1452"/>
        <v>0.29524505020118186</v>
      </c>
      <c r="BL1157" s="14">
        <f t="shared" si="1453"/>
        <v>0.23161275672554091</v>
      </c>
      <c r="BM1157" s="14">
        <f t="shared" si="1454"/>
        <v>0.33592414161556766</v>
      </c>
      <c r="BN1157" s="14">
        <f t="shared" si="1455"/>
        <v>0.66375251916219102</v>
      </c>
    </row>
    <row r="1158" spans="1:66" x14ac:dyDescent="0.25">
      <c r="A1158" t="s">
        <v>21</v>
      </c>
      <c r="B1158" t="s">
        <v>157</v>
      </c>
      <c r="C1158" t="s">
        <v>22</v>
      </c>
      <c r="D1158" s="25" t="s">
        <v>535</v>
      </c>
      <c r="E1158" s="10">
        <f>VLOOKUP(A1158,home!$A$2:$E$405,3,FALSE)</f>
        <v>1.3974</v>
      </c>
      <c r="F1158" s="10">
        <f>VLOOKUP(B1158,home!$B$2:$E$405,3,FALSE)</f>
        <v>1.2524999999999999</v>
      </c>
      <c r="G1158" s="10">
        <f>VLOOKUP(C1158,away!$B$2:$E$405,4,FALSE)</f>
        <v>1.0168999999999999</v>
      </c>
      <c r="H1158" s="10">
        <f>VLOOKUP(A1158,away!$A$2:$E$405,3,FALSE)</f>
        <v>1.3632</v>
      </c>
      <c r="I1158" s="10">
        <f>VLOOKUP(C1158,away!$B$2:$E$405,3,FALSE)</f>
        <v>1.0038</v>
      </c>
      <c r="J1158" s="10">
        <f>VLOOKUP(B1158,home!$B$2:$E$405,4,FALSE)</f>
        <v>0.75190000000000001</v>
      </c>
      <c r="K1158" s="12">
        <f t="shared" si="1400"/>
        <v>1.7798226151499996</v>
      </c>
      <c r="L1158" s="12">
        <f t="shared" si="1401"/>
        <v>1.0288850423040001</v>
      </c>
      <c r="M1158" s="13">
        <f t="shared" si="1402"/>
        <v>6.0282848162850261E-2</v>
      </c>
      <c r="N1158" s="13">
        <f t="shared" si="1403"/>
        <v>0.10729277646589448</v>
      </c>
      <c r="O1158" s="13">
        <f t="shared" si="1404"/>
        <v>6.2024120782239796E-2</v>
      </c>
      <c r="P1158" s="13">
        <f t="shared" si="1405"/>
        <v>0.11039193285302545</v>
      </c>
      <c r="Q1158" s="13">
        <f t="shared" si="1406"/>
        <v>9.5481054998116335E-2</v>
      </c>
      <c r="R1158" s="13">
        <f t="shared" si="1407"/>
        <v>3.1907845067451604E-2</v>
      </c>
      <c r="S1158" s="13">
        <f t="shared" si="1408"/>
        <v>5.053833391425934E-2</v>
      </c>
      <c r="T1158" s="13">
        <f t="shared" si="1409"/>
        <v>9.8239029310967479E-2</v>
      </c>
      <c r="U1158" s="13">
        <f t="shared" si="1410"/>
        <v>5.6790304251752723E-2</v>
      </c>
      <c r="V1158" s="13">
        <f t="shared" si="1411"/>
        <v>1.0283050899016958E-2</v>
      </c>
      <c r="W1158" s="13">
        <f t="shared" si="1412"/>
        <v>5.6646447001342817E-2</v>
      </c>
      <c r="X1158" s="13">
        <f t="shared" si="1413"/>
        <v>5.8282682019347894E-2</v>
      </c>
      <c r="Y1158" s="13">
        <f t="shared" si="1414"/>
        <v>2.9983089877533675E-2</v>
      </c>
      <c r="Z1158" s="13">
        <f t="shared" si="1415"/>
        <v>1.0943168174018143E-2</v>
      </c>
      <c r="AA1158" s="13">
        <f t="shared" si="1416"/>
        <v>1.9476898197507215E-2</v>
      </c>
      <c r="AB1158" s="13">
        <f t="shared" si="1417"/>
        <v>1.7332711942448804E-2</v>
      </c>
      <c r="AC1158" s="13">
        <f t="shared" si="1418"/>
        <v>1.1769162985028772E-3</v>
      </c>
      <c r="AD1158" s="13">
        <f t="shared" si="1419"/>
        <v>2.5205156860221452E-2</v>
      </c>
      <c r="AE1158" s="13">
        <f t="shared" si="1420"/>
        <v>2.5933208882407903E-2</v>
      </c>
      <c r="AF1158" s="13">
        <f t="shared" si="1421"/>
        <v>1.3341145359027364E-2</v>
      </c>
      <c r="AG1158" s="13">
        <f t="shared" si="1422"/>
        <v>4.5755016357022288E-3</v>
      </c>
      <c r="AH1158" s="13">
        <f t="shared" si="1423"/>
        <v>2.8148155124161109E-3</v>
      </c>
      <c r="AI1158" s="13">
        <f t="shared" si="1424"/>
        <v>5.0098723064732282E-3</v>
      </c>
      <c r="AJ1158" s="13">
        <f t="shared" si="1425"/>
        <v>4.4583420150373712E-3</v>
      </c>
      <c r="AK1158" s="13">
        <f t="shared" si="1426"/>
        <v>2.6450193148123118E-3</v>
      </c>
      <c r="AL1158" s="13">
        <f t="shared" si="1427"/>
        <v>8.620831228609817E-5</v>
      </c>
      <c r="AM1158" s="13">
        <f t="shared" si="1428"/>
        <v>8.9721416396450534E-3</v>
      </c>
      <c r="AN1158" s="13">
        <f t="shared" si="1429"/>
        <v>9.2313023304636792E-3</v>
      </c>
      <c r="AO1158" s="13">
        <f t="shared" si="1430"/>
        <v>4.7489744444000693E-3</v>
      </c>
      <c r="AP1158" s="13">
        <f t="shared" si="1431"/>
        <v>1.6287162573757272E-3</v>
      </c>
      <c r="AQ1158" s="13">
        <f t="shared" si="1432"/>
        <v>4.1894044884280941E-4</v>
      </c>
      <c r="AR1158" s="13">
        <f t="shared" si="1433"/>
        <v>5.7922431551404136E-4</v>
      </c>
      <c r="AS1158" s="13">
        <f t="shared" si="1434"/>
        <v>1.0309165359966694E-3</v>
      </c>
      <c r="AT1158" s="13">
        <f t="shared" si="1435"/>
        <v>9.1742428254948556E-4</v>
      </c>
      <c r="AU1158" s="13">
        <f t="shared" si="1436"/>
        <v>5.4428416192311274E-4</v>
      </c>
      <c r="AV1158" s="13">
        <f t="shared" si="1437"/>
        <v>2.4218231511468006E-4</v>
      </c>
      <c r="AW1158" s="13">
        <f t="shared" si="1438"/>
        <v>4.3852081899863317E-6</v>
      </c>
      <c r="AX1158" s="13">
        <f t="shared" si="1439"/>
        <v>2.6614700994282126E-3</v>
      </c>
      <c r="AY1158" s="13">
        <f t="shared" si="1440"/>
        <v>2.7383467758410277E-3</v>
      </c>
      <c r="AZ1158" s="13">
        <f t="shared" si="1441"/>
        <v>1.408722019152109E-3</v>
      </c>
      <c r="BA1158" s="13">
        <f t="shared" si="1442"/>
        <v>4.8313767142329811E-4</v>
      </c>
      <c r="BB1158" s="13">
        <f t="shared" si="1443"/>
        <v>1.2427328087525404E-4</v>
      </c>
      <c r="BC1158" s="13">
        <f t="shared" si="1444"/>
        <v>2.5572583970118534E-5</v>
      </c>
      <c r="BD1158" s="13">
        <f t="shared" si="1445"/>
        <v>9.9325872395194945E-5</v>
      </c>
      <c r="BE1158" s="13">
        <f t="shared" si="1446"/>
        <v>1.7678243395847099E-4</v>
      </c>
      <c r="BF1158" s="13">
        <f t="shared" si="1447"/>
        <v>1.57320686960274E-4</v>
      </c>
      <c r="BG1158" s="13">
        <f t="shared" si="1448"/>
        <v>9.333430549427648E-5</v>
      </c>
      <c r="BH1158" s="13">
        <f t="shared" si="1449"/>
        <v>4.1529626922008029E-5</v>
      </c>
      <c r="BI1158" s="13">
        <f t="shared" si="1450"/>
        <v>1.4783073838906422E-5</v>
      </c>
      <c r="BJ1158" s="14">
        <f t="shared" si="1451"/>
        <v>0.54742168996197893</v>
      </c>
      <c r="BK1158" s="14">
        <f t="shared" si="1452"/>
        <v>0.23549763721578204</v>
      </c>
      <c r="BL1158" s="14">
        <f t="shared" si="1453"/>
        <v>0.20635703700080629</v>
      </c>
      <c r="BM1158" s="14">
        <f t="shared" si="1454"/>
        <v>0.53010499245535636</v>
      </c>
      <c r="BN1158" s="14">
        <f t="shared" si="1455"/>
        <v>0.46738057832957791</v>
      </c>
    </row>
    <row r="1159" spans="1:66" x14ac:dyDescent="0.25">
      <c r="A1159" t="s">
        <v>21</v>
      </c>
      <c r="B1159" t="s">
        <v>150</v>
      </c>
      <c r="C1159" t="s">
        <v>265</v>
      </c>
      <c r="D1159" s="25" t="s">
        <v>535</v>
      </c>
      <c r="E1159" s="10">
        <f>VLOOKUP(A1159,home!$A$2:$E$405,3,FALSE)</f>
        <v>1.3974</v>
      </c>
      <c r="F1159" s="10">
        <f>VLOOKUP(B1159,home!$B$2:$E$405,3,FALSE)</f>
        <v>1.2052</v>
      </c>
      <c r="G1159" s="10">
        <f>VLOOKUP(C1159,away!$B$2:$E$405,4,FALSE)</f>
        <v>0.71560000000000001</v>
      </c>
      <c r="H1159" s="10">
        <f>VLOOKUP(A1159,away!$A$2:$E$405,3,FALSE)</f>
        <v>1.3632</v>
      </c>
      <c r="I1159" s="10">
        <f>VLOOKUP(C1159,away!$B$2:$E$405,3,FALSE)</f>
        <v>1.0038</v>
      </c>
      <c r="J1159" s="10">
        <f>VLOOKUP(B1159,home!$B$2:$E$405,4,FALSE)</f>
        <v>0.88800000000000001</v>
      </c>
      <c r="K1159" s="12">
        <f t="shared" si="1400"/>
        <v>1.205175221088</v>
      </c>
      <c r="L1159" s="12">
        <f t="shared" si="1401"/>
        <v>1.2151215820800001</v>
      </c>
      <c r="M1159" s="13">
        <f t="shared" si="1402"/>
        <v>8.8895229157880146E-2</v>
      </c>
      <c r="N1159" s="13">
        <f t="shared" si="1403"/>
        <v>0.10713432745401665</v>
      </c>
      <c r="O1159" s="13">
        <f t="shared" si="1404"/>
        <v>0.10801851149368749</v>
      </c>
      <c r="P1159" s="13">
        <f t="shared" si="1405"/>
        <v>0.13018123347100152</v>
      </c>
      <c r="Q1159" s="13">
        <f t="shared" si="1406"/>
        <v>6.4557818387754373E-2</v>
      </c>
      <c r="R1159" s="13">
        <f t="shared" si="1407"/>
        <v>6.562781229006813E-2</v>
      </c>
      <c r="S1159" s="13">
        <f t="shared" si="1408"/>
        <v>4.7660469826600146E-2</v>
      </c>
      <c r="T1159" s="13">
        <f t="shared" si="1409"/>
        <v>7.8445598414961418E-2</v>
      </c>
      <c r="U1159" s="13">
        <f t="shared" si="1410"/>
        <v>7.9093013186204625E-2</v>
      </c>
      <c r="V1159" s="13">
        <f t="shared" si="1411"/>
        <v>7.7550702834368289E-3</v>
      </c>
      <c r="W1159" s="13">
        <f t="shared" si="1412"/>
        <v>2.5934494349473602E-2</v>
      </c>
      <c r="X1159" s="13">
        <f t="shared" si="1413"/>
        <v>3.1513563804377191E-2</v>
      </c>
      <c r="Y1159" s="13">
        <f t="shared" si="1414"/>
        <v>1.9146405753476925E-2</v>
      </c>
      <c r="Z1159" s="13">
        <f t="shared" si="1415"/>
        <v>2.6581923699452274E-2</v>
      </c>
      <c r="AA1159" s="13">
        <f t="shared" si="1416"/>
        <v>3.203587577143175E-2</v>
      </c>
      <c r="AB1159" s="13">
        <f t="shared" si="1417"/>
        <v>1.9304421832791484E-2</v>
      </c>
      <c r="AC1159" s="13">
        <f t="shared" si="1418"/>
        <v>7.0979949143214476E-4</v>
      </c>
      <c r="AD1159" s="13">
        <f t="shared" si="1419"/>
        <v>7.8139024903580885E-3</v>
      </c>
      <c r="AE1159" s="13">
        <f t="shared" si="1420"/>
        <v>9.4948415563027733E-3</v>
      </c>
      <c r="AF1159" s="13">
        <f t="shared" si="1421"/>
        <v>5.7686934467467803E-3</v>
      </c>
      <c r="AG1159" s="13">
        <f t="shared" si="1422"/>
        <v>2.3365546358484913E-3</v>
      </c>
      <c r="AH1159" s="13">
        <f t="shared" si="1423"/>
        <v>8.0750672951020799E-3</v>
      </c>
      <c r="AI1159" s="13">
        <f t="shared" si="1424"/>
        <v>9.7318710126751279E-3</v>
      </c>
      <c r="AJ1159" s="13">
        <f t="shared" si="1425"/>
        <v>5.8643048996503246E-3</v>
      </c>
      <c r="AK1159" s="13">
        <f t="shared" si="1426"/>
        <v>2.3558383179878399E-3</v>
      </c>
      <c r="AL1159" s="13">
        <f t="shared" si="1427"/>
        <v>4.1578192299889053E-5</v>
      </c>
      <c r="AM1159" s="13">
        <f t="shared" si="1428"/>
        <v>1.8834243322754765E-3</v>
      </c>
      <c r="AN1159" s="13">
        <f t="shared" si="1429"/>
        <v>2.2885895543625452E-3</v>
      </c>
      <c r="AO1159" s="13">
        <f t="shared" si="1430"/>
        <v>1.3904572800143894E-3</v>
      </c>
      <c r="AP1159" s="13">
        <f t="shared" si="1431"/>
        <v>5.6319154996857935E-4</v>
      </c>
      <c r="AQ1159" s="13">
        <f t="shared" si="1432"/>
        <v>1.7108655180297699E-4</v>
      </c>
      <c r="AR1159" s="13">
        <f t="shared" si="1433"/>
        <v>1.9624377094053813E-3</v>
      </c>
      <c r="AS1159" s="13">
        <f t="shared" si="1434"/>
        <v>2.3650813003040587E-3</v>
      </c>
      <c r="AT1159" s="13">
        <f t="shared" si="1435"/>
        <v>1.4251686894925196E-3</v>
      </c>
      <c r="AU1159" s="13">
        <f t="shared" si="1436"/>
        <v>5.7252599681561404E-4</v>
      </c>
      <c r="AV1159" s="13">
        <f t="shared" si="1437"/>
        <v>1.7249853619772144E-4</v>
      </c>
      <c r="AW1159" s="13">
        <f t="shared" si="1438"/>
        <v>1.6913482216867007E-6</v>
      </c>
      <c r="AX1159" s="13">
        <f t="shared" si="1439"/>
        <v>3.7830938934210279E-4</v>
      </c>
      <c r="AY1159" s="13">
        <f t="shared" si="1440"/>
        <v>4.5969190369309472E-4</v>
      </c>
      <c r="AZ1159" s="13">
        <f t="shared" si="1441"/>
        <v>2.7929077664246021E-4</v>
      </c>
      <c r="BA1159" s="13">
        <f t="shared" si="1442"/>
        <v>1.1312408345804603E-4</v>
      </c>
      <c r="BB1159" s="13">
        <f t="shared" si="1443"/>
        <v>3.4364878815722734E-5</v>
      </c>
      <c r="BC1159" s="13">
        <f t="shared" si="1444"/>
        <v>8.351501182909698E-6</v>
      </c>
      <c r="BD1159" s="13">
        <f t="shared" si="1445"/>
        <v>3.9743340236435227E-4</v>
      </c>
      <c r="BE1159" s="13">
        <f t="shared" si="1446"/>
        <v>4.7897688856221441E-4</v>
      </c>
      <c r="BF1159" s="13">
        <f t="shared" si="1447"/>
        <v>2.8862553878450462E-4</v>
      </c>
      <c r="BG1159" s="13">
        <f t="shared" si="1448"/>
        <v>1.159481158387528E-4</v>
      </c>
      <c r="BH1159" s="13">
        <f t="shared" si="1449"/>
        <v>3.4934449035176509E-5</v>
      </c>
      <c r="BI1159" s="13">
        <f t="shared" si="1450"/>
        <v>8.420426467911262E-6</v>
      </c>
      <c r="BJ1159" s="14">
        <f t="shared" si="1451"/>
        <v>0.35971608209487449</v>
      </c>
      <c r="BK1159" s="14">
        <f t="shared" si="1452"/>
        <v>0.27570307232634372</v>
      </c>
      <c r="BL1159" s="14">
        <f t="shared" si="1453"/>
        <v>0.33792876715286707</v>
      </c>
      <c r="BM1159" s="14">
        <f t="shared" si="1454"/>
        <v>0.43505691246365796</v>
      </c>
      <c r="BN1159" s="14">
        <f t="shared" si="1455"/>
        <v>0.56441493225440831</v>
      </c>
    </row>
    <row r="1160" spans="1:66" x14ac:dyDescent="0.25">
      <c r="A1160" t="s">
        <v>21</v>
      </c>
      <c r="B1160" t="s">
        <v>153</v>
      </c>
      <c r="C1160" t="s">
        <v>274</v>
      </c>
      <c r="D1160" s="25" t="s">
        <v>535</v>
      </c>
      <c r="E1160" s="10">
        <f>VLOOKUP(A1160,home!$A$2:$E$405,3,FALSE)</f>
        <v>1.3974</v>
      </c>
      <c r="F1160" s="10">
        <f>VLOOKUP(B1160,home!$B$2:$E$405,3,FALSE)</f>
        <v>1.6572</v>
      </c>
      <c r="G1160" s="10">
        <f>VLOOKUP(C1160,away!$B$2:$E$405,4,FALSE)</f>
        <v>0.75329999999999997</v>
      </c>
      <c r="H1160" s="10">
        <f>VLOOKUP(A1160,away!$A$2:$E$405,3,FALSE)</f>
        <v>1.3632</v>
      </c>
      <c r="I1160" s="10">
        <f>VLOOKUP(C1160,away!$B$2:$E$405,3,FALSE)</f>
        <v>1.5057</v>
      </c>
      <c r="J1160" s="10">
        <f>VLOOKUP(B1160,home!$B$2:$E$405,4,FALSE)</f>
        <v>0.54049999999999998</v>
      </c>
      <c r="K1160" s="12">
        <f t="shared" si="1400"/>
        <v>1.7444705052239999</v>
      </c>
      <c r="L1160" s="12">
        <f t="shared" si="1401"/>
        <v>1.1094142147200001</v>
      </c>
      <c r="M1160" s="13">
        <f t="shared" si="1402"/>
        <v>5.7620047788996522E-2</v>
      </c>
      <c r="N1160" s="13">
        <f t="shared" si="1403"/>
        <v>0.10051647387750179</v>
      </c>
      <c r="O1160" s="13">
        <f t="shared" si="1404"/>
        <v>6.3924500069958437E-2</v>
      </c>
      <c r="P1160" s="13">
        <f t="shared" si="1405"/>
        <v>0.11151440493323203</v>
      </c>
      <c r="Q1160" s="13">
        <f t="shared" si="1406"/>
        <v>8.7674011984210279E-2</v>
      </c>
      <c r="R1160" s="13">
        <f t="shared" si="1407"/>
        <v>3.5459374523240786E-2</v>
      </c>
      <c r="S1160" s="13">
        <f t="shared" si="1408"/>
        <v>5.3954582583614262E-2</v>
      </c>
      <c r="T1160" s="13">
        <f t="shared" si="1409"/>
        <v>9.7266795156814509E-2</v>
      </c>
      <c r="U1160" s="13">
        <f t="shared" si="1410"/>
        <v>6.1857832989484884E-2</v>
      </c>
      <c r="V1160" s="13">
        <f t="shared" si="1411"/>
        <v>1.1602275791744013E-2</v>
      </c>
      <c r="W1160" s="13">
        <f t="shared" si="1412"/>
        <v>5.098157599370344E-2</v>
      </c>
      <c r="X1160" s="13">
        <f t="shared" si="1413"/>
        <v>5.6559685096242499E-2</v>
      </c>
      <c r="Y1160" s="13">
        <f t="shared" si="1414"/>
        <v>3.1374059312929199E-2</v>
      </c>
      <c r="Z1160" s="13">
        <f t="shared" si="1415"/>
        <v>1.311304471372118E-2</v>
      </c>
      <c r="AA1160" s="13">
        <f t="shared" si="1416"/>
        <v>2.2875319736770088E-2</v>
      </c>
      <c r="AB1160" s="13">
        <f t="shared" si="1417"/>
        <v>1.9952660289181929E-2</v>
      </c>
      <c r="AC1160" s="13">
        <f t="shared" si="1418"/>
        <v>1.4033970493281301E-3</v>
      </c>
      <c r="AD1160" s="13">
        <f t="shared" si="1419"/>
        <v>2.223396390771289E-2</v>
      </c>
      <c r="AE1160" s="13">
        <f t="shared" si="1420"/>
        <v>2.4666675608788116E-2</v>
      </c>
      <c r="AF1160" s="13">
        <f t="shared" si="1421"/>
        <v>1.3682780275138331E-2</v>
      </c>
      <c r="AG1160" s="13">
        <f t="shared" si="1422"/>
        <v>5.0599569780429643E-3</v>
      </c>
      <c r="AH1160" s="13">
        <f t="shared" si="1423"/>
        <v>3.6369495509153086E-3</v>
      </c>
      <c r="AI1160" s="13">
        <f t="shared" si="1424"/>
        <v>6.3445512205594287E-3</v>
      </c>
      <c r="AJ1160" s="13">
        <f t="shared" si="1425"/>
        <v>5.5339412365744264E-3</v>
      </c>
      <c r="AK1160" s="13">
        <f t="shared" si="1426"/>
        <v>3.2179324216156384E-3</v>
      </c>
      <c r="AL1160" s="13">
        <f t="shared" si="1427"/>
        <v>1.0864203890560876E-4</v>
      </c>
      <c r="AM1160" s="13">
        <f t="shared" si="1428"/>
        <v>7.7572988502440073E-3</v>
      </c>
      <c r="AN1160" s="13">
        <f t="shared" si="1429"/>
        <v>8.606057612291813E-3</v>
      </c>
      <c r="AO1160" s="13">
        <f t="shared" si="1430"/>
        <v>4.7738413238879026E-3</v>
      </c>
      <c r="AP1160" s="13">
        <f t="shared" si="1431"/>
        <v>1.7653891411796604E-3</v>
      </c>
      <c r="AQ1160" s="13">
        <f t="shared" si="1432"/>
        <v>4.8963695193426221E-4</v>
      </c>
      <c r="AR1160" s="13">
        <f t="shared" si="1433"/>
        <v>8.0697670600099263E-4</v>
      </c>
      <c r="AS1160" s="13">
        <f t="shared" si="1434"/>
        <v>1.4077470620215509E-3</v>
      </c>
      <c r="AT1160" s="13">
        <f t="shared" si="1435"/>
        <v>1.2278866142561684E-3</v>
      </c>
      <c r="AU1160" s="13">
        <f t="shared" si="1436"/>
        <v>7.1400399410974824E-4</v>
      </c>
      <c r="AV1160" s="13">
        <f t="shared" si="1437"/>
        <v>3.1138972708414649E-4</v>
      </c>
      <c r="AW1160" s="13">
        <f t="shared" si="1438"/>
        <v>5.8405367885427053E-6</v>
      </c>
      <c r="AX1160" s="13">
        <f t="shared" si="1439"/>
        <v>2.2553965074097902E-3</v>
      </c>
      <c r="AY1160" s="13">
        <f t="shared" si="1440"/>
        <v>2.5021689451502627E-3</v>
      </c>
      <c r="AZ1160" s="13">
        <f t="shared" si="1441"/>
        <v>1.3879708976903256E-3</v>
      </c>
      <c r="BA1160" s="13">
        <f t="shared" si="1442"/>
        <v>5.1327821450510849E-4</v>
      </c>
      <c r="BB1160" s="13">
        <f t="shared" si="1443"/>
        <v>1.4235953681951722E-4</v>
      </c>
      <c r="BC1160" s="13">
        <f t="shared" si="1444"/>
        <v>3.1587138749705519E-5</v>
      </c>
      <c r="BD1160" s="13">
        <f t="shared" si="1445"/>
        <v>1.4921190476423728E-4</v>
      </c>
      <c r="BE1160" s="13">
        <f t="shared" si="1446"/>
        <v>2.6029576688950439E-4</v>
      </c>
      <c r="BF1160" s="13">
        <f t="shared" si="1447"/>
        <v>2.2703914398670112E-4</v>
      </c>
      <c r="BG1160" s="13">
        <f t="shared" si="1448"/>
        <v>1.3202103007203499E-4</v>
      </c>
      <c r="BH1160" s="13">
        <f t="shared" si="1449"/>
        <v>5.7576698257488924E-5</v>
      </c>
      <c r="BI1160" s="13">
        <f t="shared" si="1450"/>
        <v>2.0088170379674275E-5</v>
      </c>
      <c r="BJ1160" s="14">
        <f t="shared" si="1451"/>
        <v>0.52024096331094627</v>
      </c>
      <c r="BK1160" s="14">
        <f t="shared" si="1452"/>
        <v>0.23870551913097085</v>
      </c>
      <c r="BL1160" s="14">
        <f t="shared" si="1453"/>
        <v>0.2281172988561232</v>
      </c>
      <c r="BM1160" s="14">
        <f t="shared" si="1454"/>
        <v>0.54097168442625954</v>
      </c>
      <c r="BN1160" s="14">
        <f t="shared" si="1455"/>
        <v>0.45670881317713979</v>
      </c>
    </row>
    <row r="1161" spans="1:66" x14ac:dyDescent="0.25">
      <c r="A1161" t="s">
        <v>175</v>
      </c>
      <c r="B1161" t="s">
        <v>179</v>
      </c>
      <c r="C1161" t="s">
        <v>280</v>
      </c>
      <c r="D1161" s="25" t="s">
        <v>535</v>
      </c>
      <c r="E1161" s="10">
        <f>VLOOKUP(A1161,home!$A$2:$E$405,3,FALSE)</f>
        <v>1.1583000000000001</v>
      </c>
      <c r="F1161" s="10">
        <f>VLOOKUP(B1161,home!$B$2:$E$405,3,FALSE)</f>
        <v>0.76180000000000003</v>
      </c>
      <c r="G1161" s="10">
        <f>VLOOKUP(C1161,away!$B$2:$E$405,4,FALSE)</f>
        <v>1.1331</v>
      </c>
      <c r="H1161" s="10">
        <f>VLOOKUP(A1161,away!$A$2:$E$405,3,FALSE)</f>
        <v>1.0458000000000001</v>
      </c>
      <c r="I1161" s="10">
        <f>VLOOKUP(C1161,away!$B$2:$E$405,3,FALSE)</f>
        <v>1.016</v>
      </c>
      <c r="J1161" s="10">
        <f>VLOOKUP(B1161,home!$B$2:$E$405,4,FALSE)</f>
        <v>1.3499000000000001</v>
      </c>
      <c r="K1161" s="12">
        <f t="shared" si="1400"/>
        <v>0.99983944031400018</v>
      </c>
      <c r="L1161" s="12">
        <f t="shared" si="1401"/>
        <v>1.4343130267200002</v>
      </c>
      <c r="M1161" s="13">
        <f t="shared" si="1402"/>
        <v>8.7672020496580266E-2</v>
      </c>
      <c r="N1161" s="13">
        <f t="shared" si="1403"/>
        <v>8.7657943904498353E-2</v>
      </c>
      <c r="O1161" s="13">
        <f t="shared" si="1404"/>
        <v>0.12574912107710792</v>
      </c>
      <c r="P1161" s="13">
        <f t="shared" si="1405"/>
        <v>0.12572893083771303</v>
      </c>
      <c r="Q1161" s="13">
        <f t="shared" si="1406"/>
        <v>4.382193478627483E-2</v>
      </c>
      <c r="R1161" s="13">
        <f t="shared" si="1407"/>
        <v>9.0181801229743244E-2</v>
      </c>
      <c r="S1161" s="13">
        <f t="shared" si="1408"/>
        <v>4.5076422215600216E-2</v>
      </c>
      <c r="T1161" s="13">
        <f t="shared" si="1409"/>
        <v>6.2854371920028324E-2</v>
      </c>
      <c r="U1161" s="13">
        <f t="shared" si="1410"/>
        <v>9.0167321668054898E-2</v>
      </c>
      <c r="V1161" s="13">
        <f t="shared" si="1411"/>
        <v>7.1825909782291773E-3</v>
      </c>
      <c r="W1161" s="13">
        <f t="shared" si="1412"/>
        <v>1.4604966250061881E-2</v>
      </c>
      <c r="X1161" s="13">
        <f t="shared" si="1413"/>
        <v>2.094809334726971E-2</v>
      </c>
      <c r="Y1161" s="13">
        <f t="shared" si="1414"/>
        <v>1.5023061586467762E-2</v>
      </c>
      <c r="Z1161" s="13">
        <f t="shared" si="1415"/>
        <v>4.3116310758964799E-2</v>
      </c>
      <c r="AA1161" s="13">
        <f t="shared" si="1416"/>
        <v>4.3109388017647868E-2</v>
      </c>
      <c r="AB1161" s="13">
        <f t="shared" si="1417"/>
        <v>2.1551233193922055E-2</v>
      </c>
      <c r="AC1161" s="13">
        <f t="shared" si="1418"/>
        <v>6.4377685664591716E-4</v>
      </c>
      <c r="AD1161" s="13">
        <f t="shared" si="1419"/>
        <v>3.6506553203166829E-3</v>
      </c>
      <c r="AE1161" s="13">
        <f t="shared" si="1420"/>
        <v>5.2361824819948935E-3</v>
      </c>
      <c r="AF1161" s="13">
        <f t="shared" si="1421"/>
        <v>3.7551623721041698E-3</v>
      </c>
      <c r="AG1161" s="13">
        <f t="shared" si="1422"/>
        <v>1.7953594359192617E-3</v>
      </c>
      <c r="AH1161" s="13">
        <f t="shared" si="1423"/>
        <v>1.5460571546422731E-2</v>
      </c>
      <c r="AI1161" s="13">
        <f t="shared" si="1424"/>
        <v>1.545808920190986E-2</v>
      </c>
      <c r="AJ1161" s="13">
        <f t="shared" si="1425"/>
        <v>7.7278036279807222E-3</v>
      </c>
      <c r="AK1161" s="13">
        <f t="shared" si="1426"/>
        <v>2.575520951418915E-3</v>
      </c>
      <c r="AL1161" s="13">
        <f t="shared" si="1427"/>
        <v>3.6929170983261199E-5</v>
      </c>
      <c r="AM1161" s="13">
        <f t="shared" si="1428"/>
        <v>7.3001383444895205E-4</v>
      </c>
      <c r="AN1161" s="13">
        <f t="shared" si="1429"/>
        <v>1.0470683524359495E-3</v>
      </c>
      <c r="AO1161" s="13">
        <f t="shared" si="1430"/>
        <v>7.5091188888256547E-4</v>
      </c>
      <c r="AP1161" s="13">
        <f t="shared" si="1431"/>
        <v>3.5901423471439484E-4</v>
      </c>
      <c r="AQ1161" s="13">
        <f t="shared" si="1432"/>
        <v>1.2873469840719208E-4</v>
      </c>
      <c r="AR1161" s="13">
        <f t="shared" si="1433"/>
        <v>4.435059833914139E-3</v>
      </c>
      <c r="AS1161" s="13">
        <f t="shared" si="1434"/>
        <v>4.4343477420998156E-3</v>
      </c>
      <c r="AT1161" s="13">
        <f t="shared" si="1435"/>
        <v>2.2168178823093647E-3</v>
      </c>
      <c r="AU1161" s="13">
        <f t="shared" si="1436"/>
        <v>7.3882065024208755E-4</v>
      </c>
      <c r="AV1161" s="13">
        <f t="shared" si="1437"/>
        <v>1.846755063576186E-4</v>
      </c>
      <c r="AW1161" s="13">
        <f t="shared" si="1438"/>
        <v>1.4710968467571551E-6</v>
      </c>
      <c r="AX1161" s="13">
        <f t="shared" si="1439"/>
        <v>1.2164943727615287E-4</v>
      </c>
      <c r="AY1161" s="13">
        <f t="shared" si="1440"/>
        <v>1.7448337257834363E-4</v>
      </c>
      <c r="AZ1161" s="13">
        <f t="shared" si="1441"/>
        <v>1.2513188711757878E-4</v>
      </c>
      <c r="BA1161" s="13">
        <f t="shared" si="1442"/>
        <v>5.9826098583599921E-5</v>
      </c>
      <c r="BB1161" s="13">
        <f t="shared" si="1443"/>
        <v>2.1452338134073083E-5</v>
      </c>
      <c r="BC1161" s="13">
        <f t="shared" si="1444"/>
        <v>6.1538736078606475E-6</v>
      </c>
      <c r="BD1161" s="13">
        <f t="shared" si="1445"/>
        <v>1.0602106823442814E-3</v>
      </c>
      <c r="BE1161" s="13">
        <f t="shared" si="1446"/>
        <v>1.0600404552500305E-3</v>
      </c>
      <c r="BF1161" s="13">
        <f t="shared" si="1447"/>
        <v>5.2993512774369424E-4</v>
      </c>
      <c r="BG1161" s="13">
        <f t="shared" si="1448"/>
        <v>1.7661668050866116E-4</v>
      </c>
      <c r="BH1161" s="13">
        <f t="shared" si="1449"/>
        <v>4.4147080747474085E-5</v>
      </c>
      <c r="BI1161" s="13">
        <f t="shared" si="1450"/>
        <v>8.827998501210295E-6</v>
      </c>
      <c r="BJ1161" s="14">
        <f t="shared" si="1451"/>
        <v>0.26287217142112251</v>
      </c>
      <c r="BK1161" s="14">
        <f t="shared" si="1452"/>
        <v>0.2665151539283302</v>
      </c>
      <c r="BL1161" s="14">
        <f t="shared" si="1453"/>
        <v>0.4268703501542267</v>
      </c>
      <c r="BM1161" s="14">
        <f t="shared" si="1454"/>
        <v>0.43838922165499494</v>
      </c>
      <c r="BN1161" s="14">
        <f t="shared" si="1455"/>
        <v>0.5608117523319176</v>
      </c>
    </row>
    <row r="1162" spans="1:66" x14ac:dyDescent="0.25">
      <c r="A1162" t="s">
        <v>175</v>
      </c>
      <c r="B1162" t="s">
        <v>285</v>
      </c>
      <c r="C1162" t="s">
        <v>177</v>
      </c>
      <c r="D1162" s="25" t="s">
        <v>535</v>
      </c>
      <c r="E1162" s="10">
        <f>VLOOKUP(A1162,home!$A$2:$E$405,3,FALSE)</f>
        <v>1.1583000000000001</v>
      </c>
      <c r="F1162" s="10">
        <f>VLOOKUP(B1162,home!$B$2:$E$405,3,FALSE)</f>
        <v>0.91410000000000002</v>
      </c>
      <c r="G1162" s="10">
        <f>VLOOKUP(C1162,away!$B$2:$E$405,4,FALSE)</f>
        <v>1.0072000000000001</v>
      </c>
      <c r="H1162" s="10">
        <f>VLOOKUP(A1162,away!$A$2:$E$405,3,FALSE)</f>
        <v>1.0458000000000001</v>
      </c>
      <c r="I1162" s="10">
        <f>VLOOKUP(C1162,away!$B$2:$E$405,3,FALSE)</f>
        <v>1.2218</v>
      </c>
      <c r="J1162" s="10">
        <f>VLOOKUP(B1162,home!$B$2:$E$405,4,FALSE)</f>
        <v>1.0687</v>
      </c>
      <c r="K1162" s="12">
        <f t="shared" si="1400"/>
        <v>1.0664254046160002</v>
      </c>
      <c r="L1162" s="12">
        <f t="shared" si="1401"/>
        <v>1.3655404448280002</v>
      </c>
      <c r="M1162" s="13">
        <f t="shared" si="1402"/>
        <v>8.7863935424560738E-2</v>
      </c>
      <c r="N1162" s="13">
        <f t="shared" si="1403"/>
        <v>9.3700332886291288E-2</v>
      </c>
      <c r="O1162" s="13">
        <f t="shared" si="1404"/>
        <v>0.11998175746399335</v>
      </c>
      <c r="P1162" s="13">
        <f t="shared" si="1405"/>
        <v>0.1279515942500779</v>
      </c>
      <c r="Q1162" s="13">
        <f t="shared" si="1406"/>
        <v>4.996220770545854E-2</v>
      </c>
      <c r="R1162" s="13">
        <f t="shared" si="1407"/>
        <v>8.1919971229313368E-2</v>
      </c>
      <c r="S1162" s="13">
        <f t="shared" si="1408"/>
        <v>4.6582282002361204E-2</v>
      </c>
      <c r="T1162" s="13">
        <f t="shared" si="1409"/>
        <v>6.8225415334700792E-2</v>
      </c>
      <c r="U1162" s="13">
        <f t="shared" si="1410"/>
        <v>8.7361538464351601E-2</v>
      </c>
      <c r="V1162" s="13">
        <f t="shared" si="1411"/>
        <v>7.5372566017478156E-3</v>
      </c>
      <c r="W1162" s="13">
        <f t="shared" si="1412"/>
        <v>1.776032252260076E-2</v>
      </c>
      <c r="X1162" s="13">
        <f t="shared" si="1413"/>
        <v>2.425243871780099E-2</v>
      </c>
      <c r="Y1162" s="13">
        <f t="shared" si="1414"/>
        <v>1.6558842977434894E-2</v>
      </c>
      <c r="Z1162" s="13">
        <f t="shared" si="1415"/>
        <v>3.7288344650924517E-2</v>
      </c>
      <c r="AA1162" s="13">
        <f t="shared" si="1416"/>
        <v>3.9765238031823039E-2</v>
      </c>
      <c r="AB1162" s="13">
        <f t="shared" si="1417"/>
        <v>2.1203330028869219E-2</v>
      </c>
      <c r="AC1162" s="13">
        <f t="shared" si="1418"/>
        <v>6.860067172366664E-4</v>
      </c>
      <c r="AD1162" s="13">
        <f t="shared" si="1419"/>
        <v>4.7350147830687939E-3</v>
      </c>
      <c r="AE1162" s="13">
        <f t="shared" si="1420"/>
        <v>6.4658541931389164E-3</v>
      </c>
      <c r="AF1162" s="13">
        <f t="shared" si="1421"/>
        <v>4.4146927055459546E-3</v>
      </c>
      <c r="AG1162" s="13">
        <f t="shared" si="1422"/>
        <v>2.0094804803033831E-3</v>
      </c>
      <c r="AH1162" s="13">
        <f t="shared" si="1423"/>
        <v>1.2729685685380812E-2</v>
      </c>
      <c r="AI1162" s="13">
        <f t="shared" si="1424"/>
        <v>1.3575260207666737E-2</v>
      </c>
      <c r="AJ1162" s="13">
        <f t="shared" si="1425"/>
        <v>7.238501179864242E-3</v>
      </c>
      <c r="AK1162" s="13">
        <f t="shared" si="1426"/>
        <v>2.5731071831833737E-3</v>
      </c>
      <c r="AL1162" s="13">
        <f t="shared" si="1427"/>
        <v>3.9959809545320145E-5</v>
      </c>
      <c r="AM1162" s="13">
        <f t="shared" si="1428"/>
        <v>1.0099080111793766E-3</v>
      </c>
      <c r="AN1162" s="13">
        <f t="shared" si="1429"/>
        <v>1.3790702348212467E-3</v>
      </c>
      <c r="AO1162" s="13">
        <f t="shared" si="1430"/>
        <v>9.4158809095343016E-4</v>
      </c>
      <c r="AP1162" s="13">
        <f t="shared" si="1431"/>
        <v>4.2859220685509809E-4</v>
      </c>
      <c r="AQ1162" s="13">
        <f t="shared" si="1432"/>
        <v>1.4631499819968123E-4</v>
      </c>
      <c r="AR1162" s="13">
        <f t="shared" si="1433"/>
        <v>3.4765801306671073E-3</v>
      </c>
      <c r="AS1162" s="13">
        <f t="shared" si="1434"/>
        <v>3.7075133725266163E-3</v>
      </c>
      <c r="AT1162" s="13">
        <f t="shared" si="1435"/>
        <v>1.9768932242079638E-3</v>
      </c>
      <c r="AU1162" s="13">
        <f t="shared" si="1436"/>
        <v>7.0273638550286913E-4</v>
      </c>
      <c r="AV1162" s="13">
        <f t="shared" si="1437"/>
        <v>1.8735398356207065E-4</v>
      </c>
      <c r="AW1162" s="13">
        <f t="shared" si="1438"/>
        <v>1.6164264896081215E-6</v>
      </c>
      <c r="AX1162" s="13">
        <f t="shared" si="1439"/>
        <v>1.7949859324115105E-4</v>
      </c>
      <c r="AY1162" s="13">
        <f t="shared" si="1440"/>
        <v>2.4511258886052167E-4</v>
      </c>
      <c r="AZ1162" s="13">
        <f t="shared" si="1441"/>
        <v>1.6735557681276978E-4</v>
      </c>
      <c r="BA1162" s="13">
        <f t="shared" si="1442"/>
        <v>7.6176936268452047E-5</v>
      </c>
      <c r="BB1162" s="13">
        <f t="shared" si="1443"/>
        <v>2.600567185941406E-5</v>
      </c>
      <c r="BC1162" s="13">
        <f t="shared" si="1444"/>
        <v>7.1023593437910546E-6</v>
      </c>
      <c r="BD1162" s="13">
        <f t="shared" si="1445"/>
        <v>7.9123512968522387E-4</v>
      </c>
      <c r="BE1162" s="13">
        <f t="shared" si="1446"/>
        <v>8.4379324332095813E-4</v>
      </c>
      <c r="BF1162" s="13">
        <f t="shared" si="1447"/>
        <v>4.4992127546039987E-4</v>
      </c>
      <c r="BG1162" s="13">
        <f t="shared" si="1448"/>
        <v>1.5993582607606798E-4</v>
      </c>
      <c r="BH1162" s="13">
        <f t="shared" si="1449"/>
        <v>4.263990700894125E-5</v>
      </c>
      <c r="BI1162" s="13">
        <f t="shared" si="1450"/>
        <v>9.0944560169597616E-6</v>
      </c>
      <c r="BJ1162" s="14">
        <f t="shared" si="1451"/>
        <v>0.2926913275747392</v>
      </c>
      <c r="BK1162" s="14">
        <f t="shared" si="1452"/>
        <v>0.27090614739439012</v>
      </c>
      <c r="BL1162" s="14">
        <f t="shared" si="1453"/>
        <v>0.39869608640848081</v>
      </c>
      <c r="BM1162" s="14">
        <f t="shared" si="1454"/>
        <v>0.43795861090646859</v>
      </c>
      <c r="BN1162" s="14">
        <f t="shared" si="1455"/>
        <v>0.56137979895969525</v>
      </c>
    </row>
    <row r="1163" spans="1:66" x14ac:dyDescent="0.25">
      <c r="A1163" t="s">
        <v>175</v>
      </c>
      <c r="B1163" t="s">
        <v>278</v>
      </c>
      <c r="C1163" t="s">
        <v>284</v>
      </c>
      <c r="D1163" s="25" t="s">
        <v>535</v>
      </c>
      <c r="E1163" s="10">
        <f>VLOOKUP(A1163,home!$A$2:$E$405,3,FALSE)</f>
        <v>1.1583000000000001</v>
      </c>
      <c r="F1163" s="10">
        <f>VLOOKUP(B1163,home!$B$2:$E$405,3,FALSE)</f>
        <v>0.9173</v>
      </c>
      <c r="G1163" s="10">
        <f>VLOOKUP(C1163,away!$B$2:$E$405,4,FALSE)</f>
        <v>1.0072000000000001</v>
      </c>
      <c r="H1163" s="10">
        <f>VLOOKUP(A1163,away!$A$2:$E$405,3,FALSE)</f>
        <v>1.0458000000000001</v>
      </c>
      <c r="I1163" s="10">
        <f>VLOOKUP(C1163,away!$B$2:$E$405,3,FALSE)</f>
        <v>1.3812</v>
      </c>
      <c r="J1163" s="10">
        <f>VLOOKUP(B1163,home!$B$2:$E$405,4,FALSE)</f>
        <v>1.6734</v>
      </c>
      <c r="K1163" s="12">
        <f t="shared" si="1400"/>
        <v>1.0701586518480004</v>
      </c>
      <c r="L1163" s="12">
        <f t="shared" si="1401"/>
        <v>2.417157623664</v>
      </c>
      <c r="M1163" s="13">
        <f t="shared" si="1402"/>
        <v>3.0582838046486292E-2</v>
      </c>
      <c r="N1163" s="13">
        <f t="shared" si="1403"/>
        <v>3.2728488733513507E-2</v>
      </c>
      <c r="O1163" s="13">
        <f t="shared" si="1404"/>
        <v>7.392354013734577E-2</v>
      </c>
      <c r="P1163" s="13">
        <f t="shared" si="1405"/>
        <v>7.9109916053213505E-2</v>
      </c>
      <c r="Q1163" s="13">
        <f t="shared" si="1406"/>
        <v>1.7512337690039639E-2</v>
      </c>
      <c r="R1163" s="13">
        <f t="shared" si="1407"/>
        <v>8.9342424305608542E-2</v>
      </c>
      <c r="S1163" s="13">
        <f t="shared" si="1408"/>
        <v>5.1159238462709665E-2</v>
      </c>
      <c r="T1163" s="13">
        <f t="shared" si="1409"/>
        <v>4.233008055565772E-2</v>
      </c>
      <c r="U1163" s="13">
        <f t="shared" si="1410"/>
        <v>9.5610568347722052E-2</v>
      </c>
      <c r="V1163" s="13">
        <f t="shared" si="1411"/>
        <v>1.4703973130941732E-2</v>
      </c>
      <c r="W1163" s="13">
        <f t="shared" si="1412"/>
        <v>6.2469932310265826E-3</v>
      </c>
      <c r="X1163" s="13">
        <f t="shared" si="1413"/>
        <v>1.5099967313353307E-2</v>
      </c>
      <c r="Y1163" s="13">
        <f t="shared" si="1414"/>
        <v>1.8249500554274583E-2</v>
      </c>
      <c r="Z1163" s="13">
        <f t="shared" si="1415"/>
        <v>7.1984907342308502E-2</v>
      </c>
      <c r="AA1163" s="13">
        <f t="shared" si="1416"/>
        <v>7.7035271394848087E-2</v>
      </c>
      <c r="AB1163" s="13">
        <f t="shared" si="1417"/>
        <v>4.1219981090327727E-2</v>
      </c>
      <c r="AC1163" s="13">
        <f t="shared" si="1418"/>
        <v>2.3772116862351513E-3</v>
      </c>
      <c r="AD1163" s="13">
        <f t="shared" si="1419"/>
        <v>1.6713184635547477E-3</v>
      </c>
      <c r="AE1163" s="13">
        <f t="shared" si="1420"/>
        <v>4.0398401657517615E-3</v>
      </c>
      <c r="AF1163" s="13">
        <f t="shared" si="1421"/>
        <v>4.8824652275154552E-3</v>
      </c>
      <c r="AG1163" s="13">
        <f t="shared" si="1422"/>
        <v>3.9338960156544561E-3</v>
      </c>
      <c r="AH1163" s="13">
        <f t="shared" si="1423"/>
        <v>4.3499716892801923E-2</v>
      </c>
      <c r="AI1163" s="13">
        <f t="shared" si="1424"/>
        <v>4.6551598385770596E-2</v>
      </c>
      <c r="AJ1163" s="13">
        <f t="shared" si="1425"/>
        <v>2.4908797884942904E-2</v>
      </c>
      <c r="AK1163" s="13">
        <f t="shared" si="1426"/>
        <v>8.8854551879016079E-3</v>
      </c>
      <c r="AL1163" s="13">
        <f t="shared" si="1427"/>
        <v>2.4596934614495337E-4</v>
      </c>
      <c r="AM1163" s="13">
        <f t="shared" si="1428"/>
        <v>3.5771518275328412E-4</v>
      </c>
      <c r="AN1163" s="13">
        <f t="shared" si="1429"/>
        <v>8.6465398109246178E-4</v>
      </c>
      <c r="AO1163" s="13">
        <f t="shared" si="1430"/>
        <v>1.0450024811145362E-3</v>
      </c>
      <c r="AP1163" s="13">
        <f t="shared" si="1431"/>
        <v>8.419785713245987E-4</v>
      </c>
      <c r="AQ1163" s="13">
        <f t="shared" si="1432"/>
        <v>5.0879873065974438E-4</v>
      </c>
      <c r="AR1163" s="13">
        <f t="shared" si="1433"/>
        <v>2.1029134462932367E-2</v>
      </c>
      <c r="AS1163" s="13">
        <f t="shared" si="1434"/>
        <v>2.2504510186382026E-2</v>
      </c>
      <c r="AT1163" s="13">
        <f t="shared" si="1435"/>
        <v>1.204169814077909E-2</v>
      </c>
      <c r="AU1163" s="13">
        <f t="shared" si="1436"/>
        <v>4.2955091494322412E-3</v>
      </c>
      <c r="AV1163" s="13">
        <f t="shared" si="1437"/>
        <v>1.1492190700892893E-3</v>
      </c>
      <c r="AW1163" s="13">
        <f t="shared" si="1438"/>
        <v>1.7673868715749921E-5</v>
      </c>
      <c r="AX1163" s="13">
        <f t="shared" si="1439"/>
        <v>6.3801999620135928E-5</v>
      </c>
      <c r="AY1163" s="13">
        <f t="shared" si="1440"/>
        <v>1.5421948978681918E-4</v>
      </c>
      <c r="AZ1163" s="13">
        <f t="shared" si="1441"/>
        <v>1.8638640772789125E-4</v>
      </c>
      <c r="BA1163" s="13">
        <f t="shared" si="1442"/>
        <v>1.5017510879560632E-4</v>
      </c>
      <c r="BB1163" s="13">
        <f t="shared" si="1443"/>
        <v>9.0749227277467633E-5</v>
      </c>
      <c r="BC1163" s="13">
        <f t="shared" si="1444"/>
        <v>4.3871037311069572E-5</v>
      </c>
      <c r="BD1163" s="13">
        <f t="shared" si="1445"/>
        <v>8.4717887810220483E-3</v>
      </c>
      <c r="BE1163" s="13">
        <f t="shared" si="1446"/>
        <v>9.0661580606395693E-3</v>
      </c>
      <c r="BF1163" s="13">
        <f t="shared" si="1447"/>
        <v>4.8511137438074616E-3</v>
      </c>
      <c r="BG1163" s="13">
        <f t="shared" si="1448"/>
        <v>1.7304871146780999E-3</v>
      </c>
      <c r="BH1163" s="13">
        <f t="shared" si="1449"/>
        <v>4.6297393942106279E-4</v>
      </c>
      <c r="BI1163" s="13">
        <f t="shared" si="1450"/>
        <v>9.90911133703205E-5</v>
      </c>
      <c r="BJ1163" s="14">
        <f t="shared" si="1451"/>
        <v>0.15100224016780533</v>
      </c>
      <c r="BK1163" s="14">
        <f t="shared" si="1452"/>
        <v>0.1783333662155181</v>
      </c>
      <c r="BL1163" s="14">
        <f t="shared" si="1453"/>
        <v>0.58667903738982263</v>
      </c>
      <c r="BM1163" s="14">
        <f t="shared" si="1454"/>
        <v>0.66466346052817638</v>
      </c>
      <c r="BN1163" s="14">
        <f t="shared" si="1455"/>
        <v>0.32319954496620729</v>
      </c>
    </row>
    <row r="1164" spans="1:66" x14ac:dyDescent="0.25">
      <c r="A1164" t="s">
        <v>175</v>
      </c>
      <c r="B1164" t="s">
        <v>176</v>
      </c>
      <c r="C1164" t="s">
        <v>279</v>
      </c>
      <c r="D1164" s="25" t="s">
        <v>535</v>
      </c>
      <c r="E1164" s="10">
        <f>VLOOKUP(A1164,home!$A$2:$E$405,3,FALSE)</f>
        <v>1.1583000000000001</v>
      </c>
      <c r="F1164" s="10">
        <f>VLOOKUP(B1164,home!$B$2:$E$405,3,FALSE)</f>
        <v>0.86329999999999996</v>
      </c>
      <c r="G1164" s="10">
        <f>VLOOKUP(C1164,away!$B$2:$E$405,4,FALSE)</f>
        <v>0.86329999999999996</v>
      </c>
      <c r="H1164" s="10">
        <f>VLOOKUP(A1164,away!$A$2:$E$405,3,FALSE)</f>
        <v>1.0458000000000001</v>
      </c>
      <c r="I1164" s="10">
        <f>VLOOKUP(C1164,away!$B$2:$E$405,3,FALSE)</f>
        <v>1.0093000000000001</v>
      </c>
      <c r="J1164" s="10">
        <f>VLOOKUP(B1164,home!$B$2:$E$405,4,FALSE)</f>
        <v>0.79679999999999995</v>
      </c>
      <c r="K1164" s="12">
        <f t="shared" si="1400"/>
        <v>0.86326580468699998</v>
      </c>
      <c r="L1164" s="12">
        <f t="shared" si="1401"/>
        <v>0.84104306899199999</v>
      </c>
      <c r="M1164" s="13">
        <f t="shared" si="1402"/>
        <v>0.18189805727818548</v>
      </c>
      <c r="N1164" s="13">
        <f t="shared" si="1403"/>
        <v>0.15702637278725481</v>
      </c>
      <c r="O1164" s="13">
        <f t="shared" si="1404"/>
        <v>0.15298410033692772</v>
      </c>
      <c r="P1164" s="13">
        <f t="shared" si="1405"/>
        <v>0.13206594248167466</v>
      </c>
      <c r="Q1164" s="13">
        <f t="shared" si="1406"/>
        <v>6.7777749030635173E-2</v>
      </c>
      <c r="R1164" s="13">
        <f t="shared" si="1407"/>
        <v>6.4333108627174868E-2</v>
      </c>
      <c r="S1164" s="13">
        <f t="shared" si="1408"/>
        <v>2.3971412098287286E-2</v>
      </c>
      <c r="T1164" s="13">
        <f t="shared" si="1409"/>
        <v>5.7004006054094961E-2</v>
      </c>
      <c r="U1164" s="13">
        <f t="shared" si="1410"/>
        <v>5.5536572787054296E-2</v>
      </c>
      <c r="V1164" s="13">
        <f t="shared" si="1411"/>
        <v>1.9338103616621471E-3</v>
      </c>
      <c r="W1164" s="13">
        <f t="shared" si="1412"/>
        <v>1.9503404352268269E-2</v>
      </c>
      <c r="X1164" s="13">
        <f t="shared" si="1413"/>
        <v>1.6403203052223633E-2</v>
      </c>
      <c r="Y1164" s="13">
        <f t="shared" si="1414"/>
        <v>6.8979001181705525E-3</v>
      </c>
      <c r="Z1164" s="13">
        <f t="shared" si="1415"/>
        <v>1.8035638372531623E-2</v>
      </c>
      <c r="AA1164" s="13">
        <f t="shared" si="1416"/>
        <v>1.5569549872707247E-2</v>
      </c>
      <c r="AB1164" s="13">
        <f t="shared" si="1417"/>
        <v>6.7203299997384992E-3</v>
      </c>
      <c r="AC1164" s="13">
        <f t="shared" si="1418"/>
        <v>8.7751929506302555E-5</v>
      </c>
      <c r="AD1164" s="13">
        <f t="shared" si="1419"/>
        <v>4.2091555130742003E-3</v>
      </c>
      <c r="AE1164" s="13">
        <f t="shared" si="1420"/>
        <v>3.5400810705805219E-3</v>
      </c>
      <c r="AF1164" s="13">
        <f t="shared" si="1421"/>
        <v>1.4886803240407634E-3</v>
      </c>
      <c r="AG1164" s="13">
        <f t="shared" si="1422"/>
        <v>4.1734808949308292E-4</v>
      </c>
      <c r="AH1164" s="13">
        <f t="shared" si="1423"/>
        <v>3.7921871620159677E-3</v>
      </c>
      <c r="AI1164" s="13">
        <f t="shared" si="1424"/>
        <v>3.2736655019414257E-3</v>
      </c>
      <c r="AJ1164" s="13">
        <f t="shared" si="1425"/>
        <v>1.4130217419047681E-3</v>
      </c>
      <c r="AK1164" s="13">
        <f t="shared" si="1426"/>
        <v>4.0660445035521533E-4</v>
      </c>
      <c r="AL1164" s="13">
        <f t="shared" si="1427"/>
        <v>2.5484694995090899E-6</v>
      </c>
      <c r="AM1164" s="13">
        <f t="shared" si="1428"/>
        <v>7.2672400420934456E-4</v>
      </c>
      <c r="AN1164" s="13">
        <f t="shared" si="1429"/>
        <v>6.1120618681038226E-4</v>
      </c>
      <c r="AO1164" s="13">
        <f t="shared" si="1430"/>
        <v>2.5702536357095077E-4</v>
      </c>
      <c r="AP1164" s="13">
        <f t="shared" si="1431"/>
        <v>7.2056466862165683E-5</v>
      </c>
      <c r="AQ1164" s="13">
        <f t="shared" si="1432"/>
        <v>1.5150648007619039E-5</v>
      </c>
      <c r="AR1164" s="13">
        <f t="shared" si="1433"/>
        <v>6.3787854578679459E-4</v>
      </c>
      <c r="AS1164" s="13">
        <f t="shared" si="1434"/>
        <v>5.5065873612121063E-4</v>
      </c>
      <c r="AT1164" s="13">
        <f t="shared" si="1435"/>
        <v>2.3768242847280161E-4</v>
      </c>
      <c r="AU1164" s="13">
        <f t="shared" si="1436"/>
        <v>6.8394370958511124E-5</v>
      </c>
      <c r="AV1164" s="13">
        <f t="shared" si="1437"/>
        <v>1.4760630420390071E-5</v>
      </c>
      <c r="AW1164" s="13">
        <f t="shared" si="1438"/>
        <v>5.1397230003846298E-8</v>
      </c>
      <c r="AX1164" s="13">
        <f t="shared" si="1439"/>
        <v>1.0455933037985641E-4</v>
      </c>
      <c r="AY1164" s="13">
        <f t="shared" si="1440"/>
        <v>8.7938900114422895E-5</v>
      </c>
      <c r="AZ1164" s="13">
        <f t="shared" si="1441"/>
        <v>3.6980201218007583E-5</v>
      </c>
      <c r="BA1164" s="13">
        <f t="shared" si="1442"/>
        <v>1.0367313974778266E-5</v>
      </c>
      <c r="BB1164" s="13">
        <f t="shared" si="1443"/>
        <v>2.1798393906377902E-6</v>
      </c>
      <c r="BC1164" s="13">
        <f t="shared" si="1444"/>
        <v>3.6666776220233168E-7</v>
      </c>
      <c r="BD1164" s="13">
        <f t="shared" si="1445"/>
        <v>8.941388829877993E-5</v>
      </c>
      <c r="BE1164" s="13">
        <f t="shared" si="1446"/>
        <v>7.7187952232439795E-5</v>
      </c>
      <c r="BF1164" s="13">
        <f t="shared" si="1447"/>
        <v>3.3316859848039426E-5</v>
      </c>
      <c r="BG1164" s="13">
        <f t="shared" si="1448"/>
        <v>9.5871019421205842E-6</v>
      </c>
      <c r="BH1164" s="13">
        <f t="shared" si="1449"/>
        <v>2.0690543181702561E-6</v>
      </c>
      <c r="BI1164" s="13">
        <f t="shared" si="1450"/>
        <v>3.5722876818327179E-7</v>
      </c>
      <c r="BJ1164" s="14">
        <f t="shared" si="1451"/>
        <v>0.33619245531413638</v>
      </c>
      <c r="BK1164" s="14">
        <f t="shared" si="1452"/>
        <v>0.34004746151892978</v>
      </c>
      <c r="BL1164" s="14">
        <f t="shared" si="1453"/>
        <v>0.30575044727698736</v>
      </c>
      <c r="BM1164" s="14">
        <f t="shared" si="1454"/>
        <v>0.24385278443784805</v>
      </c>
      <c r="BN1164" s="14">
        <f t="shared" si="1455"/>
        <v>0.75608533054185267</v>
      </c>
    </row>
    <row r="1165" spans="1:66" x14ac:dyDescent="0.25">
      <c r="A1165" t="s">
        <v>175</v>
      </c>
      <c r="B1165" t="s">
        <v>281</v>
      </c>
      <c r="C1165" t="s">
        <v>276</v>
      </c>
      <c r="D1165" s="25" t="s">
        <v>535</v>
      </c>
      <c r="E1165" s="10">
        <f>VLOOKUP(A1165,home!$A$2:$E$405,3,FALSE)</f>
        <v>1.1583000000000001</v>
      </c>
      <c r="F1165" s="10">
        <f>VLOOKUP(B1165,home!$B$2:$E$405,3,FALSE)</f>
        <v>0.53959999999999997</v>
      </c>
      <c r="G1165" s="10">
        <f>VLOOKUP(C1165,away!$B$2:$E$405,4,FALSE)</f>
        <v>0.71940000000000004</v>
      </c>
      <c r="H1165" s="10">
        <f>VLOOKUP(A1165,away!$A$2:$E$405,3,FALSE)</f>
        <v>1.0458000000000001</v>
      </c>
      <c r="I1165" s="10">
        <f>VLOOKUP(C1165,away!$B$2:$E$405,3,FALSE)</f>
        <v>2.0718000000000001</v>
      </c>
      <c r="J1165" s="10">
        <f>VLOOKUP(B1165,home!$B$2:$E$405,4,FALSE)</f>
        <v>1.2549999999999999</v>
      </c>
      <c r="K1165" s="12">
        <f t="shared" si="1400"/>
        <v>0.44963843839200007</v>
      </c>
      <c r="L1165" s="12">
        <f t="shared" si="1401"/>
        <v>2.7191939922000001</v>
      </c>
      <c r="M1165" s="13">
        <f t="shared" si="1402"/>
        <v>4.2052668660566443E-2</v>
      </c>
      <c r="N1165" s="13">
        <f t="shared" si="1403"/>
        <v>1.8908496266753297E-2</v>
      </c>
      <c r="O1165" s="13">
        <f t="shared" si="1404"/>
        <v>0.1143493639777895</v>
      </c>
      <c r="P1165" s="13">
        <f t="shared" si="1405"/>
        <v>5.1415869450091703E-2</v>
      </c>
      <c r="Q1165" s="13">
        <f t="shared" si="1406"/>
        <v>4.2509933668619581E-3</v>
      </c>
      <c r="R1165" s="13">
        <f t="shared" si="1407"/>
        <v>0.15546905177014819</v>
      </c>
      <c r="S1165" s="13">
        <f t="shared" si="1408"/>
        <v>1.5715956415554535E-2</v>
      </c>
      <c r="T1165" s="13">
        <f t="shared" si="1409"/>
        <v>1.1559275624053088E-2</v>
      </c>
      <c r="U1165" s="13">
        <f t="shared" si="1410"/>
        <v>6.9904861656214456E-2</v>
      </c>
      <c r="V1165" s="13">
        <f t="shared" si="1411"/>
        <v>2.1350199089827603E-3</v>
      </c>
      <c r="W1165" s="13">
        <f t="shared" si="1412"/>
        <v>6.3713667303018687E-4</v>
      </c>
      <c r="X1165" s="13">
        <f t="shared" si="1413"/>
        <v>1.7324982135139802E-3</v>
      </c>
      <c r="Y1165" s="13">
        <f t="shared" si="1414"/>
        <v>2.3554993668422246E-3</v>
      </c>
      <c r="Z1165" s="13">
        <f t="shared" si="1415"/>
        <v>0.14091683718213927</v>
      </c>
      <c r="AA1165" s="13">
        <f t="shared" si="1416"/>
        <v>6.3361626613716832E-2</v>
      </c>
      <c r="AB1165" s="13">
        <f t="shared" si="1417"/>
        <v>1.4244911422284314E-2</v>
      </c>
      <c r="AC1165" s="13">
        <f t="shared" si="1418"/>
        <v>1.631494332138267E-4</v>
      </c>
      <c r="AD1165" s="13">
        <f t="shared" si="1419"/>
        <v>7.1620284675891918E-5</v>
      </c>
      <c r="AE1165" s="13">
        <f t="shared" si="1420"/>
        <v>1.9474944781033905E-4</v>
      </c>
      <c r="AF1165" s="13">
        <f t="shared" si="1421"/>
        <v>2.6478076423507073E-4</v>
      </c>
      <c r="AG1165" s="13">
        <f t="shared" si="1422"/>
        <v>2.3999675445270969E-4</v>
      </c>
      <c r="AH1165" s="13">
        <f t="shared" si="1423"/>
        <v>9.5795054266374663E-2</v>
      </c>
      <c r="AI1165" s="13">
        <f t="shared" si="1424"/>
        <v>4.3073138606009607E-2</v>
      </c>
      <c r="AJ1165" s="13">
        <f t="shared" si="1425"/>
        <v>9.683669389724165E-3</v>
      </c>
      <c r="AK1165" s="13">
        <f t="shared" si="1426"/>
        <v>1.4513833274333282E-3</v>
      </c>
      <c r="AL1165" s="13">
        <f t="shared" si="1427"/>
        <v>7.9790132005054836E-6</v>
      </c>
      <c r="AM1165" s="13">
        <f t="shared" si="1428"/>
        <v>6.4406465917717105E-6</v>
      </c>
      <c r="AN1165" s="13">
        <f t="shared" si="1429"/>
        <v>1.7513367518229045E-5</v>
      </c>
      <c r="AO1165" s="13">
        <f t="shared" si="1430"/>
        <v>2.3811121869379523E-5</v>
      </c>
      <c r="AP1165" s="13">
        <f t="shared" si="1431"/>
        <v>2.1582353178252947E-5</v>
      </c>
      <c r="AQ1165" s="13">
        <f t="shared" si="1432"/>
        <v>1.4671651274960998E-5</v>
      </c>
      <c r="AR1165" s="13">
        <f t="shared" si="1433"/>
        <v>5.2097067208719795E-2</v>
      </c>
      <c r="AS1165" s="13">
        <f t="shared" si="1434"/>
        <v>2.3424843944531846E-2</v>
      </c>
      <c r="AT1165" s="13">
        <f t="shared" si="1435"/>
        <v>5.2663551253977993E-3</v>
      </c>
      <c r="AU1165" s="13">
        <f t="shared" si="1436"/>
        <v>7.8931856486719046E-4</v>
      </c>
      <c r="AV1165" s="13">
        <f t="shared" si="1437"/>
        <v>8.8726991725174547E-5</v>
      </c>
      <c r="AW1165" s="13">
        <f t="shared" si="1438"/>
        <v>2.7098815348353648E-7</v>
      </c>
      <c r="AX1165" s="13">
        <f t="shared" si="1439"/>
        <v>4.8266037929316436E-7</v>
      </c>
      <c r="AY1165" s="13">
        <f t="shared" si="1440"/>
        <v>1.3124472036469461E-6</v>
      </c>
      <c r="AZ1165" s="13">
        <f t="shared" si="1441"/>
        <v>1.7843992756182331E-6</v>
      </c>
      <c r="BA1165" s="13">
        <f t="shared" si="1442"/>
        <v>1.6173759299823774E-6</v>
      </c>
      <c r="BB1165" s="13">
        <f t="shared" si="1443"/>
        <v>1.099489727984242E-6</v>
      </c>
      <c r="BC1165" s="13">
        <f t="shared" si="1444"/>
        <v>5.9794517256407279E-7</v>
      </c>
      <c r="BD1165" s="13">
        <f t="shared" si="1445"/>
        <v>2.3610338694198416E-2</v>
      </c>
      <c r="BE1165" s="13">
        <f t="shared" si="1446"/>
        <v>1.061611582036559E-2</v>
      </c>
      <c r="BF1165" s="13">
        <f t="shared" si="1447"/>
        <v>2.3867068696288951E-3</v>
      </c>
      <c r="BG1165" s="13">
        <f t="shared" si="1448"/>
        <v>3.5771838325313168E-4</v>
      </c>
      <c r="BH1165" s="13">
        <f t="shared" si="1449"/>
        <v>4.0210983807512286E-5</v>
      </c>
      <c r="BI1165" s="13">
        <f t="shared" si="1450"/>
        <v>3.6160807930831673E-6</v>
      </c>
      <c r="BJ1165" s="14">
        <f t="shared" si="1451"/>
        <v>4.0305960220350427E-2</v>
      </c>
      <c r="BK1165" s="14">
        <f t="shared" si="1452"/>
        <v>0.11149195532881342</v>
      </c>
      <c r="BL1165" s="14">
        <f t="shared" si="1453"/>
        <v>0.68601407969698336</v>
      </c>
      <c r="BM1165" s="14">
        <f t="shared" si="1454"/>
        <v>0.59228134747702521</v>
      </c>
      <c r="BN1165" s="14">
        <f t="shared" si="1455"/>
        <v>0.38644644349221108</v>
      </c>
    </row>
    <row r="1166" spans="1:66" x14ac:dyDescent="0.25">
      <c r="A1166" t="s">
        <v>24</v>
      </c>
      <c r="B1166" t="s">
        <v>298</v>
      </c>
      <c r="C1166" t="s">
        <v>184</v>
      </c>
      <c r="D1166" s="25" t="s">
        <v>535</v>
      </c>
      <c r="E1166" s="10">
        <f>VLOOKUP(A1166,home!$A$2:$E$405,3,FALSE)</f>
        <v>1.6263000000000001</v>
      </c>
      <c r="F1166" s="10">
        <f>VLOOKUP(B1166,home!$B$2:$E$405,3,FALSE)</f>
        <v>1.5354000000000001</v>
      </c>
      <c r="G1166" s="10">
        <f>VLOOKUP(C1166,away!$B$2:$E$405,4,FALSE)</f>
        <v>0.90620000000000001</v>
      </c>
      <c r="H1166" s="10">
        <f>VLOOKUP(A1166,away!$A$2:$E$405,3,FALSE)</f>
        <v>1.4262999999999999</v>
      </c>
      <c r="I1166" s="10">
        <f>VLOOKUP(C1166,away!$B$2:$E$405,3,FALSE)</f>
        <v>0.73799999999999999</v>
      </c>
      <c r="J1166" s="10">
        <f>VLOOKUP(B1166,home!$B$2:$E$405,4,FALSE)</f>
        <v>0.7177</v>
      </c>
      <c r="K1166" s="12">
        <f t="shared" si="1400"/>
        <v>2.2628004483240005</v>
      </c>
      <c r="L1166" s="12">
        <f t="shared" si="1401"/>
        <v>0.75545776637999995</v>
      </c>
      <c r="M1166" s="13">
        <f t="shared" si="1402"/>
        <v>4.8886293676540162E-2</v>
      </c>
      <c r="N1166" s="13">
        <f t="shared" si="1403"/>
        <v>0.11061992724817381</v>
      </c>
      <c r="O1166" s="13">
        <f t="shared" si="1404"/>
        <v>3.6931530227475744E-2</v>
      </c>
      <c r="P1166" s="13">
        <f t="shared" si="1405"/>
        <v>8.3568683156023477E-2</v>
      </c>
      <c r="Q1166" s="13">
        <f t="shared" si="1406"/>
        <v>0.12515541048536805</v>
      </c>
      <c r="R1166" s="13">
        <f t="shared" si="1407"/>
        <v>1.3950105667322136E-2</v>
      </c>
      <c r="S1166" s="13">
        <f t="shared" si="1408"/>
        <v>3.5714124958215208E-2</v>
      </c>
      <c r="T1166" s="13">
        <f t="shared" si="1409"/>
        <v>9.4549626855648161E-2</v>
      </c>
      <c r="U1166" s="13">
        <f t="shared" si="1410"/>
        <v>3.1566305358183708E-2</v>
      </c>
      <c r="V1166" s="13">
        <f t="shared" si="1411"/>
        <v>6.7835018965425537E-3</v>
      </c>
      <c r="W1166" s="13">
        <f t="shared" si="1412"/>
        <v>9.4400572985488374E-2</v>
      </c>
      <c r="X1166" s="13">
        <f t="shared" si="1413"/>
        <v>7.1315646012609202E-2</v>
      </c>
      <c r="Y1166" s="13">
        <f t="shared" si="1414"/>
        <v>2.6937979322316247E-2</v>
      </c>
      <c r="Z1166" s="13">
        <f t="shared" si="1415"/>
        <v>3.5129052227333875E-3</v>
      </c>
      <c r="AA1166" s="13">
        <f t="shared" si="1416"/>
        <v>7.9490035129208304E-3</v>
      </c>
      <c r="AB1166" s="13">
        <f t="shared" si="1417"/>
        <v>8.9935043563831585E-3</v>
      </c>
      <c r="AC1166" s="13">
        <f t="shared" si="1418"/>
        <v>7.2475365543063605E-4</v>
      </c>
      <c r="AD1166" s="13">
        <f t="shared" si="1419"/>
        <v>5.3402414718401417E-2</v>
      </c>
      <c r="AE1166" s="13">
        <f t="shared" si="1420"/>
        <v>4.0343268942461971E-2</v>
      </c>
      <c r="AF1166" s="13">
        <f t="shared" si="1421"/>
        <v>1.5238817921869968E-2</v>
      </c>
      <c r="AG1166" s="13">
        <f t="shared" si="1422"/>
        <v>3.8374277831758003E-3</v>
      </c>
      <c r="AH1166" s="13">
        <f t="shared" si="1423"/>
        <v>6.6346288326770005E-4</v>
      </c>
      <c r="AI1166" s="13">
        <f t="shared" si="1424"/>
        <v>1.5012841097044856E-3</v>
      </c>
      <c r="AJ1166" s="13">
        <f t="shared" si="1425"/>
        <v>1.6985531782505044E-3</v>
      </c>
      <c r="AK1166" s="13">
        <f t="shared" si="1426"/>
        <v>1.2811622977491324E-3</v>
      </c>
      <c r="AL1166" s="13">
        <f t="shared" si="1427"/>
        <v>4.955721045051752E-5</v>
      </c>
      <c r="AM1166" s="13">
        <f t="shared" si="1428"/>
        <v>2.4167801593276559E-2</v>
      </c>
      <c r="AN1166" s="13">
        <f t="shared" si="1429"/>
        <v>1.8257753409971714E-2</v>
      </c>
      <c r="AO1166" s="13">
        <f t="shared" si="1430"/>
        <v>6.8964808051070279E-3</v>
      </c>
      <c r="AP1166" s="13">
        <f t="shared" si="1431"/>
        <v>1.7366666616362334E-3</v>
      </c>
      <c r="AQ1166" s="13">
        <f t="shared" si="1432"/>
        <v>3.2799457928657993E-4</v>
      </c>
      <c r="AR1166" s="13">
        <f t="shared" si="1433"/>
        <v>1.0024363757389031E-4</v>
      </c>
      <c r="AS1166" s="13">
        <f t="shared" si="1434"/>
        <v>2.268313480438276E-4</v>
      </c>
      <c r="AT1166" s="13">
        <f t="shared" si="1435"/>
        <v>2.566370380237553E-4</v>
      </c>
      <c r="AU1166" s="13">
        <f t="shared" si="1436"/>
        <v>1.935728015655657E-4</v>
      </c>
      <c r="AV1166" s="13">
        <f t="shared" si="1437"/>
        <v>1.0950415554147374E-4</v>
      </c>
      <c r="AW1166" s="13">
        <f t="shared" si="1438"/>
        <v>2.3532106097500481E-6</v>
      </c>
      <c r="AX1166" s="13">
        <f t="shared" si="1439"/>
        <v>9.1144853800452889E-3</v>
      </c>
      <c r="AY1166" s="13">
        <f t="shared" si="1440"/>
        <v>6.8856087669121784E-3</v>
      </c>
      <c r="AZ1166" s="13">
        <f t="shared" si="1441"/>
        <v>2.6008933096090098E-3</v>
      </c>
      <c r="BA1166" s="13">
        <f t="shared" si="1442"/>
        <v>6.5495501675663615E-4</v>
      </c>
      <c r="BB1166" s="13">
        <f t="shared" si="1443"/>
        <v>1.2369771350958592E-4</v>
      </c>
      <c r="BC1166" s="13">
        <f t="shared" si="1444"/>
        <v>1.8689679670852995E-5</v>
      </c>
      <c r="BD1166" s="13">
        <f t="shared" si="1445"/>
        <v>1.2621639089229564E-5</v>
      </c>
      <c r="BE1166" s="13">
        <f t="shared" si="1446"/>
        <v>2.8560250589692383E-5</v>
      </c>
      <c r="BF1166" s="13">
        <f t="shared" si="1447"/>
        <v>3.231307391930087E-5</v>
      </c>
      <c r="BG1166" s="13">
        <f t="shared" si="1448"/>
        <v>2.4372679383773526E-5</v>
      </c>
      <c r="BH1166" s="13">
        <f t="shared" si="1449"/>
        <v>1.3787627459114967E-5</v>
      </c>
      <c r="BI1166" s="13">
        <f t="shared" si="1450"/>
        <v>6.2397299191619226E-6</v>
      </c>
      <c r="BJ1166" s="14">
        <f t="shared" si="1451"/>
        <v>0.70658611919129477</v>
      </c>
      <c r="BK1166" s="14">
        <f t="shared" si="1452"/>
        <v>0.18261252332011477</v>
      </c>
      <c r="BL1166" s="14">
        <f t="shared" si="1453"/>
        <v>0.10553959557236621</v>
      </c>
      <c r="BM1166" s="14">
        <f t="shared" si="1454"/>
        <v>0.57225593728930302</v>
      </c>
      <c r="BN1166" s="14">
        <f t="shared" si="1455"/>
        <v>0.41911195046090338</v>
      </c>
    </row>
    <row r="1167" spans="1:66" x14ac:dyDescent="0.25">
      <c r="A1167" t="s">
        <v>24</v>
      </c>
      <c r="B1167" t="s">
        <v>193</v>
      </c>
      <c r="C1167" t="s">
        <v>183</v>
      </c>
      <c r="D1167" s="25" t="s">
        <v>535</v>
      </c>
      <c r="E1167" s="10">
        <f>VLOOKUP(A1167,home!$A$2:$E$405,3,FALSE)</f>
        <v>1.6263000000000001</v>
      </c>
      <c r="F1167" s="10">
        <f>VLOOKUP(B1167,home!$B$2:$E$405,3,FALSE)</f>
        <v>1.1313</v>
      </c>
      <c r="G1167" s="10">
        <f>VLOOKUP(C1167,away!$B$2:$E$405,4,FALSE)</f>
        <v>1.2621</v>
      </c>
      <c r="H1167" s="10">
        <f>VLOOKUP(A1167,away!$A$2:$E$405,3,FALSE)</f>
        <v>1.4262999999999999</v>
      </c>
      <c r="I1167" s="10">
        <f>VLOOKUP(C1167,away!$B$2:$E$405,3,FALSE)</f>
        <v>0.88560000000000005</v>
      </c>
      <c r="J1167" s="10">
        <f>VLOOKUP(B1167,home!$B$2:$E$405,4,FALSE)</f>
        <v>0.90910000000000002</v>
      </c>
      <c r="K1167" s="12">
        <f t="shared" si="1400"/>
        <v>2.322053469099</v>
      </c>
      <c r="L1167" s="12">
        <f t="shared" si="1401"/>
        <v>1.148312646648</v>
      </c>
      <c r="M1167" s="13">
        <f t="shared" si="1402"/>
        <v>3.1105640311356392E-2</v>
      </c>
      <c r="N1167" s="13">
        <f t="shared" si="1403"/>
        <v>7.2228959993530822E-2</v>
      </c>
      <c r="O1167" s="13">
        <f t="shared" si="1404"/>
        <v>3.5719000151614375E-2</v>
      </c>
      <c r="P1167" s="13">
        <f t="shared" si="1405"/>
        <v>8.2941428214803881E-2</v>
      </c>
      <c r="Q1167" s="13">
        <f t="shared" si="1406"/>
        <v>8.3859753561195585E-2</v>
      </c>
      <c r="R1167" s="13">
        <f t="shared" si="1407"/>
        <v>2.0508289799860316E-2</v>
      </c>
      <c r="S1167" s="13">
        <f t="shared" si="1408"/>
        <v>5.5289655231754734E-2</v>
      </c>
      <c r="T1167" s="13">
        <f t="shared" si="1409"/>
        <v>9.6297215559105531E-2</v>
      </c>
      <c r="U1167" s="13">
        <f t="shared" si="1410"/>
        <v>4.7621345475053291E-2</v>
      </c>
      <c r="V1167" s="13">
        <f t="shared" si="1411"/>
        <v>1.6380748259170949E-2</v>
      </c>
      <c r="W1167" s="13">
        <f t="shared" si="1412"/>
        <v>6.4908943891520465E-2</v>
      </c>
      <c r="X1167" s="13">
        <f t="shared" si="1413"/>
        <v>7.4535761151198393E-2</v>
      </c>
      <c r="Y1167" s="13">
        <f t="shared" si="1414"/>
        <v>4.2795178578727916E-2</v>
      </c>
      <c r="Z1167" s="13">
        <f t="shared" si="1415"/>
        <v>7.8499761794339276E-3</v>
      </c>
      <c r="AA1167" s="13">
        <f t="shared" si="1416"/>
        <v>1.8228064419799069E-2</v>
      </c>
      <c r="AB1167" s="13">
        <f t="shared" si="1417"/>
        <v>2.1163270110477243E-2</v>
      </c>
      <c r="AC1167" s="13">
        <f t="shared" si="1418"/>
        <v>2.729896094091118E-3</v>
      </c>
      <c r="AD1167" s="13">
        <f t="shared" si="1419"/>
        <v>3.7680509584714368E-2</v>
      </c>
      <c r="AE1167" s="13">
        <f t="shared" si="1420"/>
        <v>4.3269005688268677E-2</v>
      </c>
      <c r="AF1167" s="13">
        <f t="shared" si="1421"/>
        <v>2.4843173219861597E-2</v>
      </c>
      <c r="AG1167" s="13">
        <f t="shared" si="1422"/>
        <v>9.5092433304113291E-3</v>
      </c>
      <c r="AH1167" s="13">
        <f t="shared" si="1423"/>
        <v>2.2535567306823817E-3</v>
      </c>
      <c r="AI1167" s="13">
        <f t="shared" si="1424"/>
        <v>5.232879224292426E-3</v>
      </c>
      <c r="AJ1167" s="13">
        <f t="shared" si="1425"/>
        <v>6.0755126780721565E-3</v>
      </c>
      <c r="AK1167" s="13">
        <f t="shared" si="1426"/>
        <v>4.7025550968908016E-3</v>
      </c>
      <c r="AL1167" s="13">
        <f t="shared" si="1427"/>
        <v>2.9116453306285764E-4</v>
      </c>
      <c r="AM1167" s="13">
        <f t="shared" si="1428"/>
        <v>1.7499231599720815E-2</v>
      </c>
      <c r="AN1167" s="13">
        <f t="shared" si="1429"/>
        <v>2.0094588952581722E-2</v>
      </c>
      <c r="AO1167" s="13">
        <f t="shared" si="1430"/>
        <v>1.1537435311721394E-2</v>
      </c>
      <c r="AP1167" s="13">
        <f t="shared" si="1431"/>
        <v>4.4161942927776294E-3</v>
      </c>
      <c r="AQ1167" s="13">
        <f t="shared" si="1432"/>
        <v>1.2677929391128177E-3</v>
      </c>
      <c r="AR1167" s="13">
        <f t="shared" si="1433"/>
        <v>5.1755753875626061E-4</v>
      </c>
      <c r="AS1167" s="13">
        <f t="shared" si="1434"/>
        <v>1.2017962783273152E-3</v>
      </c>
      <c r="AT1167" s="13">
        <f t="shared" si="1435"/>
        <v>1.3953176086201051E-3</v>
      </c>
      <c r="AU1167" s="13">
        <f t="shared" si="1436"/>
        <v>1.0800006978637451E-3</v>
      </c>
      <c r="AV1167" s="13">
        <f t="shared" si="1437"/>
        <v>6.2695484177596272E-4</v>
      </c>
      <c r="AW1167" s="13">
        <f t="shared" si="1438"/>
        <v>2.1565937145518882E-5</v>
      </c>
      <c r="AX1167" s="13">
        <f t="shared" si="1439"/>
        <v>6.7723585737830974E-3</v>
      </c>
      <c r="AY1167" s="13">
        <f t="shared" si="1440"/>
        <v>7.7767849979101427E-3</v>
      </c>
      <c r="AZ1167" s="13">
        <f t="shared" si="1441"/>
        <v>4.4650902816813299E-3</v>
      </c>
      <c r="BA1167" s="13">
        <f t="shared" si="1442"/>
        <v>1.7091065462932508E-3</v>
      </c>
      <c r="BB1167" s="13">
        <f t="shared" si="1443"/>
        <v>4.9064716539435618E-4</v>
      </c>
      <c r="BC1167" s="13">
        <f t="shared" si="1444"/>
        <v>1.1268326901286658E-4</v>
      </c>
      <c r="BD1167" s="13">
        <f t="shared" si="1445"/>
        <v>9.9052977853637675E-5</v>
      </c>
      <c r="BE1167" s="13">
        <f t="shared" si="1446"/>
        <v>2.3000631084962582E-4</v>
      </c>
      <c r="BF1167" s="13">
        <f t="shared" si="1447"/>
        <v>2.670434760115183E-4</v>
      </c>
      <c r="BG1167" s="13">
        <f t="shared" si="1448"/>
        <v>2.0669640995760053E-4</v>
      </c>
      <c r="BH1167" s="13">
        <f t="shared" si="1449"/>
        <v>1.1999002894808888E-4</v>
      </c>
      <c r="BI1167" s="13">
        <f t="shared" si="1450"/>
        <v>5.5724652595239821E-5</v>
      </c>
      <c r="BJ1167" s="14">
        <f t="shared" si="1451"/>
        <v>0.62606965848852414</v>
      </c>
      <c r="BK1167" s="14">
        <f t="shared" si="1452"/>
        <v>0.19651531764215005</v>
      </c>
      <c r="BL1167" s="14">
        <f t="shared" si="1453"/>
        <v>0.16730461450830117</v>
      </c>
      <c r="BM1167" s="14">
        <f t="shared" si="1454"/>
        <v>0.66362127572528329</v>
      </c>
      <c r="BN1167" s="14">
        <f t="shared" si="1455"/>
        <v>0.32636307203236137</v>
      </c>
    </row>
    <row r="1168" spans="1:66" x14ac:dyDescent="0.25">
      <c r="A1168" t="s">
        <v>24</v>
      </c>
      <c r="B1168" t="s">
        <v>25</v>
      </c>
      <c r="C1168" t="s">
        <v>326</v>
      </c>
      <c r="D1168" s="25" t="s">
        <v>535</v>
      </c>
      <c r="E1168" s="10">
        <f>VLOOKUP(A1168,home!$A$2:$E$405,3,FALSE)</f>
        <v>1.6263000000000001</v>
      </c>
      <c r="F1168" s="10">
        <f>VLOOKUP(B1168,home!$B$2:$E$405,3,FALSE)</f>
        <v>1.1651</v>
      </c>
      <c r="G1168" s="10">
        <f>VLOOKUP(C1168,away!$B$2:$E$405,4,FALSE)</f>
        <v>0.87380000000000002</v>
      </c>
      <c r="H1168" s="10">
        <f>VLOOKUP(A1168,away!$A$2:$E$405,3,FALSE)</f>
        <v>1.4262999999999999</v>
      </c>
      <c r="I1168" s="10">
        <f>VLOOKUP(C1168,away!$B$2:$E$405,3,FALSE)</f>
        <v>0.77490000000000003</v>
      </c>
      <c r="J1168" s="10">
        <f>VLOOKUP(B1168,home!$B$2:$E$405,4,FALSE)</f>
        <v>0.84870000000000001</v>
      </c>
      <c r="K1168" s="12">
        <f t="shared" si="1400"/>
        <v>1.6556781011940003</v>
      </c>
      <c r="L1168" s="12">
        <f t="shared" si="1401"/>
        <v>0.93801707766899989</v>
      </c>
      <c r="M1168" s="13">
        <f t="shared" si="1402"/>
        <v>7.4743339163448649E-2</v>
      </c>
      <c r="N1168" s="13">
        <f t="shared" si="1403"/>
        <v>0.1237509098630378</v>
      </c>
      <c r="O1168" s="13">
        <f t="shared" si="1404"/>
        <v>7.0110528577321002E-2</v>
      </c>
      <c r="P1168" s="13">
        <f t="shared" si="1405"/>
        <v>0.11608046682860652</v>
      </c>
      <c r="Q1168" s="13">
        <f t="shared" si="1406"/>
        <v>0.10244583573153217</v>
      </c>
      <c r="R1168" s="13">
        <f t="shared" si="1407"/>
        <v>3.2882436564963771E-2</v>
      </c>
      <c r="S1168" s="13">
        <f t="shared" si="1408"/>
        <v>4.5069818026462601E-2</v>
      </c>
      <c r="T1168" s="13">
        <f t="shared" si="1409"/>
        <v>9.6095943452250213E-2</v>
      </c>
      <c r="U1168" s="13">
        <f t="shared" si="1410"/>
        <v>5.4442730134511383E-2</v>
      </c>
      <c r="V1168" s="13">
        <f t="shared" si="1411"/>
        <v>7.7773195800563341E-3</v>
      </c>
      <c r="W1168" s="13">
        <f t="shared" si="1412"/>
        <v>5.6539108926405207E-2</v>
      </c>
      <c r="X1168" s="13">
        <f t="shared" si="1413"/>
        <v>5.3034649729155878E-2</v>
      </c>
      <c r="Y1168" s="13">
        <f t="shared" si="1414"/>
        <v>2.4873703577070905E-2</v>
      </c>
      <c r="Z1168" s="13">
        <f t="shared" si="1415"/>
        <v>1.0281429017767863E-2</v>
      </c>
      <c r="AA1168" s="13">
        <f t="shared" si="1416"/>
        <v>1.7022736873698791E-2</v>
      </c>
      <c r="AB1168" s="13">
        <f t="shared" si="1417"/>
        <v>1.4092086332085354E-2</v>
      </c>
      <c r="AC1168" s="13">
        <f t="shared" si="1418"/>
        <v>7.5491249256503211E-4</v>
      </c>
      <c r="AD1168" s="13">
        <f t="shared" si="1419"/>
        <v>2.3402641127617838E-2</v>
      </c>
      <c r="AE1168" s="13">
        <f t="shared" si="1420"/>
        <v>2.1952077040264435E-2</v>
      </c>
      <c r="AF1168" s="13">
        <f t="shared" si="1421"/>
        <v>1.0295711577036794E-2</v>
      </c>
      <c r="AG1168" s="13">
        <f t="shared" si="1422"/>
        <v>3.2191844286716485E-3</v>
      </c>
      <c r="AH1168" s="13">
        <f t="shared" si="1423"/>
        <v>2.4110390003769665E-3</v>
      </c>
      <c r="AI1168" s="13">
        <f t="shared" si="1424"/>
        <v>3.9919044740488159E-3</v>
      </c>
      <c r="AJ1168" s="13">
        <f t="shared" si="1425"/>
        <v>3.3046544098704897E-3</v>
      </c>
      <c r="AK1168" s="13">
        <f t="shared" si="1426"/>
        <v>1.8238146461455839E-3</v>
      </c>
      <c r="AL1168" s="13">
        <f t="shared" si="1427"/>
        <v>4.6896804736039646E-5</v>
      </c>
      <c r="AM1168" s="13">
        <f t="shared" si="1428"/>
        <v>7.7494480850197845E-3</v>
      </c>
      <c r="AN1168" s="13">
        <f t="shared" si="1429"/>
        <v>7.2691146462578859E-3</v>
      </c>
      <c r="AO1168" s="13">
        <f t="shared" si="1430"/>
        <v>3.4092768388618733E-3</v>
      </c>
      <c r="AP1168" s="13">
        <f t="shared" si="1431"/>
        <v>1.0659866324512735E-3</v>
      </c>
      <c r="AQ1168" s="13">
        <f t="shared" si="1432"/>
        <v>2.4997841645154045E-4</v>
      </c>
      <c r="AR1168" s="13">
        <f t="shared" si="1433"/>
        <v>4.5231915145591781E-4</v>
      </c>
      <c r="AS1168" s="13">
        <f t="shared" si="1434"/>
        <v>7.4889491381621535E-4</v>
      </c>
      <c r="AT1168" s="13">
        <f t="shared" si="1435"/>
        <v>6.1996445445053805E-4</v>
      </c>
      <c r="AU1168" s="13">
        <f t="shared" si="1436"/>
        <v>3.4215385691748032E-4</v>
      </c>
      <c r="AV1168" s="13">
        <f t="shared" si="1437"/>
        <v>1.4162416203433441E-4</v>
      </c>
      <c r="AW1168" s="13">
        <f t="shared" si="1438"/>
        <v>2.0231468291126034E-6</v>
      </c>
      <c r="AX1168" s="13">
        <f t="shared" si="1439"/>
        <v>2.1384319151178384E-3</v>
      </c>
      <c r="AY1168" s="13">
        <f t="shared" si="1440"/>
        <v>2.0058856558129575E-3</v>
      </c>
      <c r="AZ1168" s="13">
        <f t="shared" si="1441"/>
        <v>9.4077750050191775E-4</v>
      </c>
      <c r="BA1168" s="13">
        <f t="shared" si="1442"/>
        <v>2.9415512058585168E-4</v>
      </c>
      <c r="BB1168" s="13">
        <f t="shared" si="1443"/>
        <v>6.8980631648328213E-5</v>
      </c>
      <c r="BC1168" s="13">
        <f t="shared" si="1444"/>
        <v>1.2941002102905312E-5</v>
      </c>
      <c r="BD1168" s="13">
        <f t="shared" si="1445"/>
        <v>7.0713848103733616E-5</v>
      </c>
      <c r="BE1168" s="13">
        <f t="shared" si="1446"/>
        <v>1.1707936975651062E-4</v>
      </c>
      <c r="BF1168" s="13">
        <f t="shared" si="1447"/>
        <v>9.6922874303724896E-5</v>
      </c>
      <c r="BG1168" s="13">
        <f t="shared" si="1448"/>
        <v>5.3491026829818661E-5</v>
      </c>
      <c r="BH1168" s="13">
        <f t="shared" si="1449"/>
        <v>2.2140980433127877E-5</v>
      </c>
      <c r="BI1168" s="13">
        <f t="shared" si="1450"/>
        <v>7.3316672884189353E-6</v>
      </c>
      <c r="BJ1168" s="14">
        <f t="shared" si="1451"/>
        <v>0.54081474189785506</v>
      </c>
      <c r="BK1168" s="14">
        <f t="shared" si="1452"/>
        <v>0.24647863855168814</v>
      </c>
      <c r="BL1168" s="14">
        <f t="shared" si="1453"/>
        <v>0.20275456731841199</v>
      </c>
      <c r="BM1168" s="14">
        <f t="shared" si="1454"/>
        <v>0.47831199754782933</v>
      </c>
      <c r="BN1168" s="14">
        <f t="shared" si="1455"/>
        <v>0.52001351672890983</v>
      </c>
    </row>
    <row r="1169" spans="1:66" x14ac:dyDescent="0.25">
      <c r="A1169" t="s">
        <v>24</v>
      </c>
      <c r="B1169" t="s">
        <v>181</v>
      </c>
      <c r="C1169" t="s">
        <v>26</v>
      </c>
      <c r="D1169" s="25" t="s">
        <v>535</v>
      </c>
      <c r="E1169" s="10">
        <f>VLOOKUP(A1169,home!$A$2:$E$405,3,FALSE)</f>
        <v>1.6263000000000001</v>
      </c>
      <c r="F1169" s="10">
        <f>VLOOKUP(B1169,home!$B$2:$E$405,3,FALSE)</f>
        <v>0.64729999999999999</v>
      </c>
      <c r="G1169" s="10">
        <f>VLOOKUP(C1169,away!$B$2:$E$405,4,FALSE)</f>
        <v>1.1974</v>
      </c>
      <c r="H1169" s="10">
        <f>VLOOKUP(A1169,away!$A$2:$E$405,3,FALSE)</f>
        <v>1.4262999999999999</v>
      </c>
      <c r="I1169" s="10">
        <f>VLOOKUP(C1169,away!$B$2:$E$405,3,FALSE)</f>
        <v>0.95940000000000003</v>
      </c>
      <c r="J1169" s="10">
        <f>VLOOKUP(B1169,home!$B$2:$E$405,4,FALSE)</f>
        <v>0.84870000000000001</v>
      </c>
      <c r="K1169" s="12">
        <f t="shared" si="1400"/>
        <v>1.260507757626</v>
      </c>
      <c r="L1169" s="12">
        <f t="shared" si="1401"/>
        <v>1.1613544771140001</v>
      </c>
      <c r="M1169" s="13">
        <f t="shared" si="1402"/>
        <v>8.8756178624999529E-2</v>
      </c>
      <c r="N1169" s="13">
        <f t="shared" si="1403"/>
        <v>0.11187785169405086</v>
      </c>
      <c r="O1169" s="13">
        <f t="shared" si="1404"/>
        <v>0.10307738541767313</v>
      </c>
      <c r="P1169" s="13">
        <f t="shared" si="1405"/>
        <v>0.1299298439547821</v>
      </c>
      <c r="Q1169" s="13">
        <f t="shared" si="1406"/>
        <v>7.0511449983441124E-2</v>
      </c>
      <c r="R1169" s="13">
        <f t="shared" si="1407"/>
        <v>5.985469152201002E-2</v>
      </c>
      <c r="S1169" s="13">
        <f t="shared" si="1408"/>
        <v>4.7550955357825143E-2</v>
      </c>
      <c r="T1169" s="13">
        <f t="shared" si="1409"/>
        <v>8.1888788126069242E-2</v>
      </c>
      <c r="U1169" s="13">
        <f t="shared" si="1410"/>
        <v>7.5447302993804796E-2</v>
      </c>
      <c r="V1169" s="13">
        <f t="shared" si="1411"/>
        <v>7.7344076588449122E-3</v>
      </c>
      <c r="W1169" s="13">
        <f t="shared" si="1412"/>
        <v>2.9626743235195076E-2</v>
      </c>
      <c r="X1169" s="13">
        <f t="shared" si="1413"/>
        <v>3.4407150898500716E-2</v>
      </c>
      <c r="Y1169" s="13">
        <f t="shared" si="1414"/>
        <v>1.9979449370355402E-2</v>
      </c>
      <c r="Z1169" s="13">
        <f t="shared" si="1415"/>
        <v>2.3170837991787908E-2</v>
      </c>
      <c r="AA1169" s="13">
        <f t="shared" si="1416"/>
        <v>2.9207021039343903E-2</v>
      </c>
      <c r="AB1169" s="13">
        <f t="shared" si="1417"/>
        <v>1.8407838298619396E-2</v>
      </c>
      <c r="AC1169" s="13">
        <f t="shared" si="1418"/>
        <v>7.0764818557187813E-4</v>
      </c>
      <c r="AD1169" s="13">
        <f t="shared" si="1419"/>
        <v>9.3361849202892571E-3</v>
      </c>
      <c r="AE1169" s="13">
        <f t="shared" si="1420"/>
        <v>1.0842620156342143E-2</v>
      </c>
      <c r="AF1169" s="13">
        <f t="shared" si="1421"/>
        <v>6.2960627311072241E-3</v>
      </c>
      <c r="AG1169" s="13">
        <f t="shared" si="1422"/>
        <v>2.4373202136539914E-3</v>
      </c>
      <c r="AH1169" s="13">
        <f t="shared" si="1423"/>
        <v>6.7273891100615105E-3</v>
      </c>
      <c r="AI1169" s="13">
        <f t="shared" si="1424"/>
        <v>8.4799261618012049E-3</v>
      </c>
      <c r="AJ1169" s="13">
        <f t="shared" si="1425"/>
        <v>5.3445063555230456E-3</v>
      </c>
      <c r="AK1169" s="13">
        <f t="shared" si="1426"/>
        <v>2.2455972406060865E-3</v>
      </c>
      <c r="AL1169" s="13">
        <f t="shared" si="1427"/>
        <v>4.1436943208071496E-5</v>
      </c>
      <c r="AM1169" s="13">
        <f t="shared" si="1428"/>
        <v>2.3536667037310972E-3</v>
      </c>
      <c r="AN1169" s="13">
        <f t="shared" si="1429"/>
        <v>2.733441364012261E-3</v>
      </c>
      <c r="AO1169" s="13">
        <f t="shared" si="1430"/>
        <v>1.5872471830121193E-3</v>
      </c>
      <c r="AP1169" s="13">
        <f t="shared" si="1431"/>
        <v>6.1445220742590309E-4</v>
      </c>
      <c r="AQ1169" s="13">
        <f t="shared" si="1432"/>
        <v>1.7839920551666313E-4</v>
      </c>
      <c r="AR1169" s="13">
        <f t="shared" si="1433"/>
        <v>1.5625766924515817E-3</v>
      </c>
      <c r="AS1169" s="13">
        <f t="shared" si="1434"/>
        <v>1.9696400427207951E-3</v>
      </c>
      <c r="AT1169" s="13">
        <f t="shared" si="1435"/>
        <v>1.2413732767901841E-3</v>
      </c>
      <c r="AU1169" s="13">
        <f t="shared" si="1436"/>
        <v>5.2158688183454494E-4</v>
      </c>
      <c r="AV1169" s="13">
        <f t="shared" si="1437"/>
        <v>1.643660777071E-4</v>
      </c>
      <c r="AW1169" s="13">
        <f t="shared" si="1438"/>
        <v>1.6849830276590244E-6</v>
      </c>
      <c r="AX1169" s="13">
        <f t="shared" si="1439"/>
        <v>4.9446918981984375E-4</v>
      </c>
      <c r="AY1169" s="13">
        <f t="shared" si="1440"/>
        <v>5.7425400739220789E-4</v>
      </c>
      <c r="AZ1169" s="13">
        <f t="shared" si="1441"/>
        <v>3.3345623124279839E-4</v>
      </c>
      <c r="BA1169" s="13">
        <f t="shared" si="1442"/>
        <v>1.2908696235846174E-4</v>
      </c>
      <c r="BB1169" s="13">
        <f t="shared" si="1443"/>
        <v>3.7478930418011471E-5</v>
      </c>
      <c r="BC1169" s="13">
        <f t="shared" si="1444"/>
        <v>8.7052647276803461E-6</v>
      </c>
      <c r="BD1169" s="13">
        <f t="shared" si="1445"/>
        <v>3.0245090626877141E-4</v>
      </c>
      <c r="BE1169" s="13">
        <f t="shared" si="1446"/>
        <v>3.8124171365280053E-4</v>
      </c>
      <c r="BF1169" s="13">
        <f t="shared" si="1447"/>
        <v>2.4027906879499261E-4</v>
      </c>
      <c r="BG1169" s="13">
        <f t="shared" si="1448"/>
        <v>1.0095787673707984E-4</v>
      </c>
      <c r="BH1169" s="13">
        <f t="shared" si="1449"/>
        <v>3.1814546705134672E-5</v>
      </c>
      <c r="BI1169" s="13">
        <f t="shared" si="1450"/>
        <v>8.0204965854353897E-6</v>
      </c>
      <c r="BJ1169" s="14">
        <f t="shared" si="1451"/>
        <v>0.38624827857866206</v>
      </c>
      <c r="BK1169" s="14">
        <f t="shared" si="1452"/>
        <v>0.2752947247326239</v>
      </c>
      <c r="BL1169" s="14">
        <f t="shared" si="1453"/>
        <v>0.31531596571969156</v>
      </c>
      <c r="BM1169" s="14">
        <f t="shared" si="1454"/>
        <v>0.43544983680144406</v>
      </c>
      <c r="BN1169" s="14">
        <f t="shared" si="1455"/>
        <v>0.5640074011969568</v>
      </c>
    </row>
    <row r="1170" spans="1:66" x14ac:dyDescent="0.25">
      <c r="A1170" t="s">
        <v>24</v>
      </c>
      <c r="B1170" t="s">
        <v>295</v>
      </c>
      <c r="C1170" t="s">
        <v>327</v>
      </c>
      <c r="D1170" s="25" t="s">
        <v>535</v>
      </c>
      <c r="E1170" s="10">
        <f>VLOOKUP(A1170,home!$A$2:$E$405,3,FALSE)</f>
        <v>1.6263000000000001</v>
      </c>
      <c r="F1170" s="10">
        <f>VLOOKUP(B1170,home!$B$2:$E$405,3,FALSE)</f>
        <v>1.2945</v>
      </c>
      <c r="G1170" s="10">
        <f>VLOOKUP(C1170,away!$B$2:$E$405,4,FALSE)</f>
        <v>0.55020000000000002</v>
      </c>
      <c r="H1170" s="10">
        <f>VLOOKUP(A1170,away!$A$2:$E$405,3,FALSE)</f>
        <v>1.4262999999999999</v>
      </c>
      <c r="I1170" s="10">
        <f>VLOOKUP(C1170,away!$B$2:$E$405,3,FALSE)</f>
        <v>1.5867</v>
      </c>
      <c r="J1170" s="10">
        <f>VLOOKUP(B1170,home!$B$2:$E$405,4,FALSE)</f>
        <v>0.66420000000000001</v>
      </c>
      <c r="K1170" s="12">
        <f t="shared" si="1400"/>
        <v>1.15830599157</v>
      </c>
      <c r="L1170" s="12">
        <f t="shared" si="1401"/>
        <v>1.503157801482</v>
      </c>
      <c r="M1170" s="13">
        <f t="shared" si="1402"/>
        <v>6.9845906925795342E-2</v>
      </c>
      <c r="N1170" s="13">
        <f t="shared" si="1403"/>
        <v>8.0902932478789297E-2</v>
      </c>
      <c r="O1170" s="13">
        <f t="shared" si="1404"/>
        <v>0.1049894198970949</v>
      </c>
      <c r="P1170" s="13">
        <f t="shared" si="1405"/>
        <v>0.1216098741182636</v>
      </c>
      <c r="Q1170" s="13">
        <f t="shared" si="1406"/>
        <v>4.6855175712882419E-2</v>
      </c>
      <c r="R1170" s="13">
        <f t="shared" si="1407"/>
        <v>7.8907832795693869E-2</v>
      </c>
      <c r="S1170" s="13">
        <f t="shared" si="1408"/>
        <v>5.2934245305067767E-2</v>
      </c>
      <c r="T1170" s="13">
        <f t="shared" si="1409"/>
        <v>7.0430722912629126E-2</v>
      </c>
      <c r="U1170" s="13">
        <f t="shared" si="1410"/>
        <v>9.1399415509055962E-2</v>
      </c>
      <c r="V1170" s="13">
        <f t="shared" si="1411"/>
        <v>1.0240521983682402E-2</v>
      </c>
      <c r="W1170" s="13">
        <f t="shared" si="1412"/>
        <v>1.8090876921432283E-2</v>
      </c>
      <c r="X1170" s="13">
        <f t="shared" si="1413"/>
        <v>2.71934427801016E-2</v>
      </c>
      <c r="Y1170" s="13">
        <f t="shared" si="1414"/>
        <v>2.0438017832032047E-2</v>
      </c>
      <c r="Z1170" s="13">
        <f t="shared" si="1415"/>
        <v>3.9536974821628157E-2</v>
      </c>
      <c r="AA1170" s="13">
        <f t="shared" si="1416"/>
        <v>4.5795914824444124E-2</v>
      </c>
      <c r="AB1170" s="13">
        <f t="shared" si="1417"/>
        <v>2.6522841265291516E-2</v>
      </c>
      <c r="AC1170" s="13">
        <f t="shared" si="1418"/>
        <v>1.1143714823046052E-3</v>
      </c>
      <c r="AD1170" s="13">
        <f t="shared" si="1419"/>
        <v>5.2386927827126123E-3</v>
      </c>
      <c r="AE1170" s="13">
        <f t="shared" si="1420"/>
        <v>7.874581925901911E-3</v>
      </c>
      <c r="AF1170" s="13">
        <f t="shared" si="1421"/>
        <v>5.9183696276643057E-3</v>
      </c>
      <c r="AG1170" s="13">
        <f t="shared" si="1422"/>
        <v>2.9654144926259071E-3</v>
      </c>
      <c r="AH1170" s="13">
        <f t="shared" si="1423"/>
        <v>1.4857578037531948E-2</v>
      </c>
      <c r="AI1170" s="13">
        <f t="shared" si="1424"/>
        <v>1.7209621661092099E-2</v>
      </c>
      <c r="AJ1170" s="13">
        <f t="shared" si="1425"/>
        <v>9.9670039413479218E-3</v>
      </c>
      <c r="AK1170" s="13">
        <f t="shared" si="1426"/>
        <v>3.8482801277550335E-3</v>
      </c>
      <c r="AL1170" s="13">
        <f t="shared" si="1427"/>
        <v>7.761003136691827E-5</v>
      </c>
      <c r="AM1170" s="13">
        <f t="shared" si="1428"/>
        <v>1.2136018476421072E-3</v>
      </c>
      <c r="AN1170" s="13">
        <f t="shared" si="1429"/>
        <v>1.8242350851762029E-3</v>
      </c>
      <c r="AO1170" s="13">
        <f t="shared" si="1430"/>
        <v>1.3710566000098953E-3</v>
      </c>
      <c r="AP1170" s="13">
        <f t="shared" si="1431"/>
        <v>6.869714748594201E-4</v>
      </c>
      <c r="AQ1170" s="13">
        <f t="shared" si="1432"/>
        <v>2.5815663295763335E-4</v>
      </c>
      <c r="AR1170" s="13">
        <f t="shared" si="1433"/>
        <v>4.4666568676487491E-3</v>
      </c>
      <c r="AS1170" s="13">
        <f t="shared" si="1434"/>
        <v>5.1737554120848354E-3</v>
      </c>
      <c r="AT1170" s="13">
        <f t="shared" si="1435"/>
        <v>2.9963959463677908E-3</v>
      </c>
      <c r="AU1170" s="13">
        <f t="shared" si="1436"/>
        <v>1.1569144592646241E-3</v>
      </c>
      <c r="AV1170" s="13">
        <f t="shared" si="1437"/>
        <v>3.3501523747504519E-4</v>
      </c>
      <c r="AW1170" s="13">
        <f t="shared" si="1438"/>
        <v>3.7535589096758064E-6</v>
      </c>
      <c r="AX1170" s="13">
        <f t="shared" si="1439"/>
        <v>2.3428704858404568E-4</v>
      </c>
      <c r="AY1170" s="13">
        <f t="shared" si="1440"/>
        <v>3.5217040486530058E-4</v>
      </c>
      <c r="AZ1170" s="13">
        <f t="shared" si="1441"/>
        <v>2.6468384576217556E-4</v>
      </c>
      <c r="BA1170" s="13">
        <f t="shared" si="1442"/>
        <v>1.3262052922789088E-4</v>
      </c>
      <c r="BB1170" s="13">
        <f t="shared" si="1443"/>
        <v>4.9837395786393965E-5</v>
      </c>
      <c r="BC1170" s="13">
        <f t="shared" si="1444"/>
        <v>1.4982694056372833E-5</v>
      </c>
      <c r="BD1170" s="13">
        <f t="shared" si="1445"/>
        <v>1.1190150195248964E-3</v>
      </c>
      <c r="BE1170" s="13">
        <f t="shared" si="1446"/>
        <v>1.2961618017725081E-3</v>
      </c>
      <c r="BF1170" s="13">
        <f t="shared" si="1447"/>
        <v>7.5067599051863165E-4</v>
      </c>
      <c r="BG1170" s="13">
        <f t="shared" si="1448"/>
        <v>2.8983749918182514E-4</v>
      </c>
      <c r="BH1170" s="13">
        <f t="shared" si="1449"/>
        <v>8.3930127970993277E-5</v>
      </c>
      <c r="BI1170" s="13">
        <f t="shared" si="1450"/>
        <v>1.9443354020407675E-5</v>
      </c>
      <c r="BJ1170" s="14">
        <f t="shared" si="1451"/>
        <v>0.29231083102569894</v>
      </c>
      <c r="BK1170" s="14">
        <f t="shared" si="1452"/>
        <v>0.25617470025134592</v>
      </c>
      <c r="BL1170" s="14">
        <f t="shared" si="1453"/>
        <v>0.41118570977513763</v>
      </c>
      <c r="BM1170" s="14">
        <f t="shared" si="1454"/>
        <v>0.49574865709933558</v>
      </c>
      <c r="BN1170" s="14">
        <f t="shared" si="1455"/>
        <v>0.50311114192851947</v>
      </c>
    </row>
    <row r="1171" spans="1:66" x14ac:dyDescent="0.25">
      <c r="A1171" t="s">
        <v>27</v>
      </c>
      <c r="B1171" t="s">
        <v>291</v>
      </c>
      <c r="C1171" t="s">
        <v>297</v>
      </c>
      <c r="D1171" s="25" t="s">
        <v>535</v>
      </c>
      <c r="E1171" s="10">
        <f>VLOOKUP(A1171,home!$A$2:$E$405,3,FALSE)</f>
        <v>1.3026</v>
      </c>
      <c r="F1171" s="10">
        <f>VLOOKUP(B1171,home!$B$2:$E$405,3,FALSE)</f>
        <v>0.51780000000000004</v>
      </c>
      <c r="G1171" s="10">
        <f>VLOOKUP(C1171,away!$B$2:$E$405,4,FALSE)</f>
        <v>0.88890000000000002</v>
      </c>
      <c r="H1171" s="10">
        <f>VLOOKUP(A1171,away!$A$2:$E$405,3,FALSE)</f>
        <v>1.1000000000000001</v>
      </c>
      <c r="I1171" s="10">
        <f>VLOOKUP(C1171,away!$B$2:$E$405,3,FALSE)</f>
        <v>0.90910000000000002</v>
      </c>
      <c r="J1171" s="10">
        <f>VLOOKUP(B1171,home!$B$2:$E$405,4,FALSE)</f>
        <v>1.4391</v>
      </c>
      <c r="K1171" s="12">
        <f t="shared" si="1400"/>
        <v>0.59955085429200006</v>
      </c>
      <c r="L1171" s="12">
        <f t="shared" si="1401"/>
        <v>1.4391143910000002</v>
      </c>
      <c r="M1171" s="13">
        <f t="shared" si="1402"/>
        <v>0.13020238319163077</v>
      </c>
      <c r="N1171" s="13">
        <f t="shared" si="1403"/>
        <v>7.8062950073396573E-2</v>
      </c>
      <c r="O1171" s="13">
        <f t="shared" si="1404"/>
        <v>0.18737612339357237</v>
      </c>
      <c r="P1171" s="13">
        <f t="shared" si="1405"/>
        <v>0.11234151485453954</v>
      </c>
      <c r="Q1171" s="13">
        <f t="shared" si="1406"/>
        <v>2.3401354202529333E-2</v>
      </c>
      <c r="R1171" s="13">
        <f t="shared" si="1407"/>
        <v>0.13482783785274091</v>
      </c>
      <c r="S1171" s="13">
        <f t="shared" si="1408"/>
        <v>2.4232690006214811E-2</v>
      </c>
      <c r="T1171" s="13">
        <f t="shared" si="1409"/>
        <v>3.3677225601748295E-2</v>
      </c>
      <c r="U1171" s="13">
        <f t="shared" si="1410"/>
        <v>8.0836145366954076E-2</v>
      </c>
      <c r="V1171" s="13">
        <f t="shared" si="1411"/>
        <v>2.3231671576428481E-3</v>
      </c>
      <c r="W1171" s="13">
        <f t="shared" si="1412"/>
        <v>4.6767673012387155E-3</v>
      </c>
      <c r="X1171" s="13">
        <f t="shared" si="1413"/>
        <v>6.7304031265708686E-3</v>
      </c>
      <c r="Y1171" s="13">
        <f t="shared" si="1414"/>
        <v>4.842909998339767E-3</v>
      </c>
      <c r="Z1171" s="13">
        <f t="shared" si="1415"/>
        <v>6.467756058709799E-2</v>
      </c>
      <c r="AA1171" s="13">
        <f t="shared" si="1416"/>
        <v>3.8777486703517196E-2</v>
      </c>
      <c r="AB1171" s="13">
        <f t="shared" si="1417"/>
        <v>1.1624537640195203E-2</v>
      </c>
      <c r="AC1171" s="13">
        <f t="shared" si="1418"/>
        <v>1.2528002145215748E-4</v>
      </c>
      <c r="AD1171" s="13">
        <f t="shared" si="1419"/>
        <v>7.0098995769564084E-4</v>
      </c>
      <c r="AE1171" s="13">
        <f t="shared" si="1420"/>
        <v>1.0088047360662781E-3</v>
      </c>
      <c r="AF1171" s="13">
        <f t="shared" si="1421"/>
        <v>7.2589270669096888E-4</v>
      </c>
      <c r="AG1171" s="13">
        <f t="shared" si="1422"/>
        <v>3.4821421350697177E-4</v>
      </c>
      <c r="AH1171" s="13">
        <f t="shared" si="1423"/>
        <v>2.3269602053916795E-2</v>
      </c>
      <c r="AI1171" s="13">
        <f t="shared" si="1424"/>
        <v>1.3951309790460695E-2</v>
      </c>
      <c r="AJ1171" s="13">
        <f t="shared" si="1425"/>
        <v>4.1822598516815272E-3</v>
      </c>
      <c r="AK1171" s="13">
        <f t="shared" si="1426"/>
        <v>8.3582582231559767E-4</v>
      </c>
      <c r="AL1171" s="13">
        <f t="shared" si="1427"/>
        <v>4.3237756624563018E-6</v>
      </c>
      <c r="AM1171" s="13">
        <f t="shared" si="1428"/>
        <v>8.405582559730689E-5</v>
      </c>
      <c r="AN1171" s="13">
        <f t="shared" si="1429"/>
        <v>1.2096594826447053E-4</v>
      </c>
      <c r="AO1171" s="13">
        <f t="shared" si="1430"/>
        <v>8.7041918484180526E-5</v>
      </c>
      <c r="AP1171" s="13">
        <f t="shared" si="1431"/>
        <v>4.1754425836944368E-5</v>
      </c>
      <c r="AQ1171" s="13">
        <f t="shared" si="1432"/>
        <v>1.5022348777472225E-5</v>
      </c>
      <c r="AR1171" s="13">
        <f t="shared" si="1433"/>
        <v>6.6975238377269559E-3</v>
      </c>
      <c r="AS1171" s="13">
        <f t="shared" si="1434"/>
        <v>4.0155061385502315E-3</v>
      </c>
      <c r="AT1171" s="13">
        <f t="shared" si="1435"/>
        <v>1.2037500678912807E-3</v>
      </c>
      <c r="AU1171" s="13">
        <f t="shared" si="1436"/>
        <v>2.405697938527568E-4</v>
      </c>
      <c r="AV1171" s="13">
        <f t="shared" si="1437"/>
        <v>3.605845635531767E-5</v>
      </c>
      <c r="AW1171" s="13">
        <f t="shared" si="1438"/>
        <v>1.0362916388417642E-7</v>
      </c>
      <c r="AX1171" s="13">
        <f t="shared" si="1439"/>
        <v>8.3992903408474508E-6</v>
      </c>
      <c r="AY1171" s="13">
        <f t="shared" si="1440"/>
        <v>1.2087539603700864E-5</v>
      </c>
      <c r="AZ1171" s="13">
        <f t="shared" si="1441"/>
        <v>8.6976760977341757E-6</v>
      </c>
      <c r="BA1171" s="13">
        <f t="shared" si="1442"/>
        <v>4.1723169468353254E-6</v>
      </c>
      <c r="BB1171" s="13">
        <f t="shared" si="1443"/>
        <v>1.5011103405009755E-6</v>
      </c>
      <c r="BC1171" s="13">
        <f t="shared" si="1444"/>
        <v>4.3205389869877228E-7</v>
      </c>
      <c r="BD1171" s="13">
        <f t="shared" si="1445"/>
        <v>1.6064171564897328E-3</v>
      </c>
      <c r="BE1171" s="13">
        <f t="shared" si="1446"/>
        <v>9.6312877852274491E-4</v>
      </c>
      <c r="BF1171" s="13">
        <f t="shared" si="1447"/>
        <v>2.8872234097826113E-4</v>
      </c>
      <c r="BG1171" s="13">
        <f t="shared" si="1448"/>
        <v>5.7701242062234198E-5</v>
      </c>
      <c r="BH1171" s="13">
        <f t="shared" si="1449"/>
        <v>8.6487072430304983E-6</v>
      </c>
      <c r="BI1171" s="13">
        <f t="shared" si="1450"/>
        <v>1.0370679632160689E-6</v>
      </c>
      <c r="BJ1171" s="14">
        <f t="shared" si="1451"/>
        <v>0.15455964237197209</v>
      </c>
      <c r="BK1171" s="14">
        <f t="shared" si="1452"/>
        <v>0.26924144654674631</v>
      </c>
      <c r="BL1171" s="14">
        <f t="shared" si="1453"/>
        <v>0.51080019206299032</v>
      </c>
      <c r="BM1171" s="14">
        <f t="shared" si="1454"/>
        <v>0.3330546940899573</v>
      </c>
      <c r="BN1171" s="14">
        <f t="shared" si="1455"/>
        <v>0.66621216356840951</v>
      </c>
    </row>
    <row r="1172" spans="1:66" x14ac:dyDescent="0.25">
      <c r="A1172" t="s">
        <v>196</v>
      </c>
      <c r="B1172" t="s">
        <v>511</v>
      </c>
      <c r="C1172" t="s">
        <v>203</v>
      </c>
      <c r="D1172" s="25" t="s">
        <v>535</v>
      </c>
      <c r="E1172" s="10">
        <f>VLOOKUP(A1172,home!$A$2:$E$405,3,FALSE)</f>
        <v>1.6077999999999999</v>
      </c>
      <c r="F1172" s="10" t="e">
        <f>VLOOKUP(B1172,home!$B$2:$E$405,3,FALSE)</f>
        <v>#N/A</v>
      </c>
      <c r="G1172" s="10">
        <f>VLOOKUP(C1172,away!$B$2:$E$405,4,FALSE)</f>
        <v>1.2805</v>
      </c>
      <c r="H1172" s="10">
        <f>VLOOKUP(A1172,away!$A$2:$E$405,3,FALSE)</f>
        <v>1.3987000000000001</v>
      </c>
      <c r="I1172" s="10">
        <f>VLOOKUP(C1172,away!$B$2:$E$405,3,FALSE)</f>
        <v>1.0513999999999999</v>
      </c>
      <c r="J1172" s="10" t="e">
        <f>VLOOKUP(B1172,home!$B$2:$E$405,4,FALSE)</f>
        <v>#N/A</v>
      </c>
      <c r="K1172" s="12" t="e">
        <f t="shared" si="1400"/>
        <v>#N/A</v>
      </c>
      <c r="L1172" s="12" t="e">
        <f t="shared" si="1401"/>
        <v>#N/A</v>
      </c>
      <c r="M1172" s="13" t="e">
        <f t="shared" si="1402"/>
        <v>#N/A</v>
      </c>
      <c r="N1172" s="13" t="e">
        <f t="shared" si="1403"/>
        <v>#N/A</v>
      </c>
      <c r="O1172" s="13" t="e">
        <f t="shared" si="1404"/>
        <v>#N/A</v>
      </c>
      <c r="P1172" s="13" t="e">
        <f t="shared" si="1405"/>
        <v>#N/A</v>
      </c>
      <c r="Q1172" s="13" t="e">
        <f t="shared" si="1406"/>
        <v>#N/A</v>
      </c>
      <c r="R1172" s="13" t="e">
        <f t="shared" si="1407"/>
        <v>#N/A</v>
      </c>
      <c r="S1172" s="13" t="e">
        <f t="shared" si="1408"/>
        <v>#N/A</v>
      </c>
      <c r="T1172" s="13" t="e">
        <f t="shared" si="1409"/>
        <v>#N/A</v>
      </c>
      <c r="U1172" s="13" t="e">
        <f t="shared" si="1410"/>
        <v>#N/A</v>
      </c>
      <c r="V1172" s="13" t="e">
        <f t="shared" si="1411"/>
        <v>#N/A</v>
      </c>
      <c r="W1172" s="13" t="e">
        <f t="shared" si="1412"/>
        <v>#N/A</v>
      </c>
      <c r="X1172" s="13" t="e">
        <f t="shared" si="1413"/>
        <v>#N/A</v>
      </c>
      <c r="Y1172" s="13" t="e">
        <f t="shared" si="1414"/>
        <v>#N/A</v>
      </c>
      <c r="Z1172" s="13" t="e">
        <f t="shared" si="1415"/>
        <v>#N/A</v>
      </c>
      <c r="AA1172" s="13" t="e">
        <f t="shared" si="1416"/>
        <v>#N/A</v>
      </c>
      <c r="AB1172" s="13" t="e">
        <f t="shared" si="1417"/>
        <v>#N/A</v>
      </c>
      <c r="AC1172" s="13" t="e">
        <f t="shared" si="1418"/>
        <v>#N/A</v>
      </c>
      <c r="AD1172" s="13" t="e">
        <f t="shared" si="1419"/>
        <v>#N/A</v>
      </c>
      <c r="AE1172" s="13" t="e">
        <f t="shared" si="1420"/>
        <v>#N/A</v>
      </c>
      <c r="AF1172" s="13" t="e">
        <f t="shared" si="1421"/>
        <v>#N/A</v>
      </c>
      <c r="AG1172" s="13" t="e">
        <f t="shared" si="1422"/>
        <v>#N/A</v>
      </c>
      <c r="AH1172" s="13" t="e">
        <f t="shared" si="1423"/>
        <v>#N/A</v>
      </c>
      <c r="AI1172" s="13" t="e">
        <f t="shared" si="1424"/>
        <v>#N/A</v>
      </c>
      <c r="AJ1172" s="13" t="e">
        <f t="shared" si="1425"/>
        <v>#N/A</v>
      </c>
      <c r="AK1172" s="13" t="e">
        <f t="shared" si="1426"/>
        <v>#N/A</v>
      </c>
      <c r="AL1172" s="13" t="e">
        <f t="shared" si="1427"/>
        <v>#N/A</v>
      </c>
      <c r="AM1172" s="13" t="e">
        <f t="shared" si="1428"/>
        <v>#N/A</v>
      </c>
      <c r="AN1172" s="13" t="e">
        <f t="shared" si="1429"/>
        <v>#N/A</v>
      </c>
      <c r="AO1172" s="13" t="e">
        <f t="shared" si="1430"/>
        <v>#N/A</v>
      </c>
      <c r="AP1172" s="13" t="e">
        <f t="shared" si="1431"/>
        <v>#N/A</v>
      </c>
      <c r="AQ1172" s="13" t="e">
        <f t="shared" si="1432"/>
        <v>#N/A</v>
      </c>
      <c r="AR1172" s="13" t="e">
        <f t="shared" si="1433"/>
        <v>#N/A</v>
      </c>
      <c r="AS1172" s="13" t="e">
        <f t="shared" si="1434"/>
        <v>#N/A</v>
      </c>
      <c r="AT1172" s="13" t="e">
        <f t="shared" si="1435"/>
        <v>#N/A</v>
      </c>
      <c r="AU1172" s="13" t="e">
        <f t="shared" si="1436"/>
        <v>#N/A</v>
      </c>
      <c r="AV1172" s="13" t="e">
        <f t="shared" si="1437"/>
        <v>#N/A</v>
      </c>
      <c r="AW1172" s="13" t="e">
        <f t="shared" si="1438"/>
        <v>#N/A</v>
      </c>
      <c r="AX1172" s="13" t="e">
        <f t="shared" si="1439"/>
        <v>#N/A</v>
      </c>
      <c r="AY1172" s="13" t="e">
        <f t="shared" si="1440"/>
        <v>#N/A</v>
      </c>
      <c r="AZ1172" s="13" t="e">
        <f t="shared" si="1441"/>
        <v>#N/A</v>
      </c>
      <c r="BA1172" s="13" t="e">
        <f t="shared" si="1442"/>
        <v>#N/A</v>
      </c>
      <c r="BB1172" s="13" t="e">
        <f t="shared" si="1443"/>
        <v>#N/A</v>
      </c>
      <c r="BC1172" s="13" t="e">
        <f t="shared" si="1444"/>
        <v>#N/A</v>
      </c>
      <c r="BD1172" s="13" t="e">
        <f t="shared" si="1445"/>
        <v>#N/A</v>
      </c>
      <c r="BE1172" s="13" t="e">
        <f t="shared" si="1446"/>
        <v>#N/A</v>
      </c>
      <c r="BF1172" s="13" t="e">
        <f t="shared" si="1447"/>
        <v>#N/A</v>
      </c>
      <c r="BG1172" s="13" t="e">
        <f t="shared" si="1448"/>
        <v>#N/A</v>
      </c>
      <c r="BH1172" s="13" t="e">
        <f t="shared" si="1449"/>
        <v>#N/A</v>
      </c>
      <c r="BI1172" s="13" t="e">
        <f t="shared" si="1450"/>
        <v>#N/A</v>
      </c>
      <c r="BJ1172" s="14" t="e">
        <f t="shared" si="1451"/>
        <v>#N/A</v>
      </c>
      <c r="BK1172" s="14" t="e">
        <f t="shared" si="1452"/>
        <v>#N/A</v>
      </c>
      <c r="BL1172" s="14" t="e">
        <f t="shared" si="1453"/>
        <v>#N/A</v>
      </c>
      <c r="BM1172" s="14" t="e">
        <f t="shared" si="1454"/>
        <v>#N/A</v>
      </c>
      <c r="BN1172" s="14" t="e">
        <f t="shared" si="1455"/>
        <v>#N/A</v>
      </c>
    </row>
    <row r="1173" spans="1:66" x14ac:dyDescent="0.25">
      <c r="A1173" t="s">
        <v>196</v>
      </c>
      <c r="B1173" t="s">
        <v>200</v>
      </c>
      <c r="C1173" t="s">
        <v>307</v>
      </c>
      <c r="D1173" s="25" t="s">
        <v>535</v>
      </c>
      <c r="E1173" s="10">
        <f>VLOOKUP(A1173,home!$A$2:$E$405,3,FALSE)</f>
        <v>1.6077999999999999</v>
      </c>
      <c r="F1173" s="10">
        <f>VLOOKUP(B1173,home!$B$2:$E$405,3,FALSE)</f>
        <v>1.4269000000000001</v>
      </c>
      <c r="G1173" s="10">
        <f>VLOOKUP(C1173,away!$B$2:$E$405,4,FALSE)</f>
        <v>0.84150000000000003</v>
      </c>
      <c r="H1173" s="10">
        <f>VLOOKUP(A1173,away!$A$2:$E$405,3,FALSE)</f>
        <v>1.3987000000000001</v>
      </c>
      <c r="I1173" s="10">
        <f>VLOOKUP(C1173,away!$B$2:$E$405,3,FALSE)</f>
        <v>1.2196</v>
      </c>
      <c r="J1173" s="10">
        <f>VLOOKUP(B1173,home!$B$2:$E$405,4,FALSE)</f>
        <v>0.54669999999999996</v>
      </c>
      <c r="K1173" s="12">
        <f t="shared" si="1400"/>
        <v>1.93054390353</v>
      </c>
      <c r="L1173" s="12">
        <f t="shared" si="1401"/>
        <v>0.93259066608399999</v>
      </c>
      <c r="M1173" s="13">
        <f t="shared" si="1402"/>
        <v>5.7089528403835355E-2</v>
      </c>
      <c r="N1173" s="13">
        <f t="shared" si="1403"/>
        <v>0.11021384101542714</v>
      </c>
      <c r="O1173" s="13">
        <f t="shared" si="1404"/>
        <v>5.3241161320554245E-2</v>
      </c>
      <c r="P1173" s="13">
        <f t="shared" si="1405"/>
        <v>0.10278439940425327</v>
      </c>
      <c r="Q1173" s="13">
        <f t="shared" si="1406"/>
        <v>0.10638632942847878</v>
      </c>
      <c r="R1173" s="13">
        <f t="shared" si="1407"/>
        <v>2.4826105049510688E-2</v>
      </c>
      <c r="S1173" s="13">
        <f t="shared" si="1408"/>
        <v>4.626344382354064E-2</v>
      </c>
      <c r="T1173" s="13">
        <f t="shared" si="1409"/>
        <v>9.921489782393686E-2</v>
      </c>
      <c r="U1173" s="13">
        <f t="shared" si="1410"/>
        <v>4.7927885751728218E-2</v>
      </c>
      <c r="V1173" s="13">
        <f t="shared" si="1411"/>
        <v>9.2547820565044223E-3</v>
      </c>
      <c r="W1173" s="13">
        <f t="shared" si="1412"/>
        <v>6.8461159899027985E-2</v>
      </c>
      <c r="X1173" s="13">
        <f t="shared" si="1413"/>
        <v>6.3846238711117734E-2</v>
      </c>
      <c r="Y1173" s="13">
        <f t="shared" si="1414"/>
        <v>2.9771203143279672E-2</v>
      </c>
      <c r="Z1173" s="13">
        <f t="shared" si="1415"/>
        <v>7.7175312814648433E-3</v>
      </c>
      <c r="AA1173" s="13">
        <f t="shared" si="1416"/>
        <v>1.4899032965734025E-2</v>
      </c>
      <c r="AB1173" s="13">
        <f t="shared" si="1417"/>
        <v>1.438161863024516E-2</v>
      </c>
      <c r="AC1173" s="13">
        <f t="shared" si="1418"/>
        <v>1.0413985299613637E-3</v>
      </c>
      <c r="AD1173" s="13">
        <f t="shared" si="1419"/>
        <v>3.3041818717915235E-2</v>
      </c>
      <c r="AE1173" s="13">
        <f t="shared" si="1420"/>
        <v>3.0814491726767344E-2</v>
      </c>
      <c r="AF1173" s="13">
        <f t="shared" si="1421"/>
        <v>1.4368653682252932E-2</v>
      </c>
      <c r="AG1173" s="13">
        <f t="shared" si="1422"/>
        <v>4.4666907694208601E-3</v>
      </c>
      <c r="AH1173" s="13">
        <f t="shared" si="1423"/>
        <v>1.7993244095763511E-3</v>
      </c>
      <c r="AI1173" s="13">
        <f t="shared" si="1424"/>
        <v>3.4736747693803419E-3</v>
      </c>
      <c r="AJ1173" s="13">
        <f t="shared" si="1425"/>
        <v>3.3530408244365991E-3</v>
      </c>
      <c r="AK1173" s="13">
        <f t="shared" si="1426"/>
        <v>2.1577308406344276E-3</v>
      </c>
      <c r="AL1173" s="13">
        <f t="shared" si="1427"/>
        <v>7.4997657493600851E-5</v>
      </c>
      <c r="AM1173" s="13">
        <f t="shared" si="1428"/>
        <v>1.2757736337482941E-2</v>
      </c>
      <c r="AN1173" s="13">
        <f t="shared" si="1429"/>
        <v>1.1897745828697267E-2</v>
      </c>
      <c r="AO1173" s="13">
        <f t="shared" si="1430"/>
        <v>5.5478633536414574E-3</v>
      </c>
      <c r="AP1173" s="13">
        <f t="shared" si="1431"/>
        <v>1.7246285267718336E-3</v>
      </c>
      <c r="AQ1173" s="13">
        <f t="shared" si="1432"/>
        <v>4.0209311663240297E-4</v>
      </c>
      <c r="AR1173" s="13">
        <f t="shared" si="1433"/>
        <v>3.3560662992560193E-4</v>
      </c>
      <c r="AS1173" s="13">
        <f t="shared" si="1434"/>
        <v>6.4790333338711969E-4</v>
      </c>
      <c r="AT1173" s="13">
        <f t="shared" si="1435"/>
        <v>6.2540291517363463E-4</v>
      </c>
      <c r="AU1173" s="13">
        <f t="shared" si="1436"/>
        <v>4.0245592837945005E-4</v>
      </c>
      <c r="AV1173" s="13">
        <f t="shared" si="1437"/>
        <v>1.9423970974311334E-4</v>
      </c>
      <c r="AW1173" s="13">
        <f t="shared" si="1438"/>
        <v>3.7507312333850879E-6</v>
      </c>
      <c r="AX1173" s="13">
        <f t="shared" si="1439"/>
        <v>4.1048950181951397E-3</v>
      </c>
      <c r="AY1173" s="13">
        <f t="shared" si="1440"/>
        <v>3.8281867792234986E-3</v>
      </c>
      <c r="AZ1173" s="13">
        <f t="shared" si="1441"/>
        <v>1.7850656291650024E-3</v>
      </c>
      <c r="BA1173" s="13">
        <f t="shared" si="1442"/>
        <v>5.5491184803554809E-4</v>
      </c>
      <c r="BB1173" s="13">
        <f t="shared" si="1443"/>
        <v>1.2937640249434379E-4</v>
      </c>
      <c r="BC1173" s="13">
        <f t="shared" si="1444"/>
        <v>2.4131045075550355E-5</v>
      </c>
      <c r="BD1173" s="13">
        <f t="shared" si="1445"/>
        <v>5.2163935090753915E-5</v>
      </c>
      <c r="BE1173" s="13">
        <f t="shared" si="1446"/>
        <v>1.0070476687358963E-4</v>
      </c>
      <c r="BF1173" s="13">
        <f t="shared" si="1447"/>
        <v>9.7207486872109191E-5</v>
      </c>
      <c r="BG1173" s="13">
        <f t="shared" si="1448"/>
        <v>6.2554440386140977E-5</v>
      </c>
      <c r="BH1173" s="13">
        <f t="shared" si="1449"/>
        <v>3.0191023381548806E-5</v>
      </c>
      <c r="BI1173" s="13">
        <f t="shared" si="1450"/>
        <v>1.1657019226116149E-5</v>
      </c>
      <c r="BJ1173" s="14">
        <f t="shared" si="1451"/>
        <v>0.60334195880303954</v>
      </c>
      <c r="BK1173" s="14">
        <f t="shared" si="1452"/>
        <v>0.22033673665481215</v>
      </c>
      <c r="BL1173" s="14">
        <f t="shared" si="1453"/>
        <v>0.16861966175023926</v>
      </c>
      <c r="BM1173" s="14">
        <f t="shared" si="1454"/>
        <v>0.54165008781950619</v>
      </c>
      <c r="BN1173" s="14">
        <f t="shared" si="1455"/>
        <v>0.45454136462205941</v>
      </c>
    </row>
    <row r="1174" spans="1:66" x14ac:dyDescent="0.25">
      <c r="A1174" t="s">
        <v>196</v>
      </c>
      <c r="B1174" t="s">
        <v>202</v>
      </c>
      <c r="C1174" t="s">
        <v>205</v>
      </c>
      <c r="D1174" s="25" t="s">
        <v>535</v>
      </c>
      <c r="E1174" s="10">
        <f>VLOOKUP(A1174,home!$A$2:$E$405,3,FALSE)</f>
        <v>1.6077999999999999</v>
      </c>
      <c r="F1174" s="10">
        <f>VLOOKUP(B1174,home!$B$2:$E$405,3,FALSE)</f>
        <v>1.0609999999999999</v>
      </c>
      <c r="G1174" s="10">
        <f>VLOOKUP(C1174,away!$B$2:$E$405,4,FALSE)</f>
        <v>0.32929999999999998</v>
      </c>
      <c r="H1174" s="10">
        <f>VLOOKUP(A1174,away!$A$2:$E$405,3,FALSE)</f>
        <v>1.3987000000000001</v>
      </c>
      <c r="I1174" s="10">
        <f>VLOOKUP(C1174,away!$B$2:$E$405,3,FALSE)</f>
        <v>2.0607000000000002</v>
      </c>
      <c r="J1174" s="10">
        <f>VLOOKUP(B1174,home!$B$2:$E$405,4,FALSE)</f>
        <v>0.67290000000000005</v>
      </c>
      <c r="K1174" s="12">
        <f t="shared" si="1400"/>
        <v>0.56174490093999996</v>
      </c>
      <c r="L1174" s="12">
        <f t="shared" si="1401"/>
        <v>1.9395004034610004</v>
      </c>
      <c r="M1174" s="13">
        <f t="shared" si="1402"/>
        <v>8.1982841435456491E-2</v>
      </c>
      <c r="N1174" s="13">
        <f t="shared" si="1403"/>
        <v>4.6053443140940238E-2</v>
      </c>
      <c r="O1174" s="13">
        <f t="shared" si="1404"/>
        <v>0.15900575404094708</v>
      </c>
      <c r="P1174" s="13">
        <f t="shared" si="1405"/>
        <v>8.9320671552621828E-2</v>
      </c>
      <c r="Q1174" s="13">
        <f t="shared" si="1406"/>
        <v>1.2935143427576694E-2</v>
      </c>
      <c r="R1174" s="13">
        <f t="shared" si="1407"/>
        <v>0.15419586205751876</v>
      </c>
      <c r="S1174" s="13">
        <f t="shared" si="1408"/>
        <v>2.4328817551695907E-2</v>
      </c>
      <c r="T1174" s="13">
        <f t="shared" si="1409"/>
        <v>2.5087715896610907E-2</v>
      </c>
      <c r="U1174" s="13">
        <f t="shared" si="1410"/>
        <v>8.6618739256858784E-2</v>
      </c>
      <c r="V1174" s="13">
        <f t="shared" si="1411"/>
        <v>2.9451505864587319E-3</v>
      </c>
      <c r="W1174" s="13">
        <f t="shared" si="1412"/>
        <v>2.4220836211229207E-3</v>
      </c>
      <c r="X1174" s="13">
        <f t="shared" si="1413"/>
        <v>4.6976321603841853E-3</v>
      </c>
      <c r="Y1174" s="13">
        <f t="shared" si="1414"/>
        <v>4.5555297351882506E-3</v>
      </c>
      <c r="Z1174" s="13">
        <f t="shared" si="1415"/>
        <v>9.9687645557524796E-2</v>
      </c>
      <c r="AA1174" s="13">
        <f t="shared" si="1416"/>
        <v>5.5999026578653605E-2</v>
      </c>
      <c r="AB1174" s="13">
        <f t="shared" si="1417"/>
        <v>1.5728583819081095E-2</v>
      </c>
      <c r="AC1174" s="13">
        <f t="shared" si="1418"/>
        <v>2.0054716907835855E-4</v>
      </c>
      <c r="AD1174" s="13">
        <f t="shared" si="1419"/>
        <v>3.4014828095402282E-4</v>
      </c>
      <c r="AE1174" s="13">
        <f t="shared" si="1420"/>
        <v>6.5971772814689292E-4</v>
      </c>
      <c r="AF1174" s="13">
        <f t="shared" si="1421"/>
        <v>6.3976139995563684E-4</v>
      </c>
      <c r="AG1174" s="13">
        <f t="shared" si="1422"/>
        <v>4.1360583111091072E-4</v>
      </c>
      <c r="AH1174" s="13">
        <f t="shared" si="1423"/>
        <v>4.8336057194724169E-2</v>
      </c>
      <c r="AI1174" s="13">
        <f t="shared" si="1424"/>
        <v>2.7152533660680506E-2</v>
      </c>
      <c r="AJ1174" s="13">
        <f t="shared" si="1425"/>
        <v>7.6263986657444912E-3</v>
      </c>
      <c r="AK1174" s="13">
        <f t="shared" si="1426"/>
        <v>1.4280301876725293E-3</v>
      </c>
      <c r="AL1174" s="13">
        <f t="shared" si="1427"/>
        <v>8.7398814222162548E-6</v>
      </c>
      <c r="AM1174" s="13">
        <f t="shared" si="1428"/>
        <v>3.8215312477885783E-5</v>
      </c>
      <c r="AN1174" s="13">
        <f t="shared" si="1429"/>
        <v>7.4118613969247673E-5</v>
      </c>
      <c r="AO1174" s="13">
        <f t="shared" si="1430"/>
        <v>7.1876540848663016E-5</v>
      </c>
      <c r="AP1174" s="13">
        <f t="shared" si="1431"/>
        <v>4.6468193325120997E-5</v>
      </c>
      <c r="AQ1174" s="13">
        <f t="shared" si="1432"/>
        <v>2.2531269925544002E-5</v>
      </c>
      <c r="AR1174" s="13">
        <f t="shared" si="1433"/>
        <v>1.8749560486176296E-2</v>
      </c>
      <c r="AS1174" s="13">
        <f t="shared" si="1434"/>
        <v>1.0532469997975642E-2</v>
      </c>
      <c r="AT1174" s="13">
        <f t="shared" si="1435"/>
        <v>2.958280657833174E-3</v>
      </c>
      <c r="AU1174" s="13">
        <f t="shared" si="1436"/>
        <v>5.5393302502907142E-4</v>
      </c>
      <c r="AV1174" s="13">
        <f t="shared" si="1437"/>
        <v>7.779226306808754E-5</v>
      </c>
      <c r="AW1174" s="13">
        <f t="shared" si="1438"/>
        <v>2.6450388352747608E-7</v>
      </c>
      <c r="AX1174" s="13">
        <f t="shared" si="1439"/>
        <v>3.5778761537135137E-6</v>
      </c>
      <c r="AY1174" s="13">
        <f t="shared" si="1440"/>
        <v>6.9392922436608523E-6</v>
      </c>
      <c r="AZ1174" s="13">
        <f t="shared" si="1441"/>
        <v>6.7293800531570076E-6</v>
      </c>
      <c r="BA1174" s="13">
        <f t="shared" si="1442"/>
        <v>4.3505451093801418E-6</v>
      </c>
      <c r="BB1174" s="13">
        <f t="shared" si="1443"/>
        <v>2.1094709987295181E-6</v>
      </c>
      <c r="BC1174" s="13">
        <f t="shared" si="1444"/>
        <v>8.1826397062503559E-7</v>
      </c>
      <c r="BD1174" s="13">
        <f t="shared" si="1445"/>
        <v>6.0607966879425573E-3</v>
      </c>
      <c r="BE1174" s="13">
        <f t="shared" si="1446"/>
        <v>3.4046216350857722E-3</v>
      </c>
      <c r="BF1174" s="13">
        <f t="shared" si="1447"/>
        <v>9.5626442156971877E-4</v>
      </c>
      <c r="BG1174" s="13">
        <f t="shared" si="1448"/>
        <v>1.7905888758904269E-4</v>
      </c>
      <c r="BH1174" s="13">
        <f t="shared" si="1449"/>
        <v>2.5146354267783338E-5</v>
      </c>
      <c r="BI1174" s="13">
        <f t="shared" si="1450"/>
        <v>2.8251672574316207E-6</v>
      </c>
      <c r="BJ1174" s="14">
        <f t="shared" si="1451"/>
        <v>9.808251598106639E-2</v>
      </c>
      <c r="BK1174" s="14">
        <f t="shared" si="1452"/>
        <v>0.1987937074689772</v>
      </c>
      <c r="BL1174" s="14">
        <f t="shared" si="1453"/>
        <v>0.59959173504567564</v>
      </c>
      <c r="BM1174" s="14">
        <f t="shared" si="1454"/>
        <v>0.45265521360982258</v>
      </c>
      <c r="BN1174" s="14">
        <f t="shared" si="1455"/>
        <v>0.54349371565506099</v>
      </c>
    </row>
    <row r="1175" spans="1:66" x14ac:dyDescent="0.25">
      <c r="A1175" t="s">
        <v>196</v>
      </c>
      <c r="B1175" t="s">
        <v>198</v>
      </c>
      <c r="C1175" t="s">
        <v>303</v>
      </c>
      <c r="D1175" s="25" t="s">
        <v>535</v>
      </c>
      <c r="E1175" s="10">
        <f>VLOOKUP(A1175,home!$A$2:$E$405,3,FALSE)</f>
        <v>1.6077999999999999</v>
      </c>
      <c r="F1175" s="10">
        <f>VLOOKUP(B1175,home!$B$2:$E$405,3,FALSE)</f>
        <v>0.73170000000000002</v>
      </c>
      <c r="G1175" s="10">
        <f>VLOOKUP(C1175,away!$B$2:$E$405,4,FALSE)</f>
        <v>0.91469999999999996</v>
      </c>
      <c r="H1175" s="10">
        <f>VLOOKUP(A1175,away!$A$2:$E$405,3,FALSE)</f>
        <v>1.3987000000000001</v>
      </c>
      <c r="I1175" s="10">
        <f>VLOOKUP(C1175,away!$B$2:$E$405,3,FALSE)</f>
        <v>1.0513999999999999</v>
      </c>
      <c r="J1175" s="10">
        <f>VLOOKUP(B1175,home!$B$2:$E$405,4,FALSE)</f>
        <v>1.9346000000000001</v>
      </c>
      <c r="K1175" s="12">
        <f t="shared" si="1400"/>
        <v>1.0760780147219999</v>
      </c>
      <c r="L1175" s="12">
        <f t="shared" si="1401"/>
        <v>2.8450095660279997</v>
      </c>
      <c r="M1175" s="13">
        <f t="shared" si="1402"/>
        <v>1.9819527681754309E-2</v>
      </c>
      <c r="N1175" s="13">
        <f t="shared" si="1403"/>
        <v>2.1327358000509899E-2</v>
      </c>
      <c r="O1175" s="13">
        <f t="shared" si="1404"/>
        <v>5.6386745848747755E-2</v>
      </c>
      <c r="P1175" s="13">
        <f t="shared" si="1405"/>
        <v>6.0676537529554452E-2</v>
      </c>
      <c r="Q1175" s="13">
        <f t="shared" si="1406"/>
        <v>1.1474950528227026E-2</v>
      </c>
      <c r="R1175" s="13">
        <f t="shared" si="1407"/>
        <v>8.0210415668438492E-2</v>
      </c>
      <c r="S1175" s="13">
        <f t="shared" si="1408"/>
        <v>4.6439580519932362E-2</v>
      </c>
      <c r="T1175" s="13">
        <f t="shared" si="1409"/>
        <v>3.2646344022503937E-2</v>
      </c>
      <c r="U1175" s="13">
        <f t="shared" si="1410"/>
        <v>8.6312664852519691E-2</v>
      </c>
      <c r="V1175" s="13">
        <f t="shared" si="1411"/>
        <v>1.579695089678022E-2</v>
      </c>
      <c r="W1175" s="13">
        <f t="shared" si="1412"/>
        <v>4.1159806611492352E-3</v>
      </c>
      <c r="X1175" s="13">
        <f t="shared" si="1413"/>
        <v>1.1710004354555823E-2</v>
      </c>
      <c r="Y1175" s="13">
        <f t="shared" si="1414"/>
        <v>1.6657537203470428E-2</v>
      </c>
      <c r="Z1175" s="13">
        <f t="shared" si="1415"/>
        <v>7.6066466623929879E-2</v>
      </c>
      <c r="AA1175" s="13">
        <f t="shared" si="1416"/>
        <v>8.1853452391595735E-2</v>
      </c>
      <c r="AB1175" s="13">
        <f t="shared" si="1417"/>
        <v>4.4040350273845036E-2</v>
      </c>
      <c r="AC1175" s="13">
        <f t="shared" si="1418"/>
        <v>3.0226006748618329E-3</v>
      </c>
      <c r="AD1175" s="13">
        <f t="shared" si="1419"/>
        <v>1.1072790746209031E-3</v>
      </c>
      <c r="AE1175" s="13">
        <f t="shared" si="1420"/>
        <v>3.1502195595591006E-3</v>
      </c>
      <c r="AF1175" s="13">
        <f t="shared" si="1421"/>
        <v>4.4812023910170773E-3</v>
      </c>
      <c r="AG1175" s="13">
        <f t="shared" si="1422"/>
        <v>4.2496878899170422E-3</v>
      </c>
      <c r="AH1175" s="13">
        <f t="shared" si="1423"/>
        <v>5.4102456299757525E-2</v>
      </c>
      <c r="AI1175" s="13">
        <f t="shared" si="1424"/>
        <v>5.821846376662683E-2</v>
      </c>
      <c r="AJ1175" s="13">
        <f t="shared" si="1425"/>
        <v>3.1323804455078243E-2</v>
      </c>
      <c r="AK1175" s="13">
        <f t="shared" si="1426"/>
        <v>1.1235619103853579E-2</v>
      </c>
      <c r="AL1175" s="13">
        <f t="shared" si="1427"/>
        <v>3.7014190495356357E-4</v>
      </c>
      <c r="AM1175" s="13">
        <f t="shared" si="1428"/>
        <v>2.3830373367225501E-4</v>
      </c>
      <c r="AN1175" s="13">
        <f t="shared" si="1429"/>
        <v>6.7797640191775423E-4</v>
      </c>
      <c r="AO1175" s="13">
        <f t="shared" si="1430"/>
        <v>9.6442467449862749E-4</v>
      </c>
      <c r="AP1175" s="13">
        <f t="shared" si="1431"/>
        <v>9.1459914155401156E-4</v>
      </c>
      <c r="AQ1175" s="13">
        <f t="shared" si="1432"/>
        <v>6.5051082670053992E-4</v>
      </c>
      <c r="AR1175" s="13">
        <f t="shared" si="1433"/>
        <v>3.0784401143684387E-2</v>
      </c>
      <c r="AS1175" s="13">
        <f t="shared" si="1434"/>
        <v>3.3126417267101554E-2</v>
      </c>
      <c r="AT1175" s="13">
        <f t="shared" si="1435"/>
        <v>1.782330466381761E-2</v>
      </c>
      <c r="AU1175" s="13">
        <f t="shared" si="1436"/>
        <v>6.3930887661420733E-3</v>
      </c>
      <c r="AV1175" s="13">
        <f t="shared" si="1437"/>
        <v>1.71986556685292E-3</v>
      </c>
      <c r="AW1175" s="13">
        <f t="shared" si="1438"/>
        <v>3.1476993503863015E-5</v>
      </c>
      <c r="AX1175" s="13">
        <f t="shared" si="1439"/>
        <v>4.2738901438480044E-5</v>
      </c>
      <c r="AY1175" s="13">
        <f t="shared" si="1440"/>
        <v>1.2159258343400357E-4</v>
      </c>
      <c r="AZ1175" s="13">
        <f t="shared" si="1441"/>
        <v>1.7296603151389895E-4</v>
      </c>
      <c r="BA1175" s="13">
        <f t="shared" si="1442"/>
        <v>1.6403000475164763E-4</v>
      </c>
      <c r="BB1175" s="13">
        <f t="shared" si="1443"/>
        <v>1.1666673315851394E-4</v>
      </c>
      <c r="BC1175" s="13">
        <f t="shared" si="1444"/>
        <v>6.6383594374641632E-5</v>
      </c>
      <c r="BD1175" s="13">
        <f t="shared" si="1445"/>
        <v>1.4596985956370908E-2</v>
      </c>
      <c r="BE1175" s="13">
        <f t="shared" si="1446"/>
        <v>1.5707495668856517E-2</v>
      </c>
      <c r="BF1175" s="13">
        <f t="shared" si="1447"/>
        <v>8.4512453777987676E-3</v>
      </c>
      <c r="BG1175" s="13">
        <f t="shared" si="1448"/>
        <v>3.0313997826900588E-3</v>
      </c>
      <c r="BH1175" s="13">
        <f t="shared" si="1449"/>
        <v>8.1550566499645493E-4</v>
      </c>
      <c r="BI1175" s="13">
        <f t="shared" si="1450"/>
        <v>1.7550954339678597E-4</v>
      </c>
      <c r="BJ1175" s="14">
        <f t="shared" si="1451"/>
        <v>0.11505075631254486</v>
      </c>
      <c r="BK1175" s="14">
        <f t="shared" si="1452"/>
        <v>0.14624693179127071</v>
      </c>
      <c r="BL1175" s="14">
        <f t="shared" si="1453"/>
        <v>0.63630919206217096</v>
      </c>
      <c r="BM1175" s="14">
        <f t="shared" si="1454"/>
        <v>0.72368769594275406</v>
      </c>
      <c r="BN1175" s="14">
        <f t="shared" si="1455"/>
        <v>0.24989553525723196</v>
      </c>
    </row>
    <row r="1176" spans="1:66" x14ac:dyDescent="0.25">
      <c r="A1176" t="s">
        <v>32</v>
      </c>
      <c r="B1176" t="s">
        <v>508</v>
      </c>
      <c r="C1176" t="s">
        <v>207</v>
      </c>
      <c r="D1176" s="25" t="s">
        <v>535</v>
      </c>
      <c r="E1176" s="10">
        <f>VLOOKUP(A1176,home!$A$2:$E$405,3,FALSE)</f>
        <v>1.268</v>
      </c>
      <c r="F1176" s="10" t="e">
        <f>VLOOKUP(B1176,home!$B$2:$E$405,3,FALSE)</f>
        <v>#N/A</v>
      </c>
      <c r="G1176" s="10">
        <f>VLOOKUP(C1176,away!$B$2:$E$405,4,FALSE)</f>
        <v>1.0206</v>
      </c>
      <c r="H1176" s="10">
        <f>VLOOKUP(A1176,away!$A$2:$E$405,3,FALSE)</f>
        <v>1.1471</v>
      </c>
      <c r="I1176" s="10">
        <f>VLOOKUP(C1176,away!$B$2:$E$405,3,FALSE)</f>
        <v>0.87180000000000002</v>
      </c>
      <c r="J1176" s="10" t="e">
        <f>VLOOKUP(B1176,home!$B$2:$E$405,4,FALSE)</f>
        <v>#N/A</v>
      </c>
      <c r="K1176" s="12" t="e">
        <f t="shared" si="1400"/>
        <v>#N/A</v>
      </c>
      <c r="L1176" s="12" t="e">
        <f t="shared" si="1401"/>
        <v>#N/A</v>
      </c>
      <c r="M1176" s="13" t="e">
        <f t="shared" si="1402"/>
        <v>#N/A</v>
      </c>
      <c r="N1176" s="13" t="e">
        <f t="shared" si="1403"/>
        <v>#N/A</v>
      </c>
      <c r="O1176" s="13" t="e">
        <f t="shared" si="1404"/>
        <v>#N/A</v>
      </c>
      <c r="P1176" s="13" t="e">
        <f t="shared" si="1405"/>
        <v>#N/A</v>
      </c>
      <c r="Q1176" s="13" t="e">
        <f t="shared" si="1406"/>
        <v>#N/A</v>
      </c>
      <c r="R1176" s="13" t="e">
        <f t="shared" si="1407"/>
        <v>#N/A</v>
      </c>
      <c r="S1176" s="13" t="e">
        <f t="shared" si="1408"/>
        <v>#N/A</v>
      </c>
      <c r="T1176" s="13" t="e">
        <f t="shared" si="1409"/>
        <v>#N/A</v>
      </c>
      <c r="U1176" s="13" t="e">
        <f t="shared" si="1410"/>
        <v>#N/A</v>
      </c>
      <c r="V1176" s="13" t="e">
        <f t="shared" si="1411"/>
        <v>#N/A</v>
      </c>
      <c r="W1176" s="13" t="e">
        <f t="shared" si="1412"/>
        <v>#N/A</v>
      </c>
      <c r="X1176" s="13" t="e">
        <f t="shared" si="1413"/>
        <v>#N/A</v>
      </c>
      <c r="Y1176" s="13" t="e">
        <f t="shared" si="1414"/>
        <v>#N/A</v>
      </c>
      <c r="Z1176" s="13" t="e">
        <f t="shared" si="1415"/>
        <v>#N/A</v>
      </c>
      <c r="AA1176" s="13" t="e">
        <f t="shared" si="1416"/>
        <v>#N/A</v>
      </c>
      <c r="AB1176" s="13" t="e">
        <f t="shared" si="1417"/>
        <v>#N/A</v>
      </c>
      <c r="AC1176" s="13" t="e">
        <f t="shared" si="1418"/>
        <v>#N/A</v>
      </c>
      <c r="AD1176" s="13" t="e">
        <f t="shared" si="1419"/>
        <v>#N/A</v>
      </c>
      <c r="AE1176" s="13" t="e">
        <f t="shared" si="1420"/>
        <v>#N/A</v>
      </c>
      <c r="AF1176" s="13" t="e">
        <f t="shared" si="1421"/>
        <v>#N/A</v>
      </c>
      <c r="AG1176" s="13" t="e">
        <f t="shared" si="1422"/>
        <v>#N/A</v>
      </c>
      <c r="AH1176" s="13" t="e">
        <f t="shared" si="1423"/>
        <v>#N/A</v>
      </c>
      <c r="AI1176" s="13" t="e">
        <f t="shared" si="1424"/>
        <v>#N/A</v>
      </c>
      <c r="AJ1176" s="13" t="e">
        <f t="shared" si="1425"/>
        <v>#N/A</v>
      </c>
      <c r="AK1176" s="13" t="e">
        <f t="shared" si="1426"/>
        <v>#N/A</v>
      </c>
      <c r="AL1176" s="13" t="e">
        <f t="shared" si="1427"/>
        <v>#N/A</v>
      </c>
      <c r="AM1176" s="13" t="e">
        <f t="shared" si="1428"/>
        <v>#N/A</v>
      </c>
      <c r="AN1176" s="13" t="e">
        <f t="shared" si="1429"/>
        <v>#N/A</v>
      </c>
      <c r="AO1176" s="13" t="e">
        <f t="shared" si="1430"/>
        <v>#N/A</v>
      </c>
      <c r="AP1176" s="13" t="e">
        <f t="shared" si="1431"/>
        <v>#N/A</v>
      </c>
      <c r="AQ1176" s="13" t="e">
        <f t="shared" si="1432"/>
        <v>#N/A</v>
      </c>
      <c r="AR1176" s="13" t="e">
        <f t="shared" si="1433"/>
        <v>#N/A</v>
      </c>
      <c r="AS1176" s="13" t="e">
        <f t="shared" si="1434"/>
        <v>#N/A</v>
      </c>
      <c r="AT1176" s="13" t="e">
        <f t="shared" si="1435"/>
        <v>#N/A</v>
      </c>
      <c r="AU1176" s="13" t="e">
        <f t="shared" si="1436"/>
        <v>#N/A</v>
      </c>
      <c r="AV1176" s="13" t="e">
        <f t="shared" si="1437"/>
        <v>#N/A</v>
      </c>
      <c r="AW1176" s="13" t="e">
        <f t="shared" si="1438"/>
        <v>#N/A</v>
      </c>
      <c r="AX1176" s="13" t="e">
        <f t="shared" si="1439"/>
        <v>#N/A</v>
      </c>
      <c r="AY1176" s="13" t="e">
        <f t="shared" si="1440"/>
        <v>#N/A</v>
      </c>
      <c r="AZ1176" s="13" t="e">
        <f t="shared" si="1441"/>
        <v>#N/A</v>
      </c>
      <c r="BA1176" s="13" t="e">
        <f t="shared" si="1442"/>
        <v>#N/A</v>
      </c>
      <c r="BB1176" s="13" t="e">
        <f t="shared" si="1443"/>
        <v>#N/A</v>
      </c>
      <c r="BC1176" s="13" t="e">
        <f t="shared" si="1444"/>
        <v>#N/A</v>
      </c>
      <c r="BD1176" s="13" t="e">
        <f t="shared" si="1445"/>
        <v>#N/A</v>
      </c>
      <c r="BE1176" s="13" t="e">
        <f t="shared" si="1446"/>
        <v>#N/A</v>
      </c>
      <c r="BF1176" s="13" t="e">
        <f t="shared" si="1447"/>
        <v>#N/A</v>
      </c>
      <c r="BG1176" s="13" t="e">
        <f t="shared" si="1448"/>
        <v>#N/A</v>
      </c>
      <c r="BH1176" s="13" t="e">
        <f t="shared" si="1449"/>
        <v>#N/A</v>
      </c>
      <c r="BI1176" s="13" t="e">
        <f t="shared" si="1450"/>
        <v>#N/A</v>
      </c>
      <c r="BJ1176" s="14" t="e">
        <f t="shared" si="1451"/>
        <v>#N/A</v>
      </c>
      <c r="BK1176" s="14" t="e">
        <f t="shared" si="1452"/>
        <v>#N/A</v>
      </c>
      <c r="BL1176" s="14" t="e">
        <f t="shared" si="1453"/>
        <v>#N/A</v>
      </c>
      <c r="BM1176" s="14" t="e">
        <f t="shared" si="1454"/>
        <v>#N/A</v>
      </c>
      <c r="BN1176" s="14" t="e">
        <f t="shared" si="1455"/>
        <v>#N/A</v>
      </c>
    </row>
    <row r="1177" spans="1:66" x14ac:dyDescent="0.25">
      <c r="A1177" t="s">
        <v>32</v>
      </c>
      <c r="B1177" t="s">
        <v>35</v>
      </c>
      <c r="C1177" t="s">
        <v>309</v>
      </c>
      <c r="D1177" s="25" t="s">
        <v>535</v>
      </c>
      <c r="E1177" s="10">
        <f>VLOOKUP(A1177,home!$A$2:$E$405,3,FALSE)</f>
        <v>1.268</v>
      </c>
      <c r="F1177" s="10">
        <f>VLOOKUP(B1177,home!$B$2:$E$405,3,FALSE)</f>
        <v>1.8555999999999999</v>
      </c>
      <c r="G1177" s="10">
        <f>VLOOKUP(C1177,away!$B$2:$E$405,4,FALSE)</f>
        <v>0.92779999999999996</v>
      </c>
      <c r="H1177" s="10">
        <f>VLOOKUP(A1177,away!$A$2:$E$405,3,FALSE)</f>
        <v>1.1471</v>
      </c>
      <c r="I1177" s="10">
        <f>VLOOKUP(C1177,away!$B$2:$E$405,3,FALSE)</f>
        <v>0.66659999999999997</v>
      </c>
      <c r="J1177" s="10">
        <f>VLOOKUP(B1177,home!$B$2:$E$405,4,FALSE)</f>
        <v>0.76919999999999999</v>
      </c>
      <c r="K1177" s="12">
        <f t="shared" si="1400"/>
        <v>2.1830213622399999</v>
      </c>
      <c r="L1177" s="12">
        <f t="shared" si="1401"/>
        <v>0.58817405671199996</v>
      </c>
      <c r="M1177" s="13">
        <f t="shared" si="1402"/>
        <v>6.2587142149110389E-2</v>
      </c>
      <c r="N1177" s="13">
        <f t="shared" si="1403"/>
        <v>0.13662906831305949</v>
      </c>
      <c r="O1177" s="13">
        <f t="shared" si="1404"/>
        <v>3.6812133295852853E-2</v>
      </c>
      <c r="P1177" s="13">
        <f t="shared" si="1405"/>
        <v>8.0361673374473155E-2</v>
      </c>
      <c r="Q1177" s="13">
        <f t="shared" si="1406"/>
        <v>0.14913208741517858</v>
      </c>
      <c r="R1177" s="13">
        <f t="shared" si="1407"/>
        <v>1.0825970888422329E-2</v>
      </c>
      <c r="S1177" s="13">
        <f t="shared" si="1408"/>
        <v>2.5796027449854181E-2</v>
      </c>
      <c r="T1177" s="13">
        <f t="shared" si="1409"/>
        <v>8.7715624840914178E-2</v>
      </c>
      <c r="U1177" s="13">
        <f t="shared" si="1410"/>
        <v>2.3633325716414293E-2</v>
      </c>
      <c r="V1177" s="13">
        <f t="shared" si="1411"/>
        <v>3.6802233051945574E-3</v>
      </c>
      <c r="W1177" s="13">
        <f t="shared" si="1412"/>
        <v>0.10851951087425929</v>
      </c>
      <c r="X1177" s="13">
        <f t="shared" si="1413"/>
        <v>6.3828360943315079E-2</v>
      </c>
      <c r="Y1177" s="13">
        <f t="shared" si="1414"/>
        <v>1.8771092994653699E-2</v>
      </c>
      <c r="Z1177" s="13">
        <f t="shared" si="1415"/>
        <v>2.1225184050964589E-3</v>
      </c>
      <c r="AA1177" s="13">
        <f t="shared" si="1416"/>
        <v>4.6335030200731434E-3</v>
      </c>
      <c r="AB1177" s="13">
        <f t="shared" si="1417"/>
        <v>5.0575180374116142E-3</v>
      </c>
      <c r="AC1177" s="13">
        <f t="shared" si="1418"/>
        <v>2.9533712221250228E-4</v>
      </c>
      <c r="AD1177" s="13">
        <f t="shared" si="1419"/>
        <v>5.9225102614586016E-2</v>
      </c>
      <c r="AE1177" s="13">
        <f t="shared" si="1420"/>
        <v>3.4834668864005526E-2</v>
      </c>
      <c r="AF1177" s="13">
        <f t="shared" si="1421"/>
        <v>1.0244424249980663E-2</v>
      </c>
      <c r="AG1177" s="13">
        <f t="shared" si="1422"/>
        <v>2.0085015232633049E-3</v>
      </c>
      <c r="AH1177" s="13">
        <f t="shared" si="1423"/>
        <v>3.1210256519286693E-4</v>
      </c>
      <c r="AI1177" s="13">
        <f t="shared" si="1424"/>
        <v>6.8132656702593077E-4</v>
      </c>
      <c r="AJ1177" s="13">
        <f t="shared" si="1425"/>
        <v>7.4367522523962519E-4</v>
      </c>
      <c r="AK1177" s="13">
        <f t="shared" si="1426"/>
        <v>5.4115296775558177E-4</v>
      </c>
      <c r="AL1177" s="13">
        <f t="shared" si="1427"/>
        <v>1.5168473610156885E-5</v>
      </c>
      <c r="AM1177" s="13">
        <f t="shared" si="1428"/>
        <v>2.5857932837699462E-2</v>
      </c>
      <c r="AN1177" s="13">
        <f t="shared" si="1429"/>
        <v>1.5208965255336127E-2</v>
      </c>
      <c r="AO1177" s="13">
        <f t="shared" si="1430"/>
        <v>4.4727593963114539E-3</v>
      </c>
      <c r="AP1177" s="13">
        <f t="shared" si="1431"/>
        <v>8.7692034627507469E-4</v>
      </c>
      <c r="AQ1177" s="13">
        <f t="shared" si="1432"/>
        <v>1.2894544937047556E-4</v>
      </c>
      <c r="AR1177" s="13">
        <f t="shared" si="1433"/>
        <v>3.6714126375942E-5</v>
      </c>
      <c r="AS1177" s="13">
        <f t="shared" si="1434"/>
        <v>8.0147722174660422E-5</v>
      </c>
      <c r="AT1177" s="13">
        <f t="shared" si="1435"/>
        <v>8.7482094821080133E-5</v>
      </c>
      <c r="AU1177" s="13">
        <f t="shared" si="1436"/>
        <v>6.3658427269307723E-5</v>
      </c>
      <c r="AV1177" s="13">
        <f t="shared" si="1437"/>
        <v>3.4741926653875037E-5</v>
      </c>
      <c r="AW1177" s="13">
        <f t="shared" si="1438"/>
        <v>5.4100743024139099E-7</v>
      </c>
      <c r="AX1177" s="13">
        <f t="shared" si="1439"/>
        <v>9.4080699613441846E-3</v>
      </c>
      <c r="AY1177" s="13">
        <f t="shared" si="1440"/>
        <v>5.5335826749941166E-3</v>
      </c>
      <c r="AZ1177" s="13">
        <f t="shared" si="1441"/>
        <v>1.627354885051265E-3</v>
      </c>
      <c r="BA1177" s="13">
        <f t="shared" si="1442"/>
        <v>3.1905597481689767E-4</v>
      </c>
      <c r="BB1177" s="13">
        <f t="shared" si="1443"/>
        <v>4.6915111756564087E-5</v>
      </c>
      <c r="BC1177" s="13">
        <f t="shared" si="1444"/>
        <v>5.5188503205910291E-6</v>
      </c>
      <c r="BD1177" s="13">
        <f t="shared" si="1445"/>
        <v>3.5990494415291401E-6</v>
      </c>
      <c r="BE1177" s="13">
        <f t="shared" si="1446"/>
        <v>7.8568018146160546E-6</v>
      </c>
      <c r="BF1177" s="13">
        <f t="shared" si="1447"/>
        <v>8.5757831000964231E-6</v>
      </c>
      <c r="BG1177" s="13">
        <f t="shared" si="1448"/>
        <v>6.24037256848242E-6</v>
      </c>
      <c r="BH1177" s="13">
        <f t="shared" si="1449"/>
        <v>3.4057166563334059E-6</v>
      </c>
      <c r="BI1177" s="13">
        <f t="shared" si="1450"/>
        <v>1.4869504429024813E-6</v>
      </c>
      <c r="BJ1177" s="14">
        <f t="shared" si="1451"/>
        <v>0.73439446337649195</v>
      </c>
      <c r="BK1177" s="14">
        <f t="shared" si="1452"/>
        <v>0.17826915454944905</v>
      </c>
      <c r="BL1177" s="14">
        <f t="shared" si="1453"/>
        <v>8.3574617254707065E-2</v>
      </c>
      <c r="BM1177" s="14">
        <f t="shared" si="1454"/>
        <v>0.51647963648208406</v>
      </c>
      <c r="BN1177" s="14">
        <f t="shared" si="1455"/>
        <v>0.47634807543609681</v>
      </c>
    </row>
    <row r="1178" spans="1:66" x14ac:dyDescent="0.25">
      <c r="A1178" t="s">
        <v>32</v>
      </c>
      <c r="B1178" t="s">
        <v>510</v>
      </c>
      <c r="C1178" t="s">
        <v>33</v>
      </c>
      <c r="D1178" s="25" t="s">
        <v>535</v>
      </c>
      <c r="E1178" s="10">
        <f>VLOOKUP(A1178,home!$A$2:$E$405,3,FALSE)</f>
        <v>1.268</v>
      </c>
      <c r="F1178" s="10" t="e">
        <f>VLOOKUP(B1178,home!$B$2:$E$405,3,FALSE)</f>
        <v>#N/A</v>
      </c>
      <c r="G1178" s="10">
        <f>VLOOKUP(C1178,away!$B$2:$E$405,4,FALSE)</f>
        <v>0.46389999999999998</v>
      </c>
      <c r="H1178" s="10">
        <f>VLOOKUP(A1178,away!$A$2:$E$405,3,FALSE)</f>
        <v>1.1471</v>
      </c>
      <c r="I1178" s="10">
        <f>VLOOKUP(C1178,away!$B$2:$E$405,3,FALSE)</f>
        <v>1.5896999999999999</v>
      </c>
      <c r="J1178" s="10" t="e">
        <f>VLOOKUP(B1178,home!$B$2:$E$405,4,FALSE)</f>
        <v>#N/A</v>
      </c>
      <c r="K1178" s="12" t="e">
        <f t="shared" si="1400"/>
        <v>#N/A</v>
      </c>
      <c r="L1178" s="12" t="e">
        <f t="shared" si="1401"/>
        <v>#N/A</v>
      </c>
      <c r="M1178" s="13" t="e">
        <f t="shared" si="1402"/>
        <v>#N/A</v>
      </c>
      <c r="N1178" s="13" t="e">
        <f t="shared" si="1403"/>
        <v>#N/A</v>
      </c>
      <c r="O1178" s="13" t="e">
        <f t="shared" si="1404"/>
        <v>#N/A</v>
      </c>
      <c r="P1178" s="13" t="e">
        <f t="shared" si="1405"/>
        <v>#N/A</v>
      </c>
      <c r="Q1178" s="13" t="e">
        <f t="shared" si="1406"/>
        <v>#N/A</v>
      </c>
      <c r="R1178" s="13" t="e">
        <f t="shared" si="1407"/>
        <v>#N/A</v>
      </c>
      <c r="S1178" s="13" t="e">
        <f t="shared" si="1408"/>
        <v>#N/A</v>
      </c>
      <c r="T1178" s="13" t="e">
        <f t="shared" si="1409"/>
        <v>#N/A</v>
      </c>
      <c r="U1178" s="13" t="e">
        <f t="shared" si="1410"/>
        <v>#N/A</v>
      </c>
      <c r="V1178" s="13" t="e">
        <f t="shared" si="1411"/>
        <v>#N/A</v>
      </c>
      <c r="W1178" s="13" t="e">
        <f t="shared" si="1412"/>
        <v>#N/A</v>
      </c>
      <c r="X1178" s="13" t="e">
        <f t="shared" si="1413"/>
        <v>#N/A</v>
      </c>
      <c r="Y1178" s="13" t="e">
        <f t="shared" si="1414"/>
        <v>#N/A</v>
      </c>
      <c r="Z1178" s="13" t="e">
        <f t="shared" si="1415"/>
        <v>#N/A</v>
      </c>
      <c r="AA1178" s="13" t="e">
        <f t="shared" si="1416"/>
        <v>#N/A</v>
      </c>
      <c r="AB1178" s="13" t="e">
        <f t="shared" si="1417"/>
        <v>#N/A</v>
      </c>
      <c r="AC1178" s="13" t="e">
        <f t="shared" si="1418"/>
        <v>#N/A</v>
      </c>
      <c r="AD1178" s="13" t="e">
        <f t="shared" si="1419"/>
        <v>#N/A</v>
      </c>
      <c r="AE1178" s="13" t="e">
        <f t="shared" si="1420"/>
        <v>#N/A</v>
      </c>
      <c r="AF1178" s="13" t="e">
        <f t="shared" si="1421"/>
        <v>#N/A</v>
      </c>
      <c r="AG1178" s="13" t="e">
        <f t="shared" si="1422"/>
        <v>#N/A</v>
      </c>
      <c r="AH1178" s="13" t="e">
        <f t="shared" si="1423"/>
        <v>#N/A</v>
      </c>
      <c r="AI1178" s="13" t="e">
        <f t="shared" si="1424"/>
        <v>#N/A</v>
      </c>
      <c r="AJ1178" s="13" t="e">
        <f t="shared" si="1425"/>
        <v>#N/A</v>
      </c>
      <c r="AK1178" s="13" t="e">
        <f t="shared" si="1426"/>
        <v>#N/A</v>
      </c>
      <c r="AL1178" s="13" t="e">
        <f t="shared" si="1427"/>
        <v>#N/A</v>
      </c>
      <c r="AM1178" s="13" t="e">
        <f t="shared" si="1428"/>
        <v>#N/A</v>
      </c>
      <c r="AN1178" s="13" t="e">
        <f t="shared" si="1429"/>
        <v>#N/A</v>
      </c>
      <c r="AO1178" s="13" t="e">
        <f t="shared" si="1430"/>
        <v>#N/A</v>
      </c>
      <c r="AP1178" s="13" t="e">
        <f t="shared" si="1431"/>
        <v>#N/A</v>
      </c>
      <c r="AQ1178" s="13" t="e">
        <f t="shared" si="1432"/>
        <v>#N/A</v>
      </c>
      <c r="AR1178" s="13" t="e">
        <f t="shared" si="1433"/>
        <v>#N/A</v>
      </c>
      <c r="AS1178" s="13" t="e">
        <f t="shared" si="1434"/>
        <v>#N/A</v>
      </c>
      <c r="AT1178" s="13" t="e">
        <f t="shared" si="1435"/>
        <v>#N/A</v>
      </c>
      <c r="AU1178" s="13" t="e">
        <f t="shared" si="1436"/>
        <v>#N/A</v>
      </c>
      <c r="AV1178" s="13" t="e">
        <f t="shared" si="1437"/>
        <v>#N/A</v>
      </c>
      <c r="AW1178" s="13" t="e">
        <f t="shared" si="1438"/>
        <v>#N/A</v>
      </c>
      <c r="AX1178" s="13" t="e">
        <f t="shared" si="1439"/>
        <v>#N/A</v>
      </c>
      <c r="AY1178" s="13" t="e">
        <f t="shared" si="1440"/>
        <v>#N/A</v>
      </c>
      <c r="AZ1178" s="13" t="e">
        <f t="shared" si="1441"/>
        <v>#N/A</v>
      </c>
      <c r="BA1178" s="13" t="e">
        <f t="shared" si="1442"/>
        <v>#N/A</v>
      </c>
      <c r="BB1178" s="13" t="e">
        <f t="shared" si="1443"/>
        <v>#N/A</v>
      </c>
      <c r="BC1178" s="13" t="e">
        <f t="shared" si="1444"/>
        <v>#N/A</v>
      </c>
      <c r="BD1178" s="13" t="e">
        <f t="shared" si="1445"/>
        <v>#N/A</v>
      </c>
      <c r="BE1178" s="13" t="e">
        <f t="shared" si="1446"/>
        <v>#N/A</v>
      </c>
      <c r="BF1178" s="13" t="e">
        <f t="shared" si="1447"/>
        <v>#N/A</v>
      </c>
      <c r="BG1178" s="13" t="e">
        <f t="shared" si="1448"/>
        <v>#N/A</v>
      </c>
      <c r="BH1178" s="13" t="e">
        <f t="shared" si="1449"/>
        <v>#N/A</v>
      </c>
      <c r="BI1178" s="13" t="e">
        <f t="shared" si="1450"/>
        <v>#N/A</v>
      </c>
      <c r="BJ1178" s="14" t="e">
        <f t="shared" si="1451"/>
        <v>#N/A</v>
      </c>
      <c r="BK1178" s="14" t="e">
        <f t="shared" si="1452"/>
        <v>#N/A</v>
      </c>
      <c r="BL1178" s="14" t="e">
        <f t="shared" si="1453"/>
        <v>#N/A</v>
      </c>
      <c r="BM1178" s="14" t="e">
        <f t="shared" si="1454"/>
        <v>#N/A</v>
      </c>
      <c r="BN1178" s="14" t="e">
        <f t="shared" si="1455"/>
        <v>#N/A</v>
      </c>
    </row>
    <row r="1179" spans="1:66" x14ac:dyDescent="0.25">
      <c r="A1179" t="s">
        <v>213</v>
      </c>
      <c r="B1179" t="s">
        <v>217</v>
      </c>
      <c r="C1179" t="s">
        <v>226</v>
      </c>
      <c r="D1179" s="25" t="s">
        <v>535</v>
      </c>
      <c r="E1179" s="10">
        <f>VLOOKUP(A1179,home!$A$2:$E$405,3,FALSE)</f>
        <v>1.2675000000000001</v>
      </c>
      <c r="F1179" s="10">
        <f>VLOOKUP(B1179,home!$B$2:$E$405,3,FALSE)</f>
        <v>0.872</v>
      </c>
      <c r="G1179" s="10">
        <f>VLOOKUP(C1179,away!$B$2:$E$405,4,FALSE)</f>
        <v>1.0611999999999999</v>
      </c>
      <c r="H1179" s="10">
        <f>VLOOKUP(A1179,away!$A$2:$E$405,3,FALSE)</f>
        <v>1.1535</v>
      </c>
      <c r="I1179" s="10">
        <f>VLOOKUP(C1179,away!$B$2:$E$405,3,FALSE)</f>
        <v>1.3532999999999999</v>
      </c>
      <c r="J1179" s="10">
        <f>VLOOKUP(B1179,home!$B$2:$E$405,4,FALSE)</f>
        <v>1.0951</v>
      </c>
      <c r="K1179" s="12">
        <f t="shared" si="1400"/>
        <v>1.1729019120000002</v>
      </c>
      <c r="L1179" s="12">
        <f t="shared" si="1401"/>
        <v>1.7094856504049998</v>
      </c>
      <c r="M1179" s="13">
        <f t="shared" si="1402"/>
        <v>5.6000897454342537E-2</v>
      </c>
      <c r="N1179" s="13">
        <f t="shared" si="1403"/>
        <v>6.5683559697914298E-2</v>
      </c>
      <c r="O1179" s="13">
        <f t="shared" si="1404"/>
        <v>9.5732730608000444E-2</v>
      </c>
      <c r="P1179" s="13">
        <f t="shared" si="1405"/>
        <v>0.11228510277110464</v>
      </c>
      <c r="Q1179" s="13">
        <f t="shared" si="1406"/>
        <v>3.8520186378324932E-2</v>
      </c>
      <c r="R1179" s="13">
        <f t="shared" si="1407"/>
        <v>8.1826864624232151E-2</v>
      </c>
      <c r="S1179" s="13">
        <f t="shared" si="1408"/>
        <v>5.6284563629523901E-2</v>
      </c>
      <c r="T1179" s="13">
        <f t="shared" si="1409"/>
        <v>6.5849705864672606E-2</v>
      </c>
      <c r="U1179" s="13">
        <f t="shared" si="1410"/>
        <v>9.597488597072705E-2</v>
      </c>
      <c r="V1179" s="13">
        <f t="shared" si="1411"/>
        <v>1.2539318909468248E-2</v>
      </c>
      <c r="W1179" s="13">
        <f t="shared" si="1412"/>
        <v>1.5060133417911218E-2</v>
      </c>
      <c r="X1179" s="13">
        <f t="shared" si="1413"/>
        <v>2.574508197110403E-2</v>
      </c>
      <c r="Y1179" s="13">
        <f t="shared" si="1414"/>
        <v>2.2005424099051409E-2</v>
      </c>
      <c r="Z1179" s="13">
        <f t="shared" si="1415"/>
        <v>4.6627283630919114E-2</v>
      </c>
      <c r="AA1179" s="13">
        <f t="shared" si="1416"/>
        <v>5.4689230122071331E-2</v>
      </c>
      <c r="AB1179" s="13">
        <f t="shared" si="1417"/>
        <v>3.2072551287992752E-2</v>
      </c>
      <c r="AC1179" s="13">
        <f t="shared" si="1418"/>
        <v>1.5713796300956847E-3</v>
      </c>
      <c r="AD1179" s="13">
        <f t="shared" si="1419"/>
        <v>4.416014820210791E-3</v>
      </c>
      <c r="AE1179" s="13">
        <f t="shared" si="1420"/>
        <v>7.5491139671261618E-3</v>
      </c>
      <c r="AF1179" s="13">
        <f t="shared" si="1421"/>
        <v>6.4525510000370684E-3</v>
      </c>
      <c r="AG1179" s="13">
        <f t="shared" si="1422"/>
        <v>3.676847781023266E-3</v>
      </c>
      <c r="AH1179" s="13">
        <f t="shared" si="1423"/>
        <v>1.9927168071105044E-2</v>
      </c>
      <c r="AI1179" s="13">
        <f t="shared" si="1424"/>
        <v>2.3372613531344455E-2</v>
      </c>
      <c r="AJ1179" s="13">
        <f t="shared" si="1425"/>
        <v>1.37068915496755E-2</v>
      </c>
      <c r="AK1179" s="13">
        <f t="shared" si="1426"/>
        <v>5.3589464353970108E-3</v>
      </c>
      <c r="AL1179" s="13">
        <f t="shared" si="1427"/>
        <v>1.2602835402883851E-4</v>
      </c>
      <c r="AM1179" s="13">
        <f t="shared" si="1428"/>
        <v>1.0359104452091145E-3</v>
      </c>
      <c r="AN1179" s="13">
        <f t="shared" si="1429"/>
        <v>1.7708740411896361E-3</v>
      </c>
      <c r="AO1179" s="13">
        <f t="shared" si="1430"/>
        <v>1.5136418810441979E-3</v>
      </c>
      <c r="AP1179" s="13">
        <f t="shared" si="1431"/>
        <v>8.625163584990292E-4</v>
      </c>
      <c r="AQ1179" s="13">
        <f t="shared" si="1432"/>
        <v>3.6861483452341626E-4</v>
      </c>
      <c r="AR1179" s="13">
        <f t="shared" si="1433"/>
        <v>6.8130415741525377E-3</v>
      </c>
      <c r="AS1179" s="13">
        <f t="shared" si="1434"/>
        <v>7.9910294888590003E-3</v>
      </c>
      <c r="AT1179" s="13">
        <f t="shared" si="1435"/>
        <v>4.6863468831655555E-3</v>
      </c>
      <c r="AU1179" s="13">
        <f t="shared" si="1436"/>
        <v>1.8322084065200395E-3</v>
      </c>
      <c r="AV1179" s="13">
        <f t="shared" si="1437"/>
        <v>5.3725018579745692E-4</v>
      </c>
      <c r="AW1179" s="13">
        <f t="shared" si="1438"/>
        <v>7.0192856659815611E-6</v>
      </c>
      <c r="AX1179" s="13">
        <f t="shared" si="1439"/>
        <v>2.0250355697442362E-4</v>
      </c>
      <c r="AY1179" s="13">
        <f t="shared" si="1440"/>
        <v>3.4617692480374846E-4</v>
      </c>
      <c r="AZ1179" s="13">
        <f t="shared" si="1441"/>
        <v>2.958922427266694E-4</v>
      </c>
      <c r="BA1179" s="13">
        <f t="shared" si="1442"/>
        <v>1.6860784766913148E-4</v>
      </c>
      <c r="BB1179" s="13">
        <f t="shared" si="1443"/>
        <v>7.2058174034013092E-5</v>
      </c>
      <c r="BC1179" s="13">
        <f t="shared" si="1444"/>
        <v>2.4636482901106265E-5</v>
      </c>
      <c r="BD1179" s="13">
        <f t="shared" si="1445"/>
        <v>1.9411328011044123E-3</v>
      </c>
      <c r="BE1179" s="13">
        <f t="shared" si="1446"/>
        <v>2.2767583738612807E-3</v>
      </c>
      <c r="BF1179" s="13">
        <f t="shared" si="1447"/>
        <v>1.3352071249319545E-3</v>
      </c>
      <c r="BG1179" s="13">
        <f t="shared" si="1448"/>
        <v>5.2202232991623726E-4</v>
      </c>
      <c r="BH1179" s="13">
        <f t="shared" si="1449"/>
        <v>1.5307024721636237E-4</v>
      </c>
      <c r="BI1179" s="13">
        <f t="shared" si="1450"/>
        <v>3.590727712607682E-5</v>
      </c>
      <c r="BJ1179" s="14">
        <f t="shared" si="1451"/>
        <v>0.26162005178695036</v>
      </c>
      <c r="BK1179" s="14">
        <f t="shared" si="1452"/>
        <v>0.23915346767336759</v>
      </c>
      <c r="BL1179" s="14">
        <f t="shared" si="1453"/>
        <v>0.45078585689319667</v>
      </c>
      <c r="BM1179" s="14">
        <f t="shared" si="1454"/>
        <v>0.54779816081137667</v>
      </c>
      <c r="BN1179" s="14">
        <f t="shared" si="1455"/>
        <v>0.45004934153391901</v>
      </c>
    </row>
    <row r="1180" spans="1:66" x14ac:dyDescent="0.25">
      <c r="A1180" t="s">
        <v>213</v>
      </c>
      <c r="B1180" t="s">
        <v>215</v>
      </c>
      <c r="C1180" t="s">
        <v>214</v>
      </c>
      <c r="D1180" s="25" t="s">
        <v>535</v>
      </c>
      <c r="E1180" s="10">
        <f>VLOOKUP(A1180,home!$A$2:$E$405,3,FALSE)</f>
        <v>1.2675000000000001</v>
      </c>
      <c r="F1180" s="10">
        <f>VLOOKUP(B1180,home!$B$2:$E$405,3,FALSE)</f>
        <v>0.83050000000000002</v>
      </c>
      <c r="G1180" s="10">
        <f>VLOOKUP(C1180,away!$B$2:$E$405,4,FALSE)</f>
        <v>0.74739999999999995</v>
      </c>
      <c r="H1180" s="10">
        <f>VLOOKUP(A1180,away!$A$2:$E$405,3,FALSE)</f>
        <v>1.1535</v>
      </c>
      <c r="I1180" s="10">
        <f>VLOOKUP(C1180,away!$B$2:$E$405,3,FALSE)</f>
        <v>1.6881999999999999</v>
      </c>
      <c r="J1180" s="10">
        <f>VLOOKUP(B1180,home!$B$2:$E$405,4,FALSE)</f>
        <v>1.1407</v>
      </c>
      <c r="K1180" s="12">
        <f t="shared" si="1400"/>
        <v>0.78675714974999988</v>
      </c>
      <c r="L1180" s="12">
        <f t="shared" si="1401"/>
        <v>2.2213292550899997</v>
      </c>
      <c r="M1180" s="13">
        <f t="shared" si="1402"/>
        <v>4.9386093385239992E-2</v>
      </c>
      <c r="N1180" s="13">
        <f t="shared" si="1403"/>
        <v>3.8854862069058735E-2</v>
      </c>
      <c r="O1180" s="13">
        <f t="shared" si="1404"/>
        <v>0.10970277403124032</v>
      </c>
      <c r="P1180" s="13">
        <f t="shared" si="1405"/>
        <v>8.6309441816486934E-2</v>
      </c>
      <c r="Q1180" s="13">
        <f t="shared" si="1406"/>
        <v>1.5284670267691017E-2</v>
      </c>
      <c r="R1180" s="13">
        <f t="shared" si="1407"/>
        <v>0.12184299066006082</v>
      </c>
      <c r="S1180" s="13">
        <f t="shared" si="1408"/>
        <v>3.7709602218202173E-2</v>
      </c>
      <c r="T1180" s="13">
        <f t="shared" si="1409"/>
        <v>3.395228522002635E-2</v>
      </c>
      <c r="U1180" s="13">
        <f t="shared" si="1410"/>
        <v>9.5860844048725302E-2</v>
      </c>
      <c r="V1180" s="13">
        <f t="shared" si="1411"/>
        <v>7.3225623190594545E-3</v>
      </c>
      <c r="W1180" s="13">
        <f t="shared" si="1412"/>
        <v>4.008441204892384E-3</v>
      </c>
      <c r="X1180" s="13">
        <f t="shared" si="1413"/>
        <v>8.9040677157356599E-3</v>
      </c>
      <c r="Y1180" s="13">
        <f t="shared" si="1414"/>
        <v>9.8894330531330062E-3</v>
      </c>
      <c r="Z1180" s="13">
        <f t="shared" si="1415"/>
        <v>9.0217799893616904E-2</v>
      </c>
      <c r="AA1180" s="13">
        <f t="shared" si="1416"/>
        <v>7.0979499101017876E-2</v>
      </c>
      <c r="AB1180" s="13">
        <f t="shared" si="1417"/>
        <v>2.7921814201699747E-2</v>
      </c>
      <c r="AC1180" s="13">
        <f t="shared" si="1418"/>
        <v>7.998282298501124E-4</v>
      </c>
      <c r="AD1180" s="13">
        <f t="shared" si="1419"/>
        <v>7.8841744432539681E-4</v>
      </c>
      <c r="AE1180" s="13">
        <f t="shared" si="1420"/>
        <v>1.751334734303295E-3</v>
      </c>
      <c r="AF1180" s="13">
        <f t="shared" si="1421"/>
        <v>1.9451455403815905E-3</v>
      </c>
      <c r="AG1180" s="13">
        <f t="shared" si="1422"/>
        <v>1.4402695647524914E-3</v>
      </c>
      <c r="AH1180" s="13">
        <f t="shared" si="1423"/>
        <v>5.0100859558386668E-2</v>
      </c>
      <c r="AI1180" s="13">
        <f t="shared" si="1424"/>
        <v>3.9417209466181331E-2</v>
      </c>
      <c r="AJ1180" s="13">
        <f t="shared" si="1425"/>
        <v>1.5505885685355769E-2</v>
      </c>
      <c r="AK1180" s="13">
        <f t="shared" si="1426"/>
        <v>4.0664554753866095E-3</v>
      </c>
      <c r="AL1180" s="13">
        <f t="shared" si="1427"/>
        <v>5.591268580726722E-5</v>
      </c>
      <c r="AM1180" s="13">
        <f t="shared" si="1428"/>
        <v>1.2405861226212571E-4</v>
      </c>
      <c r="AN1180" s="13">
        <f t="shared" si="1429"/>
        <v>2.7557502476372678E-4</v>
      </c>
      <c r="AO1180" s="13">
        <f t="shared" si="1430"/>
        <v>3.0607143223990873E-4</v>
      </c>
      <c r="AP1180" s="13">
        <f t="shared" si="1431"/>
        <v>2.2662847552726862E-4</v>
      </c>
      <c r="AQ1180" s="13">
        <f t="shared" si="1432"/>
        <v>1.2585411568129246E-4</v>
      </c>
      <c r="AR1180" s="13">
        <f t="shared" si="1433"/>
        <v>2.2258101008439956E-2</v>
      </c>
      <c r="AS1180" s="13">
        <f t="shared" si="1434"/>
        <v>1.7511720108247818E-2</v>
      </c>
      <c r="AT1180" s="13">
        <f t="shared" si="1435"/>
        <v>6.8887354997924062E-3</v>
      </c>
      <c r="AU1180" s="13">
        <f t="shared" si="1436"/>
        <v>1.8065873023994381E-3</v>
      </c>
      <c r="AV1180" s="13">
        <f t="shared" si="1437"/>
        <v>3.5533636920258071E-4</v>
      </c>
      <c r="AW1180" s="13">
        <f t="shared" si="1438"/>
        <v>2.7143227597616936E-6</v>
      </c>
      <c r="AX1180" s="13">
        <f t="shared" si="1439"/>
        <v>1.6267333364215066E-5</v>
      </c>
      <c r="AY1180" s="13">
        <f t="shared" si="1440"/>
        <v>3.6135103504232548E-5</v>
      </c>
      <c r="AZ1180" s="13">
        <f t="shared" si="1441"/>
        <v>4.0133981274828466E-5</v>
      </c>
      <c r="BA1180" s="13">
        <f t="shared" si="1442"/>
        <v>2.9716928909670241E-5</v>
      </c>
      <c r="BB1180" s="13">
        <f t="shared" si="1443"/>
        <v>1.6502770889620068E-5</v>
      </c>
      <c r="BC1180" s="13">
        <f t="shared" si="1444"/>
        <v>7.3316175534321374E-6</v>
      </c>
      <c r="BD1180" s="13">
        <f t="shared" si="1445"/>
        <v>8.2404284887993111E-3</v>
      </c>
      <c r="BE1180" s="13">
        <f t="shared" si="1446"/>
        <v>6.4832160305664435E-3</v>
      </c>
      <c r="BF1180" s="13">
        <f t="shared" si="1447"/>
        <v>2.5503582827109813E-3</v>
      </c>
      <c r="BG1180" s="13">
        <f t="shared" si="1448"/>
        <v>6.6883753778233205E-4</v>
      </c>
      <c r="BH1180" s="13">
        <f t="shared" si="1449"/>
        <v>1.3155317871785886E-4</v>
      </c>
      <c r="BI1180" s="13">
        <f t="shared" si="1450"/>
        <v>2.0700080785722999E-5</v>
      </c>
      <c r="BJ1180" s="14">
        <f t="shared" si="1451"/>
        <v>0.11802320221027024</v>
      </c>
      <c r="BK1180" s="14">
        <f t="shared" si="1452"/>
        <v>0.18161957575815013</v>
      </c>
      <c r="BL1180" s="14">
        <f t="shared" si="1453"/>
        <v>0.6023139061154994</v>
      </c>
      <c r="BM1180" s="14">
        <f t="shared" si="1454"/>
        <v>0.57076023096701434</v>
      </c>
      <c r="BN1180" s="14">
        <f t="shared" si="1455"/>
        <v>0.42138083222977785</v>
      </c>
    </row>
    <row r="1181" spans="1:66" x14ac:dyDescent="0.25">
      <c r="A1181" t="s">
        <v>213</v>
      </c>
      <c r="B1181" t="s">
        <v>315</v>
      </c>
      <c r="C1181" t="s">
        <v>314</v>
      </c>
      <c r="D1181" s="25" t="s">
        <v>535</v>
      </c>
      <c r="E1181" s="10">
        <f>VLOOKUP(A1181,home!$A$2:$E$405,3,FALSE)</f>
        <v>1.2675000000000001</v>
      </c>
      <c r="F1181" s="10">
        <f>VLOOKUP(B1181,home!$B$2:$E$405,3,FALSE)</f>
        <v>2.3668999999999998</v>
      </c>
      <c r="G1181" s="10">
        <f>VLOOKUP(C1181,away!$B$2:$E$405,4,FALSE)</f>
        <v>0.99660000000000004</v>
      </c>
      <c r="H1181" s="10">
        <f>VLOOKUP(A1181,away!$A$2:$E$405,3,FALSE)</f>
        <v>1.1535</v>
      </c>
      <c r="I1181" s="10">
        <f>VLOOKUP(C1181,away!$B$2:$E$405,3,FALSE)</f>
        <v>0.8669</v>
      </c>
      <c r="J1181" s="10">
        <f>VLOOKUP(B1181,home!$B$2:$E$405,4,FALSE)</f>
        <v>0.1825</v>
      </c>
      <c r="K1181" s="12">
        <f t="shared" si="1400"/>
        <v>2.9898455944500002</v>
      </c>
      <c r="L1181" s="12">
        <f t="shared" si="1401"/>
        <v>0.18249436987499998</v>
      </c>
      <c r="M1181" s="13">
        <f t="shared" si="1402"/>
        <v>4.1905425887132294E-2</v>
      </c>
      <c r="N1181" s="13">
        <f t="shared" si="1403"/>
        <v>0.1252907529721935</v>
      </c>
      <c r="O1181" s="13">
        <f t="shared" si="1404"/>
        <v>7.6475042916157188E-3</v>
      </c>
      <c r="P1181" s="13">
        <f t="shared" si="1405"/>
        <v>2.2864857014824731E-2</v>
      </c>
      <c r="Q1181" s="13">
        <f t="shared" si="1406"/>
        <v>0.18730000289961801</v>
      </c>
      <c r="R1181" s="13">
        <f t="shared" si="1407"/>
        <v>6.9781323840738447E-4</v>
      </c>
      <c r="S1181" s="13">
        <f t="shared" si="1408"/>
        <v>3.1189379134129863E-3</v>
      </c>
      <c r="T1181" s="13">
        <f t="shared" si="1409"/>
        <v>3.4181196006751451E-2</v>
      </c>
      <c r="U1181" s="13">
        <f t="shared" si="1410"/>
        <v>2.0863538366012063E-3</v>
      </c>
      <c r="V1181" s="13">
        <f t="shared" si="1411"/>
        <v>1.8908733951005774E-4</v>
      </c>
      <c r="W1181" s="13">
        <f t="shared" si="1412"/>
        <v>0.18666602950329841</v>
      </c>
      <c r="X1181" s="13">
        <f t="shared" si="1413"/>
        <v>3.4065499431272593E-2</v>
      </c>
      <c r="Y1181" s="13">
        <f t="shared" si="1414"/>
        <v>3.1083809265936317E-3</v>
      </c>
      <c r="Z1181" s="13">
        <f t="shared" si="1415"/>
        <v>4.244899574452958E-5</v>
      </c>
      <c r="AA1181" s="13">
        <f t="shared" si="1416"/>
        <v>1.2691594291560859E-4</v>
      </c>
      <c r="AB1181" s="13">
        <f t="shared" si="1417"/>
        <v>1.8972953639585002E-4</v>
      </c>
      <c r="AC1181" s="13">
        <f t="shared" si="1418"/>
        <v>6.4482326716709746E-6</v>
      </c>
      <c r="AD1181" s="13">
        <f t="shared" si="1419"/>
        <v>0.13952565148597765</v>
      </c>
      <c r="AE1181" s="13">
        <f t="shared" si="1420"/>
        <v>2.546264584933234E-2</v>
      </c>
      <c r="AF1181" s="13">
        <f t="shared" si="1421"/>
        <v>2.3233947548120947E-3</v>
      </c>
      <c r="AG1181" s="13">
        <f t="shared" si="1422"/>
        <v>1.4133548725010441E-4</v>
      </c>
      <c r="AH1181" s="13">
        <f t="shared" si="1423"/>
        <v>1.9366756825561204E-6</v>
      </c>
      <c r="AI1181" s="13">
        <f t="shared" si="1424"/>
        <v>5.7903612573688643E-6</v>
      </c>
      <c r="AJ1181" s="13">
        <f t="shared" si="1425"/>
        <v>8.6561430478091325E-6</v>
      </c>
      <c r="AK1181" s="13">
        <f t="shared" si="1426"/>
        <v>8.6268437188070442E-6</v>
      </c>
      <c r="AL1181" s="13">
        <f t="shared" si="1427"/>
        <v>1.4073396455455302E-7</v>
      </c>
      <c r="AM1181" s="13">
        <f t="shared" si="1428"/>
        <v>8.3432030881623223E-2</v>
      </c>
      <c r="AN1181" s="13">
        <f t="shared" si="1429"/>
        <v>1.5225875903133367E-2</v>
      </c>
      <c r="AO1181" s="13">
        <f t="shared" si="1430"/>
        <v>1.3893183143686354E-3</v>
      </c>
      <c r="AP1181" s="13">
        <f t="shared" si="1431"/>
        <v>8.4514256778833721E-5</v>
      </c>
      <c r="AQ1181" s="13">
        <f t="shared" si="1432"/>
        <v>3.8558440090768016E-6</v>
      </c>
      <c r="AR1181" s="13">
        <f t="shared" si="1433"/>
        <v>7.0686481668062985E-8</v>
      </c>
      <c r="AS1181" s="13">
        <f t="shared" si="1434"/>
        <v>2.1134166580242884E-7</v>
      </c>
      <c r="AT1181" s="13">
        <f t="shared" si="1435"/>
        <v>3.1593947421155813E-7</v>
      </c>
      <c r="AU1181" s="13">
        <f t="shared" si="1436"/>
        <v>3.1487008169475886E-7</v>
      </c>
      <c r="AV1181" s="13">
        <f t="shared" si="1437"/>
        <v>2.353532316447966E-7</v>
      </c>
      <c r="AW1181" s="13">
        <f t="shared" si="1438"/>
        <v>2.1330186489030912E-9</v>
      </c>
      <c r="AX1181" s="13">
        <f t="shared" si="1439"/>
        <v>4.1574814994572967E-2</v>
      </c>
      <c r="AY1181" s="13">
        <f t="shared" si="1440"/>
        <v>7.5871696651042932E-3</v>
      </c>
      <c r="AZ1181" s="13">
        <f t="shared" si="1441"/>
        <v>6.9230787358396143E-4</v>
      </c>
      <c r="BA1181" s="13">
        <f t="shared" si="1442"/>
        <v>4.2114096383068719E-5</v>
      </c>
      <c r="BB1181" s="13">
        <f t="shared" si="1443"/>
        <v>1.9213963705707855E-6</v>
      </c>
      <c r="BC1181" s="13">
        <f t="shared" si="1444"/>
        <v>7.0128803985485544E-8</v>
      </c>
      <c r="BD1181" s="13">
        <f t="shared" si="1445"/>
        <v>2.1499808217823116E-9</v>
      </c>
      <c r="BE1181" s="13">
        <f t="shared" si="1446"/>
        <v>6.4281106881578361E-9</v>
      </c>
      <c r="BF1181" s="13">
        <f t="shared" si="1447"/>
        <v>9.609529210812834E-9</v>
      </c>
      <c r="BG1181" s="13">
        <f t="shared" si="1448"/>
        <v>9.5770028585624464E-9</v>
      </c>
      <c r="BH1181" s="13">
        <f t="shared" si="1449"/>
        <v>7.1584399511769977E-9</v>
      </c>
      <c r="BI1181" s="13">
        <f t="shared" si="1450"/>
        <v>4.2805260302322816E-9</v>
      </c>
      <c r="BJ1181" s="14">
        <f t="shared" si="1451"/>
        <v>0.88809888267183179</v>
      </c>
      <c r="BK1181" s="14">
        <f t="shared" si="1452"/>
        <v>7.5672066786620584E-2</v>
      </c>
      <c r="BL1181" s="14">
        <f t="shared" si="1453"/>
        <v>1.0774514264166892E-2</v>
      </c>
      <c r="BM1181" s="14">
        <f t="shared" si="1454"/>
        <v>0.58129438888248652</v>
      </c>
      <c r="BN1181" s="14">
        <f t="shared" si="1455"/>
        <v>0.38570635630379169</v>
      </c>
    </row>
    <row r="1182" spans="1:66" x14ac:dyDescent="0.25">
      <c r="A1182" t="s">
        <v>340</v>
      </c>
      <c r="B1182" t="s">
        <v>400</v>
      </c>
      <c r="C1182" t="s">
        <v>431</v>
      </c>
      <c r="D1182" s="25" t="s">
        <v>535</v>
      </c>
      <c r="E1182" s="10">
        <f>VLOOKUP(A1182,home!$A$2:$E$405,3,FALSE)</f>
        <v>1.3684000000000001</v>
      </c>
      <c r="F1182" s="10">
        <f>VLOOKUP(B1182,home!$B$2:$E$405,3,FALSE)</f>
        <v>1.3383</v>
      </c>
      <c r="G1182" s="10">
        <f>VLOOKUP(C1182,away!$B$2:$E$405,4,FALSE)</f>
        <v>0.80769999999999997</v>
      </c>
      <c r="H1182" s="10">
        <f>VLOOKUP(A1182,away!$A$2:$E$405,3,FALSE)</f>
        <v>1.1395</v>
      </c>
      <c r="I1182" s="10">
        <f>VLOOKUP(C1182,away!$B$2:$E$405,3,FALSE)</f>
        <v>1.4318</v>
      </c>
      <c r="J1182" s="10">
        <f>VLOOKUP(B1182,home!$B$2:$E$405,4,FALSE)</f>
        <v>0.66469999999999996</v>
      </c>
      <c r="K1182" s="12">
        <f t="shared" si="1400"/>
        <v>1.4791650148440001</v>
      </c>
      <c r="L1182" s="12">
        <f t="shared" si="1401"/>
        <v>1.08448204567</v>
      </c>
      <c r="M1182" s="13">
        <f t="shared" si="1402"/>
        <v>7.7023318869572102E-2</v>
      </c>
      <c r="N1182" s="13">
        <f t="shared" si="1403"/>
        <v>0.11393019859904477</v>
      </c>
      <c r="O1182" s="13">
        <f t="shared" si="1404"/>
        <v>8.3530406411966268E-2</v>
      </c>
      <c r="P1182" s="13">
        <f t="shared" si="1405"/>
        <v>0.12355525484028144</v>
      </c>
      <c r="Q1182" s="13">
        <f t="shared" si="1406"/>
        <v>8.4260781950967992E-2</v>
      </c>
      <c r="R1182" s="13">
        <f t="shared" si="1407"/>
        <v>4.5293613010647826E-2</v>
      </c>
      <c r="S1182" s="13">
        <f t="shared" si="1408"/>
        <v>4.9549607906722047E-2</v>
      </c>
      <c r="T1182" s="13">
        <f t="shared" si="1409"/>
        <v>9.1379305179939585E-2</v>
      </c>
      <c r="U1182" s="13">
        <f t="shared" si="1410"/>
        <v>6.6996727761233291E-2</v>
      </c>
      <c r="V1182" s="13">
        <f t="shared" si="1411"/>
        <v>8.8315453928641263E-3</v>
      </c>
      <c r="W1182" s="13">
        <f t="shared" si="1412"/>
        <v>4.1545200261756871E-2</v>
      </c>
      <c r="X1182" s="13">
        <f t="shared" si="1413"/>
        <v>4.5055023767639917E-2</v>
      </c>
      <c r="Y1182" s="13">
        <f t="shared" si="1414"/>
        <v>2.44306821716203E-2</v>
      </c>
      <c r="Z1182" s="13">
        <f t="shared" si="1415"/>
        <v>1.6373370031190895E-2</v>
      </c>
      <c r="AA1182" s="13">
        <f t="shared" si="1416"/>
        <v>2.4218916125232786E-2</v>
      </c>
      <c r="AB1182" s="13">
        <f t="shared" si="1417"/>
        <v>1.7911886714942777E-2</v>
      </c>
      <c r="AC1182" s="13">
        <f t="shared" si="1418"/>
        <v>8.8543302345277654E-4</v>
      </c>
      <c r="AD1182" s="13">
        <f t="shared" si="1419"/>
        <v>1.5363051690469639E-2</v>
      </c>
      <c r="AE1182" s="13">
        <f t="shared" si="1420"/>
        <v>1.6660953725014468E-2</v>
      </c>
      <c r="AF1182" s="13">
        <f t="shared" si="1421"/>
        <v>9.0342525892584454E-3</v>
      </c>
      <c r="AG1182" s="13">
        <f t="shared" si="1422"/>
        <v>3.2658282430328314E-3</v>
      </c>
      <c r="AH1182" s="13">
        <f t="shared" si="1423"/>
        <v>4.4391564564844419E-3</v>
      </c>
      <c r="AI1182" s="13">
        <f t="shared" si="1424"/>
        <v>6.5662449258506485E-3</v>
      </c>
      <c r="AJ1182" s="13">
        <f t="shared" si="1425"/>
        <v>4.8562798866076083E-3</v>
      </c>
      <c r="AK1182" s="13">
        <f t="shared" si="1426"/>
        <v>2.3944131035201874E-3</v>
      </c>
      <c r="AL1182" s="13">
        <f t="shared" si="1427"/>
        <v>5.6813912701924312E-5</v>
      </c>
      <c r="AM1182" s="13">
        <f t="shared" si="1428"/>
        <v>4.5448977163565314E-3</v>
      </c>
      <c r="AN1182" s="13">
        <f t="shared" si="1429"/>
        <v>4.9288599727952426E-3</v>
      </c>
      <c r="AO1182" s="13">
        <f t="shared" si="1430"/>
        <v>2.6726300730589825E-3</v>
      </c>
      <c r="AP1182" s="13">
        <f t="shared" si="1431"/>
        <v>9.6613977631672236E-4</v>
      </c>
      <c r="AQ1182" s="13">
        <f t="shared" si="1432"/>
        <v>2.6194031025577875E-4</v>
      </c>
      <c r="AR1182" s="13">
        <f t="shared" si="1433"/>
        <v>9.6283709499548763E-4</v>
      </c>
      <c r="AS1182" s="13">
        <f t="shared" si="1434"/>
        <v>1.4241949459113544E-3</v>
      </c>
      <c r="AT1182" s="13">
        <f t="shared" si="1435"/>
        <v>1.0533096691548594E-3</v>
      </c>
      <c r="AU1182" s="13">
        <f t="shared" si="1436"/>
        <v>5.1933960413692555E-4</v>
      </c>
      <c r="AV1182" s="13">
        <f t="shared" si="1437"/>
        <v>1.9204724331556812E-4</v>
      </c>
      <c r="AW1182" s="13">
        <f t="shared" si="1438"/>
        <v>2.5315772927902168E-6</v>
      </c>
      <c r="AX1182" s="13">
        <f t="shared" si="1439"/>
        <v>1.120442283013163E-3</v>
      </c>
      <c r="AY1182" s="13">
        <f t="shared" si="1440"/>
        <v>1.21509953913728E-3</v>
      </c>
      <c r="AZ1182" s="13">
        <f t="shared" si="1441"/>
        <v>6.5887681694813574E-4</v>
      </c>
      <c r="BA1182" s="13">
        <f t="shared" si="1442"/>
        <v>2.3818002609615082E-4</v>
      </c>
      <c r="BB1182" s="13">
        <f t="shared" si="1443"/>
        <v>6.4575490484621882E-5</v>
      </c>
      <c r="BC1182" s="13">
        <f t="shared" si="1444"/>
        <v>1.4006192004181279E-5</v>
      </c>
      <c r="BD1182" s="13">
        <f t="shared" si="1445"/>
        <v>1.7402992373794431E-4</v>
      </c>
      <c r="BE1182" s="13">
        <f t="shared" si="1446"/>
        <v>2.5741897472913663E-4</v>
      </c>
      <c r="BF1182" s="13">
        <f t="shared" si="1447"/>
        <v>1.9038257078817539E-4</v>
      </c>
      <c r="BG1182" s="13">
        <f t="shared" si="1448"/>
        <v>9.3869079381976773E-5</v>
      </c>
      <c r="BH1182" s="13">
        <f t="shared" si="1449"/>
        <v>3.471196454935857E-5</v>
      </c>
      <c r="BI1182" s="13">
        <f t="shared" si="1450"/>
        <v>1.0268944711583273E-5</v>
      </c>
      <c r="BJ1182" s="14">
        <f t="shared" si="1451"/>
        <v>0.46161092637521167</v>
      </c>
      <c r="BK1182" s="14">
        <f t="shared" si="1452"/>
        <v>0.26111707348473168</v>
      </c>
      <c r="BL1182" s="14">
        <f t="shared" si="1453"/>
        <v>0.26112005441189812</v>
      </c>
      <c r="BM1182" s="14">
        <f t="shared" si="1454"/>
        <v>0.47141528265870747</v>
      </c>
      <c r="BN1182" s="14">
        <f t="shared" si="1455"/>
        <v>0.52759357368248039</v>
      </c>
    </row>
    <row r="1183" spans="1:66" x14ac:dyDescent="0.25">
      <c r="A1183" t="s">
        <v>340</v>
      </c>
      <c r="B1183" t="s">
        <v>418</v>
      </c>
      <c r="C1183" t="s">
        <v>415</v>
      </c>
      <c r="D1183" s="25" t="s">
        <v>535</v>
      </c>
      <c r="E1183" s="10">
        <f>VLOOKUP(A1183,home!$A$2:$E$405,3,FALSE)</f>
        <v>1.3684000000000001</v>
      </c>
      <c r="F1183" s="10">
        <f>VLOOKUP(B1183,home!$B$2:$E$405,3,FALSE)</f>
        <v>1.3077000000000001</v>
      </c>
      <c r="G1183" s="10">
        <f>VLOOKUP(C1183,away!$B$2:$E$405,4,FALSE)</f>
        <v>0.84619999999999995</v>
      </c>
      <c r="H1183" s="10">
        <f>VLOOKUP(A1183,away!$A$2:$E$405,3,FALSE)</f>
        <v>1.1395</v>
      </c>
      <c r="I1183" s="10">
        <f>VLOOKUP(C1183,away!$B$2:$E$405,3,FALSE)</f>
        <v>1.2009000000000001</v>
      </c>
      <c r="J1183" s="10">
        <f>VLOOKUP(B1183,home!$B$2:$E$405,4,FALSE)</f>
        <v>0.97</v>
      </c>
      <c r="K1183" s="12">
        <f t="shared" si="1400"/>
        <v>1.5142382426160002</v>
      </c>
      <c r="L1183" s="12">
        <f t="shared" si="1401"/>
        <v>1.3273727835</v>
      </c>
      <c r="M1183" s="13">
        <f t="shared" si="1402"/>
        <v>5.8331616469225238E-2</v>
      </c>
      <c r="N1183" s="13">
        <f t="shared" si="1403"/>
        <v>8.8327964411310148E-2</v>
      </c>
      <c r="O1183" s="13">
        <f t="shared" si="1404"/>
        <v>7.7427800118809939E-2</v>
      </c>
      <c r="P1183" s="13">
        <f t="shared" si="1405"/>
        <v>0.11724413598152969</v>
      </c>
      <c r="Q1183" s="13">
        <f t="shared" si="1406"/>
        <v>6.6874790802015457E-2</v>
      </c>
      <c r="R1183" s="13">
        <f t="shared" si="1407"/>
        <v>5.1387777281993188E-2</v>
      </c>
      <c r="S1183" s="13">
        <f t="shared" si="1408"/>
        <v>5.891396576206525E-2</v>
      </c>
      <c r="T1183" s="13">
        <f t="shared" si="1409"/>
        <v>8.8767777212851451E-2</v>
      </c>
      <c r="U1183" s="13">
        <f t="shared" si="1410"/>
        <v>7.7813337563427787E-2</v>
      </c>
      <c r="V1183" s="13">
        <f t="shared" si="1411"/>
        <v>1.3157181552102286E-2</v>
      </c>
      <c r="W1183" s="13">
        <f t="shared" si="1412"/>
        <v>3.3754788566452178E-2</v>
      </c>
      <c r="X1183" s="13">
        <f t="shared" si="1413"/>
        <v>4.4805187655905597E-2</v>
      </c>
      <c r="Y1183" s="13">
        <f t="shared" si="1414"/>
        <v>2.9736593327029628E-2</v>
      </c>
      <c r="Z1183" s="13">
        <f t="shared" si="1415"/>
        <v>2.2736912322892461E-2</v>
      </c>
      <c r="AA1183" s="13">
        <f t="shared" si="1416"/>
        <v>3.4429102158330761E-2</v>
      </c>
      <c r="AB1183" s="13">
        <f t="shared" si="1417"/>
        <v>2.606693157353876E-2</v>
      </c>
      <c r="AC1183" s="13">
        <f t="shared" si="1418"/>
        <v>1.6528369137539312E-3</v>
      </c>
      <c r="AD1183" s="13">
        <f t="shared" si="1419"/>
        <v>1.2778197929684808E-2</v>
      </c>
      <c r="AE1183" s="13">
        <f t="shared" si="1420"/>
        <v>1.6961432154039661E-2</v>
      </c>
      <c r="AF1183" s="13">
        <f t="shared" si="1421"/>
        <v>1.1257071705227013E-2</v>
      </c>
      <c r="AG1183" s="13">
        <f t="shared" si="1422"/>
        <v>4.980776867808759E-3</v>
      </c>
      <c r="AH1183" s="13">
        <f t="shared" si="1423"/>
        <v>7.5450896495583061E-3</v>
      </c>
      <c r="AI1183" s="13">
        <f t="shared" si="1424"/>
        <v>1.1425063291327342E-2</v>
      </c>
      <c r="AJ1183" s="13">
        <f t="shared" si="1425"/>
        <v>8.6501338800180471E-3</v>
      </c>
      <c r="AK1183" s="13">
        <f t="shared" si="1426"/>
        <v>4.366121174957216E-3</v>
      </c>
      <c r="AL1183" s="13">
        <f t="shared" si="1427"/>
        <v>1.3288535281630369E-4</v>
      </c>
      <c r="AM1183" s="13">
        <f t="shared" si="1428"/>
        <v>3.8698471953690656E-3</v>
      </c>
      <c r="AN1183" s="13">
        <f t="shared" si="1429"/>
        <v>5.1367298434367046E-3</v>
      </c>
      <c r="AO1183" s="13">
        <f t="shared" si="1430"/>
        <v>3.4091776951850486E-3</v>
      </c>
      <c r="AP1183" s="13">
        <f t="shared" si="1431"/>
        <v>1.5084165622346315E-3</v>
      </c>
      <c r="AQ1183" s="13">
        <f t="shared" si="1432"/>
        <v>5.0055777272272109E-4</v>
      </c>
      <c r="AR1183" s="13">
        <f t="shared" si="1433"/>
        <v>2.0030293299782495E-3</v>
      </c>
      <c r="AS1183" s="13">
        <f t="shared" si="1434"/>
        <v>3.0330636125345685E-3</v>
      </c>
      <c r="AT1183" s="13">
        <f t="shared" si="1435"/>
        <v>2.2963904571934417E-3</v>
      </c>
      <c r="AU1183" s="13">
        <f t="shared" si="1436"/>
        <v>1.1590940834202499E-3</v>
      </c>
      <c r="AV1183" s="13">
        <f t="shared" si="1437"/>
        <v>4.3878614697622094E-4</v>
      </c>
      <c r="AW1183" s="13">
        <f t="shared" si="1438"/>
        <v>7.419279495122138E-6</v>
      </c>
      <c r="AX1183" s="13">
        <f t="shared" si="1439"/>
        <v>9.7664510271801785E-4</v>
      </c>
      <c r="AY1183" s="13">
        <f t="shared" si="1440"/>
        <v>1.2963721284864587E-3</v>
      </c>
      <c r="AZ1183" s="13">
        <f t="shared" si="1441"/>
        <v>8.6038454032044513E-4</v>
      </c>
      <c r="BA1183" s="13">
        <f t="shared" si="1442"/>
        <v>3.8068367405517256E-4</v>
      </c>
      <c r="BB1183" s="13">
        <f t="shared" si="1443"/>
        <v>1.2632728701590532E-4</v>
      </c>
      <c r="BC1183" s="13">
        <f t="shared" si="1444"/>
        <v>3.3536680519661122E-5</v>
      </c>
      <c r="BD1183" s="13">
        <f t="shared" si="1445"/>
        <v>4.4312776952756166E-4</v>
      </c>
      <c r="BE1183" s="13">
        <f t="shared" si="1446"/>
        <v>6.7100101498376288E-4</v>
      </c>
      <c r="BF1183" s="13">
        <f t="shared" si="1447"/>
        <v>5.0802769886128284E-4</v>
      </c>
      <c r="BG1183" s="13">
        <f t="shared" si="1448"/>
        <v>2.5642498997465314E-4</v>
      </c>
      <c r="BH1183" s="13">
        <f t="shared" si="1449"/>
        <v>9.7072131545511119E-5</v>
      </c>
      <c r="BI1183" s="13">
        <f t="shared" si="1450"/>
        <v>2.9398066775692779E-5</v>
      </c>
      <c r="BJ1183" s="14">
        <f t="shared" si="1451"/>
        <v>0.41634325911438846</v>
      </c>
      <c r="BK1183" s="14">
        <f t="shared" si="1452"/>
        <v>0.25072899415997918</v>
      </c>
      <c r="BL1183" s="14">
        <f t="shared" si="1453"/>
        <v>0.31004677199373254</v>
      </c>
      <c r="BM1183" s="14">
        <f t="shared" si="1454"/>
        <v>0.53897289967711759</v>
      </c>
      <c r="BN1183" s="14">
        <f t="shared" si="1455"/>
        <v>0.4595940850648837</v>
      </c>
    </row>
    <row r="1184" spans="1:66" x14ac:dyDescent="0.25">
      <c r="A1184" t="s">
        <v>340</v>
      </c>
      <c r="B1184" t="s">
        <v>356</v>
      </c>
      <c r="C1184" t="s">
        <v>380</v>
      </c>
      <c r="D1184" s="25" t="s">
        <v>535</v>
      </c>
      <c r="E1184" s="10">
        <f>VLOOKUP(A1184,home!$A$2:$E$405,3,FALSE)</f>
        <v>1.3684000000000001</v>
      </c>
      <c r="F1184" s="10">
        <f>VLOOKUP(B1184,home!$B$2:$E$405,3,FALSE)</f>
        <v>1.0385</v>
      </c>
      <c r="G1184" s="10">
        <f>VLOOKUP(C1184,away!$B$2:$E$405,4,FALSE)</f>
        <v>0.63870000000000005</v>
      </c>
      <c r="H1184" s="10">
        <f>VLOOKUP(A1184,away!$A$2:$E$405,3,FALSE)</f>
        <v>1.1395</v>
      </c>
      <c r="I1184" s="10">
        <f>VLOOKUP(C1184,away!$B$2:$E$405,3,FALSE)</f>
        <v>1.7447999999999999</v>
      </c>
      <c r="J1184" s="10">
        <f>VLOOKUP(B1184,home!$B$2:$E$405,4,FALSE)</f>
        <v>0.97</v>
      </c>
      <c r="K1184" s="12">
        <f t="shared" si="1400"/>
        <v>0.90764596758000016</v>
      </c>
      <c r="L1184" s="12">
        <f t="shared" si="1401"/>
        <v>1.9285536119999998</v>
      </c>
      <c r="M1184" s="13">
        <f t="shared" si="1402"/>
        <v>5.8648130520146224E-2</v>
      </c>
      <c r="N1184" s="13">
        <f t="shared" si="1403"/>
        <v>5.3231739172716251E-2</v>
      </c>
      <c r="O1184" s="13">
        <f t="shared" si="1404"/>
        <v>0.11310606395167544</v>
      </c>
      <c r="P1184" s="13">
        <f t="shared" si="1405"/>
        <v>0.10266026285458381</v>
      </c>
      <c r="Q1184" s="13">
        <f t="shared" si="1406"/>
        <v>2.4157786703693122E-2</v>
      </c>
      <c r="R1184" s="13">
        <f t="shared" si="1407"/>
        <v>0.10906555408655332</v>
      </c>
      <c r="S1184" s="13">
        <f t="shared" si="1408"/>
        <v>4.4925257957506182E-2</v>
      </c>
      <c r="T1184" s="13">
        <f t="shared" si="1409"/>
        <v>4.6589586805332935E-2</v>
      </c>
      <c r="U1184" s="13">
        <f t="shared" si="1410"/>
        <v>9.8992910368538509E-2</v>
      </c>
      <c r="V1184" s="13">
        <f t="shared" si="1411"/>
        <v>8.7376826845188878E-3</v>
      </c>
      <c r="W1184" s="13">
        <f t="shared" si="1412"/>
        <v>7.3089058957549356E-3</v>
      </c>
      <c r="X1184" s="13">
        <f t="shared" si="1413"/>
        <v>1.4095616865026275E-2</v>
      </c>
      <c r="Y1184" s="13">
        <f t="shared" si="1414"/>
        <v>1.3592076409207269E-2</v>
      </c>
      <c r="Z1184" s="13">
        <f t="shared" si="1415"/>
        <v>7.0112922759467899E-2</v>
      </c>
      <c r="AA1184" s="13">
        <f t="shared" si="1416"/>
        <v>6.3637711617879053E-2</v>
      </c>
      <c r="AB1184" s="13">
        <f t="shared" si="1417"/>
        <v>2.8880256167993425E-2</v>
      </c>
      <c r="AC1184" s="13">
        <f t="shared" si="1418"/>
        <v>9.5592646472392878E-4</v>
      </c>
      <c r="AD1184" s="13">
        <f t="shared" si="1419"/>
        <v>1.658474740925914E-3</v>
      </c>
      <c r="AE1184" s="13">
        <f t="shared" si="1420"/>
        <v>3.1984574520234352E-3</v>
      </c>
      <c r="AF1184" s="13">
        <f t="shared" si="1421"/>
        <v>3.0841983359640559E-3</v>
      </c>
      <c r="AG1184" s="13">
        <f t="shared" si="1422"/>
        <v>1.9826806136492895E-3</v>
      </c>
      <c r="AH1184" s="13">
        <f t="shared" si="1423"/>
        <v>3.380413260891222E-2</v>
      </c>
      <c r="AI1184" s="13">
        <f t="shared" si="1424"/>
        <v>3.0682184650018762E-2</v>
      </c>
      <c r="AJ1184" s="13">
        <f t="shared" si="1425"/>
        <v>1.3924280587067255E-2</v>
      </c>
      <c r="AK1184" s="13">
        <f t="shared" si="1426"/>
        <v>4.2127723754346912E-3</v>
      </c>
      <c r="AL1184" s="13">
        <f t="shared" si="1427"/>
        <v>6.6931826312520551E-5</v>
      </c>
      <c r="AM1184" s="13">
        <f t="shared" si="1428"/>
        <v>3.0106158218693829E-4</v>
      </c>
      <c r="AN1184" s="13">
        <f t="shared" si="1429"/>
        <v>5.8061340176105455E-4</v>
      </c>
      <c r="AO1184" s="13">
        <f t="shared" si="1430"/>
        <v>5.598720365709444E-4</v>
      </c>
      <c r="AP1184" s="13">
        <f t="shared" si="1431"/>
        <v>3.599144127955636E-4</v>
      </c>
      <c r="AQ1184" s="13">
        <f t="shared" si="1432"/>
        <v>1.7352856020193586E-4</v>
      </c>
      <c r="AR1184" s="13">
        <f t="shared" si="1433"/>
        <v>1.3038616408688926E-2</v>
      </c>
      <c r="AS1184" s="13">
        <f t="shared" si="1434"/>
        <v>1.1834447606168925E-2</v>
      </c>
      <c r="AT1184" s="13">
        <f t="shared" si="1435"/>
        <v>5.3707443241380057E-3</v>
      </c>
      <c r="AU1184" s="13">
        <f t="shared" si="1436"/>
        <v>1.6249114762356782E-3</v>
      </c>
      <c r="AV1184" s="13">
        <f t="shared" si="1437"/>
        <v>3.6871108726994461E-4</v>
      </c>
      <c r="AW1184" s="13">
        <f t="shared" si="1438"/>
        <v>3.2544557694432882E-6</v>
      </c>
      <c r="AX1184" s="13">
        <f t="shared" si="1439"/>
        <v>4.5542888510871545E-5</v>
      </c>
      <c r="AY1184" s="13">
        <f t="shared" si="1440"/>
        <v>8.7831902138554608E-5</v>
      </c>
      <c r="AZ1184" s="13">
        <f t="shared" si="1441"/>
        <v>8.4694266059069998E-5</v>
      </c>
      <c r="BA1184" s="13">
        <f t="shared" si="1442"/>
        <v>5.4445810907969474E-5</v>
      </c>
      <c r="BB1184" s="13">
        <f t="shared" si="1443"/>
        <v>2.6250416321208394E-5</v>
      </c>
      <c r="BC1184" s="13">
        <f t="shared" si="1444"/>
        <v>1.0125067042554036E-5</v>
      </c>
      <c r="BD1184" s="13">
        <f t="shared" si="1445"/>
        <v>4.1909451284099127E-3</v>
      </c>
      <c r="BE1184" s="13">
        <f t="shared" si="1446"/>
        <v>3.8038944461503028E-3</v>
      </c>
      <c r="BF1184" s="13">
        <f t="shared" si="1447"/>
        <v>1.7262947275741402E-3</v>
      </c>
      <c r="BG1184" s="13">
        <f t="shared" si="1448"/>
        <v>5.222881494457612E-4</v>
      </c>
      <c r="BH1184" s="13">
        <f t="shared" si="1449"/>
        <v>1.1851318318981639E-4</v>
      </c>
      <c r="BI1184" s="13">
        <f t="shared" si="1450"/>
        <v>2.1513602565461342E-5</v>
      </c>
      <c r="BJ1184" s="14">
        <f t="shared" si="1451"/>
        <v>0.17118340333879012</v>
      </c>
      <c r="BK1184" s="14">
        <f t="shared" si="1452"/>
        <v>0.21608202420993006</v>
      </c>
      <c r="BL1184" s="14">
        <f t="shared" si="1453"/>
        <v>0.53892674655390949</v>
      </c>
      <c r="BM1184" s="14">
        <f t="shared" si="1454"/>
        <v>0.53535098212636034</v>
      </c>
      <c r="BN1184" s="14">
        <f t="shared" si="1455"/>
        <v>0.46086953728936819</v>
      </c>
    </row>
    <row r="1185" spans="1:66" x14ac:dyDescent="0.25">
      <c r="A1185" t="s">
        <v>340</v>
      </c>
      <c r="B1185" t="s">
        <v>428</v>
      </c>
      <c r="C1185" t="s">
        <v>413</v>
      </c>
      <c r="D1185" s="25" t="s">
        <v>535</v>
      </c>
      <c r="E1185" s="10">
        <f>VLOOKUP(A1185,home!$A$2:$E$405,3,FALSE)</f>
        <v>1.3684000000000001</v>
      </c>
      <c r="F1185" s="10">
        <f>VLOOKUP(B1185,home!$B$2:$E$405,3,FALSE)</f>
        <v>1.3077000000000001</v>
      </c>
      <c r="G1185" s="10">
        <f>VLOOKUP(C1185,away!$B$2:$E$405,4,FALSE)</f>
        <v>0.57689999999999997</v>
      </c>
      <c r="H1185" s="10">
        <f>VLOOKUP(A1185,away!$A$2:$E$405,3,FALSE)</f>
        <v>1.1395</v>
      </c>
      <c r="I1185" s="10">
        <f>VLOOKUP(C1185,away!$B$2:$E$405,3,FALSE)</f>
        <v>1.5704</v>
      </c>
      <c r="J1185" s="10">
        <f>VLOOKUP(B1185,home!$B$2:$E$405,4,FALSE)</f>
        <v>1.0623</v>
      </c>
      <c r="K1185" s="12">
        <f t="shared" si="1400"/>
        <v>1.0323375586920001</v>
      </c>
      <c r="L1185" s="12">
        <f t="shared" si="1401"/>
        <v>1.9009548308399999</v>
      </c>
      <c r="M1185" s="13">
        <f t="shared" si="1402"/>
        <v>5.3221523385792127E-2</v>
      </c>
      <c r="N1185" s="13">
        <f t="shared" si="1403"/>
        <v>5.4942577521957831E-2</v>
      </c>
      <c r="O1185" s="13">
        <f t="shared" si="1404"/>
        <v>0.10117171198488556</v>
      </c>
      <c r="P1185" s="13">
        <f t="shared" si="1405"/>
        <v>0.10444335815916692</v>
      </c>
      <c r="Q1185" s="13">
        <f t="shared" si="1406"/>
        <v>2.8359643173631953E-2</v>
      </c>
      <c r="R1185" s="13">
        <f t="shared" si="1407"/>
        <v>9.6161427321010684E-2</v>
      </c>
      <c r="S1185" s="13">
        <f t="shared" si="1408"/>
        <v>5.1240618313812228E-2</v>
      </c>
      <c r="T1185" s="13">
        <f t="shared" si="1409"/>
        <v>5.3910400691814284E-2</v>
      </c>
      <c r="U1185" s="13">
        <f t="shared" si="1410"/>
        <v>9.9271053120910349E-2</v>
      </c>
      <c r="V1185" s="13">
        <f t="shared" si="1411"/>
        <v>1.1172886269365865E-2</v>
      </c>
      <c r="W1185" s="13">
        <f t="shared" si="1412"/>
        <v>9.7589082664144844E-3</v>
      </c>
      <c r="X1185" s="13">
        <f t="shared" si="1413"/>
        <v>1.855124381276502E-2</v>
      </c>
      <c r="Y1185" s="13">
        <f t="shared" si="1414"/>
        <v>1.7632538271983168E-2</v>
      </c>
      <c r="Z1185" s="13">
        <f t="shared" si="1415"/>
        <v>6.0932843268781615E-2</v>
      </c>
      <c r="AA1185" s="13">
        <f t="shared" si="1416"/>
        <v>6.2903262664256276E-2</v>
      </c>
      <c r="AB1185" s="13">
        <f t="shared" si="1417"/>
        <v>3.2468700306289983E-2</v>
      </c>
      <c r="AC1185" s="13">
        <f t="shared" si="1418"/>
        <v>1.3703734035431367E-3</v>
      </c>
      <c r="AD1185" s="13">
        <f t="shared" si="1419"/>
        <v>2.518621883812377E-3</v>
      </c>
      <c r="AE1185" s="13">
        <f t="shared" si="1420"/>
        <v>4.7877864370924781E-3</v>
      </c>
      <c r="AF1185" s="13">
        <f t="shared" si="1421"/>
        <v>4.5506828783105895E-3</v>
      </c>
      <c r="AG1185" s="13">
        <f t="shared" si="1422"/>
        <v>2.8835475337151309E-3</v>
      </c>
      <c r="AH1185" s="13">
        <f t="shared" si="1423"/>
        <v>2.895764569215175E-2</v>
      </c>
      <c r="AI1185" s="13">
        <f t="shared" si="1424"/>
        <v>2.9894065259303847E-2</v>
      </c>
      <c r="AJ1185" s="13">
        <f t="shared" si="1425"/>
        <v>1.5430383174584533E-2</v>
      </c>
      <c r="AK1185" s="13">
        <f t="shared" si="1426"/>
        <v>5.3097880320442364E-3</v>
      </c>
      <c r="AL1185" s="13">
        <f t="shared" si="1427"/>
        <v>1.0757031448390379E-4</v>
      </c>
      <c r="AM1185" s="13">
        <f t="shared" si="1428"/>
        <v>5.2001359336062327E-4</v>
      </c>
      <c r="AN1185" s="13">
        <f t="shared" si="1429"/>
        <v>9.8852235240134393E-4</v>
      </c>
      <c r="AO1185" s="13">
        <f t="shared" si="1430"/>
        <v>9.395681705953279E-4</v>
      </c>
      <c r="AP1185" s="13">
        <f t="shared" si="1431"/>
        <v>5.9535888426556337E-4</v>
      </c>
      <c r="AQ1185" s="13">
        <f t="shared" si="1432"/>
        <v>2.829375867820338E-4</v>
      </c>
      <c r="AR1185" s="13">
        <f t="shared" si="1433"/>
        <v>1.1009435293649797E-2</v>
      </c>
      <c r="AS1185" s="13">
        <f t="shared" si="1434"/>
        <v>1.1365453553623974E-2</v>
      </c>
      <c r="AT1185" s="13">
        <f t="shared" si="1435"/>
        <v>5.8664922874877455E-3</v>
      </c>
      <c r="AU1185" s="13">
        <f t="shared" si="1436"/>
        <v>2.018733442050182E-3</v>
      </c>
      <c r="AV1185" s="13">
        <f t="shared" si="1437"/>
        <v>5.2100358830399571E-4</v>
      </c>
      <c r="AW1185" s="13">
        <f t="shared" si="1438"/>
        <v>5.8638582497579017E-6</v>
      </c>
      <c r="AX1185" s="13">
        <f t="shared" si="1439"/>
        <v>8.9471593909426668E-5</v>
      </c>
      <c r="AY1185" s="13">
        <f t="shared" si="1440"/>
        <v>1.7008145866507932E-4</v>
      </c>
      <c r="AZ1185" s="13">
        <f t="shared" si="1441"/>
        <v>1.6165858524284818E-4</v>
      </c>
      <c r="BA1185" s="13">
        <f t="shared" si="1442"/>
        <v>1.0243522285471742E-4</v>
      </c>
      <c r="BB1185" s="13">
        <f t="shared" si="1443"/>
        <v>4.8681182933461765E-5</v>
      </c>
      <c r="BC1185" s="13">
        <f t="shared" si="1444"/>
        <v>1.8508145973673981E-5</v>
      </c>
      <c r="BD1185" s="13">
        <f t="shared" si="1445"/>
        <v>3.4880732010473254E-3</v>
      </c>
      <c r="BE1185" s="13">
        <f t="shared" si="1446"/>
        <v>3.6008689729081856E-3</v>
      </c>
      <c r="BF1185" s="13">
        <f t="shared" si="1447"/>
        <v>1.8586561423309029E-3</v>
      </c>
      <c r="BG1185" s="13">
        <f t="shared" si="1448"/>
        <v>6.3958684814059165E-4</v>
      </c>
      <c r="BH1185" s="13">
        <f t="shared" si="1449"/>
        <v>1.6506738134524233E-4</v>
      </c>
      <c r="BI1185" s="13">
        <f t="shared" si="1450"/>
        <v>3.4081051495525781E-5</v>
      </c>
      <c r="BJ1185" s="14">
        <f t="shared" si="1451"/>
        <v>0.20181318724848143</v>
      </c>
      <c r="BK1185" s="14">
        <f t="shared" si="1452"/>
        <v>0.22172641130482923</v>
      </c>
      <c r="BL1185" s="14">
        <f t="shared" si="1453"/>
        <v>0.51213548931782071</v>
      </c>
      <c r="BM1185" s="14">
        <f t="shared" si="1454"/>
        <v>0.55814347199305225</v>
      </c>
      <c r="BN1185" s="14">
        <f t="shared" si="1455"/>
        <v>0.43830024154644504</v>
      </c>
    </row>
    <row r="1186" spans="1:66" x14ac:dyDescent="0.25">
      <c r="A1186" t="s">
        <v>342</v>
      </c>
      <c r="B1186" t="s">
        <v>390</v>
      </c>
      <c r="C1186" t="s">
        <v>384</v>
      </c>
      <c r="D1186" s="25" t="s">
        <v>535</v>
      </c>
      <c r="E1186" s="10">
        <f>VLOOKUP(A1186,home!$A$2:$E$405,3,FALSE)</f>
        <v>1.1741999999999999</v>
      </c>
      <c r="F1186" s="10">
        <f>VLOOKUP(B1186,home!$B$2:$E$405,3,FALSE)</f>
        <v>0.65390000000000004</v>
      </c>
      <c r="G1186" s="10">
        <f>VLOOKUP(C1186,away!$B$2:$E$405,4,FALSE)</f>
        <v>1.0646</v>
      </c>
      <c r="H1186" s="10">
        <f>VLOOKUP(A1186,away!$A$2:$E$405,3,FALSE)</f>
        <v>0.85970000000000002</v>
      </c>
      <c r="I1186" s="10">
        <f>VLOOKUP(C1186,away!$B$2:$E$405,3,FALSE)</f>
        <v>1.2795000000000001</v>
      </c>
      <c r="J1186" s="10">
        <f>VLOOKUP(B1186,home!$B$2:$E$405,4,FALSE)</f>
        <v>0.97</v>
      </c>
      <c r="K1186" s="12">
        <f t="shared" si="1400"/>
        <v>0.81740986594800003</v>
      </c>
      <c r="L1186" s="12">
        <f t="shared" si="1401"/>
        <v>1.0669865655000002</v>
      </c>
      <c r="M1186" s="13">
        <f t="shared" si="1402"/>
        <v>0.15192072633583009</v>
      </c>
      <c r="N1186" s="13">
        <f t="shared" si="1403"/>
        <v>0.12418150054889365</v>
      </c>
      <c r="O1186" s="13">
        <f t="shared" si="1404"/>
        <v>0.16209737402133279</v>
      </c>
      <c r="P1186" s="13">
        <f t="shared" si="1405"/>
        <v>0.13249999276930044</v>
      </c>
      <c r="Q1186" s="13">
        <f t="shared" si="1406"/>
        <v>5.0753591858446329E-2</v>
      </c>
      <c r="R1186" s="13">
        <f t="shared" si="1407"/>
        <v>8.6477860191795389E-2</v>
      </c>
      <c r="S1186" s="13">
        <f t="shared" si="1408"/>
        <v>2.8890475492223986E-2</v>
      </c>
      <c r="T1186" s="13">
        <f t="shared" si="1409"/>
        <v>5.4153400663832417E-2</v>
      </c>
      <c r="U1186" s="13">
        <f t="shared" si="1410"/>
        <v>7.0687856106845345E-2</v>
      </c>
      <c r="V1186" s="13">
        <f t="shared" si="1411"/>
        <v>2.7996968376193549E-3</v>
      </c>
      <c r="W1186" s="13">
        <f t="shared" si="1412"/>
        <v>1.3828828905797374E-2</v>
      </c>
      <c r="X1186" s="13">
        <f t="shared" si="1413"/>
        <v>1.4755174659083867E-2</v>
      </c>
      <c r="Y1186" s="13">
        <f t="shared" si="1414"/>
        <v>7.8717865664242638E-3</v>
      </c>
      <c r="Z1186" s="13">
        <f t="shared" si="1415"/>
        <v>3.0756905012610983E-2</v>
      </c>
      <c r="AA1186" s="13">
        <f t="shared" si="1416"/>
        <v>2.5140997603333711E-2</v>
      </c>
      <c r="AB1186" s="13">
        <f t="shared" si="1417"/>
        <v>1.0275249740369998E-2</v>
      </c>
      <c r="AC1186" s="13">
        <f t="shared" si="1418"/>
        <v>1.5261240997523941E-4</v>
      </c>
      <c r="AD1186" s="13">
        <f t="shared" si="1419"/>
        <v>2.8259552955264139E-3</v>
      </c>
      <c r="AE1186" s="13">
        <f t="shared" si="1420"/>
        <v>3.0152563350302666E-3</v>
      </c>
      <c r="AF1186" s="13">
        <f t="shared" si="1421"/>
        <v>1.6086190005080308E-3</v>
      </c>
      <c r="AG1186" s="13">
        <f t="shared" si="1422"/>
        <v>5.7212495418336895E-4</v>
      </c>
      <c r="AH1186" s="13">
        <f t="shared" si="1423"/>
        <v>8.2043011112038801E-3</v>
      </c>
      <c r="AI1186" s="13">
        <f t="shared" si="1424"/>
        <v>6.7062766715061915E-3</v>
      </c>
      <c r="AJ1186" s="13">
        <f t="shared" si="1425"/>
        <v>2.7408883575330378E-3</v>
      </c>
      <c r="AK1186" s="13">
        <f t="shared" si="1426"/>
        <v>7.4680972830317154E-4</v>
      </c>
      <c r="AL1186" s="13">
        <f t="shared" si="1427"/>
        <v>5.324130210784979E-6</v>
      </c>
      <c r="AM1186" s="13">
        <f t="shared" si="1428"/>
        <v>4.6199274785825763E-4</v>
      </c>
      <c r="AN1186" s="13">
        <f t="shared" si="1429"/>
        <v>4.9294005532318991E-4</v>
      </c>
      <c r="AO1186" s="13">
        <f t="shared" si="1430"/>
        <v>2.6298020831333518E-4</v>
      </c>
      <c r="AP1186" s="13">
        <f t="shared" si="1431"/>
        <v>9.35321164209067E-5</v>
      </c>
      <c r="AQ1186" s="13">
        <f t="shared" si="1432"/>
        <v>2.4949377915972348E-5</v>
      </c>
      <c r="AR1186" s="13">
        <f t="shared" si="1433"/>
        <v>1.7507758129942533E-3</v>
      </c>
      <c r="AS1186" s="13">
        <f t="shared" si="1434"/>
        <v>1.4311014226046331E-3</v>
      </c>
      <c r="AT1186" s="13">
        <f t="shared" si="1435"/>
        <v>5.8489821100462267E-4</v>
      </c>
      <c r="AU1186" s="13">
        <f t="shared" si="1436"/>
        <v>1.5936718941683792E-4</v>
      </c>
      <c r="AV1186" s="13">
        <f t="shared" si="1437"/>
        <v>3.2567078234431739E-5</v>
      </c>
      <c r="AW1186" s="13">
        <f t="shared" si="1438"/>
        <v>1.2898671846211367E-7</v>
      </c>
      <c r="AX1186" s="13">
        <f t="shared" si="1439"/>
        <v>6.2939571682627739E-5</v>
      </c>
      <c r="AY1186" s="13">
        <f t="shared" si="1440"/>
        <v>6.715567742368803E-5</v>
      </c>
      <c r="AZ1186" s="13">
        <f t="shared" si="1441"/>
        <v>3.5827102804063393E-5</v>
      </c>
      <c r="BA1186" s="13">
        <f t="shared" si="1442"/>
        <v>1.2742345790907675E-5</v>
      </c>
      <c r="BB1186" s="13">
        <f t="shared" si="1443"/>
        <v>3.39897794296349E-6</v>
      </c>
      <c r="BC1186" s="13">
        <f t="shared" si="1444"/>
        <v>7.2533276031457417E-7</v>
      </c>
      <c r="BD1186" s="13">
        <f t="shared" si="1445"/>
        <v>3.1134237861120135E-4</v>
      </c>
      <c r="BE1186" s="13">
        <f t="shared" si="1446"/>
        <v>2.5449433196451357E-4</v>
      </c>
      <c r="BF1186" s="13">
        <f t="shared" si="1447"/>
        <v>1.0401308888781942E-4</v>
      </c>
      <c r="BG1186" s="13">
        <f t="shared" si="1448"/>
        <v>2.8340441681543298E-5</v>
      </c>
      <c r="BH1186" s="13">
        <f t="shared" si="1449"/>
        <v>5.7914391589543538E-6</v>
      </c>
      <c r="BI1186" s="13">
        <f t="shared" si="1450"/>
        <v>9.4679590131337576E-7</v>
      </c>
      <c r="BJ1186" s="14">
        <f t="shared" si="1451"/>
        <v>0.27508542230196215</v>
      </c>
      <c r="BK1186" s="14">
        <f t="shared" si="1452"/>
        <v>0.31633598365258364</v>
      </c>
      <c r="BL1186" s="14">
        <f t="shared" si="1453"/>
        <v>0.37774125172268358</v>
      </c>
      <c r="BM1186" s="14">
        <f t="shared" si="1454"/>
        <v>0.29192149027353637</v>
      </c>
      <c r="BN1186" s="14">
        <f t="shared" si="1455"/>
        <v>0.70793104572559862</v>
      </c>
    </row>
    <row r="1187" spans="1:66" x14ac:dyDescent="0.25">
      <c r="A1187" t="s">
        <v>342</v>
      </c>
      <c r="B1187" t="s">
        <v>409</v>
      </c>
      <c r="C1187" t="s">
        <v>399</v>
      </c>
      <c r="D1187" s="25" t="s">
        <v>535</v>
      </c>
      <c r="E1187" s="10">
        <f>VLOOKUP(A1187,home!$A$2:$E$405,3,FALSE)</f>
        <v>1.1741999999999999</v>
      </c>
      <c r="F1187" s="10">
        <f>VLOOKUP(B1187,home!$B$2:$E$405,3,FALSE)</f>
        <v>1.0646</v>
      </c>
      <c r="G1187" s="10">
        <f>VLOOKUP(C1187,away!$B$2:$E$405,4,FALSE)</f>
        <v>1.022</v>
      </c>
      <c r="H1187" s="10">
        <f>VLOOKUP(A1187,away!$A$2:$E$405,3,FALSE)</f>
        <v>0.85970000000000002</v>
      </c>
      <c r="I1187" s="10">
        <f>VLOOKUP(C1187,away!$B$2:$E$405,3,FALSE)</f>
        <v>0.98870000000000002</v>
      </c>
      <c r="J1187" s="10">
        <f>VLOOKUP(B1187,home!$B$2:$E$405,4,FALSE)</f>
        <v>1.2795000000000001</v>
      </c>
      <c r="K1187" s="12">
        <f t="shared" si="1400"/>
        <v>1.27755449304</v>
      </c>
      <c r="L1187" s="12">
        <f t="shared" si="1401"/>
        <v>1.0875563065050002</v>
      </c>
      <c r="M1187" s="13">
        <f t="shared" si="1402"/>
        <v>9.3938891405410119E-2</v>
      </c>
      <c r="N1187" s="13">
        <f t="shared" si="1403"/>
        <v>0.12001205278617834</v>
      </c>
      <c r="O1187" s="13">
        <f t="shared" si="1404"/>
        <v>0.10216383377404213</v>
      </c>
      <c r="P1187" s="13">
        <f t="shared" si="1405"/>
        <v>0.13051986486421921</v>
      </c>
      <c r="Q1187" s="13">
        <f t="shared" si="1406"/>
        <v>7.666096862796791E-2</v>
      </c>
      <c r="R1187" s="13">
        <f t="shared" si="1407"/>
        <v>5.5554460858844031E-2</v>
      </c>
      <c r="S1187" s="13">
        <f t="shared" si="1408"/>
        <v>4.5336481166928462E-2</v>
      </c>
      <c r="T1187" s="13">
        <f t="shared" si="1409"/>
        <v>8.3373119894128461E-2</v>
      </c>
      <c r="U1187" s="13">
        <f t="shared" si="1410"/>
        <v>7.0973851078631009E-2</v>
      </c>
      <c r="V1187" s="13">
        <f t="shared" si="1411"/>
        <v>6.9990079091706838E-3</v>
      </c>
      <c r="W1187" s="13">
        <f t="shared" si="1412"/>
        <v>3.2646188303819622E-2</v>
      </c>
      <c r="X1187" s="13">
        <f t="shared" si="1413"/>
        <v>3.5504567973168803E-2</v>
      </c>
      <c r="Y1187" s="13">
        <f t="shared" si="1414"/>
        <v>1.9306608404477597E-2</v>
      </c>
      <c r="Z1187" s="13">
        <f t="shared" si="1415"/>
        <v>2.0139534753840341E-2</v>
      </c>
      <c r="AA1187" s="13">
        <f t="shared" si="1416"/>
        <v>2.5729353112503957E-2</v>
      </c>
      <c r="AB1187" s="13">
        <f t="shared" si="1417"/>
        <v>1.6435325335946074E-2</v>
      </c>
      <c r="AC1187" s="13">
        <f t="shared" si="1418"/>
        <v>6.0778179358253264E-4</v>
      </c>
      <c r="AD1187" s="13">
        <f t="shared" si="1419"/>
        <v>1.0426821137043662E-2</v>
      </c>
      <c r="AE1187" s="13">
        <f t="shared" si="1420"/>
        <v>1.1339755084391471E-2</v>
      </c>
      <c r="AF1187" s="13">
        <f t="shared" si="1421"/>
        <v>6.1663110781260428E-3</v>
      </c>
      <c r="AG1187" s="13">
        <f t="shared" si="1422"/>
        <v>2.2354035002958754E-3</v>
      </c>
      <c r="AH1187" s="13">
        <f t="shared" si="1423"/>
        <v>5.4757195079039207E-3</v>
      </c>
      <c r="AI1187" s="13">
        <f t="shared" si="1424"/>
        <v>6.9955300599494315E-3</v>
      </c>
      <c r="AJ1187" s="13">
        <f t="shared" si="1425"/>
        <v>4.46858542964239E-3</v>
      </c>
      <c r="AK1187" s="13">
        <f t="shared" si="1426"/>
        <v>1.9029537977242376E-3</v>
      </c>
      <c r="AL1187" s="13">
        <f t="shared" si="1427"/>
        <v>3.3778383533598449E-5</v>
      </c>
      <c r="AM1187" s="13">
        <f t="shared" si="1428"/>
        <v>2.6641664383509128E-3</v>
      </c>
      <c r="AN1187" s="13">
        <f t="shared" si="1429"/>
        <v>2.8974310116074999E-3</v>
      </c>
      <c r="AO1187" s="13">
        <f t="shared" si="1430"/>
        <v>1.5755596846684496E-3</v>
      </c>
      <c r="AP1187" s="13">
        <f t="shared" si="1431"/>
        <v>5.711699571120674E-4</v>
      </c>
      <c r="AQ1187" s="13">
        <f t="shared" si="1432"/>
        <v>1.552948722358548E-4</v>
      </c>
      <c r="AR1187" s="13">
        <f t="shared" si="1433"/>
        <v>1.1910306566946737E-3</v>
      </c>
      <c r="AS1187" s="13">
        <f t="shared" si="1434"/>
        <v>1.5216065668086623E-3</v>
      </c>
      <c r="AT1187" s="13">
        <f t="shared" si="1435"/>
        <v>9.7196765303278791E-4</v>
      </c>
      <c r="AU1187" s="13">
        <f t="shared" si="1436"/>
        <v>4.1391388074052724E-4</v>
      </c>
      <c r="AV1187" s="13">
        <f t="shared" si="1437"/>
        <v>1.3219938451792081E-4</v>
      </c>
      <c r="AW1187" s="13">
        <f t="shared" si="1438"/>
        <v>1.3036696244696286E-6</v>
      </c>
      <c r="AX1187" s="13">
        <f t="shared" si="1439"/>
        <v>5.6726963392026342E-4</v>
      </c>
      <c r="AY1187" s="13">
        <f t="shared" si="1440"/>
        <v>6.1693766785876516E-4</v>
      </c>
      <c r="AZ1187" s="13">
        <f t="shared" si="1441"/>
        <v>3.3547722570014367E-4</v>
      </c>
      <c r="BA1187" s="13">
        <f t="shared" si="1442"/>
        <v>1.2161679083299754E-4</v>
      </c>
      <c r="BB1187" s="13">
        <f t="shared" si="1443"/>
        <v>3.3066276961831485E-5</v>
      </c>
      <c r="BC1187" s="13">
        <f t="shared" si="1444"/>
        <v>7.1922876084961695E-6</v>
      </c>
      <c r="BD1187" s="13">
        <f t="shared" si="1445"/>
        <v>2.1588548365484726E-4</v>
      </c>
      <c r="BE1187" s="13">
        <f t="shared" si="1446"/>
        <v>2.7580546962536361E-4</v>
      </c>
      <c r="BF1187" s="13">
        <f t="shared" si="1447"/>
        <v>1.761782584624453E-4</v>
      </c>
      <c r="BG1187" s="13">
        <f t="shared" si="1448"/>
        <v>7.5025775224886449E-5</v>
      </c>
      <c r="BH1187" s="13">
        <f t="shared" si="1449"/>
        <v>2.3962379058090697E-5</v>
      </c>
      <c r="BI1187" s="13">
        <f t="shared" si="1450"/>
        <v>6.1226490059182712E-6</v>
      </c>
      <c r="BJ1187" s="14">
        <f t="shared" si="1451"/>
        <v>0.40721697863645512</v>
      </c>
      <c r="BK1187" s="14">
        <f t="shared" si="1452"/>
        <v>0.27805274319070333</v>
      </c>
      <c r="BL1187" s="14">
        <f t="shared" si="1453"/>
        <v>0.29470331111201337</v>
      </c>
      <c r="BM1187" s="14">
        <f t="shared" si="1454"/>
        <v>0.42064686137811608</v>
      </c>
      <c r="BN1187" s="14">
        <f t="shared" si="1455"/>
        <v>0.57885007231666175</v>
      </c>
    </row>
    <row r="1188" spans="1:66" x14ac:dyDescent="0.25">
      <c r="A1188" t="s">
        <v>342</v>
      </c>
      <c r="B1188" t="s">
        <v>377</v>
      </c>
      <c r="C1188" t="s">
        <v>420</v>
      </c>
      <c r="D1188" s="25" t="s">
        <v>535</v>
      </c>
      <c r="E1188" s="10">
        <f>VLOOKUP(A1188,home!$A$2:$E$405,3,FALSE)</f>
        <v>1.1741999999999999</v>
      </c>
      <c r="F1188" s="10">
        <f>VLOOKUP(B1188,home!$B$2:$E$405,3,FALSE)</f>
        <v>0.46150000000000002</v>
      </c>
      <c r="G1188" s="10">
        <f>VLOOKUP(C1188,away!$B$2:$E$405,4,FALSE)</f>
        <v>0.68130000000000002</v>
      </c>
      <c r="H1188" s="10">
        <f>VLOOKUP(A1188,away!$A$2:$E$405,3,FALSE)</f>
        <v>0.85970000000000002</v>
      </c>
      <c r="I1188" s="10">
        <f>VLOOKUP(C1188,away!$B$2:$E$405,3,FALSE)</f>
        <v>0.87239999999999995</v>
      </c>
      <c r="J1188" s="10">
        <f>VLOOKUP(B1188,home!$B$2:$E$405,4,FALSE)</f>
        <v>0.97</v>
      </c>
      <c r="K1188" s="12">
        <f t="shared" si="1400"/>
        <v>0.36919190529000001</v>
      </c>
      <c r="L1188" s="12">
        <f t="shared" si="1401"/>
        <v>0.72750221159999995</v>
      </c>
      <c r="M1188" s="13">
        <f t="shared" si="1402"/>
        <v>0.33397333754881353</v>
      </c>
      <c r="N1188" s="13">
        <f t="shared" si="1403"/>
        <v>0.12330025280570678</v>
      </c>
      <c r="O1188" s="13">
        <f t="shared" si="1404"/>
        <v>0.24296634168219511</v>
      </c>
      <c r="P1188" s="13">
        <f t="shared" si="1405"/>
        <v>8.9701206606990769E-2</v>
      </c>
      <c r="Q1188" s="13">
        <f t="shared" si="1406"/>
        <v>2.2760727628038775E-2</v>
      </c>
      <c r="R1188" s="13">
        <f t="shared" si="1407"/>
        <v>8.8379275459079101E-2</v>
      </c>
      <c r="S1188" s="13">
        <f t="shared" si="1408"/>
        <v>6.0231652965216089E-3</v>
      </c>
      <c r="T1188" s="13">
        <f t="shared" si="1409"/>
        <v>1.6558479687023425E-2</v>
      </c>
      <c r="U1188" s="13">
        <f t="shared" si="1410"/>
        <v>3.2628913094887156E-2</v>
      </c>
      <c r="V1188" s="13">
        <f t="shared" si="1411"/>
        <v>1.7974994273386796E-4</v>
      </c>
      <c r="W1188" s="13">
        <f t="shared" si="1412"/>
        <v>2.8010254662607934E-3</v>
      </c>
      <c r="X1188" s="13">
        <f t="shared" si="1413"/>
        <v>2.0377522214526478E-3</v>
      </c>
      <c r="Y1188" s="13">
        <f t="shared" si="1414"/>
        <v>7.4123462389980705E-4</v>
      </c>
      <c r="Z1188" s="13">
        <f t="shared" si="1415"/>
        <v>2.143203945202855E-2</v>
      </c>
      <c r="AA1188" s="13">
        <f t="shared" si="1416"/>
        <v>7.9125354795448674E-3</v>
      </c>
      <c r="AB1188" s="13">
        <f t="shared" si="1417"/>
        <v>1.4606220246839467E-3</v>
      </c>
      <c r="AC1188" s="13">
        <f t="shared" si="1418"/>
        <v>3.0174165378562578E-6</v>
      </c>
      <c r="AD1188" s="13">
        <f t="shared" si="1419"/>
        <v>2.5852898216365819E-4</v>
      </c>
      <c r="AE1188" s="13">
        <f t="shared" si="1420"/>
        <v>1.8808040628675825E-4</v>
      </c>
      <c r="AF1188" s="13">
        <f t="shared" si="1421"/>
        <v>6.8414455766121579E-5</v>
      </c>
      <c r="AG1188" s="13">
        <f t="shared" si="1422"/>
        <v>1.6590555958421273E-5</v>
      </c>
      <c r="AH1188" s="13">
        <f t="shared" si="1423"/>
        <v>3.8979640251123049E-3</v>
      </c>
      <c r="AI1188" s="13">
        <f t="shared" si="1424"/>
        <v>1.4390967651830894E-3</v>
      </c>
      <c r="AJ1188" s="13">
        <f t="shared" si="1425"/>
        <v>2.6565143831731023E-4</v>
      </c>
      <c r="AK1188" s="13">
        <f t="shared" si="1426"/>
        <v>3.2692120218465565E-5</v>
      </c>
      <c r="AL1188" s="13">
        <f t="shared" si="1427"/>
        <v>3.2417666184748612E-8</v>
      </c>
      <c r="AM1188" s="13">
        <f t="shared" si="1428"/>
        <v>1.9089361499537085E-5</v>
      </c>
      <c r="AN1188" s="13">
        <f t="shared" si="1429"/>
        <v>1.3887552708945117E-5</v>
      </c>
      <c r="AO1188" s="13">
        <f t="shared" si="1430"/>
        <v>5.051612654734572E-6</v>
      </c>
      <c r="AP1188" s="13">
        <f t="shared" si="1431"/>
        <v>1.2250197928219827E-6</v>
      </c>
      <c r="AQ1188" s="13">
        <f t="shared" si="1432"/>
        <v>2.2280115213294151E-7</v>
      </c>
      <c r="AR1188" s="13">
        <f t="shared" si="1433"/>
        <v>5.6715548980128803E-4</v>
      </c>
      <c r="AS1188" s="13">
        <f t="shared" si="1434"/>
        <v>2.0938921587542071E-4</v>
      </c>
      <c r="AT1188" s="13">
        <f t="shared" si="1435"/>
        <v>3.8652401778112843E-5</v>
      </c>
      <c r="AU1188" s="13">
        <f t="shared" si="1436"/>
        <v>4.7567179521653557E-6</v>
      </c>
      <c r="AV1188" s="13">
        <f t="shared" si="1437"/>
        <v>4.3903544092176864E-7</v>
      </c>
      <c r="AW1188" s="13">
        <f t="shared" si="1438"/>
        <v>2.4186093828602679E-10</v>
      </c>
      <c r="AX1188" s="13">
        <f t="shared" si="1439"/>
        <v>1.1746062904639446E-6</v>
      </c>
      <c r="AY1188" s="13">
        <f t="shared" si="1440"/>
        <v>8.5452867407179141E-7</v>
      </c>
      <c r="AZ1188" s="13">
        <f t="shared" si="1441"/>
        <v>3.1083575013142191E-7</v>
      </c>
      <c r="BA1188" s="13">
        <f t="shared" si="1442"/>
        <v>7.5377898554984804E-8</v>
      </c>
      <c r="BB1188" s="13">
        <f t="shared" si="1443"/>
        <v>1.3709396976127971E-8</v>
      </c>
      <c r="BC1188" s="13">
        <f t="shared" si="1444"/>
        <v>1.9947233239670906E-9</v>
      </c>
      <c r="BD1188" s="13">
        <f t="shared" si="1445"/>
        <v>6.8767812191919677E-5</v>
      </c>
      <c r="BE1188" s="13">
        <f t="shared" si="1446"/>
        <v>2.538851960575972E-5</v>
      </c>
      <c r="BF1188" s="13">
        <f t="shared" si="1447"/>
        <v>4.6866179628714748E-6</v>
      </c>
      <c r="BG1188" s="13">
        <f t="shared" si="1448"/>
        <v>5.7675380502628625E-7</v>
      </c>
      <c r="BH1188" s="13">
        <f t="shared" si="1449"/>
        <v>5.3233209040227945E-8</v>
      </c>
      <c r="BI1188" s="13">
        <f t="shared" si="1450"/>
        <v>3.9306539740525224E-9</v>
      </c>
      <c r="BJ1188" s="14">
        <f t="shared" si="1451"/>
        <v>0.16877299423309888</v>
      </c>
      <c r="BK1188" s="14">
        <f t="shared" si="1452"/>
        <v>0.42988136375793784</v>
      </c>
      <c r="BL1188" s="14">
        <f t="shared" si="1453"/>
        <v>0.37990296181749789</v>
      </c>
      <c r="BM1188" s="14">
        <f t="shared" si="1454"/>
        <v>9.8907363242925928E-2</v>
      </c>
      <c r="BN1188" s="14">
        <f t="shared" si="1455"/>
        <v>0.9010811417308241</v>
      </c>
    </row>
    <row r="1189" spans="1:66" x14ac:dyDescent="0.25">
      <c r="A1189" t="s">
        <v>342</v>
      </c>
      <c r="B1189" t="s">
        <v>426</v>
      </c>
      <c r="C1189" t="s">
        <v>402</v>
      </c>
      <c r="D1189" s="25" t="s">
        <v>535</v>
      </c>
      <c r="E1189" s="10">
        <f>VLOOKUP(A1189,home!$A$2:$E$405,3,FALSE)</f>
        <v>1.1741999999999999</v>
      </c>
      <c r="F1189" s="10">
        <f>VLOOKUP(B1189,home!$B$2:$E$405,3,FALSE)</f>
        <v>0.93679999999999997</v>
      </c>
      <c r="G1189" s="10">
        <f>VLOOKUP(C1189,away!$B$2:$E$405,4,FALSE)</f>
        <v>0.93679999999999997</v>
      </c>
      <c r="H1189" s="10">
        <f>VLOOKUP(A1189,away!$A$2:$E$405,3,FALSE)</f>
        <v>0.85970000000000002</v>
      </c>
      <c r="I1189" s="10">
        <f>VLOOKUP(C1189,away!$B$2:$E$405,3,FALSE)</f>
        <v>1.0468999999999999</v>
      </c>
      <c r="J1189" s="10">
        <f>VLOOKUP(B1189,home!$B$2:$E$405,4,FALSE)</f>
        <v>0.69789999999999996</v>
      </c>
      <c r="K1189" s="12">
        <f t="shared" si="1400"/>
        <v>1.0304711566079998</v>
      </c>
      <c r="L1189" s="12">
        <f t="shared" si="1401"/>
        <v>0.628123909147</v>
      </c>
      <c r="M1189" s="13">
        <f t="shared" si="1402"/>
        <v>0.19040630060586936</v>
      </c>
      <c r="N1189" s="13">
        <f t="shared" si="1403"/>
        <v>0.19620820081078069</v>
      </c>
      <c r="O1189" s="13">
        <f t="shared" si="1404"/>
        <v>0.11959874986277745</v>
      </c>
      <c r="P1189" s="13">
        <f t="shared" si="1405"/>
        <v>0.12324306209996713</v>
      </c>
      <c r="Q1189" s="13">
        <f t="shared" si="1406"/>
        <v>0.10109344581272992</v>
      </c>
      <c r="R1189" s="13">
        <f t="shared" si="1407"/>
        <v>3.7561417146451004E-2</v>
      </c>
      <c r="S1189" s="13">
        <f t="shared" si="1408"/>
        <v>1.99426861236284E-2</v>
      </c>
      <c r="T1189" s="13">
        <f t="shared" si="1409"/>
        <v>6.3499210373032328E-2</v>
      </c>
      <c r="U1189" s="13">
        <f t="shared" si="1410"/>
        <v>3.8705956970738919E-2</v>
      </c>
      <c r="V1189" s="13">
        <f t="shared" si="1411"/>
        <v>1.4342415820822348E-3</v>
      </c>
      <c r="W1189" s="13">
        <f t="shared" si="1412"/>
        <v>3.4724626677377329E-2</v>
      </c>
      <c r="X1189" s="13">
        <f t="shared" si="1413"/>
        <v>2.1811368252264447E-2</v>
      </c>
      <c r="Y1189" s="13">
        <f t="shared" si="1414"/>
        <v>6.8501209452285572E-3</v>
      </c>
      <c r="Z1189" s="13">
        <f t="shared" si="1415"/>
        <v>7.8644080570433195E-3</v>
      </c>
      <c r="AA1189" s="13">
        <f t="shared" si="1416"/>
        <v>8.1040456665787027E-3</v>
      </c>
      <c r="AB1189" s="13">
        <f t="shared" si="1417"/>
        <v>4.1754926556217013E-3</v>
      </c>
      <c r="AC1189" s="13">
        <f t="shared" si="1418"/>
        <v>5.8020770519563894E-5</v>
      </c>
      <c r="AD1189" s="13">
        <f t="shared" si="1419"/>
        <v>8.9456815537545028E-3</v>
      </c>
      <c r="AE1189" s="13">
        <f t="shared" si="1420"/>
        <v>5.6189964675284866E-3</v>
      </c>
      <c r="AF1189" s="13">
        <f t="shared" si="1421"/>
        <v>1.7647130133335886E-3</v>
      </c>
      <c r="AG1189" s="13">
        <f t="shared" si="1422"/>
        <v>3.6948614548589187E-4</v>
      </c>
      <c r="AH1189" s="13">
        <f t="shared" si="1423"/>
        <v>1.2349556829793031E-3</v>
      </c>
      <c r="AI1189" s="13">
        <f t="shared" si="1424"/>
        <v>1.2725862109993049E-3</v>
      </c>
      <c r="AJ1189" s="13">
        <f t="shared" si="1425"/>
        <v>6.5568169236592281E-4</v>
      </c>
      <c r="AK1189" s="13">
        <f t="shared" si="1426"/>
        <v>2.2522035729966781E-4</v>
      </c>
      <c r="AL1189" s="13">
        <f t="shared" si="1427"/>
        <v>1.5021892450989907E-6</v>
      </c>
      <c r="AM1189" s="13">
        <f t="shared" si="1428"/>
        <v>1.8436533634688507E-3</v>
      </c>
      <c r="AN1189" s="13">
        <f t="shared" si="1429"/>
        <v>1.1580427577740694E-3</v>
      </c>
      <c r="AO1189" s="13">
        <f t="shared" si="1430"/>
        <v>3.6369717198621044E-4</v>
      </c>
      <c r="AP1189" s="13">
        <f t="shared" si="1431"/>
        <v>7.6148963137895762E-5</v>
      </c>
      <c r="AQ1189" s="13">
        <f t="shared" si="1432"/>
        <v>1.1957746100916473E-5</v>
      </c>
      <c r="AR1189" s="13">
        <f t="shared" si="1433"/>
        <v>1.5514103824325266E-4</v>
      </c>
      <c r="AS1189" s="13">
        <f t="shared" si="1434"/>
        <v>1.5986836511589048E-4</v>
      </c>
      <c r="AT1189" s="13">
        <f t="shared" si="1435"/>
        <v>8.2369869553000836E-5</v>
      </c>
      <c r="AU1189" s="13">
        <f t="shared" si="1436"/>
        <v>2.8293258249310288E-5</v>
      </c>
      <c r="AV1189" s="13">
        <f t="shared" si="1437"/>
        <v>7.2888466380938982E-6</v>
      </c>
      <c r="AW1189" s="13">
        <f t="shared" si="1438"/>
        <v>2.7008677092463043E-8</v>
      </c>
      <c r="AX1189" s="13">
        <f t="shared" si="1439"/>
        <v>3.1663860230632916E-4</v>
      </c>
      <c r="AY1189" s="13">
        <f t="shared" si="1440"/>
        <v>1.9888827666749375E-4</v>
      </c>
      <c r="AZ1189" s="13">
        <f t="shared" si="1441"/>
        <v>6.246324091194812E-5</v>
      </c>
      <c r="BA1189" s="13">
        <f t="shared" si="1442"/>
        <v>1.3078218353201227E-5</v>
      </c>
      <c r="BB1189" s="13">
        <f t="shared" si="1443"/>
        <v>2.0536854091726988E-6</v>
      </c>
      <c r="BC1189" s="13">
        <f t="shared" si="1444"/>
        <v>2.579937814735424E-7</v>
      </c>
      <c r="BD1189" s="13">
        <f t="shared" si="1445"/>
        <v>1.6241299235079341E-5</v>
      </c>
      <c r="BE1189" s="13">
        <f t="shared" si="1446"/>
        <v>1.6736190407588832E-5</v>
      </c>
      <c r="BF1189" s="13">
        <f t="shared" si="1447"/>
        <v>8.6230807432598873E-6</v>
      </c>
      <c r="BG1189" s="13">
        <f t="shared" si="1448"/>
        <v>2.9619453290103964E-6</v>
      </c>
      <c r="BH1189" s="13">
        <f t="shared" si="1449"/>
        <v>7.6304980724875122E-7</v>
      </c>
      <c r="BI1189" s="13">
        <f t="shared" si="1450"/>
        <v>1.5726016348502645E-7</v>
      </c>
      <c r="BJ1189" s="14">
        <f t="shared" si="1451"/>
        <v>0.44493273007141337</v>
      </c>
      <c r="BK1189" s="14">
        <f t="shared" si="1452"/>
        <v>0.3352847016479793</v>
      </c>
      <c r="BL1189" s="14">
        <f t="shared" si="1453"/>
        <v>0.2120125504492972</v>
      </c>
      <c r="BM1189" s="14">
        <f t="shared" si="1454"/>
        <v>0.23178435261916713</v>
      </c>
      <c r="BN1189" s="14">
        <f t="shared" si="1455"/>
        <v>0.76811117633857562</v>
      </c>
    </row>
    <row r="1190" spans="1:66" x14ac:dyDescent="0.25">
      <c r="A1190" t="s">
        <v>40</v>
      </c>
      <c r="B1190" t="s">
        <v>521</v>
      </c>
      <c r="C1190" t="s">
        <v>232</v>
      </c>
      <c r="D1190" s="25" t="s">
        <v>535</v>
      </c>
      <c r="E1190" s="10">
        <f>VLOOKUP(A1190,home!$A$2:$E$405,3,FALSE)</f>
        <v>1.5047999999999999</v>
      </c>
      <c r="F1190" s="10" t="e">
        <f>VLOOKUP(B1190,home!$B$2:$E$405,3,FALSE)</f>
        <v>#N/A</v>
      </c>
      <c r="G1190" s="10">
        <f>VLOOKUP(C1190,away!$B$2:$E$405,4,FALSE)</f>
        <v>0.96360000000000001</v>
      </c>
      <c r="H1190" s="10">
        <f>VLOOKUP(A1190,away!$A$2:$E$405,3,FALSE)</f>
        <v>1.2</v>
      </c>
      <c r="I1190" s="10">
        <f>VLOOKUP(C1190,away!$B$2:$E$405,3,FALSE)</f>
        <v>0.91669999999999996</v>
      </c>
      <c r="J1190" s="10" t="e">
        <f>VLOOKUP(B1190,home!$B$2:$E$405,4,FALSE)</f>
        <v>#N/A</v>
      </c>
      <c r="K1190" s="12" t="e">
        <f t="shared" si="1400"/>
        <v>#N/A</v>
      </c>
      <c r="L1190" s="12" t="e">
        <f t="shared" si="1401"/>
        <v>#N/A</v>
      </c>
      <c r="M1190" s="13" t="e">
        <f t="shared" si="1402"/>
        <v>#N/A</v>
      </c>
      <c r="N1190" s="13" t="e">
        <f t="shared" si="1403"/>
        <v>#N/A</v>
      </c>
      <c r="O1190" s="13" t="e">
        <f t="shared" si="1404"/>
        <v>#N/A</v>
      </c>
      <c r="P1190" s="13" t="e">
        <f t="shared" si="1405"/>
        <v>#N/A</v>
      </c>
      <c r="Q1190" s="13" t="e">
        <f t="shared" si="1406"/>
        <v>#N/A</v>
      </c>
      <c r="R1190" s="13" t="e">
        <f t="shared" si="1407"/>
        <v>#N/A</v>
      </c>
      <c r="S1190" s="13" t="e">
        <f t="shared" si="1408"/>
        <v>#N/A</v>
      </c>
      <c r="T1190" s="13" t="e">
        <f t="shared" si="1409"/>
        <v>#N/A</v>
      </c>
      <c r="U1190" s="13" t="e">
        <f t="shared" si="1410"/>
        <v>#N/A</v>
      </c>
      <c r="V1190" s="13" t="e">
        <f t="shared" si="1411"/>
        <v>#N/A</v>
      </c>
      <c r="W1190" s="13" t="e">
        <f t="shared" si="1412"/>
        <v>#N/A</v>
      </c>
      <c r="X1190" s="13" t="e">
        <f t="shared" si="1413"/>
        <v>#N/A</v>
      </c>
      <c r="Y1190" s="13" t="e">
        <f t="shared" si="1414"/>
        <v>#N/A</v>
      </c>
      <c r="Z1190" s="13" t="e">
        <f t="shared" si="1415"/>
        <v>#N/A</v>
      </c>
      <c r="AA1190" s="13" t="e">
        <f t="shared" si="1416"/>
        <v>#N/A</v>
      </c>
      <c r="AB1190" s="13" t="e">
        <f t="shared" si="1417"/>
        <v>#N/A</v>
      </c>
      <c r="AC1190" s="13" t="e">
        <f t="shared" si="1418"/>
        <v>#N/A</v>
      </c>
      <c r="AD1190" s="13" t="e">
        <f t="shared" si="1419"/>
        <v>#N/A</v>
      </c>
      <c r="AE1190" s="13" t="e">
        <f t="shared" si="1420"/>
        <v>#N/A</v>
      </c>
      <c r="AF1190" s="13" t="e">
        <f t="shared" si="1421"/>
        <v>#N/A</v>
      </c>
      <c r="AG1190" s="13" t="e">
        <f t="shared" si="1422"/>
        <v>#N/A</v>
      </c>
      <c r="AH1190" s="13" t="e">
        <f t="shared" si="1423"/>
        <v>#N/A</v>
      </c>
      <c r="AI1190" s="13" t="e">
        <f t="shared" si="1424"/>
        <v>#N/A</v>
      </c>
      <c r="AJ1190" s="13" t="e">
        <f t="shared" si="1425"/>
        <v>#N/A</v>
      </c>
      <c r="AK1190" s="13" t="e">
        <f t="shared" si="1426"/>
        <v>#N/A</v>
      </c>
      <c r="AL1190" s="13" t="e">
        <f t="shared" si="1427"/>
        <v>#N/A</v>
      </c>
      <c r="AM1190" s="13" t="e">
        <f t="shared" si="1428"/>
        <v>#N/A</v>
      </c>
      <c r="AN1190" s="13" t="e">
        <f t="shared" si="1429"/>
        <v>#N/A</v>
      </c>
      <c r="AO1190" s="13" t="e">
        <f t="shared" si="1430"/>
        <v>#N/A</v>
      </c>
      <c r="AP1190" s="13" t="e">
        <f t="shared" si="1431"/>
        <v>#N/A</v>
      </c>
      <c r="AQ1190" s="13" t="e">
        <f t="shared" si="1432"/>
        <v>#N/A</v>
      </c>
      <c r="AR1190" s="13" t="e">
        <f t="shared" si="1433"/>
        <v>#N/A</v>
      </c>
      <c r="AS1190" s="13" t="e">
        <f t="shared" si="1434"/>
        <v>#N/A</v>
      </c>
      <c r="AT1190" s="13" t="e">
        <f t="shared" si="1435"/>
        <v>#N/A</v>
      </c>
      <c r="AU1190" s="13" t="e">
        <f t="shared" si="1436"/>
        <v>#N/A</v>
      </c>
      <c r="AV1190" s="13" t="e">
        <f t="shared" si="1437"/>
        <v>#N/A</v>
      </c>
      <c r="AW1190" s="13" t="e">
        <f t="shared" si="1438"/>
        <v>#N/A</v>
      </c>
      <c r="AX1190" s="13" t="e">
        <f t="shared" si="1439"/>
        <v>#N/A</v>
      </c>
      <c r="AY1190" s="13" t="e">
        <f t="shared" si="1440"/>
        <v>#N/A</v>
      </c>
      <c r="AZ1190" s="13" t="e">
        <f t="shared" si="1441"/>
        <v>#N/A</v>
      </c>
      <c r="BA1190" s="13" t="e">
        <f t="shared" si="1442"/>
        <v>#N/A</v>
      </c>
      <c r="BB1190" s="13" t="e">
        <f t="shared" si="1443"/>
        <v>#N/A</v>
      </c>
      <c r="BC1190" s="13" t="e">
        <f t="shared" si="1444"/>
        <v>#N/A</v>
      </c>
      <c r="BD1190" s="13" t="e">
        <f t="shared" si="1445"/>
        <v>#N/A</v>
      </c>
      <c r="BE1190" s="13" t="e">
        <f t="shared" si="1446"/>
        <v>#N/A</v>
      </c>
      <c r="BF1190" s="13" t="e">
        <f t="shared" si="1447"/>
        <v>#N/A</v>
      </c>
      <c r="BG1190" s="13" t="e">
        <f t="shared" si="1448"/>
        <v>#N/A</v>
      </c>
      <c r="BH1190" s="13" t="e">
        <f t="shared" si="1449"/>
        <v>#N/A</v>
      </c>
      <c r="BI1190" s="13" t="e">
        <f t="shared" si="1450"/>
        <v>#N/A</v>
      </c>
      <c r="BJ1190" s="14" t="e">
        <f t="shared" si="1451"/>
        <v>#N/A</v>
      </c>
      <c r="BK1190" s="14" t="e">
        <f t="shared" si="1452"/>
        <v>#N/A</v>
      </c>
      <c r="BL1190" s="14" t="e">
        <f t="shared" si="1453"/>
        <v>#N/A</v>
      </c>
      <c r="BM1190" s="14" t="e">
        <f t="shared" si="1454"/>
        <v>#N/A</v>
      </c>
      <c r="BN1190" s="14" t="e">
        <f t="shared" si="1455"/>
        <v>#N/A</v>
      </c>
    </row>
    <row r="1191" spans="1:66" x14ac:dyDescent="0.25">
      <c r="A1191" t="s">
        <v>40</v>
      </c>
      <c r="B1191" t="s">
        <v>321</v>
      </c>
      <c r="C1191" t="s">
        <v>339</v>
      </c>
      <c r="D1191" s="25" t="s">
        <v>535</v>
      </c>
      <c r="E1191" s="10">
        <f>VLOOKUP(A1191,home!$A$2:$E$405,3,FALSE)</f>
        <v>1.5047999999999999</v>
      </c>
      <c r="F1191" s="10">
        <f>VLOOKUP(B1191,home!$B$2:$E$405,3,FALSE)</f>
        <v>1.4952000000000001</v>
      </c>
      <c r="G1191" s="10">
        <f>VLOOKUP(C1191,away!$B$2:$E$405,4,FALSE)</f>
        <v>0.7974</v>
      </c>
      <c r="H1191" s="10">
        <f>VLOOKUP(A1191,away!$A$2:$E$405,3,FALSE)</f>
        <v>1.2</v>
      </c>
      <c r="I1191" s="10">
        <f>VLOOKUP(C1191,away!$B$2:$E$405,3,FALSE)</f>
        <v>0.66669999999999996</v>
      </c>
      <c r="J1191" s="10">
        <f>VLOOKUP(B1191,home!$B$2:$E$405,4,FALSE)</f>
        <v>0.70830000000000004</v>
      </c>
      <c r="K1191" s="12">
        <f t="shared" ref="K1191:K1198" si="1456">E1191*F1191*G1191</f>
        <v>1.794131627904</v>
      </c>
      <c r="L1191" s="12">
        <f t="shared" ref="L1191:L1198" si="1457">H1191*I1191*J1191</f>
        <v>0.566668332</v>
      </c>
      <c r="M1191" s="13">
        <f t="shared" ref="M1191:M1198" si="1458">_xlfn.POISSON.DIST(0,K1191,FALSE) * _xlfn.POISSON.DIST(0,L1191,FALSE)</f>
        <v>9.4344721007006999E-2</v>
      </c>
      <c r="N1191" s="13">
        <f t="shared" ref="N1191:N1198" si="1459">_xlfn.POISSON.DIST(1,K1191,FALSE) * _xlfn.POISSON.DIST(0,L1191,FALSE)</f>
        <v>0.16926684788445015</v>
      </c>
      <c r="O1191" s="13">
        <f t="shared" ref="O1191:O1198" si="1460">_xlfn.POISSON.DIST(0,K1191,FALSE) * _xlfn.POISSON.DIST(1,L1191,FALSE)</f>
        <v>5.3462165686046011E-2</v>
      </c>
      <c r="P1191" s="13">
        <f t="shared" ref="P1191:P1198" si="1461">_xlfn.POISSON.DIST(1,K1191,FALSE) * _xlfn.POISSON.DIST(1,L1191,FALSE)</f>
        <v>9.5918162353579098E-2</v>
      </c>
      <c r="Q1191" s="13">
        <f t="shared" ref="Q1191:Q1198" si="1462">_xlfn.POISSON.DIST(2,K1191,FALSE) * _xlfn.POISSON.DIST(0,L1191,FALSE)</f>
        <v>0.15184350267255367</v>
      </c>
      <c r="R1191" s="13">
        <f t="shared" ref="R1191:R1198" si="1463">_xlfn.POISSON.DIST(0,K1191,FALSE) * _xlfn.POISSON.DIST(2,L1191,FALSE)</f>
        <v>1.5147658127209663E-2</v>
      </c>
      <c r="S1191" s="13">
        <f t="shared" ref="S1191:S1198" si="1464">_xlfn.POISSON.DIST(2,K1191,FALSE) * _xlfn.POISSON.DIST(2,L1191,FALSE)</f>
        <v>2.4379461222330215E-2</v>
      </c>
      <c r="T1191" s="13">
        <f t="shared" ref="T1191:T1198" si="1465">_xlfn.POISSON.DIST(2,K1191,FALSE) * _xlfn.POISSON.DIST(1,L1191,FALSE)</f>
        <v>8.604490438449354E-2</v>
      </c>
      <c r="U1191" s="13">
        <f t="shared" ref="U1191:U1198" si="1466">_xlfn.POISSON.DIST(1,K1191,FALSE) * _xlfn.POISSON.DIST(2,L1191,FALSE)</f>
        <v>2.7176892534703928E-2</v>
      </c>
      <c r="V1191" s="13">
        <f t="shared" ref="V1191:V1198" si="1467">_xlfn.POISSON.DIST(3,K1191,FALSE) * _xlfn.POISSON.DIST(3,L1191,FALSE)</f>
        <v>2.7540057292690149E-3</v>
      </c>
      <c r="W1191" s="13">
        <f t="shared" ref="W1191:W1198" si="1468">_xlfn.POISSON.DIST(3,K1191,FALSE) * _xlfn.POISSON.DIST(0,L1191,FALSE)</f>
        <v>9.0809076878851383E-2</v>
      </c>
      <c r="X1191" s="13">
        <f t="shared" ref="X1191:X1198" si="1469">_xlfn.POISSON.DIST(3,K1191,FALSE) * _xlfn.POISSON.DIST(1,L1191,FALSE)</f>
        <v>5.1458628125398483E-2</v>
      </c>
      <c r="Y1191" s="13">
        <f t="shared" ref="Y1191:Y1198" si="1470">_xlfn.POISSON.DIST(3,K1191,FALSE) * _xlfn.POISSON.DIST(2,L1191,FALSE)</f>
        <v>1.4579987483413921E-2</v>
      </c>
      <c r="Z1191" s="13">
        <f t="shared" ref="Z1191:Z1198" si="1471">_xlfn.POISSON.DIST(0,K1191,FALSE) * _xlfn.POISSON.DIST(3,L1191,FALSE)</f>
        <v>2.8612327215507146E-3</v>
      </c>
      <c r="AA1191" s="13">
        <f t="shared" ref="AA1191:AA1198" si="1472">_xlfn.POISSON.DIST(1,K1191,FALSE) * _xlfn.POISSON.DIST(3,L1191,FALSE)</f>
        <v>5.1334281205279763E-3</v>
      </c>
      <c r="AB1191" s="13">
        <f t="shared" ref="AB1191:AB1198" si="1473">_xlfn.POISSON.DIST(2,K1191,FALSE) * _xlfn.POISSON.DIST(3,L1191,FALSE)</f>
        <v>4.605022875305515E-3</v>
      </c>
      <c r="AC1191" s="13">
        <f t="shared" ref="AC1191:AC1198" si="1474">_xlfn.POISSON.DIST(4,K1191,FALSE) * _xlfn.POISSON.DIST(4,L1191,FALSE)</f>
        <v>1.7499599198765272E-4</v>
      </c>
      <c r="AD1191" s="13">
        <f t="shared" ref="AD1191:AD1198" si="1475">_xlfn.POISSON.DIST(4,K1191,FALSE) * _xlfn.POISSON.DIST(0,L1191,FALSE)</f>
        <v>4.0730859232278295E-2</v>
      </c>
      <c r="AE1191" s="13">
        <f t="shared" ref="AE1191:AE1198" si="1476">_xlfn.POISSON.DIST(4,K1191,FALSE) * _xlfn.POISSON.DIST(1,L1191,FALSE)</f>
        <v>2.3080888062081941E-2</v>
      </c>
      <c r="AF1191" s="13">
        <f t="shared" ref="AF1191:AF1198" si="1477">_xlfn.POISSON.DIST(4,K1191,FALSE) * _xlfn.POISSON.DIST(2,L1191,FALSE)</f>
        <v>6.5396041696093423E-3</v>
      </c>
      <c r="AG1191" s="13">
        <f t="shared" ref="AG1191:AG1198" si="1478">_xlfn.POISSON.DIST(4,K1191,FALSE) * _xlfn.POISSON.DIST(3,L1191,FALSE)</f>
        <v>1.2352621955775906E-3</v>
      </c>
      <c r="AH1191" s="13">
        <f t="shared" ref="AH1191:AH1198" si="1479">_xlfn.POISSON.DIST(0,K1191,FALSE) * _xlfn.POISSON.DIST(4,L1191,FALSE)</f>
        <v>4.0534249344624095E-4</v>
      </c>
      <c r="AI1191" s="13">
        <f t="shared" ref="AI1191:AI1198" si="1480">_xlfn.POISSON.DIST(1,K1191,FALSE) * _xlfn.POISSON.DIST(4,L1191,FALSE)</f>
        <v>7.2723778762537068E-4</v>
      </c>
      <c r="AJ1191" s="13">
        <f t="shared" ref="AJ1191:AJ1198" si="1481">_xlfn.POISSON.DIST(2,K1191,FALSE) * _xlfn.POISSON.DIST(4,L1191,FALSE)</f>
        <v>6.5238015789280499E-4</v>
      </c>
      <c r="AK1191" s="13">
        <f t="shared" ref="AK1191:AK1198" si="1482">_xlfn.POISSON.DIST(3,K1191,FALSE) * _xlfn.POISSON.DIST(4,L1191,FALSE)</f>
        <v>3.9015195823082903E-4</v>
      </c>
      <c r="AL1191" s="13">
        <f t="shared" ref="AL1191:AL1198" si="1483">_xlfn.POISSON.DIST(5,K1191,FALSE) * _xlfn.POISSON.DIST(5,L1191,FALSE)</f>
        <v>7.1165800445583622E-6</v>
      </c>
      <c r="AM1191" s="13">
        <f t="shared" ref="AM1191:AM1198" si="1484">_xlfn.POISSON.DIST(5,K1191,FALSE) * _xlfn.POISSON.DIST(0,L1191,FALSE)</f>
        <v>1.4615304556067221E-2</v>
      </c>
      <c r="AN1191" s="13">
        <f t="shared" ref="AN1191:AN1198" si="1485">_xlfn.POISSON.DIST(5,K1191,FALSE) * _xlfn.POISSON.DIST(1,L1191,FALSE)</f>
        <v>8.2820302544586132E-3</v>
      </c>
      <c r="AO1191" s="13">
        <f t="shared" ref="AO1191:AO1198" si="1486">_xlfn.POISSON.DIST(5,K1191,FALSE) * _xlfn.POISSON.DIST(2,L1191,FALSE)</f>
        <v>2.3465821349337983E-3</v>
      </c>
      <c r="AP1191" s="13">
        <f t="shared" ref="AP1191:AP1198" si="1487">_xlfn.POISSON.DIST(5,K1191,FALSE) * _xlfn.POISSON.DIST(3,L1191,FALSE)</f>
        <v>4.4324459476797822E-4</v>
      </c>
      <c r="AQ1191" s="13">
        <f t="shared" ref="AQ1191:AQ1198" si="1488">_xlfn.POISSON.DIST(5,K1191,FALSE) * _xlfn.POISSON.DIST(4,L1191,FALSE)</f>
        <v>6.2793168796296527E-5</v>
      </c>
      <c r="AR1191" s="13">
        <f t="shared" ref="AR1191:AR1198" si="1489">_xlfn.POISSON.DIST(0,K1191,FALSE) * _xlfn.POISSON.DIST(5,L1191,FALSE)</f>
        <v>4.593895092998047E-5</v>
      </c>
      <c r="AS1191" s="13">
        <f t="shared" ref="AS1191:AS1198" si="1490">_xlfn.POISSON.DIST(1,K1191,FALSE) * _xlfn.POISSON.DIST(5,L1191,FALSE)</f>
        <v>8.242052481620784E-5</v>
      </c>
      <c r="AT1191" s="13">
        <f t="shared" ref="AT1191:AT1198" si="1491">_xlfn.POISSON.DIST(2,K1191,FALSE) * _xlfn.POISSON.DIST(5,L1191,FALSE)</f>
        <v>7.393663518060251E-5</v>
      </c>
      <c r="AU1191" s="13">
        <f t="shared" ref="AU1191:AU1198" si="1492">_xlfn.POISSON.DIST(3,K1191,FALSE) * _xlfn.POISSON.DIST(5,L1191,FALSE)</f>
        <v>4.421735187943952E-5</v>
      </c>
      <c r="AV1191" s="13">
        <f t="shared" ref="AV1191:AV1198" si="1493">_xlfn.POISSON.DIST(4,K1191,FALSE) * _xlfn.POISSON.DIST(5,L1191,FALSE)</f>
        <v>1.9832937377265712E-5</v>
      </c>
      <c r="AW1191" s="13">
        <f t="shared" ref="AW1191:AW1198" si="1494">_xlfn.POISSON.DIST(6,K1191,FALSE) * _xlfn.POISSON.DIST(6,L1191,FALSE)</f>
        <v>2.0097964877873894E-7</v>
      </c>
      <c r="AX1191" s="13">
        <f t="shared" ref="AX1191:AX1198" si="1495">_xlfn.POISSON.DIST(6,K1191,FALSE) * _xlfn.POISSON.DIST(0,L1191,FALSE)</f>
        <v>4.3702966925816024E-3</v>
      </c>
      <c r="AY1191" s="13">
        <f t="shared" ref="AY1191:AY1198" si="1496">_xlfn.POISSON.DIST(6,K1191,FALSE) * _xlfn.POISSON.DIST(1,L1191,FALSE)</f>
        <v>2.4765087371303334E-3</v>
      </c>
      <c r="AZ1191" s="13">
        <f t="shared" ref="AZ1191:AZ1198" si="1497">_xlfn.POISSON.DIST(6,K1191,FALSE) * _xlfn.POISSON.DIST(2,L1191,FALSE)</f>
        <v>7.0167953762653626E-4</v>
      </c>
      <c r="BA1191" s="13">
        <f t="shared" ref="BA1191:BA1198" si="1498">_xlfn.POISSON.DIST(6,K1191,FALSE) * _xlfn.POISSON.DIST(3,L1191,FALSE)</f>
        <v>1.3253985772845352E-4</v>
      </c>
      <c r="BB1191" s="13">
        <f t="shared" ref="BB1191:BB1198" si="1499">_xlfn.POISSON.DIST(6,K1191,FALSE) * _xlfn.POISSON.DIST(4,L1191,FALSE)</f>
        <v>1.8776535025625015E-5</v>
      </c>
      <c r="BC1191" s="13">
        <f t="shared" ref="BC1191:BC1198" si="1500">_xlfn.POISSON.DIST(6,K1191,FALSE) * _xlfn.POISSON.DIST(5,L1191,FALSE)</f>
        <v>2.1280135567421015E-6</v>
      </c>
      <c r="BD1191" s="13">
        <f t="shared" ref="BD1191:BD1198" si="1501">_xlfn.POISSON.DIST(0,K1191,FALSE) * _xlfn.POISSON.DIST(6,L1191,FALSE)</f>
        <v>4.3386914495536456E-6</v>
      </c>
      <c r="BE1191" s="13">
        <f t="shared" ref="BE1191:BE1198" si="1502">_xlfn.POISSON.DIST(1,K1191,FALSE) * _xlfn.POISSON.DIST(6,L1191,FALSE)</f>
        <v>7.7841835533608486E-6</v>
      </c>
      <c r="BF1191" s="13">
        <f t="shared" ref="BF1191:BF1198" si="1503">_xlfn.POISSON.DIST(2,K1191,FALSE) * _xlfn.POISSON.DIST(6,L1191,FALSE)</f>
        <v>6.9829249552474222E-6</v>
      </c>
      <c r="BG1191" s="13">
        <f t="shared" ref="BG1191:BG1198" si="1504">_xlfn.POISSON.DIST(3,K1191,FALSE) * _xlfn.POISSON.DIST(6,L1191,FALSE)</f>
        <v>4.1760955058298422E-6</v>
      </c>
      <c r="BH1191" s="13">
        <f t="shared" ref="BH1191:BH1198" si="1505">_xlfn.POISSON.DIST(4,K1191,FALSE) * _xlfn.POISSON.DIST(6,L1191,FALSE)</f>
        <v>1.873116257039269E-6</v>
      </c>
      <c r="BI1191" s="13">
        <f t="shared" ref="BI1191:BI1198" si="1506">_xlfn.POISSON.DIST(5,K1191,FALSE) * _xlfn.POISSON.DIST(6,L1191,FALSE)</f>
        <v>6.7212342389906199E-7</v>
      </c>
      <c r="BJ1191" s="14">
        <f t="shared" ref="BJ1191:BJ1198" si="1507">SUM(N1191,Q1191,T1191,W1191,X1191,Y1191,AD1191,AE1191,AF1191,AG1191,AM1191,AN1191,AO1191,AP1191,AQ1191,AX1191,AY1191,AZ1191,BA1191,BB1191,BC1191)</f>
        <v>0.66904144517138131</v>
      </c>
      <c r="BK1191" s="14">
        <f t="shared" ref="BK1191:BK1198" si="1508">SUM(M1191,P1191,S1191,V1191,AC1191,AL1191,AY1191)</f>
        <v>0.22005497162134788</v>
      </c>
      <c r="BL1191" s="14">
        <f t="shared" ref="BL1191:BL1198" si="1509">SUM(O1191,R1191,U1191,AA1191,AB1191,AH1191,AI1191,AJ1191,AK1191,AR1191,AS1191,AT1191,AU1191,AV1191,BD1191,BE1191,BF1191,BG1191,BH1191,BI1191)</f>
        <v>0.10799245327631679</v>
      </c>
      <c r="BM1191" s="14">
        <f t="shared" ref="BM1191:BM1198" si="1510">SUM(S1191:BI1191)</f>
        <v>0.41749073730226977</v>
      </c>
      <c r="BN1191" s="14">
        <f t="shared" ref="BN1191:BN1198" si="1511">SUM(M1191:R1191)</f>
        <v>0.57998305773084557</v>
      </c>
    </row>
    <row r="1192" spans="1:66" x14ac:dyDescent="0.25">
      <c r="A1192" t="s">
        <v>40</v>
      </c>
      <c r="B1192" t="s">
        <v>234</v>
      </c>
      <c r="C1192" t="s">
        <v>332</v>
      </c>
      <c r="D1192" s="25" t="s">
        <v>535</v>
      </c>
      <c r="E1192" s="10">
        <f>VLOOKUP(A1192,home!$A$2:$E$405,3,FALSE)</f>
        <v>1.5047999999999999</v>
      </c>
      <c r="F1192" s="10">
        <f>VLOOKUP(B1192,home!$B$2:$E$405,3,FALSE)</f>
        <v>0.8639</v>
      </c>
      <c r="G1192" s="10">
        <f>VLOOKUP(C1192,away!$B$2:$E$405,4,FALSE)</f>
        <v>0.53159999999999996</v>
      </c>
      <c r="H1192" s="10">
        <f>VLOOKUP(A1192,away!$A$2:$E$405,3,FALSE)</f>
        <v>1.2</v>
      </c>
      <c r="I1192" s="10">
        <f>VLOOKUP(C1192,away!$B$2:$E$405,3,FALSE)</f>
        <v>1.5832999999999999</v>
      </c>
      <c r="J1192" s="10">
        <f>VLOOKUP(B1192,home!$B$2:$E$405,4,FALSE)</f>
        <v>1.1667000000000001</v>
      </c>
      <c r="K1192" s="12">
        <f t="shared" si="1456"/>
        <v>0.69107825635199993</v>
      </c>
      <c r="L1192" s="12">
        <f t="shared" si="1457"/>
        <v>2.2166833320000001</v>
      </c>
      <c r="M1192" s="13">
        <f t="shared" si="1458"/>
        <v>5.4597805554308571E-2</v>
      </c>
      <c r="N1192" s="13">
        <f t="shared" si="1459"/>
        <v>3.7731356263117105E-2</v>
      </c>
      <c r="O1192" s="13">
        <f t="shared" si="1460"/>
        <v>0.12102604553601283</v>
      </c>
      <c r="P1192" s="13">
        <f t="shared" si="1461"/>
        <v>8.3638468522205495E-2</v>
      </c>
      <c r="Q1192" s="13">
        <f t="shared" si="1462"/>
        <v>1.3037659948055537E-2</v>
      </c>
      <c r="R1192" s="13">
        <f t="shared" si="1463"/>
        <v>0.13413820893877634</v>
      </c>
      <c r="S1192" s="13">
        <f t="shared" si="1464"/>
        <v>3.2031477024207611E-2</v>
      </c>
      <c r="T1192" s="13">
        <f t="shared" si="1465"/>
        <v>2.8900363495138696E-2</v>
      </c>
      <c r="U1192" s="13">
        <f t="shared" si="1466"/>
        <v>9.2699999543589803E-2</v>
      </c>
      <c r="V1192" s="13">
        <f t="shared" si="1467"/>
        <v>5.4521191742446413E-3</v>
      </c>
      <c r="W1192" s="13">
        <f t="shared" si="1468"/>
        <v>3.0033477679375091E-3</v>
      </c>
      <c r="X1192" s="13">
        <f t="shared" si="1469"/>
        <v>6.6574709373864805E-3</v>
      </c>
      <c r="Y1192" s="13">
        <f t="shared" si="1470"/>
        <v>7.3787524300895149E-3</v>
      </c>
      <c r="Z1192" s="13">
        <f t="shared" si="1471"/>
        <v>9.9113977312972973E-2</v>
      </c>
      <c r="AA1192" s="13">
        <f t="shared" si="1472"/>
        <v>6.8495514621561046E-2</v>
      </c>
      <c r="AB1192" s="13">
        <f t="shared" si="1473"/>
        <v>2.3667880406300659E-2</v>
      </c>
      <c r="AC1192" s="13">
        <f t="shared" si="1474"/>
        <v>5.2200689810781684E-4</v>
      </c>
      <c r="AD1192" s="13">
        <f t="shared" si="1475"/>
        <v>5.1888708467123117E-4</v>
      </c>
      <c r="AE1192" s="13">
        <f t="shared" si="1476"/>
        <v>1.1502083517807907E-3</v>
      </c>
      <c r="AF1192" s="13">
        <f t="shared" si="1477"/>
        <v>1.274823840859836E-3</v>
      </c>
      <c r="AG1192" s="13">
        <f t="shared" si="1478"/>
        <v>9.4196025309007303E-4</v>
      </c>
      <c r="AH1192" s="13">
        <f t="shared" si="1479"/>
        <v>5.4926075369473366E-2</v>
      </c>
      <c r="AI1192" s="13">
        <f t="shared" si="1480"/>
        <v>3.7958216394594187E-2</v>
      </c>
      <c r="AJ1192" s="13">
        <f t="shared" si="1481"/>
        <v>1.311604900010402E-2</v>
      </c>
      <c r="AK1192" s="13">
        <f t="shared" si="1482"/>
        <v>3.0214054244064267E-3</v>
      </c>
      <c r="AL1192" s="13">
        <f t="shared" si="1483"/>
        <v>3.1986529181899968E-5</v>
      </c>
      <c r="AM1192" s="13">
        <f t="shared" si="1484"/>
        <v>7.1718316343633424E-5</v>
      </c>
      <c r="AN1192" s="13">
        <f t="shared" si="1485"/>
        <v>1.5897679643803541E-4</v>
      </c>
      <c r="AO1192" s="13">
        <f t="shared" si="1486"/>
        <v>1.7620060741947504E-4</v>
      </c>
      <c r="AP1192" s="13">
        <f t="shared" si="1487"/>
        <v>1.3019364985167531E-4</v>
      </c>
      <c r="AQ1192" s="13">
        <f t="shared" si="1488"/>
        <v>7.2149523389613269E-5</v>
      </c>
      <c r="AR1192" s="13">
        <f t="shared" si="1489"/>
        <v>2.4350743152737466E-2</v>
      </c>
      <c r="AS1192" s="13">
        <f t="shared" si="1490"/>
        <v>1.6828269118869209E-2</v>
      </c>
      <c r="AT1192" s="13">
        <f t="shared" si="1491"/>
        <v>5.8148254400451687E-3</v>
      </c>
      <c r="AU1192" s="13">
        <f t="shared" si="1492"/>
        <v>1.3394998086992222E-3</v>
      </c>
      <c r="AV1192" s="13">
        <f t="shared" si="1493"/>
        <v>2.3142479804492397E-4</v>
      </c>
      <c r="AW1192" s="13">
        <f t="shared" si="1494"/>
        <v>1.3611171359532905E-6</v>
      </c>
      <c r="AX1192" s="13">
        <f t="shared" si="1495"/>
        <v>8.2604948345432163E-6</v>
      </c>
      <c r="AY1192" s="13">
        <f t="shared" si="1496"/>
        <v>1.8310901213804046E-5</v>
      </c>
      <c r="AZ1192" s="13">
        <f t="shared" si="1497"/>
        <v>2.0294734757269E-5</v>
      </c>
      <c r="BA1192" s="13">
        <f t="shared" si="1498"/>
        <v>1.4995666754599753E-5</v>
      </c>
      <c r="BB1192" s="13">
        <f t="shared" si="1499"/>
        <v>8.3101611367869564E-6</v>
      </c>
      <c r="BC1192" s="13">
        <f t="shared" si="1500"/>
        <v>3.6841991356299631E-6</v>
      </c>
      <c r="BD1192" s="13">
        <f t="shared" si="1501"/>
        <v>8.9963144114143748E-3</v>
      </c>
      <c r="BE1192" s="13">
        <f t="shared" si="1502"/>
        <v>6.2171572770346149E-3</v>
      </c>
      <c r="BF1192" s="13">
        <f t="shared" si="1503"/>
        <v>2.1482711052396145E-3</v>
      </c>
      <c r="BG1192" s="13">
        <f t="shared" si="1504"/>
        <v>4.9487448319345884E-4</v>
      </c>
      <c r="BH1192" s="13">
        <f t="shared" si="1505"/>
        <v>8.549924873960815E-5</v>
      </c>
      <c r="BI1192" s="13">
        <f t="shared" si="1506"/>
        <v>1.1817334347674872E-5</v>
      </c>
      <c r="BJ1192" s="14">
        <f t="shared" si="1507"/>
        <v>0.10127792542340183</v>
      </c>
      <c r="BK1192" s="14">
        <f t="shared" si="1508"/>
        <v>0.17629217460346985</v>
      </c>
      <c r="BL1192" s="14">
        <f t="shared" si="1509"/>
        <v>0.61556809141318392</v>
      </c>
      <c r="BM1192" s="14">
        <f t="shared" si="1510"/>
        <v>0.54806567420647501</v>
      </c>
      <c r="BN1192" s="14">
        <f t="shared" si="1511"/>
        <v>0.44416954476247583</v>
      </c>
    </row>
    <row r="1193" spans="1:66" x14ac:dyDescent="0.25">
      <c r="A1193" t="s">
        <v>40</v>
      </c>
      <c r="B1193" t="s">
        <v>317</v>
      </c>
      <c r="C1193" t="s">
        <v>237</v>
      </c>
      <c r="D1193" s="25" t="s">
        <v>535</v>
      </c>
      <c r="E1193" s="10">
        <f>VLOOKUP(A1193,home!$A$2:$E$405,3,FALSE)</f>
        <v>1.5047999999999999</v>
      </c>
      <c r="F1193" s="10">
        <f>VLOOKUP(B1193,home!$B$2:$E$405,3,FALSE)</f>
        <v>1.1629</v>
      </c>
      <c r="G1193" s="10">
        <f>VLOOKUP(C1193,away!$B$2:$E$405,4,FALSE)</f>
        <v>0.89710000000000001</v>
      </c>
      <c r="H1193" s="10">
        <f>VLOOKUP(A1193,away!$A$2:$E$405,3,FALSE)</f>
        <v>1.2</v>
      </c>
      <c r="I1193" s="10">
        <f>VLOOKUP(C1193,away!$B$2:$E$405,3,FALSE)</f>
        <v>0.625</v>
      </c>
      <c r="J1193" s="10">
        <f>VLOOKUP(B1193,home!$B$2:$E$405,4,FALSE)</f>
        <v>0.95830000000000004</v>
      </c>
      <c r="K1193" s="12">
        <f t="shared" si="1456"/>
        <v>1.5698639254319999</v>
      </c>
      <c r="L1193" s="12">
        <f t="shared" si="1457"/>
        <v>0.71872500000000006</v>
      </c>
      <c r="M1193" s="13">
        <f t="shared" si="1458"/>
        <v>0.10140945724765163</v>
      </c>
      <c r="N1193" s="13">
        <f t="shared" si="1459"/>
        <v>0.15919904863072698</v>
      </c>
      <c r="O1193" s="13">
        <f t="shared" si="1460"/>
        <v>7.2885512160318425E-2</v>
      </c>
      <c r="P1193" s="13">
        <f t="shared" si="1461"/>
        <v>0.11442033622711925</v>
      </c>
      <c r="Q1193" s="13">
        <f t="shared" si="1462"/>
        <v>0.12496042170423645</v>
      </c>
      <c r="R1193" s="13">
        <f t="shared" si="1463"/>
        <v>2.619231986371242E-2</v>
      </c>
      <c r="S1193" s="13">
        <f t="shared" si="1464"/>
        <v>3.2275129208006355E-2</v>
      </c>
      <c r="T1193" s="13">
        <f t="shared" si="1465"/>
        <v>8.9812179089377345E-2</v>
      </c>
      <c r="U1193" s="13">
        <f t="shared" si="1466"/>
        <v>4.1118378077418131E-2</v>
      </c>
      <c r="V1193" s="13">
        <f t="shared" si="1467"/>
        <v>4.0462269781048922E-3</v>
      </c>
      <c r="W1193" s="13">
        <f t="shared" si="1468"/>
        <v>6.5390286046750221E-2</v>
      </c>
      <c r="X1193" s="13">
        <f t="shared" si="1469"/>
        <v>4.6997633338950559E-2</v>
      </c>
      <c r="Y1193" s="13">
        <f t="shared" si="1470"/>
        <v>1.6889187010768615E-2</v>
      </c>
      <c r="Z1193" s="13">
        <f t="shared" si="1471"/>
        <v>6.2750250313489053E-3</v>
      </c>
      <c r="AA1193" s="13">
        <f t="shared" si="1472"/>
        <v>9.8509354278974517E-3</v>
      </c>
      <c r="AB1193" s="13">
        <f t="shared" si="1473"/>
        <v>7.7323140800081257E-3</v>
      </c>
      <c r="AC1193" s="13">
        <f t="shared" si="1474"/>
        <v>2.8533498246333664E-4</v>
      </c>
      <c r="AD1193" s="13">
        <f t="shared" si="1475"/>
        <v>2.5663462784618174E-2</v>
      </c>
      <c r="AE1193" s="13">
        <f t="shared" si="1476"/>
        <v>1.8444972289874698E-2</v>
      </c>
      <c r="AF1193" s="13">
        <f t="shared" si="1477"/>
        <v>6.6284313545200936E-3</v>
      </c>
      <c r="AG1193" s="13">
        <f t="shared" si="1478"/>
        <v>1.5880064417591521E-3</v>
      </c>
      <c r="AH1193" s="13">
        <f t="shared" si="1479"/>
        <v>1.1275043414140605E-3</v>
      </c>
      <c r="AI1193" s="13">
        <f t="shared" si="1480"/>
        <v>1.7700283913538993E-3</v>
      </c>
      <c r="AJ1193" s="13">
        <f t="shared" si="1481"/>
        <v>1.3893518592884601E-3</v>
      </c>
      <c r="AK1193" s="13">
        <f t="shared" si="1482"/>
        <v>7.2703112120960979E-4</v>
      </c>
      <c r="AL1193" s="13">
        <f t="shared" si="1483"/>
        <v>1.2877743562352085E-5</v>
      </c>
      <c r="AM1193" s="13">
        <f t="shared" si="1484"/>
        <v>8.0576288854477367E-3</v>
      </c>
      <c r="AN1193" s="13">
        <f t="shared" si="1485"/>
        <v>5.7912193206934243E-3</v>
      </c>
      <c r="AO1193" s="13">
        <f t="shared" si="1486"/>
        <v>2.0811470531326899E-3</v>
      </c>
      <c r="AP1193" s="13">
        <f t="shared" si="1487"/>
        <v>4.9859080525426445E-4</v>
      </c>
      <c r="AQ1193" s="13">
        <f t="shared" si="1488"/>
        <v>8.9587419126592802E-5</v>
      </c>
      <c r="AR1193" s="13">
        <f t="shared" si="1489"/>
        <v>1.6207311155656419E-4</v>
      </c>
      <c r="AS1193" s="13">
        <f t="shared" si="1490"/>
        <v>2.5443273111516631E-4</v>
      </c>
      <c r="AT1193" s="13">
        <f t="shared" si="1491"/>
        <v>1.9971238301341976E-4</v>
      </c>
      <c r="AU1193" s="13">
        <f t="shared" si="1492"/>
        <v>1.0450708851827539E-4</v>
      </c>
      <c r="AV1193" s="13">
        <f t="shared" si="1493"/>
        <v>4.1015477054192339E-5</v>
      </c>
      <c r="AW1193" s="13">
        <f t="shared" si="1494"/>
        <v>4.0361010705249012E-7</v>
      </c>
      <c r="AX1193" s="13">
        <f t="shared" si="1495"/>
        <v>2.1082301519638759E-3</v>
      </c>
      <c r="AY1193" s="13">
        <f t="shared" si="1496"/>
        <v>1.5152377159702369E-3</v>
      </c>
      <c r="AZ1193" s="13">
        <f t="shared" si="1497"/>
        <v>5.4451961370535404E-4</v>
      </c>
      <c r="BA1193" s="13">
        <f t="shared" si="1498"/>
        <v>1.3045328645346026E-4</v>
      </c>
      <c r="BB1193" s="13">
        <f t="shared" si="1499"/>
        <v>2.3440009576565807E-5</v>
      </c>
      <c r="BC1193" s="13">
        <f t="shared" si="1500"/>
        <v>3.3693841765834529E-6</v>
      </c>
      <c r="BD1193" s="13">
        <f t="shared" si="1501"/>
        <v>1.9414332850581919E-5</v>
      </c>
      <c r="BE1193" s="13">
        <f t="shared" si="1502"/>
        <v>3.0477860778457965E-5</v>
      </c>
      <c r="BF1193" s="13">
        <f t="shared" si="1503"/>
        <v>2.3923047080220007E-5</v>
      </c>
      <c r="BG1193" s="13">
        <f t="shared" si="1504"/>
        <v>1.2518642865882905E-5</v>
      </c>
      <c r="BH1193" s="13">
        <f t="shared" si="1505"/>
        <v>4.9131414576290621E-6</v>
      </c>
      <c r="BI1193" s="13">
        <f t="shared" si="1506"/>
        <v>1.5425927069752497E-6</v>
      </c>
      <c r="BJ1193" s="14">
        <f t="shared" si="1507"/>
        <v>0.57641705233708307</v>
      </c>
      <c r="BK1193" s="14">
        <f t="shared" si="1508"/>
        <v>0.25396460010287808</v>
      </c>
      <c r="BL1193" s="14">
        <f t="shared" si="1509"/>
        <v>0.16364790573161792</v>
      </c>
      <c r="BM1193" s="14">
        <f t="shared" si="1510"/>
        <v>0.39972265326329959</v>
      </c>
      <c r="BN1193" s="14">
        <f t="shared" si="1511"/>
        <v>0.59906709583376516</v>
      </c>
    </row>
    <row r="1194" spans="1:66" x14ac:dyDescent="0.25">
      <c r="A1194" t="s">
        <v>24</v>
      </c>
      <c r="B1194" t="s">
        <v>185</v>
      </c>
      <c r="C1194" t="s">
        <v>286</v>
      </c>
      <c r="D1194" s="25" t="s">
        <v>536</v>
      </c>
      <c r="E1194" s="10">
        <f>VLOOKUP(A1194,home!$A$2:$E$405,3,FALSE)</f>
        <v>1.6263000000000001</v>
      </c>
      <c r="F1194" s="10">
        <f>VLOOKUP(B1194,home!$B$2:$E$405,3,FALSE)</f>
        <v>0.4531</v>
      </c>
      <c r="G1194" s="10">
        <f>VLOOKUP(C1194,away!$B$2:$E$405,4,FALSE)</f>
        <v>0.67959999999999998</v>
      </c>
      <c r="H1194" s="10">
        <f>VLOOKUP(A1194,away!$A$2:$E$405,3,FALSE)</f>
        <v>1.4262999999999999</v>
      </c>
      <c r="I1194" s="10">
        <f>VLOOKUP(C1194,away!$B$2:$E$405,3,FALSE)</f>
        <v>1.3284</v>
      </c>
      <c r="J1194" s="10">
        <f>VLOOKUP(B1194,home!$B$2:$E$405,4,FALSE)</f>
        <v>0.70109999999999995</v>
      </c>
      <c r="K1194" s="12">
        <f t="shared" si="1456"/>
        <v>0.50078128978800007</v>
      </c>
      <c r="L1194" s="12">
        <f t="shared" si="1457"/>
        <v>1.3283720106119998</v>
      </c>
      <c r="M1194" s="13">
        <f t="shared" si="1458"/>
        <v>0.16054944739533492</v>
      </c>
      <c r="N1194" s="13">
        <f t="shared" si="1459"/>
        <v>8.0400159341386473E-2</v>
      </c>
      <c r="O1194" s="13">
        <f t="shared" si="1460"/>
        <v>0.21326939223918656</v>
      </c>
      <c r="P1194" s="13">
        <f t="shared" si="1461"/>
        <v>0.10680132131784273</v>
      </c>
      <c r="Q1194" s="13">
        <f t="shared" si="1462"/>
        <v>2.0131447747070118E-2</v>
      </c>
      <c r="R1194" s="13">
        <f t="shared" si="1463"/>
        <v>0.14165054568538377</v>
      </c>
      <c r="S1194" s="13">
        <f t="shared" si="1464"/>
        <v>1.7761696505796454E-2</v>
      </c>
      <c r="T1194" s="13">
        <f t="shared" si="1465"/>
        <v>2.674205172030595E-2</v>
      </c>
      <c r="U1194" s="13">
        <f t="shared" si="1466"/>
        <v>7.0935942967500498E-2</v>
      </c>
      <c r="V1194" s="13">
        <f t="shared" si="1467"/>
        <v>1.3128337900745798E-3</v>
      </c>
      <c r="W1194" s="13">
        <f t="shared" si="1468"/>
        <v>3.3604841226925015E-3</v>
      </c>
      <c r="X1194" s="13">
        <f t="shared" si="1469"/>
        <v>4.4639730506907411E-3</v>
      </c>
      <c r="Y1194" s="13">
        <f t="shared" si="1470"/>
        <v>2.9649084283319212E-3</v>
      </c>
      <c r="Z1194" s="13">
        <f t="shared" si="1471"/>
        <v>6.2721540058793393E-2</v>
      </c>
      <c r="AA1194" s="13">
        <f t="shared" si="1472"/>
        <v>3.1409773728132265E-2</v>
      </c>
      <c r="AB1194" s="13">
        <f t="shared" si="1473"/>
        <v>7.8647134997616563E-3</v>
      </c>
      <c r="AC1194" s="13">
        <f t="shared" si="1474"/>
        <v>5.4583021666145639E-5</v>
      </c>
      <c r="AD1194" s="13">
        <f t="shared" si="1475"/>
        <v>4.2071689331851157E-4</v>
      </c>
      <c r="AE1194" s="13">
        <f t="shared" si="1476"/>
        <v>5.5886854547594557E-4</v>
      </c>
      <c r="AF1194" s="13">
        <f t="shared" si="1477"/>
        <v>3.7119266671084284E-4</v>
      </c>
      <c r="AG1194" s="13">
        <f t="shared" si="1478"/>
        <v>1.6436064966770411E-4</v>
      </c>
      <c r="AH1194" s="13">
        <f t="shared" si="1479"/>
        <v>2.0829384569145112E-2</v>
      </c>
      <c r="AI1194" s="13">
        <f t="shared" si="1480"/>
        <v>1.0430966070026753E-2</v>
      </c>
      <c r="AJ1194" s="13">
        <f t="shared" si="1481"/>
        <v>2.6118163211414319E-3</v>
      </c>
      <c r="AK1194" s="13">
        <f t="shared" si="1482"/>
        <v>4.3598291533018525E-4</v>
      </c>
      <c r="AL1194" s="13">
        <f t="shared" si="1483"/>
        <v>1.4523971100592357E-6</v>
      </c>
      <c r="AM1194" s="13">
        <f t="shared" si="1484"/>
        <v>4.2137429694328946E-5</v>
      </c>
      <c r="AN1194" s="13">
        <f t="shared" si="1485"/>
        <v>5.5974182205077533E-5</v>
      </c>
      <c r="AO1194" s="13">
        <f t="shared" si="1486"/>
        <v>3.7177268479060639E-5</v>
      </c>
      <c r="AP1194" s="13">
        <f t="shared" si="1487"/>
        <v>1.6461747626197303E-5</v>
      </c>
      <c r="AQ1194" s="13">
        <f t="shared" si="1488"/>
        <v>5.4668311980997549E-6</v>
      </c>
      <c r="AR1194" s="13">
        <f t="shared" si="1489"/>
        <v>5.5338342919851709E-3</v>
      </c>
      <c r="AS1194" s="13">
        <f t="shared" si="1490"/>
        <v>2.7712406742133977E-3</v>
      </c>
      <c r="AT1194" s="13">
        <f t="shared" si="1491"/>
        <v>6.9389273957277606E-4</v>
      </c>
      <c r="AU1194" s="13">
        <f t="shared" si="1492"/>
        <v>1.158295003659279E-4</v>
      </c>
      <c r="AV1194" s="13">
        <f t="shared" si="1493"/>
        <v>1.4501311647187246E-5</v>
      </c>
      <c r="AW1194" s="13">
        <f t="shared" si="1494"/>
        <v>2.6838033209133089E-8</v>
      </c>
      <c r="AX1194" s="13">
        <f t="shared" si="1495"/>
        <v>3.5169393984462023E-6</v>
      </c>
      <c r="AY1194" s="13">
        <f t="shared" si="1496"/>
        <v>4.6718038599145394E-6</v>
      </c>
      <c r="AZ1194" s="13">
        <f t="shared" si="1497"/>
        <v>3.1029467432897897E-6</v>
      </c>
      <c r="BA1194" s="13">
        <f t="shared" si="1498"/>
        <v>1.3739558680686049E-6</v>
      </c>
      <c r="BB1194" s="13">
        <f t="shared" si="1499"/>
        <v>4.5628112973961199E-7</v>
      </c>
      <c r="BC1194" s="13">
        <f t="shared" si="1500"/>
        <v>1.2122221634330461E-7</v>
      </c>
      <c r="BD1194" s="13">
        <f t="shared" si="1501"/>
        <v>1.225165097472997E-3</v>
      </c>
      <c r="BE1194" s="13">
        <f t="shared" si="1502"/>
        <v>6.1353975771576814E-4</v>
      </c>
      <c r="BF1194" s="13">
        <f t="shared" si="1503"/>
        <v>1.536246156025597E-4</v>
      </c>
      <c r="BG1194" s="13">
        <f t="shared" si="1504"/>
        <v>2.5644111048211859E-5</v>
      </c>
      <c r="BH1194" s="13">
        <f t="shared" si="1505"/>
        <v>3.2105227515475586E-6</v>
      </c>
      <c r="BI1194" s="13">
        <f t="shared" si="1506"/>
        <v>3.2155394488274119E-7</v>
      </c>
      <c r="BJ1194" s="14">
        <f t="shared" si="1507"/>
        <v>0.1397486237740693</v>
      </c>
      <c r="BK1194" s="14">
        <f t="shared" si="1508"/>
        <v>0.28648600623168485</v>
      </c>
      <c r="BL1194" s="14">
        <f t="shared" si="1509"/>
        <v>0.51058932217192854</v>
      </c>
      <c r="BM1194" s="14">
        <f t="shared" si="1510"/>
        <v>0.27673853354444483</v>
      </c>
      <c r="BN1194" s="14">
        <f t="shared" si="1511"/>
        <v>0.72280231372620452</v>
      </c>
    </row>
    <row r="1195" spans="1:66" x14ac:dyDescent="0.25">
      <c r="A1195" t="s">
        <v>32</v>
      </c>
      <c r="B1195" t="s">
        <v>36</v>
      </c>
      <c r="C1195" t="s">
        <v>212</v>
      </c>
      <c r="D1195" s="25" t="s">
        <v>536</v>
      </c>
      <c r="E1195" s="10">
        <f>VLOOKUP(A1195,home!$A$2:$E$405,3,FALSE)</f>
        <v>1.268</v>
      </c>
      <c r="F1195" s="10">
        <f>VLOOKUP(B1195,home!$B$2:$E$405,3,FALSE)</f>
        <v>1.4380999999999999</v>
      </c>
      <c r="G1195" s="10">
        <f>VLOOKUP(C1195,away!$B$2:$E$405,4,FALSE)</f>
        <v>1.2525999999999999</v>
      </c>
      <c r="H1195" s="10">
        <f>VLOOKUP(A1195,away!$A$2:$E$405,3,FALSE)</f>
        <v>1.1471</v>
      </c>
      <c r="I1195" s="10">
        <f>VLOOKUP(C1195,away!$B$2:$E$405,3,FALSE)</f>
        <v>1.1282000000000001</v>
      </c>
      <c r="J1195" s="10">
        <f>VLOOKUP(B1195,home!$B$2:$E$405,4,FALSE)</f>
        <v>0.76919999999999999</v>
      </c>
      <c r="K1195" s="12">
        <f t="shared" si="1456"/>
        <v>2.2841296280800001</v>
      </c>
      <c r="L1195" s="12">
        <f t="shared" si="1457"/>
        <v>0.99546650282400007</v>
      </c>
      <c r="M1195" s="13">
        <f t="shared" si="1458"/>
        <v>3.7643456766427268E-2</v>
      </c>
      <c r="N1195" s="13">
        <f t="shared" si="1459"/>
        <v>8.5982534903545085E-2</v>
      </c>
      <c r="O1195" s="13">
        <f t="shared" si="1460"/>
        <v>3.7472800261481788E-2</v>
      </c>
      <c r="P1195" s="13">
        <f t="shared" si="1461"/>
        <v>8.5592733324374531E-2</v>
      </c>
      <c r="Q1195" s="13">
        <f t="shared" si="1462"/>
        <v>9.8197627735305049E-2</v>
      </c>
      <c r="R1195" s="13">
        <f t="shared" si="1463"/>
        <v>1.8651458713659776E-2</v>
      </c>
      <c r="S1195" s="13">
        <f t="shared" si="1464"/>
        <v>4.865464430774178E-2</v>
      </c>
      <c r="T1195" s="13">
        <f t="shared" si="1465"/>
        <v>9.7752449067277133E-2</v>
      </c>
      <c r="U1195" s="13">
        <f t="shared" si="1466"/>
        <v>4.2602349454781183E-2</v>
      </c>
      <c r="V1195" s="13">
        <f t="shared" si="1467"/>
        <v>1.2292187903597459E-2</v>
      </c>
      <c r="W1195" s="13">
        <f t="shared" si="1468"/>
        <v>7.4765370305793541E-2</v>
      </c>
      <c r="X1195" s="13">
        <f t="shared" si="1469"/>
        <v>7.4426421710649629E-2</v>
      </c>
      <c r="Y1195" s="13">
        <f t="shared" si="1470"/>
        <v>3.7044504869002307E-2</v>
      </c>
      <c r="Z1195" s="13">
        <f t="shared" si="1471"/>
        <v>6.1889674594177079E-3</v>
      </c>
      <c r="AA1195" s="13">
        <f t="shared" si="1472"/>
        <v>1.4136403941278993E-2</v>
      </c>
      <c r="AB1195" s="13">
        <f t="shared" si="1473"/>
        <v>1.614468953839112E-2</v>
      </c>
      <c r="AC1195" s="13">
        <f t="shared" si="1474"/>
        <v>1.7468539880217413E-3</v>
      </c>
      <c r="AD1195" s="13">
        <f t="shared" si="1475"/>
        <v>4.2693449367458919E-2</v>
      </c>
      <c r="AE1195" s="13">
        <f t="shared" si="1476"/>
        <v>4.2499898735317843E-2</v>
      </c>
      <c r="AF1195" s="13">
        <f t="shared" si="1477"/>
        <v>2.11536127822105E-2</v>
      </c>
      <c r="AG1195" s="13">
        <f t="shared" si="1478"/>
        <v>7.0192376461333849E-3</v>
      </c>
      <c r="AH1195" s="13">
        <f t="shared" si="1479"/>
        <v>1.54022744822952E-3</v>
      </c>
      <c r="AI1195" s="13">
        <f t="shared" si="1480"/>
        <v>3.5180791484831012E-3</v>
      </c>
      <c r="AJ1195" s="13">
        <f t="shared" si="1481"/>
        <v>4.0178744084903555E-3</v>
      </c>
      <c r="AK1195" s="13">
        <f t="shared" si="1482"/>
        <v>3.0591153261124086E-3</v>
      </c>
      <c r="AL1195" s="13">
        <f t="shared" si="1483"/>
        <v>1.5887808442365412E-4</v>
      </c>
      <c r="AM1195" s="13">
        <f t="shared" si="1484"/>
        <v>1.9503474525029256E-2</v>
      </c>
      <c r="AN1195" s="13">
        <f t="shared" si="1485"/>
        <v>1.9415055578347846E-2</v>
      </c>
      <c r="AO1195" s="13">
        <f t="shared" si="1486"/>
        <v>9.6635187393557618E-3</v>
      </c>
      <c r="AP1195" s="13">
        <f t="shared" si="1487"/>
        <v>3.206569734813557E-3</v>
      </c>
      <c r="AQ1195" s="13">
        <f t="shared" si="1488"/>
        <v>7.9800818999403299E-4</v>
      </c>
      <c r="AR1195" s="13">
        <f t="shared" si="1489"/>
        <v>3.0664896628851494E-4</v>
      </c>
      <c r="AS1195" s="13">
        <f t="shared" si="1490"/>
        <v>7.0042598931970208E-4</v>
      </c>
      <c r="AT1195" s="13">
        <f t="shared" si="1491"/>
        <v>7.999318772411888E-4</v>
      </c>
      <c r="AU1195" s="13">
        <f t="shared" si="1492"/>
        <v>6.0904936708408434E-4</v>
      </c>
      <c r="AV1195" s="13">
        <f t="shared" si="1493"/>
        <v>3.4778692608003226E-4</v>
      </c>
      <c r="AW1195" s="13">
        <f t="shared" si="1494"/>
        <v>1.0034803949786689E-5</v>
      </c>
      <c r="AX1195" s="13">
        <f t="shared" si="1495"/>
        <v>7.4247440021871338E-3</v>
      </c>
      <c r="AY1195" s="13">
        <f t="shared" si="1496"/>
        <v>7.3910839462206952E-3</v>
      </c>
      <c r="AZ1195" s="13">
        <f t="shared" si="1497"/>
        <v>3.6787882440114626E-3</v>
      </c>
      <c r="BA1195" s="13">
        <f t="shared" si="1498"/>
        <v>1.2207034892987119E-3</v>
      </c>
      <c r="BB1195" s="13">
        <f t="shared" si="1499"/>
        <v>3.0379235836931062E-4</v>
      </c>
      <c r="BC1195" s="13">
        <f t="shared" si="1500"/>
        <v>6.0483023314110621E-5</v>
      </c>
      <c r="BD1195" s="13">
        <f t="shared" si="1501"/>
        <v>5.0876462344303751E-5</v>
      </c>
      <c r="BE1195" s="13">
        <f t="shared" si="1502"/>
        <v>1.1620843501252066E-4</v>
      </c>
      <c r="BF1195" s="13">
        <f t="shared" si="1503"/>
        <v>1.3271756472245385E-4</v>
      </c>
      <c r="BG1195" s="13">
        <f t="shared" si="1504"/>
        <v>1.0104804058306063E-4</v>
      </c>
      <c r="BH1195" s="13">
        <f t="shared" si="1505"/>
        <v>5.7701705838799757E-5</v>
      </c>
      <c r="BI1195" s="13">
        <f t="shared" si="1506"/>
        <v>2.6359635179431854E-5</v>
      </c>
      <c r="BJ1195" s="14">
        <f t="shared" si="1507"/>
        <v>0.65420132895363525</v>
      </c>
      <c r="BK1195" s="14">
        <f t="shared" si="1508"/>
        <v>0.19347983832080715</v>
      </c>
      <c r="BL1195" s="14">
        <f t="shared" si="1509"/>
        <v>0.14439175321060238</v>
      </c>
      <c r="BM1195" s="14">
        <f t="shared" si="1510"/>
        <v>0.62734022709739801</v>
      </c>
      <c r="BN1195" s="14">
        <f t="shared" si="1511"/>
        <v>0.36354061170479346</v>
      </c>
    </row>
    <row r="1196" spans="1:66" x14ac:dyDescent="0.25">
      <c r="A1196" t="s">
        <v>32</v>
      </c>
      <c r="B1196" t="s">
        <v>208</v>
      </c>
      <c r="C1196" t="s">
        <v>211</v>
      </c>
      <c r="D1196" s="25" t="s">
        <v>536</v>
      </c>
      <c r="E1196" s="10">
        <f>VLOOKUP(A1196,home!$A$2:$E$405,3,FALSE)</f>
        <v>1.268</v>
      </c>
      <c r="F1196" s="10">
        <f>VLOOKUP(B1196,home!$B$2:$E$405,3,FALSE)</f>
        <v>1.2525999999999999</v>
      </c>
      <c r="G1196" s="10">
        <f>VLOOKUP(C1196,away!$B$2:$E$405,4,FALSE)</f>
        <v>1.6700999999999999</v>
      </c>
      <c r="H1196" s="10">
        <f>VLOOKUP(A1196,away!$A$2:$E$405,3,FALSE)</f>
        <v>1.1471</v>
      </c>
      <c r="I1196" s="10">
        <f>VLOOKUP(C1196,away!$B$2:$E$405,3,FALSE)</f>
        <v>0.92300000000000004</v>
      </c>
      <c r="J1196" s="10">
        <f>VLOOKUP(B1196,home!$B$2:$E$405,4,FALSE)</f>
        <v>0.76919999999999999</v>
      </c>
      <c r="K1196" s="12">
        <f t="shared" si="1456"/>
        <v>2.6526144856799996</v>
      </c>
      <c r="L1196" s="12">
        <f t="shared" si="1457"/>
        <v>0.81440842236000011</v>
      </c>
      <c r="M1196" s="13">
        <f t="shared" si="1458"/>
        <v>3.1209806956118438E-2</v>
      </c>
      <c r="N1196" s="13">
        <f t="shared" si="1459"/>
        <v>8.2787586027076185E-2</v>
      </c>
      <c r="O1196" s="13">
        <f t="shared" si="1460"/>
        <v>2.5417529645292571E-2</v>
      </c>
      <c r="P1196" s="13">
        <f t="shared" si="1461"/>
        <v>6.7422907327303896E-2</v>
      </c>
      <c r="Q1196" s="13">
        <f t="shared" si="1462"/>
        <v>0.10980177496495072</v>
      </c>
      <c r="R1196" s="13">
        <f t="shared" si="1463"/>
        <v>1.0350125109355627E-2</v>
      </c>
      <c r="S1196" s="13">
        <f t="shared" si="1464"/>
        <v>3.6413621837342321E-2</v>
      </c>
      <c r="T1196" s="13">
        <f t="shared" si="1465"/>
        <v>8.9423490321533267E-2</v>
      </c>
      <c r="U1196" s="13">
        <f t="shared" si="1466"/>
        <v>2.7454891793677026E-2</v>
      </c>
      <c r="V1196" s="13">
        <f t="shared" si="1467"/>
        <v>8.7405298741249082E-3</v>
      </c>
      <c r="W1196" s="13">
        <f t="shared" si="1468"/>
        <v>9.7087259608467924E-2</v>
      </c>
      <c r="X1196" s="13">
        <f t="shared" si="1469"/>
        <v>7.906868192898811E-2</v>
      </c>
      <c r="Y1196" s="13">
        <f t="shared" si="1470"/>
        <v>3.2197100253935927E-2</v>
      </c>
      <c r="Z1196" s="13">
        <f t="shared" si="1471"/>
        <v>2.8097430205129806E-3</v>
      </c>
      <c r="AA1196" s="13">
        <f t="shared" si="1472"/>
        <v>7.453165037251009E-3</v>
      </c>
      <c r="AB1196" s="13">
        <f t="shared" si="1473"/>
        <v>9.8851867709878714E-3</v>
      </c>
      <c r="AC1196" s="13">
        <f t="shared" si="1474"/>
        <v>1.1801417430329639E-3</v>
      </c>
      <c r="AD1196" s="13">
        <f t="shared" si="1475"/>
        <v>6.4383767803099207E-2</v>
      </c>
      <c r="AE1196" s="13">
        <f t="shared" si="1476"/>
        <v>5.2434682762114583E-2</v>
      </c>
      <c r="AF1196" s="13">
        <f t="shared" si="1477"/>
        <v>2.1351623632620415E-2</v>
      </c>
      <c r="AG1196" s="13">
        <f t="shared" si="1478"/>
        <v>5.7963140391556305E-3</v>
      </c>
      <c r="AH1196" s="13">
        <f t="shared" si="1479"/>
        <v>5.7206959514324938E-4</v>
      </c>
      <c r="AI1196" s="13">
        <f t="shared" si="1480"/>
        <v>1.5174800948940762E-3</v>
      </c>
      <c r="AJ1196" s="13">
        <f t="shared" si="1481"/>
        <v>2.0126448407235438E-3</v>
      </c>
      <c r="AK1196" s="13">
        <f t="shared" si="1482"/>
        <v>1.7795902863441289E-3</v>
      </c>
      <c r="AL1196" s="13">
        <f t="shared" si="1483"/>
        <v>1.01978954865654E-4</v>
      </c>
      <c r="AM1196" s="13">
        <f t="shared" si="1484"/>
        <v>3.4157063023431689E-2</v>
      </c>
      <c r="AN1196" s="13">
        <f t="shared" si="1485"/>
        <v>2.7817799809364094E-2</v>
      </c>
      <c r="AO1196" s="13">
        <f t="shared" si="1486"/>
        <v>1.132752522813526E-2</v>
      </c>
      <c r="AP1196" s="13">
        <f t="shared" si="1487"/>
        <v>3.0750773167629139E-3</v>
      </c>
      <c r="AQ1196" s="13">
        <f t="shared" si="1488"/>
        <v>6.2609221654497658E-4</v>
      </c>
      <c r="AR1196" s="13">
        <f t="shared" si="1489"/>
        <v>9.3179659292147552E-5</v>
      </c>
      <c r="AS1196" s="13">
        <f t="shared" si="1490"/>
        <v>2.471697140090776E-4</v>
      </c>
      <c r="AT1196" s="13">
        <f t="shared" si="1491"/>
        <v>3.2782298190093103E-4</v>
      </c>
      <c r="AU1196" s="13">
        <f t="shared" si="1492"/>
        <v>2.8986266350974058E-4</v>
      </c>
      <c r="AV1196" s="13">
        <f t="shared" si="1493"/>
        <v>1.9222347502093138E-4</v>
      </c>
      <c r="AW1196" s="13">
        <f t="shared" si="1494"/>
        <v>6.1196199152950065E-6</v>
      </c>
      <c r="AX1196" s="13">
        <f t="shared" si="1495"/>
        <v>1.5100920027373274E-2</v>
      </c>
      <c r="AY1196" s="13">
        <f t="shared" si="1496"/>
        <v>1.2298316455677596E-2</v>
      </c>
      <c r="AZ1196" s="13">
        <f t="shared" si="1497"/>
        <v>5.0079262511762085E-3</v>
      </c>
      <c r="BA1196" s="13">
        <f t="shared" si="1498"/>
        <v>1.3594991058385492E-3</v>
      </c>
      <c r="BB1196" s="13">
        <f t="shared" si="1499"/>
        <v>2.7679688049645081E-4</v>
      </c>
      <c r="BC1196" s="13">
        <f t="shared" si="1500"/>
        <v>4.5085142151856807E-5</v>
      </c>
      <c r="BD1196" s="13">
        <f t="shared" si="1501"/>
        <v>1.2647716553360034E-5</v>
      </c>
      <c r="BE1196" s="13">
        <f t="shared" si="1502"/>
        <v>3.3549516140217548E-5</v>
      </c>
      <c r="BF1196" s="13">
        <f t="shared" si="1503"/>
        <v>4.4496966250548014E-5</v>
      </c>
      <c r="BG1196" s="13">
        <f t="shared" si="1504"/>
        <v>3.9344432415005896E-5</v>
      </c>
      <c r="BH1196" s="13">
        <f t="shared" si="1505"/>
        <v>2.6091402838725602E-5</v>
      </c>
      <c r="BI1196" s="13">
        <f t="shared" si="1506"/>
        <v>1.3842086624343153E-5</v>
      </c>
      <c r="BJ1196" s="14">
        <f t="shared" si="1507"/>
        <v>0.74542438279889478</v>
      </c>
      <c r="BK1196" s="14">
        <f t="shared" si="1508"/>
        <v>0.15736730314846581</v>
      </c>
      <c r="BL1196" s="14">
        <f t="shared" si="1509"/>
        <v>8.7762913788224123E-2</v>
      </c>
      <c r="BM1196" s="14">
        <f t="shared" si="1510"/>
        <v>0.65408241589023763</v>
      </c>
      <c r="BN1196" s="14">
        <f t="shared" si="1511"/>
        <v>0.32698973003009746</v>
      </c>
    </row>
    <row r="1197" spans="1:66" x14ac:dyDescent="0.25">
      <c r="A1197" t="s">
        <v>340</v>
      </c>
      <c r="B1197" t="s">
        <v>354</v>
      </c>
      <c r="C1197" t="s">
        <v>387</v>
      </c>
      <c r="D1197" s="25" t="s">
        <v>536</v>
      </c>
      <c r="E1197" s="10">
        <f>VLOOKUP(A1197,home!$A$2:$E$405,3,FALSE)</f>
        <v>1.3684000000000001</v>
      </c>
      <c r="F1197" s="10">
        <f>VLOOKUP(B1197,home!$B$2:$E$405,3,FALSE)</f>
        <v>1.6922999999999999</v>
      </c>
      <c r="G1197" s="10">
        <f>VLOOKUP(C1197,away!$B$2:$E$405,4,FALSE)</f>
        <v>1.5385</v>
      </c>
      <c r="H1197" s="10">
        <f>VLOOKUP(A1197,away!$A$2:$E$405,3,FALSE)</f>
        <v>1.1395</v>
      </c>
      <c r="I1197" s="10">
        <f>VLOOKUP(C1197,away!$B$2:$E$405,3,FALSE)</f>
        <v>1.0161</v>
      </c>
      <c r="J1197" s="10">
        <f>VLOOKUP(B1197,home!$B$2:$E$405,4,FALSE)</f>
        <v>0.92379999999999995</v>
      </c>
      <c r="K1197" s="12">
        <f t="shared" si="1456"/>
        <v>3.5627710978200002</v>
      </c>
      <c r="L1197" s="12">
        <f t="shared" si="1457"/>
        <v>1.06961808861</v>
      </c>
      <c r="M1197" s="13">
        <f t="shared" si="1458"/>
        <v>9.7314809832238572E-3</v>
      </c>
      <c r="N1197" s="13">
        <f t="shared" si="1459"/>
        <v>3.4671039186014913E-2</v>
      </c>
      <c r="O1197" s="13">
        <f t="shared" si="1460"/>
        <v>1.0408968088620464E-2</v>
      </c>
      <c r="P1197" s="13">
        <f t="shared" si="1461"/>
        <v>3.7084770664267679E-2</v>
      </c>
      <c r="Q1197" s="13">
        <f t="shared" si="1462"/>
        <v>6.176248817165933E-2</v>
      </c>
      <c r="R1197" s="13">
        <f t="shared" si="1463"/>
        <v>5.5668102756763517E-3</v>
      </c>
      <c r="S1197" s="13">
        <f t="shared" si="1464"/>
        <v>3.5330701914543655E-2</v>
      </c>
      <c r="T1197" s="13">
        <f t="shared" si="1465"/>
        <v>6.6062274545967983E-2</v>
      </c>
      <c r="U1197" s="13">
        <f t="shared" si="1466"/>
        <v>1.983327075722709E-2</v>
      </c>
      <c r="V1197" s="13">
        <f t="shared" si="1467"/>
        <v>1.4959821636457411E-2</v>
      </c>
      <c r="W1197" s="13">
        <f t="shared" si="1468"/>
        <v>7.3348535929145808E-2</v>
      </c>
      <c r="X1197" s="13">
        <f t="shared" si="1469"/>
        <v>7.8454920802874847E-2</v>
      </c>
      <c r="Y1197" s="13">
        <f t="shared" si="1470"/>
        <v>4.1958401215609946E-2</v>
      </c>
      <c r="Z1197" s="13">
        <f t="shared" si="1471"/>
        <v>1.984786988907816E-3</v>
      </c>
      <c r="AA1197" s="13">
        <f t="shared" si="1472"/>
        <v>7.0713417194099518E-3</v>
      </c>
      <c r="AB1197" s="13">
        <f t="shared" si="1473"/>
        <v>1.2596785950361287E-2</v>
      </c>
      <c r="AC1197" s="13">
        <f t="shared" si="1474"/>
        <v>3.5630596432519035E-3</v>
      </c>
      <c r="AD1197" s="13">
        <f t="shared" si="1475"/>
        <v>6.5331010968943129E-2</v>
      </c>
      <c r="AE1197" s="13">
        <f t="shared" si="1476"/>
        <v>6.98792310795599E-2</v>
      </c>
      <c r="AF1197" s="13">
        <f t="shared" si="1477"/>
        <v>3.7372044790427668E-2</v>
      </c>
      <c r="AG1197" s="13">
        <f t="shared" si="1478"/>
        <v>1.3324605038728189E-2</v>
      </c>
      <c r="AH1197" s="13">
        <f t="shared" si="1479"/>
        <v>5.307410163433937E-4</v>
      </c>
      <c r="AI1197" s="13">
        <f t="shared" si="1480"/>
        <v>1.8909087534558552E-3</v>
      </c>
      <c r="AJ1197" s="13">
        <f t="shared" si="1481"/>
        <v>3.3684375277136841E-3</v>
      </c>
      <c r="AK1197" s="13">
        <f t="shared" si="1482"/>
        <v>4.0003239561835231E-3</v>
      </c>
      <c r="AL1197" s="13">
        <f t="shared" si="1483"/>
        <v>5.43124936321174E-4</v>
      </c>
      <c r="AM1197" s="13">
        <f t="shared" si="1484"/>
        <v>4.6551887534302408E-2</v>
      </c>
      <c r="AN1197" s="13">
        <f t="shared" si="1485"/>
        <v>4.9792740965628218E-2</v>
      </c>
      <c r="AO1197" s="13">
        <f t="shared" si="1486"/>
        <v>2.6629608209154044E-2</v>
      </c>
      <c r="AP1197" s="13">
        <f t="shared" si="1487"/>
        <v>9.4945035443695074E-3</v>
      </c>
      <c r="AQ1197" s="13">
        <f t="shared" si="1488"/>
        <v>2.5388731833573446E-3</v>
      </c>
      <c r="AR1197" s="13">
        <f t="shared" si="1489"/>
        <v>1.1353803828962993E-4</v>
      </c>
      <c r="AS1197" s="13">
        <f t="shared" si="1490"/>
        <v>4.0451004132147398E-4</v>
      </c>
      <c r="AT1197" s="13">
        <f t="shared" si="1491"/>
        <v>7.2058834199906121E-4</v>
      </c>
      <c r="AU1197" s="13">
        <f t="shared" si="1492"/>
        <v>8.5576377276676274E-4</v>
      </c>
      <c r="AV1197" s="13">
        <f t="shared" si="1493"/>
        <v>7.622226090437061E-4</v>
      </c>
      <c r="AW1197" s="13">
        <f t="shared" si="1494"/>
        <v>5.7492858430392678E-5</v>
      </c>
      <c r="AX1197" s="13">
        <f t="shared" si="1495"/>
        <v>2.7642286576029958E-2</v>
      </c>
      <c r="AY1197" s="13">
        <f t="shared" si="1496"/>
        <v>2.9566689732263025E-2</v>
      </c>
      <c r="AZ1197" s="13">
        <f t="shared" si="1497"/>
        <v>1.5812533078974039E-2</v>
      </c>
      <c r="BA1197" s="13">
        <f t="shared" si="1498"/>
        <v>5.6377904693382056E-3</v>
      </c>
      <c r="BB1197" s="13">
        <f t="shared" si="1499"/>
        <v>1.5075706664493009E-3</v>
      </c>
      <c r="BC1197" s="13">
        <f t="shared" si="1500"/>
        <v>3.2250497093840106E-4</v>
      </c>
      <c r="BD1197" s="13">
        <f t="shared" si="1501"/>
        <v>2.0240389916647153E-5</v>
      </c>
      <c r="BE1197" s="13">
        <f t="shared" si="1502"/>
        <v>7.2111876203637831E-5</v>
      </c>
      <c r="BF1197" s="13">
        <f t="shared" si="1503"/>
        <v>1.2845905417394743E-4</v>
      </c>
      <c r="BG1197" s="13">
        <f t="shared" si="1504"/>
        <v>1.5255673515474449E-4</v>
      </c>
      <c r="BH1197" s="13">
        <f t="shared" si="1505"/>
        <v>1.35881181696776E-4</v>
      </c>
      <c r="BI1197" s="13">
        <f t="shared" si="1506"/>
        <v>9.6822709377380312E-5</v>
      </c>
      <c r="BJ1197" s="14">
        <f t="shared" si="1507"/>
        <v>0.75766154065973634</v>
      </c>
      <c r="BK1197" s="14">
        <f t="shared" si="1508"/>
        <v>0.13077964951032872</v>
      </c>
      <c r="BL1197" s="14">
        <f t="shared" si="1509"/>
        <v>6.8730282794935371E-2</v>
      </c>
      <c r="BM1197" s="14">
        <f t="shared" si="1510"/>
        <v>0.77042150571061296</v>
      </c>
      <c r="BN1197" s="14">
        <f t="shared" si="1511"/>
        <v>0.15922555736946259</v>
      </c>
    </row>
    <row r="1198" spans="1:66" s="15" customFormat="1" x14ac:dyDescent="0.25">
      <c r="A1198" s="15" t="s">
        <v>342</v>
      </c>
      <c r="B1198" s="15" t="s">
        <v>519</v>
      </c>
      <c r="C1198" s="15" t="s">
        <v>392</v>
      </c>
      <c r="D1198" s="24" t="s">
        <v>536</v>
      </c>
      <c r="E1198" s="15">
        <f>VLOOKUP(A1198,home!$A$2:$E$405,3,FALSE)</f>
        <v>1.1741999999999999</v>
      </c>
      <c r="F1198" s="15" t="e">
        <f>VLOOKUP(B1198,home!$B$2:$E$405,3,FALSE)</f>
        <v>#N/A</v>
      </c>
      <c r="G1198" s="15">
        <f>VLOOKUP(C1198,away!$B$2:$E$405,4,FALSE)</f>
        <v>1.2775000000000001</v>
      </c>
      <c r="H1198" s="15">
        <f>VLOOKUP(A1198,away!$A$2:$E$405,3,FALSE)</f>
        <v>0.85970000000000002</v>
      </c>
      <c r="I1198" s="15">
        <f>VLOOKUP(C1198,away!$B$2:$E$405,3,FALSE)</f>
        <v>0.63980000000000004</v>
      </c>
      <c r="J1198" s="15" t="e">
        <f>VLOOKUP(B1198,home!$B$2:$E$405,4,FALSE)</f>
        <v>#N/A</v>
      </c>
      <c r="K1198" s="20" t="e">
        <f t="shared" si="1456"/>
        <v>#N/A</v>
      </c>
      <c r="L1198" s="20" t="e">
        <f t="shared" si="1457"/>
        <v>#N/A</v>
      </c>
      <c r="M1198" s="21" t="e">
        <f t="shared" si="1458"/>
        <v>#N/A</v>
      </c>
      <c r="N1198" s="21" t="e">
        <f t="shared" si="1459"/>
        <v>#N/A</v>
      </c>
      <c r="O1198" s="21" t="e">
        <f t="shared" si="1460"/>
        <v>#N/A</v>
      </c>
      <c r="P1198" s="21" t="e">
        <f t="shared" si="1461"/>
        <v>#N/A</v>
      </c>
      <c r="Q1198" s="21" t="e">
        <f t="shared" si="1462"/>
        <v>#N/A</v>
      </c>
      <c r="R1198" s="21" t="e">
        <f t="shared" si="1463"/>
        <v>#N/A</v>
      </c>
      <c r="S1198" s="21" t="e">
        <f t="shared" si="1464"/>
        <v>#N/A</v>
      </c>
      <c r="T1198" s="21" t="e">
        <f t="shared" si="1465"/>
        <v>#N/A</v>
      </c>
      <c r="U1198" s="21" t="e">
        <f t="shared" si="1466"/>
        <v>#N/A</v>
      </c>
      <c r="V1198" s="21" t="e">
        <f t="shared" si="1467"/>
        <v>#N/A</v>
      </c>
      <c r="W1198" s="21" t="e">
        <f t="shared" si="1468"/>
        <v>#N/A</v>
      </c>
      <c r="X1198" s="21" t="e">
        <f t="shared" si="1469"/>
        <v>#N/A</v>
      </c>
      <c r="Y1198" s="21" t="e">
        <f t="shared" si="1470"/>
        <v>#N/A</v>
      </c>
      <c r="Z1198" s="21" t="e">
        <f t="shared" si="1471"/>
        <v>#N/A</v>
      </c>
      <c r="AA1198" s="21" t="e">
        <f t="shared" si="1472"/>
        <v>#N/A</v>
      </c>
      <c r="AB1198" s="21" t="e">
        <f t="shared" si="1473"/>
        <v>#N/A</v>
      </c>
      <c r="AC1198" s="21" t="e">
        <f t="shared" si="1474"/>
        <v>#N/A</v>
      </c>
      <c r="AD1198" s="21" t="e">
        <f t="shared" si="1475"/>
        <v>#N/A</v>
      </c>
      <c r="AE1198" s="21" t="e">
        <f t="shared" si="1476"/>
        <v>#N/A</v>
      </c>
      <c r="AF1198" s="21" t="e">
        <f t="shared" si="1477"/>
        <v>#N/A</v>
      </c>
      <c r="AG1198" s="21" t="e">
        <f t="shared" si="1478"/>
        <v>#N/A</v>
      </c>
      <c r="AH1198" s="21" t="e">
        <f t="shared" si="1479"/>
        <v>#N/A</v>
      </c>
      <c r="AI1198" s="21" t="e">
        <f t="shared" si="1480"/>
        <v>#N/A</v>
      </c>
      <c r="AJ1198" s="21" t="e">
        <f t="shared" si="1481"/>
        <v>#N/A</v>
      </c>
      <c r="AK1198" s="21" t="e">
        <f t="shared" si="1482"/>
        <v>#N/A</v>
      </c>
      <c r="AL1198" s="21" t="e">
        <f t="shared" si="1483"/>
        <v>#N/A</v>
      </c>
      <c r="AM1198" s="21" t="e">
        <f t="shared" si="1484"/>
        <v>#N/A</v>
      </c>
      <c r="AN1198" s="21" t="e">
        <f t="shared" si="1485"/>
        <v>#N/A</v>
      </c>
      <c r="AO1198" s="21" t="e">
        <f t="shared" si="1486"/>
        <v>#N/A</v>
      </c>
      <c r="AP1198" s="21" t="e">
        <f t="shared" si="1487"/>
        <v>#N/A</v>
      </c>
      <c r="AQ1198" s="21" t="e">
        <f t="shared" si="1488"/>
        <v>#N/A</v>
      </c>
      <c r="AR1198" s="21" t="e">
        <f t="shared" si="1489"/>
        <v>#N/A</v>
      </c>
      <c r="AS1198" s="21" t="e">
        <f t="shared" si="1490"/>
        <v>#N/A</v>
      </c>
      <c r="AT1198" s="21" t="e">
        <f t="shared" si="1491"/>
        <v>#N/A</v>
      </c>
      <c r="AU1198" s="21" t="e">
        <f t="shared" si="1492"/>
        <v>#N/A</v>
      </c>
      <c r="AV1198" s="21" t="e">
        <f t="shared" si="1493"/>
        <v>#N/A</v>
      </c>
      <c r="AW1198" s="21" t="e">
        <f t="shared" si="1494"/>
        <v>#N/A</v>
      </c>
      <c r="AX1198" s="21" t="e">
        <f t="shared" si="1495"/>
        <v>#N/A</v>
      </c>
      <c r="AY1198" s="21" t="e">
        <f t="shared" si="1496"/>
        <v>#N/A</v>
      </c>
      <c r="AZ1198" s="21" t="e">
        <f t="shared" si="1497"/>
        <v>#N/A</v>
      </c>
      <c r="BA1198" s="21" t="e">
        <f t="shared" si="1498"/>
        <v>#N/A</v>
      </c>
      <c r="BB1198" s="21" t="e">
        <f t="shared" si="1499"/>
        <v>#N/A</v>
      </c>
      <c r="BC1198" s="21" t="e">
        <f t="shared" si="1500"/>
        <v>#N/A</v>
      </c>
      <c r="BD1198" s="21" t="e">
        <f t="shared" si="1501"/>
        <v>#N/A</v>
      </c>
      <c r="BE1198" s="21" t="e">
        <f t="shared" si="1502"/>
        <v>#N/A</v>
      </c>
      <c r="BF1198" s="21" t="e">
        <f t="shared" si="1503"/>
        <v>#N/A</v>
      </c>
      <c r="BG1198" s="21" t="e">
        <f t="shared" si="1504"/>
        <v>#N/A</v>
      </c>
      <c r="BH1198" s="21" t="e">
        <f t="shared" si="1505"/>
        <v>#N/A</v>
      </c>
      <c r="BI1198" s="21" t="e">
        <f t="shared" si="1506"/>
        <v>#N/A</v>
      </c>
      <c r="BJ1198" s="22" t="e">
        <f t="shared" si="1507"/>
        <v>#N/A</v>
      </c>
      <c r="BK1198" s="22" t="e">
        <f t="shared" si="1508"/>
        <v>#N/A</v>
      </c>
      <c r="BL1198" s="22" t="e">
        <f t="shared" si="1509"/>
        <v>#N/A</v>
      </c>
      <c r="BM1198" s="22" t="e">
        <f t="shared" si="1510"/>
        <v>#N/A</v>
      </c>
      <c r="BN1198" s="22" t="e">
        <f t="shared" si="1511"/>
        <v>#N/A</v>
      </c>
    </row>
    <row r="1199" spans="1:66" x14ac:dyDescent="0.25">
      <c r="A1199" t="s">
        <v>10</v>
      </c>
      <c r="B1199" t="s">
        <v>245</v>
      </c>
      <c r="C1199" t="s">
        <v>247</v>
      </c>
      <c r="D1199" s="7" t="s">
        <v>537</v>
      </c>
      <c r="E1199" s="10">
        <f>VLOOKUP(A1199,home!$A$2:$E$405,3,FALSE)</f>
        <v>1.5425</v>
      </c>
      <c r="F1199" s="10">
        <f>VLOOKUP(B1199,home!$B$2:$E$405,3,FALSE)</f>
        <v>1.2966</v>
      </c>
      <c r="G1199" s="10">
        <f>VLOOKUP(C1199,away!$B$2:$E$405,4,FALSE)</f>
        <v>1.3729</v>
      </c>
      <c r="H1199" s="10">
        <f>VLOOKUP(A1199,away!$A$2:$E$405,3,FALSE)</f>
        <v>1.4443999999999999</v>
      </c>
      <c r="I1199" s="10">
        <f>VLOOKUP(C1199,away!$B$2:$E$405,3,FALSE)</f>
        <v>1.2218</v>
      </c>
      <c r="J1199" s="10">
        <f>VLOOKUP(B1199,home!$B$2:$E$405,4,FALSE)</f>
        <v>0.6109</v>
      </c>
      <c r="K1199" s="12">
        <f t="shared" ref="K1199:K1262" si="1512">E1199*F1199*G1199</f>
        <v>2.74580755095</v>
      </c>
      <c r="L1199" s="12">
        <f t="shared" ref="L1199:L1262" si="1513">H1199*I1199*J1199</f>
        <v>1.078096722328</v>
      </c>
      <c r="M1199" s="13">
        <f t="shared" ref="M1199:M1262" si="1514">_xlfn.POISSON.DIST(0,K1199,FALSE) * _xlfn.POISSON.DIST(0,L1199,FALSE)</f>
        <v>2.1842355676464385E-2</v>
      </c>
      <c r="N1199" s="13">
        <f t="shared" ref="N1199:N1262" si="1515">_xlfn.POISSON.DIST(1,K1199,FALSE) * _xlfn.POISSON.DIST(0,L1199,FALSE)</f>
        <v>5.9974905146971513E-2</v>
      </c>
      <c r="O1199" s="13">
        <f t="shared" ref="O1199:O1262" si="1516">_xlfn.POISSON.DIST(0,K1199,FALSE) * _xlfn.POISSON.DIST(1,L1199,FALSE)</f>
        <v>2.3548172062718638E-2</v>
      </c>
      <c r="P1199" s="13">
        <f t="shared" ref="P1199:P1262" si="1517">_xlfn.POISSON.DIST(1,K1199,FALSE) * _xlfn.POISSON.DIST(1,L1199,FALSE)</f>
        <v>6.4658748660882684E-2</v>
      </c>
      <c r="Q1199" s="13">
        <f t="shared" ref="Q1199:Q1262" si="1518">_xlfn.POISSON.DIST(2,K1199,FALSE) * _xlfn.POISSON.DIST(0,L1199,FALSE)</f>
        <v>8.2339773710032205E-2</v>
      </c>
      <c r="R1199" s="13">
        <f t="shared" ref="R1199:R1262" si="1519">_xlfn.POISSON.DIST(0,K1199,FALSE) * _xlfn.POISSON.DIST(2,L1199,FALSE)</f>
        <v>1.2693603558816371E-2</v>
      </c>
      <c r="S1199" s="13">
        <f t="shared" ref="S1199:S1262" si="1520">_xlfn.POISSON.DIST(2,K1199,FALSE) * _xlfn.POISSON.DIST(2,L1199,FALSE)</f>
        <v>4.7851452475156458E-2</v>
      </c>
      <c r="T1199" s="13">
        <f t="shared" ref="T1199:T1262" si="1521">_xlfn.POISSON.DIST(2,K1199,FALSE) * _xlfn.POISSON.DIST(1,L1199,FALSE)</f>
        <v>8.877024015401494E-2</v>
      </c>
      <c r="U1199" s="13">
        <f t="shared" ref="U1199:U1262" si="1522">_xlfn.POISSON.DIST(1,K1199,FALSE) * _xlfn.POISSON.DIST(2,L1199,FALSE)</f>
        <v>3.4854192500563791E-2</v>
      </c>
      <c r="V1199" s="13">
        <f t="shared" ref="V1199:V1262" si="1523">_xlfn.POISSON.DIST(3,K1199,FALSE) * _xlfn.POISSON.DIST(3,L1199,FALSE)</f>
        <v>1.5739119618368019E-2</v>
      </c>
      <c r="W1199" s="13">
        <f t="shared" ref="W1199:W1262" si="1524">_xlfn.POISSON.DIST(3,K1199,FALSE) * _xlfn.POISSON.DIST(0,L1199,FALSE)</f>
        <v>7.5363057465506894E-2</v>
      </c>
      <c r="X1199" s="13">
        <f t="shared" ref="X1199:X1262" si="1525">_xlfn.POISSON.DIST(3,K1199,FALSE) * _xlfn.POISSON.DIST(1,L1199,FALSE)</f>
        <v>8.1248665238179696E-2</v>
      </c>
      <c r="Y1199" s="13">
        <f t="shared" ref="Y1199:Y1262" si="1526">_xlfn.POISSON.DIST(3,K1199,FALSE) * _xlfn.POISSON.DIST(2,L1199,FALSE)</f>
        <v>4.3796959843403219E-2</v>
      </c>
      <c r="Z1199" s="13">
        <f t="shared" ref="Z1199:Z1262" si="1527">_xlfn.POISSON.DIST(0,K1199,FALSE) * _xlfn.POISSON.DIST(3,L1199,FALSE)</f>
        <v>4.5616441304303229E-3</v>
      </c>
      <c r="AA1199" s="13">
        <f t="shared" ref="AA1199:AA1262" si="1528">_xlfn.POISSON.DIST(1,K1199,FALSE) * _xlfn.POISSON.DIST(3,L1199,FALSE)</f>
        <v>1.252539689808233E-2</v>
      </c>
      <c r="AB1199" s="13">
        <f t="shared" ref="AB1199:AB1262" si="1529">_xlfn.POISSON.DIST(2,K1199,FALSE) * _xlfn.POISSON.DIST(3,L1199,FALSE)</f>
        <v>1.7196164690700084E-2</v>
      </c>
      <c r="AC1199" s="13">
        <f t="shared" ref="AC1199:AC1262" si="1530">_xlfn.POISSON.DIST(4,K1199,FALSE) * _xlfn.POISSON.DIST(4,L1199,FALSE)</f>
        <v>2.911979237214867E-3</v>
      </c>
      <c r="AD1199" s="13">
        <f t="shared" ref="AD1199:AD1262" si="1531">_xlfn.POISSON.DIST(4,K1199,FALSE) * _xlfn.POISSON.DIST(0,L1199,FALSE)</f>
        <v>5.1733113062866903E-2</v>
      </c>
      <c r="AE1199" s="13">
        <f t="shared" ref="AE1199:AE1262" si="1532">_xlfn.POISSON.DIST(4,K1199,FALSE) * _xlfn.POISSON.DIST(1,L1199,FALSE)</f>
        <v>5.5773299628900652E-2</v>
      </c>
      <c r="AF1199" s="13">
        <f t="shared" ref="AF1199:AF1262" si="1533">_xlfn.POISSON.DIST(4,K1199,FALSE) * _xlfn.POISSON.DIST(2,L1199,FALSE)</f>
        <v>3.0064505761667623E-2</v>
      </c>
      <c r="AG1199" s="13">
        <f t="shared" ref="AG1199:AG1262" si="1534">_xlfn.POISSON.DIST(4,K1199,FALSE) * _xlfn.POISSON.DIST(3,L1199,FALSE)</f>
        <v>1.0804148373355048E-2</v>
      </c>
      <c r="AH1199" s="13">
        <f t="shared" ref="AH1199:AH1262" si="1535">_xlfn.POISSON.DIST(0,K1199,FALSE) * _xlfn.POISSON.DIST(4,L1199,FALSE)</f>
        <v>1.2294733963609224E-3</v>
      </c>
      <c r="AI1199" s="13">
        <f t="shared" ref="AI1199:AI1262" si="1536">_xlfn.POISSON.DIST(1,K1199,FALSE) * _xlfn.POISSON.DIST(4,L1199,FALSE)</f>
        <v>3.3758973354199636E-3</v>
      </c>
      <c r="AJ1199" s="13">
        <f t="shared" ref="AJ1199:AJ1262" si="1537">_xlfn.POISSON.DIST(2,K1199,FALSE) * _xlfn.POISSON.DIST(4,L1199,FALSE)</f>
        <v>4.6347821974140604E-3</v>
      </c>
      <c r="AK1199" s="13">
        <f t="shared" ref="AK1199:AK1262" si="1538">_xlfn.POISSON.DIST(3,K1199,FALSE) * _xlfn.POISSON.DIST(4,L1199,FALSE)</f>
        <v>4.2420733182227197E-3</v>
      </c>
      <c r="AL1199" s="13">
        <f t="shared" ref="AL1199:AL1262" si="1539">_xlfn.POISSON.DIST(5,K1199,FALSE) * _xlfn.POISSON.DIST(5,L1199,FALSE)</f>
        <v>3.4480700963525877E-4</v>
      </c>
      <c r="AM1199" s="13">
        <f t="shared" ref="AM1199:AM1262" si="1540">_xlfn.POISSON.DIST(5,K1199,FALSE) * _xlfn.POISSON.DIST(0,L1199,FALSE)</f>
        <v>2.8409834496434017E-2</v>
      </c>
      <c r="AN1199" s="13">
        <f t="shared" ref="AN1199:AN1262" si="1541">_xlfn.POISSON.DIST(5,K1199,FALSE) * _xlfn.POISSON.DIST(1,L1199,FALSE)</f>
        <v>3.0628549452486463E-2</v>
      </c>
      <c r="AO1199" s="13">
        <f t="shared" ref="AO1199:AO1262" si="1542">_xlfn.POISSON.DIST(5,K1199,FALSE) * _xlfn.POISSON.DIST(2,L1199,FALSE)</f>
        <v>1.6510269387193355E-2</v>
      </c>
      <c r="AP1199" s="13">
        <f t="shared" ref="AP1199:AP1262" si="1543">_xlfn.POISSON.DIST(5,K1199,FALSE) * _xlfn.POISSON.DIST(3,L1199,FALSE)</f>
        <v>5.9332224370284925E-3</v>
      </c>
      <c r="AQ1199" s="13">
        <f t="shared" ref="AQ1199:AQ1262" si="1544">_xlfn.POISSON.DIST(5,K1199,FALSE) * _xlfn.POISSON.DIST(4,L1199,FALSE)</f>
        <v>1.5991469155508412E-3</v>
      </c>
      <c r="AR1199" s="13">
        <f t="shared" ref="AR1199:AR1262" si="1545">_xlfn.POISSON.DIST(0,K1199,FALSE) * _xlfn.POISSON.DIST(5,L1199,FALSE)</f>
        <v>2.6509824776123705E-4</v>
      </c>
      <c r="AS1199" s="13">
        <f t="shared" ref="AS1199:AS1262" si="1546">_xlfn.POISSON.DIST(1,K1199,FALSE) * _xlfn.POISSON.DIST(5,L1199,FALSE)</f>
        <v>7.2790877044641878E-4</v>
      </c>
      <c r="AT1199" s="13">
        <f t="shared" ref="AT1199:AT1262" si="1547">_xlfn.POISSON.DIST(2,K1199,FALSE) * _xlfn.POISSON.DIST(5,L1199,FALSE)</f>
        <v>9.9934869914725349E-4</v>
      </c>
      <c r="AU1199" s="13">
        <f t="shared" ref="AU1199:AU1262" si="1548">_xlfn.POISSON.DIST(3,K1199,FALSE) * _xlfn.POISSON.DIST(5,L1199,FALSE)</f>
        <v>9.1467306805019597E-4</v>
      </c>
      <c r="AV1199" s="13">
        <f t="shared" ref="AV1199:AV1262" si="1549">_xlfn.POISSON.DIST(4,K1199,FALSE) * _xlfn.POISSON.DIST(5,L1199,FALSE)</f>
        <v>6.2787905422570782E-4</v>
      </c>
      <c r="AW1199" s="13">
        <f t="shared" ref="AW1199:AW1262" si="1550">_xlfn.POISSON.DIST(6,K1199,FALSE) * _xlfn.POISSON.DIST(6,L1199,FALSE)</f>
        <v>2.835315590847882E-5</v>
      </c>
      <c r="AX1199" s="13">
        <f t="shared" ref="AX1199:AX1262" si="1551">_xlfn.POISSON.DIST(6,K1199,FALSE) * _xlfn.POISSON.DIST(0,L1199,FALSE)</f>
        <v>1.3001323013591373E-2</v>
      </c>
      <c r="AY1199" s="13">
        <f t="shared" ref="AY1199:AY1262" si="1552">_xlfn.POISSON.DIST(6,K1199,FALSE) * _xlfn.POISSON.DIST(1,L1199,FALSE)</f>
        <v>1.4016683726880454E-2</v>
      </c>
      <c r="AZ1199" s="13">
        <f t="shared" ref="AZ1199:AZ1262" si="1553">_xlfn.POISSON.DIST(6,K1199,FALSE) * _xlfn.POISSON.DIST(2,L1199,FALSE)</f>
        <v>7.5556703919290157E-3</v>
      </c>
      <c r="BA1199" s="13">
        <f t="shared" ref="BA1199:BA1262" si="1554">_xlfn.POISSON.DIST(6,K1199,FALSE) * _xlfn.POISSON.DIST(3,L1199,FALSE)</f>
        <v>2.7152478281764632E-3</v>
      </c>
      <c r="BB1199" s="13">
        <f t="shared" ref="BB1199:BB1262" si="1555">_xlfn.POISSON.DIST(6,K1199,FALSE) * _xlfn.POISSON.DIST(4,L1199,FALSE)</f>
        <v>7.3182494596631619E-4</v>
      </c>
      <c r="BC1199" s="13">
        <f t="shared" ref="BC1199:BC1262" si="1556">_xlfn.POISSON.DIST(6,K1199,FALSE) * _xlfn.POISSON.DIST(5,L1199,FALSE)</f>
        <v>1.5779561511283032E-4</v>
      </c>
      <c r="BD1199" s="13">
        <f t="shared" ref="BD1199:BD1262" si="1557">_xlfn.POISSON.DIST(0,K1199,FALSE) * _xlfn.POISSON.DIST(6,L1199,FALSE)</f>
        <v>4.7633592001047599E-5</v>
      </c>
      <c r="BE1199" s="13">
        <f t="shared" ref="BE1199:BE1262" si="1558">_xlfn.POISSON.DIST(1,K1199,FALSE) * _xlfn.POISSON.DIST(6,L1199,FALSE)</f>
        <v>1.3079267659534804E-4</v>
      </c>
      <c r="BF1199" s="13">
        <f t="shared" ref="BF1199:BF1262" si="1559">_xlfn.POISSON.DIST(2,K1199,FALSE) * _xlfn.POISSON.DIST(6,L1199,FALSE)</f>
        <v>1.7956575950223399E-4</v>
      </c>
      <c r="BG1199" s="13">
        <f t="shared" ref="BG1199:BG1262" si="1560">_xlfn.POISSON.DIST(3,K1199,FALSE) * _xlfn.POISSON.DIST(6,L1199,FALSE)</f>
        <v>1.6435100611110194E-4</v>
      </c>
      <c r="BH1199" s="13">
        <f t="shared" ref="BH1199:BH1262" si="1561">_xlfn.POISSON.DIST(4,K1199,FALSE) * _xlfn.POISSON.DIST(6,L1199,FALSE)</f>
        <v>1.1281905839652333E-4</v>
      </c>
      <c r="BI1199" s="13">
        <f t="shared" ref="BI1199:BI1262" si="1562">_xlfn.POISSON.DIST(5,K1199,FALSE) * _xlfn.POISSON.DIST(6,L1199,FALSE)</f>
        <v>6.1955884487248578E-5</v>
      </c>
      <c r="BJ1199" s="14">
        <f t="shared" ref="BJ1199:BJ1262" si="1563">SUM(N1199,Q1199,T1199,W1199,X1199,Y1199,AD1199,AE1199,AF1199,AG1199,AM1199,AN1199,AO1199,AP1199,AQ1199,AX1199,AY1199,AZ1199,BA1199,BB1199,BC1199)</f>
        <v>0.70112823659524848</v>
      </c>
      <c r="BK1199" s="14">
        <f t="shared" ref="BK1199:BK1262" si="1564">SUM(M1199,P1199,S1199,V1199,AC1199,AL1199,AY1199)</f>
        <v>0.16736514640460212</v>
      </c>
      <c r="BL1199" s="14">
        <f t="shared" ref="BL1199:BL1262" si="1565">SUM(O1199,R1199,U1199,AA1199,AB1199,AH1199,AI1199,AJ1199,AK1199,AR1199,AS1199,AT1199,AU1199,AV1199,BD1199,BE1199,BF1199,BG1199,BH1199,BI1199)</f>
        <v>0.11853178177502319</v>
      </c>
      <c r="BM1199" s="14">
        <f t="shared" ref="BM1199:BM1262" si="1566">SUM(S1199:BI1199)</f>
        <v>0.71254091951844623</v>
      </c>
      <c r="BN1199" s="14">
        <f t="shared" ref="BN1199:BN1262" si="1567">SUM(M1199:R1199)</f>
        <v>0.26505755881588583</v>
      </c>
    </row>
    <row r="1200" spans="1:66" x14ac:dyDescent="0.25">
      <c r="A1200" t="s">
        <v>13</v>
      </c>
      <c r="B1200" t="s">
        <v>17</v>
      </c>
      <c r="C1200" t="s">
        <v>248</v>
      </c>
      <c r="D1200" s="7" t="s">
        <v>537</v>
      </c>
      <c r="E1200" s="10">
        <f>VLOOKUP(A1200,home!$A$2:$E$405,3,FALSE)</f>
        <v>1.4837</v>
      </c>
      <c r="F1200" s="10">
        <f>VLOOKUP(B1200,home!$B$2:$E$405,3,FALSE)</f>
        <v>1.2215</v>
      </c>
      <c r="G1200" s="10">
        <f>VLOOKUP(C1200,away!$B$2:$E$405,4,FALSE)</f>
        <v>0.83260000000000001</v>
      </c>
      <c r="H1200" s="10">
        <f>VLOOKUP(A1200,away!$A$2:$E$405,3,FALSE)</f>
        <v>1.2190000000000001</v>
      </c>
      <c r="I1200" s="10">
        <f>VLOOKUP(C1200,away!$B$2:$E$405,3,FALSE)</f>
        <v>1.5924</v>
      </c>
      <c r="J1200" s="10">
        <f>VLOOKUP(B1200,home!$B$2:$E$405,4,FALSE)</f>
        <v>1.0172000000000001</v>
      </c>
      <c r="K1200" s="12">
        <f t="shared" si="1512"/>
        <v>1.5089539093300002</v>
      </c>
      <c r="L1200" s="12">
        <f t="shared" si="1513"/>
        <v>1.9745231323200003</v>
      </c>
      <c r="M1200" s="13">
        <f t="shared" si="1514"/>
        <v>3.0700478393814179E-2</v>
      </c>
      <c r="N1200" s="13">
        <f t="shared" si="1515"/>
        <v>4.632560689064711E-2</v>
      </c>
      <c r="O1200" s="13">
        <f t="shared" si="1516"/>
        <v>6.0618804761876456E-2</v>
      </c>
      <c r="P1200" s="13">
        <f t="shared" si="1517"/>
        <v>9.1470982424345509E-2</v>
      </c>
      <c r="Q1200" s="13">
        <f t="shared" si="1518"/>
        <v>3.4951602809863383E-2</v>
      </c>
      <c r="R1200" s="13">
        <f t="shared" si="1519"/>
        <v>5.9846616127957449E-2</v>
      </c>
      <c r="S1200" s="13">
        <f t="shared" si="1520"/>
        <v>6.8133633931912768E-2</v>
      </c>
      <c r="T1200" s="13">
        <f t="shared" si="1521"/>
        <v>6.9012748259735954E-2</v>
      </c>
      <c r="U1200" s="13">
        <f t="shared" si="1522"/>
        <v>9.0305785366453228E-2</v>
      </c>
      <c r="V1200" s="13">
        <f t="shared" si="1523"/>
        <v>2.255574852377008E-2</v>
      </c>
      <c r="W1200" s="13">
        <f t="shared" si="1524"/>
        <v>1.7580119232430927E-2</v>
      </c>
      <c r="X1200" s="13">
        <f t="shared" si="1525"/>
        <v>3.4712352093378585E-2</v>
      </c>
      <c r="Y1200" s="13">
        <f t="shared" si="1526"/>
        <v>3.4270171092806313E-2</v>
      </c>
      <c r="Z1200" s="13">
        <f t="shared" si="1527"/>
        <v>3.9389509311909057E-2</v>
      </c>
      <c r="AA1200" s="13">
        <f t="shared" si="1528"/>
        <v>5.9436954062795616E-2</v>
      </c>
      <c r="AB1200" s="13">
        <f t="shared" si="1529"/>
        <v>4.4843812095861545E-2</v>
      </c>
      <c r="AC1200" s="13">
        <f t="shared" si="1530"/>
        <v>4.20025310827372E-3</v>
      </c>
      <c r="AD1200" s="13">
        <f t="shared" si="1531"/>
        <v>6.6318974105660415E-3</v>
      </c>
      <c r="AE1200" s="13">
        <f t="shared" si="1532"/>
        <v>1.3094834848335757E-2</v>
      </c>
      <c r="AF1200" s="13">
        <f t="shared" si="1533"/>
        <v>1.2928027160974511E-2</v>
      </c>
      <c r="AG1200" s="13">
        <f t="shared" si="1534"/>
        <v>8.50889622820181E-3</v>
      </c>
      <c r="AH1200" s="13">
        <f t="shared" si="1535"/>
        <v>1.9443874326774628E-2</v>
      </c>
      <c r="AI1200" s="13">
        <f t="shared" si="1536"/>
        <v>2.93399101779078E-2</v>
      </c>
      <c r="AJ1200" s="13">
        <f t="shared" si="1537"/>
        <v>2.2136286081172518E-2</v>
      </c>
      <c r="AK1200" s="13">
        <f t="shared" si="1538"/>
        <v>1.1134211806744183E-2</v>
      </c>
      <c r="AL1200" s="13">
        <f t="shared" si="1539"/>
        <v>5.0058018421253025E-4</v>
      </c>
      <c r="AM1200" s="13">
        <f t="shared" si="1540"/>
        <v>2.0014455047898255E-3</v>
      </c>
      <c r="AN1200" s="13">
        <f t="shared" si="1541"/>
        <v>3.9519004472853897E-3</v>
      </c>
      <c r="AO1200" s="13">
        <f t="shared" si="1542"/>
        <v>3.9015594248953799E-3</v>
      </c>
      <c r="AP1200" s="13">
        <f t="shared" si="1543"/>
        <v>2.5679064455256815E-3</v>
      </c>
      <c r="AQ1200" s="13">
        <f t="shared" si="1544"/>
        <v>1.267597669581022E-3</v>
      </c>
      <c r="AR1200" s="13">
        <f t="shared" si="1545"/>
        <v>7.6784759280278921E-3</v>
      </c>
      <c r="AS1200" s="13">
        <f t="shared" si="1546"/>
        <v>1.1586466269293988E-2</v>
      </c>
      <c r="AT1200" s="13">
        <f t="shared" si="1547"/>
        <v>8.7417217861856748E-3</v>
      </c>
      <c r="AU1200" s="13">
        <f t="shared" si="1548"/>
        <v>4.3969517545133698E-3</v>
      </c>
      <c r="AV1200" s="13">
        <f t="shared" si="1549"/>
        <v>1.6586993847770878E-3</v>
      </c>
      <c r="AW1200" s="13">
        <f t="shared" si="1550"/>
        <v>4.1429467722078406E-5</v>
      </c>
      <c r="AX1200" s="13">
        <f t="shared" si="1551"/>
        <v>5.0334816979392743E-4</v>
      </c>
      <c r="AY1200" s="13">
        <f t="shared" si="1552"/>
        <v>9.9387260486904485E-4</v>
      </c>
      <c r="AZ1200" s="13">
        <f t="shared" si="1553"/>
        <v>9.8121222444653251E-4</v>
      </c>
      <c r="BA1200" s="13">
        <f t="shared" si="1554"/>
        <v>6.4580874496161409E-4</v>
      </c>
      <c r="BB1200" s="13">
        <f t="shared" si="1555"/>
        <v>3.1879107649531368E-4</v>
      </c>
      <c r="BC1200" s="13">
        <f t="shared" si="1556"/>
        <v>1.2589207098343829E-4</v>
      </c>
      <c r="BD1200" s="13">
        <f t="shared" si="1557"/>
        <v>2.5268880568088928E-3</v>
      </c>
      <c r="BE1200" s="13">
        <f t="shared" si="1558"/>
        <v>3.8129576117610663E-3</v>
      </c>
      <c r="BF1200" s="13">
        <f t="shared" si="1559"/>
        <v>2.8767886471882213E-3</v>
      </c>
      <c r="BG1200" s="13">
        <f t="shared" si="1560"/>
        <v>1.4469804918302769E-3</v>
      </c>
      <c r="BH1200" s="13">
        <f t="shared" si="1561"/>
        <v>5.4585671746788561E-4</v>
      </c>
      <c r="BI1200" s="13">
        <f t="shared" si="1562"/>
        <v>1.6473452555144135E-4</v>
      </c>
      <c r="BJ1200" s="14">
        <f t="shared" si="1563"/>
        <v>0.29527559041056756</v>
      </c>
      <c r="BK1200" s="14">
        <f t="shared" si="1564"/>
        <v>0.21855554917119782</v>
      </c>
      <c r="BL1200" s="14">
        <f t="shared" si="1565"/>
        <v>0.44254277598094927</v>
      </c>
      <c r="BM1200" s="14">
        <f t="shared" si="1566"/>
        <v>0.67089689032897271</v>
      </c>
      <c r="BN1200" s="14">
        <f t="shared" si="1567"/>
        <v>0.32391409140850408</v>
      </c>
    </row>
    <row r="1201" spans="1:66" x14ac:dyDescent="0.25">
      <c r="A1201" t="s">
        <v>16</v>
      </c>
      <c r="B1201" t="s">
        <v>252</v>
      </c>
      <c r="C1201" t="s">
        <v>253</v>
      </c>
      <c r="D1201" s="7" t="s">
        <v>537</v>
      </c>
      <c r="E1201" s="10">
        <f>VLOOKUP(A1201,home!$A$2:$E$405,3,FALSE)</f>
        <v>1.6373</v>
      </c>
      <c r="F1201" s="10">
        <f>VLOOKUP(B1201,home!$B$2:$E$405,3,FALSE)</f>
        <v>1.006</v>
      </c>
      <c r="G1201" s="10">
        <f>VLOOKUP(C1201,away!$B$2:$E$405,4,FALSE)</f>
        <v>1.1496999999999999</v>
      </c>
      <c r="H1201" s="10">
        <f>VLOOKUP(A1201,away!$A$2:$E$405,3,FALSE)</f>
        <v>1.3301000000000001</v>
      </c>
      <c r="I1201" s="10">
        <f>VLOOKUP(C1201,away!$B$2:$E$405,3,FALSE)</f>
        <v>1.5036</v>
      </c>
      <c r="J1201" s="10">
        <f>VLOOKUP(B1201,home!$B$2:$E$405,4,FALSE)</f>
        <v>0.70760000000000001</v>
      </c>
      <c r="K1201" s="12">
        <f t="shared" si="1512"/>
        <v>1.8936982328599998</v>
      </c>
      <c r="L1201" s="12">
        <f t="shared" si="1513"/>
        <v>1.4151563835360002</v>
      </c>
      <c r="M1201" s="13">
        <f t="shared" si="1514"/>
        <v>3.6558022742436351E-2</v>
      </c>
      <c r="N1201" s="13">
        <f t="shared" si="1515"/>
        <v>6.9229863064207392E-2</v>
      </c>
      <c r="O1201" s="13">
        <f t="shared" si="1516"/>
        <v>5.1735319253413063E-2</v>
      </c>
      <c r="P1201" s="13">
        <f t="shared" si="1517"/>
        <v>9.7971082646636232E-2</v>
      </c>
      <c r="Q1201" s="13">
        <f t="shared" si="1518"/>
        <v>6.5550234672914667E-2</v>
      </c>
      <c r="R1201" s="13">
        <f t="shared" si="1519"/>
        <v>3.6606783647870227E-2</v>
      </c>
      <c r="S1201" s="13">
        <f t="shared" si="1520"/>
        <v>6.5637665243669915E-2</v>
      </c>
      <c r="T1201" s="13">
        <f t="shared" si="1521"/>
        <v>9.2763833039658045E-2</v>
      </c>
      <c r="U1201" s="13">
        <f t="shared" si="1522"/>
        <v>6.9322201504660175E-2</v>
      </c>
      <c r="V1201" s="13">
        <f t="shared" si="1523"/>
        <v>1.9544556673724865E-2</v>
      </c>
      <c r="W1201" s="13">
        <f t="shared" si="1524"/>
        <v>4.137745452121893E-2</v>
      </c>
      <c r="X1201" s="13">
        <f t="shared" si="1525"/>
        <v>5.8555568900173494E-2</v>
      </c>
      <c r="Y1201" s="13">
        <f t="shared" si="1526"/>
        <v>4.1432643560331314E-2</v>
      </c>
      <c r="Z1201" s="13">
        <f t="shared" si="1527"/>
        <v>1.7268107853334935E-2</v>
      </c>
      <c r="AA1201" s="13">
        <f t="shared" si="1528"/>
        <v>3.2700585326696244E-2</v>
      </c>
      <c r="AB1201" s="13">
        <f t="shared" si="1529"/>
        <v>3.0962520323326172E-2</v>
      </c>
      <c r="AC1201" s="13">
        <f t="shared" si="1530"/>
        <v>3.2735656114797809E-3</v>
      </c>
      <c r="AD1201" s="13">
        <f t="shared" si="1531"/>
        <v>1.9589103126769328E-2</v>
      </c>
      <c r="AE1201" s="13">
        <f t="shared" si="1532"/>
        <v>2.7721644337592631E-2</v>
      </c>
      <c r="AF1201" s="13">
        <f t="shared" si="1533"/>
        <v>1.9615230973229418E-2</v>
      </c>
      <c r="AG1201" s="13">
        <f t="shared" si="1534"/>
        <v>9.2528731087662235E-3</v>
      </c>
      <c r="AH1201" s="13">
        <f t="shared" si="1535"/>
        <v>6.1092682650587702E-3</v>
      </c>
      <c r="AI1201" s="13">
        <f t="shared" si="1536"/>
        <v>1.1569110517609468E-2</v>
      </c>
      <c r="AJ1201" s="13">
        <f t="shared" si="1537"/>
        <v>1.0954202071479548E-2</v>
      </c>
      <c r="AK1201" s="13">
        <f t="shared" si="1538"/>
        <v>6.9146510350507218E-3</v>
      </c>
      <c r="AL1201" s="13">
        <f t="shared" si="1539"/>
        <v>3.5091040818155416E-4</v>
      </c>
      <c r="AM1201" s="13">
        <f t="shared" si="1540"/>
        <v>7.4191699948950749E-3</v>
      </c>
      <c r="AN1201" s="13">
        <f t="shared" si="1541"/>
        <v>1.0499285778814517E-2</v>
      </c>
      <c r="AO1201" s="13">
        <f t="shared" si="1542"/>
        <v>7.4290656462290567E-3</v>
      </c>
      <c r="AP1201" s="13">
        <f t="shared" si="1543"/>
        <v>3.5044298909896825E-3</v>
      </c>
      <c r="AQ1201" s="13">
        <f t="shared" si="1544"/>
        <v>1.2398290827221052E-3</v>
      </c>
      <c r="AR1201" s="13">
        <f t="shared" si="1545"/>
        <v>1.7291139968063647E-3</v>
      </c>
      <c r="AS1201" s="13">
        <f t="shared" si="1546"/>
        <v>3.2744201201657039E-3</v>
      </c>
      <c r="AT1201" s="13">
        <f t="shared" si="1547"/>
        <v>3.1003817975995118E-3</v>
      </c>
      <c r="AU1201" s="13">
        <f t="shared" si="1548"/>
        <v>1.957062510435168E-3</v>
      </c>
      <c r="AV1201" s="13">
        <f t="shared" si="1549"/>
        <v>9.2652145440190838E-4</v>
      </c>
      <c r="AW1201" s="13">
        <f t="shared" si="1550"/>
        <v>2.6122152329167887E-5</v>
      </c>
      <c r="AX1201" s="13">
        <f t="shared" si="1551"/>
        <v>2.341611518103452E-3</v>
      </c>
      <c r="AY1201" s="13">
        <f t="shared" si="1552"/>
        <v>3.3137464876055239E-3</v>
      </c>
      <c r="AZ1201" s="13">
        <f t="shared" si="1553"/>
        <v>2.3447347476774788E-3</v>
      </c>
      <c r="BA1201" s="13">
        <f t="shared" si="1554"/>
        <v>1.1060554486248186E-3</v>
      </c>
      <c r="BB1201" s="13">
        <f t="shared" si="1555"/>
        <v>3.9131035716654679E-4</v>
      </c>
      <c r="BC1201" s="13">
        <f t="shared" si="1556"/>
        <v>1.1075306997759818E-4</v>
      </c>
      <c r="BD1201" s="13">
        <f t="shared" si="1557"/>
        <v>4.078277850736621E-4</v>
      </c>
      <c r="BE1201" s="13">
        <f t="shared" si="1558"/>
        <v>7.723027559052016E-4</v>
      </c>
      <c r="BF1201" s="13">
        <f t="shared" si="1559"/>
        <v>7.3125418204529429E-4</v>
      </c>
      <c r="BG1201" s="13">
        <f t="shared" si="1560"/>
        <v>4.6159158410355276E-4</v>
      </c>
      <c r="BH1201" s="13">
        <f t="shared" si="1561"/>
        <v>2.185287917799865E-4</v>
      </c>
      <c r="BI1201" s="13">
        <f t="shared" si="1562"/>
        <v>8.2765517364558256E-5</v>
      </c>
      <c r="BJ1201" s="14">
        <f t="shared" si="1563"/>
        <v>0.48478844132766735</v>
      </c>
      <c r="BK1201" s="14">
        <f t="shared" si="1564"/>
        <v>0.22664954981373425</v>
      </c>
      <c r="BL1201" s="14">
        <f t="shared" si="1565"/>
        <v>0.27053641244084525</v>
      </c>
      <c r="BM1201" s="14">
        <f t="shared" si="1566"/>
        <v>0.63830358107282736</v>
      </c>
      <c r="BN1201" s="14">
        <f t="shared" si="1567"/>
        <v>0.35765130602747791</v>
      </c>
    </row>
    <row r="1202" spans="1:66" x14ac:dyDescent="0.25">
      <c r="A1202" t="s">
        <v>16</v>
      </c>
      <c r="B1202" t="s">
        <v>256</v>
      </c>
      <c r="C1202" t="s">
        <v>65</v>
      </c>
      <c r="D1202" s="7" t="s">
        <v>537</v>
      </c>
      <c r="E1202" s="10">
        <f>VLOOKUP(A1202,home!$A$2:$E$405,3,FALSE)</f>
        <v>1.6373</v>
      </c>
      <c r="F1202" s="10">
        <f>VLOOKUP(B1202,home!$B$2:$E$405,3,FALSE)</f>
        <v>0.82630000000000003</v>
      </c>
      <c r="G1202" s="10">
        <f>VLOOKUP(C1202,away!$B$2:$E$405,4,FALSE)</f>
        <v>0.8982</v>
      </c>
      <c r="H1202" s="10">
        <f>VLOOKUP(A1202,away!$A$2:$E$405,3,FALSE)</f>
        <v>1.3301000000000001</v>
      </c>
      <c r="I1202" s="10">
        <f>VLOOKUP(C1202,away!$B$2:$E$405,3,FALSE)</f>
        <v>0.66339999999999999</v>
      </c>
      <c r="J1202" s="10">
        <f>VLOOKUP(B1202,home!$B$2:$E$405,4,FALSE)</f>
        <v>0.92869999999999997</v>
      </c>
      <c r="K1202" s="12">
        <f t="shared" si="1512"/>
        <v>1.215175669218</v>
      </c>
      <c r="L1202" s="12">
        <f t="shared" si="1513"/>
        <v>0.819474051358</v>
      </c>
      <c r="M1202" s="13">
        <f t="shared" si="1514"/>
        <v>0.13072626520606573</v>
      </c>
      <c r="N1202" s="13">
        <f t="shared" si="1515"/>
        <v>0.15885537680615069</v>
      </c>
      <c r="O1202" s="13">
        <f t="shared" si="1516"/>
        <v>0.10712678216731504</v>
      </c>
      <c r="P1202" s="13">
        <f t="shared" si="1517"/>
        <v>0.13017785921133795</v>
      </c>
      <c r="Q1202" s="13">
        <f t="shared" si="1518"/>
        <v>9.65185944096459E-2</v>
      </c>
      <c r="R1202" s="13">
        <f t="shared" si="1519"/>
        <v>4.3893809095797799E-2</v>
      </c>
      <c r="S1202" s="13">
        <f t="shared" si="1520"/>
        <v>3.2407938454705854E-2</v>
      </c>
      <c r="T1202" s="13">
        <f t="shared" si="1521"/>
        <v>7.9094483592252129E-2</v>
      </c>
      <c r="U1202" s="13">
        <f t="shared" si="1522"/>
        <v>5.3338688842513228E-2</v>
      </c>
      <c r="V1202" s="13">
        <f t="shared" si="1523"/>
        <v>3.5857760938147729E-3</v>
      </c>
      <c r="W1202" s="13">
        <f t="shared" si="1524"/>
        <v>3.9095682517907383E-2</v>
      </c>
      <c r="X1202" s="13">
        <f t="shared" si="1525"/>
        <v>3.20378973435557E-2</v>
      </c>
      <c r="Y1202" s="13">
        <f t="shared" si="1526"/>
        <v>1.3127112766557647E-2</v>
      </c>
      <c r="Z1202" s="13">
        <f t="shared" si="1527"/>
        <v>1.1989945856422685E-2</v>
      </c>
      <c r="AA1202" s="13">
        <f t="shared" si="1528"/>
        <v>1.4569890479966024E-2</v>
      </c>
      <c r="AB1202" s="13">
        <f t="shared" si="1529"/>
        <v>8.8524882072128427E-3</v>
      </c>
      <c r="AC1202" s="13">
        <f t="shared" si="1530"/>
        <v>2.231708442294454E-4</v>
      </c>
      <c r="AD1202" s="13">
        <f t="shared" si="1531"/>
        <v>1.1877030541808147E-2</v>
      </c>
      <c r="AE1202" s="13">
        <f t="shared" si="1532"/>
        <v>9.7329183361982239E-3</v>
      </c>
      <c r="AF1202" s="13">
        <f t="shared" si="1533"/>
        <v>3.9879370102504615E-3</v>
      </c>
      <c r="AG1202" s="13">
        <f t="shared" si="1534"/>
        <v>1.0893369661168187E-3</v>
      </c>
      <c r="AH1202" s="13">
        <f t="shared" si="1535"/>
        <v>2.4563623766314406E-3</v>
      </c>
      <c r="AI1202" s="13">
        <f t="shared" si="1536"/>
        <v>2.9849117948650278E-3</v>
      </c>
      <c r="AJ1202" s="13">
        <f t="shared" si="1537"/>
        <v>1.8135960939409065E-3</v>
      </c>
      <c r="AK1202" s="13">
        <f t="shared" si="1538"/>
        <v>7.3461261571526387E-4</v>
      </c>
      <c r="AL1202" s="13">
        <f t="shared" si="1539"/>
        <v>8.8893850656197413E-6</v>
      </c>
      <c r="AM1202" s="13">
        <f t="shared" si="1540"/>
        <v>2.8865357073928652E-3</v>
      </c>
      <c r="AN1202" s="13">
        <f t="shared" si="1541"/>
        <v>2.3654411105267616E-3</v>
      </c>
      <c r="AO1202" s="13">
        <f t="shared" si="1542"/>
        <v>9.6920880504606599E-4</v>
      </c>
      <c r="AP1202" s="13">
        <f t="shared" si="1543"/>
        <v>2.6474715536098191E-4</v>
      </c>
      <c r="AQ1202" s="13">
        <f t="shared" si="1544"/>
        <v>5.4238355997292414E-5</v>
      </c>
      <c r="AR1202" s="13">
        <f t="shared" si="1545"/>
        <v>4.025850456763065E-4</v>
      </c>
      <c r="AS1202" s="13">
        <f t="shared" si="1546"/>
        <v>4.8921155229686485E-4</v>
      </c>
      <c r="AT1202" s="13">
        <f t="shared" si="1547"/>
        <v>2.9723898772575981E-4</v>
      </c>
      <c r="AU1202" s="13">
        <f t="shared" si="1548"/>
        <v>1.2039919527577702E-4</v>
      </c>
      <c r="AV1202" s="13">
        <f t="shared" si="1549"/>
        <v>3.6576543173137765E-5</v>
      </c>
      <c r="AW1202" s="13">
        <f t="shared" si="1550"/>
        <v>2.4589148505668712E-7</v>
      </c>
      <c r="AX1202" s="13">
        <f t="shared" si="1551"/>
        <v>5.8460799332546378E-4</v>
      </c>
      <c r="AY1202" s="13">
        <f t="shared" si="1552"/>
        <v>4.7907108074668838E-4</v>
      </c>
      <c r="AZ1202" s="13">
        <f t="shared" si="1553"/>
        <v>1.9629315971397214E-4</v>
      </c>
      <c r="BA1202" s="13">
        <f t="shared" si="1554"/>
        <v>5.3619050281557234E-5</v>
      </c>
      <c r="BB1202" s="13">
        <f t="shared" si="1555"/>
        <v>1.0984855091049004E-5</v>
      </c>
      <c r="BC1202" s="13">
        <f t="shared" si="1556"/>
        <v>1.8003607410084963E-6</v>
      </c>
      <c r="BD1202" s="13">
        <f t="shared" si="1557"/>
        <v>5.4984666399418043E-5</v>
      </c>
      <c r="BE1202" s="13">
        <f t="shared" si="1558"/>
        <v>6.6816028788641303E-5</v>
      </c>
      <c r="BF1202" s="13">
        <f t="shared" si="1559"/>
        <v>4.0596606248863186E-5</v>
      </c>
      <c r="BG1202" s="13">
        <f t="shared" si="1560"/>
        <v>1.644400272214732E-5</v>
      </c>
      <c r="BH1202" s="13">
        <f t="shared" si="1561"/>
        <v>4.9955880031269981E-6</v>
      </c>
      <c r="BI1202" s="13">
        <f t="shared" si="1562"/>
        <v>1.2141033989674512E-6</v>
      </c>
      <c r="BJ1202" s="14">
        <f t="shared" si="1563"/>
        <v>0.45328291792466679</v>
      </c>
      <c r="BK1202" s="14">
        <f t="shared" si="1564"/>
        <v>0.29760897027596606</v>
      </c>
      <c r="BL1202" s="14">
        <f t="shared" si="1565"/>
        <v>0.23730220399366658</v>
      </c>
      <c r="BM1202" s="14">
        <f t="shared" si="1566"/>
        <v>0.33240652596514747</v>
      </c>
      <c r="BN1202" s="14">
        <f t="shared" si="1567"/>
        <v>0.66729868689631311</v>
      </c>
    </row>
    <row r="1203" spans="1:66" x14ac:dyDescent="0.25">
      <c r="A1203" t="s">
        <v>80</v>
      </c>
      <c r="B1203" t="s">
        <v>369</v>
      </c>
      <c r="C1203" t="s">
        <v>114</v>
      </c>
      <c r="D1203" s="7" t="s">
        <v>537</v>
      </c>
      <c r="E1203" s="10">
        <f>VLOOKUP(A1203,home!$A$2:$E$405,3,FALSE)</f>
        <v>1.2518</v>
      </c>
      <c r="F1203" s="10">
        <f>VLOOKUP(B1203,home!$B$2:$E$405,3,FALSE)</f>
        <v>1.042</v>
      </c>
      <c r="G1203" s="10">
        <f>VLOOKUP(C1203,away!$B$2:$E$405,4,FALSE)</f>
        <v>0.7742</v>
      </c>
      <c r="H1203" s="10">
        <f>VLOOKUP(A1203,away!$A$2:$E$405,3,FALSE)</f>
        <v>1.0562</v>
      </c>
      <c r="I1203" s="10">
        <f>VLOOKUP(C1203,away!$B$2:$E$405,3,FALSE)</f>
        <v>1.0583</v>
      </c>
      <c r="J1203" s="10">
        <f>VLOOKUP(B1203,home!$B$2:$E$405,4,FALSE)</f>
        <v>0.90559999999999996</v>
      </c>
      <c r="K1203" s="12">
        <f t="shared" si="1512"/>
        <v>1.0098475895199999</v>
      </c>
      <c r="L1203" s="12">
        <f t="shared" si="1513"/>
        <v>1.012258362176</v>
      </c>
      <c r="M1203" s="13">
        <f t="shared" si="1514"/>
        <v>0.13237639303771423</v>
      </c>
      <c r="N1203" s="13">
        <f t="shared" si="1515"/>
        <v>0.1336799814184878</v>
      </c>
      <c r="O1203" s="13">
        <f t="shared" si="1516"/>
        <v>0.13399911080712307</v>
      </c>
      <c r="P1203" s="13">
        <f t="shared" si="1517"/>
        <v>0.13531867904639655</v>
      </c>
      <c r="Q1203" s="13">
        <f t="shared" si="1518"/>
        <v>6.7498203501269144E-2</v>
      </c>
      <c r="R1203" s="13">
        <f t="shared" si="1519"/>
        <v>6.7820860219329357E-2</v>
      </c>
      <c r="S1203" s="13">
        <f t="shared" si="1520"/>
        <v>3.4581590566614119E-2</v>
      </c>
      <c r="T1203" s="13">
        <f t="shared" si="1521"/>
        <v>6.8325620926017044E-2</v>
      </c>
      <c r="U1203" s="13">
        <f t="shared" si="1522"/>
        <v>6.8488732211662587E-2</v>
      </c>
      <c r="V1203" s="13">
        <f t="shared" si="1523"/>
        <v>3.9278026738870835E-3</v>
      </c>
      <c r="W1203" s="13">
        <f t="shared" si="1524"/>
        <v>2.2720966034229025E-2</v>
      </c>
      <c r="X1203" s="13">
        <f t="shared" si="1525"/>
        <v>2.2999487864865196E-2</v>
      </c>
      <c r="Y1203" s="13">
        <f t="shared" si="1526"/>
        <v>1.1640711958487614E-2</v>
      </c>
      <c r="Z1203" s="13">
        <f t="shared" si="1527"/>
        <v>2.2884077628995258E-2</v>
      </c>
      <c r="AA1203" s="13">
        <f t="shared" si="1528"/>
        <v>2.3109430632029412E-2</v>
      </c>
      <c r="AB1203" s="13">
        <f t="shared" si="1529"/>
        <v>1.1668501409467276E-2</v>
      </c>
      <c r="AC1203" s="13">
        <f t="shared" si="1530"/>
        <v>2.5094403975123677E-4</v>
      </c>
      <c r="AD1203" s="13">
        <f t="shared" si="1531"/>
        <v>5.73617819530799E-3</v>
      </c>
      <c r="AE1203" s="13">
        <f t="shared" si="1532"/>
        <v>5.8064943451321491E-3</v>
      </c>
      <c r="AF1203" s="13">
        <f t="shared" si="1533"/>
        <v>2.9388362278938368E-3</v>
      </c>
      <c r="AG1203" s="13">
        <f t="shared" si="1534"/>
        <v>9.9162051558377004E-4</v>
      </c>
      <c r="AH1203" s="13">
        <f t="shared" si="1535"/>
        <v>5.7911497351587921E-3</v>
      </c>
      <c r="AI1203" s="13">
        <f t="shared" si="1536"/>
        <v>5.848178600599491E-3</v>
      </c>
      <c r="AJ1203" s="13">
        <f t="shared" si="1537"/>
        <v>2.9528845314489211E-3</v>
      </c>
      <c r="AK1203" s="13">
        <f t="shared" si="1538"/>
        <v>9.9398777540486271E-4</v>
      </c>
      <c r="AL1203" s="13">
        <f t="shared" si="1539"/>
        <v>1.0260867574486429E-5</v>
      </c>
      <c r="AM1203" s="13">
        <f t="shared" si="1540"/>
        <v>1.1585331447177918E-3</v>
      </c>
      <c r="AN1203" s="13">
        <f t="shared" si="1541"/>
        <v>1.1727348635986426E-3</v>
      </c>
      <c r="AO1203" s="13">
        <f t="shared" si="1542"/>
        <v>5.9355533614652831E-4</v>
      </c>
      <c r="AP1203" s="13">
        <f t="shared" si="1543"/>
        <v>2.0027711747616999E-4</v>
      </c>
      <c r="AQ1203" s="13">
        <f t="shared" si="1544"/>
        <v>5.0683046729439521E-5</v>
      </c>
      <c r="AR1203" s="13">
        <f t="shared" si="1545"/>
        <v>1.1724279492055635E-3</v>
      </c>
      <c r="AS1203" s="13">
        <f t="shared" si="1546"/>
        <v>1.183973538391115E-3</v>
      </c>
      <c r="AT1203" s="13">
        <f t="shared" si="1547"/>
        <v>5.9781641189986625E-4</v>
      </c>
      <c r="AU1203" s="13">
        <f t="shared" si="1548"/>
        <v>2.0123448751085848E-4</v>
      </c>
      <c r="AV1203" s="13">
        <f t="shared" si="1549"/>
        <v>5.0804040535283216E-5</v>
      </c>
      <c r="AW1203" s="13">
        <f t="shared" si="1550"/>
        <v>2.9135923503745777E-7</v>
      </c>
      <c r="AX1203" s="13">
        <f t="shared" si="1551"/>
        <v>1.949903172620478E-4</v>
      </c>
      <c r="AY1203" s="13">
        <f t="shared" si="1552"/>
        <v>1.9738057919185912E-4</v>
      </c>
      <c r="AZ1203" s="13">
        <f t="shared" si="1553"/>
        <v>9.9900070909050769E-5</v>
      </c>
      <c r="BA1203" s="13">
        <f t="shared" si="1554"/>
        <v>3.3708227386554006E-5</v>
      </c>
      <c r="BB1203" s="13">
        <f t="shared" si="1555"/>
        <v>8.530358761542331E-6</v>
      </c>
      <c r="BC1203" s="13">
        <f t="shared" si="1556"/>
        <v>1.7269853977465071E-6</v>
      </c>
      <c r="BD1203" s="13">
        <f t="shared" si="1557"/>
        <v>1.9779999927203165E-4</v>
      </c>
      <c r="BE1203" s="13">
        <f t="shared" si="1558"/>
        <v>1.9974785247191886E-4</v>
      </c>
      <c r="BF1203" s="13">
        <f t="shared" si="1559"/>
        <v>1.0085744366528191E-4</v>
      </c>
      <c r="BG1203" s="13">
        <f t="shared" si="1560"/>
        <v>3.3950215456844713E-5</v>
      </c>
      <c r="BH1203" s="13">
        <f t="shared" si="1561"/>
        <v>8.5711358106948144E-6</v>
      </c>
      <c r="BI1203" s="13">
        <f t="shared" si="1562"/>
        <v>1.7311081675757424E-6</v>
      </c>
      <c r="BJ1203" s="14">
        <f t="shared" si="1563"/>
        <v>0.34605012103485094</v>
      </c>
      <c r="BK1203" s="14">
        <f t="shared" si="1564"/>
        <v>0.30666305081112966</v>
      </c>
      <c r="BL1203" s="14">
        <f t="shared" si="1565"/>
        <v>0.32442175010461088</v>
      </c>
      <c r="BM1203" s="14">
        <f t="shared" si="1566"/>
        <v>0.32912868232930964</v>
      </c>
      <c r="BN1203" s="14">
        <f t="shared" si="1567"/>
        <v>0.67069322803032005</v>
      </c>
    </row>
    <row r="1204" spans="1:66" x14ac:dyDescent="0.25">
      <c r="A1204" t="s">
        <v>80</v>
      </c>
      <c r="B1204" t="s">
        <v>71</v>
      </c>
      <c r="C1204" t="s">
        <v>410</v>
      </c>
      <c r="D1204" s="7" t="s">
        <v>537</v>
      </c>
      <c r="E1204" s="10">
        <f>VLOOKUP(A1204,home!$A$2:$E$405,3,FALSE)</f>
        <v>1.2518</v>
      </c>
      <c r="F1204" s="10">
        <f>VLOOKUP(B1204,home!$B$2:$E$405,3,FALSE)</f>
        <v>0.5837</v>
      </c>
      <c r="G1204" s="10">
        <f>VLOOKUP(C1204,away!$B$2:$E$405,4,FALSE)</f>
        <v>0.97250000000000003</v>
      </c>
      <c r="H1204" s="10">
        <f>VLOOKUP(A1204,away!$A$2:$E$405,3,FALSE)</f>
        <v>1.0562</v>
      </c>
      <c r="I1204" s="10">
        <f>VLOOKUP(C1204,away!$B$2:$E$405,3,FALSE)</f>
        <v>1.0290999999999999</v>
      </c>
      <c r="J1204" s="10">
        <f>VLOOKUP(B1204,home!$B$2:$E$405,4,FALSE)</f>
        <v>1.5294000000000001</v>
      </c>
      <c r="K1204" s="12">
        <f t="shared" si="1512"/>
        <v>0.71058207935000006</v>
      </c>
      <c r="L1204" s="12">
        <f t="shared" si="1513"/>
        <v>1.6623590313479999</v>
      </c>
      <c r="M1204" s="13">
        <f t="shared" si="1514"/>
        <v>9.3206193028180076E-2</v>
      </c>
      <c r="N1204" s="13">
        <f t="shared" si="1515"/>
        <v>6.6230650450261663E-2</v>
      </c>
      <c r="O1204" s="13">
        <f t="shared" si="1516"/>
        <v>0.15494215675796011</v>
      </c>
      <c r="P1204" s="13">
        <f t="shared" si="1517"/>
        <v>0.11009911992804494</v>
      </c>
      <c r="Q1204" s="13">
        <f t="shared" si="1518"/>
        <v>2.3531156656824974E-2</v>
      </c>
      <c r="R1204" s="13">
        <f t="shared" si="1519"/>
        <v>0.12878474681156632</v>
      </c>
      <c r="S1204" s="13">
        <f t="shared" si="1520"/>
        <v>3.2513440939662415E-2</v>
      </c>
      <c r="T1204" s="13">
        <f t="shared" si="1521"/>
        <v>3.9117230786537602E-2</v>
      </c>
      <c r="U1204" s="13">
        <f t="shared" si="1522"/>
        <v>9.1512133177926058E-2</v>
      </c>
      <c r="V1204" s="13">
        <f t="shared" si="1523"/>
        <v>4.2673621629019248E-3</v>
      </c>
      <c r="W1204" s="13">
        <f t="shared" si="1524"/>
        <v>5.5736060755724294E-3</v>
      </c>
      <c r="X1204" s="13">
        <f t="shared" si="1525"/>
        <v>9.2653343969039108E-3</v>
      </c>
      <c r="Y1204" s="13">
        <f t="shared" si="1526"/>
        <v>7.7011561565762474E-3</v>
      </c>
      <c r="Z1204" s="13">
        <f t="shared" si="1527"/>
        <v>7.1362162320690911E-2</v>
      </c>
      <c r="AA1204" s="13">
        <f t="shared" si="1528"/>
        <v>5.0708673688748769E-2</v>
      </c>
      <c r="AB1204" s="13">
        <f t="shared" si="1529"/>
        <v>1.8016337395415871E-2</v>
      </c>
      <c r="AC1204" s="13">
        <f t="shared" si="1530"/>
        <v>3.1504935675766369E-4</v>
      </c>
      <c r="AD1204" s="13">
        <f t="shared" si="1531"/>
        <v>9.9012614866451237E-4</v>
      </c>
      <c r="AE1204" s="13">
        <f t="shared" si="1532"/>
        <v>1.6459451454062645E-3</v>
      </c>
      <c r="AF1204" s="13">
        <f t="shared" si="1533"/>
        <v>1.3680758887847507E-3</v>
      </c>
      <c r="AG1204" s="13">
        <f t="shared" si="1534"/>
        <v>7.5807776976359066E-4</v>
      </c>
      <c r="AH1204" s="13">
        <f t="shared" si="1535"/>
        <v>2.9657383757580626E-2</v>
      </c>
      <c r="AI1204" s="13">
        <f t="shared" si="1536"/>
        <v>2.1074005418542555E-2</v>
      </c>
      <c r="AJ1204" s="13">
        <f t="shared" si="1537"/>
        <v>7.4874052952705683E-3</v>
      </c>
      <c r="AK1204" s="13">
        <f t="shared" si="1538"/>
        <v>1.7734720078831875E-3</v>
      </c>
      <c r="AL1204" s="13">
        <f t="shared" si="1539"/>
        <v>1.4885988059796938E-5</v>
      </c>
      <c r="AM1204" s="13">
        <f t="shared" si="1540"/>
        <v>1.4071317950736735E-4</v>
      </c>
      <c r="AN1204" s="13">
        <f t="shared" si="1541"/>
        <v>2.3391582478376438E-4</v>
      </c>
      <c r="AO1204" s="13">
        <f t="shared" si="1542"/>
        <v>1.9442604195225359E-4</v>
      </c>
      <c r="AP1204" s="13">
        <f t="shared" si="1543"/>
        <v>1.077352955895246E-4</v>
      </c>
      <c r="AQ1204" s="13">
        <f t="shared" si="1544"/>
        <v>4.4773685404548147E-5</v>
      </c>
      <c r="AR1204" s="13">
        <f t="shared" si="1545"/>
        <v>9.8602439471135207E-3</v>
      </c>
      <c r="AS1204" s="13">
        <f t="shared" si="1546"/>
        <v>7.0065126468381762E-3</v>
      </c>
      <c r="AT1204" s="13">
        <f t="shared" si="1547"/>
        <v>2.4893511627911719E-3</v>
      </c>
      <c r="AU1204" s="13">
        <f t="shared" si="1548"/>
        <v>5.8962944182949719E-4</v>
      </c>
      <c r="AV1204" s="13">
        <f t="shared" si="1549"/>
        <v>1.0474502870529598E-4</v>
      </c>
      <c r="AW1204" s="13">
        <f t="shared" si="1550"/>
        <v>4.8844339731430855E-7</v>
      </c>
      <c r="AX1204" s="13">
        <f t="shared" si="1551"/>
        <v>1.6664710614382481E-5</v>
      </c>
      <c r="AY1204" s="13">
        <f t="shared" si="1552"/>
        <v>2.7702732194619588E-5</v>
      </c>
      <c r="AZ1204" s="13">
        <f t="shared" si="1553"/>
        <v>2.3025943528370442E-5</v>
      </c>
      <c r="BA1204" s="13">
        <f t="shared" si="1554"/>
        <v>1.2759128393231877E-5</v>
      </c>
      <c r="BB1204" s="13">
        <f t="shared" si="1555"/>
        <v>5.3025630791544271E-6</v>
      </c>
      <c r="BC1204" s="13">
        <f t="shared" si="1556"/>
        <v>1.7629527247849629E-6</v>
      </c>
      <c r="BD1204" s="13">
        <f t="shared" si="1557"/>
        <v>2.7318775961297716E-3</v>
      </c>
      <c r="BE1204" s="13">
        <f t="shared" si="1558"/>
        <v>1.9412232627875723E-3</v>
      </c>
      <c r="BF1204" s="13">
        <f t="shared" si="1559"/>
        <v>6.8969923127709242E-4</v>
      </c>
      <c r="BG1204" s="13">
        <f t="shared" si="1560"/>
        <v>1.6336263796232431E-4</v>
      </c>
      <c r="BH1204" s="13">
        <f t="shared" si="1561"/>
        <v>2.9020640742842413E-5</v>
      </c>
      <c r="BI1204" s="13">
        <f t="shared" si="1562"/>
        <v>4.1243094486236594E-6</v>
      </c>
      <c r="BJ1204" s="14">
        <f t="shared" si="1563"/>
        <v>0.15699014153306792</v>
      </c>
      <c r="BK1204" s="14">
        <f t="shared" si="1564"/>
        <v>0.24044375413580141</v>
      </c>
      <c r="BL1204" s="14">
        <f t="shared" si="1565"/>
        <v>0.52956610421651984</v>
      </c>
      <c r="BM1204" s="14">
        <f t="shared" si="1566"/>
        <v>0.42154092428444501</v>
      </c>
      <c r="BN1204" s="14">
        <f t="shared" si="1567"/>
        <v>0.57679402363283816</v>
      </c>
    </row>
    <row r="1205" spans="1:66" x14ac:dyDescent="0.25">
      <c r="A1205" t="s">
        <v>122</v>
      </c>
      <c r="B1205" t="s">
        <v>123</v>
      </c>
      <c r="C1205" t="s">
        <v>139</v>
      </c>
      <c r="D1205" s="7" t="s">
        <v>537</v>
      </c>
      <c r="E1205" s="10">
        <f>VLOOKUP(A1205,home!$A$2:$E$405,3,FALSE)</f>
        <v>1.2608999999999999</v>
      </c>
      <c r="F1205" s="10">
        <f>VLOOKUP(B1205,home!$B$2:$E$405,3,FALSE)</f>
        <v>1.1033999999999999</v>
      </c>
      <c r="G1205" s="10">
        <f>VLOOKUP(C1205,away!$B$2:$E$405,4,FALSE)</f>
        <v>0.86199999999999999</v>
      </c>
      <c r="H1205" s="10">
        <f>VLOOKUP(A1205,away!$A$2:$E$405,3,FALSE)</f>
        <v>1.0995999999999999</v>
      </c>
      <c r="I1205" s="10">
        <f>VLOOKUP(C1205,away!$B$2:$E$405,3,FALSE)</f>
        <v>1.1861999999999999</v>
      </c>
      <c r="J1205" s="10">
        <f>VLOOKUP(B1205,home!$B$2:$E$405,4,FALSE)</f>
        <v>1.2653000000000001</v>
      </c>
      <c r="K1205" s="12">
        <f t="shared" si="1512"/>
        <v>1.1992808257199998</v>
      </c>
      <c r="L1205" s="12">
        <f t="shared" si="1513"/>
        <v>1.6503883864559998</v>
      </c>
      <c r="M1205" s="13">
        <f t="shared" si="1514"/>
        <v>5.7863458236900103E-2</v>
      </c>
      <c r="N1205" s="13">
        <f t="shared" si="1515"/>
        <v>6.9394535973364271E-2</v>
      </c>
      <c r="O1205" s="13">
        <f t="shared" si="1516"/>
        <v>9.5497179474361704E-2</v>
      </c>
      <c r="P1205" s="13">
        <f t="shared" si="1517"/>
        <v>0.11452793625394352</v>
      </c>
      <c r="Q1205" s="13">
        <f t="shared" si="1518"/>
        <v>4.1611768201296286E-2</v>
      </c>
      <c r="R1205" s="13">
        <f t="shared" si="1519"/>
        <v>7.8803717971895434E-2</v>
      </c>
      <c r="S1205" s="13">
        <f t="shared" si="1520"/>
        <v>5.6670688990304495E-2</v>
      </c>
      <c r="T1205" s="13">
        <f t="shared" si="1521"/>
        <v>6.8675578979318461E-2</v>
      </c>
      <c r="U1205" s="13">
        <f t="shared" si="1522"/>
        <v>9.4507787959140735E-2</v>
      </c>
      <c r="V1205" s="13">
        <f t="shared" si="1523"/>
        <v>1.2463012550792423E-2</v>
      </c>
      <c r="W1205" s="13">
        <f t="shared" si="1524"/>
        <v>1.6634731909373281E-2</v>
      </c>
      <c r="X1205" s="13">
        <f t="shared" si="1525"/>
        <v>2.7453768355038707E-2</v>
      </c>
      <c r="Y1205" s="13">
        <f t="shared" si="1526"/>
        <v>2.2654690228804564E-2</v>
      </c>
      <c r="Z1205" s="13">
        <f t="shared" si="1527"/>
        <v>4.3352246983456723E-2</v>
      </c>
      <c r="AA1205" s="13">
        <f t="shared" si="1528"/>
        <v>5.1991518559137348E-2</v>
      </c>
      <c r="AB1205" s="13">
        <f t="shared" si="1529"/>
        <v>3.1176215654019478E-2</v>
      </c>
      <c r="AC1205" s="13">
        <f t="shared" si="1530"/>
        <v>1.541736303058326E-3</v>
      </c>
      <c r="AD1205" s="13">
        <f t="shared" si="1531"/>
        <v>4.9874287549760031E-3</v>
      </c>
      <c r="AE1205" s="13">
        <f t="shared" si="1532"/>
        <v>8.2311944954891018E-3</v>
      </c>
      <c r="AF1205" s="13">
        <f t="shared" si="1533"/>
        <v>6.7923339010078848E-3</v>
      </c>
      <c r="AG1205" s="13">
        <f t="shared" si="1534"/>
        <v>3.7366629957182635E-3</v>
      </c>
      <c r="AH1205" s="13">
        <f t="shared" si="1535"/>
        <v>1.7887011237067273E-2</v>
      </c>
      <c r="AI1205" s="13">
        <f t="shared" si="1536"/>
        <v>2.1451549606052951E-2</v>
      </c>
      <c r="AJ1205" s="13">
        <f t="shared" si="1537"/>
        <v>1.2863216062260365E-2</v>
      </c>
      <c r="AK1205" s="13">
        <f t="shared" si="1538"/>
        <v>5.1422027935207927E-3</v>
      </c>
      <c r="AL1205" s="13">
        <f t="shared" si="1539"/>
        <v>1.2206106058448675E-4</v>
      </c>
      <c r="AM1205" s="13">
        <f t="shared" si="1540"/>
        <v>1.1962655350974585E-3</v>
      </c>
      <c r="AN1205" s="13">
        <f t="shared" si="1541"/>
        <v>1.9743027462424179E-3</v>
      </c>
      <c r="AO1205" s="13">
        <f t="shared" si="1542"/>
        <v>1.629183161873337E-3</v>
      </c>
      <c r="AP1205" s="13">
        <f t="shared" si="1543"/>
        <v>8.9626165658847356E-4</v>
      </c>
      <c r="AQ1205" s="13">
        <f t="shared" si="1544"/>
        <v>3.6979495731485787E-4</v>
      </c>
      <c r="AR1205" s="13">
        <f t="shared" si="1545"/>
        <v>5.9041031228127599E-3</v>
      </c>
      <c r="AS1205" s="13">
        <f t="shared" si="1546"/>
        <v>7.080677668262916E-3</v>
      </c>
      <c r="AT1205" s="13">
        <f t="shared" si="1547"/>
        <v>4.2458604803257581E-3</v>
      </c>
      <c r="AU1205" s="13">
        <f t="shared" si="1548"/>
        <v>1.6973263542456635E-3</v>
      </c>
      <c r="AV1205" s="13">
        <f t="shared" si="1549"/>
        <v>5.0889273790901389E-4</v>
      </c>
      <c r="AW1205" s="13">
        <f t="shared" si="1550"/>
        <v>6.7109142183173147E-6</v>
      </c>
      <c r="AX1205" s="13">
        <f t="shared" si="1551"/>
        <v>2.3910971978534273E-4</v>
      </c>
      <c r="AY1205" s="13">
        <f t="shared" si="1552"/>
        <v>3.9462390462247809E-4</v>
      </c>
      <c r="AZ1205" s="13">
        <f t="shared" si="1553"/>
        <v>3.2564135460342903E-4</v>
      </c>
      <c r="BA1205" s="13">
        <f t="shared" si="1554"/>
        <v>1.7914490326243312E-4</v>
      </c>
      <c r="BB1205" s="13">
        <f t="shared" si="1555"/>
        <v>7.3914666959275742E-5</v>
      </c>
      <c r="BC1205" s="13">
        <f t="shared" si="1556"/>
        <v>2.4397581587670347E-5</v>
      </c>
      <c r="BD1205" s="13">
        <f t="shared" si="1557"/>
        <v>1.6240105377214641E-3</v>
      </c>
      <c r="BE1205" s="13">
        <f t="shared" si="1558"/>
        <v>1.9476446986565782E-3</v>
      </c>
      <c r="BF1205" s="13">
        <f t="shared" si="1559"/>
        <v>1.167886471207021E-3</v>
      </c>
      <c r="BG1205" s="13">
        <f t="shared" si="1560"/>
        <v>4.6687461717879108E-4</v>
      </c>
      <c r="BH1205" s="13">
        <f t="shared" si="1561"/>
        <v>1.3997844409947228E-4</v>
      </c>
      <c r="BI1205" s="13">
        <f t="shared" si="1562"/>
        <v>3.3574692804523196E-5</v>
      </c>
      <c r="BJ1205" s="14">
        <f t="shared" si="1563"/>
        <v>0.27747533398232405</v>
      </c>
      <c r="BK1205" s="14">
        <f t="shared" si="1564"/>
        <v>0.24358351730020583</v>
      </c>
      <c r="BL1205" s="14">
        <f t="shared" si="1565"/>
        <v>0.4341372291426801</v>
      </c>
      <c r="BM1205" s="14">
        <f t="shared" si="1566"/>
        <v>0.54046181830650109</v>
      </c>
      <c r="BN1205" s="14">
        <f t="shared" si="1567"/>
        <v>0.45769859611176134</v>
      </c>
    </row>
    <row r="1206" spans="1:66" x14ac:dyDescent="0.25">
      <c r="A1206" t="s">
        <v>154</v>
      </c>
      <c r="B1206" t="s">
        <v>372</v>
      </c>
      <c r="C1206" t="s">
        <v>173</v>
      </c>
      <c r="D1206" s="7" t="s">
        <v>537</v>
      </c>
      <c r="E1206" s="10">
        <f>VLOOKUP(A1206,home!$A$2:$E$405,3,FALSE)</f>
        <v>1.3447</v>
      </c>
      <c r="F1206" s="10">
        <f>VLOOKUP(B1206,home!$B$2:$E$405,3,FALSE)</f>
        <v>0.30130000000000001</v>
      </c>
      <c r="G1206" s="10">
        <f>VLOOKUP(C1206,away!$B$2:$E$405,4,FALSE)</f>
        <v>1.409</v>
      </c>
      <c r="H1206" s="10">
        <f>VLOOKUP(A1206,away!$A$2:$E$405,3,FALSE)</f>
        <v>1.05</v>
      </c>
      <c r="I1206" s="10">
        <f>VLOOKUP(C1206,away!$B$2:$E$405,3,FALSE)</f>
        <v>1.3032999999999999</v>
      </c>
      <c r="J1206" s="10">
        <f>VLOOKUP(B1206,home!$B$2:$E$405,4,FALSE)</f>
        <v>1.1969000000000001</v>
      </c>
      <c r="K1206" s="12">
        <f t="shared" si="1512"/>
        <v>0.57086777699000002</v>
      </c>
      <c r="L1206" s="12">
        <f t="shared" si="1513"/>
        <v>1.6379157585000002</v>
      </c>
      <c r="M1206" s="13">
        <f t="shared" si="1514"/>
        <v>0.10983417666081333</v>
      </c>
      <c r="N1206" s="13">
        <f t="shared" si="1515"/>
        <v>6.2700792267885427E-2</v>
      </c>
      <c r="O1206" s="13">
        <f t="shared" si="1516"/>
        <v>0.17989912877461908</v>
      </c>
      <c r="P1206" s="13">
        <f t="shared" si="1517"/>
        <v>0.10269861572600451</v>
      </c>
      <c r="Q1206" s="13">
        <f t="shared" si="1518"/>
        <v>1.7896930948739769E-2</v>
      </c>
      <c r="R1206" s="13">
        <f t="shared" si="1519"/>
        <v>0.14732980898018472</v>
      </c>
      <c r="S1206" s="13">
        <f t="shared" si="1520"/>
        <v>2.4006657109581876E-2</v>
      </c>
      <c r="T1206" s="13">
        <f t="shared" si="1521"/>
        <v>2.9313665229727226E-2</v>
      </c>
      <c r="U1206" s="13">
        <f t="shared" si="1522"/>
        <v>8.4105840536879362E-2</v>
      </c>
      <c r="V1206" s="13">
        <f t="shared" si="1523"/>
        <v>2.4941138322410804E-3</v>
      </c>
      <c r="W1206" s="13">
        <f t="shared" si="1524"/>
        <v>3.4055937285502012E-3</v>
      </c>
      <c r="X1206" s="13">
        <f t="shared" si="1525"/>
        <v>5.5780756350411465E-3</v>
      </c>
      <c r="Y1206" s="13">
        <f t="shared" si="1526"/>
        <v>4.5682089923693948E-3</v>
      </c>
      <c r="Z1206" s="13">
        <f t="shared" si="1527"/>
        <v>8.0437938608479823E-2</v>
      </c>
      <c r="AA1206" s="13">
        <f t="shared" si="1528"/>
        <v>4.5919427199080959E-2</v>
      </c>
      <c r="AB1206" s="13">
        <f t="shared" si="1529"/>
        <v>1.3106960662896744E-2</v>
      </c>
      <c r="AC1206" s="13">
        <f t="shared" si="1530"/>
        <v>1.4575497230318474E-4</v>
      </c>
      <c r="AD1206" s="13">
        <f t="shared" si="1531"/>
        <v>4.8603593028713466E-4</v>
      </c>
      <c r="AE1206" s="13">
        <f t="shared" si="1532"/>
        <v>7.9608590941450538E-4</v>
      </c>
      <c r="AF1206" s="13">
        <f t="shared" si="1533"/>
        <v>6.5196082807491098E-4</v>
      </c>
      <c r="AG1206" s="13">
        <f t="shared" si="1534"/>
        <v>3.5595230474286878E-4</v>
      </c>
      <c r="AH1206" s="13">
        <f t="shared" si="1535"/>
        <v>3.2937641807021155E-2</v>
      </c>
      <c r="AI1206" s="13">
        <f t="shared" si="1536"/>
        <v>1.880303835766705E-2</v>
      </c>
      <c r="AJ1206" s="13">
        <f t="shared" si="1537"/>
        <v>5.3670243539495439E-3</v>
      </c>
      <c r="AK1206" s="13">
        <f t="shared" si="1538"/>
        <v>1.0212870873301224E-3</v>
      </c>
      <c r="AL1206" s="13">
        <f t="shared" si="1539"/>
        <v>5.4514302727266845E-6</v>
      </c>
      <c r="AM1206" s="13">
        <f t="shared" si="1540"/>
        <v>5.5492450212056651E-5</v>
      </c>
      <c r="AN1206" s="13">
        <f t="shared" si="1541"/>
        <v>9.0891958680104263E-5</v>
      </c>
      <c r="AO1206" s="13">
        <f t="shared" si="1542"/>
        <v>7.4436685721536821E-5</v>
      </c>
      <c r="AP1206" s="13">
        <f t="shared" si="1543"/>
        <v>4.0640340184605715E-5</v>
      </c>
      <c r="AQ1206" s="13">
        <f t="shared" si="1544"/>
        <v>1.6641363404791623E-5</v>
      </c>
      <c r="AR1206" s="13">
        <f t="shared" si="1545"/>
        <v>1.0789816512709677E-2</v>
      </c>
      <c r="AS1206" s="13">
        <f t="shared" si="1546"/>
        <v>6.1595585667405658E-3</v>
      </c>
      <c r="AT1206" s="13">
        <f t="shared" si="1547"/>
        <v>1.7581467531174488E-3</v>
      </c>
      <c r="AU1206" s="13">
        <f t="shared" si="1548"/>
        <v>3.3455644285811478E-4</v>
      </c>
      <c r="AV1206" s="13">
        <f t="shared" si="1549"/>
        <v>4.7746873203023479E-5</v>
      </c>
      <c r="AW1206" s="13">
        <f t="shared" si="1550"/>
        <v>1.4159080527790939E-7</v>
      </c>
      <c r="AX1206" s="13">
        <f t="shared" si="1551"/>
        <v>5.2798086153808373E-6</v>
      </c>
      <c r="AY1206" s="13">
        <f t="shared" si="1552"/>
        <v>8.6478817329963395E-6</v>
      </c>
      <c r="AZ1206" s="13">
        <f t="shared" si="1553"/>
        <v>7.0822508840594974E-6</v>
      </c>
      <c r="BA1206" s="13">
        <f t="shared" si="1554"/>
        <v>3.8667101095505374E-6</v>
      </c>
      <c r="BB1206" s="13">
        <f t="shared" si="1555"/>
        <v>1.5833363554960212E-6</v>
      </c>
      <c r="BC1206" s="13">
        <f t="shared" si="1556"/>
        <v>5.1867431353457848E-7</v>
      </c>
      <c r="BD1206" s="13">
        <f t="shared" si="1557"/>
        <v>2.9454684162484512E-3</v>
      </c>
      <c r="BE1206" s="13">
        <f t="shared" si="1558"/>
        <v>1.6814730069780088E-3</v>
      </c>
      <c r="BF1206" s="13">
        <f t="shared" si="1559"/>
        <v>4.7994937878111332E-4</v>
      </c>
      <c r="BG1206" s="13">
        <f t="shared" si="1560"/>
        <v>9.1329211644168546E-5</v>
      </c>
      <c r="BH1206" s="13">
        <f t="shared" si="1561"/>
        <v>1.303422600638893E-5</v>
      </c>
      <c r="BI1206" s="13">
        <f t="shared" si="1562"/>
        <v>1.4881639250104991E-6</v>
      </c>
      <c r="BJ1206" s="14">
        <f t="shared" si="1563"/>
        <v>0.12605838323504673</v>
      </c>
      <c r="BK1206" s="14">
        <f t="shared" si="1564"/>
        <v>0.23919341761294968</v>
      </c>
      <c r="BL1206" s="14">
        <f t="shared" si="1565"/>
        <v>0.55279272531184054</v>
      </c>
      <c r="BM1206" s="14">
        <f t="shared" si="1566"/>
        <v>0.37811450511914246</v>
      </c>
      <c r="BN1206" s="14">
        <f t="shared" si="1567"/>
        <v>0.62035945335824683</v>
      </c>
    </row>
    <row r="1207" spans="1:66" x14ac:dyDescent="0.25">
      <c r="A1207" t="s">
        <v>154</v>
      </c>
      <c r="B1207" t="s">
        <v>170</v>
      </c>
      <c r="C1207" t="s">
        <v>161</v>
      </c>
      <c r="D1207" s="7" t="s">
        <v>537</v>
      </c>
      <c r="E1207" s="10">
        <f>VLOOKUP(A1207,home!$A$2:$E$405,3,FALSE)</f>
        <v>1.3447</v>
      </c>
      <c r="F1207" s="10">
        <f>VLOOKUP(B1207,home!$B$2:$E$405,3,FALSE)</f>
        <v>1.0959000000000001</v>
      </c>
      <c r="G1207" s="10">
        <f>VLOOKUP(C1207,away!$B$2:$E$405,4,FALSE)</f>
        <v>1.0959000000000001</v>
      </c>
      <c r="H1207" s="10">
        <f>VLOOKUP(A1207,away!$A$2:$E$405,3,FALSE)</f>
        <v>1.05</v>
      </c>
      <c r="I1207" s="10">
        <f>VLOOKUP(C1207,away!$B$2:$E$405,3,FALSE)</f>
        <v>0.95240000000000002</v>
      </c>
      <c r="J1207" s="10">
        <f>VLOOKUP(B1207,home!$B$2:$E$405,4,FALSE)</f>
        <v>1.4035</v>
      </c>
      <c r="K1207" s="12">
        <f t="shared" si="1512"/>
        <v>1.6149804104070002</v>
      </c>
      <c r="L1207" s="12">
        <f t="shared" si="1513"/>
        <v>1.4035280700000001</v>
      </c>
      <c r="M1207" s="13">
        <f t="shared" si="1514"/>
        <v>4.8874060644704134E-2</v>
      </c>
      <c r="N1207" s="13">
        <f t="shared" si="1515"/>
        <v>7.8930650518240913E-2</v>
      </c>
      <c r="O1207" s="13">
        <f t="shared" si="1516"/>
        <v>6.8596116009724567E-2</v>
      </c>
      <c r="P1207" s="13">
        <f t="shared" si="1517"/>
        <v>0.11078138358571119</v>
      </c>
      <c r="Q1207" s="13">
        <f t="shared" si="1518"/>
        <v>6.3735727183820118E-2</v>
      </c>
      <c r="R1207" s="13">
        <f t="shared" si="1519"/>
        <v>4.8138287156312416E-2</v>
      </c>
      <c r="S1207" s="13">
        <f t="shared" si="1520"/>
        <v>6.277621905810632E-2</v>
      </c>
      <c r="T1207" s="13">
        <f t="shared" si="1521"/>
        <v>8.94548821643536E-2</v>
      </c>
      <c r="U1207" s="13">
        <f t="shared" si="1522"/>
        <v>7.7742390747991455E-2</v>
      </c>
      <c r="V1207" s="13">
        <f t="shared" si="1523"/>
        <v>1.5810332633620697E-2</v>
      </c>
      <c r="W1207" s="13">
        <f t="shared" si="1524"/>
        <v>3.4310650281638135E-2</v>
      </c>
      <c r="X1207" s="13">
        <f t="shared" si="1525"/>
        <v>4.8155960770232535E-2</v>
      </c>
      <c r="Y1207" s="13">
        <f t="shared" si="1526"/>
        <v>3.37941213394201E-2</v>
      </c>
      <c r="Z1207" s="13">
        <f t="shared" si="1527"/>
        <v>2.2521145755201647E-2</v>
      </c>
      <c r="AA1207" s="13">
        <f t="shared" si="1528"/>
        <v>3.6371209214571425E-2</v>
      </c>
      <c r="AB1207" s="13">
        <f t="shared" si="1529"/>
        <v>2.9369395192173717E-2</v>
      </c>
      <c r="AC1207" s="13">
        <f t="shared" si="1530"/>
        <v>2.2398007514091867E-3</v>
      </c>
      <c r="AD1207" s="13">
        <f t="shared" si="1531"/>
        <v>1.385275701829276E-2</v>
      </c>
      <c r="AE1207" s="13">
        <f t="shared" si="1532"/>
        <v>1.9442733322063397E-2</v>
      </c>
      <c r="AF1207" s="13">
        <f t="shared" si="1533"/>
        <v>1.3644210987520165E-2</v>
      </c>
      <c r="AG1207" s="13">
        <f t="shared" si="1534"/>
        <v>6.3833443713289884E-3</v>
      </c>
      <c r="AH1207" s="13">
        <f t="shared" si="1535"/>
        <v>7.9022650589967228E-3</v>
      </c>
      <c r="AI1207" s="13">
        <f t="shared" si="1536"/>
        <v>1.2762003268123425E-2</v>
      </c>
      <c r="AJ1207" s="13">
        <f t="shared" si="1537"/>
        <v>1.0305192637784724E-2</v>
      </c>
      <c r="AK1207" s="13">
        <f t="shared" si="1538"/>
        <v>5.5475614118309239E-3</v>
      </c>
      <c r="AL1207" s="13">
        <f t="shared" si="1539"/>
        <v>2.0307559709533703E-4</v>
      </c>
      <c r="AM1207" s="13">
        <f t="shared" si="1540"/>
        <v>4.4743862429341766E-3</v>
      </c>
      <c r="AN1207" s="13">
        <f t="shared" si="1541"/>
        <v>6.2799266879799576E-3</v>
      </c>
      <c r="AO1207" s="13">
        <f t="shared" si="1542"/>
        <v>4.407026692061001E-3</v>
      </c>
      <c r="AP1207" s="13">
        <f t="shared" si="1543"/>
        <v>2.06179522251562E-3</v>
      </c>
      <c r="AQ1207" s="13">
        <f t="shared" si="1544"/>
        <v>7.2344686734814284E-4</v>
      </c>
      <c r="AR1207" s="13">
        <f t="shared" si="1545"/>
        <v>2.2182101653764213E-3</v>
      </c>
      <c r="AS1207" s="13">
        <f t="shared" si="1546"/>
        <v>3.5823659632485934E-3</v>
      </c>
      <c r="AT1207" s="13">
        <f t="shared" si="1547"/>
        <v>2.8927254267776411E-3</v>
      </c>
      <c r="AU1207" s="13">
        <f t="shared" si="1548"/>
        <v>1.5572316323107067E-3</v>
      </c>
      <c r="AV1207" s="13">
        <f t="shared" si="1549"/>
        <v>6.2872464516197722E-4</v>
      </c>
      <c r="AW1207" s="13">
        <f t="shared" si="1550"/>
        <v>1.2786262011401791E-5</v>
      </c>
      <c r="AX1207" s="13">
        <f t="shared" si="1551"/>
        <v>1.2043410218222118E-3</v>
      </c>
      <c r="AY1207" s="13">
        <f t="shared" si="1552"/>
        <v>1.690326429979957E-3</v>
      </c>
      <c r="AZ1207" s="13">
        <f t="shared" si="1553"/>
        <v>1.1862102959698797E-3</v>
      </c>
      <c r="BA1207" s="13">
        <f t="shared" si="1554"/>
        <v>5.5495981577224462E-4</v>
      </c>
      <c r="BB1207" s="13">
        <f t="shared" si="1555"/>
        <v>1.9472541978959369E-4</v>
      </c>
      <c r="BC1207" s="13">
        <f t="shared" si="1556"/>
        <v>5.4660518523445659E-5</v>
      </c>
      <c r="BD1207" s="13">
        <f t="shared" si="1557"/>
        <v>5.1888670537752373E-4</v>
      </c>
      <c r="BE1207" s="13">
        <f t="shared" si="1558"/>
        <v>8.3799186440532949E-4</v>
      </c>
      <c r="BF1207" s="13">
        <f t="shared" si="1559"/>
        <v>6.7667022254752325E-4</v>
      </c>
      <c r="BG1207" s="13">
        <f t="shared" si="1560"/>
        <v>3.6426971790666507E-4</v>
      </c>
      <c r="BH1207" s="13">
        <f t="shared" si="1561"/>
        <v>1.4707211463093711E-4</v>
      </c>
      <c r="BI1207" s="13">
        <f t="shared" si="1562"/>
        <v>4.7503716809219216E-5</v>
      </c>
      <c r="BJ1207" s="14">
        <f t="shared" si="1563"/>
        <v>0.42453684317160695</v>
      </c>
      <c r="BK1207" s="14">
        <f t="shared" si="1564"/>
        <v>0.24237519870062685</v>
      </c>
      <c r="BL1207" s="14">
        <f t="shared" si="1565"/>
        <v>0.31020607287206198</v>
      </c>
      <c r="BM1207" s="14">
        <f t="shared" si="1566"/>
        <v>0.57890549523301515</v>
      </c>
      <c r="BN1207" s="14">
        <f t="shared" si="1567"/>
        <v>0.41905622509851337</v>
      </c>
    </row>
    <row r="1208" spans="1:66" x14ac:dyDescent="0.25">
      <c r="A1208" t="s">
        <v>154</v>
      </c>
      <c r="B1208" t="s">
        <v>151</v>
      </c>
      <c r="C1208" t="s">
        <v>162</v>
      </c>
      <c r="D1208" s="7" t="s">
        <v>537</v>
      </c>
      <c r="E1208" s="10">
        <f>VLOOKUP(A1208,home!$A$2:$E$405,3,FALSE)</f>
        <v>1.3447</v>
      </c>
      <c r="F1208" s="10">
        <f>VLOOKUP(B1208,home!$B$2:$E$405,3,FALSE)</f>
        <v>0.8286</v>
      </c>
      <c r="G1208" s="10">
        <f>VLOOKUP(C1208,away!$B$2:$E$405,4,FALSE)</f>
        <v>0.97850000000000004</v>
      </c>
      <c r="H1208" s="10">
        <f>VLOOKUP(A1208,away!$A$2:$E$405,3,FALSE)</f>
        <v>1.05</v>
      </c>
      <c r="I1208" s="10">
        <f>VLOOKUP(C1208,away!$B$2:$E$405,3,FALSE)</f>
        <v>1.1028</v>
      </c>
      <c r="J1208" s="10">
        <f>VLOOKUP(B1208,home!$B$2:$E$405,4,FALSE)</f>
        <v>1.5057</v>
      </c>
      <c r="K1208" s="12">
        <f t="shared" si="1512"/>
        <v>1.09026272397</v>
      </c>
      <c r="L1208" s="12">
        <f t="shared" si="1513"/>
        <v>1.7435102579999999</v>
      </c>
      <c r="M1208" s="13">
        <f t="shared" si="1514"/>
        <v>5.879061874437088E-2</v>
      </c>
      <c r="N1208" s="13">
        <f t="shared" si="1515"/>
        <v>6.4097220136119529E-2</v>
      </c>
      <c r="O1208" s="13">
        <f t="shared" si="1516"/>
        <v>0.1025020468549777</v>
      </c>
      <c r="P1208" s="13">
        <f t="shared" si="1517"/>
        <v>0.11175416081660855</v>
      </c>
      <c r="Q1208" s="13">
        <f t="shared" si="1518"/>
        <v>3.4941404912255204E-2</v>
      </c>
      <c r="R1208" s="13">
        <f t="shared" si="1519"/>
        <v>8.9356685078825146E-2</v>
      </c>
      <c r="S1208" s="13">
        <f t="shared" si="1520"/>
        <v>5.3107930850873265E-2</v>
      </c>
      <c r="T1208" s="13">
        <f t="shared" si="1521"/>
        <v>6.0920697893448533E-2</v>
      </c>
      <c r="U1208" s="13">
        <f t="shared" si="1522"/>
        <v>9.7422262878969351E-2</v>
      </c>
      <c r="V1208" s="13">
        <f t="shared" si="1523"/>
        <v>1.121689210456461E-2</v>
      </c>
      <c r="W1208" s="13">
        <f t="shared" si="1524"/>
        <v>1.2698437099658032E-2</v>
      </c>
      <c r="X1208" s="13">
        <f t="shared" si="1525"/>
        <v>2.2139855343821548E-2</v>
      </c>
      <c r="Y1208" s="13">
        <f t="shared" si="1526"/>
        <v>1.9300532451294494E-2</v>
      </c>
      <c r="Z1208" s="13">
        <f t="shared" si="1527"/>
        <v>5.1931432351935709E-2</v>
      </c>
      <c r="AA1208" s="13">
        <f t="shared" si="1528"/>
        <v>5.6618904895685204E-2</v>
      </c>
      <c r="AB1208" s="13">
        <f t="shared" si="1529"/>
        <v>3.0864740739884058E-2</v>
      </c>
      <c r="AC1208" s="13">
        <f t="shared" si="1530"/>
        <v>1.3326258411722415E-3</v>
      </c>
      <c r="AD1208" s="13">
        <f t="shared" si="1531"/>
        <v>3.4611581556087184E-3</v>
      </c>
      <c r="AE1208" s="13">
        <f t="shared" si="1532"/>
        <v>6.0345647488641609E-3</v>
      </c>
      <c r="AF1208" s="13">
        <f t="shared" si="1533"/>
        <v>5.2606627711049301E-3</v>
      </c>
      <c r="AG1208" s="13">
        <f t="shared" si="1534"/>
        <v>3.0573398351000495E-3</v>
      </c>
      <c r="AH1208" s="13">
        <f t="shared" si="1535"/>
        <v>2.2635746254558251E-2</v>
      </c>
      <c r="AI1208" s="13">
        <f t="shared" si="1536"/>
        <v>2.4678910370588402E-2</v>
      </c>
      <c r="AJ1208" s="13">
        <f t="shared" si="1537"/>
        <v>1.3453248022624594E-2</v>
      </c>
      <c r="AK1208" s="13">
        <f t="shared" si="1538"/>
        <v>4.8891916117969024E-3</v>
      </c>
      <c r="AL1208" s="13">
        <f t="shared" si="1539"/>
        <v>1.0132669854031121E-4</v>
      </c>
      <c r="AM1208" s="13">
        <f t="shared" si="1540"/>
        <v>7.5471434376498878E-4</v>
      </c>
      <c r="AN1208" s="13">
        <f t="shared" si="1541"/>
        <v>1.3158522002139962E-3</v>
      </c>
      <c r="AO1208" s="13">
        <f t="shared" si="1542"/>
        <v>1.1471009045424863E-3</v>
      </c>
      <c r="AP1208" s="13">
        <f t="shared" si="1543"/>
        <v>6.6666073134363432E-4</v>
      </c>
      <c r="AQ1208" s="13">
        <f t="shared" si="1544"/>
        <v>2.9058245592585225E-4</v>
      </c>
      <c r="AR1208" s="13">
        <f t="shared" si="1545"/>
        <v>7.8931311584614743E-3</v>
      </c>
      <c r="AS1208" s="13">
        <f t="shared" si="1546"/>
        <v>8.6055866774766877E-3</v>
      </c>
      <c r="AT1208" s="13">
        <f t="shared" si="1547"/>
        <v>4.6911751861728372E-3</v>
      </c>
      <c r="AU1208" s="13">
        <f t="shared" si="1548"/>
        <v>1.7048711456990899E-3</v>
      </c>
      <c r="AV1208" s="13">
        <f t="shared" si="1549"/>
        <v>4.6468936483193616E-4</v>
      </c>
      <c r="AW1208" s="13">
        <f t="shared" si="1550"/>
        <v>5.3502867962880058E-6</v>
      </c>
      <c r="AX1208" s="13">
        <f t="shared" si="1551"/>
        <v>1.3713948604207452E-4</v>
      </c>
      <c r="AY1208" s="13">
        <f t="shared" si="1552"/>
        <v>2.3910410069120474E-4</v>
      </c>
      <c r="AZ1208" s="13">
        <f t="shared" si="1553"/>
        <v>2.0844022614249021E-4</v>
      </c>
      <c r="BA1208" s="13">
        <f t="shared" si="1554"/>
        <v>1.2113922415309045E-4</v>
      </c>
      <c r="BB1208" s="13">
        <f t="shared" si="1555"/>
        <v>5.2801869989268653E-5</v>
      </c>
      <c r="BC1208" s="13">
        <f t="shared" si="1556"/>
        <v>1.8412120393574443E-5</v>
      </c>
      <c r="BD1208" s="13">
        <f t="shared" si="1557"/>
        <v>2.2936258570861673E-3</v>
      </c>
      <c r="BE1208" s="13">
        <f t="shared" si="1558"/>
        <v>2.5006547747147903E-3</v>
      </c>
      <c r="BF1208" s="13">
        <f t="shared" si="1559"/>
        <v>1.363185343194567E-3</v>
      </c>
      <c r="BG1208" s="13">
        <f t="shared" si="1560"/>
        <v>4.9541005518242932E-4</v>
      </c>
      <c r="BH1208" s="13">
        <f t="shared" si="1561"/>
        <v>1.3503177906133086E-4</v>
      </c>
      <c r="BI1208" s="13">
        <f t="shared" si="1562"/>
        <v>2.9444023052384371E-5</v>
      </c>
      <c r="BJ1208" s="14">
        <f t="shared" si="1563"/>
        <v>0.23686382101047782</v>
      </c>
      <c r="BK1208" s="14">
        <f t="shared" si="1564"/>
        <v>0.23654265915682107</v>
      </c>
      <c r="BL1208" s="14">
        <f t="shared" si="1565"/>
        <v>0.47259854207284335</v>
      </c>
      <c r="BM1208" s="14">
        <f t="shared" si="1566"/>
        <v>0.53626056423502588</v>
      </c>
      <c r="BN1208" s="14">
        <f t="shared" si="1567"/>
        <v>0.46144213654315702</v>
      </c>
    </row>
    <row r="1209" spans="1:66" x14ac:dyDescent="0.25">
      <c r="A1209" t="s">
        <v>154</v>
      </c>
      <c r="B1209" t="s">
        <v>166</v>
      </c>
      <c r="C1209" t="s">
        <v>174</v>
      </c>
      <c r="D1209" s="7" t="s">
        <v>537</v>
      </c>
      <c r="E1209" s="10">
        <f>VLOOKUP(A1209,home!$A$2:$E$405,3,FALSE)</f>
        <v>1.3447</v>
      </c>
      <c r="F1209" s="10">
        <f>VLOOKUP(B1209,home!$B$2:$E$405,3,FALSE)</f>
        <v>0.66539999999999999</v>
      </c>
      <c r="G1209" s="10">
        <f>VLOOKUP(C1209,away!$B$2:$E$405,4,FALSE)</f>
        <v>0.74370000000000003</v>
      </c>
      <c r="H1209" s="10">
        <f>VLOOKUP(A1209,away!$A$2:$E$405,3,FALSE)</f>
        <v>1.05</v>
      </c>
      <c r="I1209" s="10">
        <f>VLOOKUP(C1209,away!$B$2:$E$405,3,FALSE)</f>
        <v>1.1028</v>
      </c>
      <c r="J1209" s="10">
        <f>VLOOKUP(B1209,home!$B$2:$E$405,4,FALSE)</f>
        <v>1.2531000000000001</v>
      </c>
      <c r="K1209" s="12">
        <f t="shared" si="1512"/>
        <v>0.66543552570600006</v>
      </c>
      <c r="L1209" s="12">
        <f t="shared" si="1513"/>
        <v>1.451014614</v>
      </c>
      <c r="M1209" s="13">
        <f t="shared" si="1514"/>
        <v>0.12045848120900604</v>
      </c>
      <c r="N1209" s="13">
        <f t="shared" si="1515"/>
        <v>8.015735276906126E-2</v>
      </c>
      <c r="O1209" s="13">
        <f t="shared" si="1516"/>
        <v>0.17478701661451215</v>
      </c>
      <c r="P1209" s="13">
        <f t="shared" si="1517"/>
        <v>0.11630949028746125</v>
      </c>
      <c r="Q1209" s="13">
        <f t="shared" si="1518"/>
        <v>2.6669775089540788E-2</v>
      </c>
      <c r="R1209" s="13">
        <f t="shared" si="1519"/>
        <v>0.12680925772255899</v>
      </c>
      <c r="S1209" s="13">
        <f t="shared" si="1520"/>
        <v>2.807585110478223E-2</v>
      </c>
      <c r="T1209" s="13">
        <f t="shared" si="1521"/>
        <v>3.8698233407016842E-2</v>
      </c>
      <c r="U1209" s="13">
        <f t="shared" si="1522"/>
        <v>8.438338507699869E-2</v>
      </c>
      <c r="V1209" s="13">
        <f t="shared" si="1523"/>
        <v>3.0120917077348934E-3</v>
      </c>
      <c r="W1209" s="13">
        <f t="shared" si="1524"/>
        <v>5.9156719357231205E-3</v>
      </c>
      <c r="X1209" s="13">
        <f t="shared" si="1525"/>
        <v>8.5837264303639162E-3</v>
      </c>
      <c r="Y1209" s="13">
        <f t="shared" si="1526"/>
        <v>6.2275562465180494E-3</v>
      </c>
      <c r="Z1209" s="13">
        <f t="shared" si="1527"/>
        <v>6.1334028715308506E-2</v>
      </c>
      <c r="AA1209" s="13">
        <f t="shared" si="1528"/>
        <v>4.0813841641838218E-2</v>
      </c>
      <c r="AB1209" s="13">
        <f t="shared" si="1529"/>
        <v>1.3579490084509024E-2</v>
      </c>
      <c r="AC1209" s="13">
        <f t="shared" si="1530"/>
        <v>1.8177157790672292E-4</v>
      </c>
      <c r="AD1209" s="13">
        <f t="shared" si="1531"/>
        <v>9.8412456611303607E-4</v>
      </c>
      <c r="AE1209" s="13">
        <f t="shared" si="1532"/>
        <v>1.4279791274264247E-3</v>
      </c>
      <c r="AF1209" s="13">
        <f t="shared" si="1533"/>
        <v>1.0360092911913554E-3</v>
      </c>
      <c r="AG1209" s="13">
        <f t="shared" si="1534"/>
        <v>5.010882072528129E-4</v>
      </c>
      <c r="AH1209" s="13">
        <f t="shared" si="1535"/>
        <v>2.2249143000352051E-2</v>
      </c>
      <c r="AI1209" s="13">
        <f t="shared" si="1536"/>
        <v>1.4805370168947238E-2</v>
      </c>
      <c r="AJ1209" s="13">
        <f t="shared" si="1537"/>
        <v>4.9260096408226678E-3</v>
      </c>
      <c r="AK1209" s="13">
        <f t="shared" si="1538"/>
        <v>1.0926472716578856E-3</v>
      </c>
      <c r="AL1209" s="13">
        <f t="shared" si="1539"/>
        <v>7.020430396559856E-6</v>
      </c>
      <c r="AM1209" s="13">
        <f t="shared" si="1540"/>
        <v>1.3097428960232355E-4</v>
      </c>
      <c r="AN1209" s="13">
        <f t="shared" si="1541"/>
        <v>1.9004560827123973E-4</v>
      </c>
      <c r="AO1209" s="13">
        <f t="shared" si="1542"/>
        <v>1.3787947746404409E-4</v>
      </c>
      <c r="AP1209" s="13">
        <f t="shared" si="1543"/>
        <v>6.6688378923670567E-5</v>
      </c>
      <c r="AQ1209" s="13">
        <f t="shared" si="1544"/>
        <v>2.4191453100553872E-5</v>
      </c>
      <c r="AR1209" s="13">
        <f t="shared" si="1545"/>
        <v>6.4567663284973266E-3</v>
      </c>
      <c r="AS1209" s="13">
        <f t="shared" si="1546"/>
        <v>4.2965616961644186E-3</v>
      </c>
      <c r="AT1209" s="13">
        <f t="shared" si="1547"/>
        <v>1.4295423955077164E-3</v>
      </c>
      <c r="AU1209" s="13">
        <f t="shared" si="1548"/>
        <v>3.1708943182456401E-4</v>
      </c>
      <c r="AV1209" s="13">
        <f t="shared" si="1549"/>
        <v>5.2750643190498889E-5</v>
      </c>
      <c r="AW1209" s="13">
        <f t="shared" si="1550"/>
        <v>1.8829509480663671E-7</v>
      </c>
      <c r="AX1209" s="13">
        <f t="shared" si="1551"/>
        <v>1.4525824209248674E-5</v>
      </c>
      <c r="AY1209" s="13">
        <f t="shared" si="1552"/>
        <v>2.1077183208014821E-5</v>
      </c>
      <c r="AZ1209" s="13">
        <f t="shared" si="1553"/>
        <v>1.5291650428392457E-5</v>
      </c>
      <c r="BA1209" s="13">
        <f t="shared" si="1554"/>
        <v>7.3961360812589406E-6</v>
      </c>
      <c r="BB1209" s="13">
        <f t="shared" si="1555"/>
        <v>2.682975385259851E-6</v>
      </c>
      <c r="BC1209" s="13">
        <f t="shared" si="1556"/>
        <v>7.7860729860286485E-7</v>
      </c>
      <c r="BD1209" s="13">
        <f t="shared" si="1557"/>
        <v>1.5614770503054598E-3</v>
      </c>
      <c r="BE1209" s="13">
        <f t="shared" si="1558"/>
        <v>1.039062301847868E-3</v>
      </c>
      <c r="BF1209" s="13">
        <f t="shared" si="1559"/>
        <v>3.4571448453571125E-4</v>
      </c>
      <c r="BG1209" s="13">
        <f t="shared" si="1560"/>
        <v>7.6683566587066622E-5</v>
      </c>
      <c r="BH1209" s="13">
        <f t="shared" si="1561"/>
        <v>1.2756992361218931E-5</v>
      </c>
      <c r="BI1209" s="13">
        <f t="shared" si="1562"/>
        <v>1.6977911836630302E-6</v>
      </c>
      <c r="BJ1209" s="14">
        <f t="shared" si="1563"/>
        <v>0.17081304865418023</v>
      </c>
      <c r="BK1209" s="14">
        <f t="shared" si="1564"/>
        <v>0.26806578350049576</v>
      </c>
      <c r="BL1209" s="14">
        <f t="shared" si="1565"/>
        <v>0.49903626390420242</v>
      </c>
      <c r="BM1209" s="14">
        <f t="shared" si="1566"/>
        <v>0.35403686219393316</v>
      </c>
      <c r="BN1209" s="14">
        <f t="shared" si="1567"/>
        <v>0.64519137369214052</v>
      </c>
    </row>
    <row r="1210" spans="1:66" x14ac:dyDescent="0.25">
      <c r="A1210" t="s">
        <v>154</v>
      </c>
      <c r="B1210" t="s">
        <v>172</v>
      </c>
      <c r="C1210" t="s">
        <v>168</v>
      </c>
      <c r="D1210" s="7" t="s">
        <v>537</v>
      </c>
      <c r="E1210" s="10">
        <f>VLOOKUP(A1210,home!$A$2:$E$405,3,FALSE)</f>
        <v>1.3447</v>
      </c>
      <c r="F1210" s="10">
        <f>VLOOKUP(B1210,home!$B$2:$E$405,3,FALSE)</f>
        <v>1.0176000000000001</v>
      </c>
      <c r="G1210" s="10">
        <f>VLOOKUP(C1210,away!$B$2:$E$405,4,FALSE)</f>
        <v>1.1351</v>
      </c>
      <c r="H1210" s="10">
        <f>VLOOKUP(A1210,away!$A$2:$E$405,3,FALSE)</f>
        <v>1.05</v>
      </c>
      <c r="I1210" s="10">
        <f>VLOOKUP(C1210,away!$B$2:$E$405,3,FALSE)</f>
        <v>0.60150000000000003</v>
      </c>
      <c r="J1210" s="10">
        <f>VLOOKUP(B1210,home!$B$2:$E$405,4,FALSE)</f>
        <v>0.95240000000000002</v>
      </c>
      <c r="K1210" s="12">
        <f t="shared" si="1512"/>
        <v>1.553233063872</v>
      </c>
      <c r="L1210" s="12">
        <f t="shared" si="1513"/>
        <v>0.60151203000000009</v>
      </c>
      <c r="M1210" s="13">
        <f t="shared" si="1514"/>
        <v>0.11593273881226927</v>
      </c>
      <c r="N1210" s="13">
        <f t="shared" si="1515"/>
        <v>0.18007056310845335</v>
      </c>
      <c r="O1210" s="13">
        <f t="shared" si="1516"/>
        <v>6.9734937066427888E-2</v>
      </c>
      <c r="P1210" s="13">
        <f t="shared" si="1517"/>
        <v>0.10831460995860889</v>
      </c>
      <c r="Q1210" s="13">
        <f t="shared" si="1518"/>
        <v>0.13984577622504968</v>
      </c>
      <c r="R1210" s="13">
        <f t="shared" si="1519"/>
        <v>2.0973201778374643E-2</v>
      </c>
      <c r="S1210" s="13">
        <f t="shared" si="1520"/>
        <v>2.5299270186058872E-2</v>
      </c>
      <c r="T1210" s="13">
        <f t="shared" si="1521"/>
        <v>8.4118916744055375E-2</v>
      </c>
      <c r="U1210" s="13">
        <f t="shared" si="1522"/>
        <v>3.2576270457430528E-2</v>
      </c>
      <c r="V1210" s="13">
        <f t="shared" si="1523"/>
        <v>2.6263126653481243E-3</v>
      </c>
      <c r="W1210" s="13">
        <f t="shared" si="1524"/>
        <v>7.2404361158530661E-2</v>
      </c>
      <c r="X1210" s="13">
        <f t="shared" si="1525"/>
        <v>4.3552094261320937E-2</v>
      </c>
      <c r="Y1210" s="13">
        <f t="shared" si="1526"/>
        <v>1.3098554314939255E-2</v>
      </c>
      <c r="Z1210" s="13">
        <f t="shared" si="1527"/>
        <v>4.2052110591032487E-3</v>
      </c>
      <c r="AA1210" s="13">
        <f t="shared" si="1528"/>
        <v>6.5316728575593565E-3</v>
      </c>
      <c r="AB1210" s="13">
        <f t="shared" si="1529"/>
        <v>5.0726051223782508E-3</v>
      </c>
      <c r="AC1210" s="13">
        <f t="shared" si="1530"/>
        <v>1.5335833674492595E-4</v>
      </c>
      <c r="AD1210" s="13">
        <f t="shared" si="1531"/>
        <v>2.811521192998986E-2</v>
      </c>
      <c r="AE1210" s="13">
        <f t="shared" si="1532"/>
        <v>1.6911638201888419E-2</v>
      </c>
      <c r="AF1210" s="13">
        <f t="shared" si="1533"/>
        <v>5.086276912721727E-3</v>
      </c>
      <c r="AG1210" s="13">
        <f t="shared" si="1534"/>
        <v>1.0198189169711264E-3</v>
      </c>
      <c r="AH1210" s="13">
        <f t="shared" si="1535"/>
        <v>6.3237126018491122E-4</v>
      </c>
      <c r="AI1210" s="13">
        <f t="shared" si="1536"/>
        <v>9.8221994996160753E-4</v>
      </c>
      <c r="AJ1210" s="13">
        <f t="shared" si="1537"/>
        <v>7.6280825113753505E-4</v>
      </c>
      <c r="AK1210" s="13">
        <f t="shared" si="1538"/>
        <v>3.9493966568706523E-4</v>
      </c>
      <c r="AL1210" s="13">
        <f t="shared" si="1539"/>
        <v>5.7312364388547288E-6</v>
      </c>
      <c r="AM1210" s="13">
        <f t="shared" si="1540"/>
        <v>8.7338953534857409E-3</v>
      </c>
      <c r="AN1210" s="13">
        <f t="shared" si="1541"/>
        <v>5.253543123882775E-3</v>
      </c>
      <c r="AO1210" s="13">
        <f t="shared" si="1542"/>
        <v>1.580034694569635E-3</v>
      </c>
      <c r="AP1210" s="13">
        <f t="shared" si="1543"/>
        <v>3.1680329220033711E-4</v>
      </c>
      <c r="AQ1210" s="13">
        <f t="shared" si="1544"/>
        <v>4.7640247850526986E-5</v>
      </c>
      <c r="AR1210" s="13">
        <f t="shared" si="1545"/>
        <v>7.607578408549688E-5</v>
      </c>
      <c r="AS1210" s="13">
        <f t="shared" si="1546"/>
        <v>1.1816342320158107E-4</v>
      </c>
      <c r="AT1210" s="13">
        <f t="shared" si="1547"/>
        <v>9.1767667928497766E-5</v>
      </c>
      <c r="AU1210" s="13">
        <f t="shared" si="1548"/>
        <v>4.7512192006989621E-5</v>
      </c>
      <c r="AV1210" s="13">
        <f t="shared" si="1549"/>
        <v>1.844937689057281E-5</v>
      </c>
      <c r="AW1210" s="13">
        <f t="shared" si="1550"/>
        <v>1.4873965470912339E-7</v>
      </c>
      <c r="AX1210" s="13">
        <f t="shared" si="1551"/>
        <v>2.2609625065720174E-3</v>
      </c>
      <c r="AY1210" s="13">
        <f t="shared" si="1552"/>
        <v>1.3599961470820226E-3</v>
      </c>
      <c r="AZ1210" s="13">
        <f t="shared" si="1553"/>
        <v>4.0902702161174301E-4</v>
      </c>
      <c r="BA1210" s="13">
        <f t="shared" si="1554"/>
        <v>8.2011558031511162E-5</v>
      </c>
      <c r="BB1210" s="13">
        <f t="shared" si="1555"/>
        <v>1.233273468874927E-5</v>
      </c>
      <c r="BC1210" s="13">
        <f t="shared" si="1556"/>
        <v>1.4836576556161992E-6</v>
      </c>
      <c r="BD1210" s="13">
        <f t="shared" si="1557"/>
        <v>7.6267498865181479E-6</v>
      </c>
      <c r="BE1210" s="13">
        <f t="shared" si="1558"/>
        <v>1.1846120093622013E-5</v>
      </c>
      <c r="BF1210" s="13">
        <f t="shared" si="1559"/>
        <v>9.1998927040060923E-6</v>
      </c>
      <c r="BG1210" s="13">
        <f t="shared" si="1560"/>
        <v>4.7631925106456802E-6</v>
      </c>
      <c r="BH1210" s="13">
        <f t="shared" si="1561"/>
        <v>1.8495870242805888E-6</v>
      </c>
      <c r="BI1210" s="13">
        <f t="shared" si="1562"/>
        <v>5.7456794412424612E-7</v>
      </c>
      <c r="BJ1210" s="14">
        <f t="shared" si="1563"/>
        <v>0.60428094211155114</v>
      </c>
      <c r="BK1210" s="14">
        <f t="shared" si="1564"/>
        <v>0.25369201734255098</v>
      </c>
      <c r="BL1210" s="14">
        <f t="shared" si="1565"/>
        <v>0.13804885496341815</v>
      </c>
      <c r="BM1210" s="14">
        <f t="shared" si="1566"/>
        <v>0.3639953511200123</v>
      </c>
      <c r="BN1210" s="14">
        <f t="shared" si="1567"/>
        <v>0.63487182694918376</v>
      </c>
    </row>
    <row r="1211" spans="1:66" x14ac:dyDescent="0.25">
      <c r="A1211" t="s">
        <v>154</v>
      </c>
      <c r="B1211" t="s">
        <v>498</v>
      </c>
      <c r="C1211" t="s">
        <v>169</v>
      </c>
      <c r="D1211" s="7" t="s">
        <v>537</v>
      </c>
      <c r="E1211" s="10">
        <f>VLOOKUP(A1211,home!$A$2:$E$405,3,FALSE)</f>
        <v>1.3447</v>
      </c>
      <c r="F1211" s="10" t="e">
        <f>VLOOKUP(B1211,home!$B$2:$E$405,3,FALSE)</f>
        <v>#N/A</v>
      </c>
      <c r="G1211" s="10">
        <f>VLOOKUP(C1211,away!$B$2:$E$405,4,FALSE)</f>
        <v>0.78280000000000005</v>
      </c>
      <c r="H1211" s="10">
        <f>VLOOKUP(A1211,away!$A$2:$E$405,3,FALSE)</f>
        <v>1.05</v>
      </c>
      <c r="I1211" s="10">
        <f>VLOOKUP(C1211,away!$B$2:$E$405,3,FALSE)</f>
        <v>1.1028</v>
      </c>
      <c r="J1211" s="10" t="e">
        <f>VLOOKUP(B1211,home!$B$2:$E$405,4,FALSE)</f>
        <v>#N/A</v>
      </c>
      <c r="K1211" s="12" t="e">
        <f t="shared" si="1512"/>
        <v>#N/A</v>
      </c>
      <c r="L1211" s="12" t="e">
        <f t="shared" si="1513"/>
        <v>#N/A</v>
      </c>
      <c r="M1211" s="13" t="e">
        <f t="shared" si="1514"/>
        <v>#N/A</v>
      </c>
      <c r="N1211" s="13" t="e">
        <f t="shared" si="1515"/>
        <v>#N/A</v>
      </c>
      <c r="O1211" s="13" t="e">
        <f t="shared" si="1516"/>
        <v>#N/A</v>
      </c>
      <c r="P1211" s="13" t="e">
        <f t="shared" si="1517"/>
        <v>#N/A</v>
      </c>
      <c r="Q1211" s="13" t="e">
        <f t="shared" si="1518"/>
        <v>#N/A</v>
      </c>
      <c r="R1211" s="13" t="e">
        <f t="shared" si="1519"/>
        <v>#N/A</v>
      </c>
      <c r="S1211" s="13" t="e">
        <f t="shared" si="1520"/>
        <v>#N/A</v>
      </c>
      <c r="T1211" s="13" t="e">
        <f t="shared" si="1521"/>
        <v>#N/A</v>
      </c>
      <c r="U1211" s="13" t="e">
        <f t="shared" si="1522"/>
        <v>#N/A</v>
      </c>
      <c r="V1211" s="13" t="e">
        <f t="shared" si="1523"/>
        <v>#N/A</v>
      </c>
      <c r="W1211" s="13" t="e">
        <f t="shared" si="1524"/>
        <v>#N/A</v>
      </c>
      <c r="X1211" s="13" t="e">
        <f t="shared" si="1525"/>
        <v>#N/A</v>
      </c>
      <c r="Y1211" s="13" t="e">
        <f t="shared" si="1526"/>
        <v>#N/A</v>
      </c>
      <c r="Z1211" s="13" t="e">
        <f t="shared" si="1527"/>
        <v>#N/A</v>
      </c>
      <c r="AA1211" s="13" t="e">
        <f t="shared" si="1528"/>
        <v>#N/A</v>
      </c>
      <c r="AB1211" s="13" t="e">
        <f t="shared" si="1529"/>
        <v>#N/A</v>
      </c>
      <c r="AC1211" s="13" t="e">
        <f t="shared" si="1530"/>
        <v>#N/A</v>
      </c>
      <c r="AD1211" s="13" t="e">
        <f t="shared" si="1531"/>
        <v>#N/A</v>
      </c>
      <c r="AE1211" s="13" t="e">
        <f t="shared" si="1532"/>
        <v>#N/A</v>
      </c>
      <c r="AF1211" s="13" t="e">
        <f t="shared" si="1533"/>
        <v>#N/A</v>
      </c>
      <c r="AG1211" s="13" t="e">
        <f t="shared" si="1534"/>
        <v>#N/A</v>
      </c>
      <c r="AH1211" s="13" t="e">
        <f t="shared" si="1535"/>
        <v>#N/A</v>
      </c>
      <c r="AI1211" s="13" t="e">
        <f t="shared" si="1536"/>
        <v>#N/A</v>
      </c>
      <c r="AJ1211" s="13" t="e">
        <f t="shared" si="1537"/>
        <v>#N/A</v>
      </c>
      <c r="AK1211" s="13" t="e">
        <f t="shared" si="1538"/>
        <v>#N/A</v>
      </c>
      <c r="AL1211" s="13" t="e">
        <f t="shared" si="1539"/>
        <v>#N/A</v>
      </c>
      <c r="AM1211" s="13" t="e">
        <f t="shared" si="1540"/>
        <v>#N/A</v>
      </c>
      <c r="AN1211" s="13" t="e">
        <f t="shared" si="1541"/>
        <v>#N/A</v>
      </c>
      <c r="AO1211" s="13" t="e">
        <f t="shared" si="1542"/>
        <v>#N/A</v>
      </c>
      <c r="AP1211" s="13" t="e">
        <f t="shared" si="1543"/>
        <v>#N/A</v>
      </c>
      <c r="AQ1211" s="13" t="e">
        <f t="shared" si="1544"/>
        <v>#N/A</v>
      </c>
      <c r="AR1211" s="13" t="e">
        <f t="shared" si="1545"/>
        <v>#N/A</v>
      </c>
      <c r="AS1211" s="13" t="e">
        <f t="shared" si="1546"/>
        <v>#N/A</v>
      </c>
      <c r="AT1211" s="13" t="e">
        <f t="shared" si="1547"/>
        <v>#N/A</v>
      </c>
      <c r="AU1211" s="13" t="e">
        <f t="shared" si="1548"/>
        <v>#N/A</v>
      </c>
      <c r="AV1211" s="13" t="e">
        <f t="shared" si="1549"/>
        <v>#N/A</v>
      </c>
      <c r="AW1211" s="13" t="e">
        <f t="shared" si="1550"/>
        <v>#N/A</v>
      </c>
      <c r="AX1211" s="13" t="e">
        <f t="shared" si="1551"/>
        <v>#N/A</v>
      </c>
      <c r="AY1211" s="13" t="e">
        <f t="shared" si="1552"/>
        <v>#N/A</v>
      </c>
      <c r="AZ1211" s="13" t="e">
        <f t="shared" si="1553"/>
        <v>#N/A</v>
      </c>
      <c r="BA1211" s="13" t="e">
        <f t="shared" si="1554"/>
        <v>#N/A</v>
      </c>
      <c r="BB1211" s="13" t="e">
        <f t="shared" si="1555"/>
        <v>#N/A</v>
      </c>
      <c r="BC1211" s="13" t="e">
        <f t="shared" si="1556"/>
        <v>#N/A</v>
      </c>
      <c r="BD1211" s="13" t="e">
        <f t="shared" si="1557"/>
        <v>#N/A</v>
      </c>
      <c r="BE1211" s="13" t="e">
        <f t="shared" si="1558"/>
        <v>#N/A</v>
      </c>
      <c r="BF1211" s="13" t="e">
        <f t="shared" si="1559"/>
        <v>#N/A</v>
      </c>
      <c r="BG1211" s="13" t="e">
        <f t="shared" si="1560"/>
        <v>#N/A</v>
      </c>
      <c r="BH1211" s="13" t="e">
        <f t="shared" si="1561"/>
        <v>#N/A</v>
      </c>
      <c r="BI1211" s="13" t="e">
        <f t="shared" si="1562"/>
        <v>#N/A</v>
      </c>
      <c r="BJ1211" s="14" t="e">
        <f t="shared" si="1563"/>
        <v>#N/A</v>
      </c>
      <c r="BK1211" s="14" t="e">
        <f t="shared" si="1564"/>
        <v>#N/A</v>
      </c>
      <c r="BL1211" s="14" t="e">
        <f t="shared" si="1565"/>
        <v>#N/A</v>
      </c>
      <c r="BM1211" s="14" t="e">
        <f t="shared" si="1566"/>
        <v>#N/A</v>
      </c>
      <c r="BN1211" s="14" t="e">
        <f t="shared" si="1567"/>
        <v>#N/A</v>
      </c>
    </row>
    <row r="1212" spans="1:66" x14ac:dyDescent="0.25">
      <c r="A1212" t="s">
        <v>154</v>
      </c>
      <c r="B1212" t="s">
        <v>171</v>
      </c>
      <c r="C1212" t="s">
        <v>156</v>
      </c>
      <c r="D1212" s="7" t="s">
        <v>537</v>
      </c>
      <c r="E1212" s="10">
        <f>VLOOKUP(A1212,home!$A$2:$E$405,3,FALSE)</f>
        <v>1.3447</v>
      </c>
      <c r="F1212" s="10">
        <f>VLOOKUP(B1212,home!$B$2:$E$405,3,FALSE)</f>
        <v>0.9002</v>
      </c>
      <c r="G1212" s="10">
        <f>VLOOKUP(C1212,away!$B$2:$E$405,4,FALSE)</f>
        <v>0.82189999999999996</v>
      </c>
      <c r="H1212" s="10">
        <f>VLOOKUP(A1212,away!$A$2:$E$405,3,FALSE)</f>
        <v>1.05</v>
      </c>
      <c r="I1212" s="10">
        <f>VLOOKUP(C1212,away!$B$2:$E$405,3,FALSE)</f>
        <v>0.80200000000000005</v>
      </c>
      <c r="J1212" s="10">
        <f>VLOOKUP(B1212,home!$B$2:$E$405,4,FALSE)</f>
        <v>1.0024999999999999</v>
      </c>
      <c r="K1212" s="12">
        <f t="shared" si="1512"/>
        <v>0.99490907878599988</v>
      </c>
      <c r="L1212" s="12">
        <f t="shared" si="1513"/>
        <v>0.84420525000000002</v>
      </c>
      <c r="M1212" s="13">
        <f t="shared" si="1514"/>
        <v>0.15895814843716499</v>
      </c>
      <c r="N1212" s="13">
        <f t="shared" si="1515"/>
        <v>0.15814890502714807</v>
      </c>
      <c r="O1212" s="13">
        <f t="shared" si="1516"/>
        <v>0.134193303440934</v>
      </c>
      <c r="P1212" s="13">
        <f t="shared" si="1517"/>
        <v>0.13351013590566979</v>
      </c>
      <c r="Q1212" s="13">
        <f t="shared" si="1518"/>
        <v>7.8671890705787229E-2</v>
      </c>
      <c r="R1212" s="13">
        <f t="shared" si="1519"/>
        <v>5.6643345639839755E-2</v>
      </c>
      <c r="S1212" s="13">
        <f t="shared" si="1520"/>
        <v>2.8034040036325172E-2</v>
      </c>
      <c r="T1212" s="13">
        <f t="shared" si="1521"/>
        <v>6.6415223161251785E-2</v>
      </c>
      <c r="U1212" s="13">
        <f t="shared" si="1522"/>
        <v>5.6354978829889962E-2</v>
      </c>
      <c r="V1212" s="13">
        <f t="shared" si="1523"/>
        <v>2.6162221747836529E-3</v>
      </c>
      <c r="W1212" s="13">
        <f t="shared" si="1524"/>
        <v>2.6090459436149214E-2</v>
      </c>
      <c r="X1212" s="13">
        <f t="shared" si="1525"/>
        <v>2.2025702830909211E-2</v>
      </c>
      <c r="Y1212" s="13">
        <f t="shared" si="1526"/>
        <v>9.2971069823967068E-3</v>
      </c>
      <c r="Z1212" s="13">
        <f t="shared" si="1527"/>
        <v>1.5939536588905782E-2</v>
      </c>
      <c r="AA1212" s="13">
        <f t="shared" si="1528"/>
        <v>1.5858389663943991E-2</v>
      </c>
      <c r="AB1212" s="13">
        <f t="shared" si="1529"/>
        <v>7.8888279257919684E-3</v>
      </c>
      <c r="AC1212" s="13">
        <f t="shared" si="1530"/>
        <v>1.3733653384119572E-4</v>
      </c>
      <c r="AD1212" s="13">
        <f t="shared" si="1531"/>
        <v>6.4894087406806768E-3</v>
      </c>
      <c r="AE1212" s="13">
        <f t="shared" si="1532"/>
        <v>5.4783929282785169E-3</v>
      </c>
      <c r="AF1212" s="13">
        <f t="shared" si="1533"/>
        <v>2.312444035807798E-3</v>
      </c>
      <c r="AG1212" s="13">
        <f t="shared" si="1534"/>
        <v>6.507257984533772E-4</v>
      </c>
      <c r="AH1212" s="13">
        <f t="shared" si="1535"/>
        <v>3.3640601177303379E-3</v>
      </c>
      <c r="AI1212" s="13">
        <f t="shared" si="1536"/>
        <v>3.3469339527118129E-3</v>
      </c>
      <c r="AJ1212" s="13">
        <f t="shared" si="1537"/>
        <v>1.6649474878250475E-3</v>
      </c>
      <c r="AK1212" s="13">
        <f t="shared" si="1538"/>
        <v>5.5215712377969435E-4</v>
      </c>
      <c r="AL1212" s="13">
        <f t="shared" si="1539"/>
        <v>4.6139992138118495E-6</v>
      </c>
      <c r="AM1212" s="13">
        <f t="shared" si="1540"/>
        <v>1.291274334411286E-3</v>
      </c>
      <c r="AN1212" s="13">
        <f t="shared" si="1541"/>
        <v>1.0901005723002633E-3</v>
      </c>
      <c r="AO1212" s="13">
        <f t="shared" si="1542"/>
        <v>4.601343130819433E-4</v>
      </c>
      <c r="AP1212" s="13">
        <f t="shared" si="1543"/>
        <v>1.2948260093630678E-4</v>
      </c>
      <c r="AQ1212" s="13">
        <f t="shared" si="1544"/>
        <v>2.7327472873521272E-5</v>
      </c>
      <c r="AR1212" s="13">
        <f t="shared" si="1545"/>
        <v>5.6799144254071404E-4</v>
      </c>
      <c r="AS1212" s="13">
        <f t="shared" si="1546"/>
        <v>5.65099842856513E-4</v>
      </c>
      <c r="AT1212" s="13">
        <f t="shared" si="1547"/>
        <v>2.8111148203924328E-4</v>
      </c>
      <c r="AU1212" s="13">
        <f t="shared" si="1548"/>
        <v>9.322678854394358E-5</v>
      </c>
      <c r="AV1212" s="13">
        <f t="shared" si="1549"/>
        <v>2.3188044577108022E-5</v>
      </c>
      <c r="AW1212" s="13">
        <f t="shared" si="1550"/>
        <v>1.0764812208628816E-7</v>
      </c>
      <c r="AX1212" s="13">
        <f t="shared" si="1551"/>
        <v>2.1411675975152282E-4</v>
      </c>
      <c r="AY1212" s="13">
        <f t="shared" si="1552"/>
        <v>1.8075849269522429E-4</v>
      </c>
      <c r="AZ1212" s="13">
        <f t="shared" si="1553"/>
        <v>7.6298634257697477E-5</v>
      </c>
      <c r="BA1212" s="13">
        <f t="shared" si="1554"/>
        <v>2.1470569202726026E-5</v>
      </c>
      <c r="BB1212" s="13">
        <f t="shared" si="1555"/>
        <v>4.5313918103574065E-6</v>
      </c>
      <c r="BC1212" s="13">
        <f t="shared" si="1556"/>
        <v>7.6508495122214554E-7</v>
      </c>
      <c r="BD1212" s="13">
        <f t="shared" si="1557"/>
        <v>7.9916892957990657E-5</v>
      </c>
      <c r="BE1212" s="13">
        <f t="shared" si="1558"/>
        <v>7.9510042352273858E-5</v>
      </c>
      <c r="BF1212" s="13">
        <f t="shared" si="1559"/>
        <v>3.95526314954683E-5</v>
      </c>
      <c r="BG1212" s="13">
        <f t="shared" si="1560"/>
        <v>1.3117090721572834E-5</v>
      </c>
      <c r="BH1212" s="13">
        <f t="shared" si="1561"/>
        <v>3.2625781615381029E-6</v>
      </c>
      <c r="BI1212" s="13">
        <f t="shared" si="1562"/>
        <v>6.4919372663263914E-7</v>
      </c>
      <c r="BJ1212" s="14">
        <f t="shared" si="1563"/>
        <v>0.37907651987313462</v>
      </c>
      <c r="BK1212" s="14">
        <f t="shared" si="1564"/>
        <v>0.32344125557969378</v>
      </c>
      <c r="BL1212" s="14">
        <f t="shared" si="1565"/>
        <v>0.28161357021241956</v>
      </c>
      <c r="BM1212" s="14">
        <f t="shared" si="1566"/>
        <v>0.27976450225303678</v>
      </c>
      <c r="BN1212" s="14">
        <f t="shared" si="1567"/>
        <v>0.72012572915654383</v>
      </c>
    </row>
    <row r="1213" spans="1:66" x14ac:dyDescent="0.25">
      <c r="A1213" t="s">
        <v>154</v>
      </c>
      <c r="B1213" t="s">
        <v>158</v>
      </c>
      <c r="C1213" t="s">
        <v>163</v>
      </c>
      <c r="D1213" s="7" t="s">
        <v>537</v>
      </c>
      <c r="E1213" s="10">
        <f>VLOOKUP(A1213,home!$A$2:$E$405,3,FALSE)</f>
        <v>1.3447</v>
      </c>
      <c r="F1213" s="10">
        <f>VLOOKUP(B1213,home!$B$2:$E$405,3,FALSE)</f>
        <v>0.93940000000000001</v>
      </c>
      <c r="G1213" s="10">
        <f>VLOOKUP(C1213,away!$B$2:$E$405,4,FALSE)</f>
        <v>0.97850000000000004</v>
      </c>
      <c r="H1213" s="10">
        <f>VLOOKUP(A1213,away!$A$2:$E$405,3,FALSE)</f>
        <v>1.05</v>
      </c>
      <c r="I1213" s="10">
        <f>VLOOKUP(C1213,away!$B$2:$E$405,3,FALSE)</f>
        <v>1.3032999999999999</v>
      </c>
      <c r="J1213" s="10">
        <f>VLOOKUP(B1213,home!$B$2:$E$405,4,FALSE)</f>
        <v>1.1028</v>
      </c>
      <c r="K1213" s="12">
        <f t="shared" si="1512"/>
        <v>1.2360521396300002</v>
      </c>
      <c r="L1213" s="12">
        <f t="shared" si="1513"/>
        <v>1.509143202</v>
      </c>
      <c r="M1213" s="13">
        <f t="shared" si="1514"/>
        <v>6.4235751802396698E-2</v>
      </c>
      <c r="N1213" s="13">
        <f t="shared" si="1515"/>
        <v>7.9398738456094076E-2</v>
      </c>
      <c r="O1213" s="13">
        <f t="shared" si="1516"/>
        <v>9.6940948157946211E-2</v>
      </c>
      <c r="P1213" s="13">
        <f t="shared" si="1517"/>
        <v>0.11982406638839034</v>
      </c>
      <c r="Q1213" s="13">
        <f t="shared" si="1518"/>
        <v>4.9070490276288938E-2</v>
      </c>
      <c r="R1213" s="13">
        <f t="shared" si="1519"/>
        <v>7.3148886453999487E-2</v>
      </c>
      <c r="S1213" s="13">
        <f t="shared" si="1520"/>
        <v>5.5879344769004788E-2</v>
      </c>
      <c r="T1213" s="13">
        <f t="shared" si="1521"/>
        <v>7.405439681926855E-2</v>
      </c>
      <c r="U1213" s="13">
        <f t="shared" si="1522"/>
        <v>9.041583761301801E-2</v>
      </c>
      <c r="V1213" s="13">
        <f t="shared" si="1523"/>
        <v>1.1581799386489103E-2</v>
      </c>
      <c r="W1213" s="13">
        <f t="shared" si="1524"/>
        <v>2.021789483290002E-2</v>
      </c>
      <c r="X1213" s="13">
        <f t="shared" si="1525"/>
        <v>3.0511698545821989E-2</v>
      </c>
      <c r="Y1213" s="13">
        <f t="shared" si="1526"/>
        <v>2.3023261220950275E-2</v>
      </c>
      <c r="Z1213" s="13">
        <f t="shared" si="1527"/>
        <v>3.6797381575307715E-2</v>
      </c>
      <c r="AA1213" s="13">
        <f t="shared" si="1528"/>
        <v>4.548348222894065E-2</v>
      </c>
      <c r="AB1213" s="13">
        <f t="shared" si="1529"/>
        <v>2.8109977763452594E-2</v>
      </c>
      <c r="AC1213" s="13">
        <f t="shared" si="1530"/>
        <v>1.3502783298668334E-3</v>
      </c>
      <c r="AD1213" s="13">
        <f t="shared" si="1531"/>
        <v>6.2475930417551021E-3</v>
      </c>
      <c r="AE1213" s="13">
        <f t="shared" si="1532"/>
        <v>9.4285125678272141E-3</v>
      </c>
      <c r="AF1213" s="13">
        <f t="shared" si="1533"/>
        <v>7.1144878233540031E-3</v>
      </c>
      <c r="AG1213" s="13">
        <f t="shared" si="1534"/>
        <v>3.5789269781088214E-3</v>
      </c>
      <c r="AH1213" s="13">
        <f t="shared" si="1535"/>
        <v>1.3883129563943932E-2</v>
      </c>
      <c r="AI1213" s="13">
        <f t="shared" si="1536"/>
        <v>1.7160272002273408E-2</v>
      </c>
      <c r="AJ1213" s="13">
        <f t="shared" si="1537"/>
        <v>1.0605495462521418E-2</v>
      </c>
      <c r="AK1213" s="13">
        <f t="shared" si="1538"/>
        <v>4.3696484527619523E-3</v>
      </c>
      <c r="AL1213" s="13">
        <f t="shared" si="1539"/>
        <v>1.0075127056252899E-4</v>
      </c>
      <c r="AM1213" s="13">
        <f t="shared" si="1540"/>
        <v>1.5444701493597772E-3</v>
      </c>
      <c r="AN1213" s="13">
        <f t="shared" si="1541"/>
        <v>2.3308266265982319E-3</v>
      </c>
      <c r="AO1213" s="13">
        <f t="shared" si="1542"/>
        <v>1.7587755792856576E-3</v>
      </c>
      <c r="AP1213" s="13">
        <f t="shared" si="1543"/>
        <v>8.8474806977418684E-4</v>
      </c>
      <c r="AQ1213" s="13">
        <f t="shared" si="1544"/>
        <v>3.3380288374558416E-4</v>
      </c>
      <c r="AR1213" s="13">
        <f t="shared" si="1545"/>
        <v>4.1903261207822447E-3</v>
      </c>
      <c r="AS1213" s="13">
        <f t="shared" si="1546"/>
        <v>5.1794615673403715E-3</v>
      </c>
      <c r="AT1213" s="13">
        <f t="shared" si="1547"/>
        <v>3.2010422762212111E-3</v>
      </c>
      <c r="AU1213" s="13">
        <f t="shared" si="1548"/>
        <v>1.3188850515231047E-3</v>
      </c>
      <c r="AV1213" s="13">
        <f t="shared" si="1549"/>
        <v>4.0755267246528934E-4</v>
      </c>
      <c r="AW1213" s="13">
        <f t="shared" si="1550"/>
        <v>5.2205381452340539E-6</v>
      </c>
      <c r="AX1213" s="13">
        <f t="shared" si="1551"/>
        <v>3.1817427211847023E-4</v>
      </c>
      <c r="AY1213" s="13">
        <f t="shared" si="1552"/>
        <v>4.8017053981888749E-4</v>
      </c>
      <c r="AZ1213" s="13">
        <f t="shared" si="1553"/>
        <v>3.6232305298417223E-4</v>
      </c>
      <c r="BA1213" s="13">
        <f t="shared" si="1554"/>
        <v>1.8226579077964969E-4</v>
      </c>
      <c r="BB1213" s="13">
        <f t="shared" si="1555"/>
        <v>6.8766294778065684E-5</v>
      </c>
      <c r="BC1213" s="13">
        <f t="shared" si="1556"/>
        <v>2.0755637258209201E-5</v>
      </c>
      <c r="BD1213" s="13">
        <f t="shared" si="1557"/>
        <v>1.0539670298902589E-3</v>
      </c>
      <c r="BE1213" s="13">
        <f t="shared" si="1558"/>
        <v>1.302758202395331E-3</v>
      </c>
      <c r="BF1213" s="13">
        <f t="shared" si="1559"/>
        <v>8.0513853174564096E-4</v>
      </c>
      <c r="BG1213" s="13">
        <f t="shared" si="1560"/>
        <v>3.3173106828758542E-4</v>
      </c>
      <c r="BH1213" s="13">
        <f t="shared" si="1561"/>
        <v>1.0250922418465397E-4</v>
      </c>
      <c r="BI1213" s="13">
        <f t="shared" si="1562"/>
        <v>2.5341349177050548E-5</v>
      </c>
      <c r="BJ1213" s="14">
        <f t="shared" si="1563"/>
        <v>0.31093107945886983</v>
      </c>
      <c r="BK1213" s="14">
        <f t="shared" si="1564"/>
        <v>0.25345216248652924</v>
      </c>
      <c r="BL1213" s="14">
        <f t="shared" si="1565"/>
        <v>0.3980363907928704</v>
      </c>
      <c r="BM1213" s="14">
        <f t="shared" si="1566"/>
        <v>0.5161231827767877</v>
      </c>
      <c r="BN1213" s="14">
        <f t="shared" si="1567"/>
        <v>0.48261888153511578</v>
      </c>
    </row>
    <row r="1214" spans="1:66" x14ac:dyDescent="0.25">
      <c r="A1214" t="s">
        <v>32</v>
      </c>
      <c r="B1214" t="s">
        <v>33</v>
      </c>
      <c r="C1214" t="s">
        <v>313</v>
      </c>
      <c r="D1214" s="7" t="s">
        <v>537</v>
      </c>
      <c r="E1214" s="10">
        <f>VLOOKUP(A1214,home!$A$2:$E$405,3,FALSE)</f>
        <v>1.268</v>
      </c>
      <c r="F1214" s="10">
        <f>VLOOKUP(B1214,home!$B$2:$E$405,3,FALSE)</f>
        <v>1.5772999999999999</v>
      </c>
      <c r="G1214" s="10">
        <f>VLOOKUP(C1214,away!$B$2:$E$405,4,FALSE)</f>
        <v>1.2061999999999999</v>
      </c>
      <c r="H1214" s="10">
        <f>VLOOKUP(A1214,away!$A$2:$E$405,3,FALSE)</f>
        <v>1.1471</v>
      </c>
      <c r="I1214" s="10">
        <f>VLOOKUP(C1214,away!$B$2:$E$405,3,FALSE)</f>
        <v>0.87180000000000002</v>
      </c>
      <c r="J1214" s="10">
        <f>VLOOKUP(B1214,home!$B$2:$E$405,4,FALSE)</f>
        <v>0.51280000000000003</v>
      </c>
      <c r="K1214" s="12">
        <f t="shared" si="1512"/>
        <v>2.4124197816799997</v>
      </c>
      <c r="L1214" s="12">
        <f t="shared" si="1513"/>
        <v>0.51282142478400006</v>
      </c>
      <c r="M1214" s="13">
        <f t="shared" si="1514"/>
        <v>5.3651749203147581E-2</v>
      </c>
      <c r="N1214" s="13">
        <f t="shared" si="1515"/>
        <v>0.12943054109940738</v>
      </c>
      <c r="O1214" s="13">
        <f t="shared" si="1516"/>
        <v>2.7513766468511981E-2</v>
      </c>
      <c r="P1214" s="13">
        <f t="shared" si="1517"/>
        <v>6.6374754497162167E-2</v>
      </c>
      <c r="Q1214" s="13">
        <f t="shared" si="1518"/>
        <v>0.15612039885087831</v>
      </c>
      <c r="R1214" s="13">
        <f t="shared" si="1519"/>
        <v>7.0548244607782787E-3</v>
      </c>
      <c r="S1214" s="13">
        <f t="shared" si="1520"/>
        <v>2.0528725064848801E-2</v>
      </c>
      <c r="T1214" s="13">
        <f t="shared" si="1521"/>
        <v>8.0061885376553787E-2</v>
      </c>
      <c r="U1214" s="13">
        <f t="shared" si="1522"/>
        <v>1.7019198085461457E-2</v>
      </c>
      <c r="V1214" s="13">
        <f t="shared" si="1523"/>
        <v>2.8218798010765408E-3</v>
      </c>
      <c r="W1214" s="13">
        <f t="shared" si="1524"/>
        <v>0.12554264617054345</v>
      </c>
      <c r="X1214" s="13">
        <f t="shared" si="1525"/>
        <v>6.4380958680331682E-2</v>
      </c>
      <c r="Y1214" s="13">
        <f t="shared" si="1526"/>
        <v>1.6507967479703761E-2</v>
      </c>
      <c r="Z1214" s="13">
        <f t="shared" si="1527"/>
        <v>1.2059550438591109E-3</v>
      </c>
      <c r="AA1214" s="13">
        <f t="shared" si="1528"/>
        <v>2.9092698036224905E-3</v>
      </c>
      <c r="AB1214" s="13">
        <f t="shared" si="1529"/>
        <v>3.5091900122515927E-3</v>
      </c>
      <c r="AC1214" s="13">
        <f t="shared" si="1530"/>
        <v>2.1819137050377822E-4</v>
      </c>
      <c r="AD1214" s="13">
        <f t="shared" si="1531"/>
        <v>7.5715390766567969E-2</v>
      </c>
      <c r="AE1214" s="13">
        <f t="shared" si="1532"/>
        <v>3.8828474570988709E-2</v>
      </c>
      <c r="AF1214" s="13">
        <f t="shared" si="1533"/>
        <v>9.9560368258418703E-3</v>
      </c>
      <c r="AG1214" s="13">
        <f t="shared" si="1534"/>
        <v>1.7018896634100674E-3</v>
      </c>
      <c r="AH1214" s="13">
        <f t="shared" si="1535"/>
        <v>1.5460989595432009E-4</v>
      </c>
      <c r="AI1214" s="13">
        <f t="shared" si="1536"/>
        <v>3.7298397144368837E-4</v>
      </c>
      <c r="AJ1214" s="13">
        <f t="shared" si="1537"/>
        <v>4.4989695548016106E-4</v>
      </c>
      <c r="AK1214" s="13">
        <f t="shared" si="1538"/>
        <v>3.6178010503931554E-4</v>
      </c>
      <c r="AL1214" s="13">
        <f t="shared" si="1539"/>
        <v>1.0797335681080085E-5</v>
      </c>
      <c r="AM1214" s="13">
        <f t="shared" si="1540"/>
        <v>3.6531461292579955E-2</v>
      </c>
      <c r="AN1214" s="13">
        <f t="shared" si="1541"/>
        <v>1.8734116029502403E-2</v>
      </c>
      <c r="AO1214" s="13">
        <f t="shared" si="1542"/>
        <v>4.8036280371590969E-3</v>
      </c>
      <c r="AP1214" s="13">
        <f t="shared" si="1543"/>
        <v>8.2113445804943275E-4</v>
      </c>
      <c r="AQ1214" s="13">
        <f t="shared" si="1544"/>
        <v>1.0527383567903694E-4</v>
      </c>
      <c r="AR1214" s="13">
        <f t="shared" si="1545"/>
        <v>1.5857453425800088E-5</v>
      </c>
      <c r="AS1214" s="13">
        <f t="shared" si="1546"/>
        <v>3.8254834331469415E-5</v>
      </c>
      <c r="AT1214" s="13">
        <f t="shared" si="1547"/>
        <v>4.6143359543064011E-5</v>
      </c>
      <c r="AU1214" s="13">
        <f t="shared" si="1548"/>
        <v>3.71057177849534E-5</v>
      </c>
      <c r="AV1214" s="13">
        <f t="shared" si="1549"/>
        <v>2.2378641899464241E-5</v>
      </c>
      <c r="AW1214" s="13">
        <f t="shared" si="1550"/>
        <v>3.7105060552511379E-7</v>
      </c>
      <c r="AX1214" s="13">
        <f t="shared" si="1551"/>
        <v>1.4688203312649519E-2</v>
      </c>
      <c r="AY1214" s="13">
        <f t="shared" si="1552"/>
        <v>7.532425350309996E-3</v>
      </c>
      <c r="AZ1214" s="13">
        <f t="shared" si="1553"/>
        <v>1.9313945501125461E-3</v>
      </c>
      <c r="BA1214" s="13">
        <f t="shared" si="1554"/>
        <v>3.3015350166958963E-4</v>
      </c>
      <c r="BB1214" s="13">
        <f t="shared" si="1555"/>
        <v>4.2327447280906414E-5</v>
      </c>
      <c r="BC1214" s="13">
        <f t="shared" si="1556"/>
        <v>4.3412843644128158E-6</v>
      </c>
      <c r="BD1214" s="13">
        <f t="shared" si="1557"/>
        <v>1.3553403098774543E-6</v>
      </c>
      <c r="BE1214" s="13">
        <f t="shared" si="1558"/>
        <v>3.2696497744566714E-6</v>
      </c>
      <c r="BF1214" s="13">
        <f t="shared" si="1559"/>
        <v>3.9438838975324127E-6</v>
      </c>
      <c r="BG1214" s="13">
        <f t="shared" si="1560"/>
        <v>3.171434510352136E-6</v>
      </c>
      <c r="BH1214" s="13">
        <f t="shared" si="1561"/>
        <v>1.9127078372690294E-6</v>
      </c>
      <c r="BI1214" s="13">
        <f t="shared" si="1562"/>
        <v>9.2285084464043534E-7</v>
      </c>
      <c r="BJ1214" s="14">
        <f t="shared" si="1563"/>
        <v>0.78377064858358392</v>
      </c>
      <c r="BK1214" s="14">
        <f t="shared" si="1564"/>
        <v>0.15113852262272992</v>
      </c>
      <c r="BL1214" s="14">
        <f t="shared" si="1565"/>
        <v>5.9519835632702155E-2</v>
      </c>
      <c r="BM1214" s="14">
        <f t="shared" si="1566"/>
        <v>0.54795687300328499</v>
      </c>
      <c r="BN1214" s="14">
        <f t="shared" si="1567"/>
        <v>0.44014603457988566</v>
      </c>
    </row>
    <row r="1215" spans="1:66" x14ac:dyDescent="0.25">
      <c r="A1215" t="s">
        <v>32</v>
      </c>
      <c r="B1215" t="s">
        <v>312</v>
      </c>
      <c r="C1215" t="s">
        <v>35</v>
      </c>
      <c r="D1215" s="7" t="s">
        <v>537</v>
      </c>
      <c r="E1215" s="10">
        <f>VLOOKUP(A1215,home!$A$2:$E$405,3,FALSE)</f>
        <v>1.268</v>
      </c>
      <c r="F1215" s="10">
        <f>VLOOKUP(B1215,home!$B$2:$E$405,3,FALSE)</f>
        <v>0.60309999999999997</v>
      </c>
      <c r="G1215" s="10">
        <f>VLOOKUP(C1215,away!$B$2:$E$405,4,FALSE)</f>
        <v>0.64949999999999997</v>
      </c>
      <c r="H1215" s="10">
        <f>VLOOKUP(A1215,away!$A$2:$E$405,3,FALSE)</f>
        <v>1.1471</v>
      </c>
      <c r="I1215" s="10">
        <f>VLOOKUP(C1215,away!$B$2:$E$405,3,FALSE)</f>
        <v>1.7435</v>
      </c>
      <c r="J1215" s="10">
        <f>VLOOKUP(B1215,home!$B$2:$E$405,4,FALSE)</f>
        <v>1.0256000000000001</v>
      </c>
      <c r="K1215" s="12">
        <f t="shared" si="1512"/>
        <v>0.49669265459999995</v>
      </c>
      <c r="L1215" s="12">
        <f t="shared" si="1513"/>
        <v>2.0511680525600005</v>
      </c>
      <c r="M1215" s="13">
        <f t="shared" si="1514"/>
        <v>7.8248884350899897E-2</v>
      </c>
      <c r="N1215" s="13">
        <f t="shared" si="1515"/>
        <v>3.886564608773687E-2</v>
      </c>
      <c r="O1215" s="13">
        <f t="shared" si="1516"/>
        <v>0.16050161172902802</v>
      </c>
      <c r="P1215" s="13">
        <f t="shared" si="1517"/>
        <v>7.9719971597269415E-2</v>
      </c>
      <c r="Q1215" s="13">
        <f t="shared" si="1518"/>
        <v>9.6521404640310619E-3</v>
      </c>
      <c r="R1215" s="13">
        <f t="shared" si="1519"/>
        <v>0.16460788918148594</v>
      </c>
      <c r="S1215" s="13">
        <f t="shared" si="1520"/>
        <v>2.0304678859604585E-2</v>
      </c>
      <c r="T1215" s="13">
        <f t="shared" si="1521"/>
        <v>1.979816215864217E-2</v>
      </c>
      <c r="U1215" s="13">
        <f t="shared" si="1522"/>
        <v>8.1759529445654872E-2</v>
      </c>
      <c r="V1215" s="13">
        <f t="shared" si="1523"/>
        <v>2.2984898839231659E-3</v>
      </c>
      <c r="W1215" s="13">
        <f t="shared" si="1524"/>
        <v>1.5980490898838879E-3</v>
      </c>
      <c r="X1215" s="13">
        <f t="shared" si="1525"/>
        <v>3.2778672395924152E-3</v>
      </c>
      <c r="Y1215" s="13">
        <f t="shared" si="1526"/>
        <v>3.3617282811925007E-3</v>
      </c>
      <c r="Z1215" s="13">
        <f t="shared" si="1527"/>
        <v>0.11254614782946694</v>
      </c>
      <c r="AA1215" s="13">
        <f t="shared" si="1528"/>
        <v>5.5900844930421953E-2</v>
      </c>
      <c r="AB1215" s="13">
        <f t="shared" si="1529"/>
        <v>1.3882769531437113E-2</v>
      </c>
      <c r="AC1215" s="13">
        <f t="shared" si="1530"/>
        <v>1.4635635845079831E-4</v>
      </c>
      <c r="AD1215" s="13">
        <f t="shared" si="1531"/>
        <v>1.9843481115888552E-4</v>
      </c>
      <c r="AE1215" s="13">
        <f t="shared" si="1532"/>
        <v>4.0702314516488262E-4</v>
      </c>
      <c r="AF1215" s="13">
        <f t="shared" si="1533"/>
        <v>4.1743643600734951E-4</v>
      </c>
      <c r="AG1215" s="13">
        <f t="shared" si="1534"/>
        <v>2.8541076050426069E-4</v>
      </c>
      <c r="AH1215" s="13">
        <f t="shared" si="1535"/>
        <v>5.7712765716624412E-2</v>
      </c>
      <c r="AI1215" s="13">
        <f t="shared" si="1536"/>
        <v>2.8665506808098051E-2</v>
      </c>
      <c r="AJ1215" s="13">
        <f t="shared" si="1537"/>
        <v>7.1189733359842949E-3</v>
      </c>
      <c r="AK1215" s="13">
        <f t="shared" si="1538"/>
        <v>1.1786472547588855E-3</v>
      </c>
      <c r="AL1215" s="13">
        <f t="shared" si="1539"/>
        <v>5.9643149346158039E-6</v>
      </c>
      <c r="AM1215" s="13">
        <f t="shared" si="1540"/>
        <v>1.9712222623911317E-5</v>
      </c>
      <c r="AN1215" s="13">
        <f t="shared" si="1541"/>
        <v>4.0433081291117349E-5</v>
      </c>
      <c r="AO1215" s="13">
        <f t="shared" si="1542"/>
        <v>4.1467522305450702E-5</v>
      </c>
      <c r="AP1215" s="13">
        <f t="shared" si="1543"/>
        <v>2.8352285657253225E-5</v>
      </c>
      <c r="AQ1215" s="13">
        <f t="shared" si="1544"/>
        <v>1.4538825639303235E-5</v>
      </c>
      <c r="AR1215" s="13">
        <f t="shared" si="1545"/>
        <v>2.3675716252564011E-2</v>
      </c>
      <c r="AS1215" s="13">
        <f t="shared" si="1546"/>
        <v>1.1759554355042381E-2</v>
      </c>
      <c r="AT1215" s="13">
        <f t="shared" si="1547"/>
        <v>2.9204421347594949E-3</v>
      </c>
      <c r="AU1215" s="13">
        <f t="shared" si="1548"/>
        <v>4.835207188397948E-4</v>
      </c>
      <c r="AV1215" s="13">
        <f t="shared" si="1549"/>
        <v>6.0040297348659463E-5</v>
      </c>
      <c r="AW1215" s="13">
        <f t="shared" si="1550"/>
        <v>1.6879013005494611E-7</v>
      </c>
      <c r="AX1215" s="13">
        <f t="shared" si="1551"/>
        <v>1.6318193638561136E-6</v>
      </c>
      <c r="AY1215" s="13">
        <f t="shared" si="1552"/>
        <v>3.3471357466904432E-6</v>
      </c>
      <c r="AZ1215" s="13">
        <f t="shared" si="1553"/>
        <v>3.4327689555965011E-6</v>
      </c>
      <c r="BA1215" s="13">
        <f t="shared" si="1554"/>
        <v>2.3470620045131001E-6</v>
      </c>
      <c r="BB1215" s="13">
        <f t="shared" si="1555"/>
        <v>1.2035546502586769E-6</v>
      </c>
      <c r="BC1215" s="13">
        <f t="shared" si="1556"/>
        <v>4.9373856962412455E-7</v>
      </c>
      <c r="BD1215" s="13">
        <f t="shared" si="1557"/>
        <v>8.0938121331224876E-3</v>
      </c>
      <c r="BE1215" s="13">
        <f t="shared" si="1558"/>
        <v>4.0201370342342968E-3</v>
      </c>
      <c r="BF1215" s="13">
        <f t="shared" si="1559"/>
        <v>9.9838626769480163E-4</v>
      </c>
      <c r="BG1215" s="13">
        <f t="shared" si="1560"/>
        <v>1.6529704187250575E-4</v>
      </c>
      <c r="BH1215" s="13">
        <f t="shared" si="1561"/>
        <v>2.0525456631295555E-5</v>
      </c>
      <c r="BI1215" s="13">
        <f t="shared" si="1562"/>
        <v>2.038968708215073E-6</v>
      </c>
      <c r="BJ1215" s="14">
        <f t="shared" si="1563"/>
        <v>7.8018858490721862E-2</v>
      </c>
      <c r="BK1215" s="14">
        <f t="shared" si="1564"/>
        <v>0.18072769250082915</v>
      </c>
      <c r="BL1215" s="14">
        <f t="shared" si="1565"/>
        <v>0.62352800859431168</v>
      </c>
      <c r="BM1215" s="14">
        <f t="shared" si="1566"/>
        <v>0.46322138565926163</v>
      </c>
      <c r="BN1215" s="14">
        <f t="shared" si="1567"/>
        <v>0.53159614341045125</v>
      </c>
    </row>
    <row r="1216" spans="1:66" x14ac:dyDescent="0.25">
      <c r="A1216" t="s">
        <v>37</v>
      </c>
      <c r="B1216" t="s">
        <v>229</v>
      </c>
      <c r="C1216" t="s">
        <v>219</v>
      </c>
      <c r="D1216" s="7" t="s">
        <v>537</v>
      </c>
      <c r="E1216" s="10">
        <f>VLOOKUP(A1216,home!$A$2:$E$405,3,FALSE)</f>
        <v>1.5481</v>
      </c>
      <c r="F1216" s="10">
        <f>VLOOKUP(B1216,home!$B$2:$E$405,3,FALSE)</f>
        <v>0.73819999999999997</v>
      </c>
      <c r="G1216" s="10">
        <f>VLOOKUP(C1216,away!$B$2:$E$405,4,FALSE)</f>
        <v>1.1211</v>
      </c>
      <c r="H1216" s="10">
        <f>VLOOKUP(A1216,away!$A$2:$E$405,3,FALSE)</f>
        <v>1.2666999999999999</v>
      </c>
      <c r="I1216" s="10">
        <f>VLOOKUP(C1216,away!$B$2:$E$405,3,FALSE)</f>
        <v>0.59319999999999995</v>
      </c>
      <c r="J1216" s="10">
        <f>VLOOKUP(B1216,home!$B$2:$E$405,4,FALSE)</f>
        <v>0.62029999999999996</v>
      </c>
      <c r="K1216" s="12">
        <f t="shared" si="1512"/>
        <v>1.2812013985620001</v>
      </c>
      <c r="L1216" s="12">
        <f t="shared" si="1513"/>
        <v>0.46609741473199989</v>
      </c>
      <c r="M1216" s="13">
        <f t="shared" si="1514"/>
        <v>0.17424397385048215</v>
      </c>
      <c r="N1216" s="13">
        <f t="shared" si="1515"/>
        <v>0.22324162298823833</v>
      </c>
      <c r="O1216" s="13">
        <f t="shared" si="1516"/>
        <v>8.1214665744339928E-2</v>
      </c>
      <c r="P1216" s="13">
        <f t="shared" si="1517"/>
        <v>0.10405234333539368</v>
      </c>
      <c r="Q1216" s="13">
        <f t="shared" si="1518"/>
        <v>0.14300873979489087</v>
      </c>
      <c r="R1216" s="13">
        <f t="shared" si="1519"/>
        <v>1.8926972870880174E-2</v>
      </c>
      <c r="S1216" s="13">
        <f t="shared" si="1520"/>
        <v>1.553409554765599E-2</v>
      </c>
      <c r="T1216" s="13">
        <f t="shared" si="1521"/>
        <v>6.6656003902479916E-2</v>
      </c>
      <c r="U1216" s="13">
        <f t="shared" si="1522"/>
        <v>2.4249264112716714E-2</v>
      </c>
      <c r="V1216" s="13">
        <f t="shared" si="1523"/>
        <v>1.0307125422480588E-3</v>
      </c>
      <c r="W1216" s="13">
        <f t="shared" si="1524"/>
        <v>6.1074332477267811E-2</v>
      </c>
      <c r="X1216" s="13">
        <f t="shared" si="1525"/>
        <v>2.8466588474137147E-2</v>
      </c>
      <c r="Y1216" s="13">
        <f t="shared" si="1526"/>
        <v>6.6341016470175341E-3</v>
      </c>
      <c r="Z1216" s="13">
        <f t="shared" si="1527"/>
        <v>2.9406043746066503E-3</v>
      </c>
      <c r="AA1216" s="13">
        <f t="shared" si="1528"/>
        <v>3.7675064373635758E-3</v>
      </c>
      <c r="AB1216" s="13">
        <f t="shared" si="1529"/>
        <v>2.4134672583207765E-3</v>
      </c>
      <c r="AC1216" s="13">
        <f t="shared" si="1530"/>
        <v>3.8469069028651292E-5</v>
      </c>
      <c r="AD1216" s="13">
        <f t="shared" si="1531"/>
        <v>1.956213004652901E-2</v>
      </c>
      <c r="AE1216" s="13">
        <f t="shared" si="1532"/>
        <v>9.1178582413383499E-3</v>
      </c>
      <c r="AF1216" s="13">
        <f t="shared" si="1533"/>
        <v>2.1249050770903318E-3</v>
      </c>
      <c r="AG1216" s="13">
        <f t="shared" si="1534"/>
        <v>3.3013758766090159E-4</v>
      </c>
      <c r="AH1216" s="13">
        <f t="shared" si="1535"/>
        <v>3.4265202418844214E-4</v>
      </c>
      <c r="AI1216" s="13">
        <f t="shared" si="1536"/>
        <v>4.3900625261033231E-4</v>
      </c>
      <c r="AJ1216" s="13">
        <f t="shared" si="1537"/>
        <v>2.8122771241091032E-4</v>
      </c>
      <c r="AK1216" s="13">
        <f t="shared" si="1538"/>
        <v>1.2010311281841681E-4</v>
      </c>
      <c r="AL1216" s="13">
        <f t="shared" si="1539"/>
        <v>9.1889474049689958E-7</v>
      </c>
      <c r="AM1216" s="13">
        <f t="shared" si="1540"/>
        <v>5.0126056748929391E-3</v>
      </c>
      <c r="AN1216" s="13">
        <f t="shared" si="1541"/>
        <v>2.3363625461385504E-3</v>
      </c>
      <c r="AO1216" s="13">
        <f t="shared" si="1542"/>
        <v>5.4448627131592551E-4</v>
      </c>
      <c r="AP1216" s="13">
        <f t="shared" si="1543"/>
        <v>8.459454780580641E-5</v>
      </c>
      <c r="AQ1216" s="13">
        <f t="shared" si="1544"/>
        <v>9.857325008177232E-6</v>
      </c>
      <c r="AR1216" s="13">
        <f t="shared" si="1545"/>
        <v>3.1941844525383915E-5</v>
      </c>
      <c r="AS1216" s="13">
        <f t="shared" si="1546"/>
        <v>4.0923935878571838E-5</v>
      </c>
      <c r="AT1216" s="13">
        <f t="shared" si="1547"/>
        <v>2.6215901941143932E-5</v>
      </c>
      <c r="AU1216" s="13">
        <f t="shared" si="1548"/>
        <v>1.1195950077185958E-5</v>
      </c>
      <c r="AV1216" s="13">
        <f t="shared" si="1549"/>
        <v>3.5860667242802428E-6</v>
      </c>
      <c r="AW1216" s="13">
        <f t="shared" si="1550"/>
        <v>1.5242540692670773E-8</v>
      </c>
      <c r="AX1216" s="13">
        <f t="shared" si="1551"/>
        <v>1.070359566852109E-3</v>
      </c>
      <c r="AY1216" s="13">
        <f t="shared" si="1552"/>
        <v>4.9889182694343127E-4</v>
      </c>
      <c r="AZ1216" s="13">
        <f t="shared" si="1553"/>
        <v>1.1626609538462879E-4</v>
      </c>
      <c r="BA1216" s="13">
        <f t="shared" si="1554"/>
        <v>1.8063775493253201E-5</v>
      </c>
      <c r="BB1216" s="13">
        <f t="shared" si="1555"/>
        <v>2.1048697644261427E-6</v>
      </c>
      <c r="BC1216" s="13">
        <f t="shared" si="1556"/>
        <v>1.9621487110931574E-7</v>
      </c>
      <c r="BD1216" s="13">
        <f t="shared" si="1557"/>
        <v>2.4813351925088212E-6</v>
      </c>
      <c r="BE1216" s="13">
        <f t="shared" si="1558"/>
        <v>3.1790901189434115E-6</v>
      </c>
      <c r="BF1216" s="13">
        <f t="shared" si="1559"/>
        <v>2.0365273532724675E-6</v>
      </c>
      <c r="BG1216" s="13">
        <f t="shared" si="1560"/>
        <v>8.6973389774081835E-7</v>
      </c>
      <c r="BH1216" s="13">
        <f t="shared" si="1561"/>
        <v>2.7857607154057879E-7</v>
      </c>
      <c r="BI1216" s="13">
        <f t="shared" si="1562"/>
        <v>7.1382410492739475E-8</v>
      </c>
      <c r="BJ1216" s="14">
        <f t="shared" si="1563"/>
        <v>0.56991020895112043</v>
      </c>
      <c r="BK1216" s="14">
        <f t="shared" si="1564"/>
        <v>0.29539940506649248</v>
      </c>
      <c r="BL1216" s="14">
        <f t="shared" si="1565"/>
        <v>0.13187764586984033</v>
      </c>
      <c r="BM1216" s="14">
        <f t="shared" si="1566"/>
        <v>0.25494066909343199</v>
      </c>
      <c r="BN1216" s="14">
        <f t="shared" si="1567"/>
        <v>0.74468831858422513</v>
      </c>
    </row>
    <row r="1217" spans="1:66" x14ac:dyDescent="0.25">
      <c r="A1217" t="s">
        <v>342</v>
      </c>
      <c r="B1217" t="s">
        <v>515</v>
      </c>
      <c r="C1217" t="s">
        <v>390</v>
      </c>
      <c r="D1217" s="7" t="s">
        <v>537</v>
      </c>
      <c r="E1217" s="10">
        <f>VLOOKUP(A1217,home!$A$2:$E$405,3,FALSE)</f>
        <v>1.1741999999999999</v>
      </c>
      <c r="F1217" s="10" t="e">
        <f>VLOOKUP(B1217,home!$B$2:$E$405,3,FALSE)</f>
        <v>#N/A</v>
      </c>
      <c r="G1217" s="10">
        <f>VLOOKUP(C1217,away!$B$2:$E$405,4,FALSE)</f>
        <v>1.2307999999999999</v>
      </c>
      <c r="H1217" s="10">
        <f>VLOOKUP(A1217,away!$A$2:$E$405,3,FALSE)</f>
        <v>0.85970000000000002</v>
      </c>
      <c r="I1217" s="10">
        <f>VLOOKUP(C1217,away!$B$2:$E$405,3,FALSE)</f>
        <v>0.78520000000000001</v>
      </c>
      <c r="J1217" s="10" t="e">
        <f>VLOOKUP(B1217,home!$B$2:$E$405,4,FALSE)</f>
        <v>#N/A</v>
      </c>
      <c r="K1217" s="12" t="e">
        <f t="shared" si="1512"/>
        <v>#N/A</v>
      </c>
      <c r="L1217" s="12" t="e">
        <f t="shared" si="1513"/>
        <v>#N/A</v>
      </c>
      <c r="M1217" s="13" t="e">
        <f t="shared" si="1514"/>
        <v>#N/A</v>
      </c>
      <c r="N1217" s="13" t="e">
        <f t="shared" si="1515"/>
        <v>#N/A</v>
      </c>
      <c r="O1217" s="13" t="e">
        <f t="shared" si="1516"/>
        <v>#N/A</v>
      </c>
      <c r="P1217" s="13" t="e">
        <f t="shared" si="1517"/>
        <v>#N/A</v>
      </c>
      <c r="Q1217" s="13" t="e">
        <f t="shared" si="1518"/>
        <v>#N/A</v>
      </c>
      <c r="R1217" s="13" t="e">
        <f t="shared" si="1519"/>
        <v>#N/A</v>
      </c>
      <c r="S1217" s="13" t="e">
        <f t="shared" si="1520"/>
        <v>#N/A</v>
      </c>
      <c r="T1217" s="13" t="e">
        <f t="shared" si="1521"/>
        <v>#N/A</v>
      </c>
      <c r="U1217" s="13" t="e">
        <f t="shared" si="1522"/>
        <v>#N/A</v>
      </c>
      <c r="V1217" s="13" t="e">
        <f t="shared" si="1523"/>
        <v>#N/A</v>
      </c>
      <c r="W1217" s="13" t="e">
        <f t="shared" si="1524"/>
        <v>#N/A</v>
      </c>
      <c r="X1217" s="13" t="e">
        <f t="shared" si="1525"/>
        <v>#N/A</v>
      </c>
      <c r="Y1217" s="13" t="e">
        <f t="shared" si="1526"/>
        <v>#N/A</v>
      </c>
      <c r="Z1217" s="13" t="e">
        <f t="shared" si="1527"/>
        <v>#N/A</v>
      </c>
      <c r="AA1217" s="13" t="e">
        <f t="shared" si="1528"/>
        <v>#N/A</v>
      </c>
      <c r="AB1217" s="13" t="e">
        <f t="shared" si="1529"/>
        <v>#N/A</v>
      </c>
      <c r="AC1217" s="13" t="e">
        <f t="shared" si="1530"/>
        <v>#N/A</v>
      </c>
      <c r="AD1217" s="13" t="e">
        <f t="shared" si="1531"/>
        <v>#N/A</v>
      </c>
      <c r="AE1217" s="13" t="e">
        <f t="shared" si="1532"/>
        <v>#N/A</v>
      </c>
      <c r="AF1217" s="13" t="e">
        <f t="shared" si="1533"/>
        <v>#N/A</v>
      </c>
      <c r="AG1217" s="13" t="e">
        <f t="shared" si="1534"/>
        <v>#N/A</v>
      </c>
      <c r="AH1217" s="13" t="e">
        <f t="shared" si="1535"/>
        <v>#N/A</v>
      </c>
      <c r="AI1217" s="13" t="e">
        <f t="shared" si="1536"/>
        <v>#N/A</v>
      </c>
      <c r="AJ1217" s="13" t="e">
        <f t="shared" si="1537"/>
        <v>#N/A</v>
      </c>
      <c r="AK1217" s="13" t="e">
        <f t="shared" si="1538"/>
        <v>#N/A</v>
      </c>
      <c r="AL1217" s="13" t="e">
        <f t="shared" si="1539"/>
        <v>#N/A</v>
      </c>
      <c r="AM1217" s="13" t="e">
        <f t="shared" si="1540"/>
        <v>#N/A</v>
      </c>
      <c r="AN1217" s="13" t="e">
        <f t="shared" si="1541"/>
        <v>#N/A</v>
      </c>
      <c r="AO1217" s="13" t="e">
        <f t="shared" si="1542"/>
        <v>#N/A</v>
      </c>
      <c r="AP1217" s="13" t="e">
        <f t="shared" si="1543"/>
        <v>#N/A</v>
      </c>
      <c r="AQ1217" s="13" t="e">
        <f t="shared" si="1544"/>
        <v>#N/A</v>
      </c>
      <c r="AR1217" s="13" t="e">
        <f t="shared" si="1545"/>
        <v>#N/A</v>
      </c>
      <c r="AS1217" s="13" t="e">
        <f t="shared" si="1546"/>
        <v>#N/A</v>
      </c>
      <c r="AT1217" s="13" t="e">
        <f t="shared" si="1547"/>
        <v>#N/A</v>
      </c>
      <c r="AU1217" s="13" t="e">
        <f t="shared" si="1548"/>
        <v>#N/A</v>
      </c>
      <c r="AV1217" s="13" t="e">
        <f t="shared" si="1549"/>
        <v>#N/A</v>
      </c>
      <c r="AW1217" s="13" t="e">
        <f t="shared" si="1550"/>
        <v>#N/A</v>
      </c>
      <c r="AX1217" s="13" t="e">
        <f t="shared" si="1551"/>
        <v>#N/A</v>
      </c>
      <c r="AY1217" s="13" t="e">
        <f t="shared" si="1552"/>
        <v>#N/A</v>
      </c>
      <c r="AZ1217" s="13" t="e">
        <f t="shared" si="1553"/>
        <v>#N/A</v>
      </c>
      <c r="BA1217" s="13" t="e">
        <f t="shared" si="1554"/>
        <v>#N/A</v>
      </c>
      <c r="BB1217" s="13" t="e">
        <f t="shared" si="1555"/>
        <v>#N/A</v>
      </c>
      <c r="BC1217" s="13" t="e">
        <f t="shared" si="1556"/>
        <v>#N/A</v>
      </c>
      <c r="BD1217" s="13" t="e">
        <f t="shared" si="1557"/>
        <v>#N/A</v>
      </c>
      <c r="BE1217" s="13" t="e">
        <f t="shared" si="1558"/>
        <v>#N/A</v>
      </c>
      <c r="BF1217" s="13" t="e">
        <f t="shared" si="1559"/>
        <v>#N/A</v>
      </c>
      <c r="BG1217" s="13" t="e">
        <f t="shared" si="1560"/>
        <v>#N/A</v>
      </c>
      <c r="BH1217" s="13" t="e">
        <f t="shared" si="1561"/>
        <v>#N/A</v>
      </c>
      <c r="BI1217" s="13" t="e">
        <f t="shared" si="1562"/>
        <v>#N/A</v>
      </c>
      <c r="BJ1217" s="14" t="e">
        <f t="shared" si="1563"/>
        <v>#N/A</v>
      </c>
      <c r="BK1217" s="14" t="e">
        <f t="shared" si="1564"/>
        <v>#N/A</v>
      </c>
      <c r="BL1217" s="14" t="e">
        <f t="shared" si="1565"/>
        <v>#N/A</v>
      </c>
      <c r="BM1217" s="14" t="e">
        <f t="shared" si="1566"/>
        <v>#N/A</v>
      </c>
      <c r="BN1217" s="14" t="e">
        <f t="shared" si="1567"/>
        <v>#N/A</v>
      </c>
    </row>
    <row r="1218" spans="1:66" x14ac:dyDescent="0.25">
      <c r="A1218" t="s">
        <v>342</v>
      </c>
      <c r="B1218" t="s">
        <v>348</v>
      </c>
      <c r="C1218" t="s">
        <v>426</v>
      </c>
      <c r="D1218" s="7" t="s">
        <v>537</v>
      </c>
      <c r="E1218" s="10">
        <f>VLOOKUP(A1218,home!$A$2:$E$405,3,FALSE)</f>
        <v>1.1741999999999999</v>
      </c>
      <c r="F1218" s="10">
        <f>VLOOKUP(B1218,home!$B$2:$E$405,3,FALSE)</f>
        <v>1.3626</v>
      </c>
      <c r="G1218" s="10">
        <f>VLOOKUP(C1218,away!$B$2:$E$405,4,FALSE)</f>
        <v>0.89219999999999999</v>
      </c>
      <c r="H1218" s="10">
        <f>VLOOKUP(A1218,away!$A$2:$E$405,3,FALSE)</f>
        <v>0.85970000000000002</v>
      </c>
      <c r="I1218" s="10">
        <f>VLOOKUP(C1218,away!$B$2:$E$405,3,FALSE)</f>
        <v>0.66469999999999996</v>
      </c>
      <c r="J1218" s="10">
        <f>VLOOKUP(B1218,home!$B$2:$E$405,4,FALSE)</f>
        <v>0.98870000000000002</v>
      </c>
      <c r="K1218" s="12">
        <f t="shared" si="1512"/>
        <v>1.4274887016239999</v>
      </c>
      <c r="L1218" s="12">
        <f t="shared" si="1513"/>
        <v>0.56498528873300002</v>
      </c>
      <c r="M1218" s="13">
        <f t="shared" si="1514"/>
        <v>0.13635766026730048</v>
      </c>
      <c r="N1218" s="13">
        <f t="shared" si="1515"/>
        <v>0.19464901941145524</v>
      </c>
      <c r="O1218" s="13">
        <f t="shared" si="1516"/>
        <v>7.7040072057077066E-2</v>
      </c>
      <c r="P1218" s="13">
        <f t="shared" si="1517"/>
        <v>0.10997383243377636</v>
      </c>
      <c r="Q1218" s="13">
        <f t="shared" si="1518"/>
        <v>0.13892963799602151</v>
      </c>
      <c r="R1218" s="13">
        <f t="shared" si="1519"/>
        <v>2.1763253677589408E-2</v>
      </c>
      <c r="S1218" s="13">
        <f t="shared" si="1520"/>
        <v>2.2173752095159344E-2</v>
      </c>
      <c r="T1218" s="13">
        <f t="shared" si="1521"/>
        <v>7.8493201636753357E-2</v>
      </c>
      <c r="U1218" s="13">
        <f t="shared" si="1522"/>
        <v>3.1066798735335847E-2</v>
      </c>
      <c r="V1218" s="13">
        <f t="shared" si="1523"/>
        <v>1.9870394866631715E-3</v>
      </c>
      <c r="W1218" s="13">
        <f t="shared" si="1524"/>
        <v>6.6106829520010998E-2</v>
      </c>
      <c r="X1218" s="13">
        <f t="shared" si="1525"/>
        <v>3.7349386163586615E-2</v>
      </c>
      <c r="Y1218" s="13">
        <f t="shared" si="1526"/>
        <v>1.055092686281715E-2</v>
      </c>
      <c r="Z1218" s="13">
        <f t="shared" si="1527"/>
        <v>4.098639387600792E-3</v>
      </c>
      <c r="AA1218" s="13">
        <f t="shared" si="1528"/>
        <v>5.8507614178312413E-3</v>
      </c>
      <c r="AB1218" s="13">
        <f t="shared" si="1529"/>
        <v>4.1759479099258553E-3</v>
      </c>
      <c r="AC1218" s="13">
        <f t="shared" si="1530"/>
        <v>1.0016046546139465E-4</v>
      </c>
      <c r="AD1218" s="13">
        <f t="shared" si="1531"/>
        <v>2.35916880599999E-2</v>
      </c>
      <c r="AE1218" s="13">
        <f t="shared" si="1532"/>
        <v>1.3328956690277911E-2</v>
      </c>
      <c r="AF1218" s="13">
        <f t="shared" si="1533"/>
        <v>3.7653322220831584E-3</v>
      </c>
      <c r="AG1218" s="13">
        <f t="shared" si="1534"/>
        <v>7.0911910422310738E-4</v>
      </c>
      <c r="AH1218" s="13">
        <f t="shared" si="1535"/>
        <v>5.7891773945402002E-4</v>
      </c>
      <c r="AI1218" s="13">
        <f t="shared" si="1536"/>
        <v>8.2639853224032007E-4</v>
      </c>
      <c r="AJ1218" s="13">
        <f t="shared" si="1537"/>
        <v>5.898372839058569E-4</v>
      </c>
      <c r="AK1218" s="13">
        <f t="shared" si="1538"/>
        <v>2.80662019524066E-4</v>
      </c>
      <c r="AL1218" s="13">
        <f t="shared" si="1539"/>
        <v>3.2312171457174656E-6</v>
      </c>
      <c r="AM1218" s="13">
        <f t="shared" si="1540"/>
        <v>6.7353736315775344E-3</v>
      </c>
      <c r="AN1218" s="13">
        <f t="shared" si="1541"/>
        <v>3.8053870159614677E-3</v>
      </c>
      <c r="AO1218" s="13">
        <f t="shared" si="1542"/>
        <v>1.0749938409768994E-3</v>
      </c>
      <c r="AP1218" s="13">
        <f t="shared" si="1543"/>
        <v>2.0245190187684345E-4</v>
      </c>
      <c r="AQ1218" s="13">
        <f t="shared" si="1544"/>
        <v>2.8595586559108345E-5</v>
      </c>
      <c r="AR1218" s="13">
        <f t="shared" si="1545"/>
        <v>6.5416001235617049E-5</v>
      </c>
      <c r="AS1218" s="13">
        <f t="shared" si="1546"/>
        <v>9.3380602669264961E-5</v>
      </c>
      <c r="AT1218" s="13">
        <f t="shared" si="1547"/>
        <v>6.6649877630607827E-5</v>
      </c>
      <c r="AU1218" s="13">
        <f t="shared" si="1548"/>
        <v>3.1713982427438276E-5</v>
      </c>
      <c r="AV1218" s="13">
        <f t="shared" si="1549"/>
        <v>1.1317837899667551E-5</v>
      </c>
      <c r="AW1218" s="13">
        <f t="shared" si="1550"/>
        <v>7.2389147661722379E-8</v>
      </c>
      <c r="AX1218" s="13">
        <f t="shared" si="1551"/>
        <v>1.6024449600488555E-3</v>
      </c>
      <c r="AY1218" s="13">
        <f t="shared" si="1552"/>
        <v>9.0535782843194313E-4</v>
      </c>
      <c r="AZ1218" s="13">
        <f t="shared" si="1553"/>
        <v>2.5575692705165164E-4</v>
      </c>
      <c r="BA1218" s="13">
        <f t="shared" si="1554"/>
        <v>4.8166300425247409E-5</v>
      </c>
      <c r="BB1218" s="13">
        <f t="shared" si="1555"/>
        <v>6.8033127882397069E-6</v>
      </c>
      <c r="BC1218" s="13">
        <f t="shared" si="1556"/>
        <v>7.6875432800090471E-7</v>
      </c>
      <c r="BD1218" s="13">
        <f t="shared" si="1557"/>
        <v>6.1598463909772268E-6</v>
      </c>
      <c r="BE1218" s="13">
        <f t="shared" si="1558"/>
        <v>8.7931111268593645E-6</v>
      </c>
      <c r="BF1218" s="13">
        <f t="shared" si="1559"/>
        <v>6.2760333928580102E-6</v>
      </c>
      <c r="BG1218" s="13">
        <f t="shared" si="1560"/>
        <v>2.9863222531065816E-6</v>
      </c>
      <c r="BH1218" s="13">
        <f t="shared" si="1561"/>
        <v>1.0657353189294929E-6</v>
      </c>
      <c r="BI1218" s="13">
        <f t="shared" si="1562"/>
        <v>3.0426502533870022E-7</v>
      </c>
      <c r="BJ1218" s="14">
        <f t="shared" si="1563"/>
        <v>0.58214019772725456</v>
      </c>
      <c r="BK1218" s="14">
        <f t="shared" si="1564"/>
        <v>0.27150103379393842</v>
      </c>
      <c r="BL1218" s="14">
        <f t="shared" si="1565"/>
        <v>0.14246671298825433</v>
      </c>
      <c r="BM1218" s="14">
        <f t="shared" si="1566"/>
        <v>0.32058782261454399</v>
      </c>
      <c r="BN1218" s="14">
        <f t="shared" si="1567"/>
        <v>0.67871347584322006</v>
      </c>
    </row>
    <row r="1219" spans="1:66" x14ac:dyDescent="0.25">
      <c r="A1219" t="s">
        <v>40</v>
      </c>
      <c r="B1219" t="s">
        <v>517</v>
      </c>
      <c r="C1219" t="s">
        <v>320</v>
      </c>
      <c r="D1219" s="7" t="s">
        <v>537</v>
      </c>
      <c r="E1219" s="10">
        <f>VLOOKUP(A1219,home!$A$2:$E$405,3,FALSE)</f>
        <v>1.5047999999999999</v>
      </c>
      <c r="F1219" s="10" t="e">
        <f>VLOOKUP(B1219,home!$B$2:$E$405,3,FALSE)</f>
        <v>#N/A</v>
      </c>
      <c r="G1219" s="10">
        <f>VLOOKUP(C1219,away!$B$2:$E$405,4,FALSE)</f>
        <v>0.99680000000000002</v>
      </c>
      <c r="H1219" s="10">
        <f>VLOOKUP(A1219,away!$A$2:$E$405,3,FALSE)</f>
        <v>1.2</v>
      </c>
      <c r="I1219" s="10">
        <f>VLOOKUP(C1219,away!$B$2:$E$405,3,FALSE)</f>
        <v>1.6667000000000001</v>
      </c>
      <c r="J1219" s="10" t="e">
        <f>VLOOKUP(B1219,home!$B$2:$E$405,4,FALSE)</f>
        <v>#N/A</v>
      </c>
      <c r="K1219" s="12" t="e">
        <f t="shared" si="1512"/>
        <v>#N/A</v>
      </c>
      <c r="L1219" s="12" t="e">
        <f t="shared" si="1513"/>
        <v>#N/A</v>
      </c>
      <c r="M1219" s="13" t="e">
        <f t="shared" si="1514"/>
        <v>#N/A</v>
      </c>
      <c r="N1219" s="13" t="e">
        <f t="shared" si="1515"/>
        <v>#N/A</v>
      </c>
      <c r="O1219" s="13" t="e">
        <f t="shared" si="1516"/>
        <v>#N/A</v>
      </c>
      <c r="P1219" s="13" t="e">
        <f t="shared" si="1517"/>
        <v>#N/A</v>
      </c>
      <c r="Q1219" s="13" t="e">
        <f t="shared" si="1518"/>
        <v>#N/A</v>
      </c>
      <c r="R1219" s="13" t="e">
        <f t="shared" si="1519"/>
        <v>#N/A</v>
      </c>
      <c r="S1219" s="13" t="e">
        <f t="shared" si="1520"/>
        <v>#N/A</v>
      </c>
      <c r="T1219" s="13" t="e">
        <f t="shared" si="1521"/>
        <v>#N/A</v>
      </c>
      <c r="U1219" s="13" t="e">
        <f t="shared" si="1522"/>
        <v>#N/A</v>
      </c>
      <c r="V1219" s="13" t="e">
        <f t="shared" si="1523"/>
        <v>#N/A</v>
      </c>
      <c r="W1219" s="13" t="e">
        <f t="shared" si="1524"/>
        <v>#N/A</v>
      </c>
      <c r="X1219" s="13" t="e">
        <f t="shared" si="1525"/>
        <v>#N/A</v>
      </c>
      <c r="Y1219" s="13" t="e">
        <f t="shared" si="1526"/>
        <v>#N/A</v>
      </c>
      <c r="Z1219" s="13" t="e">
        <f t="shared" si="1527"/>
        <v>#N/A</v>
      </c>
      <c r="AA1219" s="13" t="e">
        <f t="shared" si="1528"/>
        <v>#N/A</v>
      </c>
      <c r="AB1219" s="13" t="e">
        <f t="shared" si="1529"/>
        <v>#N/A</v>
      </c>
      <c r="AC1219" s="13" t="e">
        <f t="shared" si="1530"/>
        <v>#N/A</v>
      </c>
      <c r="AD1219" s="13" t="e">
        <f t="shared" si="1531"/>
        <v>#N/A</v>
      </c>
      <c r="AE1219" s="13" t="e">
        <f t="shared" si="1532"/>
        <v>#N/A</v>
      </c>
      <c r="AF1219" s="13" t="e">
        <f t="shared" si="1533"/>
        <v>#N/A</v>
      </c>
      <c r="AG1219" s="13" t="e">
        <f t="shared" si="1534"/>
        <v>#N/A</v>
      </c>
      <c r="AH1219" s="13" t="e">
        <f t="shared" si="1535"/>
        <v>#N/A</v>
      </c>
      <c r="AI1219" s="13" t="e">
        <f t="shared" si="1536"/>
        <v>#N/A</v>
      </c>
      <c r="AJ1219" s="13" t="e">
        <f t="shared" si="1537"/>
        <v>#N/A</v>
      </c>
      <c r="AK1219" s="13" t="e">
        <f t="shared" si="1538"/>
        <v>#N/A</v>
      </c>
      <c r="AL1219" s="13" t="e">
        <f t="shared" si="1539"/>
        <v>#N/A</v>
      </c>
      <c r="AM1219" s="13" t="e">
        <f t="shared" si="1540"/>
        <v>#N/A</v>
      </c>
      <c r="AN1219" s="13" t="e">
        <f t="shared" si="1541"/>
        <v>#N/A</v>
      </c>
      <c r="AO1219" s="13" t="e">
        <f t="shared" si="1542"/>
        <v>#N/A</v>
      </c>
      <c r="AP1219" s="13" t="e">
        <f t="shared" si="1543"/>
        <v>#N/A</v>
      </c>
      <c r="AQ1219" s="13" t="e">
        <f t="shared" si="1544"/>
        <v>#N/A</v>
      </c>
      <c r="AR1219" s="13" t="e">
        <f t="shared" si="1545"/>
        <v>#N/A</v>
      </c>
      <c r="AS1219" s="13" t="e">
        <f t="shared" si="1546"/>
        <v>#N/A</v>
      </c>
      <c r="AT1219" s="13" t="e">
        <f t="shared" si="1547"/>
        <v>#N/A</v>
      </c>
      <c r="AU1219" s="13" t="e">
        <f t="shared" si="1548"/>
        <v>#N/A</v>
      </c>
      <c r="AV1219" s="13" t="e">
        <f t="shared" si="1549"/>
        <v>#N/A</v>
      </c>
      <c r="AW1219" s="13" t="e">
        <f t="shared" si="1550"/>
        <v>#N/A</v>
      </c>
      <c r="AX1219" s="13" t="e">
        <f t="shared" si="1551"/>
        <v>#N/A</v>
      </c>
      <c r="AY1219" s="13" t="e">
        <f t="shared" si="1552"/>
        <v>#N/A</v>
      </c>
      <c r="AZ1219" s="13" t="e">
        <f t="shared" si="1553"/>
        <v>#N/A</v>
      </c>
      <c r="BA1219" s="13" t="e">
        <f t="shared" si="1554"/>
        <v>#N/A</v>
      </c>
      <c r="BB1219" s="13" t="e">
        <f t="shared" si="1555"/>
        <v>#N/A</v>
      </c>
      <c r="BC1219" s="13" t="e">
        <f t="shared" si="1556"/>
        <v>#N/A</v>
      </c>
      <c r="BD1219" s="13" t="e">
        <f t="shared" si="1557"/>
        <v>#N/A</v>
      </c>
      <c r="BE1219" s="13" t="e">
        <f t="shared" si="1558"/>
        <v>#N/A</v>
      </c>
      <c r="BF1219" s="13" t="e">
        <f t="shared" si="1559"/>
        <v>#N/A</v>
      </c>
      <c r="BG1219" s="13" t="e">
        <f t="shared" si="1560"/>
        <v>#N/A</v>
      </c>
      <c r="BH1219" s="13" t="e">
        <f t="shared" si="1561"/>
        <v>#N/A</v>
      </c>
      <c r="BI1219" s="13" t="e">
        <f t="shared" si="1562"/>
        <v>#N/A</v>
      </c>
      <c r="BJ1219" s="14" t="e">
        <f t="shared" si="1563"/>
        <v>#N/A</v>
      </c>
      <c r="BK1219" s="14" t="e">
        <f t="shared" si="1564"/>
        <v>#N/A</v>
      </c>
      <c r="BL1219" s="14" t="e">
        <f t="shared" si="1565"/>
        <v>#N/A</v>
      </c>
      <c r="BM1219" s="14" t="e">
        <f t="shared" si="1566"/>
        <v>#N/A</v>
      </c>
      <c r="BN1219" s="14" t="e">
        <f t="shared" si="1567"/>
        <v>#N/A</v>
      </c>
    </row>
    <row r="1220" spans="1:66" x14ac:dyDescent="0.25">
      <c r="A1220" t="s">
        <v>10</v>
      </c>
      <c r="B1220" t="s">
        <v>244</v>
      </c>
      <c r="C1220" t="s">
        <v>11</v>
      </c>
      <c r="D1220" s="7" t="s">
        <v>538</v>
      </c>
      <c r="E1220" s="10">
        <f>VLOOKUP(A1220,home!$A$2:$E$405,3,FALSE)</f>
        <v>1.5425</v>
      </c>
      <c r="F1220" s="10">
        <f>VLOOKUP(B1220,home!$B$2:$E$405,3,FALSE)</f>
        <v>1.2202999999999999</v>
      </c>
      <c r="G1220" s="10">
        <f>VLOOKUP(C1220,away!$B$2:$E$405,4,FALSE)</f>
        <v>0.95340000000000003</v>
      </c>
      <c r="H1220" s="10">
        <f>VLOOKUP(A1220,away!$A$2:$E$405,3,FALSE)</f>
        <v>1.4443999999999999</v>
      </c>
      <c r="I1220" s="10">
        <f>VLOOKUP(C1220,away!$B$2:$E$405,3,FALSE)</f>
        <v>0.8145</v>
      </c>
      <c r="J1220" s="10">
        <f>VLOOKUP(B1220,home!$B$2:$E$405,4,FALSE)</f>
        <v>1.181</v>
      </c>
      <c r="K1220" s="12">
        <f t="shared" si="1512"/>
        <v>1.79459697585</v>
      </c>
      <c r="L1220" s="12">
        <f t="shared" si="1513"/>
        <v>1.3894037477999999</v>
      </c>
      <c r="M1220" s="13">
        <f t="shared" si="1514"/>
        <v>4.1419614769477288E-2</v>
      </c>
      <c r="N1220" s="13">
        <f t="shared" si="1515"/>
        <v>7.4331515406175927E-2</v>
      </c>
      <c r="O1220" s="13">
        <f t="shared" si="1516"/>
        <v>5.7548567993143965E-2</v>
      </c>
      <c r="P1220" s="13">
        <f t="shared" si="1517"/>
        <v>0.10327648608499426</v>
      </c>
      <c r="Q1220" s="13">
        <f t="shared" si="1518"/>
        <v>6.669755637913552E-2</v>
      </c>
      <c r="R1220" s="13">
        <f t="shared" si="1519"/>
        <v>3.9979098025098678E-2</v>
      </c>
      <c r="S1220" s="13">
        <f t="shared" si="1520"/>
        <v>6.4377907891142269E-2</v>
      </c>
      <c r="T1220" s="13">
        <f t="shared" si="1521"/>
        <v>9.2669834802272671E-2</v>
      </c>
      <c r="U1220" s="13">
        <f t="shared" si="1522"/>
        <v>7.1746368413052791E-2</v>
      </c>
      <c r="V1220" s="13">
        <f t="shared" si="1523"/>
        <v>1.78356831003442E-2</v>
      </c>
      <c r="W1220" s="13">
        <f t="shared" si="1524"/>
        <v>3.989841099152714E-2</v>
      </c>
      <c r="X1220" s="13">
        <f t="shared" si="1525"/>
        <v>5.5435001762892518E-2</v>
      </c>
      <c r="Y1220" s="13">
        <f t="shared" si="1526"/>
        <v>3.8510799604331243E-2</v>
      </c>
      <c r="Z1220" s="13">
        <f t="shared" si="1527"/>
        <v>1.8515702876578565E-2</v>
      </c>
      <c r="AA1220" s="13">
        <f t="shared" si="1528"/>
        <v>3.3228224388045041E-2</v>
      </c>
      <c r="AB1220" s="13">
        <f t="shared" si="1529"/>
        <v>2.9815635499825428E-2</v>
      </c>
      <c r="AC1220" s="13">
        <f t="shared" si="1530"/>
        <v>2.7794902967181656E-3</v>
      </c>
      <c r="AD1220" s="13">
        <f t="shared" si="1531"/>
        <v>1.7900391926653759E-2</v>
      </c>
      <c r="AE1220" s="13">
        <f t="shared" si="1532"/>
        <v>2.4870871629981594E-2</v>
      </c>
      <c r="AF1220" s="13">
        <f t="shared" si="1533"/>
        <v>1.7277841126874562E-2</v>
      </c>
      <c r="AG1220" s="13">
        <f t="shared" si="1534"/>
        <v>8.0019657385241652E-3</v>
      </c>
      <c r="AH1220" s="13">
        <f t="shared" si="1535"/>
        <v>6.4314467424673692E-3</v>
      </c>
      <c r="AI1220" s="13">
        <f t="shared" si="1536"/>
        <v>1.1541854874372275E-2</v>
      </c>
      <c r="AJ1220" s="13">
        <f t="shared" si="1537"/>
        <v>1.0356488926624035E-2</v>
      </c>
      <c r="AK1220" s="13">
        <f t="shared" si="1538"/>
        <v>6.195241236047833E-3</v>
      </c>
      <c r="AL1220" s="13">
        <f t="shared" si="1539"/>
        <v>2.7721744159139378E-4</v>
      </c>
      <c r="AM1220" s="13">
        <f t="shared" si="1540"/>
        <v>6.4247978436205149E-3</v>
      </c>
      <c r="AN1220" s="13">
        <f t="shared" si="1541"/>
        <v>8.9266382027837002E-3</v>
      </c>
      <c r="AO1220" s="13">
        <f t="shared" si="1542"/>
        <v>6.201352287101166E-3</v>
      </c>
      <c r="AP1220" s="13">
        <f t="shared" si="1543"/>
        <v>2.8720607030421545E-3</v>
      </c>
      <c r="AQ1220" s="13">
        <f t="shared" si="1544"/>
        <v>9.9761297617896724E-4</v>
      </c>
      <c r="AR1220" s="13">
        <f t="shared" si="1545"/>
        <v>1.7871752415520527E-3</v>
      </c>
      <c r="AS1220" s="13">
        <f t="shared" si="1546"/>
        <v>3.2072592838033069E-3</v>
      </c>
      <c r="AT1220" s="13">
        <f t="shared" si="1547"/>
        <v>2.8778689057401266E-3</v>
      </c>
      <c r="AU1220" s="13">
        <f t="shared" si="1548"/>
        <v>1.7215382783779924E-3</v>
      </c>
      <c r="AV1220" s="13">
        <f t="shared" si="1549"/>
        <v>7.7236684704679048E-4</v>
      </c>
      <c r="AW1220" s="13">
        <f t="shared" si="1550"/>
        <v>1.9200540216656293E-5</v>
      </c>
      <c r="AX1220" s="13">
        <f t="shared" si="1551"/>
        <v>1.9216537967681638E-3</v>
      </c>
      <c r="AY1220" s="13">
        <f t="shared" si="1552"/>
        <v>2.6699529872037859E-3</v>
      </c>
      <c r="AZ1220" s="13">
        <f t="shared" si="1553"/>
        <v>1.8548213434353728E-3</v>
      </c>
      <c r="BA1220" s="13">
        <f t="shared" si="1554"/>
        <v>8.5903190868951286E-4</v>
      </c>
      <c r="BB1220" s="13">
        <f t="shared" si="1555"/>
        <v>2.9838553835324889E-4</v>
      </c>
      <c r="BC1220" s="13">
        <f t="shared" si="1556"/>
        <v>8.2915597055464925E-5</v>
      </c>
      <c r="BD1220" s="13">
        <f t="shared" si="1557"/>
        <v>4.1385132976463261E-4</v>
      </c>
      <c r="BE1220" s="13">
        <f t="shared" si="1558"/>
        <v>7.4269634484711077E-4</v>
      </c>
      <c r="BF1220" s="13">
        <f t="shared" si="1559"/>
        <v>6.6642030721873703E-4</v>
      </c>
      <c r="BG1220" s="13">
        <f t="shared" si="1560"/>
        <v>3.9865195599325762E-4</v>
      </c>
      <c r="BH1220" s="13">
        <f t="shared" si="1561"/>
        <v>1.7885489866054693E-4</v>
      </c>
      <c r="BI1220" s="13">
        <f t="shared" si="1562"/>
        <v>6.4194492050435108E-5</v>
      </c>
      <c r="BJ1220" s="14">
        <f t="shared" si="1563"/>
        <v>0.46870341255260123</v>
      </c>
      <c r="BK1220" s="14">
        <f t="shared" si="1564"/>
        <v>0.23263635257147139</v>
      </c>
      <c r="BL1220" s="14">
        <f t="shared" si="1565"/>
        <v>0.27967380398373243</v>
      </c>
      <c r="BM1220" s="14">
        <f t="shared" si="1566"/>
        <v>0.61362568087937064</v>
      </c>
      <c r="BN1220" s="14">
        <f t="shared" si="1567"/>
        <v>0.38325283865802573</v>
      </c>
    </row>
    <row r="1221" spans="1:66" x14ac:dyDescent="0.25">
      <c r="A1221" t="s">
        <v>10</v>
      </c>
      <c r="B1221" t="s">
        <v>48</v>
      </c>
      <c r="C1221" t="s">
        <v>44</v>
      </c>
      <c r="D1221" s="7" t="s">
        <v>538</v>
      </c>
      <c r="E1221" s="10">
        <f>VLOOKUP(A1221,home!$A$2:$E$405,3,FALSE)</f>
        <v>1.5425</v>
      </c>
      <c r="F1221" s="10">
        <f>VLOOKUP(B1221,home!$B$2:$E$405,3,FALSE)</f>
        <v>0.87709999999999999</v>
      </c>
      <c r="G1221" s="10">
        <f>VLOOKUP(C1221,away!$B$2:$E$405,4,FALSE)</f>
        <v>0.83899999999999997</v>
      </c>
      <c r="H1221" s="10">
        <f>VLOOKUP(A1221,away!$A$2:$E$405,3,FALSE)</f>
        <v>1.4443999999999999</v>
      </c>
      <c r="I1221" s="10">
        <f>VLOOKUP(C1221,away!$B$2:$E$405,3,FALSE)</f>
        <v>0.8145</v>
      </c>
      <c r="J1221" s="10">
        <f>VLOOKUP(B1221,home!$B$2:$E$405,4,FALSE)</f>
        <v>1.5476000000000001</v>
      </c>
      <c r="K1221" s="12">
        <f t="shared" si="1512"/>
        <v>1.1351055432499999</v>
      </c>
      <c r="L1221" s="12">
        <f t="shared" si="1513"/>
        <v>1.8206953768799998</v>
      </c>
      <c r="M1221" s="13">
        <f t="shared" si="1514"/>
        <v>5.2036966427437215E-2</v>
      </c>
      <c r="N1221" s="13">
        <f t="shared" si="1515"/>
        <v>5.9067449045698127E-2</v>
      </c>
      <c r="O1221" s="13">
        <f t="shared" si="1516"/>
        <v>9.4743464201294703E-2</v>
      </c>
      <c r="P1221" s="13">
        <f t="shared" si="1517"/>
        <v>0.10754383140159753</v>
      </c>
      <c r="Q1221" s="13">
        <f t="shared" si="1518"/>
        <v>3.3523894418704445E-2</v>
      </c>
      <c r="R1221" s="13">
        <f t="shared" si="1519"/>
        <v>8.6249493630446525E-2</v>
      </c>
      <c r="S1221" s="13">
        <f t="shared" si="1520"/>
        <v>5.5564709410294712E-2</v>
      </c>
      <c r="T1221" s="13">
        <f t="shared" si="1521"/>
        <v>6.1036799583148407E-2</v>
      </c>
      <c r="U1221" s="13">
        <f t="shared" si="1522"/>
        <v>9.7902278322425415E-2</v>
      </c>
      <c r="V1221" s="13">
        <f t="shared" si="1523"/>
        <v>1.2759394695632607E-2</v>
      </c>
      <c r="W1221" s="13">
        <f t="shared" si="1524"/>
        <v>1.2684386128666373E-2</v>
      </c>
      <c r="X1221" s="13">
        <f t="shared" si="1525"/>
        <v>2.3094403183023665E-2</v>
      </c>
      <c r="Y1221" s="13">
        <f t="shared" si="1526"/>
        <v>2.1023936553566974E-2</v>
      </c>
      <c r="Z1221" s="13">
        <f t="shared" si="1527"/>
        <v>5.2344684770398324E-2</v>
      </c>
      <c r="AA1221" s="13">
        <f t="shared" si="1528"/>
        <v>5.9416741842552981E-2</v>
      </c>
      <c r="AB1221" s="13">
        <f t="shared" si="1529"/>
        <v>3.3722136513668066E-2</v>
      </c>
      <c r="AC1221" s="13">
        <f t="shared" si="1530"/>
        <v>1.6481002426503432E-3</v>
      </c>
      <c r="AD1221" s="13">
        <f t="shared" si="1531"/>
        <v>3.5995292518431533E-3</v>
      </c>
      <c r="AE1221" s="13">
        <f t="shared" si="1532"/>
        <v>6.5536462677751534E-3</v>
      </c>
      <c r="AF1221" s="13">
        <f t="shared" si="1533"/>
        <v>5.9660967307225447E-3</v>
      </c>
      <c r="AG1221" s="13">
        <f t="shared" si="1534"/>
        <v>3.6208149118818057E-3</v>
      </c>
      <c r="AH1221" s="13">
        <f t="shared" si="1535"/>
        <v>2.3825931391426306E-2</v>
      </c>
      <c r="AI1221" s="13">
        <f t="shared" si="1536"/>
        <v>2.7044946795502182E-2</v>
      </c>
      <c r="AJ1221" s="13">
        <f t="shared" si="1537"/>
        <v>1.5349434512237929E-2</v>
      </c>
      <c r="AK1221" s="13">
        <f t="shared" si="1538"/>
        <v>5.8077427335313739E-3</v>
      </c>
      <c r="AL1221" s="13">
        <f t="shared" si="1539"/>
        <v>1.3624392565287304E-4</v>
      </c>
      <c r="AM1221" s="13">
        <f t="shared" si="1540"/>
        <v>8.1716912137153725E-4</v>
      </c>
      <c r="AN1221" s="13">
        <f t="shared" si="1541"/>
        <v>1.4878160414102492E-3</v>
      </c>
      <c r="AO1221" s="13">
        <f t="shared" si="1542"/>
        <v>1.3544298941217719E-3</v>
      </c>
      <c r="AP1221" s="13">
        <f t="shared" si="1543"/>
        <v>8.2200141551185912E-4</v>
      </c>
      <c r="AQ1221" s="13">
        <f t="shared" si="1544"/>
        <v>3.741535442528147E-4</v>
      </c>
      <c r="AR1221" s="13">
        <f t="shared" si="1545"/>
        <v>8.6759526268459768E-3</v>
      </c>
      <c r="AS1221" s="13">
        <f t="shared" si="1546"/>
        <v>9.8481219197072648E-3</v>
      </c>
      <c r="AT1221" s="13">
        <f t="shared" si="1547"/>
        <v>5.5893288908307756E-3</v>
      </c>
      <c r="AU1221" s="13">
        <f t="shared" si="1548"/>
        <v>2.1148260690097942E-3</v>
      </c>
      <c r="AV1221" s="13">
        <f t="shared" si="1549"/>
        <v>6.0013769848565629E-4</v>
      </c>
      <c r="AW1221" s="13">
        <f t="shared" si="1550"/>
        <v>7.8214663620887887E-6</v>
      </c>
      <c r="AX1221" s="13">
        <f t="shared" si="1551"/>
        <v>1.5459553324026075E-4</v>
      </c>
      <c r="AY1221" s="13">
        <f t="shared" si="1552"/>
        <v>2.8147137265684108E-4</v>
      </c>
      <c r="AZ1221" s="13">
        <f t="shared" si="1553"/>
        <v>2.5623681346018909E-4</v>
      </c>
      <c r="BA1221" s="13">
        <f t="shared" si="1554"/>
        <v>1.5550972721780972E-4</v>
      </c>
      <c r="BB1221" s="13">
        <f t="shared" si="1555"/>
        <v>7.0783960351334063E-5</v>
      </c>
      <c r="BC1221" s="13">
        <f t="shared" si="1556"/>
        <v>2.5775205873786192E-5</v>
      </c>
      <c r="BD1221" s="13">
        <f t="shared" si="1557"/>
        <v>2.6327111396213928E-3</v>
      </c>
      <c r="BE1221" s="13">
        <f t="shared" si="1558"/>
        <v>2.9884050083602677E-3</v>
      </c>
      <c r="BF1221" s="13">
        <f t="shared" si="1559"/>
        <v>1.6960775452329016E-3</v>
      </c>
      <c r="BG1221" s="13">
        <f t="shared" si="1560"/>
        <v>6.4174234112523933E-4</v>
      </c>
      <c r="BH1221" s="13">
        <f t="shared" si="1561"/>
        <v>1.8211132218737294E-4</v>
      </c>
      <c r="BI1221" s="13">
        <f t="shared" si="1562"/>
        <v>4.1343114260694724E-5</v>
      </c>
      <c r="BJ1221" s="14">
        <f t="shared" si="1563"/>
        <v>0.23597089870449905</v>
      </c>
      <c r="BK1221" s="14">
        <f t="shared" si="1564"/>
        <v>0.22997071747592207</v>
      </c>
      <c r="BL1221" s="14">
        <f t="shared" si="1565"/>
        <v>0.47907292761875275</v>
      </c>
      <c r="BM1221" s="14">
        <f t="shared" si="1566"/>
        <v>0.56392047953809932</v>
      </c>
      <c r="BN1221" s="14">
        <f t="shared" si="1567"/>
        <v>0.43316509912517859</v>
      </c>
    </row>
    <row r="1222" spans="1:66" x14ac:dyDescent="0.25">
      <c r="A1222" t="s">
        <v>10</v>
      </c>
      <c r="B1222" t="s">
        <v>243</v>
      </c>
      <c r="C1222" t="s">
        <v>246</v>
      </c>
      <c r="D1222" s="7" t="s">
        <v>538</v>
      </c>
      <c r="E1222" s="10">
        <f>VLOOKUP(A1222,home!$A$2:$E$405,3,FALSE)</f>
        <v>1.5425</v>
      </c>
      <c r="F1222" s="10">
        <f>VLOOKUP(B1222,home!$B$2:$E$405,3,FALSE)</f>
        <v>0.99150000000000005</v>
      </c>
      <c r="G1222" s="10">
        <f>VLOOKUP(C1222,away!$B$2:$E$405,4,FALSE)</f>
        <v>1.2202999999999999</v>
      </c>
      <c r="H1222" s="10">
        <f>VLOOKUP(A1222,away!$A$2:$E$405,3,FALSE)</f>
        <v>1.4443999999999999</v>
      </c>
      <c r="I1222" s="10">
        <f>VLOOKUP(C1222,away!$B$2:$E$405,3,FALSE)</f>
        <v>0.85519999999999996</v>
      </c>
      <c r="J1222" s="10">
        <f>VLOOKUP(B1222,home!$B$2:$E$405,4,FALSE)</f>
        <v>0.8145</v>
      </c>
      <c r="K1222" s="12">
        <f t="shared" si="1512"/>
        <v>1.8663130916249999</v>
      </c>
      <c r="L1222" s="12">
        <f t="shared" si="1513"/>
        <v>1.0061118417599999</v>
      </c>
      <c r="M1222" s="13">
        <f t="shared" si="1514"/>
        <v>5.6561602028626687E-2</v>
      </c>
      <c r="N1222" s="13">
        <f t="shared" si="1515"/>
        <v>0.10556165834930914</v>
      </c>
      <c r="O1222" s="13">
        <f t="shared" si="1516"/>
        <v>5.6907297589917742E-2</v>
      </c>
      <c r="P1222" s="13">
        <f t="shared" si="1517"/>
        <v>0.10620683450106329</v>
      </c>
      <c r="Q1222" s="13">
        <f t="shared" si="1518"/>
        <v>9.8505552475480582E-2</v>
      </c>
      <c r="R1222" s="13">
        <f t="shared" si="1519"/>
        <v>2.8627552993888267E-2</v>
      </c>
      <c r="S1222" s="13">
        <f t="shared" si="1520"/>
        <v>4.9856666405184748E-2</v>
      </c>
      <c r="T1222" s="13">
        <f t="shared" si="1521"/>
        <v>9.9107602824692081E-2</v>
      </c>
      <c r="U1222" s="13">
        <f t="shared" si="1522"/>
        <v>5.3427976933682134E-2</v>
      </c>
      <c r="V1222" s="13">
        <f t="shared" si="1523"/>
        <v>1.0401871642316714E-2</v>
      </c>
      <c r="W1222" s="13">
        <f t="shared" si="1524"/>
        <v>6.128073406091427E-2</v>
      </c>
      <c r="X1222" s="13">
        <f t="shared" si="1525"/>
        <v>6.1655272210431211E-2</v>
      </c>
      <c r="Y1222" s="13">
        <f t="shared" si="1526"/>
        <v>3.1016049738925536E-2</v>
      </c>
      <c r="Z1222" s="13">
        <f t="shared" si="1527"/>
        <v>9.6008400225876412E-3</v>
      </c>
      <c r="AA1222" s="13">
        <f t="shared" si="1528"/>
        <v>1.7918173424752576E-2</v>
      </c>
      <c r="AB1222" s="13">
        <f t="shared" si="1529"/>
        <v>1.672046082031145E-2</v>
      </c>
      <c r="AC1222" s="13">
        <f t="shared" si="1530"/>
        <v>1.2207374574734727E-3</v>
      </c>
      <c r="AD1222" s="13">
        <f t="shared" si="1531"/>
        <v>2.8592259060568587E-2</v>
      </c>
      <c r="AE1222" s="13">
        <f t="shared" si="1532"/>
        <v>2.8767010423507704E-2</v>
      </c>
      <c r="AF1222" s="13">
        <f t="shared" si="1533"/>
        <v>1.4471414919562223E-2</v>
      </c>
      <c r="AG1222" s="13">
        <f t="shared" si="1534"/>
        <v>4.85328730586463E-3</v>
      </c>
      <c r="AH1222" s="13">
        <f t="shared" si="1535"/>
        <v>2.4148797093921925E-3</v>
      </c>
      <c r="AI1222" s="13">
        <f t="shared" si="1536"/>
        <v>4.5069216163382241E-3</v>
      </c>
      <c r="AJ1222" s="13">
        <f t="shared" si="1537"/>
        <v>4.205663407749867E-3</v>
      </c>
      <c r="AK1222" s="13">
        <f t="shared" si="1538"/>
        <v>2.6163615589505952E-3</v>
      </c>
      <c r="AL1222" s="13">
        <f t="shared" si="1539"/>
        <v>9.1688110990573307E-5</v>
      </c>
      <c r="AM1222" s="13">
        <f t="shared" si="1540"/>
        <v>1.0672421480774541E-2</v>
      </c>
      <c r="AN1222" s="13">
        <f t="shared" si="1541"/>
        <v>1.0737649632061058E-2</v>
      </c>
      <c r="AO1222" s="13">
        <f t="shared" si="1542"/>
        <v>5.4016382237432672E-3</v>
      </c>
      <c r="AP1222" s="13">
        <f t="shared" si="1543"/>
        <v>1.8115507272705178E-3</v>
      </c>
      <c r="AQ1222" s="13">
        <f t="shared" si="1544"/>
        <v>4.5565565966395195E-4</v>
      </c>
      <c r="AR1222" s="13">
        <f t="shared" si="1545"/>
        <v>4.8592781440908665E-4</v>
      </c>
      <c r="AS1222" s="13">
        <f t="shared" si="1546"/>
        <v>9.0689344161640163E-4</v>
      </c>
      <c r="AT1222" s="13">
        <f t="shared" si="1547"/>
        <v>8.4627355139877162E-4</v>
      </c>
      <c r="AU1222" s="13">
        <f t="shared" si="1548"/>
        <v>5.2647046935716979E-4</v>
      </c>
      <c r="AV1222" s="13">
        <f t="shared" si="1549"/>
        <v>2.456396823288111E-4</v>
      </c>
      <c r="AW1222" s="13">
        <f t="shared" si="1550"/>
        <v>4.7823492344007233E-6</v>
      </c>
      <c r="AX1222" s="13">
        <f t="shared" si="1551"/>
        <v>3.3196799881515613E-3</v>
      </c>
      <c r="AY1222" s="13">
        <f t="shared" si="1552"/>
        <v>3.3399693469329818E-3</v>
      </c>
      <c r="AZ1222" s="13">
        <f t="shared" si="1553"/>
        <v>1.6801913555323429E-3</v>
      </c>
      <c r="BA1222" s="13">
        <f t="shared" si="1554"/>
        <v>5.6348680640795883E-4</v>
      </c>
      <c r="BB1222" s="13">
        <f t="shared" si="1555"/>
        <v>1.4173268715064299E-4</v>
      </c>
      <c r="BC1222" s="13">
        <f t="shared" si="1556"/>
        <v>2.8519786981345467E-5</v>
      </c>
      <c r="BD1222" s="13">
        <f t="shared" si="1557"/>
        <v>8.1482954719589549E-5</v>
      </c>
      <c r="BE1222" s="13">
        <f t="shared" si="1558"/>
        <v>1.5207270513745705E-4</v>
      </c>
      <c r="BF1222" s="13">
        <f t="shared" si="1559"/>
        <v>1.4190764023843227E-4</v>
      </c>
      <c r="BG1222" s="13">
        <f t="shared" si="1560"/>
        <v>8.8281362259532244E-5</v>
      </c>
      <c r="BH1222" s="13">
        <f t="shared" si="1561"/>
        <v>4.119016553286355E-5</v>
      </c>
      <c r="BI1222" s="13">
        <f t="shared" si="1562"/>
        <v>1.5374749036036825E-5</v>
      </c>
      <c r="BJ1222" s="14">
        <f t="shared" si="1563"/>
        <v>0.57196333706392632</v>
      </c>
      <c r="BK1222" s="14">
        <f t="shared" si="1564"/>
        <v>0.22767936949258846</v>
      </c>
      <c r="BL1222" s="14">
        <f t="shared" si="1565"/>
        <v>0.19087680259101722</v>
      </c>
      <c r="BM1222" s="14">
        <f t="shared" si="1566"/>
        <v>0.54441466423413531</v>
      </c>
      <c r="BN1222" s="14">
        <f t="shared" si="1567"/>
        <v>0.45237049793828571</v>
      </c>
    </row>
    <row r="1223" spans="1:66" x14ac:dyDescent="0.25">
      <c r="A1223" t="s">
        <v>13</v>
      </c>
      <c r="B1223" t="s">
        <v>250</v>
      </c>
      <c r="C1223" t="s">
        <v>53</v>
      </c>
      <c r="D1223" s="7" t="s">
        <v>538</v>
      </c>
      <c r="E1223" s="10">
        <f>VLOOKUP(A1223,home!$A$2:$E$405,3,FALSE)</f>
        <v>1.4837</v>
      </c>
      <c r="F1223" s="10">
        <f>VLOOKUP(B1223,home!$B$2:$E$405,3,FALSE)</f>
        <v>1.3083</v>
      </c>
      <c r="G1223" s="10">
        <f>VLOOKUP(C1223,away!$B$2:$E$405,4,FALSE)</f>
        <v>1.1496999999999999</v>
      </c>
      <c r="H1223" s="10">
        <f>VLOOKUP(A1223,away!$A$2:$E$405,3,FALSE)</f>
        <v>1.2190000000000001</v>
      </c>
      <c r="I1223" s="10">
        <f>VLOOKUP(C1223,away!$B$2:$E$405,3,FALSE)</f>
        <v>0.67559999999999998</v>
      </c>
      <c r="J1223" s="10">
        <f>VLOOKUP(B1223,home!$B$2:$E$405,4,FALSE)</f>
        <v>0.86860000000000004</v>
      </c>
      <c r="K1223" s="12">
        <f t="shared" si="1512"/>
        <v>2.2317110790869998</v>
      </c>
      <c r="L1223" s="12">
        <f t="shared" si="1513"/>
        <v>0.71534108904000004</v>
      </c>
      <c r="M1223" s="13">
        <f t="shared" si="1514"/>
        <v>5.249422223397452E-2</v>
      </c>
      <c r="N1223" s="13">
        <f t="shared" si="1515"/>
        <v>0.11715193734761603</v>
      </c>
      <c r="O1223" s="13">
        <f t="shared" si="1516"/>
        <v>3.7551274101159111E-2</v>
      </c>
      <c r="P1223" s="13">
        <f t="shared" si="1517"/>
        <v>8.3803594445389498E-2</v>
      </c>
      <c r="Q1223" s="13">
        <f t="shared" si="1518"/>
        <v>0.13072463825759043</v>
      </c>
      <c r="R1223" s="13">
        <f t="shared" si="1519"/>
        <v>1.3430984655181354E-2</v>
      </c>
      <c r="S1223" s="13">
        <f t="shared" si="1520"/>
        <v>3.344674015106168E-2</v>
      </c>
      <c r="T1223" s="13">
        <f t="shared" si="1521"/>
        <v>9.3512705095544782E-2</v>
      </c>
      <c r="U1223" s="13">
        <f t="shared" si="1522"/>
        <v>2.9974077258015708E-2</v>
      </c>
      <c r="V1223" s="13">
        <f t="shared" si="1523"/>
        <v>5.9328371514164105E-3</v>
      </c>
      <c r="W1223" s="13">
        <f t="shared" si="1524"/>
        <v>9.724654116970162E-2</v>
      </c>
      <c r="X1223" s="13">
        <f t="shared" si="1525"/>
        <v>6.9564446665707547E-2</v>
      </c>
      <c r="Y1223" s="13">
        <f t="shared" si="1526"/>
        <v>2.4881153518156115E-2</v>
      </c>
      <c r="Z1223" s="13">
        <f t="shared" si="1527"/>
        <v>3.2025783967056542E-3</v>
      </c>
      <c r="AA1223" s="13">
        <f t="shared" si="1528"/>
        <v>7.1472296895726877E-3</v>
      </c>
      <c r="AB1223" s="13">
        <f t="shared" si="1529"/>
        <v>7.9752758414994556E-3</v>
      </c>
      <c r="AC1223" s="13">
        <f t="shared" si="1530"/>
        <v>5.9196166905256965E-4</v>
      </c>
      <c r="AD1223" s="13">
        <f t="shared" si="1531"/>
        <v>5.4256545832828317E-2</v>
      </c>
      <c r="AE1223" s="13">
        <f t="shared" si="1532"/>
        <v>3.881193658360408E-2</v>
      </c>
      <c r="AF1223" s="13">
        <f t="shared" si="1533"/>
        <v>1.3881886491733379E-2</v>
      </c>
      <c r="AG1223" s="13">
        <f t="shared" si="1534"/>
        <v>3.3100946003087415E-3</v>
      </c>
      <c r="AH1223" s="13">
        <f t="shared" si="1535"/>
        <v>5.7273397950884986E-4</v>
      </c>
      <c r="AI1223" s="13">
        <f t="shared" si="1536"/>
        <v>1.2781767674394868E-3</v>
      </c>
      <c r="AJ1223" s="13">
        <f t="shared" si="1537"/>
        <v>1.4262606264631556E-3</v>
      </c>
      <c r="AK1223" s="13">
        <f t="shared" si="1538"/>
        <v>1.0610005472477964E-3</v>
      </c>
      <c r="AL1223" s="13">
        <f t="shared" si="1539"/>
        <v>3.7801124412804833E-5</v>
      </c>
      <c r="AM1223" s="13">
        <f t="shared" si="1540"/>
        <v>2.4216986889622892E-2</v>
      </c>
      <c r="AN1223" s="13">
        <f t="shared" si="1541"/>
        <v>1.7323405774890242E-2</v>
      </c>
      <c r="AO1223" s="13">
        <f t="shared" si="1542"/>
        <v>6.1960719764459051E-3</v>
      </c>
      <c r="AP1223" s="13">
        <f t="shared" si="1543"/>
        <v>1.4774349584670136E-3</v>
      </c>
      <c r="AQ1223" s="13">
        <f t="shared" si="1544"/>
        <v>2.6421748304389012E-4</v>
      </c>
      <c r="AR1223" s="13">
        <f t="shared" si="1545"/>
        <v>8.1940029726414775E-5</v>
      </c>
      <c r="AS1223" s="13">
        <f t="shared" si="1546"/>
        <v>1.8286647216115792E-4</v>
      </c>
      <c r="AT1223" s="13">
        <f t="shared" si="1547"/>
        <v>2.0405256595780534E-4</v>
      </c>
      <c r="AU1223" s="13">
        <f t="shared" si="1548"/>
        <v>1.5179545738805498E-4</v>
      </c>
      <c r="AV1223" s="13">
        <f t="shared" si="1549"/>
        <v>8.4690901002000267E-5</v>
      </c>
      <c r="AW1223" s="13">
        <f t="shared" si="1550"/>
        <v>1.6763062279664597E-6</v>
      </c>
      <c r="AX1223" s="13">
        <f t="shared" si="1551"/>
        <v>9.007552990612672E-3</v>
      </c>
      <c r="AY1223" s="13">
        <f t="shared" si="1552"/>
        <v>6.4434727658903767E-3</v>
      </c>
      <c r="AZ1223" s="13">
        <f t="shared" si="1553"/>
        <v>2.3046404127758015E-3</v>
      </c>
      <c r="BA1223" s="13">
        <f t="shared" si="1554"/>
        <v>5.4953466090687921E-4</v>
      </c>
      <c r="BB1223" s="13">
        <f t="shared" si="1555"/>
        <v>9.8276180699588517E-5</v>
      </c>
      <c r="BC1223" s="13">
        <f t="shared" si="1556"/>
        <v>1.40601980256671E-5</v>
      </c>
      <c r="BD1223" s="13">
        <f t="shared" si="1557"/>
        <v>9.7691783500772494E-6</v>
      </c>
      <c r="BE1223" s="13">
        <f t="shared" si="1558"/>
        <v>2.180198355744425E-5</v>
      </c>
      <c r="BF1223" s="13">
        <f t="shared" si="1559"/>
        <v>2.4327864125610476E-5</v>
      </c>
      <c r="BG1223" s="13">
        <f t="shared" si="1560"/>
        <v>1.8097587966549356E-5</v>
      </c>
      <c r="BH1223" s="13">
        <f t="shared" si="1561"/>
        <v>1.0097146892424946E-5</v>
      </c>
      <c r="BI1223" s="13">
        <f t="shared" si="1562"/>
        <v>4.5067829173987217E-6</v>
      </c>
      <c r="BJ1223" s="14">
        <f t="shared" si="1563"/>
        <v>0.71123753985417182</v>
      </c>
      <c r="BK1223" s="14">
        <f t="shared" si="1564"/>
        <v>0.18275062954119789</v>
      </c>
      <c r="BL1223" s="14">
        <f t="shared" si="1565"/>
        <v>0.10121095943613255</v>
      </c>
      <c r="BM1223" s="14">
        <f t="shared" si="1566"/>
        <v>0.55680325972763445</v>
      </c>
      <c r="BN1223" s="14">
        <f t="shared" si="1567"/>
        <v>0.43515665104091095</v>
      </c>
    </row>
    <row r="1224" spans="1:66" x14ac:dyDescent="0.25">
      <c r="A1224" t="s">
        <v>13</v>
      </c>
      <c r="B1224" t="s">
        <v>55</v>
      </c>
      <c r="C1224" t="s">
        <v>59</v>
      </c>
      <c r="D1224" s="7" t="s">
        <v>538</v>
      </c>
      <c r="E1224" s="10">
        <f>VLOOKUP(A1224,home!$A$2:$E$405,3,FALSE)</f>
        <v>1.4837</v>
      </c>
      <c r="F1224" s="10">
        <f>VLOOKUP(B1224,home!$B$2:$E$405,3,FALSE)</f>
        <v>1.0307999999999999</v>
      </c>
      <c r="G1224" s="10">
        <f>VLOOKUP(C1224,away!$B$2:$E$405,4,FALSE)</f>
        <v>0.75329999999999997</v>
      </c>
      <c r="H1224" s="10">
        <f>VLOOKUP(A1224,away!$A$2:$E$405,3,FALSE)</f>
        <v>1.2190000000000001</v>
      </c>
      <c r="I1224" s="10">
        <f>VLOOKUP(C1224,away!$B$2:$E$405,3,FALSE)</f>
        <v>1.3028999999999999</v>
      </c>
      <c r="J1224" s="10">
        <f>VLOOKUP(B1224,home!$B$2:$E$405,4,FALSE)</f>
        <v>1.0134000000000001</v>
      </c>
      <c r="K1224" s="12">
        <f t="shared" si="1512"/>
        <v>1.1520954832679999</v>
      </c>
      <c r="L1224" s="12">
        <f t="shared" si="1513"/>
        <v>1.6095174503400003</v>
      </c>
      <c r="M1224" s="13">
        <f t="shared" si="1514"/>
        <v>6.3189765223600702E-2</v>
      </c>
      <c r="N1224" s="13">
        <f t="shared" si="1515"/>
        <v>7.280064310287572E-2</v>
      </c>
      <c r="O1224" s="13">
        <f t="shared" si="1516"/>
        <v>0.10170502981027303</v>
      </c>
      <c r="P1224" s="13">
        <f t="shared" si="1517"/>
        <v>0.11717390547005285</v>
      </c>
      <c r="Q1224" s="13">
        <f t="shared" si="1518"/>
        <v>4.1936646048914394E-2</v>
      </c>
      <c r="R1224" s="13">
        <f t="shared" si="1519"/>
        <v>8.1848010133492202E-2</v>
      </c>
      <c r="S1224" s="13">
        <f t="shared" si="1520"/>
        <v>5.4319414206246239E-2</v>
      </c>
      <c r="T1224" s="13">
        <f t="shared" si="1521"/>
        <v>6.7497763624459736E-2</v>
      </c>
      <c r="U1224" s="13">
        <f t="shared" si="1522"/>
        <v>9.4296722789269857E-2</v>
      </c>
      <c r="V1224" s="13">
        <f t="shared" si="1523"/>
        <v>1.1191717313483451E-2</v>
      </c>
      <c r="W1224" s="13">
        <f t="shared" si="1524"/>
        <v>1.6105006832121019E-2</v>
      </c>
      <c r="X1224" s="13">
        <f t="shared" si="1525"/>
        <v>2.5921289534143709E-2</v>
      </c>
      <c r="Y1224" s="13">
        <f t="shared" si="1526"/>
        <v>2.0860383920259962E-2</v>
      </c>
      <c r="Z1224" s="13">
        <f t="shared" si="1527"/>
        <v>4.3911933528486956E-2</v>
      </c>
      <c r="AA1224" s="13">
        <f t="shared" si="1528"/>
        <v>5.0590740279734474E-2</v>
      </c>
      <c r="AB1224" s="13">
        <f t="shared" si="1529"/>
        <v>2.9142681685733279E-2</v>
      </c>
      <c r="AC1224" s="13">
        <f t="shared" si="1530"/>
        <v>1.2970625285373331E-3</v>
      </c>
      <c r="AD1224" s="13">
        <f t="shared" si="1531"/>
        <v>4.6386264073217274E-3</v>
      </c>
      <c r="AE1224" s="13">
        <f t="shared" si="1532"/>
        <v>7.4659501481922621E-3</v>
      </c>
      <c r="AF1224" s="13">
        <f t="shared" si="1533"/>
        <v>6.0082885234419795E-3</v>
      </c>
      <c r="AG1224" s="13">
        <f t="shared" si="1534"/>
        <v>3.2234817417191399E-3</v>
      </c>
      <c r="AH1224" s="13">
        <f t="shared" si="1535"/>
        <v>1.766925582306747E-2</v>
      </c>
      <c r="AI1224" s="13">
        <f t="shared" si="1536"/>
        <v>2.035666982646284E-2</v>
      </c>
      <c r="AJ1224" s="13">
        <f t="shared" si="1537"/>
        <v>1.172641368072291E-2</v>
      </c>
      <c r="AK1224" s="13">
        <f t="shared" si="1538"/>
        <v>4.5033160788309793E-3</v>
      </c>
      <c r="AL1224" s="13">
        <f t="shared" si="1539"/>
        <v>9.6206644585422629E-5</v>
      </c>
      <c r="AM1224" s="13">
        <f t="shared" si="1540"/>
        <v>1.0688281064886076E-3</v>
      </c>
      <c r="AN1224" s="13">
        <f t="shared" si="1541"/>
        <v>1.7202974888072739E-3</v>
      </c>
      <c r="AO1224" s="13">
        <f t="shared" si="1542"/>
        <v>1.3844244140056947E-3</v>
      </c>
      <c r="AP1224" s="13">
        <f t="shared" si="1543"/>
        <v>7.4275175100629821E-4</v>
      </c>
      <c r="AQ1224" s="13">
        <f t="shared" si="1544"/>
        <v>2.9886797612880693E-4</v>
      </c>
      <c r="AR1224" s="13">
        <f t="shared" si="1545"/>
        <v>5.6877951163497491E-3</v>
      </c>
      <c r="AS1224" s="13">
        <f t="shared" si="1546"/>
        <v>6.5528830633003344E-3</v>
      </c>
      <c r="AT1224" s="13">
        <f t="shared" si="1547"/>
        <v>3.7747734898058456E-3</v>
      </c>
      <c r="AU1224" s="13">
        <f t="shared" si="1548"/>
        <v>1.4496331626550325E-3</v>
      </c>
      <c r="AV1224" s="13">
        <f t="shared" si="1549"/>
        <v>4.1752895477259222E-4</v>
      </c>
      <c r="AW1224" s="13">
        <f t="shared" si="1550"/>
        <v>4.955491446348338E-6</v>
      </c>
      <c r="AX1224" s="13">
        <f t="shared" si="1551"/>
        <v>2.0523200564590179E-4</v>
      </c>
      <c r="AY1224" s="13">
        <f t="shared" si="1552"/>
        <v>3.3032449445535638E-4</v>
      </c>
      <c r="AZ1224" s="13">
        <f t="shared" si="1553"/>
        <v>2.6583151905031744E-4</v>
      </c>
      <c r="BA1224" s="13">
        <f t="shared" si="1554"/>
        <v>1.4262015625395871E-4</v>
      </c>
      <c r="BB1224" s="13">
        <f t="shared" si="1555"/>
        <v>5.7387407565241008E-5</v>
      </c>
      <c r="BC1224" s="13">
        <f t="shared" si="1556"/>
        <v>1.847320678120582E-5</v>
      </c>
      <c r="BD1224" s="13">
        <f t="shared" si="1557"/>
        <v>1.5257675822872604E-3</v>
      </c>
      <c r="BE1224" s="13">
        <f t="shared" si="1558"/>
        <v>1.7578299400698894E-3</v>
      </c>
      <c r="BF1224" s="13">
        <f t="shared" si="1559"/>
        <v>1.0125939671538893E-3</v>
      </c>
      <c r="BG1224" s="13">
        <f t="shared" si="1560"/>
        <v>3.8886831198080686E-4</v>
      </c>
      <c r="BH1224" s="13">
        <f t="shared" si="1561"/>
        <v>1.1200335645478477E-4</v>
      </c>
      <c r="BI1224" s="13">
        <f t="shared" si="1562"/>
        <v>2.5807712216482698E-5</v>
      </c>
      <c r="BJ1224" s="14">
        <f t="shared" si="1563"/>
        <v>0.27269311840963834</v>
      </c>
      <c r="BK1224" s="14">
        <f t="shared" si="1564"/>
        <v>0.24759839588096139</v>
      </c>
      <c r="BL1224" s="14">
        <f t="shared" si="1565"/>
        <v>0.43454432476463367</v>
      </c>
      <c r="BM1224" s="14">
        <f t="shared" si="1566"/>
        <v>0.51976840379150235</v>
      </c>
      <c r="BN1224" s="14">
        <f t="shared" si="1567"/>
        <v>0.47865399978920886</v>
      </c>
    </row>
    <row r="1225" spans="1:66" x14ac:dyDescent="0.25">
      <c r="A1225" t="s">
        <v>13</v>
      </c>
      <c r="B1225" t="s">
        <v>15</v>
      </c>
      <c r="C1225" t="s">
        <v>52</v>
      </c>
      <c r="D1225" s="7" t="s">
        <v>538</v>
      </c>
      <c r="E1225" s="10">
        <f>VLOOKUP(A1225,home!$A$2:$E$405,3,FALSE)</f>
        <v>1.4837</v>
      </c>
      <c r="F1225" s="10">
        <f>VLOOKUP(B1225,home!$B$2:$E$405,3,FALSE)</f>
        <v>1.3083</v>
      </c>
      <c r="G1225" s="10">
        <f>VLOOKUP(C1225,away!$B$2:$E$405,4,FALSE)</f>
        <v>1.0705</v>
      </c>
      <c r="H1225" s="10">
        <f>VLOOKUP(A1225,away!$A$2:$E$405,3,FALSE)</f>
        <v>1.2190000000000001</v>
      </c>
      <c r="I1225" s="10">
        <f>VLOOKUP(C1225,away!$B$2:$E$405,3,FALSE)</f>
        <v>0.91690000000000005</v>
      </c>
      <c r="J1225" s="10">
        <f>VLOOKUP(B1225,home!$B$2:$E$405,4,FALSE)</f>
        <v>1.0134000000000001</v>
      </c>
      <c r="K1225" s="12">
        <f t="shared" si="1512"/>
        <v>2.0779740020549999</v>
      </c>
      <c r="L1225" s="12">
        <f t="shared" si="1513"/>
        <v>1.1326782947400003</v>
      </c>
      <c r="M1225" s="13">
        <f t="shared" si="1514"/>
        <v>4.0330297366360297E-2</v>
      </c>
      <c r="N1225" s="13">
        <f t="shared" si="1515"/>
        <v>8.3805309422443935E-2</v>
      </c>
      <c r="O1225" s="13">
        <f t="shared" si="1516"/>
        <v>4.568125244728611E-2</v>
      </c>
      <c r="P1225" s="13">
        <f t="shared" si="1517"/>
        <v>9.4924454966771876E-2</v>
      </c>
      <c r="Q1225" s="13">
        <f t="shared" si="1518"/>
        <v>8.7072627107006736E-2</v>
      </c>
      <c r="R1225" s="13">
        <f t="shared" si="1519"/>
        <v>2.5871081561789747E-2</v>
      </c>
      <c r="S1225" s="13">
        <f t="shared" si="1520"/>
        <v>5.585535403375512E-2</v>
      </c>
      <c r="T1225" s="13">
        <f t="shared" si="1521"/>
        <v>9.8625274790096321E-2</v>
      </c>
      <c r="U1225" s="13">
        <f t="shared" si="1522"/>
        <v>5.3759434890443561E-2</v>
      </c>
      <c r="V1225" s="13">
        <f t="shared" si="1523"/>
        <v>1.4607267667410821E-2</v>
      </c>
      <c r="W1225" s="13">
        <f t="shared" si="1524"/>
        <v>6.031155180632982E-2</v>
      </c>
      <c r="X1225" s="13">
        <f t="shared" si="1525"/>
        <v>6.8313585653116835E-2</v>
      </c>
      <c r="Y1225" s="13">
        <f t="shared" si="1526"/>
        <v>3.8688657852573666E-2</v>
      </c>
      <c r="Z1225" s="13">
        <f t="shared" si="1527"/>
        <v>9.7678708488291594E-3</v>
      </c>
      <c r="AA1225" s="13">
        <f t="shared" si="1528"/>
        <v>2.0297381679297895E-2</v>
      </c>
      <c r="AB1225" s="13">
        <f t="shared" si="1529"/>
        <v>2.1088715719684247E-2</v>
      </c>
      <c r="AC1225" s="13">
        <f t="shared" si="1530"/>
        <v>2.1487985032799441E-3</v>
      </c>
      <c r="AD1225" s="13">
        <f t="shared" si="1531"/>
        <v>3.1331459169286653E-2</v>
      </c>
      <c r="AE1225" s="13">
        <f t="shared" si="1532"/>
        <v>3.5488463743583547E-2</v>
      </c>
      <c r="AF1225" s="13">
        <f t="shared" si="1533"/>
        <v>2.009850629801227E-2</v>
      </c>
      <c r="AG1225" s="13">
        <f t="shared" si="1534"/>
        <v>7.5883806134845648E-3</v>
      </c>
      <c r="AH1225" s="13">
        <f t="shared" si="1535"/>
        <v>2.7659638240730934E-3</v>
      </c>
      <c r="AI1225" s="13">
        <f t="shared" si="1536"/>
        <v>5.7476009170485181E-3</v>
      </c>
      <c r="AJ1225" s="13">
        <f t="shared" si="1537"/>
        <v>5.9716826399071497E-3</v>
      </c>
      <c r="AK1225" s="13">
        <f t="shared" si="1538"/>
        <v>4.1363337580834084E-3</v>
      </c>
      <c r="AL1225" s="13">
        <f t="shared" si="1539"/>
        <v>2.0230302286578173E-4</v>
      </c>
      <c r="AM1225" s="13">
        <f t="shared" si="1540"/>
        <v>1.3021191520045088E-2</v>
      </c>
      <c r="AN1225" s="13">
        <f t="shared" si="1541"/>
        <v>1.4748821006407623E-2</v>
      </c>
      <c r="AO1225" s="13">
        <f t="shared" si="1542"/>
        <v>8.3528347134816418E-3</v>
      </c>
      <c r="AP1225" s="13">
        <f t="shared" si="1543"/>
        <v>3.1536915265038216E-3</v>
      </c>
      <c r="AQ1225" s="13">
        <f t="shared" si="1544"/>
        <v>8.9302948509408452E-4</v>
      </c>
      <c r="AR1225" s="13">
        <f t="shared" si="1545"/>
        <v>6.2658943751272862E-4</v>
      </c>
      <c r="AS1225" s="13">
        <f t="shared" si="1546"/>
        <v>1.3020365611137159E-3</v>
      </c>
      <c r="AT1225" s="13">
        <f t="shared" si="1547"/>
        <v>1.3527990618596992E-3</v>
      </c>
      <c r="AU1225" s="13">
        <f t="shared" si="1548"/>
        <v>9.3702709351628293E-4</v>
      </c>
      <c r="AV1225" s="13">
        <f t="shared" si="1549"/>
        <v>4.8677948488699867E-4</v>
      </c>
      <c r="AW1225" s="13">
        <f t="shared" si="1550"/>
        <v>1.3226549433116777E-5</v>
      </c>
      <c r="AX1225" s="13">
        <f t="shared" si="1551"/>
        <v>4.5096162424054544E-3</v>
      </c>
      <c r="AY1225" s="13">
        <f t="shared" si="1552"/>
        <v>5.1079444353796175E-3</v>
      </c>
      <c r="AZ1225" s="13">
        <f t="shared" si="1553"/>
        <v>2.8928288963462295E-3</v>
      </c>
      <c r="BA1225" s="13">
        <f t="shared" si="1554"/>
        <v>1.0922148337626815E-3</v>
      </c>
      <c r="BB1225" s="13">
        <f t="shared" si="1555"/>
        <v>3.0928200884901183E-4</v>
      </c>
      <c r="BC1225" s="13">
        <f t="shared" si="1556"/>
        <v>7.0063403675372111E-5</v>
      </c>
      <c r="BD1225" s="13">
        <f t="shared" si="1557"/>
        <v>1.1828737593066877E-4</v>
      </c>
      <c r="BE1225" s="13">
        <f t="shared" si="1558"/>
        <v>2.4579809195523605E-4</v>
      </c>
      <c r="BF1225" s="13">
        <f t="shared" si="1559"/>
        <v>2.5538102241885247E-4</v>
      </c>
      <c r="BG1225" s="13">
        <f t="shared" si="1560"/>
        <v>1.7689170840153349E-4</v>
      </c>
      <c r="BH1225" s="13">
        <f t="shared" si="1561"/>
        <v>9.1894092809370132E-5</v>
      </c>
      <c r="BI1225" s="13">
        <f t="shared" si="1562"/>
        <v>3.8190707160060109E-5</v>
      </c>
      <c r="BJ1225" s="14">
        <f t="shared" si="1563"/>
        <v>0.58547533452788492</v>
      </c>
      <c r="BK1225" s="14">
        <f t="shared" si="1564"/>
        <v>0.21317641999582349</v>
      </c>
      <c r="BL1225" s="14">
        <f t="shared" si="1565"/>
        <v>0.19095112207517892</v>
      </c>
      <c r="BM1225" s="14">
        <f t="shared" si="1566"/>
        <v>0.61659100669011124</v>
      </c>
      <c r="BN1225" s="14">
        <f t="shared" si="1567"/>
        <v>0.37768502287165867</v>
      </c>
    </row>
    <row r="1226" spans="1:66" x14ac:dyDescent="0.25">
      <c r="A1226" t="s">
        <v>13</v>
      </c>
      <c r="B1226" t="s">
        <v>60</v>
      </c>
      <c r="C1226" t="s">
        <v>54</v>
      </c>
      <c r="D1226" s="7" t="s">
        <v>538</v>
      </c>
      <c r="E1226" s="10">
        <f>VLOOKUP(A1226,home!$A$2:$E$405,3,FALSE)</f>
        <v>1.4837</v>
      </c>
      <c r="F1226" s="10">
        <f>VLOOKUP(B1226,home!$B$2:$E$405,3,FALSE)</f>
        <v>1.0705</v>
      </c>
      <c r="G1226" s="10">
        <f>VLOOKUP(C1226,away!$B$2:$E$405,4,FALSE)</f>
        <v>0.87219999999999998</v>
      </c>
      <c r="H1226" s="10">
        <f>VLOOKUP(A1226,away!$A$2:$E$405,3,FALSE)</f>
        <v>1.2190000000000001</v>
      </c>
      <c r="I1226" s="10">
        <f>VLOOKUP(C1226,away!$B$2:$E$405,3,FALSE)</f>
        <v>0.77210000000000001</v>
      </c>
      <c r="J1226" s="10">
        <f>VLOOKUP(B1226,home!$B$2:$E$405,4,FALSE)</f>
        <v>0.53080000000000005</v>
      </c>
      <c r="K1226" s="12">
        <f t="shared" si="1512"/>
        <v>1.3853160013699999</v>
      </c>
      <c r="L1226" s="12">
        <f t="shared" si="1513"/>
        <v>0.49958359892000004</v>
      </c>
      <c r="M1226" s="13">
        <f t="shared" si="1514"/>
        <v>0.15184430378821873</v>
      </c>
      <c r="N1226" s="13">
        <f t="shared" si="1515"/>
        <v>0.21035234375470668</v>
      </c>
      <c r="O1226" s="13">
        <f t="shared" si="1516"/>
        <v>7.5858923762020095E-2</v>
      </c>
      <c r="P1226" s="13">
        <f t="shared" si="1517"/>
        <v>0.10508858093423334</v>
      </c>
      <c r="Q1226" s="13">
        <f t="shared" si="1518"/>
        <v>0.14570223386453898</v>
      </c>
      <c r="R1226" s="13">
        <f t="shared" si="1519"/>
        <v>1.894893707161395E-2</v>
      </c>
      <c r="S1226" s="13">
        <f t="shared" si="1520"/>
        <v>1.8182456580942492E-2</v>
      </c>
      <c r="T1226" s="13">
        <f t="shared" si="1521"/>
        <v>7.279044636472988E-2</v>
      </c>
      <c r="U1226" s="13">
        <f t="shared" si="1522"/>
        <v>2.6250265734259995E-2</v>
      </c>
      <c r="V1226" s="13">
        <f t="shared" si="1523"/>
        <v>1.3981928362141835E-3</v>
      </c>
      <c r="W1226" s="13">
        <f t="shared" si="1524"/>
        <v>6.7281212002633248E-2</v>
      </c>
      <c r="X1226" s="13">
        <f t="shared" si="1525"/>
        <v>3.3612590031975018E-2</v>
      </c>
      <c r="Y1226" s="13">
        <f t="shared" si="1526"/>
        <v>8.3961493485982981E-3</v>
      </c>
      <c r="Z1226" s="13">
        <f t="shared" si="1527"/>
        <v>3.155526059315167E-3</v>
      </c>
      <c r="AA1226" s="13">
        <f t="shared" si="1528"/>
        <v>4.3714007427093204E-3</v>
      </c>
      <c r="AB1226" s="13">
        <f t="shared" si="1529"/>
        <v>3.0278856986379623E-3</v>
      </c>
      <c r="AC1226" s="13">
        <f t="shared" si="1530"/>
        <v>6.04789319406626E-5</v>
      </c>
      <c r="AD1226" s="13">
        <f t="shared" si="1531"/>
        <v>2.3301434894703797E-2</v>
      </c>
      <c r="AE1226" s="13">
        <f t="shared" si="1532"/>
        <v>1.1641014704696194E-2</v>
      </c>
      <c r="AF1226" s="13">
        <f t="shared" si="1533"/>
        <v>2.9078300106263827E-3</v>
      </c>
      <c r="AG1226" s="13">
        <f t="shared" si="1534"/>
        <v>4.8423472725210332E-4</v>
      </c>
      <c r="AH1226" s="13">
        <f t="shared" si="1535"/>
        <v>3.9411226629962922E-4</v>
      </c>
      <c r="AI1226" s="13">
        <f t="shared" si="1536"/>
        <v>5.4597002884107092E-4</v>
      </c>
      <c r="AJ1226" s="13">
        <f t="shared" si="1537"/>
        <v>3.7817050861098801E-4</v>
      </c>
      <c r="AK1226" s="13">
        <f t="shared" si="1538"/>
        <v>1.7462855227501101E-4</v>
      </c>
      <c r="AL1226" s="13">
        <f t="shared" si="1539"/>
        <v>1.6742531594538297E-6</v>
      </c>
      <c r="AM1226" s="13">
        <f t="shared" si="1540"/>
        <v>6.4559701229028816E-3</v>
      </c>
      <c r="AN1226" s="13">
        <f t="shared" si="1541"/>
        <v>3.2252967885198162E-3</v>
      </c>
      <c r="AO1226" s="13">
        <f t="shared" si="1542"/>
        <v>8.0565268859692396E-4</v>
      </c>
      <c r="AP1226" s="13">
        <f t="shared" si="1543"/>
        <v>1.3416362321627508E-4</v>
      </c>
      <c r="AQ1226" s="13">
        <f t="shared" si="1544"/>
        <v>1.6756486432633397E-5</v>
      </c>
      <c r="AR1226" s="13">
        <f t="shared" si="1545"/>
        <v>3.9378404875297264E-5</v>
      </c>
      <c r="AS1226" s="13">
        <f t="shared" si="1546"/>
        <v>5.4551534382175717E-5</v>
      </c>
      <c r="AT1226" s="13">
        <f t="shared" si="1547"/>
        <v>3.7785556739456869E-5</v>
      </c>
      <c r="AU1226" s="13">
        <f t="shared" si="1548"/>
        <v>1.7448312123947883E-5</v>
      </c>
      <c r="AV1226" s="13">
        <f t="shared" si="1549"/>
        <v>6.0428564955507963E-6</v>
      </c>
      <c r="AW1226" s="13">
        <f t="shared" si="1550"/>
        <v>3.2186640500641894E-8</v>
      </c>
      <c r="AX1226" s="13">
        <f t="shared" si="1551"/>
        <v>1.4905931192706675E-3</v>
      </c>
      <c r="AY1226" s="13">
        <f t="shared" si="1552"/>
        <v>7.4467587505062883E-4</v>
      </c>
      <c r="AZ1226" s="13">
        <f t="shared" si="1553"/>
        <v>1.8601392684334668E-4</v>
      </c>
      <c r="BA1226" s="13">
        <f t="shared" si="1554"/>
        <v>3.0976502340546909E-5</v>
      </c>
      <c r="BB1226" s="13">
        <f t="shared" si="1555"/>
        <v>3.8688381303110578E-6</v>
      </c>
      <c r="BC1226" s="13">
        <f t="shared" si="1556"/>
        <v>3.8656161535594466E-7</v>
      </c>
      <c r="BD1226" s="13">
        <f t="shared" si="1557"/>
        <v>3.2788008712216433E-6</v>
      </c>
      <c r="BE1226" s="13">
        <f t="shared" si="1558"/>
        <v>4.5421753122092389E-6</v>
      </c>
      <c r="BF1226" s="13">
        <f t="shared" si="1559"/>
        <v>3.1461740705156176E-6</v>
      </c>
      <c r="BG1226" s="13">
        <f t="shared" si="1560"/>
        <v>1.4528150943268903E-6</v>
      </c>
      <c r="BH1226" s="13">
        <f t="shared" si="1561"/>
        <v>5.0315199930072714E-7</v>
      </c>
      <c r="BI1226" s="13">
        <f t="shared" si="1562"/>
        <v>1.3940490315052068E-7</v>
      </c>
      <c r="BJ1226" s="14">
        <f t="shared" si="1563"/>
        <v>0.58956384423737995</v>
      </c>
      <c r="BK1226" s="14">
        <f t="shared" si="1564"/>
        <v>0.27732036319975945</v>
      </c>
      <c r="BL1226" s="14">
        <f t="shared" si="1565"/>
        <v>0.13011856355213516</v>
      </c>
      <c r="BM1226" s="14">
        <f t="shared" si="1566"/>
        <v>0.2916183301848479</v>
      </c>
      <c r="BN1226" s="14">
        <f t="shared" si="1567"/>
        <v>0.70779532317533178</v>
      </c>
    </row>
    <row r="1227" spans="1:66" x14ac:dyDescent="0.25">
      <c r="A1227" t="s">
        <v>13</v>
      </c>
      <c r="B1227" t="s">
        <v>14</v>
      </c>
      <c r="C1227" t="s">
        <v>56</v>
      </c>
      <c r="D1227" s="7" t="s">
        <v>538</v>
      </c>
      <c r="E1227" s="10">
        <f>VLOOKUP(A1227,home!$A$2:$E$405,3,FALSE)</f>
        <v>1.4837</v>
      </c>
      <c r="F1227" s="10">
        <f>VLOOKUP(B1227,home!$B$2:$E$405,3,FALSE)</f>
        <v>1.1894</v>
      </c>
      <c r="G1227" s="10">
        <f>VLOOKUP(C1227,away!$B$2:$E$405,4,FALSE)</f>
        <v>1.1496999999999999</v>
      </c>
      <c r="H1227" s="10">
        <f>VLOOKUP(A1227,away!$A$2:$E$405,3,FALSE)</f>
        <v>1.2190000000000001</v>
      </c>
      <c r="I1227" s="10">
        <f>VLOOKUP(C1227,away!$B$2:$E$405,3,FALSE)</f>
        <v>0.53080000000000005</v>
      </c>
      <c r="J1227" s="10">
        <f>VLOOKUP(B1227,home!$B$2:$E$405,4,FALSE)</f>
        <v>0.82030000000000003</v>
      </c>
      <c r="K1227" s="12">
        <f t="shared" si="1512"/>
        <v>2.0288902831660001</v>
      </c>
      <c r="L1227" s="12">
        <f t="shared" si="1513"/>
        <v>0.53077117756000014</v>
      </c>
      <c r="M1227" s="13">
        <f t="shared" si="1514"/>
        <v>7.7330915564409408E-2</v>
      </c>
      <c r="N1227" s="13">
        <f t="shared" si="1515"/>
        <v>0.15689594317696065</v>
      </c>
      <c r="O1227" s="13">
        <f t="shared" si="1516"/>
        <v>4.1045021115914522E-2</v>
      </c>
      <c r="P1227" s="13">
        <f t="shared" si="1517"/>
        <v>8.327584451442227E-2</v>
      </c>
      <c r="Q1227" s="13">
        <f t="shared" si="1518"/>
        <v>0.1591623272899502</v>
      </c>
      <c r="R1227" s="13">
        <f t="shared" si="1519"/>
        <v>1.0892757095334511E-2</v>
      </c>
      <c r="S1227" s="13">
        <f t="shared" si="1520"/>
        <v>2.2419449676029442E-2</v>
      </c>
      <c r="T1227" s="13">
        <f t="shared" si="1521"/>
        <v>8.4478775878877019E-2</v>
      </c>
      <c r="U1227" s="13">
        <f t="shared" si="1522"/>
        <v>2.210020902761169E-2</v>
      </c>
      <c r="V1227" s="13">
        <f t="shared" si="1523"/>
        <v>2.6825531285377324E-3</v>
      </c>
      <c r="W1227" s="13">
        <f t="shared" si="1524"/>
        <v>0.10764096642822224</v>
      </c>
      <c r="X1227" s="13">
        <f t="shared" si="1525"/>
        <v>5.7132722504803959E-2</v>
      </c>
      <c r="Y1227" s="13">
        <f t="shared" si="1526"/>
        <v>1.5162201200541757E-2</v>
      </c>
      <c r="Z1227" s="13">
        <f t="shared" si="1527"/>
        <v>1.9271871701219152E-3</v>
      </c>
      <c r="AA1227" s="13">
        <f t="shared" si="1528"/>
        <v>3.9100513233025344E-3</v>
      </c>
      <c r="AB1227" s="13">
        <f t="shared" si="1529"/>
        <v>3.9665325682644373E-3</v>
      </c>
      <c r="AC1227" s="13">
        <f t="shared" si="1530"/>
        <v>1.8054864894858949E-4</v>
      </c>
      <c r="AD1227" s="13">
        <f t="shared" si="1531"/>
        <v>5.4597927714204415E-2</v>
      </c>
      <c r="AE1227" s="13">
        <f t="shared" si="1532"/>
        <v>2.8979006385204044E-2</v>
      </c>
      <c r="AF1227" s="13">
        <f t="shared" si="1533"/>
        <v>7.6906106717967559E-3</v>
      </c>
      <c r="AG1227" s="13">
        <f t="shared" si="1534"/>
        <v>1.3606514941416894E-3</v>
      </c>
      <c r="AH1227" s="13">
        <f t="shared" si="1535"/>
        <v>2.5572385091603329E-4</v>
      </c>
      <c r="AI1227" s="13">
        <f t="shared" si="1536"/>
        <v>5.1883563629733073E-4</v>
      </c>
      <c r="AJ1227" s="13">
        <f t="shared" si="1537"/>
        <v>5.2633029052195164E-4</v>
      </c>
      <c r="AK1227" s="13">
        <f t="shared" si="1538"/>
        <v>3.5595547072530859E-4</v>
      </c>
      <c r="AL1227" s="13">
        <f t="shared" si="1539"/>
        <v>7.7771437761440803E-6</v>
      </c>
      <c r="AM1227" s="13">
        <f t="shared" si="1540"/>
        <v>2.2154641004069796E-2</v>
      </c>
      <c r="AN1227" s="13">
        <f t="shared" si="1541"/>
        <v>1.1759044894149188E-2</v>
      </c>
      <c r="AO1227" s="13">
        <f t="shared" si="1542"/>
        <v>3.1206810527242357E-3</v>
      </c>
      <c r="AP1227" s="13">
        <f t="shared" si="1543"/>
        <v>5.5212251904787461E-4</v>
      </c>
      <c r="AQ1227" s="13">
        <f t="shared" si="1544"/>
        <v>7.3262679898108494E-5</v>
      </c>
      <c r="AR1227" s="13">
        <f t="shared" si="1545"/>
        <v>2.7146169896176189E-5</v>
      </c>
      <c r="AS1227" s="13">
        <f t="shared" si="1546"/>
        <v>5.5076600327525252E-5</v>
      </c>
      <c r="AT1227" s="13">
        <f t="shared" si="1547"/>
        <v>5.5872189617166671E-5</v>
      </c>
      <c r="AU1227" s="13">
        <f t="shared" si="1548"/>
        <v>3.778618087115925E-5</v>
      </c>
      <c r="AV1227" s="13">
        <f t="shared" si="1549"/>
        <v>1.9166003801861992E-5</v>
      </c>
      <c r="AW1227" s="13">
        <f t="shared" si="1550"/>
        <v>2.3263953474836004E-7</v>
      </c>
      <c r="AX1227" s="13">
        <f t="shared" si="1551"/>
        <v>7.4915559766980415E-3</v>
      </c>
      <c r="AY1227" s="13">
        <f t="shared" si="1552"/>
        <v>3.9763019875086762E-3</v>
      </c>
      <c r="AZ1227" s="13">
        <f t="shared" si="1553"/>
        <v>1.0552532441220743E-3</v>
      </c>
      <c r="BA1227" s="13">
        <f t="shared" si="1554"/>
        <v>1.8669933566889459E-4</v>
      </c>
      <c r="BB1227" s="13">
        <f t="shared" si="1555"/>
        <v>2.4773656560662227E-5</v>
      </c>
      <c r="BC1227" s="13">
        <f t="shared" si="1556"/>
        <v>2.6298285730339436E-6</v>
      </c>
      <c r="BD1227" s="13">
        <f t="shared" si="1557"/>
        <v>2.4014007603395427E-6</v>
      </c>
      <c r="BE1227" s="13">
        <f t="shared" si="1558"/>
        <v>4.8721786686403423E-6</v>
      </c>
      <c r="BF1227" s="13">
        <f t="shared" si="1559"/>
        <v>4.9425579793265253E-6</v>
      </c>
      <c r="BG1227" s="13">
        <f t="shared" si="1560"/>
        <v>3.342635952746723E-6</v>
      </c>
      <c r="BH1227" s="13">
        <f t="shared" si="1561"/>
        <v>1.6954604011722875E-6</v>
      </c>
      <c r="BI1227" s="13">
        <f t="shared" si="1562"/>
        <v>6.8798062668623639E-7</v>
      </c>
      <c r="BJ1227" s="14">
        <f t="shared" si="1563"/>
        <v>0.7234980989237233</v>
      </c>
      <c r="BK1227" s="14">
        <f t="shared" si="1564"/>
        <v>0.18987339066363226</v>
      </c>
      <c r="BL1227" s="14">
        <f t="shared" si="1565"/>
        <v>8.3784405737791112E-2</v>
      </c>
      <c r="BM1227" s="14">
        <f t="shared" si="1566"/>
        <v>0.46650420439030316</v>
      </c>
      <c r="BN1227" s="14">
        <f t="shared" si="1567"/>
        <v>0.52860280875699162</v>
      </c>
    </row>
    <row r="1228" spans="1:66" x14ac:dyDescent="0.25">
      <c r="A1228" t="s">
        <v>13</v>
      </c>
      <c r="B1228" t="s">
        <v>62</v>
      </c>
      <c r="C1228" t="s">
        <v>51</v>
      </c>
      <c r="D1228" s="7" t="s">
        <v>538</v>
      </c>
      <c r="E1228" s="10">
        <f>VLOOKUP(A1228,home!$A$2:$E$405,3,FALSE)</f>
        <v>1.4837</v>
      </c>
      <c r="F1228" s="10">
        <f>VLOOKUP(B1228,home!$B$2:$E$405,3,FALSE)</f>
        <v>1.2290000000000001</v>
      </c>
      <c r="G1228" s="10">
        <f>VLOOKUP(C1228,away!$B$2:$E$405,4,FALSE)</f>
        <v>0.99119999999999997</v>
      </c>
      <c r="H1228" s="10">
        <f>VLOOKUP(A1228,away!$A$2:$E$405,3,FALSE)</f>
        <v>1.2190000000000001</v>
      </c>
      <c r="I1228" s="10">
        <f>VLOOKUP(C1228,away!$B$2:$E$405,3,FALSE)</f>
        <v>1.5442</v>
      </c>
      <c r="J1228" s="10">
        <f>VLOOKUP(B1228,home!$B$2:$E$405,4,FALSE)</f>
        <v>0.82030000000000003</v>
      </c>
      <c r="K1228" s="12">
        <f t="shared" si="1512"/>
        <v>1.8074207877600001</v>
      </c>
      <c r="L1228" s="12">
        <f t="shared" si="1513"/>
        <v>1.54411614994</v>
      </c>
      <c r="M1228" s="13">
        <f t="shared" si="1514"/>
        <v>3.5030473050862182E-2</v>
      </c>
      <c r="N1228" s="13">
        <f t="shared" si="1515"/>
        <v>6.331480519719479E-2</v>
      </c>
      <c r="O1228" s="13">
        <f t="shared" si="1516"/>
        <v>5.4091119177874236E-2</v>
      </c>
      <c r="P1228" s="13">
        <f t="shared" si="1517"/>
        <v>9.7765413235293502E-2</v>
      </c>
      <c r="Q1228" s="13">
        <f t="shared" si="1518"/>
        <v>5.721824754319238E-2</v>
      </c>
      <c r="R1228" s="13">
        <f t="shared" si="1519"/>
        <v>4.1761485345442446E-2</v>
      </c>
      <c r="S1228" s="13">
        <f t="shared" si="1520"/>
        <v>6.8212581736977571E-2</v>
      </c>
      <c r="T1228" s="13">
        <f t="shared" si="1521"/>
        <v>8.835162010270807E-2</v>
      </c>
      <c r="U1228" s="13">
        <f t="shared" si="1522"/>
        <v>7.5480576741087296E-2</v>
      </c>
      <c r="V1228" s="13">
        <f t="shared" si="1523"/>
        <v>2.1152476244449908E-2</v>
      </c>
      <c r="W1228" s="13">
        <f t="shared" si="1524"/>
        <v>3.4472483349587808E-2</v>
      </c>
      <c r="X1228" s="13">
        <f t="shared" si="1525"/>
        <v>5.3229518268636276E-2</v>
      </c>
      <c r="Y1228" s="13">
        <f t="shared" si="1526"/>
        <v>4.1096279406063793E-2</v>
      </c>
      <c r="Z1228" s="13">
        <f t="shared" si="1527"/>
        <v>2.1494861322460108E-2</v>
      </c>
      <c r="AA1228" s="13">
        <f t="shared" si="1528"/>
        <v>3.8850259184232801E-2</v>
      </c>
      <c r="AB1228" s="13">
        <f t="shared" si="1529"/>
        <v>3.5109383029723121E-2</v>
      </c>
      <c r="AC1228" s="13">
        <f t="shared" si="1530"/>
        <v>3.6896100753224742E-3</v>
      </c>
      <c r="AD1228" s="13">
        <f t="shared" si="1531"/>
        <v>1.5576570752938881E-2</v>
      </c>
      <c r="AE1228" s="13">
        <f t="shared" si="1532"/>
        <v>2.4052034460295989E-2</v>
      </c>
      <c r="AF1228" s="13">
        <f t="shared" si="1533"/>
        <v>1.8569567424528231E-2</v>
      </c>
      <c r="AG1228" s="13">
        <f t="shared" si="1534"/>
        <v>9.5578563192045916E-3</v>
      </c>
      <c r="AH1228" s="13">
        <f t="shared" si="1535"/>
        <v>8.2976406271828319E-3</v>
      </c>
      <c r="AI1228" s="13">
        <f t="shared" si="1536"/>
        <v>1.4997328158932174E-2</v>
      </c>
      <c r="AJ1228" s="13">
        <f t="shared" si="1537"/>
        <v>1.3553241337656213E-2</v>
      </c>
      <c r="AK1228" s="13">
        <f t="shared" si="1538"/>
        <v>8.1654700450693278E-3</v>
      </c>
      <c r="AL1228" s="13">
        <f t="shared" si="1539"/>
        <v>4.1188853278374536E-4</v>
      </c>
      <c r="AM1228" s="13">
        <f t="shared" si="1540"/>
        <v>5.6306835561752361E-3</v>
      </c>
      <c r="AN1228" s="13">
        <f t="shared" si="1541"/>
        <v>8.6944294142917728E-3</v>
      </c>
      <c r="AO1228" s="13">
        <f t="shared" si="1542"/>
        <v>6.7126044365606536E-3</v>
      </c>
      <c r="AP1228" s="13">
        <f t="shared" si="1543"/>
        <v>3.4550136395507325E-3</v>
      </c>
      <c r="AQ1228" s="13">
        <f t="shared" si="1544"/>
        <v>1.3337355897733165E-3</v>
      </c>
      <c r="AR1228" s="13">
        <f t="shared" si="1545"/>
        <v>2.5625041797662537E-3</v>
      </c>
      <c r="AS1228" s="13">
        <f t="shared" si="1546"/>
        <v>4.6315233232314158E-3</v>
      </c>
      <c r="AT1228" s="13">
        <f t="shared" si="1547"/>
        <v>4.1855557667018701E-3</v>
      </c>
      <c r="AU1228" s="13">
        <f t="shared" si="1548"/>
        <v>2.5216868336885674E-3</v>
      </c>
      <c r="AV1228" s="13">
        <f t="shared" si="1549"/>
        <v>1.1394373008573534E-3</v>
      </c>
      <c r="AW1228" s="13">
        <f t="shared" si="1550"/>
        <v>3.1931288126082356E-5</v>
      </c>
      <c r="AX1228" s="13">
        <f t="shared" si="1551"/>
        <v>1.696169084788253E-3</v>
      </c>
      <c r="AY1228" s="13">
        <f t="shared" si="1552"/>
        <v>2.6190820768504904E-3</v>
      </c>
      <c r="AZ1228" s="13">
        <f t="shared" si="1553"/>
        <v>2.0220834664416197E-3</v>
      </c>
      <c r="BA1228" s="13">
        <f t="shared" si="1554"/>
        <v>1.0407772456863876E-3</v>
      </c>
      <c r="BB1228" s="13">
        <f t="shared" si="1555"/>
        <v>4.017702383886057E-4</v>
      </c>
      <c r="BC1228" s="13">
        <f t="shared" si="1556"/>
        <v>1.2407598273221786E-4</v>
      </c>
      <c r="BD1228" s="13">
        <f t="shared" si="1557"/>
        <v>6.5946734804430427E-4</v>
      </c>
      <c r="BE1228" s="13">
        <f t="shared" si="1558"/>
        <v>1.1919349937042345E-3</v>
      </c>
      <c r="BF1228" s="13">
        <f t="shared" si="1559"/>
        <v>1.0771640426398092E-3</v>
      </c>
      <c r="BG1228" s="13">
        <f t="shared" si="1560"/>
        <v>6.4896289416492992E-4</v>
      </c>
      <c r="BH1228" s="13">
        <f t="shared" si="1561"/>
        <v>2.9323725634964698E-4</v>
      </c>
      <c r="BI1228" s="13">
        <f t="shared" si="1562"/>
        <v>1.0600062257441206E-4</v>
      </c>
      <c r="BJ1228" s="14">
        <f t="shared" si="1563"/>
        <v>0.43916940755559014</v>
      </c>
      <c r="BK1228" s="14">
        <f t="shared" si="1564"/>
        <v>0.22888152495253988</v>
      </c>
      <c r="BL1228" s="14">
        <f t="shared" si="1565"/>
        <v>0.30932397820892338</v>
      </c>
      <c r="BM1228" s="14">
        <f t="shared" si="1566"/>
        <v>0.64710107770092917</v>
      </c>
      <c r="BN1228" s="14">
        <f t="shared" si="1567"/>
        <v>0.34918154354985953</v>
      </c>
    </row>
    <row r="1229" spans="1:66" x14ac:dyDescent="0.25">
      <c r="A1229" t="s">
        <v>16</v>
      </c>
      <c r="B1229" t="s">
        <v>495</v>
      </c>
      <c r="C1229" t="s">
        <v>66</v>
      </c>
      <c r="D1229" s="7" t="s">
        <v>538</v>
      </c>
      <c r="E1229" s="10">
        <f>VLOOKUP(A1229,home!$A$2:$E$405,3,FALSE)</f>
        <v>1.6373</v>
      </c>
      <c r="F1229" s="10" t="e">
        <f>VLOOKUP(B1229,home!$B$2:$E$405,3,FALSE)</f>
        <v>#N/A</v>
      </c>
      <c r="G1229" s="10">
        <f>VLOOKUP(C1229,away!$B$2:$E$405,4,FALSE)</f>
        <v>0.93410000000000004</v>
      </c>
      <c r="H1229" s="10">
        <f>VLOOKUP(A1229,away!$A$2:$E$405,3,FALSE)</f>
        <v>1.3301000000000001</v>
      </c>
      <c r="I1229" s="10">
        <f>VLOOKUP(C1229,away!$B$2:$E$405,3,FALSE)</f>
        <v>1.0172000000000001</v>
      </c>
      <c r="J1229" s="10" t="e">
        <f>VLOOKUP(B1229,home!$B$2:$E$405,4,FALSE)</f>
        <v>#N/A</v>
      </c>
      <c r="K1229" s="12" t="e">
        <f t="shared" si="1512"/>
        <v>#N/A</v>
      </c>
      <c r="L1229" s="12" t="e">
        <f t="shared" si="1513"/>
        <v>#N/A</v>
      </c>
      <c r="M1229" s="13" t="e">
        <f t="shared" si="1514"/>
        <v>#N/A</v>
      </c>
      <c r="N1229" s="13" t="e">
        <f t="shared" si="1515"/>
        <v>#N/A</v>
      </c>
      <c r="O1229" s="13" t="e">
        <f t="shared" si="1516"/>
        <v>#N/A</v>
      </c>
      <c r="P1229" s="13" t="e">
        <f t="shared" si="1517"/>
        <v>#N/A</v>
      </c>
      <c r="Q1229" s="13" t="e">
        <f t="shared" si="1518"/>
        <v>#N/A</v>
      </c>
      <c r="R1229" s="13" t="e">
        <f t="shared" si="1519"/>
        <v>#N/A</v>
      </c>
      <c r="S1229" s="13" t="e">
        <f t="shared" si="1520"/>
        <v>#N/A</v>
      </c>
      <c r="T1229" s="13" t="e">
        <f t="shared" si="1521"/>
        <v>#N/A</v>
      </c>
      <c r="U1229" s="13" t="e">
        <f t="shared" si="1522"/>
        <v>#N/A</v>
      </c>
      <c r="V1229" s="13" t="e">
        <f t="shared" si="1523"/>
        <v>#N/A</v>
      </c>
      <c r="W1229" s="13" t="e">
        <f t="shared" si="1524"/>
        <v>#N/A</v>
      </c>
      <c r="X1229" s="13" t="e">
        <f t="shared" si="1525"/>
        <v>#N/A</v>
      </c>
      <c r="Y1229" s="13" t="e">
        <f t="shared" si="1526"/>
        <v>#N/A</v>
      </c>
      <c r="Z1229" s="13" t="e">
        <f t="shared" si="1527"/>
        <v>#N/A</v>
      </c>
      <c r="AA1229" s="13" t="e">
        <f t="shared" si="1528"/>
        <v>#N/A</v>
      </c>
      <c r="AB1229" s="13" t="e">
        <f t="shared" si="1529"/>
        <v>#N/A</v>
      </c>
      <c r="AC1229" s="13" t="e">
        <f t="shared" si="1530"/>
        <v>#N/A</v>
      </c>
      <c r="AD1229" s="13" t="e">
        <f t="shared" si="1531"/>
        <v>#N/A</v>
      </c>
      <c r="AE1229" s="13" t="e">
        <f t="shared" si="1532"/>
        <v>#N/A</v>
      </c>
      <c r="AF1229" s="13" t="e">
        <f t="shared" si="1533"/>
        <v>#N/A</v>
      </c>
      <c r="AG1229" s="13" t="e">
        <f t="shared" si="1534"/>
        <v>#N/A</v>
      </c>
      <c r="AH1229" s="13" t="e">
        <f t="shared" si="1535"/>
        <v>#N/A</v>
      </c>
      <c r="AI1229" s="13" t="e">
        <f t="shared" si="1536"/>
        <v>#N/A</v>
      </c>
      <c r="AJ1229" s="13" t="e">
        <f t="shared" si="1537"/>
        <v>#N/A</v>
      </c>
      <c r="AK1229" s="13" t="e">
        <f t="shared" si="1538"/>
        <v>#N/A</v>
      </c>
      <c r="AL1229" s="13" t="e">
        <f t="shared" si="1539"/>
        <v>#N/A</v>
      </c>
      <c r="AM1229" s="13" t="e">
        <f t="shared" si="1540"/>
        <v>#N/A</v>
      </c>
      <c r="AN1229" s="13" t="e">
        <f t="shared" si="1541"/>
        <v>#N/A</v>
      </c>
      <c r="AO1229" s="13" t="e">
        <f t="shared" si="1542"/>
        <v>#N/A</v>
      </c>
      <c r="AP1229" s="13" t="e">
        <f t="shared" si="1543"/>
        <v>#N/A</v>
      </c>
      <c r="AQ1229" s="13" t="e">
        <f t="shared" si="1544"/>
        <v>#N/A</v>
      </c>
      <c r="AR1229" s="13" t="e">
        <f t="shared" si="1545"/>
        <v>#N/A</v>
      </c>
      <c r="AS1229" s="13" t="e">
        <f t="shared" si="1546"/>
        <v>#N/A</v>
      </c>
      <c r="AT1229" s="13" t="e">
        <f t="shared" si="1547"/>
        <v>#N/A</v>
      </c>
      <c r="AU1229" s="13" t="e">
        <f t="shared" si="1548"/>
        <v>#N/A</v>
      </c>
      <c r="AV1229" s="13" t="e">
        <f t="shared" si="1549"/>
        <v>#N/A</v>
      </c>
      <c r="AW1229" s="13" t="e">
        <f t="shared" si="1550"/>
        <v>#N/A</v>
      </c>
      <c r="AX1229" s="13" t="e">
        <f t="shared" si="1551"/>
        <v>#N/A</v>
      </c>
      <c r="AY1229" s="13" t="e">
        <f t="shared" si="1552"/>
        <v>#N/A</v>
      </c>
      <c r="AZ1229" s="13" t="e">
        <f t="shared" si="1553"/>
        <v>#N/A</v>
      </c>
      <c r="BA1229" s="13" t="e">
        <f t="shared" si="1554"/>
        <v>#N/A</v>
      </c>
      <c r="BB1229" s="13" t="e">
        <f t="shared" si="1555"/>
        <v>#N/A</v>
      </c>
      <c r="BC1229" s="13" t="e">
        <f t="shared" si="1556"/>
        <v>#N/A</v>
      </c>
      <c r="BD1229" s="13" t="e">
        <f t="shared" si="1557"/>
        <v>#N/A</v>
      </c>
      <c r="BE1229" s="13" t="e">
        <f t="shared" si="1558"/>
        <v>#N/A</v>
      </c>
      <c r="BF1229" s="13" t="e">
        <f t="shared" si="1559"/>
        <v>#N/A</v>
      </c>
      <c r="BG1229" s="13" t="e">
        <f t="shared" si="1560"/>
        <v>#N/A</v>
      </c>
      <c r="BH1229" s="13" t="e">
        <f t="shared" si="1561"/>
        <v>#N/A</v>
      </c>
      <c r="BI1229" s="13" t="e">
        <f t="shared" si="1562"/>
        <v>#N/A</v>
      </c>
      <c r="BJ1229" s="14" t="e">
        <f t="shared" si="1563"/>
        <v>#N/A</v>
      </c>
      <c r="BK1229" s="14" t="e">
        <f t="shared" si="1564"/>
        <v>#N/A</v>
      </c>
      <c r="BL1229" s="14" t="e">
        <f t="shared" si="1565"/>
        <v>#N/A</v>
      </c>
      <c r="BM1229" s="14" t="e">
        <f t="shared" si="1566"/>
        <v>#N/A</v>
      </c>
      <c r="BN1229" s="14" t="e">
        <f t="shared" si="1567"/>
        <v>#N/A</v>
      </c>
    </row>
    <row r="1230" spans="1:66" x14ac:dyDescent="0.25">
      <c r="A1230" t="s">
        <v>16</v>
      </c>
      <c r="B1230" t="s">
        <v>255</v>
      </c>
      <c r="C1230" t="s">
        <v>68</v>
      </c>
      <c r="D1230" s="7" t="s">
        <v>538</v>
      </c>
      <c r="E1230" s="10">
        <f>VLOOKUP(A1230,home!$A$2:$E$405,3,FALSE)</f>
        <v>1.6373</v>
      </c>
      <c r="F1230" s="10">
        <f>VLOOKUP(B1230,home!$B$2:$E$405,3,FALSE)</f>
        <v>0.68259999999999998</v>
      </c>
      <c r="G1230" s="10">
        <f>VLOOKUP(C1230,away!$B$2:$E$405,4,FALSE)</f>
        <v>1.1136999999999999</v>
      </c>
      <c r="H1230" s="10">
        <f>VLOOKUP(A1230,away!$A$2:$E$405,3,FALSE)</f>
        <v>1.3301000000000001</v>
      </c>
      <c r="I1230" s="10">
        <f>VLOOKUP(C1230,away!$B$2:$E$405,3,FALSE)</f>
        <v>1.0172000000000001</v>
      </c>
      <c r="J1230" s="10">
        <f>VLOOKUP(B1230,home!$B$2:$E$405,4,FALSE)</f>
        <v>0.79600000000000004</v>
      </c>
      <c r="K1230" s="12">
        <f t="shared" si="1512"/>
        <v>1.2446944854259998</v>
      </c>
      <c r="L1230" s="12">
        <f t="shared" si="1513"/>
        <v>1.0769702651200002</v>
      </c>
      <c r="M1230" s="13">
        <f t="shared" si="1514"/>
        <v>9.8110120700965031E-2</v>
      </c>
      <c r="N1230" s="13">
        <f t="shared" si="1515"/>
        <v>0.12211712620097041</v>
      </c>
      <c r="O1230" s="13">
        <f t="shared" si="1516"/>
        <v>0.10566168270227351</v>
      </c>
      <c r="P1230" s="13">
        <f t="shared" si="1517"/>
        <v>0.13151651378035162</v>
      </c>
      <c r="Q1230" s="13">
        <f t="shared" si="1518"/>
        <v>7.5999256779209393E-2</v>
      </c>
      <c r="R1230" s="13">
        <f t="shared" si="1519"/>
        <v>5.6897245216446415E-2</v>
      </c>
      <c r="S1230" s="13">
        <f t="shared" si="1520"/>
        <v>4.4074437156327147E-2</v>
      </c>
      <c r="T1230" s="13">
        <f t="shared" si="1521"/>
        <v>8.1848939722428099E-2</v>
      </c>
      <c r="U1230" s="13">
        <f t="shared" si="1522"/>
        <v>7.0819687356841715E-2</v>
      </c>
      <c r="V1230" s="13">
        <f t="shared" si="1523"/>
        <v>6.5646374142501081E-3</v>
      </c>
      <c r="W1230" s="13">
        <f t="shared" si="1524"/>
        <v>3.1531951936518823E-2</v>
      </c>
      <c r="X1230" s="13">
        <f t="shared" si="1525"/>
        <v>3.3958974636823777E-2</v>
      </c>
      <c r="Y1230" s="13">
        <f t="shared" si="1526"/>
        <v>1.8286402958911731E-2</v>
      </c>
      <c r="Z1230" s="13">
        <f t="shared" si="1527"/>
        <v>2.0425547088451318E-2</v>
      </c>
      <c r="AA1230" s="13">
        <f t="shared" si="1528"/>
        <v>2.5423565822804445E-2</v>
      </c>
      <c r="AB1230" s="13">
        <f t="shared" si="1529"/>
        <v>1.5822286089754813E-2</v>
      </c>
      <c r="AC1230" s="13">
        <f t="shared" si="1530"/>
        <v>5.499930975429836E-4</v>
      </c>
      <c r="AD1230" s="13">
        <f t="shared" si="1531"/>
        <v>9.8119116725256667E-3</v>
      </c>
      <c r="AE1230" s="13">
        <f t="shared" si="1532"/>
        <v>1.056713711529399E-2</v>
      </c>
      <c r="AF1230" s="13">
        <f t="shared" si="1533"/>
        <v>5.6902462303087811E-3</v>
      </c>
      <c r="AG1230" s="13">
        <f t="shared" si="1534"/>
        <v>2.0427419970845762E-3</v>
      </c>
      <c r="AH1230" s="13">
        <f t="shared" si="1535"/>
        <v>5.4994267157676153E-3</v>
      </c>
      <c r="AI1230" s="13">
        <f t="shared" si="1536"/>
        <v>6.8451061061203695E-3</v>
      </c>
      <c r="AJ1230" s="13">
        <f t="shared" si="1537"/>
        <v>4.2600329112219316E-3</v>
      </c>
      <c r="AK1230" s="13">
        <f t="shared" si="1538"/>
        <v>1.7674798241104025E-3</v>
      </c>
      <c r="AL1230" s="13">
        <f t="shared" si="1539"/>
        <v>2.9490606789722795E-5</v>
      </c>
      <c r="AM1230" s="13">
        <f t="shared" si="1540"/>
        <v>2.4425664700559375E-3</v>
      </c>
      <c r="AN1230" s="13">
        <f t="shared" si="1541"/>
        <v>2.6305714588293659E-3</v>
      </c>
      <c r="AO1230" s="13">
        <f t="shared" si="1542"/>
        <v>1.4165236207162838E-3</v>
      </c>
      <c r="AP1230" s="13">
        <f t="shared" si="1543"/>
        <v>5.0851793978385295E-4</v>
      </c>
      <c r="AQ1230" s="13">
        <f t="shared" si="1544"/>
        <v>1.3691467510682306E-4</v>
      </c>
      <c r="AR1230" s="13">
        <f t="shared" si="1545"/>
        <v>1.1845438096176526E-3</v>
      </c>
      <c r="AS1230" s="13">
        <f t="shared" si="1546"/>
        <v>1.4743951475765977E-3</v>
      </c>
      <c r="AT1230" s="13">
        <f t="shared" si="1547"/>
        <v>9.1758575476372228E-4</v>
      </c>
      <c r="AU1230" s="13">
        <f t="shared" si="1548"/>
        <v>3.8070464295328642E-4</v>
      </c>
      <c r="AV1230" s="13">
        <f t="shared" si="1549"/>
        <v>1.1846524241500747E-4</v>
      </c>
      <c r="AW1230" s="13">
        <f t="shared" si="1550"/>
        <v>1.0981146509829031E-6</v>
      </c>
      <c r="AX1230" s="13">
        <f t="shared" si="1551"/>
        <v>5.0670816926084582E-4</v>
      </c>
      <c r="AY1230" s="13">
        <f t="shared" si="1552"/>
        <v>5.4570963138732297E-4</v>
      </c>
      <c r="AZ1230" s="13">
        <f t="shared" si="1553"/>
        <v>2.9385652319687135E-4</v>
      </c>
      <c r="BA1230" s="13">
        <f t="shared" si="1554"/>
        <v>1.0549157923152534E-4</v>
      </c>
      <c r="BB1230" s="13">
        <f t="shared" si="1555"/>
        <v>2.8402823513225836E-5</v>
      </c>
      <c r="BC1230" s="13">
        <f t="shared" si="1556"/>
        <v>6.1177992738390822E-6</v>
      </c>
      <c r="BD1230" s="13">
        <f t="shared" si="1557"/>
        <v>2.1261974344836298E-4</v>
      </c>
      <c r="BE1230" s="13">
        <f t="shared" si="1558"/>
        <v>2.6464662216286826E-4</v>
      </c>
      <c r="BF1230" s="13">
        <f t="shared" si="1559"/>
        <v>1.647020955963702E-4</v>
      </c>
      <c r="BG1230" s="13">
        <f t="shared" si="1560"/>
        <v>6.8334596708969291E-5</v>
      </c>
      <c r="BH1230" s="13">
        <f t="shared" si="1561"/>
        <v>2.1263923921865941E-5</v>
      </c>
      <c r="BI1230" s="13">
        <f t="shared" si="1562"/>
        <v>5.2934177688129044E-6</v>
      </c>
      <c r="BJ1230" s="14">
        <f t="shared" si="1563"/>
        <v>0.40047606994043111</v>
      </c>
      <c r="BK1230" s="14">
        <f t="shared" si="1564"/>
        <v>0.28139090238761399</v>
      </c>
      <c r="BL1230" s="14">
        <f t="shared" si="1565"/>
        <v>0.29780906774227484</v>
      </c>
      <c r="BM1230" s="14">
        <f t="shared" si="1566"/>
        <v>0.40925503026181864</v>
      </c>
      <c r="BN1230" s="14">
        <f t="shared" si="1567"/>
        <v>0.59030194538021641</v>
      </c>
    </row>
    <row r="1231" spans="1:66" x14ac:dyDescent="0.25">
      <c r="A1231" t="s">
        <v>16</v>
      </c>
      <c r="B1231" t="s">
        <v>18</v>
      </c>
      <c r="C1231" t="s">
        <v>254</v>
      </c>
      <c r="D1231" s="7" t="s">
        <v>538</v>
      </c>
      <c r="E1231" s="10">
        <f>VLOOKUP(A1231,home!$A$2:$E$405,3,FALSE)</f>
        <v>1.6373</v>
      </c>
      <c r="F1231" s="10">
        <f>VLOOKUP(B1231,home!$B$2:$E$405,3,FALSE)</f>
        <v>1.1496999999999999</v>
      </c>
      <c r="G1231" s="10">
        <f>VLOOKUP(C1231,away!$B$2:$E$405,4,FALSE)</f>
        <v>0.57479999999999998</v>
      </c>
      <c r="H1231" s="10">
        <f>VLOOKUP(A1231,away!$A$2:$E$405,3,FALSE)</f>
        <v>1.3301000000000001</v>
      </c>
      <c r="I1231" s="10">
        <f>VLOOKUP(C1231,away!$B$2:$E$405,3,FALSE)</f>
        <v>1.1497999999999999</v>
      </c>
      <c r="J1231" s="10">
        <f>VLOOKUP(B1231,home!$B$2:$E$405,4,FALSE)</f>
        <v>1.1497999999999999</v>
      </c>
      <c r="K1231" s="12">
        <f t="shared" si="1512"/>
        <v>1.0820057099879998</v>
      </c>
      <c r="L1231" s="12">
        <f t="shared" si="1513"/>
        <v>1.7584454572039998</v>
      </c>
      <c r="M1231" s="13">
        <f t="shared" si="1514"/>
        <v>5.8399312166278514E-2</v>
      </c>
      <c r="N1231" s="13">
        <f t="shared" si="1515"/>
        <v>6.3188389223285013E-2</v>
      </c>
      <c r="O1231" s="13">
        <f t="shared" si="1516"/>
        <v>0.10269200518263072</v>
      </c>
      <c r="P1231" s="13">
        <f t="shared" si="1517"/>
        <v>0.1111133359777237</v>
      </c>
      <c r="Q1231" s="13">
        <f t="shared" si="1518"/>
        <v>3.418509897226929E-2</v>
      </c>
      <c r="R1231" s="13">
        <f t="shared" si="1519"/>
        <v>9.0289145002283328E-2</v>
      </c>
      <c r="S1231" s="13">
        <f t="shared" si="1520"/>
        <v>5.2852392323327564E-2</v>
      </c>
      <c r="T1231" s="13">
        <f t="shared" si="1521"/>
        <v>6.0112631991856041E-2</v>
      </c>
      <c r="U1231" s="13">
        <f t="shared" si="1522"/>
        <v>9.7693370442405031E-2</v>
      </c>
      <c r="V1231" s="13">
        <f t="shared" si="1523"/>
        <v>1.1173277765721848E-2</v>
      </c>
      <c r="W1231" s="13">
        <f t="shared" si="1524"/>
        <v>1.2329490761500091E-2</v>
      </c>
      <c r="X1231" s="13">
        <f t="shared" si="1525"/>
        <v>2.1680737019198516E-2</v>
      </c>
      <c r="Y1231" s="13">
        <f t="shared" si="1526"/>
        <v>1.9062196760122118E-2</v>
      </c>
      <c r="Z1231" s="13">
        <f t="shared" si="1527"/>
        <v>5.2922845621366121E-2</v>
      </c>
      <c r="AA1231" s="13">
        <f t="shared" si="1528"/>
        <v>5.726282115113155E-2</v>
      </c>
      <c r="AB1231" s="13">
        <f t="shared" si="1529"/>
        <v>3.097934972777297E-2</v>
      </c>
      <c r="AC1231" s="13">
        <f t="shared" si="1530"/>
        <v>1.3286759298853097E-3</v>
      </c>
      <c r="AD1231" s="13">
        <f t="shared" si="1531"/>
        <v>3.3351448512968481E-3</v>
      </c>
      <c r="AE1231" s="13">
        <f t="shared" si="1532"/>
        <v>5.864670312880251E-3</v>
      </c>
      <c r="AF1231" s="13">
        <f t="shared" si="1533"/>
        <v>5.1563514348417208E-3</v>
      </c>
      <c r="AG1231" s="13">
        <f t="shared" si="1534"/>
        <v>3.0223875854482503E-3</v>
      </c>
      <c r="AH1231" s="13">
        <f t="shared" si="1535"/>
        <v>2.3265484366299952E-2</v>
      </c>
      <c r="AI1231" s="13">
        <f t="shared" si="1536"/>
        <v>2.5173386929973084E-2</v>
      </c>
      <c r="AJ1231" s="13">
        <f t="shared" si="1537"/>
        <v>1.3618874198984081E-2</v>
      </c>
      <c r="AK1231" s="13">
        <f t="shared" si="1538"/>
        <v>4.9118998823030075E-3</v>
      </c>
      <c r="AL1231" s="13">
        <f t="shared" si="1539"/>
        <v>1.0112010537556226E-4</v>
      </c>
      <c r="AM1231" s="13">
        <f t="shared" si="1540"/>
        <v>7.2172915454805377E-4</v>
      </c>
      <c r="AN1231" s="13">
        <f t="shared" si="1541"/>
        <v>1.2691213531467085E-3</v>
      </c>
      <c r="AO1231" s="13">
        <f t="shared" si="1542"/>
        <v>1.1158403390407116E-3</v>
      </c>
      <c r="AP1231" s="13">
        <f t="shared" si="1543"/>
        <v>6.5404812505037019E-4</v>
      </c>
      <c r="AQ1231" s="13">
        <f t="shared" si="1544"/>
        <v>2.8752698857190416E-4</v>
      </c>
      <c r="AR1231" s="13">
        <f t="shared" si="1545"/>
        <v>8.1822170587141675E-3</v>
      </c>
      <c r="AS1231" s="13">
        <f t="shared" si="1546"/>
        <v>8.8532055778899454E-3</v>
      </c>
      <c r="AT1231" s="13">
        <f t="shared" si="1547"/>
        <v>4.7896094934872652E-3</v>
      </c>
      <c r="AU1231" s="13">
        <f t="shared" si="1548"/>
        <v>1.7274616068553173E-3</v>
      </c>
      <c r="AV1231" s="13">
        <f t="shared" si="1549"/>
        <v>4.6728083060062472E-4</v>
      </c>
      <c r="AW1231" s="13">
        <f t="shared" si="1550"/>
        <v>5.3443324672435838E-6</v>
      </c>
      <c r="AX1231" s="13">
        <f t="shared" si="1551"/>
        <v>1.3015251104763425E-4</v>
      </c>
      <c r="AY1231" s="13">
        <f t="shared" si="1552"/>
        <v>2.2886609179540579E-4</v>
      </c>
      <c r="AZ1231" s="13">
        <f t="shared" si="1553"/>
        <v>2.0122426971283254E-4</v>
      </c>
      <c r="BA1231" s="13">
        <f t="shared" si="1554"/>
        <v>1.1794730098524094E-4</v>
      </c>
      <c r="BB1231" s="13">
        <f t="shared" si="1555"/>
        <v>5.1850973901742421E-5</v>
      </c>
      <c r="BC1231" s="13">
        <f t="shared" si="1556"/>
        <v>1.8235421901824428E-5</v>
      </c>
      <c r="BD1231" s="13">
        <f t="shared" si="1557"/>
        <v>2.3979970694588348E-3</v>
      </c>
      <c r="BE1231" s="13">
        <f t="shared" si="1558"/>
        <v>2.5946465216889489E-3</v>
      </c>
      <c r="BF1231" s="13">
        <f t="shared" si="1559"/>
        <v>1.4037111759339727E-3</v>
      </c>
      <c r="BG1231" s="13">
        <f t="shared" si="1560"/>
        <v>5.0627450251150943E-4</v>
      </c>
      <c r="BH1231" s="13">
        <f t="shared" si="1561"/>
        <v>1.3694797563469679E-4</v>
      </c>
      <c r="BI1231" s="13">
        <f t="shared" si="1562"/>
        <v>2.9635698321607886E-5</v>
      </c>
      <c r="BJ1231" s="14">
        <f t="shared" si="1563"/>
        <v>0.23273364144240055</v>
      </c>
      <c r="BK1231" s="14">
        <f t="shared" si="1564"/>
        <v>0.23519698036010789</v>
      </c>
      <c r="BL1231" s="14">
        <f t="shared" si="1565"/>
        <v>0.47697532439488055</v>
      </c>
      <c r="BM1231" s="14">
        <f t="shared" si="1566"/>
        <v>0.53773798353495639</v>
      </c>
      <c r="BN1231" s="14">
        <f t="shared" si="1567"/>
        <v>0.45986728652447062</v>
      </c>
    </row>
    <row r="1232" spans="1:66" x14ac:dyDescent="0.25">
      <c r="A1232" t="s">
        <v>16</v>
      </c>
      <c r="B1232" t="s">
        <v>496</v>
      </c>
      <c r="C1232" t="s">
        <v>251</v>
      </c>
      <c r="D1232" s="7" t="s">
        <v>538</v>
      </c>
      <c r="E1232" s="10">
        <f>VLOOKUP(A1232,home!$A$2:$E$405,3,FALSE)</f>
        <v>1.6373</v>
      </c>
      <c r="F1232" s="10" t="e">
        <f>VLOOKUP(B1232,home!$B$2:$E$405,3,FALSE)</f>
        <v>#N/A</v>
      </c>
      <c r="G1232" s="10">
        <f>VLOOKUP(C1232,away!$B$2:$E$405,4,FALSE)</f>
        <v>1.8633999999999999</v>
      </c>
      <c r="H1232" s="10">
        <f>VLOOKUP(A1232,away!$A$2:$E$405,3,FALSE)</f>
        <v>1.3301000000000001</v>
      </c>
      <c r="I1232" s="10">
        <f>VLOOKUP(C1232,away!$B$2:$E$405,3,FALSE)</f>
        <v>0.43430000000000002</v>
      </c>
      <c r="J1232" s="10" t="e">
        <f>VLOOKUP(B1232,home!$B$2:$E$405,4,FALSE)</f>
        <v>#N/A</v>
      </c>
      <c r="K1232" s="12" t="e">
        <f t="shared" si="1512"/>
        <v>#N/A</v>
      </c>
      <c r="L1232" s="12" t="e">
        <f t="shared" si="1513"/>
        <v>#N/A</v>
      </c>
      <c r="M1232" s="13" t="e">
        <f t="shared" si="1514"/>
        <v>#N/A</v>
      </c>
      <c r="N1232" s="13" t="e">
        <f t="shared" si="1515"/>
        <v>#N/A</v>
      </c>
      <c r="O1232" s="13" t="e">
        <f t="shared" si="1516"/>
        <v>#N/A</v>
      </c>
      <c r="P1232" s="13" t="e">
        <f t="shared" si="1517"/>
        <v>#N/A</v>
      </c>
      <c r="Q1232" s="13" t="e">
        <f t="shared" si="1518"/>
        <v>#N/A</v>
      </c>
      <c r="R1232" s="13" t="e">
        <f t="shared" si="1519"/>
        <v>#N/A</v>
      </c>
      <c r="S1232" s="13" t="e">
        <f t="shared" si="1520"/>
        <v>#N/A</v>
      </c>
      <c r="T1232" s="13" t="e">
        <f t="shared" si="1521"/>
        <v>#N/A</v>
      </c>
      <c r="U1232" s="13" t="e">
        <f t="shared" si="1522"/>
        <v>#N/A</v>
      </c>
      <c r="V1232" s="13" t="e">
        <f t="shared" si="1523"/>
        <v>#N/A</v>
      </c>
      <c r="W1232" s="13" t="e">
        <f t="shared" si="1524"/>
        <v>#N/A</v>
      </c>
      <c r="X1232" s="13" t="e">
        <f t="shared" si="1525"/>
        <v>#N/A</v>
      </c>
      <c r="Y1232" s="13" t="e">
        <f t="shared" si="1526"/>
        <v>#N/A</v>
      </c>
      <c r="Z1232" s="13" t="e">
        <f t="shared" si="1527"/>
        <v>#N/A</v>
      </c>
      <c r="AA1232" s="13" t="e">
        <f t="shared" si="1528"/>
        <v>#N/A</v>
      </c>
      <c r="AB1232" s="13" t="e">
        <f t="shared" si="1529"/>
        <v>#N/A</v>
      </c>
      <c r="AC1232" s="13" t="e">
        <f t="shared" si="1530"/>
        <v>#N/A</v>
      </c>
      <c r="AD1232" s="13" t="e">
        <f t="shared" si="1531"/>
        <v>#N/A</v>
      </c>
      <c r="AE1232" s="13" t="e">
        <f t="shared" si="1532"/>
        <v>#N/A</v>
      </c>
      <c r="AF1232" s="13" t="e">
        <f t="shared" si="1533"/>
        <v>#N/A</v>
      </c>
      <c r="AG1232" s="13" t="e">
        <f t="shared" si="1534"/>
        <v>#N/A</v>
      </c>
      <c r="AH1232" s="13" t="e">
        <f t="shared" si="1535"/>
        <v>#N/A</v>
      </c>
      <c r="AI1232" s="13" t="e">
        <f t="shared" si="1536"/>
        <v>#N/A</v>
      </c>
      <c r="AJ1232" s="13" t="e">
        <f t="shared" si="1537"/>
        <v>#N/A</v>
      </c>
      <c r="AK1232" s="13" t="e">
        <f t="shared" si="1538"/>
        <v>#N/A</v>
      </c>
      <c r="AL1232" s="13" t="e">
        <f t="shared" si="1539"/>
        <v>#N/A</v>
      </c>
      <c r="AM1232" s="13" t="e">
        <f t="shared" si="1540"/>
        <v>#N/A</v>
      </c>
      <c r="AN1232" s="13" t="e">
        <f t="shared" si="1541"/>
        <v>#N/A</v>
      </c>
      <c r="AO1232" s="13" t="e">
        <f t="shared" si="1542"/>
        <v>#N/A</v>
      </c>
      <c r="AP1232" s="13" t="e">
        <f t="shared" si="1543"/>
        <v>#N/A</v>
      </c>
      <c r="AQ1232" s="13" t="e">
        <f t="shared" si="1544"/>
        <v>#N/A</v>
      </c>
      <c r="AR1232" s="13" t="e">
        <f t="shared" si="1545"/>
        <v>#N/A</v>
      </c>
      <c r="AS1232" s="13" t="e">
        <f t="shared" si="1546"/>
        <v>#N/A</v>
      </c>
      <c r="AT1232" s="13" t="e">
        <f t="shared" si="1547"/>
        <v>#N/A</v>
      </c>
      <c r="AU1232" s="13" t="e">
        <f t="shared" si="1548"/>
        <v>#N/A</v>
      </c>
      <c r="AV1232" s="13" t="e">
        <f t="shared" si="1549"/>
        <v>#N/A</v>
      </c>
      <c r="AW1232" s="13" t="e">
        <f t="shared" si="1550"/>
        <v>#N/A</v>
      </c>
      <c r="AX1232" s="13" t="e">
        <f t="shared" si="1551"/>
        <v>#N/A</v>
      </c>
      <c r="AY1232" s="13" t="e">
        <f t="shared" si="1552"/>
        <v>#N/A</v>
      </c>
      <c r="AZ1232" s="13" t="e">
        <f t="shared" si="1553"/>
        <v>#N/A</v>
      </c>
      <c r="BA1232" s="13" t="e">
        <f t="shared" si="1554"/>
        <v>#N/A</v>
      </c>
      <c r="BB1232" s="13" t="e">
        <f t="shared" si="1555"/>
        <v>#N/A</v>
      </c>
      <c r="BC1232" s="13" t="e">
        <f t="shared" si="1556"/>
        <v>#N/A</v>
      </c>
      <c r="BD1232" s="13" t="e">
        <f t="shared" si="1557"/>
        <v>#N/A</v>
      </c>
      <c r="BE1232" s="13" t="e">
        <f t="shared" si="1558"/>
        <v>#N/A</v>
      </c>
      <c r="BF1232" s="13" t="e">
        <f t="shared" si="1559"/>
        <v>#N/A</v>
      </c>
      <c r="BG1232" s="13" t="e">
        <f t="shared" si="1560"/>
        <v>#N/A</v>
      </c>
      <c r="BH1232" s="13" t="e">
        <f t="shared" si="1561"/>
        <v>#N/A</v>
      </c>
      <c r="BI1232" s="13" t="e">
        <f t="shared" si="1562"/>
        <v>#N/A</v>
      </c>
      <c r="BJ1232" s="14" t="e">
        <f t="shared" si="1563"/>
        <v>#N/A</v>
      </c>
      <c r="BK1232" s="14" t="e">
        <f t="shared" si="1564"/>
        <v>#N/A</v>
      </c>
      <c r="BL1232" s="14" t="e">
        <f t="shared" si="1565"/>
        <v>#N/A</v>
      </c>
      <c r="BM1232" s="14" t="e">
        <f t="shared" si="1566"/>
        <v>#N/A</v>
      </c>
      <c r="BN1232" s="14" t="e">
        <f t="shared" si="1567"/>
        <v>#N/A</v>
      </c>
    </row>
    <row r="1233" spans="1:66" x14ac:dyDescent="0.25">
      <c r="A1233" t="s">
        <v>69</v>
      </c>
      <c r="B1233" t="s">
        <v>77</v>
      </c>
      <c r="C1233" t="s">
        <v>262</v>
      </c>
      <c r="D1233" s="7" t="s">
        <v>538</v>
      </c>
      <c r="E1233" s="10">
        <f>VLOOKUP(A1233,home!$A$2:$E$405,3,FALSE)</f>
        <v>1.3526</v>
      </c>
      <c r="F1233" s="10">
        <f>VLOOKUP(B1233,home!$B$2:$E$405,3,FALSE)</f>
        <v>1.2062999999999999</v>
      </c>
      <c r="G1233" s="10">
        <f>VLOOKUP(C1233,away!$B$2:$E$405,4,FALSE)</f>
        <v>0.5837</v>
      </c>
      <c r="H1233" s="10">
        <f>VLOOKUP(A1233,away!$A$2:$E$405,3,FALSE)</f>
        <v>1.3421000000000001</v>
      </c>
      <c r="I1233" s="10">
        <f>VLOOKUP(C1233,away!$B$2:$E$405,3,FALSE)</f>
        <v>1.5686</v>
      </c>
      <c r="J1233" s="10">
        <f>VLOOKUP(B1233,home!$B$2:$E$405,4,FALSE)</f>
        <v>0.70589999999999997</v>
      </c>
      <c r="K1233" s="12">
        <f t="shared" si="1512"/>
        <v>0.95238907350599999</v>
      </c>
      <c r="L1233" s="12">
        <f t="shared" si="1513"/>
        <v>1.4860734285539998</v>
      </c>
      <c r="M1233" s="13">
        <f t="shared" si="1514"/>
        <v>8.7294964164135319E-2</v>
      </c>
      <c r="N1233" s="13">
        <f t="shared" si="1515"/>
        <v>8.3138770042020305E-2</v>
      </c>
      <c r="O1233" s="13">
        <f t="shared" si="1516"/>
        <v>0.12972672669089513</v>
      </c>
      <c r="P1233" s="13">
        <f t="shared" si="1517"/>
        <v>0.12355031704210767</v>
      </c>
      <c r="Q1233" s="13">
        <f t="shared" si="1518"/>
        <v>3.9590228086374052E-2</v>
      </c>
      <c r="R1233" s="13">
        <f t="shared" si="1519"/>
        <v>9.6391720754313112E-2</v>
      </c>
      <c r="S1233" s="13">
        <f t="shared" si="1520"/>
        <v>4.371581163749632E-2</v>
      </c>
      <c r="T1233" s="13">
        <f t="shared" si="1521"/>
        <v>5.8833985989552744E-2</v>
      </c>
      <c r="U1233" s="13">
        <f t="shared" si="1522"/>
        <v>9.1802421622849323E-2</v>
      </c>
      <c r="V1233" s="13">
        <f t="shared" si="1523"/>
        <v>6.8746518571097693E-3</v>
      </c>
      <c r="W1233" s="13">
        <f t="shared" si="1524"/>
        <v>1.2568433549024337E-2</v>
      </c>
      <c r="X1233" s="13">
        <f t="shared" si="1525"/>
        <v>1.867761513575171E-2</v>
      </c>
      <c r="Y1233" s="13">
        <f t="shared" si="1526"/>
        <v>1.3878153780999315E-2</v>
      </c>
      <c r="Z1233" s="13">
        <f t="shared" si="1527"/>
        <v>4.7748391648527275E-2</v>
      </c>
      <c r="AA1233" s="13">
        <f t="shared" si="1528"/>
        <v>4.5475046483542517E-2</v>
      </c>
      <c r="AB1233" s="13">
        <f t="shared" si="1529"/>
        <v>2.1654968694051667E-2</v>
      </c>
      <c r="AC1233" s="13">
        <f t="shared" si="1530"/>
        <v>6.0811455780471571E-4</v>
      </c>
      <c r="AD1233" s="13">
        <f t="shared" si="1531"/>
        <v>2.9925096957942533E-3</v>
      </c>
      <c r="AE1233" s="13">
        <f t="shared" si="1532"/>
        <v>4.4470891436100531E-3</v>
      </c>
      <c r="AF1233" s="13">
        <f t="shared" si="1533"/>
        <v>3.3043505053649315E-3</v>
      </c>
      <c r="AG1233" s="13">
        <f t="shared" si="1534"/>
        <v>1.6368358282172688E-3</v>
      </c>
      <c r="AH1233" s="13">
        <f t="shared" si="1535"/>
        <v>1.7739404021266527E-2</v>
      </c>
      <c r="AI1233" s="13">
        <f t="shared" si="1536"/>
        <v>1.6894814560362636E-2</v>
      </c>
      <c r="AJ1233" s="13">
        <f t="shared" si="1537"/>
        <v>8.0452183930997245E-3</v>
      </c>
      <c r="AK1233" s="13">
        <f t="shared" si="1538"/>
        <v>2.5540593638525596E-3</v>
      </c>
      <c r="AL1233" s="13">
        <f t="shared" si="1539"/>
        <v>3.4427070167954395E-5</v>
      </c>
      <c r="AM1233" s="13">
        <f t="shared" si="1540"/>
        <v>5.7000670732704228E-4</v>
      </c>
      <c r="AN1233" s="13">
        <f t="shared" si="1541"/>
        <v>8.4707182185627414E-4</v>
      </c>
      <c r="AO1233" s="13">
        <f t="shared" si="1542"/>
        <v>6.2940546326871818E-4</v>
      </c>
      <c r="AP1233" s="13">
        <f t="shared" si="1543"/>
        <v>3.1178091158345423E-4</v>
      </c>
      <c r="AQ1233" s="13">
        <f t="shared" si="1544"/>
        <v>1.1583233205862884E-4</v>
      </c>
      <c r="AR1233" s="13">
        <f t="shared" si="1545"/>
        <v>5.2724113908776335E-3</v>
      </c>
      <c r="AS1233" s="13">
        <f t="shared" si="1546"/>
        <v>5.0213869997004293E-3</v>
      </c>
      <c r="AT1233" s="13">
        <f t="shared" si="1547"/>
        <v>2.3911570561798825E-3</v>
      </c>
      <c r="AU1233" s="13">
        <f t="shared" si="1548"/>
        <v>7.5910395111416433E-4</v>
      </c>
      <c r="AV1233" s="13">
        <f t="shared" si="1549"/>
        <v>1.807405771740907E-4</v>
      </c>
      <c r="AW1233" s="13">
        <f t="shared" si="1550"/>
        <v>1.3534812291004874E-6</v>
      </c>
      <c r="AX1233" s="13">
        <f t="shared" si="1551"/>
        <v>9.0478026647234532E-5</v>
      </c>
      <c r="AY1233" s="13">
        <f t="shared" si="1552"/>
        <v>1.3445699126845599E-4</v>
      </c>
      <c r="AZ1233" s="13">
        <f t="shared" si="1553"/>
        <v>9.9906481003684815E-5</v>
      </c>
      <c r="BA1233" s="13">
        <f t="shared" si="1554"/>
        <v>4.9489455586636979E-5</v>
      </c>
      <c r="BB1233" s="13">
        <f t="shared" si="1555"/>
        <v>1.8386241235226134E-5</v>
      </c>
      <c r="BC1233" s="13">
        <f t="shared" si="1556"/>
        <v>5.4646609101306864E-6</v>
      </c>
      <c r="BD1233" s="13">
        <f t="shared" si="1557"/>
        <v>1.3058650787314469E-3</v>
      </c>
      <c r="BE1233" s="13">
        <f t="shared" si="1558"/>
        <v>1.2436916324568823E-3</v>
      </c>
      <c r="BF1233" s="13">
        <f t="shared" si="1559"/>
        <v>5.9223916078138738E-4</v>
      </c>
      <c r="BG1233" s="13">
        <f t="shared" si="1560"/>
        <v>1.8801403521018554E-4</v>
      </c>
      <c r="BH1233" s="13">
        <f t="shared" si="1561"/>
        <v>4.476562819998826E-5</v>
      </c>
      <c r="BI1233" s="13">
        <f t="shared" si="1562"/>
        <v>8.5268590332601793E-6</v>
      </c>
      <c r="BJ1233" s="14">
        <f t="shared" si="1563"/>
        <v>0.24194025084945459</v>
      </c>
      <c r="BK1233" s="14">
        <f t="shared" si="1564"/>
        <v>0.2622127433200902</v>
      </c>
      <c r="BL1233" s="14">
        <f t="shared" si="1565"/>
        <v>0.4472922829536925</v>
      </c>
      <c r="BM1233" s="14">
        <f t="shared" si="1566"/>
        <v>0.43936783848187944</v>
      </c>
      <c r="BN1233" s="14">
        <f t="shared" si="1567"/>
        <v>0.55969272677984561</v>
      </c>
    </row>
    <row r="1234" spans="1:66" x14ac:dyDescent="0.25">
      <c r="A1234" t="s">
        <v>69</v>
      </c>
      <c r="B1234" t="s">
        <v>261</v>
      </c>
      <c r="C1234" t="s">
        <v>351</v>
      </c>
      <c r="D1234" s="7" t="s">
        <v>538</v>
      </c>
      <c r="E1234" s="10">
        <f>VLOOKUP(A1234,home!$A$2:$E$405,3,FALSE)</f>
        <v>1.3526</v>
      </c>
      <c r="F1234" s="10">
        <f>VLOOKUP(B1234,home!$B$2:$E$405,3,FALSE)</f>
        <v>1.4785999999999999</v>
      </c>
      <c r="G1234" s="10">
        <f>VLOOKUP(C1234,away!$B$2:$E$405,4,FALSE)</f>
        <v>0.73929999999999996</v>
      </c>
      <c r="H1234" s="10">
        <f>VLOOKUP(A1234,away!$A$2:$E$405,3,FALSE)</f>
        <v>1.3421000000000001</v>
      </c>
      <c r="I1234" s="10">
        <f>VLOOKUP(C1234,away!$B$2:$E$405,3,FALSE)</f>
        <v>1.0196000000000001</v>
      </c>
      <c r="J1234" s="10">
        <f>VLOOKUP(B1234,home!$B$2:$E$405,4,FALSE)</f>
        <v>1.0980000000000001</v>
      </c>
      <c r="K1234" s="12">
        <f t="shared" si="1512"/>
        <v>1.4785662583479997</v>
      </c>
      <c r="L1234" s="12">
        <f t="shared" si="1513"/>
        <v>1.5025088656800003</v>
      </c>
      <c r="M1234" s="13">
        <f t="shared" si="1514"/>
        <v>5.0738254613749617E-2</v>
      </c>
      <c r="N1234" s="13">
        <f t="shared" si="1515"/>
        <v>7.5019871279359912E-2</v>
      </c>
      <c r="O1234" s="13">
        <f t="shared" si="1516"/>
        <v>7.6234677386287975E-2</v>
      </c>
      <c r="P1234" s="13">
        <f t="shared" si="1517"/>
        <v>0.11271802169941068</v>
      </c>
      <c r="Q1234" s="13">
        <f t="shared" si="1518"/>
        <v>5.5460925189635885E-2</v>
      </c>
      <c r="R1234" s="13">
        <f t="shared" si="1519"/>
        <v>5.7271639322576159E-2</v>
      </c>
      <c r="S1234" s="13">
        <f t="shared" si="1520"/>
        <v>6.260243140284226E-2</v>
      </c>
      <c r="T1234" s="13">
        <f t="shared" si="1521"/>
        <v>8.3330531796243168E-2</v>
      </c>
      <c r="U1234" s="13">
        <f t="shared" si="1522"/>
        <v>8.4679913462637604E-2</v>
      </c>
      <c r="V1234" s="13">
        <f t="shared" si="1523"/>
        <v>1.5452776597196315E-2</v>
      </c>
      <c r="W1234" s="13">
        <f t="shared" si="1524"/>
        <v>2.7334217547386089E-2</v>
      </c>
      <c r="X1234" s="13">
        <f t="shared" si="1525"/>
        <v>4.1069904201373429E-2</v>
      </c>
      <c r="Y1234" s="13">
        <f t="shared" si="1526"/>
        <v>3.0853947587595937E-2</v>
      </c>
      <c r="Z1234" s="13">
        <f t="shared" si="1527"/>
        <v>2.8683715278065996E-2</v>
      </c>
      <c r="AA1234" s="13">
        <f t="shared" si="1528"/>
        <v>4.2410773574209401E-2</v>
      </c>
      <c r="AB1234" s="13">
        <f t="shared" si="1529"/>
        <v>3.1353569398631514E-2</v>
      </c>
      <c r="AC1234" s="13">
        <f t="shared" si="1530"/>
        <v>2.1455783474651031E-3</v>
      </c>
      <c r="AD1234" s="13">
        <f t="shared" si="1531"/>
        <v>1.0103862940977218E-2</v>
      </c>
      <c r="AE1234" s="13">
        <f t="shared" si="1532"/>
        <v>1.5181143646433873E-2</v>
      </c>
      <c r="AF1234" s="13">
        <f t="shared" si="1533"/>
        <v>1.1404901459964251E-2</v>
      </c>
      <c r="AG1234" s="13">
        <f t="shared" si="1534"/>
        <v>5.7119885186010209E-3</v>
      </c>
      <c r="AH1234" s="13">
        <f t="shared" si="1535"/>
        <v>1.0774384126483766E-2</v>
      </c>
      <c r="AI1234" s="13">
        <f t="shared" si="1536"/>
        <v>1.5930640823899184E-2</v>
      </c>
      <c r="AJ1234" s="13">
        <f t="shared" si="1537"/>
        <v>1.177725399803926E-2</v>
      </c>
      <c r="AK1234" s="13">
        <f t="shared" si="1538"/>
        <v>5.8044834591649769E-3</v>
      </c>
      <c r="AL1234" s="13">
        <f t="shared" si="1539"/>
        <v>1.9066114793930578E-4</v>
      </c>
      <c r="AM1234" s="13">
        <f t="shared" si="1540"/>
        <v>2.9878461647003373E-3</v>
      </c>
      <c r="AN1234" s="13">
        <f t="shared" si="1541"/>
        <v>4.4892653517502436E-3</v>
      </c>
      <c r="AO1234" s="13">
        <f t="shared" si="1542"/>
        <v>3.3725804956973929E-3</v>
      </c>
      <c r="AP1234" s="13">
        <f t="shared" si="1543"/>
        <v>1.6891106983349274E-3</v>
      </c>
      <c r="AQ1234" s="13">
        <f t="shared" si="1544"/>
        <v>6.3447594984079164E-4</v>
      </c>
      <c r="AR1234" s="13">
        <f t="shared" si="1545"/>
        <v>3.237721534456746E-3</v>
      </c>
      <c r="AS1234" s="13">
        <f t="shared" si="1546"/>
        <v>4.7871858147744556E-3</v>
      </c>
      <c r="AT1234" s="13">
        <f t="shared" si="1547"/>
        <v>3.5390857090838446E-3</v>
      </c>
      <c r="AU1234" s="13">
        <f t="shared" si="1548"/>
        <v>1.7442575716176592E-3</v>
      </c>
      <c r="AV1234" s="13">
        <f t="shared" si="1549"/>
        <v>6.4475009781547244E-4</v>
      </c>
      <c r="AW1234" s="13">
        <f t="shared" si="1550"/>
        <v>1.1765693675347115E-5</v>
      </c>
      <c r="AX1234" s="13">
        <f t="shared" si="1551"/>
        <v>7.3628808737673387E-4</v>
      </c>
      <c r="AY1234" s="13">
        <f t="shared" si="1552"/>
        <v>1.1062793789781134E-3</v>
      </c>
      <c r="AZ1234" s="13">
        <f t="shared" si="1553"/>
        <v>8.3109728741679017E-4</v>
      </c>
      <c r="BA1234" s="13">
        <f t="shared" si="1554"/>
        <v>4.1624368086210883E-4</v>
      </c>
      <c r="BB1234" s="13">
        <f t="shared" si="1555"/>
        <v>1.5635245519464891E-4</v>
      </c>
      <c r="BC1234" s="13">
        <f t="shared" si="1556"/>
        <v>4.6984190020159014E-5</v>
      </c>
      <c r="BD1234" s="13">
        <f t="shared" si="1557"/>
        <v>8.1078421835405234E-4</v>
      </c>
      <c r="BE1234" s="13">
        <f t="shared" si="1558"/>
        <v>1.1987981880593589E-3</v>
      </c>
      <c r="BF1234" s="13">
        <f t="shared" si="1559"/>
        <v>8.8625127571664419E-4</v>
      </c>
      <c r="BG1234" s="13">
        <f t="shared" si="1560"/>
        <v>4.3679374423083342E-4</v>
      </c>
      <c r="BH1234" s="13">
        <f t="shared" si="1561"/>
        <v>1.6145712301929909E-4</v>
      </c>
      <c r="BI1234" s="13">
        <f t="shared" si="1562"/>
        <v>4.77450108532555E-5</v>
      </c>
      <c r="BJ1234" s="14">
        <f t="shared" si="1563"/>
        <v>0.37193781790774294</v>
      </c>
      <c r="BK1234" s="14">
        <f t="shared" si="1564"/>
        <v>0.2449540031875814</v>
      </c>
      <c r="BL1234" s="14">
        <f t="shared" si="1565"/>
        <v>0.35373216583991141</v>
      </c>
      <c r="BM1234" s="14">
        <f t="shared" si="1566"/>
        <v>0.57076979903697878</v>
      </c>
      <c r="BN1234" s="14">
        <f t="shared" si="1567"/>
        <v>0.42744338949102023</v>
      </c>
    </row>
    <row r="1235" spans="1:66" x14ac:dyDescent="0.25">
      <c r="A1235" t="s">
        <v>69</v>
      </c>
      <c r="B1235" t="s">
        <v>381</v>
      </c>
      <c r="C1235" t="s">
        <v>90</v>
      </c>
      <c r="D1235" s="7" t="s">
        <v>538</v>
      </c>
      <c r="E1235" s="10">
        <f>VLOOKUP(A1235,home!$A$2:$E$405,3,FALSE)</f>
        <v>1.3526</v>
      </c>
      <c r="F1235" s="10">
        <f>VLOOKUP(B1235,home!$B$2:$E$405,3,FALSE)</f>
        <v>0.93389999999999995</v>
      </c>
      <c r="G1235" s="10">
        <f>VLOOKUP(C1235,away!$B$2:$E$405,4,FALSE)</f>
        <v>0.72940000000000005</v>
      </c>
      <c r="H1235" s="10">
        <f>VLOOKUP(A1235,away!$A$2:$E$405,3,FALSE)</f>
        <v>1.3421000000000001</v>
      </c>
      <c r="I1235" s="10">
        <f>VLOOKUP(C1235,away!$B$2:$E$405,3,FALSE)</f>
        <v>1.4819</v>
      </c>
      <c r="J1235" s="10">
        <f>VLOOKUP(B1235,home!$B$2:$E$405,4,FALSE)</f>
        <v>1.0980000000000001</v>
      </c>
      <c r="K1235" s="12">
        <f t="shared" si="1512"/>
        <v>0.92137307631600007</v>
      </c>
      <c r="L1235" s="12">
        <f t="shared" si="1513"/>
        <v>2.1837660730200001</v>
      </c>
      <c r="M1235" s="13">
        <f t="shared" si="1514"/>
        <v>4.4818281691210909E-2</v>
      </c>
      <c r="N1235" s="13">
        <f t="shared" si="1515"/>
        <v>4.1294358077028061E-2</v>
      </c>
      <c r="O1235" s="13">
        <f t="shared" si="1516"/>
        <v>9.7872643008319798E-2</v>
      </c>
      <c r="P1235" s="13">
        <f t="shared" si="1517"/>
        <v>9.0177218175753276E-2</v>
      </c>
      <c r="Q1235" s="13">
        <f t="shared" si="1518"/>
        <v>1.90237548679629E-2</v>
      </c>
      <c r="R1235" s="13">
        <f t="shared" si="1519"/>
        <v>0.10686547863918348</v>
      </c>
      <c r="S1235" s="13">
        <f t="shared" si="1520"/>
        <v>4.5360567000006832E-2</v>
      </c>
      <c r="T1235" s="13">
        <f t="shared" si="1521"/>
        <v>4.1543430462106443E-2</v>
      </c>
      <c r="U1235" s="13">
        <f t="shared" si="1522"/>
        <v>9.8462974805766282E-2</v>
      </c>
      <c r="V1235" s="13">
        <f t="shared" si="1523"/>
        <v>1.0140925613838066E-2</v>
      </c>
      <c r="W1235" s="13">
        <f t="shared" si="1524"/>
        <v>5.8426585152588214E-3</v>
      </c>
      <c r="X1235" s="13">
        <f t="shared" si="1525"/>
        <v>1.275899944186362E-2</v>
      </c>
      <c r="Y1235" s="13">
        <f t="shared" si="1526"/>
        <v>1.393133505341145E-2</v>
      </c>
      <c r="Z1235" s="13">
        <f t="shared" si="1527"/>
        <v>7.7789735543097496E-2</v>
      </c>
      <c r="AA1235" s="13">
        <f t="shared" si="1528"/>
        <v>7.1673367943151822E-2</v>
      </c>
      <c r="AB1235" s="13">
        <f t="shared" si="1529"/>
        <v>3.301895575585518E-2</v>
      </c>
      <c r="AC1235" s="13">
        <f t="shared" si="1530"/>
        <v>1.2752614935738567E-3</v>
      </c>
      <c r="AD1235" s="13">
        <f t="shared" si="1531"/>
        <v>1.345817062516973E-3</v>
      </c>
      <c r="AE1235" s="13">
        <f t="shared" si="1532"/>
        <v>2.9389496416160018E-3</v>
      </c>
      <c r="AF1235" s="13">
        <f t="shared" si="1533"/>
        <v>3.2089892588376572E-3</v>
      </c>
      <c r="AG1235" s="13">
        <f t="shared" si="1534"/>
        <v>2.3358939573784243E-3</v>
      </c>
      <c r="AH1235" s="13">
        <f t="shared" si="1535"/>
        <v>4.2468646327053564E-2</v>
      </c>
      <c r="AI1235" s="13">
        <f t="shared" si="1536"/>
        <v>3.9129467313333541E-2</v>
      </c>
      <c r="AJ1235" s="13">
        <f t="shared" si="1537"/>
        <v>1.8026418836546241E-2</v>
      </c>
      <c r="AK1235" s="13">
        <f t="shared" si="1538"/>
        <v>5.5363523261297695E-3</v>
      </c>
      <c r="AL1235" s="13">
        <f t="shared" si="1539"/>
        <v>1.026362721618564E-4</v>
      </c>
      <c r="AM1235" s="13">
        <f t="shared" si="1540"/>
        <v>2.479999214099653E-4</v>
      </c>
      <c r="AN1235" s="13">
        <f t="shared" si="1541"/>
        <v>5.4157381448670849E-4</v>
      </c>
      <c r="AO1235" s="13">
        <f t="shared" si="1542"/>
        <v>5.9133526105605092E-4</v>
      </c>
      <c r="AP1235" s="13">
        <f t="shared" si="1543"/>
        <v>4.3044596029154306E-4</v>
      </c>
      <c r="AQ1235" s="13">
        <f t="shared" si="1544"/>
        <v>2.3499832108829637E-4</v>
      </c>
      <c r="AR1235" s="13">
        <f t="shared" si="1545"/>
        <v>1.8548317803221002E-2</v>
      </c>
      <c r="AS1235" s="13">
        <f t="shared" si="1546"/>
        <v>1.7089920634840567E-2</v>
      </c>
      <c r="AT1235" s="13">
        <f t="shared" si="1547"/>
        <v>7.8730963746596692E-3</v>
      </c>
      <c r="AU1235" s="13">
        <f t="shared" si="1548"/>
        <v>2.4180196756175098E-3</v>
      </c>
      <c r="AV1235" s="13">
        <f t="shared" si="1549"/>
        <v>5.5697455677908021E-4</v>
      </c>
      <c r="AW1235" s="13">
        <f t="shared" si="1550"/>
        <v>5.7364075788275952E-6</v>
      </c>
      <c r="AX1235" s="13">
        <f t="shared" si="1551"/>
        <v>3.8083408419270986E-5</v>
      </c>
      <c r="AY1235" s="13">
        <f t="shared" si="1552"/>
        <v>8.3165255250968197E-5</v>
      </c>
      <c r="AZ1235" s="13">
        <f t="shared" si="1553"/>
        <v>9.0806731435556407E-5</v>
      </c>
      <c r="BA1235" s="13">
        <f t="shared" si="1554"/>
        <v>6.6100219770268953E-5</v>
      </c>
      <c r="BB1235" s="13">
        <f t="shared" si="1555"/>
        <v>3.6086854338369783E-5</v>
      </c>
      <c r="BC1235" s="13">
        <f t="shared" si="1556"/>
        <v>1.5761049637229304E-5</v>
      </c>
      <c r="BD1235" s="13">
        <f t="shared" si="1557"/>
        <v>6.7508645217111531E-3</v>
      </c>
      <c r="BE1235" s="13">
        <f t="shared" si="1558"/>
        <v>6.2200648121615481E-3</v>
      </c>
      <c r="BF1235" s="13">
        <f t="shared" si="1559"/>
        <v>2.8655001254330936E-3</v>
      </c>
      <c r="BG1235" s="13">
        <f t="shared" si="1560"/>
        <v>8.8006488858472485E-4</v>
      </c>
      <c r="BH1235" s="13">
        <f t="shared" si="1561"/>
        <v>2.0271702343825136E-4</v>
      </c>
      <c r="BI1235" s="13">
        <f t="shared" si="1562"/>
        <v>3.7355601501384891E-5</v>
      </c>
      <c r="BJ1235" s="14">
        <f t="shared" si="1563"/>
        <v>0.14660054313516463</v>
      </c>
      <c r="BK1235" s="14">
        <f t="shared" si="1564"/>
        <v>0.19195805550179576</v>
      </c>
      <c r="BL1235" s="14">
        <f t="shared" si="1565"/>
        <v>0.5764972009732876</v>
      </c>
      <c r="BM1235" s="14">
        <f t="shared" si="1566"/>
        <v>0.59271637184621506</v>
      </c>
      <c r="BN1235" s="14">
        <f t="shared" si="1567"/>
        <v>0.40005173445945841</v>
      </c>
    </row>
    <row r="1236" spans="1:66" x14ac:dyDescent="0.25">
      <c r="A1236" t="s">
        <v>69</v>
      </c>
      <c r="B1236" t="s">
        <v>72</v>
      </c>
      <c r="C1236" t="s">
        <v>74</v>
      </c>
      <c r="D1236" s="7" t="s">
        <v>538</v>
      </c>
      <c r="E1236" s="10">
        <f>VLOOKUP(A1236,home!$A$2:$E$405,3,FALSE)</f>
        <v>1.3526</v>
      </c>
      <c r="F1236" s="10">
        <f>VLOOKUP(B1236,home!$B$2:$E$405,3,FALSE)</f>
        <v>1.0894999999999999</v>
      </c>
      <c r="G1236" s="10">
        <f>VLOOKUP(C1236,away!$B$2:$E$405,4,FALSE)</f>
        <v>0.9728</v>
      </c>
      <c r="H1236" s="10">
        <f>VLOOKUP(A1236,away!$A$2:$E$405,3,FALSE)</f>
        <v>1.3421000000000001</v>
      </c>
      <c r="I1236" s="10">
        <f>VLOOKUP(C1236,away!$B$2:$E$405,3,FALSE)</f>
        <v>1.1765000000000001</v>
      </c>
      <c r="J1236" s="10">
        <f>VLOOKUP(B1236,home!$B$2:$E$405,4,FALSE)</f>
        <v>0.82350000000000001</v>
      </c>
      <c r="K1236" s="12">
        <f t="shared" si="1512"/>
        <v>1.43357421056</v>
      </c>
      <c r="L1236" s="12">
        <f t="shared" si="1513"/>
        <v>1.3002905652750003</v>
      </c>
      <c r="M1236" s="13">
        <f t="shared" si="1514"/>
        <v>6.4967718180278647E-2</v>
      </c>
      <c r="N1236" s="13">
        <f t="shared" si="1515"/>
        <v>9.3136045302177534E-2</v>
      </c>
      <c r="O1236" s="13">
        <f t="shared" si="1516"/>
        <v>8.4476910997261442E-2</v>
      </c>
      <c r="P1236" s="13">
        <f t="shared" si="1517"/>
        <v>0.12110392099344647</v>
      </c>
      <c r="Q1236" s="13">
        <f t="shared" si="1518"/>
        <v>6.6758716309374785E-2</v>
      </c>
      <c r="R1236" s="13">
        <f t="shared" si="1519"/>
        <v>5.4922265176657492E-2</v>
      </c>
      <c r="S1236" s="13">
        <f t="shared" si="1520"/>
        <v>5.6436335193772169E-2</v>
      </c>
      <c r="T1236" s="13">
        <f t="shared" si="1521"/>
        <v>8.6805728966950338E-2</v>
      </c>
      <c r="U1236" s="13">
        <f t="shared" si="1522"/>
        <v>7.8735142942793754E-2</v>
      </c>
      <c r="V1236" s="13">
        <f t="shared" si="1523"/>
        <v>1.1688987272623902E-2</v>
      </c>
      <c r="W1236" s="13">
        <f t="shared" si="1524"/>
        <v>3.1901191343736993E-2</v>
      </c>
      <c r="X1236" s="13">
        <f t="shared" si="1525"/>
        <v>4.1480818125293722E-2</v>
      </c>
      <c r="Y1236" s="13">
        <f t="shared" si="1526"/>
        <v>2.6968558224103829E-2</v>
      </c>
      <c r="Z1236" s="13">
        <f t="shared" si="1527"/>
        <v>2.3804967744246466E-2</v>
      </c>
      <c r="AA1236" s="13">
        <f t="shared" si="1528"/>
        <v>3.4126187841364397E-2</v>
      </c>
      <c r="AB1236" s="13">
        <f t="shared" si="1529"/>
        <v>2.4461211397053123E-2</v>
      </c>
      <c r="AC1236" s="13">
        <f t="shared" si="1530"/>
        <v>1.3618130577069392E-3</v>
      </c>
      <c r="AD1236" s="13">
        <f t="shared" si="1531"/>
        <v>1.143318129913032E-2</v>
      </c>
      <c r="AE1236" s="13">
        <f t="shared" si="1532"/>
        <v>1.4866457774337727E-2</v>
      </c>
      <c r="AF1236" s="13">
        <f t="shared" si="1533"/>
        <v>9.6653573915152658E-3</v>
      </c>
      <c r="AG1236" s="13">
        <f t="shared" si="1534"/>
        <v>4.1892576753994265E-3</v>
      </c>
      <c r="AH1236" s="13">
        <f t="shared" si="1535"/>
        <v>7.7383437411298502E-3</v>
      </c>
      <c r="AI1236" s="13">
        <f t="shared" si="1536"/>
        <v>1.1093490019732142E-2</v>
      </c>
      <c r="AJ1236" s="13">
        <f t="shared" si="1537"/>
        <v>7.9516705986963747E-3</v>
      </c>
      <c r="AK1236" s="13">
        <f t="shared" si="1538"/>
        <v>3.7997699670531061E-3</v>
      </c>
      <c r="AL1236" s="13">
        <f t="shared" si="1539"/>
        <v>1.0154021447436181E-4</v>
      </c>
      <c r="AM1236" s="13">
        <f t="shared" si="1540"/>
        <v>3.2780627710180172E-3</v>
      </c>
      <c r="AN1236" s="13">
        <f t="shared" si="1541"/>
        <v>4.2624340935339513E-3</v>
      </c>
      <c r="AO1236" s="13">
        <f t="shared" si="1542"/>
        <v>2.7712014184643483E-3</v>
      </c>
      <c r="AP1236" s="13">
        <f t="shared" si="1543"/>
        <v>1.2011223529686294E-3</v>
      </c>
      <c r="AQ1236" s="13">
        <f t="shared" si="1544"/>
        <v>3.904520158265045E-4</v>
      </c>
      <c r="AR1236" s="13">
        <f t="shared" si="1545"/>
        <v>2.0124190714891992E-3</v>
      </c>
      <c r="AS1236" s="13">
        <f t="shared" si="1546"/>
        <v>2.8849520817260171E-3</v>
      </c>
      <c r="AT1236" s="13">
        <f t="shared" si="1547"/>
        <v>2.0678964515319022E-3</v>
      </c>
      <c r="AU1236" s="13">
        <f t="shared" si="1548"/>
        <v>9.8816100767489066E-4</v>
      </c>
      <c r="AV1236" s="13">
        <f t="shared" si="1549"/>
        <v>3.5415053412092654E-4</v>
      </c>
      <c r="AW1236" s="13">
        <f t="shared" si="1550"/>
        <v>5.2577044140761845E-6</v>
      </c>
      <c r="AX1236" s="13">
        <f t="shared" si="1551"/>
        <v>7.8322437485471325E-4</v>
      </c>
      <c r="AY1236" s="13">
        <f t="shared" si="1552"/>
        <v>1.0184192651169939E-3</v>
      </c>
      <c r="AZ1236" s="13">
        <f t="shared" si="1553"/>
        <v>6.6212048096296334E-4</v>
      </c>
      <c r="BA1236" s="13">
        <f t="shared" si="1554"/>
        <v>2.8698300482382871E-4</v>
      </c>
      <c r="BB1236" s="13">
        <f t="shared" si="1555"/>
        <v>9.3290323391673639E-5</v>
      </c>
      <c r="BC1236" s="13">
        <f t="shared" si="1556"/>
        <v>2.4260905467529383E-5</v>
      </c>
      <c r="BD1236" s="13">
        <f t="shared" si="1557"/>
        <v>4.3612158867281333E-4</v>
      </c>
      <c r="BE1236" s="13">
        <f t="shared" si="1558"/>
        <v>6.2521266218980146E-4</v>
      </c>
      <c r="BF1236" s="13">
        <f t="shared" si="1559"/>
        <v>4.4814437431543041E-4</v>
      </c>
      <c r="BG1236" s="13">
        <f t="shared" si="1560"/>
        <v>2.1414940587538277E-4</v>
      </c>
      <c r="BH1236" s="13">
        <f t="shared" si="1561"/>
        <v>7.6749766367423752E-5</v>
      </c>
      <c r="BI1236" s="13">
        <f t="shared" si="1562"/>
        <v>2.2005297146168765E-5</v>
      </c>
      <c r="BJ1236" s="14">
        <f t="shared" si="1563"/>
        <v>0.40197688341844906</v>
      </c>
      <c r="BK1236" s="14">
        <f t="shared" si="1564"/>
        <v>0.25667873417741943</v>
      </c>
      <c r="BL1236" s="14">
        <f t="shared" si="1565"/>
        <v>0.31743495492285168</v>
      </c>
      <c r="BM1236" s="14">
        <f t="shared" si="1566"/>
        <v>0.51351680174306713</v>
      </c>
      <c r="BN1236" s="14">
        <f t="shared" si="1567"/>
        <v>0.48536557695919641</v>
      </c>
    </row>
    <row r="1237" spans="1:66" x14ac:dyDescent="0.25">
      <c r="A1237" t="s">
        <v>69</v>
      </c>
      <c r="B1237" t="s">
        <v>78</v>
      </c>
      <c r="C1237" t="s">
        <v>75</v>
      </c>
      <c r="D1237" s="7" t="s">
        <v>538</v>
      </c>
      <c r="E1237" s="10">
        <f>VLOOKUP(A1237,home!$A$2:$E$405,3,FALSE)</f>
        <v>1.3526</v>
      </c>
      <c r="F1237" s="10">
        <f>VLOOKUP(B1237,home!$B$2:$E$405,3,FALSE)</f>
        <v>1.323</v>
      </c>
      <c r="G1237" s="10">
        <f>VLOOKUP(C1237,away!$B$2:$E$405,4,FALSE)</f>
        <v>1.0894999999999999</v>
      </c>
      <c r="H1237" s="10">
        <f>VLOOKUP(A1237,away!$A$2:$E$405,3,FALSE)</f>
        <v>1.3421000000000001</v>
      </c>
      <c r="I1237" s="10">
        <f>VLOOKUP(C1237,away!$B$2:$E$405,3,FALSE)</f>
        <v>0.74509999999999998</v>
      </c>
      <c r="J1237" s="10">
        <f>VLOOKUP(B1237,home!$B$2:$E$405,4,FALSE)</f>
        <v>1.1765000000000001</v>
      </c>
      <c r="K1237" s="12">
        <f t="shared" si="1512"/>
        <v>1.9496491370999998</v>
      </c>
      <c r="L1237" s="12">
        <f t="shared" si="1513"/>
        <v>1.1764984823150002</v>
      </c>
      <c r="M1237" s="13">
        <f t="shared" si="1514"/>
        <v>4.3886539667417644E-2</v>
      </c>
      <c r="N1237" s="13">
        <f t="shared" si="1515"/>
        <v>8.5563354192885716E-2</v>
      </c>
      <c r="O1237" s="13">
        <f t="shared" si="1516"/>
        <v>5.1632447312773909E-2</v>
      </c>
      <c r="P1237" s="13">
        <f t="shared" si="1517"/>
        <v>0.10066515634971085</v>
      </c>
      <c r="Q1237" s="13">
        <f t="shared" si="1518"/>
        <v>8.3409259834770669E-2</v>
      </c>
      <c r="R1237" s="13">
        <f t="shared" si="1519"/>
        <v>3.0372747950843864E-2</v>
      </c>
      <c r="S1237" s="13">
        <f t="shared" si="1520"/>
        <v>5.7725408403724393E-2</v>
      </c>
      <c r="T1237" s="13">
        <f t="shared" si="1521"/>
        <v>9.8130867606625191E-2</v>
      </c>
      <c r="U1237" s="13">
        <f t="shared" si="1522"/>
        <v>5.9216201833718528E-2</v>
      </c>
      <c r="V1237" s="13">
        <f t="shared" si="1523"/>
        <v>1.4712021059426966E-2</v>
      </c>
      <c r="W1237" s="13">
        <f t="shared" si="1524"/>
        <v>5.4206263821003436E-2</v>
      </c>
      <c r="X1237" s="13">
        <f t="shared" si="1525"/>
        <v>6.3773587117377045E-2</v>
      </c>
      <c r="Y1237" s="13">
        <f t="shared" si="1526"/>
        <v>3.7514764227688784E-2</v>
      </c>
      <c r="Z1237" s="13">
        <f t="shared" si="1527"/>
        <v>1.1911163955967943E-2</v>
      </c>
      <c r="AA1237" s="13">
        <f t="shared" si="1528"/>
        <v>2.3222590528609519E-2</v>
      </c>
      <c r="AB1237" s="13">
        <f t="shared" si="1529"/>
        <v>2.2637951792665093E-2</v>
      </c>
      <c r="AC1237" s="13">
        <f t="shared" si="1530"/>
        <v>2.1091146502303496E-3</v>
      </c>
      <c r="AD1237" s="13">
        <f t="shared" si="1531"/>
        <v>2.6420798871008566E-2</v>
      </c>
      <c r="AE1237" s="13">
        <f t="shared" si="1532"/>
        <v>3.1084029773291451E-2</v>
      </c>
      <c r="AF1237" s="13">
        <f t="shared" si="1533"/>
        <v>1.828515692625584E-2</v>
      </c>
      <c r="AG1237" s="13">
        <f t="shared" si="1534"/>
        <v>7.1708197908772007E-3</v>
      </c>
      <c r="AH1237" s="13">
        <f t="shared" si="1535"/>
        <v>3.5033665792003569E-3</v>
      </c>
      <c r="AI1237" s="13">
        <f t="shared" si="1536"/>
        <v>6.8303356280829536E-3</v>
      </c>
      <c r="AJ1237" s="13">
        <f t="shared" si="1537"/>
        <v>6.6583789816976602E-3</v>
      </c>
      <c r="AK1237" s="13">
        <f t="shared" si="1538"/>
        <v>4.3271676120505394E-3</v>
      </c>
      <c r="AL1237" s="13">
        <f t="shared" si="1539"/>
        <v>1.9351204960233457E-4</v>
      </c>
      <c r="AM1237" s="13">
        <f t="shared" si="1540"/>
        <v>1.0302257544070889E-2</v>
      </c>
      <c r="AN1237" s="13">
        <f t="shared" si="1541"/>
        <v>1.2120590365017662E-2</v>
      </c>
      <c r="AO1237" s="13">
        <f t="shared" si="1542"/>
        <v>7.1299280846025487E-3</v>
      </c>
      <c r="AP1237" s="13">
        <f t="shared" si="1543"/>
        <v>2.796116523516664E-3</v>
      </c>
      <c r="AQ1237" s="13">
        <f t="shared" si="1544"/>
        <v>8.2240671157331299E-4</v>
      </c>
      <c r="AR1237" s="13">
        <f t="shared" si="1545"/>
        <v>8.2434109268446278E-4</v>
      </c>
      <c r="AS1237" s="13">
        <f t="shared" si="1546"/>
        <v>1.6071759000283337E-3</v>
      </c>
      <c r="AT1237" s="13">
        <f t="shared" si="1547"/>
        <v>1.5667145533290786E-3</v>
      </c>
      <c r="AU1237" s="13">
        <f t="shared" si="1548"/>
        <v>1.0181812256600167E-3</v>
      </c>
      <c r="AV1237" s="13">
        <f t="shared" si="1549"/>
        <v>4.9627403700486781E-4</v>
      </c>
      <c r="AW1237" s="13">
        <f t="shared" si="1550"/>
        <v>1.2329723720147564E-5</v>
      </c>
      <c r="AX1237" s="13">
        <f t="shared" si="1551"/>
        <v>3.3476312551632996E-3</v>
      </c>
      <c r="AY1237" s="13">
        <f t="shared" si="1552"/>
        <v>3.9384830910498807E-3</v>
      </c>
      <c r="AZ1237" s="13">
        <f t="shared" si="1553"/>
        <v>2.3168096896217386E-3</v>
      </c>
      <c r="BA1237" s="13">
        <f t="shared" si="1554"/>
        <v>9.0857436121755369E-4</v>
      </c>
      <c r="BB1237" s="13">
        <f t="shared" si="1555"/>
        <v>2.6723408926069333E-4</v>
      </c>
      <c r="BC1237" s="13">
        <f t="shared" si="1556"/>
        <v>6.2880100087607399E-5</v>
      </c>
      <c r="BD1237" s="13">
        <f t="shared" si="1557"/>
        <v>1.6163934074219313E-4</v>
      </c>
      <c r="BE1237" s="13">
        <f t="shared" si="1558"/>
        <v>3.1514000119942971E-4</v>
      </c>
      <c r="BF1237" s="13">
        <f t="shared" si="1559"/>
        <v>3.0720621570208057E-4</v>
      </c>
      <c r="BG1237" s="13">
        <f t="shared" si="1560"/>
        <v>1.9964811111843929E-4</v>
      </c>
      <c r="BH1237" s="13">
        <f t="shared" si="1561"/>
        <v>9.7310941891427485E-5</v>
      </c>
      <c r="BI1237" s="13">
        <f t="shared" si="1562"/>
        <v>3.7944438777801922E-5</v>
      </c>
      <c r="BJ1237" s="14">
        <f t="shared" si="1563"/>
        <v>0.54957181397696575</v>
      </c>
      <c r="BK1237" s="14">
        <f t="shared" si="1564"/>
        <v>0.2232302352711624</v>
      </c>
      <c r="BL1237" s="14">
        <f t="shared" si="1565"/>
        <v>0.21503276407778052</v>
      </c>
      <c r="BM1237" s="14">
        <f t="shared" si="1566"/>
        <v>0.60029031860614457</v>
      </c>
      <c r="BN1237" s="14">
        <f t="shared" si="1567"/>
        <v>0.3955295053084027</v>
      </c>
    </row>
    <row r="1238" spans="1:66" x14ac:dyDescent="0.25">
      <c r="A1238" t="s">
        <v>69</v>
      </c>
      <c r="B1238" t="s">
        <v>95</v>
      </c>
      <c r="C1238" t="s">
        <v>325</v>
      </c>
      <c r="D1238" s="7" t="s">
        <v>538</v>
      </c>
      <c r="E1238" s="10">
        <f>VLOOKUP(A1238,home!$A$2:$E$405,3,FALSE)</f>
        <v>1.3526</v>
      </c>
      <c r="F1238" s="10">
        <f>VLOOKUP(B1238,home!$B$2:$E$405,3,FALSE)</f>
        <v>1.5282</v>
      </c>
      <c r="G1238" s="10">
        <f>VLOOKUP(C1238,away!$B$2:$E$405,4,FALSE)</f>
        <v>1.1284000000000001</v>
      </c>
      <c r="H1238" s="10">
        <f>VLOOKUP(A1238,away!$A$2:$E$405,3,FALSE)</f>
        <v>1.3421000000000001</v>
      </c>
      <c r="I1238" s="10">
        <f>VLOOKUP(C1238,away!$B$2:$E$405,3,FALSE)</f>
        <v>0.7843</v>
      </c>
      <c r="J1238" s="10">
        <f>VLOOKUP(B1238,home!$B$2:$E$405,4,FALSE)</f>
        <v>0.49399999999999999</v>
      </c>
      <c r="K1238" s="12">
        <f t="shared" si="1512"/>
        <v>2.3324516822880006</v>
      </c>
      <c r="L1238" s="12">
        <f t="shared" si="1513"/>
        <v>0.51998886081999995</v>
      </c>
      <c r="M1238" s="13">
        <f t="shared" si="1514"/>
        <v>5.7703321443770925E-2</v>
      </c>
      <c r="N1238" s="13">
        <f t="shared" si="1515"/>
        <v>0.13459020917512873</v>
      </c>
      <c r="O1238" s="13">
        <f t="shared" si="1516"/>
        <v>3.0005084383076717E-2</v>
      </c>
      <c r="P1238" s="13">
        <f t="shared" si="1517"/>
        <v>6.9985409546500704E-2</v>
      </c>
      <c r="Q1238" s="13">
        <f t="shared" si="1518"/>
        <v>0.15696257990501147</v>
      </c>
      <c r="R1238" s="13">
        <f t="shared" si="1519"/>
        <v>7.8011548235820153E-3</v>
      </c>
      <c r="S1238" s="13">
        <f t="shared" si="1520"/>
        <v>2.1220431626991578E-2</v>
      </c>
      <c r="T1238" s="13">
        <f t="shared" si="1521"/>
        <v>8.1618793116175134E-2</v>
      </c>
      <c r="U1238" s="13">
        <f t="shared" si="1522"/>
        <v>1.8195816692053023E-2</v>
      </c>
      <c r="V1238" s="13">
        <f t="shared" si="1523"/>
        <v>2.8596863346471314E-3</v>
      </c>
      <c r="W1238" s="13">
        <f t="shared" si="1524"/>
        <v>0.12203587785190292</v>
      </c>
      <c r="X1238" s="13">
        <f t="shared" si="1525"/>
        <v>6.3457297103379662E-2</v>
      </c>
      <c r="Y1238" s="13">
        <f t="shared" si="1526"/>
        <v>1.6498543815751335E-2</v>
      </c>
      <c r="Z1238" s="13">
        <f t="shared" si="1527"/>
        <v>1.3521712032649538E-3</v>
      </c>
      <c r="AA1238" s="13">
        <f t="shared" si="1528"/>
        <v>3.1538739977967308E-3</v>
      </c>
      <c r="AB1238" s="13">
        <f t="shared" si="1529"/>
        <v>3.6781293559426842E-3</v>
      </c>
      <c r="AC1238" s="13">
        <f t="shared" si="1530"/>
        <v>2.1677296286557143E-4</v>
      </c>
      <c r="AD1238" s="13">
        <f t="shared" si="1531"/>
        <v>7.1160697148790988E-2</v>
      </c>
      <c r="AE1238" s="13">
        <f t="shared" si="1532"/>
        <v>3.7002769845556852E-2</v>
      </c>
      <c r="AF1238" s="13">
        <f t="shared" si="1533"/>
        <v>9.6205140695878738E-3</v>
      </c>
      <c r="AG1238" s="13">
        <f t="shared" si="1534"/>
        <v>1.6675200505159274E-3</v>
      </c>
      <c r="AH1238" s="13">
        <f t="shared" si="1535"/>
        <v>1.7577849090483796E-4</v>
      </c>
      <c r="AI1238" s="13">
        <f t="shared" si="1536"/>
        <v>4.0999483682103527E-4</v>
      </c>
      <c r="AJ1238" s="13">
        <f t="shared" si="1537"/>
        <v>4.7814657343630906E-4</v>
      </c>
      <c r="AK1238" s="13">
        <f t="shared" si="1538"/>
        <v>3.7175125986392072E-4</v>
      </c>
      <c r="AL1238" s="13">
        <f t="shared" si="1539"/>
        <v>1.0516513923406475E-5</v>
      </c>
      <c r="AM1238" s="13">
        <f t="shared" si="1540"/>
        <v>3.3195777555496887E-2</v>
      </c>
      <c r="AN1238" s="13">
        <f t="shared" si="1541"/>
        <v>1.7261434555116948E-2</v>
      </c>
      <c r="AO1238" s="13">
        <f t="shared" si="1542"/>
        <v>4.487876845217122E-3</v>
      </c>
      <c r="AP1238" s="13">
        <f t="shared" si="1543"/>
        <v>7.7788198941496902E-4</v>
      </c>
      <c r="AQ1238" s="13">
        <f t="shared" si="1544"/>
        <v>1.0112249238207124E-4</v>
      </c>
      <c r="AR1238" s="13">
        <f t="shared" si="1545"/>
        <v>1.8280571448453093E-5</v>
      </c>
      <c r="AS1238" s="13">
        <f t="shared" si="1546"/>
        <v>4.2638549628130403E-5</v>
      </c>
      <c r="AT1238" s="13">
        <f t="shared" si="1547"/>
        <v>4.9726178405226584E-5</v>
      </c>
      <c r="AU1238" s="13">
        <f t="shared" si="1548"/>
        <v>3.8661302825007998E-5</v>
      </c>
      <c r="AV1238" s="13">
        <f t="shared" si="1549"/>
        <v>2.2543905203408938E-5</v>
      </c>
      <c r="AW1238" s="13">
        <f t="shared" si="1550"/>
        <v>3.5430395200631614E-7</v>
      </c>
      <c r="AX1238" s="13">
        <f t="shared" si="1551"/>
        <v>1.2904591200696158E-2</v>
      </c>
      <c r="AY1238" s="13">
        <f t="shared" si="1552"/>
        <v>6.7102436777977904E-3</v>
      </c>
      <c r="AZ1238" s="13">
        <f t="shared" si="1553"/>
        <v>1.7446259829213397E-3</v>
      </c>
      <c r="BA1238" s="13">
        <f t="shared" si="1554"/>
        <v>3.023953591387468E-4</v>
      </c>
      <c r="BB1238" s="13">
        <f t="shared" si="1555"/>
        <v>3.9310554578952925E-5</v>
      </c>
      <c r="BC1238" s="13">
        <f t="shared" si="1556"/>
        <v>4.0882100987424346E-6</v>
      </c>
      <c r="BD1238" s="13">
        <f t="shared" si="1557"/>
        <v>1.5842822537699556E-6</v>
      </c>
      <c r="BE1238" s="13">
        <f t="shared" si="1558"/>
        <v>3.6952618080247579E-6</v>
      </c>
      <c r="BF1238" s="13">
        <f t="shared" si="1559"/>
        <v>4.3095098103109735E-6</v>
      </c>
      <c r="BG1238" s="13">
        <f t="shared" si="1560"/>
        <v>3.3505744689654908E-6</v>
      </c>
      <c r="BH1238" s="13">
        <f t="shared" si="1561"/>
        <v>1.9537632641924463E-6</v>
      </c>
      <c r="BI1238" s="13">
        <f t="shared" si="1562"/>
        <v>9.1141168247163313E-7</v>
      </c>
      <c r="BJ1238" s="14">
        <f t="shared" si="1563"/>
        <v>0.77214415050466079</v>
      </c>
      <c r="BK1238" s="14">
        <f t="shared" si="1564"/>
        <v>0.15870638210649712</v>
      </c>
      <c r="BL1238" s="14">
        <f t="shared" si="1565"/>
        <v>6.4457385724275257E-2</v>
      </c>
      <c r="BM1238" s="14">
        <f t="shared" si="1566"/>
        <v>0.53290244088778171</v>
      </c>
      <c r="BN1238" s="14">
        <f t="shared" si="1567"/>
        <v>0.45704775927707053</v>
      </c>
    </row>
    <row r="1239" spans="1:66" x14ac:dyDescent="0.25">
      <c r="A1239" t="s">
        <v>69</v>
      </c>
      <c r="B1239" t="s">
        <v>359</v>
      </c>
      <c r="C1239" t="s">
        <v>260</v>
      </c>
      <c r="D1239" s="7" t="s">
        <v>538</v>
      </c>
      <c r="E1239" s="10">
        <f>VLOOKUP(A1239,home!$A$2:$E$405,3,FALSE)</f>
        <v>1.3526</v>
      </c>
      <c r="F1239" s="10">
        <f>VLOOKUP(B1239,home!$B$2:$E$405,3,FALSE)</f>
        <v>1.3546</v>
      </c>
      <c r="G1239" s="10">
        <f>VLOOKUP(C1239,away!$B$2:$E$405,4,FALSE)</f>
        <v>0.85609999999999997</v>
      </c>
      <c r="H1239" s="10">
        <f>VLOOKUP(A1239,away!$A$2:$E$405,3,FALSE)</f>
        <v>1.3421000000000001</v>
      </c>
      <c r="I1239" s="10">
        <f>VLOOKUP(C1239,away!$B$2:$E$405,3,FALSE)</f>
        <v>1.5294000000000001</v>
      </c>
      <c r="J1239" s="10">
        <f>VLOOKUP(B1239,home!$B$2:$E$405,4,FALSE)</f>
        <v>0.82330000000000003</v>
      </c>
      <c r="K1239" s="12">
        <f t="shared" si="1512"/>
        <v>1.5685737809560001</v>
      </c>
      <c r="L1239" s="12">
        <f t="shared" si="1513"/>
        <v>1.6899119523420001</v>
      </c>
      <c r="M1239" s="13">
        <f t="shared" si="1514"/>
        <v>3.8446572325005347E-2</v>
      </c>
      <c r="N1239" s="13">
        <f t="shared" si="1515"/>
        <v>6.0306285316631951E-2</v>
      </c>
      <c r="O1239" s="13">
        <f t="shared" si="1516"/>
        <v>6.4971322098607689E-2</v>
      </c>
      <c r="P1239" s="13">
        <f t="shared" si="1517"/>
        <v>0.10191231235792318</v>
      </c>
      <c r="Q1239" s="13">
        <f t="shared" si="1518"/>
        <v>4.7297428987260359E-2</v>
      </c>
      <c r="R1239" s="13">
        <f t="shared" si="1519"/>
        <v>5.4897906886949545E-2</v>
      </c>
      <c r="S1239" s="13">
        <f t="shared" si="1520"/>
        <v>6.7536055765521782E-2</v>
      </c>
      <c r="T1239" s="13">
        <f t="shared" si="1521"/>
        <v>7.9928490560618251E-2</v>
      </c>
      <c r="U1239" s="13">
        <f t="shared" si="1522"/>
        <v>8.6111417372232879E-2</v>
      </c>
      <c r="V1239" s="13">
        <f t="shared" si="1523"/>
        <v>1.9891256285085968E-2</v>
      </c>
      <c r="W1239" s="13">
        <f t="shared" si="1524"/>
        <v>2.4729835672014967E-2</v>
      </c>
      <c r="X1239" s="13">
        <f t="shared" si="1525"/>
        <v>4.1791244881591638E-2</v>
      </c>
      <c r="Y1239" s="13">
        <f t="shared" si="1526"/>
        <v>3.5311762114326586E-2</v>
      </c>
      <c r="Z1239" s="13">
        <f t="shared" si="1527"/>
        <v>3.0924209668938073E-2</v>
      </c>
      <c r="AA1239" s="13">
        <f t="shared" si="1528"/>
        <v>4.8506904483482285E-2</v>
      </c>
      <c r="AB1239" s="13">
        <f t="shared" si="1529"/>
        <v>3.804332928406369E-2</v>
      </c>
      <c r="AC1239" s="13">
        <f t="shared" si="1530"/>
        <v>3.2954236898232094E-3</v>
      </c>
      <c r="AD1239" s="13">
        <f t="shared" si="1531"/>
        <v>9.6976429606182718E-3</v>
      </c>
      <c r="AE1239" s="13">
        <f t="shared" si="1532"/>
        <v>1.6388162748694077E-2</v>
      </c>
      <c r="AF1239" s="13">
        <f t="shared" si="1533"/>
        <v>1.3847276052972026E-2</v>
      </c>
      <c r="AG1239" s="13">
        <f t="shared" si="1534"/>
        <v>7.8002257697655257E-3</v>
      </c>
      <c r="AH1239" s="13">
        <f t="shared" si="1535"/>
        <v>1.3064797884067121E-2</v>
      </c>
      <c r="AI1239" s="13">
        <f t="shared" si="1536"/>
        <v>2.049309941443711E-2</v>
      </c>
      <c r="AJ1239" s="13">
        <f t="shared" si="1537"/>
        <v>1.607246921600541E-2</v>
      </c>
      <c r="AK1239" s="13">
        <f t="shared" si="1538"/>
        <v>8.4036179358161749E-3</v>
      </c>
      <c r="AL1239" s="13">
        <f t="shared" si="1539"/>
        <v>3.4941398217758072E-4</v>
      </c>
      <c r="AM1239" s="13">
        <f t="shared" si="1540"/>
        <v>3.0422936970196652E-3</v>
      </c>
      <c r="AN1239" s="13">
        <f t="shared" si="1541"/>
        <v>5.1412084811282626E-3</v>
      </c>
      <c r="AO1239" s="13">
        <f t="shared" si="1542"/>
        <v>4.3440948308703575E-3</v>
      </c>
      <c r="AP1239" s="13">
        <f t="shared" si="1543"/>
        <v>2.4470459255983047E-3</v>
      </c>
      <c r="AQ1239" s="13">
        <f t="shared" si="1544"/>
        <v>1.0338230393995918E-3</v>
      </c>
      <c r="AR1239" s="13">
        <f t="shared" si="1545"/>
        <v>4.4156716198434972E-3</v>
      </c>
      <c r="AS1239" s="13">
        <f t="shared" si="1546"/>
        <v>6.9263067281980194E-3</v>
      </c>
      <c r="AT1239" s="13">
        <f t="shared" si="1547"/>
        <v>5.4322115663552771E-3</v>
      </c>
      <c r="AU1239" s="13">
        <f t="shared" si="1548"/>
        <v>2.8402748785302705E-3</v>
      </c>
      <c r="AV1239" s="13">
        <f t="shared" si="1549"/>
        <v>1.1137951762926429E-3</v>
      </c>
      <c r="AW1239" s="13">
        <f t="shared" si="1550"/>
        <v>2.5728046264714453E-5</v>
      </c>
      <c r="AX1239" s="13">
        <f t="shared" si="1551"/>
        <v>7.9534368785212379E-4</v>
      </c>
      <c r="AY1239" s="13">
        <f t="shared" si="1552"/>
        <v>1.3440608043210685E-3</v>
      </c>
      <c r="AZ1239" s="13">
        <f t="shared" si="1553"/>
        <v>1.1356722089482883E-3</v>
      </c>
      <c r="BA1239" s="13">
        <f t="shared" si="1554"/>
        <v>6.3972867994811777E-4</v>
      </c>
      <c r="BB1239" s="13">
        <f t="shared" si="1555"/>
        <v>2.7027128562507349E-4</v>
      </c>
      <c r="BC1239" s="13">
        <f t="shared" si="1556"/>
        <v>9.1346935190530013E-5</v>
      </c>
      <c r="BD1239" s="13">
        <f t="shared" si="1557"/>
        <v>1.2436827079984811E-3</v>
      </c>
      <c r="BE1239" s="13">
        <f t="shared" si="1558"/>
        <v>1.9508080875947744E-3</v>
      </c>
      <c r="BF1239" s="13">
        <f t="shared" si="1559"/>
        <v>1.52999320893904E-3</v>
      </c>
      <c r="BG1239" s="13">
        <f t="shared" si="1560"/>
        <v>7.9996907752750437E-4</v>
      </c>
      <c r="BH1239" s="13">
        <f t="shared" si="1561"/>
        <v>3.1370263014630033E-4</v>
      </c>
      <c r="BI1239" s="13">
        <f t="shared" si="1562"/>
        <v>9.8413144132884712E-5</v>
      </c>
      <c r="BJ1239" s="14">
        <f t="shared" si="1563"/>
        <v>0.35738324464039495</v>
      </c>
      <c r="BK1239" s="14">
        <f t="shared" si="1564"/>
        <v>0.23277509520985815</v>
      </c>
      <c r="BL1239" s="14">
        <f t="shared" si="1565"/>
        <v>0.37722969340122053</v>
      </c>
      <c r="BM1239" s="14">
        <f t="shared" si="1566"/>
        <v>0.62916208218997727</v>
      </c>
      <c r="BN1239" s="14">
        <f t="shared" si="1567"/>
        <v>0.36783182797237812</v>
      </c>
    </row>
    <row r="1240" spans="1:66" x14ac:dyDescent="0.25">
      <c r="A1240" t="s">
        <v>80</v>
      </c>
      <c r="B1240" t="s">
        <v>412</v>
      </c>
      <c r="C1240" t="s">
        <v>81</v>
      </c>
      <c r="D1240" s="7" t="s">
        <v>538</v>
      </c>
      <c r="E1240" s="10">
        <f>VLOOKUP(A1240,home!$A$2:$E$405,3,FALSE)</f>
        <v>1.2518</v>
      </c>
      <c r="F1240" s="10">
        <f>VLOOKUP(B1240,home!$B$2:$E$405,3,FALSE)</f>
        <v>1.2850999999999999</v>
      </c>
      <c r="G1240" s="10">
        <f>VLOOKUP(C1240,away!$B$2:$E$405,4,FALSE)</f>
        <v>0.97250000000000003</v>
      </c>
      <c r="H1240" s="10">
        <f>VLOOKUP(A1240,away!$A$2:$E$405,3,FALSE)</f>
        <v>1.0562</v>
      </c>
      <c r="I1240" s="10">
        <f>VLOOKUP(C1240,away!$B$2:$E$405,3,FALSE)</f>
        <v>1.0290999999999999</v>
      </c>
      <c r="J1240" s="10">
        <f>VLOOKUP(B1240,home!$B$2:$E$405,4,FALSE)</f>
        <v>1.1113999999999999</v>
      </c>
      <c r="K1240" s="12">
        <f t="shared" si="1512"/>
        <v>1.56444925505</v>
      </c>
      <c r="L1240" s="12">
        <f t="shared" si="1513"/>
        <v>1.2080200257879998</v>
      </c>
      <c r="M1240" s="13">
        <f t="shared" si="1514"/>
        <v>6.2507465533449352E-2</v>
      </c>
      <c r="N1240" s="13">
        <f t="shared" si="1515"/>
        <v>9.77897578888684E-2</v>
      </c>
      <c r="O1240" s="13">
        <f t="shared" si="1516"/>
        <v>7.5510270125659987E-2</v>
      </c>
      <c r="P1240" s="13">
        <f t="shared" si="1517"/>
        <v>0.11813198584671306</v>
      </c>
      <c r="Q1240" s="13">
        <f t="shared" si="1518"/>
        <v>7.6493556940380028E-2</v>
      </c>
      <c r="R1240" s="13">
        <f t="shared" si="1519"/>
        <v>4.5608959232229317E-2</v>
      </c>
      <c r="S1240" s="13">
        <f t="shared" si="1520"/>
        <v>5.581399742011716E-2</v>
      </c>
      <c r="T1240" s="13">
        <f t="shared" si="1521"/>
        <v>9.2405748627733708E-2</v>
      </c>
      <c r="U1240" s="13">
        <f t="shared" si="1522"/>
        <v>7.1352902294466974E-2</v>
      </c>
      <c r="V1240" s="13">
        <f t="shared" si="1523"/>
        <v>1.1720232663432729E-2</v>
      </c>
      <c r="W1240" s="13">
        <f t="shared" si="1524"/>
        <v>3.9890096057167423E-2</v>
      </c>
      <c r="X1240" s="13">
        <f t="shared" si="1525"/>
        <v>4.8188034867665173E-2</v>
      </c>
      <c r="Y1240" s="13">
        <f t="shared" si="1526"/>
        <v>2.9106055561754964E-2</v>
      </c>
      <c r="Z1240" s="13">
        <f t="shared" si="1527"/>
        <v>1.8365512035960499E-2</v>
      </c>
      <c r="AA1240" s="13">
        <f t="shared" si="1528"/>
        <v>2.8731911623270212E-2</v>
      </c>
      <c r="AB1240" s="13">
        <f t="shared" si="1529"/>
        <v>2.2474808867593767E-2</v>
      </c>
      <c r="AC1240" s="13">
        <f t="shared" si="1530"/>
        <v>1.3843689982678143E-3</v>
      </c>
      <c r="AD1240" s="13">
        <f t="shared" si="1531"/>
        <v>1.5601507765127134E-2</v>
      </c>
      <c r="AE1240" s="13">
        <f t="shared" si="1532"/>
        <v>1.884693381276056E-2</v>
      </c>
      <c r="AF1240" s="13">
        <f t="shared" si="1533"/>
        <v>1.138373673525787E-2</v>
      </c>
      <c r="AG1240" s="13">
        <f t="shared" si="1534"/>
        <v>4.5839273148300047E-3</v>
      </c>
      <c r="AH1240" s="13">
        <f t="shared" si="1535"/>
        <v>5.546476580822704E-3</v>
      </c>
      <c r="AI1240" s="13">
        <f t="shared" si="1536"/>
        <v>8.6771811550203515E-3</v>
      </c>
      <c r="AJ1240" s="13">
        <f t="shared" si="1537"/>
        <v>6.7875047969527449E-3</v>
      </c>
      <c r="AK1240" s="13">
        <f t="shared" si="1538"/>
        <v>3.5395689410803398E-3</v>
      </c>
      <c r="AL1240" s="13">
        <f t="shared" si="1539"/>
        <v>1.0465198517606723E-4</v>
      </c>
      <c r="AM1240" s="13">
        <f t="shared" si="1540"/>
        <v>4.8815534401619879E-3</v>
      </c>
      <c r="AN1240" s="13">
        <f t="shared" si="1541"/>
        <v>5.8970143126699836E-3</v>
      </c>
      <c r="AO1240" s="13">
        <f t="shared" si="1542"/>
        <v>3.5618556910318993E-3</v>
      </c>
      <c r="AP1240" s="13">
        <f t="shared" si="1543"/>
        <v>1.4342643345778296E-3</v>
      </c>
      <c r="AQ1240" s="13">
        <f t="shared" si="1544"/>
        <v>4.3315500961087943E-4</v>
      </c>
      <c r="AR1240" s="13">
        <f t="shared" si="1545"/>
        <v>1.3400509564395965E-3</v>
      </c>
      <c r="AS1240" s="13">
        <f t="shared" si="1546"/>
        <v>2.096441720530967E-3</v>
      </c>
      <c r="AT1240" s="13">
        <f t="shared" si="1547"/>
        <v>1.6398883439702062E-3</v>
      </c>
      <c r="AU1240" s="13">
        <f t="shared" si="1548"/>
        <v>8.5517403269645556E-4</v>
      </c>
      <c r="AV1240" s="13">
        <f t="shared" si="1549"/>
        <v>3.3446909459751867E-4</v>
      </c>
      <c r="AW1240" s="13">
        <f t="shared" si="1550"/>
        <v>5.4938979093420691E-6</v>
      </c>
      <c r="AX1240" s="13">
        <f t="shared" si="1551"/>
        <v>1.2728237738246968E-3</v>
      </c>
      <c r="AY1240" s="13">
        <f t="shared" si="1552"/>
        <v>1.5375966080792894E-3</v>
      </c>
      <c r="AZ1240" s="13">
        <f t="shared" si="1553"/>
        <v>9.2872374707174226E-4</v>
      </c>
      <c r="BA1240" s="13">
        <f t="shared" si="1554"/>
        <v>3.7397229496251131E-4</v>
      </c>
      <c r="BB1240" s="13">
        <f t="shared" si="1555"/>
        <v>1.1294150535115257E-4</v>
      </c>
      <c r="BC1240" s="13">
        <f t="shared" si="1556"/>
        <v>2.7287120041366981E-5</v>
      </c>
      <c r="BD1240" s="13">
        <f t="shared" si="1557"/>
        <v>2.6980139849256611E-4</v>
      </c>
      <c r="BE1240" s="13">
        <f t="shared" si="1558"/>
        <v>4.220905968831433E-4</v>
      </c>
      <c r="BF1240" s="13">
        <f t="shared" si="1559"/>
        <v>3.3016965992872175E-4</v>
      </c>
      <c r="BG1240" s="13">
        <f t="shared" si="1560"/>
        <v>1.7217789283853347E-4</v>
      </c>
      <c r="BH1240" s="13">
        <f t="shared" si="1561"/>
        <v>6.734089404683063E-5</v>
      </c>
      <c r="BI1240" s="13">
        <f t="shared" si="1562"/>
        <v>2.1070282305193036E-5</v>
      </c>
      <c r="BJ1240" s="14">
        <f t="shared" si="1563"/>
        <v>0.45475054340892851</v>
      </c>
      <c r="BK1240" s="14">
        <f t="shared" si="1564"/>
        <v>0.2512002990552355</v>
      </c>
      <c r="BL1240" s="14">
        <f t="shared" si="1565"/>
        <v>0.27577825848982607</v>
      </c>
      <c r="BM1240" s="14">
        <f t="shared" si="1566"/>
        <v>0.5225205147124804</v>
      </c>
      <c r="BN1240" s="14">
        <f t="shared" si="1567"/>
        <v>0.47604199556730015</v>
      </c>
    </row>
    <row r="1241" spans="1:66" x14ac:dyDescent="0.25">
      <c r="A1241" t="s">
        <v>80</v>
      </c>
      <c r="B1241" t="s">
        <v>82</v>
      </c>
      <c r="C1241" t="s">
        <v>88</v>
      </c>
      <c r="D1241" s="7" t="s">
        <v>538</v>
      </c>
      <c r="E1241" s="10">
        <f>VLOOKUP(A1241,home!$A$2:$E$405,3,FALSE)</f>
        <v>1.2518</v>
      </c>
      <c r="F1241" s="10">
        <f>VLOOKUP(B1241,home!$B$2:$E$405,3,FALSE)</f>
        <v>0.62519999999999998</v>
      </c>
      <c r="G1241" s="10">
        <f>VLOOKUP(C1241,away!$B$2:$E$405,4,FALSE)</f>
        <v>1.1113999999999999</v>
      </c>
      <c r="H1241" s="10">
        <f>VLOOKUP(A1241,away!$A$2:$E$405,3,FALSE)</f>
        <v>1.0562</v>
      </c>
      <c r="I1241" s="10">
        <f>VLOOKUP(C1241,away!$B$2:$E$405,3,FALSE)</f>
        <v>1.1526000000000001</v>
      </c>
      <c r="J1241" s="10">
        <f>VLOOKUP(B1241,home!$B$2:$E$405,4,FALSE)</f>
        <v>1.5230999999999999</v>
      </c>
      <c r="K1241" s="12">
        <f t="shared" si="1512"/>
        <v>0.86980982510399985</v>
      </c>
      <c r="L1241" s="12">
        <f t="shared" si="1513"/>
        <v>1.8541855683720001</v>
      </c>
      <c r="M1241" s="13">
        <f t="shared" si="1514"/>
        <v>6.5612083947714062E-2</v>
      </c>
      <c r="N1241" s="13">
        <f t="shared" si="1515"/>
        <v>5.7070035263270126E-2</v>
      </c>
      <c r="O1241" s="13">
        <f t="shared" si="1516"/>
        <v>0.12165697916666357</v>
      </c>
      <c r="P1241" s="13">
        <f t="shared" si="1517"/>
        <v>0.10581843577163659</v>
      </c>
      <c r="Q1241" s="13">
        <f t="shared" si="1518"/>
        <v>2.4820038695512046E-2</v>
      </c>
      <c r="R1241" s="13">
        <f t="shared" si="1519"/>
        <v>0.11278730753128037</v>
      </c>
      <c r="S1241" s="13">
        <f t="shared" si="1520"/>
        <v>4.2665697671176124E-2</v>
      </c>
      <c r="T1241" s="13">
        <f t="shared" si="1521"/>
        <v>4.6020957555653032E-2</v>
      </c>
      <c r="U1241" s="13">
        <f t="shared" si="1522"/>
        <v>9.8103508237734033E-2</v>
      </c>
      <c r="V1241" s="13">
        <f t="shared" si="1523"/>
        <v>7.6456400457967991E-3</v>
      </c>
      <c r="W1241" s="13">
        <f t="shared" si="1524"/>
        <v>7.1962378389392803E-3</v>
      </c>
      <c r="X1241" s="13">
        <f t="shared" si="1525"/>
        <v>1.3343160347533722E-2</v>
      </c>
      <c r="Y1241" s="13">
        <f t="shared" si="1526"/>
        <v>1.237034767643528E-2</v>
      </c>
      <c r="Z1241" s="13">
        <f t="shared" si="1527"/>
        <v>6.9709532640011548E-2</v>
      </c>
      <c r="AA1241" s="13">
        <f t="shared" si="1528"/>
        <v>6.063403639369002E-2</v>
      </c>
      <c r="AB1241" s="13">
        <f t="shared" si="1529"/>
        <v>2.6370040295472536E-2</v>
      </c>
      <c r="AC1241" s="13">
        <f t="shared" si="1530"/>
        <v>7.7067517658402005E-4</v>
      </c>
      <c r="AD1241" s="13">
        <f t="shared" si="1531"/>
        <v>1.5648395940236401E-3</v>
      </c>
      <c r="AE1241" s="13">
        <f t="shared" si="1532"/>
        <v>2.9015029920557329E-3</v>
      </c>
      <c r="AF1241" s="13">
        <f t="shared" si="1533"/>
        <v>2.68996248722896E-3</v>
      </c>
      <c r="AG1241" s="13">
        <f t="shared" si="1534"/>
        <v>1.6625632077606626E-3</v>
      </c>
      <c r="AH1241" s="13">
        <f t="shared" si="1535"/>
        <v>3.2313602349766581E-2</v>
      </c>
      <c r="AI1241" s="13">
        <f t="shared" si="1536"/>
        <v>2.8106688808330671E-2</v>
      </c>
      <c r="AJ1241" s="13">
        <f t="shared" si="1537"/>
        <v>1.2223737038313325E-2</v>
      </c>
      <c r="AK1241" s="13">
        <f t="shared" si="1538"/>
        <v>3.5441088584708662E-3</v>
      </c>
      <c r="AL1241" s="13">
        <f t="shared" si="1539"/>
        <v>4.9717452498011756E-5</v>
      </c>
      <c r="AM1241" s="13">
        <f t="shared" si="1540"/>
        <v>2.7222257071870339E-4</v>
      </c>
      <c r="AN1241" s="13">
        <f t="shared" si="1541"/>
        <v>5.0475116201174604E-4</v>
      </c>
      <c r="AO1241" s="13">
        <f t="shared" si="1542"/>
        <v>4.6795116011058856E-4</v>
      </c>
      <c r="AP1241" s="13">
        <f t="shared" si="1543"/>
        <v>2.8922276259332947E-4</v>
      </c>
      <c r="AQ1241" s="13">
        <f t="shared" si="1544"/>
        <v>1.3406816811130818E-4</v>
      </c>
      <c r="AR1241" s="13">
        <f t="shared" si="1545"/>
        <v>1.1983083027809748E-2</v>
      </c>
      <c r="AS1241" s="13">
        <f t="shared" si="1546"/>
        <v>1.0423003352625906E-2</v>
      </c>
      <c r="AT1241" s="13">
        <f t="shared" si="1547"/>
        <v>4.533015361602972E-3</v>
      </c>
      <c r="AU1241" s="13">
        <f t="shared" si="1548"/>
        <v>1.3142870996232085E-3</v>
      </c>
      <c r="AV1241" s="13">
        <f t="shared" si="1549"/>
        <v>2.8579495806492651E-4</v>
      </c>
      <c r="AW1241" s="13">
        <f t="shared" si="1550"/>
        <v>2.2273264386966721E-6</v>
      </c>
      <c r="AX1241" s="13">
        <f t="shared" si="1551"/>
        <v>3.9463644437699423E-5</v>
      </c>
      <c r="AY1241" s="13">
        <f t="shared" si="1552"/>
        <v>7.317291999174622E-5</v>
      </c>
      <c r="AZ1241" s="13">
        <f t="shared" si="1553"/>
        <v>6.7838086122167445E-5</v>
      </c>
      <c r="BA1241" s="13">
        <f t="shared" si="1554"/>
        <v>4.1928133424566577E-5</v>
      </c>
      <c r="BB1241" s="13">
        <f t="shared" si="1555"/>
        <v>1.9435634976151763E-5</v>
      </c>
      <c r="BC1241" s="13">
        <f t="shared" si="1556"/>
        <v>7.2074547769853351E-6</v>
      </c>
      <c r="BD1241" s="13">
        <f t="shared" si="1557"/>
        <v>3.7031432691280453E-3</v>
      </c>
      <c r="BE1241" s="13">
        <f t="shared" si="1558"/>
        <v>3.2210303992553195E-3</v>
      </c>
      <c r="BF1241" s="13">
        <f t="shared" si="1559"/>
        <v>1.400841944115468E-3</v>
      </c>
      <c r="BG1241" s="13">
        <f t="shared" si="1560"/>
        <v>4.0615536213647413E-4</v>
      </c>
      <c r="BH1241" s="13">
        <f t="shared" si="1561"/>
        <v>8.8319481126244564E-5</v>
      </c>
      <c r="BI1241" s="13">
        <f t="shared" si="1562"/>
        <v>1.5364230486338966E-5</v>
      </c>
      <c r="BJ1241" s="14">
        <f t="shared" si="1563"/>
        <v>0.17155690735568749</v>
      </c>
      <c r="BK1241" s="14">
        <f t="shared" si="1564"/>
        <v>0.22263542298539735</v>
      </c>
      <c r="BL1241" s="14">
        <f t="shared" si="1565"/>
        <v>0.53311404716569666</v>
      </c>
      <c r="BM1241" s="14">
        <f t="shared" si="1566"/>
        <v>0.50918008417716332</v>
      </c>
      <c r="BN1241" s="14">
        <f t="shared" si="1567"/>
        <v>0.48776488037607674</v>
      </c>
    </row>
    <row r="1242" spans="1:66" x14ac:dyDescent="0.25">
      <c r="A1242" t="s">
        <v>80</v>
      </c>
      <c r="B1242" t="s">
        <v>83</v>
      </c>
      <c r="C1242" t="s">
        <v>89</v>
      </c>
      <c r="D1242" s="7" t="s">
        <v>538</v>
      </c>
      <c r="E1242" s="10">
        <f>VLOOKUP(A1242,home!$A$2:$E$405,3,FALSE)</f>
        <v>1.2518</v>
      </c>
      <c r="F1242" s="10">
        <f>VLOOKUP(B1242,home!$B$2:$E$405,3,FALSE)</f>
        <v>1.2850999999999999</v>
      </c>
      <c r="G1242" s="10">
        <f>VLOOKUP(C1242,away!$B$2:$E$405,4,FALSE)</f>
        <v>0.79879999999999995</v>
      </c>
      <c r="H1242" s="10">
        <f>VLOOKUP(A1242,away!$A$2:$E$405,3,FALSE)</f>
        <v>1.0562</v>
      </c>
      <c r="I1242" s="10">
        <f>VLOOKUP(C1242,away!$B$2:$E$405,3,FALSE)</f>
        <v>1.1938</v>
      </c>
      <c r="J1242" s="10">
        <f>VLOOKUP(B1242,home!$B$2:$E$405,4,FALSE)</f>
        <v>1.1526000000000001</v>
      </c>
      <c r="K1242" s="12">
        <f t="shared" si="1512"/>
        <v>1.2850201181839997</v>
      </c>
      <c r="L1242" s="12">
        <f t="shared" si="1513"/>
        <v>1.4533036120559999</v>
      </c>
      <c r="M1242" s="13">
        <f t="shared" si="1514"/>
        <v>6.4678674981241593E-2</v>
      </c>
      <c r="N1242" s="13">
        <f t="shared" si="1515"/>
        <v>8.3113398568379585E-2</v>
      </c>
      <c r="O1242" s="13">
        <f t="shared" si="1516"/>
        <v>9.3997751973234414E-2</v>
      </c>
      <c r="P1242" s="13">
        <f t="shared" si="1517"/>
        <v>0.120789002349676</v>
      </c>
      <c r="Q1242" s="13">
        <f t="shared" si="1518"/>
        <v>5.3401194625506514E-2</v>
      </c>
      <c r="R1242" s="13">
        <f t="shared" si="1519"/>
        <v>6.8303636233922799E-2</v>
      </c>
      <c r="S1242" s="13">
        <f t="shared" si="1520"/>
        <v>5.6394101660483517E-2</v>
      </c>
      <c r="T1242" s="13">
        <f t="shared" si="1521"/>
        <v>7.7608149037354038E-2</v>
      </c>
      <c r="U1242" s="13">
        <f t="shared" si="1522"/>
        <v>8.7771546705712425E-2</v>
      </c>
      <c r="V1242" s="13">
        <f t="shared" si="1523"/>
        <v>1.1701928855653817E-2</v>
      </c>
      <c r="W1242" s="13">
        <f t="shared" si="1524"/>
        <v>2.2873869809611719E-2</v>
      </c>
      <c r="X1242" s="13">
        <f t="shared" si="1525"/>
        <v>3.3242677616007389E-2</v>
      </c>
      <c r="Y1242" s="13">
        <f t="shared" si="1526"/>
        <v>2.4155851726878345E-2</v>
      </c>
      <c r="Z1242" s="13">
        <f t="shared" si="1527"/>
        <v>3.3088640418439681E-2</v>
      </c>
      <c r="AA1242" s="13">
        <f t="shared" si="1528"/>
        <v>4.2519568621051239E-2</v>
      </c>
      <c r="AB1242" s="13">
        <f t="shared" si="1529"/>
        <v>2.7319250547277976E-2</v>
      </c>
      <c r="AC1242" s="13">
        <f t="shared" si="1530"/>
        <v>1.365852338938655E-3</v>
      </c>
      <c r="AD1242" s="13">
        <f t="shared" si="1531"/>
        <v>7.3483457215181664E-3</v>
      </c>
      <c r="AE1242" s="13">
        <f t="shared" si="1532"/>
        <v>1.0679377379718601E-2</v>
      </c>
      <c r="AF1242" s="13">
        <f t="shared" si="1533"/>
        <v>7.7601888602270939E-3</v>
      </c>
      <c r="AG1242" s="13">
        <f t="shared" si="1534"/>
        <v>3.7593035002682546E-3</v>
      </c>
      <c r="AH1242" s="13">
        <f t="shared" si="1535"/>
        <v>1.202196015953514E-2</v>
      </c>
      <c r="AI1242" s="13">
        <f t="shared" si="1536"/>
        <v>1.5448460665009184E-2</v>
      </c>
      <c r="AJ1242" s="13">
        <f t="shared" si="1537"/>
        <v>9.9257913747554868E-3</v>
      </c>
      <c r="AK1242" s="13">
        <f t="shared" si="1538"/>
        <v>4.2516138684860075E-3</v>
      </c>
      <c r="AL1242" s="13">
        <f t="shared" si="1539"/>
        <v>1.0203050166084565E-4</v>
      </c>
      <c r="AM1242" s="13">
        <f t="shared" si="1540"/>
        <v>1.888554417504432E-3</v>
      </c>
      <c r="AN1242" s="13">
        <f t="shared" si="1541"/>
        <v>2.7446429565235052E-3</v>
      </c>
      <c r="AO1242" s="13">
        <f t="shared" si="1542"/>
        <v>1.9943997612598351E-3</v>
      </c>
      <c r="AP1242" s="13">
        <f t="shared" si="1543"/>
        <v>9.6615612564084703E-4</v>
      </c>
      <c r="AQ1242" s="13">
        <f t="shared" si="1544"/>
        <v>3.5102954680096848E-4</v>
      </c>
      <c r="AR1242" s="13">
        <f t="shared" si="1545"/>
        <v>3.4943116247691491E-3</v>
      </c>
      <c r="AS1242" s="13">
        <f t="shared" si="1546"/>
        <v>4.4902607370325767E-3</v>
      </c>
      <c r="AT1242" s="13">
        <f t="shared" si="1547"/>
        <v>2.8850376914892882E-3</v>
      </c>
      <c r="AU1242" s="13">
        <f t="shared" si="1548"/>
        <v>1.2357771584276197E-3</v>
      </c>
      <c r="AV1242" s="13">
        <f t="shared" si="1549"/>
        <v>3.9699962754293671E-4</v>
      </c>
      <c r="AW1242" s="13">
        <f t="shared" si="1550"/>
        <v>5.2929013690562557E-6</v>
      </c>
      <c r="AX1242" s="13">
        <f t="shared" si="1551"/>
        <v>4.0447173679640996E-4</v>
      </c>
      <c r="AY1242" s="13">
        <f t="shared" si="1552"/>
        <v>5.8782023606078612E-4</v>
      </c>
      <c r="AZ1242" s="13">
        <f t="shared" si="1553"/>
        <v>4.2714063615337564E-4</v>
      </c>
      <c r="BA1242" s="13">
        <f t="shared" si="1554"/>
        <v>2.0692167645919941E-4</v>
      </c>
      <c r="BB1242" s="13">
        <f t="shared" si="1555"/>
        <v>7.5180004952709394E-5</v>
      </c>
      <c r="BC1242" s="13">
        <f t="shared" si="1556"/>
        <v>2.1851874550432108E-5</v>
      </c>
      <c r="BD1242" s="13">
        <f t="shared" si="1557"/>
        <v>8.4638261765437829E-4</v>
      </c>
      <c r="BE1242" s="13">
        <f t="shared" si="1558"/>
        <v>1.0876186913671125E-3</v>
      </c>
      <c r="BF1242" s="13">
        <f t="shared" si="1559"/>
        <v>6.9880594965984701E-4</v>
      </c>
      <c r="BG1242" s="13">
        <f t="shared" si="1560"/>
        <v>2.9932656800652635E-4</v>
      </c>
      <c r="BH1242" s="13">
        <f t="shared" si="1561"/>
        <v>9.6160165448839336E-5</v>
      </c>
      <c r="BI1242" s="13">
        <f t="shared" si="1562"/>
        <v>2.4713549433932093E-5</v>
      </c>
      <c r="BJ1242" s="14">
        <f t="shared" si="1563"/>
        <v>0.33361052581817219</v>
      </c>
      <c r="BK1242" s="14">
        <f t="shared" si="1564"/>
        <v>0.25561941092371521</v>
      </c>
      <c r="BL1242" s="14">
        <f t="shared" si="1565"/>
        <v>0.37711497452981674</v>
      </c>
      <c r="BM1242" s="14">
        <f t="shared" si="1566"/>
        <v>0.51456736562349115</v>
      </c>
      <c r="BN1242" s="14">
        <f t="shared" si="1567"/>
        <v>0.48428365873196089</v>
      </c>
    </row>
    <row r="1243" spans="1:66" x14ac:dyDescent="0.25">
      <c r="A1243" t="s">
        <v>80</v>
      </c>
      <c r="B1243" t="s">
        <v>111</v>
      </c>
      <c r="C1243" t="s">
        <v>97</v>
      </c>
      <c r="D1243" s="7" t="s">
        <v>538</v>
      </c>
      <c r="E1243" s="10">
        <f>VLOOKUP(A1243,home!$A$2:$E$405,3,FALSE)</f>
        <v>1.2518</v>
      </c>
      <c r="F1243" s="10">
        <f>VLOOKUP(B1243,home!$B$2:$E$405,3,FALSE)</f>
        <v>0.96779999999999999</v>
      </c>
      <c r="G1243" s="10">
        <f>VLOOKUP(C1243,away!$B$2:$E$405,4,FALSE)</f>
        <v>0.97250000000000003</v>
      </c>
      <c r="H1243" s="10">
        <f>VLOOKUP(A1243,away!$A$2:$E$405,3,FALSE)</f>
        <v>1.0562</v>
      </c>
      <c r="I1243" s="10">
        <f>VLOOKUP(C1243,away!$B$2:$E$405,3,FALSE)</f>
        <v>1.1526000000000001</v>
      </c>
      <c r="J1243" s="10">
        <f>VLOOKUP(B1243,home!$B$2:$E$405,4,FALSE)</f>
        <v>0.61450000000000005</v>
      </c>
      <c r="K1243" s="12">
        <f t="shared" si="1512"/>
        <v>1.1781760089</v>
      </c>
      <c r="L1243" s="12">
        <f t="shared" si="1513"/>
        <v>0.74807762574000014</v>
      </c>
      <c r="M1243" s="13">
        <f t="shared" si="1514"/>
        <v>0.14569299653556608</v>
      </c>
      <c r="N1243" s="13">
        <f t="shared" si="1515"/>
        <v>0.17165199318295477</v>
      </c>
      <c r="O1243" s="13">
        <f t="shared" si="1516"/>
        <v>0.10898967093527233</v>
      </c>
      <c r="P1243" s="13">
        <f t="shared" si="1517"/>
        <v>0.12840901551384348</v>
      </c>
      <c r="Q1243" s="13">
        <f t="shared" si="1518"/>
        <v>0.10111813012401184</v>
      </c>
      <c r="R1243" s="13">
        <f t="shared" si="1519"/>
        <v>4.0766367131721208E-2</v>
      </c>
      <c r="S1243" s="13">
        <f t="shared" si="1520"/>
        <v>2.8293870771628496E-2</v>
      </c>
      <c r="T1243" s="13">
        <f t="shared" si="1521"/>
        <v>7.5644210702439152E-2</v>
      </c>
      <c r="U1243" s="13">
        <f t="shared" si="1522"/>
        <v>4.8029955724603439E-2</v>
      </c>
      <c r="V1243" s="13">
        <f t="shared" si="1523"/>
        <v>2.7708096837217909E-3</v>
      </c>
      <c r="W1243" s="13">
        <f t="shared" si="1524"/>
        <v>3.9711651658979705E-2</v>
      </c>
      <c r="X1243" s="13">
        <f t="shared" si="1525"/>
        <v>2.9707398087263474E-2</v>
      </c>
      <c r="Y1243" s="13">
        <f t="shared" si="1526"/>
        <v>1.111171991401654E-2</v>
      </c>
      <c r="Z1243" s="13">
        <f t="shared" si="1527"/>
        <v>1.016546904464773E-2</v>
      </c>
      <c r="AA1243" s="13">
        <f t="shared" si="1528"/>
        <v>1.1976711747619558E-2</v>
      </c>
      <c r="AB1243" s="13">
        <f t="shared" si="1529"/>
        <v>7.0553372232780784E-3</v>
      </c>
      <c r="AC1243" s="13">
        <f t="shared" si="1530"/>
        <v>1.5263128295604244E-4</v>
      </c>
      <c r="AD1243" s="13">
        <f t="shared" si="1531"/>
        <v>1.1696828814600942E-2</v>
      </c>
      <c r="AE1243" s="13">
        <f t="shared" si="1532"/>
        <v>8.7501359283138919E-3</v>
      </c>
      <c r="AF1243" s="13">
        <f t="shared" si="1533"/>
        <v>3.272890455077664E-3</v>
      </c>
      <c r="AG1243" s="13">
        <f t="shared" si="1534"/>
        <v>8.161253736472026E-4</v>
      </c>
      <c r="AH1243" s="13">
        <f t="shared" si="1535"/>
        <v>1.9011399868633849E-3</v>
      </c>
      <c r="AI1243" s="13">
        <f t="shared" si="1536"/>
        <v>2.2398775220829011E-3</v>
      </c>
      <c r="AJ1243" s="13">
        <f t="shared" si="1537"/>
        <v>1.3194849796962272E-3</v>
      </c>
      <c r="AK1243" s="13">
        <f t="shared" si="1538"/>
        <v>5.1819518239399948E-4</v>
      </c>
      <c r="AL1243" s="13">
        <f t="shared" si="1539"/>
        <v>5.3809677189845655E-6</v>
      </c>
      <c r="AM1243" s="13">
        <f t="shared" si="1540"/>
        <v>2.7561846179146097E-3</v>
      </c>
      <c r="AN1243" s="13">
        <f t="shared" si="1541"/>
        <v>2.0618400450706704E-3</v>
      </c>
      <c r="AO1243" s="13">
        <f t="shared" si="1542"/>
        <v>7.7120820278606106E-4</v>
      </c>
      <c r="AP1243" s="13">
        <f t="shared" si="1543"/>
        <v>1.923078670971364E-4</v>
      </c>
      <c r="AQ1243" s="13">
        <f t="shared" si="1544"/>
        <v>3.5965303157287318E-5</v>
      </c>
      <c r="AR1243" s="13">
        <f t="shared" si="1545"/>
        <v>2.844400575144272E-4</v>
      </c>
      <c r="AS1243" s="13">
        <f t="shared" si="1546"/>
        <v>3.3512045173363433E-4</v>
      </c>
      <c r="AT1243" s="13">
        <f t="shared" si="1547"/>
        <v>1.9741543816214922E-4</v>
      </c>
      <c r="AU1243" s="13">
        <f t="shared" si="1548"/>
        <v>7.7530044343041891E-5</v>
      </c>
      <c r="AV1243" s="13">
        <f t="shared" si="1549"/>
        <v>2.2836009553481276E-5</v>
      </c>
      <c r="AW1243" s="13">
        <f t="shared" si="1550"/>
        <v>1.317391104234077E-7</v>
      </c>
      <c r="AX1243" s="13">
        <f t="shared" si="1551"/>
        <v>5.4121176548770067E-4</v>
      </c>
      <c r="AY1243" s="13">
        <f t="shared" si="1552"/>
        <v>4.0486841254859279E-4</v>
      </c>
      <c r="AZ1243" s="13">
        <f t="shared" si="1553"/>
        <v>1.5143650039823708E-4</v>
      </c>
      <c r="BA1243" s="13">
        <f t="shared" si="1554"/>
        <v>3.7762085889429272E-5</v>
      </c>
      <c r="BB1243" s="13">
        <f t="shared" si="1555"/>
        <v>7.0622428887885509E-6</v>
      </c>
      <c r="BC1243" s="13">
        <f t="shared" si="1556"/>
        <v>1.0566211785288278E-6</v>
      </c>
      <c r="BD1243" s="13">
        <f t="shared" si="1557"/>
        <v>3.5463873815123628E-5</v>
      </c>
      <c r="BE1243" s="13">
        <f t="shared" si="1558"/>
        <v>4.1782685311635572E-5</v>
      </c>
      <c r="BF1243" s="13">
        <f t="shared" si="1559"/>
        <v>2.4613678710793726E-5</v>
      </c>
      <c r="BG1243" s="13">
        <f t="shared" si="1560"/>
        <v>9.6664152492766148E-6</v>
      </c>
      <c r="BH1243" s="13">
        <f t="shared" si="1561"/>
        <v>2.847184634690705E-6</v>
      </c>
      <c r="BI1243" s="13">
        <f t="shared" si="1562"/>
        <v>6.7089692590025951E-7</v>
      </c>
      <c r="BJ1243" s="14">
        <f t="shared" si="1563"/>
        <v>0.46044198790572222</v>
      </c>
      <c r="BK1243" s="14">
        <f t="shared" si="1564"/>
        <v>0.30572957316798344</v>
      </c>
      <c r="BL1243" s="14">
        <f t="shared" si="1565"/>
        <v>0.22382912716948528</v>
      </c>
      <c r="BM1243" s="14">
        <f t="shared" si="1566"/>
        <v>0.3031332471910308</v>
      </c>
      <c r="BN1243" s="14">
        <f t="shared" si="1567"/>
        <v>0.6966281734233698</v>
      </c>
    </row>
    <row r="1244" spans="1:66" x14ac:dyDescent="0.25">
      <c r="A1244" t="s">
        <v>80</v>
      </c>
      <c r="B1244" t="s">
        <v>85</v>
      </c>
      <c r="C1244" t="s">
        <v>86</v>
      </c>
      <c r="D1244" s="7" t="s">
        <v>538</v>
      </c>
      <c r="E1244" s="10">
        <f>VLOOKUP(A1244,home!$A$2:$E$405,3,FALSE)</f>
        <v>1.2518</v>
      </c>
      <c r="F1244" s="10">
        <f>VLOOKUP(B1244,home!$B$2:$E$405,3,FALSE)</f>
        <v>1.3893</v>
      </c>
      <c r="G1244" s="10">
        <f>VLOOKUP(C1244,away!$B$2:$E$405,4,FALSE)</f>
        <v>1.0072000000000001</v>
      </c>
      <c r="H1244" s="10">
        <f>VLOOKUP(A1244,away!$A$2:$E$405,3,FALSE)</f>
        <v>1.0562</v>
      </c>
      <c r="I1244" s="10">
        <f>VLOOKUP(C1244,away!$B$2:$E$405,3,FALSE)</f>
        <v>0.65859999999999996</v>
      </c>
      <c r="J1244" s="10">
        <f>VLOOKUP(B1244,home!$B$2:$E$405,4,FALSE)</f>
        <v>0.98799999999999999</v>
      </c>
      <c r="K1244" s="12">
        <f t="shared" si="1512"/>
        <v>1.7516474453280002</v>
      </c>
      <c r="L1244" s="12">
        <f t="shared" si="1513"/>
        <v>0.68726596015999997</v>
      </c>
      <c r="M1244" s="13">
        <f t="shared" si="1514"/>
        <v>8.7255611438352768E-2</v>
      </c>
      <c r="N1244" s="13">
        <f t="shared" si="1515"/>
        <v>0.15284106886652324</v>
      </c>
      <c r="O1244" s="13">
        <f t="shared" si="1516"/>
        <v>5.996781157452738E-2</v>
      </c>
      <c r="P1244" s="13">
        <f t="shared" si="1517"/>
        <v>0.10504246394643175</v>
      </c>
      <c r="Q1244" s="13">
        <f t="shared" si="1518"/>
        <v>0.13386183391062323</v>
      </c>
      <c r="R1244" s="13">
        <f t="shared" si="1519"/>
        <v>2.0606917800230759E-2</v>
      </c>
      <c r="S1244" s="13">
        <f t="shared" si="1520"/>
        <v>3.1613781194270323E-2</v>
      </c>
      <c r="T1244" s="13">
        <f t="shared" si="1521"/>
        <v>9.1998681811362906E-2</v>
      </c>
      <c r="U1244" s="13">
        <f t="shared" si="1522"/>
        <v>3.6096054920858295E-2</v>
      </c>
      <c r="V1244" s="13">
        <f t="shared" si="1523"/>
        <v>4.2286862912417665E-3</v>
      </c>
      <c r="W1244" s="13">
        <f t="shared" si="1524"/>
        <v>7.8159579798821432E-2</v>
      </c>
      <c r="X1244" s="13">
        <f t="shared" si="1525"/>
        <v>5.3716418656139138E-2</v>
      </c>
      <c r="Y1244" s="13">
        <f t="shared" si="1526"/>
        <v>1.8458733022033998E-2</v>
      </c>
      <c r="Z1244" s="13">
        <f t="shared" si="1527"/>
        <v>4.720811049304597E-3</v>
      </c>
      <c r="AA1244" s="13">
        <f t="shared" si="1528"/>
        <v>8.2691966143905917E-3</v>
      </c>
      <c r="AB1244" s="13">
        <f t="shared" si="1529"/>
        <v>7.2423585622561175E-3</v>
      </c>
      <c r="AC1244" s="13">
        <f t="shared" si="1530"/>
        <v>3.1816838192862275E-4</v>
      </c>
      <c r="AD1244" s="13">
        <f t="shared" si="1531"/>
        <v>3.4227007070628861E-2</v>
      </c>
      <c r="AE1244" s="13">
        <f t="shared" si="1532"/>
        <v>2.3523056877798851E-2</v>
      </c>
      <c r="AF1244" s="13">
        <f t="shared" si="1533"/>
        <v>8.0832981355093581E-3</v>
      </c>
      <c r="AG1244" s="13">
        <f t="shared" si="1534"/>
        <v>1.8517918847867929E-3</v>
      </c>
      <c r="AH1244" s="13">
        <f t="shared" si="1535"/>
        <v>8.1111318463356497E-4</v>
      </c>
      <c r="AI1244" s="13">
        <f t="shared" si="1536"/>
        <v>1.4207843377352426E-3</v>
      </c>
      <c r="AJ1244" s="13">
        <f t="shared" si="1537"/>
        <v>1.2443566277779866E-3</v>
      </c>
      <c r="AK1244" s="13">
        <f t="shared" si="1538"/>
        <v>7.2655803604142525E-4</v>
      </c>
      <c r="AL1244" s="13">
        <f t="shared" si="1539"/>
        <v>1.5321050525785102E-5</v>
      </c>
      <c r="AM1244" s="13">
        <f t="shared" si="1540"/>
        <v>1.1990729899298084E-2</v>
      </c>
      <c r="AN1244" s="13">
        <f t="shared" si="1541"/>
        <v>8.2408204972603157E-3</v>
      </c>
      <c r="AO1244" s="13">
        <f t="shared" si="1542"/>
        <v>2.8318177057779096E-3</v>
      </c>
      <c r="AP1244" s="13">
        <f t="shared" si="1543"/>
        <v>6.4873730485318136E-4</v>
      </c>
      <c r="AQ1244" s="13">
        <f t="shared" si="1544"/>
        <v>1.1146376667788304E-4</v>
      </c>
      <c r="AR1244" s="13">
        <f t="shared" si="1545"/>
        <v>1.1149009632712449E-4</v>
      </c>
      <c r="AS1244" s="13">
        <f t="shared" si="1546"/>
        <v>1.9529134241078026E-4</v>
      </c>
      <c r="AT1244" s="13">
        <f t="shared" si="1547"/>
        <v>1.7104079051425956E-4</v>
      </c>
      <c r="AU1244" s="13">
        <f t="shared" si="1548"/>
        <v>9.9867721250394815E-5</v>
      </c>
      <c r="AV1244" s="13">
        <f t="shared" si="1549"/>
        <v>4.3733259699745706E-5</v>
      </c>
      <c r="AW1244" s="13">
        <f t="shared" si="1550"/>
        <v>5.123391909977539E-7</v>
      </c>
      <c r="AX1244" s="13">
        <f t="shared" si="1551"/>
        <v>3.5005885659539254E-3</v>
      </c>
      <c r="AY1244" s="13">
        <f t="shared" si="1552"/>
        <v>2.4058353619054416E-3</v>
      </c>
      <c r="AZ1244" s="13">
        <f t="shared" si="1553"/>
        <v>8.2672437499341212E-4</v>
      </c>
      <c r="BA1244" s="13">
        <f t="shared" si="1554"/>
        <v>1.8939317378917448E-4</v>
      </c>
      <c r="BB1244" s="13">
        <f t="shared" si="1555"/>
        <v>3.2540870357991675E-5</v>
      </c>
      <c r="BC1244" s="13">
        <f t="shared" si="1556"/>
        <v>4.4728465022054471E-6</v>
      </c>
      <c r="BD1244" s="13">
        <f t="shared" si="1557"/>
        <v>1.277055801676535E-5</v>
      </c>
      <c r="BE1244" s="13">
        <f t="shared" si="1558"/>
        <v>2.2369515325480034E-5</v>
      </c>
      <c r="BF1244" s="13">
        <f t="shared" si="1559"/>
        <v>1.9591752186551332E-5</v>
      </c>
      <c r="BG1244" s="13">
        <f t="shared" si="1560"/>
        <v>1.143928088902397E-5</v>
      </c>
      <c r="BH1244" s="13">
        <f t="shared" si="1561"/>
        <v>5.0093967864120602E-6</v>
      </c>
      <c r="BI1244" s="13">
        <f t="shared" si="1562"/>
        <v>1.754939416710595E-6</v>
      </c>
      <c r="BJ1244" s="14">
        <f t="shared" si="1563"/>
        <v>0.62750459440159734</v>
      </c>
      <c r="BK1244" s="14">
        <f t="shared" si="1564"/>
        <v>0.23087986766465649</v>
      </c>
      <c r="BL1244" s="14">
        <f t="shared" si="1565"/>
        <v>0.1370795103112746</v>
      </c>
      <c r="BM1244" s="14">
        <f t="shared" si="1566"/>
        <v>0.43820375286742935</v>
      </c>
      <c r="BN1244" s="14">
        <f t="shared" si="1567"/>
        <v>0.55957570753668906</v>
      </c>
    </row>
    <row r="1245" spans="1:66" x14ac:dyDescent="0.25">
      <c r="A1245" t="s">
        <v>80</v>
      </c>
      <c r="B1245" t="s">
        <v>87</v>
      </c>
      <c r="C1245" t="s">
        <v>76</v>
      </c>
      <c r="D1245" s="7" t="s">
        <v>538</v>
      </c>
      <c r="E1245" s="10">
        <f>VLOOKUP(A1245,home!$A$2:$E$405,3,FALSE)</f>
        <v>1.2518</v>
      </c>
      <c r="F1245" s="10">
        <f>VLOOKUP(B1245,home!$B$2:$E$405,3,FALSE)</f>
        <v>0.62519999999999998</v>
      </c>
      <c r="G1245" s="10">
        <f>VLOOKUP(C1245,away!$B$2:$E$405,4,FALSE)</f>
        <v>0.9728</v>
      </c>
      <c r="H1245" s="10">
        <f>VLOOKUP(A1245,away!$A$2:$E$405,3,FALSE)</f>
        <v>1.0562</v>
      </c>
      <c r="I1245" s="10">
        <f>VLOOKUP(C1245,away!$B$2:$E$405,3,FALSE)</f>
        <v>0.70589999999999997</v>
      </c>
      <c r="J1245" s="10">
        <f>VLOOKUP(B1245,home!$B$2:$E$405,4,FALSE)</f>
        <v>1.2349000000000001</v>
      </c>
      <c r="K1245" s="12">
        <f t="shared" si="1512"/>
        <v>0.76133795020799999</v>
      </c>
      <c r="L1245" s="12">
        <f t="shared" si="1513"/>
        <v>0.92070634414200014</v>
      </c>
      <c r="M1245" s="13">
        <f t="shared" si="1514"/>
        <v>0.18599336194937571</v>
      </c>
      <c r="N1245" s="13">
        <f t="shared" si="1515"/>
        <v>0.14160380493883232</v>
      </c>
      <c r="O1245" s="13">
        <f t="shared" si="1516"/>
        <v>0.17124526831508949</v>
      </c>
      <c r="P1245" s="13">
        <f t="shared" si="1517"/>
        <v>0.13037552156182922</v>
      </c>
      <c r="Q1245" s="13">
        <f t="shared" si="1518"/>
        <v>5.3904175296892017E-2</v>
      </c>
      <c r="R1245" s="13">
        <f t="shared" si="1519"/>
        <v>7.8833302471000968E-2</v>
      </c>
      <c r="S1245" s="13">
        <f t="shared" si="1520"/>
        <v>2.2847289339209723E-2</v>
      </c>
      <c r="T1245" s="13">
        <f t="shared" si="1521"/>
        <v>4.9629916171590967E-2</v>
      </c>
      <c r="U1245" s="13">
        <f t="shared" si="1522"/>
        <v>6.0018784911399142E-2</v>
      </c>
      <c r="V1245" s="13">
        <f t="shared" si="1523"/>
        <v>1.7794704741991151E-3</v>
      </c>
      <c r="W1245" s="13">
        <f t="shared" si="1524"/>
        <v>1.3679764776062831E-2</v>
      </c>
      <c r="X1245" s="13">
        <f t="shared" si="1525"/>
        <v>1.2595046215691316E-2</v>
      </c>
      <c r="Y1245" s="13">
        <f t="shared" si="1526"/>
        <v>5.7981694777743424E-3</v>
      </c>
      <c r="Z1245" s="13">
        <f t="shared" si="1527"/>
        <v>2.4194107238238605E-2</v>
      </c>
      <c r="AA1245" s="13">
        <f t="shared" si="1528"/>
        <v>1.8419892011873114E-2</v>
      </c>
      <c r="AB1245" s="13">
        <f t="shared" si="1529"/>
        <v>7.0118814136860934E-3</v>
      </c>
      <c r="AC1245" s="13">
        <f t="shared" si="1530"/>
        <v>7.7959566925542851E-5</v>
      </c>
      <c r="AD1245" s="13">
        <f t="shared" si="1531"/>
        <v>2.6037310184838188E-3</v>
      </c>
      <c r="AE1245" s="13">
        <f t="shared" si="1532"/>
        <v>2.3972716671573631E-3</v>
      </c>
      <c r="AF1245" s="13">
        <f t="shared" si="1533"/>
        <v>1.1035916162918267E-3</v>
      </c>
      <c r="AG1245" s="13">
        <f t="shared" si="1534"/>
        <v>3.3869460082060297E-4</v>
      </c>
      <c r="AH1245" s="13">
        <f t="shared" si="1535"/>
        <v>5.5689170062745421E-3</v>
      </c>
      <c r="AI1245" s="13">
        <f t="shared" si="1536"/>
        <v>4.2398278584355317E-3</v>
      </c>
      <c r="AJ1245" s="13">
        <f t="shared" si="1537"/>
        <v>1.6139709254880405E-3</v>
      </c>
      <c r="AK1245" s="13">
        <f t="shared" si="1538"/>
        <v>4.0959243870212467E-4</v>
      </c>
      <c r="AL1245" s="13">
        <f t="shared" si="1539"/>
        <v>2.18588859131832E-6</v>
      </c>
      <c r="AM1245" s="13">
        <f t="shared" si="1540"/>
        <v>3.9646384730109181E-4</v>
      </c>
      <c r="AN1245" s="13">
        <f t="shared" si="1541"/>
        <v>3.6502677943306042E-4</v>
      </c>
      <c r="AO1245" s="13">
        <f t="shared" si="1542"/>
        <v>1.6804123580287065E-4</v>
      </c>
      <c r="AP1245" s="13">
        <f t="shared" si="1543"/>
        <v>5.1572210627054941E-5</v>
      </c>
      <c r="AQ1245" s="13">
        <f t="shared" si="1544"/>
        <v>1.187071537643924E-5</v>
      </c>
      <c r="AR1245" s="13">
        <f t="shared" si="1545"/>
        <v>1.0254674435354492E-3</v>
      </c>
      <c r="AS1245" s="13">
        <f t="shared" si="1546"/>
        <v>7.8072728146631677E-4</v>
      </c>
      <c r="AT1245" s="13">
        <f t="shared" si="1547"/>
        <v>2.9719865407151487E-4</v>
      </c>
      <c r="AU1245" s="13">
        <f t="shared" si="1548"/>
        <v>7.542287136512789E-5</v>
      </c>
      <c r="AV1245" s="13">
        <f t="shared" si="1549"/>
        <v>1.4355573570982031E-5</v>
      </c>
      <c r="AW1245" s="13">
        <f t="shared" si="1550"/>
        <v>4.2562206728220424E-8</v>
      </c>
      <c r="AX1245" s="13">
        <f t="shared" si="1551"/>
        <v>5.0307162139298445E-5</v>
      </c>
      <c r="AY1245" s="13">
        <f t="shared" si="1552"/>
        <v>4.6318123337432314E-5</v>
      </c>
      <c r="AZ1245" s="13">
        <f t="shared" si="1553"/>
        <v>2.1322695002762782E-5</v>
      </c>
      <c r="BA1245" s="13">
        <f t="shared" si="1554"/>
        <v>6.5439801877495392E-6</v>
      </c>
      <c r="BB1245" s="13">
        <f t="shared" si="1555"/>
        <v>1.5062710187001394E-6</v>
      </c>
      <c r="BC1245" s="13">
        <f t="shared" si="1556"/>
        <v>2.7736665658289032E-7</v>
      </c>
      <c r="BD1245" s="13">
        <f t="shared" si="1557"/>
        <v>1.5735906349569436E-4</v>
      </c>
      <c r="BE1245" s="13">
        <f t="shared" si="1558"/>
        <v>1.1980342684846245E-4</v>
      </c>
      <c r="BF1245" s="13">
        <f t="shared" si="1559"/>
        <v>4.5605447712351223E-5</v>
      </c>
      <c r="BG1245" s="13">
        <f t="shared" si="1560"/>
        <v>1.1573719359879874E-5</v>
      </c>
      <c r="BH1245" s="13">
        <f t="shared" si="1561"/>
        <v>2.2028779434333965E-6</v>
      </c>
      <c r="BI1245" s="13">
        <f t="shared" si="1562"/>
        <v>3.3542691560239947E-7</v>
      </c>
      <c r="BJ1245" s="14">
        <f t="shared" si="1563"/>
        <v>0.28477341616648039</v>
      </c>
      <c r="BK1245" s="14">
        <f t="shared" si="1564"/>
        <v>0.34112210690346806</v>
      </c>
      <c r="BL1245" s="14">
        <f t="shared" si="1565"/>
        <v>0.34989148913823392</v>
      </c>
      <c r="BM1245" s="14">
        <f t="shared" si="1566"/>
        <v>0.23797940935227066</v>
      </c>
      <c r="BN1245" s="14">
        <f t="shared" si="1567"/>
        <v>0.76195543453301973</v>
      </c>
    </row>
    <row r="1246" spans="1:66" x14ac:dyDescent="0.25">
      <c r="A1246" t="s">
        <v>80</v>
      </c>
      <c r="B1246" t="s">
        <v>93</v>
      </c>
      <c r="C1246" t="s">
        <v>94</v>
      </c>
      <c r="D1246" s="7" t="s">
        <v>538</v>
      </c>
      <c r="E1246" s="10">
        <f>VLOOKUP(A1246,home!$A$2:$E$405,3,FALSE)</f>
        <v>1.2518</v>
      </c>
      <c r="F1246" s="10">
        <f>VLOOKUP(B1246,home!$B$2:$E$405,3,FALSE)</f>
        <v>0.72940000000000005</v>
      </c>
      <c r="G1246" s="10">
        <f>VLOOKUP(C1246,away!$B$2:$E$405,4,FALSE)</f>
        <v>0.97250000000000003</v>
      </c>
      <c r="H1246" s="10">
        <f>VLOOKUP(A1246,away!$A$2:$E$405,3,FALSE)</f>
        <v>1.0562</v>
      </c>
      <c r="I1246" s="10">
        <f>VLOOKUP(C1246,away!$B$2:$E$405,3,FALSE)</f>
        <v>0.94679999999999997</v>
      </c>
      <c r="J1246" s="10">
        <f>VLOOKUP(B1246,home!$B$2:$E$405,4,FALSE)</f>
        <v>0.98799999999999999</v>
      </c>
      <c r="K1246" s="12">
        <f t="shared" si="1512"/>
        <v>0.8879536897000001</v>
      </c>
      <c r="L1246" s="12">
        <f t="shared" si="1513"/>
        <v>0.98801003807999999</v>
      </c>
      <c r="M1246" s="13">
        <f t="shared" si="1514"/>
        <v>0.15320724559614787</v>
      </c>
      <c r="N1246" s="13">
        <f t="shared" si="1515"/>
        <v>0.13604093901587361</v>
      </c>
      <c r="O1246" s="13">
        <f t="shared" si="1516"/>
        <v>0.15137029655558193</v>
      </c>
      <c r="P1246" s="13">
        <f t="shared" si="1517"/>
        <v>0.1344098133375122</v>
      </c>
      <c r="Q1246" s="13">
        <f t="shared" si="1518"/>
        <v>6.0399026874698815E-2</v>
      </c>
      <c r="R1246" s="13">
        <f t="shared" si="1519"/>
        <v>7.477768623203071E-2</v>
      </c>
      <c r="S1246" s="13">
        <f t="shared" si="1520"/>
        <v>2.9479672862611515E-2</v>
      </c>
      <c r="T1246" s="13">
        <f t="shared" si="1521"/>
        <v>5.9674844842466108E-2</v>
      </c>
      <c r="U1246" s="13">
        <f t="shared" si="1522"/>
        <v>6.6399122396960567E-2</v>
      </c>
      <c r="V1246" s="13">
        <f t="shared" si="1523"/>
        <v>2.8736364489642258E-3</v>
      </c>
      <c r="W1246" s="13">
        <f t="shared" si="1524"/>
        <v>1.7877179589226095E-2</v>
      </c>
      <c r="X1246" s="13">
        <f t="shared" si="1525"/>
        <v>1.7662832886714271E-2</v>
      </c>
      <c r="Y1246" s="13">
        <f t="shared" si="1526"/>
        <v>8.7255280965016207E-3</v>
      </c>
      <c r="Z1246" s="13">
        <f t="shared" si="1527"/>
        <v>2.4627034873880984E-2</v>
      </c>
      <c r="AA1246" s="13">
        <f t="shared" si="1528"/>
        <v>2.1867666482633198E-2</v>
      </c>
      <c r="AB1246" s="13">
        <f t="shared" si="1529"/>
        <v>9.708737569191583E-3</v>
      </c>
      <c r="AC1246" s="13">
        <f t="shared" si="1530"/>
        <v>1.5756636427434752E-4</v>
      </c>
      <c r="AD1246" s="13">
        <f t="shared" si="1531"/>
        <v>3.9685268944207111E-3</v>
      </c>
      <c r="AE1246" s="13">
        <f t="shared" si="1532"/>
        <v>3.9209444080781104E-3</v>
      </c>
      <c r="AF1246" s="13">
        <f t="shared" si="1533"/>
        <v>1.9369662169674083E-3</v>
      </c>
      <c r="AG1246" s="13">
        <f t="shared" si="1534"/>
        <v>6.3791402192854758E-4</v>
      </c>
      <c r="AH1246" s="13">
        <f t="shared" si="1535"/>
        <v>6.0829394158851578E-3</v>
      </c>
      <c r="AI1246" s="13">
        <f t="shared" si="1536"/>
        <v>5.4013684985567897E-3</v>
      </c>
      <c r="AJ1246" s="13">
        <f t="shared" si="1537"/>
        <v>2.3980825438614248E-3</v>
      </c>
      <c r="AK1246" s="13">
        <f t="shared" si="1538"/>
        <v>7.0979541434230498E-4</v>
      </c>
      <c r="AL1246" s="13">
        <f t="shared" si="1539"/>
        <v>5.5293639743936526E-6</v>
      </c>
      <c r="AM1246" s="13">
        <f t="shared" si="1540"/>
        <v>7.047736197149108E-4</v>
      </c>
      <c r="AN1246" s="13">
        <f t="shared" si="1541"/>
        <v>6.9632341085230822E-4</v>
      </c>
      <c r="AO1246" s="13">
        <f t="shared" si="1542"/>
        <v>3.4398725983609228E-4</v>
      </c>
      <c r="AP1246" s="13">
        <f t="shared" si="1543"/>
        <v>1.1328762189656414E-4</v>
      </c>
      <c r="AQ1246" s="13">
        <f t="shared" si="1544"/>
        <v>2.7982326906004237E-5</v>
      </c>
      <c r="AR1246" s="13">
        <f t="shared" si="1545"/>
        <v>1.2020010407854059E-3</v>
      </c>
      <c r="AS1246" s="13">
        <f t="shared" si="1546"/>
        <v>1.0673212591886415E-3</v>
      </c>
      <c r="AT1246" s="13">
        <f t="shared" si="1547"/>
        <v>4.7386592509590208E-4</v>
      </c>
      <c r="AU1246" s="13">
        <f t="shared" si="1548"/>
        <v>1.4025699887067005E-4</v>
      </c>
      <c r="AV1246" s="13">
        <f t="shared" si="1549"/>
        <v>3.1135429913365059E-5</v>
      </c>
      <c r="AW1246" s="13">
        <f t="shared" si="1550"/>
        <v>1.3474862772781534E-7</v>
      </c>
      <c r="AX1246" s="13">
        <f t="shared" si="1551"/>
        <v>1.0430105600484657E-4</v>
      </c>
      <c r="AY1246" s="13">
        <f t="shared" si="1552"/>
        <v>1.0305049031513265E-4</v>
      </c>
      <c r="AZ1246" s="13">
        <f t="shared" si="1553"/>
        <v>5.0907459430208442E-5</v>
      </c>
      <c r="BA1246" s="13">
        <f t="shared" si="1554"/>
        <v>1.6765693643398768E-5</v>
      </c>
      <c r="BB1246" s="13">
        <f t="shared" si="1555"/>
        <v>4.1411684037630065E-6</v>
      </c>
      <c r="BC1246" s="13">
        <f t="shared" si="1556"/>
        <v>8.1830319045951632E-7</v>
      </c>
      <c r="BD1246" s="13">
        <f t="shared" si="1557"/>
        <v>1.9793151567976472E-4</v>
      </c>
      <c r="BE1246" s="13">
        <f t="shared" si="1558"/>
        <v>1.7575401965576052E-4</v>
      </c>
      <c r="BF1246" s="13">
        <f t="shared" si="1559"/>
        <v>7.8030715116469428E-5</v>
      </c>
      <c r="BG1246" s="13">
        <f t="shared" si="1560"/>
        <v>2.3095887132532872E-5</v>
      </c>
      <c r="BH1246" s="13">
        <f t="shared" si="1561"/>
        <v>5.127019549056829E-6</v>
      </c>
      <c r="BI1246" s="13">
        <f t="shared" si="1562"/>
        <v>9.1051118514980871E-7</v>
      </c>
      <c r="BJ1246" s="14">
        <f t="shared" si="1563"/>
        <v>0.31301104125706897</v>
      </c>
      <c r="BK1246" s="14">
        <f t="shared" si="1564"/>
        <v>0.32023651446379964</v>
      </c>
      <c r="BL1246" s="14">
        <f t="shared" si="1565"/>
        <v>0.34211112543121636</v>
      </c>
      <c r="BM1246" s="14">
        <f t="shared" si="1566"/>
        <v>0.28967779267243338</v>
      </c>
      <c r="BN1246" s="14">
        <f t="shared" si="1567"/>
        <v>0.71020500761184513</v>
      </c>
    </row>
    <row r="1247" spans="1:66" x14ac:dyDescent="0.25">
      <c r="A1247" t="s">
        <v>80</v>
      </c>
      <c r="B1247" t="s">
        <v>258</v>
      </c>
      <c r="C1247" t="s">
        <v>91</v>
      </c>
      <c r="D1247" s="7" t="s">
        <v>538</v>
      </c>
      <c r="E1247" s="10">
        <f>VLOOKUP(A1247,home!$A$2:$E$405,3,FALSE)</f>
        <v>1.2518</v>
      </c>
      <c r="F1247" s="10">
        <f>VLOOKUP(B1247,home!$B$2:$E$405,3,FALSE)</f>
        <v>0.46689999999999998</v>
      </c>
      <c r="G1247" s="10">
        <f>VLOOKUP(C1247,away!$B$2:$E$405,4,FALSE)</f>
        <v>1.1113999999999999</v>
      </c>
      <c r="H1247" s="10">
        <f>VLOOKUP(A1247,away!$A$2:$E$405,3,FALSE)</f>
        <v>1.0562</v>
      </c>
      <c r="I1247" s="10">
        <f>VLOOKUP(C1247,away!$B$2:$E$405,3,FALSE)</f>
        <v>0.65859999999999996</v>
      </c>
      <c r="J1247" s="10">
        <f>VLOOKUP(B1247,home!$B$2:$E$405,4,FALSE)</f>
        <v>1.0588</v>
      </c>
      <c r="K1247" s="12">
        <f t="shared" si="1512"/>
        <v>0.649574867788</v>
      </c>
      <c r="L1247" s="12">
        <f t="shared" si="1513"/>
        <v>0.73651538321599996</v>
      </c>
      <c r="M1247" s="13">
        <f t="shared" si="1514"/>
        <v>0.2500510327369444</v>
      </c>
      <c r="N1247" s="13">
        <f t="shared" si="1515"/>
        <v>0.16242686653035354</v>
      </c>
      <c r="O1247" s="13">
        <f t="shared" si="1516"/>
        <v>0.18416643219980713</v>
      </c>
      <c r="P1247" s="13">
        <f t="shared" si="1517"/>
        <v>0.1196298858471774</v>
      </c>
      <c r="Q1247" s="13">
        <f t="shared" si="1518"/>
        <v>5.2754205175836753E-2</v>
      </c>
      <c r="R1247" s="13">
        <f t="shared" si="1519"/>
        <v>6.7820705193582201E-2</v>
      </c>
      <c r="S1247" s="13">
        <f t="shared" si="1520"/>
        <v>1.4308388802841198E-2</v>
      </c>
      <c r="T1247" s="13">
        <f t="shared" si="1521"/>
        <v>3.8854283641336897E-2</v>
      </c>
      <c r="U1247" s="13">
        <f t="shared" si="1522"/>
        <v>4.4054625609410092E-2</v>
      </c>
      <c r="V1247" s="13">
        <f t="shared" si="1523"/>
        <v>7.6060514545785044E-4</v>
      </c>
      <c r="W1247" s="13">
        <f t="shared" si="1524"/>
        <v>1.1422601950785063E-2</v>
      </c>
      <c r="X1247" s="13">
        <f t="shared" si="1525"/>
        <v>8.4129220531062882E-3</v>
      </c>
      <c r="Y1247" s="13">
        <f t="shared" si="1526"/>
        <v>3.0981232549549573E-3</v>
      </c>
      <c r="Z1247" s="13">
        <f t="shared" si="1527"/>
        <v>1.6650330891876852E-2</v>
      </c>
      <c r="AA1247" s="13">
        <f t="shared" si="1528"/>
        <v>1.0815636487717361E-2</v>
      </c>
      <c r="AB1247" s="13">
        <f t="shared" si="1529"/>
        <v>3.512782820776036E-3</v>
      </c>
      <c r="AC1247" s="13">
        <f t="shared" si="1530"/>
        <v>2.2743134103954526E-5</v>
      </c>
      <c r="AD1247" s="13">
        <f t="shared" si="1531"/>
        <v>1.8549587879940392E-3</v>
      </c>
      <c r="AE1247" s="13">
        <f t="shared" si="1532"/>
        <v>1.3662056825893166E-3</v>
      </c>
      <c r="AF1247" s="13">
        <f t="shared" si="1533"/>
        <v>5.0311575093207352E-4</v>
      </c>
      <c r="AG1247" s="13">
        <f t="shared" si="1534"/>
        <v>1.2351749669991391E-4</v>
      </c>
      <c r="AH1247" s="13">
        <f t="shared" si="1535"/>
        <v>3.0658062093759705E-3</v>
      </c>
      <c r="AI1247" s="13">
        <f t="shared" si="1536"/>
        <v>1.9914706631190258E-3</v>
      </c>
      <c r="AJ1247" s="13">
        <f t="shared" si="1537"/>
        <v>6.4680464634961083E-4</v>
      </c>
      <c r="AK1247" s="13">
        <f t="shared" si="1538"/>
        <v>1.4004934754573752E-4</v>
      </c>
      <c r="AL1247" s="13">
        <f t="shared" si="1539"/>
        <v>4.3523252143899568E-7</v>
      </c>
      <c r="AM1247" s="13">
        <f t="shared" si="1540"/>
        <v>2.4098692189268345E-4</v>
      </c>
      <c r="AN1247" s="13">
        <f t="shared" si="1541"/>
        <v>1.7749057512783398E-4</v>
      </c>
      <c r="AO1247" s="13">
        <f t="shared" si="1542"/>
        <v>6.5362269478752425E-5</v>
      </c>
      <c r="AP1247" s="13">
        <f t="shared" si="1543"/>
        <v>1.6046772317670268E-5</v>
      </c>
      <c r="AQ1247" s="13">
        <f t="shared" si="1544"/>
        <v>2.954673665732204E-6</v>
      </c>
      <c r="AR1247" s="13">
        <f t="shared" si="1545"/>
        <v>4.5160268703290719E-4</v>
      </c>
      <c r="AS1247" s="13">
        <f t="shared" si="1546"/>
        <v>2.9334975572210624E-4</v>
      </c>
      <c r="AT1247" s="13">
        <f t="shared" si="1547"/>
        <v>9.5276314394414623E-5</v>
      </c>
      <c r="AU1247" s="13">
        <f t="shared" si="1548"/>
        <v>2.0629699775359934E-5</v>
      </c>
      <c r="AV1247" s="13">
        <f t="shared" si="1549"/>
        <v>3.3501336260213902E-6</v>
      </c>
      <c r="AW1247" s="13">
        <f t="shared" si="1550"/>
        <v>5.7840211752451073E-9</v>
      </c>
      <c r="AX1247" s="13">
        <f t="shared" si="1551"/>
        <v>2.6089841321179472E-5</v>
      </c>
      <c r="AY1247" s="13">
        <f t="shared" si="1552"/>
        <v>1.921556947871313E-5</v>
      </c>
      <c r="AZ1247" s="13">
        <f t="shared" si="1553"/>
        <v>7.0762812591640349E-6</v>
      </c>
      <c r="BA1247" s="13">
        <f t="shared" si="1554"/>
        <v>1.7372633344457994E-6</v>
      </c>
      <c r="BB1247" s="13">
        <f t="shared" si="1555"/>
        <v>3.1988029262911342E-7</v>
      </c>
      <c r="BC1247" s="13">
        <f t="shared" si="1556"/>
        <v>4.7119351261795553E-8</v>
      </c>
      <c r="BD1247" s="13">
        <f t="shared" si="1557"/>
        <v>5.5435387683569458E-5</v>
      </c>
      <c r="BE1247" s="13">
        <f t="shared" si="1558"/>
        <v>3.6009434625331154E-5</v>
      </c>
      <c r="BF1247" s="13">
        <f t="shared" si="1559"/>
        <v>1.1695411867935057E-5</v>
      </c>
      <c r="BG1247" s="13">
        <f t="shared" si="1560"/>
        <v>2.5323485392800404E-6</v>
      </c>
      <c r="BH1247" s="13">
        <f t="shared" si="1561"/>
        <v>4.1123749189899172E-7</v>
      </c>
      <c r="BI1247" s="13">
        <f t="shared" si="1562"/>
        <v>5.3425907885951271E-8</v>
      </c>
      <c r="BJ1247" s="14">
        <f t="shared" si="1563"/>
        <v>0.28137412749210888</v>
      </c>
      <c r="BK1247" s="14">
        <f t="shared" si="1564"/>
        <v>0.38479230646852486</v>
      </c>
      <c r="BL1247" s="14">
        <f t="shared" si="1565"/>
        <v>0.31718465901434983</v>
      </c>
      <c r="BM1247" s="14">
        <f t="shared" si="1566"/>
        <v>0.1631330863977016</v>
      </c>
      <c r="BN1247" s="14">
        <f t="shared" si="1567"/>
        <v>0.83684912768370134</v>
      </c>
    </row>
    <row r="1248" spans="1:66" x14ac:dyDescent="0.25">
      <c r="A1248" t="s">
        <v>80</v>
      </c>
      <c r="B1248" t="s">
        <v>84</v>
      </c>
      <c r="C1248" t="s">
        <v>110</v>
      </c>
      <c r="D1248" s="7" t="s">
        <v>538</v>
      </c>
      <c r="E1248" s="10">
        <f>VLOOKUP(A1248,home!$A$2:$E$405,3,FALSE)</f>
        <v>1.2518</v>
      </c>
      <c r="F1248" s="10">
        <f>VLOOKUP(B1248,home!$B$2:$E$405,3,FALSE)</f>
        <v>1.0072000000000001</v>
      </c>
      <c r="G1248" s="10">
        <f>VLOOKUP(C1248,away!$B$2:$E$405,4,FALSE)</f>
        <v>0.7742</v>
      </c>
      <c r="H1248" s="10">
        <f>VLOOKUP(A1248,away!$A$2:$E$405,3,FALSE)</f>
        <v>1.0562</v>
      </c>
      <c r="I1248" s="10">
        <f>VLOOKUP(C1248,away!$B$2:$E$405,3,FALSE)</f>
        <v>1.6386000000000001</v>
      </c>
      <c r="J1248" s="10">
        <f>VLOOKUP(B1248,home!$B$2:$E$405,4,FALSE)</f>
        <v>1.1526000000000001</v>
      </c>
      <c r="K1248" s="12">
        <f t="shared" si="1512"/>
        <v>0.97612139363200012</v>
      </c>
      <c r="L1248" s="12">
        <f t="shared" si="1513"/>
        <v>1.9947925102320003</v>
      </c>
      <c r="M1248" s="13">
        <f t="shared" si="1514"/>
        <v>5.1256445456627948E-2</v>
      </c>
      <c r="N1248" s="13">
        <f t="shared" si="1515"/>
        <v>5.0032512971746268E-2</v>
      </c>
      <c r="O1248" s="13">
        <f t="shared" si="1516"/>
        <v>0.10224597349799647</v>
      </c>
      <c r="P1248" s="13">
        <f t="shared" si="1517"/>
        <v>9.9804482144124851E-2</v>
      </c>
      <c r="Q1248" s="13">
        <f t="shared" si="1518"/>
        <v>2.4418903144446044E-2</v>
      </c>
      <c r="R1248" s="13">
        <f t="shared" si="1519"/>
        <v>0.1019797510675915</v>
      </c>
      <c r="S1248" s="13">
        <f t="shared" si="1520"/>
        <v>4.8583815007644547E-2</v>
      </c>
      <c r="T1248" s="13">
        <f t="shared" si="1521"/>
        <v>4.8710645100621612E-2</v>
      </c>
      <c r="U1248" s="13">
        <f t="shared" si="1522"/>
        <v>9.9544616734341854E-2</v>
      </c>
      <c r="V1248" s="13">
        <f t="shared" si="1523"/>
        <v>1.0511160443068226E-2</v>
      </c>
      <c r="W1248" s="13">
        <f t="shared" si="1524"/>
        <v>7.9452712561071687E-3</v>
      </c>
      <c r="X1248" s="13">
        <f t="shared" si="1525"/>
        <v>1.5849167593444177E-2</v>
      </c>
      <c r="Y1248" s="13">
        <f t="shared" si="1526"/>
        <v>1.5807900404407091E-2</v>
      </c>
      <c r="Z1248" s="13">
        <f t="shared" si="1527"/>
        <v>6.7809481208318451E-2</v>
      </c>
      <c r="AA1248" s="13">
        <f t="shared" si="1528"/>
        <v>6.6190285298526733E-2</v>
      </c>
      <c r="AB1248" s="13">
        <f t="shared" si="1529"/>
        <v>3.2304876765248798E-2</v>
      </c>
      <c r="AC1248" s="13">
        <f t="shared" si="1530"/>
        <v>1.2791817148658968E-3</v>
      </c>
      <c r="AD1248" s="13">
        <f t="shared" si="1531"/>
        <v>1.9388873128239001E-3</v>
      </c>
      <c r="AE1248" s="13">
        <f t="shared" si="1532"/>
        <v>3.8676778898049653E-3</v>
      </c>
      <c r="AF1248" s="13">
        <f t="shared" si="1533"/>
        <v>3.857607443286427E-3</v>
      </c>
      <c r="AG1248" s="13">
        <f t="shared" si="1534"/>
        <v>2.5650421450943268E-3</v>
      </c>
      <c r="AH1248" s="13">
        <f t="shared" si="1535"/>
        <v>3.3816461309267812E-2</v>
      </c>
      <c r="AI1248" s="13">
        <f t="shared" si="1536"/>
        <v>3.3008971340905101E-2</v>
      </c>
      <c r="AJ1248" s="13">
        <f t="shared" si="1537"/>
        <v>1.611038155382152E-2</v>
      </c>
      <c r="AK1248" s="13">
        <f t="shared" si="1538"/>
        <v>5.2418960314198435E-3</v>
      </c>
      <c r="AL1248" s="13">
        <f t="shared" si="1539"/>
        <v>9.9630840557177755E-5</v>
      </c>
      <c r="AM1248" s="13">
        <f t="shared" si="1540"/>
        <v>3.7851787717781393E-4</v>
      </c>
      <c r="AN1248" s="13">
        <f t="shared" si="1541"/>
        <v>7.5506462638321933E-4</v>
      </c>
      <c r="AO1248" s="13">
        <f t="shared" si="1542"/>
        <v>7.5309863072518498E-4</v>
      </c>
      <c r="AP1248" s="13">
        <f t="shared" si="1543"/>
        <v>5.0075850267885798E-4</v>
      </c>
      <c r="AQ1248" s="13">
        <f t="shared" si="1544"/>
        <v>2.497273276446943E-4</v>
      </c>
      <c r="AR1248" s="13">
        <f t="shared" si="1545"/>
        <v>1.3491364748455525E-2</v>
      </c>
      <c r="AS1248" s="13">
        <f t="shared" si="1546"/>
        <v>1.3169209760260045E-2</v>
      </c>
      <c r="AT1248" s="13">
        <f t="shared" si="1547"/>
        <v>6.4273736921085867E-3</v>
      </c>
      <c r="AU1248" s="13">
        <f t="shared" si="1548"/>
        <v>2.0912989885782294E-3</v>
      </c>
      <c r="AV1248" s="13">
        <f t="shared" si="1549"/>
        <v>5.1034042080804333E-4</v>
      </c>
      <c r="AW1248" s="13">
        <f t="shared" si="1550"/>
        <v>5.3888097816601324E-6</v>
      </c>
      <c r="AX1248" s="13">
        <f t="shared" si="1551"/>
        <v>6.1579899630905634E-5</v>
      </c>
      <c r="AY1248" s="13">
        <f t="shared" si="1552"/>
        <v>1.2283912256456889E-4</v>
      </c>
      <c r="AZ1248" s="13">
        <f t="shared" si="1553"/>
        <v>1.225192808276364E-4</v>
      </c>
      <c r="BA1248" s="13">
        <f t="shared" si="1554"/>
        <v>8.1466847917993396E-5</v>
      </c>
      <c r="BB1248" s="13">
        <f t="shared" si="1555"/>
        <v>4.0627364514755669E-5</v>
      </c>
      <c r="BC1248" s="13">
        <f t="shared" si="1556"/>
        <v>1.6208632488899987E-5</v>
      </c>
      <c r="BD1248" s="13">
        <f t="shared" si="1557"/>
        <v>4.485412225504525E-3</v>
      </c>
      <c r="BE1248" s="13">
        <f t="shared" si="1558"/>
        <v>4.3783068325734878E-3</v>
      </c>
      <c r="BF1248" s="13">
        <f t="shared" si="1559"/>
        <v>2.1368794835800705E-3</v>
      </c>
      <c r="BG1248" s="13">
        <f t="shared" si="1560"/>
        <v>6.9528459317860238E-4</v>
      </c>
      <c r="BH1248" s="13">
        <f t="shared" si="1561"/>
        <v>1.6967054151608888E-4</v>
      </c>
      <c r="BI1248" s="13">
        <f t="shared" si="1562"/>
        <v>3.3123809088596171E-5</v>
      </c>
      <c r="BJ1248" s="14">
        <f t="shared" si="1563"/>
        <v>0.17807602337433648</v>
      </c>
      <c r="BK1248" s="14">
        <f t="shared" si="1564"/>
        <v>0.21165755472945322</v>
      </c>
      <c r="BL1248" s="14">
        <f t="shared" si="1565"/>
        <v>0.53803147869477108</v>
      </c>
      <c r="BM1248" s="14">
        <f t="shared" si="1566"/>
        <v>0.56571901941156344</v>
      </c>
      <c r="BN1248" s="14">
        <f t="shared" si="1567"/>
        <v>0.42973806828253308</v>
      </c>
    </row>
    <row r="1249" spans="1:66" x14ac:dyDescent="0.25">
      <c r="A1249" t="s">
        <v>80</v>
      </c>
      <c r="B1249" t="s">
        <v>98</v>
      </c>
      <c r="C1249" t="s">
        <v>96</v>
      </c>
      <c r="D1249" s="7" t="s">
        <v>538</v>
      </c>
      <c r="E1249" s="10">
        <f>VLOOKUP(A1249,home!$A$2:$E$405,3,FALSE)</f>
        <v>1.2518</v>
      </c>
      <c r="F1249" s="10">
        <f>VLOOKUP(B1249,home!$B$2:$E$405,3,FALSE)</f>
        <v>0.93779999999999997</v>
      </c>
      <c r="G1249" s="10">
        <f>VLOOKUP(C1249,away!$B$2:$E$405,4,FALSE)</f>
        <v>1.6672</v>
      </c>
      <c r="H1249" s="10">
        <f>VLOOKUP(A1249,away!$A$2:$E$405,3,FALSE)</f>
        <v>1.0562</v>
      </c>
      <c r="I1249" s="10">
        <f>VLOOKUP(C1249,away!$B$2:$E$405,3,FALSE)</f>
        <v>0.90559999999999996</v>
      </c>
      <c r="J1249" s="10">
        <f>VLOOKUP(B1249,home!$B$2:$E$405,4,FALSE)</f>
        <v>0.65859999999999996</v>
      </c>
      <c r="K1249" s="12">
        <f t="shared" si="1512"/>
        <v>1.9571895002879998</v>
      </c>
      <c r="L1249" s="12">
        <f t="shared" si="1513"/>
        <v>0.62994742259199998</v>
      </c>
      <c r="M1249" s="13">
        <f t="shared" si="1514"/>
        <v>7.5235136016824605E-2</v>
      </c>
      <c r="N1249" s="13">
        <f t="shared" si="1515"/>
        <v>0.14724941826486862</v>
      </c>
      <c r="O1249" s="13">
        <f t="shared" si="1516"/>
        <v>4.7394180022157194E-2</v>
      </c>
      <c r="P1249" s="13">
        <f t="shared" si="1517"/>
        <v>9.2759391514125336E-2</v>
      </c>
      <c r="Q1249" s="13">
        <f t="shared" si="1518"/>
        <v>0.14409750767575846</v>
      </c>
      <c r="R1249" s="13">
        <f t="shared" si="1519"/>
        <v>1.492792077540959E-2</v>
      </c>
      <c r="S1249" s="13">
        <f t="shared" si="1520"/>
        <v>2.8591377545149375E-2</v>
      </c>
      <c r="T1249" s="13">
        <f t="shared" si="1521"/>
        <v>9.0773853562274978E-2</v>
      </c>
      <c r="U1249" s="13">
        <f t="shared" si="1522"/>
        <v>2.9216769802762745E-2</v>
      </c>
      <c r="V1249" s="13">
        <f t="shared" si="1523"/>
        <v>3.916785167808353E-3</v>
      </c>
      <c r="W1249" s="13">
        <f t="shared" si="1524"/>
        <v>9.4008709680221306E-2</v>
      </c>
      <c r="X1249" s="13">
        <f t="shared" si="1525"/>
        <v>5.9220544364255001E-2</v>
      </c>
      <c r="Y1249" s="13">
        <f t="shared" si="1526"/>
        <v>1.8652914643378812E-2</v>
      </c>
      <c r="Z1249" s="13">
        <f t="shared" si="1527"/>
        <v>3.1346017390422808E-3</v>
      </c>
      <c r="AA1249" s="13">
        <f t="shared" si="1528"/>
        <v>6.1350096112380561E-3</v>
      </c>
      <c r="AB1249" s="13">
        <f t="shared" si="1529"/>
        <v>6.0036881976405455E-3</v>
      </c>
      <c r="AC1249" s="13">
        <f t="shared" si="1530"/>
        <v>3.0181925966762263E-4</v>
      </c>
      <c r="AD1249" s="13">
        <f t="shared" si="1531"/>
        <v>4.5998214880438003E-2</v>
      </c>
      <c r="AE1249" s="13">
        <f t="shared" si="1532"/>
        <v>2.8976456907764896E-2</v>
      </c>
      <c r="AF1249" s="13">
        <f t="shared" si="1533"/>
        <v>9.1268221724473252E-3</v>
      </c>
      <c r="AG1249" s="13">
        <f t="shared" si="1534"/>
        <v>1.9164727013295704E-3</v>
      </c>
      <c r="AH1249" s="13">
        <f t="shared" si="1535"/>
        <v>4.9365857159052134E-4</v>
      </c>
      <c r="AI1249" s="13">
        <f t="shared" si="1536"/>
        <v>9.6618337304414019E-4</v>
      </c>
      <c r="AJ1249" s="13">
        <f t="shared" si="1537"/>
        <v>9.4550197653741773E-4</v>
      </c>
      <c r="AK1249" s="13">
        <f t="shared" si="1538"/>
        <v>6.1684218032686145E-4</v>
      </c>
      <c r="AL1249" s="13">
        <f t="shared" si="1539"/>
        <v>1.4884838311584464E-5</v>
      </c>
      <c r="AM1249" s="13">
        <f t="shared" si="1540"/>
        <v>1.8005444639196899E-2</v>
      </c>
      <c r="AN1249" s="13">
        <f t="shared" si="1541"/>
        <v>1.1342483443085029E-2</v>
      </c>
      <c r="AO1249" s="13">
        <f t="shared" si="1542"/>
        <v>3.5725841053819234E-3</v>
      </c>
      <c r="AP1249" s="13">
        <f t="shared" si="1543"/>
        <v>7.50180049726163E-4</v>
      </c>
      <c r="AQ1249" s="13">
        <f t="shared" si="1544"/>
        <v>1.1814349720123369E-4</v>
      </c>
      <c r="AR1249" s="13">
        <f t="shared" si="1545"/>
        <v>6.2195788962779449E-5</v>
      </c>
      <c r="AS1249" s="13">
        <f t="shared" si="1546"/>
        <v>1.2172894512008019E-4</v>
      </c>
      <c r="AT1249" s="13">
        <f t="shared" si="1547"/>
        <v>1.1912330663507758E-4</v>
      </c>
      <c r="AU1249" s="13">
        <f t="shared" si="1548"/>
        <v>7.7715628328587209E-5</v>
      </c>
      <c r="AV1249" s="13">
        <f t="shared" si="1549"/>
        <v>3.8026052943248891E-5</v>
      </c>
      <c r="AW1249" s="13">
        <f t="shared" si="1550"/>
        <v>5.0977531453298563E-7</v>
      </c>
      <c r="AX1249" s="13">
        <f t="shared" si="1551"/>
        <v>5.8733445326421621E-3</v>
      </c>
      <c r="AY1249" s="13">
        <f t="shared" si="1552"/>
        <v>3.6998982503327442E-3</v>
      </c>
      <c r="AZ1249" s="13">
        <f t="shared" si="1553"/>
        <v>1.1653706833248813E-3</v>
      </c>
      <c r="BA1249" s="13">
        <f t="shared" si="1554"/>
        <v>2.4470741944159565E-4</v>
      </c>
      <c r="BB1249" s="13">
        <f t="shared" si="1555"/>
        <v>3.8538202041593155E-5</v>
      </c>
      <c r="BC1249" s="13">
        <f t="shared" si="1556"/>
        <v>4.855408209486272E-6</v>
      </c>
      <c r="BD1249" s="13">
        <f t="shared" si="1557"/>
        <v>6.5300128255298111E-6</v>
      </c>
      <c r="BE1249" s="13">
        <f t="shared" si="1558"/>
        <v>1.2780472538872919E-5</v>
      </c>
      <c r="BF1249" s="13">
        <f t="shared" si="1559"/>
        <v>1.2506903330900599E-5</v>
      </c>
      <c r="BG1249" s="13">
        <f t="shared" si="1560"/>
        <v>8.1594599601185541E-6</v>
      </c>
      <c r="BH1249" s="13">
        <f t="shared" si="1561"/>
        <v>3.9924023404910941E-6</v>
      </c>
      <c r="BI1249" s="13">
        <f t="shared" si="1562"/>
        <v>1.5627775883468813E-6</v>
      </c>
      <c r="BJ1249" s="14">
        <f t="shared" si="1563"/>
        <v>0.68483646508332074</v>
      </c>
      <c r="BK1249" s="14">
        <f t="shared" si="1564"/>
        <v>0.20451929259221963</v>
      </c>
      <c r="BL1249" s="14">
        <f t="shared" si="1565"/>
        <v>0.10716407626128112</v>
      </c>
      <c r="BM1249" s="14">
        <f t="shared" si="1566"/>
        <v>0.47429149293170153</v>
      </c>
      <c r="BN1249" s="14">
        <f t="shared" si="1567"/>
        <v>0.52166355426914379</v>
      </c>
    </row>
    <row r="1250" spans="1:66" x14ac:dyDescent="0.25">
      <c r="A1250" t="s">
        <v>99</v>
      </c>
      <c r="B1250" t="s">
        <v>106</v>
      </c>
      <c r="C1250" t="s">
        <v>395</v>
      </c>
      <c r="D1250" s="7" t="s">
        <v>538</v>
      </c>
      <c r="E1250" s="10">
        <f>VLOOKUP(A1250,home!$A$2:$E$405,3,FALSE)</f>
        <v>1.3478000000000001</v>
      </c>
      <c r="F1250" s="10">
        <f>VLOOKUP(B1250,home!$B$2:$E$405,3,FALSE)</f>
        <v>1.0323</v>
      </c>
      <c r="G1250" s="10">
        <f>VLOOKUP(C1250,away!$B$2:$E$405,4,FALSE)</f>
        <v>0.6452</v>
      </c>
      <c r="H1250" s="10">
        <f>VLOOKUP(A1250,away!$A$2:$E$405,3,FALSE)</f>
        <v>1.2736000000000001</v>
      </c>
      <c r="I1250" s="10">
        <f>VLOOKUP(C1250,away!$B$2:$E$405,3,FALSE)</f>
        <v>1.1607000000000001</v>
      </c>
      <c r="J1250" s="10">
        <f>VLOOKUP(B1250,home!$B$2:$E$405,4,FALSE)</f>
        <v>1.4338</v>
      </c>
      <c r="K1250" s="12">
        <f t="shared" si="1512"/>
        <v>0.89768865808800014</v>
      </c>
      <c r="L1250" s="12">
        <f t="shared" si="1513"/>
        <v>2.119539970176</v>
      </c>
      <c r="M1250" s="13">
        <f t="shared" si="1514"/>
        <v>4.893665226142091E-2</v>
      </c>
      <c r="N1250" s="13">
        <f t="shared" si="1515"/>
        <v>4.392987769987404E-2</v>
      </c>
      <c r="O1250" s="13">
        <f t="shared" si="1516"/>
        <v>0.10372319047468534</v>
      </c>
      <c r="P1250" s="13">
        <f t="shared" si="1517"/>
        <v>9.3111131669826333E-2</v>
      </c>
      <c r="Q1250" s="13">
        <f t="shared" si="1518"/>
        <v>1.9717676481184943E-2</v>
      </c>
      <c r="R1250" s="13">
        <f t="shared" si="1519"/>
        <v>0.1099227240226371</v>
      </c>
      <c r="S1250" s="13">
        <f t="shared" si="1520"/>
        <v>4.4290334750127884E-2</v>
      </c>
      <c r="T1250" s="13">
        <f t="shared" si="1521"/>
        <v>4.1792403420870747E-2</v>
      </c>
      <c r="U1250" s="13">
        <f t="shared" si="1522"/>
        <v>9.8676382621258676E-2</v>
      </c>
      <c r="V1250" s="13">
        <f t="shared" si="1523"/>
        <v>9.3634048646985372E-3</v>
      </c>
      <c r="W1250" s="13">
        <f t="shared" si="1524"/>
        <v>5.9001115136694112E-3</v>
      </c>
      <c r="X1250" s="13">
        <f t="shared" si="1525"/>
        <v>1.2505522181717936E-2</v>
      </c>
      <c r="Y1250" s="13">
        <f t="shared" si="1526"/>
        <v>1.3252977056036874E-2</v>
      </c>
      <c r="Z1250" s="13">
        <f t="shared" si="1527"/>
        <v>7.7661869065534989E-2</v>
      </c>
      <c r="AA1250" s="13">
        <f t="shared" si="1528"/>
        <v>6.9716179026046071E-2</v>
      </c>
      <c r="AB1250" s="13">
        <f t="shared" si="1529"/>
        <v>3.1291711598457041E-2</v>
      </c>
      <c r="AC1250" s="13">
        <f t="shared" si="1530"/>
        <v>1.1134767895664634E-3</v>
      </c>
      <c r="AD1250" s="13">
        <f t="shared" si="1531"/>
        <v>1.3241157968188629E-3</v>
      </c>
      <c r="AE1250" s="13">
        <f t="shared" si="1532"/>
        <v>2.8065163564990228E-3</v>
      </c>
      <c r="AF1250" s="13">
        <f t="shared" si="1533"/>
        <v>2.9742617972761984E-3</v>
      </c>
      <c r="AG1250" s="13">
        <f t="shared" si="1534"/>
        <v>2.1013555870314699E-3</v>
      </c>
      <c r="AH1250" s="13">
        <f t="shared" si="1535"/>
        <v>4.1151858910744112E-2</v>
      </c>
      <c r="AI1250" s="13">
        <f t="shared" si="1536"/>
        <v>3.6941557003412596E-2</v>
      </c>
      <c r="AJ1250" s="13">
        <f t="shared" si="1537"/>
        <v>1.6581008367037409E-2</v>
      </c>
      <c r="AK1250" s="13">
        <f t="shared" si="1538"/>
        <v>4.9615277169172377E-3</v>
      </c>
      <c r="AL1250" s="13">
        <f t="shared" si="1539"/>
        <v>8.4743912117872508E-5</v>
      </c>
      <c r="AM1250" s="13">
        <f t="shared" si="1540"/>
        <v>2.3772874655988968E-4</v>
      </c>
      <c r="AN1250" s="13">
        <f t="shared" si="1541"/>
        <v>5.038755803935263E-4</v>
      </c>
      <c r="AO1250" s="13">
        <f t="shared" si="1542"/>
        <v>5.3399221631985488E-4</v>
      </c>
      <c r="AP1250" s="13">
        <f t="shared" si="1543"/>
        <v>3.7727261541760056E-4</v>
      </c>
      <c r="AQ1250" s="13">
        <f t="shared" si="1544"/>
        <v>1.9991109700761068E-4</v>
      </c>
      <c r="AR1250" s="13">
        <f t="shared" si="1545"/>
        <v>1.7444601961673106E-2</v>
      </c>
      <c r="AS1250" s="13">
        <f t="shared" si="1546"/>
        <v>1.5659821325853626E-2</v>
      </c>
      <c r="AT1250" s="13">
        <f t="shared" si="1547"/>
        <v>7.0288219959516946E-3</v>
      </c>
      <c r="AU1250" s="13">
        <f t="shared" si="1548"/>
        <v>2.1032312618284319E-3</v>
      </c>
      <c r="AV1250" s="13">
        <f t="shared" si="1549"/>
        <v>4.7201171226987399E-4</v>
      </c>
      <c r="AW1250" s="13">
        <f t="shared" si="1550"/>
        <v>4.4789205334228222E-6</v>
      </c>
      <c r="AX1250" s="13">
        <f t="shared" si="1551"/>
        <v>3.5567733248048257E-5</v>
      </c>
      <c r="AY1250" s="13">
        <f t="shared" si="1552"/>
        <v>7.5387232267796103E-5</v>
      </c>
      <c r="AZ1250" s="13">
        <f t="shared" si="1553"/>
        <v>7.9893126016267898E-5</v>
      </c>
      <c r="BA1250" s="13">
        <f t="shared" si="1554"/>
        <v>5.6445557977929302E-5</v>
      </c>
      <c r="BB1250" s="13">
        <f t="shared" si="1555"/>
        <v>2.9909654068276988E-5</v>
      </c>
      <c r="BC1250" s="13">
        <f t="shared" si="1556"/>
        <v>1.2678941458370057E-5</v>
      </c>
      <c r="BD1250" s="13">
        <f t="shared" si="1557"/>
        <v>6.1624218535961369E-3</v>
      </c>
      <c r="BE1250" s="13">
        <f t="shared" si="1558"/>
        <v>5.531936204326883E-3</v>
      </c>
      <c r="BF1250" s="13">
        <f t="shared" si="1559"/>
        <v>2.4829781939453123E-3</v>
      </c>
      <c r="BG1250" s="13">
        <f t="shared" si="1560"/>
        <v>7.4298045432817791E-4</v>
      </c>
      <c r="BH1250" s="13">
        <f t="shared" si="1561"/>
        <v>1.6674128175786865E-4</v>
      </c>
      <c r="BI1250" s="13">
        <f t="shared" si="1562"/>
        <v>2.9936351493818856E-5</v>
      </c>
      <c r="BJ1250" s="14">
        <f t="shared" si="1563"/>
        <v>0.14844748039171474</v>
      </c>
      <c r="BK1250" s="14">
        <f t="shared" si="1564"/>
        <v>0.19697513148002579</v>
      </c>
      <c r="BL1250" s="14">
        <f t="shared" si="1565"/>
        <v>0.57079162233822056</v>
      </c>
      <c r="BM1250" s="14">
        <f t="shared" si="1566"/>
        <v>0.57446394235413312</v>
      </c>
      <c r="BN1250" s="14">
        <f t="shared" si="1567"/>
        <v>0.41934125260962862</v>
      </c>
    </row>
    <row r="1251" spans="1:66" x14ac:dyDescent="0.25">
      <c r="A1251" t="s">
        <v>99</v>
      </c>
      <c r="B1251" t="s">
        <v>130</v>
      </c>
      <c r="C1251" t="s">
        <v>108</v>
      </c>
      <c r="D1251" s="7" t="s">
        <v>538</v>
      </c>
      <c r="E1251" s="10">
        <f>VLOOKUP(A1251,home!$A$2:$E$405,3,FALSE)</f>
        <v>1.3478000000000001</v>
      </c>
      <c r="F1251" s="10">
        <f>VLOOKUP(B1251,home!$B$2:$E$405,3,FALSE)</f>
        <v>1.0345</v>
      </c>
      <c r="G1251" s="10">
        <f>VLOOKUP(C1251,away!$B$2:$E$405,4,FALSE)</f>
        <v>0.9355</v>
      </c>
      <c r="H1251" s="10">
        <f>VLOOKUP(A1251,away!$A$2:$E$405,3,FALSE)</f>
        <v>1.2736000000000001</v>
      </c>
      <c r="I1251" s="10">
        <f>VLOOKUP(C1251,away!$B$2:$E$405,3,FALSE)</f>
        <v>0.78520000000000001</v>
      </c>
      <c r="J1251" s="10">
        <f>VLOOKUP(B1251,home!$B$2:$E$405,4,FALSE)</f>
        <v>0.79079999999999995</v>
      </c>
      <c r="K1251" s="12">
        <f t="shared" si="1512"/>
        <v>1.3043668080499999</v>
      </c>
      <c r="L1251" s="12">
        <f t="shared" si="1513"/>
        <v>0.79082429337600002</v>
      </c>
      <c r="M1251" s="13">
        <f t="shared" si="1514"/>
        <v>0.12304672700201173</v>
      </c>
      <c r="N1251" s="13">
        <f t="shared" si="1515"/>
        <v>0.16049806654061377</v>
      </c>
      <c r="O1251" s="13">
        <f t="shared" si="1516"/>
        <v>9.73083409335955E-2</v>
      </c>
      <c r="P1251" s="13">
        <f t="shared" si="1517"/>
        <v>0.12692577006019512</v>
      </c>
      <c r="Q1251" s="13">
        <f t="shared" si="1518"/>
        <v>0.10467417537588847</v>
      </c>
      <c r="R1251" s="13">
        <f t="shared" si="1519"/>
        <v>3.8476899979200771E-2</v>
      </c>
      <c r="S1251" s="13">
        <f t="shared" si="1520"/>
        <v>3.2731774948207552E-2</v>
      </c>
      <c r="T1251" s="13">
        <f t="shared" si="1521"/>
        <v>8.2778880776352495E-2</v>
      </c>
      <c r="U1251" s="13">
        <f t="shared" si="1522"/>
        <v>5.0187991209529215E-2</v>
      </c>
      <c r="V1251" s="13">
        <f t="shared" si="1523"/>
        <v>3.7515158689541517E-3</v>
      </c>
      <c r="W1251" s="13">
        <f t="shared" si="1524"/>
        <v>4.5511173340104502E-2</v>
      </c>
      <c r="X1251" s="13">
        <f t="shared" si="1525"/>
        <v>3.5991341497400797E-2</v>
      </c>
      <c r="Y1251" s="13">
        <f t="shared" si="1526"/>
        <v>1.4231413603668142E-2</v>
      </c>
      <c r="Z1251" s="13">
        <f t="shared" si="1527"/>
        <v>1.0142822412450162E-2</v>
      </c>
      <c r="AA1251" s="13">
        <f t="shared" si="1528"/>
        <v>1.3229960894745617E-2</v>
      </c>
      <c r="AB1251" s="13">
        <f t="shared" si="1529"/>
        <v>8.6283609314528331E-3</v>
      </c>
      <c r="AC1251" s="13">
        <f t="shared" si="1530"/>
        <v>2.4186139087239931E-4</v>
      </c>
      <c r="AD1251" s="13">
        <f t="shared" si="1531"/>
        <v>1.4840815975060588E-2</v>
      </c>
      <c r="AE1251" s="13">
        <f t="shared" si="1532"/>
        <v>1.1736477806600542E-2</v>
      </c>
      <c r="AF1251" s="13">
        <f t="shared" si="1533"/>
        <v>4.6407458840639895E-3</v>
      </c>
      <c r="AG1251" s="13">
        <f t="shared" si="1534"/>
        <v>1.2233381948341619E-3</v>
      </c>
      <c r="AH1251" s="13">
        <f t="shared" si="1535"/>
        <v>2.0052975917910386E-3</v>
      </c>
      <c r="AI1251" s="13">
        <f t="shared" si="1536"/>
        <v>2.6156436189948284E-3</v>
      </c>
      <c r="AJ1251" s="13">
        <f t="shared" si="1537"/>
        <v>1.7058793591523177E-3</v>
      </c>
      <c r="AK1251" s="13">
        <f t="shared" si="1538"/>
        <v>7.4169747153862925E-4</v>
      </c>
      <c r="AL1251" s="13">
        <f t="shared" si="1539"/>
        <v>9.9794424548349777E-6</v>
      </c>
      <c r="AM1251" s="13">
        <f t="shared" si="1540"/>
        <v>3.8715735524494444E-3</v>
      </c>
      <c r="AN1251" s="13">
        <f t="shared" si="1541"/>
        <v>3.0617344188690419E-3</v>
      </c>
      <c r="AO1251" s="13">
        <f t="shared" si="1542"/>
        <v>1.2106469791535437E-3</v>
      </c>
      <c r="AP1251" s="13">
        <f t="shared" si="1543"/>
        <v>3.1913634727229683E-4</v>
      </c>
      <c r="AQ1251" s="13">
        <f t="shared" si="1544"/>
        <v>6.3095194080552957E-5</v>
      </c>
      <c r="AR1251" s="13">
        <f t="shared" si="1545"/>
        <v>3.1716761020734861E-4</v>
      </c>
      <c r="AS1251" s="13">
        <f t="shared" si="1546"/>
        <v>4.1370290334300582E-4</v>
      </c>
      <c r="AT1251" s="13">
        <f t="shared" si="1547"/>
        <v>2.6981016775726716E-4</v>
      </c>
      <c r="AU1251" s="13">
        <f t="shared" si="1548"/>
        <v>1.1731047576566051E-4</v>
      </c>
      <c r="AV1251" s="13">
        <f t="shared" si="1549"/>
        <v>3.8253972706320358E-5</v>
      </c>
      <c r="AW1251" s="13">
        <f t="shared" si="1550"/>
        <v>2.8594566588481288E-7</v>
      </c>
      <c r="AX1251" s="13">
        <f t="shared" si="1551"/>
        <v>8.4165867278988003E-4</v>
      </c>
      <c r="AY1251" s="13">
        <f t="shared" si="1552"/>
        <v>6.6560412517283887E-4</v>
      </c>
      <c r="AZ1251" s="13">
        <f t="shared" si="1553"/>
        <v>2.6318795597898045E-4</v>
      </c>
      <c r="BA1251" s="13">
        <f t="shared" si="1554"/>
        <v>6.9378476437383685E-5</v>
      </c>
      <c r="BB1251" s="13">
        <f t="shared" si="1555"/>
        <v>1.3716546151024351E-5</v>
      </c>
      <c r="BC1251" s="13">
        <f t="shared" si="1556"/>
        <v>2.169475583488626E-6</v>
      </c>
      <c r="BD1251" s="13">
        <f t="shared" si="1557"/>
        <v>4.1803975203996826E-5</v>
      </c>
      <c r="BE1251" s="13">
        <f t="shared" si="1558"/>
        <v>5.4527717700638687E-5</v>
      </c>
      <c r="BF1251" s="13">
        <f t="shared" si="1559"/>
        <v>3.5562072543716791E-5</v>
      </c>
      <c r="BG1251" s="13">
        <f t="shared" si="1560"/>
        <v>1.5461995683830134E-5</v>
      </c>
      <c r="BH1251" s="13">
        <f t="shared" si="1561"/>
        <v>5.0420284890500966E-6</v>
      </c>
      <c r="BI1251" s="13">
        <f t="shared" si="1562"/>
        <v>1.3153309212718872E-6</v>
      </c>
      <c r="BJ1251" s="14">
        <f t="shared" si="1563"/>
        <v>0.48650833073852595</v>
      </c>
      <c r="BK1251" s="14">
        <f t="shared" si="1564"/>
        <v>0.2873732328378687</v>
      </c>
      <c r="BL1251" s="14">
        <f t="shared" si="1565"/>
        <v>0.21621003024032284</v>
      </c>
      <c r="BM1251" s="14">
        <f t="shared" si="1566"/>
        <v>0.34863911815815535</v>
      </c>
      <c r="BN1251" s="14">
        <f t="shared" si="1567"/>
        <v>0.65092997989150547</v>
      </c>
    </row>
    <row r="1252" spans="1:66" x14ac:dyDescent="0.25">
      <c r="A1252" t="s">
        <v>99</v>
      </c>
      <c r="B1252" t="s">
        <v>105</v>
      </c>
      <c r="C1252" t="s">
        <v>109</v>
      </c>
      <c r="D1252" s="7" t="s">
        <v>538</v>
      </c>
      <c r="E1252" s="10">
        <f>VLOOKUP(A1252,home!$A$2:$E$405,3,FALSE)</f>
        <v>1.3478000000000001</v>
      </c>
      <c r="F1252" s="10">
        <f>VLOOKUP(B1252,home!$B$2:$E$405,3,FALSE)</f>
        <v>1.1613</v>
      </c>
      <c r="G1252" s="10">
        <f>VLOOKUP(C1252,away!$B$2:$E$405,4,FALSE)</f>
        <v>0.871</v>
      </c>
      <c r="H1252" s="10">
        <f>VLOOKUP(A1252,away!$A$2:$E$405,3,FALSE)</f>
        <v>1.2736000000000001</v>
      </c>
      <c r="I1252" s="10">
        <f>VLOOKUP(C1252,away!$B$2:$E$405,3,FALSE)</f>
        <v>1.2290000000000001</v>
      </c>
      <c r="J1252" s="10">
        <f>VLOOKUP(B1252,home!$B$2:$E$405,4,FALSE)</f>
        <v>1.2630999999999999</v>
      </c>
      <c r="K1252" s="12">
        <f t="shared" si="1512"/>
        <v>1.3632893219400002</v>
      </c>
      <c r="L1252" s="12">
        <f t="shared" si="1513"/>
        <v>1.97707283264</v>
      </c>
      <c r="M1252" s="13">
        <f t="shared" si="1514"/>
        <v>3.5424126388661721E-2</v>
      </c>
      <c r="N1252" s="13">
        <f t="shared" si="1515"/>
        <v>4.8293333244715506E-2</v>
      </c>
      <c r="O1252" s="13">
        <f t="shared" si="1516"/>
        <v>7.0036077903028807E-2</v>
      </c>
      <c r="P1252" s="13">
        <f t="shared" si="1517"/>
        <v>9.5479437155757171E-2</v>
      </c>
      <c r="Q1252" s="13">
        <f t="shared" si="1518"/>
        <v>3.2918892766705343E-2</v>
      </c>
      <c r="R1252" s="13">
        <f t="shared" si="1519"/>
        <v>6.9233213463368443E-2</v>
      </c>
      <c r="S1252" s="13">
        <f t="shared" si="1520"/>
        <v>6.4336963596214949E-2</v>
      </c>
      <c r="T1252" s="13">
        <f t="shared" si="1521"/>
        <v>6.5083048569642546E-2</v>
      </c>
      <c r="U1252" s="13">
        <f t="shared" si="1522"/>
        <v>9.4384900638202859E-2</v>
      </c>
      <c r="V1252" s="13">
        <f t="shared" si="1523"/>
        <v>1.9267650166755652E-2</v>
      </c>
      <c r="W1252" s="13">
        <f t="shared" si="1524"/>
        <v>1.4959324999645765E-2</v>
      </c>
      <c r="X1252" s="13">
        <f t="shared" si="1525"/>
        <v>2.9575675051432021E-2</v>
      </c>
      <c r="Y1252" s="13">
        <f t="shared" si="1526"/>
        <v>2.9236631825587445E-2</v>
      </c>
      <c r="Z1252" s="13">
        <f t="shared" si="1527"/>
        <v>4.5626368484930555E-2</v>
      </c>
      <c r="AA1252" s="13">
        <f t="shared" si="1528"/>
        <v>6.2201940954405573E-2</v>
      </c>
      <c r="AB1252" s="13">
        <f t="shared" si="1529"/>
        <v>4.2399620953541758E-2</v>
      </c>
      <c r="AC1252" s="13">
        <f t="shared" si="1530"/>
        <v>3.2457829253353973E-3</v>
      </c>
      <c r="AD1252" s="13">
        <f t="shared" si="1531"/>
        <v>5.0984720088617956E-3</v>
      </c>
      <c r="AE1252" s="13">
        <f t="shared" si="1532"/>
        <v>1.0080050496696141E-2</v>
      </c>
      <c r="AF1252" s="13">
        <f t="shared" si="1533"/>
        <v>9.96449699432864E-3</v>
      </c>
      <c r="AG1252" s="13">
        <f t="shared" si="1534"/>
        <v>6.5668454328033652E-3</v>
      </c>
      <c r="AH1252" s="13">
        <f t="shared" si="1535"/>
        <v>2.2551663395894508E-2</v>
      </c>
      <c r="AI1252" s="13">
        <f t="shared" si="1536"/>
        <v>3.0744441899608149E-2</v>
      </c>
      <c r="AJ1252" s="13">
        <f t="shared" si="1537"/>
        <v>2.0956784675370266E-2</v>
      </c>
      <c r="AK1252" s="13">
        <f t="shared" si="1538"/>
        <v>9.5233869233760371E-3</v>
      </c>
      <c r="AL1252" s="13">
        <f t="shared" si="1539"/>
        <v>3.4993724157441231E-4</v>
      </c>
      <c r="AM1252" s="13">
        <f t="shared" si="1540"/>
        <v>1.3901384895782533E-3</v>
      </c>
      <c r="AN1252" s="13">
        <f t="shared" si="1541"/>
        <v>2.7484050413523688E-3</v>
      </c>
      <c r="AO1252" s="13">
        <f t="shared" si="1542"/>
        <v>2.7168984701742924E-3</v>
      </c>
      <c r="AP1252" s="13">
        <f t="shared" si="1543"/>
        <v>1.7905020514742572E-3</v>
      </c>
      <c r="AQ1252" s="13">
        <f t="shared" si="1544"/>
        <v>8.8498824068898477E-4</v>
      </c>
      <c r="AR1252" s="13">
        <f t="shared" si="1545"/>
        <v>8.9172562061729937E-3</v>
      </c>
      <c r="AS1252" s="13">
        <f t="shared" si="1546"/>
        <v>1.2156800166878839E-2</v>
      </c>
      <c r="AT1252" s="13">
        <f t="shared" si="1547"/>
        <v>8.2866179282321695E-3</v>
      </c>
      <c r="AU1252" s="13">
        <f t="shared" si="1548"/>
        <v>3.7656859121851598E-3</v>
      </c>
      <c r="AV1252" s="13">
        <f t="shared" si="1549"/>
        <v>1.2834298484654802E-3</v>
      </c>
      <c r="AW1252" s="13">
        <f t="shared" si="1550"/>
        <v>2.6199823453324667E-5</v>
      </c>
      <c r="AX1252" s="13">
        <f t="shared" si="1551"/>
        <v>3.1586015980997195E-4</v>
      </c>
      <c r="AY1252" s="13">
        <f t="shared" si="1552"/>
        <v>6.2447854087362435E-4</v>
      </c>
      <c r="AZ1252" s="13">
        <f t="shared" si="1553"/>
        <v>6.1731977886395539E-4</v>
      </c>
      <c r="BA1252" s="13">
        <f t="shared" si="1554"/>
        <v>4.0682872128108632E-4</v>
      </c>
      <c r="BB1252" s="13">
        <f t="shared" si="1555"/>
        <v>2.0108250309562649E-4</v>
      </c>
      <c r="BC1252" s="13">
        <f t="shared" si="1556"/>
        <v>7.9510950797922385E-5</v>
      </c>
      <c r="BD1252" s="13">
        <f t="shared" si="1557"/>
        <v>2.9383441644858419E-3</v>
      </c>
      <c r="BE1252" s="13">
        <f t="shared" si="1558"/>
        <v>4.0058132236282604E-3</v>
      </c>
      <c r="BF1252" s="13">
        <f t="shared" si="1559"/>
        <v>2.7305411967292292E-3</v>
      </c>
      <c r="BG1252" s="13">
        <f t="shared" si="1560"/>
        <v>1.2408392188727421E-3</v>
      </c>
      <c r="BH1252" s="13">
        <f t="shared" si="1561"/>
        <v>4.2290571433339528E-4</v>
      </c>
      <c r="BI1252" s="13">
        <f t="shared" si="1562"/>
        <v>1.1530856890762517E-4</v>
      </c>
      <c r="BJ1252" s="14">
        <f t="shared" si="1563"/>
        <v>0.26355278433840895</v>
      </c>
      <c r="BK1252" s="14">
        <f t="shared" si="1564"/>
        <v>0.21872837601517295</v>
      </c>
      <c r="BL1252" s="14">
        <f t="shared" si="1565"/>
        <v>0.46789557295568812</v>
      </c>
      <c r="BM1252" s="14">
        <f t="shared" si="1566"/>
        <v>0.64381974215454307</v>
      </c>
      <c r="BN1252" s="14">
        <f t="shared" si="1567"/>
        <v>0.35138508092223697</v>
      </c>
    </row>
    <row r="1253" spans="1:66" x14ac:dyDescent="0.25">
      <c r="A1253" t="s">
        <v>99</v>
      </c>
      <c r="B1253" t="s">
        <v>107</v>
      </c>
      <c r="C1253" t="s">
        <v>416</v>
      </c>
      <c r="D1253" s="7" t="s">
        <v>538</v>
      </c>
      <c r="E1253" s="10">
        <f>VLOOKUP(A1253,home!$A$2:$E$405,3,FALSE)</f>
        <v>1.3478000000000001</v>
      </c>
      <c r="F1253" s="10">
        <f>VLOOKUP(B1253,home!$B$2:$E$405,3,FALSE)</f>
        <v>0.80649999999999999</v>
      </c>
      <c r="G1253" s="10">
        <f>VLOOKUP(C1253,away!$B$2:$E$405,4,FALSE)</f>
        <v>1.5282</v>
      </c>
      <c r="H1253" s="10">
        <f>VLOOKUP(A1253,away!$A$2:$E$405,3,FALSE)</f>
        <v>1.2736000000000001</v>
      </c>
      <c r="I1253" s="10">
        <f>VLOOKUP(C1253,away!$B$2:$E$405,3,FALSE)</f>
        <v>0.74099999999999999</v>
      </c>
      <c r="J1253" s="10">
        <f>VLOOKUP(B1253,home!$B$2:$E$405,4,FALSE)</f>
        <v>0.61450000000000005</v>
      </c>
      <c r="K1253" s="12">
        <f t="shared" si="1512"/>
        <v>1.6611544697400003</v>
      </c>
      <c r="L1253" s="12">
        <f t="shared" si="1513"/>
        <v>0.57992675520000003</v>
      </c>
      <c r="M1253" s="13">
        <f t="shared" si="1514"/>
        <v>0.1063434609943389</v>
      </c>
      <c r="N1253" s="13">
        <f t="shared" si="1515"/>
        <v>0.17665291555836743</v>
      </c>
      <c r="O1253" s="13">
        <f t="shared" si="1516"/>
        <v>6.167141827118474E-2</v>
      </c>
      <c r="P1253" s="13">
        <f t="shared" si="1517"/>
        <v>0.10244575211638363</v>
      </c>
      <c r="Q1253" s="13">
        <f t="shared" si="1518"/>
        <v>0.1467238901361925</v>
      </c>
      <c r="R1253" s="13">
        <f t="shared" si="1519"/>
        <v>1.7882452743295078E-2</v>
      </c>
      <c r="S1253" s="13">
        <f t="shared" si="1520"/>
        <v>2.4672725592526611E-2</v>
      </c>
      <c r="T1253" s="13">
        <f t="shared" si="1521"/>
        <v>8.5089109517003408E-2</v>
      </c>
      <c r="U1253" s="13">
        <f t="shared" si="1522"/>
        <v>2.9705516304438944E-2</v>
      </c>
      <c r="V1253" s="13">
        <f t="shared" si="1523"/>
        <v>2.6409354353167168E-3</v>
      </c>
      <c r="W1253" s="13">
        <f t="shared" si="1524"/>
        <v>8.1243681972458959E-2</v>
      </c>
      <c r="X1253" s="13">
        <f t="shared" si="1525"/>
        <v>4.7115384866788866E-2</v>
      </c>
      <c r="Y1253" s="13">
        <f t="shared" si="1526"/>
        <v>1.3661736132898025E-2</v>
      </c>
      <c r="Z1253" s="13">
        <f t="shared" si="1527"/>
        <v>3.4568375981454853E-3</v>
      </c>
      <c r="AA1253" s="13">
        <f t="shared" si="1528"/>
        <v>5.7423412273246589E-3</v>
      </c>
      <c r="AB1253" s="13">
        <f t="shared" si="1529"/>
        <v>4.7694578982713197E-3</v>
      </c>
      <c r="AC1253" s="13">
        <f t="shared" si="1530"/>
        <v>1.5900872890543358E-4</v>
      </c>
      <c r="AD1253" s="13">
        <f t="shared" si="1531"/>
        <v>3.3739576361671339E-2</v>
      </c>
      <c r="AE1253" s="13">
        <f t="shared" si="1532"/>
        <v>1.9566483041246682E-2</v>
      </c>
      <c r="AF1253" s="13">
        <f t="shared" si="1533"/>
        <v>5.6735635103930078E-3</v>
      </c>
      <c r="AG1253" s="13">
        <f t="shared" si="1534"/>
        <v>1.0967504256677797E-3</v>
      </c>
      <c r="AH1253" s="13">
        <f t="shared" si="1535"/>
        <v>5.0117815288646826E-4</v>
      </c>
      <c r="AI1253" s="13">
        <f t="shared" si="1536"/>
        <v>8.325343288033937E-4</v>
      </c>
      <c r="AJ1253" s="13">
        <f t="shared" si="1537"/>
        <v>6.9148406075187447E-4</v>
      </c>
      <c r="AK1253" s="13">
        <f t="shared" si="1538"/>
        <v>3.8288727942398075E-4</v>
      </c>
      <c r="AL1253" s="13">
        <f t="shared" si="1539"/>
        <v>6.1272291397980536E-6</v>
      </c>
      <c r="AM1253" s="13">
        <f t="shared" si="1540"/>
        <v>1.1209329616064865E-2</v>
      </c>
      <c r="AN1253" s="13">
        <f t="shared" si="1541"/>
        <v>6.5005901522117594E-3</v>
      </c>
      <c r="AO1253" s="13">
        <f t="shared" si="1542"/>
        <v>1.8849330769286198E-3</v>
      </c>
      <c r="AP1253" s="13">
        <f t="shared" si="1543"/>
        <v>3.6437437435745556E-4</v>
      </c>
      <c r="AQ1253" s="13">
        <f t="shared" si="1544"/>
        <v>5.2827612149787323E-5</v>
      </c>
      <c r="AR1253" s="13">
        <f t="shared" si="1545"/>
        <v>5.8129323996115824E-5</v>
      </c>
      <c r="AS1253" s="13">
        <f t="shared" si="1546"/>
        <v>9.6561786379112434E-5</v>
      </c>
      <c r="AT1253" s="13">
        <f t="shared" si="1547"/>
        <v>8.0202021524870877E-5</v>
      </c>
      <c r="AU1253" s="13">
        <f t="shared" si="1548"/>
        <v>4.4409315512740989E-5</v>
      </c>
      <c r="AV1253" s="13">
        <f t="shared" si="1549"/>
        <v>1.8442683240520913E-5</v>
      </c>
      <c r="AW1253" s="13">
        <f t="shared" si="1550"/>
        <v>1.6396259601431389E-7</v>
      </c>
      <c r="AX1253" s="13">
        <f t="shared" si="1551"/>
        <v>3.1034046657525223E-3</v>
      </c>
      <c r="AY1253" s="13">
        <f t="shared" si="1552"/>
        <v>1.7997473978824011E-3</v>
      </c>
      <c r="AZ1253" s="13">
        <f t="shared" si="1553"/>
        <v>5.2186083431679205E-4</v>
      </c>
      <c r="BA1253" s="13">
        <f t="shared" si="1554"/>
        <v>1.0088035343710071E-4</v>
      </c>
      <c r="BB1253" s="13">
        <f t="shared" si="1555"/>
        <v>1.4625804008051745E-5</v>
      </c>
      <c r="BC1253" s="13">
        <f t="shared" si="1556"/>
        <v>1.6963790121161211E-6</v>
      </c>
      <c r="BD1253" s="13">
        <f t="shared" si="1557"/>
        <v>5.618458374506156E-6</v>
      </c>
      <c r="BE1253" s="13">
        <f t="shared" si="1558"/>
        <v>9.3331272418590359E-6</v>
      </c>
      <c r="BF1253" s="13">
        <f t="shared" si="1559"/>
        <v>7.7518830172331509E-6</v>
      </c>
      <c r="BG1253" s="13">
        <f t="shared" si="1560"/>
        <v>4.2923583743261498E-6</v>
      </c>
      <c r="BH1253" s="13">
        <f t="shared" si="1561"/>
        <v>1.782567574809452E-6</v>
      </c>
      <c r="BI1253" s="13">
        <f t="shared" si="1562"/>
        <v>5.9222401890166192E-7</v>
      </c>
      <c r="BJ1253" s="14">
        <f t="shared" si="1563"/>
        <v>0.63611736178880951</v>
      </c>
      <c r="BK1253" s="14">
        <f t="shared" si="1564"/>
        <v>0.23806775749449346</v>
      </c>
      <c r="BL1253" s="14">
        <f t="shared" si="1565"/>
        <v>0.12250638601563545</v>
      </c>
      <c r="BM1253" s="14">
        <f t="shared" si="1566"/>
        <v>0.38662886964203513</v>
      </c>
      <c r="BN1253" s="14">
        <f t="shared" si="1567"/>
        <v>0.61171988981976222</v>
      </c>
    </row>
    <row r="1254" spans="1:66" x14ac:dyDescent="0.25">
      <c r="A1254" t="s">
        <v>99</v>
      </c>
      <c r="B1254" t="s">
        <v>115</v>
      </c>
      <c r="C1254" t="s">
        <v>435</v>
      </c>
      <c r="D1254" s="7" t="s">
        <v>538</v>
      </c>
      <c r="E1254" s="10">
        <f>VLOOKUP(A1254,home!$A$2:$E$405,3,FALSE)</f>
        <v>1.3478000000000001</v>
      </c>
      <c r="F1254" s="10">
        <f>VLOOKUP(B1254,home!$B$2:$E$405,3,FALSE)</f>
        <v>1.1613</v>
      </c>
      <c r="G1254" s="10">
        <f>VLOOKUP(C1254,away!$B$2:$E$405,4,FALSE)</f>
        <v>1.4239999999999999</v>
      </c>
      <c r="H1254" s="10">
        <f>VLOOKUP(A1254,away!$A$2:$E$405,3,FALSE)</f>
        <v>1.2736000000000001</v>
      </c>
      <c r="I1254" s="10">
        <f>VLOOKUP(C1254,away!$B$2:$E$405,3,FALSE)</f>
        <v>0.90559999999999996</v>
      </c>
      <c r="J1254" s="10">
        <f>VLOOKUP(B1254,home!$B$2:$E$405,4,FALSE)</f>
        <v>0.95589999999999997</v>
      </c>
      <c r="K1254" s="12">
        <f t="shared" si="1512"/>
        <v>2.2288449993600001</v>
      </c>
      <c r="L1254" s="12">
        <f t="shared" si="1513"/>
        <v>1.1025084477439999</v>
      </c>
      <c r="M1254" s="13">
        <f t="shared" si="1514"/>
        <v>3.5744693761719286E-2</v>
      </c>
      <c r="N1254" s="13">
        <f t="shared" si="1515"/>
        <v>7.9669381944462617E-2</v>
      </c>
      <c r="O1254" s="13">
        <f t="shared" si="1516"/>
        <v>3.9408826834317769E-2</v>
      </c>
      <c r="P1254" s="13">
        <f t="shared" si="1517"/>
        <v>8.7836166620313336E-2</v>
      </c>
      <c r="Q1254" s="13">
        <f t="shared" si="1518"/>
        <v>8.878535177450872E-2</v>
      </c>
      <c r="R1254" s="13">
        <f t="shared" si="1519"/>
        <v>2.1724282250257888E-2</v>
      </c>
      <c r="S1254" s="13">
        <f t="shared" si="1520"/>
        <v>5.3960401912954842E-2</v>
      </c>
      <c r="T1254" s="13">
        <f t="shared" si="1521"/>
        <v>9.7886600367318596E-2</v>
      </c>
      <c r="U1254" s="13">
        <f t="shared" si="1522"/>
        <v>4.8420057858172501E-2</v>
      </c>
      <c r="V1254" s="13">
        <f t="shared" si="1523"/>
        <v>1.4733110955404779E-2</v>
      </c>
      <c r="W1254" s="13">
        <f t="shared" si="1524"/>
        <v>6.596292910634409E-2</v>
      </c>
      <c r="X1254" s="13">
        <f t="shared" si="1525"/>
        <v>7.2724686577682926E-2</v>
      </c>
      <c r="Y1254" s="13">
        <f t="shared" si="1526"/>
        <v>4.0089790655715066E-2</v>
      </c>
      <c r="Z1254" s="13">
        <f t="shared" si="1527"/>
        <v>7.9837349006947871E-3</v>
      </c>
      <c r="AA1254" s="13">
        <f t="shared" si="1528"/>
        <v>1.779450760962948E-2</v>
      </c>
      <c r="AB1254" s="13">
        <f t="shared" si="1529"/>
        <v>1.9830599650898076E-2</v>
      </c>
      <c r="AC1254" s="13">
        <f t="shared" si="1530"/>
        <v>2.2627484189352812E-3</v>
      </c>
      <c r="AD1254" s="13">
        <f t="shared" si="1531"/>
        <v>3.6755286170453309E-2</v>
      </c>
      <c r="AE1254" s="13">
        <f t="shared" si="1532"/>
        <v>4.0523013502172987E-2</v>
      </c>
      <c r="AF1254" s="13">
        <f t="shared" si="1533"/>
        <v>2.2338482357094947E-2</v>
      </c>
      <c r="AG1254" s="13">
        <f t="shared" si="1534"/>
        <v>8.2094551694924939E-3</v>
      </c>
      <c r="AH1254" s="13">
        <f t="shared" si="1535"/>
        <v>2.2005337931411515E-3</v>
      </c>
      <c r="AI1254" s="13">
        <f t="shared" si="1536"/>
        <v>4.9046487407653477E-3</v>
      </c>
      <c r="AJ1254" s="13">
        <f t="shared" si="1537"/>
        <v>5.4658509097360846E-3</v>
      </c>
      <c r="AK1254" s="13">
        <f t="shared" si="1538"/>
        <v>4.0608448224708597E-3</v>
      </c>
      <c r="AL1254" s="13">
        <f t="shared" si="1539"/>
        <v>2.2241191766292541E-4</v>
      </c>
      <c r="AM1254" s="13">
        <f t="shared" si="1540"/>
        <v>1.6384367156212113E-2</v>
      </c>
      <c r="AN1254" s="13">
        <f t="shared" si="1541"/>
        <v>1.806390320066319E-2</v>
      </c>
      <c r="AO1254" s="13">
        <f t="shared" si="1542"/>
        <v>9.9578029389805253E-3</v>
      </c>
      <c r="AP1254" s="13">
        <f t="shared" si="1543"/>
        <v>3.6595206203986872E-3</v>
      </c>
      <c r="AQ1254" s="13">
        <f t="shared" si="1544"/>
        <v>1.0086630996707288E-3</v>
      </c>
      <c r="AR1254" s="13">
        <f t="shared" si="1545"/>
        <v>4.8522141929685351E-4</v>
      </c>
      <c r="AS1254" s="13">
        <f t="shared" si="1546"/>
        <v>1.0814833339821536E-3</v>
      </c>
      <c r="AT1254" s="13">
        <f t="shared" si="1547"/>
        <v>1.2052293604186525E-3</v>
      </c>
      <c r="AU1254" s="13">
        <f t="shared" si="1548"/>
        <v>8.9542314435032153E-4</v>
      </c>
      <c r="AV1254" s="13">
        <f t="shared" si="1549"/>
        <v>4.9893984939910552E-4</v>
      </c>
      <c r="AW1254" s="13">
        <f t="shared" si="1550"/>
        <v>1.5181593096814612E-5</v>
      </c>
      <c r="AX1254" s="13">
        <f t="shared" si="1551"/>
        <v>6.0863691339669351E-3</v>
      </c>
      <c r="AY1254" s="13">
        <f t="shared" si="1552"/>
        <v>6.7102733862868785E-3</v>
      </c>
      <c r="AZ1254" s="13">
        <f t="shared" si="1553"/>
        <v>3.6990665475265107E-3</v>
      </c>
      <c r="BA1254" s="13">
        <f t="shared" si="1554"/>
        <v>1.3594173724717372E-3</v>
      </c>
      <c r="BB1254" s="13">
        <f t="shared" si="1555"/>
        <v>3.7469228429001041E-4</v>
      </c>
      <c r="BC1254" s="13">
        <f t="shared" si="1556"/>
        <v>8.2620281746846602E-5</v>
      </c>
      <c r="BD1254" s="13">
        <f t="shared" si="1557"/>
        <v>8.9160118966852313E-5</v>
      </c>
      <c r="BE1254" s="13">
        <f t="shared" si="1558"/>
        <v>1.9872408530161148E-4</v>
      </c>
      <c r="BF1254" s="13">
        <f t="shared" si="1559"/>
        <v>2.2146259188844346E-4</v>
      </c>
      <c r="BG1254" s="13">
        <f t="shared" si="1560"/>
        <v>1.6453526349195392E-4</v>
      </c>
      <c r="BH1254" s="13">
        <f t="shared" si="1561"/>
        <v>9.1680899813105377E-5</v>
      </c>
      <c r="BI1254" s="13">
        <f t="shared" si="1562"/>
        <v>4.0868503017052987E-5</v>
      </c>
      <c r="BJ1254" s="14">
        <f t="shared" si="1563"/>
        <v>0.62033167364745989</v>
      </c>
      <c r="BK1254" s="14">
        <f t="shared" si="1564"/>
        <v>0.20146980697327732</v>
      </c>
      <c r="BL1254" s="14">
        <f t="shared" si="1565"/>
        <v>0.16878288103931519</v>
      </c>
      <c r="BM1254" s="14">
        <f t="shared" si="1566"/>
        <v>0.63870430158197744</v>
      </c>
      <c r="BN1254" s="14">
        <f t="shared" si="1567"/>
        <v>0.35316870318557958</v>
      </c>
    </row>
    <row r="1255" spans="1:66" x14ac:dyDescent="0.25">
      <c r="A1255" t="s">
        <v>99</v>
      </c>
      <c r="B1255" t="s">
        <v>138</v>
      </c>
      <c r="C1255" t="s">
        <v>102</v>
      </c>
      <c r="D1255" s="7" t="s">
        <v>538</v>
      </c>
      <c r="E1255" s="10">
        <f>VLOOKUP(A1255,home!$A$2:$E$405,3,FALSE)</f>
        <v>1.3478000000000001</v>
      </c>
      <c r="F1255" s="10">
        <f>VLOOKUP(B1255,home!$B$2:$E$405,3,FALSE)</f>
        <v>1.3103</v>
      </c>
      <c r="G1255" s="10">
        <f>VLOOKUP(C1255,away!$B$2:$E$405,4,FALSE)</f>
        <v>1</v>
      </c>
      <c r="H1255" s="10">
        <f>VLOOKUP(A1255,away!$A$2:$E$405,3,FALSE)</f>
        <v>1.2736000000000001</v>
      </c>
      <c r="I1255" s="10">
        <f>VLOOKUP(C1255,away!$B$2:$E$405,3,FALSE)</f>
        <v>0.751</v>
      </c>
      <c r="J1255" s="10">
        <f>VLOOKUP(B1255,home!$B$2:$E$405,4,FALSE)</f>
        <v>1.0676000000000001</v>
      </c>
      <c r="K1255" s="12">
        <f t="shared" si="1512"/>
        <v>1.7660223400000001</v>
      </c>
      <c r="L1255" s="12">
        <f t="shared" si="1513"/>
        <v>1.0211312153600001</v>
      </c>
      <c r="M1255" s="13">
        <f t="shared" si="1514"/>
        <v>6.1596295061313464E-2</v>
      </c>
      <c r="N1255" s="13">
        <f t="shared" si="1515"/>
        <v>0.10878043313951126</v>
      </c>
      <c r="O1255" s="13">
        <f t="shared" si="1516"/>
        <v>6.2897899637632176E-2</v>
      </c>
      <c r="P1255" s="13">
        <f t="shared" si="1517"/>
        <v>0.11107909589913634</v>
      </c>
      <c r="Q1255" s="13">
        <f t="shared" si="1518"/>
        <v>9.6054337539626625E-2</v>
      </c>
      <c r="R1255" s="13">
        <f t="shared" si="1519"/>
        <v>3.2113504350283324E-2</v>
      </c>
      <c r="S1255" s="13">
        <f t="shared" si="1520"/>
        <v>5.0078359150853229E-2</v>
      </c>
      <c r="T1255" s="13">
        <f t="shared" si="1521"/>
        <v>9.8084082432438602E-2</v>
      </c>
      <c r="U1255" s="13">
        <f t="shared" si="1522"/>
        <v>5.671316609828754E-2</v>
      </c>
      <c r="V1255" s="13">
        <f t="shared" si="1523"/>
        <v>1.00342594614604E-2</v>
      </c>
      <c r="W1255" s="13">
        <f t="shared" si="1524"/>
        <v>5.6544701982960438E-2</v>
      </c>
      <c r="X1255" s="13">
        <f t="shared" si="1525"/>
        <v>5.7739560258029385E-2</v>
      </c>
      <c r="Y1255" s="13">
        <f t="shared" si="1526"/>
        <v>2.947983367031675E-2</v>
      </c>
      <c r="Z1255" s="13">
        <f t="shared" si="1527"/>
        <v>1.093070057555782E-2</v>
      </c>
      <c r="AA1255" s="13">
        <f t="shared" si="1528"/>
        <v>1.930386140828597E-2</v>
      </c>
      <c r="AB1255" s="13">
        <f t="shared" si="1529"/>
        <v>1.7045525247648446E-2</v>
      </c>
      <c r="AC1255" s="13">
        <f t="shared" si="1530"/>
        <v>1.130949178727894E-3</v>
      </c>
      <c r="AD1255" s="13">
        <f t="shared" si="1531"/>
        <v>2.4964801727637615E-2</v>
      </c>
      <c r="AE1255" s="13">
        <f t="shared" si="1532"/>
        <v>2.5492338329364022E-2</v>
      </c>
      <c r="AF1255" s="13">
        <f t="shared" si="1533"/>
        <v>1.3015511210315897E-2</v>
      </c>
      <c r="AG1255" s="13">
        <f t="shared" si="1534"/>
        <v>4.4301815935738594E-3</v>
      </c>
      <c r="AH1255" s="13">
        <f t="shared" si="1535"/>
        <v>2.7904198908639019E-3</v>
      </c>
      <c r="AI1255" s="13">
        <f t="shared" si="1536"/>
        <v>4.9279438652460135E-3</v>
      </c>
      <c r="AJ1255" s="13">
        <f t="shared" si="1537"/>
        <v>4.3514294781452053E-3</v>
      </c>
      <c r="AK1255" s="13">
        <f t="shared" si="1538"/>
        <v>2.561573889779659E-3</v>
      </c>
      <c r="AL1255" s="13">
        <f t="shared" si="1539"/>
        <v>8.1579460034677235E-5</v>
      </c>
      <c r="AM1255" s="13">
        <f t="shared" si="1540"/>
        <v>8.8176795129357183E-3</v>
      </c>
      <c r="AN1255" s="13">
        <f t="shared" si="1541"/>
        <v>9.0040077976990211E-3</v>
      </c>
      <c r="AO1255" s="13">
        <f t="shared" si="1542"/>
        <v>4.5971367127876596E-3</v>
      </c>
      <c r="AP1255" s="13">
        <f t="shared" si="1543"/>
        <v>1.5647599329016461E-3</v>
      </c>
      <c r="AQ1255" s="13">
        <f t="shared" si="1544"/>
        <v>3.9945630300762248E-4</v>
      </c>
      <c r="AR1255" s="13">
        <f t="shared" si="1545"/>
        <v>5.6987697090451529E-4</v>
      </c>
      <c r="AS1255" s="13">
        <f t="shared" si="1546"/>
        <v>1.0064154616689041E-3</v>
      </c>
      <c r="AT1255" s="13">
        <f t="shared" si="1547"/>
        <v>8.8867609431434933E-4</v>
      </c>
      <c r="AU1255" s="13">
        <f t="shared" si="1548"/>
        <v>5.2314061186102946E-4</v>
      </c>
      <c r="AV1255" s="13">
        <f t="shared" si="1549"/>
        <v>2.3096950187696179E-4</v>
      </c>
      <c r="AW1255" s="13">
        <f t="shared" si="1550"/>
        <v>4.0865429828077891E-6</v>
      </c>
      <c r="AX1255" s="13">
        <f t="shared" si="1551"/>
        <v>2.5953698344674658E-3</v>
      </c>
      <c r="AY1255" s="13">
        <f t="shared" si="1552"/>
        <v>2.6502131533784451E-3</v>
      </c>
      <c r="AZ1255" s="13">
        <f t="shared" si="1553"/>
        <v>1.353107689136195E-3</v>
      </c>
      <c r="BA1255" s="13">
        <f t="shared" si="1554"/>
        <v>4.6056683304020131E-4</v>
      </c>
      <c r="BB1255" s="13">
        <f t="shared" si="1555"/>
        <v>1.1757479249421173E-4</v>
      </c>
      <c r="BC1255" s="13">
        <f t="shared" si="1556"/>
        <v>2.4011858151062859E-5</v>
      </c>
      <c r="BD1255" s="13">
        <f t="shared" si="1557"/>
        <v>9.6986527317567144E-5</v>
      </c>
      <c r="BE1255" s="13">
        <f t="shared" si="1558"/>
        <v>1.7128037392184385E-4</v>
      </c>
      <c r="BF1255" s="13">
        <f t="shared" si="1559"/>
        <v>1.5124248337476486E-4</v>
      </c>
      <c r="BG1255" s="13">
        <f t="shared" si="1560"/>
        <v>8.9032534798971137E-5</v>
      </c>
      <c r="BH1255" s="13">
        <f t="shared" si="1561"/>
        <v>3.9308361360452619E-5</v>
      </c>
      <c r="BI1255" s="13">
        <f t="shared" si="1562"/>
        <v>1.3883888862270414E-5</v>
      </c>
      <c r="BJ1255" s="14">
        <f t="shared" si="1563"/>
        <v>0.54616966630377384</v>
      </c>
      <c r="BK1255" s="14">
        <f t="shared" si="1564"/>
        <v>0.23665075136490443</v>
      </c>
      <c r="BL1255" s="14">
        <f t="shared" si="1565"/>
        <v>0.20648613667643384</v>
      </c>
      <c r="BM1255" s="14">
        <f t="shared" si="1566"/>
        <v>0.52506956268277094</v>
      </c>
      <c r="BN1255" s="14">
        <f t="shared" si="1567"/>
        <v>0.47252156562750314</v>
      </c>
    </row>
    <row r="1256" spans="1:66" x14ac:dyDescent="0.25">
      <c r="A1256" t="s">
        <v>99</v>
      </c>
      <c r="B1256" t="s">
        <v>113</v>
      </c>
      <c r="C1256" t="s">
        <v>103</v>
      </c>
      <c r="D1256" s="7" t="s">
        <v>538</v>
      </c>
      <c r="E1256" s="10">
        <f>VLOOKUP(A1256,home!$A$2:$E$405,3,FALSE)</f>
        <v>1.3478000000000001</v>
      </c>
      <c r="F1256" s="10">
        <f>VLOOKUP(B1256,home!$B$2:$E$405,3,FALSE)</f>
        <v>1.2581</v>
      </c>
      <c r="G1256" s="10">
        <f>VLOOKUP(C1256,away!$B$2:$E$405,4,FALSE)</f>
        <v>0.96779999999999999</v>
      </c>
      <c r="H1256" s="10">
        <f>VLOOKUP(A1256,away!$A$2:$E$405,3,FALSE)</f>
        <v>1.2736000000000001</v>
      </c>
      <c r="I1256" s="10">
        <f>VLOOKUP(C1256,away!$B$2:$E$405,3,FALSE)</f>
        <v>1.0924</v>
      </c>
      <c r="J1256" s="10">
        <f>VLOOKUP(B1256,home!$B$2:$E$405,4,FALSE)</f>
        <v>0.71689999999999998</v>
      </c>
      <c r="K1256" s="12">
        <f t="shared" si="1512"/>
        <v>1.641066696804</v>
      </c>
      <c r="L1256" s="12">
        <f t="shared" si="1513"/>
        <v>0.99740909081600015</v>
      </c>
      <c r="M1256" s="13">
        <f t="shared" si="1514"/>
        <v>7.1470122223113441E-2</v>
      </c>
      <c r="N1256" s="13">
        <f t="shared" si="1515"/>
        <v>0.11728723739686291</v>
      </c>
      <c r="O1256" s="13">
        <f t="shared" si="1516"/>
        <v>7.1284949627063984E-2</v>
      </c>
      <c r="P1256" s="13">
        <f t="shared" si="1517"/>
        <v>0.11698335681632539</v>
      </c>
      <c r="Q1256" s="13">
        <f t="shared" si="1518"/>
        <v>9.623808962606821E-2</v>
      </c>
      <c r="R1256" s="13">
        <f t="shared" si="1519"/>
        <v>3.5550128398197121E-2</v>
      </c>
      <c r="S1256" s="13">
        <f t="shared" si="1520"/>
        <v>4.7870023676795763E-2</v>
      </c>
      <c r="T1256" s="13">
        <f t="shared" si="1521"/>
        <v>9.5988745475805423E-2</v>
      </c>
      <c r="U1256" s="13">
        <f t="shared" si="1522"/>
        <v>5.8340131781387417E-2</v>
      </c>
      <c r="V1256" s="13">
        <f t="shared" si="1523"/>
        <v>8.7060405824884966E-3</v>
      </c>
      <c r="W1256" s="13">
        <f t="shared" si="1524"/>
        <v>5.264437461645969E-2</v>
      </c>
      <c r="X1256" s="13">
        <f t="shared" si="1525"/>
        <v>5.2507977822779973E-2</v>
      </c>
      <c r="Y1256" s="13">
        <f t="shared" si="1526"/>
        <v>2.6185967210402835E-2</v>
      </c>
      <c r="Z1256" s="13">
        <f t="shared" si="1527"/>
        <v>1.181934041467929E-2</v>
      </c>
      <c r="AA1256" s="13">
        <f t="shared" si="1528"/>
        <v>1.9396325932719758E-2</v>
      </c>
      <c r="AB1256" s="13">
        <f t="shared" si="1529"/>
        <v>1.5915332264271092E-2</v>
      </c>
      <c r="AC1256" s="13">
        <f t="shared" si="1530"/>
        <v>8.9063602754453793E-4</v>
      </c>
      <c r="AD1256" s="13">
        <f t="shared" si="1531"/>
        <v>2.1598232489286471E-2</v>
      </c>
      <c r="AE1256" s="13">
        <f t="shared" si="1532"/>
        <v>2.1542273430371815E-2</v>
      </c>
      <c r="AF1256" s="13">
        <f t="shared" si="1533"/>
        <v>1.0743229678148412E-2</v>
      </c>
      <c r="AG1256" s="13">
        <f t="shared" si="1534"/>
        <v>3.5717983152364938E-3</v>
      </c>
      <c r="AH1256" s="13">
        <f t="shared" si="1535"/>
        <v>2.9471793942625188E-3</v>
      </c>
      <c r="AI1256" s="13">
        <f t="shared" si="1536"/>
        <v>4.836517953431204E-3</v>
      </c>
      <c r="AJ1256" s="13">
        <f t="shared" si="1537"/>
        <v>3.9685242709352952E-3</v>
      </c>
      <c r="AK1256" s="13">
        <f t="shared" si="1538"/>
        <v>2.1708710054967623E-3</v>
      </c>
      <c r="AL1256" s="13">
        <f t="shared" si="1539"/>
        <v>5.8312250749179443E-5</v>
      </c>
      <c r="AM1256" s="13">
        <f t="shared" si="1540"/>
        <v>7.0888280095996363E-3</v>
      </c>
      <c r="AN1256" s="13">
        <f t="shared" si="1541"/>
        <v>7.0704615000057687E-3</v>
      </c>
      <c r="AO1256" s="13">
        <f t="shared" si="1542"/>
        <v>3.5260712881851428E-3</v>
      </c>
      <c r="AP1256" s="13">
        <f t="shared" si="1543"/>
        <v>1.172311852567049E-3</v>
      </c>
      <c r="AQ1256" s="13">
        <f t="shared" si="1544"/>
        <v>2.9231862475543019E-4</v>
      </c>
      <c r="AR1256" s="13">
        <f t="shared" si="1545"/>
        <v>5.8790870402060586E-4</v>
      </c>
      <c r="AS1256" s="13">
        <f t="shared" si="1546"/>
        <v>9.6479739492941598E-4</v>
      </c>
      <c r="AT1256" s="13">
        <f t="shared" si="1547"/>
        <v>7.9164843699096061E-4</v>
      </c>
      <c r="AU1256" s="13">
        <f t="shared" si="1548"/>
        <v>4.3304929517426846E-4</v>
      </c>
      <c r="AV1256" s="13">
        <f t="shared" si="1549"/>
        <v>1.7766569409623435E-4</v>
      </c>
      <c r="AW1256" s="13">
        <f t="shared" si="1550"/>
        <v>2.6512877082860403E-6</v>
      </c>
      <c r="AX1256" s="13">
        <f t="shared" si="1551"/>
        <v>1.9388732609875589E-3</v>
      </c>
      <c r="AY1256" s="13">
        <f t="shared" si="1552"/>
        <v>1.9338498164490545E-3</v>
      </c>
      <c r="AZ1256" s="13">
        <f t="shared" si="1553"/>
        <v>9.6441969359956992E-4</v>
      </c>
      <c r="BA1256" s="13">
        <f t="shared" si="1554"/>
        <v>3.2064032325273092E-4</v>
      </c>
      <c r="BB1256" s="13">
        <f t="shared" si="1555"/>
        <v>7.9952393323613665E-5</v>
      </c>
      <c r="BC1256" s="13">
        <f t="shared" si="1556"/>
        <v>1.5949048786693753E-5</v>
      </c>
      <c r="BD1256" s="13">
        <f t="shared" si="1557"/>
        <v>9.7730914326667534E-5</v>
      </c>
      <c r="BE1256" s="13">
        <f t="shared" si="1558"/>
        <v>1.6038294874969899E-4</v>
      </c>
      <c r="BF1256" s="13">
        <f t="shared" si="1559"/>
        <v>1.3159955796417688E-4</v>
      </c>
      <c r="BG1256" s="13">
        <f t="shared" si="1560"/>
        <v>7.1987883963046099E-5</v>
      </c>
      <c r="BH1256" s="13">
        <f t="shared" si="1561"/>
        <v>2.9534229736286441E-5</v>
      </c>
      <c r="BI1256" s="13">
        <f t="shared" si="1562"/>
        <v>9.6935281671956111E-6</v>
      </c>
      <c r="BJ1256" s="14">
        <f t="shared" si="1563"/>
        <v>0.52271160187293453</v>
      </c>
      <c r="BK1256" s="14">
        <f t="shared" si="1564"/>
        <v>0.24791234139346588</v>
      </c>
      <c r="BL1256" s="14">
        <f t="shared" si="1565"/>
        <v>0.2178659592158837</v>
      </c>
      <c r="BM1256" s="14">
        <f t="shared" si="1566"/>
        <v>0.4895641602805918</v>
      </c>
      <c r="BN1256" s="14">
        <f t="shared" si="1567"/>
        <v>0.50881388408763106</v>
      </c>
    </row>
    <row r="1257" spans="1:66" x14ac:dyDescent="0.25">
      <c r="A1257" t="s">
        <v>99</v>
      </c>
      <c r="B1257" t="s">
        <v>116</v>
      </c>
      <c r="C1257" t="s">
        <v>121</v>
      </c>
      <c r="D1257" s="7" t="s">
        <v>538</v>
      </c>
      <c r="E1257" s="10">
        <f>VLOOKUP(A1257,home!$A$2:$E$405,3,FALSE)</f>
        <v>1.3478000000000001</v>
      </c>
      <c r="F1257" s="10">
        <f>VLOOKUP(B1257,home!$B$2:$E$405,3,FALSE)</f>
        <v>1</v>
      </c>
      <c r="G1257" s="10">
        <f>VLOOKUP(C1257,away!$B$2:$E$405,4,FALSE)</f>
        <v>1.1291</v>
      </c>
      <c r="H1257" s="10">
        <f>VLOOKUP(A1257,away!$A$2:$E$405,3,FALSE)</f>
        <v>1.2736000000000001</v>
      </c>
      <c r="I1257" s="10">
        <f>VLOOKUP(C1257,away!$B$2:$E$405,3,FALSE)</f>
        <v>0.99</v>
      </c>
      <c r="J1257" s="10">
        <f>VLOOKUP(B1257,home!$B$2:$E$405,4,FALSE)</f>
        <v>1.3313999999999999</v>
      </c>
      <c r="K1257" s="12">
        <f t="shared" si="1512"/>
        <v>1.5218009800000001</v>
      </c>
      <c r="L1257" s="12">
        <f t="shared" si="1513"/>
        <v>1.6787143295999998</v>
      </c>
      <c r="M1257" s="13">
        <f t="shared" si="1514"/>
        <v>4.0741204234488515E-2</v>
      </c>
      <c r="N1257" s="13">
        <f t="shared" si="1515"/>
        <v>6.2000004530424771E-2</v>
      </c>
      <c r="O1257" s="13">
        <f t="shared" si="1516"/>
        <v>6.839284335359605E-2</v>
      </c>
      <c r="P1257" s="13">
        <f t="shared" si="1517"/>
        <v>0.10408029604048896</v>
      </c>
      <c r="Q1257" s="13">
        <f t="shared" si="1518"/>
        <v>4.7175833827202439E-2</v>
      </c>
      <c r="R1257" s="13">
        <f t="shared" si="1519"/>
        <v>5.7406023089884912E-2</v>
      </c>
      <c r="S1257" s="13">
        <f t="shared" si="1520"/>
        <v>6.6472679363670184E-2</v>
      </c>
      <c r="T1257" s="13">
        <f t="shared" si="1521"/>
        <v>7.9194748256553135E-2</v>
      </c>
      <c r="U1257" s="13">
        <f t="shared" si="1522"/>
        <v>8.7360542196089491E-2</v>
      </c>
      <c r="V1257" s="13">
        <f t="shared" si="1523"/>
        <v>1.8868411195253773E-2</v>
      </c>
      <c r="W1257" s="13">
        <f t="shared" si="1524"/>
        <v>2.3930743383517937E-2</v>
      </c>
      <c r="X1257" s="13">
        <f t="shared" si="1525"/>
        <v>4.017288183589194E-2</v>
      </c>
      <c r="Y1257" s="13">
        <f t="shared" si="1526"/>
        <v>3.3719396199619681E-2</v>
      </c>
      <c r="Z1257" s="13">
        <f t="shared" si="1527"/>
        <v>3.212277118877941E-2</v>
      </c>
      <c r="AA1257" s="13">
        <f t="shared" si="1528"/>
        <v>4.8884464675400273E-2</v>
      </c>
      <c r="AB1257" s="13">
        <f t="shared" si="1529"/>
        <v>3.719621312489977E-2</v>
      </c>
      <c r="AC1257" s="13">
        <f t="shared" si="1530"/>
        <v>3.0126592044762992E-3</v>
      </c>
      <c r="AD1257" s="13">
        <f t="shared" si="1531"/>
        <v>9.1044571832915311E-3</v>
      </c>
      <c r="AE1257" s="13">
        <f t="shared" si="1532"/>
        <v>1.5283782736821145E-2</v>
      </c>
      <c r="AF1257" s="13">
        <f t="shared" si="1533"/>
        <v>1.2828552545397382E-2</v>
      </c>
      <c r="AG1257" s="13">
        <f t="shared" si="1534"/>
        <v>7.1784916619950434E-3</v>
      </c>
      <c r="AH1257" s="13">
        <f t="shared" si="1535"/>
        <v>1.3481239075266504E-2</v>
      </c>
      <c r="AI1257" s="13">
        <f t="shared" si="1536"/>
        <v>2.051576283635486E-2</v>
      </c>
      <c r="AJ1257" s="13">
        <f t="shared" si="1537"/>
        <v>1.5610453994906206E-2</v>
      </c>
      <c r="AK1257" s="13">
        <f t="shared" si="1538"/>
        <v>7.9186680625643914E-3</v>
      </c>
      <c r="AL1257" s="13">
        <f t="shared" si="1539"/>
        <v>3.078538965773244E-4</v>
      </c>
      <c r="AM1257" s="13">
        <f t="shared" si="1540"/>
        <v>2.7710343727802176E-3</v>
      </c>
      <c r="AN1257" s="13">
        <f t="shared" si="1541"/>
        <v>4.6517751094002991E-3</v>
      </c>
      <c r="AO1257" s="13">
        <f t="shared" si="1542"/>
        <v>3.9045007671134452E-3</v>
      </c>
      <c r="AP1257" s="13">
        <f t="shared" si="1543"/>
        <v>2.1848471292291766E-3</v>
      </c>
      <c r="AQ1257" s="13">
        <f t="shared" si="1544"/>
        <v>9.1693354595561035E-4</v>
      </c>
      <c r="AR1257" s="13">
        <f t="shared" si="1545"/>
        <v>4.5262298432826639E-3</v>
      </c>
      <c r="AS1257" s="13">
        <f t="shared" si="1546"/>
        <v>6.8880210112128035E-3</v>
      </c>
      <c r="AT1257" s="13">
        <f t="shared" si="1547"/>
        <v>5.2410985625621189E-3</v>
      </c>
      <c r="AU1257" s="13">
        <f t="shared" si="1548"/>
        <v>2.6586363095945412E-3</v>
      </c>
      <c r="AV1257" s="13">
        <f t="shared" si="1549"/>
        <v>1.0114788353511393E-3</v>
      </c>
      <c r="AW1257" s="13">
        <f t="shared" si="1550"/>
        <v>2.1846245571442928E-5</v>
      </c>
      <c r="AX1257" s="13">
        <f t="shared" si="1551"/>
        <v>7.0282713735177085E-4</v>
      </c>
      <c r="AY1257" s="13">
        <f t="shared" si="1552"/>
        <v>1.1798459867041649E-3</v>
      </c>
      <c r="AZ1257" s="13">
        <f t="shared" si="1553"/>
        <v>9.9031218230066645E-4</v>
      </c>
      <c r="BA1257" s="13">
        <f t="shared" si="1554"/>
        <v>5.5415041706852522E-4</v>
      </c>
      <c r="BB1257" s="13">
        <f t="shared" si="1555"/>
        <v>2.3256506147168739E-4</v>
      </c>
      <c r="BC1257" s="13">
        <f t="shared" si="1556"/>
        <v>7.8082060251365246E-5</v>
      </c>
      <c r="BD1257" s="13">
        <f t="shared" si="1557"/>
        <v>1.2663744828302964E-3</v>
      </c>
      <c r="BE1257" s="13">
        <f t="shared" si="1558"/>
        <v>1.9271699290181383E-3</v>
      </c>
      <c r="BF1257" s="13">
        <f t="shared" si="1559"/>
        <v>1.466384543303167E-3</v>
      </c>
      <c r="BG1257" s="13">
        <f t="shared" si="1560"/>
        <v>7.4384847835187056E-4</v>
      </c>
      <c r="BH1257" s="13">
        <f t="shared" si="1561"/>
        <v>2.8299733583184644E-4</v>
      </c>
      <c r="BI1257" s="13">
        <f t="shared" si="1562"/>
        <v>8.6133124601258588E-5</v>
      </c>
      <c r="BJ1257" s="14">
        <f t="shared" si="1563"/>
        <v>0.3487557659303418</v>
      </c>
      <c r="BK1257" s="14">
        <f t="shared" si="1564"/>
        <v>0.23466294992165926</v>
      </c>
      <c r="BL1257" s="14">
        <f t="shared" si="1565"/>
        <v>0.38286458286490233</v>
      </c>
      <c r="BM1257" s="14">
        <f t="shared" si="1566"/>
        <v>0.61745186508846428</v>
      </c>
      <c r="BN1257" s="14">
        <f t="shared" si="1567"/>
        <v>0.37979620507608564</v>
      </c>
    </row>
    <row r="1258" spans="1:66" x14ac:dyDescent="0.25">
      <c r="A1258" t="s">
        <v>99</v>
      </c>
      <c r="B1258" t="s">
        <v>92</v>
      </c>
      <c r="C1258" t="s">
        <v>117</v>
      </c>
      <c r="D1258" s="7" t="s">
        <v>538</v>
      </c>
      <c r="E1258" s="10">
        <f>VLOOKUP(A1258,home!$A$2:$E$405,3,FALSE)</f>
        <v>1.3478000000000001</v>
      </c>
      <c r="F1258" s="10">
        <f>VLOOKUP(B1258,home!$B$2:$E$405,3,FALSE)</f>
        <v>0.90300000000000002</v>
      </c>
      <c r="G1258" s="10">
        <f>VLOOKUP(C1258,away!$B$2:$E$405,4,FALSE)</f>
        <v>1</v>
      </c>
      <c r="H1258" s="10">
        <f>VLOOKUP(A1258,away!$A$2:$E$405,3,FALSE)</f>
        <v>1.2736000000000001</v>
      </c>
      <c r="I1258" s="10">
        <f>VLOOKUP(C1258,away!$B$2:$E$405,3,FALSE)</f>
        <v>0.81930000000000003</v>
      </c>
      <c r="J1258" s="10">
        <f>VLOOKUP(B1258,home!$B$2:$E$405,4,FALSE)</f>
        <v>1.4408000000000001</v>
      </c>
      <c r="K1258" s="12">
        <f t="shared" si="1512"/>
        <v>1.2170634000000002</v>
      </c>
      <c r="L1258" s="12">
        <f t="shared" si="1513"/>
        <v>1.5034178595840002</v>
      </c>
      <c r="M1258" s="13">
        <f t="shared" si="1514"/>
        <v>6.5843059196919809E-2</v>
      </c>
      <c r="N1258" s="13">
        <f t="shared" si="1515"/>
        <v>8.0135177492604501E-2</v>
      </c>
      <c r="O1258" s="13">
        <f t="shared" si="1516"/>
        <v>9.8989631126295788E-2</v>
      </c>
      <c r="P1258" s="13">
        <f t="shared" si="1517"/>
        <v>0.12047665702331541</v>
      </c>
      <c r="Q1258" s="13">
        <f t="shared" si="1518"/>
        <v>4.8764795789376383E-2</v>
      </c>
      <c r="R1258" s="13">
        <f t="shared" si="1519"/>
        <v>7.4411389674452696E-2</v>
      </c>
      <c r="S1258" s="13">
        <f t="shared" si="1520"/>
        <v>5.5110686929445513E-2</v>
      </c>
      <c r="T1258" s="13">
        <f t="shared" si="1521"/>
        <v>7.3313864908715096E-2</v>
      </c>
      <c r="U1258" s="13">
        <f t="shared" si="1522"/>
        <v>9.0563378915914303E-2</v>
      </c>
      <c r="V1258" s="13">
        <f t="shared" si="1523"/>
        <v>1.1204338532835097E-2</v>
      </c>
      <c r="W1258" s="13">
        <f t="shared" si="1524"/>
        <v>1.9783282721241358E-2</v>
      </c>
      <c r="X1258" s="13">
        <f t="shared" si="1525"/>
        <v>2.9742540564313819E-2</v>
      </c>
      <c r="Y1258" s="13">
        <f t="shared" si="1526"/>
        <v>2.2357733336895495E-2</v>
      </c>
      <c r="Z1258" s="13">
        <f t="shared" si="1527"/>
        <v>3.7290470731012229E-2</v>
      </c>
      <c r="AA1258" s="13">
        <f t="shared" si="1528"/>
        <v>4.5384867095486232E-2</v>
      </c>
      <c r="AB1258" s="13">
        <f t="shared" si="1529"/>
        <v>2.7618130327890317E-2</v>
      </c>
      <c r="AC1258" s="13">
        <f t="shared" si="1530"/>
        <v>1.2813245494832648E-3</v>
      </c>
      <c r="AD1258" s="13">
        <f t="shared" si="1531"/>
        <v>6.0193773329688212E-3</v>
      </c>
      <c r="AE1258" s="13">
        <f t="shared" si="1532"/>
        <v>9.049639385960432E-3</v>
      </c>
      <c r="AF1258" s="13">
        <f t="shared" si="1533"/>
        <v>6.8026947378238512E-3</v>
      </c>
      <c r="AG1258" s="13">
        <f t="shared" si="1534"/>
        <v>3.409097587380827E-3</v>
      </c>
      <c r="AH1258" s="13">
        <f t="shared" si="1535"/>
        <v>1.4015789922324546E-2</v>
      </c>
      <c r="AI1258" s="13">
        <f t="shared" si="1536"/>
        <v>1.705810493655005E-2</v>
      </c>
      <c r="AJ1258" s="13">
        <f t="shared" si="1537"/>
        <v>1.0380397595817201E-2</v>
      </c>
      <c r="AK1258" s="13">
        <f t="shared" si="1538"/>
        <v>4.2112006637723669E-3</v>
      </c>
      <c r="AL1258" s="13">
        <f t="shared" si="1539"/>
        <v>9.3780392446206866E-5</v>
      </c>
      <c r="AM1258" s="13">
        <f t="shared" si="1540"/>
        <v>1.4651927685491925E-3</v>
      </c>
      <c r="AN1258" s="13">
        <f t="shared" si="1541"/>
        <v>2.2027969759701822E-3</v>
      </c>
      <c r="AO1258" s="13">
        <f t="shared" si="1542"/>
        <v>1.6558621573556003E-3</v>
      </c>
      <c r="AP1258" s="13">
        <f t="shared" si="1543"/>
        <v>8.2981758012590082E-4</v>
      </c>
      <c r="AQ1258" s="13">
        <f t="shared" si="1544"/>
        <v>3.1189064253951394E-4</v>
      </c>
      <c r="AR1258" s="13">
        <f t="shared" si="1545"/>
        <v>4.2143177770800318E-3</v>
      </c>
      <c r="AS1258" s="13">
        <f t="shared" si="1546"/>
        <v>5.1290919224534657E-3</v>
      </c>
      <c r="AT1258" s="13">
        <f t="shared" si="1547"/>
        <v>3.1212150270268774E-3</v>
      </c>
      <c r="AU1258" s="13">
        <f t="shared" si="1548"/>
        <v>1.2662388576414739E-3</v>
      </c>
      <c r="AV1258" s="13">
        <f t="shared" si="1549"/>
        <v>3.8527324232331245E-4</v>
      </c>
      <c r="AW1258" s="13">
        <f t="shared" si="1550"/>
        <v>4.7665313356311148E-6</v>
      </c>
      <c r="AX1258" s="13">
        <f t="shared" si="1551"/>
        <v>2.97205415424315E-4</v>
      </c>
      <c r="AY1258" s="13">
        <f t="shared" si="1552"/>
        <v>4.4682392951399719E-4</v>
      </c>
      <c r="AZ1258" s="13">
        <f t="shared" si="1553"/>
        <v>3.3588153786042303E-4</v>
      </c>
      <c r="BA1258" s="13">
        <f t="shared" si="1554"/>
        <v>1.6832343424129991E-4</v>
      </c>
      <c r="BB1258" s="13">
        <f t="shared" si="1555"/>
        <v>6.3265114306220791E-5</v>
      </c>
      <c r="BC1258" s="13">
        <f t="shared" si="1556"/>
        <v>1.9022780547319106E-5</v>
      </c>
      <c r="BD1258" s="13">
        <f t="shared" si="1557"/>
        <v>1.0559801020040788E-3</v>
      </c>
      <c r="BE1258" s="13">
        <f t="shared" si="1558"/>
        <v>1.2851947332774311E-3</v>
      </c>
      <c r="BF1258" s="13">
        <f t="shared" si="1559"/>
        <v>7.8208173587236219E-4</v>
      </c>
      <c r="BG1258" s="13">
        <f t="shared" si="1560"/>
        <v>3.1728101884623955E-4</v>
      </c>
      <c r="BH1258" s="13">
        <f t="shared" si="1561"/>
        <v>9.6537778888117185E-5</v>
      </c>
      <c r="BI1258" s="13">
        <f t="shared" si="1562"/>
        <v>2.3498519480404017E-5</v>
      </c>
      <c r="BJ1258" s="14">
        <f t="shared" si="1563"/>
        <v>0.30717428619371451</v>
      </c>
      <c r="BK1258" s="14">
        <f t="shared" si="1564"/>
        <v>0.25445667055395932</v>
      </c>
      <c r="BL1258" s="14">
        <f t="shared" si="1565"/>
        <v>0.40030960097339729</v>
      </c>
      <c r="BM1258" s="14">
        <f t="shared" si="1566"/>
        <v>0.51016826075094035</v>
      </c>
      <c r="BN1258" s="14">
        <f t="shared" si="1567"/>
        <v>0.48862071030296456</v>
      </c>
    </row>
    <row r="1259" spans="1:66" x14ac:dyDescent="0.25">
      <c r="A1259" t="s">
        <v>99</v>
      </c>
      <c r="B1259" t="s">
        <v>417</v>
      </c>
      <c r="C1259" t="s">
        <v>100</v>
      </c>
      <c r="D1259" s="7" t="s">
        <v>538</v>
      </c>
      <c r="E1259" s="10">
        <f>VLOOKUP(A1259,home!$A$2:$E$405,3,FALSE)</f>
        <v>1.3478000000000001</v>
      </c>
      <c r="F1259" s="10">
        <f>VLOOKUP(B1259,home!$B$2:$E$405,3,FALSE)</f>
        <v>0.9032</v>
      </c>
      <c r="G1259" s="10">
        <f>VLOOKUP(C1259,away!$B$2:$E$405,4,FALSE)</f>
        <v>1.3549</v>
      </c>
      <c r="H1259" s="10">
        <f>VLOOKUP(A1259,away!$A$2:$E$405,3,FALSE)</f>
        <v>1.2736000000000001</v>
      </c>
      <c r="I1259" s="10">
        <f>VLOOKUP(C1259,away!$B$2:$E$405,3,FALSE)</f>
        <v>1.0924</v>
      </c>
      <c r="J1259" s="10">
        <f>VLOOKUP(B1259,home!$B$2:$E$405,4,FALSE)</f>
        <v>1.0583</v>
      </c>
      <c r="K1259" s="12">
        <f t="shared" si="1512"/>
        <v>1.649364427504</v>
      </c>
      <c r="L1259" s="12">
        <f t="shared" si="1513"/>
        <v>1.4723923013120002</v>
      </c>
      <c r="M1259" s="13">
        <f t="shared" si="1514"/>
        <v>4.4079664346248687E-2</v>
      </c>
      <c r="N1259" s="13">
        <f t="shared" si="1515"/>
        <v>7.2703430349018952E-2</v>
      </c>
      <c r="O1259" s="13">
        <f t="shared" si="1516"/>
        <v>6.4902558427833629E-2</v>
      </c>
      <c r="P1259" s="13">
        <f t="shared" si="1517"/>
        <v>0.10704797112486873</v>
      </c>
      <c r="Q1259" s="13">
        <f t="shared" si="1518"/>
        <v>5.99572258875933E-2</v>
      </c>
      <c r="R1259" s="13">
        <f t="shared" si="1519"/>
        <v>4.7781013682297264E-2</v>
      </c>
      <c r="S1259" s="13">
        <f t="shared" si="1520"/>
        <v>6.4991806833744364E-2</v>
      </c>
      <c r="T1259" s="13">
        <f t="shared" si="1521"/>
        <v>8.8280557804916934E-2</v>
      </c>
      <c r="U1259" s="13">
        <f t="shared" si="1522"/>
        <v>7.8808304277663027E-2</v>
      </c>
      <c r="V1259" s="13">
        <f t="shared" si="1523"/>
        <v>1.7537038814900943E-2</v>
      </c>
      <c r="W1259" s="13">
        <f t="shared" si="1524"/>
        <v>3.2963771850272792E-2</v>
      </c>
      <c r="X1259" s="13">
        <f t="shared" si="1525"/>
        <v>4.8535603894546885E-2</v>
      </c>
      <c r="Y1259" s="13">
        <f t="shared" si="1526"/>
        <v>3.5731724756929789E-2</v>
      </c>
      <c r="Z1259" s="13">
        <f t="shared" si="1527"/>
        <v>2.3450798898232615E-2</v>
      </c>
      <c r="AA1259" s="13">
        <f t="shared" si="1528"/>
        <v>3.8678913499294879E-2</v>
      </c>
      <c r="AB1259" s="13">
        <f t="shared" si="1529"/>
        <v>3.1897812010120617E-2</v>
      </c>
      <c r="AC1259" s="13">
        <f t="shared" si="1530"/>
        <v>2.6618062610556451E-3</v>
      </c>
      <c r="AD1259" s="13">
        <f t="shared" si="1531"/>
        <v>1.3592318171549402E-2</v>
      </c>
      <c r="AE1259" s="13">
        <f t="shared" si="1532"/>
        <v>2.0013224632772542E-2</v>
      </c>
      <c r="AF1259" s="13">
        <f t="shared" si="1533"/>
        <v>1.4733658936860988E-2</v>
      </c>
      <c r="AG1259" s="13">
        <f t="shared" si="1534"/>
        <v>7.2312419962636248E-3</v>
      </c>
      <c r="AH1259" s="13">
        <f t="shared" si="1535"/>
        <v>8.6321939393434102E-3</v>
      </c>
      <c r="AI1259" s="13">
        <f t="shared" si="1536"/>
        <v>1.4237633614868643E-2</v>
      </c>
      <c r="AJ1259" s="13">
        <f t="shared" si="1537"/>
        <v>1.1741523208099765E-2</v>
      </c>
      <c r="AK1259" s="13">
        <f t="shared" si="1538"/>
        <v>6.4553502347174689E-3</v>
      </c>
      <c r="AL1259" s="13">
        <f t="shared" si="1539"/>
        <v>2.5856908304496039E-4</v>
      </c>
      <c r="AM1259" s="13">
        <f t="shared" si="1540"/>
        <v>4.483737215893957E-3</v>
      </c>
      <c r="AN1259" s="13">
        <f t="shared" si="1541"/>
        <v>6.6018201577883644E-3</v>
      </c>
      <c r="AO1259" s="13">
        <f t="shared" si="1542"/>
        <v>4.8602345874869815E-3</v>
      </c>
      <c r="AP1259" s="13">
        <f t="shared" si="1543"/>
        <v>2.3853906630620461E-3</v>
      </c>
      <c r="AQ1259" s="13">
        <f t="shared" si="1544"/>
        <v>8.7805771197852107E-4</v>
      </c>
      <c r="AR1259" s="13">
        <f t="shared" si="1545"/>
        <v>2.5419951799442648E-3</v>
      </c>
      <c r="AS1259" s="13">
        <f t="shared" si="1546"/>
        <v>4.1926764246867001E-3</v>
      </c>
      <c r="AT1259" s="13">
        <f t="shared" si="1547"/>
        <v>3.4576256754564488E-3</v>
      </c>
      <c r="AU1259" s="13">
        <f t="shared" si="1548"/>
        <v>1.9009615975741198E-3</v>
      </c>
      <c r="AV1259" s="13">
        <f t="shared" si="1549"/>
        <v>7.8384460927248122E-4</v>
      </c>
      <c r="AW1259" s="13">
        <f t="shared" si="1550"/>
        <v>1.7442721885285588E-5</v>
      </c>
      <c r="AX1259" s="13">
        <f t="shared" si="1551"/>
        <v>1.2325527776952199E-3</v>
      </c>
      <c r="AY1259" s="13">
        <f t="shared" si="1552"/>
        <v>1.8148012208391631E-3</v>
      </c>
      <c r="AZ1259" s="13">
        <f t="shared" si="1553"/>
        <v>1.3360496729876016E-3</v>
      </c>
      <c r="BA1259" s="13">
        <f t="shared" si="1554"/>
        <v>6.5572975089245344E-4</v>
      </c>
      <c r="BB1259" s="13">
        <f t="shared" si="1555"/>
        <v>2.4137285923882105E-4</v>
      </c>
      <c r="BC1259" s="13">
        <f t="shared" si="1556"/>
        <v>7.1079107937780921E-5</v>
      </c>
      <c r="BD1259" s="13">
        <f t="shared" si="1557"/>
        <v>6.2380235548702601E-4</v>
      </c>
      <c r="BE1259" s="13">
        <f t="shared" si="1558"/>
        <v>1.0288774149335054E-3</v>
      </c>
      <c r="BF1259" s="13">
        <f t="shared" si="1559"/>
        <v>8.4849690422679838E-4</v>
      </c>
      <c r="BG1259" s="13">
        <f t="shared" si="1560"/>
        <v>4.6649353689298337E-4</v>
      </c>
      <c r="BH1259" s="13">
        <f t="shared" si="1561"/>
        <v>1.9235446135295274E-4</v>
      </c>
      <c r="BI1259" s="13">
        <f t="shared" si="1562"/>
        <v>6.3452521205450613E-5</v>
      </c>
      <c r="BJ1259" s="14">
        <f t="shared" si="1563"/>
        <v>0.41830358400652601</v>
      </c>
      <c r="BK1259" s="14">
        <f t="shared" si="1564"/>
        <v>0.2383916576847025</v>
      </c>
      <c r="BL1259" s="14">
        <f t="shared" si="1565"/>
        <v>0.31923588357527138</v>
      </c>
      <c r="BM1259" s="14">
        <f t="shared" si="1566"/>
        <v>0.60111270184791821</v>
      </c>
      <c r="BN1259" s="14">
        <f t="shared" si="1567"/>
        <v>0.39647186381786054</v>
      </c>
    </row>
    <row r="1260" spans="1:66" x14ac:dyDescent="0.25">
      <c r="A1260" t="s">
        <v>99</v>
      </c>
      <c r="B1260" t="s">
        <v>101</v>
      </c>
      <c r="C1260" t="s">
        <v>125</v>
      </c>
      <c r="D1260" s="7" t="s">
        <v>538</v>
      </c>
      <c r="E1260" s="10">
        <f>VLOOKUP(A1260,home!$A$2:$E$405,3,FALSE)</f>
        <v>1.3478000000000001</v>
      </c>
      <c r="F1260" s="10">
        <f>VLOOKUP(B1260,home!$B$2:$E$405,3,FALSE)</f>
        <v>1.0323</v>
      </c>
      <c r="G1260" s="10">
        <f>VLOOKUP(C1260,away!$B$2:$E$405,4,FALSE)</f>
        <v>0.93100000000000005</v>
      </c>
      <c r="H1260" s="10">
        <f>VLOOKUP(A1260,away!$A$2:$E$405,3,FALSE)</f>
        <v>1.2736000000000001</v>
      </c>
      <c r="I1260" s="10">
        <f>VLOOKUP(C1260,away!$B$2:$E$405,3,FALSE)</f>
        <v>1.2653000000000001</v>
      </c>
      <c r="J1260" s="10">
        <f>VLOOKUP(B1260,home!$B$2:$E$405,4,FALSE)</f>
        <v>0.85350000000000004</v>
      </c>
      <c r="K1260" s="12">
        <f t="shared" si="1512"/>
        <v>1.2953318981400002</v>
      </c>
      <c r="L1260" s="12">
        <f t="shared" si="1513"/>
        <v>1.3754033692800003</v>
      </c>
      <c r="M1260" s="13">
        <f t="shared" si="1514"/>
        <v>6.9201325119232354E-2</v>
      </c>
      <c r="N1260" s="13">
        <f t="shared" si="1515"/>
        <v>8.9638683820498499E-2</v>
      </c>
      <c r="O1260" s="13">
        <f t="shared" si="1516"/>
        <v>9.5179735727632886E-2</v>
      </c>
      <c r="P1260" s="13">
        <f t="shared" si="1517"/>
        <v>0.12328934774453829</v>
      </c>
      <c r="Q1260" s="13">
        <f t="shared" si="1518"/>
        <v>5.8055923229988836E-2</v>
      </c>
      <c r="R1260" s="13">
        <f t="shared" si="1519"/>
        <v>6.5455264603483165E-2</v>
      </c>
      <c r="S1260" s="13">
        <f t="shared" si="1520"/>
        <v>5.4913194368330295E-2</v>
      </c>
      <c r="T1260" s="13">
        <f t="shared" si="1521"/>
        <v>7.985031241718768E-2</v>
      </c>
      <c r="U1260" s="13">
        <f t="shared" si="1522"/>
        <v>8.4786292142085801E-2</v>
      </c>
      <c r="V1260" s="13">
        <f t="shared" si="1523"/>
        <v>1.0870395432097047E-2</v>
      </c>
      <c r="W1260" s="13">
        <f t="shared" si="1524"/>
        <v>2.5067229745257182E-2</v>
      </c>
      <c r="X1260" s="13">
        <f t="shared" si="1525"/>
        <v>3.4477552250142575E-2</v>
      </c>
      <c r="Y1260" s="13">
        <f t="shared" si="1526"/>
        <v>2.3710270764686681E-2</v>
      </c>
      <c r="Z1260" s="13">
        <f t="shared" si="1527"/>
        <v>3.0009130490914887E-2</v>
      </c>
      <c r="AA1260" s="13">
        <f t="shared" si="1528"/>
        <v>3.8871783960327734E-2</v>
      </c>
      <c r="AB1260" s="13">
        <f t="shared" si="1529"/>
        <v>2.5175930850709672E-2</v>
      </c>
      <c r="AC1260" s="13">
        <f t="shared" si="1530"/>
        <v>1.210421151834261E-3</v>
      </c>
      <c r="AD1260" s="13">
        <f t="shared" si="1531"/>
        <v>8.1175955717588677E-3</v>
      </c>
      <c r="AE1260" s="13">
        <f t="shared" si="1532"/>
        <v>1.1164968299849556E-2</v>
      </c>
      <c r="AF1260" s="13">
        <f t="shared" si="1533"/>
        <v>7.6781675087587396E-3</v>
      </c>
      <c r="AG1260" s="13">
        <f t="shared" si="1534"/>
        <v>3.5201924871476648E-3</v>
      </c>
      <c r="AH1260" s="13">
        <f t="shared" si="1535"/>
        <v>1.0318664796591884E-2</v>
      </c>
      <c r="AI1260" s="13">
        <f t="shared" si="1536"/>
        <v>1.3366095657239764E-2</v>
      </c>
      <c r="AJ1260" s="13">
        <f t="shared" si="1537"/>
        <v>8.6567650292065992E-3</v>
      </c>
      <c r="AK1260" s="13">
        <f t="shared" si="1538"/>
        <v>3.7377946256780523E-3</v>
      </c>
      <c r="AL1260" s="13">
        <f t="shared" si="1539"/>
        <v>8.625963970991319E-5</v>
      </c>
      <c r="AM1260" s="13">
        <f t="shared" si="1540"/>
        <v>2.1029960960598539E-3</v>
      </c>
      <c r="AN1260" s="13">
        <f t="shared" si="1541"/>
        <v>2.8924679161034103E-3</v>
      </c>
      <c r="AO1260" s="13">
        <f t="shared" si="1542"/>
        <v>1.989155058671466E-3</v>
      </c>
      <c r="AP1260" s="13">
        <f t="shared" si="1543"/>
        <v>9.1196352323903024E-4</v>
      </c>
      <c r="AQ1260" s="13">
        <f t="shared" si="1544"/>
        <v>3.1357942563085562E-4</v>
      </c>
      <c r="AR1260" s="13">
        <f t="shared" si="1545"/>
        <v>2.8384652655406807E-3</v>
      </c>
      <c r="AS1260" s="13">
        <f t="shared" si="1546"/>
        <v>3.6767546002172691E-3</v>
      </c>
      <c r="AT1260" s="13">
        <f t="shared" si="1547"/>
        <v>2.3813087576472066E-3</v>
      </c>
      <c r="AU1260" s="13">
        <f t="shared" si="1548"/>
        <v>1.0281950643668538E-3</v>
      </c>
      <c r="AV1260" s="13">
        <f t="shared" si="1549"/>
        <v>3.3296346609612418E-4</v>
      </c>
      <c r="AW1260" s="13">
        <f t="shared" si="1550"/>
        <v>4.2689029670515565E-6</v>
      </c>
      <c r="AX1260" s="13">
        <f t="shared" si="1551"/>
        <v>4.5401298748170345E-4</v>
      </c>
      <c r="AY1260" s="13">
        <f t="shared" si="1552"/>
        <v>6.244509926792136E-4</v>
      </c>
      <c r="AZ1260" s="13">
        <f t="shared" si="1553"/>
        <v>4.2943599964061566E-4</v>
      </c>
      <c r="BA1260" s="13">
        <f t="shared" si="1554"/>
        <v>1.9688257359860921E-4</v>
      </c>
      <c r="BB1260" s="13">
        <f t="shared" si="1555"/>
        <v>6.769823877001121E-5</v>
      </c>
      <c r="BC1260" s="13">
        <f t="shared" si="1556"/>
        <v>1.8622477139719064E-5</v>
      </c>
      <c r="BD1260" s="13">
        <f t="shared" si="1557"/>
        <v>6.5067244830148267E-4</v>
      </c>
      <c r="BE1260" s="13">
        <f t="shared" si="1558"/>
        <v>8.4283677752576059E-4</v>
      </c>
      <c r="BF1260" s="13">
        <f t="shared" si="1559"/>
        <v>5.4587668142732227E-4</v>
      </c>
      <c r="BG1260" s="13">
        <f t="shared" si="1560"/>
        <v>2.3569715930120582E-4</v>
      </c>
      <c r="BH1260" s="13">
        <f t="shared" si="1561"/>
        <v>7.6326512185959254E-5</v>
      </c>
      <c r="BI1260" s="13">
        <f t="shared" si="1562"/>
        <v>1.9773633181648882E-5</v>
      </c>
      <c r="BJ1260" s="14">
        <f t="shared" si="1563"/>
        <v>0.3512821613842908</v>
      </c>
      <c r="BK1260" s="14">
        <f t="shared" si="1564"/>
        <v>0.26019539444842144</v>
      </c>
      <c r="BL1260" s="14">
        <f t="shared" si="1565"/>
        <v>0.35817719775874707</v>
      </c>
      <c r="BM1260" s="14">
        <f t="shared" si="1566"/>
        <v>0.49822342174728806</v>
      </c>
      <c r="BN1260" s="14">
        <f t="shared" si="1567"/>
        <v>0.50082028024537406</v>
      </c>
    </row>
    <row r="1261" spans="1:66" x14ac:dyDescent="0.25">
      <c r="A1261" t="s">
        <v>99</v>
      </c>
      <c r="B1261" t="s">
        <v>119</v>
      </c>
      <c r="C1261" t="s">
        <v>126</v>
      </c>
      <c r="D1261" s="7" t="s">
        <v>538</v>
      </c>
      <c r="E1261" s="10">
        <f>VLOOKUP(A1261,home!$A$2:$E$405,3,FALSE)</f>
        <v>1.3478000000000001</v>
      </c>
      <c r="F1261" s="10">
        <f>VLOOKUP(B1261,home!$B$2:$E$405,3,FALSE)</f>
        <v>0.8387</v>
      </c>
      <c r="G1261" s="10">
        <f>VLOOKUP(C1261,away!$B$2:$E$405,4,FALSE)</f>
        <v>0.62070000000000003</v>
      </c>
      <c r="H1261" s="10">
        <f>VLOOKUP(A1261,away!$A$2:$E$405,3,FALSE)</f>
        <v>1.2736000000000001</v>
      </c>
      <c r="I1261" s="10">
        <f>VLOOKUP(C1261,away!$B$2:$E$405,3,FALSE)</f>
        <v>0.94899999999999995</v>
      </c>
      <c r="J1261" s="10">
        <f>VLOOKUP(B1261,home!$B$2:$E$405,4,FALSE)</f>
        <v>1.4338</v>
      </c>
      <c r="K1261" s="12">
        <f t="shared" si="1512"/>
        <v>0.70163919310200007</v>
      </c>
      <c r="L1261" s="12">
        <f t="shared" si="1513"/>
        <v>1.7329572083199998</v>
      </c>
      <c r="M1261" s="13">
        <f t="shared" si="1514"/>
        <v>8.763310850964004E-2</v>
      </c>
      <c r="N1261" s="13">
        <f t="shared" si="1515"/>
        <v>6.1486823543723861E-2</v>
      </c>
      <c r="O1261" s="13">
        <f t="shared" si="1516"/>
        <v>0.15186442707926942</v>
      </c>
      <c r="P1261" s="13">
        <f t="shared" si="1517"/>
        <v>0.10655403407679613</v>
      </c>
      <c r="Q1261" s="13">
        <f t="shared" si="1518"/>
        <v>2.1570782628811729E-2</v>
      </c>
      <c r="R1261" s="13">
        <f t="shared" si="1519"/>
        <v>0.13158727679720347</v>
      </c>
      <c r="S1261" s="13">
        <f t="shared" si="1520"/>
        <v>3.2390047469302269E-2</v>
      </c>
      <c r="T1261" s="13">
        <f t="shared" si="1521"/>
        <v>3.7381243245703119E-2</v>
      </c>
      <c r="U1261" s="13">
        <f t="shared" si="1522"/>
        <v>9.2326790714479398E-2</v>
      </c>
      <c r="V1261" s="13">
        <f t="shared" si="1523"/>
        <v>4.3759339116466239E-3</v>
      </c>
      <c r="W1261" s="13">
        <f t="shared" si="1524"/>
        <v>5.0449688394193677E-3</v>
      </c>
      <c r="X1261" s="13">
        <f t="shared" si="1525"/>
        <v>8.7427151160215776E-3</v>
      </c>
      <c r="Y1261" s="13">
        <f t="shared" si="1526"/>
        <v>7.5753755902989092E-3</v>
      </c>
      <c r="Z1261" s="13">
        <f t="shared" si="1527"/>
        <v>7.6011706616304298E-2</v>
      </c>
      <c r="AA1261" s="13">
        <f t="shared" si="1528"/>
        <v>5.3332792496569713E-2</v>
      </c>
      <c r="AB1261" s="13">
        <f t="shared" si="1529"/>
        <v>1.8710188746584783E-2</v>
      </c>
      <c r="AC1261" s="13">
        <f t="shared" si="1530"/>
        <v>3.3254655337265442E-4</v>
      </c>
      <c r="AD1261" s="13">
        <f t="shared" si="1531"/>
        <v>8.8493696642873479E-4</v>
      </c>
      <c r="AE1261" s="13">
        <f t="shared" si="1532"/>
        <v>1.5335578948815097E-3</v>
      </c>
      <c r="AF1261" s="13">
        <f t="shared" si="1533"/>
        <v>1.3287951041554785E-3</v>
      </c>
      <c r="AG1261" s="13">
        <f t="shared" si="1534"/>
        <v>7.67581684708854E-4</v>
      </c>
      <c r="AH1261" s="13">
        <f t="shared" si="1535"/>
        <v>3.2931258724357385E-2</v>
      </c>
      <c r="AI1261" s="13">
        <f t="shared" si="1536"/>
        <v>2.3105861799191316E-2</v>
      </c>
      <c r="AJ1261" s="13">
        <f t="shared" si="1537"/>
        <v>8.1059891143554583E-3</v>
      </c>
      <c r="AK1261" s="13">
        <f t="shared" si="1538"/>
        <v>1.8958265538299873E-3</v>
      </c>
      <c r="AL1261" s="13">
        <f t="shared" si="1539"/>
        <v>1.6173876464187285E-5</v>
      </c>
      <c r="AM1261" s="13">
        <f t="shared" si="1540"/>
        <v>1.2418129181423788E-4</v>
      </c>
      <c r="AN1261" s="13">
        <f t="shared" si="1541"/>
        <v>2.1520086478797289E-4</v>
      </c>
      <c r="AO1261" s="13">
        <f t="shared" si="1542"/>
        <v>1.8646694493550765E-4</v>
      </c>
      <c r="AP1261" s="13">
        <f t="shared" si="1543"/>
        <v>1.0771307877979885E-4</v>
      </c>
      <c r="AQ1261" s="13">
        <f t="shared" si="1544"/>
        <v>4.66655390754481E-5</v>
      </c>
      <c r="AR1261" s="13">
        <f t="shared" si="1545"/>
        <v>1.1413692437085203E-2</v>
      </c>
      <c r="AS1261" s="13">
        <f t="shared" si="1546"/>
        <v>8.008293951870863E-3</v>
      </c>
      <c r="AT1261" s="13">
        <f t="shared" si="1547"/>
        <v>2.8094664532571493E-3</v>
      </c>
      <c r="AU1261" s="13">
        <f t="shared" si="1548"/>
        <v>6.570772584368282E-4</v>
      </c>
      <c r="AV1261" s="13">
        <f t="shared" si="1549"/>
        <v>1.1525778935382263E-4</v>
      </c>
      <c r="AW1261" s="13">
        <f t="shared" si="1550"/>
        <v>5.4627748361204252E-7</v>
      </c>
      <c r="AX1261" s="13">
        <f t="shared" si="1551"/>
        <v>1.4521743564484302E-5</v>
      </c>
      <c r="AY1261" s="13">
        <f t="shared" si="1552"/>
        <v>2.5165560187447638E-5</v>
      </c>
      <c r="AZ1261" s="13">
        <f t="shared" si="1553"/>
        <v>2.1805419464124099E-5</v>
      </c>
      <c r="BA1261" s="13">
        <f t="shared" si="1554"/>
        <v>1.2595952946931698E-5</v>
      </c>
      <c r="BB1261" s="13">
        <f t="shared" si="1555"/>
        <v>5.4570618637612066E-6</v>
      </c>
      <c r="BC1261" s="13">
        <f t="shared" si="1556"/>
        <v>1.8913709386106316E-6</v>
      </c>
      <c r="BD1261" s="13">
        <f t="shared" si="1557"/>
        <v>3.2965734303990421E-3</v>
      </c>
      <c r="BE1261" s="13">
        <f t="shared" si="1558"/>
        <v>2.3130051217066768E-3</v>
      </c>
      <c r="BF1261" s="13">
        <f t="shared" si="1559"/>
        <v>8.1144752361753277E-4</v>
      </c>
      <c r="BG1261" s="13">
        <f t="shared" si="1560"/>
        <v>1.8978112857187399E-4</v>
      </c>
      <c r="BH1261" s="13">
        <f t="shared" si="1561"/>
        <v>3.328946947928915E-5</v>
      </c>
      <c r="BI1261" s="13">
        <f t="shared" si="1562"/>
        <v>4.6714393008484201E-6</v>
      </c>
      <c r="BJ1261" s="14">
        <f t="shared" si="1563"/>
        <v>0.14707844544251147</v>
      </c>
      <c r="BK1261" s="14">
        <f t="shared" si="1564"/>
        <v>0.23132700995740932</v>
      </c>
      <c r="BL1261" s="14">
        <f t="shared" si="1565"/>
        <v>0.54351296802892002</v>
      </c>
      <c r="BM1261" s="14">
        <f t="shared" si="1566"/>
        <v>0.43720905812699667</v>
      </c>
      <c r="BN1261" s="14">
        <f t="shared" si="1567"/>
        <v>0.56069645263544465</v>
      </c>
    </row>
    <row r="1262" spans="1:66" x14ac:dyDescent="0.25">
      <c r="A1262" t="s">
        <v>122</v>
      </c>
      <c r="B1262" t="s">
        <v>128</v>
      </c>
      <c r="C1262" t="s">
        <v>127</v>
      </c>
      <c r="D1262" s="7" t="s">
        <v>538</v>
      </c>
      <c r="E1262" s="10">
        <f>VLOOKUP(A1262,home!$A$2:$E$405,3,FALSE)</f>
        <v>1.2608999999999999</v>
      </c>
      <c r="F1262" s="10">
        <f>VLOOKUP(B1262,home!$B$2:$E$405,3,FALSE)</f>
        <v>1.0345</v>
      </c>
      <c r="G1262" s="10">
        <f>VLOOKUP(C1262,away!$B$2:$E$405,4,FALSE)</f>
        <v>1.1724000000000001</v>
      </c>
      <c r="H1262" s="10">
        <f>VLOOKUP(A1262,away!$A$2:$E$405,3,FALSE)</f>
        <v>1.0995999999999999</v>
      </c>
      <c r="I1262" s="10">
        <f>VLOOKUP(C1262,away!$B$2:$E$405,3,FALSE)</f>
        <v>1.028</v>
      </c>
      <c r="J1262" s="10">
        <f>VLOOKUP(B1262,home!$B$2:$E$405,4,FALSE)</f>
        <v>1.0676000000000001</v>
      </c>
      <c r="K1262" s="12">
        <f t="shared" si="1512"/>
        <v>1.52927979102</v>
      </c>
      <c r="L1262" s="12">
        <f t="shared" si="1513"/>
        <v>1.20680308288</v>
      </c>
      <c r="M1262" s="13">
        <f t="shared" si="1514"/>
        <v>6.4823773111451821E-2</v>
      </c>
      <c r="N1262" s="13">
        <f t="shared" si="1515"/>
        <v>9.9133686197008936E-2</v>
      </c>
      <c r="O1262" s="13">
        <f t="shared" si="1516"/>
        <v>7.8229529234813716E-2</v>
      </c>
      <c r="P1262" s="13">
        <f t="shared" si="1517"/>
        <v>0.11963483811980889</v>
      </c>
      <c r="Q1262" s="13">
        <f t="shared" si="1518"/>
        <v>7.5801571455202069E-2</v>
      </c>
      <c r="R1262" s="13">
        <f t="shared" si="1519"/>
        <v>4.7203818526412152E-2</v>
      </c>
      <c r="S1262" s="13">
        <f t="shared" si="1520"/>
        <v>5.5197706817163163E-2</v>
      </c>
      <c r="T1262" s="13">
        <f t="shared" si="1521"/>
        <v>9.1477570119286478E-2</v>
      </c>
      <c r="U1262" s="13">
        <f t="shared" si="1522"/>
        <v>7.218784573141758E-2</v>
      </c>
      <c r="V1262" s="13">
        <f t="shared" si="1523"/>
        <v>1.1318839100557263E-2</v>
      </c>
      <c r="W1262" s="13">
        <f t="shared" si="1524"/>
        <v>3.8640603784666334E-2</v>
      </c>
      <c r="X1262" s="13">
        <f t="shared" si="1525"/>
        <v>4.6631599771679931E-2</v>
      </c>
      <c r="Y1262" s="13">
        <f t="shared" si="1526"/>
        <v>2.813757918204483E-2</v>
      </c>
      <c r="Z1262" s="13">
        <f t="shared" si="1527"/>
        <v>1.8988571240460737E-2</v>
      </c>
      <c r="AA1262" s="13">
        <f t="shared" si="1528"/>
        <v>2.9038838258380176E-2</v>
      </c>
      <c r="AB1262" s="13">
        <f t="shared" si="1529"/>
        <v>2.2204254251619617E-2</v>
      </c>
      <c r="AC1262" s="13">
        <f t="shared" si="1530"/>
        <v>1.3055853378543454E-3</v>
      </c>
      <c r="AD1262" s="13">
        <f t="shared" si="1531"/>
        <v>1.4773073620175284E-2</v>
      </c>
      <c r="AE1262" s="13">
        <f t="shared" si="1532"/>
        <v>1.7828190788440734E-2</v>
      </c>
      <c r="AF1262" s="13">
        <f t="shared" si="1533"/>
        <v>1.0757557802831552E-2</v>
      </c>
      <c r="AG1262" s="13">
        <f t="shared" si="1534"/>
        <v>4.3274179735723027E-3</v>
      </c>
      <c r="AH1262" s="13">
        <f t="shared" si="1535"/>
        <v>5.7288665781186363E-3</v>
      </c>
      <c r="AI1262" s="13">
        <f t="shared" si="1536"/>
        <v>8.7610398833667287E-3</v>
      </c>
      <c r="AJ1262" s="13">
        <f t="shared" si="1537"/>
        <v>6.6990406209764819E-3</v>
      </c>
      <c r="AK1262" s="13">
        <f t="shared" si="1538"/>
        <v>3.4149024802938009E-3</v>
      </c>
      <c r="AL1262" s="13">
        <f t="shared" si="1539"/>
        <v>9.638037593230278E-5</v>
      </c>
      <c r="AM1262" s="13">
        <f t="shared" si="1540"/>
        <v>4.5184325877169482E-3</v>
      </c>
      <c r="AN1262" s="13">
        <f t="shared" si="1541"/>
        <v>5.4528583766422691E-3</v>
      </c>
      <c r="AO1262" s="13">
        <f t="shared" si="1542"/>
        <v>3.2902631497199624E-3</v>
      </c>
      <c r="AP1262" s="13">
        <f t="shared" si="1543"/>
        <v>1.323566570856169E-3</v>
      </c>
      <c r="AQ1262" s="13">
        <f t="shared" si="1544"/>
        <v>3.9932105452653401E-4</v>
      </c>
      <c r="AR1262" s="13">
        <f t="shared" si="1545"/>
        <v>1.3827227695763535E-3</v>
      </c>
      <c r="AS1262" s="13">
        <f t="shared" si="1546"/>
        <v>2.1145699880963211E-3</v>
      </c>
      <c r="AT1262" s="13">
        <f t="shared" si="1547"/>
        <v>1.6168845747465538E-3</v>
      </c>
      <c r="AU1262" s="13">
        <f t="shared" si="1548"/>
        <v>8.2422296819062359E-4</v>
      </c>
      <c r="AV1262" s="13">
        <f t="shared" si="1549"/>
        <v>3.1511688213711015E-4</v>
      </c>
      <c r="AW1262" s="13">
        <f t="shared" si="1550"/>
        <v>4.9409388112920119E-6</v>
      </c>
      <c r="AX1262" s="13">
        <f t="shared" si="1551"/>
        <v>1.1516579405802885E-3</v>
      </c>
      <c r="AY1262" s="13">
        <f t="shared" si="1552"/>
        <v>1.3898243531155242E-3</v>
      </c>
      <c r="AZ1262" s="13">
        <f t="shared" si="1553"/>
        <v>8.3862215700075844E-4</v>
      </c>
      <c r="BA1262" s="13">
        <f t="shared" si="1554"/>
        <v>3.3735060147999666E-4</v>
      </c>
      <c r="BB1262" s="13">
        <f t="shared" si="1555"/>
        <v>1.0177893646937065E-4</v>
      </c>
      <c r="BC1262" s="13">
        <f t="shared" si="1556"/>
        <v>2.4565426860696837E-5</v>
      </c>
      <c r="BD1262" s="13">
        <f t="shared" si="1557"/>
        <v>2.7811235018218556E-4</v>
      </c>
      <c r="BE1262" s="13">
        <f t="shared" si="1558"/>
        <v>4.2531159676669378E-4</v>
      </c>
      <c r="BF1262" s="13">
        <f t="shared" si="1559"/>
        <v>3.2521021491087613E-4</v>
      </c>
      <c r="BG1262" s="13">
        <f t="shared" si="1560"/>
        <v>1.657791364988246E-4</v>
      </c>
      <c r="BH1262" s="13">
        <f t="shared" si="1561"/>
        <v>6.3380670805099625E-5</v>
      </c>
      <c r="BI1262" s="13">
        <f t="shared" si="1562"/>
        <v>1.9385355800706038E-5</v>
      </c>
      <c r="BJ1262" s="14">
        <f t="shared" si="1563"/>
        <v>0.44633709184987697</v>
      </c>
      <c r="BK1262" s="14">
        <f t="shared" si="1564"/>
        <v>0.25376694721588333</v>
      </c>
      <c r="BL1262" s="14">
        <f t="shared" si="1565"/>
        <v>0.28099883207311022</v>
      </c>
      <c r="BM1262" s="14">
        <f t="shared" si="1566"/>
        <v>0.5138793423203295</v>
      </c>
      <c r="BN1262" s="14">
        <f t="shared" si="1567"/>
        <v>0.48482721664469758</v>
      </c>
    </row>
    <row r="1263" spans="1:66" x14ac:dyDescent="0.25">
      <c r="A1263" t="s">
        <v>122</v>
      </c>
      <c r="B1263" t="s">
        <v>131</v>
      </c>
      <c r="C1263" t="s">
        <v>142</v>
      </c>
      <c r="D1263" s="7" t="s">
        <v>538</v>
      </c>
      <c r="E1263" s="10">
        <f>VLOOKUP(A1263,home!$A$2:$E$405,3,FALSE)</f>
        <v>1.2608999999999999</v>
      </c>
      <c r="F1263" s="10">
        <f>VLOOKUP(B1263,home!$B$2:$E$405,3,FALSE)</f>
        <v>1.0689</v>
      </c>
      <c r="G1263" s="10">
        <f>VLOOKUP(C1263,away!$B$2:$E$405,4,FALSE)</f>
        <v>0.96550000000000002</v>
      </c>
      <c r="H1263" s="10">
        <f>VLOOKUP(A1263,away!$A$2:$E$405,3,FALSE)</f>
        <v>1.0995999999999999</v>
      </c>
      <c r="I1263" s="10">
        <f>VLOOKUP(C1263,away!$B$2:$E$405,3,FALSE)</f>
        <v>0.98850000000000005</v>
      </c>
      <c r="J1263" s="10">
        <f>VLOOKUP(B1263,home!$B$2:$E$405,4,FALSE)</f>
        <v>1.0676000000000001</v>
      </c>
      <c r="K1263" s="12">
        <f t="shared" ref="K1263:K1326" si="1568">E1263*F1263*G1263</f>
        <v>1.3012777376549998</v>
      </c>
      <c r="L1263" s="12">
        <f t="shared" ref="L1263:L1326" si="1569">H1263*I1263*J1263</f>
        <v>1.16043273096</v>
      </c>
      <c r="M1263" s="13">
        <f t="shared" ref="M1263:M1326" si="1570">_xlfn.POISSON.DIST(0,K1263,FALSE) * _xlfn.POISSON.DIST(0,L1263,FALSE)</f>
        <v>8.5288942072481874E-2</v>
      </c>
      <c r="N1263" s="13">
        <f t="shared" ref="N1263:N1326" si="1571">_xlfn.POISSON.DIST(1,K1263,FALSE) * _xlfn.POISSON.DIST(0,L1263,FALSE)</f>
        <v>0.11098460158706754</v>
      </c>
      <c r="O1263" s="13">
        <f t="shared" ref="O1263:O1326" si="1572">_xlfn.POISSON.DIST(0,K1263,FALSE) * _xlfn.POISSON.DIST(1,L1263,FALSE)</f>
        <v>9.8972079969859378E-2</v>
      </c>
      <c r="P1263" s="13">
        <f t="shared" ref="P1263:P1326" si="1573">_xlfn.POISSON.DIST(1,K1263,FALSE) * _xlfn.POISSON.DIST(1,L1263,FALSE)</f>
        <v>0.12879016431418833</v>
      </c>
      <c r="Q1263" s="13">
        <f t="shared" ref="Q1263:Q1326" si="1574">_xlfn.POISSON.DIST(2,K1263,FALSE) * _xlfn.POISSON.DIST(0,L1263,FALSE)</f>
        <v>7.221089563388039E-2</v>
      </c>
      <c r="R1263" s="13">
        <f t="shared" ref="R1263:R1326" si="1575">_xlfn.POISSON.DIST(0,K1263,FALSE) * _xlfn.POISSON.DIST(2,L1263,FALSE)</f>
        <v>5.7425220524107728E-2</v>
      </c>
      <c r="S1263" s="13">
        <f t="shared" ref="S1263:S1326" si="1576">_xlfn.POISSON.DIST(2,K1263,FALSE) * _xlfn.POISSON.DIST(2,L1263,FALSE)</f>
        <v>4.8619744896060024E-2</v>
      </c>
      <c r="T1263" s="13">
        <f t="shared" ref="T1263:T1326" si="1577">_xlfn.POISSON.DIST(2,K1263,FALSE) * _xlfn.POISSON.DIST(1,L1263,FALSE)</f>
        <v>8.3795886825491356E-2</v>
      </c>
      <c r="U1263" s="13">
        <f t="shared" ref="U1263:U1326" si="1578">_xlfn.POISSON.DIST(1,K1263,FALSE) * _xlfn.POISSON.DIST(2,L1263,FALSE)</f>
        <v>7.4726161047950365E-2</v>
      </c>
      <c r="V1263" s="13">
        <f t="shared" ref="V1263:V1326" si="1579">_xlfn.POISSON.DIST(3,K1263,FALSE) * _xlfn.POISSON.DIST(3,L1263,FALSE)</f>
        <v>8.1575573598796219E-3</v>
      </c>
      <c r="W1263" s="13">
        <f t="shared" ref="W1263:W1326" si="1580">_xlfn.POISSON.DIST(3,K1263,FALSE) * _xlfn.POISSON.DIST(0,L1263,FALSE)</f>
        <v>3.1322143634832392E-2</v>
      </c>
      <c r="X1263" s="13">
        <f t="shared" ref="X1263:X1326" si="1581">_xlfn.POISSON.DIST(3,K1263,FALSE) * _xlfn.POISSON.DIST(1,L1263,FALSE)</f>
        <v>3.6347240677689928E-2</v>
      </c>
      <c r="Y1263" s="13">
        <f t="shared" ref="Y1263:Y1326" si="1582">_xlfn.POISSON.DIST(3,K1263,FALSE) * _xlfn.POISSON.DIST(2,L1263,FALSE)</f>
        <v>2.1089263881236067E-2</v>
      </c>
      <c r="Z1263" s="13">
        <f t="shared" ref="Z1263:Z1326" si="1583">_xlfn.POISSON.DIST(0,K1263,FALSE) * _xlfn.POISSON.DIST(3,L1263,FALSE)</f>
        <v>2.2212701826256866E-2</v>
      </c>
      <c r="AA1263" s="13">
        <f t="shared" ref="AA1263:AA1326" si="1584">_xlfn.POISSON.DIST(1,K1263,FALSE) * _xlfn.POISSON.DIST(3,L1263,FALSE)</f>
        <v>2.8904894379676613E-2</v>
      </c>
      <c r="AB1263" s="13">
        <f t="shared" ref="AB1263:AB1326" si="1585">_xlfn.POISSON.DIST(2,K1263,FALSE) * _xlfn.POISSON.DIST(3,L1263,FALSE)</f>
        <v>1.8806647782771156E-2</v>
      </c>
      <c r="AC1263" s="13">
        <f t="shared" ref="AC1263:AC1326" si="1586">_xlfn.POISSON.DIST(4,K1263,FALSE) * _xlfn.POISSON.DIST(4,L1263,FALSE)</f>
        <v>7.6989256113680932E-4</v>
      </c>
      <c r="AD1263" s="13">
        <f t="shared" ref="AD1263:AD1326" si="1587">_xlfn.POISSON.DIST(4,K1263,FALSE) * _xlfn.POISSON.DIST(0,L1263,FALSE)</f>
        <v>1.0189702051909912E-2</v>
      </c>
      <c r="AE1263" s="13">
        <f t="shared" ref="AE1263:AE1326" si="1588">_xlfn.POISSON.DIST(4,K1263,FALSE) * _xlfn.POISSON.DIST(1,L1263,FALSE)</f>
        <v>1.1824463779766533E-2</v>
      </c>
      <c r="AF1263" s="13">
        <f t="shared" ref="AF1263:AF1326" si="1589">_xlfn.POISSON.DIST(4,K1263,FALSE) * _xlfn.POISSON.DIST(2,L1263,FALSE)</f>
        <v>6.8607473980460427E-3</v>
      </c>
      <c r="AG1263" s="13">
        <f t="shared" ref="AG1263:AG1326" si="1590">_xlfn.POISSON.DIST(4,K1263,FALSE) * _xlfn.POISSON.DIST(3,L1263,FALSE)</f>
        <v>2.6538119465137622E-3</v>
      </c>
      <c r="AH1263" s="13">
        <f t="shared" ref="AH1263:AH1326" si="1591">_xlfn.POISSON.DIST(0,K1263,FALSE) * _xlfn.POISSON.DIST(4,L1263,FALSE)</f>
        <v>6.4440865605608563E-3</v>
      </c>
      <c r="AI1263" s="13">
        <f t="shared" ref="AI1263:AI1326" si="1592">_xlfn.POISSON.DIST(1,K1263,FALSE) * _xlfn.POISSON.DIST(4,L1263,FALSE)</f>
        <v>8.3855463807796186E-3</v>
      </c>
      <c r="AJ1263" s="13">
        <f t="shared" ref="AJ1263:AJ1326" si="1593">_xlfn.POISSON.DIST(2,K1263,FALSE) * _xlfn.POISSON.DIST(4,L1263,FALSE)</f>
        <v>5.4559624116909886E-3</v>
      </c>
      <c r="AK1263" s="13">
        <f t="shared" ref="AK1263:AK1326" si="1594">_xlfn.POISSON.DIST(3,K1263,FALSE) * _xlfn.POISSON.DIST(4,L1263,FALSE)</f>
        <v>2.3665741412719882E-3</v>
      </c>
      <c r="AL1263" s="13">
        <f t="shared" ref="AL1263:AL1326" si="1595">_xlfn.POISSON.DIST(5,K1263,FALSE) * _xlfn.POISSON.DIST(5,L1263,FALSE)</f>
        <v>4.6502905086483723E-5</v>
      </c>
      <c r="AM1263" s="13">
        <f t="shared" ref="AM1263:AM1326" si="1596">_xlfn.POISSON.DIST(5,K1263,FALSE) * _xlfn.POISSON.DIST(0,L1263,FALSE)</f>
        <v>2.651926486697567E-3</v>
      </c>
      <c r="AN1263" s="13">
        <f t="shared" ref="AN1263:AN1326" si="1597">_xlfn.POISSON.DIST(5,K1263,FALSE) * _xlfn.POISSON.DIST(1,L1263,FALSE)</f>
        <v>3.0773822952636157E-3</v>
      </c>
      <c r="AO1263" s="13">
        <f t="shared" ref="AO1263:AO1326" si="1598">_xlfn.POISSON.DIST(5,K1263,FALSE) * _xlfn.POISSON.DIST(2,L1263,FALSE)</f>
        <v>1.7855475705503556E-3</v>
      </c>
      <c r="AP1263" s="13">
        <f t="shared" ref="AP1263:AP1326" si="1599">_xlfn.POISSON.DIST(5,K1263,FALSE) * _xlfn.POISSON.DIST(3,L1263,FALSE)</f>
        <v>6.9066928118424774E-4</v>
      </c>
      <c r="AQ1263" s="13">
        <f t="shared" ref="AQ1263:AQ1326" si="1600">_xlfn.POISSON.DIST(5,K1263,FALSE) * _xlfn.POISSON.DIST(4,L1263,FALSE)</f>
        <v>2.0036881003870411E-4</v>
      </c>
      <c r="AR1263" s="13">
        <f t="shared" ref="AR1263:AR1326" si="1601">_xlfn.POISSON.DIST(0,K1263,FALSE) * _xlfn.POISSON.DIST(5,L1263,FALSE)</f>
        <v>1.4955857932028519E-3</v>
      </c>
      <c r="AS1263" s="13">
        <f t="shared" ref="AS1263:AS1326" si="1602">_xlfn.POISSON.DIST(1,K1263,FALSE) * _xlfn.POISSON.DIST(5,L1263,FALSE)</f>
        <v>1.9461724974479653E-3</v>
      </c>
      <c r="AT1263" s="13">
        <f t="shared" ref="AT1263:AT1326" si="1603">_xlfn.POISSON.DIST(2,K1263,FALSE) * _xlfn.POISSON.DIST(5,L1263,FALSE)</f>
        <v>1.266255472282735E-3</v>
      </c>
      <c r="AU1263" s="13">
        <f t="shared" ref="AU1263:AU1326" si="1604">_xlfn.POISSON.DIST(3,K1263,FALSE) * _xlfn.POISSON.DIST(5,L1263,FALSE)</f>
        <v>5.492500187551135E-4</v>
      </c>
      <c r="AV1263" s="13">
        <f t="shared" ref="AV1263:AV1326" si="1605">_xlfn.POISSON.DIST(4,K1263,FALSE) * _xlfn.POISSON.DIST(5,L1263,FALSE)</f>
        <v>1.786817054531551E-4</v>
      </c>
      <c r="AW1263" s="13">
        <f t="shared" ref="AW1263:AW1326" si="1606">_xlfn.POISSON.DIST(6,K1263,FALSE) * _xlfn.POISSON.DIST(6,L1263,FALSE)</f>
        <v>1.9505970077332233E-6</v>
      </c>
      <c r="AX1263" s="13">
        <f t="shared" ref="AX1263:AX1326" si="1607">_xlfn.POISSON.DIST(6,K1263,FALSE) * _xlfn.POISSON.DIST(0,L1263,FALSE)</f>
        <v>5.7514881650619744E-4</v>
      </c>
      <c r="AY1263" s="13">
        <f t="shared" ref="AY1263:AY1326" si="1608">_xlfn.POISSON.DIST(6,K1263,FALSE) * _xlfn.POISSON.DIST(1,L1263,FALSE)</f>
        <v>6.6742151184669856E-4</v>
      </c>
      <c r="AZ1263" s="13">
        <f t="shared" ref="AZ1263:AZ1326" si="1609">_xlfn.POISSON.DIST(6,K1263,FALSE) * _xlfn.POISSON.DIST(2,L1263,FALSE)</f>
        <v>3.8724888384685831E-4</v>
      </c>
      <c r="BA1263" s="13">
        <f t="shared" ref="BA1263:BA1326" si="1610">_xlfn.POISSON.DIST(6,K1263,FALSE) * _xlfn.POISSON.DIST(3,L1263,FALSE)</f>
        <v>1.4979209328120724E-4</v>
      </c>
      <c r="BB1263" s="13">
        <f t="shared" ref="BB1263:BB1326" si="1611">_xlfn.POISSON.DIST(6,K1263,FALSE) * _xlfn.POISSON.DIST(4,L1263,FALSE)</f>
        <v>4.3455911970631583E-5</v>
      </c>
      <c r="BC1263" s="13">
        <f t="shared" ref="BC1263:BC1326" si="1612">_xlfn.POISSON.DIST(6,K1263,FALSE) * _xlfn.POISSON.DIST(5,L1263,FALSE)</f>
        <v>1.0085532520887462E-5</v>
      </c>
      <c r="BD1263" s="13">
        <f t="shared" ref="BD1263:BD1326" si="1613">_xlfn.POISSON.DIST(0,K1263,FALSE) * _xlfn.POISSON.DIST(6,L1263,FALSE)</f>
        <v>2.8925445106522745E-4</v>
      </c>
      <c r="BE1263" s="13">
        <f t="shared" ref="BE1263:BE1326" si="1614">_xlfn.POISSON.DIST(1,K1263,FALSE) * _xlfn.POISSON.DIST(6,L1263,FALSE)</f>
        <v>3.7640037768879803E-4</v>
      </c>
      <c r="BF1263" s="13">
        <f t="shared" ref="BF1263:BF1326" si="1615">_xlfn.POISSON.DIST(2,K1263,FALSE) * _xlfn.POISSON.DIST(6,L1263,FALSE)</f>
        <v>2.4490071596568332E-4</v>
      </c>
      <c r="BG1263" s="13">
        <f t="shared" ref="BG1263:BG1326" si="1616">_xlfn.POISSON.DIST(3,K1263,FALSE) * _xlfn.POISSON.DIST(6,L1263,FALSE)</f>
        <v>1.0622794987397136E-4</v>
      </c>
      <c r="BH1263" s="13">
        <f t="shared" ref="BH1263:BH1326" si="1617">_xlfn.POISSON.DIST(4,K1263,FALSE) * _xlfn.POISSON.DIST(6,L1263,FALSE)</f>
        <v>3.4558016571932544E-5</v>
      </c>
      <c r="BI1263" s="13">
        <f t="shared" ref="BI1263:BI1326" si="1618">_xlfn.POISSON.DIST(5,K1263,FALSE) * _xlfn.POISSON.DIST(6,L1263,FALSE)</f>
        <v>8.9939155245136717E-6</v>
      </c>
      <c r="BJ1263" s="14">
        <f t="shared" ref="BJ1263:BJ1326" si="1619">SUM(N1263,Q1263,T1263,W1263,X1263,Y1263,AD1263,AE1263,AF1263,AG1263,AM1263,AN1263,AO1263,AP1263,AQ1263,AX1263,AY1263,AZ1263,BA1263,BB1263,BC1263)</f>
        <v>0.39751780461014086</v>
      </c>
      <c r="BK1263" s="14">
        <f t="shared" ref="BK1263:BK1326" si="1620">SUM(M1263,P1263,S1263,V1263,AC1263,AL1263,AY1263)</f>
        <v>0.27234022562067983</v>
      </c>
      <c r="BL1263" s="14">
        <f t="shared" ref="BL1263:BL1326" si="1621">SUM(O1263,R1263,U1263,AA1263,AB1263,AH1263,AI1263,AJ1263,AK1263,AR1263,AS1263,AT1263,AU1263,AV1263,BD1263,BE1263,BF1263,BG1263,BH1263,BI1263)</f>
        <v>0.30798345411250061</v>
      </c>
      <c r="BM1263" s="14">
        <f t="shared" ref="BM1263:BM1326" si="1622">SUM(S1263:BI1263)</f>
        <v>0.44571681115315392</v>
      </c>
      <c r="BN1263" s="14">
        <f t="shared" ref="BN1263:BN1326" si="1623">SUM(M1263:R1263)</f>
        <v>0.55367190410158518</v>
      </c>
    </row>
    <row r="1264" spans="1:66" x14ac:dyDescent="0.25">
      <c r="A1264" t="s">
        <v>122</v>
      </c>
      <c r="B1264" t="s">
        <v>135</v>
      </c>
      <c r="C1264" t="s">
        <v>141</v>
      </c>
      <c r="D1264" s="7" t="s">
        <v>538</v>
      </c>
      <c r="E1264" s="10">
        <f>VLOOKUP(A1264,home!$A$2:$E$405,3,FALSE)</f>
        <v>1.2608999999999999</v>
      </c>
      <c r="F1264" s="10">
        <f>VLOOKUP(B1264,home!$B$2:$E$405,3,FALSE)</f>
        <v>0.8276</v>
      </c>
      <c r="G1264" s="10">
        <f>VLOOKUP(C1264,away!$B$2:$E$405,4,FALSE)</f>
        <v>0.72409999999999997</v>
      </c>
      <c r="H1264" s="10">
        <f>VLOOKUP(A1264,away!$A$2:$E$405,3,FALSE)</f>
        <v>1.0995999999999999</v>
      </c>
      <c r="I1264" s="10">
        <f>VLOOKUP(C1264,away!$B$2:$E$405,3,FALSE)</f>
        <v>0.59309999999999996</v>
      </c>
      <c r="J1264" s="10">
        <f>VLOOKUP(B1264,home!$B$2:$E$405,4,FALSE)</f>
        <v>1.1467000000000001</v>
      </c>
      <c r="K1264" s="12">
        <f t="shared" si="1568"/>
        <v>0.75561344024400001</v>
      </c>
      <c r="L1264" s="12">
        <f t="shared" si="1569"/>
        <v>0.74784650389199991</v>
      </c>
      <c r="M1264" s="13">
        <f t="shared" si="1570"/>
        <v>0.22235947628964342</v>
      </c>
      <c r="N1264" s="13">
        <f t="shared" si="1571"/>
        <v>0.16801780885007161</v>
      </c>
      <c r="O1264" s="13">
        <f t="shared" si="1572"/>
        <v>0.16629075695046586</v>
      </c>
      <c r="P1264" s="13">
        <f t="shared" si="1573"/>
        <v>0.12565153094012035</v>
      </c>
      <c r="Q1264" s="13">
        <f t="shared" si="1574"/>
        <v>6.3478257283730688E-2</v>
      </c>
      <c r="R1264" s="13">
        <f t="shared" si="1575"/>
        <v>6.2179980607480083E-2</v>
      </c>
      <c r="S1264" s="13">
        <f t="shared" si="1576"/>
        <v>1.7750881917699697E-2</v>
      </c>
      <c r="T1264" s="13">
        <f t="shared" si="1577"/>
        <v>4.7471992782794875E-2</v>
      </c>
      <c r="U1264" s="13">
        <f t="shared" si="1578"/>
        <v>4.6984029061123228E-2</v>
      </c>
      <c r="V1264" s="13">
        <f t="shared" si="1579"/>
        <v>1.1145243657371651E-3</v>
      </c>
      <c r="W1264" s="13">
        <f t="shared" si="1580"/>
        <v>1.5988341455617838E-2</v>
      </c>
      <c r="X1264" s="13">
        <f t="shared" si="1581"/>
        <v>1.1956825260615327E-2</v>
      </c>
      <c r="Y1264" s="13">
        <f t="shared" si="1582"/>
        <v>4.4709349843993608E-3</v>
      </c>
      <c r="Z1264" s="13">
        <f t="shared" si="1583"/>
        <v>1.5500360369792113E-2</v>
      </c>
      <c r="AA1264" s="13">
        <f t="shared" si="1584"/>
        <v>1.1712280624040379E-2</v>
      </c>
      <c r="AB1264" s="13">
        <f t="shared" si="1585"/>
        <v>4.4249783277171464E-3</v>
      </c>
      <c r="AC1264" s="13">
        <f t="shared" si="1586"/>
        <v>3.9362414175493801E-5</v>
      </c>
      <c r="AD1264" s="13">
        <f t="shared" si="1587"/>
        <v>3.020251422768789E-3</v>
      </c>
      <c r="AE1264" s="13">
        <f t="shared" si="1588"/>
        <v>2.2586844673924771E-3</v>
      </c>
      <c r="AF1264" s="13">
        <f t="shared" si="1589"/>
        <v>8.4457464116731386E-4</v>
      </c>
      <c r="AG1264" s="13">
        <f t="shared" si="1590"/>
        <v>2.1053739755760533E-4</v>
      </c>
      <c r="AH1264" s="13">
        <f t="shared" si="1591"/>
        <v>2.8979725779037842E-3</v>
      </c>
      <c r="AI1264" s="13">
        <f t="shared" si="1592"/>
        <v>2.1897470293226516E-3</v>
      </c>
      <c r="AJ1264" s="13">
        <f t="shared" si="1593"/>
        <v>8.2730114304528386E-4</v>
      </c>
      <c r="AK1264" s="13">
        <f t="shared" si="1594"/>
        <v>2.0837328760474688E-4</v>
      </c>
      <c r="AL1264" s="13">
        <f t="shared" si="1595"/>
        <v>8.8972103823582489E-7</v>
      </c>
      <c r="AM1264" s="13">
        <f t="shared" si="1596"/>
        <v>4.5642851359203217E-4</v>
      </c>
      <c r="AN1264" s="13">
        <f t="shared" si="1597"/>
        <v>3.4133846816642338E-4</v>
      </c>
      <c r="AO1264" s="13">
        <f t="shared" si="1598"/>
        <v>1.276343900310552E-4</v>
      </c>
      <c r="AP1264" s="13">
        <f t="shared" si="1599"/>
        <v>3.1816977453704187E-5</v>
      </c>
      <c r="AQ1264" s="13">
        <f t="shared" si="1600"/>
        <v>5.9485538382908149E-6</v>
      </c>
      <c r="AR1264" s="13">
        <f t="shared" si="1601"/>
        <v>4.334477321520464E-4</v>
      </c>
      <c r="AS1264" s="13">
        <f t="shared" si="1602"/>
        <v>3.2751893205736765E-4</v>
      </c>
      <c r="AT1264" s="13">
        <f t="shared" si="1603"/>
        <v>1.237388534984542E-4</v>
      </c>
      <c r="AU1264" s="13">
        <f t="shared" si="1604"/>
        <v>3.1166246927938443E-5</v>
      </c>
      <c r="AV1264" s="13">
        <f t="shared" si="1605"/>
        <v>5.8874087651783895E-6</v>
      </c>
      <c r="AW1264" s="13">
        <f t="shared" si="1606"/>
        <v>1.3965725483673539E-8</v>
      </c>
      <c r="AX1264" s="13">
        <f t="shared" si="1607"/>
        <v>5.7480586563455107E-5</v>
      </c>
      <c r="AY1264" s="13">
        <f t="shared" si="1608"/>
        <v>4.2986655703141365E-5</v>
      </c>
      <c r="AZ1264" s="13">
        <f t="shared" si="1609"/>
        <v>1.607371009080168E-5</v>
      </c>
      <c r="BA1264" s="13">
        <f t="shared" si="1610"/>
        <v>4.0068892986598663E-6</v>
      </c>
      <c r="BB1264" s="13">
        <f t="shared" si="1611"/>
        <v>7.4913453837126204E-7</v>
      </c>
      <c r="BC1264" s="13">
        <f t="shared" si="1612"/>
        <v>1.1204752909313916E-7</v>
      </c>
      <c r="BD1264" s="13">
        <f t="shared" si="1613"/>
        <v>5.4025395184970629E-5</v>
      </c>
      <c r="BE1264" s="13">
        <f t="shared" si="1614"/>
        <v>4.082231471625729E-5</v>
      </c>
      <c r="BF1264" s="13">
        <f t="shared" si="1615"/>
        <v>1.5422944830737217E-5</v>
      </c>
      <c r="BG1264" s="13">
        <f t="shared" si="1616"/>
        <v>3.8845948007489226E-6</v>
      </c>
      <c r="BH1264" s="13">
        <f t="shared" si="1617"/>
        <v>7.3381301033696224E-7</v>
      </c>
      <c r="BI1264" s="13">
        <f t="shared" si="1618"/>
        <v>1.1089579464730362E-7</v>
      </c>
      <c r="BJ1264" s="14">
        <f t="shared" si="1619"/>
        <v>0.31880278447292082</v>
      </c>
      <c r="BK1264" s="14">
        <f t="shared" si="1620"/>
        <v>0.36695965230411748</v>
      </c>
      <c r="BL1264" s="14">
        <f t="shared" si="1621"/>
        <v>0.29875217874044202</v>
      </c>
      <c r="BM1264" s="14">
        <f t="shared" si="1622"/>
        <v>0.19199419227578265</v>
      </c>
      <c r="BN1264" s="14">
        <f t="shared" si="1623"/>
        <v>0.807977810921512</v>
      </c>
    </row>
    <row r="1265" spans="1:66" x14ac:dyDescent="0.25">
      <c r="A1265" t="s">
        <v>122</v>
      </c>
      <c r="B1265" t="s">
        <v>389</v>
      </c>
      <c r="C1265" t="s">
        <v>136</v>
      </c>
      <c r="D1265" s="7" t="s">
        <v>538</v>
      </c>
      <c r="E1265" s="10">
        <f>VLOOKUP(A1265,home!$A$2:$E$405,3,FALSE)</f>
        <v>1.2608999999999999</v>
      </c>
      <c r="F1265" s="10">
        <f>VLOOKUP(B1265,home!$B$2:$E$405,3,FALSE)</f>
        <v>1.1106</v>
      </c>
      <c r="G1265" s="10">
        <f>VLOOKUP(C1265,away!$B$2:$E$405,4,FALSE)</f>
        <v>1.0345</v>
      </c>
      <c r="H1265" s="10">
        <f>VLOOKUP(A1265,away!$A$2:$E$405,3,FALSE)</f>
        <v>1.0995999999999999</v>
      </c>
      <c r="I1265" s="10">
        <f>VLOOKUP(C1265,away!$B$2:$E$405,3,FALSE)</f>
        <v>1.3048</v>
      </c>
      <c r="J1265" s="10">
        <f>VLOOKUP(B1265,home!$B$2:$E$405,4,FALSE)</f>
        <v>0.74929999999999997</v>
      </c>
      <c r="K1265" s="12">
        <f t="shared" si="1568"/>
        <v>1.4486678061299998</v>
      </c>
      <c r="L1265" s="12">
        <f t="shared" si="1569"/>
        <v>1.0750642293439998</v>
      </c>
      <c r="M1265" s="13">
        <f t="shared" si="1570"/>
        <v>8.0159888270791943E-2</v>
      </c>
      <c r="N1265" s="13">
        <f t="shared" si="1571"/>
        <v>0.11612504948087406</v>
      </c>
      <c r="O1265" s="13">
        <f t="shared" si="1572"/>
        <v>8.6177028508140074E-2</v>
      </c>
      <c r="P1265" s="13">
        <f t="shared" si="1573"/>
        <v>0.12484188682768972</v>
      </c>
      <c r="Q1265" s="13">
        <f t="shared" si="1574"/>
        <v>8.411331033409776E-2</v>
      </c>
      <c r="R1265" s="13">
        <f t="shared" si="1575"/>
        <v>4.632292037012975E-2</v>
      </c>
      <c r="S1265" s="13">
        <f t="shared" si="1576"/>
        <v>4.8607530034371994E-2</v>
      </c>
      <c r="T1265" s="13">
        <f t="shared" si="1577"/>
        <v>9.04272111518995E-2</v>
      </c>
      <c r="U1265" s="13">
        <f t="shared" si="1578"/>
        <v>6.7106523426130535E-2</v>
      </c>
      <c r="V1265" s="13">
        <f t="shared" si="1579"/>
        <v>8.4113221080586338E-3</v>
      </c>
      <c r="W1265" s="13">
        <f t="shared" si="1580"/>
        <v>4.0617414916009772E-2</v>
      </c>
      <c r="X1265" s="13">
        <f t="shared" si="1581"/>
        <v>4.3666329864625528E-2</v>
      </c>
      <c r="Y1265" s="13">
        <f t="shared" si="1582"/>
        <v>2.3472054632097263E-2</v>
      </c>
      <c r="Z1265" s="13">
        <f t="shared" si="1583"/>
        <v>1.6600038229559005E-2</v>
      </c>
      <c r="AA1265" s="13">
        <f t="shared" si="1584"/>
        <v>2.4047940963689365E-2</v>
      </c>
      <c r="AB1265" s="13">
        <f t="shared" si="1585"/>
        <v>1.7418738938905817E-2</v>
      </c>
      <c r="AC1265" s="13">
        <f t="shared" si="1586"/>
        <v>8.1874281618425897E-4</v>
      </c>
      <c r="AD1265" s="13">
        <f t="shared" si="1587"/>
        <v>1.4710285339261945E-2</v>
      </c>
      <c r="AE1265" s="13">
        <f t="shared" si="1588"/>
        <v>1.5814501571683983E-2</v>
      </c>
      <c r="AF1265" s="13">
        <f t="shared" si="1589"/>
        <v>8.500802472310956E-3</v>
      </c>
      <c r="AG1265" s="13">
        <f t="shared" si="1590"/>
        <v>3.0463028862335157E-3</v>
      </c>
      <c r="AH1265" s="13">
        <f t="shared" si="1591"/>
        <v>4.4615268265854454E-3</v>
      </c>
      <c r="AI1265" s="13">
        <f t="shared" si="1592"/>
        <v>6.4632702798596764E-3</v>
      </c>
      <c r="AJ1265" s="13">
        <f t="shared" si="1593"/>
        <v>4.6815657883747747E-3</v>
      </c>
      <c r="AK1265" s="13">
        <f t="shared" si="1594"/>
        <v>2.2606778799660505E-3</v>
      </c>
      <c r="AL1265" s="13">
        <f t="shared" si="1595"/>
        <v>5.1004760712124398E-5</v>
      </c>
      <c r="AM1265" s="13">
        <f t="shared" si="1596"/>
        <v>4.26206335799498E-3</v>
      </c>
      <c r="AN1265" s="13">
        <f t="shared" si="1597"/>
        <v>4.5819918593781733E-3</v>
      </c>
      <c r="AO1265" s="13">
        <f t="shared" si="1598"/>
        <v>2.4629677735814384E-3</v>
      </c>
      <c r="AP1265" s="13">
        <f t="shared" si="1599"/>
        <v>8.8261618380147862E-4</v>
      </c>
      <c r="AQ1265" s="13">
        <f t="shared" si="1600"/>
        <v>2.3721727186126962E-4</v>
      </c>
      <c r="AR1265" s="13">
        <f t="shared" si="1601"/>
        <v>9.5928557990413289E-4</v>
      </c>
      <c r="AS1265" s="13">
        <f t="shared" si="1602"/>
        <v>1.3896861364918647E-3</v>
      </c>
      <c r="AT1265" s="13">
        <f t="shared" si="1603"/>
        <v>1.0065967832804726E-3</v>
      </c>
      <c r="AU1265" s="13">
        <f t="shared" si="1604"/>
        <v>4.8607478456414604E-4</v>
      </c>
      <c r="AV1265" s="13">
        <f t="shared" si="1605"/>
        <v>1.7604022294241337E-4</v>
      </c>
      <c r="AW1265" s="13">
        <f t="shared" si="1606"/>
        <v>2.2065381181205887E-6</v>
      </c>
      <c r="AX1265" s="13">
        <f t="shared" si="1607"/>
        <v>1.0290523290689428E-3</v>
      </c>
      <c r="AY1265" s="13">
        <f t="shared" si="1608"/>
        <v>1.106297349105151E-3</v>
      </c>
      <c r="AZ1265" s="13">
        <f t="shared" si="1609"/>
        <v>5.9467035352051955E-4</v>
      </c>
      <c r="BA1265" s="13">
        <f t="shared" si="1610"/>
        <v>2.1310294177375374E-4</v>
      </c>
      <c r="BB1265" s="13">
        <f t="shared" si="1611"/>
        <v>5.7274837467234951E-5</v>
      </c>
      <c r="BC1265" s="13">
        <f t="shared" si="1612"/>
        <v>1.2314825800503162E-5</v>
      </c>
      <c r="BD1265" s="13">
        <f t="shared" si="1613"/>
        <v>1.7188226878007471E-4</v>
      </c>
      <c r="BE1265" s="13">
        <f t="shared" si="1614"/>
        <v>2.4900030922627776E-4</v>
      </c>
      <c r="BF1265" s="13">
        <f t="shared" si="1615"/>
        <v>1.803593658462617E-4</v>
      </c>
      <c r="BG1265" s="13">
        <f t="shared" si="1616"/>
        <v>8.7093602278500701E-5</v>
      </c>
      <c r="BH1265" s="13">
        <f t="shared" si="1617"/>
        <v>3.1542424435188578E-5</v>
      </c>
      <c r="BI1265" s="13">
        <f t="shared" si="1618"/>
        <v>9.1388989613091872E-6</v>
      </c>
      <c r="BJ1265" s="14">
        <f t="shared" si="1619"/>
        <v>0.45593283173244781</v>
      </c>
      <c r="BK1265" s="14">
        <f t="shared" si="1620"/>
        <v>0.26399667216691386</v>
      </c>
      <c r="BL1265" s="14">
        <f t="shared" si="1621"/>
        <v>0.2636868933584921</v>
      </c>
      <c r="BM1265" s="14">
        <f t="shared" si="1622"/>
        <v>0.4613722608847024</v>
      </c>
      <c r="BN1265" s="14">
        <f t="shared" si="1623"/>
        <v>0.53774008379172322</v>
      </c>
    </row>
    <row r="1266" spans="1:66" x14ac:dyDescent="0.25">
      <c r="A1266" t="s">
        <v>122</v>
      </c>
      <c r="B1266" t="s">
        <v>137</v>
      </c>
      <c r="C1266" t="s">
        <v>401</v>
      </c>
      <c r="D1266" s="7" t="s">
        <v>538</v>
      </c>
      <c r="E1266" s="10">
        <f>VLOOKUP(A1266,home!$A$2:$E$405,3,FALSE)</f>
        <v>1.2608999999999999</v>
      </c>
      <c r="F1266" s="10">
        <f>VLOOKUP(B1266,home!$B$2:$E$405,3,FALSE)</f>
        <v>1.1033999999999999</v>
      </c>
      <c r="G1266" s="10">
        <f>VLOOKUP(C1266,away!$B$2:$E$405,4,FALSE)</f>
        <v>0.8276</v>
      </c>
      <c r="H1266" s="10">
        <f>VLOOKUP(A1266,away!$A$2:$E$405,3,FALSE)</f>
        <v>1.0995999999999999</v>
      </c>
      <c r="I1266" s="10">
        <f>VLOOKUP(C1266,away!$B$2:$E$405,3,FALSE)</f>
        <v>0.94899999999999995</v>
      </c>
      <c r="J1266" s="10">
        <f>VLOOKUP(B1266,home!$B$2:$E$405,4,FALSE)</f>
        <v>0.98850000000000005</v>
      </c>
      <c r="K1266" s="12">
        <f t="shared" si="1568"/>
        <v>1.1514208948559999</v>
      </c>
      <c r="L1266" s="12">
        <f t="shared" si="1569"/>
        <v>1.0315199153999999</v>
      </c>
      <c r="M1266" s="13">
        <f t="shared" si="1570"/>
        <v>0.11270958528117901</v>
      </c>
      <c r="N1266" s="13">
        <f t="shared" si="1571"/>
        <v>0.12977617154330379</v>
      </c>
      <c r="O1266" s="13">
        <f t="shared" si="1572"/>
        <v>0.11626218187401084</v>
      </c>
      <c r="P1266" s="13">
        <f t="shared" si="1573"/>
        <v>0.13386670549128457</v>
      </c>
      <c r="Q1266" s="13">
        <f t="shared" si="1574"/>
        <v>7.471349778468829E-2</v>
      </c>
      <c r="R1266" s="13">
        <f t="shared" si="1575"/>
        <v>5.9963378005449527E-2</v>
      </c>
      <c r="S1266" s="13">
        <f t="shared" si="1576"/>
        <v>3.9748826141060178E-2</v>
      </c>
      <c r="T1266" s="13">
        <f t="shared" si="1577"/>
        <v>7.7068460914099746E-2</v>
      </c>
      <c r="U1266" s="13">
        <f t="shared" si="1578"/>
        <v>6.9043086361623277E-2</v>
      </c>
      <c r="V1266" s="13">
        <f t="shared" si="1579"/>
        <v>5.2455800842049595E-3</v>
      </c>
      <c r="W1266" s="13">
        <f t="shared" si="1580"/>
        <v>2.8675560825689186E-2</v>
      </c>
      <c r="X1266" s="13">
        <f t="shared" si="1581"/>
        <v>2.9579412076962457E-2</v>
      </c>
      <c r="Y1266" s="13">
        <f t="shared" si="1582"/>
        <v>1.5255876321605024E-2</v>
      </c>
      <c r="Z1266" s="13">
        <f t="shared" si="1583"/>
        <v>2.0617806202426505E-2</v>
      </c>
      <c r="AA1266" s="13">
        <f t="shared" si="1584"/>
        <v>2.3739772867565512E-2</v>
      </c>
      <c r="AB1266" s="13">
        <f t="shared" si="1585"/>
        <v>1.3667235259425235E-2</v>
      </c>
      <c r="AC1266" s="13">
        <f t="shared" si="1586"/>
        <v>3.8939042014006519E-4</v>
      </c>
      <c r="AD1266" s="13">
        <f t="shared" si="1587"/>
        <v>8.2544099766031741E-3</v>
      </c>
      <c r="AE1266" s="13">
        <f t="shared" si="1588"/>
        <v>8.5145882807426201E-3</v>
      </c>
      <c r="AF1266" s="13">
        <f t="shared" si="1589"/>
        <v>4.3914836915087286E-3</v>
      </c>
      <c r="AG1266" s="13">
        <f t="shared" si="1590"/>
        <v>1.5099676286485211E-3</v>
      </c>
      <c r="AH1266" s="13">
        <f t="shared" si="1591"/>
        <v>5.3169194274151448E-3</v>
      </c>
      <c r="AI1266" s="13">
        <f t="shared" si="1592"/>
        <v>6.1220121249915965E-3</v>
      </c>
      <c r="AJ1266" s="13">
        <f t="shared" si="1593"/>
        <v>3.5245063396385531E-3</v>
      </c>
      <c r="AK1266" s="13">
        <f t="shared" si="1594"/>
        <v>1.3527300811707558E-3</v>
      </c>
      <c r="AL1266" s="13">
        <f t="shared" si="1595"/>
        <v>1.8499371659997439E-5</v>
      </c>
      <c r="AM1266" s="13">
        <f t="shared" si="1596"/>
        <v>1.9008600243537439E-3</v>
      </c>
      <c r="AN1266" s="13">
        <f t="shared" si="1597"/>
        <v>1.9607749715086155E-3</v>
      </c>
      <c r="AO1266" s="13">
        <f t="shared" si="1598"/>
        <v>1.0112892163645021E-3</v>
      </c>
      <c r="AP1266" s="13">
        <f t="shared" si="1599"/>
        <v>3.4772165563641446E-4</v>
      </c>
      <c r="AQ1266" s="13">
        <f t="shared" si="1600"/>
        <v>8.9670453201205527E-5</v>
      </c>
      <c r="AR1266" s="13">
        <f t="shared" si="1601"/>
        <v>1.0969016555911774E-3</v>
      </c>
      <c r="AS1266" s="13">
        <f t="shared" si="1602"/>
        <v>1.2629954858498214E-3</v>
      </c>
      <c r="AT1266" s="13">
        <f t="shared" si="1603"/>
        <v>7.2711969625814481E-4</v>
      </c>
      <c r="AU1266" s="13">
        <f t="shared" si="1604"/>
        <v>2.7907360377765864E-4</v>
      </c>
      <c r="AV1266" s="13">
        <f t="shared" si="1605"/>
        <v>8.0332794648090117E-5</v>
      </c>
      <c r="AW1266" s="13">
        <f t="shared" si="1606"/>
        <v>6.1033208380553101E-7</v>
      </c>
      <c r="AX1266" s="13">
        <f t="shared" si="1607"/>
        <v>3.6478165837289733E-4</v>
      </c>
      <c r="AY1266" s="13">
        <f t="shared" si="1608"/>
        <v>3.7627954538428269E-4</v>
      </c>
      <c r="AZ1266" s="13">
        <f t="shared" si="1609"/>
        <v>1.9406992241077282E-4</v>
      </c>
      <c r="BA1266" s="13">
        <f t="shared" si="1610"/>
        <v>6.6728996648948323E-5</v>
      </c>
      <c r="BB1266" s="13">
        <f t="shared" si="1611"/>
        <v>1.7208072244512508E-5</v>
      </c>
      <c r="BC1266" s="13">
        <f t="shared" si="1612"/>
        <v>3.5500938451713265E-6</v>
      </c>
      <c r="BD1266" s="13">
        <f t="shared" si="1613"/>
        <v>1.8857931716292182E-4</v>
      </c>
      <c r="BE1266" s="13">
        <f t="shared" si="1614"/>
        <v>2.1713416611906486E-4</v>
      </c>
      <c r="BF1266" s="13">
        <f t="shared" si="1615"/>
        <v>1.2500640792831251E-4</v>
      </c>
      <c r="BG1266" s="13">
        <f t="shared" si="1616"/>
        <v>4.7978330026517244E-5</v>
      </c>
      <c r="BH1266" s="13">
        <f t="shared" si="1617"/>
        <v>1.3810812923207243E-5</v>
      </c>
      <c r="BI1266" s="13">
        <f t="shared" si="1618"/>
        <v>3.1804117149456183E-6</v>
      </c>
      <c r="BJ1266" s="14">
        <f t="shared" si="1619"/>
        <v>0.38407236365382252</v>
      </c>
      <c r="BK1266" s="14">
        <f t="shared" si="1620"/>
        <v>0.29235486633491303</v>
      </c>
      <c r="BL1266" s="14">
        <f t="shared" si="1621"/>
        <v>0.30303393502329029</v>
      </c>
      <c r="BM1266" s="14">
        <f t="shared" si="1622"/>
        <v>0.37241178202123587</v>
      </c>
      <c r="BN1266" s="14">
        <f t="shared" si="1623"/>
        <v>0.62729151997991595</v>
      </c>
    </row>
    <row r="1267" spans="1:66" x14ac:dyDescent="0.25">
      <c r="A1267" t="s">
        <v>122</v>
      </c>
      <c r="B1267" t="s">
        <v>118</v>
      </c>
      <c r="C1267" t="s">
        <v>144</v>
      </c>
      <c r="D1267" s="7" t="s">
        <v>538</v>
      </c>
      <c r="E1267" s="10">
        <f>VLOOKUP(A1267,home!$A$2:$E$405,3,FALSE)</f>
        <v>1.2608999999999999</v>
      </c>
      <c r="F1267" s="10">
        <f>VLOOKUP(B1267,home!$B$2:$E$405,3,FALSE)</f>
        <v>0.871</v>
      </c>
      <c r="G1267" s="10">
        <f>VLOOKUP(C1267,away!$B$2:$E$405,4,FALSE)</f>
        <v>1.3448</v>
      </c>
      <c r="H1267" s="10">
        <f>VLOOKUP(A1267,away!$A$2:$E$405,3,FALSE)</f>
        <v>1.0995999999999999</v>
      </c>
      <c r="I1267" s="10">
        <f>VLOOKUP(C1267,away!$B$2:$E$405,3,FALSE)</f>
        <v>1.6211</v>
      </c>
      <c r="J1267" s="10">
        <f>VLOOKUP(B1267,home!$B$2:$E$405,4,FALSE)</f>
        <v>1.4338</v>
      </c>
      <c r="K1267" s="12">
        <f t="shared" si="1568"/>
        <v>1.4769183967199999</v>
      </c>
      <c r="L1267" s="12">
        <f t="shared" si="1569"/>
        <v>2.5558367647279998</v>
      </c>
      <c r="M1267" s="13">
        <f t="shared" si="1570"/>
        <v>1.7725426204804197E-2</v>
      </c>
      <c r="N1267" s="13">
        <f t="shared" si="1571"/>
        <v>2.6179008051578086E-2</v>
      </c>
      <c r="O1267" s="13">
        <f t="shared" si="1572"/>
        <v>4.5303295964711658E-2</v>
      </c>
      <c r="P1267" s="13">
        <f t="shared" si="1573"/>
        <v>6.6909271242333576E-2</v>
      </c>
      <c r="Q1267" s="13">
        <f t="shared" si="1574"/>
        <v>1.9332129299628343E-2</v>
      </c>
      <c r="R1267" s="13">
        <f t="shared" si="1575"/>
        <v>5.7893914694981868E-2</v>
      </c>
      <c r="S1267" s="13">
        <f t="shared" si="1576"/>
        <v>6.3141649267744987E-2</v>
      </c>
      <c r="T1267" s="13">
        <f t="shared" si="1577"/>
        <v>4.940976680446546E-2</v>
      </c>
      <c r="U1267" s="13">
        <f t="shared" si="1578"/>
        <v>8.5504587671157053E-2</v>
      </c>
      <c r="V1267" s="13">
        <f t="shared" si="1579"/>
        <v>2.6482746615761308E-2</v>
      </c>
      <c r="W1267" s="13">
        <f t="shared" si="1580"/>
        <v>9.5173258034636152E-3</v>
      </c>
      <c r="X1267" s="13">
        <f t="shared" si="1581"/>
        <v>2.432473119038675E-2</v>
      </c>
      <c r="Y1267" s="13">
        <f t="shared" si="1582"/>
        <v>3.1085021134258182E-2</v>
      </c>
      <c r="Z1267" s="13">
        <f t="shared" si="1583"/>
        <v>4.9322465210487082E-2</v>
      </c>
      <c r="AA1267" s="13">
        <f t="shared" si="1584"/>
        <v>7.2845256240950548E-2</v>
      </c>
      <c r="AB1267" s="13">
        <f t="shared" si="1585"/>
        <v>5.3793249528021142E-2</v>
      </c>
      <c r="AC1267" s="13">
        <f t="shared" si="1586"/>
        <v>6.2478796563284781E-3</v>
      </c>
      <c r="AD1267" s="13">
        <f t="shared" si="1587"/>
        <v>3.5140783916783407E-3</v>
      </c>
      <c r="AE1267" s="13">
        <f t="shared" si="1588"/>
        <v>8.9814107475877404E-3</v>
      </c>
      <c r="AF1267" s="13">
        <f t="shared" si="1589"/>
        <v>1.1477509893903974E-2</v>
      </c>
      <c r="AG1267" s="13">
        <f t="shared" si="1590"/>
        <v>9.7782139181230472E-3</v>
      </c>
      <c r="AH1267" s="13">
        <f t="shared" si="1591"/>
        <v>3.1515042477995164E-2</v>
      </c>
      <c r="AI1267" s="13">
        <f t="shared" si="1592"/>
        <v>4.6545146009163305E-2</v>
      </c>
      <c r="AJ1267" s="13">
        <f t="shared" si="1593"/>
        <v>3.4371691209475898E-2</v>
      </c>
      <c r="AK1267" s="13">
        <f t="shared" si="1594"/>
        <v>1.6921394357884697E-2</v>
      </c>
      <c r="AL1267" s="13">
        <f t="shared" si="1595"/>
        <v>9.433704324727293E-4</v>
      </c>
      <c r="AM1267" s="13">
        <f t="shared" si="1596"/>
        <v>1.0380014048371937E-3</v>
      </c>
      <c r="AN1267" s="13">
        <f t="shared" si="1597"/>
        <v>2.6529621523222113E-3</v>
      </c>
      <c r="AO1267" s="13">
        <f t="shared" si="1598"/>
        <v>3.3902691021685171E-3</v>
      </c>
      <c r="AP1267" s="13">
        <f t="shared" si="1599"/>
        <v>2.8883248045478943E-3</v>
      </c>
      <c r="AQ1267" s="13">
        <f t="shared" si="1600"/>
        <v>1.8455216809848312E-3</v>
      </c>
      <c r="AR1267" s="13">
        <f t="shared" si="1601"/>
        <v>1.6109460841444916E-2</v>
      </c>
      <c r="AS1267" s="13">
        <f t="shared" si="1602"/>
        <v>2.3792359077970442E-2</v>
      </c>
      <c r="AT1267" s="13">
        <f t="shared" si="1603"/>
        <v>1.7569686411811326E-2</v>
      </c>
      <c r="AU1267" s="13">
        <f t="shared" si="1604"/>
        <v>8.6496643620685223E-3</v>
      </c>
      <c r="AV1267" s="13">
        <f t="shared" si="1605"/>
        <v>3.1937121054480904E-3</v>
      </c>
      <c r="AW1267" s="13">
        <f t="shared" si="1606"/>
        <v>9.891664383851752E-5</v>
      </c>
      <c r="AX1267" s="13">
        <f t="shared" si="1607"/>
        <v>2.5550722843754289E-4</v>
      </c>
      <c r="AY1267" s="13">
        <f t="shared" si="1608"/>
        <v>6.530347680944274E-4</v>
      </c>
      <c r="AZ1267" s="13">
        <f t="shared" si="1609"/>
        <v>8.3452513447068082E-4</v>
      </c>
      <c r="BA1267" s="13">
        <f t="shared" si="1610"/>
        <v>7.109700065899146E-4</v>
      </c>
      <c r="BB1267" s="13">
        <f t="shared" si="1611"/>
        <v>4.5428082036535312E-4</v>
      </c>
      <c r="BC1267" s="13">
        <f t="shared" si="1612"/>
        <v>2.3221352444011294E-4</v>
      </c>
      <c r="BD1267" s="13">
        <f t="shared" si="1613"/>
        <v>6.8621920464185023E-3</v>
      </c>
      <c r="BE1267" s="13">
        <f t="shared" si="1614"/>
        <v>1.0134897675181147E-2</v>
      </c>
      <c r="BF1267" s="13">
        <f t="shared" si="1615"/>
        <v>7.4842084126749003E-3</v>
      </c>
      <c r="BG1267" s="13">
        <f t="shared" si="1616"/>
        <v>3.6845216965220519E-3</v>
      </c>
      <c r="BH1267" s="13">
        <f t="shared" si="1617"/>
        <v>1.3604344691768504E-3</v>
      </c>
      <c r="BI1267" s="13">
        <f t="shared" si="1618"/>
        <v>4.0185013901185946E-4</v>
      </c>
      <c r="BJ1267" s="14">
        <f t="shared" si="1619"/>
        <v>0.20855480586233227</v>
      </c>
      <c r="BK1267" s="14">
        <f t="shared" si="1620"/>
        <v>0.18210337818753969</v>
      </c>
      <c r="BL1267" s="14">
        <f t="shared" si="1621"/>
        <v>0.54393656539206992</v>
      </c>
      <c r="BM1267" s="14">
        <f t="shared" si="1622"/>
        <v>0.75002005107013547</v>
      </c>
      <c r="BN1267" s="14">
        <f t="shared" si="1623"/>
        <v>0.23334304545803772</v>
      </c>
    </row>
    <row r="1268" spans="1:66" x14ac:dyDescent="0.25">
      <c r="A1268" t="s">
        <v>122</v>
      </c>
      <c r="B1268" t="s">
        <v>140</v>
      </c>
      <c r="C1268" t="s">
        <v>112</v>
      </c>
      <c r="D1268" s="7" t="s">
        <v>538</v>
      </c>
      <c r="E1268" s="10">
        <f>VLOOKUP(A1268,home!$A$2:$E$405,3,FALSE)</f>
        <v>1.2608999999999999</v>
      </c>
      <c r="F1268" s="10">
        <f>VLOOKUP(B1268,home!$B$2:$E$405,3,FALSE)</f>
        <v>1.2413000000000001</v>
      </c>
      <c r="G1268" s="10">
        <f>VLOOKUP(C1268,away!$B$2:$E$405,4,FALSE)</f>
        <v>1.3226</v>
      </c>
      <c r="H1268" s="10">
        <f>VLOOKUP(A1268,away!$A$2:$E$405,3,FALSE)</f>
        <v>1.0995999999999999</v>
      </c>
      <c r="I1268" s="10">
        <f>VLOOKUP(C1268,away!$B$2:$E$405,3,FALSE)</f>
        <v>0.71689999999999998</v>
      </c>
      <c r="J1268" s="10">
        <f>VLOOKUP(B1268,home!$B$2:$E$405,4,FALSE)</f>
        <v>0.59309999999999996</v>
      </c>
      <c r="K1268" s="12">
        <f t="shared" si="1568"/>
        <v>2.0700742278419999</v>
      </c>
      <c r="L1268" s="12">
        <f t="shared" si="1569"/>
        <v>0.46754265164399994</v>
      </c>
      <c r="M1268" s="13">
        <f t="shared" si="1570"/>
        <v>7.9054572055416925E-2</v>
      </c>
      <c r="N1268" s="13">
        <f t="shared" si="1571"/>
        <v>0.16364883220499693</v>
      </c>
      <c r="O1268" s="13">
        <f t="shared" si="1572"/>
        <v>3.6961384243371281E-2</v>
      </c>
      <c r="P1268" s="13">
        <f t="shared" si="1573"/>
        <v>7.6512808947568275E-2</v>
      </c>
      <c r="Q1268" s="13">
        <f t="shared" si="1574"/>
        <v>0.16938261498200211</v>
      </c>
      <c r="R1268" s="13">
        <f t="shared" si="1575"/>
        <v>8.640511798789283E-3</v>
      </c>
      <c r="S1268" s="13">
        <f t="shared" si="1576"/>
        <v>1.8513192155867053E-2</v>
      </c>
      <c r="T1268" s="13">
        <f t="shared" si="1577"/>
        <v>7.9193596951079956E-2</v>
      </c>
      <c r="U1268" s="13">
        <f t="shared" si="1578"/>
        <v>1.7886500790038413E-2</v>
      </c>
      <c r="V1268" s="13">
        <f t="shared" si="1579"/>
        <v>1.9908839869902609E-3</v>
      </c>
      <c r="W1268" s="13">
        <f t="shared" si="1580"/>
        <v>0.11687819530624223</v>
      </c>
      <c r="X1268" s="13">
        <f t="shared" si="1581"/>
        <v>5.4645541352845793E-2</v>
      </c>
      <c r="Y1268" s="13">
        <f t="shared" si="1582"/>
        <v>1.2774560652315685E-2</v>
      </c>
      <c r="Z1268" s="13">
        <f t="shared" si="1583"/>
        <v>1.3466025993224032E-3</v>
      </c>
      <c r="AA1268" s="13">
        <f t="shared" si="1584"/>
        <v>2.7875673360023539E-3</v>
      </c>
      <c r="AB1268" s="13">
        <f t="shared" si="1585"/>
        <v>2.885235650316328E-3</v>
      </c>
      <c r="AC1268" s="13">
        <f t="shared" si="1586"/>
        <v>1.2042956701683351E-4</v>
      </c>
      <c r="AD1268" s="13">
        <f t="shared" si="1587"/>
        <v>6.0486634975033968E-2</v>
      </c>
      <c r="AE1268" s="13">
        <f t="shared" si="1588"/>
        <v>2.8280081705250086E-2</v>
      </c>
      <c r="AF1268" s="13">
        <f t="shared" si="1589"/>
        <v>6.6110721945907974E-3</v>
      </c>
      <c r="AG1268" s="13">
        <f t="shared" si="1590"/>
        <v>1.0303194080229668E-3</v>
      </c>
      <c r="AH1268" s="13">
        <f t="shared" si="1591"/>
        <v>1.5739853749947478E-4</v>
      </c>
      <c r="AI1268" s="13">
        <f t="shared" si="1592"/>
        <v>3.2582665597768529E-4</v>
      </c>
      <c r="AJ1268" s="13">
        <f t="shared" si="1593"/>
        <v>3.3724268164167406E-4</v>
      </c>
      <c r="AK1268" s="13">
        <f t="shared" si="1594"/>
        <v>2.3270579459825125E-4</v>
      </c>
      <c r="AL1268" s="13">
        <f t="shared" si="1595"/>
        <v>4.66230059222285E-6</v>
      </c>
      <c r="AM1268" s="13">
        <f t="shared" si="1596"/>
        <v>2.5042364838140877E-2</v>
      </c>
      <c r="AN1268" s="13">
        <f t="shared" si="1597"/>
        <v>1.1708373659860853E-2</v>
      </c>
      <c r="AO1268" s="13">
        <f t="shared" si="1598"/>
        <v>2.7370820336850531E-3</v>
      </c>
      <c r="AP1268" s="13">
        <f t="shared" si="1599"/>
        <v>4.2656753059875399E-4</v>
      </c>
      <c r="AQ1268" s="13">
        <f t="shared" si="1600"/>
        <v>4.985962859034362E-5</v>
      </c>
      <c r="AR1268" s="13">
        <f t="shared" si="1601"/>
        <v>1.4718105917478402E-5</v>
      </c>
      <c r="AS1268" s="13">
        <f t="shared" si="1602"/>
        <v>3.0467571742420868E-5</v>
      </c>
      <c r="AT1268" s="13">
        <f t="shared" si="1603"/>
        <v>3.1535067524456325E-5</v>
      </c>
      <c r="AU1268" s="13">
        <f t="shared" si="1604"/>
        <v>2.175997685187808E-5</v>
      </c>
      <c r="AV1268" s="13">
        <f t="shared" si="1605"/>
        <v>1.1261191819877828E-5</v>
      </c>
      <c r="AW1268" s="13">
        <f t="shared" si="1606"/>
        <v>1.2534439649093772E-7</v>
      </c>
      <c r="AX1268" s="13">
        <f t="shared" si="1607"/>
        <v>8.6399256759420139E-3</v>
      </c>
      <c r="AY1268" s="13">
        <f t="shared" si="1608"/>
        <v>4.0395337605370072E-3</v>
      </c>
      <c r="AZ1268" s="13">
        <f t="shared" si="1609"/>
        <v>9.4432716290346536E-4</v>
      </c>
      <c r="BA1268" s="13">
        <f t="shared" si="1610"/>
        <v>1.4717107525444729E-4</v>
      </c>
      <c r="BB1268" s="13">
        <f t="shared" si="1611"/>
        <v>1.720218869244073E-5</v>
      </c>
      <c r="BC1268" s="13">
        <f t="shared" si="1612"/>
        <v>1.6085513830688346E-6</v>
      </c>
      <c r="BD1268" s="13">
        <f t="shared" si="1613"/>
        <v>1.1468903779725161E-6</v>
      </c>
      <c r="BE1268" s="13">
        <f t="shared" si="1614"/>
        <v>2.3741482136008756E-6</v>
      </c>
      <c r="BF1268" s="13">
        <f t="shared" si="1615"/>
        <v>2.4573315150261494E-6</v>
      </c>
      <c r="BG1268" s="13">
        <f t="shared" si="1616"/>
        <v>1.6956195461731891E-6</v>
      </c>
      <c r="BH1268" s="13">
        <f t="shared" si="1617"/>
        <v>8.7751458068956679E-7</v>
      </c>
      <c r="BI1268" s="13">
        <f t="shared" si="1618"/>
        <v>3.6330406360821037E-7</v>
      </c>
      <c r="BJ1268" s="14">
        <f t="shared" si="1619"/>
        <v>0.74668546583796891</v>
      </c>
      <c r="BK1268" s="14">
        <f t="shared" si="1620"/>
        <v>0.18023608277398859</v>
      </c>
      <c r="BL1268" s="14">
        <f t="shared" si="1621"/>
        <v>7.0333030210387948E-2</v>
      </c>
      <c r="BM1268" s="14">
        <f t="shared" si="1622"/>
        <v>0.46036104877338235</v>
      </c>
      <c r="BN1268" s="14">
        <f t="shared" si="1623"/>
        <v>0.53420072423214493</v>
      </c>
    </row>
    <row r="1269" spans="1:66" x14ac:dyDescent="0.25">
      <c r="A1269" t="s">
        <v>122</v>
      </c>
      <c r="B1269" t="s">
        <v>124</v>
      </c>
      <c r="C1269" t="s">
        <v>132</v>
      </c>
      <c r="D1269" s="7" t="s">
        <v>538</v>
      </c>
      <c r="E1269" s="10">
        <f>VLOOKUP(A1269,home!$A$2:$E$405,3,FALSE)</f>
        <v>1.2608999999999999</v>
      </c>
      <c r="F1269" s="10">
        <f>VLOOKUP(B1269,home!$B$2:$E$405,3,FALSE)</f>
        <v>0.75860000000000005</v>
      </c>
      <c r="G1269" s="10">
        <f>VLOOKUP(C1269,away!$B$2:$E$405,4,FALSE)</f>
        <v>1.1033999999999999</v>
      </c>
      <c r="H1269" s="10">
        <f>VLOOKUP(A1269,away!$A$2:$E$405,3,FALSE)</f>
        <v>1.0995999999999999</v>
      </c>
      <c r="I1269" s="10">
        <f>VLOOKUP(C1269,away!$B$2:$E$405,3,FALSE)</f>
        <v>1.1861999999999999</v>
      </c>
      <c r="J1269" s="10">
        <f>VLOOKUP(B1269,home!$B$2:$E$405,4,FALSE)</f>
        <v>1.1071</v>
      </c>
      <c r="K1269" s="12">
        <f t="shared" si="1568"/>
        <v>1.0554227777159999</v>
      </c>
      <c r="L1269" s="12">
        <f t="shared" si="1569"/>
        <v>1.4440409251919997</v>
      </c>
      <c r="M1269" s="13">
        <f t="shared" si="1570"/>
        <v>8.2129032376488997E-2</v>
      </c>
      <c r="N1269" s="13">
        <f t="shared" si="1571"/>
        <v>8.6680851481921298E-2</v>
      </c>
      <c r="O1269" s="13">
        <f t="shared" si="1572"/>
        <v>0.11859768389806885</v>
      </c>
      <c r="P1269" s="13">
        <f t="shared" si="1573"/>
        <v>0.12517069697038394</v>
      </c>
      <c r="Q1269" s="13">
        <f t="shared" si="1574"/>
        <v>4.5742472522918708E-2</v>
      </c>
      <c r="R1269" s="13">
        <f t="shared" si="1575"/>
        <v>8.5629954590897853E-2</v>
      </c>
      <c r="S1269" s="13">
        <f t="shared" si="1576"/>
        <v>4.7692341327696161E-2</v>
      </c>
      <c r="T1269" s="13">
        <f t="shared" si="1577"/>
        <v>6.6054002342565157E-2</v>
      </c>
      <c r="U1269" s="13">
        <f t="shared" si="1578"/>
        <v>9.0375804530020351E-2</v>
      </c>
      <c r="V1269" s="13">
        <f t="shared" si="1579"/>
        <v>8.0762935961162709E-3</v>
      </c>
      <c r="W1269" s="13">
        <f t="shared" si="1580"/>
        <v>1.6092549136578888E-2</v>
      </c>
      <c r="X1269" s="13">
        <f t="shared" si="1581"/>
        <v>2.3238299543883095E-2</v>
      </c>
      <c r="Y1269" s="13">
        <f t="shared" si="1582"/>
        <v>1.6778527786618886E-2</v>
      </c>
      <c r="Z1269" s="13">
        <f t="shared" si="1583"/>
        <v>4.1217719617196356E-2</v>
      </c>
      <c r="AA1269" s="13">
        <f t="shared" si="1584"/>
        <v>4.3502120129500638E-2</v>
      </c>
      <c r="AB1269" s="13">
        <f t="shared" si="1585"/>
        <v>2.2956564231806337E-2</v>
      </c>
      <c r="AC1269" s="13">
        <f t="shared" si="1586"/>
        <v>7.6930415858393489E-4</v>
      </c>
      <c r="AD1269" s="13">
        <f t="shared" si="1587"/>
        <v>4.2461107275648252E-3</v>
      </c>
      <c r="AE1269" s="13">
        <f t="shared" si="1588"/>
        <v>6.131557663500385E-3</v>
      </c>
      <c r="AF1269" s="13">
        <f t="shared" si="1589"/>
        <v>4.4271101006345967E-3</v>
      </c>
      <c r="AG1269" s="13">
        <f t="shared" si="1590"/>
        <v>2.1309760552157436E-3</v>
      </c>
      <c r="AH1269" s="13">
        <f t="shared" si="1591"/>
        <v>1.4880018492580162E-2</v>
      </c>
      <c r="AI1269" s="13">
        <f t="shared" si="1592"/>
        <v>1.5704710449904399E-2</v>
      </c>
      <c r="AJ1269" s="13">
        <f t="shared" si="1593"/>
        <v>8.2875545631317955E-3</v>
      </c>
      <c r="AK1269" s="13">
        <f t="shared" si="1594"/>
        <v>2.91562461916449E-3</v>
      </c>
      <c r="AL1269" s="13">
        <f t="shared" si="1595"/>
        <v>4.6899048935943398E-5</v>
      </c>
      <c r="AM1269" s="13">
        <f t="shared" si="1596"/>
        <v>8.9628839571523518E-4</v>
      </c>
      <c r="AN1269" s="13">
        <f t="shared" si="1597"/>
        <v>1.2942771241874812E-3</v>
      </c>
      <c r="AO1269" s="13">
        <f t="shared" si="1598"/>
        <v>9.3449456793326575E-4</v>
      </c>
      <c r="AP1269" s="13">
        <f t="shared" si="1599"/>
        <v>4.4981613348841706E-4</v>
      </c>
      <c r="AQ1269" s="13">
        <f t="shared" si="1600"/>
        <v>1.6238822639222541E-4</v>
      </c>
      <c r="AR1269" s="13">
        <f t="shared" si="1601"/>
        <v>4.2974711341799022E-3</v>
      </c>
      <c r="AS1269" s="13">
        <f t="shared" si="1602"/>
        <v>4.5356489215904808E-3</v>
      </c>
      <c r="AT1269" s="13">
        <f t="shared" si="1603"/>
        <v>2.3935135917848025E-3</v>
      </c>
      <c r="AU1269" s="13">
        <f t="shared" si="1604"/>
        <v>8.4205625451417199E-4</v>
      </c>
      <c r="AV1269" s="13">
        <f t="shared" si="1605"/>
        <v>2.2218133778311954E-4</v>
      </c>
      <c r="AW1269" s="13">
        <f t="shared" si="1606"/>
        <v>1.9854890640761097E-6</v>
      </c>
      <c r="AX1269" s="13">
        <f t="shared" si="1607"/>
        <v>1.5766053137339839E-4</v>
      </c>
      <c r="AY1269" s="13">
        <f t="shared" si="1608"/>
        <v>2.276682595907045E-4</v>
      </c>
      <c r="AZ1269" s="13">
        <f t="shared" si="1609"/>
        <v>1.6438114210810668E-4</v>
      </c>
      <c r="BA1269" s="13">
        <f t="shared" si="1610"/>
        <v>7.9124365511302658E-5</v>
      </c>
      <c r="BB1269" s="13">
        <f t="shared" si="1611"/>
        <v>2.8564705494542851E-5</v>
      </c>
      <c r="BC1269" s="13">
        <f t="shared" si="1612"/>
        <v>8.2497207500353281E-6</v>
      </c>
      <c r="BD1269" s="13">
        <f t="shared" si="1613"/>
        <v>1.0342873654311769E-3</v>
      </c>
      <c r="BE1269" s="13">
        <f t="shared" si="1614"/>
        <v>1.0916104441799361E-3</v>
      </c>
      <c r="BF1269" s="13">
        <f t="shared" si="1615"/>
        <v>5.7605526359009226E-4</v>
      </c>
      <c r="BG1269" s="13">
        <f t="shared" si="1616"/>
        <v>2.0266061547205926E-4</v>
      </c>
      <c r="BH1269" s="13">
        <f t="shared" si="1617"/>
        <v>5.3473157428788716E-5</v>
      </c>
      <c r="BI1269" s="13">
        <f t="shared" si="1618"/>
        <v>1.1287357669347434E-5</v>
      </c>
      <c r="BJ1269" s="14">
        <f t="shared" si="1619"/>
        <v>0.27592537053394639</v>
      </c>
      <c r="BK1269" s="14">
        <f t="shared" si="1620"/>
        <v>0.26411223573779596</v>
      </c>
      <c r="BL1269" s="14">
        <f t="shared" si="1621"/>
        <v>0.41811028094869879</v>
      </c>
      <c r="BM1269" s="14">
        <f t="shared" si="1622"/>
        <v>0.45518923222643115</v>
      </c>
      <c r="BN1269" s="14">
        <f t="shared" si="1623"/>
        <v>0.54395069184067968</v>
      </c>
    </row>
    <row r="1270" spans="1:66" x14ac:dyDescent="0.25">
      <c r="A1270" t="s">
        <v>122</v>
      </c>
      <c r="B1270" t="s">
        <v>425</v>
      </c>
      <c r="C1270" t="s">
        <v>362</v>
      </c>
      <c r="D1270" s="7" t="s">
        <v>538</v>
      </c>
      <c r="E1270" s="10">
        <f>VLOOKUP(A1270,home!$A$2:$E$405,3,FALSE)</f>
        <v>1.2608999999999999</v>
      </c>
      <c r="F1270" s="10">
        <f>VLOOKUP(B1270,home!$B$2:$E$405,3,FALSE)</f>
        <v>1.4214</v>
      </c>
      <c r="G1270" s="10">
        <f>VLOOKUP(C1270,away!$B$2:$E$405,4,FALSE)</f>
        <v>0.89649999999999996</v>
      </c>
      <c r="H1270" s="10">
        <f>VLOOKUP(A1270,away!$A$2:$E$405,3,FALSE)</f>
        <v>1.0995999999999999</v>
      </c>
      <c r="I1270" s="10">
        <f>VLOOKUP(C1270,away!$B$2:$E$405,3,FALSE)</f>
        <v>0.86990000000000001</v>
      </c>
      <c r="J1270" s="10">
        <f>VLOOKUP(B1270,home!$B$2:$E$405,4,FALSE)</f>
        <v>0.60099999999999998</v>
      </c>
      <c r="K1270" s="12">
        <f t="shared" si="1568"/>
        <v>1.6067460825899997</v>
      </c>
      <c r="L1270" s="12">
        <f t="shared" si="1569"/>
        <v>0.57488176603999996</v>
      </c>
      <c r="M1270" s="13">
        <f t="shared" si="1570"/>
        <v>0.11285766583230358</v>
      </c>
      <c r="N1270" s="13">
        <f t="shared" si="1571"/>
        <v>0.18133361246630503</v>
      </c>
      <c r="O1270" s="13">
        <f t="shared" si="1572"/>
        <v>6.4879814244826833E-2</v>
      </c>
      <c r="P1270" s="13">
        <f t="shared" si="1573"/>
        <v>0.10424538737704238</v>
      </c>
      <c r="Q1270" s="13">
        <f t="shared" si="1574"/>
        <v>0.1456785357360644</v>
      </c>
      <c r="R1270" s="13">
        <f t="shared" si="1575"/>
        <v>1.8649111096706597E-2</v>
      </c>
      <c r="S1270" s="13">
        <f t="shared" si="1576"/>
        <v>2.4072580070761813E-2</v>
      </c>
      <c r="T1270" s="13">
        <f t="shared" si="1577"/>
        <v>8.3747933898069948E-2</v>
      </c>
      <c r="U1270" s="13">
        <f t="shared" si="1578"/>
        <v>2.996438619841902E-2</v>
      </c>
      <c r="V1270" s="13">
        <f t="shared" si="1579"/>
        <v>2.470619780858664E-3</v>
      </c>
      <c r="W1270" s="13">
        <f t="shared" si="1580"/>
        <v>7.8022805537122902E-2</v>
      </c>
      <c r="X1270" s="13">
        <f t="shared" si="1581"/>
        <v>4.4853888238576702E-2</v>
      </c>
      <c r="Y1270" s="13">
        <f t="shared" si="1582"/>
        <v>1.2892841242176878E-2</v>
      </c>
      <c r="Z1270" s="13">
        <f t="shared" si="1583"/>
        <v>3.5736779741169507E-3</v>
      </c>
      <c r="AA1270" s="13">
        <f t="shared" si="1584"/>
        <v>5.7419930853505764E-3</v>
      </c>
      <c r="AB1270" s="13">
        <f t="shared" si="1585"/>
        <v>4.6129624480729537E-3</v>
      </c>
      <c r="AC1270" s="13">
        <f t="shared" si="1586"/>
        <v>1.4263027361589048E-4</v>
      </c>
      <c r="AD1270" s="13">
        <f t="shared" si="1587"/>
        <v>3.1340709287363405E-2</v>
      </c>
      <c r="AE1270" s="13">
        <f t="shared" si="1588"/>
        <v>1.8017202304065703E-2</v>
      </c>
      <c r="AF1270" s="13">
        <f t="shared" si="1589"/>
        <v>5.1788805398306232E-3</v>
      </c>
      <c r="AG1270" s="13">
        <f t="shared" si="1590"/>
        <v>9.9241466361600595E-4</v>
      </c>
      <c r="AH1270" s="13">
        <f t="shared" si="1591"/>
        <v>5.136105762546504E-4</v>
      </c>
      <c r="AI1270" s="13">
        <f t="shared" si="1592"/>
        <v>8.2524178137395176E-4</v>
      </c>
      <c r="AJ1270" s="13">
        <f t="shared" si="1593"/>
        <v>6.6297699970609516E-4</v>
      </c>
      <c r="AK1270" s="13">
        <f t="shared" si="1594"/>
        <v>3.5507856570834653E-4</v>
      </c>
      <c r="AL1270" s="13">
        <f t="shared" si="1595"/>
        <v>5.2698407379345905E-6</v>
      </c>
      <c r="AM1270" s="13">
        <f t="shared" si="1596"/>
        <v>1.0071312374612635E-2</v>
      </c>
      <c r="AN1270" s="13">
        <f t="shared" si="1597"/>
        <v>5.789813844257816E-3</v>
      </c>
      <c r="AO1270" s="13">
        <f t="shared" si="1598"/>
        <v>1.6642292039148873E-3</v>
      </c>
      <c r="AP1270" s="13">
        <f t="shared" si="1599"/>
        <v>3.1891167461397792E-4</v>
      </c>
      <c r="AQ1270" s="13">
        <f t="shared" si="1600"/>
        <v>4.5834126678214354E-5</v>
      </c>
      <c r="AR1270" s="13">
        <f t="shared" si="1601"/>
        <v>5.9053071026819109E-5</v>
      </c>
      <c r="AS1270" s="13">
        <f t="shared" si="1602"/>
        <v>9.4883290537250609E-5</v>
      </c>
      <c r="AT1270" s="13">
        <f t="shared" si="1603"/>
        <v>7.6226677686988122E-5</v>
      </c>
      <c r="AU1270" s="13">
        <f t="shared" si="1604"/>
        <v>4.0825638587472896E-5</v>
      </c>
      <c r="AV1270" s="13">
        <f t="shared" si="1605"/>
        <v>1.639910871741431E-5</v>
      </c>
      <c r="AW1270" s="13">
        <f t="shared" si="1606"/>
        <v>1.3521372377663846E-7</v>
      </c>
      <c r="AX1270" s="13">
        <f t="shared" si="1607"/>
        <v>2.6970069507415029E-3</v>
      </c>
      <c r="AY1270" s="13">
        <f t="shared" si="1608"/>
        <v>1.5504601188644303E-3</v>
      </c>
      <c r="AZ1270" s="13">
        <f t="shared" si="1609"/>
        <v>4.4566562565368596E-4</v>
      </c>
      <c r="BA1270" s="13">
        <f t="shared" si="1610"/>
        <v>8.5401680646370853E-5</v>
      </c>
      <c r="BB1270" s="13">
        <f t="shared" si="1611"/>
        <v>1.2273967248192439E-5</v>
      </c>
      <c r="BC1270" s="13">
        <f t="shared" si="1612"/>
        <v>1.4112159935915977E-6</v>
      </c>
      <c r="BD1270" s="13">
        <f t="shared" si="1613"/>
        <v>5.6580889603305519E-6</v>
      </c>
      <c r="BE1270" s="13">
        <f t="shared" si="1614"/>
        <v>9.0911122719568391E-6</v>
      </c>
      <c r="BF1270" s="13">
        <f t="shared" si="1615"/>
        <v>7.3035545146762633E-6</v>
      </c>
      <c r="BG1270" s="13">
        <f t="shared" si="1616"/>
        <v>3.9116525351461967E-6</v>
      </c>
      <c r="BH1270" s="13">
        <f t="shared" si="1617"/>
        <v>1.5712580968248489E-6</v>
      </c>
      <c r="BI1270" s="13">
        <f t="shared" si="1618"/>
        <v>5.0492255836222889E-7</v>
      </c>
      <c r="BJ1270" s="14">
        <f t="shared" si="1619"/>
        <v>0.62474114469641695</v>
      </c>
      <c r="BK1270" s="14">
        <f t="shared" si="1620"/>
        <v>0.24534461329418469</v>
      </c>
      <c r="BL1270" s="14">
        <f t="shared" si="1621"/>
        <v>0.12652060337191229</v>
      </c>
      <c r="BM1270" s="14">
        <f t="shared" si="1622"/>
        <v>0.37098558767824119</v>
      </c>
      <c r="BN1270" s="14">
        <f t="shared" si="1623"/>
        <v>0.62764412675324877</v>
      </c>
    </row>
    <row r="1271" spans="1:66" x14ac:dyDescent="0.25">
      <c r="A1271" t="s">
        <v>122</v>
      </c>
      <c r="B1271" t="s">
        <v>120</v>
      </c>
      <c r="C1271" t="s">
        <v>129</v>
      </c>
      <c r="D1271" s="7" t="s">
        <v>538</v>
      </c>
      <c r="E1271" s="10">
        <f>VLOOKUP(A1271,home!$A$2:$E$405,3,FALSE)</f>
        <v>1.2608999999999999</v>
      </c>
      <c r="F1271" s="10">
        <f>VLOOKUP(B1271,home!$B$2:$E$405,3,FALSE)</f>
        <v>0.80649999999999999</v>
      </c>
      <c r="G1271" s="10">
        <f>VLOOKUP(C1271,away!$B$2:$E$405,4,FALSE)</f>
        <v>1.2069000000000001</v>
      </c>
      <c r="H1271" s="10">
        <f>VLOOKUP(A1271,away!$A$2:$E$405,3,FALSE)</f>
        <v>1.0995999999999999</v>
      </c>
      <c r="I1271" s="10">
        <f>VLOOKUP(C1271,away!$B$2:$E$405,3,FALSE)</f>
        <v>0.47449999999999998</v>
      </c>
      <c r="J1271" s="10">
        <f>VLOOKUP(B1271,home!$B$2:$E$405,4,FALSE)</f>
        <v>1.2971999999999999</v>
      </c>
      <c r="K1271" s="12">
        <f t="shared" si="1568"/>
        <v>1.227315739365</v>
      </c>
      <c r="L1271" s="12">
        <f t="shared" si="1569"/>
        <v>0.67682733143999985</v>
      </c>
      <c r="M1271" s="13">
        <f t="shared" si="1570"/>
        <v>0.14895022774738226</v>
      </c>
      <c r="N1271" s="13">
        <f t="shared" si="1571"/>
        <v>0.18280895889636359</v>
      </c>
      <c r="O1271" s="13">
        <f t="shared" si="1572"/>
        <v>0.10081358516364096</v>
      </c>
      <c r="P1271" s="13">
        <f t="shared" si="1573"/>
        <v>0.12373009981315039</v>
      </c>
      <c r="Q1271" s="13">
        <f t="shared" si="1574"/>
        <v>0.11218215627521824</v>
      </c>
      <c r="R1271" s="13">
        <f t="shared" si="1575"/>
        <v>3.4116694909603132E-2</v>
      </c>
      <c r="S1271" s="13">
        <f t="shared" si="1576"/>
        <v>2.5695055709710413E-2</v>
      </c>
      <c r="T1271" s="13">
        <f t="shared" si="1577"/>
        <v>7.5927949466940994E-2</v>
      </c>
      <c r="U1271" s="13">
        <f t="shared" si="1578"/>
        <v>4.1871956637669697E-2</v>
      </c>
      <c r="V1271" s="13">
        <f t="shared" si="1579"/>
        <v>2.3715989306910558E-3</v>
      </c>
      <c r="W1271" s="13">
        <f t="shared" si="1580"/>
        <v>4.5894308690826481E-2</v>
      </c>
      <c r="X1271" s="13">
        <f t="shared" si="1581"/>
        <v>3.1062522479495678E-2</v>
      </c>
      <c r="Y1271" s="13">
        <f t="shared" si="1582"/>
        <v>1.0511982098796032E-2</v>
      </c>
      <c r="Z1271" s="13">
        <f t="shared" si="1583"/>
        <v>7.6970371910731047E-3</v>
      </c>
      <c r="AA1271" s="13">
        <f t="shared" si="1584"/>
        <v>9.4466948910817902E-3</v>
      </c>
      <c r="AB1271" s="13">
        <f t="shared" si="1585"/>
        <v>5.7970386624018105E-3</v>
      </c>
      <c r="AC1271" s="13">
        <f t="shared" si="1586"/>
        <v>1.2312761150524746E-4</v>
      </c>
      <c r="AD1271" s="13">
        <f t="shared" si="1587"/>
        <v>1.4081701850881811E-2</v>
      </c>
      <c r="AE1271" s="13">
        <f t="shared" si="1588"/>
        <v>9.530880685866043E-3</v>
      </c>
      <c r="AF1271" s="13">
        <f t="shared" si="1589"/>
        <v>3.2253802704438742E-3</v>
      </c>
      <c r="AG1271" s="13">
        <f t="shared" si="1590"/>
        <v>7.2767517377458413E-4</v>
      </c>
      <c r="AH1271" s="13">
        <f t="shared" si="1591"/>
        <v>1.3023912855071101E-3</v>
      </c>
      <c r="AI1271" s="13">
        <f t="shared" si="1592"/>
        <v>1.5984453235146916E-3</v>
      </c>
      <c r="AJ1271" s="13">
        <f t="shared" si="1593"/>
        <v>9.8089855203198069E-4</v>
      </c>
      <c r="AK1271" s="13">
        <f t="shared" si="1594"/>
        <v>4.0129074387639603E-4</v>
      </c>
      <c r="AL1271" s="13">
        <f t="shared" si="1595"/>
        <v>4.0911898938850236E-6</v>
      </c>
      <c r="AM1271" s="13">
        <f t="shared" si="1596"/>
        <v>3.4565388637264991E-3</v>
      </c>
      <c r="AN1271" s="13">
        <f t="shared" si="1597"/>
        <v>2.3394799751546556E-3</v>
      </c>
      <c r="AO1271" s="13">
        <f t="shared" si="1598"/>
        <v>7.917119942706213E-4</v>
      </c>
      <c r="AP1271" s="13">
        <f t="shared" si="1599"/>
        <v>1.7861743878374168E-4</v>
      </c>
      <c r="AQ1271" s="13">
        <f t="shared" si="1600"/>
        <v>3.0223291110161847E-5</v>
      </c>
      <c r="AR1271" s="13">
        <f t="shared" si="1601"/>
        <v>1.7629880365209769E-4</v>
      </c>
      <c r="AS1271" s="13">
        <f t="shared" si="1602"/>
        <v>2.1637429655343925E-4</v>
      </c>
      <c r="AT1271" s="13">
        <f t="shared" si="1603"/>
        <v>1.3277978987703308E-4</v>
      </c>
      <c r="AU1271" s="13">
        <f t="shared" si="1604"/>
        <v>5.4320908661886729E-5</v>
      </c>
      <c r="AV1271" s="13">
        <f t="shared" si="1605"/>
        <v>1.6667226544335535E-5</v>
      </c>
      <c r="AW1271" s="13">
        <f t="shared" si="1606"/>
        <v>9.4402029005185668E-8</v>
      </c>
      <c r="AX1271" s="13">
        <f t="shared" si="1607"/>
        <v>7.0704409186305751E-4</v>
      </c>
      <c r="AY1271" s="13">
        <f t="shared" si="1608"/>
        <v>4.7854676590609131E-4</v>
      </c>
      <c r="AZ1271" s="13">
        <f t="shared" si="1609"/>
        <v>1.61946765268731E-4</v>
      </c>
      <c r="BA1271" s="13">
        <f t="shared" si="1610"/>
        <v>3.6536665657391753E-5</v>
      </c>
      <c r="BB1271" s="13">
        <f t="shared" si="1611"/>
        <v>6.1822534791519861E-6</v>
      </c>
      <c r="BC1271" s="13">
        <f t="shared" si="1612"/>
        <v>8.3686362491601887E-7</v>
      </c>
      <c r="BD1271" s="13">
        <f t="shared" si="1613"/>
        <v>1.9887308135318965E-5</v>
      </c>
      <c r="BE1271" s="13">
        <f t="shared" si="1614"/>
        <v>2.4408006288078572E-5</v>
      </c>
      <c r="BF1271" s="13">
        <f t="shared" si="1615"/>
        <v>1.4978165141939369E-5</v>
      </c>
      <c r="BG1271" s="13">
        <f t="shared" si="1616"/>
        <v>6.127645941836795E-6</v>
      </c>
      <c r="BH1271" s="13">
        <f t="shared" si="1617"/>
        <v>1.8801390774180918E-6</v>
      </c>
      <c r="BI1271" s="13">
        <f t="shared" si="1618"/>
        <v>4.6150485638208278E-7</v>
      </c>
      <c r="BJ1271" s="14">
        <f t="shared" si="1619"/>
        <v>0.4941411808574524</v>
      </c>
      <c r="BK1271" s="14">
        <f t="shared" si="1620"/>
        <v>0.30135274776823928</v>
      </c>
      <c r="BL1271" s="14">
        <f t="shared" si="1621"/>
        <v>0.19699317996405735</v>
      </c>
      <c r="BM1271" s="14">
        <f t="shared" si="1622"/>
        <v>0.29710397061158639</v>
      </c>
      <c r="BN1271" s="14">
        <f t="shared" si="1623"/>
        <v>0.70260172280535849</v>
      </c>
    </row>
    <row r="1272" spans="1:66" x14ac:dyDescent="0.25">
      <c r="A1272" t="s">
        <v>122</v>
      </c>
      <c r="B1272" t="s">
        <v>143</v>
      </c>
      <c r="C1272" t="s">
        <v>104</v>
      </c>
      <c r="D1272" s="7" t="s">
        <v>538</v>
      </c>
      <c r="E1272" s="10">
        <f>VLOOKUP(A1272,home!$A$2:$E$405,3,FALSE)</f>
        <v>1.2608999999999999</v>
      </c>
      <c r="F1272" s="10">
        <f>VLOOKUP(B1272,home!$B$2:$E$405,3,FALSE)</f>
        <v>0.68959999999999999</v>
      </c>
      <c r="G1272" s="10">
        <f>VLOOKUP(C1272,away!$B$2:$E$405,4,FALSE)</f>
        <v>1.2258</v>
      </c>
      <c r="H1272" s="10">
        <f>VLOOKUP(A1272,away!$A$2:$E$405,3,FALSE)</f>
        <v>1.0995999999999999</v>
      </c>
      <c r="I1272" s="10">
        <f>VLOOKUP(C1272,away!$B$2:$E$405,3,FALSE)</f>
        <v>0.58030000000000004</v>
      </c>
      <c r="J1272" s="10">
        <f>VLOOKUP(B1272,home!$B$2:$E$405,4,FALSE)</f>
        <v>1.0676000000000001</v>
      </c>
      <c r="K1272" s="12">
        <f t="shared" si="1568"/>
        <v>1.065853497312</v>
      </c>
      <c r="L1272" s="12">
        <f t="shared" si="1569"/>
        <v>0.68123329668800003</v>
      </c>
      <c r="M1272" s="13">
        <f t="shared" si="1570"/>
        <v>0.17428092085140182</v>
      </c>
      <c r="N1272" s="13">
        <f t="shared" si="1571"/>
        <v>0.1857579290042225</v>
      </c>
      <c r="O1272" s="13">
        <f t="shared" si="1572"/>
        <v>0.11872596626142086</v>
      </c>
      <c r="P1272" s="13">
        <f t="shared" si="1573"/>
        <v>0.12654448636148194</v>
      </c>
      <c r="Q1272" s="13">
        <f t="shared" si="1574"/>
        <v>9.8995369141292353E-2</v>
      </c>
      <c r="R1272" s="13">
        <f t="shared" si="1575"/>
        <v>4.0440040699367998E-2</v>
      </c>
      <c r="S1272" s="13">
        <f t="shared" si="1576"/>
        <v>2.2970826281875367E-2</v>
      </c>
      <c r="T1272" s="13">
        <f t="shared" si="1577"/>
        <v>6.7438941676968095E-2</v>
      </c>
      <c r="U1272" s="13">
        <f t="shared" si="1578"/>
        <v>4.3103158810860999E-2</v>
      </c>
      <c r="V1272" s="13">
        <f t="shared" si="1579"/>
        <v>1.8532221803091867E-3</v>
      </c>
      <c r="W1272" s="13">
        <f t="shared" si="1580"/>
        <v>3.5171520138979638E-2</v>
      </c>
      <c r="X1272" s="13">
        <f t="shared" si="1581"/>
        <v>2.3960010613805482E-2</v>
      </c>
      <c r="Y1272" s="13">
        <f t="shared" si="1582"/>
        <v>8.1611785095610911E-3</v>
      </c>
      <c r="Z1272" s="13">
        <f t="shared" si="1583"/>
        <v>9.1830340812757861E-3</v>
      </c>
      <c r="AA1272" s="13">
        <f t="shared" si="1584"/>
        <v>9.7877689914630858E-3</v>
      </c>
      <c r="AB1272" s="13">
        <f t="shared" si="1585"/>
        <v>5.2161639052164376E-3</v>
      </c>
      <c r="AC1272" s="13">
        <f t="shared" si="1586"/>
        <v>8.4100947401210215E-5</v>
      </c>
      <c r="AD1272" s="13">
        <f t="shared" si="1587"/>
        <v>9.3719219364777201E-3</v>
      </c>
      <c r="AE1272" s="13">
        <f t="shared" si="1588"/>
        <v>6.3844652770893026E-3</v>
      </c>
      <c r="AF1272" s="13">
        <f t="shared" si="1589"/>
        <v>2.1746551641508055E-3</v>
      </c>
      <c r="AG1272" s="13">
        <f t="shared" si="1590"/>
        <v>4.9381583554467901E-4</v>
      </c>
      <c r="AH1272" s="13">
        <f t="shared" si="1591"/>
        <v>1.5639471451964404E-3</v>
      </c>
      <c r="AI1272" s="13">
        <f t="shared" si="1592"/>
        <v>1.6669385343187442E-3</v>
      </c>
      <c r="AJ1272" s="13">
        <f t="shared" si="1593"/>
        <v>8.8835613330388624E-4</v>
      </c>
      <c r="AK1272" s="13">
        <f t="shared" si="1594"/>
        <v>3.1561916384683752E-4</v>
      </c>
      <c r="AL1272" s="13">
        <f t="shared" si="1595"/>
        <v>2.4426107320087787E-6</v>
      </c>
      <c r="AM1272" s="13">
        <f t="shared" si="1596"/>
        <v>1.9978191545059663E-3</v>
      </c>
      <c r="AN1272" s="13">
        <f t="shared" si="1597"/>
        <v>1.3609809288105323E-3</v>
      </c>
      <c r="AO1272" s="13">
        <f t="shared" si="1598"/>
        <v>4.6357276243154762E-4</v>
      </c>
      <c r="AP1272" s="13">
        <f t="shared" si="1599"/>
        <v>1.0526706706866874E-4</v>
      </c>
      <c r="AQ1272" s="13">
        <f t="shared" si="1600"/>
        <v>1.79278577829665E-5</v>
      </c>
      <c r="AR1272" s="13">
        <f t="shared" si="1601"/>
        <v>2.1308257391359158E-4</v>
      </c>
      <c r="AS1272" s="13">
        <f t="shared" si="1602"/>
        <v>2.2711480662204433E-4</v>
      </c>
      <c r="AT1272" s="13">
        <f t="shared" si="1603"/>
        <v>1.2103555546472224E-4</v>
      </c>
      <c r="AU1272" s="13">
        <f t="shared" si="1604"/>
        <v>4.3002056697058262E-5</v>
      </c>
      <c r="AV1272" s="13">
        <f t="shared" si="1605"/>
        <v>1.1458473130542112E-5</v>
      </c>
      <c r="AW1272" s="13">
        <f t="shared" si="1606"/>
        <v>4.9265754863067513E-8</v>
      </c>
      <c r="AX1272" s="13">
        <f t="shared" si="1607"/>
        <v>3.5489708880451437E-4</v>
      </c>
      <c r="AY1272" s="13">
        <f t="shared" si="1608"/>
        <v>2.4176771379127323E-4</v>
      </c>
      <c r="AZ1272" s="13">
        <f t="shared" si="1609"/>
        <v>8.235010834937496E-5</v>
      </c>
      <c r="BA1272" s="13">
        <f t="shared" si="1610"/>
        <v>1.8699878597819568E-5</v>
      </c>
      <c r="BB1272" s="13">
        <f t="shared" si="1611"/>
        <v>3.1847449862144989E-6</v>
      </c>
      <c r="BC1272" s="13">
        <f t="shared" si="1612"/>
        <v>4.3391086521389669E-7</v>
      </c>
      <c r="BD1272" s="13">
        <f t="shared" si="1613"/>
        <v>2.4193157382320054E-5</v>
      </c>
      <c r="BE1272" s="13">
        <f t="shared" si="1614"/>
        <v>2.5786361406965461E-5</v>
      </c>
      <c r="BF1272" s="13">
        <f t="shared" si="1615"/>
        <v>1.3742241744282658E-5</v>
      </c>
      <c r="BG1272" s="13">
        <f t="shared" si="1616"/>
        <v>4.8824054746835439E-6</v>
      </c>
      <c r="BH1272" s="13">
        <f t="shared" si="1617"/>
        <v>1.3009822376216775E-6</v>
      </c>
      <c r="BI1272" s="13">
        <f t="shared" si="1618"/>
        <v>2.7733129358197134E-7</v>
      </c>
      <c r="BJ1272" s="14">
        <f t="shared" si="1619"/>
        <v>0.44255670851408585</v>
      </c>
      <c r="BK1272" s="14">
        <f t="shared" si="1620"/>
        <v>0.32597776694699276</v>
      </c>
      <c r="BL1272" s="14">
        <f t="shared" si="1621"/>
        <v>0.22239383559036266</v>
      </c>
      <c r="BM1272" s="14">
        <f t="shared" si="1622"/>
        <v>0.25512491436549328</v>
      </c>
      <c r="BN1272" s="14">
        <f t="shared" si="1623"/>
        <v>0.74474471231918749</v>
      </c>
    </row>
    <row r="1273" spans="1:66" x14ac:dyDescent="0.25">
      <c r="A1273" t="s">
        <v>145</v>
      </c>
      <c r="B1273" t="s">
        <v>347</v>
      </c>
      <c r="C1273" t="s">
        <v>388</v>
      </c>
      <c r="D1273" s="7" t="s">
        <v>538</v>
      </c>
      <c r="E1273" s="10">
        <f>VLOOKUP(A1273,home!$A$2:$E$405,3,FALSE)</f>
        <v>1.4406000000000001</v>
      </c>
      <c r="F1273" s="10">
        <f>VLOOKUP(B1273,home!$B$2:$E$405,3,FALSE)</f>
        <v>0.99170000000000003</v>
      </c>
      <c r="G1273" s="10">
        <f>VLOOKUP(C1273,away!$B$2:$E$405,4,FALSE)</f>
        <v>0.79330000000000001</v>
      </c>
      <c r="H1273" s="10">
        <f>VLOOKUP(A1273,away!$A$2:$E$405,3,FALSE)</f>
        <v>1.2678</v>
      </c>
      <c r="I1273" s="10">
        <f>VLOOKUP(C1273,away!$B$2:$E$405,3,FALSE)</f>
        <v>1.1268</v>
      </c>
      <c r="J1273" s="10">
        <f>VLOOKUP(B1273,home!$B$2:$E$405,4,FALSE)</f>
        <v>1.2395</v>
      </c>
      <c r="K1273" s="12">
        <f t="shared" si="1568"/>
        <v>1.1333425077660002</v>
      </c>
      <c r="L1273" s="12">
        <f t="shared" si="1569"/>
        <v>1.7706964510800001</v>
      </c>
      <c r="M1273" s="13">
        <f t="shared" si="1570"/>
        <v>5.4801431733485534E-2</v>
      </c>
      <c r="N1273" s="13">
        <f t="shared" si="1571"/>
        <v>6.2108792069995762E-2</v>
      </c>
      <c r="O1273" s="13">
        <f t="shared" si="1572"/>
        <v>9.7036700684585711E-2</v>
      </c>
      <c r="P1273" s="13">
        <f t="shared" si="1573"/>
        <v>0.10997581769920713</v>
      </c>
      <c r="Q1273" s="13">
        <f t="shared" si="1574"/>
        <v>3.5195267079463036E-2</v>
      </c>
      <c r="R1273" s="13">
        <f t="shared" si="1575"/>
        <v>8.59112707633541E-2</v>
      </c>
      <c r="S1273" s="13">
        <f t="shared" si="1576"/>
        <v>5.5175020505983365E-2</v>
      </c>
      <c r="T1273" s="13">
        <f t="shared" si="1577"/>
        <v>6.2320134512417948E-2</v>
      </c>
      <c r="U1273" s="13">
        <f t="shared" si="1578"/>
        <v>9.7366895052303587E-2</v>
      </c>
      <c r="V1273" s="13">
        <f t="shared" si="1579"/>
        <v>1.2302837524849916E-2</v>
      </c>
      <c r="W1273" s="13">
        <f t="shared" si="1580"/>
        <v>1.3296097417777594E-2</v>
      </c>
      <c r="X1273" s="13">
        <f t="shared" si="1581"/>
        <v>2.3543352510872733E-2</v>
      </c>
      <c r="Y1273" s="13">
        <f t="shared" si="1582"/>
        <v>2.0844065368763886E-2</v>
      </c>
      <c r="Z1273" s="13">
        <f t="shared" si="1583"/>
        <v>5.0707594082814694E-2</v>
      </c>
      <c r="AA1273" s="13">
        <f t="shared" si="1584"/>
        <v>5.7469071840597595E-2</v>
      </c>
      <c r="AB1273" s="13">
        <f t="shared" si="1585"/>
        <v>3.256607099940366E-2</v>
      </c>
      <c r="AC1273" s="13">
        <f t="shared" si="1586"/>
        <v>1.5430876689909562E-3</v>
      </c>
      <c r="AD1273" s="13">
        <f t="shared" si="1587"/>
        <v>3.7672580977412742E-3</v>
      </c>
      <c r="AE1273" s="13">
        <f t="shared" si="1588"/>
        <v>6.6706705439728651E-3</v>
      </c>
      <c r="AF1273" s="13">
        <f t="shared" si="1589"/>
        <v>5.9058663292683245E-3</v>
      </c>
      <c r="AG1273" s="13">
        <f t="shared" si="1590"/>
        <v>3.4858321832627634E-3</v>
      </c>
      <c r="AH1273" s="13">
        <f t="shared" si="1591"/>
        <v>2.2446939221311302E-2</v>
      </c>
      <c r="AI1273" s="13">
        <f t="shared" si="1592"/>
        <v>2.5440070388751939E-2</v>
      </c>
      <c r="AJ1273" s="13">
        <f t="shared" si="1593"/>
        <v>1.4416156586065846E-2</v>
      </c>
      <c r="AK1273" s="13">
        <f t="shared" si="1594"/>
        <v>5.4461476858664003E-3</v>
      </c>
      <c r="AL1273" s="13">
        <f t="shared" si="1595"/>
        <v>1.2386707632322665E-4</v>
      </c>
      <c r="AM1273" s="13">
        <f t="shared" si="1596"/>
        <v>8.5391874797917302E-4</v>
      </c>
      <c r="AN1273" s="13">
        <f t="shared" si="1597"/>
        <v>1.5120308965573983E-3</v>
      </c>
      <c r="AO1273" s="13">
        <f t="shared" si="1598"/>
        <v>1.3386738712287485E-3</v>
      </c>
      <c r="AP1273" s="13">
        <f t="shared" si="1599"/>
        <v>7.9012835764609001E-4</v>
      </c>
      <c r="AQ1273" s="13">
        <f t="shared" si="1600"/>
        <v>3.4976936969540021E-4</v>
      </c>
      <c r="AR1273" s="13">
        <f t="shared" si="1601"/>
        <v>7.9493431233568709E-3</v>
      </c>
      <c r="AS1273" s="13">
        <f t="shared" si="1602"/>
        <v>9.0093284705176843E-3</v>
      </c>
      <c r="AT1273" s="13">
        <f t="shared" si="1603"/>
        <v>5.1053274610320691E-3</v>
      </c>
      <c r="AU1273" s="13">
        <f t="shared" si="1604"/>
        <v>1.9286948758842368E-3</v>
      </c>
      <c r="AV1273" s="13">
        <f t="shared" si="1605"/>
        <v>5.464679718375188E-4</v>
      </c>
      <c r="AW1273" s="13">
        <f t="shared" si="1606"/>
        <v>6.9049204726511298E-6</v>
      </c>
      <c r="AX1273" s="13">
        <f t="shared" si="1607"/>
        <v>1.6129706921051985E-4</v>
      </c>
      <c r="AY1273" s="13">
        <f t="shared" si="1608"/>
        <v>2.8560814802067262E-4</v>
      </c>
      <c r="AZ1273" s="13">
        <f t="shared" si="1609"/>
        <v>2.5286266704986827E-4</v>
      </c>
      <c r="BA1273" s="13">
        <f t="shared" si="1610"/>
        <v>1.4924767571860848E-4</v>
      </c>
      <c r="BB1273" s="13">
        <f t="shared" si="1611"/>
        <v>6.6068082431719699E-5</v>
      </c>
      <c r="BC1273" s="13">
        <f t="shared" si="1612"/>
        <v>2.3397303818301378E-5</v>
      </c>
      <c r="BD1273" s="13">
        <f t="shared" si="1613"/>
        <v>2.3459789428242018E-3</v>
      </c>
      <c r="BE1273" s="13">
        <f t="shared" si="1614"/>
        <v>2.6587976582266113E-3</v>
      </c>
      <c r="BF1273" s="13">
        <f t="shared" si="1615"/>
        <v>1.5066642028084584E-3</v>
      </c>
      <c r="BG1273" s="13">
        <f t="shared" si="1616"/>
        <v>5.6918886199073312E-4</v>
      </c>
      <c r="BH1273" s="13">
        <f t="shared" si="1617"/>
        <v>1.6127148306026331E-4</v>
      </c>
      <c r="BI1273" s="13">
        <f t="shared" si="1618"/>
        <v>3.6555165408532152E-5</v>
      </c>
      <c r="BJ1273" s="14">
        <f t="shared" si="1619"/>
        <v>0.2429203383028927</v>
      </c>
      <c r="BK1273" s="14">
        <f t="shared" si="1620"/>
        <v>0.2342076703568608</v>
      </c>
      <c r="BL1273" s="14">
        <f t="shared" si="1621"/>
        <v>0.46991694143918733</v>
      </c>
      <c r="BM1273" s="14">
        <f t="shared" si="1622"/>
        <v>0.5524445609241162</v>
      </c>
      <c r="BN1273" s="14">
        <f t="shared" si="1623"/>
        <v>0.44502928003009123</v>
      </c>
    </row>
    <row r="1274" spans="1:66" x14ac:dyDescent="0.25">
      <c r="A1274" t="s">
        <v>145</v>
      </c>
      <c r="B1274" t="s">
        <v>349</v>
      </c>
      <c r="C1274" t="s">
        <v>404</v>
      </c>
      <c r="D1274" s="7" t="s">
        <v>538</v>
      </c>
      <c r="E1274" s="10">
        <f>VLOOKUP(A1274,home!$A$2:$E$405,3,FALSE)</f>
        <v>1.4406000000000001</v>
      </c>
      <c r="F1274" s="10">
        <f>VLOOKUP(B1274,home!$B$2:$E$405,3,FALSE)</f>
        <v>0.87680000000000002</v>
      </c>
      <c r="G1274" s="10">
        <f>VLOOKUP(C1274,away!$B$2:$E$405,4,FALSE)</f>
        <v>0.69420000000000004</v>
      </c>
      <c r="H1274" s="10">
        <f>VLOOKUP(A1274,away!$A$2:$E$405,3,FALSE)</f>
        <v>1.2678</v>
      </c>
      <c r="I1274" s="10">
        <f>VLOOKUP(C1274,away!$B$2:$E$405,3,FALSE)</f>
        <v>1.0892999999999999</v>
      </c>
      <c r="J1274" s="10">
        <f>VLOOKUP(B1274,home!$B$2:$E$405,4,FALSE)</f>
        <v>1.1209</v>
      </c>
      <c r="K1274" s="12">
        <f t="shared" si="1568"/>
        <v>0.87685657113600013</v>
      </c>
      <c r="L1274" s="12">
        <f t="shared" si="1569"/>
        <v>1.547979197886</v>
      </c>
      <c r="M1274" s="13">
        <f t="shared" si="1570"/>
        <v>8.8492651083382182E-2</v>
      </c>
      <c r="N1274" s="13">
        <f t="shared" si="1571"/>
        <v>7.759536259970895E-2</v>
      </c>
      <c r="O1274" s="13">
        <f t="shared" si="1572"/>
        <v>0.13698478304285963</v>
      </c>
      <c r="P1274" s="13">
        <f t="shared" si="1573"/>
        <v>0.12011600715677079</v>
      </c>
      <c r="Q1274" s="13">
        <f t="shared" si="1574"/>
        <v>3.4020001792617709E-2</v>
      </c>
      <c r="R1274" s="13">
        <f t="shared" si="1575"/>
        <v>0.10602479728863681</v>
      </c>
      <c r="S1274" s="13">
        <f t="shared" si="1576"/>
        <v>4.0760037694233975E-2</v>
      </c>
      <c r="T1274" s="13">
        <f t="shared" si="1577"/>
        <v>5.2662255087016642E-2</v>
      </c>
      <c r="U1274" s="13">
        <f t="shared" si="1578"/>
        <v>9.2968540205903547E-2</v>
      </c>
      <c r="V1274" s="13">
        <f t="shared" si="1579"/>
        <v>6.1473189762737872E-3</v>
      </c>
      <c r="W1274" s="13">
        <f t="shared" si="1580"/>
        <v>9.943554040638446E-3</v>
      </c>
      <c r="X1274" s="13">
        <f t="shared" si="1581"/>
        <v>1.5392414807963595E-2</v>
      </c>
      <c r="Y1274" s="13">
        <f t="shared" si="1582"/>
        <v>1.1913568963980039E-2</v>
      </c>
      <c r="Z1274" s="13">
        <f t="shared" si="1583"/>
        <v>5.4708060220963237E-2</v>
      </c>
      <c r="AA1274" s="13">
        <f t="shared" si="1584"/>
        <v>4.797112209885563E-2</v>
      </c>
      <c r="AB1274" s="13">
        <f t="shared" si="1585"/>
        <v>2.1031896818574473E-2</v>
      </c>
      <c r="AC1274" s="13">
        <f t="shared" si="1586"/>
        <v>5.2150616541967571E-4</v>
      </c>
      <c r="AD1274" s="13">
        <f t="shared" si="1587"/>
        <v>2.1797676752449363E-3</v>
      </c>
      <c r="AE1274" s="13">
        <f t="shared" si="1588"/>
        <v>3.3742350175034875E-3</v>
      </c>
      <c r="AF1274" s="13">
        <f t="shared" si="1589"/>
        <v>2.6116228079369514E-3</v>
      </c>
      <c r="AG1274" s="13">
        <f t="shared" si="1590"/>
        <v>1.3475792598036747E-3</v>
      </c>
      <c r="AH1274" s="13">
        <f t="shared" si="1591"/>
        <v>2.1171734794686422E-2</v>
      </c>
      <c r="AI1274" s="13">
        <f t="shared" si="1592"/>
        <v>1.8564574777069486E-2</v>
      </c>
      <c r="AJ1274" s="13">
        <f t="shared" si="1593"/>
        <v>8.1392346918095111E-3</v>
      </c>
      <c r="AK1274" s="13">
        <f t="shared" si="1594"/>
        <v>2.378980474510422E-3</v>
      </c>
      <c r="AL1274" s="13">
        <f t="shared" si="1595"/>
        <v>2.831477530889029E-5</v>
      </c>
      <c r="AM1274" s="13">
        <f t="shared" si="1596"/>
        <v>3.8226872191767311E-4</v>
      </c>
      <c r="AN1274" s="13">
        <f t="shared" si="1597"/>
        <v>5.9174402953102612E-4</v>
      </c>
      <c r="AO1274" s="13">
        <f t="shared" si="1598"/>
        <v>4.580037240936337E-4</v>
      </c>
      <c r="AP1274" s="13">
        <f t="shared" si="1599"/>
        <v>2.3632674581708791E-4</v>
      </c>
      <c r="AQ1274" s="13">
        <f t="shared" si="1600"/>
        <v>9.1457221607236131E-5</v>
      </c>
      <c r="AR1274" s="13">
        <f t="shared" si="1601"/>
        <v>6.5546810090667575E-3</v>
      </c>
      <c r="AS1274" s="13">
        <f t="shared" si="1602"/>
        <v>5.747515114500534E-3</v>
      </c>
      <c r="AT1274" s="13">
        <f t="shared" si="1603"/>
        <v>2.5198731979266366E-3</v>
      </c>
      <c r="AU1274" s="13">
        <f t="shared" si="1604"/>
        <v>7.3652245734381926E-4</v>
      </c>
      <c r="AV1274" s="13">
        <f t="shared" si="1605"/>
        <v>1.6145613912779054E-4</v>
      </c>
      <c r="AW1274" s="13">
        <f t="shared" si="1606"/>
        <v>1.0675895154403465E-6</v>
      </c>
      <c r="AX1274" s="13">
        <f t="shared" si="1607"/>
        <v>5.5865806792211992E-5</v>
      </c>
      <c r="AY1274" s="13">
        <f t="shared" si="1608"/>
        <v>8.6479106787462563E-5</v>
      </c>
      <c r="AZ1274" s="13">
        <f t="shared" si="1609"/>
        <v>6.6933929179377027E-5</v>
      </c>
      <c r="BA1274" s="13">
        <f t="shared" si="1610"/>
        <v>3.4537443334150124E-5</v>
      </c>
      <c r="BB1274" s="13">
        <f t="shared" si="1611"/>
        <v>1.3365810957357727E-5</v>
      </c>
      <c r="BC1274" s="13">
        <f t="shared" si="1612"/>
        <v>4.1379994649733025E-6</v>
      </c>
      <c r="BD1274" s="13">
        <f t="shared" si="1613"/>
        <v>1.6910849751356285E-3</v>
      </c>
      <c r="BE1274" s="13">
        <f t="shared" si="1614"/>
        <v>1.4828389727970352E-3</v>
      </c>
      <c r="BF1274" s="13">
        <f t="shared" si="1615"/>
        <v>6.5011854861681841E-4</v>
      </c>
      <c r="BG1274" s="13">
        <f t="shared" si="1616"/>
        <v>1.9002024045735211E-4</v>
      </c>
      <c r="BH1274" s="13">
        <f t="shared" si="1617"/>
        <v>4.1655124123468001E-5</v>
      </c>
      <c r="BI1274" s="13">
        <f t="shared" si="1618"/>
        <v>7.3051138618297288E-6</v>
      </c>
      <c r="BJ1274" s="14">
        <f t="shared" si="1619"/>
        <v>0.21306148259189661</v>
      </c>
      <c r="BK1274" s="14">
        <f t="shared" si="1620"/>
        <v>0.25615231495817675</v>
      </c>
      <c r="BL1274" s="14">
        <f t="shared" si="1621"/>
        <v>0.47501873508586356</v>
      </c>
      <c r="BM1274" s="14">
        <f t="shared" si="1622"/>
        <v>0.43562157837565219</v>
      </c>
      <c r="BN1274" s="14">
        <f t="shared" si="1623"/>
        <v>0.56323360296397607</v>
      </c>
    </row>
    <row r="1275" spans="1:66" x14ac:dyDescent="0.25">
      <c r="A1275" t="s">
        <v>145</v>
      </c>
      <c r="B1275" t="s">
        <v>355</v>
      </c>
      <c r="C1275" t="s">
        <v>433</v>
      </c>
      <c r="D1275" s="7" t="s">
        <v>538</v>
      </c>
      <c r="E1275" s="10">
        <f>VLOOKUP(A1275,home!$A$2:$E$405,3,FALSE)</f>
        <v>1.4406000000000001</v>
      </c>
      <c r="F1275" s="10">
        <f>VLOOKUP(B1275,home!$B$2:$E$405,3,FALSE)</f>
        <v>0.43840000000000001</v>
      </c>
      <c r="G1275" s="10">
        <f>VLOOKUP(C1275,away!$B$2:$E$405,4,FALSE)</f>
        <v>1.0759000000000001</v>
      </c>
      <c r="H1275" s="10">
        <f>VLOOKUP(A1275,away!$A$2:$E$405,3,FALSE)</f>
        <v>1.2678</v>
      </c>
      <c r="I1275" s="10">
        <f>VLOOKUP(C1275,away!$B$2:$E$405,3,FALSE)</f>
        <v>0.78879999999999995</v>
      </c>
      <c r="J1275" s="10">
        <f>VLOOKUP(B1275,home!$B$2:$E$405,4,FALSE)</f>
        <v>1.619</v>
      </c>
      <c r="K1275" s="12">
        <f t="shared" si="1568"/>
        <v>0.67949437113600009</v>
      </c>
      <c r="L1275" s="12">
        <f t="shared" si="1569"/>
        <v>1.6190657961599999</v>
      </c>
      <c r="M1275" s="13">
        <f t="shared" si="1570"/>
        <v>0.10040330365897444</v>
      </c>
      <c r="N1275" s="13">
        <f t="shared" si="1571"/>
        <v>6.8223479679731691E-2</v>
      </c>
      <c r="O1275" s="13">
        <f t="shared" si="1572"/>
        <v>0.16255955477571168</v>
      </c>
      <c r="P1275" s="13">
        <f t="shared" si="1573"/>
        <v>0.11045830244447037</v>
      </c>
      <c r="Q1275" s="13">
        <f t="shared" si="1574"/>
        <v>2.317873521084448E-2</v>
      </c>
      <c r="R1275" s="13">
        <f t="shared" si="1575"/>
        <v>0.13159730748817641</v>
      </c>
      <c r="S1275" s="13">
        <f t="shared" si="1576"/>
        <v>3.0380067523364591E-2</v>
      </c>
      <c r="T1275" s="13">
        <f t="shared" si="1577"/>
        <v>3.7527897378127742E-2</v>
      </c>
      <c r="U1275" s="13">
        <f t="shared" si="1578"/>
        <v>8.9419629694869274E-2</v>
      </c>
      <c r="V1275" s="13">
        <f t="shared" si="1579"/>
        <v>3.7136125168164783E-3</v>
      </c>
      <c r="W1275" s="13">
        <f t="shared" si="1580"/>
        <v>5.2499400352735443E-3</v>
      </c>
      <c r="X1275" s="13">
        <f t="shared" si="1581"/>
        <v>8.4999983430024198E-3</v>
      </c>
      <c r="Y1275" s="13">
        <f t="shared" si="1582"/>
        <v>6.881028292285948E-3</v>
      </c>
      <c r="Z1275" s="13">
        <f t="shared" si="1583"/>
        <v>7.1021566473618902E-2</v>
      </c>
      <c r="AA1275" s="13">
        <f t="shared" si="1584"/>
        <v>4.8258754648085302E-2</v>
      </c>
      <c r="AB1275" s="13">
        <f t="shared" si="1585"/>
        <v>1.6395776070703617E-2</v>
      </c>
      <c r="AC1275" s="13">
        <f t="shared" si="1586"/>
        <v>2.553447692924968E-4</v>
      </c>
      <c r="AD1275" s="13">
        <f t="shared" si="1587"/>
        <v>8.9182617569247659E-4</v>
      </c>
      <c r="AE1275" s="13">
        <f t="shared" si="1588"/>
        <v>1.4439252571838675E-3</v>
      </c>
      <c r="AF1275" s="13">
        <f t="shared" si="1589"/>
        <v>1.1689049980589659E-3</v>
      </c>
      <c r="AG1275" s="13">
        <f t="shared" si="1590"/>
        <v>6.3084470043924771E-4</v>
      </c>
      <c r="AH1275" s="13">
        <f t="shared" si="1591"/>
        <v>2.8747147266785036E-2</v>
      </c>
      <c r="AI1275" s="13">
        <f t="shared" si="1592"/>
        <v>1.9533524753998083E-2</v>
      </c>
      <c r="AJ1275" s="13">
        <f t="shared" si="1593"/>
        <v>6.6364600593937072E-3</v>
      </c>
      <c r="AK1275" s="13">
        <f t="shared" si="1594"/>
        <v>1.5031457515423032E-3</v>
      </c>
      <c r="AL1275" s="13">
        <f t="shared" si="1595"/>
        <v>1.1236662032525873E-5</v>
      </c>
      <c r="AM1275" s="13">
        <f t="shared" si="1596"/>
        <v>1.2119817328295668E-4</v>
      </c>
      <c r="AN1275" s="13">
        <f t="shared" si="1597"/>
        <v>1.9622781691950791E-4</v>
      </c>
      <c r="AO1275" s="13">
        <f t="shared" si="1598"/>
        <v>1.5885287331476094E-4</v>
      </c>
      <c r="AP1275" s="13">
        <f t="shared" si="1599"/>
        <v>8.5731084601889008E-5</v>
      </c>
      <c r="AQ1275" s="13">
        <f t="shared" si="1600"/>
        <v>3.4701066686654441E-5</v>
      </c>
      <c r="AR1275" s="13">
        <f t="shared" si="1601"/>
        <v>9.3087045753652078E-3</v>
      </c>
      <c r="AS1275" s="13">
        <f t="shared" si="1602"/>
        <v>6.3252123615285885E-3</v>
      </c>
      <c r="AT1275" s="13">
        <f t="shared" si="1603"/>
        <v>2.1489730979492609E-3</v>
      </c>
      <c r="AU1275" s="13">
        <f t="shared" si="1604"/>
        <v>4.8673837459307169E-4</v>
      </c>
      <c r="AV1275" s="13">
        <f t="shared" si="1605"/>
        <v>8.2683996437969497E-5</v>
      </c>
      <c r="AW1275" s="13">
        <f t="shared" si="1606"/>
        <v>3.433880515500177E-7</v>
      </c>
      <c r="AX1275" s="13">
        <f t="shared" si="1607"/>
        <v>1.3725579422955765E-5</v>
      </c>
      <c r="AY1275" s="13">
        <f t="shared" si="1608"/>
        <v>2.2222616176185188E-5</v>
      </c>
      <c r="AZ1275" s="13">
        <f t="shared" si="1609"/>
        <v>1.7989938876026688E-5</v>
      </c>
      <c r="BA1275" s="13">
        <f t="shared" si="1610"/>
        <v>9.7089649030612947E-6</v>
      </c>
      <c r="BB1275" s="13">
        <f t="shared" si="1611"/>
        <v>3.9298632476661089E-6</v>
      </c>
      <c r="BC1275" s="13">
        <f t="shared" si="1612"/>
        <v>1.2725414335764891E-6</v>
      </c>
      <c r="BD1275" s="13">
        <f t="shared" si="1613"/>
        <v>2.511900864088651E-3</v>
      </c>
      <c r="BE1275" s="13">
        <f t="shared" si="1614"/>
        <v>1.706822497999893E-3</v>
      </c>
      <c r="BF1275" s="13">
        <f t="shared" si="1615"/>
        <v>5.7988813995960692E-4</v>
      </c>
      <c r="BG1275" s="13">
        <f t="shared" si="1616"/>
        <v>1.3134357566369265E-4</v>
      </c>
      <c r="BH1275" s="13">
        <f t="shared" si="1617"/>
        <v>2.2311805087088616E-5</v>
      </c>
      <c r="BI1275" s="13">
        <f t="shared" si="1618"/>
        <v>3.0321491933120581E-6</v>
      </c>
      <c r="BJ1275" s="14">
        <f t="shared" si="1619"/>
        <v>0.15436214058950565</v>
      </c>
      <c r="BK1275" s="14">
        <f t="shared" si="1620"/>
        <v>0.24524409019112711</v>
      </c>
      <c r="BL1275" s="14">
        <f t="shared" si="1621"/>
        <v>0.52795891194713185</v>
      </c>
      <c r="BM1275" s="14">
        <f t="shared" si="1622"/>
        <v>0.40214414671534976</v>
      </c>
      <c r="BN1275" s="14">
        <f t="shared" si="1623"/>
        <v>0.59642068325790898</v>
      </c>
    </row>
    <row r="1276" spans="1:66" x14ac:dyDescent="0.25">
      <c r="A1276" t="s">
        <v>145</v>
      </c>
      <c r="B1276" t="s">
        <v>357</v>
      </c>
      <c r="C1276" t="s">
        <v>147</v>
      </c>
      <c r="D1276" s="7" t="s">
        <v>538</v>
      </c>
      <c r="E1276" s="10">
        <f>VLOOKUP(A1276,home!$A$2:$E$405,3,FALSE)</f>
        <v>1.4406000000000001</v>
      </c>
      <c r="F1276" s="10">
        <f>VLOOKUP(B1276,home!$B$2:$E$405,3,FALSE)</f>
        <v>0.86770000000000003</v>
      </c>
      <c r="G1276" s="10">
        <f>VLOOKUP(C1276,away!$B$2:$E$405,4,FALSE)</f>
        <v>1.4214</v>
      </c>
      <c r="H1276" s="10">
        <f>VLOOKUP(A1276,away!$A$2:$E$405,3,FALSE)</f>
        <v>1.2678</v>
      </c>
      <c r="I1276" s="10">
        <f>VLOOKUP(C1276,away!$B$2:$E$405,3,FALSE)</f>
        <v>1.0141</v>
      </c>
      <c r="J1276" s="10">
        <f>VLOOKUP(B1276,home!$B$2:$E$405,4,FALSE)</f>
        <v>0.94650000000000001</v>
      </c>
      <c r="K1276" s="12">
        <f t="shared" si="1568"/>
        <v>1.7767622524680002</v>
      </c>
      <c r="L1276" s="12">
        <f t="shared" si="1569"/>
        <v>1.21689231507</v>
      </c>
      <c r="M1276" s="13">
        <f t="shared" si="1570"/>
        <v>5.0103993297138695E-2</v>
      </c>
      <c r="N1276" s="13">
        <f t="shared" si="1571"/>
        <v>8.9022883988265716E-2</v>
      </c>
      <c r="O1276" s="13">
        <f t="shared" si="1572"/>
        <v>6.0971164397606858E-2</v>
      </c>
      <c r="P1276" s="13">
        <f t="shared" si="1573"/>
        <v>0.10833126339068869</v>
      </c>
      <c r="Q1276" s="13">
        <f t="shared" si="1574"/>
        <v>7.908624993809428E-2</v>
      </c>
      <c r="R1276" s="13">
        <f t="shared" si="1575"/>
        <v>3.709767069815869E-2</v>
      </c>
      <c r="S1276" s="13">
        <f t="shared" si="1576"/>
        <v>5.8556523420324712E-2</v>
      </c>
      <c r="T1276" s="13">
        <f t="shared" si="1577"/>
        <v>9.6239449777372171E-2</v>
      </c>
      <c r="U1276" s="13">
        <f t="shared" si="1578"/>
        <v>6.591374095097656E-2</v>
      </c>
      <c r="V1276" s="13">
        <f t="shared" si="1579"/>
        <v>1.4067413137379811E-2</v>
      </c>
      <c r="W1276" s="13">
        <f t="shared" si="1580"/>
        <v>4.6839154526418542E-2</v>
      </c>
      <c r="X1276" s="13">
        <f t="shared" si="1581"/>
        <v>5.6998207187574923E-2</v>
      </c>
      <c r="Y1276" s="13">
        <f t="shared" si="1582"/>
        <v>3.4680340149663785E-2</v>
      </c>
      <c r="Z1276" s="13">
        <f t="shared" si="1583"/>
        <v>1.5047956793195611E-2</v>
      </c>
      <c r="AA1276" s="13">
        <f t="shared" si="1584"/>
        <v>2.6736641606919378E-2</v>
      </c>
      <c r="AB1276" s="13">
        <f t="shared" si="1585"/>
        <v>2.3752327782469874E-2</v>
      </c>
      <c r="AC1276" s="13">
        <f t="shared" si="1586"/>
        <v>1.9009720302799642E-3</v>
      </c>
      <c r="AD1276" s="13">
        <f t="shared" si="1587"/>
        <v>2.080551042501403E-2</v>
      </c>
      <c r="AE1276" s="13">
        <f t="shared" si="1588"/>
        <v>2.5318065747308341E-2</v>
      </c>
      <c r="AF1276" s="13">
        <f t="shared" si="1589"/>
        <v>1.5404679820168259E-2</v>
      </c>
      <c r="AG1276" s="13">
        <f t="shared" si="1590"/>
        <v>6.2486121630922218E-3</v>
      </c>
      <c r="AH1276" s="13">
        <f t="shared" si="1591"/>
        <v>4.5779357447862865E-3</v>
      </c>
      <c r="AI1276" s="13">
        <f t="shared" si="1592"/>
        <v>8.1339034255602533E-3</v>
      </c>
      <c r="AJ1276" s="13">
        <f t="shared" si="1593"/>
        <v>7.2260062858778128E-3</v>
      </c>
      <c r="AK1276" s="13">
        <f t="shared" si="1594"/>
        <v>4.2796317349480641E-3</v>
      </c>
      <c r="AL1276" s="13">
        <f t="shared" si="1595"/>
        <v>1.6440581930410824E-4</v>
      </c>
      <c r="AM1276" s="13">
        <f t="shared" si="1596"/>
        <v>7.3932891132988754E-3</v>
      </c>
      <c r="AN1276" s="13">
        <f t="shared" si="1597"/>
        <v>8.996836705064095E-3</v>
      </c>
      <c r="AO1276" s="13">
        <f t="shared" si="1598"/>
        <v>5.4740907231660991E-3</v>
      </c>
      <c r="AP1276" s="13">
        <f t="shared" si="1599"/>
        <v>2.2204596443389352E-3</v>
      </c>
      <c r="AQ1276" s="13">
        <f t="shared" si="1600"/>
        <v>6.7551506927977908E-4</v>
      </c>
      <c r="AR1276" s="13">
        <f t="shared" si="1601"/>
        <v>1.1141709653429369E-3</v>
      </c>
      <c r="AS1276" s="13">
        <f t="shared" si="1602"/>
        <v>1.9796169140171623E-3</v>
      </c>
      <c r="AT1276" s="13">
        <f t="shared" si="1603"/>
        <v>1.7586543035864434E-3</v>
      </c>
      <c r="AU1276" s="13">
        <f t="shared" si="1604"/>
        <v>1.0415701939175972E-3</v>
      </c>
      <c r="AV1276" s="13">
        <f t="shared" si="1605"/>
        <v>4.6265565096214039E-4</v>
      </c>
      <c r="AW1276" s="13">
        <f t="shared" si="1606"/>
        <v>9.8740688793076147E-6</v>
      </c>
      <c r="AX1276" s="13">
        <f t="shared" si="1607"/>
        <v>2.1893528363486751E-3</v>
      </c>
      <c r="AY1276" s="13">
        <f t="shared" si="1608"/>
        <v>2.6642066415294096E-3</v>
      </c>
      <c r="AZ1276" s="13">
        <f t="shared" si="1609"/>
        <v>1.6210262939177964E-3</v>
      </c>
      <c r="BA1276" s="13">
        <f t="shared" si="1610"/>
        <v>6.5753814653165654E-4</v>
      </c>
      <c r="BB1276" s="13">
        <f t="shared" si="1611"/>
        <v>2.0003827934493619E-4</v>
      </c>
      <c r="BC1276" s="13">
        <f t="shared" si="1612"/>
        <v>4.8685008970935708E-5</v>
      </c>
      <c r="BD1276" s="13">
        <f t="shared" si="1613"/>
        <v>2.2597101423332391E-4</v>
      </c>
      <c r="BE1276" s="13">
        <f t="shared" si="1614"/>
        <v>4.0149676824167909E-4</v>
      </c>
      <c r="BF1276" s="13">
        <f t="shared" si="1615"/>
        <v>3.5668215114985434E-4</v>
      </c>
      <c r="BG1276" s="13">
        <f t="shared" si="1616"/>
        <v>2.1124646076404899E-4</v>
      </c>
      <c r="BH1276" s="13">
        <f t="shared" si="1617"/>
        <v>9.3833684363256163E-5</v>
      </c>
      <c r="BI1276" s="13">
        <f t="shared" si="1618"/>
        <v>3.3344029677326065E-5</v>
      </c>
      <c r="BJ1276" s="14">
        <f t="shared" si="1619"/>
        <v>0.50278419218476345</v>
      </c>
      <c r="BK1276" s="14">
        <f t="shared" si="1620"/>
        <v>0.23578877773664539</v>
      </c>
      <c r="BL1276" s="14">
        <f t="shared" si="1621"/>
        <v>0.24636826476355952</v>
      </c>
      <c r="BM1276" s="14">
        <f t="shared" si="1622"/>
        <v>0.5727216331955608</v>
      </c>
      <c r="BN1276" s="14">
        <f t="shared" si="1623"/>
        <v>0.42461322570995286</v>
      </c>
    </row>
    <row r="1277" spans="1:66" x14ac:dyDescent="0.25">
      <c r="A1277" t="s">
        <v>145</v>
      </c>
      <c r="B1277" t="s">
        <v>371</v>
      </c>
      <c r="C1277" t="s">
        <v>419</v>
      </c>
      <c r="D1277" s="7" t="s">
        <v>538</v>
      </c>
      <c r="E1277" s="10">
        <f>VLOOKUP(A1277,home!$A$2:$E$405,3,FALSE)</f>
        <v>1.4406000000000001</v>
      </c>
      <c r="F1277" s="10">
        <f>VLOOKUP(B1277,home!$B$2:$E$405,3,FALSE)</f>
        <v>0.90239999999999998</v>
      </c>
      <c r="G1277" s="10">
        <f>VLOOKUP(C1277,away!$B$2:$E$405,4,FALSE)</f>
        <v>1.0246999999999999</v>
      </c>
      <c r="H1277" s="10">
        <f>VLOOKUP(A1277,away!$A$2:$E$405,3,FALSE)</f>
        <v>1.2678</v>
      </c>
      <c r="I1277" s="10">
        <f>VLOOKUP(C1277,away!$B$2:$E$405,3,FALSE)</f>
        <v>0.82630000000000003</v>
      </c>
      <c r="J1277" s="10">
        <f>VLOOKUP(B1277,home!$B$2:$E$405,4,FALSE)</f>
        <v>0.82820000000000005</v>
      </c>
      <c r="K1277" s="12">
        <f t="shared" si="1568"/>
        <v>1.3321073767680001</v>
      </c>
      <c r="L1277" s="12">
        <f t="shared" si="1569"/>
        <v>0.86760835654800006</v>
      </c>
      <c r="M1277" s="13">
        <f t="shared" si="1570"/>
        <v>0.11083466048602825</v>
      </c>
      <c r="N1277" s="13">
        <f t="shared" si="1571"/>
        <v>0.14764366883501501</v>
      </c>
      <c r="O1277" s="13">
        <f t="shared" si="1572"/>
        <v>9.6161077632838529E-2</v>
      </c>
      <c r="P1277" s="13">
        <f t="shared" si="1573"/>
        <v>0.12809688087266455</v>
      </c>
      <c r="Q1277" s="13">
        <f t="shared" si="1574"/>
        <v>9.8338610194107598E-2</v>
      </c>
      <c r="R1277" s="13">
        <f t="shared" si="1575"/>
        <v>4.1715077264455842E-2</v>
      </c>
      <c r="S1277" s="13">
        <f t="shared" si="1576"/>
        <v>3.7011912197299726E-2</v>
      </c>
      <c r="T1277" s="13">
        <f t="shared" si="1577"/>
        <v>8.5319399975724103E-2</v>
      </c>
      <c r="U1277" s="13">
        <f t="shared" si="1578"/>
        <v>5.5568962146428709E-2</v>
      </c>
      <c r="V1277" s="13">
        <f t="shared" si="1579"/>
        <v>4.7529360769520941E-3</v>
      </c>
      <c r="W1277" s="13">
        <f t="shared" si="1580"/>
        <v>4.3665862686894527E-2</v>
      </c>
      <c r="X1277" s="13">
        <f t="shared" si="1581"/>
        <v>3.7884867363027201E-2</v>
      </c>
      <c r="Y1277" s="13">
        <f t="shared" si="1582"/>
        <v>1.6434613755437495E-2</v>
      </c>
      <c r="Z1277" s="13">
        <f t="shared" si="1583"/>
        <v>1.2064116542895792E-2</v>
      </c>
      <c r="AA1277" s="13">
        <f t="shared" si="1584"/>
        <v>1.6070698640980347E-2</v>
      </c>
      <c r="AB1277" s="13">
        <f t="shared" si="1585"/>
        <v>1.07039481047327E-2</v>
      </c>
      <c r="AC1277" s="13">
        <f t="shared" si="1586"/>
        <v>3.4332462188208689E-4</v>
      </c>
      <c r="AD1277" s="13">
        <f t="shared" si="1587"/>
        <v>1.4541904449537695E-2</v>
      </c>
      <c r="AE1277" s="13">
        <f t="shared" si="1588"/>
        <v>1.2616677820541451E-2</v>
      </c>
      <c r="AF1277" s="13">
        <f t="shared" si="1589"/>
        <v>5.4731675544877848E-3</v>
      </c>
      <c r="AG1277" s="13">
        <f t="shared" si="1590"/>
        <v>1.5828553023536614E-3</v>
      </c>
      <c r="AH1277" s="13">
        <f t="shared" si="1591"/>
        <v>2.616732081746339E-3</v>
      </c>
      <c r="AI1277" s="13">
        <f t="shared" si="1592"/>
        <v>3.4857681091197837E-3</v>
      </c>
      <c r="AJ1277" s="13">
        <f t="shared" si="1593"/>
        <v>2.3217087059305536E-3</v>
      </c>
      <c r="AK1277" s="13">
        <f t="shared" si="1594"/>
        <v>1.0309217646255261E-3</v>
      </c>
      <c r="AL1277" s="13">
        <f t="shared" si="1595"/>
        <v>1.5871862825952786E-5</v>
      </c>
      <c r="AM1277" s="13">
        <f t="shared" si="1596"/>
        <v>3.8742756378969093E-3</v>
      </c>
      <c r="AN1277" s="13">
        <f t="shared" si="1597"/>
        <v>3.3613539190096922E-3</v>
      </c>
      <c r="AO1277" s="13">
        <f t="shared" si="1598"/>
        <v>1.458169374724089E-3</v>
      </c>
      <c r="AP1277" s="13">
        <f t="shared" si="1599"/>
        <v>4.2170664492433062E-4</v>
      </c>
      <c r="AQ1277" s="13">
        <f t="shared" si="1600"/>
        <v>9.1469052287042359E-5</v>
      </c>
      <c r="AR1277" s="13">
        <f t="shared" si="1601"/>
        <v>4.5405972419407378E-4</v>
      </c>
      <c r="AS1277" s="13">
        <f t="shared" si="1602"/>
        <v>6.0485630809216926E-4</v>
      </c>
      <c r="AT1277" s="13">
        <f t="shared" si="1603"/>
        <v>4.0286677494711845E-4</v>
      </c>
      <c r="AU1277" s="13">
        <f t="shared" si="1604"/>
        <v>1.7888726758726341E-4</v>
      </c>
      <c r="AV1277" s="13">
        <f t="shared" si="1605"/>
        <v>5.957426219071621E-5</v>
      </c>
      <c r="AW1277" s="13">
        <f t="shared" si="1606"/>
        <v>5.0955182369238305E-7</v>
      </c>
      <c r="AX1277" s="13">
        <f t="shared" si="1607"/>
        <v>8.601585261458364E-4</v>
      </c>
      <c r="AY1277" s="13">
        <f t="shared" si="1608"/>
        <v>7.462807252401392E-4</v>
      </c>
      <c r="AZ1277" s="13">
        <f t="shared" si="1609"/>
        <v>3.2373969677452336E-4</v>
      </c>
      <c r="BA1277" s="13">
        <f t="shared" si="1610"/>
        <v>9.3626422089297366E-5</v>
      </c>
      <c r="BB1277" s="13">
        <f t="shared" si="1611"/>
        <v>2.0307766549591161E-5</v>
      </c>
      <c r="BC1277" s="13">
        <f t="shared" si="1612"/>
        <v>3.5238375922502483E-6</v>
      </c>
      <c r="BD1277" s="13">
        <f t="shared" si="1613"/>
        <v>6.5657668513776398E-5</v>
      </c>
      <c r="BE1277" s="13">
        <f t="shared" si="1614"/>
        <v>8.7463064568589583E-5</v>
      </c>
      <c r="BF1277" s="13">
        <f t="shared" si="1615"/>
        <v>5.8255096753277052E-5</v>
      </c>
      <c r="BG1277" s="13">
        <f t="shared" si="1616"/>
        <v>2.5867348039791311E-5</v>
      </c>
      <c r="BH1277" s="13">
        <f t="shared" si="1617"/>
        <v>8.6145212853078214E-6</v>
      </c>
      <c r="BI1277" s="13">
        <f t="shared" si="1618"/>
        <v>2.2950934702966979E-6</v>
      </c>
      <c r="BJ1277" s="14">
        <f t="shared" si="1619"/>
        <v>0.47475623954036023</v>
      </c>
      <c r="BK1277" s="14">
        <f t="shared" si="1620"/>
        <v>0.28180186684289282</v>
      </c>
      <c r="BL1277" s="14">
        <f t="shared" si="1621"/>
        <v>0.23162329158050074</v>
      </c>
      <c r="BM1277" s="14">
        <f t="shared" si="1622"/>
        <v>0.37670976804812328</v>
      </c>
      <c r="BN1277" s="14">
        <f t="shared" si="1623"/>
        <v>0.62278997528510982</v>
      </c>
    </row>
    <row r="1278" spans="1:66" x14ac:dyDescent="0.25">
      <c r="A1278" t="s">
        <v>145</v>
      </c>
      <c r="B1278" t="s">
        <v>149</v>
      </c>
      <c r="C1278" t="s">
        <v>360</v>
      </c>
      <c r="D1278" s="7" t="s">
        <v>538</v>
      </c>
      <c r="E1278" s="10">
        <f>VLOOKUP(A1278,home!$A$2:$E$405,3,FALSE)</f>
        <v>1.4406000000000001</v>
      </c>
      <c r="F1278" s="10">
        <f>VLOOKUP(B1278,home!$B$2:$E$405,3,FALSE)</f>
        <v>0.69420000000000004</v>
      </c>
      <c r="G1278" s="10">
        <f>VLOOKUP(C1278,away!$B$2:$E$405,4,FALSE)</f>
        <v>0.82640000000000002</v>
      </c>
      <c r="H1278" s="10">
        <f>VLOOKUP(A1278,away!$A$2:$E$405,3,FALSE)</f>
        <v>1.2678</v>
      </c>
      <c r="I1278" s="10">
        <f>VLOOKUP(C1278,away!$B$2:$E$405,3,FALSE)</f>
        <v>1.2395</v>
      </c>
      <c r="J1278" s="10">
        <f>VLOOKUP(B1278,home!$B$2:$E$405,4,FALSE)</f>
        <v>1.5774999999999999</v>
      </c>
      <c r="K1278" s="12">
        <f t="shared" si="1568"/>
        <v>0.82645331932800026</v>
      </c>
      <c r="L1278" s="12">
        <f t="shared" si="1569"/>
        <v>2.4789436027500003</v>
      </c>
      <c r="M1278" s="13">
        <f t="shared" si="1570"/>
        <v>3.6684647999508865E-2</v>
      </c>
      <c r="N1278" s="13">
        <f t="shared" si="1571"/>
        <v>3.0318149107573387E-2</v>
      </c>
      <c r="O1278" s="13">
        <f t="shared" si="1572"/>
        <v>9.0939173477518107E-2</v>
      </c>
      <c r="P1278" s="13">
        <f t="shared" si="1573"/>
        <v>7.515698177743968E-2</v>
      </c>
      <c r="Q1278" s="13">
        <f t="shared" si="1574"/>
        <v>1.2528267482917636E-2</v>
      </c>
      <c r="R1278" s="13">
        <f t="shared" si="1575"/>
        <v>0.11271654116573301</v>
      </c>
      <c r="S1278" s="13">
        <f t="shared" si="1576"/>
        <v>3.8494112782341695E-2</v>
      </c>
      <c r="T1278" s="13">
        <f t="shared" si="1577"/>
        <v>3.1056868530319522E-2</v>
      </c>
      <c r="U1278" s="13">
        <f t="shared" si="1578"/>
        <v>9.3154959589591232E-2</v>
      </c>
      <c r="V1278" s="13">
        <f t="shared" si="1579"/>
        <v>8.7626765196768576E-3</v>
      </c>
      <c r="W1278" s="13">
        <f t="shared" si="1580"/>
        <v>3.451342748895444E-3</v>
      </c>
      <c r="X1278" s="13">
        <f t="shared" si="1581"/>
        <v>8.5556840282719621E-3</v>
      </c>
      <c r="Y1278" s="13">
        <f t="shared" si="1582"/>
        <v>1.0604529094517567E-2</v>
      </c>
      <c r="Z1278" s="13">
        <f t="shared" si="1583"/>
        <v>9.3139316215633636E-2</v>
      </c>
      <c r="AA1278" s="13">
        <f t="shared" si="1584"/>
        <v>7.6975297046350658E-2</v>
      </c>
      <c r="AB1278" s="13">
        <f t="shared" si="1585"/>
        <v>3.1808244875107652E-2</v>
      </c>
      <c r="AC1278" s="13">
        <f t="shared" si="1586"/>
        <v>1.1220230318138961E-3</v>
      </c>
      <c r="AD1278" s="13">
        <f t="shared" si="1587"/>
        <v>7.1309341774081594E-4</v>
      </c>
      <c r="AE1278" s="13">
        <f t="shared" si="1588"/>
        <v>1.7677183660717295E-3</v>
      </c>
      <c r="AF1278" s="13">
        <f t="shared" si="1589"/>
        <v>2.1910370675185986E-3</v>
      </c>
      <c r="AG1278" s="13">
        <f t="shared" si="1590"/>
        <v>1.8104857739711167E-3</v>
      </c>
      <c r="AH1278" s="13">
        <f t="shared" si="1591"/>
        <v>5.7721778024313608E-2</v>
      </c>
      <c r="AI1278" s="13">
        <f t="shared" si="1592"/>
        <v>4.7704355045708004E-2</v>
      </c>
      <c r="AJ1278" s="13">
        <f t="shared" si="1593"/>
        <v>1.9712711286963405E-2</v>
      </c>
      <c r="AK1278" s="13">
        <f t="shared" si="1594"/>
        <v>5.4305452253551479E-3</v>
      </c>
      <c r="AL1278" s="13">
        <f t="shared" si="1595"/>
        <v>9.194894230091405E-5</v>
      </c>
      <c r="AM1278" s="13">
        <f t="shared" si="1596"/>
        <v>1.1786768441656918E-4</v>
      </c>
      <c r="AN1278" s="13">
        <f t="shared" si="1597"/>
        <v>2.9218734225541006E-4</v>
      </c>
      <c r="AO1278" s="13">
        <f t="shared" si="1598"/>
        <v>3.6215797144428688E-4</v>
      </c>
      <c r="AP1278" s="13">
        <f t="shared" si="1599"/>
        <v>2.9925639549891072E-4</v>
      </c>
      <c r="AQ1278" s="13">
        <f t="shared" si="1600"/>
        <v>1.8545993180101226E-4</v>
      </c>
      <c r="AR1278" s="13">
        <f t="shared" si="1601"/>
        <v>2.8617806474545527E-2</v>
      </c>
      <c r="AS1278" s="13">
        <f t="shared" si="1602"/>
        <v>2.3651281152774491E-2</v>
      </c>
      <c r="AT1278" s="13">
        <f t="shared" si="1603"/>
        <v>9.7733399075351241E-3</v>
      </c>
      <c r="AU1278" s="13">
        <f t="shared" si="1604"/>
        <v>2.6924030691677383E-3</v>
      </c>
      <c r="AV1278" s="13">
        <f t="shared" si="1605"/>
        <v>5.5628636337064306E-4</v>
      </c>
      <c r="AW1278" s="13">
        <f t="shared" si="1606"/>
        <v>5.2327406678076935E-6</v>
      </c>
      <c r="AX1278" s="13">
        <f t="shared" si="1607"/>
        <v>1.623535650459646E-5</v>
      </c>
      <c r="AY1278" s="13">
        <f t="shared" si="1608"/>
        <v>4.0246533145435007E-5</v>
      </c>
      <c r="AZ1278" s="13">
        <f t="shared" si="1609"/>
        <v>4.9884442936870984E-5</v>
      </c>
      <c r="BA1278" s="13">
        <f t="shared" si="1610"/>
        <v>4.1220240231701246E-5</v>
      </c>
      <c r="BB1278" s="13">
        <f t="shared" si="1611"/>
        <v>2.5545662706548509E-5</v>
      </c>
      <c r="BC1278" s="13">
        <f t="shared" si="1612"/>
        <v>1.2665251428881526E-5</v>
      </c>
      <c r="BD1278" s="13">
        <f t="shared" si="1613"/>
        <v>1.1823654714135363E-2</v>
      </c>
      <c r="BE1278" s="13">
        <f t="shared" si="1614"/>
        <v>9.7716986850853293E-3</v>
      </c>
      <c r="BF1278" s="13">
        <f t="shared" si="1615"/>
        <v>4.0379264068809125E-3</v>
      </c>
      <c r="BG1278" s="13">
        <f t="shared" si="1616"/>
        <v>1.1123858940563054E-3</v>
      </c>
      <c r="BH1278" s="13">
        <f t="shared" si="1617"/>
        <v>2.2983375362911965E-4</v>
      </c>
      <c r="BI1278" s="13">
        <f t="shared" si="1618"/>
        <v>3.7989373716079965E-5</v>
      </c>
      <c r="BJ1278" s="14">
        <f t="shared" si="1619"/>
        <v>0.10443990243016797</v>
      </c>
      <c r="BK1278" s="14">
        <f t="shared" si="1620"/>
        <v>0.16035263758622734</v>
      </c>
      <c r="BL1278" s="14">
        <f t="shared" si="1621"/>
        <v>0.62846821153153754</v>
      </c>
      <c r="BM1278" s="14">
        <f t="shared" si="1622"/>
        <v>0.62802129296039788</v>
      </c>
      <c r="BN1278" s="14">
        <f t="shared" si="1623"/>
        <v>0.35834376101069065</v>
      </c>
    </row>
    <row r="1279" spans="1:66" x14ac:dyDescent="0.25">
      <c r="A1279" t="s">
        <v>145</v>
      </c>
      <c r="B1279" t="s">
        <v>375</v>
      </c>
      <c r="C1279" t="s">
        <v>434</v>
      </c>
      <c r="D1279" s="7" t="s">
        <v>538</v>
      </c>
      <c r="E1279" s="10">
        <f>VLOOKUP(A1279,home!$A$2:$E$405,3,FALSE)</f>
        <v>1.4406000000000001</v>
      </c>
      <c r="F1279" s="10">
        <f>VLOOKUP(B1279,home!$B$2:$E$405,3,FALSE)</f>
        <v>0.82640000000000002</v>
      </c>
      <c r="G1279" s="10">
        <f>VLOOKUP(C1279,away!$B$2:$E$405,4,FALSE)</f>
        <v>1.0728</v>
      </c>
      <c r="H1279" s="10">
        <f>VLOOKUP(A1279,away!$A$2:$E$405,3,FALSE)</f>
        <v>1.2678</v>
      </c>
      <c r="I1279" s="10">
        <f>VLOOKUP(C1279,away!$B$2:$E$405,3,FALSE)</f>
        <v>0.71709999999999996</v>
      </c>
      <c r="J1279" s="10">
        <f>VLOOKUP(B1279,home!$B$2:$E$405,4,FALSE)</f>
        <v>0.45069999999999999</v>
      </c>
      <c r="K1279" s="12">
        <f t="shared" si="1568"/>
        <v>1.2771811019520001</v>
      </c>
      <c r="L1279" s="12">
        <f t="shared" si="1569"/>
        <v>0.40974911856599994</v>
      </c>
      <c r="M1279" s="13">
        <f t="shared" si="1570"/>
        <v>0.18508682854620845</v>
      </c>
      <c r="N1279" s="13">
        <f t="shared" si="1571"/>
        <v>0.23638939963944747</v>
      </c>
      <c r="O1279" s="13">
        <f t="shared" si="1572"/>
        <v>7.5839164854985264E-2</v>
      </c>
      <c r="P1279" s="13">
        <f t="shared" si="1573"/>
        <v>9.6860348140609495E-2</v>
      </c>
      <c r="Q1279" s="13">
        <f t="shared" si="1574"/>
        <v>0.15095603696064061</v>
      </c>
      <c r="R1279" s="13">
        <f t="shared" si="1575"/>
        <v>1.5537515476055886E-2</v>
      </c>
      <c r="S1279" s="13">
        <f t="shared" si="1576"/>
        <v>1.2672332109761385E-2</v>
      </c>
      <c r="T1279" s="13">
        <f t="shared" si="1577"/>
        <v>6.1854103086838988E-2</v>
      </c>
      <c r="U1279" s="13">
        <f t="shared" si="1578"/>
        <v>1.9844221137305315E-2</v>
      </c>
      <c r="V1279" s="13">
        <f t="shared" si="1579"/>
        <v>7.3685926494672241E-4</v>
      </c>
      <c r="W1279" s="13">
        <f t="shared" si="1580"/>
        <v>6.4266065877232617E-2</v>
      </c>
      <c r="X1279" s="13">
        <f t="shared" si="1581"/>
        <v>2.6332963846900551E-2</v>
      </c>
      <c r="Y1279" s="13">
        <f t="shared" si="1582"/>
        <v>5.3949543627489216E-3</v>
      </c>
      <c r="Z1279" s="13">
        <f t="shared" si="1583"/>
        <v>2.1221610903398281E-3</v>
      </c>
      <c r="AA1279" s="13">
        <f t="shared" si="1584"/>
        <v>2.7103840398798799E-3</v>
      </c>
      <c r="AB1279" s="13">
        <f t="shared" si="1585"/>
        <v>1.7308256373834493E-3</v>
      </c>
      <c r="AC1279" s="13">
        <f t="shared" si="1586"/>
        <v>2.4101000829576322E-5</v>
      </c>
      <c r="AD1279" s="13">
        <f t="shared" si="1587"/>
        <v>2.0519851208800947E-2</v>
      </c>
      <c r="AE1279" s="13">
        <f t="shared" si="1588"/>
        <v>8.4079909459116569E-3</v>
      </c>
      <c r="AF1279" s="13">
        <f t="shared" si="1589"/>
        <v>1.7225834394991046E-3</v>
      </c>
      <c r="AG1279" s="13">
        <f t="shared" si="1590"/>
        <v>2.3527568199704894E-4</v>
      </c>
      <c r="AH1279" s="13">
        <f t="shared" si="1591"/>
        <v>2.1738840905545143E-4</v>
      </c>
      <c r="AI1279" s="13">
        <f t="shared" si="1592"/>
        <v>2.7764436782903363E-4</v>
      </c>
      <c r="AJ1279" s="13">
        <f t="shared" si="1593"/>
        <v>1.7730106982732579E-4</v>
      </c>
      <c r="AK1279" s="13">
        <f t="shared" si="1594"/>
        <v>7.548185857977751E-5</v>
      </c>
      <c r="AL1279" s="13">
        <f t="shared" si="1595"/>
        <v>5.0450512318483471E-7</v>
      </c>
      <c r="AM1279" s="13">
        <f t="shared" si="1596"/>
        <v>5.241513235749496E-3</v>
      </c>
      <c r="AN1279" s="13">
        <f t="shared" si="1597"/>
        <v>2.147705428300378E-3</v>
      </c>
      <c r="AO1279" s="13">
        <f t="shared" si="1598"/>
        <v>4.4001020309274662E-4</v>
      </c>
      <c r="AP1279" s="13">
        <f t="shared" si="1599"/>
        <v>6.0097930959099866E-5</v>
      </c>
      <c r="AQ1279" s="13">
        <f t="shared" si="1600"/>
        <v>6.1562685595328708E-6</v>
      </c>
      <c r="AR1279" s="13">
        <f t="shared" si="1601"/>
        <v>1.7814941799387263E-5</v>
      </c>
      <c r="AS1279" s="13">
        <f t="shared" si="1602"/>
        <v>2.2752906998552173E-5</v>
      </c>
      <c r="AT1279" s="13">
        <f t="shared" si="1603"/>
        <v>1.4529791416511118E-5</v>
      </c>
      <c r="AU1279" s="13">
        <f t="shared" si="1604"/>
        <v>6.1857250041574621E-6</v>
      </c>
      <c r="AV1279" s="13">
        <f t="shared" si="1605"/>
        <v>1.9750727692954673E-6</v>
      </c>
      <c r="AW1279" s="13">
        <f t="shared" si="1606"/>
        <v>7.3338764919496773E-9</v>
      </c>
      <c r="AX1279" s="13">
        <f t="shared" si="1607"/>
        <v>1.1157269417217551E-3</v>
      </c>
      <c r="AY1279" s="13">
        <f t="shared" si="1608"/>
        <v>4.571681309308279E-4</v>
      </c>
      <c r="AZ1279" s="13">
        <f t="shared" si="1609"/>
        <v>9.3662119342686191E-5</v>
      </c>
      <c r="BA1279" s="13">
        <f t="shared" si="1610"/>
        <v>1.2792656947896391E-5</v>
      </c>
      <c r="BB1279" s="13">
        <f t="shared" si="1611"/>
        <v>1.31044497712944E-6</v>
      </c>
      <c r="BC1279" s="13">
        <f t="shared" si="1612"/>
        <v>1.0739073486160604E-7</v>
      </c>
      <c r="BD1279" s="13">
        <f t="shared" si="1613"/>
        <v>1.2166094499339195E-6</v>
      </c>
      <c r="BE1279" s="13">
        <f t="shared" si="1614"/>
        <v>1.5538305979118201E-6</v>
      </c>
      <c r="BF1279" s="13">
        <f t="shared" si="1615"/>
        <v>9.9226153764387668E-7</v>
      </c>
      <c r="BG1279" s="13">
        <f t="shared" si="1616"/>
        <v>4.2243256135753089E-7</v>
      </c>
      <c r="BH1279" s="13">
        <f t="shared" si="1617"/>
        <v>1.3488072105375432E-7</v>
      </c>
      <c r="BI1279" s="13">
        <f t="shared" si="1618"/>
        <v>3.4453421589502859E-8</v>
      </c>
      <c r="BJ1279" s="14">
        <f t="shared" si="1619"/>
        <v>0.58565547580133404</v>
      </c>
      <c r="BK1279" s="14">
        <f t="shared" si="1620"/>
        <v>0.29583814169840961</v>
      </c>
      <c r="BL1279" s="14">
        <f t="shared" si="1621"/>
        <v>0.11647753975717878</v>
      </c>
      <c r="BM1279" s="14">
        <f t="shared" si="1622"/>
        <v>0.2389668639322611</v>
      </c>
      <c r="BN1279" s="14">
        <f t="shared" si="1623"/>
        <v>0.76066929361794711</v>
      </c>
    </row>
    <row r="1280" spans="1:66" x14ac:dyDescent="0.25">
      <c r="A1280" t="s">
        <v>145</v>
      </c>
      <c r="B1280" t="s">
        <v>391</v>
      </c>
      <c r="C1280" t="s">
        <v>432</v>
      </c>
      <c r="D1280" s="7" t="s">
        <v>538</v>
      </c>
      <c r="E1280" s="10">
        <f>VLOOKUP(A1280,home!$A$2:$E$405,3,FALSE)</f>
        <v>1.4406000000000001</v>
      </c>
      <c r="F1280" s="10">
        <f>VLOOKUP(B1280,home!$B$2:$E$405,3,FALSE)</f>
        <v>0.86770000000000003</v>
      </c>
      <c r="G1280" s="10">
        <f>VLOOKUP(C1280,away!$B$2:$E$405,4,FALSE)</f>
        <v>1.5966</v>
      </c>
      <c r="H1280" s="10">
        <f>VLOOKUP(A1280,away!$A$2:$E$405,3,FALSE)</f>
        <v>1.2678</v>
      </c>
      <c r="I1280" s="10">
        <f>VLOOKUP(C1280,away!$B$2:$E$405,3,FALSE)</f>
        <v>0.51270000000000004</v>
      </c>
      <c r="J1280" s="10">
        <f>VLOOKUP(B1280,home!$B$2:$E$405,4,FALSE)</f>
        <v>1.3409</v>
      </c>
      <c r="K1280" s="12">
        <f t="shared" si="1568"/>
        <v>1.9957637626920004</v>
      </c>
      <c r="L1280" s="12">
        <f t="shared" si="1569"/>
        <v>0.87158642135400011</v>
      </c>
      <c r="M1280" s="13">
        <f t="shared" si="1570"/>
        <v>5.6849367532463967E-2</v>
      </c>
      <c r="N1280" s="13">
        <f t="shared" si="1571"/>
        <v>0.11345790765325073</v>
      </c>
      <c r="O1280" s="13">
        <f t="shared" si="1572"/>
        <v>4.9549136803858557E-2</v>
      </c>
      <c r="P1280" s="13">
        <f t="shared" si="1573"/>
        <v>9.8888371705809427E-2</v>
      </c>
      <c r="Q1280" s="13">
        <f t="shared" si="1574"/>
        <v>0.1132175903426066</v>
      </c>
      <c r="R1280" s="13">
        <f t="shared" si="1575"/>
        <v>2.1593177414027429E-2</v>
      </c>
      <c r="S1280" s="13">
        <f t="shared" si="1576"/>
        <v>4.3003600932948208E-2</v>
      </c>
      <c r="T1280" s="13">
        <f t="shared" si="1577"/>
        <v>9.8678914401035697E-2</v>
      </c>
      <c r="U1280" s="13">
        <f t="shared" si="1578"/>
        <v>4.3094881004295302E-2</v>
      </c>
      <c r="V1280" s="13">
        <f t="shared" si="1579"/>
        <v>8.3115477080085414E-3</v>
      </c>
      <c r="W1280" s="13">
        <f t="shared" si="1580"/>
        <v>7.5318521368360675E-2</v>
      </c>
      <c r="X1280" s="13">
        <f t="shared" si="1581"/>
        <v>6.564660050112428E-2</v>
      </c>
      <c r="Y1280" s="13">
        <f t="shared" si="1582"/>
        <v>2.860834280241531E-2</v>
      </c>
      <c r="Z1280" s="13">
        <f t="shared" si="1583"/>
        <v>6.2734400759847297E-3</v>
      </c>
      <c r="AA1280" s="13">
        <f t="shared" si="1584"/>
        <v>1.2520304371070072E-2</v>
      </c>
      <c r="AB1280" s="13">
        <f t="shared" si="1585"/>
        <v>1.2493784880827955E-2</v>
      </c>
      <c r="AC1280" s="13">
        <f t="shared" si="1586"/>
        <v>9.0361099744289217E-4</v>
      </c>
      <c r="AD1280" s="13">
        <f t="shared" si="1587"/>
        <v>3.7579493901629353E-2</v>
      </c>
      <c r="AE1280" s="13">
        <f t="shared" si="1588"/>
        <v>3.2753776606015597E-2</v>
      </c>
      <c r="AF1280" s="13">
        <f t="shared" si="1589"/>
        <v>1.4273873468932753E-2</v>
      </c>
      <c r="AG1280" s="13">
        <f t="shared" si="1590"/>
        <v>4.1469714318823018E-3</v>
      </c>
      <c r="AH1280" s="13">
        <f t="shared" si="1591"/>
        <v>1.366961296351574E-3</v>
      </c>
      <c r="AI1280" s="13">
        <f t="shared" si="1592"/>
        <v>2.728131820260952E-3</v>
      </c>
      <c r="AJ1280" s="13">
        <f t="shared" si="1593"/>
        <v>2.7223533133618871E-3</v>
      </c>
      <c r="AK1280" s="13">
        <f t="shared" si="1594"/>
        <v>1.8110580306840514E-3</v>
      </c>
      <c r="AL1280" s="13">
        <f t="shared" si="1595"/>
        <v>6.2872551847872483E-5</v>
      </c>
      <c r="AM1280" s="13">
        <f t="shared" si="1596"/>
        <v>1.4999958429835382E-2</v>
      </c>
      <c r="AN1280" s="13">
        <f t="shared" si="1597"/>
        <v>1.3073760088318986E-2</v>
      </c>
      <c r="AO1280" s="13">
        <f t="shared" si="1598"/>
        <v>5.6974558845093509E-3</v>
      </c>
      <c r="AP1280" s="13">
        <f t="shared" si="1599"/>
        <v>1.6552750617339314E-3</v>
      </c>
      <c r="AQ1280" s="13">
        <f t="shared" si="1600"/>
        <v>3.606788168532997E-4</v>
      </c>
      <c r="AR1280" s="13">
        <f t="shared" si="1601"/>
        <v>2.3828498088329872E-4</v>
      </c>
      <c r="AS1280" s="13">
        <f t="shared" si="1602"/>
        <v>4.7556053004064363E-4</v>
      </c>
      <c r="AT1280" s="13">
        <f t="shared" si="1603"/>
        <v>4.7455323641085856E-4</v>
      </c>
      <c r="AU1280" s="13">
        <f t="shared" si="1604"/>
        <v>3.1569871756566715E-4</v>
      </c>
      <c r="AV1280" s="13">
        <f t="shared" si="1605"/>
        <v>1.5751501511147384E-4</v>
      </c>
      <c r="AW1280" s="13">
        <f t="shared" si="1606"/>
        <v>3.0379328874262627E-6</v>
      </c>
      <c r="AX1280" s="13">
        <f t="shared" si="1607"/>
        <v>4.989395579358639E-3</v>
      </c>
      <c r="AY1280" s="13">
        <f t="shared" si="1608"/>
        <v>4.3486894377326646E-3</v>
      </c>
      <c r="AZ1280" s="13">
        <f t="shared" si="1609"/>
        <v>1.8951293323066758E-3</v>
      </c>
      <c r="BA1280" s="13">
        <f t="shared" si="1610"/>
        <v>5.5058966424939039E-4</v>
      </c>
      <c r="BB1280" s="13">
        <f t="shared" si="1611"/>
        <v>1.1997161877440665E-4</v>
      </c>
      <c r="BC1280" s="13">
        <f t="shared" si="1612"/>
        <v>2.0913126774326298E-5</v>
      </c>
      <c r="BD1280" s="13">
        <f t="shared" si="1613"/>
        <v>3.46143256250801E-5</v>
      </c>
      <c r="BE1280" s="13">
        <f t="shared" si="1614"/>
        <v>6.9082016752555981E-5</v>
      </c>
      <c r="BF1280" s="13">
        <f t="shared" si="1615"/>
        <v>6.8935692844216477E-5</v>
      </c>
      <c r="BG1280" s="13">
        <f t="shared" si="1616"/>
        <v>4.5859785911517826E-5</v>
      </c>
      <c r="BH1280" s="13">
        <f t="shared" si="1617"/>
        <v>2.288132472175511E-5</v>
      </c>
      <c r="BI1280" s="13">
        <f t="shared" si="1618"/>
        <v>9.1331437444134979E-6</v>
      </c>
      <c r="BJ1280" s="14">
        <f t="shared" si="1619"/>
        <v>0.63139380951770019</v>
      </c>
      <c r="BK1280" s="14">
        <f t="shared" si="1620"/>
        <v>0.21236806086625357</v>
      </c>
      <c r="BL1280" s="14">
        <f t="shared" si="1621"/>
        <v>0.14979190770434922</v>
      </c>
      <c r="BM1280" s="14">
        <f t="shared" si="1622"/>
        <v>0.54192601520742589</v>
      </c>
      <c r="BN1280" s="14">
        <f t="shared" si="1623"/>
        <v>0.4535555514520167</v>
      </c>
    </row>
    <row r="1281" spans="1:66" x14ac:dyDescent="0.25">
      <c r="A1281" t="s">
        <v>145</v>
      </c>
      <c r="B1281" t="s">
        <v>146</v>
      </c>
      <c r="C1281" t="s">
        <v>133</v>
      </c>
      <c r="D1281" s="7" t="s">
        <v>538</v>
      </c>
      <c r="E1281" s="10">
        <f>VLOOKUP(A1281,home!$A$2:$E$405,3,FALSE)</f>
        <v>1.4406000000000001</v>
      </c>
      <c r="F1281" s="10">
        <f>VLOOKUP(B1281,home!$B$2:$E$405,3,FALSE)</f>
        <v>0.99170000000000003</v>
      </c>
      <c r="G1281" s="10">
        <f>VLOOKUP(C1281,away!$B$2:$E$405,4,FALSE)</f>
        <v>1.3448</v>
      </c>
      <c r="H1281" s="10">
        <f>VLOOKUP(A1281,away!$A$2:$E$405,3,FALSE)</f>
        <v>1.2678</v>
      </c>
      <c r="I1281" s="10">
        <f>VLOOKUP(C1281,away!$B$2:$E$405,3,FALSE)</f>
        <v>0.79079999999999995</v>
      </c>
      <c r="J1281" s="10">
        <f>VLOOKUP(B1281,home!$B$2:$E$405,4,FALSE)</f>
        <v>1.2770999999999999</v>
      </c>
      <c r="K1281" s="12">
        <f t="shared" si="1568"/>
        <v>1.9212391332960004</v>
      </c>
      <c r="L1281" s="12">
        <f t="shared" si="1569"/>
        <v>1.2803901161039999</v>
      </c>
      <c r="M1281" s="13">
        <f t="shared" si="1570"/>
        <v>4.0695846253312261E-2</v>
      </c>
      <c r="N1281" s="13">
        <f t="shared" si="1571"/>
        <v>7.8186452384460911E-2</v>
      </c>
      <c r="O1281" s="13">
        <f t="shared" si="1572"/>
        <v>5.2106559309229007E-2</v>
      </c>
      <c r="P1281" s="13">
        <f t="shared" si="1573"/>
        <v>0.10010916084629977</v>
      </c>
      <c r="Q1281" s="13">
        <f t="shared" si="1574"/>
        <v>7.5107436007305378E-2</v>
      </c>
      <c r="R1281" s="13">
        <f t="shared" si="1575"/>
        <v>3.3358361761861854E-2</v>
      </c>
      <c r="S1281" s="13">
        <f t="shared" si="1576"/>
        <v>6.1565522086511747E-2</v>
      </c>
      <c r="T1281" s="13">
        <f t="shared" si="1577"/>
        <v>9.6166818709667465E-2</v>
      </c>
      <c r="U1281" s="13">
        <f t="shared" si="1578"/>
        <v>6.40893900395339E-2</v>
      </c>
      <c r="V1281" s="13">
        <f t="shared" si="1579"/>
        <v>1.682746881389752E-2</v>
      </c>
      <c r="W1281" s="13">
        <f t="shared" si="1580"/>
        <v>4.8099781752920054E-2</v>
      </c>
      <c r="X1281" s="13">
        <f t="shared" si="1581"/>
        <v>6.1586485143198359E-2</v>
      </c>
      <c r="Y1281" s="13">
        <f t="shared" si="1582"/>
        <v>3.9427363431468521E-2</v>
      </c>
      <c r="Z1281" s="13">
        <f t="shared" si="1583"/>
        <v>1.4237238896436506E-2</v>
      </c>
      <c r="AA1281" s="13">
        <f t="shared" si="1584"/>
        <v>2.7353140517917773E-2</v>
      </c>
      <c r="AB1281" s="13">
        <f t="shared" si="1585"/>
        <v>2.6275961990784039E-2</v>
      </c>
      <c r="AC1281" s="13">
        <f t="shared" si="1586"/>
        <v>2.5871555963611595E-3</v>
      </c>
      <c r="AD1281" s="13">
        <f t="shared" si="1587"/>
        <v>2.3102795751676741E-2</v>
      </c>
      <c r="AE1281" s="13">
        <f t="shared" si="1588"/>
        <v>2.9580591334816376E-2</v>
      </c>
      <c r="AF1281" s="13">
        <f t="shared" si="1589"/>
        <v>1.8937348386805265E-2</v>
      </c>
      <c r="AG1281" s="13">
        <f t="shared" si="1590"/>
        <v>8.0823978998944938E-3</v>
      </c>
      <c r="AH1281" s="13">
        <f t="shared" si="1591"/>
        <v>4.5573049909021814E-3</v>
      </c>
      <c r="AI1281" s="13">
        <f t="shared" si="1592"/>
        <v>8.7556726908864426E-3</v>
      </c>
      <c r="AJ1281" s="13">
        <f t="shared" si="1593"/>
        <v>8.4108705060310686E-3</v>
      </c>
      <c r="AK1281" s="13">
        <f t="shared" si="1594"/>
        <v>5.3864311870906725E-3</v>
      </c>
      <c r="AL1281" s="13">
        <f t="shared" si="1595"/>
        <v>2.545694458529107E-4</v>
      </c>
      <c r="AM1281" s="13">
        <f t="shared" si="1596"/>
        <v>8.8771990573331839E-3</v>
      </c>
      <c r="AN1281" s="13">
        <f t="shared" si="1597"/>
        <v>1.1366277931697154E-2</v>
      </c>
      <c r="AO1281" s="13">
        <f t="shared" si="1598"/>
        <v>7.2766349603180279E-3</v>
      </c>
      <c r="AP1281" s="13">
        <f t="shared" si="1599"/>
        <v>3.1056438272293405E-3</v>
      </c>
      <c r="AQ1281" s="13">
        <f t="shared" si="1600"/>
        <v>9.9410891513096174E-4</v>
      </c>
      <c r="AR1281" s="13">
        <f t="shared" si="1601"/>
        <v>1.1670256532845167E-3</v>
      </c>
      <c r="AS1281" s="13">
        <f t="shared" si="1602"/>
        <v>2.242135354650543E-3</v>
      </c>
      <c r="AT1281" s="13">
        <f t="shared" si="1603"/>
        <v>2.1538390927505657E-3</v>
      </c>
      <c r="AU1281" s="13">
        <f t="shared" si="1604"/>
        <v>1.3793466506050464E-3</v>
      </c>
      <c r="AV1281" s="13">
        <f t="shared" si="1605"/>
        <v>6.6251369088079571E-4</v>
      </c>
      <c r="AW1281" s="13">
        <f t="shared" si="1606"/>
        <v>1.7395123381888543E-5</v>
      </c>
      <c r="AX1281" s="13">
        <f t="shared" si="1607"/>
        <v>2.8425370371678105E-3</v>
      </c>
      <c r="AY1281" s="13">
        <f t="shared" si="1608"/>
        <v>3.6395563270492128E-3</v>
      </c>
      <c r="AZ1281" s="13">
        <f t="shared" si="1609"/>
        <v>2.3300259740787954E-3</v>
      </c>
      <c r="BA1281" s="13">
        <f t="shared" si="1610"/>
        <v>9.9444740915869442E-4</v>
      </c>
      <c r="BB1281" s="13">
        <f t="shared" si="1611"/>
        <v>3.1832015841800574E-4</v>
      </c>
      <c r="BC1281" s="13">
        <f t="shared" si="1612"/>
        <v>8.1514796919014807E-5</v>
      </c>
      <c r="BD1281" s="13">
        <f t="shared" si="1613"/>
        <v>2.4904135195088454E-4</v>
      </c>
      <c r="BE1281" s="13">
        <f t="shared" si="1614"/>
        <v>4.7846799117698153E-4</v>
      </c>
      <c r="BF1281" s="13">
        <f t="shared" si="1615"/>
        <v>4.5962571433937136E-4</v>
      </c>
      <c r="BG1281" s="13">
        <f t="shared" si="1616"/>
        <v>2.9435030301930959E-4</v>
      </c>
      <c r="BH1281" s="13">
        <f t="shared" si="1617"/>
        <v>1.4137933026455845E-4</v>
      </c>
      <c r="BI1281" s="13">
        <f t="shared" si="1618"/>
        <v>5.4324700388689832E-5</v>
      </c>
      <c r="BJ1281" s="14">
        <f t="shared" si="1619"/>
        <v>0.52010373719671388</v>
      </c>
      <c r="BK1281" s="14">
        <f t="shared" si="1620"/>
        <v>0.22567927936928459</v>
      </c>
      <c r="BL1281" s="14">
        <f t="shared" si="1621"/>
        <v>0.23957574282754823</v>
      </c>
      <c r="BM1281" s="14">
        <f t="shared" si="1622"/>
        <v>0.61641002052384664</v>
      </c>
      <c r="BN1281" s="14">
        <f t="shared" si="1623"/>
        <v>0.37956381656246913</v>
      </c>
    </row>
    <row r="1282" spans="1:66" x14ac:dyDescent="0.25">
      <c r="A1282" t="s">
        <v>145</v>
      </c>
      <c r="B1282" t="s">
        <v>423</v>
      </c>
      <c r="C1282" t="s">
        <v>148</v>
      </c>
      <c r="D1282" s="7" t="s">
        <v>538</v>
      </c>
      <c r="E1282" s="10">
        <f>VLOOKUP(A1282,home!$A$2:$E$405,3,FALSE)</f>
        <v>1.4406000000000001</v>
      </c>
      <c r="F1282" s="10">
        <f>VLOOKUP(B1282,home!$B$2:$E$405,3,FALSE)</f>
        <v>1.0728</v>
      </c>
      <c r="G1282" s="10">
        <f>VLOOKUP(C1282,away!$B$2:$E$405,4,FALSE)</f>
        <v>0.86770000000000003</v>
      </c>
      <c r="H1282" s="10">
        <f>VLOOKUP(A1282,away!$A$2:$E$405,3,FALSE)</f>
        <v>1.2678</v>
      </c>
      <c r="I1282" s="10">
        <f>VLOOKUP(C1282,away!$B$2:$E$405,3,FALSE)</f>
        <v>1.2225999999999999</v>
      </c>
      <c r="J1282" s="10">
        <f>VLOOKUP(B1282,home!$B$2:$E$405,4,FALSE)</f>
        <v>0.5736</v>
      </c>
      <c r="K1282" s="12">
        <f t="shared" si="1568"/>
        <v>1.341009247536</v>
      </c>
      <c r="L1282" s="12">
        <f t="shared" si="1569"/>
        <v>0.88908704380799997</v>
      </c>
      <c r="M1282" s="13">
        <f t="shared" si="1570"/>
        <v>0.10751807657722599</v>
      </c>
      <c r="N1282" s="13">
        <f t="shared" si="1571"/>
        <v>0.14418273496734385</v>
      </c>
      <c r="O1282" s="13">
        <f t="shared" si="1572"/>
        <v>9.5592928859968021E-2</v>
      </c>
      <c r="P1282" s="13">
        <f t="shared" si="1573"/>
        <v>0.12819100160026811</v>
      </c>
      <c r="Q1282" s="13">
        <f t="shared" si="1574"/>
        <v>9.6675190463120189E-2</v>
      </c>
      <c r="R1282" s="13">
        <f t="shared" si="1575"/>
        <v>4.2495217264528699E-2</v>
      </c>
      <c r="S1282" s="13">
        <f t="shared" si="1576"/>
        <v>3.8209697881539044E-2</v>
      </c>
      <c r="T1282" s="13">
        <f t="shared" si="1577"/>
        <v>8.5952659298430878E-2</v>
      </c>
      <c r="U1282" s="13">
        <f t="shared" si="1578"/>
        <v>5.6986479327784473E-2</v>
      </c>
      <c r="V1282" s="13">
        <f t="shared" si="1579"/>
        <v>5.0618252589161332E-3</v>
      </c>
      <c r="W1282" s="13">
        <f t="shared" si="1580"/>
        <v>4.3214108139449432E-2</v>
      </c>
      <c r="X1282" s="13">
        <f t="shared" si="1581"/>
        <v>3.8421103656502323E-2</v>
      </c>
      <c r="Y1282" s="13">
        <f t="shared" si="1582"/>
        <v>1.7079852734900192E-2</v>
      </c>
      <c r="Z1282" s="13">
        <f t="shared" si="1583"/>
        <v>1.2593982364566171E-2</v>
      </c>
      <c r="AA1282" s="13">
        <f t="shared" si="1584"/>
        <v>1.6888646814188536E-2</v>
      </c>
      <c r="AB1282" s="13">
        <f t="shared" si="1585"/>
        <v>1.1323915778098119E-2</v>
      </c>
      <c r="AC1282" s="13">
        <f t="shared" si="1586"/>
        <v>3.7719264897280447E-4</v>
      </c>
      <c r="AD1282" s="13">
        <f t="shared" si="1587"/>
        <v>1.4487629659755606E-2</v>
      </c>
      <c r="AE1282" s="13">
        <f t="shared" si="1588"/>
        <v>1.2880763825977212E-2</v>
      </c>
      <c r="AF1282" s="13">
        <f t="shared" si="1589"/>
        <v>5.7260601160135502E-3</v>
      </c>
      <c r="AG1282" s="13">
        <f t="shared" si="1590"/>
        <v>1.6969886204044604E-3</v>
      </c>
      <c r="AH1282" s="13">
        <f t="shared" si="1591"/>
        <v>2.7992866375705556E-3</v>
      </c>
      <c r="AI1282" s="13">
        <f t="shared" si="1592"/>
        <v>3.7538692674860701E-3</v>
      </c>
      <c r="AJ1282" s="13">
        <f t="shared" si="1593"/>
        <v>2.5169867008700058E-3</v>
      </c>
      <c r="AK1282" s="13">
        <f t="shared" si="1594"/>
        <v>1.1251008139306021E-3</v>
      </c>
      <c r="AL1282" s="13">
        <f t="shared" si="1595"/>
        <v>1.7988678744025808E-5</v>
      </c>
      <c r="AM1282" s="13">
        <f t="shared" si="1596"/>
        <v>3.8856090697218159E-3</v>
      </c>
      <c r="AN1282" s="13">
        <f t="shared" si="1597"/>
        <v>3.4546446811925223E-3</v>
      </c>
      <c r="AO1282" s="13">
        <f t="shared" si="1598"/>
        <v>1.5357399135042448E-3</v>
      </c>
      <c r="AP1282" s="13">
        <f t="shared" si="1599"/>
        <v>4.5513548658514762E-4</v>
      </c>
      <c r="AQ1282" s="13">
        <f t="shared" si="1600"/>
        <v>1.0116376607502612E-4</v>
      </c>
      <c r="AR1282" s="13">
        <f t="shared" si="1601"/>
        <v>4.9776189627376841E-4</v>
      </c>
      <c r="AS1282" s="13">
        <f t="shared" si="1602"/>
        <v>6.6750330597417867E-4</v>
      </c>
      <c r="AT1282" s="13">
        <f t="shared" si="1603"/>
        <v>4.4756405303611295E-4</v>
      </c>
      <c r="AU1282" s="13">
        <f t="shared" si="1604"/>
        <v>2.0006251132870679E-4</v>
      </c>
      <c r="AV1282" s="13">
        <f t="shared" si="1605"/>
        <v>6.7071419444267888E-5</v>
      </c>
      <c r="AW1282" s="13">
        <f t="shared" si="1606"/>
        <v>5.9576202829014603E-7</v>
      </c>
      <c r="AX1282" s="13">
        <f t="shared" si="1607"/>
        <v>8.6843961580111912E-4</v>
      </c>
      <c r="AY1282" s="13">
        <f t="shared" si="1608"/>
        <v>7.7211841073837227E-4</v>
      </c>
      <c r="AZ1282" s="13">
        <f t="shared" si="1609"/>
        <v>3.4324023763655521E-4</v>
      </c>
      <c r="BA1282" s="13">
        <f t="shared" si="1610"/>
        <v>1.017234827320801E-4</v>
      </c>
      <c r="BB1282" s="13">
        <f t="shared" si="1611"/>
        <v>2.2610257637029808E-5</v>
      </c>
      <c r="BC1282" s="13">
        <f t="shared" si="1612"/>
        <v>4.020497424448818E-6</v>
      </c>
      <c r="BD1282" s="13">
        <f t="shared" si="1613"/>
        <v>7.3758942146384814E-5</v>
      </c>
      <c r="BE1282" s="13">
        <f t="shared" si="1614"/>
        <v>9.8911423506774858E-5</v>
      </c>
      <c r="BF1282" s="13">
        <f t="shared" si="1615"/>
        <v>6.6320566804767403E-5</v>
      </c>
      <c r="BG1282" s="13">
        <f t="shared" si="1616"/>
        <v>2.9645497795674058E-5</v>
      </c>
      <c r="BH1282" s="13">
        <f t="shared" si="1617"/>
        <v>9.9387216729517534E-6</v>
      </c>
      <c r="BI1282" s="13">
        <f t="shared" si="1618"/>
        <v>2.6655835344229504E-6</v>
      </c>
      <c r="BJ1282" s="14">
        <f t="shared" si="1619"/>
        <v>0.47186153690094601</v>
      </c>
      <c r="BK1282" s="14">
        <f t="shared" si="1620"/>
        <v>0.28014790105640447</v>
      </c>
      <c r="BL1282" s="14">
        <f t="shared" si="1621"/>
        <v>0.2356436353859431</v>
      </c>
      <c r="BM1282" s="14">
        <f t="shared" si="1622"/>
        <v>0.38482038332669477</v>
      </c>
      <c r="BN1282" s="14">
        <f t="shared" si="1623"/>
        <v>0.61465514973245483</v>
      </c>
    </row>
    <row r="1283" spans="1:66" x14ac:dyDescent="0.25">
      <c r="A1283" t="s">
        <v>145</v>
      </c>
      <c r="B1283" t="s">
        <v>366</v>
      </c>
      <c r="C1283" t="s">
        <v>427</v>
      </c>
      <c r="D1283" s="7" t="s">
        <v>538</v>
      </c>
      <c r="E1283" s="10">
        <f>VLOOKUP(A1283,home!$A$2:$E$405,3,FALSE)</f>
        <v>1.4406000000000001</v>
      </c>
      <c r="F1283" s="10">
        <f>VLOOKUP(B1283,home!$B$2:$E$405,3,FALSE)</f>
        <v>1.0578000000000001</v>
      </c>
      <c r="G1283" s="10">
        <f>VLOOKUP(C1283,away!$B$2:$E$405,4,FALSE)</f>
        <v>0.65939999999999999</v>
      </c>
      <c r="H1283" s="10">
        <f>VLOOKUP(A1283,away!$A$2:$E$405,3,FALSE)</f>
        <v>1.2678</v>
      </c>
      <c r="I1283" s="10">
        <f>VLOOKUP(C1283,away!$B$2:$E$405,3,FALSE)</f>
        <v>1.3409</v>
      </c>
      <c r="J1283" s="10">
        <f>VLOOKUP(B1283,home!$B$2:$E$405,4,FALSE)</f>
        <v>0.71360000000000001</v>
      </c>
      <c r="K1283" s="12">
        <f t="shared" si="1568"/>
        <v>1.0048376887920001</v>
      </c>
      <c r="L1283" s="12">
        <f t="shared" si="1569"/>
        <v>1.2131150190719999</v>
      </c>
      <c r="M1283" s="13">
        <f t="shared" si="1570"/>
        <v>0.10883169116714828</v>
      </c>
      <c r="N1283" s="13">
        <f t="shared" si="1571"/>
        <v>0.109358185019722</v>
      </c>
      <c r="O1283" s="13">
        <f t="shared" si="1572"/>
        <v>0.13202535910587307</v>
      </c>
      <c r="P1283" s="13">
        <f t="shared" si="1573"/>
        <v>0.13266405670587933</v>
      </c>
      <c r="Q1283" s="13">
        <f t="shared" si="1574"/>
        <v>5.4943612942852688E-2</v>
      </c>
      <c r="R1283" s="13">
        <f t="shared" si="1575"/>
        <v>8.0080973014854451E-2</v>
      </c>
      <c r="S1283" s="13">
        <f t="shared" si="1576"/>
        <v>4.042883040986274E-2</v>
      </c>
      <c r="T1283" s="13">
        <f t="shared" si="1577"/>
        <v>6.6652922063053316E-2</v>
      </c>
      <c r="U1283" s="13">
        <f t="shared" si="1578"/>
        <v>8.0468379840460874E-2</v>
      </c>
      <c r="V1283" s="13">
        <f t="shared" si="1579"/>
        <v>5.4757872173760635E-3</v>
      </c>
      <c r="W1283" s="13">
        <f t="shared" si="1580"/>
        <v>1.8403137681126107E-2</v>
      </c>
      <c r="X1283" s="13">
        <f t="shared" si="1581"/>
        <v>2.2325122719023937E-2</v>
      </c>
      <c r="Y1283" s="13">
        <f t="shared" si="1582"/>
        <v>1.3541470836536736E-2</v>
      </c>
      <c r="Z1283" s="13">
        <f t="shared" si="1583"/>
        <v>3.2382477035406483E-2</v>
      </c>
      <c r="AA1283" s="13">
        <f t="shared" si="1584"/>
        <v>3.2539133381617867E-2</v>
      </c>
      <c r="AB1283" s="13">
        <f t="shared" si="1585"/>
        <v>1.6348273791239758E-2</v>
      </c>
      <c r="AC1283" s="13">
        <f t="shared" si="1586"/>
        <v>4.1718095742880308E-4</v>
      </c>
      <c r="AD1283" s="13">
        <f t="shared" si="1587"/>
        <v>4.6230415835059307E-3</v>
      </c>
      <c r="AE1283" s="13">
        <f t="shared" si="1588"/>
        <v>5.6082811787454452E-3</v>
      </c>
      <c r="AF1283" s="13">
        <f t="shared" si="1589"/>
        <v>3.4017450645574608E-3</v>
      </c>
      <c r="AG1283" s="13">
        <f t="shared" si="1590"/>
        <v>1.3755693429562349E-3</v>
      </c>
      <c r="AH1283" s="13">
        <f t="shared" si="1591"/>
        <v>9.8209173116014393E-3</v>
      </c>
      <c r="AI1283" s="13">
        <f t="shared" si="1592"/>
        <v>9.868427853206933E-3</v>
      </c>
      <c r="AJ1283" s="13">
        <f t="shared" si="1593"/>
        <v>4.9580841180135267E-3</v>
      </c>
      <c r="AK1283" s="13">
        <f t="shared" si="1594"/>
        <v>1.6606899286603452E-3</v>
      </c>
      <c r="AL1283" s="13">
        <f t="shared" si="1595"/>
        <v>2.0341471348799188E-5</v>
      </c>
      <c r="AM1283" s="13">
        <f t="shared" si="1596"/>
        <v>9.2908128399188188E-4</v>
      </c>
      <c r="AN1283" s="13">
        <f t="shared" si="1597"/>
        <v>1.12708245954925E-3</v>
      </c>
      <c r="AO1283" s="13">
        <f t="shared" si="1598"/>
        <v>6.8364032970590267E-4</v>
      </c>
      <c r="AP1283" s="13">
        <f t="shared" si="1599"/>
        <v>2.7644478386985475E-4</v>
      </c>
      <c r="AQ1283" s="13">
        <f t="shared" si="1600"/>
        <v>8.383982981415849E-5</v>
      </c>
      <c r="AR1283" s="13">
        <f t="shared" si="1601"/>
        <v>2.3827804583535792E-3</v>
      </c>
      <c r="AS1283" s="13">
        <f t="shared" si="1602"/>
        <v>2.3943076086707532E-3</v>
      </c>
      <c r="AT1283" s="13">
        <f t="shared" si="1603"/>
        <v>1.2029452618769101E-3</v>
      </c>
      <c r="AU1283" s="13">
        <f t="shared" si="1604"/>
        <v>4.0292157889589394E-4</v>
      </c>
      <c r="AV1283" s="13">
        <f t="shared" si="1605"/>
        <v>1.0121769702554337E-4</v>
      </c>
      <c r="AW1283" s="13">
        <f t="shared" si="1606"/>
        <v>6.8877560682044268E-7</v>
      </c>
      <c r="AX1283" s="13">
        <f t="shared" si="1607"/>
        <v>1.5559598168438433E-4</v>
      </c>
      <c r="AY1283" s="13">
        <f t="shared" si="1608"/>
        <v>1.8875582228857843E-4</v>
      </c>
      <c r="AZ1283" s="13">
        <f t="shared" si="1609"/>
        <v>1.1449126147777996E-4</v>
      </c>
      <c r="BA1283" s="13">
        <f t="shared" si="1610"/>
        <v>4.6297022950398113E-5</v>
      </c>
      <c r="BB1283" s="13">
        <f t="shared" si="1611"/>
        <v>1.4040903469862265E-5</v>
      </c>
      <c r="BC1283" s="13">
        <f t="shared" si="1612"/>
        <v>3.4066461761260088E-6</v>
      </c>
      <c r="BD1283" s="13">
        <f t="shared" si="1613"/>
        <v>4.8176446019666482E-4</v>
      </c>
      <c r="BE1283" s="13">
        <f t="shared" si="1614"/>
        <v>4.8409508672614214E-4</v>
      </c>
      <c r="BF1283" s="13">
        <f t="shared" si="1615"/>
        <v>2.4321849405072979E-4</v>
      </c>
      <c r="BG1283" s="13">
        <f t="shared" si="1616"/>
        <v>8.1465036477802055E-5</v>
      </c>
      <c r="BH1283" s="13">
        <f t="shared" si="1617"/>
        <v>2.0464784742927645E-5</v>
      </c>
      <c r="BI1283" s="13">
        <f t="shared" si="1618"/>
        <v>4.1127574005418413E-6</v>
      </c>
      <c r="BJ1283" s="14">
        <f t="shared" si="1619"/>
        <v>0.303855764757058</v>
      </c>
      <c r="BK1283" s="14">
        <f t="shared" si="1620"/>
        <v>0.28802664375133258</v>
      </c>
      <c r="BL1283" s="14">
        <f t="shared" si="1621"/>
        <v>0.37556953156994577</v>
      </c>
      <c r="BM1283" s="14">
        <f t="shared" si="1622"/>
        <v>0.38174247211073126</v>
      </c>
      <c r="BN1283" s="14">
        <f t="shared" si="1623"/>
        <v>0.61790387795632973</v>
      </c>
    </row>
    <row r="1284" spans="1:66" x14ac:dyDescent="0.25">
      <c r="A1284" t="s">
        <v>21</v>
      </c>
      <c r="B1284" t="s">
        <v>271</v>
      </c>
      <c r="C1284" t="s">
        <v>268</v>
      </c>
      <c r="D1284" s="7" t="s">
        <v>538</v>
      </c>
      <c r="E1284" s="10">
        <f>VLOOKUP(A1284,home!$A$2:$E$405,3,FALSE)</f>
        <v>1.3974</v>
      </c>
      <c r="F1284" s="10">
        <f>VLOOKUP(B1284,home!$B$2:$E$405,3,FALSE)</f>
        <v>0.75329999999999997</v>
      </c>
      <c r="G1284" s="10">
        <f>VLOOKUP(C1284,away!$B$2:$E$405,4,FALSE)</f>
        <v>0.86629999999999996</v>
      </c>
      <c r="H1284" s="10">
        <f>VLOOKUP(A1284,away!$A$2:$E$405,3,FALSE)</f>
        <v>1.3632</v>
      </c>
      <c r="I1284" s="10">
        <f>VLOOKUP(C1284,away!$B$2:$E$405,3,FALSE)</f>
        <v>0.96519999999999995</v>
      </c>
      <c r="J1284" s="10">
        <f>VLOOKUP(B1284,home!$B$2:$E$405,4,FALSE)</f>
        <v>1.1196999999999999</v>
      </c>
      <c r="K1284" s="12">
        <f t="shared" si="1568"/>
        <v>0.91192058814599997</v>
      </c>
      <c r="L1284" s="12">
        <f t="shared" si="1569"/>
        <v>1.4732571886079997</v>
      </c>
      <c r="M1284" s="13">
        <f t="shared" si="1570"/>
        <v>9.2072609754542678E-2</v>
      </c>
      <c r="N1284" s="13">
        <f t="shared" si="1571"/>
        <v>8.3962908439499689E-2</v>
      </c>
      <c r="O1284" s="13">
        <f t="shared" si="1572"/>
        <v>0.13564663419477907</v>
      </c>
      <c r="P1284" s="13">
        <f t="shared" si="1573"/>
        <v>0.12369895843492822</v>
      </c>
      <c r="Q1284" s="13">
        <f t="shared" si="1574"/>
        <v>3.828375242329865E-2</v>
      </c>
      <c r="R1284" s="13">
        <f t="shared" si="1575"/>
        <v>9.9921189468968996E-2</v>
      </c>
      <c r="S1284" s="13">
        <f t="shared" si="1576"/>
        <v>4.1547188568561121E-2</v>
      </c>
      <c r="T1284" s="13">
        <f t="shared" si="1577"/>
        <v>5.6401813464513666E-2</v>
      </c>
      <c r="U1284" s="13">
        <f t="shared" si="1578"/>
        <v>9.11201898687901E-2</v>
      </c>
      <c r="V1284" s="13">
        <f t="shared" si="1579"/>
        <v>6.2020422619973505E-3</v>
      </c>
      <c r="W1284" s="13">
        <f t="shared" si="1580"/>
        <v>1.1637247342096788E-2</v>
      </c>
      <c r="X1284" s="13">
        <f t="shared" si="1581"/>
        <v>1.7144658302353434E-2</v>
      </c>
      <c r="Y1284" s="13">
        <f t="shared" si="1582"/>
        <v>1.2629245545085013E-2</v>
      </c>
      <c r="Z1284" s="13">
        <f t="shared" si="1583"/>
        <v>4.9069870226473508E-2</v>
      </c>
      <c r="AA1284" s="13">
        <f t="shared" si="1584"/>
        <v>4.4747824917173613E-2</v>
      </c>
      <c r="AB1284" s="13">
        <f t="shared" si="1585"/>
        <v>2.0403231408361595E-2</v>
      </c>
      <c r="AC1284" s="13">
        <f t="shared" si="1586"/>
        <v>5.2077524061154546E-4</v>
      </c>
      <c r="AD1284" s="13">
        <f t="shared" si="1587"/>
        <v>2.653061360151344E-3</v>
      </c>
      <c r="AE1284" s="13">
        <f t="shared" si="1588"/>
        <v>3.9086417206610847E-3</v>
      </c>
      <c r="AF1284" s="13">
        <f t="shared" si="1589"/>
        <v>2.8792172563285429E-3</v>
      </c>
      <c r="AG1284" s="13">
        <f t="shared" si="1590"/>
        <v>1.4139425068167425E-3</v>
      </c>
      <c r="AH1284" s="13">
        <f t="shared" si="1591"/>
        <v>1.8073134763803442E-2</v>
      </c>
      <c r="AI1284" s="13">
        <f t="shared" si="1592"/>
        <v>1.648126368344955E-2</v>
      </c>
      <c r="AJ1284" s="13">
        <f t="shared" si="1593"/>
        <v>7.5148018358003115E-3</v>
      </c>
      <c r="AK1284" s="13">
        <f t="shared" si="1594"/>
        <v>2.2843008366345541E-3</v>
      </c>
      <c r="AL1284" s="13">
        <f t="shared" si="1595"/>
        <v>2.7986327318877351E-5</v>
      </c>
      <c r="AM1284" s="13">
        <f t="shared" si="1596"/>
        <v>4.8387625518732825E-4</v>
      </c>
      <c r="AN1284" s="13">
        <f t="shared" si="1597"/>
        <v>7.1287417135145034E-4</v>
      </c>
      <c r="AO1284" s="13">
        <f t="shared" si="1598"/>
        <v>5.2512349875824765E-4</v>
      </c>
      <c r="AP1284" s="13">
        <f t="shared" si="1599"/>
        <v>2.5788065648419078E-4</v>
      </c>
      <c r="AQ1284" s="13">
        <f t="shared" si="1600"/>
        <v>9.4981132742071083E-5</v>
      </c>
      <c r="AR1284" s="13">
        <f t="shared" si="1601"/>
        <v>5.3252751422909073E-3</v>
      </c>
      <c r="AS1284" s="13">
        <f t="shared" si="1602"/>
        <v>4.8562280397971983E-3</v>
      </c>
      <c r="AT1284" s="13">
        <f t="shared" si="1603"/>
        <v>2.2142471651114782E-3</v>
      </c>
      <c r="AU1284" s="13">
        <f t="shared" si="1604"/>
        <v>6.7307252570302433E-4</v>
      </c>
      <c r="AV1284" s="13">
        <f t="shared" si="1605"/>
        <v>1.5344717337600387E-4</v>
      </c>
      <c r="AW1284" s="13">
        <f t="shared" si="1606"/>
        <v>1.0444291826349419E-6</v>
      </c>
      <c r="AX1284" s="13">
        <f t="shared" si="1607"/>
        <v>7.3542786536718671E-5</v>
      </c>
      <c r="AY1284" s="13">
        <f t="shared" si="1608"/>
        <v>1.0834743893548442E-4</v>
      </c>
      <c r="AZ1284" s="13">
        <f t="shared" si="1609"/>
        <v>7.9811821639484367E-5</v>
      </c>
      <c r="BA1284" s="13">
        <f t="shared" si="1610"/>
        <v>3.9194446655423284E-5</v>
      </c>
      <c r="BB1284" s="13">
        <f t="shared" si="1611"/>
        <v>1.4435875072153783E-5</v>
      </c>
      <c r="BC1284" s="13">
        <f t="shared" si="1612"/>
        <v>4.2535513447795133E-6</v>
      </c>
      <c r="BD1284" s="13">
        <f t="shared" si="1613"/>
        <v>1.3075833141159298E-3</v>
      </c>
      <c r="BE1284" s="13">
        <f t="shared" si="1614"/>
        <v>1.1924121448584945E-3</v>
      </c>
      <c r="BF1284" s="13">
        <f t="shared" si="1615"/>
        <v>5.4369259222589574E-4</v>
      </c>
      <c r="BG1284" s="13">
        <f t="shared" si="1616"/>
        <v>1.6526815615775412E-4</v>
      </c>
      <c r="BH1284" s="13">
        <f t="shared" si="1617"/>
        <v>3.7677858541296011E-5</v>
      </c>
      <c r="BI1284" s="13">
        <f t="shared" si="1618"/>
        <v>6.8718429842120929E-6</v>
      </c>
      <c r="BJ1284" s="14">
        <f t="shared" si="1619"/>
        <v>0.23330880999551226</v>
      </c>
      <c r="BK1284" s="14">
        <f t="shared" si="1620"/>
        <v>0.26417790802689528</v>
      </c>
      <c r="BL1284" s="14">
        <f t="shared" si="1621"/>
        <v>0.45266834693292352</v>
      </c>
      <c r="BM1284" s="14">
        <f t="shared" si="1622"/>
        <v>0.42553157945603448</v>
      </c>
      <c r="BN1284" s="14">
        <f t="shared" si="1623"/>
        <v>0.57358605271601737</v>
      </c>
    </row>
    <row r="1285" spans="1:66" x14ac:dyDescent="0.25">
      <c r="A1285" t="s">
        <v>21</v>
      </c>
      <c r="B1285" t="s">
        <v>270</v>
      </c>
      <c r="C1285" t="s">
        <v>272</v>
      </c>
      <c r="D1285" s="7" t="s">
        <v>538</v>
      </c>
      <c r="E1285" s="10">
        <f>VLOOKUP(A1285,home!$A$2:$E$405,3,FALSE)</f>
        <v>1.3974</v>
      </c>
      <c r="F1285" s="10">
        <f>VLOOKUP(B1285,home!$B$2:$E$405,3,FALSE)</f>
        <v>0.79090000000000005</v>
      </c>
      <c r="G1285" s="10">
        <f>VLOOKUP(C1285,away!$B$2:$E$405,4,FALSE)</f>
        <v>0.45200000000000001</v>
      </c>
      <c r="H1285" s="10">
        <f>VLOOKUP(A1285,away!$A$2:$E$405,3,FALSE)</f>
        <v>1.3632</v>
      </c>
      <c r="I1285" s="10">
        <f>VLOOKUP(C1285,away!$B$2:$E$405,3,FALSE)</f>
        <v>1.3898999999999999</v>
      </c>
      <c r="J1285" s="10">
        <f>VLOOKUP(B1285,home!$B$2:$E$405,4,FALSE)</f>
        <v>1.1196999999999999</v>
      </c>
      <c r="K1285" s="12">
        <f t="shared" si="1568"/>
        <v>0.49955205432000011</v>
      </c>
      <c r="L1285" s="12">
        <f t="shared" si="1569"/>
        <v>2.1215086680959998</v>
      </c>
      <c r="M1285" s="13">
        <f t="shared" si="1570"/>
        <v>7.27256801408252E-2</v>
      </c>
      <c r="N1285" s="13">
        <f t="shared" si="1571"/>
        <v>3.6330262916168463E-2</v>
      </c>
      <c r="O1285" s="13">
        <f t="shared" si="1572"/>
        <v>0.1542881608119378</v>
      </c>
      <c r="P1285" s="13">
        <f t="shared" si="1573"/>
        <v>7.7074967690858059E-2</v>
      </c>
      <c r="Q1285" s="13">
        <f t="shared" si="1574"/>
        <v>9.0744287368788347E-3</v>
      </c>
      <c r="R1285" s="13">
        <f t="shared" si="1575"/>
        <v>0.16366183527355782</v>
      </c>
      <c r="S1285" s="13">
        <f t="shared" si="1576"/>
        <v>2.0421090022958867E-2</v>
      </c>
      <c r="T1285" s="13">
        <f t="shared" si="1577"/>
        <v>1.9251479223307884E-2</v>
      </c>
      <c r="U1285" s="13">
        <f t="shared" si="1578"/>
        <v>8.1757606024687263E-2</v>
      </c>
      <c r="V1285" s="13">
        <f t="shared" si="1579"/>
        <v>2.4047059071597232E-3</v>
      </c>
      <c r="W1285" s="13">
        <f t="shared" si="1580"/>
        <v>1.5110498390960893E-3</v>
      </c>
      <c r="X1285" s="13">
        <f t="shared" si="1581"/>
        <v>3.2057053315674195E-3</v>
      </c>
      <c r="Y1285" s="13">
        <f t="shared" si="1582"/>
        <v>3.4004658241409214E-3</v>
      </c>
      <c r="Z1285" s="13">
        <f t="shared" si="1583"/>
        <v>0.11573666738978415</v>
      </c>
      <c r="AA1285" s="13">
        <f t="shared" si="1584"/>
        <v>5.7816489954717241E-2</v>
      </c>
      <c r="AB1285" s="13">
        <f t="shared" si="1585"/>
        <v>1.4441173165225319E-2</v>
      </c>
      <c r="AC1285" s="13">
        <f t="shared" si="1586"/>
        <v>1.5928231071666825E-4</v>
      </c>
      <c r="AD1285" s="13">
        <f t="shared" si="1587"/>
        <v>1.8871201282508917E-4</v>
      </c>
      <c r="AE1285" s="13">
        <f t="shared" si="1588"/>
        <v>4.0035417098227018E-4</v>
      </c>
      <c r="AF1285" s="13">
        <f t="shared" si="1589"/>
        <v>4.2467742202363716E-4</v>
      </c>
      <c r="AG1285" s="13">
        <f t="shared" si="1590"/>
        <v>3.0031894398926967E-4</v>
      </c>
      <c r="AH1285" s="13">
        <f t="shared" si="1591"/>
        <v>6.1384085770992712E-2</v>
      </c>
      <c r="AI1285" s="13">
        <f t="shared" si="1592"/>
        <v>3.0664546149454498E-2</v>
      </c>
      <c r="AJ1285" s="13">
        <f t="shared" si="1593"/>
        <v>7.6592685118752196E-3</v>
      </c>
      <c r="AK1285" s="13">
        <f t="shared" si="1594"/>
        <v>1.2754011065652527E-3</v>
      </c>
      <c r="AL1285" s="13">
        <f t="shared" si="1595"/>
        <v>6.7523212864781662E-6</v>
      </c>
      <c r="AM1285" s="13">
        <f t="shared" si="1596"/>
        <v>1.8854294736327103E-5</v>
      </c>
      <c r="AN1285" s="13">
        <f t="shared" si="1597"/>
        <v>3.9999549713954736E-5</v>
      </c>
      <c r="AO1285" s="13">
        <f t="shared" si="1598"/>
        <v>4.2429695719045928E-5</v>
      </c>
      <c r="AP1285" s="13">
        <f t="shared" si="1599"/>
        <v>3.000498908421055E-5</v>
      </c>
      <c r="AQ1285" s="13">
        <f t="shared" si="1600"/>
        <v>1.5913961107069644E-5</v>
      </c>
      <c r="AR1285" s="13">
        <f t="shared" si="1601"/>
        <v>2.6045374009261851E-2</v>
      </c>
      <c r="AS1285" s="13">
        <f t="shared" si="1602"/>
        <v>1.3011020091859494E-2</v>
      </c>
      <c r="AT1285" s="13">
        <f t="shared" si="1603"/>
        <v>3.2498409078436027E-3</v>
      </c>
      <c r="AU1285" s="13">
        <f t="shared" si="1604"/>
        <v>5.4115490057548221E-4</v>
      </c>
      <c r="AV1285" s="13">
        <f t="shared" si="1605"/>
        <v>6.7583760571954355E-5</v>
      </c>
      <c r="AW1285" s="13">
        <f t="shared" si="1606"/>
        <v>1.9878158886694103E-7</v>
      </c>
      <c r="AX1285" s="13">
        <f t="shared" si="1607"/>
        <v>1.5697836113811616E-6</v>
      </c>
      <c r="AY1285" s="13">
        <f t="shared" si="1608"/>
        <v>3.3303095385801771E-6</v>
      </c>
      <c r="AZ1285" s="13">
        <f t="shared" si="1609"/>
        <v>3.5326402767703183E-6</v>
      </c>
      <c r="BA1285" s="13">
        <f t="shared" si="1610"/>
        <v>2.4981756561444266E-6</v>
      </c>
      <c r="BB1285" s="13">
        <f t="shared" si="1611"/>
        <v>1.324975327234204E-6</v>
      </c>
      <c r="BC1285" s="13">
        <f t="shared" si="1612"/>
        <v>5.6218932834813904E-7</v>
      </c>
      <c r="BD1285" s="13">
        <f t="shared" si="1613"/>
        <v>9.2092477874085553E-3</v>
      </c>
      <c r="BE1285" s="13">
        <f t="shared" si="1614"/>
        <v>4.6004986509418592E-3</v>
      </c>
      <c r="BF1285" s="13">
        <f t="shared" si="1615"/>
        <v>1.1490942759871971E-3</v>
      </c>
      <c r="BG1285" s="13">
        <f t="shared" si="1616"/>
        <v>1.9134413539225259E-4</v>
      </c>
      <c r="BH1285" s="13">
        <f t="shared" si="1617"/>
        <v>2.3896588979320992E-5</v>
      </c>
      <c r="BI1285" s="13">
        <f t="shared" si="1618"/>
        <v>2.3875180231720958E-6</v>
      </c>
      <c r="BJ1285" s="14">
        <f t="shared" si="1619"/>
        <v>7.4247474985078984E-2</v>
      </c>
      <c r="BK1285" s="14">
        <f t="shared" si="1620"/>
        <v>0.17279580870334355</v>
      </c>
      <c r="BL1285" s="14">
        <f t="shared" si="1621"/>
        <v>0.63104000939585769</v>
      </c>
      <c r="BM1285" s="14">
        <f t="shared" si="1622"/>
        <v>0.48066149337588865</v>
      </c>
      <c r="BN1285" s="14">
        <f t="shared" si="1623"/>
        <v>0.5131553355702263</v>
      </c>
    </row>
    <row r="1286" spans="1:66" x14ac:dyDescent="0.25">
      <c r="A1286" t="s">
        <v>21</v>
      </c>
      <c r="B1286" t="s">
        <v>274</v>
      </c>
      <c r="C1286" t="s">
        <v>397</v>
      </c>
      <c r="D1286" s="7" t="s">
        <v>538</v>
      </c>
      <c r="E1286" s="10">
        <f>VLOOKUP(A1286,home!$A$2:$E$405,3,FALSE)</f>
        <v>1.3974</v>
      </c>
      <c r="F1286" s="10">
        <f>VLOOKUP(B1286,home!$B$2:$E$405,3,FALSE)</f>
        <v>1.5819000000000001</v>
      </c>
      <c r="G1286" s="10">
        <f>VLOOKUP(C1286,away!$B$2:$E$405,4,FALSE)</f>
        <v>1.4689000000000001</v>
      </c>
      <c r="H1286" s="10">
        <f>VLOOKUP(A1286,away!$A$2:$E$405,3,FALSE)</f>
        <v>1.3632</v>
      </c>
      <c r="I1286" s="10">
        <f>VLOOKUP(C1286,away!$B$2:$E$405,3,FALSE)</f>
        <v>0.73360000000000003</v>
      </c>
      <c r="J1286" s="10">
        <f>VLOOKUP(B1286,home!$B$2:$E$405,4,FALSE)</f>
        <v>0.88800000000000001</v>
      </c>
      <c r="K1286" s="12">
        <f t="shared" si="1568"/>
        <v>3.2470725764340003</v>
      </c>
      <c r="L1286" s="12">
        <f t="shared" si="1569"/>
        <v>0.88803864576000002</v>
      </c>
      <c r="M1286" s="13">
        <f t="shared" si="1570"/>
        <v>1.6000885377269441E-2</v>
      </c>
      <c r="N1286" s="13">
        <f t="shared" si="1571"/>
        <v>5.1956036107195402E-2</v>
      </c>
      <c r="O1286" s="13">
        <f t="shared" si="1572"/>
        <v>1.4209404581391338E-2</v>
      </c>
      <c r="P1286" s="13">
        <f t="shared" si="1573"/>
        <v>4.6138967943691461E-2</v>
      </c>
      <c r="Q1286" s="13">
        <f t="shared" si="1574"/>
        <v>8.4352510011944451E-2</v>
      </c>
      <c r="R1286" s="13">
        <f t="shared" si="1575"/>
        <v>6.3092502007573523E-3</v>
      </c>
      <c r="S1286" s="13">
        <f t="shared" si="1576"/>
        <v>3.3260727652188675E-2</v>
      </c>
      <c r="T1286" s="13">
        <f t="shared" si="1577"/>
        <v>7.4908288757463984E-2</v>
      </c>
      <c r="U1286" s="13">
        <f t="shared" si="1578"/>
        <v>2.0486593304739911E-2</v>
      </c>
      <c r="V1286" s="13">
        <f t="shared" si="1579"/>
        <v>1.0656463416762846E-2</v>
      </c>
      <c r="W1286" s="13">
        <f t="shared" si="1580"/>
        <v>9.1299574004386444E-2</v>
      </c>
      <c r="X1286" s="13">
        <f t="shared" si="1581"/>
        <v>8.107755005732023E-2</v>
      </c>
      <c r="Y1286" s="13">
        <f t="shared" si="1582"/>
        <v>3.5999998877220635E-2</v>
      </c>
      <c r="Z1286" s="13">
        <f t="shared" si="1583"/>
        <v>1.8676193346805229E-3</v>
      </c>
      <c r="AA1286" s="13">
        <f t="shared" si="1584"/>
        <v>6.0642955248590398E-3</v>
      </c>
      <c r="AB1286" s="13">
        <f t="shared" si="1585"/>
        <v>9.8456038470806084E-3</v>
      </c>
      <c r="AC1286" s="13">
        <f t="shared" si="1586"/>
        <v>1.9205117888258017E-3</v>
      </c>
      <c r="AD1286" s="13">
        <f t="shared" si="1587"/>
        <v>7.4114085747437428E-2</v>
      </c>
      <c r="AE1286" s="13">
        <f t="shared" si="1588"/>
        <v>6.5816172338894835E-2</v>
      </c>
      <c r="AF1286" s="13">
        <f t="shared" si="1589"/>
        <v>2.9223652276469475E-2</v>
      </c>
      <c r="AG1286" s="13">
        <f t="shared" si="1590"/>
        <v>8.6505775305856999E-3</v>
      </c>
      <c r="AH1286" s="13">
        <f t="shared" si="1591"/>
        <v>4.1462953619122078E-4</v>
      </c>
      <c r="AI1286" s="13">
        <f t="shared" si="1592"/>
        <v>1.346332196346062E-3</v>
      </c>
      <c r="AJ1286" s="13">
        <f t="shared" si="1593"/>
        <v>2.1858191767627267E-3</v>
      </c>
      <c r="AK1286" s="13">
        <f t="shared" si="1594"/>
        <v>2.3658378353032645E-3</v>
      </c>
      <c r="AL1286" s="13">
        <f t="shared" si="1595"/>
        <v>2.2151382194386223E-4</v>
      </c>
      <c r="AM1286" s="13">
        <f t="shared" si="1596"/>
        <v>4.8130763071596423E-2</v>
      </c>
      <c r="AN1286" s="13">
        <f t="shared" si="1597"/>
        <v>4.2741977657495898E-2</v>
      </c>
      <c r="AO1286" s="13">
        <f t="shared" si="1598"/>
        <v>1.8978263978033417E-2</v>
      </c>
      <c r="AP1286" s="13">
        <f t="shared" si="1599"/>
        <v>5.6178106139761971E-3</v>
      </c>
      <c r="AQ1286" s="13">
        <f t="shared" si="1600"/>
        <v>1.2472082324428936E-3</v>
      </c>
      <c r="AR1286" s="13">
        <f t="shared" si="1601"/>
        <v>7.3641410362269768E-5</v>
      </c>
      <c r="AS1286" s="13">
        <f t="shared" si="1602"/>
        <v>2.3911900407724878E-4</v>
      </c>
      <c r="AT1286" s="13">
        <f t="shared" si="1603"/>
        <v>3.8821838032172216E-4</v>
      </c>
      <c r="AU1286" s="13">
        <f t="shared" si="1604"/>
        <v>4.2019108547009638E-4</v>
      </c>
      <c r="AV1286" s="13">
        <f t="shared" si="1605"/>
        <v>3.4109773762299622E-4</v>
      </c>
      <c r="AW1286" s="13">
        <f t="shared" si="1606"/>
        <v>1.7742801394310085E-5</v>
      </c>
      <c r="AX1286" s="13">
        <f t="shared" si="1607"/>
        <v>2.6047346808770508E-2</v>
      </c>
      <c r="AY1286" s="13">
        <f t="shared" si="1608"/>
        <v>2.3131050585701616E-2</v>
      </c>
      <c r="AZ1286" s="13">
        <f t="shared" si="1609"/>
        <v>1.0270633418566259E-2</v>
      </c>
      <c r="BA1286" s="13">
        <f t="shared" si="1610"/>
        <v>3.0402397973736612E-3</v>
      </c>
      <c r="BB1286" s="13">
        <f t="shared" si="1611"/>
        <v>6.7496260811134045E-4</v>
      </c>
      <c r="BC1286" s="13">
        <f t="shared" si="1612"/>
        <v>1.1987857608916653E-4</v>
      </c>
      <c r="BD1286" s="13">
        <f t="shared" si="1613"/>
        <v>1.0899403054994406E-5</v>
      </c>
      <c r="BE1286" s="13">
        <f t="shared" si="1614"/>
        <v>3.53911527593733E-5</v>
      </c>
      <c r="BF1286" s="13">
        <f t="shared" si="1615"/>
        <v>5.7458820786673767E-5</v>
      </c>
      <c r="BG1286" s="13">
        <f t="shared" si="1616"/>
        <v>6.2190987083548104E-5</v>
      </c>
      <c r="BH1286" s="13">
        <f t="shared" si="1617"/>
        <v>5.0484662165087532E-5</v>
      </c>
      <c r="BI1286" s="13">
        <f t="shared" si="1618"/>
        <v>3.2785472409358179E-5</v>
      </c>
      <c r="BJ1286" s="14">
        <f t="shared" si="1619"/>
        <v>0.77739858105707604</v>
      </c>
      <c r="BK1286" s="14">
        <f t="shared" si="1620"/>
        <v>0.13133012058638371</v>
      </c>
      <c r="BL1286" s="14">
        <f t="shared" si="1621"/>
        <v>6.4939244319544898E-2</v>
      </c>
      <c r="BM1286" s="14">
        <f t="shared" si="1622"/>
        <v>0.73345520329112857</v>
      </c>
      <c r="BN1286" s="14">
        <f t="shared" si="1623"/>
        <v>0.21896705422224944</v>
      </c>
    </row>
    <row r="1287" spans="1:66" x14ac:dyDescent="0.25">
      <c r="A1287" t="s">
        <v>21</v>
      </c>
      <c r="B1287" t="s">
        <v>153</v>
      </c>
      <c r="C1287" t="s">
        <v>22</v>
      </c>
      <c r="D1287" s="7" t="s">
        <v>538</v>
      </c>
      <c r="E1287" s="10">
        <f>VLOOKUP(A1287,home!$A$2:$E$405,3,FALSE)</f>
        <v>1.3974</v>
      </c>
      <c r="F1287" s="10">
        <f>VLOOKUP(B1287,home!$B$2:$E$405,3,FALSE)</f>
        <v>1.6572</v>
      </c>
      <c r="G1287" s="10">
        <f>VLOOKUP(C1287,away!$B$2:$E$405,4,FALSE)</f>
        <v>1.0168999999999999</v>
      </c>
      <c r="H1287" s="10">
        <f>VLOOKUP(A1287,away!$A$2:$E$405,3,FALSE)</f>
        <v>1.3632</v>
      </c>
      <c r="I1287" s="10">
        <f>VLOOKUP(C1287,away!$B$2:$E$405,3,FALSE)</f>
        <v>1.0038</v>
      </c>
      <c r="J1287" s="10">
        <f>VLOOKUP(B1287,home!$B$2:$E$405,4,FALSE)</f>
        <v>0.54049999999999998</v>
      </c>
      <c r="K1287" s="12">
        <f t="shared" si="1568"/>
        <v>2.3549078146319995</v>
      </c>
      <c r="L1287" s="12">
        <f t="shared" si="1569"/>
        <v>0.73960947647999997</v>
      </c>
      <c r="M1287" s="13">
        <f t="shared" si="1570"/>
        <v>4.5296872386739739E-2</v>
      </c>
      <c r="N1287" s="13">
        <f t="shared" si="1571"/>
        <v>0.10666995876192183</v>
      </c>
      <c r="O1287" s="13">
        <f t="shared" si="1572"/>
        <v>3.3501996072137941E-2</v>
      </c>
      <c r="P1287" s="13">
        <f t="shared" si="1573"/>
        <v>7.8894112356048193E-2</v>
      </c>
      <c r="Q1287" s="13">
        <f t="shared" si="1574"/>
        <v>0.12559895973746144</v>
      </c>
      <c r="R1287" s="13">
        <f t="shared" si="1575"/>
        <v>1.2389196887974479E-2</v>
      </c>
      <c r="S1287" s="13">
        <f t="shared" si="1576"/>
        <v>3.4352708236158817E-2</v>
      </c>
      <c r="T1287" s="13">
        <f t="shared" si="1577"/>
        <v>9.2894180857856445E-2</v>
      </c>
      <c r="U1287" s="13">
        <f t="shared" si="1578"/>
        <v>2.9175416568505547E-2</v>
      </c>
      <c r="V1287" s="13">
        <f t="shared" si="1579"/>
        <v>6.6480587596974318E-3</v>
      </c>
      <c r="W1287" s="13">
        <f t="shared" si="1580"/>
        <v>9.8591323931799285E-2</v>
      </c>
      <c r="X1287" s="13">
        <f t="shared" si="1581"/>
        <v>7.2919077478668159E-2</v>
      </c>
      <c r="Y1287" s="13">
        <f t="shared" si="1582"/>
        <v>2.6965820359701156E-2</v>
      </c>
      <c r="Z1287" s="13">
        <f t="shared" si="1583"/>
        <v>3.0543891414408163E-3</v>
      </c>
      <c r="AA1287" s="13">
        <f t="shared" si="1584"/>
        <v>7.1928048581061015E-3</v>
      </c>
      <c r="AB1287" s="13">
        <f t="shared" si="1585"/>
        <v>8.4691961847385352E-3</v>
      </c>
      <c r="AC1287" s="13">
        <f t="shared" si="1586"/>
        <v>7.2368778888738476E-4</v>
      </c>
      <c r="AD1287" s="13">
        <f t="shared" si="1587"/>
        <v>5.804336979547723E-2</v>
      </c>
      <c r="AE1287" s="13">
        <f t="shared" si="1588"/>
        <v>4.292942634756796E-2</v>
      </c>
      <c r="AF1287" s="13">
        <f t="shared" si="1589"/>
        <v>1.5875505273255725E-2</v>
      </c>
      <c r="AG1287" s="13">
        <f t="shared" si="1590"/>
        <v>3.9138913813360487E-3</v>
      </c>
      <c r="AH1287" s="13">
        <f t="shared" si="1591"/>
        <v>5.6476378846680966E-4</v>
      </c>
      <c r="AI1287" s="13">
        <f t="shared" si="1592"/>
        <v>1.3299666588816636E-3</v>
      </c>
      <c r="AJ1287" s="13">
        <f t="shared" si="1593"/>
        <v>1.5659744391002205E-3</v>
      </c>
      <c r="AK1287" s="13">
        <f t="shared" si="1594"/>
        <v>1.2292418147170239E-3</v>
      </c>
      <c r="AL1287" s="13">
        <f t="shared" si="1595"/>
        <v>5.0418232181430207E-5</v>
      </c>
      <c r="AM1287" s="13">
        <f t="shared" si="1596"/>
        <v>2.7337357023788873E-2</v>
      </c>
      <c r="AN1287" s="13">
        <f t="shared" si="1597"/>
        <v>2.0218968316711338E-2</v>
      </c>
      <c r="AO1287" s="13">
        <f t="shared" si="1598"/>
        <v>7.4770702858442898E-3</v>
      </c>
      <c r="AP1287" s="13">
        <f t="shared" si="1599"/>
        <v>1.8433706799058194E-3</v>
      </c>
      <c r="AQ1287" s="13">
        <f t="shared" si="1600"/>
        <v>3.4084360588093122E-4</v>
      </c>
      <c r="AR1287" s="13">
        <f t="shared" si="1601"/>
        <v>8.3540929984559742E-5</v>
      </c>
      <c r="AS1287" s="13">
        <f t="shared" si="1602"/>
        <v>1.9673118886226443E-4</v>
      </c>
      <c r="AT1287" s="13">
        <f t="shared" si="1603"/>
        <v>2.3164190701679518E-4</v>
      </c>
      <c r="AU1287" s="13">
        <f t="shared" si="1604"/>
        <v>1.8183177901003668E-4</v>
      </c>
      <c r="AV1287" s="13">
        <f t="shared" si="1605"/>
        <v>1.0704926933479351E-4</v>
      </c>
      <c r="AW1287" s="13">
        <f t="shared" si="1606"/>
        <v>2.439279079526908E-6</v>
      </c>
      <c r="AX1287" s="13">
        <f t="shared" si="1607"/>
        <v>1.0729492614450895E-2</v>
      </c>
      <c r="AY1287" s="13">
        <f t="shared" si="1608"/>
        <v>7.9356344154700529E-3</v>
      </c>
      <c r="AZ1287" s="13">
        <f t="shared" si="1609"/>
        <v>2.9346352077812381E-3</v>
      </c>
      <c r="BA1287" s="13">
        <f t="shared" si="1610"/>
        <v>7.234946698956191E-4</v>
      </c>
      <c r="BB1287" s="13">
        <f t="shared" si="1611"/>
        <v>1.3377587850939231E-4</v>
      </c>
      <c r="BC1287" s="13">
        <f t="shared" si="1612"/>
        <v>1.9788381493996753E-5</v>
      </c>
      <c r="BD1287" s="13">
        <f t="shared" si="1613"/>
        <v>1.0297943915088754E-5</v>
      </c>
      <c r="BE1287" s="13">
        <f t="shared" si="1614"/>
        <v>2.4250708600284552E-5</v>
      </c>
      <c r="BF1287" s="13">
        <f t="shared" si="1615"/>
        <v>2.8554091596586769E-5</v>
      </c>
      <c r="BG1287" s="13">
        <f t="shared" si="1616"/>
        <v>2.2414084480173365E-5</v>
      </c>
      <c r="BH1287" s="13">
        <f t="shared" si="1617"/>
        <v>1.3195775675045514E-5</v>
      </c>
      <c r="BI1287" s="13">
        <f t="shared" si="1618"/>
        <v>6.2149670514591094E-6</v>
      </c>
      <c r="BJ1287" s="14">
        <f t="shared" si="1619"/>
        <v>0.7240959450047777</v>
      </c>
      <c r="BK1287" s="14">
        <f t="shared" si="1620"/>
        <v>0.17390149217518303</v>
      </c>
      <c r="BL1287" s="14">
        <f t="shared" si="1621"/>
        <v>9.6324279918155384E-2</v>
      </c>
      <c r="BM1287" s="14">
        <f t="shared" si="1622"/>
        <v>0.58709181490088269</v>
      </c>
      <c r="BN1287" s="14">
        <f t="shared" si="1623"/>
        <v>0.4023510962022836</v>
      </c>
    </row>
    <row r="1288" spans="1:66" x14ac:dyDescent="0.25">
      <c r="A1288" t="s">
        <v>154</v>
      </c>
      <c r="B1288" t="s">
        <v>497</v>
      </c>
      <c r="C1288" t="s">
        <v>159</v>
      </c>
      <c r="D1288" s="7" t="s">
        <v>538</v>
      </c>
      <c r="E1288" s="10">
        <f>VLOOKUP(A1288,home!$A$2:$E$405,3,FALSE)</f>
        <v>1.3447</v>
      </c>
      <c r="F1288" s="10" t="e">
        <f>VLOOKUP(B1288,home!$B$2:$E$405,3,FALSE)</f>
        <v>#N/A</v>
      </c>
      <c r="G1288" s="10">
        <f>VLOOKUP(C1288,away!$B$2:$E$405,4,FALSE)</f>
        <v>1.0176000000000001</v>
      </c>
      <c r="H1288" s="10">
        <f>VLOOKUP(A1288,away!$A$2:$E$405,3,FALSE)</f>
        <v>1.05</v>
      </c>
      <c r="I1288" s="10">
        <f>VLOOKUP(C1288,away!$B$2:$E$405,3,FALSE)</f>
        <v>0.65159999999999996</v>
      </c>
      <c r="J1288" s="10" t="e">
        <f>VLOOKUP(B1288,home!$B$2:$E$405,4,FALSE)</f>
        <v>#N/A</v>
      </c>
      <c r="K1288" s="12" t="e">
        <f t="shared" si="1568"/>
        <v>#N/A</v>
      </c>
      <c r="L1288" s="12" t="e">
        <f t="shared" si="1569"/>
        <v>#N/A</v>
      </c>
      <c r="M1288" s="13" t="e">
        <f t="shared" si="1570"/>
        <v>#N/A</v>
      </c>
      <c r="N1288" s="13" t="e">
        <f t="shared" si="1571"/>
        <v>#N/A</v>
      </c>
      <c r="O1288" s="13" t="e">
        <f t="shared" si="1572"/>
        <v>#N/A</v>
      </c>
      <c r="P1288" s="13" t="e">
        <f t="shared" si="1573"/>
        <v>#N/A</v>
      </c>
      <c r="Q1288" s="13" t="e">
        <f t="shared" si="1574"/>
        <v>#N/A</v>
      </c>
      <c r="R1288" s="13" t="e">
        <f t="shared" si="1575"/>
        <v>#N/A</v>
      </c>
      <c r="S1288" s="13" t="e">
        <f t="shared" si="1576"/>
        <v>#N/A</v>
      </c>
      <c r="T1288" s="13" t="e">
        <f t="shared" si="1577"/>
        <v>#N/A</v>
      </c>
      <c r="U1288" s="13" t="e">
        <f t="shared" si="1578"/>
        <v>#N/A</v>
      </c>
      <c r="V1288" s="13" t="e">
        <f t="shared" si="1579"/>
        <v>#N/A</v>
      </c>
      <c r="W1288" s="13" t="e">
        <f t="shared" si="1580"/>
        <v>#N/A</v>
      </c>
      <c r="X1288" s="13" t="e">
        <f t="shared" si="1581"/>
        <v>#N/A</v>
      </c>
      <c r="Y1288" s="13" t="e">
        <f t="shared" si="1582"/>
        <v>#N/A</v>
      </c>
      <c r="Z1288" s="13" t="e">
        <f t="shared" si="1583"/>
        <v>#N/A</v>
      </c>
      <c r="AA1288" s="13" t="e">
        <f t="shared" si="1584"/>
        <v>#N/A</v>
      </c>
      <c r="AB1288" s="13" t="e">
        <f t="shared" si="1585"/>
        <v>#N/A</v>
      </c>
      <c r="AC1288" s="13" t="e">
        <f t="shared" si="1586"/>
        <v>#N/A</v>
      </c>
      <c r="AD1288" s="13" t="e">
        <f t="shared" si="1587"/>
        <v>#N/A</v>
      </c>
      <c r="AE1288" s="13" t="e">
        <f t="shared" si="1588"/>
        <v>#N/A</v>
      </c>
      <c r="AF1288" s="13" t="e">
        <f t="shared" si="1589"/>
        <v>#N/A</v>
      </c>
      <c r="AG1288" s="13" t="e">
        <f t="shared" si="1590"/>
        <v>#N/A</v>
      </c>
      <c r="AH1288" s="13" t="e">
        <f t="shared" si="1591"/>
        <v>#N/A</v>
      </c>
      <c r="AI1288" s="13" t="e">
        <f t="shared" si="1592"/>
        <v>#N/A</v>
      </c>
      <c r="AJ1288" s="13" t="e">
        <f t="shared" si="1593"/>
        <v>#N/A</v>
      </c>
      <c r="AK1288" s="13" t="e">
        <f t="shared" si="1594"/>
        <v>#N/A</v>
      </c>
      <c r="AL1288" s="13" t="e">
        <f t="shared" si="1595"/>
        <v>#N/A</v>
      </c>
      <c r="AM1288" s="13" t="e">
        <f t="shared" si="1596"/>
        <v>#N/A</v>
      </c>
      <c r="AN1288" s="13" t="e">
        <f t="shared" si="1597"/>
        <v>#N/A</v>
      </c>
      <c r="AO1288" s="13" t="e">
        <f t="shared" si="1598"/>
        <v>#N/A</v>
      </c>
      <c r="AP1288" s="13" t="e">
        <f t="shared" si="1599"/>
        <v>#N/A</v>
      </c>
      <c r="AQ1288" s="13" t="e">
        <f t="shared" si="1600"/>
        <v>#N/A</v>
      </c>
      <c r="AR1288" s="13" t="e">
        <f t="shared" si="1601"/>
        <v>#N/A</v>
      </c>
      <c r="AS1288" s="13" t="e">
        <f t="shared" si="1602"/>
        <v>#N/A</v>
      </c>
      <c r="AT1288" s="13" t="e">
        <f t="shared" si="1603"/>
        <v>#N/A</v>
      </c>
      <c r="AU1288" s="13" t="e">
        <f t="shared" si="1604"/>
        <v>#N/A</v>
      </c>
      <c r="AV1288" s="13" t="e">
        <f t="shared" si="1605"/>
        <v>#N/A</v>
      </c>
      <c r="AW1288" s="13" t="e">
        <f t="shared" si="1606"/>
        <v>#N/A</v>
      </c>
      <c r="AX1288" s="13" t="e">
        <f t="shared" si="1607"/>
        <v>#N/A</v>
      </c>
      <c r="AY1288" s="13" t="e">
        <f t="shared" si="1608"/>
        <v>#N/A</v>
      </c>
      <c r="AZ1288" s="13" t="e">
        <f t="shared" si="1609"/>
        <v>#N/A</v>
      </c>
      <c r="BA1288" s="13" t="e">
        <f t="shared" si="1610"/>
        <v>#N/A</v>
      </c>
      <c r="BB1288" s="13" t="e">
        <f t="shared" si="1611"/>
        <v>#N/A</v>
      </c>
      <c r="BC1288" s="13" t="e">
        <f t="shared" si="1612"/>
        <v>#N/A</v>
      </c>
      <c r="BD1288" s="13" t="e">
        <f t="shared" si="1613"/>
        <v>#N/A</v>
      </c>
      <c r="BE1288" s="13" t="e">
        <f t="shared" si="1614"/>
        <v>#N/A</v>
      </c>
      <c r="BF1288" s="13" t="e">
        <f t="shared" si="1615"/>
        <v>#N/A</v>
      </c>
      <c r="BG1288" s="13" t="e">
        <f t="shared" si="1616"/>
        <v>#N/A</v>
      </c>
      <c r="BH1288" s="13" t="e">
        <f t="shared" si="1617"/>
        <v>#N/A</v>
      </c>
      <c r="BI1288" s="13" t="e">
        <f t="shared" si="1618"/>
        <v>#N/A</v>
      </c>
      <c r="BJ1288" s="14" t="e">
        <f t="shared" si="1619"/>
        <v>#N/A</v>
      </c>
      <c r="BK1288" s="14" t="e">
        <f t="shared" si="1620"/>
        <v>#N/A</v>
      </c>
      <c r="BL1288" s="14" t="e">
        <f t="shared" si="1621"/>
        <v>#N/A</v>
      </c>
      <c r="BM1288" s="14" t="e">
        <f t="shared" si="1622"/>
        <v>#N/A</v>
      </c>
      <c r="BN1288" s="14" t="e">
        <f t="shared" si="1623"/>
        <v>#N/A</v>
      </c>
    </row>
    <row r="1289" spans="1:66" x14ac:dyDescent="0.25">
      <c r="A1289" t="s">
        <v>24</v>
      </c>
      <c r="B1289" t="s">
        <v>183</v>
      </c>
      <c r="C1289" t="s">
        <v>327</v>
      </c>
      <c r="D1289" s="7" t="s">
        <v>538</v>
      </c>
      <c r="E1289" s="10">
        <f>VLOOKUP(A1289,home!$A$2:$E$405,3,FALSE)</f>
        <v>1.6263000000000001</v>
      </c>
      <c r="F1289" s="10">
        <f>VLOOKUP(B1289,home!$B$2:$E$405,3,FALSE)</f>
        <v>0.90620000000000001</v>
      </c>
      <c r="G1289" s="10">
        <f>VLOOKUP(C1289,away!$B$2:$E$405,4,FALSE)</f>
        <v>0.55020000000000002</v>
      </c>
      <c r="H1289" s="10">
        <f>VLOOKUP(A1289,away!$A$2:$E$405,3,FALSE)</f>
        <v>1.4262999999999999</v>
      </c>
      <c r="I1289" s="10">
        <f>VLOOKUP(C1289,away!$B$2:$E$405,3,FALSE)</f>
        <v>1.5867</v>
      </c>
      <c r="J1289" s="10">
        <f>VLOOKUP(B1289,home!$B$2:$E$405,4,FALSE)</f>
        <v>1.2177</v>
      </c>
      <c r="K1289" s="12">
        <f t="shared" si="1568"/>
        <v>0.81085893361200012</v>
      </c>
      <c r="L1289" s="12">
        <f t="shared" si="1569"/>
        <v>2.755789302717</v>
      </c>
      <c r="M1289" s="13">
        <f t="shared" si="1570"/>
        <v>2.8250383780571243E-2</v>
      </c>
      <c r="N1289" s="13">
        <f t="shared" si="1571"/>
        <v>2.2907076066443741E-2</v>
      </c>
      <c r="O1289" s="13">
        <f t="shared" si="1572"/>
        <v>7.785210542014806E-2</v>
      </c>
      <c r="P1289" s="13">
        <f t="shared" si="1573"/>
        <v>6.3127075180430273E-2</v>
      </c>
      <c r="Q1289" s="13">
        <f t="shared" si="1574"/>
        <v>9.2872036357027708E-3</v>
      </c>
      <c r="R1289" s="13">
        <f t="shared" si="1575"/>
        <v>0.10727199965542013</v>
      </c>
      <c r="S1289" s="13">
        <f t="shared" si="1576"/>
        <v>3.5265252073994273E-2</v>
      </c>
      <c r="T1289" s="13">
        <f t="shared" si="1577"/>
        <v>2.5593576431424125E-2</v>
      </c>
      <c r="U1289" s="13">
        <f t="shared" si="1578"/>
        <v>8.6982459247020805E-2</v>
      </c>
      <c r="V1289" s="13">
        <f t="shared" si="1579"/>
        <v>8.7557993163456891E-3</v>
      </c>
      <c r="W1289" s="13">
        <f t="shared" si="1580"/>
        <v>2.5102040120944798E-3</v>
      </c>
      <c r="X1289" s="13">
        <f t="shared" si="1581"/>
        <v>6.917593364167262E-3</v>
      </c>
      <c r="Y1289" s="13">
        <f t="shared" si="1582"/>
        <v>9.5317148967591237E-3</v>
      </c>
      <c r="Z1289" s="13">
        <f t="shared" si="1583"/>
        <v>9.853967637715616E-2</v>
      </c>
      <c r="AA1289" s="13">
        <f t="shared" si="1584"/>
        <v>7.9901776905652436E-2</v>
      </c>
      <c r="AB1289" s="13">
        <f t="shared" si="1585"/>
        <v>3.2394534807710637E-2</v>
      </c>
      <c r="AC1289" s="13">
        <f t="shared" si="1586"/>
        <v>1.222832948927592E-3</v>
      </c>
      <c r="AD1289" s="13">
        <f t="shared" si="1587"/>
        <v>5.0885533709887356E-4</v>
      </c>
      <c r="AE1289" s="13">
        <f t="shared" si="1588"/>
        <v>1.4022980946075286E-3</v>
      </c>
      <c r="AF1289" s="13">
        <f t="shared" si="1589"/>
        <v>1.9322190441699296E-3</v>
      </c>
      <c r="AG1289" s="13">
        <f t="shared" si="1590"/>
        <v>1.7749295241431863E-3</v>
      </c>
      <c r="AH1289" s="13">
        <f t="shared" si="1591"/>
        <v>6.7888646513340506E-2</v>
      </c>
      <c r="AI1289" s="13">
        <f t="shared" si="1592"/>
        <v>5.504811551616931E-2</v>
      </c>
      <c r="AJ1289" s="13">
        <f t="shared" si="1593"/>
        <v>2.2318128122395621E-2</v>
      </c>
      <c r="AK1289" s="13">
        <f t="shared" si="1594"/>
        <v>6.032284523180568E-3</v>
      </c>
      <c r="AL1289" s="13">
        <f t="shared" si="1595"/>
        <v>1.0929956647618817E-4</v>
      </c>
      <c r="AM1289" s="13">
        <f t="shared" si="1596"/>
        <v>8.2521979200553505E-5</v>
      </c>
      <c r="AN1289" s="13">
        <f t="shared" si="1597"/>
        <v>2.274131875199201E-4</v>
      </c>
      <c r="AO1289" s="13">
        <f t="shared" si="1598"/>
        <v>3.1335141473208555E-4</v>
      </c>
      <c r="AP1289" s="13">
        <f t="shared" si="1599"/>
        <v>2.8784349223663982E-4</v>
      </c>
      <c r="AQ1289" s="13">
        <f t="shared" si="1600"/>
        <v>1.9830900419060899E-4</v>
      </c>
      <c r="AR1289" s="13">
        <f t="shared" si="1601"/>
        <v>3.7417361167479894E-2</v>
      </c>
      <c r="AS1289" s="13">
        <f t="shared" si="1602"/>
        <v>3.0340201574837813E-2</v>
      </c>
      <c r="AT1289" s="13">
        <f t="shared" si="1603"/>
        <v>1.2300811747273056E-2</v>
      </c>
      <c r="AU1289" s="13">
        <f t="shared" si="1604"/>
        <v>3.3247410319852651E-3</v>
      </c>
      <c r="AV1289" s="13">
        <f t="shared" si="1605"/>
        <v>6.7397399193290812E-4</v>
      </c>
      <c r="AW1289" s="13">
        <f t="shared" si="1606"/>
        <v>6.7843345300714151E-6</v>
      </c>
      <c r="AX1289" s="13">
        <f t="shared" si="1607"/>
        <v>1.1152280675685406E-5</v>
      </c>
      <c r="AY1289" s="13">
        <f t="shared" si="1608"/>
        <v>3.0733335786951357E-5</v>
      </c>
      <c r="AZ1289" s="13">
        <f t="shared" si="1609"/>
        <v>4.2347298999245054E-5</v>
      </c>
      <c r="BA1289" s="13">
        <f t="shared" si="1610"/>
        <v>3.8900077860359284E-5</v>
      </c>
      <c r="BB1289" s="13">
        <f t="shared" si="1611"/>
        <v>2.680010461060913E-5</v>
      </c>
      <c r="BC1289" s="13">
        <f t="shared" si="1612"/>
        <v>1.4771088319522634E-5</v>
      </c>
      <c r="BD1289" s="13">
        <f t="shared" si="1613"/>
        <v>1.7185727273539925E-2</v>
      </c>
      <c r="BE1289" s="13">
        <f t="shared" si="1614"/>
        <v>1.3935200490369249E-2</v>
      </c>
      <c r="BF1289" s="13">
        <f t="shared" si="1615"/>
        <v>5.6497409046451143E-3</v>
      </c>
      <c r="BG1289" s="13">
        <f t="shared" si="1616"/>
        <v>1.5270476283748783E-3</v>
      </c>
      <c r="BH1289" s="13">
        <f t="shared" si="1617"/>
        <v>3.0955505287969692E-4</v>
      </c>
      <c r="BI1289" s="13">
        <f t="shared" si="1618"/>
        <v>5.020109601444748E-5</v>
      </c>
      <c r="BJ1289" s="14">
        <f t="shared" si="1619"/>
        <v>8.3639813670743218E-2</v>
      </c>
      <c r="BK1289" s="14">
        <f t="shared" si="1620"/>
        <v>0.1367613762025322</v>
      </c>
      <c r="BL1289" s="14">
        <f t="shared" si="1621"/>
        <v>0.65840461267037032</v>
      </c>
      <c r="BM1289" s="14">
        <f t="shared" si="1622"/>
        <v>0.66862568618082874</v>
      </c>
      <c r="BN1289" s="14">
        <f t="shared" si="1623"/>
        <v>0.30869584373871622</v>
      </c>
    </row>
    <row r="1290" spans="1:66" x14ac:dyDescent="0.25">
      <c r="A1290" t="s">
        <v>24</v>
      </c>
      <c r="B1290" t="s">
        <v>294</v>
      </c>
      <c r="C1290" t="s">
        <v>292</v>
      </c>
      <c r="D1290" s="7" t="s">
        <v>538</v>
      </c>
      <c r="E1290" s="10">
        <f>VLOOKUP(A1290,home!$A$2:$E$405,3,FALSE)</f>
        <v>1.6263000000000001</v>
      </c>
      <c r="F1290" s="10">
        <f>VLOOKUP(B1290,home!$B$2:$E$405,3,FALSE)</f>
        <v>1.7152000000000001</v>
      </c>
      <c r="G1290" s="10">
        <f>VLOOKUP(C1290,away!$B$2:$E$405,4,FALSE)</f>
        <v>0.74429999999999996</v>
      </c>
      <c r="H1290" s="10">
        <f>VLOOKUP(A1290,away!$A$2:$E$405,3,FALSE)</f>
        <v>1.4262999999999999</v>
      </c>
      <c r="I1290" s="10">
        <f>VLOOKUP(C1290,away!$B$2:$E$405,3,FALSE)</f>
        <v>1.5128999999999999</v>
      </c>
      <c r="J1290" s="10">
        <f>VLOOKUP(B1290,home!$B$2:$E$405,4,FALSE)</f>
        <v>0.66420000000000001</v>
      </c>
      <c r="K1290" s="12">
        <f t="shared" si="1568"/>
        <v>2.0761725703680001</v>
      </c>
      <c r="L1290" s="12">
        <f t="shared" si="1569"/>
        <v>1.4332434851339999</v>
      </c>
      <c r="M1290" s="13">
        <f t="shared" si="1570"/>
        <v>2.9914377673903283E-2</v>
      </c>
      <c r="N1290" s="13">
        <f t="shared" si="1571"/>
        <v>6.2107410386186876E-2</v>
      </c>
      <c r="O1290" s="13">
        <f t="shared" si="1572"/>
        <v>4.2874586912959846E-2</v>
      </c>
      <c r="P1290" s="13">
        <f t="shared" si="1573"/>
        <v>8.9015041314546031E-2</v>
      </c>
      <c r="Q1290" s="13">
        <f t="shared" si="1574"/>
        <v>6.4472850930194933E-2</v>
      </c>
      <c r="R1290" s="13">
        <f t="shared" si="1575"/>
        <v>3.0724861185405586E-2</v>
      </c>
      <c r="S1290" s="13">
        <f t="shared" si="1576"/>
        <v>6.621964249604638E-2</v>
      </c>
      <c r="T1290" s="13">
        <f t="shared" si="1577"/>
        <v>9.2405293563717406E-2</v>
      </c>
      <c r="U1290" s="13">
        <f t="shared" si="1578"/>
        <v>6.3790114021503502E-2</v>
      </c>
      <c r="V1290" s="13">
        <f t="shared" si="1579"/>
        <v>2.1894132784488676E-2</v>
      </c>
      <c r="W1290" s="13">
        <f t="shared" si="1580"/>
        <v>4.461892154489857E-2</v>
      </c>
      <c r="X1290" s="13">
        <f t="shared" si="1581"/>
        <v>6.3949778617930927E-2</v>
      </c>
      <c r="Y1290" s="13">
        <f t="shared" si="1582"/>
        <v>4.5827801789955554E-2</v>
      </c>
      <c r="Z1290" s="13">
        <f t="shared" si="1583"/>
        <v>1.4678735708543016E-2</v>
      </c>
      <c r="AA1290" s="13">
        <f t="shared" si="1584"/>
        <v>3.0475588445758293E-2</v>
      </c>
      <c r="AB1290" s="13">
        <f t="shared" si="1585"/>
        <v>3.1636290398453663E-2</v>
      </c>
      <c r="AC1290" s="13">
        <f t="shared" si="1586"/>
        <v>4.0718445566594675E-3</v>
      </c>
      <c r="AD1290" s="13">
        <f t="shared" si="1587"/>
        <v>2.3159145257730045E-2</v>
      </c>
      <c r="AE1290" s="13">
        <f t="shared" si="1588"/>
        <v>3.3192694061913545E-2</v>
      </c>
      <c r="AF1290" s="13">
        <f t="shared" si="1589"/>
        <v>2.3786606259141807E-2</v>
      </c>
      <c r="AG1290" s="13">
        <f t="shared" si="1590"/>
        <v>1.1363999484787536E-2</v>
      </c>
      <c r="AH1290" s="13">
        <f t="shared" si="1591"/>
        <v>5.2595505810682725E-3</v>
      </c>
      <c r="AI1290" s="13">
        <f t="shared" si="1592"/>
        <v>1.091973464887702E-2</v>
      </c>
      <c r="AJ1290" s="13">
        <f t="shared" si="1593"/>
        <v>1.1335626776847761E-2</v>
      </c>
      <c r="AK1290" s="13">
        <f t="shared" si="1594"/>
        <v>7.8449057940067814E-3</v>
      </c>
      <c r="AL1290" s="13">
        <f t="shared" si="1595"/>
        <v>4.8465713094697044E-4</v>
      </c>
      <c r="AM1290" s="13">
        <f t="shared" si="1596"/>
        <v>9.6164764274534516E-3</v>
      </c>
      <c r="AN1290" s="13">
        <f t="shared" si="1597"/>
        <v>1.3782752189592339E-2</v>
      </c>
      <c r="AO1290" s="13">
        <f t="shared" si="1598"/>
        <v>9.8770198914747993E-3</v>
      </c>
      <c r="AP1290" s="13">
        <f t="shared" si="1599"/>
        <v>4.7187248039983927E-3</v>
      </c>
      <c r="AQ1290" s="13">
        <f t="shared" si="1600"/>
        <v>1.6907703958677271E-3</v>
      </c>
      <c r="AR1290" s="13">
        <f t="shared" si="1601"/>
        <v>1.5076433210097679E-3</v>
      </c>
      <c r="AS1290" s="13">
        <f t="shared" si="1602"/>
        <v>3.1301277089789969E-3</v>
      </c>
      <c r="AT1290" s="13">
        <f t="shared" si="1603"/>
        <v>3.2493426455655126E-3</v>
      </c>
      <c r="AU1290" s="13">
        <f t="shared" si="1604"/>
        <v>2.248732024150036E-3</v>
      </c>
      <c r="AV1290" s="13">
        <f t="shared" si="1605"/>
        <v>1.1671889366621038E-3</v>
      </c>
      <c r="AW1290" s="13">
        <f t="shared" si="1606"/>
        <v>4.0060423085702404E-5</v>
      </c>
      <c r="AX1290" s="13">
        <f t="shared" si="1607"/>
        <v>3.3275774303782191E-3</v>
      </c>
      <c r="AY1290" s="13">
        <f t="shared" si="1608"/>
        <v>4.7692286733685176E-3</v>
      </c>
      <c r="AZ1290" s="13">
        <f t="shared" si="1609"/>
        <v>3.4177329626098496E-3</v>
      </c>
      <c r="BA1290" s="13">
        <f t="shared" si="1610"/>
        <v>1.6328145008627634E-3</v>
      </c>
      <c r="BB1290" s="13">
        <f t="shared" si="1611"/>
        <v>5.8505518644846996E-4</v>
      </c>
      <c r="BC1290" s="13">
        <f t="shared" si="1612"/>
        <v>1.6770530688422534E-4</v>
      </c>
      <c r="BD1290" s="13">
        <f t="shared" si="1613"/>
        <v>3.6013666129050678E-4</v>
      </c>
      <c r="BE1290" s="13">
        <f t="shared" si="1614"/>
        <v>7.4770585775526101E-4</v>
      </c>
      <c r="BF1290" s="13">
        <f t="shared" si="1615"/>
        <v>7.7618319628747548E-4</v>
      </c>
      <c r="BG1290" s="13">
        <f t="shared" si="1616"/>
        <v>5.3716342057087262E-4</v>
      </c>
      <c r="BH1290" s="13">
        <f t="shared" si="1617"/>
        <v>2.7881098989857386E-4</v>
      </c>
      <c r="BI1290" s="13">
        <f t="shared" si="1618"/>
        <v>1.157719459089137E-4</v>
      </c>
      <c r="BJ1290" s="14">
        <f t="shared" si="1619"/>
        <v>0.51847035966539601</v>
      </c>
      <c r="BK1290" s="14">
        <f t="shared" si="1620"/>
        <v>0.21636892462995932</v>
      </c>
      <c r="BL1290" s="14">
        <f t="shared" si="1621"/>
        <v>0.24898006547295878</v>
      </c>
      <c r="BM1290" s="14">
        <f t="shared" si="1622"/>
        <v>0.67465978882337752</v>
      </c>
      <c r="BN1290" s="14">
        <f t="shared" si="1623"/>
        <v>0.31910912840319655</v>
      </c>
    </row>
    <row r="1291" spans="1:66" x14ac:dyDescent="0.25">
      <c r="A1291" t="s">
        <v>24</v>
      </c>
      <c r="B1291" t="s">
        <v>293</v>
      </c>
      <c r="C1291" t="s">
        <v>181</v>
      </c>
      <c r="D1291" s="7" t="s">
        <v>538</v>
      </c>
      <c r="E1291" s="10">
        <f>VLOOKUP(A1291,home!$A$2:$E$405,3,FALSE)</f>
        <v>1.6263000000000001</v>
      </c>
      <c r="F1291" s="10">
        <f>VLOOKUP(B1291,home!$B$2:$E$405,3,FALSE)</f>
        <v>0.9385</v>
      </c>
      <c r="G1291" s="10">
        <f>VLOOKUP(C1291,away!$B$2:$E$405,4,FALSE)</f>
        <v>0.80910000000000004</v>
      </c>
      <c r="H1291" s="10">
        <f>VLOOKUP(A1291,away!$A$2:$E$405,3,FALSE)</f>
        <v>1.4262999999999999</v>
      </c>
      <c r="I1291" s="10">
        <f>VLOOKUP(C1291,away!$B$2:$E$405,3,FALSE)</f>
        <v>0.84870000000000001</v>
      </c>
      <c r="J1291" s="10">
        <f>VLOOKUP(B1291,home!$B$2:$E$405,4,FALSE)</f>
        <v>1.107</v>
      </c>
      <c r="K1291" s="12">
        <f t="shared" si="1568"/>
        <v>1.2349152112050001</v>
      </c>
      <c r="L1291" s="12">
        <f t="shared" si="1569"/>
        <v>1.3400243966699998</v>
      </c>
      <c r="M1291" s="13">
        <f t="shared" si="1570"/>
        <v>7.6158422028673248E-2</v>
      </c>
      <c r="N1291" s="13">
        <f t="shared" si="1571"/>
        <v>9.4049193824578575E-2</v>
      </c>
      <c r="O1291" s="13">
        <f t="shared" si="1572"/>
        <v>0.1020541435303121</v>
      </c>
      <c r="P1291" s="13">
        <f t="shared" si="1573"/>
        <v>0.1260282142120808</v>
      </c>
      <c r="Q1291" s="13">
        <f t="shared" si="1574"/>
        <v>5.8071390027769738E-2</v>
      </c>
      <c r="R1291" s="13">
        <f t="shared" si="1575"/>
        <v>6.8377521055940027E-2</v>
      </c>
      <c r="S1291" s="13">
        <f t="shared" si="1576"/>
        <v>5.2138392427255827E-2</v>
      </c>
      <c r="T1291" s="13">
        <f t="shared" si="1577"/>
        <v>7.7817079385750387E-2</v>
      </c>
      <c r="U1291" s="13">
        <f t="shared" si="1578"/>
        <v>8.4440440856470539E-2</v>
      </c>
      <c r="V1291" s="13">
        <f t="shared" si="1579"/>
        <v>9.5866080707715292E-3</v>
      </c>
      <c r="W1291" s="13">
        <f t="shared" si="1580"/>
        <v>2.3904414293703734E-2</v>
      </c>
      <c r="X1291" s="13">
        <f t="shared" si="1581"/>
        <v>3.2032498341670067E-2</v>
      </c>
      <c r="Y1291" s="13">
        <f t="shared" si="1582"/>
        <v>2.1462164632064604E-2</v>
      </c>
      <c r="Z1291" s="13">
        <f t="shared" si="1583"/>
        <v>3.0542515466258757E-2</v>
      </c>
      <c r="AA1291" s="13">
        <f t="shared" si="1584"/>
        <v>3.7717416937746918E-2</v>
      </c>
      <c r="AB1291" s="13">
        <f t="shared" si="1585"/>
        <v>2.32889059518924E-2</v>
      </c>
      <c r="AC1291" s="13">
        <f t="shared" si="1586"/>
        <v>9.9150483240020197E-4</v>
      </c>
      <c r="AD1291" s="13">
        <f t="shared" si="1587"/>
        <v>7.3799812065602462E-3</v>
      </c>
      <c r="AE1291" s="13">
        <f t="shared" si="1588"/>
        <v>9.8893548637568312E-3</v>
      </c>
      <c r="AF1291" s="13">
        <f t="shared" si="1589"/>
        <v>6.6259883923806395E-3</v>
      </c>
      <c r="AG1291" s="13">
        <f t="shared" si="1590"/>
        <v>2.9596620326140968E-3</v>
      </c>
      <c r="AH1291" s="13">
        <f t="shared" si="1591"/>
        <v>1.0231928965114375E-2</v>
      </c>
      <c r="AI1291" s="13">
        <f t="shared" si="1592"/>
        <v>1.263556471898878E-2</v>
      </c>
      <c r="AJ1291" s="13">
        <f t="shared" si="1593"/>
        <v>7.8019255368222398E-3</v>
      </c>
      <c r="AK1291" s="13">
        <f t="shared" si="1594"/>
        <v>3.2115721740368403E-3</v>
      </c>
      <c r="AL1291" s="13">
        <f t="shared" si="1595"/>
        <v>6.5630342689085584E-5</v>
      </c>
      <c r="AM1291" s="13">
        <f t="shared" si="1596"/>
        <v>1.8227302100776535E-3</v>
      </c>
      <c r="AN1291" s="13">
        <f t="shared" si="1597"/>
        <v>2.4425029500514898E-3</v>
      </c>
      <c r="AO1291" s="13">
        <f t="shared" si="1598"/>
        <v>1.6365067710037212E-3</v>
      </c>
      <c r="AP1291" s="13">
        <f t="shared" si="1599"/>
        <v>7.309863328202105E-4</v>
      </c>
      <c r="AQ1291" s="13">
        <f t="shared" si="1600"/>
        <v>2.4488487990285442E-4</v>
      </c>
      <c r="AR1291" s="13">
        <f t="shared" si="1601"/>
        <v>2.7422068876495373E-3</v>
      </c>
      <c r="AS1291" s="13">
        <f t="shared" si="1602"/>
        <v>3.3863929978295354E-3</v>
      </c>
      <c r="AT1291" s="13">
        <f t="shared" si="1603"/>
        <v>2.0909541120688975E-3</v>
      </c>
      <c r="AU1291" s="13">
        <f t="shared" si="1604"/>
        <v>8.6071701297517529E-4</v>
      </c>
      <c r="AV1291" s="13">
        <f t="shared" si="1605"/>
        <v>2.65728132966494E-4</v>
      </c>
      <c r="AW1291" s="13">
        <f t="shared" si="1606"/>
        <v>3.0168381859323668E-6</v>
      </c>
      <c r="AX1291" s="13">
        <f t="shared" si="1607"/>
        <v>3.7515287705796322E-4</v>
      </c>
      <c r="AY1291" s="13">
        <f t="shared" si="1608"/>
        <v>5.0271400773861175E-4</v>
      </c>
      <c r="AZ1291" s="13">
        <f t="shared" si="1609"/>
        <v>3.3682451745874545E-4</v>
      </c>
      <c r="BA1291" s="13">
        <f t="shared" si="1610"/>
        <v>1.5045102359710643E-4</v>
      </c>
      <c r="BB1291" s="13">
        <f t="shared" si="1611"/>
        <v>5.0402010531024088E-5</v>
      </c>
      <c r="BC1291" s="13">
        <f t="shared" si="1612"/>
        <v>1.3507984750558107E-5</v>
      </c>
      <c r="BD1291" s="13">
        <f t="shared" si="1613"/>
        <v>6.1243735502781549E-4</v>
      </c>
      <c r="BE1291" s="13">
        <f t="shared" si="1614"/>
        <v>7.5630820563400648E-4</v>
      </c>
      <c r="BF1291" s="13">
        <f t="shared" si="1615"/>
        <v>4.66988253748297E-4</v>
      </c>
      <c r="BG1291" s="13">
        <f t="shared" si="1616"/>
        <v>1.9223029933594413E-4</v>
      </c>
      <c r="BH1291" s="13">
        <f t="shared" si="1617"/>
        <v>5.9347030176111988E-5</v>
      </c>
      <c r="BI1291" s="13">
        <f t="shared" si="1618"/>
        <v>1.4657710060864553E-5</v>
      </c>
      <c r="BJ1291" s="14">
        <f t="shared" si="1619"/>
        <v>0.34249839056583897</v>
      </c>
      <c r="BK1291" s="14">
        <f t="shared" si="1620"/>
        <v>0.2654714859216093</v>
      </c>
      <c r="BL1291" s="14">
        <f t="shared" si="1621"/>
        <v>0.36120738772479699</v>
      </c>
      <c r="BM1291" s="14">
        <f t="shared" si="1622"/>
        <v>0.47448119782959686</v>
      </c>
      <c r="BN1291" s="14">
        <f t="shared" si="1623"/>
        <v>0.52473888467935459</v>
      </c>
    </row>
    <row r="1292" spans="1:66" x14ac:dyDescent="0.25">
      <c r="A1292" t="s">
        <v>27</v>
      </c>
      <c r="B1292" t="s">
        <v>187</v>
      </c>
      <c r="C1292" t="s">
        <v>191</v>
      </c>
      <c r="D1292" s="7" t="s">
        <v>538</v>
      </c>
      <c r="E1292" s="10">
        <f>VLOOKUP(A1292,home!$A$2:$E$405,3,FALSE)</f>
        <v>1.3026</v>
      </c>
      <c r="F1292" s="10">
        <f>VLOOKUP(B1292,home!$B$2:$E$405,3,FALSE)</f>
        <v>0.72729999999999995</v>
      </c>
      <c r="G1292" s="10">
        <f>VLOOKUP(C1292,away!$B$2:$E$405,4,FALSE)</f>
        <v>1.0505</v>
      </c>
      <c r="H1292" s="10">
        <f>VLOOKUP(A1292,away!$A$2:$E$405,3,FALSE)</f>
        <v>1.1000000000000001</v>
      </c>
      <c r="I1292" s="10">
        <f>VLOOKUP(C1292,away!$B$2:$E$405,3,FALSE)</f>
        <v>1.1961999999999999</v>
      </c>
      <c r="J1292" s="10">
        <f>VLOOKUP(B1292,home!$B$2:$E$405,4,FALSE)</f>
        <v>0.90910000000000002</v>
      </c>
      <c r="K1292" s="12">
        <f t="shared" si="1568"/>
        <v>0.99522371948999988</v>
      </c>
      <c r="L1292" s="12">
        <f t="shared" si="1569"/>
        <v>1.196211962</v>
      </c>
      <c r="M1292" s="13">
        <f t="shared" si="1570"/>
        <v>0.11175618709809745</v>
      </c>
      <c r="N1292" s="13">
        <f t="shared" si="1571"/>
        <v>0.11122240819978889</v>
      </c>
      <c r="O1292" s="13">
        <f t="shared" si="1572"/>
        <v>0.13368408783425423</v>
      </c>
      <c r="P1292" s="13">
        <f t="shared" si="1573"/>
        <v>0.13304557513103435</v>
      </c>
      <c r="Q1292" s="13">
        <f t="shared" si="1574"/>
        <v>5.534558938961448E-2</v>
      </c>
      <c r="R1292" s="13">
        <f t="shared" si="1575"/>
        <v>7.9957252498196796E-2</v>
      </c>
      <c r="S1292" s="13">
        <f t="shared" si="1576"/>
        <v>3.9597640008982221E-2</v>
      </c>
      <c r="T1292" s="13">
        <f t="shared" si="1577"/>
        <v>6.6205056071797108E-2</v>
      </c>
      <c r="U1292" s="13">
        <f t="shared" si="1578"/>
        <v>7.9575354231456494E-2</v>
      </c>
      <c r="V1292" s="13">
        <f t="shared" si="1579"/>
        <v>5.2378813057494845E-3</v>
      </c>
      <c r="W1292" s="13">
        <f t="shared" si="1580"/>
        <v>1.83604144432328E-2</v>
      </c>
      <c r="X1292" s="13">
        <f t="shared" si="1581"/>
        <v>2.1962947384272642E-2</v>
      </c>
      <c r="Y1292" s="13">
        <f t="shared" si="1582"/>
        <v>1.3136170190921772E-2</v>
      </c>
      <c r="Z1292" s="13">
        <f t="shared" si="1583"/>
        <v>3.1881940628999142E-2</v>
      </c>
      <c r="AA1292" s="13">
        <f t="shared" si="1584"/>
        <v>3.172966353735187E-2</v>
      </c>
      <c r="AB1292" s="13">
        <f t="shared" si="1585"/>
        <v>1.5789056881904778E-2</v>
      </c>
      <c r="AC1292" s="13">
        <f t="shared" si="1586"/>
        <v>3.8973062078647379E-4</v>
      </c>
      <c r="AD1292" s="13">
        <f t="shared" si="1587"/>
        <v>4.5681799883930145E-3</v>
      </c>
      <c r="AE1292" s="13">
        <f t="shared" si="1588"/>
        <v>5.4645115466847444E-3</v>
      </c>
      <c r="AF1292" s="13">
        <f t="shared" si="1589"/>
        <v>3.2683570393157065E-3</v>
      </c>
      <c r="AG1292" s="13">
        <f t="shared" si="1590"/>
        <v>1.3032159288387845E-3</v>
      </c>
      <c r="AH1292" s="13">
        <f t="shared" si="1591"/>
        <v>9.5343896880456455E-3</v>
      </c>
      <c r="AI1292" s="13">
        <f t="shared" si="1592"/>
        <v>9.4888507684038875E-3</v>
      </c>
      <c r="AJ1292" s="13">
        <f t="shared" si="1593"/>
        <v>4.7217646777082296E-3</v>
      </c>
      <c r="AK1292" s="13">
        <f t="shared" si="1594"/>
        <v>1.5664040683684285E-3</v>
      </c>
      <c r="AL1292" s="13">
        <f t="shared" si="1595"/>
        <v>1.8558949060492464E-5</v>
      </c>
      <c r="AM1292" s="13">
        <f t="shared" si="1596"/>
        <v>9.0927221586965638E-4</v>
      </c>
      <c r="AN1292" s="13">
        <f t="shared" si="1597"/>
        <v>1.0876823013375291E-3</v>
      </c>
      <c r="AO1292" s="13">
        <f t="shared" si="1598"/>
        <v>6.5054928985782041E-4</v>
      </c>
      <c r="AP1292" s="13">
        <f t="shared" si="1599"/>
        <v>2.5939828079951009E-4</v>
      </c>
      <c r="AQ1292" s="13">
        <f t="shared" si="1600"/>
        <v>7.7573831603652244E-5</v>
      </c>
      <c r="AR1292" s="13">
        <f t="shared" si="1601"/>
        <v>2.2810301990419265E-3</v>
      </c>
      <c r="AS1292" s="13">
        <f t="shared" si="1602"/>
        <v>2.2701353589595209E-3</v>
      </c>
      <c r="AT1292" s="13">
        <f t="shared" si="1603"/>
        <v>1.1296462778447301E-3</v>
      </c>
      <c r="AU1292" s="13">
        <f t="shared" si="1604"/>
        <v>3.7475025678155541E-4</v>
      </c>
      <c r="AV1292" s="13">
        <f t="shared" si="1605"/>
        <v>9.3240086108493012E-5</v>
      </c>
      <c r="AW1292" s="13">
        <f t="shared" si="1606"/>
        <v>6.1373337095506054E-7</v>
      </c>
      <c r="AX1292" s="13">
        <f t="shared" si="1607"/>
        <v>1.5082154611778553E-4</v>
      </c>
      <c r="AY1292" s="13">
        <f t="shared" si="1608"/>
        <v>1.8041453759342968E-4</v>
      </c>
      <c r="AZ1292" s="13">
        <f t="shared" si="1609"/>
        <v>1.0790701399397964E-4</v>
      </c>
      <c r="BA1292" s="13">
        <f t="shared" si="1610"/>
        <v>4.3026553641099963E-5</v>
      </c>
      <c r="BB1292" s="13">
        <f t="shared" si="1611"/>
        <v>1.2867219537279608E-5</v>
      </c>
      <c r="BC1292" s="13">
        <f t="shared" si="1612"/>
        <v>3.0783843856347902E-6</v>
      </c>
      <c r="BD1292" s="13">
        <f t="shared" si="1613"/>
        <v>4.5476593496286634E-4</v>
      </c>
      <c r="BE1292" s="13">
        <f t="shared" si="1614"/>
        <v>4.5259384529109124E-4</v>
      </c>
      <c r="BF1292" s="13">
        <f t="shared" si="1615"/>
        <v>2.2521606506444069E-4</v>
      </c>
      <c r="BG1292" s="13">
        <f t="shared" si="1616"/>
        <v>7.4713456654111499E-5</v>
      </c>
      <c r="BH1292" s="13">
        <f t="shared" si="1617"/>
        <v>1.8589151056814929E-5</v>
      </c>
      <c r="BI1292" s="13">
        <f t="shared" si="1618"/>
        <v>3.7000728113849639E-6</v>
      </c>
      <c r="BJ1292" s="14">
        <f t="shared" si="1619"/>
        <v>0.30431944135759742</v>
      </c>
      <c r="BK1292" s="14">
        <f t="shared" si="1620"/>
        <v>0.29022598765130386</v>
      </c>
      <c r="BL1292" s="14">
        <f t="shared" si="1621"/>
        <v>0.37342520489026731</v>
      </c>
      <c r="BM1292" s="14">
        <f t="shared" si="1622"/>
        <v>0.3746616735729591</v>
      </c>
      <c r="BN1292" s="14">
        <f t="shared" si="1623"/>
        <v>0.62501110015098615</v>
      </c>
    </row>
    <row r="1293" spans="1:66" x14ac:dyDescent="0.25">
      <c r="A1293" t="s">
        <v>27</v>
      </c>
      <c r="B1293" t="s">
        <v>186</v>
      </c>
      <c r="C1293" t="s">
        <v>195</v>
      </c>
      <c r="D1293" s="7" t="s">
        <v>538</v>
      </c>
      <c r="E1293" s="10">
        <f>VLOOKUP(A1293,home!$A$2:$E$405,3,FALSE)</f>
        <v>1.3026</v>
      </c>
      <c r="F1293" s="10">
        <f>VLOOKUP(B1293,home!$B$2:$E$405,3,FALSE)</f>
        <v>1.0101</v>
      </c>
      <c r="G1293" s="10">
        <f>VLOOKUP(C1293,away!$B$2:$E$405,4,FALSE)</f>
        <v>0.76770000000000005</v>
      </c>
      <c r="H1293" s="10">
        <f>VLOOKUP(A1293,away!$A$2:$E$405,3,FALSE)</f>
        <v>1.1000000000000001</v>
      </c>
      <c r="I1293" s="10">
        <f>VLOOKUP(C1293,away!$B$2:$E$405,3,FALSE)</f>
        <v>1.5310999999999999</v>
      </c>
      <c r="J1293" s="10">
        <f>VLOOKUP(B1293,home!$B$2:$E$405,4,FALSE)</f>
        <v>0.66990000000000005</v>
      </c>
      <c r="K1293" s="12">
        <f t="shared" si="1568"/>
        <v>1.0101060808019999</v>
      </c>
      <c r="L1293" s="12">
        <f t="shared" si="1569"/>
        <v>1.128252279</v>
      </c>
      <c r="M1293" s="13">
        <f t="shared" si="1570"/>
        <v>0.11784814856723716</v>
      </c>
      <c r="N1293" s="13">
        <f t="shared" si="1571"/>
        <v>0.11903913147902374</v>
      </c>
      <c r="O1293" s="13">
        <f t="shared" si="1572"/>
        <v>0.13296244219691591</v>
      </c>
      <c r="P1293" s="13">
        <f t="shared" si="1573"/>
        <v>0.1343061713813892</v>
      </c>
      <c r="Q1293" s="13">
        <f t="shared" si="1574"/>
        <v>6.012107528017533E-2</v>
      </c>
      <c r="R1293" s="13">
        <f t="shared" si="1575"/>
        <v>7.5007589215038084E-2</v>
      </c>
      <c r="S1293" s="13">
        <f t="shared" si="1576"/>
        <v>3.8265657735037706E-2</v>
      </c>
      <c r="T1293" s="13">
        <f t="shared" si="1577"/>
        <v>6.7831740200788374E-2</v>
      </c>
      <c r="U1293" s="13">
        <f t="shared" si="1578"/>
        <v>7.5765621972408478E-2</v>
      </c>
      <c r="V1293" s="13">
        <f t="shared" si="1579"/>
        <v>4.8455142847109332E-3</v>
      </c>
      <c r="W1293" s="13">
        <f t="shared" si="1580"/>
        <v>2.0242887908286631E-2</v>
      </c>
      <c r="X1293" s="13">
        <f t="shared" si="1581"/>
        <v>2.2839084416065938E-2</v>
      </c>
      <c r="Y1293" s="13">
        <f t="shared" si="1582"/>
        <v>1.2884124521349891E-2</v>
      </c>
      <c r="Z1293" s="13">
        <f t="shared" si="1583"/>
        <v>2.8209161158054184E-2</v>
      </c>
      <c r="AA1293" s="13">
        <f t="shared" si="1584"/>
        <v>2.8494245220074117E-2</v>
      </c>
      <c r="AB1293" s="13">
        <f t="shared" si="1585"/>
        <v>1.4391105182330093E-2</v>
      </c>
      <c r="AC1293" s="13">
        <f t="shared" si="1586"/>
        <v>3.4513825623555408E-4</v>
      </c>
      <c r="AD1293" s="13">
        <f t="shared" si="1587"/>
        <v>5.1118660422883998E-3</v>
      </c>
      <c r="AE1293" s="13">
        <f t="shared" si="1588"/>
        <v>5.7674745121545981E-3</v>
      </c>
      <c r="AF1293" s="13">
        <f t="shared" si="1589"/>
        <v>3.2535831312064194E-3</v>
      </c>
      <c r="AG1293" s="13">
        <f t="shared" si="1590"/>
        <v>1.2236208608998665E-3</v>
      </c>
      <c r="AH1293" s="13">
        <f t="shared" si="1591"/>
        <v>7.9567625913132285E-3</v>
      </c>
      <c r="AI1293" s="13">
        <f t="shared" si="1592"/>
        <v>8.0371742769833714E-3</v>
      </c>
      <c r="AJ1293" s="13">
        <f t="shared" si="1593"/>
        <v>4.0591993048231601E-3</v>
      </c>
      <c r="AK1293" s="13">
        <f t="shared" si="1594"/>
        <v>1.3667406336630415E-3</v>
      </c>
      <c r="AL1293" s="13">
        <f t="shared" si="1595"/>
        <v>1.5733534503785335E-5</v>
      </c>
      <c r="AM1293" s="13">
        <f t="shared" si="1596"/>
        <v>1.0327053947121539E-3</v>
      </c>
      <c r="AN1293" s="13">
        <f t="shared" si="1597"/>
        <v>1.1651522151195821E-3</v>
      </c>
      <c r="AO1293" s="13">
        <f t="shared" si="1598"/>
        <v>6.5729282104528349E-4</v>
      </c>
      <c r="AP1293" s="13">
        <f t="shared" si="1599"/>
        <v>2.4719737443822679E-4</v>
      </c>
      <c r="AQ1293" s="13">
        <f t="shared" si="1600"/>
        <v>6.9725250268186438E-5</v>
      </c>
      <c r="AR1293" s="13">
        <f t="shared" si="1601"/>
        <v>1.7954471054222182E-3</v>
      </c>
      <c r="AS1293" s="13">
        <f t="shared" si="1602"/>
        <v>1.8135920389453321E-3</v>
      </c>
      <c r="AT1293" s="13">
        <f t="shared" si="1603"/>
        <v>9.1596017331638875E-4</v>
      </c>
      <c r="AU1293" s="13">
        <f t="shared" si="1604"/>
        <v>3.08405646946446E-4</v>
      </c>
      <c r="AV1293" s="13">
        <f t="shared" si="1605"/>
        <v>7.788060483356994E-5</v>
      </c>
      <c r="AW1293" s="13">
        <f t="shared" si="1606"/>
        <v>4.9807758901579035E-7</v>
      </c>
      <c r="AX1293" s="13">
        <f t="shared" si="1607"/>
        <v>1.7385699981262926E-4</v>
      </c>
      <c r="AY1293" s="13">
        <f t="shared" si="1608"/>
        <v>1.9615455625870154E-4</v>
      </c>
      <c r="AZ1293" s="13">
        <f t="shared" si="1609"/>
        <v>1.1065591256755687E-4</v>
      </c>
      <c r="BA1293" s="13">
        <f t="shared" si="1610"/>
        <v>4.1615928513056935E-5</v>
      </c>
      <c r="BB1293" s="13">
        <f t="shared" si="1611"/>
        <v>1.1738316546889393E-5</v>
      </c>
      <c r="BC1293" s="13">
        <f t="shared" si="1612"/>
        <v>2.6487564791302726E-6</v>
      </c>
      <c r="BD1293" s="13">
        <f t="shared" si="1613"/>
        <v>3.3761954808609479E-4</v>
      </c>
      <c r="BE1293" s="13">
        <f t="shared" si="1614"/>
        <v>3.4103155851938758E-4</v>
      </c>
      <c r="BF1293" s="13">
        <f t="shared" si="1615"/>
        <v>1.7223902550290822E-4</v>
      </c>
      <c r="BG1293" s="13">
        <f t="shared" si="1616"/>
        <v>5.7993229003966111E-5</v>
      </c>
      <c r="BH1293" s="13">
        <f t="shared" si="1617"/>
        <v>1.4644828315562266E-5</v>
      </c>
      <c r="BI1293" s="13">
        <f t="shared" si="1618"/>
        <v>2.9585660267701526E-6</v>
      </c>
      <c r="BJ1293" s="14">
        <f t="shared" si="1619"/>
        <v>0.32202333187800064</v>
      </c>
      <c r="BK1293" s="14">
        <f t="shared" si="1620"/>
        <v>0.29582251831537304</v>
      </c>
      <c r="BL1293" s="14">
        <f t="shared" si="1621"/>
        <v>0.3538786529184681</v>
      </c>
      <c r="BM1293" s="14">
        <f t="shared" si="1622"/>
        <v>0.36045344967144682</v>
      </c>
      <c r="BN1293" s="14">
        <f t="shared" si="1623"/>
        <v>0.63928455811977947</v>
      </c>
    </row>
    <row r="1294" spans="1:66" x14ac:dyDescent="0.25">
      <c r="A1294" t="s">
        <v>27</v>
      </c>
      <c r="B1294" t="s">
        <v>525</v>
      </c>
      <c r="C1294" t="s">
        <v>289</v>
      </c>
      <c r="D1294" s="7" t="s">
        <v>538</v>
      </c>
      <c r="E1294" s="10">
        <f>VLOOKUP(A1294,home!$A$2:$E$405,3,FALSE)</f>
        <v>1.3026</v>
      </c>
      <c r="F1294" s="10" t="e">
        <f>VLOOKUP(B1294,home!$B$2:$E$405,3,FALSE)</f>
        <v>#N/A</v>
      </c>
      <c r="G1294" s="10">
        <f>VLOOKUP(C1294,away!$B$2:$E$405,4,FALSE)</f>
        <v>1.1651</v>
      </c>
      <c r="H1294" s="10">
        <f>VLOOKUP(A1294,away!$A$2:$E$405,3,FALSE)</f>
        <v>1.1000000000000001</v>
      </c>
      <c r="I1294" s="10">
        <f>VLOOKUP(C1294,away!$B$2:$E$405,3,FALSE)</f>
        <v>0.77490000000000003</v>
      </c>
      <c r="J1294" s="10" t="e">
        <f>VLOOKUP(B1294,home!$B$2:$E$405,4,FALSE)</f>
        <v>#N/A</v>
      </c>
      <c r="K1294" s="12" t="e">
        <f t="shared" si="1568"/>
        <v>#N/A</v>
      </c>
      <c r="L1294" s="12" t="e">
        <f t="shared" si="1569"/>
        <v>#N/A</v>
      </c>
      <c r="M1294" s="13" t="e">
        <f t="shared" si="1570"/>
        <v>#N/A</v>
      </c>
      <c r="N1294" s="13" t="e">
        <f t="shared" si="1571"/>
        <v>#N/A</v>
      </c>
      <c r="O1294" s="13" t="e">
        <f t="shared" si="1572"/>
        <v>#N/A</v>
      </c>
      <c r="P1294" s="13" t="e">
        <f t="shared" si="1573"/>
        <v>#N/A</v>
      </c>
      <c r="Q1294" s="13" t="e">
        <f t="shared" si="1574"/>
        <v>#N/A</v>
      </c>
      <c r="R1294" s="13" t="e">
        <f t="shared" si="1575"/>
        <v>#N/A</v>
      </c>
      <c r="S1294" s="13" t="e">
        <f t="shared" si="1576"/>
        <v>#N/A</v>
      </c>
      <c r="T1294" s="13" t="e">
        <f t="shared" si="1577"/>
        <v>#N/A</v>
      </c>
      <c r="U1294" s="13" t="e">
        <f t="shared" si="1578"/>
        <v>#N/A</v>
      </c>
      <c r="V1294" s="13" t="e">
        <f t="shared" si="1579"/>
        <v>#N/A</v>
      </c>
      <c r="W1294" s="13" t="e">
        <f t="shared" si="1580"/>
        <v>#N/A</v>
      </c>
      <c r="X1294" s="13" t="e">
        <f t="shared" si="1581"/>
        <v>#N/A</v>
      </c>
      <c r="Y1294" s="13" t="e">
        <f t="shared" si="1582"/>
        <v>#N/A</v>
      </c>
      <c r="Z1294" s="13" t="e">
        <f t="shared" si="1583"/>
        <v>#N/A</v>
      </c>
      <c r="AA1294" s="13" t="e">
        <f t="shared" si="1584"/>
        <v>#N/A</v>
      </c>
      <c r="AB1294" s="13" t="e">
        <f t="shared" si="1585"/>
        <v>#N/A</v>
      </c>
      <c r="AC1294" s="13" t="e">
        <f t="shared" si="1586"/>
        <v>#N/A</v>
      </c>
      <c r="AD1294" s="13" t="e">
        <f t="shared" si="1587"/>
        <v>#N/A</v>
      </c>
      <c r="AE1294" s="13" t="e">
        <f t="shared" si="1588"/>
        <v>#N/A</v>
      </c>
      <c r="AF1294" s="13" t="e">
        <f t="shared" si="1589"/>
        <v>#N/A</v>
      </c>
      <c r="AG1294" s="13" t="e">
        <f t="shared" si="1590"/>
        <v>#N/A</v>
      </c>
      <c r="AH1294" s="13" t="e">
        <f t="shared" si="1591"/>
        <v>#N/A</v>
      </c>
      <c r="AI1294" s="13" t="e">
        <f t="shared" si="1592"/>
        <v>#N/A</v>
      </c>
      <c r="AJ1294" s="13" t="e">
        <f t="shared" si="1593"/>
        <v>#N/A</v>
      </c>
      <c r="AK1294" s="13" t="e">
        <f t="shared" si="1594"/>
        <v>#N/A</v>
      </c>
      <c r="AL1294" s="13" t="e">
        <f t="shared" si="1595"/>
        <v>#N/A</v>
      </c>
      <c r="AM1294" s="13" t="e">
        <f t="shared" si="1596"/>
        <v>#N/A</v>
      </c>
      <c r="AN1294" s="13" t="e">
        <f t="shared" si="1597"/>
        <v>#N/A</v>
      </c>
      <c r="AO1294" s="13" t="e">
        <f t="shared" si="1598"/>
        <v>#N/A</v>
      </c>
      <c r="AP1294" s="13" t="e">
        <f t="shared" si="1599"/>
        <v>#N/A</v>
      </c>
      <c r="AQ1294" s="13" t="e">
        <f t="shared" si="1600"/>
        <v>#N/A</v>
      </c>
      <c r="AR1294" s="13" t="e">
        <f t="shared" si="1601"/>
        <v>#N/A</v>
      </c>
      <c r="AS1294" s="13" t="e">
        <f t="shared" si="1602"/>
        <v>#N/A</v>
      </c>
      <c r="AT1294" s="13" t="e">
        <f t="shared" si="1603"/>
        <v>#N/A</v>
      </c>
      <c r="AU1294" s="13" t="e">
        <f t="shared" si="1604"/>
        <v>#N/A</v>
      </c>
      <c r="AV1294" s="13" t="e">
        <f t="shared" si="1605"/>
        <v>#N/A</v>
      </c>
      <c r="AW1294" s="13" t="e">
        <f t="shared" si="1606"/>
        <v>#N/A</v>
      </c>
      <c r="AX1294" s="13" t="e">
        <f t="shared" si="1607"/>
        <v>#N/A</v>
      </c>
      <c r="AY1294" s="13" t="e">
        <f t="shared" si="1608"/>
        <v>#N/A</v>
      </c>
      <c r="AZ1294" s="13" t="e">
        <f t="shared" si="1609"/>
        <v>#N/A</v>
      </c>
      <c r="BA1294" s="13" t="e">
        <f t="shared" si="1610"/>
        <v>#N/A</v>
      </c>
      <c r="BB1294" s="13" t="e">
        <f t="shared" si="1611"/>
        <v>#N/A</v>
      </c>
      <c r="BC1294" s="13" t="e">
        <f t="shared" si="1612"/>
        <v>#N/A</v>
      </c>
      <c r="BD1294" s="13" t="e">
        <f t="shared" si="1613"/>
        <v>#N/A</v>
      </c>
      <c r="BE1294" s="13" t="e">
        <f t="shared" si="1614"/>
        <v>#N/A</v>
      </c>
      <c r="BF1294" s="13" t="e">
        <f t="shared" si="1615"/>
        <v>#N/A</v>
      </c>
      <c r="BG1294" s="13" t="e">
        <f t="shared" si="1616"/>
        <v>#N/A</v>
      </c>
      <c r="BH1294" s="13" t="e">
        <f t="shared" si="1617"/>
        <v>#N/A</v>
      </c>
      <c r="BI1294" s="13" t="e">
        <f t="shared" si="1618"/>
        <v>#N/A</v>
      </c>
      <c r="BJ1294" s="14" t="e">
        <f t="shared" si="1619"/>
        <v>#N/A</v>
      </c>
      <c r="BK1294" s="14" t="e">
        <f t="shared" si="1620"/>
        <v>#N/A</v>
      </c>
      <c r="BL1294" s="14" t="e">
        <f t="shared" si="1621"/>
        <v>#N/A</v>
      </c>
      <c r="BM1294" s="14" t="e">
        <f t="shared" si="1622"/>
        <v>#N/A</v>
      </c>
      <c r="BN1294" s="14" t="e">
        <f t="shared" si="1623"/>
        <v>#N/A</v>
      </c>
    </row>
    <row r="1295" spans="1:66" x14ac:dyDescent="0.25">
      <c r="A1295" t="s">
        <v>27</v>
      </c>
      <c r="B1295" t="s">
        <v>188</v>
      </c>
      <c r="C1295" t="s">
        <v>192</v>
      </c>
      <c r="D1295" s="7" t="s">
        <v>538</v>
      </c>
      <c r="E1295" s="10">
        <f>VLOOKUP(A1295,home!$A$2:$E$405,3,FALSE)</f>
        <v>1.3026</v>
      </c>
      <c r="F1295" s="10">
        <f>VLOOKUP(B1295,home!$B$2:$E$405,3,FALSE)</f>
        <v>1.0909</v>
      </c>
      <c r="G1295" s="10">
        <f>VLOOKUP(C1295,away!$B$2:$E$405,4,FALSE)</f>
        <v>0.80810000000000004</v>
      </c>
      <c r="H1295" s="10">
        <f>VLOOKUP(A1295,away!$A$2:$E$405,3,FALSE)</f>
        <v>1.1000000000000001</v>
      </c>
      <c r="I1295" s="10">
        <f>VLOOKUP(C1295,away!$B$2:$E$405,3,FALSE)</f>
        <v>0.622</v>
      </c>
      <c r="J1295" s="10">
        <f>VLOOKUP(B1295,home!$B$2:$E$405,4,FALSE)</f>
        <v>0.76559999999999995</v>
      </c>
      <c r="K1295" s="12">
        <f t="shared" si="1568"/>
        <v>1.1483152233539999</v>
      </c>
      <c r="L1295" s="12">
        <f t="shared" si="1569"/>
        <v>0.52382351999999999</v>
      </c>
      <c r="M1295" s="13">
        <f t="shared" si="1570"/>
        <v>0.18784488371346761</v>
      </c>
      <c r="N1295" s="13">
        <f t="shared" si="1571"/>
        <v>0.21570513959733667</v>
      </c>
      <c r="O1295" s="13">
        <f t="shared" si="1572"/>
        <v>9.8397568200779259E-2</v>
      </c>
      <c r="P1295" s="13">
        <f t="shared" si="1573"/>
        <v>0.11299142550596827</v>
      </c>
      <c r="Q1295" s="13">
        <f t="shared" si="1574"/>
        <v>0.12384874777766072</v>
      </c>
      <c r="R1295" s="13">
        <f t="shared" si="1575"/>
        <v>2.5771480267186127E-2</v>
      </c>
      <c r="S1295" s="13">
        <f t="shared" si="1576"/>
        <v>1.6991495836193807E-2</v>
      </c>
      <c r="T1295" s="13">
        <f t="shared" si="1577"/>
        <v>6.4874887008486412E-2</v>
      </c>
      <c r="U1295" s="13">
        <f t="shared" si="1578"/>
        <v>2.9593783119177035E-2</v>
      </c>
      <c r="V1295" s="13">
        <f t="shared" si="1579"/>
        <v>1.1356257224674358E-3</v>
      </c>
      <c r="W1295" s="13">
        <f t="shared" si="1580"/>
        <v>4.7405800822139216E-2</v>
      </c>
      <c r="X1295" s="13">
        <f t="shared" si="1581"/>
        <v>2.4832273455071857E-2</v>
      </c>
      <c r="Y1295" s="13">
        <f t="shared" si="1582"/>
        <v>6.5038644454191502E-3</v>
      </c>
      <c r="Z1295" s="13">
        <f t="shared" si="1583"/>
        <v>4.4999025030559928E-3</v>
      </c>
      <c r="AA1295" s="13">
        <f t="shared" si="1584"/>
        <v>5.1673065478679654E-3</v>
      </c>
      <c r="AB1295" s="13">
        <f t="shared" si="1585"/>
        <v>2.966848386326795E-3</v>
      </c>
      <c r="AC1295" s="13">
        <f t="shared" si="1586"/>
        <v>4.2693460252346339E-5</v>
      </c>
      <c r="AD1295" s="13">
        <f t="shared" si="1587"/>
        <v>1.3609200689837519E-2</v>
      </c>
      <c r="AE1295" s="13">
        <f t="shared" si="1588"/>
        <v>7.1288194097371164E-3</v>
      </c>
      <c r="AF1295" s="13">
        <f t="shared" si="1589"/>
        <v>1.8671216383264091E-3</v>
      </c>
      <c r="AG1295" s="13">
        <f t="shared" si="1590"/>
        <v>3.2601407628543556E-4</v>
      </c>
      <c r="AH1295" s="13">
        <f t="shared" si="1591"/>
        <v>5.8928869220190017E-4</v>
      </c>
      <c r="AI1295" s="13">
        <f t="shared" si="1592"/>
        <v>6.7668917620581151E-4</v>
      </c>
      <c r="AJ1295" s="13">
        <f t="shared" si="1593"/>
        <v>3.8852624125800537E-4</v>
      </c>
      <c r="AK1295" s="13">
        <f t="shared" si="1594"/>
        <v>1.4871686583635882E-4</v>
      </c>
      <c r="AL1295" s="13">
        <f t="shared" si="1595"/>
        <v>1.0272294540751771E-6</v>
      </c>
      <c r="AM1295" s="13">
        <f t="shared" si="1596"/>
        <v>3.1255304659640365E-3</v>
      </c>
      <c r="AN1295" s="13">
        <f t="shared" si="1597"/>
        <v>1.6372263705485216E-3</v>
      </c>
      <c r="AO1295" s="13">
        <f t="shared" si="1598"/>
        <v>4.2880884022877542E-4</v>
      </c>
      <c r="AP1295" s="13">
        <f t="shared" si="1599"/>
        <v>7.4873385365251591E-5</v>
      </c>
      <c r="AQ1295" s="13">
        <f t="shared" si="1600"/>
        <v>9.805110069085643E-6</v>
      </c>
      <c r="AR1295" s="13">
        <f t="shared" si="1601"/>
        <v>6.1736655409079202E-5</v>
      </c>
      <c r="AS1295" s="13">
        <f t="shared" si="1602"/>
        <v>7.0893141245205704E-5</v>
      </c>
      <c r="AT1295" s="13">
        <f t="shared" si="1603"/>
        <v>4.0703836661627532E-5</v>
      </c>
      <c r="AU1295" s="13">
        <f t="shared" si="1604"/>
        <v>1.5580278429153848E-5</v>
      </c>
      <c r="AV1295" s="13">
        <f t="shared" si="1605"/>
        <v>4.4727677260728311E-6</v>
      </c>
      <c r="AW1295" s="13">
        <f t="shared" si="1606"/>
        <v>1.7163706511922708E-8</v>
      </c>
      <c r="AX1295" s="13">
        <f t="shared" si="1607"/>
        <v>5.9818236918720235E-4</v>
      </c>
      <c r="AY1295" s="13">
        <f t="shared" si="1608"/>
        <v>3.1334199422957982E-4</v>
      </c>
      <c r="AZ1295" s="13">
        <f t="shared" si="1609"/>
        <v>8.2067953190579092E-5</v>
      </c>
      <c r="BA1295" s="13">
        <f t="shared" si="1610"/>
        <v>1.4329708039828124E-5</v>
      </c>
      <c r="BB1295" s="13">
        <f t="shared" si="1611"/>
        <v>1.876559526498767E-6</v>
      </c>
      <c r="BC1295" s="13">
        <f t="shared" si="1612"/>
        <v>1.9659720333202354E-7</v>
      </c>
      <c r="BD1295" s="13">
        <f t="shared" si="1613"/>
        <v>5.389852024901816E-6</v>
      </c>
      <c r="BE1295" s="13">
        <f t="shared" si="1614"/>
        <v>6.1892491318201367E-6</v>
      </c>
      <c r="BF1295" s="13">
        <f t="shared" si="1615"/>
        <v>3.553604499599796E-6</v>
      </c>
      <c r="BG1295" s="13">
        <f t="shared" si="1616"/>
        <v>1.3602193815565727E-6</v>
      </c>
      <c r="BH1295" s="13">
        <f t="shared" si="1617"/>
        <v>3.9049015573564423E-7</v>
      </c>
      <c r="BI1295" s="13">
        <f t="shared" si="1618"/>
        <v>8.9681158080222912E-8</v>
      </c>
      <c r="BJ1295" s="14">
        <f t="shared" si="1619"/>
        <v>0.51238810827385317</v>
      </c>
      <c r="BK1295" s="14">
        <f t="shared" si="1620"/>
        <v>0.31932049346203306</v>
      </c>
      <c r="BL1295" s="14">
        <f t="shared" si="1621"/>
        <v>0.16391056727266209</v>
      </c>
      <c r="BM1295" s="14">
        <f t="shared" si="1622"/>
        <v>0.23524650161868266</v>
      </c>
      <c r="BN1295" s="14">
        <f t="shared" si="1623"/>
        <v>0.7645592450623987</v>
      </c>
    </row>
    <row r="1296" spans="1:66" x14ac:dyDescent="0.25">
      <c r="A1296" t="s">
        <v>27</v>
      </c>
      <c r="B1296" t="s">
        <v>194</v>
      </c>
      <c r="C1296" t="s">
        <v>31</v>
      </c>
      <c r="D1296" s="7" t="s">
        <v>538</v>
      </c>
      <c r="E1296" s="10">
        <f>VLOOKUP(A1296,home!$A$2:$E$405,3,FALSE)</f>
        <v>1.3026</v>
      </c>
      <c r="F1296" s="10">
        <f>VLOOKUP(B1296,home!$B$2:$E$405,3,FALSE)</f>
        <v>0.80810000000000004</v>
      </c>
      <c r="G1296" s="10">
        <f>VLOOKUP(C1296,away!$B$2:$E$405,4,FALSE)</f>
        <v>0.84850000000000003</v>
      </c>
      <c r="H1296" s="10">
        <f>VLOOKUP(A1296,away!$A$2:$E$405,3,FALSE)</f>
        <v>1.1000000000000001</v>
      </c>
      <c r="I1296" s="10">
        <f>VLOOKUP(C1296,away!$B$2:$E$405,3,FALSE)</f>
        <v>1.0526</v>
      </c>
      <c r="J1296" s="10">
        <f>VLOOKUP(B1296,home!$B$2:$E$405,4,FALSE)</f>
        <v>1.0526</v>
      </c>
      <c r="K1296" s="12">
        <f t="shared" si="1568"/>
        <v>0.89315745440999994</v>
      </c>
      <c r="L1296" s="12">
        <f t="shared" si="1569"/>
        <v>1.2187634360000001</v>
      </c>
      <c r="M1296" s="13">
        <f t="shared" si="1570"/>
        <v>0.12100530511631807</v>
      </c>
      <c r="N1296" s="13">
        <f t="shared" si="1571"/>
        <v>0.10807679028779599</v>
      </c>
      <c r="O1296" s="13">
        <f t="shared" si="1572"/>
        <v>0.14747684143779222</v>
      </c>
      <c r="P1296" s="13">
        <f t="shared" si="1573"/>
        <v>0.13172004028300568</v>
      </c>
      <c r="Q1296" s="13">
        <f t="shared" si="1574"/>
        <v>4.8264795447125627E-2</v>
      </c>
      <c r="R1296" s="13">
        <f t="shared" si="1575"/>
        <v>8.986969100057543E-2</v>
      </c>
      <c r="S1296" s="13">
        <f t="shared" si="1576"/>
        <v>3.5845885011980556E-2</v>
      </c>
      <c r="T1296" s="13">
        <f t="shared" si="1577"/>
        <v>5.8823367936975998E-2</v>
      </c>
      <c r="U1296" s="13">
        <f t="shared" si="1578"/>
        <v>8.0267784442687229E-2</v>
      </c>
      <c r="V1296" s="13">
        <f t="shared" si="1579"/>
        <v>4.3355504245769722E-3</v>
      </c>
      <c r="W1296" s="13">
        <f t="shared" si="1580"/>
        <v>1.4369353946391366E-2</v>
      </c>
      <c r="X1296" s="13">
        <f t="shared" si="1581"/>
        <v>1.7512843188804104E-2</v>
      </c>
      <c r="Y1296" s="13">
        <f t="shared" si="1582"/>
        <v>1.0672006469458047E-2</v>
      </c>
      <c r="Z1296" s="13">
        <f t="shared" si="1583"/>
        <v>3.6509964465373197E-2</v>
      </c>
      <c r="AA1296" s="13">
        <f t="shared" si="1584"/>
        <v>3.2609146922492276E-2</v>
      </c>
      <c r="AB1296" s="13">
        <f t="shared" si="1585"/>
        <v>1.4562551327887443E-2</v>
      </c>
      <c r="AC1296" s="13">
        <f t="shared" si="1586"/>
        <v>2.949658260981427E-4</v>
      </c>
      <c r="AD1296" s="13">
        <f t="shared" si="1587"/>
        <v>3.208523898068799E-3</v>
      </c>
      <c r="AE1296" s="13">
        <f t="shared" si="1588"/>
        <v>3.9104316104984441E-3</v>
      </c>
      <c r="AF1296" s="13">
        <f t="shared" si="1589"/>
        <v>2.3829455329270489E-3</v>
      </c>
      <c r="AG1296" s="13">
        <f t="shared" si="1590"/>
        <v>9.6808229517034042E-4</v>
      </c>
      <c r="AH1296" s="13">
        <f t="shared" si="1591"/>
        <v>1.112425243501404E-2</v>
      </c>
      <c r="AI1296" s="13">
        <f t="shared" si="1592"/>
        <v>9.9357089870713809E-3</v>
      </c>
      <c r="AJ1296" s="13">
        <f t="shared" si="1593"/>
        <v>4.4370762733256172E-3</v>
      </c>
      <c r="AK1296" s="13">
        <f t="shared" si="1594"/>
        <v>1.3210025831021728E-3</v>
      </c>
      <c r="AL1296" s="13">
        <f t="shared" si="1595"/>
        <v>1.2843374249884157E-5</v>
      </c>
      <c r="AM1296" s="13">
        <f t="shared" si="1596"/>
        <v>5.7314340744255574E-4</v>
      </c>
      <c r="AN1296" s="13">
        <f t="shared" si="1597"/>
        <v>6.9852622857543743E-4</v>
      </c>
      <c r="AO1296" s="13">
        <f t="shared" si="1598"/>
        <v>4.2566911323736083E-4</v>
      </c>
      <c r="AP1296" s="13">
        <f t="shared" si="1599"/>
        <v>1.7292998368274631E-4</v>
      </c>
      <c r="AQ1296" s="13">
        <f t="shared" si="1600"/>
        <v>5.2690185275151976E-5</v>
      </c>
      <c r="AR1296" s="13">
        <f t="shared" si="1601"/>
        <v>2.7115664241258138E-3</v>
      </c>
      <c r="AS1296" s="13">
        <f t="shared" si="1602"/>
        <v>2.4218557648358376E-3</v>
      </c>
      <c r="AT1296" s="13">
        <f t="shared" si="1603"/>
        <v>1.0815492649344802E-3</v>
      </c>
      <c r="AU1296" s="13">
        <f t="shared" si="1604"/>
        <v>3.2199792942929571E-4</v>
      </c>
      <c r="AV1296" s="13">
        <f t="shared" si="1605"/>
        <v>7.1898712743590122E-5</v>
      </c>
      <c r="AW1296" s="13">
        <f t="shared" si="1606"/>
        <v>3.8835068978960657E-7</v>
      </c>
      <c r="AX1296" s="13">
        <f t="shared" si="1607"/>
        <v>8.5317884467211069E-5</v>
      </c>
      <c r="AY1296" s="13">
        <f t="shared" si="1608"/>
        <v>1.0398231802550922E-4</v>
      </c>
      <c r="AZ1296" s="13">
        <f t="shared" si="1609"/>
        <v>6.3364923600007182E-5</v>
      </c>
      <c r="BA1296" s="13">
        <f t="shared" si="1610"/>
        <v>2.5742284002874083E-5</v>
      </c>
      <c r="BB1296" s="13">
        <f t="shared" si="1611"/>
        <v>7.8434386254576654E-6</v>
      </c>
      <c r="BC1296" s="13">
        <f t="shared" si="1612"/>
        <v>1.9118592418435789E-6</v>
      </c>
      <c r="BD1296" s="13">
        <f t="shared" si="1613"/>
        <v>5.50793002001636E-4</v>
      </c>
      <c r="BE1296" s="13">
        <f t="shared" si="1614"/>
        <v>4.9194487557462313E-4</v>
      </c>
      <c r="BF1296" s="13">
        <f t="shared" si="1615"/>
        <v>2.1969211638913727E-4</v>
      </c>
      <c r="BG1296" s="13">
        <f t="shared" si="1616"/>
        <v>6.5406550476022448E-5</v>
      </c>
      <c r="BH1296" s="13">
        <f t="shared" si="1617"/>
        <v>1.4604587031225841E-5</v>
      </c>
      <c r="BI1296" s="13">
        <f t="shared" si="1618"/>
        <v>2.6088391551037943E-6</v>
      </c>
      <c r="BJ1296" s="14">
        <f t="shared" si="1619"/>
        <v>0.2704002622393919</v>
      </c>
      <c r="BK1296" s="14">
        <f t="shared" si="1620"/>
        <v>0.29331857235425485</v>
      </c>
      <c r="BL1296" s="14">
        <f t="shared" si="1621"/>
        <v>0.39955797347664451</v>
      </c>
      <c r="BM1296" s="14">
        <f t="shared" si="1622"/>
        <v>0.35326971499571569</v>
      </c>
      <c r="BN1296" s="14">
        <f t="shared" si="1623"/>
        <v>0.64641346357261298</v>
      </c>
    </row>
    <row r="1297" spans="1:66" x14ac:dyDescent="0.25">
      <c r="A1297" t="s">
        <v>27</v>
      </c>
      <c r="B1297" t="s">
        <v>189</v>
      </c>
      <c r="C1297" t="s">
        <v>288</v>
      </c>
      <c r="D1297" s="7" t="s">
        <v>538</v>
      </c>
      <c r="E1297" s="10">
        <f>VLOOKUP(A1297,home!$A$2:$E$405,3,FALSE)</f>
        <v>1.3026</v>
      </c>
      <c r="F1297" s="10">
        <f>VLOOKUP(B1297,home!$B$2:$E$405,3,FALSE)</f>
        <v>0.60609999999999997</v>
      </c>
      <c r="G1297" s="10">
        <f>VLOOKUP(C1297,away!$B$2:$E$405,4,FALSE)</f>
        <v>1.8447</v>
      </c>
      <c r="H1297" s="10">
        <f>VLOOKUP(A1297,away!$A$2:$E$405,3,FALSE)</f>
        <v>1.1000000000000001</v>
      </c>
      <c r="I1297" s="10">
        <f>VLOOKUP(C1297,away!$B$2:$E$405,3,FALSE)</f>
        <v>0.81179999999999997</v>
      </c>
      <c r="J1297" s="10">
        <f>VLOOKUP(B1297,home!$B$2:$E$405,4,FALSE)</f>
        <v>0.95689999999999997</v>
      </c>
      <c r="K1297" s="12">
        <f t="shared" si="1568"/>
        <v>1.4564014599420001</v>
      </c>
      <c r="L1297" s="12">
        <f t="shared" si="1569"/>
        <v>0.85449256200000001</v>
      </c>
      <c r="M1297" s="13">
        <f t="shared" si="1570"/>
        <v>9.9172549479472044E-2</v>
      </c>
      <c r="N1297" s="13">
        <f t="shared" si="1571"/>
        <v>0.14443504584807335</v>
      </c>
      <c r="O1297" s="13">
        <f t="shared" si="1572"/>
        <v>8.4742205884785829E-2</v>
      </c>
      <c r="P1297" s="13">
        <f t="shared" si="1573"/>
        <v>0.12341867236930763</v>
      </c>
      <c r="Q1297" s="13">
        <f t="shared" si="1574"/>
        <v>0.10517770581996189</v>
      </c>
      <c r="R1297" s="13">
        <f t="shared" si="1575"/>
        <v>3.6205792308011055E-2</v>
      </c>
      <c r="S1297" s="13">
        <f t="shared" si="1576"/>
        <v>3.8398147393990924E-2</v>
      </c>
      <c r="T1297" s="13">
        <f t="shared" si="1577"/>
        <v>8.9873567311381533E-2</v>
      </c>
      <c r="U1297" s="13">
        <f t="shared" si="1578"/>
        <v>5.2730168775744136E-2</v>
      </c>
      <c r="V1297" s="13">
        <f t="shared" si="1579"/>
        <v>5.3095431455144962E-3</v>
      </c>
      <c r="W1297" s="13">
        <f t="shared" si="1580"/>
        <v>5.106032143651424E-2</v>
      </c>
      <c r="X1297" s="13">
        <f t="shared" si="1581"/>
        <v>4.3630664880830575E-2</v>
      </c>
      <c r="Y1297" s="13">
        <f t="shared" si="1582"/>
        <v>1.8641039307892168E-2</v>
      </c>
      <c r="Z1297" s="13">
        <f t="shared" si="1583"/>
        <v>1.0312526742837421E-2</v>
      </c>
      <c r="AA1297" s="13">
        <f t="shared" si="1584"/>
        <v>1.501917900395934E-2</v>
      </c>
      <c r="AB1297" s="13">
        <f t="shared" si="1585"/>
        <v>1.0936977114248311E-2</v>
      </c>
      <c r="AC1297" s="13">
        <f t="shared" si="1586"/>
        <v>4.1297766452663741E-4</v>
      </c>
      <c r="AD1297" s="13">
        <f t="shared" si="1587"/>
        <v>1.8591081671311772E-2</v>
      </c>
      <c r="AE1297" s="13">
        <f t="shared" si="1588"/>
        <v>1.5885941007670438E-2</v>
      </c>
      <c r="AF1297" s="13">
        <f t="shared" si="1589"/>
        <v>6.7872092157125856E-3</v>
      </c>
      <c r="AG1297" s="13">
        <f t="shared" si="1590"/>
        <v>1.9332065971880863E-3</v>
      </c>
      <c r="AH1297" s="13">
        <f t="shared" si="1591"/>
        <v>2.2029943492951655E-3</v>
      </c>
      <c r="AI1297" s="13">
        <f t="shared" si="1592"/>
        <v>3.2084441865574561E-3</v>
      </c>
      <c r="AJ1297" s="13">
        <f t="shared" si="1593"/>
        <v>2.3363913987223513E-3</v>
      </c>
      <c r="AK1297" s="13">
        <f t="shared" si="1594"/>
        <v>1.134241281365055E-3</v>
      </c>
      <c r="AL1297" s="13">
        <f t="shared" si="1595"/>
        <v>2.0557767382840208E-5</v>
      </c>
      <c r="AM1297" s="13">
        <f t="shared" si="1596"/>
        <v>5.4152156975998842E-3</v>
      </c>
      <c r="AN1297" s="13">
        <f t="shared" si="1597"/>
        <v>4.6272615352247427E-3</v>
      </c>
      <c r="AO1297" s="13">
        <f t="shared" si="1598"/>
        <v>1.9769802821391212E-3</v>
      </c>
      <c r="AP1297" s="13">
        <f t="shared" si="1599"/>
        <v>5.63104982102847E-4</v>
      </c>
      <c r="AQ1297" s="13">
        <f t="shared" si="1600"/>
        <v>1.2029225470800647E-4</v>
      </c>
      <c r="AR1297" s="13">
        <f t="shared" si="1601"/>
        <v>3.7648845712014991E-4</v>
      </c>
      <c r="AS1297" s="13">
        <f t="shared" si="1602"/>
        <v>5.4831833860109747E-4</v>
      </c>
      <c r="AT1297" s="13">
        <f t="shared" si="1603"/>
        <v>3.9928581442580521E-4</v>
      </c>
      <c r="AU1297" s="13">
        <f t="shared" si="1604"/>
        <v>1.9384014768795781E-4</v>
      </c>
      <c r="AV1297" s="13">
        <f t="shared" si="1605"/>
        <v>7.0577268522028613E-5</v>
      </c>
      <c r="AW1297" s="13">
        <f t="shared" si="1606"/>
        <v>7.106615833223924E-7</v>
      </c>
      <c r="AX1297" s="13">
        <f t="shared" si="1607"/>
        <v>1.3144546746475529E-3</v>
      </c>
      <c r="AY1297" s="13">
        <f t="shared" si="1608"/>
        <v>1.1231917425724638E-3</v>
      </c>
      <c r="AZ1297" s="13">
        <f t="shared" si="1609"/>
        <v>4.7987949486399446E-4</v>
      </c>
      <c r="BA1297" s="13">
        <f t="shared" si="1610"/>
        <v>1.3668448633920018E-4</v>
      </c>
      <c r="BB1297" s="13">
        <f t="shared" si="1611"/>
        <v>2.919896922940929E-5</v>
      </c>
      <c r="BC1297" s="13">
        <f t="shared" si="1612"/>
        <v>4.9900604049194236E-6</v>
      </c>
      <c r="BD1297" s="13">
        <f t="shared" si="1613"/>
        <v>5.3617764381337325E-5</v>
      </c>
      <c r="BE1297" s="13">
        <f t="shared" si="1614"/>
        <v>7.8088990323805859E-5</v>
      </c>
      <c r="BF1297" s="13">
        <f t="shared" si="1615"/>
        <v>5.6864459756493791E-5</v>
      </c>
      <c r="BG1297" s="13">
        <f t="shared" si="1616"/>
        <v>2.7605827402723566E-5</v>
      </c>
      <c r="BH1297" s="13">
        <f t="shared" si="1617"/>
        <v>1.0051291833058361E-5</v>
      </c>
      <c r="BI1297" s="13">
        <f t="shared" si="1618"/>
        <v>2.9277432199938595E-6</v>
      </c>
      <c r="BJ1297" s="14">
        <f t="shared" si="1619"/>
        <v>0.51180703727636867</v>
      </c>
      <c r="BK1297" s="14">
        <f t="shared" si="1620"/>
        <v>0.26785563956276709</v>
      </c>
      <c r="BL1297" s="14">
        <f t="shared" si="1621"/>
        <v>0.21033406040596317</v>
      </c>
      <c r="BM1297" s="14">
        <f t="shared" si="1622"/>
        <v>0.40603481119733553</v>
      </c>
      <c r="BN1297" s="14">
        <f t="shared" si="1623"/>
        <v>0.59315197170961176</v>
      </c>
    </row>
    <row r="1298" spans="1:66" x14ac:dyDescent="0.25">
      <c r="A1298" t="s">
        <v>196</v>
      </c>
      <c r="B1298" t="s">
        <v>301</v>
      </c>
      <c r="C1298" t="s">
        <v>200</v>
      </c>
      <c r="D1298" s="7" t="s">
        <v>538</v>
      </c>
      <c r="E1298" s="10">
        <f>VLOOKUP(A1298,home!$A$2:$E$405,3,FALSE)</f>
        <v>1.6077999999999999</v>
      </c>
      <c r="F1298" s="10">
        <f>VLOOKUP(B1298,home!$B$2:$E$405,3,FALSE)</f>
        <v>0.80489999999999995</v>
      </c>
      <c r="G1298" s="10">
        <f>VLOOKUP(C1298,away!$B$2:$E$405,4,FALSE)</f>
        <v>0.80489999999999995</v>
      </c>
      <c r="H1298" s="10">
        <f>VLOOKUP(A1298,away!$A$2:$E$405,3,FALSE)</f>
        <v>1.3987000000000001</v>
      </c>
      <c r="I1298" s="10">
        <f>VLOOKUP(C1298,away!$B$2:$E$405,3,FALSE)</f>
        <v>1.472</v>
      </c>
      <c r="J1298" s="10">
        <f>VLOOKUP(B1298,home!$B$2:$E$405,4,FALSE)</f>
        <v>1.3877999999999999</v>
      </c>
      <c r="K1298" s="12">
        <f t="shared" si="1568"/>
        <v>1.0416357552779998</v>
      </c>
      <c r="L1298" s="12">
        <f t="shared" si="1569"/>
        <v>2.8573225459199998</v>
      </c>
      <c r="M1298" s="13">
        <f t="shared" si="1570"/>
        <v>2.0263008407139599E-2</v>
      </c>
      <c r="N1298" s="13">
        <f t="shared" si="1571"/>
        <v>2.1106674066375314E-2</v>
      </c>
      <c r="O1298" s="13">
        <f t="shared" si="1572"/>
        <v>5.7897950769886478E-2</v>
      </c>
      <c r="P1298" s="13">
        <f t="shared" si="1573"/>
        <v>6.0308575679239154E-2</v>
      </c>
      <c r="Q1298" s="13">
        <f t="shared" si="1574"/>
        <v>1.0992733191267711E-2</v>
      </c>
      <c r="R1298" s="13">
        <f t="shared" si="1575"/>
        <v>8.2716560048681428E-2</v>
      </c>
      <c r="S1298" s="13">
        <f t="shared" si="1576"/>
        <v>4.4873942548148339E-2</v>
      </c>
      <c r="T1298" s="13">
        <f t="shared" si="1577"/>
        <v>3.1409784388692338E-2</v>
      </c>
      <c r="U1298" s="13">
        <f t="shared" si="1578"/>
        <v>8.6160526500306311E-2</v>
      </c>
      <c r="V1298" s="13">
        <f t="shared" si="1579"/>
        <v>1.483975959110727E-2</v>
      </c>
      <c r="W1298" s="13">
        <f t="shared" si="1580"/>
        <v>3.8168079800852263E-3</v>
      </c>
      <c r="X1298" s="13">
        <f t="shared" si="1581"/>
        <v>1.0905851494944892E-2</v>
      </c>
      <c r="Y1298" s="13">
        <f t="shared" si="1582"/>
        <v>1.5580767679480689E-2</v>
      </c>
      <c r="Z1298" s="13">
        <f t="shared" si="1583"/>
        <v>7.8782630649347665E-2</v>
      </c>
      <c r="AA1298" s="13">
        <f t="shared" si="1584"/>
        <v>8.2062804979220957E-2</v>
      </c>
      <c r="AB1298" s="13">
        <f t="shared" si="1585"/>
        <v>4.2739775922381006E-2</v>
      </c>
      <c r="AC1298" s="13">
        <f t="shared" si="1586"/>
        <v>2.7604636314969336E-3</v>
      </c>
      <c r="AD1298" s="13">
        <f t="shared" si="1587"/>
        <v>9.9393091577179267E-4</v>
      </c>
      <c r="AE1298" s="13">
        <f t="shared" si="1588"/>
        <v>2.8399812147216559E-3</v>
      </c>
      <c r="AF1298" s="13">
        <f t="shared" si="1589"/>
        <v>4.0573711774067279E-3</v>
      </c>
      <c r="AG1298" s="13">
        <f t="shared" si="1590"/>
        <v>3.8644060474567403E-3</v>
      </c>
      <c r="AH1298" s="13">
        <f t="shared" si="1591"/>
        <v>5.6276846695317261E-2</v>
      </c>
      <c r="AI1298" s="13">
        <f t="shared" si="1592"/>
        <v>5.8619975712141004E-2</v>
      </c>
      <c r="AJ1298" s="13">
        <f t="shared" si="1593"/>
        <v>3.0530331337646998E-2</v>
      </c>
      <c r="AK1298" s="13">
        <f t="shared" si="1594"/>
        <v>1.0600494913925838E-2</v>
      </c>
      <c r="AL1298" s="13">
        <f t="shared" si="1595"/>
        <v>3.2863753789148467E-4</v>
      </c>
      <c r="AM1298" s="13">
        <f t="shared" si="1596"/>
        <v>2.0706279602882116E-4</v>
      </c>
      <c r="AN1298" s="13">
        <f t="shared" si="1597"/>
        <v>5.9164519551438497E-4</v>
      </c>
      <c r="AO1298" s="13">
        <f t="shared" si="1598"/>
        <v>8.4526057816424935E-4</v>
      </c>
      <c r="AP1298" s="13">
        <f t="shared" si="1599"/>
        <v>8.0506070238869464E-4</v>
      </c>
      <c r="AQ1298" s="13">
        <f t="shared" si="1600"/>
        <v>5.75079523942352E-4</v>
      </c>
      <c r="AR1298" s="13">
        <f t="shared" si="1601"/>
        <v>3.2160220575162698E-2</v>
      </c>
      <c r="AS1298" s="13">
        <f t="shared" si="1602"/>
        <v>3.3499235648716673E-2</v>
      </c>
      <c r="AT1298" s="13">
        <f t="shared" si="1603"/>
        <v>1.7447000813093343E-2</v>
      </c>
      <c r="AU1298" s="13">
        <f t="shared" si="1604"/>
        <v>6.0578066230941195E-3</v>
      </c>
      <c r="AV1298" s="13">
        <f t="shared" si="1605"/>
        <v>1.577506994293678E-3</v>
      </c>
      <c r="AW1298" s="13">
        <f t="shared" si="1606"/>
        <v>2.7170011024160997E-5</v>
      </c>
      <c r="AX1298" s="13">
        <f t="shared" si="1607"/>
        <v>3.5947335321909237E-5</v>
      </c>
      <c r="AY1298" s="13">
        <f t="shared" si="1608"/>
        <v>1.0271313168103765E-4</v>
      </c>
      <c r="AZ1298" s="13">
        <f t="shared" si="1609"/>
        <v>1.4674227345713936E-4</v>
      </c>
      <c r="BA1298" s="13">
        <f t="shared" si="1610"/>
        <v>1.3976333546288075E-4</v>
      </c>
      <c r="BB1298" s="13">
        <f t="shared" si="1611"/>
        <v>9.9837232377767338E-5</v>
      </c>
      <c r="BC1298" s="13">
        <f t="shared" si="1612"/>
        <v>5.7053434999049786E-5</v>
      </c>
      <c r="BD1298" s="13">
        <f t="shared" si="1613"/>
        <v>1.5315353888528758E-2</v>
      </c>
      <c r="BE1298" s="13">
        <f t="shared" si="1614"/>
        <v>1.5953020215027505E-2</v>
      </c>
      <c r="BF1298" s="13">
        <f t="shared" si="1615"/>
        <v>8.3086181303226869E-3</v>
      </c>
      <c r="BG1298" s="13">
        <f t="shared" si="1616"/>
        <v>2.8848512404983846E-3</v>
      </c>
      <c r="BH1298" s="13">
        <f t="shared" si="1617"/>
        <v>7.5124105019030226E-4</v>
      </c>
      <c r="BI1298" s="13">
        <f t="shared" si="1618"/>
        <v>1.5650390774216272E-4</v>
      </c>
      <c r="BJ1298" s="14">
        <f t="shared" si="1619"/>
        <v>0.10917447369554138</v>
      </c>
      <c r="BK1298" s="14">
        <f t="shared" si="1620"/>
        <v>0.14347710052670382</v>
      </c>
      <c r="BL1298" s="14">
        <f t="shared" si="1621"/>
        <v>0.64171662596617762</v>
      </c>
      <c r="BM1298" s="14">
        <f t="shared" si="1622"/>
        <v>0.71978978555452378</v>
      </c>
      <c r="BN1298" s="14">
        <f t="shared" si="1623"/>
        <v>0.25328550216258966</v>
      </c>
    </row>
    <row r="1299" spans="1:66" x14ac:dyDescent="0.25">
      <c r="A1299" t="s">
        <v>196</v>
      </c>
      <c r="B1299" t="s">
        <v>306</v>
      </c>
      <c r="C1299" t="s">
        <v>302</v>
      </c>
      <c r="D1299" s="7" t="s">
        <v>538</v>
      </c>
      <c r="E1299" s="10">
        <f>VLOOKUP(A1299,home!$A$2:$E$405,3,FALSE)</f>
        <v>1.6077999999999999</v>
      </c>
      <c r="F1299" s="10">
        <f>VLOOKUP(B1299,home!$B$2:$E$405,3,FALSE)</f>
        <v>1.4269000000000001</v>
      </c>
      <c r="G1299" s="10">
        <f>VLOOKUP(C1299,away!$B$2:$E$405,4,FALSE)</f>
        <v>0.87809999999999999</v>
      </c>
      <c r="H1299" s="10">
        <f>VLOOKUP(A1299,away!$A$2:$E$405,3,FALSE)</f>
        <v>1.3987000000000001</v>
      </c>
      <c r="I1299" s="10">
        <f>VLOOKUP(C1299,away!$B$2:$E$405,3,FALSE)</f>
        <v>0.96730000000000005</v>
      </c>
      <c r="J1299" s="10">
        <f>VLOOKUP(B1299,home!$B$2:$E$405,4,FALSE)</f>
        <v>0.75700000000000001</v>
      </c>
      <c r="K1299" s="12">
        <f t="shared" si="1568"/>
        <v>2.0145105189420001</v>
      </c>
      <c r="L1299" s="12">
        <f t="shared" si="1569"/>
        <v>1.0241926200700002</v>
      </c>
      <c r="M1299" s="13">
        <f t="shared" si="1570"/>
        <v>4.7896964939159986E-2</v>
      </c>
      <c r="N1299" s="13">
        <f t="shared" si="1571"/>
        <v>9.6488939695333967E-2</v>
      </c>
      <c r="O1299" s="13">
        <f t="shared" si="1572"/>
        <v>4.9055718014439212E-2</v>
      </c>
      <c r="P1299" s="13">
        <f t="shared" si="1573"/>
        <v>9.8823259954340353E-2</v>
      </c>
      <c r="Q1299" s="13">
        <f t="shared" si="1574"/>
        <v>9.7188991988905307E-2</v>
      </c>
      <c r="R1299" s="13">
        <f t="shared" si="1575"/>
        <v>2.5121252181311799E-2</v>
      </c>
      <c r="S1299" s="13">
        <f t="shared" si="1576"/>
        <v>5.0974193878506768E-2</v>
      </c>
      <c r="T1299" s="13">
        <f t="shared" si="1577"/>
        <v>9.9540248347079197E-2</v>
      </c>
      <c r="U1299" s="13">
        <f t="shared" si="1578"/>
        <v>5.0607026768247285E-2</v>
      </c>
      <c r="V1299" s="13">
        <f t="shared" si="1579"/>
        <v>1.1685815859609162E-2</v>
      </c>
      <c r="W1299" s="13">
        <f t="shared" si="1580"/>
        <v>6.5262748895673156E-2</v>
      </c>
      <c r="X1299" s="13">
        <f t="shared" si="1581"/>
        <v>6.6841625784430009E-2</v>
      </c>
      <c r="Y1299" s="13">
        <f t="shared" si="1582"/>
        <v>3.4229349920946922E-2</v>
      </c>
      <c r="Z1299" s="13">
        <f t="shared" si="1583"/>
        <v>8.5763336970056479E-3</v>
      </c>
      <c r="AA1299" s="13">
        <f t="shared" si="1584"/>
        <v>1.7277114446574607E-2</v>
      </c>
      <c r="AB1299" s="13">
        <f t="shared" si="1585"/>
        <v>1.7402464394794672E-2</v>
      </c>
      <c r="AC1299" s="13">
        <f t="shared" si="1586"/>
        <v>1.5069201408946349E-3</v>
      </c>
      <c r="AD1299" s="13">
        <f t="shared" si="1587"/>
        <v>3.2868123536351004E-2</v>
      </c>
      <c r="AE1299" s="13">
        <f t="shared" si="1588"/>
        <v>3.3663289561479778E-2</v>
      </c>
      <c r="AF1299" s="13">
        <f t="shared" si="1589"/>
        <v>1.7238846368073529E-2</v>
      </c>
      <c r="AG1299" s="13">
        <f t="shared" si="1590"/>
        <v>5.8852997429004782E-3</v>
      </c>
      <c r="AH1299" s="13">
        <f t="shared" si="1591"/>
        <v>2.195954419932711E-3</v>
      </c>
      <c r="AI1299" s="13">
        <f t="shared" si="1592"/>
        <v>4.4237732780716245E-3</v>
      </c>
      <c r="AJ1299" s="13">
        <f t="shared" si="1593"/>
        <v>4.4558689010449114E-3</v>
      </c>
      <c r="AK1299" s="13">
        <f t="shared" si="1594"/>
        <v>2.9921315907271671E-3</v>
      </c>
      <c r="AL1299" s="13">
        <f t="shared" si="1595"/>
        <v>1.2436592673729729E-4</v>
      </c>
      <c r="AM1299" s="13">
        <f t="shared" si="1596"/>
        <v>1.3242636120372841E-2</v>
      </c>
      <c r="AN1299" s="13">
        <f t="shared" si="1597"/>
        <v>1.3563010184758284E-2</v>
      </c>
      <c r="AO1299" s="13">
        <f t="shared" si="1598"/>
        <v>6.9455674685818414E-3</v>
      </c>
      <c r="AP1299" s="13">
        <f t="shared" si="1599"/>
        <v>2.3711996478399319E-3</v>
      </c>
      <c r="AQ1299" s="13">
        <f t="shared" si="1600"/>
        <v>6.0714129500756032E-4</v>
      </c>
      <c r="AR1299" s="13">
        <f t="shared" si="1601"/>
        <v>4.4981606218103638E-4</v>
      </c>
      <c r="AS1299" s="13">
        <f t="shared" si="1602"/>
        <v>9.0615918885276656E-4</v>
      </c>
      <c r="AT1299" s="13">
        <f t="shared" si="1603"/>
        <v>9.1273360888992437E-4</v>
      </c>
      <c r="AU1299" s="13">
        <f t="shared" si="1604"/>
        <v>6.129038187002153E-4</v>
      </c>
      <c r="AV1299" s="13">
        <f t="shared" si="1605"/>
        <v>3.086752974678261E-4</v>
      </c>
      <c r="AW1299" s="13">
        <f t="shared" si="1606"/>
        <v>7.1277111440230606E-6</v>
      </c>
      <c r="AX1299" s="13">
        <f t="shared" si="1607"/>
        <v>4.4462382938353934E-3</v>
      </c>
      <c r="AY1299" s="13">
        <f t="shared" si="1608"/>
        <v>4.5538044476188394E-3</v>
      </c>
      <c r="AZ1299" s="13">
        <f t="shared" si="1609"/>
        <v>2.331986454246579E-3</v>
      </c>
      <c r="BA1299" s="13">
        <f t="shared" si="1610"/>
        <v>7.9613443884751799E-4</v>
      </c>
      <c r="BB1299" s="13">
        <f t="shared" si="1611"/>
        <v>2.0384875421279968E-4</v>
      </c>
      <c r="BC1299" s="13">
        <f t="shared" si="1612"/>
        <v>4.1756077935042573E-5</v>
      </c>
      <c r="BD1299" s="13">
        <f t="shared" si="1613"/>
        <v>7.678304854579427E-5</v>
      </c>
      <c r="BE1299" s="13">
        <f t="shared" si="1614"/>
        <v>1.5468025897193678E-4</v>
      </c>
      <c r="BF1299" s="13">
        <f t="shared" si="1615"/>
        <v>1.558025043858197E-4</v>
      </c>
      <c r="BG1299" s="13">
        <f t="shared" si="1616"/>
        <v>1.0462192798758027E-4</v>
      </c>
      <c r="BH1299" s="13">
        <f t="shared" si="1617"/>
        <v>5.2690493610743234E-5</v>
      </c>
      <c r="BI1299" s="13">
        <f t="shared" si="1618"/>
        <v>2.1229110725417692E-5</v>
      </c>
      <c r="BJ1299" s="14">
        <f t="shared" si="1619"/>
        <v>0.59831078702442997</v>
      </c>
      <c r="BK1299" s="14">
        <f t="shared" si="1620"/>
        <v>0.21556532514686699</v>
      </c>
      <c r="BL1299" s="14">
        <f t="shared" si="1621"/>
        <v>0.17728739931546303</v>
      </c>
      <c r="BM1299" s="14">
        <f t="shared" si="1622"/>
        <v>0.58061804167380004</v>
      </c>
      <c r="BN1299" s="14">
        <f t="shared" si="1623"/>
        <v>0.41457512677349062</v>
      </c>
    </row>
    <row r="1300" spans="1:66" x14ac:dyDescent="0.25">
      <c r="A1300" t="s">
        <v>196</v>
      </c>
      <c r="B1300" t="s">
        <v>198</v>
      </c>
      <c r="C1300" t="s">
        <v>204</v>
      </c>
      <c r="D1300" s="7" t="s">
        <v>538</v>
      </c>
      <c r="E1300" s="10">
        <f>VLOOKUP(A1300,home!$A$2:$E$405,3,FALSE)</f>
        <v>1.6077999999999999</v>
      </c>
      <c r="F1300" s="10">
        <f>VLOOKUP(B1300,home!$B$2:$E$405,3,FALSE)</f>
        <v>0.73170000000000002</v>
      </c>
      <c r="G1300" s="10">
        <f>VLOOKUP(C1300,away!$B$2:$E$405,4,FALSE)</f>
        <v>0.91469999999999996</v>
      </c>
      <c r="H1300" s="10">
        <f>VLOOKUP(A1300,away!$A$2:$E$405,3,FALSE)</f>
        <v>1.3987000000000001</v>
      </c>
      <c r="I1300" s="10">
        <f>VLOOKUP(C1300,away!$B$2:$E$405,3,FALSE)</f>
        <v>0.96730000000000005</v>
      </c>
      <c r="J1300" s="10">
        <f>VLOOKUP(B1300,home!$B$2:$E$405,4,FALSE)</f>
        <v>1.9346000000000001</v>
      </c>
      <c r="K1300" s="12">
        <f t="shared" si="1568"/>
        <v>1.0760780147219999</v>
      </c>
      <c r="L1300" s="12">
        <f t="shared" si="1569"/>
        <v>2.6174412718460007</v>
      </c>
      <c r="M1300" s="13">
        <f t="shared" si="1570"/>
        <v>2.4884272873501891E-2</v>
      </c>
      <c r="N1300" s="13">
        <f t="shared" si="1571"/>
        <v>2.6777418951518427E-2</v>
      </c>
      <c r="O1300" s="13">
        <f t="shared" si="1572"/>
        <v>6.5133122838981719E-2</v>
      </c>
      <c r="P1300" s="13">
        <f t="shared" si="1573"/>
        <v>7.0088321517215599E-2</v>
      </c>
      <c r="Q1300" s="13">
        <f t="shared" si="1574"/>
        <v>1.4407295912364603E-2</v>
      </c>
      <c r="R1300" s="13">
        <f t="shared" si="1575"/>
        <v>8.5241061941483079E-2</v>
      </c>
      <c r="S1300" s="13">
        <f t="shared" si="1576"/>
        <v>4.9352183586721825E-2</v>
      </c>
      <c r="T1300" s="13">
        <f t="shared" si="1577"/>
        <v>3.7710250936721292E-2</v>
      </c>
      <c r="U1300" s="13">
        <f t="shared" si="1578"/>
        <v>9.1726032706786129E-2</v>
      </c>
      <c r="V1300" s="13">
        <f t="shared" si="1579"/>
        <v>1.5444881049464206E-2</v>
      </c>
      <c r="W1300" s="13">
        <f t="shared" si="1580"/>
        <v>5.16779146096323E-3</v>
      </c>
      <c r="X1300" s="13">
        <f t="shared" si="1581"/>
        <v>1.3526390654218496E-2</v>
      </c>
      <c r="Y1300" s="13">
        <f t="shared" si="1582"/>
        <v>1.7702266578731765E-2</v>
      </c>
      <c r="Z1300" s="13">
        <f t="shared" si="1583"/>
        <v>7.4371157860539716E-2</v>
      </c>
      <c r="AA1300" s="13">
        <f t="shared" si="1584"/>
        <v>8.0029167903146042E-2</v>
      </c>
      <c r="AB1300" s="13">
        <f t="shared" si="1585"/>
        <v>4.305881405853549E-2</v>
      </c>
      <c r="AC1300" s="13">
        <f t="shared" si="1586"/>
        <v>2.7188502610988171E-3</v>
      </c>
      <c r="AD1300" s="13">
        <f t="shared" si="1587"/>
        <v>1.3902366939526536E-3</v>
      </c>
      <c r="AE1300" s="13">
        <f t="shared" si="1588"/>
        <v>3.6388629003864126E-3</v>
      </c>
      <c r="AF1300" s="13">
        <f t="shared" si="1589"/>
        <v>4.7622549690303209E-3</v>
      </c>
      <c r="AG1300" s="13">
        <f t="shared" si="1590"/>
        <v>4.154974234331219E-3</v>
      </c>
      <c r="AH1300" s="13">
        <f t="shared" si="1591"/>
        <v>4.8665534504787687E-2</v>
      </c>
      <c r="AI1300" s="13">
        <f t="shared" si="1592"/>
        <v>5.2367911755296918E-2</v>
      </c>
      <c r="AJ1300" s="13">
        <f t="shared" si="1593"/>
        <v>2.8175979258388394E-2</v>
      </c>
      <c r="AK1300" s="13">
        <f t="shared" si="1594"/>
        <v>1.0106517274404946E-2</v>
      </c>
      <c r="AL1300" s="13">
        <f t="shared" si="1595"/>
        <v>3.0631339276138169E-4</v>
      </c>
      <c r="AM1300" s="13">
        <f t="shared" si="1596"/>
        <v>2.9920062832444972E-4</v>
      </c>
      <c r="AN1300" s="13">
        <f t="shared" si="1597"/>
        <v>7.8314007313867024E-4</v>
      </c>
      <c r="AO1300" s="13">
        <f t="shared" si="1598"/>
        <v>1.0249115745348258E-3</v>
      </c>
      <c r="AP1300" s="13">
        <f t="shared" si="1599"/>
        <v>8.9421528506004042E-4</v>
      </c>
      <c r="AQ1300" s="13">
        <f t="shared" si="1600"/>
        <v>5.8513899825792144E-4</v>
      </c>
      <c r="AR1300" s="13">
        <f t="shared" si="1601"/>
        <v>2.547583570585538E-2</v>
      </c>
      <c r="AS1300" s="13">
        <f t="shared" si="1602"/>
        <v>2.7413986709740698E-2</v>
      </c>
      <c r="AT1300" s="13">
        <f t="shared" si="1603"/>
        <v>1.474979419711653E-2</v>
      </c>
      <c r="AU1300" s="13">
        <f t="shared" si="1604"/>
        <v>5.2906430857304109E-3</v>
      </c>
      <c r="AV1300" s="13">
        <f t="shared" si="1605"/>
        <v>1.4232861770738636E-3</v>
      </c>
      <c r="AW1300" s="13">
        <f t="shared" si="1606"/>
        <v>2.3965372812451502E-5</v>
      </c>
      <c r="AX1300" s="13">
        <f t="shared" si="1607"/>
        <v>5.366053635515812E-5</v>
      </c>
      <c r="AY1300" s="13">
        <f t="shared" si="1608"/>
        <v>1.4045330252538362E-4</v>
      </c>
      <c r="AZ1300" s="13">
        <f t="shared" si="1609"/>
        <v>1.8381413539850567E-4</v>
      </c>
      <c r="BA1300" s="13">
        <f t="shared" si="1610"/>
        <v>1.6037423478024586E-4</v>
      </c>
      <c r="BB1300" s="13">
        <f t="shared" si="1611"/>
        <v>1.0494253526363395E-4</v>
      </c>
      <c r="BC1300" s="13">
        <f t="shared" si="1612"/>
        <v>5.4936184594237957E-5</v>
      </c>
      <c r="BD1300" s="13">
        <f t="shared" si="1613"/>
        <v>1.1113583968545655E-2</v>
      </c>
      <c r="BE1300" s="13">
        <f t="shared" si="1614"/>
        <v>1.1959083373318854E-2</v>
      </c>
      <c r="BF1300" s="13">
        <f t="shared" si="1615"/>
        <v>6.4344533471279147E-3</v>
      </c>
      <c r="BG1300" s="13">
        <f t="shared" si="1616"/>
        <v>2.3079912611995781E-3</v>
      </c>
      <c r="BH1300" s="13">
        <f t="shared" si="1617"/>
        <v>6.208946635868416E-4</v>
      </c>
      <c r="BI1300" s="13">
        <f t="shared" si="1618"/>
        <v>1.3362621938880256E-4</v>
      </c>
      <c r="BJ1300" s="14">
        <f t="shared" si="1619"/>
        <v>0.13352253078045148</v>
      </c>
      <c r="BK1300" s="14">
        <f t="shared" si="1620"/>
        <v>0.16293527598328908</v>
      </c>
      <c r="BL1300" s="14">
        <f t="shared" si="1621"/>
        <v>0.61142732095049512</v>
      </c>
      <c r="BM1300" s="14">
        <f t="shared" si="1622"/>
        <v>0.69560830360999715</v>
      </c>
      <c r="BN1300" s="14">
        <f t="shared" si="1623"/>
        <v>0.28653149403506534</v>
      </c>
    </row>
    <row r="1301" spans="1:66" x14ac:dyDescent="0.25">
      <c r="A1301" t="s">
        <v>196</v>
      </c>
      <c r="B1301" t="s">
        <v>307</v>
      </c>
      <c r="C1301" t="s">
        <v>514</v>
      </c>
      <c r="D1301" s="7" t="s">
        <v>538</v>
      </c>
      <c r="E1301" s="10">
        <f>VLOOKUP(A1301,home!$A$2:$E$405,3,FALSE)</f>
        <v>1.6077999999999999</v>
      </c>
      <c r="F1301" s="10">
        <f>VLOOKUP(B1301,home!$B$2:$E$405,3,FALSE)</f>
        <v>1.2805</v>
      </c>
      <c r="G1301" s="10" t="e">
        <f>VLOOKUP(C1301,away!$B$2:$E$405,4,FALSE)</f>
        <v>#N/A</v>
      </c>
      <c r="H1301" s="10">
        <f>VLOOKUP(A1301,away!$A$2:$E$405,3,FALSE)</f>
        <v>1.3987000000000001</v>
      </c>
      <c r="I1301" s="10" t="e">
        <f>VLOOKUP(C1301,away!$B$2:$E$405,3,FALSE)</f>
        <v>#N/A</v>
      </c>
      <c r="J1301" s="10">
        <f>VLOOKUP(B1301,home!$B$2:$E$405,4,FALSE)</f>
        <v>0.54669999999999996</v>
      </c>
      <c r="K1301" s="12" t="e">
        <f t="shared" si="1568"/>
        <v>#N/A</v>
      </c>
      <c r="L1301" s="12" t="e">
        <f t="shared" si="1569"/>
        <v>#N/A</v>
      </c>
      <c r="M1301" s="13" t="e">
        <f t="shared" si="1570"/>
        <v>#N/A</v>
      </c>
      <c r="N1301" s="13" t="e">
        <f t="shared" si="1571"/>
        <v>#N/A</v>
      </c>
      <c r="O1301" s="13" t="e">
        <f t="shared" si="1572"/>
        <v>#N/A</v>
      </c>
      <c r="P1301" s="13" t="e">
        <f t="shared" si="1573"/>
        <v>#N/A</v>
      </c>
      <c r="Q1301" s="13" t="e">
        <f t="shared" si="1574"/>
        <v>#N/A</v>
      </c>
      <c r="R1301" s="13" t="e">
        <f t="shared" si="1575"/>
        <v>#N/A</v>
      </c>
      <c r="S1301" s="13" t="e">
        <f t="shared" si="1576"/>
        <v>#N/A</v>
      </c>
      <c r="T1301" s="13" t="e">
        <f t="shared" si="1577"/>
        <v>#N/A</v>
      </c>
      <c r="U1301" s="13" t="e">
        <f t="shared" si="1578"/>
        <v>#N/A</v>
      </c>
      <c r="V1301" s="13" t="e">
        <f t="shared" si="1579"/>
        <v>#N/A</v>
      </c>
      <c r="W1301" s="13" t="e">
        <f t="shared" si="1580"/>
        <v>#N/A</v>
      </c>
      <c r="X1301" s="13" t="e">
        <f t="shared" si="1581"/>
        <v>#N/A</v>
      </c>
      <c r="Y1301" s="13" t="e">
        <f t="shared" si="1582"/>
        <v>#N/A</v>
      </c>
      <c r="Z1301" s="13" t="e">
        <f t="shared" si="1583"/>
        <v>#N/A</v>
      </c>
      <c r="AA1301" s="13" t="e">
        <f t="shared" si="1584"/>
        <v>#N/A</v>
      </c>
      <c r="AB1301" s="13" t="e">
        <f t="shared" si="1585"/>
        <v>#N/A</v>
      </c>
      <c r="AC1301" s="13" t="e">
        <f t="shared" si="1586"/>
        <v>#N/A</v>
      </c>
      <c r="AD1301" s="13" t="e">
        <f t="shared" si="1587"/>
        <v>#N/A</v>
      </c>
      <c r="AE1301" s="13" t="e">
        <f t="shared" si="1588"/>
        <v>#N/A</v>
      </c>
      <c r="AF1301" s="13" t="e">
        <f t="shared" si="1589"/>
        <v>#N/A</v>
      </c>
      <c r="AG1301" s="13" t="e">
        <f t="shared" si="1590"/>
        <v>#N/A</v>
      </c>
      <c r="AH1301" s="13" t="e">
        <f t="shared" si="1591"/>
        <v>#N/A</v>
      </c>
      <c r="AI1301" s="13" t="e">
        <f t="shared" si="1592"/>
        <v>#N/A</v>
      </c>
      <c r="AJ1301" s="13" t="e">
        <f t="shared" si="1593"/>
        <v>#N/A</v>
      </c>
      <c r="AK1301" s="13" t="e">
        <f t="shared" si="1594"/>
        <v>#N/A</v>
      </c>
      <c r="AL1301" s="13" t="e">
        <f t="shared" si="1595"/>
        <v>#N/A</v>
      </c>
      <c r="AM1301" s="13" t="e">
        <f t="shared" si="1596"/>
        <v>#N/A</v>
      </c>
      <c r="AN1301" s="13" t="e">
        <f t="shared" si="1597"/>
        <v>#N/A</v>
      </c>
      <c r="AO1301" s="13" t="e">
        <f t="shared" si="1598"/>
        <v>#N/A</v>
      </c>
      <c r="AP1301" s="13" t="e">
        <f t="shared" si="1599"/>
        <v>#N/A</v>
      </c>
      <c r="AQ1301" s="13" t="e">
        <f t="shared" si="1600"/>
        <v>#N/A</v>
      </c>
      <c r="AR1301" s="13" t="e">
        <f t="shared" si="1601"/>
        <v>#N/A</v>
      </c>
      <c r="AS1301" s="13" t="e">
        <f t="shared" si="1602"/>
        <v>#N/A</v>
      </c>
      <c r="AT1301" s="13" t="e">
        <f t="shared" si="1603"/>
        <v>#N/A</v>
      </c>
      <c r="AU1301" s="13" t="e">
        <f t="shared" si="1604"/>
        <v>#N/A</v>
      </c>
      <c r="AV1301" s="13" t="e">
        <f t="shared" si="1605"/>
        <v>#N/A</v>
      </c>
      <c r="AW1301" s="13" t="e">
        <f t="shared" si="1606"/>
        <v>#N/A</v>
      </c>
      <c r="AX1301" s="13" t="e">
        <f t="shared" si="1607"/>
        <v>#N/A</v>
      </c>
      <c r="AY1301" s="13" t="e">
        <f t="shared" si="1608"/>
        <v>#N/A</v>
      </c>
      <c r="AZ1301" s="13" t="e">
        <f t="shared" si="1609"/>
        <v>#N/A</v>
      </c>
      <c r="BA1301" s="13" t="e">
        <f t="shared" si="1610"/>
        <v>#N/A</v>
      </c>
      <c r="BB1301" s="13" t="e">
        <f t="shared" si="1611"/>
        <v>#N/A</v>
      </c>
      <c r="BC1301" s="13" t="e">
        <f t="shared" si="1612"/>
        <v>#N/A</v>
      </c>
      <c r="BD1301" s="13" t="e">
        <f t="shared" si="1613"/>
        <v>#N/A</v>
      </c>
      <c r="BE1301" s="13" t="e">
        <f t="shared" si="1614"/>
        <v>#N/A</v>
      </c>
      <c r="BF1301" s="13" t="e">
        <f t="shared" si="1615"/>
        <v>#N/A</v>
      </c>
      <c r="BG1301" s="13" t="e">
        <f t="shared" si="1616"/>
        <v>#N/A</v>
      </c>
      <c r="BH1301" s="13" t="e">
        <f t="shared" si="1617"/>
        <v>#N/A</v>
      </c>
      <c r="BI1301" s="13" t="e">
        <f t="shared" si="1618"/>
        <v>#N/A</v>
      </c>
      <c r="BJ1301" s="14" t="e">
        <f t="shared" si="1619"/>
        <v>#N/A</v>
      </c>
      <c r="BK1301" s="14" t="e">
        <f t="shared" si="1620"/>
        <v>#N/A</v>
      </c>
      <c r="BL1301" s="14" t="e">
        <f t="shared" si="1621"/>
        <v>#N/A</v>
      </c>
      <c r="BM1301" s="14" t="e">
        <f t="shared" si="1622"/>
        <v>#N/A</v>
      </c>
      <c r="BN1301" s="14" t="e">
        <f t="shared" si="1623"/>
        <v>#N/A</v>
      </c>
    </row>
    <row r="1302" spans="1:66" x14ac:dyDescent="0.25">
      <c r="A1302" t="s">
        <v>196</v>
      </c>
      <c r="B1302" t="s">
        <v>201</v>
      </c>
      <c r="C1302" t="s">
        <v>203</v>
      </c>
      <c r="D1302" s="7" t="s">
        <v>538</v>
      </c>
      <c r="E1302" s="10">
        <f>VLOOKUP(A1302,home!$A$2:$E$405,3,FALSE)</f>
        <v>1.6077999999999999</v>
      </c>
      <c r="F1302" s="10">
        <f>VLOOKUP(B1302,home!$B$2:$E$405,3,FALSE)</f>
        <v>0.98780000000000001</v>
      </c>
      <c r="G1302" s="10">
        <f>VLOOKUP(C1302,away!$B$2:$E$405,4,FALSE)</f>
        <v>1.2805</v>
      </c>
      <c r="H1302" s="10">
        <f>VLOOKUP(A1302,away!$A$2:$E$405,3,FALSE)</f>
        <v>1.3987000000000001</v>
      </c>
      <c r="I1302" s="10">
        <f>VLOOKUP(C1302,away!$B$2:$E$405,3,FALSE)</f>
        <v>1.0513999999999999</v>
      </c>
      <c r="J1302" s="10">
        <f>VLOOKUP(B1302,home!$B$2:$E$405,4,FALSE)</f>
        <v>1.0513999999999999</v>
      </c>
      <c r="K1302" s="12">
        <f t="shared" si="1568"/>
        <v>2.0336706876199999</v>
      </c>
      <c r="L1302" s="12">
        <f t="shared" si="1569"/>
        <v>1.5461816694519996</v>
      </c>
      <c r="M1302" s="13">
        <f t="shared" si="1570"/>
        <v>2.787981420879572E-2</v>
      </c>
      <c r="N1302" s="13">
        <f t="shared" si="1571"/>
        <v>5.669836093271944E-2</v>
      </c>
      <c r="O1302" s="13">
        <f t="shared" si="1572"/>
        <v>4.3107257677367339E-2</v>
      </c>
      <c r="P1302" s="13">
        <f t="shared" si="1573"/>
        <v>8.766596636214416E-2</v>
      </c>
      <c r="Q1302" s="13">
        <f t="shared" si="1574"/>
        <v>5.7652897332485242E-2</v>
      </c>
      <c r="R1302" s="13">
        <f t="shared" si="1575"/>
        <v>3.3325825820544691E-2</v>
      </c>
      <c r="S1302" s="13">
        <f t="shared" si="1576"/>
        <v>6.8914749580576251E-2</v>
      </c>
      <c r="T1302" s="13">
        <f t="shared" si="1577"/>
        <v>8.9141853046286759E-2</v>
      </c>
      <c r="U1302" s="13">
        <f t="shared" si="1578"/>
        <v>6.7773755111971465E-2</v>
      </c>
      <c r="V1302" s="13">
        <f t="shared" si="1579"/>
        <v>2.4077468432261648E-2</v>
      </c>
      <c r="W1302" s="13">
        <f t="shared" si="1580"/>
        <v>3.9082335787146844E-2</v>
      </c>
      <c r="X1302" s="13">
        <f t="shared" si="1581"/>
        <v>6.0428391193454334E-2</v>
      </c>
      <c r="Y1302" s="13">
        <f t="shared" si="1582"/>
        <v>4.6716635388896872E-2</v>
      </c>
      <c r="Z1302" s="13">
        <f t="shared" si="1583"/>
        <v>1.7175927001025451E-2</v>
      </c>
      <c r="AA1302" s="13">
        <f t="shared" si="1584"/>
        <v>3.4930179274686349E-2</v>
      </c>
      <c r="AB1302" s="13">
        <f t="shared" si="1585"/>
        <v>3.5518240852120631E-2</v>
      </c>
      <c r="AC1302" s="13">
        <f t="shared" si="1586"/>
        <v>4.7318611098435782E-3</v>
      </c>
      <c r="AD1302" s="13">
        <f t="shared" si="1587"/>
        <v>1.987015017351066E-2</v>
      </c>
      <c r="AE1302" s="13">
        <f t="shared" si="1588"/>
        <v>3.0722861967540652E-2</v>
      </c>
      <c r="AF1302" s="13">
        <f t="shared" si="1589"/>
        <v>2.3751563003657678E-2</v>
      </c>
      <c r="AG1302" s="13">
        <f t="shared" si="1590"/>
        <v>1.2241410445696595E-2</v>
      </c>
      <c r="AH1302" s="13">
        <f t="shared" si="1591"/>
        <v>6.639275871207803E-3</v>
      </c>
      <c r="AI1302" s="13">
        <f t="shared" si="1592"/>
        <v>1.3502100726298047E-2</v>
      </c>
      <c r="AJ1302" s="13">
        <f t="shared" si="1593"/>
        <v>1.3729413234182525E-2</v>
      </c>
      <c r="AK1302" s="13">
        <f t="shared" si="1594"/>
        <v>9.3070350841930362E-3</v>
      </c>
      <c r="AL1302" s="13">
        <f t="shared" si="1595"/>
        <v>5.9515916968343901E-4</v>
      </c>
      <c r="AM1302" s="13">
        <f t="shared" si="1596"/>
        <v>8.0818683932952166E-3</v>
      </c>
      <c r="AN1302" s="13">
        <f t="shared" si="1597"/>
        <v>1.2496036764636545E-2</v>
      </c>
      <c r="AO1302" s="13">
        <f t="shared" si="1598"/>
        <v>9.6605714931396504E-3</v>
      </c>
      <c r="AP1302" s="13">
        <f t="shared" si="1599"/>
        <v>4.9789995197076879E-3</v>
      </c>
      <c r="AQ1302" s="13">
        <f t="shared" si="1600"/>
        <v>1.9246094473955846E-3</v>
      </c>
      <c r="AR1302" s="13">
        <f t="shared" si="1601"/>
        <v>2.0531053300992916E-3</v>
      </c>
      <c r="AS1302" s="13">
        <f t="shared" si="1602"/>
        <v>4.175340128419313E-3</v>
      </c>
      <c r="AT1302" s="13">
        <f t="shared" si="1603"/>
        <v>4.2456334150049423E-3</v>
      </c>
      <c r="AU1302" s="13">
        <f t="shared" si="1604"/>
        <v>2.878073408825183E-3</v>
      </c>
      <c r="AV1302" s="13">
        <f t="shared" si="1605"/>
        <v>1.4632633820865868E-3</v>
      </c>
      <c r="AW1302" s="13">
        <f t="shared" si="1606"/>
        <v>5.1984249407557096E-5</v>
      </c>
      <c r="AX1302" s="13">
        <f t="shared" si="1607"/>
        <v>2.7393098087745058E-3</v>
      </c>
      <c r="AY1302" s="13">
        <f t="shared" si="1608"/>
        <v>4.2354706132772023E-3</v>
      </c>
      <c r="AZ1302" s="13">
        <f t="shared" si="1609"/>
        <v>3.2744035118759153E-3</v>
      </c>
      <c r="BA1302" s="13">
        <f t="shared" si="1610"/>
        <v>1.6876075628172646E-3</v>
      </c>
      <c r="BB1302" s="13">
        <f t="shared" si="1611"/>
        <v>6.5233696971415478E-4</v>
      </c>
      <c r="BC1302" s="13">
        <f t="shared" si="1612"/>
        <v>2.0172629297557802E-4</v>
      </c>
      <c r="BD1302" s="13">
        <f t="shared" si="1613"/>
        <v>5.2907897114228713E-4</v>
      </c>
      <c r="BE1302" s="13">
        <f t="shared" si="1614"/>
        <v>1.0759723950482171E-3</v>
      </c>
      <c r="BF1302" s="13">
        <f t="shared" si="1615"/>
        <v>1.0940867602489233E-3</v>
      </c>
      <c r="BG1302" s="13">
        <f t="shared" si="1616"/>
        <v>7.4167072467712185E-4</v>
      </c>
      <c r="BH1302" s="13">
        <f t="shared" si="1617"/>
        <v>3.7707850316043648E-4</v>
      </c>
      <c r="BI1302" s="13">
        <f t="shared" si="1618"/>
        <v>1.53370699761801E-4</v>
      </c>
      <c r="BJ1302" s="14">
        <f t="shared" si="1619"/>
        <v>0.48623939964900453</v>
      </c>
      <c r="BK1302" s="14">
        <f t="shared" si="1620"/>
        <v>0.21810048947658203</v>
      </c>
      <c r="BL1302" s="14">
        <f t="shared" si="1621"/>
        <v>0.27661975737104588</v>
      </c>
      <c r="BM1302" s="14">
        <f t="shared" si="1622"/>
        <v>0.6876219647997317</v>
      </c>
      <c r="BN1302" s="14">
        <f t="shared" si="1623"/>
        <v>0.30633012233405654</v>
      </c>
    </row>
    <row r="1303" spans="1:66" x14ac:dyDescent="0.25">
      <c r="A1303" t="s">
        <v>32</v>
      </c>
      <c r="B1303" t="s">
        <v>309</v>
      </c>
      <c r="C1303" t="s">
        <v>509</v>
      </c>
      <c r="D1303" s="7" t="s">
        <v>538</v>
      </c>
      <c r="E1303" s="10">
        <f>VLOOKUP(A1303,home!$A$2:$E$405,3,FALSE)</f>
        <v>1.268</v>
      </c>
      <c r="F1303" s="10">
        <f>VLOOKUP(B1303,home!$B$2:$E$405,3,FALSE)</f>
        <v>1.1133999999999999</v>
      </c>
      <c r="G1303" s="10" t="e">
        <f>VLOOKUP(C1303,away!$B$2:$E$405,4,FALSE)</f>
        <v>#N/A</v>
      </c>
      <c r="H1303" s="10">
        <f>VLOOKUP(A1303,away!$A$2:$E$405,3,FALSE)</f>
        <v>1.1471</v>
      </c>
      <c r="I1303" s="10" t="e">
        <f>VLOOKUP(C1303,away!$B$2:$E$405,3,FALSE)</f>
        <v>#N/A</v>
      </c>
      <c r="J1303" s="10">
        <f>VLOOKUP(B1303,home!$B$2:$E$405,4,FALSE)</f>
        <v>1.1794</v>
      </c>
      <c r="K1303" s="12" t="e">
        <f t="shared" si="1568"/>
        <v>#N/A</v>
      </c>
      <c r="L1303" s="12" t="e">
        <f t="shared" si="1569"/>
        <v>#N/A</v>
      </c>
      <c r="M1303" s="13" t="e">
        <f t="shared" si="1570"/>
        <v>#N/A</v>
      </c>
      <c r="N1303" s="13" t="e">
        <f t="shared" si="1571"/>
        <v>#N/A</v>
      </c>
      <c r="O1303" s="13" t="e">
        <f t="shared" si="1572"/>
        <v>#N/A</v>
      </c>
      <c r="P1303" s="13" t="e">
        <f t="shared" si="1573"/>
        <v>#N/A</v>
      </c>
      <c r="Q1303" s="13" t="e">
        <f t="shared" si="1574"/>
        <v>#N/A</v>
      </c>
      <c r="R1303" s="13" t="e">
        <f t="shared" si="1575"/>
        <v>#N/A</v>
      </c>
      <c r="S1303" s="13" t="e">
        <f t="shared" si="1576"/>
        <v>#N/A</v>
      </c>
      <c r="T1303" s="13" t="e">
        <f t="shared" si="1577"/>
        <v>#N/A</v>
      </c>
      <c r="U1303" s="13" t="e">
        <f t="shared" si="1578"/>
        <v>#N/A</v>
      </c>
      <c r="V1303" s="13" t="e">
        <f t="shared" si="1579"/>
        <v>#N/A</v>
      </c>
      <c r="W1303" s="13" t="e">
        <f t="shared" si="1580"/>
        <v>#N/A</v>
      </c>
      <c r="X1303" s="13" t="e">
        <f t="shared" si="1581"/>
        <v>#N/A</v>
      </c>
      <c r="Y1303" s="13" t="e">
        <f t="shared" si="1582"/>
        <v>#N/A</v>
      </c>
      <c r="Z1303" s="13" t="e">
        <f t="shared" si="1583"/>
        <v>#N/A</v>
      </c>
      <c r="AA1303" s="13" t="e">
        <f t="shared" si="1584"/>
        <v>#N/A</v>
      </c>
      <c r="AB1303" s="13" t="e">
        <f t="shared" si="1585"/>
        <v>#N/A</v>
      </c>
      <c r="AC1303" s="13" t="e">
        <f t="shared" si="1586"/>
        <v>#N/A</v>
      </c>
      <c r="AD1303" s="13" t="e">
        <f t="shared" si="1587"/>
        <v>#N/A</v>
      </c>
      <c r="AE1303" s="13" t="e">
        <f t="shared" si="1588"/>
        <v>#N/A</v>
      </c>
      <c r="AF1303" s="13" t="e">
        <f t="shared" si="1589"/>
        <v>#N/A</v>
      </c>
      <c r="AG1303" s="13" t="e">
        <f t="shared" si="1590"/>
        <v>#N/A</v>
      </c>
      <c r="AH1303" s="13" t="e">
        <f t="shared" si="1591"/>
        <v>#N/A</v>
      </c>
      <c r="AI1303" s="13" t="e">
        <f t="shared" si="1592"/>
        <v>#N/A</v>
      </c>
      <c r="AJ1303" s="13" t="e">
        <f t="shared" si="1593"/>
        <v>#N/A</v>
      </c>
      <c r="AK1303" s="13" t="e">
        <f t="shared" si="1594"/>
        <v>#N/A</v>
      </c>
      <c r="AL1303" s="13" t="e">
        <f t="shared" si="1595"/>
        <v>#N/A</v>
      </c>
      <c r="AM1303" s="13" t="e">
        <f t="shared" si="1596"/>
        <v>#N/A</v>
      </c>
      <c r="AN1303" s="13" t="e">
        <f t="shared" si="1597"/>
        <v>#N/A</v>
      </c>
      <c r="AO1303" s="13" t="e">
        <f t="shared" si="1598"/>
        <v>#N/A</v>
      </c>
      <c r="AP1303" s="13" t="e">
        <f t="shared" si="1599"/>
        <v>#N/A</v>
      </c>
      <c r="AQ1303" s="13" t="e">
        <f t="shared" si="1600"/>
        <v>#N/A</v>
      </c>
      <c r="AR1303" s="13" t="e">
        <f t="shared" si="1601"/>
        <v>#N/A</v>
      </c>
      <c r="AS1303" s="13" t="e">
        <f t="shared" si="1602"/>
        <v>#N/A</v>
      </c>
      <c r="AT1303" s="13" t="e">
        <f t="shared" si="1603"/>
        <v>#N/A</v>
      </c>
      <c r="AU1303" s="13" t="e">
        <f t="shared" si="1604"/>
        <v>#N/A</v>
      </c>
      <c r="AV1303" s="13" t="e">
        <f t="shared" si="1605"/>
        <v>#N/A</v>
      </c>
      <c r="AW1303" s="13" t="e">
        <f t="shared" si="1606"/>
        <v>#N/A</v>
      </c>
      <c r="AX1303" s="13" t="e">
        <f t="shared" si="1607"/>
        <v>#N/A</v>
      </c>
      <c r="AY1303" s="13" t="e">
        <f t="shared" si="1608"/>
        <v>#N/A</v>
      </c>
      <c r="AZ1303" s="13" t="e">
        <f t="shared" si="1609"/>
        <v>#N/A</v>
      </c>
      <c r="BA1303" s="13" t="e">
        <f t="shared" si="1610"/>
        <v>#N/A</v>
      </c>
      <c r="BB1303" s="13" t="e">
        <f t="shared" si="1611"/>
        <v>#N/A</v>
      </c>
      <c r="BC1303" s="13" t="e">
        <f t="shared" si="1612"/>
        <v>#N/A</v>
      </c>
      <c r="BD1303" s="13" t="e">
        <f t="shared" si="1613"/>
        <v>#N/A</v>
      </c>
      <c r="BE1303" s="13" t="e">
        <f t="shared" si="1614"/>
        <v>#N/A</v>
      </c>
      <c r="BF1303" s="13" t="e">
        <f t="shared" si="1615"/>
        <v>#N/A</v>
      </c>
      <c r="BG1303" s="13" t="e">
        <f t="shared" si="1616"/>
        <v>#N/A</v>
      </c>
      <c r="BH1303" s="13" t="e">
        <f t="shared" si="1617"/>
        <v>#N/A</v>
      </c>
      <c r="BI1303" s="13" t="e">
        <f t="shared" si="1618"/>
        <v>#N/A</v>
      </c>
      <c r="BJ1303" s="14" t="e">
        <f t="shared" si="1619"/>
        <v>#N/A</v>
      </c>
      <c r="BK1303" s="14" t="e">
        <f t="shared" si="1620"/>
        <v>#N/A</v>
      </c>
      <c r="BL1303" s="14" t="e">
        <f t="shared" si="1621"/>
        <v>#N/A</v>
      </c>
      <c r="BM1303" s="14" t="e">
        <f t="shared" si="1622"/>
        <v>#N/A</v>
      </c>
      <c r="BN1303" s="14" t="e">
        <f t="shared" si="1623"/>
        <v>#N/A</v>
      </c>
    </row>
    <row r="1304" spans="1:66" x14ac:dyDescent="0.25">
      <c r="A1304" t="s">
        <v>32</v>
      </c>
      <c r="B1304" t="s">
        <v>209</v>
      </c>
      <c r="C1304" t="s">
        <v>36</v>
      </c>
      <c r="D1304" s="7" t="s">
        <v>538</v>
      </c>
      <c r="E1304" s="10">
        <f>VLOOKUP(A1304,home!$A$2:$E$405,3,FALSE)</f>
        <v>1.268</v>
      </c>
      <c r="F1304" s="10">
        <f>VLOOKUP(B1304,home!$B$2:$E$405,3,FALSE)</f>
        <v>0.97419999999999995</v>
      </c>
      <c r="G1304" s="10">
        <f>VLOOKUP(C1304,away!$B$2:$E$405,4,FALSE)</f>
        <v>0.55669999999999997</v>
      </c>
      <c r="H1304" s="10">
        <f>VLOOKUP(A1304,away!$A$2:$E$405,3,FALSE)</f>
        <v>1.1471</v>
      </c>
      <c r="I1304" s="10">
        <f>VLOOKUP(C1304,away!$B$2:$E$405,3,FALSE)</f>
        <v>1.9486000000000001</v>
      </c>
      <c r="J1304" s="10">
        <f>VLOOKUP(B1304,home!$B$2:$E$405,4,FALSE)</f>
        <v>1.3846000000000001</v>
      </c>
      <c r="K1304" s="12">
        <f t="shared" si="1568"/>
        <v>0.68768349351999991</v>
      </c>
      <c r="L1304" s="12">
        <f t="shared" si="1569"/>
        <v>3.0949120024760002</v>
      </c>
      <c r="M1304" s="13">
        <f t="shared" si="1570"/>
        <v>2.2763532028081328E-2</v>
      </c>
      <c r="N1304" s="13">
        <f t="shared" si="1571"/>
        <v>1.5654105229925375E-2</v>
      </c>
      <c r="O1304" s="13">
        <f t="shared" si="1572"/>
        <v>7.0451128492455758E-2</v>
      </c>
      <c r="P1304" s="13">
        <f t="shared" si="1573"/>
        <v>4.844807816411837E-2</v>
      </c>
      <c r="Q1304" s="13">
        <f t="shared" si="1574"/>
        <v>5.3825348862223919E-3</v>
      </c>
      <c r="R1304" s="13">
        <f t="shared" si="1575"/>
        <v>0.10902002157964012</v>
      </c>
      <c r="S1304" s="13">
        <f t="shared" si="1576"/>
        <v>2.5778252194134169E-2</v>
      </c>
      <c r="T1304" s="13">
        <f t="shared" si="1577"/>
        <v>1.6658471823115473E-2</v>
      </c>
      <c r="U1304" s="13">
        <f t="shared" si="1578"/>
        <v>7.497126930351268E-2</v>
      </c>
      <c r="V1304" s="13">
        <f t="shared" si="1579"/>
        <v>6.0960407867143912E-3</v>
      </c>
      <c r="W1304" s="13">
        <f t="shared" si="1580"/>
        <v>1.2338267981835632E-3</v>
      </c>
      <c r="X1304" s="13">
        <f t="shared" si="1581"/>
        <v>3.8185853666748435E-3</v>
      </c>
      <c r="Y1304" s="13">
        <f t="shared" si="1582"/>
        <v>5.9090928419005956E-3</v>
      </c>
      <c r="Z1304" s="13">
        <f t="shared" si="1583"/>
        <v>0.11246912443234026</v>
      </c>
      <c r="AA1304" s="13">
        <f t="shared" si="1584"/>
        <v>7.7343160402767314E-2</v>
      </c>
      <c r="AB1304" s="13">
        <f t="shared" si="1585"/>
        <v>2.6593807372826374E-2</v>
      </c>
      <c r="AC1304" s="13">
        <f t="shared" si="1586"/>
        <v>8.1089530658636411E-4</v>
      </c>
      <c r="AD1304" s="13">
        <f t="shared" si="1587"/>
        <v>2.121205807433671E-4</v>
      </c>
      <c r="AE1304" s="13">
        <f t="shared" si="1588"/>
        <v>6.5649453131482642E-4</v>
      </c>
      <c r="AF1304" s="13">
        <f t="shared" si="1589"/>
        <v>1.0158964022630563E-3</v>
      </c>
      <c r="AG1304" s="13">
        <f t="shared" si="1590"/>
        <v>1.04803665621204E-3</v>
      </c>
      <c r="AH1304" s="13">
        <f t="shared" si="1591"/>
        <v>8.7020510778404156E-2</v>
      </c>
      <c r="AI1304" s="13">
        <f t="shared" si="1592"/>
        <v>5.9842568859987767E-2</v>
      </c>
      <c r="AJ1304" s="13">
        <f t="shared" si="1593"/>
        <v>2.0576373407423774E-2</v>
      </c>
      <c r="AK1304" s="13">
        <f t="shared" si="1594"/>
        <v>4.7166774495964016E-3</v>
      </c>
      <c r="AL1304" s="13">
        <f t="shared" si="1595"/>
        <v>6.9033784648092229E-5</v>
      </c>
      <c r="AM1304" s="13">
        <f t="shared" si="1596"/>
        <v>2.917436440261799E-5</v>
      </c>
      <c r="AN1304" s="13">
        <f t="shared" si="1597"/>
        <v>9.0292090554270986E-5</v>
      </c>
      <c r="AO1304" s="13">
        <f t="shared" si="1598"/>
        <v>1.3972303739253158E-4</v>
      </c>
      <c r="AP1304" s="13">
        <f t="shared" si="1599"/>
        <v>1.4414350181618299E-4</v>
      </c>
      <c r="AQ1304" s="13">
        <f t="shared" si="1600"/>
        <v>1.1152786346245647E-4</v>
      </c>
      <c r="AR1304" s="13">
        <f t="shared" si="1601"/>
        <v>5.3864164653935037E-2</v>
      </c>
      <c r="AS1304" s="13">
        <f t="shared" si="1602"/>
        <v>3.7041496924754537E-2</v>
      </c>
      <c r="AT1304" s="13">
        <f t="shared" si="1603"/>
        <v>1.2736413005212768E-2</v>
      </c>
      <c r="AU1304" s="13">
        <f t="shared" si="1604"/>
        <v>2.9195403301127587E-3</v>
      </c>
      <c r="AV1304" s="13">
        <f t="shared" si="1605"/>
        <v>5.0192992342111889E-4</v>
      </c>
      <c r="AW1304" s="13">
        <f t="shared" si="1606"/>
        <v>4.0812771527988651E-6</v>
      </c>
      <c r="AX1304" s="13">
        <f t="shared" si="1607"/>
        <v>3.3437881389363094E-6</v>
      </c>
      <c r="AY1304" s="13">
        <f t="shared" si="1608"/>
        <v>1.0348730044930873E-5</v>
      </c>
      <c r="AZ1304" s="13">
        <f t="shared" si="1609"/>
        <v>1.6014204413220277E-5</v>
      </c>
      <c r="BA1304" s="13">
        <f t="shared" si="1610"/>
        <v>1.6520851149526525E-5</v>
      </c>
      <c r="BB1304" s="13">
        <f t="shared" si="1611"/>
        <v>1.2782645128447266E-5</v>
      </c>
      <c r="BC1304" s="13">
        <f t="shared" si="1612"/>
        <v>7.9122323662845642E-6</v>
      </c>
      <c r="BD1304" s="13">
        <f t="shared" si="1613"/>
        <v>2.7784141615134525E-2</v>
      </c>
      <c r="BE1304" s="13">
        <f t="shared" si="1614"/>
        <v>1.9106695570350121E-2</v>
      </c>
      <c r="BF1304" s="13">
        <f t="shared" si="1615"/>
        <v>6.5696795797207394E-3</v>
      </c>
      <c r="BG1304" s="13">
        <f t="shared" si="1616"/>
        <v>1.5059534015631208E-3</v>
      </c>
      <c r="BH1304" s="13">
        <f t="shared" si="1617"/>
        <v>2.5890482406631352E-4</v>
      </c>
      <c r="BI1304" s="13">
        <f t="shared" si="1618"/>
        <v>3.5608914780620694E-5</v>
      </c>
      <c r="BJ1304" s="14">
        <f t="shared" si="1619"/>
        <v>5.2170948425424933E-2</v>
      </c>
      <c r="BK1304" s="14">
        <f t="shared" si="1620"/>
        <v>0.10397618099432764</v>
      </c>
      <c r="BL1304" s="14">
        <f t="shared" si="1621"/>
        <v>0.69286004638966614</v>
      </c>
      <c r="BM1304" s="14">
        <f t="shared" si="1622"/>
        <v>0.68975063240842338</v>
      </c>
      <c r="BN1304" s="14">
        <f t="shared" si="1623"/>
        <v>0.27171940038044334</v>
      </c>
    </row>
    <row r="1305" spans="1:66" x14ac:dyDescent="0.25">
      <c r="A1305" t="s">
        <v>32</v>
      </c>
      <c r="B1305" t="s">
        <v>211</v>
      </c>
      <c r="C1305" t="s">
        <v>311</v>
      </c>
      <c r="D1305" s="7" t="s">
        <v>538</v>
      </c>
      <c r="E1305" s="10">
        <f>VLOOKUP(A1305,home!$A$2:$E$405,3,FALSE)</f>
        <v>1.268</v>
      </c>
      <c r="F1305" s="10">
        <f>VLOOKUP(B1305,home!$B$2:$E$405,3,FALSE)</f>
        <v>0.83499999999999996</v>
      </c>
      <c r="G1305" s="10">
        <f>VLOOKUP(C1305,away!$B$2:$E$405,4,FALSE)</f>
        <v>1.1133999999999999</v>
      </c>
      <c r="H1305" s="10">
        <f>VLOOKUP(A1305,away!$A$2:$E$405,3,FALSE)</f>
        <v>1.1471</v>
      </c>
      <c r="I1305" s="10">
        <f>VLOOKUP(C1305,away!$B$2:$E$405,3,FALSE)</f>
        <v>1.0769</v>
      </c>
      <c r="J1305" s="10">
        <f>VLOOKUP(B1305,home!$B$2:$E$405,4,FALSE)</f>
        <v>1.0769</v>
      </c>
      <c r="K1305" s="12">
        <f t="shared" si="1568"/>
        <v>1.1788456519999999</v>
      </c>
      <c r="L1305" s="12">
        <f t="shared" si="1569"/>
        <v>1.3303074820309999</v>
      </c>
      <c r="M1305" s="13">
        <f t="shared" si="1570"/>
        <v>8.1337091697351524E-2</v>
      </c>
      <c r="N1305" s="13">
        <f t="shared" si="1571"/>
        <v>9.5883876893748138E-2</v>
      </c>
      <c r="O1305" s="13">
        <f t="shared" si="1572"/>
        <v>0.10820334165162825</v>
      </c>
      <c r="P1305" s="13">
        <f t="shared" si="1573"/>
        <v>0.12755503883789243</v>
      </c>
      <c r="Q1305" s="13">
        <f t="shared" si="1574"/>
        <v>5.6516145686549127E-2</v>
      </c>
      <c r="R1305" s="13">
        <f t="shared" si="1575"/>
        <v>7.1971857489958796E-2</v>
      </c>
      <c r="S1305" s="13">
        <f t="shared" si="1576"/>
        <v>5.0008820064149279E-2</v>
      </c>
      <c r="T1305" s="13">
        <f t="shared" si="1577"/>
        <v>7.5183851462370319E-2</v>
      </c>
      <c r="U1305" s="13">
        <f t="shared" si="1578"/>
        <v>8.4843711268401539E-2</v>
      </c>
      <c r="V1305" s="13">
        <f t="shared" si="1579"/>
        <v>8.7139101572434458E-3</v>
      </c>
      <c r="W1305" s="13">
        <f t="shared" si="1580"/>
        <v>2.2207937536795661E-2</v>
      </c>
      <c r="X1305" s="13">
        <f t="shared" si="1581"/>
        <v>2.9543385465676357E-2</v>
      </c>
      <c r="Y1305" s="13">
        <f t="shared" si="1582"/>
        <v>1.9650893364757577E-2</v>
      </c>
      <c r="Z1305" s="13">
        <f t="shared" si="1583"/>
        <v>3.191490017152035E-2</v>
      </c>
      <c r="AA1305" s="13">
        <f t="shared" si="1584"/>
        <v>3.7622741301210814E-2</v>
      </c>
      <c r="AB1305" s="13">
        <f t="shared" si="1585"/>
        <v>2.2175702499626596E-2</v>
      </c>
      <c r="AC1305" s="13">
        <f t="shared" si="1586"/>
        <v>8.5408692804085629E-4</v>
      </c>
      <c r="AD1305" s="13">
        <f t="shared" si="1587"/>
        <v>6.5449326512847942E-3</v>
      </c>
      <c r="AE1305" s="13">
        <f t="shared" si="1588"/>
        <v>8.7067728753931501E-3</v>
      </c>
      <c r="AF1305" s="13">
        <f t="shared" si="1589"/>
        <v>5.7913425502400346E-3</v>
      </c>
      <c r="AG1305" s="13">
        <f t="shared" si="1590"/>
        <v>2.5680887751962701E-3</v>
      </c>
      <c r="AH1305" s="13">
        <f t="shared" si="1591"/>
        <v>1.0614157621611492E-2</v>
      </c>
      <c r="AI1305" s="13">
        <f t="shared" si="1592"/>
        <v>1.2512453561879367E-2</v>
      </c>
      <c r="AJ1305" s="13">
        <f t="shared" si="1593"/>
        <v>7.3751257386367019E-3</v>
      </c>
      <c r="AK1305" s="13">
        <f t="shared" si="1594"/>
        <v>2.898044969981721E-3</v>
      </c>
      <c r="AL1305" s="13">
        <f t="shared" si="1595"/>
        <v>5.3576093761776314E-5</v>
      </c>
      <c r="AM1305" s="13">
        <f t="shared" si="1596"/>
        <v>1.5430930797199806E-3</v>
      </c>
      <c r="AN1305" s="13">
        <f t="shared" si="1597"/>
        <v>2.0527882694217482E-3</v>
      </c>
      <c r="AO1305" s="13">
        <f t="shared" si="1598"/>
        <v>1.3654197969186098E-3</v>
      </c>
      <c r="AP1305" s="13">
        <f t="shared" si="1599"/>
        <v>6.0547605731802508E-4</v>
      </c>
      <c r="AQ1305" s="13">
        <f t="shared" si="1600"/>
        <v>2.0136733231019982E-4</v>
      </c>
      <c r="AR1305" s="13">
        <f t="shared" si="1601"/>
        <v>2.824018659897226E-3</v>
      </c>
      <c r="AS1305" s="13">
        <f t="shared" si="1602"/>
        <v>3.3290821183867116E-3</v>
      </c>
      <c r="AT1305" s="13">
        <f t="shared" si="1603"/>
        <v>1.9622369902055621E-3</v>
      </c>
      <c r="AU1305" s="13">
        <f t="shared" si="1604"/>
        <v>7.7105818136579763E-4</v>
      </c>
      <c r="AV1305" s="13">
        <f t="shared" si="1605"/>
        <v>2.2723964613552468E-4</v>
      </c>
      <c r="AW1305" s="13">
        <f t="shared" si="1606"/>
        <v>2.3338746396000964E-6</v>
      </c>
      <c r="AX1305" s="13">
        <f t="shared" si="1607"/>
        <v>3.0317809460986506E-4</v>
      </c>
      <c r="AY1305" s="13">
        <f t="shared" si="1608"/>
        <v>4.0332008764740575E-4</v>
      </c>
      <c r="AZ1305" s="13">
        <f t="shared" si="1609"/>
        <v>2.6826986512537126E-4</v>
      </c>
      <c r="BA1305" s="13">
        <f t="shared" si="1610"/>
        <v>1.1896046959324288E-4</v>
      </c>
      <c r="BB1305" s="13">
        <f t="shared" si="1611"/>
        <v>3.9563500691453068E-5</v>
      </c>
      <c r="BC1305" s="13">
        <f t="shared" si="1612"/>
        <v>1.0526324197035732E-5</v>
      </c>
      <c r="BD1305" s="13">
        <f t="shared" si="1613"/>
        <v>6.2613552544273901E-4</v>
      </c>
      <c r="BE1305" s="13">
        <f t="shared" si="1614"/>
        <v>7.381171417309082E-4</v>
      </c>
      <c r="BF1305" s="13">
        <f t="shared" si="1615"/>
        <v>4.3506309159807447E-4</v>
      </c>
      <c r="BG1305" s="13">
        <f t="shared" si="1616"/>
        <v>1.7095741129202256E-4</v>
      </c>
      <c r="BH1305" s="13">
        <f t="shared" si="1617"/>
        <v>5.0383100244694166E-5</v>
      </c>
      <c r="BI1305" s="13">
        <f t="shared" si="1618"/>
        <v>1.1878779731547558E-5</v>
      </c>
      <c r="BJ1305" s="14">
        <f t="shared" si="1619"/>
        <v>0.32950919013956448</v>
      </c>
      <c r="BK1305" s="14">
        <f t="shared" si="1620"/>
        <v>0.2689258438660867</v>
      </c>
      <c r="BL1305" s="14">
        <f t="shared" si="1621"/>
        <v>0.36936330674896595</v>
      </c>
      <c r="BM1305" s="14">
        <f t="shared" si="1622"/>
        <v>0.45784490245600135</v>
      </c>
      <c r="BN1305" s="14">
        <f t="shared" si="1623"/>
        <v>0.54146735225712828</v>
      </c>
    </row>
    <row r="1306" spans="1:66" x14ac:dyDescent="0.25">
      <c r="A1306" t="s">
        <v>213</v>
      </c>
      <c r="B1306" t="s">
        <v>226</v>
      </c>
      <c r="C1306" t="s">
        <v>315</v>
      </c>
      <c r="D1306" s="7" t="s">
        <v>538</v>
      </c>
      <c r="E1306" s="10">
        <f>VLOOKUP(A1306,home!$A$2:$E$405,3,FALSE)</f>
        <v>1.2675000000000001</v>
      </c>
      <c r="F1306" s="10">
        <f>VLOOKUP(B1306,home!$B$2:$E$405,3,FALSE)</f>
        <v>1.2422</v>
      </c>
      <c r="G1306" s="10">
        <f>VLOOKUP(C1306,away!$B$2:$E$405,4,FALSE)</f>
        <v>0.37369999999999998</v>
      </c>
      <c r="H1306" s="10">
        <f>VLOOKUP(A1306,away!$A$2:$E$405,3,FALSE)</f>
        <v>1.1535</v>
      </c>
      <c r="I1306" s="10">
        <f>VLOOKUP(C1306,away!$B$2:$E$405,3,FALSE)</f>
        <v>1.597</v>
      </c>
      <c r="J1306" s="10">
        <f>VLOOKUP(B1306,home!$B$2:$E$405,4,FALSE)</f>
        <v>1.0324</v>
      </c>
      <c r="K1306" s="12">
        <f t="shared" si="1568"/>
        <v>0.58838635244999993</v>
      </c>
      <c r="L1306" s="12">
        <f t="shared" si="1569"/>
        <v>1.9018248197999998</v>
      </c>
      <c r="M1306" s="13">
        <f t="shared" si="1570"/>
        <v>8.2892460139485369E-2</v>
      </c>
      <c r="N1306" s="13">
        <f t="shared" si="1571"/>
        <v>4.8772792267078806E-2</v>
      </c>
      <c r="O1306" s="13">
        <f t="shared" si="1572"/>
        <v>0.15764693806755539</v>
      </c>
      <c r="P1306" s="13">
        <f t="shared" si="1573"/>
        <v>9.2757306864479971E-2</v>
      </c>
      <c r="Q1306" s="13">
        <f t="shared" si="1574"/>
        <v>1.434862267041403E-2</v>
      </c>
      <c r="R1306" s="13">
        <f t="shared" si="1575"/>
        <v>0.14990842979117519</v>
      </c>
      <c r="S1306" s="13">
        <f t="shared" si="1576"/>
        <v>2.5949036746747717E-2</v>
      </c>
      <c r="T1306" s="13">
        <f t="shared" si="1577"/>
        <v>2.7288566724538353E-2</v>
      </c>
      <c r="U1306" s="13">
        <f t="shared" si="1578"/>
        <v>8.8204074206336469E-2</v>
      </c>
      <c r="V1306" s="13">
        <f t="shared" si="1579"/>
        <v>3.2263526344930467E-3</v>
      </c>
      <c r="W1306" s="13">
        <f t="shared" si="1580"/>
        <v>2.8141779185754303E-3</v>
      </c>
      <c r="X1306" s="13">
        <f t="shared" si="1581"/>
        <v>5.3520734128798559E-3</v>
      </c>
      <c r="Y1306" s="13">
        <f t="shared" si="1582"/>
        <v>5.089353027003302E-3</v>
      </c>
      <c r="Z1306" s="13">
        <f t="shared" si="1583"/>
        <v>9.5033190824700908E-2</v>
      </c>
      <c r="AA1306" s="13">
        <f t="shared" si="1584"/>
        <v>5.5916232511030568E-2</v>
      </c>
      <c r="AB1306" s="13">
        <f t="shared" si="1585"/>
        <v>1.6450174044955686E-2</v>
      </c>
      <c r="AC1306" s="13">
        <f t="shared" si="1586"/>
        <v>2.2564460391444899E-4</v>
      </c>
      <c r="AD1306" s="13">
        <f t="shared" si="1587"/>
        <v>4.1395597016398238E-4</v>
      </c>
      <c r="AE1306" s="13">
        <f t="shared" si="1588"/>
        <v>7.872717383622499E-4</v>
      </c>
      <c r="AF1306" s="13">
        <f t="shared" si="1589"/>
        <v>7.4862646597220945E-4</v>
      </c>
      <c r="AG1306" s="13">
        <f t="shared" si="1590"/>
        <v>4.7458546458170272E-4</v>
      </c>
      <c r="AH1306" s="13">
        <f t="shared" si="1591"/>
        <v>4.5184120253801453E-2</v>
      </c>
      <c r="AI1306" s="13">
        <f t="shared" si="1592"/>
        <v>2.6585719704796399E-2</v>
      </c>
      <c r="AJ1306" s="13">
        <f t="shared" si="1593"/>
        <v>7.821337322181621E-3</v>
      </c>
      <c r="AK1306" s="13">
        <f t="shared" si="1594"/>
        <v>1.5339893794264984E-3</v>
      </c>
      <c r="AL1306" s="13">
        <f t="shared" si="1595"/>
        <v>1.0099922590009666E-5</v>
      </c>
      <c r="AM1306" s="13">
        <f t="shared" si="1596"/>
        <v>4.8713208671937341E-5</v>
      </c>
      <c r="AN1306" s="13">
        <f t="shared" si="1597"/>
        <v>9.2643989304387015E-5</v>
      </c>
      <c r="AO1306" s="13">
        <f t="shared" si="1598"/>
        <v>8.8096319132184497E-5</v>
      </c>
      <c r="AP1306" s="13">
        <f t="shared" si="1599"/>
        <v>5.5847922086203361E-5</v>
      </c>
      <c r="AQ1306" s="13">
        <f t="shared" si="1600"/>
        <v>2.6553241089449536E-5</v>
      </c>
      <c r="AR1306" s="13">
        <f t="shared" si="1601"/>
        <v>1.7186456271901501E-2</v>
      </c>
      <c r="AS1306" s="13">
        <f t="shared" si="1602"/>
        <v>1.0112276317365547E-2</v>
      </c>
      <c r="AT1306" s="13">
        <f t="shared" si="1603"/>
        <v>2.974962688670616E-3</v>
      </c>
      <c r="AU1306" s="13">
        <f t="shared" si="1604"/>
        <v>5.83475815020583E-4</v>
      </c>
      <c r="AV1306" s="13">
        <f t="shared" si="1605"/>
        <v>8.5827301635687893E-5</v>
      </c>
      <c r="AW1306" s="13">
        <f t="shared" si="1606"/>
        <v>3.1394144004726507E-7</v>
      </c>
      <c r="AX1306" s="13">
        <f t="shared" si="1607"/>
        <v>4.777031194436153E-6</v>
      </c>
      <c r="AY1306" s="13">
        <f t="shared" si="1608"/>
        <v>9.0850764905375132E-6</v>
      </c>
      <c r="AZ1306" s="13">
        <f t="shared" si="1609"/>
        <v>8.6391119797428627E-6</v>
      </c>
      <c r="BA1306" s="13">
        <f t="shared" si="1610"/>
        <v>5.476692528035497E-6</v>
      </c>
      <c r="BB1306" s="13">
        <f t="shared" si="1611"/>
        <v>2.6039274450577788E-6</v>
      </c>
      <c r="BC1306" s="13">
        <f t="shared" si="1612"/>
        <v>9.9044276879385728E-7</v>
      </c>
      <c r="BD1306" s="13">
        <f t="shared" si="1613"/>
        <v>5.4476048503849413E-3</v>
      </c>
      <c r="BE1306" s="13">
        <f t="shared" si="1614"/>
        <v>3.2052963475069233E-3</v>
      </c>
      <c r="BF1306" s="13">
        <f t="shared" si="1615"/>
        <v>9.4297631321545302E-4</v>
      </c>
      <c r="BG1306" s="13">
        <f t="shared" si="1616"/>
        <v>1.849447977931964E-4</v>
      </c>
      <c r="BH1306" s="13">
        <f t="shared" si="1617"/>
        <v>2.7204748744535396E-5</v>
      </c>
      <c r="BI1306" s="13">
        <f t="shared" si="1618"/>
        <v>3.2013805766231806E-6</v>
      </c>
      <c r="BJ1306" s="14">
        <f t="shared" si="1619"/>
        <v>0.1064334526222607</v>
      </c>
      <c r="BK1306" s="14">
        <f t="shared" si="1620"/>
        <v>0.20506998598820111</v>
      </c>
      <c r="BL1306" s="14">
        <f t="shared" si="1621"/>
        <v>0.5900052421140749</v>
      </c>
      <c r="BM1306" s="14">
        <f t="shared" si="1622"/>
        <v>0.45020655061399834</v>
      </c>
      <c r="BN1306" s="14">
        <f t="shared" si="1623"/>
        <v>0.5463265498001888</v>
      </c>
    </row>
    <row r="1307" spans="1:66" x14ac:dyDescent="0.25">
      <c r="A1307" t="s">
        <v>213</v>
      </c>
      <c r="B1307" t="s">
        <v>225</v>
      </c>
      <c r="C1307" t="s">
        <v>215</v>
      </c>
      <c r="D1307" s="7" t="s">
        <v>538</v>
      </c>
      <c r="E1307" s="10">
        <f>VLOOKUP(A1307,home!$A$2:$E$405,3,FALSE)</f>
        <v>1.2675000000000001</v>
      </c>
      <c r="F1307" s="10">
        <f>VLOOKUP(B1307,home!$B$2:$E$405,3,FALSE)</f>
        <v>2.0301</v>
      </c>
      <c r="G1307" s="10">
        <f>VLOOKUP(C1307,away!$B$2:$E$405,4,FALSE)</f>
        <v>1.2041999999999999</v>
      </c>
      <c r="H1307" s="10">
        <f>VLOOKUP(A1307,away!$A$2:$E$405,3,FALSE)</f>
        <v>1.1535</v>
      </c>
      <c r="I1307" s="10">
        <f>VLOOKUP(C1307,away!$B$2:$E$405,3,FALSE)</f>
        <v>1.0038</v>
      </c>
      <c r="J1307" s="10">
        <f>VLOOKUP(B1307,home!$B$2:$E$405,4,FALSE)</f>
        <v>0.9022</v>
      </c>
      <c r="K1307" s="12">
        <f t="shared" si="1568"/>
        <v>3.09858933735</v>
      </c>
      <c r="L1307" s="12">
        <f t="shared" si="1569"/>
        <v>1.04464231326</v>
      </c>
      <c r="M1307" s="13">
        <f t="shared" si="1570"/>
        <v>1.5871477467913224E-2</v>
      </c>
      <c r="N1307" s="13">
        <f t="shared" si="1571"/>
        <v>4.9179190850066688E-2</v>
      </c>
      <c r="O1307" s="13">
        <f t="shared" si="1572"/>
        <v>1.6580016936934838E-2</v>
      </c>
      <c r="P1307" s="13">
        <f t="shared" si="1573"/>
        <v>5.1374663693868686E-2</v>
      </c>
      <c r="Q1307" s="13">
        <f t="shared" si="1574"/>
        <v>7.619305819375867E-2</v>
      </c>
      <c r="R1307" s="13">
        <f t="shared" si="1575"/>
        <v>8.660093623444793E-3</v>
      </c>
      <c r="S1307" s="13">
        <f t="shared" si="1576"/>
        <v>4.1573887418389341E-2</v>
      </c>
      <c r="T1307" s="13">
        <f t="shared" si="1577"/>
        <v>7.9594492565881858E-2</v>
      </c>
      <c r="U1307" s="13">
        <f t="shared" si="1578"/>
        <v>2.6834073762058756E-2</v>
      </c>
      <c r="V1307" s="13">
        <f t="shared" si="1579"/>
        <v>1.4952360567596594E-2</v>
      </c>
      <c r="W1307" s="13">
        <f t="shared" si="1580"/>
        <v>7.8696999233089565E-2</v>
      </c>
      <c r="X1307" s="13">
        <f t="shared" si="1581"/>
        <v>8.2210215325475122E-2</v>
      </c>
      <c r="Y1307" s="13">
        <f t="shared" si="1582"/>
        <v>4.2940134755603515E-2</v>
      </c>
      <c r="Z1307" s="13">
        <f t="shared" si="1583"/>
        <v>3.0155667452811813E-3</v>
      </c>
      <c r="AA1307" s="13">
        <f t="shared" si="1584"/>
        <v>9.3440029629955103E-3</v>
      </c>
      <c r="AB1307" s="13">
        <f t="shared" si="1585"/>
        <v>1.4476613974652351E-2</v>
      </c>
      <c r="AC1307" s="13">
        <f t="shared" si="1586"/>
        <v>3.0249723802601414E-3</v>
      </c>
      <c r="AD1307" s="13">
        <f t="shared" si="1587"/>
        <v>6.0962420676273103E-2</v>
      </c>
      <c r="AE1307" s="13">
        <f t="shared" si="1588"/>
        <v>6.3683924157191193E-2</v>
      </c>
      <c r="AF1307" s="13">
        <f t="shared" si="1589"/>
        <v>3.3263460924521294E-2</v>
      </c>
      <c r="AG1307" s="13">
        <f t="shared" si="1590"/>
        <v>1.1582806255741849E-2</v>
      </c>
      <c r="AH1307" s="13">
        <f t="shared" si="1591"/>
        <v>7.8754715514511571E-4</v>
      </c>
      <c r="AI1307" s="13">
        <f t="shared" si="1592"/>
        <v>2.4402852175929813E-3</v>
      </c>
      <c r="AJ1307" s="13">
        <f t="shared" si="1593"/>
        <v>3.7807208776632194E-3</v>
      </c>
      <c r="AK1307" s="13">
        <f t="shared" si="1594"/>
        <v>3.9049671330079285E-3</v>
      </c>
      <c r="AL1307" s="13">
        <f t="shared" si="1595"/>
        <v>3.9166344540585266E-4</v>
      </c>
      <c r="AM1307" s="13">
        <f t="shared" si="1596"/>
        <v>3.7779501337309007E-2</v>
      </c>
      <c r="AN1307" s="13">
        <f t="shared" si="1597"/>
        <v>3.9466065670815745E-2</v>
      </c>
      <c r="AO1307" s="13">
        <f t="shared" si="1598"/>
        <v>2.0613961068816015E-2</v>
      </c>
      <c r="AP1307" s="13">
        <f t="shared" si="1599"/>
        <v>7.1780719921265149E-3</v>
      </c>
      <c r="AQ1307" s="13">
        <f t="shared" si="1600"/>
        <v>1.874629432650465E-3</v>
      </c>
      <c r="AR1307" s="13">
        <f t="shared" si="1601"/>
        <v>1.6454101639042519E-4</v>
      </c>
      <c r="AS1307" s="13">
        <f t="shared" si="1602"/>
        <v>5.0984503894410302E-4</v>
      </c>
      <c r="AT1307" s="13">
        <f t="shared" si="1603"/>
        <v>7.8990020068649667E-4</v>
      </c>
      <c r="AU1307" s="13">
        <f t="shared" si="1604"/>
        <v>8.158587798059346E-4</v>
      </c>
      <c r="AV1307" s="13">
        <f t="shared" si="1605"/>
        <v>6.3200282897251259E-4</v>
      </c>
      <c r="AW1307" s="13">
        <f t="shared" si="1606"/>
        <v>3.5216174265345951E-5</v>
      </c>
      <c r="AX1307" s="13">
        <f t="shared" si="1607"/>
        <v>1.9510526669030959E-2</v>
      </c>
      <c r="AY1307" s="13">
        <f t="shared" si="1608"/>
        <v>2.0381521712457423E-2</v>
      </c>
      <c r="AZ1307" s="13">
        <f t="shared" si="1609"/>
        <v>1.0645699994730218E-2</v>
      </c>
      <c r="BA1307" s="13">
        <f t="shared" si="1610"/>
        <v>3.7069828895889816E-3</v>
      </c>
      <c r="BB1307" s="13">
        <f t="shared" si="1611"/>
        <v>9.6811779524886839E-4</v>
      </c>
      <c r="BC1307" s="13">
        <f t="shared" si="1612"/>
        <v>2.0226736262738979E-4</v>
      </c>
      <c r="BD1307" s="13">
        <f t="shared" si="1613"/>
        <v>2.8647751331374217E-5</v>
      </c>
      <c r="BE1307" s="13">
        <f t="shared" si="1614"/>
        <v>8.8767616814450413E-5</v>
      </c>
      <c r="BF1307" s="13">
        <f t="shared" si="1615"/>
        <v>1.3752719548161335E-4</v>
      </c>
      <c r="BG1307" s="13">
        <f t="shared" si="1616"/>
        <v>1.4204676717165872E-4</v>
      </c>
      <c r="BH1307" s="13">
        <f t="shared" si="1617"/>
        <v>1.1003614954078494E-4</v>
      </c>
      <c r="BI1307" s="13">
        <f t="shared" si="1618"/>
        <v>6.819136793802526E-5</v>
      </c>
      <c r="BJ1307" s="14">
        <f t="shared" si="1619"/>
        <v>0.74063404886300432</v>
      </c>
      <c r="BK1307" s="14">
        <f t="shared" si="1620"/>
        <v>0.14757054668589126</v>
      </c>
      <c r="BL1307" s="14">
        <f t="shared" si="1621"/>
        <v>9.0295686356572868E-2</v>
      </c>
      <c r="BM1307" s="14">
        <f t="shared" si="1622"/>
        <v>0.74331104234657064</v>
      </c>
      <c r="BN1307" s="14">
        <f t="shared" si="1623"/>
        <v>0.21785850076598692</v>
      </c>
    </row>
    <row r="1308" spans="1:66" x14ac:dyDescent="0.25">
      <c r="A1308" t="s">
        <v>213</v>
      </c>
      <c r="B1308" t="s">
        <v>314</v>
      </c>
      <c r="C1308" t="s">
        <v>220</v>
      </c>
      <c r="D1308" s="7" t="s">
        <v>538</v>
      </c>
      <c r="E1308" s="10">
        <f>VLOOKUP(A1308,home!$A$2:$E$405,3,FALSE)</f>
        <v>1.2675000000000001</v>
      </c>
      <c r="F1308" s="10">
        <f>VLOOKUP(B1308,home!$B$2:$E$405,3,FALSE)</f>
        <v>0.83050000000000002</v>
      </c>
      <c r="G1308" s="10">
        <f>VLOOKUP(C1308,away!$B$2:$E$405,4,FALSE)</f>
        <v>1.2871999999999999</v>
      </c>
      <c r="H1308" s="10">
        <f>VLOOKUP(A1308,away!$A$2:$E$405,3,FALSE)</f>
        <v>1.1535</v>
      </c>
      <c r="I1308" s="10">
        <f>VLOOKUP(C1308,away!$B$2:$E$405,3,FALSE)</f>
        <v>0.73</v>
      </c>
      <c r="J1308" s="10">
        <f>VLOOKUP(B1308,home!$B$2:$E$405,4,FALSE)</f>
        <v>1.4145000000000001</v>
      </c>
      <c r="K1308" s="12">
        <f t="shared" si="1568"/>
        <v>1.3549823429999999</v>
      </c>
      <c r="L1308" s="12">
        <f t="shared" si="1569"/>
        <v>1.1910867975000001</v>
      </c>
      <c r="M1308" s="13">
        <f t="shared" si="1570"/>
        <v>7.8389198096468909E-2</v>
      </c>
      <c r="N1308" s="13">
        <f t="shared" si="1571"/>
        <v>0.10621597930264456</v>
      </c>
      <c r="O1308" s="13">
        <f t="shared" si="1572"/>
        <v>9.3368338919316257E-2</v>
      </c>
      <c r="P1308" s="13">
        <f t="shared" si="1573"/>
        <v>0.12651245063091321</v>
      </c>
      <c r="Q1308" s="13">
        <f t="shared" si="1574"/>
        <v>7.1960388249768428E-2</v>
      </c>
      <c r="R1308" s="13">
        <f t="shared" si="1575"/>
        <v>5.5604897895651512E-2</v>
      </c>
      <c r="S1308" s="13">
        <f t="shared" si="1576"/>
        <v>5.1044660977850438E-2</v>
      </c>
      <c r="T1308" s="13">
        <f t="shared" si="1577"/>
        <v>8.5711068387273326E-2</v>
      </c>
      <c r="U1308" s="13">
        <f t="shared" si="1578"/>
        <v>7.5343654832925655E-2</v>
      </c>
      <c r="V1308" s="13">
        <f t="shared" si="1579"/>
        <v>9.1534509979930827E-3</v>
      </c>
      <c r="W1308" s="13">
        <f t="shared" si="1580"/>
        <v>3.2501685157953632E-2</v>
      </c>
      <c r="X1308" s="13">
        <f t="shared" si="1581"/>
        <v>3.8712328088140277E-2</v>
      </c>
      <c r="Y1308" s="13">
        <f t="shared" si="1582"/>
        <v>2.3054871443136154E-2</v>
      </c>
      <c r="Z1308" s="13">
        <f t="shared" si="1583"/>
        <v>2.2076753253282018E-2</v>
      </c>
      <c r="AA1308" s="13">
        <f t="shared" si="1584"/>
        <v>2.9913610848964937E-2</v>
      </c>
      <c r="AB1308" s="13">
        <f t="shared" si="1585"/>
        <v>2.0266207257860366E-2</v>
      </c>
      <c r="AC1308" s="13">
        <f t="shared" si="1586"/>
        <v>9.2329806402421217E-4</v>
      </c>
      <c r="AD1308" s="13">
        <f t="shared" si="1587"/>
        <v>1.1009802376693086E-2</v>
      </c>
      <c r="AE1308" s="13">
        <f t="shared" si="1588"/>
        <v>1.3113630253963258E-2</v>
      </c>
      <c r="AF1308" s="13">
        <f t="shared" si="1589"/>
        <v>7.8097359313961051E-3</v>
      </c>
      <c r="AG1308" s="13">
        <f t="shared" si="1590"/>
        <v>3.1006911199490889E-3</v>
      </c>
      <c r="AH1308" s="13">
        <f t="shared" si="1591"/>
        <v>6.5738323329123461E-3</v>
      </c>
      <c r="AI1308" s="13">
        <f t="shared" si="1592"/>
        <v>8.9074267369387266E-3</v>
      </c>
      <c r="AJ1308" s="13">
        <f t="shared" si="1593"/>
        <v>6.0347029750590407E-3</v>
      </c>
      <c r="AK1308" s="13">
        <f t="shared" si="1594"/>
        <v>2.72563865881819E-3</v>
      </c>
      <c r="AL1308" s="13">
        <f t="shared" si="1595"/>
        <v>5.9604488158550245E-5</v>
      </c>
      <c r="AM1308" s="13">
        <f t="shared" si="1596"/>
        <v>2.9836175640677114E-3</v>
      </c>
      <c r="AN1308" s="13">
        <f t="shared" si="1597"/>
        <v>3.5537474893501618E-3</v>
      </c>
      <c r="AO1308" s="13">
        <f t="shared" si="1598"/>
        <v>2.116410858106875E-3</v>
      </c>
      <c r="AP1308" s="13">
        <f t="shared" si="1599"/>
        <v>8.4027634372558168E-4</v>
      </c>
      <c r="AQ1308" s="13">
        <f t="shared" si="1600"/>
        <v>2.5021051481577807E-4</v>
      </c>
      <c r="AR1308" s="13">
        <f t="shared" si="1601"/>
        <v>1.5660009801421032E-3</v>
      </c>
      <c r="AS1308" s="13">
        <f t="shared" si="1602"/>
        <v>2.1219036772132435E-3</v>
      </c>
      <c r="AT1308" s="13">
        <f t="shared" si="1603"/>
        <v>1.4375710080853582E-3</v>
      </c>
      <c r="AU1308" s="13">
        <f t="shared" si="1604"/>
        <v>6.492944442547902E-4</v>
      </c>
      <c r="AV1308" s="13">
        <f t="shared" si="1605"/>
        <v>2.1994562684330966E-4</v>
      </c>
      <c r="AW1308" s="13">
        <f t="shared" si="1606"/>
        <v>2.6721049330530977E-6</v>
      </c>
      <c r="AX1308" s="13">
        <f t="shared" si="1607"/>
        <v>6.737915195960697E-4</v>
      </c>
      <c r="AY1308" s="13">
        <f t="shared" si="1608"/>
        <v>8.0254418325834131E-4</v>
      </c>
      <c r="AZ1308" s="13">
        <f t="shared" si="1609"/>
        <v>4.7794989054471547E-4</v>
      </c>
      <c r="BA1308" s="13">
        <f t="shared" si="1610"/>
        <v>1.8975993483146025E-4</v>
      </c>
      <c r="BB1308" s="13">
        <f t="shared" si="1611"/>
        <v>5.6505138268053171E-5</v>
      </c>
      <c r="BC1308" s="13">
        <f t="shared" si="1612"/>
        <v>1.3460504836398022E-5</v>
      </c>
      <c r="BD1308" s="13">
        <f t="shared" si="1613"/>
        <v>3.1087384871988656E-4</v>
      </c>
      <c r="BE1308" s="13">
        <f t="shared" si="1614"/>
        <v>4.2122857591589939E-4</v>
      </c>
      <c r="BF1308" s="13">
        <f t="shared" si="1615"/>
        <v>2.8537864136653939E-4</v>
      </c>
      <c r="BG1308" s="13">
        <f t="shared" si="1616"/>
        <v>1.288943400403301E-4</v>
      </c>
      <c r="BH1308" s="13">
        <f t="shared" si="1617"/>
        <v>4.3662388716821301E-5</v>
      </c>
      <c r="BI1308" s="13">
        <f t="shared" si="1618"/>
        <v>1.1832353152899051E-5</v>
      </c>
      <c r="BJ1308" s="14">
        <f t="shared" si="1619"/>
        <v>0.40514845425231921</v>
      </c>
      <c r="BK1308" s="14">
        <f t="shared" si="1620"/>
        <v>0.26688520743866673</v>
      </c>
      <c r="BL1308" s="14">
        <f t="shared" si="1621"/>
        <v>0.30593489634289817</v>
      </c>
      <c r="BM1308" s="14">
        <f t="shared" si="1622"/>
        <v>0.46719418611407793</v>
      </c>
      <c r="BN1308" s="14">
        <f t="shared" si="1623"/>
        <v>0.53205125309476287</v>
      </c>
    </row>
    <row r="1309" spans="1:66" x14ac:dyDescent="0.25">
      <c r="A1309" t="s">
        <v>37</v>
      </c>
      <c r="B1309" t="s">
        <v>227</v>
      </c>
      <c r="C1309" t="s">
        <v>38</v>
      </c>
      <c r="D1309" s="7" t="s">
        <v>538</v>
      </c>
      <c r="E1309" s="10">
        <f>VLOOKUP(A1309,home!$A$2:$E$405,3,FALSE)</f>
        <v>1.5481</v>
      </c>
      <c r="F1309" s="10">
        <f>VLOOKUP(B1309,home!$B$2:$E$405,3,FALSE)</f>
        <v>0.54659999999999997</v>
      </c>
      <c r="G1309" s="10">
        <f>VLOOKUP(C1309,away!$B$2:$E$405,4,FALSE)</f>
        <v>0.74529999999999996</v>
      </c>
      <c r="H1309" s="10">
        <f>VLOOKUP(A1309,away!$A$2:$E$405,3,FALSE)</f>
        <v>1.2666999999999999</v>
      </c>
      <c r="I1309" s="10">
        <f>VLOOKUP(C1309,away!$B$2:$E$405,3,FALSE)</f>
        <v>0.48580000000000001</v>
      </c>
      <c r="J1309" s="10">
        <f>VLOOKUP(B1309,home!$B$2:$E$405,4,FALSE)</f>
        <v>0.72870000000000001</v>
      </c>
      <c r="K1309" s="12">
        <f t="shared" si="1568"/>
        <v>0.63066649513799999</v>
      </c>
      <c r="L1309" s="12">
        <f t="shared" si="1569"/>
        <v>0.44841491608199996</v>
      </c>
      <c r="M1309" s="13">
        <f t="shared" si="1570"/>
        <v>0.33990761760467569</v>
      </c>
      <c r="N1309" s="13">
        <f t="shared" si="1571"/>
        <v>0.21436834586544834</v>
      </c>
      <c r="O1309" s="13">
        <f t="shared" si="1572"/>
        <v>0.15241964582383316</v>
      </c>
      <c r="P1309" s="13">
        <f t="shared" si="1573"/>
        <v>9.612596382189216E-2</v>
      </c>
      <c r="Q1309" s="13">
        <f t="shared" si="1574"/>
        <v>6.7597466677746437E-2</v>
      </c>
      <c r="R1309" s="13">
        <f t="shared" si="1575"/>
        <v>3.4173621345671153E-2</v>
      </c>
      <c r="S1309" s="13">
        <f t="shared" si="1576"/>
        <v>6.7961119743382694E-3</v>
      </c>
      <c r="T1309" s="13">
        <f t="shared" si="1577"/>
        <v>3.0311712347657453E-2</v>
      </c>
      <c r="U1309" s="13">
        <f t="shared" si="1578"/>
        <v>2.1552158000247568E-2</v>
      </c>
      <c r="V1309" s="13">
        <f t="shared" si="1579"/>
        <v>2.1354913967455943E-4</v>
      </c>
      <c r="W1309" s="13">
        <f t="shared" si="1580"/>
        <v>1.4210485796620697E-2</v>
      </c>
      <c r="X1309" s="13">
        <f t="shared" si="1581"/>
        <v>6.3721937959761218E-3</v>
      </c>
      <c r="Y1309" s="13">
        <f t="shared" si="1582"/>
        <v>1.4286933731404365E-3</v>
      </c>
      <c r="Z1309" s="13">
        <f t="shared" si="1583"/>
        <v>5.1079871826457237E-3</v>
      </c>
      <c r="AA1309" s="13">
        <f t="shared" si="1584"/>
        <v>3.2214363736890054E-3</v>
      </c>
      <c r="AB1309" s="13">
        <f t="shared" si="1585"/>
        <v>1.0158259935522567E-3</v>
      </c>
      <c r="AC1309" s="13">
        <f t="shared" si="1586"/>
        <v>3.7744845605422751E-6</v>
      </c>
      <c r="AD1309" s="13">
        <f t="shared" si="1587"/>
        <v>2.240519317890776E-3</v>
      </c>
      <c r="AE1309" s="13">
        <f t="shared" si="1588"/>
        <v>1.004682281912092E-3</v>
      </c>
      <c r="AF1309" s="13">
        <f t="shared" si="1589"/>
        <v>2.2525726056634148E-4</v>
      </c>
      <c r="AG1309" s="13">
        <f t="shared" si="1590"/>
        <v>3.3669571864572405E-5</v>
      </c>
      <c r="AH1309" s="13">
        <f t="shared" si="1591"/>
        <v>5.7262441096350334E-4</v>
      </c>
      <c r="AI1309" s="13">
        <f t="shared" si="1592"/>
        <v>3.6113503029281438E-4</v>
      </c>
      <c r="AJ1309" s="13">
        <f t="shared" si="1593"/>
        <v>1.1387788191316234E-4</v>
      </c>
      <c r="AK1309" s="13">
        <f t="shared" si="1594"/>
        <v>2.3939654886637712E-5</v>
      </c>
      <c r="AL1309" s="13">
        <f t="shared" si="1595"/>
        <v>4.2697009130869993E-8</v>
      </c>
      <c r="AM1309" s="13">
        <f t="shared" si="1596"/>
        <v>2.8260409310063169E-4</v>
      </c>
      <c r="AN1309" s="13">
        <f t="shared" si="1597"/>
        <v>1.2672389069214946E-4</v>
      </c>
      <c r="AO1309" s="13">
        <f t="shared" si="1598"/>
        <v>2.8412441405152367E-5</v>
      </c>
      <c r="AP1309" s="13">
        <f t="shared" si="1599"/>
        <v>4.2468541761253792E-6</v>
      </c>
      <c r="AQ1309" s="13">
        <f t="shared" si="1600"/>
        <v>4.7608818974993827E-7</v>
      </c>
      <c r="AR1309" s="13">
        <f t="shared" si="1601"/>
        <v>5.1354665437740836E-5</v>
      </c>
      <c r="AS1309" s="13">
        <f t="shared" si="1602"/>
        <v>3.2387666860604592E-5</v>
      </c>
      <c r="AT1309" s="13">
        <f t="shared" si="1603"/>
        <v>1.0212908172337325E-5</v>
      </c>
      <c r="AU1309" s="13">
        <f t="shared" si="1604"/>
        <v>2.1469796674047394E-6</v>
      </c>
      <c r="AV1309" s="13">
        <f t="shared" si="1605"/>
        <v>3.3850703549367396E-7</v>
      </c>
      <c r="AW1309" s="13">
        <f t="shared" si="1606"/>
        <v>3.3540903979373744E-10</v>
      </c>
      <c r="AX1309" s="13">
        <f t="shared" si="1607"/>
        <v>2.9704822151238055E-5</v>
      </c>
      <c r="AY1309" s="13">
        <f t="shared" si="1608"/>
        <v>1.3320085332178145E-5</v>
      </c>
      <c r="AZ1309" s="13">
        <f t="shared" si="1609"/>
        <v>2.9864624732168708E-6</v>
      </c>
      <c r="BA1309" s="13">
        <f t="shared" si="1610"/>
        <v>4.4639143976986168E-7</v>
      </c>
      <c r="BB1309" s="13">
        <f t="shared" si="1611"/>
        <v>5.0042145001031417E-8</v>
      </c>
      <c r="BC1309" s="13">
        <f t="shared" si="1612"/>
        <v>4.4879288502401577E-9</v>
      </c>
      <c r="BD1309" s="13">
        <f t="shared" si="1613"/>
        <v>3.8380329987806188E-6</v>
      </c>
      <c r="BE1309" s="13">
        <f t="shared" si="1614"/>
        <v>2.4205188195649605E-6</v>
      </c>
      <c r="BF1309" s="13">
        <f t="shared" si="1615"/>
        <v>7.6327006017530129E-7</v>
      </c>
      <c r="BG1309" s="13">
        <f t="shared" si="1616"/>
        <v>1.6045628456484253E-7</v>
      </c>
      <c r="BH1309" s="13">
        <f t="shared" si="1617"/>
        <v>2.5298600652343703E-8</v>
      </c>
      <c r="BI1309" s="13">
        <f t="shared" si="1618"/>
        <v>3.1909959610619056E-9</v>
      </c>
      <c r="BJ1309" s="14">
        <f t="shared" si="1619"/>
        <v>0.33828200194785729</v>
      </c>
      <c r="BK1309" s="14">
        <f t="shared" si="1620"/>
        <v>0.44306037980748253</v>
      </c>
      <c r="BL1309" s="14">
        <f t="shared" si="1621"/>
        <v>0.21355791600998258</v>
      </c>
      <c r="BM1309" s="14">
        <f t="shared" si="1622"/>
        <v>9.5402304058778045E-2</v>
      </c>
      <c r="BN1309" s="14">
        <f t="shared" si="1623"/>
        <v>0.90459266113926695</v>
      </c>
    </row>
    <row r="1310" spans="1:66" x14ac:dyDescent="0.25">
      <c r="A1310" t="s">
        <v>37</v>
      </c>
      <c r="B1310" t="s">
        <v>39</v>
      </c>
      <c r="C1310" t="s">
        <v>216</v>
      </c>
      <c r="D1310" s="7" t="s">
        <v>538</v>
      </c>
      <c r="E1310" s="10">
        <f>VLOOKUP(A1310,home!$A$2:$E$405,3,FALSE)</f>
        <v>1.5481</v>
      </c>
      <c r="F1310" s="10">
        <f>VLOOKUP(B1310,home!$B$2:$E$405,3,FALSE)</f>
        <v>1.1073</v>
      </c>
      <c r="G1310" s="10">
        <f>VLOOKUP(C1310,away!$B$2:$E$405,4,FALSE)</f>
        <v>1.5779000000000001</v>
      </c>
      <c r="H1310" s="10">
        <f>VLOOKUP(A1310,away!$A$2:$E$405,3,FALSE)</f>
        <v>1.2666999999999999</v>
      </c>
      <c r="I1310" s="10">
        <f>VLOOKUP(C1310,away!$B$2:$E$405,3,FALSE)</f>
        <v>0.95820000000000005</v>
      </c>
      <c r="J1310" s="10">
        <f>VLOOKUP(B1310,home!$B$2:$E$405,4,FALSE)</f>
        <v>0.73309999999999997</v>
      </c>
      <c r="K1310" s="12">
        <f t="shared" si="1568"/>
        <v>2.7048537420270002</v>
      </c>
      <c r="L1310" s="12">
        <f t="shared" si="1569"/>
        <v>0.88980154721400007</v>
      </c>
      <c r="M1310" s="13">
        <f t="shared" si="1570"/>
        <v>2.7470150800658642E-2</v>
      </c>
      <c r="N1310" s="13">
        <f t="shared" si="1571"/>
        <v>7.4302740187207519E-2</v>
      </c>
      <c r="O1310" s="13">
        <f t="shared" si="1572"/>
        <v>2.444298268462796E-2</v>
      </c>
      <c r="P1310" s="13">
        <f t="shared" si="1573"/>
        <v>6.6114693180817113E-2</v>
      </c>
      <c r="Q1310" s="13">
        <f t="shared" si="1574"/>
        <v>0.10048902241911416</v>
      </c>
      <c r="R1310" s="13">
        <f t="shared" si="1575"/>
        <v>1.0874701905653485E-2</v>
      </c>
      <c r="S1310" s="13">
        <f t="shared" si="1576"/>
        <v>3.9780930637344558E-2</v>
      </c>
      <c r="T1310" s="13">
        <f t="shared" si="1577"/>
        <v>8.9415287626550113E-2</v>
      </c>
      <c r="U1310" s="13">
        <f t="shared" si="1578"/>
        <v>2.9414478142934974E-2</v>
      </c>
      <c r="V1310" s="13">
        <f t="shared" si="1579"/>
        <v>1.0638229928676466E-2</v>
      </c>
      <c r="W1310" s="13">
        <f t="shared" si="1580"/>
        <v>9.0602702774325333E-2</v>
      </c>
      <c r="X1310" s="13">
        <f t="shared" si="1581"/>
        <v>8.061842511036485E-2</v>
      </c>
      <c r="Y1310" s="13">
        <f t="shared" si="1582"/>
        <v>3.5867199698579315E-2</v>
      </c>
      <c r="Z1310" s="13">
        <f t="shared" si="1583"/>
        <v>3.225442193713836E-3</v>
      </c>
      <c r="AA1310" s="13">
        <f t="shared" si="1584"/>
        <v>8.7243493873586445E-3</v>
      </c>
      <c r="AB1310" s="13">
        <f t="shared" si="1585"/>
        <v>1.1799044543574003E-2</v>
      </c>
      <c r="AC1310" s="13">
        <f t="shared" si="1586"/>
        <v>1.600244463584649E-3</v>
      </c>
      <c r="AD1310" s="13">
        <f t="shared" si="1587"/>
        <v>6.1266764909223483E-2</v>
      </c>
      <c r="AE1310" s="13">
        <f t="shared" si="1588"/>
        <v>5.451526220902346E-2</v>
      </c>
      <c r="AF1310" s="13">
        <f t="shared" si="1589"/>
        <v>2.425388233018299E-2</v>
      </c>
      <c r="AG1310" s="13">
        <f t="shared" si="1590"/>
        <v>7.1937140077810418E-3</v>
      </c>
      <c r="AH1310" s="13">
        <f t="shared" si="1591"/>
        <v>7.1750086360397234E-4</v>
      </c>
      <c r="AI1310" s="13">
        <f t="shared" si="1592"/>
        <v>1.9407348958268087E-3</v>
      </c>
      <c r="AJ1310" s="13">
        <f t="shared" si="1593"/>
        <v>2.6247020226297631E-3</v>
      </c>
      <c r="AK1310" s="13">
        <f t="shared" si="1594"/>
        <v>2.3664783625386501E-3</v>
      </c>
      <c r="AL1310" s="13">
        <f t="shared" si="1595"/>
        <v>1.5405764968958767E-4</v>
      </c>
      <c r="AM1310" s="13">
        <f t="shared" si="1596"/>
        <v>3.314352766532034E-2</v>
      </c>
      <c r="AN1310" s="13">
        <f t="shared" si="1597"/>
        <v>2.9491162196732056E-2</v>
      </c>
      <c r="AO1310" s="13">
        <f t="shared" si="1598"/>
        <v>1.3120640875895602E-2</v>
      </c>
      <c r="AP1310" s="13">
        <f t="shared" si="1599"/>
        <v>3.8915888506037212E-3</v>
      </c>
      <c r="AQ1310" s="13">
        <f t="shared" si="1600"/>
        <v>8.6568544509698568E-4</v>
      </c>
      <c r="AR1310" s="13">
        <f t="shared" si="1601"/>
        <v>1.2768667571243919E-4</v>
      </c>
      <c r="AS1310" s="13">
        <f t="shared" si="1602"/>
        <v>3.453737826077792E-4</v>
      </c>
      <c r="AT1310" s="13">
        <f t="shared" si="1603"/>
        <v>4.6709278414233581E-4</v>
      </c>
      <c r="AU1310" s="13">
        <f t="shared" si="1604"/>
        <v>4.2113922168706894E-4</v>
      </c>
      <c r="AV1310" s="13">
        <f t="shared" si="1605"/>
        <v>2.8477999992365167E-4</v>
      </c>
      <c r="AW1310" s="13">
        <f t="shared" si="1606"/>
        <v>1.0299537199180034E-5</v>
      </c>
      <c r="AX1310" s="13">
        <f t="shared" si="1607"/>
        <v>1.4941399138252839E-2</v>
      </c>
      <c r="AY1310" s="13">
        <f t="shared" si="1608"/>
        <v>1.3294880070759303E-2</v>
      </c>
      <c r="AZ1310" s="13">
        <f t="shared" si="1609"/>
        <v>5.9149024284931009E-3</v>
      </c>
      <c r="BA1310" s="13">
        <f t="shared" si="1610"/>
        <v>1.7543631108310029E-3</v>
      </c>
      <c r="BB1310" s="13">
        <f t="shared" si="1611"/>
        <v>3.9025875259814812E-4</v>
      </c>
      <c r="BC1310" s="13">
        <f t="shared" si="1612"/>
        <v>6.9450568375127583E-5</v>
      </c>
      <c r="BD1310" s="13">
        <f t="shared" si="1613"/>
        <v>1.8935966934590106E-5</v>
      </c>
      <c r="BE1310" s="13">
        <f t="shared" si="1614"/>
        <v>5.1219021021925593E-5</v>
      </c>
      <c r="BF1310" s="13">
        <f t="shared" si="1615"/>
        <v>6.9269980337057535E-5</v>
      </c>
      <c r="BG1310" s="13">
        <f t="shared" si="1616"/>
        <v>6.2455055174942263E-5</v>
      </c>
      <c r="BH1310" s="13">
        <f t="shared" si="1617"/>
        <v>4.2232947424611337E-5</v>
      </c>
      <c r="BI1310" s="13">
        <f t="shared" si="1618"/>
        <v>2.2846789175657912E-5</v>
      </c>
      <c r="BJ1310" s="14">
        <f t="shared" si="1619"/>
        <v>0.73540286037531055</v>
      </c>
      <c r="BK1310" s="14">
        <f t="shared" si="1620"/>
        <v>0.15905318673153032</v>
      </c>
      <c r="BL1310" s="14">
        <f t="shared" si="1621"/>
        <v>9.4818005032890326E-2</v>
      </c>
      <c r="BM1310" s="14">
        <f t="shared" si="1622"/>
        <v>0.67552062262180601</v>
      </c>
      <c r="BN1310" s="14">
        <f t="shared" si="1623"/>
        <v>0.30369429117807889</v>
      </c>
    </row>
    <row r="1311" spans="1:66" x14ac:dyDescent="0.25">
      <c r="A1311" t="s">
        <v>37</v>
      </c>
      <c r="B1311" t="s">
        <v>231</v>
      </c>
      <c r="C1311" t="s">
        <v>228</v>
      </c>
      <c r="D1311" s="7" t="s">
        <v>538</v>
      </c>
      <c r="E1311" s="10">
        <f>VLOOKUP(A1311,home!$A$2:$E$405,3,FALSE)</f>
        <v>1.5481</v>
      </c>
      <c r="F1311" s="10">
        <f>VLOOKUP(B1311,home!$B$2:$E$405,3,FALSE)</f>
        <v>0.79500000000000004</v>
      </c>
      <c r="G1311" s="10">
        <f>VLOOKUP(C1311,away!$B$2:$E$405,4,FALSE)</f>
        <v>1.2458</v>
      </c>
      <c r="H1311" s="10">
        <f>VLOOKUP(A1311,away!$A$2:$E$405,3,FALSE)</f>
        <v>1.2666999999999999</v>
      </c>
      <c r="I1311" s="10">
        <f>VLOOKUP(C1311,away!$B$2:$E$405,3,FALSE)</f>
        <v>1.1841999999999999</v>
      </c>
      <c r="J1311" s="10">
        <f>VLOOKUP(B1311,home!$B$2:$E$405,4,FALSE)</f>
        <v>0.78949999999999998</v>
      </c>
      <c r="K1311" s="12">
        <f t="shared" si="1568"/>
        <v>1.5332552691000001</v>
      </c>
      <c r="L1311" s="12">
        <f t="shared" si="1569"/>
        <v>1.1842706375299998</v>
      </c>
      <c r="M1311" s="13">
        <f t="shared" si="1570"/>
        <v>6.6037936500184802E-2</v>
      </c>
      <c r="N1311" s="13">
        <f t="shared" si="1571"/>
        <v>0.10125301409939956</v>
      </c>
      <c r="O1311" s="13">
        <f t="shared" si="1572"/>
        <v>7.8206789160239501E-2</v>
      </c>
      <c r="P1311" s="13">
        <f t="shared" si="1573"/>
        <v>0.11991097155932998</v>
      </c>
      <c r="Q1311" s="13">
        <f t="shared" si="1574"/>
        <v>7.762335869008051E-2</v>
      </c>
      <c r="R1311" s="13">
        <f t="shared" si="1575"/>
        <v>4.6309002028985573E-2</v>
      </c>
      <c r="S1311" s="13">
        <f t="shared" si="1576"/>
        <v>5.4433261630843867E-2</v>
      </c>
      <c r="T1311" s="13">
        <f t="shared" si="1577"/>
        <v>9.1927064483121504E-2</v>
      </c>
      <c r="U1311" s="13">
        <f t="shared" si="1578"/>
        <v>7.1003521367704714E-2</v>
      </c>
      <c r="V1311" s="13">
        <f t="shared" si="1579"/>
        <v>1.0982147591078484E-2</v>
      </c>
      <c r="W1311" s="13">
        <f t="shared" si="1580"/>
        <v>3.9672141238935067E-2</v>
      </c>
      <c r="X1311" s="13">
        <f t="shared" si="1581"/>
        <v>4.698255199721383E-2</v>
      </c>
      <c r="Y1311" s="13">
        <f t="shared" si="1582"/>
        <v>2.7820028403263402E-2</v>
      </c>
      <c r="Z1311" s="13">
        <f t="shared" si="1583"/>
        <v>1.8280797118748266E-2</v>
      </c>
      <c r="AA1311" s="13">
        <f t="shared" si="1584"/>
        <v>2.8029128505668875E-2</v>
      </c>
      <c r="AB1311" s="13">
        <f t="shared" si="1585"/>
        <v>2.1487904484798915E-2</v>
      </c>
      <c r="AC1311" s="13">
        <f t="shared" si="1586"/>
        <v>1.2463290583838232E-3</v>
      </c>
      <c r="AD1311" s="13">
        <f t="shared" si="1587"/>
        <v>1.5206879897769154E-2</v>
      </c>
      <c r="AE1311" s="13">
        <f t="shared" si="1588"/>
        <v>1.8009061351373215E-2</v>
      </c>
      <c r="AF1311" s="13">
        <f t="shared" si="1589"/>
        <v>1.0663801283953823E-2</v>
      </c>
      <c r="AG1311" s="13">
        <f t="shared" si="1590"/>
        <v>4.2096089150137411E-3</v>
      </c>
      <c r="AH1311" s="13">
        <f t="shared" si="1591"/>
        <v>5.412352814594147E-3</v>
      </c>
      <c r="AI1311" s="13">
        <f t="shared" si="1592"/>
        <v>8.2985184712046911E-3</v>
      </c>
      <c r="AJ1311" s="13">
        <f t="shared" si="1593"/>
        <v>6.3618735858491362E-3</v>
      </c>
      <c r="AK1311" s="13">
        <f t="shared" si="1594"/>
        <v>3.2514587322837662E-3</v>
      </c>
      <c r="AL1311" s="13">
        <f t="shared" si="1595"/>
        <v>9.0522833506774314E-5</v>
      </c>
      <c r="AM1311" s="13">
        <f t="shared" si="1596"/>
        <v>4.6632057459650841E-3</v>
      </c>
      <c r="AN1311" s="13">
        <f t="shared" si="1597"/>
        <v>5.5224976417076284E-3</v>
      </c>
      <c r="AO1311" s="13">
        <f t="shared" si="1598"/>
        <v>3.2700659014515076E-3</v>
      </c>
      <c r="AP1311" s="13">
        <f t="shared" si="1599"/>
        <v>1.2908810099590301E-3</v>
      </c>
      <c r="AQ1311" s="13">
        <f t="shared" si="1600"/>
        <v>3.8218811915988757E-4</v>
      </c>
      <c r="AR1311" s="13">
        <f t="shared" si="1601"/>
        <v>1.2819381036553398E-3</v>
      </c>
      <c r="AS1311" s="13">
        <f t="shared" si="1602"/>
        <v>1.9655383520896116E-3</v>
      </c>
      <c r="AT1311" s="13">
        <f t="shared" si="1603"/>
        <v>1.5068360174797645E-3</v>
      </c>
      <c r="AU1311" s="13">
        <f t="shared" si="1604"/>
        <v>7.701214211568361E-4</v>
      </c>
      <c r="AV1311" s="13">
        <f t="shared" si="1605"/>
        <v>2.9519818170887493E-4</v>
      </c>
      <c r="AW1311" s="13">
        <f t="shared" si="1606"/>
        <v>4.5658439718166185E-6</v>
      </c>
      <c r="AX1311" s="13">
        <f t="shared" si="1607"/>
        <v>1.1916474634830619E-3</v>
      </c>
      <c r="AY1311" s="13">
        <f t="shared" si="1608"/>
        <v>1.4112331012900931E-3</v>
      </c>
      <c r="AZ1311" s="13">
        <f t="shared" si="1609"/>
        <v>8.3564096228412892E-4</v>
      </c>
      <c r="BA1311" s="13">
        <f t="shared" si="1610"/>
        <v>3.2987501838346932E-4</v>
      </c>
      <c r="BB1311" s="13">
        <f t="shared" si="1611"/>
        <v>9.7665324581552873E-5</v>
      </c>
      <c r="BC1311" s="13">
        <f t="shared" si="1612"/>
        <v>2.3132435241353996E-5</v>
      </c>
      <c r="BD1311" s="13">
        <f t="shared" si="1613"/>
        <v>2.5302694254831788E-4</v>
      </c>
      <c r="BE1311" s="13">
        <f t="shared" si="1614"/>
        <v>3.8795489288647134E-4</v>
      </c>
      <c r="BF1311" s="13">
        <f t="shared" si="1615"/>
        <v>2.9741694184565426E-4</v>
      </c>
      <c r="BG1311" s="13">
        <f t="shared" si="1616"/>
        <v>1.5200536440148585E-4</v>
      </c>
      <c r="BH1311" s="13">
        <f t="shared" si="1617"/>
        <v>5.8265756475010968E-5</v>
      </c>
      <c r="BI1311" s="13">
        <f t="shared" si="1618"/>
        <v>1.7867255624681596E-5</v>
      </c>
      <c r="BJ1311" s="14">
        <f t="shared" si="1619"/>
        <v>0.45238554308363077</v>
      </c>
      <c r="BK1311" s="14">
        <f t="shared" si="1620"/>
        <v>0.25411240227461784</v>
      </c>
      <c r="BL1311" s="14">
        <f t="shared" si="1621"/>
        <v>0.27534671838120134</v>
      </c>
      <c r="BM1311" s="14">
        <f t="shared" si="1622"/>
        <v>0.50937772156266015</v>
      </c>
      <c r="BN1311" s="14">
        <f t="shared" si="1623"/>
        <v>0.48934107203821997</v>
      </c>
    </row>
    <row r="1312" spans="1:66" x14ac:dyDescent="0.25">
      <c r="A1312" t="s">
        <v>337</v>
      </c>
      <c r="B1312" t="s">
        <v>368</v>
      </c>
      <c r="C1312" t="s">
        <v>338</v>
      </c>
      <c r="D1312" s="7" t="s">
        <v>538</v>
      </c>
      <c r="E1312" s="10">
        <f>VLOOKUP(A1312,home!$A$2:$E$405,3,FALSE)</f>
        <v>1.4091</v>
      </c>
      <c r="F1312" s="10">
        <f>VLOOKUP(B1312,home!$B$2:$E$405,3,FALSE)</f>
        <v>1.1613</v>
      </c>
      <c r="G1312" s="10">
        <f>VLOOKUP(C1312,away!$B$2:$E$405,4,FALSE)</f>
        <v>0.8387</v>
      </c>
      <c r="H1312" s="10">
        <f>VLOOKUP(A1312,away!$A$2:$E$405,3,FALSE)</f>
        <v>1.1182000000000001</v>
      </c>
      <c r="I1312" s="10">
        <f>VLOOKUP(C1312,away!$B$2:$E$405,3,FALSE)</f>
        <v>1.1382000000000001</v>
      </c>
      <c r="J1312" s="10">
        <f>VLOOKUP(B1312,home!$B$2:$E$405,4,FALSE)</f>
        <v>0.81299999999999994</v>
      </c>
      <c r="K1312" s="12">
        <f t="shared" si="1568"/>
        <v>1.3724384730210002</v>
      </c>
      <c r="L1312" s="12">
        <f t="shared" si="1569"/>
        <v>1.0347337501200002</v>
      </c>
      <c r="M1312" s="13">
        <f t="shared" si="1570"/>
        <v>9.0069631618550181E-2</v>
      </c>
      <c r="N1312" s="13">
        <f t="shared" si="1571"/>
        <v>0.12361502768412699</v>
      </c>
      <c r="O1312" s="13">
        <f t="shared" si="1572"/>
        <v>9.3198087696589368E-2</v>
      </c>
      <c r="P1312" s="13">
        <f t="shared" si="1573"/>
        <v>0.12790864116678438</v>
      </c>
      <c r="Q1312" s="13">
        <f t="shared" si="1574"/>
        <v>8.482700991862599E-2</v>
      </c>
      <c r="R1312" s="13">
        <f t="shared" si="1575"/>
        <v>4.8217603393152286E-2</v>
      </c>
      <c r="S1312" s="13">
        <f t="shared" si="1576"/>
        <v>4.5411034194136973E-2</v>
      </c>
      <c r="T1312" s="13">
        <f t="shared" si="1577"/>
        <v>8.7773370084566316E-2</v>
      </c>
      <c r="U1312" s="13">
        <f t="shared" si="1578"/>
        <v>6.6175693973630115E-2</v>
      </c>
      <c r="V1312" s="13">
        <f t="shared" si="1579"/>
        <v>7.1653990527753312E-3</v>
      </c>
      <c r="W1312" s="13">
        <f t="shared" si="1580"/>
        <v>3.8806617321218768E-2</v>
      </c>
      <c r="X1312" s="13">
        <f t="shared" si="1581"/>
        <v>4.0154516670256449E-2</v>
      </c>
      <c r="Y1312" s="13">
        <f t="shared" si="1582"/>
        <v>2.0774616809235261E-2</v>
      </c>
      <c r="Z1312" s="13">
        <f t="shared" si="1583"/>
        <v>1.6630793860265104E-2</v>
      </c>
      <c r="AA1312" s="13">
        <f t="shared" si="1584"/>
        <v>2.2824741330709261E-2</v>
      </c>
      <c r="AB1312" s="13">
        <f t="shared" si="1585"/>
        <v>1.5662776569508971E-2</v>
      </c>
      <c r="AC1312" s="13">
        <f t="shared" si="1586"/>
        <v>6.3597771509419114E-4</v>
      </c>
      <c r="AD1312" s="13">
        <f t="shared" si="1587"/>
        <v>1.3314923654860948E-2</v>
      </c>
      <c r="AE1312" s="13">
        <f t="shared" si="1588"/>
        <v>1.3777400885955767E-2</v>
      </c>
      <c r="AF1312" s="13">
        <f t="shared" si="1589"/>
        <v>7.1279708428158128E-3</v>
      </c>
      <c r="AG1312" s="13">
        <f t="shared" si="1590"/>
        <v>2.4585173336442749E-3</v>
      </c>
      <c r="AH1312" s="13">
        <f t="shared" si="1591"/>
        <v>4.3021109246261964E-3</v>
      </c>
      <c r="AI1312" s="13">
        <f t="shared" si="1592"/>
        <v>5.9043825481609399E-3</v>
      </c>
      <c r="AJ1312" s="13">
        <f t="shared" si="1593"/>
        <v>4.0517008842649227E-3</v>
      </c>
      <c r="AK1312" s="13">
        <f t="shared" si="1594"/>
        <v>1.853570058246129E-3</v>
      </c>
      <c r="AL1312" s="13">
        <f t="shared" si="1595"/>
        <v>3.6126292020184339E-5</v>
      </c>
      <c r="AM1312" s="13">
        <f t="shared" si="1596"/>
        <v>3.6547826978537094E-3</v>
      </c>
      <c r="AN1312" s="13">
        <f t="shared" si="1597"/>
        <v>3.7817270068238604E-3</v>
      </c>
      <c r="AO1312" s="13">
        <f t="shared" si="1598"/>
        <v>1.9565402838504684E-3</v>
      </c>
      <c r="AP1312" s="13">
        <f t="shared" si="1599"/>
        <v>6.7483275505648152E-4</v>
      </c>
      <c r="AQ1312" s="13">
        <f t="shared" si="1600"/>
        <v>1.7456805683585118E-4</v>
      </c>
      <c r="AR1312" s="13">
        <f t="shared" si="1601"/>
        <v>8.9030787409413747E-4</v>
      </c>
      <c r="AS1312" s="13">
        <f t="shared" si="1602"/>
        <v>1.2218927792403309E-3</v>
      </c>
      <c r="AT1312" s="13">
        <f t="shared" si="1603"/>
        <v>8.3848633006799306E-4</v>
      </c>
      <c r="AU1312" s="13">
        <f t="shared" si="1604"/>
        <v>3.8359029949583298E-4</v>
      </c>
      <c r="AV1312" s="13">
        <f t="shared" si="1605"/>
        <v>1.3161352122643231E-4</v>
      </c>
      <c r="AW1312" s="13">
        <f t="shared" si="1606"/>
        <v>1.4250903068792855E-6</v>
      </c>
      <c r="AX1312" s="13">
        <f t="shared" si="1607"/>
        <v>8.3599406417765229E-4</v>
      </c>
      <c r="AY1312" s="13">
        <f t="shared" si="1608"/>
        <v>8.6503127310460224E-4</v>
      </c>
      <c r="AZ1312" s="13">
        <f t="shared" si="1609"/>
        <v>4.4753852659530158E-4</v>
      </c>
      <c r="BA1312" s="13">
        <f t="shared" si="1610"/>
        <v>1.5436107264904528E-4</v>
      </c>
      <c r="BB1312" s="13">
        <f t="shared" si="1611"/>
        <v>3.9930652893673111E-5</v>
      </c>
      <c r="BC1312" s="13">
        <f t="shared" si="1612"/>
        <v>8.2635188426820853E-6</v>
      </c>
      <c r="BD1312" s="13">
        <f t="shared" si="1613"/>
        <v>1.5353860088713187E-4</v>
      </c>
      <c r="BE1312" s="13">
        <f t="shared" si="1614"/>
        <v>2.1072228295131607E-4</v>
      </c>
      <c r="BF1312" s="13">
        <f t="shared" si="1615"/>
        <v>1.4460168412260173E-4</v>
      </c>
      <c r="BG1312" s="13">
        <f t="shared" si="1616"/>
        <v>6.6152304851162841E-5</v>
      </c>
      <c r="BH1312" s="13">
        <f t="shared" si="1617"/>
        <v>2.2697492064187414E-5</v>
      </c>
      <c r="BI1312" s="13">
        <f t="shared" si="1618"/>
        <v>6.2301822699959261E-6</v>
      </c>
      <c r="BJ1312" s="14">
        <f t="shared" si="1619"/>
        <v>0.44522354111398982</v>
      </c>
      <c r="BK1312" s="14">
        <f t="shared" si="1620"/>
        <v>0.27209184131246589</v>
      </c>
      <c r="BL1312" s="14">
        <f t="shared" si="1621"/>
        <v>0.26626050073015933</v>
      </c>
      <c r="BM1312" s="14">
        <f t="shared" si="1622"/>
        <v>0.43150706935625333</v>
      </c>
      <c r="BN1312" s="14">
        <f t="shared" si="1623"/>
        <v>0.5678360014778292</v>
      </c>
    </row>
    <row r="1313" spans="1:66" x14ac:dyDescent="0.25">
      <c r="A1313" t="s">
        <v>337</v>
      </c>
      <c r="B1313" t="s">
        <v>373</v>
      </c>
      <c r="C1313" t="s">
        <v>224</v>
      </c>
      <c r="D1313" s="7" t="s">
        <v>538</v>
      </c>
      <c r="E1313" s="10">
        <f>VLOOKUP(A1313,home!$A$2:$E$405,3,FALSE)</f>
        <v>1.4091</v>
      </c>
      <c r="F1313" s="10">
        <f>VLOOKUP(B1313,home!$B$2:$E$405,3,FALSE)</f>
        <v>0.5161</v>
      </c>
      <c r="G1313" s="10">
        <f>VLOOKUP(C1313,away!$B$2:$E$405,4,FALSE)</f>
        <v>1.5403</v>
      </c>
      <c r="H1313" s="10">
        <f>VLOOKUP(A1313,away!$A$2:$E$405,3,FALSE)</f>
        <v>1.1182000000000001</v>
      </c>
      <c r="I1313" s="10">
        <f>VLOOKUP(C1313,away!$B$2:$E$405,3,FALSE)</f>
        <v>0.72870000000000001</v>
      </c>
      <c r="J1313" s="10">
        <f>VLOOKUP(B1313,home!$B$2:$E$405,4,FALSE)</f>
        <v>0.89429999999999998</v>
      </c>
      <c r="K1313" s="12">
        <f t="shared" si="1568"/>
        <v>1.1201623963530001</v>
      </c>
      <c r="L1313" s="12">
        <f t="shared" si="1569"/>
        <v>0.72870456166200004</v>
      </c>
      <c r="M1313" s="13">
        <f t="shared" si="1570"/>
        <v>0.15741542359208335</v>
      </c>
      <c r="N1313" s="13">
        <f t="shared" si="1571"/>
        <v>0.17633083811383068</v>
      </c>
      <c r="O1313" s="13">
        <f t="shared" si="1572"/>
        <v>0.11470933724750716</v>
      </c>
      <c r="P1313" s="13">
        <f t="shared" si="1573"/>
        <v>0.12849308609523208</v>
      </c>
      <c r="Q1313" s="13">
        <f t="shared" si="1574"/>
        <v>9.8759587086260772E-2</v>
      </c>
      <c r="R1313" s="13">
        <f t="shared" si="1575"/>
        <v>4.1794608658741614E-2</v>
      </c>
      <c r="S1313" s="13">
        <f t="shared" si="1576"/>
        <v>2.6221180868942279E-2</v>
      </c>
      <c r="T1313" s="13">
        <f t="shared" si="1577"/>
        <v>7.1966561617613778E-2</v>
      </c>
      <c r="U1313" s="13">
        <f t="shared" si="1578"/>
        <v>4.6816748989811856E-2</v>
      </c>
      <c r="V1313" s="13">
        <f t="shared" si="1579"/>
        <v>2.3781662657871962E-3</v>
      </c>
      <c r="W1313" s="13">
        <f t="shared" si="1580"/>
        <v>3.6875591911126208E-2</v>
      </c>
      <c r="X1313" s="13">
        <f t="shared" si="1581"/>
        <v>2.6871412039624017E-2</v>
      </c>
      <c r="Y1313" s="13">
        <f t="shared" si="1582"/>
        <v>9.7906602657866042E-3</v>
      </c>
      <c r="Z1313" s="13">
        <f t="shared" si="1583"/>
        <v>1.0151973994167715E-2</v>
      </c>
      <c r="AA1313" s="13">
        <f t="shared" si="1584"/>
        <v>1.1371859517020244E-2</v>
      </c>
      <c r="AB1313" s="13">
        <f t="shared" si="1585"/>
        <v>6.3691647037875353E-3</v>
      </c>
      <c r="AC1313" s="13">
        <f t="shared" si="1586"/>
        <v>1.213262317970295E-4</v>
      </c>
      <c r="AD1313" s="13">
        <f t="shared" si="1587"/>
        <v>1.0326662850525621E-2</v>
      </c>
      <c r="AE1313" s="13">
        <f t="shared" si="1588"/>
        <v>7.5250863259235324E-3</v>
      </c>
      <c r="AF1313" s="13">
        <f t="shared" si="1589"/>
        <v>2.7417823663004087E-3</v>
      </c>
      <c r="AG1313" s="13">
        <f t="shared" si="1590"/>
        <v>6.6598310580251354E-4</v>
      </c>
      <c r="AH1313" s="13">
        <f t="shared" si="1591"/>
        <v>1.8494474398560018E-3</v>
      </c>
      <c r="AI1313" s="13">
        <f t="shared" si="1592"/>
        <v>2.0716814761580198E-3</v>
      </c>
      <c r="AJ1313" s="13">
        <f t="shared" si="1593"/>
        <v>1.1603098434066444E-3</v>
      </c>
      <c r="AK1313" s="13">
        <f t="shared" si="1594"/>
        <v>4.3324515156745348E-4</v>
      </c>
      <c r="AL1313" s="13">
        <f t="shared" si="1595"/>
        <v>3.9613861442964222E-6</v>
      </c>
      <c r="AM1313" s="13">
        <f t="shared" si="1596"/>
        <v>2.3135078809948533E-3</v>
      </c>
      <c r="AN1313" s="13">
        <f t="shared" si="1597"/>
        <v>1.6858637463219371E-3</v>
      </c>
      <c r="AO1313" s="13">
        <f t="shared" si="1598"/>
        <v>6.1424830114269213E-4</v>
      </c>
      <c r="AP1313" s="13">
        <f t="shared" si="1599"/>
        <v>1.4920184634527122E-4</v>
      </c>
      <c r="AQ1313" s="13">
        <f t="shared" si="1600"/>
        <v>2.7181016510047984E-5</v>
      </c>
      <c r="AR1313" s="13">
        <f t="shared" si="1601"/>
        <v>2.695401571954353E-4</v>
      </c>
      <c r="AS1313" s="13">
        <f t="shared" si="1602"/>
        <v>3.0192874839740316E-4</v>
      </c>
      <c r="AT1313" s="13">
        <f t="shared" si="1603"/>
        <v>1.6910461516634861E-4</v>
      </c>
      <c r="AU1313" s="13">
        <f t="shared" si="1604"/>
        <v>6.3141543653029628E-5</v>
      </c>
      <c r="AV1313" s="13">
        <f t="shared" si="1605"/>
        <v>1.7682195711951326E-5</v>
      </c>
      <c r="AW1313" s="13">
        <f t="shared" si="1606"/>
        <v>8.9820848851253288E-8</v>
      </c>
      <c r="AX1313" s="13">
        <f t="shared" si="1607"/>
        <v>4.3191742199279079E-4</v>
      </c>
      <c r="AY1313" s="13">
        <f t="shared" si="1608"/>
        <v>3.147401956674377E-4</v>
      </c>
      <c r="AZ1313" s="13">
        <f t="shared" si="1609"/>
        <v>1.1467630816062614E-4</v>
      </c>
      <c r="BA1313" s="13">
        <f t="shared" si="1610"/>
        <v>2.7855049623735171E-5</v>
      </c>
      <c r="BB1313" s="13">
        <f t="shared" si="1611"/>
        <v>5.074525431534299E-6</v>
      </c>
      <c r="BC1313" s="13">
        <f t="shared" si="1612"/>
        <v>7.3956596604577491E-7</v>
      </c>
      <c r="BD1313" s="13">
        <f t="shared" si="1613"/>
        <v>3.2735857016567695E-5</v>
      </c>
      <c r="BE1313" s="13">
        <f t="shared" si="1614"/>
        <v>3.6669476042347642E-5</v>
      </c>
      <c r="BF1313" s="13">
        <f t="shared" si="1615"/>
        <v>2.0537884078302533E-5</v>
      </c>
      <c r="BG1313" s="13">
        <f t="shared" si="1616"/>
        <v>7.6685884817238275E-6</v>
      </c>
      <c r="BH1313" s="13">
        <f t="shared" si="1617"/>
        <v>2.1475161125831968E-6</v>
      </c>
      <c r="BI1313" s="13">
        <f t="shared" si="1618"/>
        <v>4.8111335897557391E-7</v>
      </c>
      <c r="BJ1313" s="14">
        <f t="shared" si="1619"/>
        <v>0.44753917154095119</v>
      </c>
      <c r="BK1313" s="14">
        <f t="shared" si="1620"/>
        <v>0.3149478846356536</v>
      </c>
      <c r="BL1313" s="14">
        <f t="shared" si="1621"/>
        <v>0.2274980407230712</v>
      </c>
      <c r="BM1313" s="14">
        <f t="shared" si="1622"/>
        <v>0.28231953972536949</v>
      </c>
      <c r="BN1313" s="14">
        <f t="shared" si="1623"/>
        <v>0.71750288079365565</v>
      </c>
    </row>
    <row r="1314" spans="1:66" x14ac:dyDescent="0.25">
      <c r="A1314" t="s">
        <v>337</v>
      </c>
      <c r="B1314" t="s">
        <v>374</v>
      </c>
      <c r="C1314" t="s">
        <v>367</v>
      </c>
      <c r="D1314" s="7" t="s">
        <v>538</v>
      </c>
      <c r="E1314" s="10">
        <f>VLOOKUP(A1314,home!$A$2:$E$405,3,FALSE)</f>
        <v>1.4091</v>
      </c>
      <c r="F1314" s="10">
        <f>VLOOKUP(B1314,home!$B$2:$E$405,3,FALSE)</f>
        <v>1.1613</v>
      </c>
      <c r="G1314" s="10">
        <f>VLOOKUP(C1314,away!$B$2:$E$405,4,FALSE)</f>
        <v>1.3548</v>
      </c>
      <c r="H1314" s="10">
        <f>VLOOKUP(A1314,away!$A$2:$E$405,3,FALSE)</f>
        <v>1.1182000000000001</v>
      </c>
      <c r="I1314" s="10">
        <f>VLOOKUP(C1314,away!$B$2:$E$405,3,FALSE)</f>
        <v>0.97560000000000002</v>
      </c>
      <c r="J1314" s="10">
        <f>VLOOKUP(B1314,home!$B$2:$E$405,4,FALSE)</f>
        <v>0.89429999999999998</v>
      </c>
      <c r="K1314" s="12">
        <f t="shared" si="1568"/>
        <v>2.2169782320840001</v>
      </c>
      <c r="L1314" s="12">
        <f t="shared" si="1569"/>
        <v>0.97560610725600005</v>
      </c>
      <c r="M1314" s="13">
        <f t="shared" si="1570"/>
        <v>4.1065606224483145E-2</v>
      </c>
      <c r="N1314" s="13">
        <f t="shared" si="1571"/>
        <v>9.1041555087012352E-2</v>
      </c>
      <c r="O1314" s="13">
        <f t="shared" si="1572"/>
        <v>4.0063856230775768E-2</v>
      </c>
      <c r="P1314" s="13">
        <f t="shared" si="1573"/>
        <v>8.8820697156972814E-2</v>
      </c>
      <c r="Q1314" s="13">
        <f t="shared" si="1574"/>
        <v>0.10091857292149141</v>
      </c>
      <c r="R1314" s="13">
        <f t="shared" si="1575"/>
        <v>1.9543271409485596E-2</v>
      </c>
      <c r="S1314" s="13">
        <f t="shared" si="1576"/>
        <v>4.8027516021102966E-2</v>
      </c>
      <c r="T1314" s="13">
        <f t="shared" si="1577"/>
        <v>9.8456776077767011E-2</v>
      </c>
      <c r="U1314" s="13">
        <f t="shared" si="1578"/>
        <v>4.3327007298539159E-2</v>
      </c>
      <c r="V1314" s="13">
        <f t="shared" si="1579"/>
        <v>1.1542066052369019E-2</v>
      </c>
      <c r="W1314" s="13">
        <f t="shared" si="1580"/>
        <v>7.457809312664275E-2</v>
      </c>
      <c r="X1314" s="13">
        <f t="shared" si="1581"/>
        <v>7.2758843121859401E-2</v>
      </c>
      <c r="Y1314" s="13">
        <f t="shared" si="1582"/>
        <v>3.5491985853283614E-2</v>
      </c>
      <c r="Z1314" s="13">
        <f t="shared" si="1583"/>
        <v>6.3555116476185745E-3</v>
      </c>
      <c r="AA1314" s="13">
        <f t="shared" si="1584"/>
        <v>1.4090030976526698E-2</v>
      </c>
      <c r="AB1314" s="13">
        <f t="shared" si="1585"/>
        <v>1.5618645982174483E-2</v>
      </c>
      <c r="AC1314" s="13">
        <f t="shared" si="1586"/>
        <v>1.5602691151677807E-3</v>
      </c>
      <c r="AD1314" s="13">
        <f t="shared" si="1587"/>
        <v>4.1334502263025097E-2</v>
      </c>
      <c r="AE1314" s="13">
        <f t="shared" si="1588"/>
        <v>4.0326192848194241E-2</v>
      </c>
      <c r="AF1314" s="13">
        <f t="shared" si="1589"/>
        <v>1.9671240012540767E-2</v>
      </c>
      <c r="AG1314" s="13">
        <f t="shared" si="1590"/>
        <v>6.3971272978444555E-3</v>
      </c>
      <c r="AH1314" s="13">
        <f t="shared" si="1591"/>
        <v>1.5501189945383309E-3</v>
      </c>
      <c r="AI1314" s="13">
        <f t="shared" si="1592"/>
        <v>3.4365800680314163E-3</v>
      </c>
      <c r="AJ1314" s="13">
        <f t="shared" si="1593"/>
        <v>3.8094116018197021E-3</v>
      </c>
      <c r="AK1314" s="13">
        <f t="shared" si="1594"/>
        <v>2.8151275327608408E-3</v>
      </c>
      <c r="AL1314" s="13">
        <f t="shared" si="1595"/>
        <v>1.3498808692036021E-4</v>
      </c>
      <c r="AM1314" s="13">
        <f t="shared" si="1596"/>
        <v>1.8327538350230689E-2</v>
      </c>
      <c r="AN1314" s="13">
        <f t="shared" si="1597"/>
        <v>1.7880458345453619E-2</v>
      </c>
      <c r="AO1314" s="13">
        <f t="shared" si="1598"/>
        <v>8.7221421811805311E-3</v>
      </c>
      <c r="AP1314" s="13">
        <f t="shared" si="1599"/>
        <v>2.8364583934382989E-3</v>
      </c>
      <c r="AQ1314" s="13">
        <f t="shared" si="1600"/>
        <v>6.918165329039865E-4</v>
      </c>
      <c r="AR1314" s="13">
        <f t="shared" si="1601"/>
        <v>3.0246111160902526E-4</v>
      </c>
      <c r="AS1314" s="13">
        <f t="shared" si="1602"/>
        <v>6.7054970048913826E-4</v>
      </c>
      <c r="AT1314" s="13">
        <f t="shared" si="1603"/>
        <v>7.4329704475743297E-4</v>
      </c>
      <c r="AU1314" s="13">
        <f t="shared" si="1604"/>
        <v>5.4929112273319853E-4</v>
      </c>
      <c r="AV1314" s="13">
        <f t="shared" si="1605"/>
        <v>3.0444161554412052E-4</v>
      </c>
      <c r="AW1314" s="13">
        <f t="shared" si="1606"/>
        <v>8.1101498921635551E-6</v>
      </c>
      <c r="AX1314" s="13">
        <f t="shared" si="1607"/>
        <v>6.77195892835769E-3</v>
      </c>
      <c r="AY1314" s="13">
        <f t="shared" si="1608"/>
        <v>6.6067644885925599E-3</v>
      </c>
      <c r="AZ1314" s="13">
        <f t="shared" si="1609"/>
        <v>3.222799892136482E-3</v>
      </c>
      <c r="BA1314" s="13">
        <f t="shared" si="1610"/>
        <v>1.0480610857441103E-3</v>
      </c>
      <c r="BB1314" s="13">
        <f t="shared" si="1611"/>
        <v>2.5562369900732703E-4</v>
      </c>
      <c r="BC1314" s="13">
        <f t="shared" si="1612"/>
        <v>4.987760838218357E-5</v>
      </c>
      <c r="BD1314" s="13">
        <f t="shared" si="1613"/>
        <v>4.9180484615533927E-5</v>
      </c>
      <c r="BE1314" s="13">
        <f t="shared" si="1614"/>
        <v>1.0903206383598078E-4</v>
      </c>
      <c r="BF1314" s="13">
        <f t="shared" si="1615"/>
        <v>1.2086085606178128E-4</v>
      </c>
      <c r="BG1314" s="13">
        <f t="shared" si="1616"/>
        <v>8.931529566666889E-5</v>
      </c>
      <c r="BH1314" s="13">
        <f t="shared" si="1617"/>
        <v>4.9502516571287842E-5</v>
      </c>
      <c r="BI1314" s="13">
        <f t="shared" si="1618"/>
        <v>2.1949200334384521E-5</v>
      </c>
      <c r="BJ1314" s="14">
        <f t="shared" si="1619"/>
        <v>0.64738838811508848</v>
      </c>
      <c r="BK1314" s="14">
        <f t="shared" si="1620"/>
        <v>0.19775790714560865</v>
      </c>
      <c r="BL1314" s="14">
        <f t="shared" si="1621"/>
        <v>0.1472639311068705</v>
      </c>
      <c r="BM1314" s="14">
        <f t="shared" si="1622"/>
        <v>0.61071352464626472</v>
      </c>
      <c r="BN1314" s="14">
        <f t="shared" si="1623"/>
        <v>0.3814535590302211</v>
      </c>
    </row>
    <row r="1315" spans="1:66" s="15" customFormat="1" x14ac:dyDescent="0.25">
      <c r="A1315" t="s">
        <v>337</v>
      </c>
      <c r="B1315" t="s">
        <v>403</v>
      </c>
      <c r="C1315" t="s">
        <v>382</v>
      </c>
      <c r="D1315" s="7" t="s">
        <v>538</v>
      </c>
      <c r="E1315" s="10">
        <f>VLOOKUP(A1315,home!$A$2:$E$405,3,FALSE)</f>
        <v>1.4091</v>
      </c>
      <c r="F1315" s="10">
        <f>VLOOKUP(B1315,home!$B$2:$E$405,3,FALSE)</f>
        <v>1.2258</v>
      </c>
      <c r="G1315" s="10">
        <f>VLOOKUP(C1315,away!$B$2:$E$405,4,FALSE)</f>
        <v>1.0968</v>
      </c>
      <c r="H1315" s="10">
        <f>VLOOKUP(A1315,away!$A$2:$E$405,3,FALSE)</f>
        <v>1.1182000000000001</v>
      </c>
      <c r="I1315" s="10">
        <f>VLOOKUP(C1315,away!$B$2:$E$405,3,FALSE)</f>
        <v>1.2195</v>
      </c>
      <c r="J1315" s="10">
        <f>VLOOKUP(B1315,home!$B$2:$E$405,4,FALSE)</f>
        <v>1.1382000000000001</v>
      </c>
      <c r="K1315" s="12">
        <f t="shared" si="1568"/>
        <v>1.8944749787040001</v>
      </c>
      <c r="L1315" s="12">
        <f t="shared" si="1569"/>
        <v>1.5521006251800002</v>
      </c>
      <c r="M1315" s="13">
        <f t="shared" si="1570"/>
        <v>3.1854532357050741E-2</v>
      </c>
      <c r="N1315" s="13">
        <f t="shared" si="1571"/>
        <v>6.0347614508749578E-2</v>
      </c>
      <c r="O1315" s="13">
        <f t="shared" si="1572"/>
        <v>4.9441439586195006E-2</v>
      </c>
      <c r="P1315" s="13">
        <f t="shared" si="1573"/>
        <v>9.3665570207151883E-2</v>
      </c>
      <c r="Q1315" s="13">
        <f t="shared" si="1574"/>
        <v>5.7163522855650288E-2</v>
      </c>
      <c r="R1315" s="13">
        <f t="shared" si="1575"/>
        <v>3.8369044645766244E-2</v>
      </c>
      <c r="S1315" s="13">
        <f t="shared" si="1576"/>
        <v>6.8853930610984285E-2</v>
      </c>
      <c r="T1315" s="13">
        <f t="shared" si="1577"/>
        <v>8.8723539561746056E-2</v>
      </c>
      <c r="U1315" s="13">
        <f t="shared" si="1578"/>
        <v>7.2689195038180832E-2</v>
      </c>
      <c r="V1315" s="13">
        <f t="shared" si="1579"/>
        <v>2.2495465042264674E-2</v>
      </c>
      <c r="W1315" s="13">
        <f t="shared" si="1580"/>
        <v>3.6098287914867903E-2</v>
      </c>
      <c r="X1315" s="13">
        <f t="shared" si="1581"/>
        <v>5.6028175240594127E-2</v>
      </c>
      <c r="Y1315" s="13">
        <f t="shared" si="1582"/>
        <v>4.3480682909310384E-2</v>
      </c>
      <c r="Z1315" s="13">
        <f t="shared" si="1583"/>
        <v>1.9850872727417718E-2</v>
      </c>
      <c r="AA1315" s="13">
        <f t="shared" si="1584"/>
        <v>3.7606981687530495E-2</v>
      </c>
      <c r="AB1315" s="13">
        <f t="shared" si="1585"/>
        <v>3.562274291580303E-2</v>
      </c>
      <c r="AC1315" s="13">
        <f t="shared" si="1586"/>
        <v>4.1341263007750447E-3</v>
      </c>
      <c r="AD1315" s="13">
        <f t="shared" si="1587"/>
        <v>1.7096825807192548E-2</v>
      </c>
      <c r="AE1315" s="13">
        <f t="shared" si="1588"/>
        <v>2.6535994023937116E-2</v>
      </c>
      <c r="AF1315" s="13">
        <f t="shared" si="1589"/>
        <v>2.0593266457162779E-2</v>
      </c>
      <c r="AG1315" s="13">
        <f t="shared" si="1590"/>
        <v>1.065427391422023E-2</v>
      </c>
      <c r="AH1315" s="13">
        <f t="shared" si="1591"/>
        <v>7.7026379926484105E-3</v>
      </c>
      <c r="AI1315" s="13">
        <f t="shared" si="1592"/>
        <v>1.4592454947087219E-2</v>
      </c>
      <c r="AJ1315" s="13">
        <f t="shared" si="1593"/>
        <v>1.3822520387561071E-2</v>
      </c>
      <c r="AK1315" s="13">
        <f t="shared" si="1594"/>
        <v>8.7288063389534577E-3</v>
      </c>
      <c r="AL1315" s="13">
        <f t="shared" si="1595"/>
        <v>4.8624201156702117E-4</v>
      </c>
      <c r="AM1315" s="13">
        <f t="shared" si="1596"/>
        <v>6.4779017413974229E-3</v>
      </c>
      <c r="AN1315" s="13">
        <f t="shared" si="1597"/>
        <v>1.0054355342677552E-2</v>
      </c>
      <c r="AO1315" s="13">
        <f t="shared" si="1598"/>
        <v>7.802685606575854E-3</v>
      </c>
      <c r="AP1315" s="13">
        <f t="shared" si="1599"/>
        <v>4.0368510693497917E-3</v>
      </c>
      <c r="AQ1315" s="13">
        <f t="shared" si="1600"/>
        <v>1.5663997671240906E-3</v>
      </c>
      <c r="AR1315" s="13">
        <f t="shared" si="1601"/>
        <v>2.3910538487849622E-3</v>
      </c>
      <c r="AS1315" s="13">
        <f t="shared" si="1602"/>
        <v>4.5297916892570083E-3</v>
      </c>
      <c r="AT1315" s="13">
        <f t="shared" si="1603"/>
        <v>4.2907885070193642E-3</v>
      </c>
      <c r="AU1315" s="13">
        <f t="shared" si="1604"/>
        <v>2.7095971551529601E-3</v>
      </c>
      <c r="AV1315" s="13">
        <f t="shared" si="1605"/>
        <v>1.2833160032012048E-3</v>
      </c>
      <c r="AW1315" s="13">
        <f t="shared" si="1606"/>
        <v>3.9715380357462813E-5</v>
      </c>
      <c r="AX1315" s="13">
        <f t="shared" si="1607"/>
        <v>2.0453704605967469E-3</v>
      </c>
      <c r="AY1315" s="13">
        <f t="shared" si="1608"/>
        <v>3.1746207706169162E-3</v>
      </c>
      <c r="AZ1315" s="13">
        <f t="shared" si="1609"/>
        <v>2.4636654413919649E-3</v>
      </c>
      <c r="BA1315" s="13">
        <f t="shared" si="1610"/>
        <v>1.2746188906062772E-3</v>
      </c>
      <c r="BB1315" s="13">
        <f t="shared" si="1611"/>
        <v>4.9458419424406003E-4</v>
      </c>
      <c r="BC1315" s="13">
        <f t="shared" si="1612"/>
        <v>1.5352888741807034E-4</v>
      </c>
      <c r="BD1315" s="13">
        <f t="shared" si="1613"/>
        <v>6.1852602892303106E-4</v>
      </c>
      <c r="BE1315" s="13">
        <f t="shared" si="1614"/>
        <v>1.171782085471829E-3</v>
      </c>
      <c r="BF1315" s="13">
        <f t="shared" si="1615"/>
        <v>1.109955920709986E-3</v>
      </c>
      <c r="BG1315" s="13">
        <f t="shared" si="1616"/>
        <v>7.0092790641647666E-4</v>
      </c>
      <c r="BH1315" s="13">
        <f t="shared" si="1617"/>
        <v>3.3197259514534824E-4</v>
      </c>
      <c r="BI1315" s="13">
        <f t="shared" si="1618"/>
        <v>1.2578275502365908E-4</v>
      </c>
      <c r="BJ1315" s="14">
        <f t="shared" si="1619"/>
        <v>0.45626676536542998</v>
      </c>
      <c r="BK1315" s="14">
        <f t="shared" si="1620"/>
        <v>0.22466448730041058</v>
      </c>
      <c r="BL1315" s="14">
        <f t="shared" si="1621"/>
        <v>0.29783931803483155</v>
      </c>
      <c r="BM1315" s="14">
        <f t="shared" si="1622"/>
        <v>0.66464481387726626</v>
      </c>
      <c r="BN1315" s="14">
        <f t="shared" si="1623"/>
        <v>0.33084172416056373</v>
      </c>
    </row>
    <row r="1316" spans="1:66" x14ac:dyDescent="0.25">
      <c r="A1316" t="s">
        <v>337</v>
      </c>
      <c r="B1316" t="s">
        <v>411</v>
      </c>
      <c r="C1316" t="s">
        <v>408</v>
      </c>
      <c r="D1316" s="7" t="s">
        <v>538</v>
      </c>
      <c r="E1316" s="10">
        <f>VLOOKUP(A1316,home!$A$2:$E$405,3,FALSE)</f>
        <v>1.4091</v>
      </c>
      <c r="F1316" s="10">
        <f>VLOOKUP(B1316,home!$B$2:$E$405,3,FALSE)</f>
        <v>1.4582999999999999</v>
      </c>
      <c r="G1316" s="10">
        <f>VLOOKUP(C1316,away!$B$2:$E$405,4,FALSE)</f>
        <v>0.9677</v>
      </c>
      <c r="H1316" s="10">
        <f>VLOOKUP(A1316,away!$A$2:$E$405,3,FALSE)</f>
        <v>1.1182000000000001</v>
      </c>
      <c r="I1316" s="10">
        <f>VLOOKUP(C1316,away!$B$2:$E$405,3,FALSE)</f>
        <v>1.1382000000000001</v>
      </c>
      <c r="J1316" s="10">
        <f>VLOOKUP(B1316,home!$B$2:$E$405,4,FALSE)</f>
        <v>0.33560000000000001</v>
      </c>
      <c r="K1316" s="12">
        <f t="shared" si="1568"/>
        <v>1.9885175658809997</v>
      </c>
      <c r="L1316" s="12">
        <f t="shared" si="1569"/>
        <v>0.42712994654400011</v>
      </c>
      <c r="M1316" s="13">
        <f t="shared" si="1570"/>
        <v>8.9309491189995871E-2</v>
      </c>
      <c r="N1316" s="13">
        <f t="shared" si="1571"/>
        <v>0.17759349203120117</v>
      </c>
      <c r="O1316" s="13">
        <f t="shared" si="1572"/>
        <v>3.8146758197854784E-2</v>
      </c>
      <c r="P1316" s="13">
        <f t="shared" si="1573"/>
        <v>7.5855498757849263E-2</v>
      </c>
      <c r="Q1316" s="13">
        <f t="shared" si="1574"/>
        <v>0.17657388924509548</v>
      </c>
      <c r="R1316" s="13">
        <f t="shared" si="1575"/>
        <v>8.1468113949383063E-3</v>
      </c>
      <c r="S1316" s="13">
        <f t="shared" si="1576"/>
        <v>1.6107069403074322E-2</v>
      </c>
      <c r="T1316" s="13">
        <f t="shared" si="1577"/>
        <v>7.5419995874323825E-2</v>
      </c>
      <c r="U1316" s="13">
        <f t="shared" si="1578"/>
        <v>1.620007756475431E-2</v>
      </c>
      <c r="V1316" s="13">
        <f t="shared" si="1579"/>
        <v>1.5200696001904379E-3</v>
      </c>
      <c r="W1316" s="13">
        <f t="shared" si="1580"/>
        <v>0.11704009347993283</v>
      </c>
      <c r="X1316" s="13">
        <f t="shared" si="1581"/>
        <v>4.9991328871588483E-2</v>
      </c>
      <c r="Y1316" s="13">
        <f t="shared" si="1582"/>
        <v>1.0676396814292558E-2</v>
      </c>
      <c r="Z1316" s="13">
        <f t="shared" si="1583"/>
        <v>1.1599157052080166E-3</v>
      </c>
      <c r="AA1316" s="13">
        <f t="shared" si="1584"/>
        <v>2.3065127547473884E-3</v>
      </c>
      <c r="AB1316" s="13">
        <f t="shared" si="1585"/>
        <v>2.2932705643718787E-3</v>
      </c>
      <c r="AC1316" s="13">
        <f t="shared" si="1586"/>
        <v>8.0692457859679254E-5</v>
      </c>
      <c r="AD1316" s="13">
        <f t="shared" si="1587"/>
        <v>5.8184070449300185E-2</v>
      </c>
      <c r="AE1316" s="13">
        <f t="shared" si="1588"/>
        <v>2.4852158900721923E-2</v>
      </c>
      <c r="AF1316" s="13">
        <f t="shared" si="1589"/>
        <v>5.3075506513841752E-3</v>
      </c>
      <c r="AG1316" s="13">
        <f t="shared" si="1590"/>
        <v>7.5567127533509866E-4</v>
      </c>
      <c r="AH1316" s="13">
        <f t="shared" si="1591"/>
        <v>1.2385868329026155E-4</v>
      </c>
      <c r="AI1316" s="13">
        <f t="shared" si="1592"/>
        <v>2.4629516740957654E-4</v>
      </c>
      <c r="AJ1316" s="13">
        <f t="shared" si="1593"/>
        <v>2.4488113339277227E-4</v>
      </c>
      <c r="AK1316" s="13">
        <f t="shared" si="1594"/>
        <v>1.6231681176812529E-4</v>
      </c>
      <c r="AL1316" s="13">
        <f t="shared" si="1595"/>
        <v>2.7414629981133984E-6</v>
      </c>
      <c r="AM1316" s="13">
        <f t="shared" si="1596"/>
        <v>2.3140009228578211E-2</v>
      </c>
      <c r="AN1316" s="13">
        <f t="shared" si="1597"/>
        <v>9.8837909048302801E-3</v>
      </c>
      <c r="AO1316" s="13">
        <f t="shared" si="1598"/>
        <v>2.1108315404161156E-3</v>
      </c>
      <c r="AP1316" s="13">
        <f t="shared" si="1599"/>
        <v>3.0053312100710832E-4</v>
      </c>
      <c r="AQ1316" s="13">
        <f t="shared" si="1600"/>
        <v>3.2091673977616916E-5</v>
      </c>
      <c r="AR1316" s="13">
        <f t="shared" si="1601"/>
        <v>1.058075055455593E-5</v>
      </c>
      <c r="AS1316" s="13">
        <f t="shared" si="1602"/>
        <v>2.1040008337939594E-5</v>
      </c>
      <c r="AT1316" s="13">
        <f t="shared" si="1603"/>
        <v>2.0919213083137795E-5</v>
      </c>
      <c r="AU1316" s="13">
        <f t="shared" si="1604"/>
        <v>1.3866074226742375E-5</v>
      </c>
      <c r="AV1316" s="13">
        <f t="shared" si="1605"/>
        <v>6.8932330424217552E-6</v>
      </c>
      <c r="AW1316" s="13">
        <f t="shared" si="1606"/>
        <v>6.467990016054259E-8</v>
      </c>
      <c r="AX1316" s="13">
        <f t="shared" si="1607"/>
        <v>7.6690524709460322E-3</v>
      </c>
      <c r="AY1316" s="13">
        <f t="shared" si="1608"/>
        <v>3.2756819719583106E-3</v>
      </c>
      <c r="AZ1316" s="13">
        <f t="shared" si="1609"/>
        <v>6.9957093278884893E-4</v>
      </c>
      <c r="BA1316" s="13">
        <f t="shared" si="1610"/>
        <v>9.9602565041945795E-5</v>
      </c>
      <c r="BB1316" s="13">
        <f t="shared" si="1611"/>
        <v>1.0635809570502898E-5</v>
      </c>
      <c r="BC1316" s="13">
        <f t="shared" si="1612"/>
        <v>9.0857455466021336E-7</v>
      </c>
      <c r="BD1316" s="13">
        <f t="shared" si="1613"/>
        <v>7.5322590312714546E-7</v>
      </c>
      <c r="BE1316" s="13">
        <f t="shared" si="1614"/>
        <v>1.497802939444909E-6</v>
      </c>
      <c r="BF1316" s="13">
        <f t="shared" si="1615"/>
        <v>1.4892037276571986E-6</v>
      </c>
      <c r="BG1316" s="13">
        <f t="shared" si="1616"/>
        <v>9.8710259054060132E-7</v>
      </c>
      <c r="BH1316" s="13">
        <f t="shared" si="1617"/>
        <v>4.907177101541565E-7</v>
      </c>
      <c r="BI1316" s="13">
        <f t="shared" si="1618"/>
        <v>1.9516015730608832E-7</v>
      </c>
      <c r="BJ1316" s="14">
        <f t="shared" si="1619"/>
        <v>0.74361735638684534</v>
      </c>
      <c r="BK1316" s="14">
        <f t="shared" si="1620"/>
        <v>0.18615124484392601</v>
      </c>
      <c r="BL1316" s="14">
        <f t="shared" si="1621"/>
        <v>6.7949494764800444E-2</v>
      </c>
      <c r="BM1316" s="14">
        <f t="shared" si="1622"/>
        <v>0.42997645359178677</v>
      </c>
      <c r="BN1316" s="14">
        <f t="shared" si="1623"/>
        <v>0.56562594081693485</v>
      </c>
    </row>
    <row r="1317" spans="1:66" x14ac:dyDescent="0.25">
      <c r="A1317" t="s">
        <v>344</v>
      </c>
      <c r="B1317" t="s">
        <v>350</v>
      </c>
      <c r="C1317" t="s">
        <v>376</v>
      </c>
      <c r="D1317" s="7" t="s">
        <v>538</v>
      </c>
      <c r="E1317" s="10">
        <f>VLOOKUP(A1317,home!$A$2:$E$405,3,FALSE)</f>
        <v>1.3090999999999999</v>
      </c>
      <c r="F1317" s="10">
        <f>VLOOKUP(B1317,home!$B$2:$E$405,3,FALSE)</f>
        <v>1.0417000000000001</v>
      </c>
      <c r="G1317" s="10">
        <f>VLOOKUP(C1317,away!$B$2:$E$405,4,FALSE)</f>
        <v>0.90280000000000005</v>
      </c>
      <c r="H1317" s="10">
        <f>VLOOKUP(A1317,away!$A$2:$E$405,3,FALSE)</f>
        <v>1.3545</v>
      </c>
      <c r="I1317" s="10">
        <f>VLOOKUP(C1317,away!$B$2:$E$405,3,FALSE)</f>
        <v>1.4765999999999999</v>
      </c>
      <c r="J1317" s="10">
        <f>VLOOKUP(B1317,home!$B$2:$E$405,4,FALSE)</f>
        <v>1.2081</v>
      </c>
      <c r="K1317" s="12">
        <f t="shared" si="1568"/>
        <v>1.2311388535159999</v>
      </c>
      <c r="L1317" s="12">
        <f t="shared" si="1569"/>
        <v>2.4162660830699996</v>
      </c>
      <c r="M1317" s="13">
        <f t="shared" si="1570"/>
        <v>2.6058664998623249E-2</v>
      </c>
      <c r="N1317" s="13">
        <f t="shared" si="1571"/>
        <v>3.2081834950562542E-2</v>
      </c>
      <c r="O1317" s="13">
        <f t="shared" si="1572"/>
        <v>6.2964668406256696E-2</v>
      </c>
      <c r="P1317" s="13">
        <f t="shared" si="1573"/>
        <v>7.7518249673693973E-2</v>
      </c>
      <c r="Q1317" s="13">
        <f t="shared" si="1574"/>
        <v>1.9748596749862558E-2</v>
      </c>
      <c r="R1317" s="13">
        <f t="shared" si="1575"/>
        <v>7.6069696350893626E-2</v>
      </c>
      <c r="S1317" s="13">
        <f t="shared" si="1576"/>
        <v>5.7649528791964534E-2</v>
      </c>
      <c r="T1317" s="13">
        <f t="shared" si="1577"/>
        <v>4.7717864514919335E-2</v>
      </c>
      <c r="U1317" s="13">
        <f t="shared" si="1578"/>
        <v>9.3652358752749409E-2</v>
      </c>
      <c r="V1317" s="13">
        <f t="shared" si="1579"/>
        <v>1.9054828645299705E-2</v>
      </c>
      <c r="W1317" s="13">
        <f t="shared" si="1580"/>
        <v>8.1044215870585308E-3</v>
      </c>
      <c r="X1317" s="13">
        <f t="shared" si="1581"/>
        <v>1.9582439003709866E-2</v>
      </c>
      <c r="Y1317" s="13">
        <f t="shared" si="1582"/>
        <v>2.3658191594225615E-2</v>
      </c>
      <c r="Z1317" s="13">
        <f t="shared" si="1583"/>
        <v>6.1268209080699326E-2</v>
      </c>
      <c r="AA1317" s="13">
        <f t="shared" si="1584"/>
        <v>7.5429672684590748E-2</v>
      </c>
      <c r="AB1317" s="13">
        <f t="shared" si="1585"/>
        <v>4.643220037499711E-2</v>
      </c>
      <c r="AC1317" s="13">
        <f t="shared" si="1586"/>
        <v>3.5427202537376703E-3</v>
      </c>
      <c r="AD1317" s="13">
        <f t="shared" si="1587"/>
        <v>2.4944170752753923E-3</v>
      </c>
      <c r="AE1317" s="13">
        <f t="shared" si="1588"/>
        <v>6.0271753760185965E-3</v>
      </c>
      <c r="AF1317" s="13">
        <f t="shared" si="1589"/>
        <v>7.2816297188942041E-3</v>
      </c>
      <c r="AG1317" s="13">
        <f t="shared" si="1590"/>
        <v>5.8647849730795341E-3</v>
      </c>
      <c r="AH1317" s="13">
        <f t="shared" si="1591"/>
        <v>3.7010073893033797E-2</v>
      </c>
      <c r="AI1317" s="13">
        <f t="shared" si="1592"/>
        <v>4.5564539941212068E-2</v>
      </c>
      <c r="AJ1317" s="13">
        <f t="shared" si="1593"/>
        <v>2.8048137732103913E-2</v>
      </c>
      <c r="AK1317" s="13">
        <f t="shared" si="1594"/>
        <v>1.1510384043587089E-2</v>
      </c>
      <c r="AL1317" s="13">
        <f t="shared" si="1595"/>
        <v>4.2154956620808932E-4</v>
      </c>
      <c r="AM1317" s="13">
        <f t="shared" si="1596"/>
        <v>6.1419475564905525E-4</v>
      </c>
      <c r="AN1317" s="13">
        <f t="shared" si="1597"/>
        <v>1.4840579564742785E-3</v>
      </c>
      <c r="AO1317" s="13">
        <f t="shared" si="1598"/>
        <v>1.7929394527694865E-3</v>
      </c>
      <c r="AP1317" s="13">
        <f t="shared" si="1599"/>
        <v>1.4440729295749986E-3</v>
      </c>
      <c r="AQ1317" s="13">
        <f t="shared" si="1600"/>
        <v>8.7231611030290054E-4</v>
      </c>
      <c r="AR1317" s="13">
        <f t="shared" si="1601"/>
        <v>1.78852372559304E-2</v>
      </c>
      <c r="AS1317" s="13">
        <f t="shared" si="1602"/>
        <v>2.20192104901278E-2</v>
      </c>
      <c r="AT1317" s="13">
        <f t="shared" si="1603"/>
        <v>1.3554352779071714E-2</v>
      </c>
      <c r="AU1317" s="13">
        <f t="shared" si="1604"/>
        <v>5.5624301135259189E-3</v>
      </c>
      <c r="AV1317" s="13">
        <f t="shared" si="1605"/>
        <v>1.7120309581822948E-3</v>
      </c>
      <c r="AW1317" s="13">
        <f t="shared" si="1606"/>
        <v>3.4833566370429651E-5</v>
      </c>
      <c r="AX1317" s="13">
        <f t="shared" si="1607"/>
        <v>1.2602650455088632E-4</v>
      </c>
      <c r="AY1317" s="13">
        <f t="shared" si="1608"/>
        <v>3.0451356851417358E-4</v>
      </c>
      <c r="AZ1317" s="13">
        <f t="shared" si="1609"/>
        <v>3.6789290371770509E-4</v>
      </c>
      <c r="BA1317" s="13">
        <f t="shared" si="1610"/>
        <v>2.9630904848507595E-4</v>
      </c>
      <c r="BB1317" s="13">
        <f t="shared" si="1611"/>
        <v>1.789903759903083E-4</v>
      </c>
      <c r="BC1317" s="13">
        <f t="shared" si="1612"/>
        <v>8.6497674940265727E-5</v>
      </c>
      <c r="BD1317" s="13">
        <f t="shared" si="1613"/>
        <v>7.2025820281940945E-3</v>
      </c>
      <c r="BE1317" s="13">
        <f t="shared" si="1614"/>
        <v>8.8673785805458219E-3</v>
      </c>
      <c r="BF1317" s="13">
        <f t="shared" si="1615"/>
        <v>5.4584871496727609E-3</v>
      </c>
      <c r="BG1317" s="13">
        <f t="shared" si="1616"/>
        <v>2.2400518704599804E-3</v>
      </c>
      <c r="BH1317" s="13">
        <f t="shared" si="1617"/>
        <v>6.894537229036185E-4</v>
      </c>
      <c r="BI1317" s="13">
        <f t="shared" si="1618"/>
        <v>1.6976265319357955E-4</v>
      </c>
      <c r="BJ1317" s="14">
        <f t="shared" si="1619"/>
        <v>0.18012916682457528</v>
      </c>
      <c r="BK1317" s="14">
        <f t="shared" si="1620"/>
        <v>0.1845500554980414</v>
      </c>
      <c r="BL1317" s="14">
        <f t="shared" si="1621"/>
        <v>0.5620427097812325</v>
      </c>
      <c r="BM1317" s="14">
        <f t="shared" si="1622"/>
        <v>0.69327875005251238</v>
      </c>
      <c r="BN1317" s="14">
        <f t="shared" si="1623"/>
        <v>0.29444171112989265</v>
      </c>
    </row>
    <row r="1318" spans="1:66" x14ac:dyDescent="0.25">
      <c r="A1318" t="s">
        <v>344</v>
      </c>
      <c r="B1318" t="s">
        <v>383</v>
      </c>
      <c r="C1318" t="s">
        <v>345</v>
      </c>
      <c r="D1318" s="7" t="s">
        <v>538</v>
      </c>
      <c r="E1318" s="10">
        <f>VLOOKUP(A1318,home!$A$2:$E$405,3,FALSE)</f>
        <v>1.3090999999999999</v>
      </c>
      <c r="F1318" s="10">
        <f>VLOOKUP(B1318,home!$B$2:$E$405,3,FALSE)</f>
        <v>0.6452</v>
      </c>
      <c r="G1318" s="10">
        <f>VLOOKUP(C1318,away!$B$2:$E$405,4,FALSE)</f>
        <v>1.5278</v>
      </c>
      <c r="H1318" s="10">
        <f>VLOOKUP(A1318,away!$A$2:$E$405,3,FALSE)</f>
        <v>1.3545</v>
      </c>
      <c r="I1318" s="10">
        <f>VLOOKUP(C1318,away!$B$2:$E$405,3,FALSE)</f>
        <v>1.141</v>
      </c>
      <c r="J1318" s="10">
        <f>VLOOKUP(B1318,home!$B$2:$E$405,4,FALSE)</f>
        <v>1.7073</v>
      </c>
      <c r="K1318" s="12">
        <f t="shared" si="1568"/>
        <v>1.2904277306959999</v>
      </c>
      <c r="L1318" s="12">
        <f t="shared" si="1569"/>
        <v>2.6386056868500005</v>
      </c>
      <c r="M1318" s="13">
        <f t="shared" si="1570"/>
        <v>1.9662668961605789E-2</v>
      </c>
      <c r="N1318" s="13">
        <f t="shared" si="1571"/>
        <v>2.5373253287551634E-2</v>
      </c>
      <c r="O1318" s="13">
        <f t="shared" si="1572"/>
        <v>5.1882030140742032E-2</v>
      </c>
      <c r="P1318" s="13">
        <f t="shared" si="1573"/>
        <v>6.695001041841922E-2</v>
      </c>
      <c r="Q1318" s="13">
        <f t="shared" si="1574"/>
        <v>1.6371174830115041E-2</v>
      </c>
      <c r="R1318" s="13">
        <f t="shared" si="1575"/>
        <v>6.844810988734254E-2</v>
      </c>
      <c r="S1318" s="13">
        <f t="shared" si="1576"/>
        <v>5.699002388458544E-2</v>
      </c>
      <c r="T1318" s="13">
        <f t="shared" si="1577"/>
        <v>4.3197075007157144E-2</v>
      </c>
      <c r="U1318" s="13">
        <f t="shared" si="1578"/>
        <v>8.8327339112353881E-2</v>
      </c>
      <c r="V1318" s="13">
        <f t="shared" si="1579"/>
        <v>2.1560782122311946E-2</v>
      </c>
      <c r="W1318" s="13">
        <f t="shared" si="1580"/>
        <v>7.0419393282842718E-3</v>
      </c>
      <c r="X1318" s="13">
        <f t="shared" si="1581"/>
        <v>1.8580901158063552E-2</v>
      </c>
      <c r="Y1318" s="13">
        <f t="shared" si="1582"/>
        <v>2.4513835731232128E-2</v>
      </c>
      <c r="Z1318" s="13">
        <f t="shared" si="1583"/>
        <v>6.0202524000958595E-2</v>
      </c>
      <c r="AA1318" s="13">
        <f t="shared" si="1584"/>
        <v>7.7687006428728472E-2</v>
      </c>
      <c r="AB1318" s="13">
        <f t="shared" si="1585"/>
        <v>5.0124733705194838E-2</v>
      </c>
      <c r="AC1318" s="13">
        <f t="shared" si="1586"/>
        <v>4.5883095478311117E-3</v>
      </c>
      <c r="AD1318" s="13">
        <f t="shared" si="1587"/>
        <v>2.2717784467741987E-3</v>
      </c>
      <c r="AE1318" s="13">
        <f t="shared" si="1588"/>
        <v>5.9943275289216624E-3</v>
      </c>
      <c r="AF1318" s="13">
        <f t="shared" si="1589"/>
        <v>7.9083333533271054E-3</v>
      </c>
      <c r="AG1318" s="13">
        <f t="shared" si="1590"/>
        <v>6.9556577865314785E-3</v>
      </c>
      <c r="AH1318" s="13">
        <f t="shared" si="1591"/>
        <v>3.971268054791325E-2</v>
      </c>
      <c r="AI1318" s="13">
        <f t="shared" si="1592"/>
        <v>5.1246344239298879E-2</v>
      </c>
      <c r="AJ1318" s="13">
        <f t="shared" si="1593"/>
        <v>3.3064851851592247E-2</v>
      </c>
      <c r="AK1318" s="13">
        <f t="shared" si="1594"/>
        <v>1.4222600580216533E-2</v>
      </c>
      <c r="AL1318" s="13">
        <f t="shared" si="1595"/>
        <v>6.2491490372960565E-4</v>
      </c>
      <c r="AM1318" s="13">
        <f t="shared" si="1596"/>
        <v>5.8631318114298156E-4</v>
      </c>
      <c r="AN1318" s="13">
        <f t="shared" si="1597"/>
        <v>1.5470492940389856E-3</v>
      </c>
      <c r="AO1318" s="13">
        <f t="shared" si="1598"/>
        <v>2.0410265325442735E-3</v>
      </c>
      <c r="AP1318" s="13">
        <f t="shared" si="1599"/>
        <v>1.7951547385943525E-3</v>
      </c>
      <c r="AQ1318" s="13">
        <f t="shared" si="1600"/>
        <v>1.1841763755076962E-3</v>
      </c>
      <c r="AR1318" s="13">
        <f t="shared" si="1601"/>
        <v>2.0957220946756255E-2</v>
      </c>
      <c r="AS1318" s="13">
        <f t="shared" si="1602"/>
        <v>2.7043779068017353E-2</v>
      </c>
      <c r="AT1318" s="13">
        <f t="shared" si="1603"/>
        <v>1.7449021226092813E-2</v>
      </c>
      <c r="AU1318" s="13">
        <f t="shared" si="1604"/>
        <v>7.5055669545510901E-3</v>
      </c>
      <c r="AV1318" s="13">
        <f t="shared" si="1605"/>
        <v>2.4213479331870649E-3</v>
      </c>
      <c r="AW1318" s="13">
        <f t="shared" si="1606"/>
        <v>5.910531864132067E-5</v>
      </c>
      <c r="AX1318" s="13">
        <f t="shared" si="1607"/>
        <v>1.2609913130324853E-4</v>
      </c>
      <c r="AY1318" s="13">
        <f t="shared" si="1608"/>
        <v>3.3272588496359651E-4</v>
      </c>
      <c r="AZ1318" s="13">
        <f t="shared" si="1609"/>
        <v>4.389662061135725E-4</v>
      </c>
      <c r="BA1318" s="13">
        <f t="shared" si="1610"/>
        <v>3.8608624259541398E-4</v>
      </c>
      <c r="BB1318" s="13">
        <f t="shared" si="1611"/>
        <v>2.5468233883170206E-4</v>
      </c>
      <c r="BC1318" s="13">
        <f t="shared" si="1612"/>
        <v>1.3440125351631753E-4</v>
      </c>
      <c r="BD1318" s="13">
        <f t="shared" si="1613"/>
        <v>9.2163070617805008E-3</v>
      </c>
      <c r="BE1318" s="13">
        <f t="shared" si="1614"/>
        <v>1.1892978207130931E-2</v>
      </c>
      <c r="BF1318" s="13">
        <f t="shared" si="1615"/>
        <v>7.6735144395224759E-3</v>
      </c>
      <c r="BG1318" s="13">
        <f t="shared" si="1616"/>
        <v>3.3007052748853238E-3</v>
      </c>
      <c r="BH1318" s="13">
        <f t="shared" si="1617"/>
        <v>1.0648304043916472E-3</v>
      </c>
      <c r="BI1318" s="13">
        <f t="shared" si="1618"/>
        <v>2.7481733646304298E-4</v>
      </c>
      <c r="BJ1318" s="14">
        <f t="shared" si="1619"/>
        <v>0.16703495763711038</v>
      </c>
      <c r="BK1318" s="14">
        <f t="shared" si="1620"/>
        <v>0.17070943572344668</v>
      </c>
      <c r="BL1318" s="14">
        <f t="shared" si="1621"/>
        <v>0.58351578534616111</v>
      </c>
      <c r="BM1318" s="14">
        <f t="shared" si="1622"/>
        <v>0.73250183461557816</v>
      </c>
      <c r="BN1318" s="14">
        <f t="shared" si="1623"/>
        <v>0.24868724752577626</v>
      </c>
    </row>
    <row r="1319" spans="1:66" x14ac:dyDescent="0.25">
      <c r="A1319" t="s">
        <v>344</v>
      </c>
      <c r="B1319" t="s">
        <v>505</v>
      </c>
      <c r="C1319" t="s">
        <v>424</v>
      </c>
      <c r="D1319" s="7" t="s">
        <v>538</v>
      </c>
      <c r="E1319" s="10">
        <f>VLOOKUP(A1319,home!$A$2:$E$405,3,FALSE)</f>
        <v>1.3090999999999999</v>
      </c>
      <c r="F1319" s="10" t="e">
        <f>VLOOKUP(B1319,home!$B$2:$E$405,3,FALSE)</f>
        <v>#N/A</v>
      </c>
      <c r="G1319" s="10">
        <f>VLOOKUP(C1319,away!$B$2:$E$405,4,FALSE)</f>
        <v>0.83330000000000004</v>
      </c>
      <c r="H1319" s="10">
        <f>VLOOKUP(A1319,away!$A$2:$E$405,3,FALSE)</f>
        <v>1.3545</v>
      </c>
      <c r="I1319" s="10">
        <f>VLOOKUP(C1319,away!$B$2:$E$405,3,FALSE)</f>
        <v>1.0739000000000001</v>
      </c>
      <c r="J1319" s="10" t="e">
        <f>VLOOKUP(B1319,home!$B$2:$E$405,4,FALSE)</f>
        <v>#N/A</v>
      </c>
      <c r="K1319" s="12" t="e">
        <f t="shared" si="1568"/>
        <v>#N/A</v>
      </c>
      <c r="L1319" s="12" t="e">
        <f t="shared" si="1569"/>
        <v>#N/A</v>
      </c>
      <c r="M1319" s="13" t="e">
        <f t="shared" si="1570"/>
        <v>#N/A</v>
      </c>
      <c r="N1319" s="13" t="e">
        <f t="shared" si="1571"/>
        <v>#N/A</v>
      </c>
      <c r="O1319" s="13" t="e">
        <f t="shared" si="1572"/>
        <v>#N/A</v>
      </c>
      <c r="P1319" s="13" t="e">
        <f t="shared" si="1573"/>
        <v>#N/A</v>
      </c>
      <c r="Q1319" s="13" t="e">
        <f t="shared" si="1574"/>
        <v>#N/A</v>
      </c>
      <c r="R1319" s="13" t="e">
        <f t="shared" si="1575"/>
        <v>#N/A</v>
      </c>
      <c r="S1319" s="13" t="e">
        <f t="shared" si="1576"/>
        <v>#N/A</v>
      </c>
      <c r="T1319" s="13" t="e">
        <f t="shared" si="1577"/>
        <v>#N/A</v>
      </c>
      <c r="U1319" s="13" t="e">
        <f t="shared" si="1578"/>
        <v>#N/A</v>
      </c>
      <c r="V1319" s="13" t="e">
        <f t="shared" si="1579"/>
        <v>#N/A</v>
      </c>
      <c r="W1319" s="13" t="e">
        <f t="shared" si="1580"/>
        <v>#N/A</v>
      </c>
      <c r="X1319" s="13" t="e">
        <f t="shared" si="1581"/>
        <v>#N/A</v>
      </c>
      <c r="Y1319" s="13" t="e">
        <f t="shared" si="1582"/>
        <v>#N/A</v>
      </c>
      <c r="Z1319" s="13" t="e">
        <f t="shared" si="1583"/>
        <v>#N/A</v>
      </c>
      <c r="AA1319" s="13" t="e">
        <f t="shared" si="1584"/>
        <v>#N/A</v>
      </c>
      <c r="AB1319" s="13" t="e">
        <f t="shared" si="1585"/>
        <v>#N/A</v>
      </c>
      <c r="AC1319" s="13" t="e">
        <f t="shared" si="1586"/>
        <v>#N/A</v>
      </c>
      <c r="AD1319" s="13" t="e">
        <f t="shared" si="1587"/>
        <v>#N/A</v>
      </c>
      <c r="AE1319" s="13" t="e">
        <f t="shared" si="1588"/>
        <v>#N/A</v>
      </c>
      <c r="AF1319" s="13" t="e">
        <f t="shared" si="1589"/>
        <v>#N/A</v>
      </c>
      <c r="AG1319" s="13" t="e">
        <f t="shared" si="1590"/>
        <v>#N/A</v>
      </c>
      <c r="AH1319" s="13" t="e">
        <f t="shared" si="1591"/>
        <v>#N/A</v>
      </c>
      <c r="AI1319" s="13" t="e">
        <f t="shared" si="1592"/>
        <v>#N/A</v>
      </c>
      <c r="AJ1319" s="13" t="e">
        <f t="shared" si="1593"/>
        <v>#N/A</v>
      </c>
      <c r="AK1319" s="13" t="e">
        <f t="shared" si="1594"/>
        <v>#N/A</v>
      </c>
      <c r="AL1319" s="13" t="e">
        <f t="shared" si="1595"/>
        <v>#N/A</v>
      </c>
      <c r="AM1319" s="13" t="e">
        <f t="shared" si="1596"/>
        <v>#N/A</v>
      </c>
      <c r="AN1319" s="13" t="e">
        <f t="shared" si="1597"/>
        <v>#N/A</v>
      </c>
      <c r="AO1319" s="13" t="e">
        <f t="shared" si="1598"/>
        <v>#N/A</v>
      </c>
      <c r="AP1319" s="13" t="e">
        <f t="shared" si="1599"/>
        <v>#N/A</v>
      </c>
      <c r="AQ1319" s="13" t="e">
        <f t="shared" si="1600"/>
        <v>#N/A</v>
      </c>
      <c r="AR1319" s="13" t="e">
        <f t="shared" si="1601"/>
        <v>#N/A</v>
      </c>
      <c r="AS1319" s="13" t="e">
        <f t="shared" si="1602"/>
        <v>#N/A</v>
      </c>
      <c r="AT1319" s="13" t="e">
        <f t="shared" si="1603"/>
        <v>#N/A</v>
      </c>
      <c r="AU1319" s="13" t="e">
        <f t="shared" si="1604"/>
        <v>#N/A</v>
      </c>
      <c r="AV1319" s="13" t="e">
        <f t="shared" si="1605"/>
        <v>#N/A</v>
      </c>
      <c r="AW1319" s="13" t="e">
        <f t="shared" si="1606"/>
        <v>#N/A</v>
      </c>
      <c r="AX1319" s="13" t="e">
        <f t="shared" si="1607"/>
        <v>#N/A</v>
      </c>
      <c r="AY1319" s="13" t="e">
        <f t="shared" si="1608"/>
        <v>#N/A</v>
      </c>
      <c r="AZ1319" s="13" t="e">
        <f t="shared" si="1609"/>
        <v>#N/A</v>
      </c>
      <c r="BA1319" s="13" t="e">
        <f t="shared" si="1610"/>
        <v>#N/A</v>
      </c>
      <c r="BB1319" s="13" t="e">
        <f t="shared" si="1611"/>
        <v>#N/A</v>
      </c>
      <c r="BC1319" s="13" t="e">
        <f t="shared" si="1612"/>
        <v>#N/A</v>
      </c>
      <c r="BD1319" s="13" t="e">
        <f t="shared" si="1613"/>
        <v>#N/A</v>
      </c>
      <c r="BE1319" s="13" t="e">
        <f t="shared" si="1614"/>
        <v>#N/A</v>
      </c>
      <c r="BF1319" s="13" t="e">
        <f t="shared" si="1615"/>
        <v>#N/A</v>
      </c>
      <c r="BG1319" s="13" t="e">
        <f t="shared" si="1616"/>
        <v>#N/A</v>
      </c>
      <c r="BH1319" s="13" t="e">
        <f t="shared" si="1617"/>
        <v>#N/A</v>
      </c>
      <c r="BI1319" s="13" t="e">
        <f t="shared" si="1618"/>
        <v>#N/A</v>
      </c>
      <c r="BJ1319" s="14" t="e">
        <f t="shared" si="1619"/>
        <v>#N/A</v>
      </c>
      <c r="BK1319" s="14" t="e">
        <f t="shared" si="1620"/>
        <v>#N/A</v>
      </c>
      <c r="BL1319" s="14" t="e">
        <f t="shared" si="1621"/>
        <v>#N/A</v>
      </c>
      <c r="BM1319" s="14" t="e">
        <f t="shared" si="1622"/>
        <v>#N/A</v>
      </c>
      <c r="BN1319" s="14" t="e">
        <f t="shared" si="1623"/>
        <v>#N/A</v>
      </c>
    </row>
    <row r="1320" spans="1:66" x14ac:dyDescent="0.25">
      <c r="A1320" t="s">
        <v>344</v>
      </c>
      <c r="B1320" t="s">
        <v>421</v>
      </c>
      <c r="C1320" t="s">
        <v>379</v>
      </c>
      <c r="D1320" s="7" t="s">
        <v>538</v>
      </c>
      <c r="E1320" s="10">
        <f>VLOOKUP(A1320,home!$A$2:$E$405,3,FALSE)</f>
        <v>1.3090999999999999</v>
      </c>
      <c r="F1320" s="10">
        <f>VLOOKUP(B1320,home!$B$2:$E$405,3,FALSE)</f>
        <v>1.0417000000000001</v>
      </c>
      <c r="G1320" s="10">
        <f>VLOOKUP(C1320,away!$B$2:$E$405,4,FALSE)</f>
        <v>0.90280000000000005</v>
      </c>
      <c r="H1320" s="10">
        <f>VLOOKUP(A1320,away!$A$2:$E$405,3,FALSE)</f>
        <v>1.3545</v>
      </c>
      <c r="I1320" s="10">
        <f>VLOOKUP(C1320,away!$B$2:$E$405,3,FALSE)</f>
        <v>1.0739000000000001</v>
      </c>
      <c r="J1320" s="10">
        <f>VLOOKUP(B1320,home!$B$2:$E$405,4,FALSE)</f>
        <v>0.87250000000000005</v>
      </c>
      <c r="K1320" s="12">
        <f t="shared" si="1568"/>
        <v>1.2311388535159999</v>
      </c>
      <c r="L1320" s="12">
        <f t="shared" si="1569"/>
        <v>1.2691363623750003</v>
      </c>
      <c r="M1320" s="13">
        <f t="shared" si="1570"/>
        <v>8.2062410636293909E-2</v>
      </c>
      <c r="N1320" s="13">
        <f t="shared" si="1571"/>
        <v>0.10103022214752608</v>
      </c>
      <c r="O1320" s="13">
        <f t="shared" si="1572"/>
        <v>0.10414838932266958</v>
      </c>
      <c r="P1320" s="13">
        <f t="shared" si="1573"/>
        <v>0.12822112862624943</v>
      </c>
      <c r="Q1320" s="13">
        <f t="shared" si="1574"/>
        <v>6.2191115932586041E-2</v>
      </c>
      <c r="R1320" s="13">
        <f t="shared" si="1575"/>
        <v>6.6089253986094124E-2</v>
      </c>
      <c r="S1320" s="13">
        <f t="shared" si="1576"/>
        <v>5.0085836190747877E-2</v>
      </c>
      <c r="T1320" s="13">
        <f t="shared" si="1577"/>
        <v>7.892900664672417E-2</v>
      </c>
      <c r="U1320" s="13">
        <f t="shared" si="1578"/>
        <v>8.136504838216764E-2</v>
      </c>
      <c r="V1320" s="13">
        <f t="shared" si="1579"/>
        <v>8.6953635447458415E-3</v>
      </c>
      <c r="W1320" s="13">
        <f t="shared" si="1580"/>
        <v>2.5521966389374873E-2</v>
      </c>
      <c r="X1320" s="13">
        <f t="shared" si="1581"/>
        <v>3.2390855584068241E-2</v>
      </c>
      <c r="Y1320" s="13">
        <f t="shared" si="1582"/>
        <v>2.0554206315089172E-2</v>
      </c>
      <c r="Z1320" s="13">
        <f t="shared" si="1583"/>
        <v>2.7958758465329654E-2</v>
      </c>
      <c r="AA1320" s="13">
        <f t="shared" si="1584"/>
        <v>3.4421113842736703E-2</v>
      </c>
      <c r="AB1320" s="13">
        <f t="shared" si="1585"/>
        <v>2.1188585316545296E-2</v>
      </c>
      <c r="AC1320" s="13">
        <f t="shared" si="1586"/>
        <v>8.4914740415095442E-4</v>
      </c>
      <c r="AD1320" s="13">
        <f t="shared" si="1587"/>
        <v>7.8552711100222227E-3</v>
      </c>
      <c r="AE1320" s="13">
        <f t="shared" si="1588"/>
        <v>9.9694102020430331E-3</v>
      </c>
      <c r="AF1320" s="13">
        <f t="shared" si="1589"/>
        <v>6.3262704994225582E-3</v>
      </c>
      <c r="AG1320" s="13">
        <f t="shared" si="1590"/>
        <v>2.6762999763458068E-3</v>
      </c>
      <c r="AH1320" s="13">
        <f t="shared" si="1591"/>
        <v>8.8708692538024339E-3</v>
      </c>
      <c r="AI1320" s="13">
        <f t="shared" si="1592"/>
        <v>1.0921271802816662E-2</v>
      </c>
      <c r="AJ1320" s="13">
        <f t="shared" si="1593"/>
        <v>6.7228010231281639E-3</v>
      </c>
      <c r="AK1320" s="13">
        <f t="shared" si="1594"/>
        <v>2.7589005146767326E-3</v>
      </c>
      <c r="AL1320" s="13">
        <f t="shared" si="1595"/>
        <v>5.3071138264676368E-5</v>
      </c>
      <c r="AM1320" s="13">
        <f t="shared" si="1596"/>
        <v>1.9341858936900208E-3</v>
      </c>
      <c r="AN1320" s="13">
        <f t="shared" si="1597"/>
        <v>2.4547456492747918E-3</v>
      </c>
      <c r="AO1320" s="13">
        <f t="shared" si="1598"/>
        <v>1.5577034819382342E-3</v>
      </c>
      <c r="AP1320" s="13">
        <f t="shared" si="1599"/>
        <v>6.589793769086541E-4</v>
      </c>
      <c r="AQ1320" s="13">
        <f t="shared" si="1600"/>
        <v>2.0908367232249845E-4</v>
      </c>
      <c r="AR1320" s="13">
        <f t="shared" si="1601"/>
        <v>2.2516685471750076E-3</v>
      </c>
      <c r="AS1320" s="13">
        <f t="shared" si="1602"/>
        <v>2.7721166336670761E-3</v>
      </c>
      <c r="AT1320" s="13">
        <f t="shared" si="1603"/>
        <v>1.7064302470927591E-3</v>
      </c>
      <c r="AU1320" s="13">
        <f t="shared" si="1604"/>
        <v>7.00284192670268E-4</v>
      </c>
      <c r="AV1320" s="13">
        <f t="shared" si="1605"/>
        <v>2.15536769524863E-4</v>
      </c>
      <c r="AW1320" s="13">
        <f t="shared" si="1606"/>
        <v>2.3034098861170594E-6</v>
      </c>
      <c r="AX1320" s="13">
        <f t="shared" si="1607"/>
        <v>3.9687523394072545E-4</v>
      </c>
      <c r="AY1320" s="13">
        <f t="shared" si="1608"/>
        <v>5.0368879072025953E-4</v>
      </c>
      <c r="AZ1320" s="13">
        <f t="shared" si="1609"/>
        <v>3.1962487981188655E-4</v>
      </c>
      <c r="BA1320" s="13">
        <f t="shared" si="1610"/>
        <v>1.3521585242966811E-4</v>
      </c>
      <c r="BB1320" s="13">
        <f t="shared" si="1611"/>
        <v>4.2901838772005974E-5</v>
      </c>
      <c r="BC1320" s="13">
        <f t="shared" si="1612"/>
        <v>1.0889656719660468E-5</v>
      </c>
      <c r="BD1320" s="13">
        <f t="shared" si="1613"/>
        <v>4.7627907153931492E-4</v>
      </c>
      <c r="BE1320" s="13">
        <f t="shared" si="1614"/>
        <v>5.8636567008857701E-4</v>
      </c>
      <c r="BF1320" s="13">
        <f t="shared" si="1615"/>
        <v>3.6094877940699602E-4</v>
      </c>
      <c r="BG1320" s="13">
        <f t="shared" si="1616"/>
        <v>1.481260221523762E-4</v>
      </c>
      <c r="BH1320" s="13">
        <f t="shared" si="1617"/>
        <v>4.5590925272140552E-5</v>
      </c>
      <c r="BI1320" s="13">
        <f t="shared" si="1618"/>
        <v>1.1225751894055335E-5</v>
      </c>
      <c r="BJ1320" s="14">
        <f t="shared" si="1619"/>
        <v>0.35566851912973058</v>
      </c>
      <c r="BK1320" s="14">
        <f t="shared" si="1620"/>
        <v>0.2704706463311729</v>
      </c>
      <c r="BL1320" s="14">
        <f t="shared" si="1621"/>
        <v>0.34576080605512072</v>
      </c>
      <c r="BM1320" s="14">
        <f t="shared" si="1622"/>
        <v>0.45561482394910058</v>
      </c>
      <c r="BN1320" s="14">
        <f t="shared" si="1623"/>
        <v>0.54374252065141915</v>
      </c>
    </row>
    <row r="1321" spans="1:66" x14ac:dyDescent="0.25">
      <c r="A1321" t="s">
        <v>344</v>
      </c>
      <c r="B1321" t="s">
        <v>422</v>
      </c>
      <c r="C1321" t="s">
        <v>370</v>
      </c>
      <c r="D1321" s="7" t="s">
        <v>538</v>
      </c>
      <c r="E1321" s="10">
        <f>VLOOKUP(A1321,home!$A$2:$E$405,3,FALSE)</f>
        <v>1.3090999999999999</v>
      </c>
      <c r="F1321" s="10">
        <f>VLOOKUP(B1321,home!$B$2:$E$405,3,FALSE)</f>
        <v>0.625</v>
      </c>
      <c r="G1321" s="10">
        <f>VLOOKUP(C1321,away!$B$2:$E$405,4,FALSE)</f>
        <v>0.90280000000000005</v>
      </c>
      <c r="H1321" s="10">
        <f>VLOOKUP(A1321,away!$A$2:$E$405,3,FALSE)</f>
        <v>1.3545</v>
      </c>
      <c r="I1321" s="10">
        <f>VLOOKUP(C1321,away!$B$2:$E$405,3,FALSE)</f>
        <v>0.4027</v>
      </c>
      <c r="J1321" s="10">
        <f>VLOOKUP(B1321,home!$B$2:$E$405,4,FALSE)</f>
        <v>0.60399999999999998</v>
      </c>
      <c r="K1321" s="12">
        <f t="shared" si="1568"/>
        <v>0.73865967499999996</v>
      </c>
      <c r="L1321" s="12">
        <f t="shared" si="1569"/>
        <v>0.32945611860000001</v>
      </c>
      <c r="M1321" s="13">
        <f t="shared" si="1570"/>
        <v>0.34365542552528927</v>
      </c>
      <c r="N1321" s="13">
        <f t="shared" si="1571"/>
        <v>0.25384440493049687</v>
      </c>
      <c r="O1321" s="13">
        <f t="shared" si="1572"/>
        <v>0.11321938262939317</v>
      </c>
      <c r="P1321" s="13">
        <f t="shared" si="1573"/>
        <v>8.3630592376728208E-2</v>
      </c>
      <c r="Q1321" s="13">
        <f t="shared" si="1574"/>
        <v>9.3752312823264586E-2</v>
      </c>
      <c r="R1321" s="13">
        <f t="shared" si="1575"/>
        <v>1.8650409175684071E-2</v>
      </c>
      <c r="S1321" s="13">
        <f t="shared" si="1576"/>
        <v>5.0880005536008783E-3</v>
      </c>
      <c r="T1321" s="13">
        <f t="shared" si="1577"/>
        <v>3.0887273092525761E-2</v>
      </c>
      <c r="U1321" s="13">
        <f t="shared" si="1578"/>
        <v>1.3776305180327813E-2</v>
      </c>
      <c r="V1321" s="13">
        <f t="shared" si="1579"/>
        <v>1.3757724508183742E-4</v>
      </c>
      <c r="W1321" s="13">
        <f t="shared" si="1580"/>
        <v>2.3083684306843655E-2</v>
      </c>
      <c r="X1321" s="13">
        <f t="shared" si="1581"/>
        <v>7.6050610347204416E-3</v>
      </c>
      <c r="Y1321" s="13">
        <f t="shared" si="1582"/>
        <v>1.2527669451075484E-3</v>
      </c>
      <c r="Z1321" s="13">
        <f t="shared" si="1583"/>
        <v>2.0481638057742333E-3</v>
      </c>
      <c r="AA1321" s="13">
        <f t="shared" si="1584"/>
        <v>1.5128960111199584E-3</v>
      </c>
      <c r="AB1321" s="13">
        <f t="shared" si="1585"/>
        <v>5.5875763794133236E-4</v>
      </c>
      <c r="AC1321" s="13">
        <f t="shared" si="1586"/>
        <v>2.0925150690851101E-6</v>
      </c>
      <c r="AD1321" s="13">
        <f t="shared" si="1587"/>
        <v>4.2627466869739322E-3</v>
      </c>
      <c r="AE1321" s="13">
        <f t="shared" si="1588"/>
        <v>1.4043879780654411E-3</v>
      </c>
      <c r="AF1321" s="13">
        <f t="shared" si="1589"/>
        <v>2.3134210613097109E-4</v>
      </c>
      <c r="AG1321" s="13">
        <f t="shared" si="1590"/>
        <v>2.5405690784886339E-5</v>
      </c>
      <c r="AH1321" s="13">
        <f t="shared" si="1591"/>
        <v>1.6869502442684581E-4</v>
      </c>
      <c r="AI1321" s="13">
        <f t="shared" si="1592"/>
        <v>1.2460821191725098E-4</v>
      </c>
      <c r="AJ1321" s="13">
        <f t="shared" si="1593"/>
        <v>4.6021530658563856E-5</v>
      </c>
      <c r="AK1321" s="13">
        <f t="shared" si="1594"/>
        <v>1.1331416293085773E-5</v>
      </c>
      <c r="AL1321" s="13">
        <f t="shared" si="1595"/>
        <v>2.036903965852741E-8</v>
      </c>
      <c r="AM1321" s="13">
        <f t="shared" si="1596"/>
        <v>6.2974381648149861E-4</v>
      </c>
      <c r="AN1321" s="13">
        <f t="shared" si="1597"/>
        <v>2.0747295349034527E-4</v>
      </c>
      <c r="AO1321" s="13">
        <f t="shared" si="1598"/>
        <v>3.4176616985703738E-5</v>
      </c>
      <c r="AP1321" s="13">
        <f t="shared" si="1599"/>
        <v>3.7532318596629295E-6</v>
      </c>
      <c r="AQ1321" s="13">
        <f t="shared" si="1600"/>
        <v>3.0913130017260215E-7</v>
      </c>
      <c r="AR1321" s="13">
        <f t="shared" si="1601"/>
        <v>1.1115521594960165E-5</v>
      </c>
      <c r="AS1321" s="13">
        <f t="shared" si="1602"/>
        <v>8.2105875687887567E-6</v>
      </c>
      <c r="AT1321" s="13">
        <f t="shared" si="1603"/>
        <v>3.0324149725602713E-6</v>
      </c>
      <c r="AU1321" s="13">
        <f t="shared" si="1604"/>
        <v>7.4664088603216804E-7</v>
      </c>
      <c r="AV1321" s="13">
        <f t="shared" si="1605"/>
        <v>1.378783785545583E-7</v>
      </c>
      <c r="AW1321" s="13">
        <f t="shared" si="1606"/>
        <v>1.3769241628716181E-10</v>
      </c>
      <c r="AX1321" s="13">
        <f t="shared" si="1607"/>
        <v>7.7527727135913836E-5</v>
      </c>
      <c r="AY1321" s="13">
        <f t="shared" si="1608"/>
        <v>2.554198406607807E-5</v>
      </c>
      <c r="AZ1321" s="13">
        <f t="shared" si="1609"/>
        <v>4.2074814658765639E-6</v>
      </c>
      <c r="BA1321" s="13">
        <f t="shared" si="1610"/>
        <v>4.6206017094304379E-7</v>
      </c>
      <c r="BB1321" s="13">
        <f t="shared" si="1611"/>
        <v>3.8057137619636922E-8</v>
      </c>
      <c r="BC1321" s="13">
        <f t="shared" si="1612"/>
        <v>2.5076313690383257E-9</v>
      </c>
      <c r="BD1321" s="13">
        <f t="shared" si="1613"/>
        <v>6.1034610014834273E-7</v>
      </c>
      <c r="BE1321" s="13">
        <f t="shared" si="1614"/>
        <v>4.5083805197309231E-7</v>
      </c>
      <c r="BF1321" s="13">
        <f t="shared" si="1615"/>
        <v>1.6650794447403871E-7</v>
      </c>
      <c r="BG1321" s="13">
        <f t="shared" si="1616"/>
        <v>4.0997568050037163E-8</v>
      </c>
      <c r="BH1321" s="13">
        <f t="shared" si="1617"/>
        <v>7.5708125729077077E-9</v>
      </c>
      <c r="BI1321" s="13">
        <f t="shared" si="1618"/>
        <v>1.1184507909179848E-9</v>
      </c>
      <c r="BJ1321" s="14">
        <f t="shared" si="1619"/>
        <v>0.41733262116263925</v>
      </c>
      <c r="BK1321" s="14">
        <f t="shared" si="1620"/>
        <v>0.43253925056887504</v>
      </c>
      <c r="BL1321" s="14">
        <f t="shared" si="1621"/>
        <v>0.14809292724009104</v>
      </c>
      <c r="BM1321" s="14">
        <f t="shared" si="1622"/>
        <v>9.3234893470149668E-2</v>
      </c>
      <c r="BN1321" s="14">
        <f t="shared" si="1623"/>
        <v>0.90675252746085611</v>
      </c>
    </row>
    <row r="1322" spans="1:66" x14ac:dyDescent="0.25">
      <c r="A1322" t="s">
        <v>340</v>
      </c>
      <c r="B1322" t="s">
        <v>341</v>
      </c>
      <c r="C1322" t="s">
        <v>353</v>
      </c>
      <c r="D1322" s="7" t="s">
        <v>538</v>
      </c>
      <c r="E1322" s="10">
        <f>VLOOKUP(A1322,home!$A$2:$E$405,3,FALSE)</f>
        <v>1.3684000000000001</v>
      </c>
      <c r="F1322" s="10">
        <f>VLOOKUP(B1322,home!$B$2:$E$405,3,FALSE)</f>
        <v>0.80769999999999997</v>
      </c>
      <c r="G1322" s="10">
        <f>VLOOKUP(C1322,away!$B$2:$E$405,4,FALSE)</f>
        <v>0.53849999999999998</v>
      </c>
      <c r="H1322" s="10">
        <f>VLOOKUP(A1322,away!$A$2:$E$405,3,FALSE)</f>
        <v>1.1395</v>
      </c>
      <c r="I1322" s="10">
        <f>VLOOKUP(C1322,away!$B$2:$E$405,3,FALSE)</f>
        <v>1.2009000000000001</v>
      </c>
      <c r="J1322" s="10">
        <f>VLOOKUP(B1322,home!$B$2:$E$405,4,FALSE)</f>
        <v>1.1547000000000001</v>
      </c>
      <c r="K1322" s="12">
        <f t="shared" si="1568"/>
        <v>0.59518072218000007</v>
      </c>
      <c r="L1322" s="12">
        <f t="shared" si="1569"/>
        <v>1.580120982585</v>
      </c>
      <c r="M1322" s="13">
        <f t="shared" si="1570"/>
        <v>0.11357388271957301</v>
      </c>
      <c r="N1322" s="13">
        <f t="shared" si="1571"/>
        <v>6.7596985537822091E-2</v>
      </c>
      <c r="O1322" s="13">
        <f t="shared" si="1572"/>
        <v>0.17946047515884525</v>
      </c>
      <c r="P1322" s="13">
        <f t="shared" si="1573"/>
        <v>0.10681141520780747</v>
      </c>
      <c r="Q1322" s="13">
        <f t="shared" si="1574"/>
        <v>2.0116211334795985E-2</v>
      </c>
      <c r="R1322" s="13">
        <f t="shared" si="1575"/>
        <v>0.1417846311715828</v>
      </c>
      <c r="S1322" s="13">
        <f t="shared" si="1576"/>
        <v>2.5112900399082042E-2</v>
      </c>
      <c r="T1322" s="13">
        <f t="shared" si="1577"/>
        <v>3.1786047620225341E-2</v>
      </c>
      <c r="U1322" s="13">
        <f t="shared" si="1578"/>
        <v>8.4387479174727595E-2</v>
      </c>
      <c r="V1322" s="13">
        <f t="shared" si="1579"/>
        <v>2.6241796356783927E-3</v>
      </c>
      <c r="W1322" s="13">
        <f t="shared" si="1580"/>
        <v>3.99092706325646E-3</v>
      </c>
      <c r="X1322" s="13">
        <f t="shared" si="1581"/>
        <v>6.306147592617866E-3</v>
      </c>
      <c r="Y1322" s="13">
        <f t="shared" si="1582"/>
        <v>4.9822380651866885E-3</v>
      </c>
      <c r="Z1322" s="13">
        <f t="shared" si="1583"/>
        <v>7.4678956907431066E-2</v>
      </c>
      <c r="AA1322" s="13">
        <f t="shared" si="1584"/>
        <v>4.4447475503813921E-2</v>
      </c>
      <c r="AB1322" s="13">
        <f t="shared" si="1585"/>
        <v>1.3227140284718915E-2</v>
      </c>
      <c r="AC1322" s="13">
        <f t="shared" si="1586"/>
        <v>1.542455965307578E-4</v>
      </c>
      <c r="AD1322" s="13">
        <f t="shared" si="1587"/>
        <v>5.9383071291917156E-4</v>
      </c>
      <c r="AE1322" s="13">
        <f t="shared" si="1588"/>
        <v>9.3832436958699234E-4</v>
      </c>
      <c r="AF1322" s="13">
        <f t="shared" si="1589"/>
        <v>7.4133301242762474E-4</v>
      </c>
      <c r="AG1322" s="13">
        <f t="shared" si="1590"/>
        <v>3.9046528267327871E-4</v>
      </c>
      <c r="AH1322" s="13">
        <f t="shared" si="1591"/>
        <v>2.9500446691748221E-2</v>
      </c>
      <c r="AI1322" s="13">
        <f t="shared" si="1592"/>
        <v>1.75580971666273E-2</v>
      </c>
      <c r="AJ1322" s="13">
        <f t="shared" si="1593"/>
        <v>5.225120475869924E-3</v>
      </c>
      <c r="AK1322" s="13">
        <f t="shared" si="1594"/>
        <v>1.0366303261019226E-3</v>
      </c>
      <c r="AL1322" s="13">
        <f t="shared" si="1595"/>
        <v>5.8024574173278339E-6</v>
      </c>
      <c r="AM1322" s="13">
        <f t="shared" si="1596"/>
        <v>7.0687318513579372E-5</v>
      </c>
      <c r="AN1322" s="13">
        <f t="shared" si="1597"/>
        <v>1.1169451518597589E-4</v>
      </c>
      <c r="AO1322" s="13">
        <f t="shared" si="1598"/>
        <v>8.8245423542509746E-5</v>
      </c>
      <c r="AP1322" s="13">
        <f t="shared" si="1599"/>
        <v>4.6479481785539984E-5</v>
      </c>
      <c r="AQ1322" s="13">
        <f t="shared" si="1600"/>
        <v>1.8360801107252269E-5</v>
      </c>
      <c r="AR1322" s="13">
        <f t="shared" si="1601"/>
        <v>9.3228549626523088E-3</v>
      </c>
      <c r="AS1322" s="13">
        <f t="shared" si="1602"/>
        <v>5.5487835494507981E-3</v>
      </c>
      <c r="AT1322" s="13">
        <f t="shared" si="1603"/>
        <v>1.6512645000913151E-3</v>
      </c>
      <c r="AU1322" s="13">
        <f t="shared" si="1604"/>
        <v>3.2760026589151529E-4</v>
      </c>
      <c r="AV1322" s="13">
        <f t="shared" si="1605"/>
        <v>4.8745340709918024E-5</v>
      </c>
      <c r="AW1322" s="13">
        <f t="shared" si="1606"/>
        <v>1.5158235756789913E-7</v>
      </c>
      <c r="AX1322" s="13">
        <f t="shared" si="1607"/>
        <v>7.0119548803133105E-6</v>
      </c>
      <c r="AY1322" s="13">
        <f t="shared" si="1608"/>
        <v>1.1079737035322354E-5</v>
      </c>
      <c r="AZ1322" s="13">
        <f t="shared" si="1609"/>
        <v>8.7536624855184891E-6</v>
      </c>
      <c r="BA1322" s="13">
        <f t="shared" si="1610"/>
        <v>4.6106152559449749E-6</v>
      </c>
      <c r="BB1322" s="13">
        <f t="shared" si="1611"/>
        <v>1.8213324771362918E-6</v>
      </c>
      <c r="BC1322" s="13">
        <f t="shared" si="1612"/>
        <v>5.7558513267731307E-7</v>
      </c>
      <c r="BD1322" s="13">
        <f t="shared" si="1613"/>
        <v>2.4552064573472717E-3</v>
      </c>
      <c r="BE1322" s="13">
        <f t="shared" si="1614"/>
        <v>1.4612915523849485E-3</v>
      </c>
      <c r="BF1322" s="13">
        <f t="shared" si="1615"/>
        <v>4.3486628073200351E-4</v>
      </c>
      <c r="BG1322" s="13">
        <f t="shared" si="1616"/>
        <v>8.6274675672601522E-5</v>
      </c>
      <c r="BH1322" s="13">
        <f t="shared" si="1617"/>
        <v>1.2837255943166062E-5</v>
      </c>
      <c r="BI1322" s="13">
        <f t="shared" si="1618"/>
        <v>1.528097452612615E-6</v>
      </c>
      <c r="BJ1322" s="14">
        <f t="shared" si="1619"/>
        <v>0.13781183101891328</v>
      </c>
      <c r="BK1322" s="14">
        <f t="shared" si="1620"/>
        <v>0.24829350575312434</v>
      </c>
      <c r="BL1322" s="14">
        <f t="shared" si="1621"/>
        <v>0.53797874889236408</v>
      </c>
      <c r="BM1322" s="14">
        <f t="shared" si="1622"/>
        <v>0.36940851328672869</v>
      </c>
      <c r="BN1322" s="14">
        <f t="shared" si="1623"/>
        <v>0.62934360113042653</v>
      </c>
    </row>
    <row r="1323" spans="1:66" x14ac:dyDescent="0.25">
      <c r="A1323" t="s">
        <v>340</v>
      </c>
      <c r="B1323" t="s">
        <v>428</v>
      </c>
      <c r="C1323" t="s">
        <v>352</v>
      </c>
      <c r="D1323" s="7" t="s">
        <v>538</v>
      </c>
      <c r="E1323" s="10">
        <f>VLOOKUP(A1323,home!$A$2:$E$405,3,FALSE)</f>
        <v>1.3684000000000001</v>
      </c>
      <c r="F1323" s="10">
        <f>VLOOKUP(B1323,home!$B$2:$E$405,3,FALSE)</f>
        <v>1.3077000000000001</v>
      </c>
      <c r="G1323" s="10">
        <f>VLOOKUP(C1323,away!$B$2:$E$405,4,FALSE)</f>
        <v>0.88460000000000005</v>
      </c>
      <c r="H1323" s="10">
        <f>VLOOKUP(A1323,away!$A$2:$E$405,3,FALSE)</f>
        <v>1.1395</v>
      </c>
      <c r="I1323" s="10">
        <f>VLOOKUP(C1323,away!$B$2:$E$405,3,FALSE)</f>
        <v>0.78520000000000001</v>
      </c>
      <c r="J1323" s="10">
        <f>VLOOKUP(B1323,home!$B$2:$E$405,4,FALSE)</f>
        <v>1.0623</v>
      </c>
      <c r="K1323" s="12">
        <f t="shared" si="1568"/>
        <v>1.5829533791280004</v>
      </c>
      <c r="L1323" s="12">
        <f t="shared" si="1569"/>
        <v>0.95047741541999997</v>
      </c>
      <c r="M1323" s="13">
        <f t="shared" si="1570"/>
        <v>7.9386194825058154E-2</v>
      </c>
      <c r="N1323" s="13">
        <f t="shared" si="1571"/>
        <v>0.12566464535443958</v>
      </c>
      <c r="O1323" s="13">
        <f t="shared" si="1572"/>
        <v>7.5454785277349862E-2</v>
      </c>
      <c r="P1323" s="13">
        <f t="shared" si="1573"/>
        <v>0.11944140732615866</v>
      </c>
      <c r="Q1323" s="13">
        <f t="shared" si="1574"/>
        <v>9.9460637500365989E-2</v>
      </c>
      <c r="R1323" s="13">
        <f t="shared" si="1575"/>
        <v>3.5859034645743269E-2</v>
      </c>
      <c r="S1323" s="13">
        <f t="shared" si="1576"/>
        <v>4.4926733846771497E-2</v>
      </c>
      <c r="T1323" s="13">
        <f t="shared" si="1577"/>
        <v>9.4535089667373395E-2</v>
      </c>
      <c r="U1323" s="13">
        <f t="shared" si="1578"/>
        <v>5.676318006474735E-2</v>
      </c>
      <c r="V1323" s="13">
        <f t="shared" si="1579"/>
        <v>7.5105590238696797E-3</v>
      </c>
      <c r="W1323" s="13">
        <f t="shared" si="1580"/>
        <v>5.2480517407143143E-2</v>
      </c>
      <c r="X1323" s="13">
        <f t="shared" si="1581"/>
        <v>4.9881546545045737E-2</v>
      </c>
      <c r="Y1323" s="13">
        <f t="shared" si="1582"/>
        <v>2.3705641718643745E-2</v>
      </c>
      <c r="Z1323" s="13">
        <f t="shared" si="1583"/>
        <v>1.1361067523180769E-2</v>
      </c>
      <c r="AA1323" s="13">
        <f t="shared" si="1584"/>
        <v>1.7984040226320382E-2</v>
      </c>
      <c r="AB1323" s="13">
        <f t="shared" si="1585"/>
        <v>1.4233948623313871E-2</v>
      </c>
      <c r="AC1323" s="13">
        <f t="shared" si="1586"/>
        <v>7.0625609212819867E-4</v>
      </c>
      <c r="AD1323" s="13">
        <f t="shared" si="1587"/>
        <v>2.0768553092005766E-2</v>
      </c>
      <c r="AE1323" s="13">
        <f t="shared" si="1588"/>
        <v>1.9740040664902692E-2</v>
      </c>
      <c r="AF1323" s="13">
        <f t="shared" si="1589"/>
        <v>9.3812314157312015E-3</v>
      </c>
      <c r="AG1323" s="13">
        <f t="shared" si="1590"/>
        <v>2.9722161964937008E-3</v>
      </c>
      <c r="AH1323" s="13">
        <f t="shared" si="1591"/>
        <v>2.6996095239612385E-3</v>
      </c>
      <c r="AI1323" s="13">
        <f t="shared" si="1592"/>
        <v>4.2733560182805757E-3</v>
      </c>
      <c r="AJ1323" s="13">
        <f t="shared" si="1593"/>
        <v>3.3822616746771077E-3</v>
      </c>
      <c r="AK1323" s="13">
        <f t="shared" si="1594"/>
        <v>1.7846541823417523E-3</v>
      </c>
      <c r="AL1323" s="13">
        <f t="shared" si="1595"/>
        <v>4.2504227221047369E-5</v>
      </c>
      <c r="AM1323" s="13">
        <f t="shared" si="1596"/>
        <v>6.5751302593179571E-3</v>
      </c>
      <c r="AN1323" s="13">
        <f t="shared" si="1597"/>
        <v>6.2495128149263664E-3</v>
      </c>
      <c r="AO1323" s="13">
        <f t="shared" si="1598"/>
        <v>2.9700103939826901E-3</v>
      </c>
      <c r="AP1323" s="13">
        <f t="shared" si="1599"/>
        <v>9.4097593434773464E-4</v>
      </c>
      <c r="AQ1323" s="13">
        <f t="shared" si="1600"/>
        <v>2.2359409351281354E-4</v>
      </c>
      <c r="AR1323" s="13">
        <f t="shared" si="1601"/>
        <v>5.1318357659557907E-4</v>
      </c>
      <c r="AS1323" s="13">
        <f t="shared" si="1602"/>
        <v>8.1234567668496491E-4</v>
      </c>
      <c r="AT1323" s="13">
        <f t="shared" si="1603"/>
        <v>6.4295266696424384E-4</v>
      </c>
      <c r="AU1323" s="13">
        <f t="shared" si="1604"/>
        <v>3.3925469893013652E-4</v>
      </c>
      <c r="AV1323" s="13">
        <f t="shared" si="1605"/>
        <v>1.3425609301412797E-4</v>
      </c>
      <c r="AW1323" s="13">
        <f t="shared" si="1606"/>
        <v>1.7763950323899702E-6</v>
      </c>
      <c r="AX1323" s="13">
        <f t="shared" si="1607"/>
        <v>1.7346874436990234E-3</v>
      </c>
      <c r="AY1323" s="13">
        <f t="shared" si="1608"/>
        <v>1.6487812380485745E-3</v>
      </c>
      <c r="AZ1323" s="13">
        <f t="shared" si="1609"/>
        <v>7.8356466486669831E-4</v>
      </c>
      <c r="BA1323" s="13">
        <f t="shared" si="1610"/>
        <v>2.48253505825646E-4</v>
      </c>
      <c r="BB1323" s="13">
        <f t="shared" si="1611"/>
        <v>5.8989837646528461E-5</v>
      </c>
      <c r="BC1323" s="13">
        <f t="shared" si="1612"/>
        <v>1.121370168446356E-5</v>
      </c>
      <c r="BD1323" s="13">
        <f t="shared" si="1613"/>
        <v>8.1294899919759573E-5</v>
      </c>
      <c r="BE1323" s="13">
        <f t="shared" si="1614"/>
        <v>1.2868603653385603E-4</v>
      </c>
      <c r="BF1323" s="13">
        <f t="shared" si="1615"/>
        <v>1.0185199818892838E-4</v>
      </c>
      <c r="BG1323" s="13">
        <f t="shared" si="1616"/>
        <v>5.3742321568034375E-5</v>
      </c>
      <c r="BH1323" s="13">
        <f t="shared" si="1617"/>
        <v>2.1267897382075904E-5</v>
      </c>
      <c r="BI1323" s="13">
        <f t="shared" si="1618"/>
        <v>6.7332180055809165E-6</v>
      </c>
      <c r="BJ1323" s="14">
        <f t="shared" si="1619"/>
        <v>0.52003483345000345</v>
      </c>
      <c r="BK1323" s="14">
        <f t="shared" si="1620"/>
        <v>0.2536624365792558</v>
      </c>
      <c r="BL1323" s="14">
        <f t="shared" si="1621"/>
        <v>0.21527043932052273</v>
      </c>
      <c r="BM1323" s="14">
        <f t="shared" si="1622"/>
        <v>0.46341506710083097</v>
      </c>
      <c r="BN1323" s="14">
        <f t="shared" si="1623"/>
        <v>0.53526670492911554</v>
      </c>
    </row>
    <row r="1324" spans="1:66" x14ac:dyDescent="0.25">
      <c r="A1324" t="s">
        <v>340</v>
      </c>
      <c r="B1324" t="s">
        <v>415</v>
      </c>
      <c r="C1324" t="s">
        <v>380</v>
      </c>
      <c r="D1324" s="7" t="s">
        <v>538</v>
      </c>
      <c r="E1324" s="10">
        <f>VLOOKUP(A1324,home!$A$2:$E$405,3,FALSE)</f>
        <v>1.3684000000000001</v>
      </c>
      <c r="F1324" s="10">
        <f>VLOOKUP(B1324,home!$B$2:$E$405,3,FALSE)</f>
        <v>1.0385</v>
      </c>
      <c r="G1324" s="10">
        <f>VLOOKUP(C1324,away!$B$2:$E$405,4,FALSE)</f>
        <v>0.63870000000000005</v>
      </c>
      <c r="H1324" s="10">
        <f>VLOOKUP(A1324,away!$A$2:$E$405,3,FALSE)</f>
        <v>1.1395</v>
      </c>
      <c r="I1324" s="10">
        <f>VLOOKUP(C1324,away!$B$2:$E$405,3,FALSE)</f>
        <v>1.7447999999999999</v>
      </c>
      <c r="J1324" s="10">
        <f>VLOOKUP(B1324,home!$B$2:$E$405,4,FALSE)</f>
        <v>0.5081</v>
      </c>
      <c r="K1324" s="12">
        <f t="shared" si="1568"/>
        <v>0.90764596758000016</v>
      </c>
      <c r="L1324" s="12">
        <f t="shared" si="1569"/>
        <v>1.0102042167599998</v>
      </c>
      <c r="M1324" s="13">
        <f t="shared" si="1570"/>
        <v>0.14692247910354908</v>
      </c>
      <c r="N1324" s="13">
        <f t="shared" si="1571"/>
        <v>0.13335359570519312</v>
      </c>
      <c r="O1324" s="13">
        <f t="shared" si="1572"/>
        <v>0.14842170792723822</v>
      </c>
      <c r="P1324" s="13">
        <f t="shared" si="1573"/>
        <v>0.13471436470149428</v>
      </c>
      <c r="Q1324" s="13">
        <f t="shared" si="1574"/>
        <v>6.0518926702056088E-2</v>
      </c>
      <c r="R1324" s="13">
        <f t="shared" si="1575"/>
        <v>7.4968117603408574E-2</v>
      </c>
      <c r="S1324" s="13">
        <f t="shared" si="1576"/>
        <v>3.0880162395260098E-2</v>
      </c>
      <c r="T1324" s="13">
        <f t="shared" si="1577"/>
        <v>6.1136474948206405E-2</v>
      </c>
      <c r="U1324" s="13">
        <f t="shared" si="1578"/>
        <v>6.8044509639796996E-2</v>
      </c>
      <c r="V1324" s="13">
        <f t="shared" si="1579"/>
        <v>3.1460290293817122E-3</v>
      </c>
      <c r="W1324" s="13">
        <f t="shared" si="1580"/>
        <v>1.8309919927796937E-2</v>
      </c>
      <c r="X1324" s="13">
        <f t="shared" si="1581"/>
        <v>1.8496758319598416E-2</v>
      </c>
      <c r="Y1324" s="13">
        <f t="shared" si="1582"/>
        <v>9.3427516254244638E-3</v>
      </c>
      <c r="Z1324" s="13">
        <f t="shared" si="1583"/>
        <v>2.5244369508507638E-2</v>
      </c>
      <c r="AA1324" s="13">
        <f t="shared" si="1584"/>
        <v>2.2912950188496466E-2</v>
      </c>
      <c r="AB1324" s="13">
        <f t="shared" si="1585"/>
        <v>1.0398423421975111E-2</v>
      </c>
      <c r="AC1324" s="13">
        <f t="shared" si="1586"/>
        <v>1.8028865656379429E-4</v>
      </c>
      <c r="AD1324" s="13">
        <f t="shared" si="1587"/>
        <v>4.1547312472943942E-3</v>
      </c>
      <c r="AE1324" s="13">
        <f t="shared" si="1588"/>
        <v>4.19712702552133E-3</v>
      </c>
      <c r="AF1324" s="13">
        <f t="shared" si="1589"/>
        <v>2.1199777097295016E-3</v>
      </c>
      <c r="AG1324" s="13">
        <f t="shared" si="1590"/>
        <v>7.138701406019832E-4</v>
      </c>
      <c r="AH1324" s="13">
        <f t="shared" si="1591"/>
        <v>6.375492131735494E-3</v>
      </c>
      <c r="AI1324" s="13">
        <f t="shared" si="1592"/>
        <v>5.7866897247077394E-3</v>
      </c>
      <c r="AJ1324" s="13">
        <f t="shared" si="1593"/>
        <v>2.6261327971338006E-3</v>
      </c>
      <c r="AK1324" s="13">
        <f t="shared" si="1594"/>
        <v>7.9453294788269359E-4</v>
      </c>
      <c r="AL1324" s="13">
        <f t="shared" si="1595"/>
        <v>6.6123229011838165E-6</v>
      </c>
      <c r="AM1324" s="13">
        <f t="shared" si="1596"/>
        <v>7.5420501259707625E-4</v>
      </c>
      <c r="AN1324" s="13">
        <f t="shared" si="1597"/>
        <v>7.6190108402709523E-4</v>
      </c>
      <c r="AO1324" s="13">
        <f t="shared" si="1598"/>
        <v>3.8483784391909326E-4</v>
      </c>
      <c r="AP1324" s="13">
        <f t="shared" si="1599"/>
        <v>1.2958827089863158E-4</v>
      </c>
      <c r="AQ1324" s="13">
        <f t="shared" si="1600"/>
        <v>3.2727654426108688E-5</v>
      </c>
      <c r="AR1324" s="13">
        <f t="shared" si="1601"/>
        <v>1.2881098070798797E-3</v>
      </c>
      <c r="AS1324" s="13">
        <f t="shared" si="1602"/>
        <v>1.1691476721963046E-3</v>
      </c>
      <c r="AT1324" s="13">
        <f t="shared" si="1603"/>
        <v>5.3058608508725993E-4</v>
      </c>
      <c r="AU1324" s="13">
        <f t="shared" si="1604"/>
        <v>1.6052810686117012E-4</v>
      </c>
      <c r="AV1324" s="13">
        <f t="shared" si="1605"/>
        <v>3.6425672218948099E-5</v>
      </c>
      <c r="AW1324" s="13">
        <f t="shared" si="1606"/>
        <v>1.6841362047016651E-7</v>
      </c>
      <c r="AX1324" s="13">
        <f t="shared" si="1607"/>
        <v>1.1409185640205989E-4</v>
      </c>
      <c r="AY1324" s="13">
        <f t="shared" si="1608"/>
        <v>1.1525607443533728E-4</v>
      </c>
      <c r="AZ1324" s="13">
        <f t="shared" si="1609"/>
        <v>5.8216086200891063E-5</v>
      </c>
      <c r="BA1324" s="13">
        <f t="shared" si="1610"/>
        <v>1.9603378587801267E-5</v>
      </c>
      <c r="BB1324" s="13">
        <f t="shared" si="1611"/>
        <v>4.9508539280348817E-6</v>
      </c>
      <c r="BC1324" s="13">
        <f t="shared" si="1612"/>
        <v>1.0002747029327295E-6</v>
      </c>
      <c r="BD1324" s="13">
        <f t="shared" si="1613"/>
        <v>2.1687565979366729E-4</v>
      </c>
      <c r="BE1324" s="13">
        <f t="shared" si="1614"/>
        <v>1.9684631807797404E-4</v>
      </c>
      <c r="BF1324" s="13">
        <f t="shared" si="1615"/>
        <v>8.9333383418221618E-5</v>
      </c>
      <c r="BG1324" s="13">
        <f t="shared" si="1616"/>
        <v>2.7027695076608972E-5</v>
      </c>
      <c r="BH1324" s="13">
        <f t="shared" si="1617"/>
        <v>6.1328946123164885E-6</v>
      </c>
      <c r="BI1324" s="13">
        <f t="shared" si="1618"/>
        <v>1.1132994128924339E-6</v>
      </c>
      <c r="BJ1324" s="14">
        <f t="shared" si="1619"/>
        <v>0.31472051174154775</v>
      </c>
      <c r="BK1324" s="14">
        <f t="shared" si="1620"/>
        <v>0.31596519228358549</v>
      </c>
      <c r="BL1324" s="14">
        <f t="shared" si="1621"/>
        <v>0.34405068297621039</v>
      </c>
      <c r="BM1324" s="14">
        <f t="shared" si="1622"/>
        <v>0.30096647710609697</v>
      </c>
      <c r="BN1324" s="14">
        <f t="shared" si="1623"/>
        <v>0.69889919174293935</v>
      </c>
    </row>
    <row r="1325" spans="1:66" x14ac:dyDescent="0.25">
      <c r="A1325" t="s">
        <v>340</v>
      </c>
      <c r="B1325" t="s">
        <v>413</v>
      </c>
      <c r="C1325" t="s">
        <v>431</v>
      </c>
      <c r="D1325" s="7" t="s">
        <v>538</v>
      </c>
      <c r="E1325" s="10">
        <f>VLOOKUP(A1325,home!$A$2:$E$405,3,FALSE)</f>
        <v>1.3684000000000001</v>
      </c>
      <c r="F1325" s="10">
        <f>VLOOKUP(B1325,home!$B$2:$E$405,3,FALSE)</f>
        <v>1.2693000000000001</v>
      </c>
      <c r="G1325" s="10">
        <f>VLOOKUP(C1325,away!$B$2:$E$405,4,FALSE)</f>
        <v>0.80769999999999997</v>
      </c>
      <c r="H1325" s="10">
        <f>VLOOKUP(A1325,away!$A$2:$E$405,3,FALSE)</f>
        <v>1.1395</v>
      </c>
      <c r="I1325" s="10">
        <f>VLOOKUP(C1325,away!$B$2:$E$405,3,FALSE)</f>
        <v>1.4318</v>
      </c>
      <c r="J1325" s="10">
        <f>VLOOKUP(B1325,home!$B$2:$E$405,4,FALSE)</f>
        <v>0.60040000000000004</v>
      </c>
      <c r="K1325" s="12">
        <f t="shared" si="1568"/>
        <v>1.4029023039240001</v>
      </c>
      <c r="L1325" s="12">
        <f t="shared" si="1569"/>
        <v>0.97957427444</v>
      </c>
      <c r="M1325" s="13">
        <f t="shared" si="1570"/>
        <v>9.2321652345069311E-2</v>
      </c>
      <c r="N1325" s="13">
        <f t="shared" si="1571"/>
        <v>0.12951825877696832</v>
      </c>
      <c r="O1325" s="13">
        <f t="shared" si="1572"/>
        <v>9.043591561102321E-2</v>
      </c>
      <c r="P1325" s="13">
        <f t="shared" si="1573"/>
        <v>0.12687275436818091</v>
      </c>
      <c r="Q1325" s="13">
        <f t="shared" si="1574"/>
        <v>9.0850731819216851E-2</v>
      </c>
      <c r="R1325" s="13">
        <f t="shared" si="1575"/>
        <v>4.4294348208992564E-2</v>
      </c>
      <c r="S1325" s="13">
        <f t="shared" si="1576"/>
        <v>4.3588625723477027E-2</v>
      </c>
      <c r="T1325" s="13">
        <f t="shared" si="1577"/>
        <v>8.8995039704152373E-2</v>
      </c>
      <c r="U1325" s="13">
        <f t="shared" si="1578"/>
        <v>6.2140643153207574E-2</v>
      </c>
      <c r="V1325" s="13">
        <f t="shared" si="1579"/>
        <v>6.6557264907683737E-3</v>
      </c>
      <c r="W1325" s="13">
        <f t="shared" si="1580"/>
        <v>4.2484900327453605E-2</v>
      </c>
      <c r="X1325" s="13">
        <f t="shared" si="1581"/>
        <v>4.1617115412921082E-2</v>
      </c>
      <c r="Y1325" s="13">
        <f t="shared" si="1582"/>
        <v>2.0383527817448958E-2</v>
      </c>
      <c r="Z1325" s="13">
        <f t="shared" si="1583"/>
        <v>1.4463201336205536E-2</v>
      </c>
      <c r="AA1325" s="13">
        <f t="shared" si="1584"/>
        <v>2.0290458476679422E-2</v>
      </c>
      <c r="AB1325" s="13">
        <f t="shared" si="1585"/>
        <v>1.4232765472303911E-2</v>
      </c>
      <c r="AC1325" s="13">
        <f t="shared" si="1586"/>
        <v>5.7166326286657218E-4</v>
      </c>
      <c r="AD1325" s="13">
        <f t="shared" si="1587"/>
        <v>1.4900541137841545E-2</v>
      </c>
      <c r="AE1325" s="13">
        <f t="shared" si="1588"/>
        <v>1.4596186773864504E-2</v>
      </c>
      <c r="AF1325" s="13">
        <f t="shared" si="1589"/>
        <v>7.1490245342995234E-3</v>
      </c>
      <c r="AG1325" s="13">
        <f t="shared" si="1590"/>
        <v>2.3343335070467384E-3</v>
      </c>
      <c r="AH1325" s="13">
        <f t="shared" si="1591"/>
        <v>3.5419449887482933E-3</v>
      </c>
      <c r="AI1325" s="13">
        <f t="shared" si="1592"/>
        <v>4.9690027850870476E-3</v>
      </c>
      <c r="AJ1325" s="13">
        <f t="shared" si="1593"/>
        <v>3.4855127277016963E-3</v>
      </c>
      <c r="AK1325" s="13">
        <f t="shared" si="1594"/>
        <v>1.6299446120163789E-3</v>
      </c>
      <c r="AL1325" s="13">
        <f t="shared" si="1595"/>
        <v>3.1424261108280291E-5</v>
      </c>
      <c r="AM1325" s="13">
        <f t="shared" si="1596"/>
        <v>4.1808006983984451E-3</v>
      </c>
      <c r="AN1325" s="13">
        <f t="shared" si="1597"/>
        <v>4.0954048107119025E-3</v>
      </c>
      <c r="AO1325" s="13">
        <f t="shared" si="1598"/>
        <v>2.0058765979955985E-3</v>
      </c>
      <c r="AP1325" s="13">
        <f t="shared" si="1599"/>
        <v>6.5496837103257144E-4</v>
      </c>
      <c r="AQ1325" s="13">
        <f t="shared" si="1600"/>
        <v>1.6039754170884494E-4</v>
      </c>
      <c r="AR1325" s="13">
        <f t="shared" si="1601"/>
        <v>6.9391963849190082E-4</v>
      </c>
      <c r="AS1325" s="13">
        <f t="shared" si="1602"/>
        <v>9.7350145957839692E-4</v>
      </c>
      <c r="AT1325" s="13">
        <f t="shared" si="1603"/>
        <v>6.8286372025795497E-4</v>
      </c>
      <c r="AU1325" s="13">
        <f t="shared" si="1604"/>
        <v>3.1933036213866638E-4</v>
      </c>
      <c r="AV1325" s="13">
        <f t="shared" si="1605"/>
        <v>1.1199732518930512E-4</v>
      </c>
      <c r="AW1325" s="13">
        <f t="shared" si="1606"/>
        <v>1.1995749099664414E-6</v>
      </c>
      <c r="AX1325" s="13">
        <f t="shared" si="1607"/>
        <v>9.7754248867170865E-4</v>
      </c>
      <c r="AY1325" s="13">
        <f t="shared" si="1608"/>
        <v>9.5757547407486097E-4</v>
      </c>
      <c r="AZ1325" s="13">
        <f t="shared" si="1609"/>
        <v>4.690081501192105E-4</v>
      </c>
      <c r="BA1325" s="13">
        <f t="shared" si="1610"/>
        <v>1.5314277278649077E-4</v>
      </c>
      <c r="BB1325" s="13">
        <f t="shared" si="1611"/>
        <v>3.7503680134514107E-5</v>
      </c>
      <c r="BC1325" s="13">
        <f t="shared" si="1612"/>
        <v>7.3475280513193007E-6</v>
      </c>
      <c r="BD1325" s="13">
        <f t="shared" si="1613"/>
        <v>1.132909710658951E-4</v>
      </c>
      <c r="BE1325" s="13">
        <f t="shared" si="1614"/>
        <v>1.5893616432213146E-4</v>
      </c>
      <c r="BF1325" s="13">
        <f t="shared" si="1615"/>
        <v>1.1148595555218086E-4</v>
      </c>
      <c r="BG1325" s="13">
        <f t="shared" si="1616"/>
        <v>5.2134634633107743E-5</v>
      </c>
      <c r="BH1325" s="13">
        <f t="shared" si="1617"/>
        <v>1.8284949760255708E-5</v>
      </c>
      <c r="BI1325" s="13">
        <f t="shared" si="1618"/>
        <v>5.1303996291594602E-6</v>
      </c>
      <c r="BJ1325" s="14">
        <f t="shared" si="1619"/>
        <v>0.46652922792489893</v>
      </c>
      <c r="BK1325" s="14">
        <f t="shared" si="1620"/>
        <v>0.27099942192554538</v>
      </c>
      <c r="BL1325" s="14">
        <f t="shared" si="1621"/>
        <v>0.24826141161637902</v>
      </c>
      <c r="BM1325" s="14">
        <f t="shared" si="1622"/>
        <v>0.42500322577441274</v>
      </c>
      <c r="BN1325" s="14">
        <f t="shared" si="1623"/>
        <v>0.57429366112945124</v>
      </c>
    </row>
    <row r="1326" spans="1:66" x14ac:dyDescent="0.25">
      <c r="A1326" t="s">
        <v>342</v>
      </c>
      <c r="B1326" t="s">
        <v>512</v>
      </c>
      <c r="C1326" t="s">
        <v>519</v>
      </c>
      <c r="D1326" s="7" t="s">
        <v>538</v>
      </c>
      <c r="E1326" s="10">
        <f>VLOOKUP(A1326,home!$A$2:$E$405,3,FALSE)</f>
        <v>1.1741999999999999</v>
      </c>
      <c r="F1326" s="10" t="e">
        <f>VLOOKUP(B1326,home!$B$2:$E$405,3,FALSE)</f>
        <v>#N/A</v>
      </c>
      <c r="G1326" s="10" t="e">
        <f>VLOOKUP(C1326,away!$B$2:$E$405,4,FALSE)</f>
        <v>#N/A</v>
      </c>
      <c r="H1326" s="10">
        <f>VLOOKUP(A1326,away!$A$2:$E$405,3,FALSE)</f>
        <v>0.85970000000000002</v>
      </c>
      <c r="I1326" s="10" t="e">
        <f>VLOOKUP(C1326,away!$B$2:$E$405,3,FALSE)</f>
        <v>#N/A</v>
      </c>
      <c r="J1326" s="10" t="e">
        <f>VLOOKUP(B1326,home!$B$2:$E$405,4,FALSE)</f>
        <v>#N/A</v>
      </c>
      <c r="K1326" s="12" t="e">
        <f t="shared" si="1568"/>
        <v>#N/A</v>
      </c>
      <c r="L1326" s="12" t="e">
        <f t="shared" si="1569"/>
        <v>#N/A</v>
      </c>
      <c r="M1326" s="13" t="e">
        <f t="shared" si="1570"/>
        <v>#N/A</v>
      </c>
      <c r="N1326" s="13" t="e">
        <f t="shared" si="1571"/>
        <v>#N/A</v>
      </c>
      <c r="O1326" s="13" t="e">
        <f t="shared" si="1572"/>
        <v>#N/A</v>
      </c>
      <c r="P1326" s="13" t="e">
        <f t="shared" si="1573"/>
        <v>#N/A</v>
      </c>
      <c r="Q1326" s="13" t="e">
        <f t="shared" si="1574"/>
        <v>#N/A</v>
      </c>
      <c r="R1326" s="13" t="e">
        <f t="shared" si="1575"/>
        <v>#N/A</v>
      </c>
      <c r="S1326" s="13" t="e">
        <f t="shared" si="1576"/>
        <v>#N/A</v>
      </c>
      <c r="T1326" s="13" t="e">
        <f t="shared" si="1577"/>
        <v>#N/A</v>
      </c>
      <c r="U1326" s="13" t="e">
        <f t="shared" si="1578"/>
        <v>#N/A</v>
      </c>
      <c r="V1326" s="13" t="e">
        <f t="shared" si="1579"/>
        <v>#N/A</v>
      </c>
      <c r="W1326" s="13" t="e">
        <f t="shared" si="1580"/>
        <v>#N/A</v>
      </c>
      <c r="X1326" s="13" t="e">
        <f t="shared" si="1581"/>
        <v>#N/A</v>
      </c>
      <c r="Y1326" s="13" t="e">
        <f t="shared" si="1582"/>
        <v>#N/A</v>
      </c>
      <c r="Z1326" s="13" t="e">
        <f t="shared" si="1583"/>
        <v>#N/A</v>
      </c>
      <c r="AA1326" s="13" t="e">
        <f t="shared" si="1584"/>
        <v>#N/A</v>
      </c>
      <c r="AB1326" s="13" t="e">
        <f t="shared" si="1585"/>
        <v>#N/A</v>
      </c>
      <c r="AC1326" s="13" t="e">
        <f t="shared" si="1586"/>
        <v>#N/A</v>
      </c>
      <c r="AD1326" s="13" t="e">
        <f t="shared" si="1587"/>
        <v>#N/A</v>
      </c>
      <c r="AE1326" s="13" t="e">
        <f t="shared" si="1588"/>
        <v>#N/A</v>
      </c>
      <c r="AF1326" s="13" t="e">
        <f t="shared" si="1589"/>
        <v>#N/A</v>
      </c>
      <c r="AG1326" s="13" t="e">
        <f t="shared" si="1590"/>
        <v>#N/A</v>
      </c>
      <c r="AH1326" s="13" t="e">
        <f t="shared" si="1591"/>
        <v>#N/A</v>
      </c>
      <c r="AI1326" s="13" t="e">
        <f t="shared" si="1592"/>
        <v>#N/A</v>
      </c>
      <c r="AJ1326" s="13" t="e">
        <f t="shared" si="1593"/>
        <v>#N/A</v>
      </c>
      <c r="AK1326" s="13" t="e">
        <f t="shared" si="1594"/>
        <v>#N/A</v>
      </c>
      <c r="AL1326" s="13" t="e">
        <f t="shared" si="1595"/>
        <v>#N/A</v>
      </c>
      <c r="AM1326" s="13" t="e">
        <f t="shared" si="1596"/>
        <v>#N/A</v>
      </c>
      <c r="AN1326" s="13" t="e">
        <f t="shared" si="1597"/>
        <v>#N/A</v>
      </c>
      <c r="AO1326" s="13" t="e">
        <f t="shared" si="1598"/>
        <v>#N/A</v>
      </c>
      <c r="AP1326" s="13" t="e">
        <f t="shared" si="1599"/>
        <v>#N/A</v>
      </c>
      <c r="AQ1326" s="13" t="e">
        <f t="shared" si="1600"/>
        <v>#N/A</v>
      </c>
      <c r="AR1326" s="13" t="e">
        <f t="shared" si="1601"/>
        <v>#N/A</v>
      </c>
      <c r="AS1326" s="13" t="e">
        <f t="shared" si="1602"/>
        <v>#N/A</v>
      </c>
      <c r="AT1326" s="13" t="e">
        <f t="shared" si="1603"/>
        <v>#N/A</v>
      </c>
      <c r="AU1326" s="13" t="e">
        <f t="shared" si="1604"/>
        <v>#N/A</v>
      </c>
      <c r="AV1326" s="13" t="e">
        <f t="shared" si="1605"/>
        <v>#N/A</v>
      </c>
      <c r="AW1326" s="13" t="e">
        <f t="shared" si="1606"/>
        <v>#N/A</v>
      </c>
      <c r="AX1326" s="13" t="e">
        <f t="shared" si="1607"/>
        <v>#N/A</v>
      </c>
      <c r="AY1326" s="13" t="e">
        <f t="shared" si="1608"/>
        <v>#N/A</v>
      </c>
      <c r="AZ1326" s="13" t="e">
        <f t="shared" si="1609"/>
        <v>#N/A</v>
      </c>
      <c r="BA1326" s="13" t="e">
        <f t="shared" si="1610"/>
        <v>#N/A</v>
      </c>
      <c r="BB1326" s="13" t="e">
        <f t="shared" si="1611"/>
        <v>#N/A</v>
      </c>
      <c r="BC1326" s="13" t="e">
        <f t="shared" si="1612"/>
        <v>#N/A</v>
      </c>
      <c r="BD1326" s="13" t="e">
        <f t="shared" si="1613"/>
        <v>#N/A</v>
      </c>
      <c r="BE1326" s="13" t="e">
        <f t="shared" si="1614"/>
        <v>#N/A</v>
      </c>
      <c r="BF1326" s="13" t="e">
        <f t="shared" si="1615"/>
        <v>#N/A</v>
      </c>
      <c r="BG1326" s="13" t="e">
        <f t="shared" si="1616"/>
        <v>#N/A</v>
      </c>
      <c r="BH1326" s="13" t="e">
        <f t="shared" si="1617"/>
        <v>#N/A</v>
      </c>
      <c r="BI1326" s="13" t="e">
        <f t="shared" si="1618"/>
        <v>#N/A</v>
      </c>
      <c r="BJ1326" s="14" t="e">
        <f t="shared" si="1619"/>
        <v>#N/A</v>
      </c>
      <c r="BK1326" s="14" t="e">
        <f t="shared" si="1620"/>
        <v>#N/A</v>
      </c>
      <c r="BL1326" s="14" t="e">
        <f t="shared" si="1621"/>
        <v>#N/A</v>
      </c>
      <c r="BM1326" s="14" t="e">
        <f t="shared" si="1622"/>
        <v>#N/A</v>
      </c>
      <c r="BN1326" s="14" t="e">
        <f t="shared" si="1623"/>
        <v>#N/A</v>
      </c>
    </row>
    <row r="1327" spans="1:66" x14ac:dyDescent="0.25">
      <c r="A1327" t="s">
        <v>342</v>
      </c>
      <c r="B1327" t="s">
        <v>516</v>
      </c>
      <c r="C1327" t="s">
        <v>377</v>
      </c>
      <c r="D1327" s="7" t="s">
        <v>538</v>
      </c>
      <c r="E1327" s="10">
        <f>VLOOKUP(A1327,home!$A$2:$E$405,3,FALSE)</f>
        <v>1.1741999999999999</v>
      </c>
      <c r="F1327" s="10" t="e">
        <f>VLOOKUP(B1327,home!$B$2:$E$405,3,FALSE)</f>
        <v>#N/A</v>
      </c>
      <c r="G1327" s="10">
        <f>VLOOKUP(C1327,away!$B$2:$E$405,4,FALSE)</f>
        <v>1.1922999999999999</v>
      </c>
      <c r="H1327" s="10">
        <f>VLOOKUP(A1327,away!$A$2:$E$405,3,FALSE)</f>
        <v>0.85970000000000002</v>
      </c>
      <c r="I1327" s="10">
        <f>VLOOKUP(C1327,away!$B$2:$E$405,3,FALSE)</f>
        <v>0.78520000000000001</v>
      </c>
      <c r="J1327" s="10" t="e">
        <f>VLOOKUP(B1327,home!$B$2:$E$405,4,FALSE)</f>
        <v>#N/A</v>
      </c>
      <c r="K1327" s="12" t="e">
        <f t="shared" ref="K1327:K1390" si="1624">E1327*F1327*G1327</f>
        <v>#N/A</v>
      </c>
      <c r="L1327" s="12" t="e">
        <f t="shared" ref="L1327:L1390" si="1625">H1327*I1327*J1327</f>
        <v>#N/A</v>
      </c>
      <c r="M1327" s="13" t="e">
        <f t="shared" ref="M1327:M1390" si="1626">_xlfn.POISSON.DIST(0,K1327,FALSE) * _xlfn.POISSON.DIST(0,L1327,FALSE)</f>
        <v>#N/A</v>
      </c>
      <c r="N1327" s="13" t="e">
        <f t="shared" ref="N1327:N1390" si="1627">_xlfn.POISSON.DIST(1,K1327,FALSE) * _xlfn.POISSON.DIST(0,L1327,FALSE)</f>
        <v>#N/A</v>
      </c>
      <c r="O1327" s="13" t="e">
        <f t="shared" ref="O1327:O1390" si="1628">_xlfn.POISSON.DIST(0,K1327,FALSE) * _xlfn.POISSON.DIST(1,L1327,FALSE)</f>
        <v>#N/A</v>
      </c>
      <c r="P1327" s="13" t="e">
        <f t="shared" ref="P1327:P1390" si="1629">_xlfn.POISSON.DIST(1,K1327,FALSE) * _xlfn.POISSON.DIST(1,L1327,FALSE)</f>
        <v>#N/A</v>
      </c>
      <c r="Q1327" s="13" t="e">
        <f t="shared" ref="Q1327:Q1390" si="1630">_xlfn.POISSON.DIST(2,K1327,FALSE) * _xlfn.POISSON.DIST(0,L1327,FALSE)</f>
        <v>#N/A</v>
      </c>
      <c r="R1327" s="13" t="e">
        <f t="shared" ref="R1327:R1390" si="1631">_xlfn.POISSON.DIST(0,K1327,FALSE) * _xlfn.POISSON.DIST(2,L1327,FALSE)</f>
        <v>#N/A</v>
      </c>
      <c r="S1327" s="13" t="e">
        <f t="shared" ref="S1327:S1390" si="1632">_xlfn.POISSON.DIST(2,K1327,FALSE) * _xlfn.POISSON.DIST(2,L1327,FALSE)</f>
        <v>#N/A</v>
      </c>
      <c r="T1327" s="13" t="e">
        <f t="shared" ref="T1327:T1390" si="1633">_xlfn.POISSON.DIST(2,K1327,FALSE) * _xlfn.POISSON.DIST(1,L1327,FALSE)</f>
        <v>#N/A</v>
      </c>
      <c r="U1327" s="13" t="e">
        <f t="shared" ref="U1327:U1390" si="1634">_xlfn.POISSON.DIST(1,K1327,FALSE) * _xlfn.POISSON.DIST(2,L1327,FALSE)</f>
        <v>#N/A</v>
      </c>
      <c r="V1327" s="13" t="e">
        <f t="shared" ref="V1327:V1390" si="1635">_xlfn.POISSON.DIST(3,K1327,FALSE) * _xlfn.POISSON.DIST(3,L1327,FALSE)</f>
        <v>#N/A</v>
      </c>
      <c r="W1327" s="13" t="e">
        <f t="shared" ref="W1327:W1390" si="1636">_xlfn.POISSON.DIST(3,K1327,FALSE) * _xlfn.POISSON.DIST(0,L1327,FALSE)</f>
        <v>#N/A</v>
      </c>
      <c r="X1327" s="13" t="e">
        <f t="shared" ref="X1327:X1390" si="1637">_xlfn.POISSON.DIST(3,K1327,FALSE) * _xlfn.POISSON.DIST(1,L1327,FALSE)</f>
        <v>#N/A</v>
      </c>
      <c r="Y1327" s="13" t="e">
        <f t="shared" ref="Y1327:Y1390" si="1638">_xlfn.POISSON.DIST(3,K1327,FALSE) * _xlfn.POISSON.DIST(2,L1327,FALSE)</f>
        <v>#N/A</v>
      </c>
      <c r="Z1327" s="13" t="e">
        <f t="shared" ref="Z1327:Z1390" si="1639">_xlfn.POISSON.DIST(0,K1327,FALSE) * _xlfn.POISSON.DIST(3,L1327,FALSE)</f>
        <v>#N/A</v>
      </c>
      <c r="AA1327" s="13" t="e">
        <f t="shared" ref="AA1327:AA1390" si="1640">_xlfn.POISSON.DIST(1,K1327,FALSE) * _xlfn.POISSON.DIST(3,L1327,FALSE)</f>
        <v>#N/A</v>
      </c>
      <c r="AB1327" s="13" t="e">
        <f t="shared" ref="AB1327:AB1390" si="1641">_xlfn.POISSON.DIST(2,K1327,FALSE) * _xlfn.POISSON.DIST(3,L1327,FALSE)</f>
        <v>#N/A</v>
      </c>
      <c r="AC1327" s="13" t="e">
        <f t="shared" ref="AC1327:AC1390" si="1642">_xlfn.POISSON.DIST(4,K1327,FALSE) * _xlfn.POISSON.DIST(4,L1327,FALSE)</f>
        <v>#N/A</v>
      </c>
      <c r="AD1327" s="13" t="e">
        <f t="shared" ref="AD1327:AD1390" si="1643">_xlfn.POISSON.DIST(4,K1327,FALSE) * _xlfn.POISSON.DIST(0,L1327,FALSE)</f>
        <v>#N/A</v>
      </c>
      <c r="AE1327" s="13" t="e">
        <f t="shared" ref="AE1327:AE1390" si="1644">_xlfn.POISSON.DIST(4,K1327,FALSE) * _xlfn.POISSON.DIST(1,L1327,FALSE)</f>
        <v>#N/A</v>
      </c>
      <c r="AF1327" s="13" t="e">
        <f t="shared" ref="AF1327:AF1390" si="1645">_xlfn.POISSON.DIST(4,K1327,FALSE) * _xlfn.POISSON.DIST(2,L1327,FALSE)</f>
        <v>#N/A</v>
      </c>
      <c r="AG1327" s="13" t="e">
        <f t="shared" ref="AG1327:AG1390" si="1646">_xlfn.POISSON.DIST(4,K1327,FALSE) * _xlfn.POISSON.DIST(3,L1327,FALSE)</f>
        <v>#N/A</v>
      </c>
      <c r="AH1327" s="13" t="e">
        <f t="shared" ref="AH1327:AH1390" si="1647">_xlfn.POISSON.DIST(0,K1327,FALSE) * _xlfn.POISSON.DIST(4,L1327,FALSE)</f>
        <v>#N/A</v>
      </c>
      <c r="AI1327" s="13" t="e">
        <f t="shared" ref="AI1327:AI1390" si="1648">_xlfn.POISSON.DIST(1,K1327,FALSE) * _xlfn.POISSON.DIST(4,L1327,FALSE)</f>
        <v>#N/A</v>
      </c>
      <c r="AJ1327" s="13" t="e">
        <f t="shared" ref="AJ1327:AJ1390" si="1649">_xlfn.POISSON.DIST(2,K1327,FALSE) * _xlfn.POISSON.DIST(4,L1327,FALSE)</f>
        <v>#N/A</v>
      </c>
      <c r="AK1327" s="13" t="e">
        <f t="shared" ref="AK1327:AK1390" si="1650">_xlfn.POISSON.DIST(3,K1327,FALSE) * _xlfn.POISSON.DIST(4,L1327,FALSE)</f>
        <v>#N/A</v>
      </c>
      <c r="AL1327" s="13" t="e">
        <f t="shared" ref="AL1327:AL1390" si="1651">_xlfn.POISSON.DIST(5,K1327,FALSE) * _xlfn.POISSON.DIST(5,L1327,FALSE)</f>
        <v>#N/A</v>
      </c>
      <c r="AM1327" s="13" t="e">
        <f t="shared" ref="AM1327:AM1390" si="1652">_xlfn.POISSON.DIST(5,K1327,FALSE) * _xlfn.POISSON.DIST(0,L1327,FALSE)</f>
        <v>#N/A</v>
      </c>
      <c r="AN1327" s="13" t="e">
        <f t="shared" ref="AN1327:AN1390" si="1653">_xlfn.POISSON.DIST(5,K1327,FALSE) * _xlfn.POISSON.DIST(1,L1327,FALSE)</f>
        <v>#N/A</v>
      </c>
      <c r="AO1327" s="13" t="e">
        <f t="shared" ref="AO1327:AO1390" si="1654">_xlfn.POISSON.DIST(5,K1327,FALSE) * _xlfn.POISSON.DIST(2,L1327,FALSE)</f>
        <v>#N/A</v>
      </c>
      <c r="AP1327" s="13" t="e">
        <f t="shared" ref="AP1327:AP1390" si="1655">_xlfn.POISSON.DIST(5,K1327,FALSE) * _xlfn.POISSON.DIST(3,L1327,FALSE)</f>
        <v>#N/A</v>
      </c>
      <c r="AQ1327" s="13" t="e">
        <f t="shared" ref="AQ1327:AQ1390" si="1656">_xlfn.POISSON.DIST(5,K1327,FALSE) * _xlfn.POISSON.DIST(4,L1327,FALSE)</f>
        <v>#N/A</v>
      </c>
      <c r="AR1327" s="13" t="e">
        <f t="shared" ref="AR1327:AR1390" si="1657">_xlfn.POISSON.DIST(0,K1327,FALSE) * _xlfn.POISSON.DIST(5,L1327,FALSE)</f>
        <v>#N/A</v>
      </c>
      <c r="AS1327" s="13" t="e">
        <f t="shared" ref="AS1327:AS1390" si="1658">_xlfn.POISSON.DIST(1,K1327,FALSE) * _xlfn.POISSON.DIST(5,L1327,FALSE)</f>
        <v>#N/A</v>
      </c>
      <c r="AT1327" s="13" t="e">
        <f t="shared" ref="AT1327:AT1390" si="1659">_xlfn.POISSON.DIST(2,K1327,FALSE) * _xlfn.POISSON.DIST(5,L1327,FALSE)</f>
        <v>#N/A</v>
      </c>
      <c r="AU1327" s="13" t="e">
        <f t="shared" ref="AU1327:AU1390" si="1660">_xlfn.POISSON.DIST(3,K1327,FALSE) * _xlfn.POISSON.DIST(5,L1327,FALSE)</f>
        <v>#N/A</v>
      </c>
      <c r="AV1327" s="13" t="e">
        <f t="shared" ref="AV1327:AV1390" si="1661">_xlfn.POISSON.DIST(4,K1327,FALSE) * _xlfn.POISSON.DIST(5,L1327,FALSE)</f>
        <v>#N/A</v>
      </c>
      <c r="AW1327" s="13" t="e">
        <f t="shared" ref="AW1327:AW1390" si="1662">_xlfn.POISSON.DIST(6,K1327,FALSE) * _xlfn.POISSON.DIST(6,L1327,FALSE)</f>
        <v>#N/A</v>
      </c>
      <c r="AX1327" s="13" t="e">
        <f t="shared" ref="AX1327:AX1390" si="1663">_xlfn.POISSON.DIST(6,K1327,FALSE) * _xlfn.POISSON.DIST(0,L1327,FALSE)</f>
        <v>#N/A</v>
      </c>
      <c r="AY1327" s="13" t="e">
        <f t="shared" ref="AY1327:AY1390" si="1664">_xlfn.POISSON.DIST(6,K1327,FALSE) * _xlfn.POISSON.DIST(1,L1327,FALSE)</f>
        <v>#N/A</v>
      </c>
      <c r="AZ1327" s="13" t="e">
        <f t="shared" ref="AZ1327:AZ1390" si="1665">_xlfn.POISSON.DIST(6,K1327,FALSE) * _xlfn.POISSON.DIST(2,L1327,FALSE)</f>
        <v>#N/A</v>
      </c>
      <c r="BA1327" s="13" t="e">
        <f t="shared" ref="BA1327:BA1390" si="1666">_xlfn.POISSON.DIST(6,K1327,FALSE) * _xlfn.POISSON.DIST(3,L1327,FALSE)</f>
        <v>#N/A</v>
      </c>
      <c r="BB1327" s="13" t="e">
        <f t="shared" ref="BB1327:BB1390" si="1667">_xlfn.POISSON.DIST(6,K1327,FALSE) * _xlfn.POISSON.DIST(4,L1327,FALSE)</f>
        <v>#N/A</v>
      </c>
      <c r="BC1327" s="13" t="e">
        <f t="shared" ref="BC1327:BC1390" si="1668">_xlfn.POISSON.DIST(6,K1327,FALSE) * _xlfn.POISSON.DIST(5,L1327,FALSE)</f>
        <v>#N/A</v>
      </c>
      <c r="BD1327" s="13" t="e">
        <f t="shared" ref="BD1327:BD1390" si="1669">_xlfn.POISSON.DIST(0,K1327,FALSE) * _xlfn.POISSON.DIST(6,L1327,FALSE)</f>
        <v>#N/A</v>
      </c>
      <c r="BE1327" s="13" t="e">
        <f t="shared" ref="BE1327:BE1390" si="1670">_xlfn.POISSON.DIST(1,K1327,FALSE) * _xlfn.POISSON.DIST(6,L1327,FALSE)</f>
        <v>#N/A</v>
      </c>
      <c r="BF1327" s="13" t="e">
        <f t="shared" ref="BF1327:BF1390" si="1671">_xlfn.POISSON.DIST(2,K1327,FALSE) * _xlfn.POISSON.DIST(6,L1327,FALSE)</f>
        <v>#N/A</v>
      </c>
      <c r="BG1327" s="13" t="e">
        <f t="shared" ref="BG1327:BG1390" si="1672">_xlfn.POISSON.DIST(3,K1327,FALSE) * _xlfn.POISSON.DIST(6,L1327,FALSE)</f>
        <v>#N/A</v>
      </c>
      <c r="BH1327" s="13" t="e">
        <f t="shared" ref="BH1327:BH1390" si="1673">_xlfn.POISSON.DIST(4,K1327,FALSE) * _xlfn.POISSON.DIST(6,L1327,FALSE)</f>
        <v>#N/A</v>
      </c>
      <c r="BI1327" s="13" t="e">
        <f t="shared" ref="BI1327:BI1390" si="1674">_xlfn.POISSON.DIST(5,K1327,FALSE) * _xlfn.POISSON.DIST(6,L1327,FALSE)</f>
        <v>#N/A</v>
      </c>
      <c r="BJ1327" s="14" t="e">
        <f t="shared" ref="BJ1327:BJ1390" si="1675">SUM(N1327,Q1327,T1327,W1327,X1327,Y1327,AD1327,AE1327,AF1327,AG1327,AM1327,AN1327,AO1327,AP1327,AQ1327,AX1327,AY1327,AZ1327,BA1327,BB1327,BC1327)</f>
        <v>#N/A</v>
      </c>
      <c r="BK1327" s="14" t="e">
        <f t="shared" ref="BK1327:BK1390" si="1676">SUM(M1327,P1327,S1327,V1327,AC1327,AL1327,AY1327)</f>
        <v>#N/A</v>
      </c>
      <c r="BL1327" s="14" t="e">
        <f t="shared" ref="BL1327:BL1390" si="1677">SUM(O1327,R1327,U1327,AA1327,AB1327,AH1327,AI1327,AJ1327,AK1327,AR1327,AS1327,AT1327,AU1327,AV1327,BD1327,BE1327,BF1327,BG1327,BH1327,BI1327)</f>
        <v>#N/A</v>
      </c>
      <c r="BM1327" s="14" t="e">
        <f t="shared" ref="BM1327:BM1390" si="1678">SUM(S1327:BI1327)</f>
        <v>#N/A</v>
      </c>
      <c r="BN1327" s="14" t="e">
        <f t="shared" ref="BN1327:BN1390" si="1679">SUM(M1327:R1327)</f>
        <v>#N/A</v>
      </c>
    </row>
    <row r="1328" spans="1:66" x14ac:dyDescent="0.25">
      <c r="A1328" t="s">
        <v>342</v>
      </c>
      <c r="B1328" t="s">
        <v>392</v>
      </c>
      <c r="C1328" t="s">
        <v>409</v>
      </c>
      <c r="D1328" s="7" t="s">
        <v>538</v>
      </c>
      <c r="E1328" s="10">
        <f>VLOOKUP(A1328,home!$A$2:$E$405,3,FALSE)</f>
        <v>1.1741999999999999</v>
      </c>
      <c r="F1328" s="10">
        <f>VLOOKUP(B1328,home!$B$2:$E$405,3,FALSE)</f>
        <v>1.32</v>
      </c>
      <c r="G1328" s="10">
        <f>VLOOKUP(C1328,away!$B$2:$E$405,4,FALSE)</f>
        <v>1.022</v>
      </c>
      <c r="H1328" s="10">
        <f>VLOOKUP(A1328,away!$A$2:$E$405,3,FALSE)</f>
        <v>0.85970000000000002</v>
      </c>
      <c r="I1328" s="10">
        <f>VLOOKUP(C1328,away!$B$2:$E$405,3,FALSE)</f>
        <v>1.0468999999999999</v>
      </c>
      <c r="J1328" s="10">
        <f>VLOOKUP(B1328,home!$B$2:$E$405,4,FALSE)</f>
        <v>1.2214</v>
      </c>
      <c r="K1328" s="12">
        <f t="shared" si="1624"/>
        <v>1.584042768</v>
      </c>
      <c r="L1328" s="12">
        <f t="shared" si="1625"/>
        <v>1.099284342502</v>
      </c>
      <c r="M1328" s="13">
        <f t="shared" si="1626"/>
        <v>6.8335416029077015E-2</v>
      </c>
      <c r="N1328" s="13">
        <f t="shared" si="1627"/>
        <v>0.10824622155913072</v>
      </c>
      <c r="O1328" s="13">
        <f t="shared" si="1628"/>
        <v>7.5120052879124571E-2</v>
      </c>
      <c r="P1328" s="13">
        <f t="shared" si="1629"/>
        <v>0.11899337649495484</v>
      </c>
      <c r="Q1328" s="13">
        <f t="shared" si="1630"/>
        <v>8.5733322212033364E-2</v>
      </c>
      <c r="R1328" s="13">
        <f t="shared" si="1631"/>
        <v>4.1289148968971956E-2</v>
      </c>
      <c r="S1328" s="13">
        <f t="shared" si="1632"/>
        <v>5.1801190628755281E-2</v>
      </c>
      <c r="T1328" s="13">
        <f t="shared" si="1633"/>
        <v>9.4245298738367234E-2</v>
      </c>
      <c r="U1328" s="13">
        <f t="shared" si="1634"/>
        <v>6.5403777821174666E-2</v>
      </c>
      <c r="V1328" s="13">
        <f t="shared" si="1635"/>
        <v>1.002245644850069E-2</v>
      </c>
      <c r="W1328" s="13">
        <f t="shared" si="1636"/>
        <v>4.526841634219507E-2</v>
      </c>
      <c r="X1328" s="13">
        <f t="shared" si="1637"/>
        <v>4.9762861294836709E-2</v>
      </c>
      <c r="Y1328" s="13">
        <f t="shared" si="1638"/>
        <v>2.7351767129756392E-2</v>
      </c>
      <c r="Z1328" s="13">
        <f t="shared" si="1639"/>
        <v>1.512950499227449E-2</v>
      </c>
      <c r="AA1328" s="13">
        <f t="shared" si="1640"/>
        <v>2.39657829664323E-2</v>
      </c>
      <c r="AB1328" s="13">
        <f t="shared" si="1641"/>
        <v>1.8981412593717339E-2</v>
      </c>
      <c r="AC1328" s="13">
        <f t="shared" si="1642"/>
        <v>1.0907648651334687E-3</v>
      </c>
      <c r="AD1328" s="13">
        <f t="shared" si="1643"/>
        <v>1.7926776881416782E-2</v>
      </c>
      <c r="AE1328" s="13">
        <f t="shared" si="1644"/>
        <v>1.9706625137268303E-2</v>
      </c>
      <c r="AF1328" s="13">
        <f t="shared" si="1645"/>
        <v>1.0831592228477684E-2</v>
      </c>
      <c r="AG1328" s="13">
        <f t="shared" si="1646"/>
        <v>3.9689999137106219E-3</v>
      </c>
      <c r="AH1328" s="13">
        <f t="shared" si="1647"/>
        <v>4.1579069869532971E-3</v>
      </c>
      <c r="AI1328" s="13">
        <f t="shared" si="1648"/>
        <v>6.5863024927000392E-3</v>
      </c>
      <c r="AJ1328" s="13">
        <f t="shared" si="1649"/>
        <v>5.2164924157109367E-3</v>
      </c>
      <c r="AK1328" s="13">
        <f t="shared" si="1650"/>
        <v>2.7543823618112529E-3</v>
      </c>
      <c r="AL1328" s="13">
        <f t="shared" si="1651"/>
        <v>7.5974539591047586E-5</v>
      </c>
      <c r="AM1328" s="13">
        <f t="shared" si="1652"/>
        <v>5.6793562545115672E-3</v>
      </c>
      <c r="AN1328" s="13">
        <f t="shared" si="1653"/>
        <v>6.2432274060753709E-3</v>
      </c>
      <c r="AO1328" s="13">
        <f t="shared" si="1654"/>
        <v>3.4315410670890147E-3</v>
      </c>
      <c r="AP1328" s="13">
        <f t="shared" si="1655"/>
        <v>1.2574131219011864E-3</v>
      </c>
      <c r="AQ1328" s="13">
        <f t="shared" si="1656"/>
        <v>3.455636392406332E-4</v>
      </c>
      <c r="AR1328" s="13">
        <f t="shared" si="1657"/>
        <v>9.1414440966748579E-4</v>
      </c>
      <c r="AS1328" s="13">
        <f t="shared" si="1658"/>
        <v>1.4480438410414099E-3</v>
      </c>
      <c r="AT1328" s="13">
        <f t="shared" si="1659"/>
        <v>1.1468816870742939E-3</v>
      </c>
      <c r="AU1328" s="13">
        <f t="shared" si="1660"/>
        <v>6.0556988072055804E-4</v>
      </c>
      <c r="AV1328" s="13">
        <f t="shared" si="1661"/>
        <v>2.3981214751850569E-4</v>
      </c>
      <c r="AW1328" s="13">
        <f t="shared" si="1662"/>
        <v>3.6748745781891226E-6</v>
      </c>
      <c r="AX1328" s="13">
        <f t="shared" si="1663"/>
        <v>1.4993905336424358E-3</v>
      </c>
      <c r="AY1328" s="13">
        <f t="shared" si="1664"/>
        <v>1.6482565369288482E-3</v>
      </c>
      <c r="AZ1328" s="13">
        <f t="shared" si="1665"/>
        <v>9.0595130173622596E-4</v>
      </c>
      <c r="BA1328" s="13">
        <f t="shared" si="1666"/>
        <v>3.3196602702264611E-4</v>
      </c>
      <c r="BB1328" s="13">
        <f t="shared" si="1667"/>
        <v>9.1231263937147658E-5</v>
      </c>
      <c r="BC1328" s="13">
        <f t="shared" si="1668"/>
        <v>2.0057819998554766E-5</v>
      </c>
      <c r="BD1328" s="13">
        <f t="shared" si="1669"/>
        <v>1.6748410605553344E-4</v>
      </c>
      <c r="BE1328" s="13">
        <f t="shared" si="1670"/>
        <v>2.6530198695221273E-4</v>
      </c>
      <c r="BF1328" s="13">
        <f t="shared" si="1671"/>
        <v>2.1012484688384152E-4</v>
      </c>
      <c r="BG1328" s="13">
        <f t="shared" si="1672"/>
        <v>1.1094891469448549E-4</v>
      </c>
      <c r="BH1328" s="13">
        <f t="shared" si="1673"/>
        <v>4.3936956484812171E-5</v>
      </c>
      <c r="BI1328" s="13">
        <f t="shared" si="1674"/>
        <v>1.391960363353948E-5</v>
      </c>
      <c r="BJ1328" s="14">
        <f t="shared" si="1675"/>
        <v>0.48449583640927651</v>
      </c>
      <c r="BK1328" s="14">
        <f t="shared" si="1676"/>
        <v>0.25196743554294121</v>
      </c>
      <c r="BL1328" s="14">
        <f t="shared" si="1677"/>
        <v>0.24864142786732296</v>
      </c>
      <c r="BM1328" s="14">
        <f t="shared" si="1678"/>
        <v>0.50087208500617209</v>
      </c>
      <c r="BN1328" s="14">
        <f t="shared" si="1679"/>
        <v>0.49771753814329245</v>
      </c>
    </row>
    <row r="1329" spans="1:66" x14ac:dyDescent="0.25">
      <c r="A1329" t="s">
        <v>40</v>
      </c>
      <c r="B1329" t="s">
        <v>235</v>
      </c>
      <c r="C1329" t="s">
        <v>42</v>
      </c>
      <c r="D1329" s="7" t="s">
        <v>538</v>
      </c>
      <c r="E1329" s="10">
        <f>VLOOKUP(A1329,home!$A$2:$E$405,3,FALSE)</f>
        <v>1.5047999999999999</v>
      </c>
      <c r="F1329" s="10">
        <f>VLOOKUP(B1329,home!$B$2:$E$405,3,FALSE)</f>
        <v>0.63129999999999997</v>
      </c>
      <c r="G1329" s="10">
        <f>VLOOKUP(C1329,away!$B$2:$E$405,4,FALSE)</f>
        <v>1.0632999999999999</v>
      </c>
      <c r="H1329" s="10">
        <f>VLOOKUP(A1329,away!$A$2:$E$405,3,FALSE)</f>
        <v>1.2</v>
      </c>
      <c r="I1329" s="10">
        <f>VLOOKUP(C1329,away!$B$2:$E$405,3,FALSE)</f>
        <v>0.91669999999999996</v>
      </c>
      <c r="J1329" s="10">
        <f>VLOOKUP(B1329,home!$B$2:$E$405,4,FALSE)</f>
        <v>0.625</v>
      </c>
      <c r="K1329" s="12">
        <f t="shared" si="1624"/>
        <v>1.0101139891919999</v>
      </c>
      <c r="L1329" s="12">
        <f t="shared" si="1625"/>
        <v>0.68752499999999994</v>
      </c>
      <c r="M1329" s="13">
        <f t="shared" si="1626"/>
        <v>0.18311535140138821</v>
      </c>
      <c r="N1329" s="13">
        <f t="shared" si="1627"/>
        <v>0.18496737808635111</v>
      </c>
      <c r="O1329" s="13">
        <f t="shared" si="1628"/>
        <v>0.1258963819722394</v>
      </c>
      <c r="P1329" s="13">
        <f t="shared" si="1629"/>
        <v>0.12716969661881852</v>
      </c>
      <c r="Q1329" s="13">
        <f t="shared" si="1630"/>
        <v>9.3419068074594505E-2</v>
      </c>
      <c r="R1329" s="13">
        <f t="shared" si="1631"/>
        <v>4.3278455007731947E-2</v>
      </c>
      <c r="S1329" s="13">
        <f t="shared" si="1632"/>
        <v>2.2079158866742266E-2</v>
      </c>
      <c r="T1329" s="13">
        <f t="shared" si="1633"/>
        <v>6.4227944777985574E-2</v>
      </c>
      <c r="U1329" s="13">
        <f t="shared" si="1634"/>
        <v>4.3716172833926599E-2</v>
      </c>
      <c r="V1329" s="13">
        <f t="shared" si="1635"/>
        <v>1.7037226433102414E-3</v>
      </c>
      <c r="W1329" s="13">
        <f t="shared" si="1636"/>
        <v>3.1454635839809224E-2</v>
      </c>
      <c r="X1329" s="13">
        <f t="shared" si="1637"/>
        <v>2.1625848505764832E-2</v>
      </c>
      <c r="Y1329" s="13">
        <f t="shared" si="1638"/>
        <v>7.4341557469629824E-3</v>
      </c>
      <c r="Z1329" s="13">
        <f t="shared" si="1639"/>
        <v>9.9183399263969678E-3</v>
      </c>
      <c r="AA1329" s="13">
        <f t="shared" si="1640"/>
        <v>1.0018653909215129E-2</v>
      </c>
      <c r="AB1329" s="13">
        <f t="shared" si="1641"/>
        <v>5.0599912332856588E-3</v>
      </c>
      <c r="AC1329" s="13">
        <f t="shared" si="1642"/>
        <v>7.3949934431443727E-5</v>
      </c>
      <c r="AD1329" s="13">
        <f t="shared" si="1643"/>
        <v>7.9431919216828347E-3</v>
      </c>
      <c r="AE1329" s="13">
        <f t="shared" si="1644"/>
        <v>5.4611430259549907E-3</v>
      </c>
      <c r="AF1329" s="13">
        <f t="shared" si="1645"/>
        <v>1.8773361794598522E-3</v>
      </c>
      <c r="AG1329" s="13">
        <f t="shared" si="1646"/>
        <v>4.3023851892771162E-4</v>
      </c>
      <c r="AH1329" s="13">
        <f t="shared" si="1647"/>
        <v>1.7047766644740189E-3</v>
      </c>
      <c r="AI1329" s="13">
        <f t="shared" si="1648"/>
        <v>1.7220187572332827E-3</v>
      </c>
      <c r="AJ1329" s="13">
        <f t="shared" si="1649"/>
        <v>8.6971761816618046E-4</v>
      </c>
      <c r="AK1329" s="13">
        <f t="shared" si="1650"/>
        <v>2.9283797758546842E-4</v>
      </c>
      <c r="AL1329" s="13">
        <f t="shared" si="1651"/>
        <v>2.054265937761663E-6</v>
      </c>
      <c r="AM1329" s="13">
        <f t="shared" si="1652"/>
        <v>1.604705855785744E-3</v>
      </c>
      <c r="AN1329" s="13">
        <f t="shared" si="1653"/>
        <v>1.1032753934990935E-3</v>
      </c>
      <c r="AO1329" s="13">
        <f t="shared" si="1654"/>
        <v>3.7926470745773208E-4</v>
      </c>
      <c r="AP1329" s="13">
        <f t="shared" si="1655"/>
        <v>8.6917989331625745E-5</v>
      </c>
      <c r="AQ1329" s="13">
        <f t="shared" si="1656"/>
        <v>1.4939572653806497E-5</v>
      </c>
      <c r="AR1329" s="13">
        <f t="shared" si="1657"/>
        <v>2.3441531524850002E-4</v>
      </c>
      <c r="AS1329" s="13">
        <f t="shared" si="1658"/>
        <v>2.3678618921336259E-4</v>
      </c>
      <c r="AT1329" s="13">
        <f t="shared" si="1659"/>
        <v>1.1959052108594068E-4</v>
      </c>
      <c r="AU1329" s="13">
        <f t="shared" si="1660"/>
        <v>4.0266686107889846E-5</v>
      </c>
      <c r="AV1329" s="13">
        <f t="shared" si="1661"/>
        <v>1.0168485733995672E-5</v>
      </c>
      <c r="AW1329" s="13">
        <f t="shared" si="1662"/>
        <v>3.9628993734192593E-8</v>
      </c>
      <c r="AX1329" s="13">
        <f t="shared" si="1663"/>
        <v>2.7015597224458319E-4</v>
      </c>
      <c r="AY1329" s="13">
        <f t="shared" si="1664"/>
        <v>1.8573898481745701E-4</v>
      </c>
      <c r="AZ1329" s="13">
        <f t="shared" si="1665"/>
        <v>6.3850097768311059E-5</v>
      </c>
      <c r="BA1329" s="13">
        <f t="shared" si="1666"/>
        <v>1.4632846156052689E-5</v>
      </c>
      <c r="BB1329" s="13">
        <f t="shared" si="1667"/>
        <v>2.5151118883600307E-6</v>
      </c>
      <c r="BC1329" s="13">
        <f t="shared" si="1668"/>
        <v>3.4584046020894615E-7</v>
      </c>
      <c r="BD1329" s="13">
        <f t="shared" si="1669"/>
        <v>2.686106493603748E-5</v>
      </c>
      <c r="BE1329" s="13">
        <f t="shared" si="1670"/>
        <v>2.713273745648617E-5</v>
      </c>
      <c r="BF1329" s="13">
        <f t="shared" si="1671"/>
        <v>1.370357883493522E-5</v>
      </c>
      <c r="BG1329" s="13">
        <f t="shared" si="1672"/>
        <v>4.6140588943878248E-6</v>
      </c>
      <c r="BH1329" s="13">
        <f t="shared" si="1673"/>
        <v>1.1651813590442284E-6</v>
      </c>
      <c r="BI1329" s="13">
        <f t="shared" si="1674"/>
        <v>2.353931981432644E-7</v>
      </c>
      <c r="BJ1329" s="14">
        <f t="shared" si="1675"/>
        <v>0.42256728304955665</v>
      </c>
      <c r="BK1329" s="14">
        <f t="shared" si="1676"/>
        <v>0.33432967271544589</v>
      </c>
      <c r="BL1329" s="14">
        <f t="shared" si="1677"/>
        <v>0.2332739451859264</v>
      </c>
      <c r="BM1329" s="14">
        <f t="shared" si="1678"/>
        <v>0.24205721036037839</v>
      </c>
      <c r="BN1329" s="14">
        <f t="shared" si="1679"/>
        <v>0.75784633116112377</v>
      </c>
    </row>
    <row r="1330" spans="1:66" x14ac:dyDescent="0.25">
      <c r="A1330" t="s">
        <v>40</v>
      </c>
      <c r="B1330" t="s">
        <v>238</v>
      </c>
      <c r="C1330" t="s">
        <v>318</v>
      </c>
      <c r="D1330" s="7" t="s">
        <v>538</v>
      </c>
      <c r="E1330" s="10">
        <f>VLOOKUP(A1330,home!$A$2:$E$405,3,FALSE)</f>
        <v>1.5047999999999999</v>
      </c>
      <c r="F1330" s="10">
        <f>VLOOKUP(B1330,home!$B$2:$E$405,3,FALSE)</f>
        <v>0.7974</v>
      </c>
      <c r="G1330" s="10">
        <f>VLOOKUP(C1330,away!$B$2:$E$405,4,FALSE)</f>
        <v>1.03</v>
      </c>
      <c r="H1330" s="10">
        <f>VLOOKUP(A1330,away!$A$2:$E$405,3,FALSE)</f>
        <v>1.2</v>
      </c>
      <c r="I1330" s="10">
        <f>VLOOKUP(C1330,away!$B$2:$E$405,3,FALSE)</f>
        <v>0.95830000000000004</v>
      </c>
      <c r="J1330" s="10">
        <f>VLOOKUP(B1330,home!$B$2:$E$405,4,FALSE)</f>
        <v>1.1667000000000001</v>
      </c>
      <c r="K1330" s="12">
        <f t="shared" si="1624"/>
        <v>1.2359253455999999</v>
      </c>
      <c r="L1330" s="12">
        <f t="shared" si="1625"/>
        <v>1.3416583320000002</v>
      </c>
      <c r="M1330" s="13">
        <f t="shared" si="1626"/>
        <v>7.5957319831958983E-2</v>
      </c>
      <c r="N1330" s="13">
        <f t="shared" si="1627"/>
        <v>9.3877576764163626E-2</v>
      </c>
      <c r="O1330" s="13">
        <f t="shared" si="1628"/>
        <v>0.10190877102893661</v>
      </c>
      <c r="P1330" s="13">
        <f t="shared" si="1629"/>
        <v>0.12595163305360974</v>
      </c>
      <c r="Q1330" s="13">
        <f t="shared" si="1630"/>
        <v>5.8012838253169746E-2</v>
      </c>
      <c r="R1330" s="13">
        <f t="shared" si="1631"/>
        <v>6.8363375877426538E-2</v>
      </c>
      <c r="S1330" s="13">
        <f t="shared" si="1632"/>
        <v>5.2212920044989793E-2</v>
      </c>
      <c r="T1330" s="13">
        <f t="shared" si="1633"/>
        <v>7.7833407805333515E-2</v>
      </c>
      <c r="U1330" s="13">
        <f t="shared" si="1634"/>
        <v>8.449202895769109E-2</v>
      </c>
      <c r="V1330" s="13">
        <f t="shared" si="1635"/>
        <v>9.6198797498864824E-3</v>
      </c>
      <c r="W1330" s="13">
        <f t="shared" si="1636"/>
        <v>2.3899845722428568E-2</v>
      </c>
      <c r="X1330" s="13">
        <f t="shared" si="1637"/>
        <v>3.2065427147010848E-2</v>
      </c>
      <c r="Y1330" s="13">
        <f t="shared" si="1638"/>
        <v>2.1510423750463057E-2</v>
      </c>
      <c r="Z1330" s="13">
        <f t="shared" si="1639"/>
        <v>3.0573430949865709E-2</v>
      </c>
      <c r="AA1330" s="13">
        <f t="shared" si="1640"/>
        <v>3.7786478212890509E-2</v>
      </c>
      <c r="AB1330" s="13">
        <f t="shared" si="1641"/>
        <v>2.3350633072136792E-2</v>
      </c>
      <c r="AC1330" s="13">
        <f t="shared" si="1642"/>
        <v>9.9697399717209095E-4</v>
      </c>
      <c r="AD1330" s="13">
        <f t="shared" si="1643"/>
        <v>7.3846062710698022E-3</v>
      </c>
      <c r="AE1330" s="13">
        <f t="shared" si="1644"/>
        <v>9.9076185321202506E-3</v>
      </c>
      <c r="AF1330" s="13">
        <f t="shared" si="1645"/>
        <v>6.6463194769483753E-3</v>
      </c>
      <c r="AG1330" s="13">
        <f t="shared" si="1646"/>
        <v>2.972363301127223E-3</v>
      </c>
      <c r="AH1330" s="13">
        <f t="shared" si="1647"/>
        <v>1.0254774592928503E-2</v>
      </c>
      <c r="AI1330" s="13">
        <f t="shared" si="1648"/>
        <v>1.2674135832815256E-2</v>
      </c>
      <c r="AJ1330" s="13">
        <f t="shared" si="1649"/>
        <v>7.8321428546767706E-3</v>
      </c>
      <c r="AK1330" s="13">
        <f t="shared" si="1650"/>
        <v>3.2266479548183191E-3</v>
      </c>
      <c r="AL1330" s="13">
        <f t="shared" si="1651"/>
        <v>6.6126874056962696E-5</v>
      </c>
      <c r="AM1330" s="13">
        <f t="shared" si="1652"/>
        <v>1.8253644115383732E-3</v>
      </c>
      <c r="AN1330" s="13">
        <f t="shared" si="1653"/>
        <v>2.4490153716767351E-3</v>
      </c>
      <c r="AO1330" s="13">
        <f t="shared" si="1654"/>
        <v>1.642870939303085E-3</v>
      </c>
      <c r="AP1330" s="13">
        <f t="shared" si="1655"/>
        <v>7.347238280388834E-4</v>
      </c>
      <c r="AQ1330" s="13">
        <f t="shared" si="1656"/>
        <v>2.4643708640182581E-4</v>
      </c>
      <c r="AR1330" s="13">
        <f t="shared" si="1657"/>
        <v>2.7516807550768863E-3</v>
      </c>
      <c r="AS1330" s="13">
        <f t="shared" si="1658"/>
        <v>3.4008719881992691E-3</v>
      </c>
      <c r="AT1330" s="13">
        <f t="shared" si="1659"/>
        <v>2.1016119436782711E-3</v>
      </c>
      <c r="AU1330" s="13">
        <f t="shared" si="1660"/>
        <v>8.6581182260255136E-4</v>
      </c>
      <c r="AV1330" s="13">
        <f t="shared" si="1661"/>
        <v>2.6751969401865605E-4</v>
      </c>
      <c r="AW1330" s="13">
        <f t="shared" si="1662"/>
        <v>3.0458580755287175E-6</v>
      </c>
      <c r="AX1330" s="13">
        <f t="shared" si="1663"/>
        <v>3.7600235686275079E-4</v>
      </c>
      <c r="AY1330" s="13">
        <f t="shared" si="1664"/>
        <v>5.0446669493654697E-4</v>
      </c>
      <c r="AZ1330" s="13">
        <f t="shared" si="1665"/>
        <v>3.384109722390604E-4</v>
      </c>
      <c r="BA1330" s="13">
        <f t="shared" si="1666"/>
        <v>1.51343966848252E-4</v>
      </c>
      <c r="BB1330" s="13">
        <f t="shared" si="1667"/>
        <v>5.0762973529972274E-5</v>
      </c>
      <c r="BC1330" s="13">
        <f t="shared" si="1668"/>
        <v>1.3621313278716551E-5</v>
      </c>
      <c r="BD1330" s="13">
        <f t="shared" si="1669"/>
        <v>6.1530256867549284E-4</v>
      </c>
      <c r="BE1330" s="13">
        <f t="shared" si="1670"/>
        <v>7.6046803983882618E-4</v>
      </c>
      <c r="BF1330" s="13">
        <f t="shared" si="1671"/>
        <v>4.6994086247777802E-4</v>
      </c>
      <c r="BG1330" s="13">
        <f t="shared" si="1672"/>
        <v>1.936039409564699E-4</v>
      </c>
      <c r="BH1330" s="13">
        <f t="shared" si="1673"/>
        <v>5.9820004409036768E-5</v>
      </c>
      <c r="BI1330" s="13">
        <f t="shared" si="1674"/>
        <v>1.4786611924606447E-5</v>
      </c>
      <c r="BJ1330" s="14">
        <f t="shared" si="1675"/>
        <v>0.34244344693848916</v>
      </c>
      <c r="BK1330" s="14">
        <f t="shared" si="1676"/>
        <v>0.26530932024661052</v>
      </c>
      <c r="BL1330" s="14">
        <f t="shared" si="1677"/>
        <v>0.36139040661617811</v>
      </c>
      <c r="BM1330" s="14">
        <f t="shared" si="1678"/>
        <v>0.47514366910501726</v>
      </c>
      <c r="BN1330" s="14">
        <f t="shared" si="1679"/>
        <v>0.52407151480926528</v>
      </c>
    </row>
    <row r="1331" spans="1:66" x14ac:dyDescent="0.25">
      <c r="A1331" t="s">
        <v>40</v>
      </c>
      <c r="B1331" t="s">
        <v>520</v>
      </c>
      <c r="C1331" t="s">
        <v>236</v>
      </c>
      <c r="D1331" s="7" t="s">
        <v>538</v>
      </c>
      <c r="E1331" s="10">
        <f>VLOOKUP(A1331,home!$A$2:$E$405,3,FALSE)</f>
        <v>1.5047999999999999</v>
      </c>
      <c r="F1331" s="10" t="e">
        <f>VLOOKUP(B1331,home!$B$2:$E$405,3,FALSE)</f>
        <v>#N/A</v>
      </c>
      <c r="G1331" s="10">
        <f>VLOOKUP(C1331,away!$B$2:$E$405,4,FALSE)</f>
        <v>0.89710000000000001</v>
      </c>
      <c r="H1331" s="10">
        <f>VLOOKUP(A1331,away!$A$2:$E$405,3,FALSE)</f>
        <v>1.2</v>
      </c>
      <c r="I1331" s="10">
        <f>VLOOKUP(C1331,away!$B$2:$E$405,3,FALSE)</f>
        <v>0.91669999999999996</v>
      </c>
      <c r="J1331" s="10" t="e">
        <f>VLOOKUP(B1331,home!$B$2:$E$405,4,FALSE)</f>
        <v>#N/A</v>
      </c>
      <c r="K1331" s="12" t="e">
        <f t="shared" si="1624"/>
        <v>#N/A</v>
      </c>
      <c r="L1331" s="12" t="e">
        <f t="shared" si="1625"/>
        <v>#N/A</v>
      </c>
      <c r="M1331" s="13" t="e">
        <f t="shared" si="1626"/>
        <v>#N/A</v>
      </c>
      <c r="N1331" s="13" t="e">
        <f t="shared" si="1627"/>
        <v>#N/A</v>
      </c>
      <c r="O1331" s="13" t="e">
        <f t="shared" si="1628"/>
        <v>#N/A</v>
      </c>
      <c r="P1331" s="13" t="e">
        <f t="shared" si="1629"/>
        <v>#N/A</v>
      </c>
      <c r="Q1331" s="13" t="e">
        <f t="shared" si="1630"/>
        <v>#N/A</v>
      </c>
      <c r="R1331" s="13" t="e">
        <f t="shared" si="1631"/>
        <v>#N/A</v>
      </c>
      <c r="S1331" s="13" t="e">
        <f t="shared" si="1632"/>
        <v>#N/A</v>
      </c>
      <c r="T1331" s="13" t="e">
        <f t="shared" si="1633"/>
        <v>#N/A</v>
      </c>
      <c r="U1331" s="13" t="e">
        <f t="shared" si="1634"/>
        <v>#N/A</v>
      </c>
      <c r="V1331" s="13" t="e">
        <f t="shared" si="1635"/>
        <v>#N/A</v>
      </c>
      <c r="W1331" s="13" t="e">
        <f t="shared" si="1636"/>
        <v>#N/A</v>
      </c>
      <c r="X1331" s="13" t="e">
        <f t="shared" si="1637"/>
        <v>#N/A</v>
      </c>
      <c r="Y1331" s="13" t="e">
        <f t="shared" si="1638"/>
        <v>#N/A</v>
      </c>
      <c r="Z1331" s="13" t="e">
        <f t="shared" si="1639"/>
        <v>#N/A</v>
      </c>
      <c r="AA1331" s="13" t="e">
        <f t="shared" si="1640"/>
        <v>#N/A</v>
      </c>
      <c r="AB1331" s="13" t="e">
        <f t="shared" si="1641"/>
        <v>#N/A</v>
      </c>
      <c r="AC1331" s="13" t="e">
        <f t="shared" si="1642"/>
        <v>#N/A</v>
      </c>
      <c r="AD1331" s="13" t="e">
        <f t="shared" si="1643"/>
        <v>#N/A</v>
      </c>
      <c r="AE1331" s="13" t="e">
        <f t="shared" si="1644"/>
        <v>#N/A</v>
      </c>
      <c r="AF1331" s="13" t="e">
        <f t="shared" si="1645"/>
        <v>#N/A</v>
      </c>
      <c r="AG1331" s="13" t="e">
        <f t="shared" si="1646"/>
        <v>#N/A</v>
      </c>
      <c r="AH1331" s="13" t="e">
        <f t="shared" si="1647"/>
        <v>#N/A</v>
      </c>
      <c r="AI1331" s="13" t="e">
        <f t="shared" si="1648"/>
        <v>#N/A</v>
      </c>
      <c r="AJ1331" s="13" t="e">
        <f t="shared" si="1649"/>
        <v>#N/A</v>
      </c>
      <c r="AK1331" s="13" t="e">
        <f t="shared" si="1650"/>
        <v>#N/A</v>
      </c>
      <c r="AL1331" s="13" t="e">
        <f t="shared" si="1651"/>
        <v>#N/A</v>
      </c>
      <c r="AM1331" s="13" t="e">
        <f t="shared" si="1652"/>
        <v>#N/A</v>
      </c>
      <c r="AN1331" s="13" t="e">
        <f t="shared" si="1653"/>
        <v>#N/A</v>
      </c>
      <c r="AO1331" s="13" t="e">
        <f t="shared" si="1654"/>
        <v>#N/A</v>
      </c>
      <c r="AP1331" s="13" t="e">
        <f t="shared" si="1655"/>
        <v>#N/A</v>
      </c>
      <c r="AQ1331" s="13" t="e">
        <f t="shared" si="1656"/>
        <v>#N/A</v>
      </c>
      <c r="AR1331" s="13" t="e">
        <f t="shared" si="1657"/>
        <v>#N/A</v>
      </c>
      <c r="AS1331" s="13" t="e">
        <f t="shared" si="1658"/>
        <v>#N/A</v>
      </c>
      <c r="AT1331" s="13" t="e">
        <f t="shared" si="1659"/>
        <v>#N/A</v>
      </c>
      <c r="AU1331" s="13" t="e">
        <f t="shared" si="1660"/>
        <v>#N/A</v>
      </c>
      <c r="AV1331" s="13" t="e">
        <f t="shared" si="1661"/>
        <v>#N/A</v>
      </c>
      <c r="AW1331" s="13" t="e">
        <f t="shared" si="1662"/>
        <v>#N/A</v>
      </c>
      <c r="AX1331" s="13" t="e">
        <f t="shared" si="1663"/>
        <v>#N/A</v>
      </c>
      <c r="AY1331" s="13" t="e">
        <f t="shared" si="1664"/>
        <v>#N/A</v>
      </c>
      <c r="AZ1331" s="13" t="e">
        <f t="shared" si="1665"/>
        <v>#N/A</v>
      </c>
      <c r="BA1331" s="13" t="e">
        <f t="shared" si="1666"/>
        <v>#N/A</v>
      </c>
      <c r="BB1331" s="13" t="e">
        <f t="shared" si="1667"/>
        <v>#N/A</v>
      </c>
      <c r="BC1331" s="13" t="e">
        <f t="shared" si="1668"/>
        <v>#N/A</v>
      </c>
      <c r="BD1331" s="13" t="e">
        <f t="shared" si="1669"/>
        <v>#N/A</v>
      </c>
      <c r="BE1331" s="13" t="e">
        <f t="shared" si="1670"/>
        <v>#N/A</v>
      </c>
      <c r="BF1331" s="13" t="e">
        <f t="shared" si="1671"/>
        <v>#N/A</v>
      </c>
      <c r="BG1331" s="13" t="e">
        <f t="shared" si="1672"/>
        <v>#N/A</v>
      </c>
      <c r="BH1331" s="13" t="e">
        <f t="shared" si="1673"/>
        <v>#N/A</v>
      </c>
      <c r="BI1331" s="13" t="e">
        <f t="shared" si="1674"/>
        <v>#N/A</v>
      </c>
      <c r="BJ1331" s="14" t="e">
        <f t="shared" si="1675"/>
        <v>#N/A</v>
      </c>
      <c r="BK1331" s="14" t="e">
        <f t="shared" si="1676"/>
        <v>#N/A</v>
      </c>
      <c r="BL1331" s="14" t="e">
        <f t="shared" si="1677"/>
        <v>#N/A</v>
      </c>
      <c r="BM1331" s="14" t="e">
        <f t="shared" si="1678"/>
        <v>#N/A</v>
      </c>
      <c r="BN1331" s="14" t="e">
        <f t="shared" si="1679"/>
        <v>#N/A</v>
      </c>
    </row>
    <row r="1332" spans="1:66" x14ac:dyDescent="0.25">
      <c r="A1332" t="s">
        <v>10</v>
      </c>
      <c r="B1332" t="s">
        <v>499</v>
      </c>
      <c r="C1332" t="s">
        <v>241</v>
      </c>
      <c r="D1332" s="7" t="s">
        <v>539</v>
      </c>
      <c r="E1332" s="10">
        <f>VLOOKUP(A1332,home!$A$2:$E$405,3,FALSE)</f>
        <v>1.5425</v>
      </c>
      <c r="F1332" s="10" t="e">
        <f>VLOOKUP(B1332,home!$B$2:$E$405,3,FALSE)</f>
        <v>#N/A</v>
      </c>
      <c r="G1332" s="10">
        <f>VLOOKUP(C1332,away!$B$2:$E$405,4,FALSE)</f>
        <v>0.87709999999999999</v>
      </c>
      <c r="H1332" s="10">
        <f>VLOOKUP(A1332,away!$A$2:$E$405,3,FALSE)</f>
        <v>1.4443999999999999</v>
      </c>
      <c r="I1332" s="10">
        <f>VLOOKUP(C1332,away!$B$2:$E$405,3,FALSE)</f>
        <v>1.0995999999999999</v>
      </c>
      <c r="J1332" s="10" t="e">
        <f>VLOOKUP(B1332,home!$B$2:$E$405,4,FALSE)</f>
        <v>#N/A</v>
      </c>
      <c r="K1332" s="12" t="e">
        <f t="shared" si="1624"/>
        <v>#N/A</v>
      </c>
      <c r="L1332" s="12" t="e">
        <f t="shared" si="1625"/>
        <v>#N/A</v>
      </c>
      <c r="M1332" s="13" t="e">
        <f t="shared" si="1626"/>
        <v>#N/A</v>
      </c>
      <c r="N1332" s="13" t="e">
        <f t="shared" si="1627"/>
        <v>#N/A</v>
      </c>
      <c r="O1332" s="13" t="e">
        <f t="shared" si="1628"/>
        <v>#N/A</v>
      </c>
      <c r="P1332" s="13" t="e">
        <f t="shared" si="1629"/>
        <v>#N/A</v>
      </c>
      <c r="Q1332" s="13" t="e">
        <f t="shared" si="1630"/>
        <v>#N/A</v>
      </c>
      <c r="R1332" s="13" t="e">
        <f t="shared" si="1631"/>
        <v>#N/A</v>
      </c>
      <c r="S1332" s="13" t="e">
        <f t="shared" si="1632"/>
        <v>#N/A</v>
      </c>
      <c r="T1332" s="13" t="e">
        <f t="shared" si="1633"/>
        <v>#N/A</v>
      </c>
      <c r="U1332" s="13" t="e">
        <f t="shared" si="1634"/>
        <v>#N/A</v>
      </c>
      <c r="V1332" s="13" t="e">
        <f t="shared" si="1635"/>
        <v>#N/A</v>
      </c>
      <c r="W1332" s="13" t="e">
        <f t="shared" si="1636"/>
        <v>#N/A</v>
      </c>
      <c r="X1332" s="13" t="e">
        <f t="shared" si="1637"/>
        <v>#N/A</v>
      </c>
      <c r="Y1332" s="13" t="e">
        <f t="shared" si="1638"/>
        <v>#N/A</v>
      </c>
      <c r="Z1332" s="13" t="e">
        <f t="shared" si="1639"/>
        <v>#N/A</v>
      </c>
      <c r="AA1332" s="13" t="e">
        <f t="shared" si="1640"/>
        <v>#N/A</v>
      </c>
      <c r="AB1332" s="13" t="e">
        <f t="shared" si="1641"/>
        <v>#N/A</v>
      </c>
      <c r="AC1332" s="13" t="e">
        <f t="shared" si="1642"/>
        <v>#N/A</v>
      </c>
      <c r="AD1332" s="13" t="e">
        <f t="shared" si="1643"/>
        <v>#N/A</v>
      </c>
      <c r="AE1332" s="13" t="e">
        <f t="shared" si="1644"/>
        <v>#N/A</v>
      </c>
      <c r="AF1332" s="13" t="e">
        <f t="shared" si="1645"/>
        <v>#N/A</v>
      </c>
      <c r="AG1332" s="13" t="e">
        <f t="shared" si="1646"/>
        <v>#N/A</v>
      </c>
      <c r="AH1332" s="13" t="e">
        <f t="shared" si="1647"/>
        <v>#N/A</v>
      </c>
      <c r="AI1332" s="13" t="e">
        <f t="shared" si="1648"/>
        <v>#N/A</v>
      </c>
      <c r="AJ1332" s="13" t="e">
        <f t="shared" si="1649"/>
        <v>#N/A</v>
      </c>
      <c r="AK1332" s="13" t="e">
        <f t="shared" si="1650"/>
        <v>#N/A</v>
      </c>
      <c r="AL1332" s="13" t="e">
        <f t="shared" si="1651"/>
        <v>#N/A</v>
      </c>
      <c r="AM1332" s="13" t="e">
        <f t="shared" si="1652"/>
        <v>#N/A</v>
      </c>
      <c r="AN1332" s="13" t="e">
        <f t="shared" si="1653"/>
        <v>#N/A</v>
      </c>
      <c r="AO1332" s="13" t="e">
        <f t="shared" si="1654"/>
        <v>#N/A</v>
      </c>
      <c r="AP1332" s="13" t="e">
        <f t="shared" si="1655"/>
        <v>#N/A</v>
      </c>
      <c r="AQ1332" s="13" t="e">
        <f t="shared" si="1656"/>
        <v>#N/A</v>
      </c>
      <c r="AR1332" s="13" t="e">
        <f t="shared" si="1657"/>
        <v>#N/A</v>
      </c>
      <c r="AS1332" s="13" t="e">
        <f t="shared" si="1658"/>
        <v>#N/A</v>
      </c>
      <c r="AT1332" s="13" t="e">
        <f t="shared" si="1659"/>
        <v>#N/A</v>
      </c>
      <c r="AU1332" s="13" t="e">
        <f t="shared" si="1660"/>
        <v>#N/A</v>
      </c>
      <c r="AV1332" s="13" t="e">
        <f t="shared" si="1661"/>
        <v>#N/A</v>
      </c>
      <c r="AW1332" s="13" t="e">
        <f t="shared" si="1662"/>
        <v>#N/A</v>
      </c>
      <c r="AX1332" s="13" t="e">
        <f t="shared" si="1663"/>
        <v>#N/A</v>
      </c>
      <c r="AY1332" s="13" t="e">
        <f t="shared" si="1664"/>
        <v>#N/A</v>
      </c>
      <c r="AZ1332" s="13" t="e">
        <f t="shared" si="1665"/>
        <v>#N/A</v>
      </c>
      <c r="BA1332" s="13" t="e">
        <f t="shared" si="1666"/>
        <v>#N/A</v>
      </c>
      <c r="BB1332" s="13" t="e">
        <f t="shared" si="1667"/>
        <v>#N/A</v>
      </c>
      <c r="BC1332" s="13" t="e">
        <f t="shared" si="1668"/>
        <v>#N/A</v>
      </c>
      <c r="BD1332" s="13" t="e">
        <f t="shared" si="1669"/>
        <v>#N/A</v>
      </c>
      <c r="BE1332" s="13" t="e">
        <f t="shared" si="1670"/>
        <v>#N/A</v>
      </c>
      <c r="BF1332" s="13" t="e">
        <f t="shared" si="1671"/>
        <v>#N/A</v>
      </c>
      <c r="BG1332" s="13" t="e">
        <f t="shared" si="1672"/>
        <v>#N/A</v>
      </c>
      <c r="BH1332" s="13" t="e">
        <f t="shared" si="1673"/>
        <v>#N/A</v>
      </c>
      <c r="BI1332" s="13" t="e">
        <f t="shared" si="1674"/>
        <v>#N/A</v>
      </c>
      <c r="BJ1332" s="14" t="e">
        <f t="shared" si="1675"/>
        <v>#N/A</v>
      </c>
      <c r="BK1332" s="14" t="e">
        <f t="shared" si="1676"/>
        <v>#N/A</v>
      </c>
      <c r="BL1332" s="14" t="e">
        <f t="shared" si="1677"/>
        <v>#N/A</v>
      </c>
      <c r="BM1332" s="14" t="e">
        <f t="shared" si="1678"/>
        <v>#N/A</v>
      </c>
      <c r="BN1332" s="14" t="e">
        <f t="shared" si="1679"/>
        <v>#N/A</v>
      </c>
    </row>
    <row r="1333" spans="1:66" x14ac:dyDescent="0.25">
      <c r="A1333" t="s">
        <v>10</v>
      </c>
      <c r="B1333" t="s">
        <v>240</v>
      </c>
      <c r="C1333" t="s">
        <v>242</v>
      </c>
      <c r="D1333" s="7" t="s">
        <v>539</v>
      </c>
      <c r="E1333" s="10">
        <f>VLOOKUP(A1333,home!$A$2:$E$405,3,FALSE)</f>
        <v>1.5425</v>
      </c>
      <c r="F1333" s="10">
        <f>VLOOKUP(B1333,home!$B$2:$E$405,3,FALSE)</f>
        <v>1.1059000000000001</v>
      </c>
      <c r="G1333" s="10">
        <f>VLOOKUP(C1333,away!$B$2:$E$405,4,FALSE)</f>
        <v>0.95340000000000003</v>
      </c>
      <c r="H1333" s="10">
        <f>VLOOKUP(A1333,away!$A$2:$E$405,3,FALSE)</f>
        <v>1.4443999999999999</v>
      </c>
      <c r="I1333" s="10">
        <f>VLOOKUP(C1333,away!$B$2:$E$405,3,FALSE)</f>
        <v>0.6109</v>
      </c>
      <c r="J1333" s="10">
        <f>VLOOKUP(B1333,home!$B$2:$E$405,4,FALSE)</f>
        <v>0.85519999999999996</v>
      </c>
      <c r="K1333" s="12">
        <f t="shared" si="1624"/>
        <v>1.6263581050500002</v>
      </c>
      <c r="L1333" s="12">
        <f t="shared" si="1625"/>
        <v>0.75461476259199989</v>
      </c>
      <c r="M1333" s="13">
        <f t="shared" si="1626"/>
        <v>9.2460581832274805E-2</v>
      </c>
      <c r="N1333" s="13">
        <f t="shared" si="1627"/>
        <v>0.15037401666055891</v>
      </c>
      <c r="O1333" s="13">
        <f t="shared" si="1628"/>
        <v>6.9772120008480223E-2</v>
      </c>
      <c r="P1333" s="13">
        <f t="shared" si="1629"/>
        <v>0.11347445288231307</v>
      </c>
      <c r="Q1333" s="13">
        <f t="shared" si="1630"/>
        <v>0.12228100039241191</v>
      </c>
      <c r="R1333" s="13">
        <f t="shared" si="1631"/>
        <v>2.632553588786991E-2</v>
      </c>
      <c r="S1333" s="13">
        <f t="shared" si="1632"/>
        <v>3.4816056750265799E-2</v>
      </c>
      <c r="T1333" s="13">
        <f t="shared" si="1633"/>
        <v>9.2275048080632152E-2</v>
      </c>
      <c r="U1333" s="13">
        <f t="shared" si="1634"/>
        <v>4.2814748661021876E-2</v>
      </c>
      <c r="V1333" s="13">
        <f t="shared" si="1635"/>
        <v>4.7476483887812356E-3</v>
      </c>
      <c r="W1333" s="13">
        <f t="shared" si="1636"/>
        <v>6.6290898693940448E-2</v>
      </c>
      <c r="X1333" s="13">
        <f t="shared" si="1637"/>
        <v>5.0024090779938177E-2</v>
      </c>
      <c r="Y1333" s="13">
        <f t="shared" si="1638"/>
        <v>1.8874458693891847E-2</v>
      </c>
      <c r="Z1333" s="13">
        <f t="shared" si="1639"/>
        <v>6.6218793380440431E-3</v>
      </c>
      <c r="AA1333" s="13">
        <f t="shared" si="1640"/>
        <v>1.0769547132091058E-2</v>
      </c>
      <c r="AB1333" s="13">
        <f t="shared" si="1641"/>
        <v>8.7575701329971421E-3</v>
      </c>
      <c r="AC1333" s="13">
        <f t="shared" si="1642"/>
        <v>3.6416654043167323E-4</v>
      </c>
      <c r="AD1333" s="13">
        <f t="shared" si="1643"/>
        <v>2.6953185095484635E-2</v>
      </c>
      <c r="AE1333" s="13">
        <f t="shared" si="1644"/>
        <v>2.0339271371927366E-2</v>
      </c>
      <c r="AF1333" s="13">
        <f t="shared" si="1645"/>
        <v>7.6741572188106138E-3</v>
      </c>
      <c r="AG1333" s="13">
        <f t="shared" si="1646"/>
        <v>1.9303441092554847E-3</v>
      </c>
      <c r="AH1333" s="13">
        <f t="shared" si="1647"/>
        <v>1.2492419761477435E-3</v>
      </c>
      <c r="AI1333" s="13">
        <f t="shared" si="1648"/>
        <v>2.0317148130765614E-3</v>
      </c>
      <c r="AJ1333" s="13">
        <f t="shared" si="1649"/>
        <v>1.6521479266986064E-3</v>
      </c>
      <c r="AK1333" s="13">
        <f t="shared" si="1650"/>
        <v>8.956613904426106E-4</v>
      </c>
      <c r="AL1333" s="13">
        <f t="shared" si="1651"/>
        <v>1.7877282671004881E-5</v>
      </c>
      <c r="AM1333" s="13">
        <f t="shared" si="1652"/>
        <v>8.7671062073908582E-3</v>
      </c>
      <c r="AN1333" s="13">
        <f t="shared" si="1653"/>
        <v>6.6157877693090996E-3</v>
      </c>
      <c r="AO1333" s="13">
        <f t="shared" si="1654"/>
        <v>2.4961855584481212E-3</v>
      </c>
      <c r="AP1333" s="13">
        <f t="shared" si="1655"/>
        <v>6.2788615752463594E-4</v>
      </c>
      <c r="AQ1333" s="13">
        <f t="shared" si="1656"/>
        <v>1.1845304092381403E-4</v>
      </c>
      <c r="AR1333" s="13">
        <f t="shared" si="1657"/>
        <v>1.8853928745013809E-4</v>
      </c>
      <c r="AS1333" s="13">
        <f t="shared" si="1658"/>
        <v>3.0663239826488384E-4</v>
      </c>
      <c r="AT1333" s="13">
        <f t="shared" si="1659"/>
        <v>2.4934704309450683E-4</v>
      </c>
      <c r="AU1333" s="13">
        <f t="shared" si="1660"/>
        <v>1.3517586150233425E-4</v>
      </c>
      <c r="AV1333" s="13">
        <f t="shared" si="1661"/>
        <v>5.4961089490359423E-5</v>
      </c>
      <c r="AW1333" s="13">
        <f t="shared" si="1662"/>
        <v>6.094533685821202E-7</v>
      </c>
      <c r="AX1333" s="13">
        <f t="shared" si="1663"/>
        <v>2.3764090397040485E-3</v>
      </c>
      <c r="AY1333" s="13">
        <f t="shared" si="1664"/>
        <v>1.7932733433177529E-3</v>
      </c>
      <c r="AZ1333" s="13">
        <f t="shared" si="1665"/>
        <v>6.7661526911514389E-4</v>
      </c>
      <c r="BA1333" s="13">
        <f t="shared" si="1666"/>
        <v>1.7019462355648217E-4</v>
      </c>
      <c r="BB1333" s="13">
        <f t="shared" si="1667"/>
        <v>3.2107843862377392E-5</v>
      </c>
      <c r="BC1333" s="13">
        <f t="shared" si="1668"/>
        <v>4.8458105947097843E-6</v>
      </c>
      <c r="BD1333" s="13">
        <f t="shared" si="1669"/>
        <v>2.3712421606408459E-5</v>
      </c>
      <c r="BE1333" s="13">
        <f t="shared" si="1670"/>
        <v>3.8564889069945139E-5</v>
      </c>
      <c r="BF1333" s="13">
        <f t="shared" si="1671"/>
        <v>3.1360159954629733E-5</v>
      </c>
      <c r="BG1333" s="13">
        <f t="shared" si="1672"/>
        <v>1.7000950105958833E-5</v>
      </c>
      <c r="BH1333" s="13">
        <f t="shared" si="1673"/>
        <v>6.9124082495942036E-6</v>
      </c>
      <c r="BI1333" s="13">
        <f t="shared" si="1674"/>
        <v>2.2484102364284028E-6</v>
      </c>
      <c r="BJ1333" s="14">
        <f t="shared" si="1675"/>
        <v>0.58069533576059851</v>
      </c>
      <c r="BK1333" s="14">
        <f t="shared" si="1676"/>
        <v>0.24767405702005532</v>
      </c>
      <c r="BL1333" s="14">
        <f t="shared" si="1677"/>
        <v>0.16532274284785092</v>
      </c>
      <c r="BM1333" s="14">
        <f t="shared" si="1678"/>
        <v>0.42383364341269103</v>
      </c>
      <c r="BN1333" s="14">
        <f t="shared" si="1679"/>
        <v>0.57468770766390886</v>
      </c>
    </row>
    <row r="1334" spans="1:66" x14ac:dyDescent="0.25">
      <c r="A1334" t="s">
        <v>10</v>
      </c>
      <c r="B1334" t="s">
        <v>43</v>
      </c>
      <c r="C1334" t="s">
        <v>12</v>
      </c>
      <c r="D1334" s="7" t="s">
        <v>539</v>
      </c>
      <c r="E1334" s="10">
        <f>VLOOKUP(A1334,home!$A$2:$E$405,3,FALSE)</f>
        <v>1.5425</v>
      </c>
      <c r="F1334" s="10">
        <f>VLOOKUP(B1334,home!$B$2:$E$405,3,FALSE)</f>
        <v>1.2585</v>
      </c>
      <c r="G1334" s="10">
        <f>VLOOKUP(C1334,away!$B$2:$E$405,4,FALSE)</f>
        <v>0.87709999999999999</v>
      </c>
      <c r="H1334" s="10">
        <f>VLOOKUP(A1334,away!$A$2:$E$405,3,FALSE)</f>
        <v>1.4443999999999999</v>
      </c>
      <c r="I1334" s="10">
        <f>VLOOKUP(C1334,away!$B$2:$E$405,3,FALSE)</f>
        <v>1.0589</v>
      </c>
      <c r="J1334" s="10">
        <f>VLOOKUP(B1334,home!$B$2:$E$405,4,FALSE)</f>
        <v>0.85519999999999996</v>
      </c>
      <c r="K1334" s="12">
        <f t="shared" si="1624"/>
        <v>1.7026583148750001</v>
      </c>
      <c r="L1334" s="12">
        <f t="shared" si="1625"/>
        <v>1.3080071568319998</v>
      </c>
      <c r="M1334" s="13">
        <f t="shared" si="1626"/>
        <v>4.9258887454909729E-2</v>
      </c>
      <c r="N1334" s="13">
        <f t="shared" si="1627"/>
        <v>8.3871054306593876E-2</v>
      </c>
      <c r="O1334" s="13">
        <f t="shared" si="1628"/>
        <v>6.4430977328603922E-2</v>
      </c>
      <c r="P1334" s="13">
        <f t="shared" si="1629"/>
        <v>0.1097039392840701</v>
      </c>
      <c r="Q1334" s="13">
        <f t="shared" si="1630"/>
        <v>7.1401873996227397E-2</v>
      </c>
      <c r="R1334" s="13">
        <f t="shared" si="1631"/>
        <v>4.2138089733747143E-2</v>
      </c>
      <c r="S1334" s="13">
        <f t="shared" si="1632"/>
        <v>6.1080116280840806E-2</v>
      </c>
      <c r="T1334" s="13">
        <f t="shared" si="1633"/>
        <v>9.3394162198282074E-2</v>
      </c>
      <c r="U1334" s="13">
        <f t="shared" si="1634"/>
        <v>7.1746768858113444E-2</v>
      </c>
      <c r="V1334" s="13">
        <f t="shared" si="1635"/>
        <v>1.5114541228887592E-2</v>
      </c>
      <c r="W1334" s="13">
        <f t="shared" si="1636"/>
        <v>4.0524331485777873E-2</v>
      </c>
      <c r="X1334" s="13">
        <f t="shared" si="1637"/>
        <v>5.3006115609229798E-2</v>
      </c>
      <c r="Y1334" s="13">
        <f t="shared" si="1638"/>
        <v>3.4666189286368485E-2</v>
      </c>
      <c r="Z1334" s="13">
        <f t="shared" si="1639"/>
        <v>1.8372307648990092E-2</v>
      </c>
      <c r="AA1334" s="13">
        <f t="shared" si="1640"/>
        <v>3.1281762381994545E-2</v>
      </c>
      <c r="AB1334" s="13">
        <f t="shared" si="1641"/>
        <v>2.6631076411823506E-2</v>
      </c>
      <c r="AC1334" s="13">
        <f t="shared" si="1642"/>
        <v>2.1038395289558931E-3</v>
      </c>
      <c r="AD1334" s="13">
        <f t="shared" si="1643"/>
        <v>1.7249772489752613E-2</v>
      </c>
      <c r="AE1334" s="13">
        <f t="shared" si="1644"/>
        <v>2.2562825870320158E-2</v>
      </c>
      <c r="AF1334" s="13">
        <f t="shared" si="1645"/>
        <v>1.4756168858366486E-2</v>
      </c>
      <c r="AG1334" s="13">
        <f t="shared" si="1646"/>
        <v>6.433724824721614E-3</v>
      </c>
      <c r="AH1334" s="13">
        <f t="shared" si="1647"/>
        <v>6.0077774730995809E-3</v>
      </c>
      <c r="AI1334" s="13">
        <f t="shared" si="1648"/>
        <v>1.022919226849172E-2</v>
      </c>
      <c r="AJ1334" s="13">
        <f t="shared" si="1649"/>
        <v>8.7084096352012478E-3</v>
      </c>
      <c r="AK1334" s="13">
        <f t="shared" si="1650"/>
        <v>4.9424820249043232E-3</v>
      </c>
      <c r="AL1334" s="13">
        <f t="shared" si="1651"/>
        <v>1.8741753691393974E-4</v>
      </c>
      <c r="AM1334" s="13">
        <f t="shared" si="1652"/>
        <v>5.8740937118758572E-3</v>
      </c>
      <c r="AN1334" s="13">
        <f t="shared" si="1653"/>
        <v>7.6833566150354676E-3</v>
      </c>
      <c r="AO1334" s="13">
        <f t="shared" si="1654"/>
        <v>5.0249427204794419E-3</v>
      </c>
      <c r="AP1334" s="13">
        <f t="shared" si="1655"/>
        <v>2.1908870136859897E-3</v>
      </c>
      <c r="AQ1334" s="13">
        <f t="shared" si="1656"/>
        <v>7.1642397342789026E-4</v>
      </c>
      <c r="AR1334" s="13">
        <f t="shared" si="1657"/>
        <v>1.5716431862936636E-3</v>
      </c>
      <c r="AS1334" s="13">
        <f t="shared" si="1658"/>
        <v>2.6759713391595456E-3</v>
      </c>
      <c r="AT1334" s="13">
        <f t="shared" si="1659"/>
        <v>2.2781324254935948E-3</v>
      </c>
      <c r="AU1334" s="13">
        <f t="shared" si="1660"/>
        <v>1.2929603722176737E-3</v>
      </c>
      <c r="AV1334" s="13">
        <f t="shared" si="1661"/>
        <v>5.5036743214007422E-4</v>
      </c>
      <c r="AW1334" s="13">
        <f t="shared" si="1662"/>
        <v>1.1594321774362998E-5</v>
      </c>
      <c r="AX1334" s="13">
        <f t="shared" si="1663"/>
        <v>1.6669290834800655E-3</v>
      </c>
      <c r="AY1334" s="13">
        <f t="shared" si="1664"/>
        <v>2.1803551711233314E-3</v>
      </c>
      <c r="AZ1334" s="13">
        <f t="shared" si="1665"/>
        <v>1.4259600841324889E-3</v>
      </c>
      <c r="BA1334" s="13">
        <f t="shared" si="1666"/>
        <v>6.2172199846735198E-4</v>
      </c>
      <c r="BB1334" s="13">
        <f t="shared" si="1667"/>
        <v>2.0330420588879746E-4</v>
      </c>
      <c r="BC1334" s="13">
        <f t="shared" si="1668"/>
        <v>5.3184671263318684E-5</v>
      </c>
      <c r="BD1334" s="13">
        <f t="shared" si="1669"/>
        <v>3.426200892763931E-4</v>
      </c>
      <c r="BE1334" s="13">
        <f t="shared" si="1670"/>
        <v>5.8336494384966559E-4</v>
      </c>
      <c r="BF1334" s="13">
        <f t="shared" si="1671"/>
        <v>4.9663558612611047E-4</v>
      </c>
      <c r="BG1334" s="13">
        <f t="shared" si="1672"/>
        <v>2.8186690339348039E-4</v>
      </c>
      <c r="BH1334" s="13">
        <f t="shared" si="1673"/>
        <v>1.1998075668774442E-4</v>
      </c>
      <c r="BI1334" s="13">
        <f t="shared" si="1674"/>
        <v>4.0857246599876423E-5</v>
      </c>
      <c r="BJ1334" s="14">
        <f t="shared" si="1675"/>
        <v>0.46550737817450033</v>
      </c>
      <c r="BK1334" s="14">
        <f t="shared" si="1676"/>
        <v>0.23962909648570141</v>
      </c>
      <c r="BL1334" s="14">
        <f t="shared" si="1677"/>
        <v>0.27635093639721714</v>
      </c>
      <c r="BM1334" s="14">
        <f t="shared" si="1678"/>
        <v>0.57688613575290815</v>
      </c>
      <c r="BN1334" s="14">
        <f t="shared" si="1679"/>
        <v>0.42080482210415215</v>
      </c>
    </row>
    <row r="1335" spans="1:66" x14ac:dyDescent="0.25">
      <c r="A1335" t="s">
        <v>10</v>
      </c>
      <c r="B1335" t="s">
        <v>49</v>
      </c>
      <c r="C1335" t="s">
        <v>50</v>
      </c>
      <c r="D1335" s="7" t="s">
        <v>539</v>
      </c>
      <c r="E1335" s="10">
        <f>VLOOKUP(A1335,home!$A$2:$E$405,3,FALSE)</f>
        <v>1.5425</v>
      </c>
      <c r="F1335" s="10">
        <f>VLOOKUP(B1335,home!$B$2:$E$405,3,FALSE)</f>
        <v>0.68640000000000001</v>
      </c>
      <c r="G1335" s="10">
        <f>VLOOKUP(C1335,away!$B$2:$E$405,4,FALSE)</f>
        <v>0.91520000000000001</v>
      </c>
      <c r="H1335" s="10">
        <f>VLOOKUP(A1335,away!$A$2:$E$405,3,FALSE)</f>
        <v>1.4443999999999999</v>
      </c>
      <c r="I1335" s="10">
        <f>VLOOKUP(C1335,away!$B$2:$E$405,3,FALSE)</f>
        <v>1.0181</v>
      </c>
      <c r="J1335" s="10">
        <f>VLOOKUP(B1335,home!$B$2:$E$405,4,FALSE)</f>
        <v>0.65159999999999996</v>
      </c>
      <c r="K1335" s="12">
        <f t="shared" si="1624"/>
        <v>0.96898813440000009</v>
      </c>
      <c r="L1335" s="12">
        <f t="shared" si="1625"/>
        <v>0.95820623582399977</v>
      </c>
      <c r="M1335" s="13">
        <f t="shared" si="1626"/>
        <v>0.14555600239711908</v>
      </c>
      <c r="N1335" s="13">
        <f t="shared" si="1627"/>
        <v>0.14104203921350636</v>
      </c>
      <c r="O1335" s="13">
        <f t="shared" si="1628"/>
        <v>0.13947266915853254</v>
      </c>
      <c r="P1335" s="13">
        <f t="shared" si="1629"/>
        <v>0.13514736148771486</v>
      </c>
      <c r="Q1335" s="13">
        <f t="shared" si="1630"/>
        <v>6.8334031224733582E-2</v>
      </c>
      <c r="R1335" s="13">
        <f t="shared" si="1631"/>
        <v>6.6821790657361768E-2</v>
      </c>
      <c r="S1335" s="13">
        <f t="shared" si="1632"/>
        <v>3.1370759392078125E-2</v>
      </c>
      <c r="T1335" s="13">
        <f t="shared" si="1633"/>
        <v>6.547809483853162E-2</v>
      </c>
      <c r="U1335" s="13">
        <f t="shared" si="1634"/>
        <v>6.4749522266344325E-2</v>
      </c>
      <c r="V1335" s="13">
        <f t="shared" si="1635"/>
        <v>3.2363834689690578E-3</v>
      </c>
      <c r="W1335" s="13">
        <f t="shared" si="1636"/>
        <v>2.207162181082865E-2</v>
      </c>
      <c r="X1335" s="13">
        <f t="shared" si="1637"/>
        <v>2.1149165653885013E-2</v>
      </c>
      <c r="Y1335" s="13">
        <f t="shared" si="1638"/>
        <v>1.0132631206013688E-2</v>
      </c>
      <c r="Z1335" s="13">
        <f t="shared" si="1639"/>
        <v>2.134301883226998E-2</v>
      </c>
      <c r="AA1335" s="13">
        <f t="shared" si="1640"/>
        <v>2.0681132000745357E-2</v>
      </c>
      <c r="AB1335" s="13">
        <f t="shared" si="1641"/>
        <v>1.0019885757341191E-2</v>
      </c>
      <c r="AC1335" s="13">
        <f t="shared" si="1642"/>
        <v>1.878094510834318E-4</v>
      </c>
      <c r="AD1335" s="13">
        <f t="shared" si="1643"/>
        <v>5.3467849104143006E-3</v>
      </c>
      <c r="AE1335" s="13">
        <f t="shared" si="1644"/>
        <v>5.1233226427686487E-3</v>
      </c>
      <c r="AF1335" s="13">
        <f t="shared" si="1645"/>
        <v>2.4545998522196065E-3</v>
      </c>
      <c r="AG1335" s="13">
        <f t="shared" si="1646"/>
        <v>7.8400429494983185E-4</v>
      </c>
      <c r="AH1335" s="13">
        <f t="shared" si="1647"/>
        <v>5.1127534340975386E-3</v>
      </c>
      <c r="AI1335" s="13">
        <f t="shared" si="1648"/>
        <v>4.9541974117533671E-3</v>
      </c>
      <c r="AJ1335" s="13">
        <f t="shared" si="1649"/>
        <v>2.4002792537321017E-3</v>
      </c>
      <c r="AK1335" s="13">
        <f t="shared" si="1650"/>
        <v>7.752807053709647E-4</v>
      </c>
      <c r="AL1335" s="13">
        <f t="shared" si="1651"/>
        <v>6.9751714414724129E-6</v>
      </c>
      <c r="AM1335" s="13">
        <f t="shared" si="1652"/>
        <v>1.0361942270760852E-3</v>
      </c>
      <c r="AN1335" s="13">
        <f t="shared" si="1653"/>
        <v>9.9288776990913452E-4</v>
      </c>
      <c r="AO1335" s="13">
        <f t="shared" si="1654"/>
        <v>4.7569562630015859E-4</v>
      </c>
      <c r="AP1335" s="13">
        <f t="shared" si="1655"/>
        <v>1.5193817182500505E-4</v>
      </c>
      <c r="AQ1335" s="13">
        <f t="shared" si="1656"/>
        <v>3.6397025925604542E-5</v>
      </c>
      <c r="AR1335" s="13">
        <f t="shared" si="1657"/>
        <v>9.7981444455656633E-4</v>
      </c>
      <c r="AS1335" s="13">
        <f t="shared" si="1658"/>
        <v>9.4942857068903953E-4</v>
      </c>
      <c r="AT1335" s="13">
        <f t="shared" si="1659"/>
        <v>4.5999250972901545E-4</v>
      </c>
      <c r="AU1335" s="13">
        <f t="shared" si="1660"/>
        <v>1.4857576128009755E-4</v>
      </c>
      <c r="AV1335" s="13">
        <f t="shared" si="1661"/>
        <v>3.5992037434965369E-5</v>
      </c>
      <c r="AW1335" s="13">
        <f t="shared" si="1662"/>
        <v>1.7989945082511243E-7</v>
      </c>
      <c r="AX1335" s="13">
        <f t="shared" si="1663"/>
        <v>1.6734331849508428E-4</v>
      </c>
      <c r="AY1335" s="13">
        <f t="shared" si="1664"/>
        <v>1.603494113054714E-4</v>
      </c>
      <c r="AZ1335" s="13">
        <f t="shared" si="1665"/>
        <v>7.6823902911805035E-5</v>
      </c>
      <c r="BA1335" s="13">
        <f t="shared" si="1666"/>
        <v>2.4537714276809709E-5</v>
      </c>
      <c r="BB1335" s="13">
        <f t="shared" si="1667"/>
        <v>5.8780477082266619E-6</v>
      </c>
      <c r="BC1335" s="13">
        <f t="shared" si="1668"/>
        <v>1.1264763936987519E-6</v>
      </c>
      <c r="BD1335" s="13">
        <f t="shared" si="1669"/>
        <v>1.5647738512075503E-4</v>
      </c>
      <c r="BE1335" s="13">
        <f t="shared" si="1670"/>
        <v>1.5162472948395075E-4</v>
      </c>
      <c r="BF1335" s="13">
        <f t="shared" si="1671"/>
        <v>7.3461281875779045E-5</v>
      </c>
      <c r="BG1335" s="13">
        <f t="shared" si="1672"/>
        <v>2.3727703491814564E-5</v>
      </c>
      <c r="BH1335" s="13">
        <f t="shared" si="1673"/>
        <v>5.7479657850324394E-6</v>
      </c>
      <c r="BI1335" s="13">
        <f t="shared" si="1674"/>
        <v>1.1139421285267234E-6</v>
      </c>
      <c r="BJ1335" s="14">
        <f t="shared" si="1675"/>
        <v>0.34504546733997854</v>
      </c>
      <c r="BK1335" s="14">
        <f t="shared" si="1676"/>
        <v>0.31566564077971154</v>
      </c>
      <c r="BL1335" s="14">
        <f t="shared" si="1677"/>
        <v>0.31797346697685464</v>
      </c>
      <c r="BM1335" s="14">
        <f t="shared" si="1678"/>
        <v>0.30349353027799186</v>
      </c>
      <c r="BN1335" s="14">
        <f t="shared" si="1679"/>
        <v>0.69637389413896811</v>
      </c>
    </row>
    <row r="1336" spans="1:66" x14ac:dyDescent="0.25">
      <c r="A1336" t="s">
        <v>10</v>
      </c>
      <c r="B1336" t="s">
        <v>46</v>
      </c>
      <c r="C1336" t="s">
        <v>493</v>
      </c>
      <c r="D1336" s="7" t="s">
        <v>539</v>
      </c>
      <c r="E1336" s="10">
        <f>VLOOKUP(A1336,home!$A$2:$E$405,3,FALSE)</f>
        <v>1.5425</v>
      </c>
      <c r="F1336" s="10">
        <f>VLOOKUP(B1336,home!$B$2:$E$405,3,FALSE)</f>
        <v>1.4491000000000001</v>
      </c>
      <c r="G1336" s="10" t="e">
        <f>VLOOKUP(C1336,away!$B$2:$E$405,4,FALSE)</f>
        <v>#N/A</v>
      </c>
      <c r="H1336" s="10">
        <f>VLOOKUP(A1336,away!$A$2:$E$405,3,FALSE)</f>
        <v>1.4443999999999999</v>
      </c>
      <c r="I1336" s="10" t="e">
        <f>VLOOKUP(C1336,away!$B$2:$E$405,3,FALSE)</f>
        <v>#N/A</v>
      </c>
      <c r="J1336" s="10">
        <f>VLOOKUP(B1336,home!$B$2:$E$405,4,FALSE)</f>
        <v>0.8145</v>
      </c>
      <c r="K1336" s="12" t="e">
        <f t="shared" si="1624"/>
        <v>#N/A</v>
      </c>
      <c r="L1336" s="12" t="e">
        <f t="shared" si="1625"/>
        <v>#N/A</v>
      </c>
      <c r="M1336" s="13" t="e">
        <f t="shared" si="1626"/>
        <v>#N/A</v>
      </c>
      <c r="N1336" s="13" t="e">
        <f t="shared" si="1627"/>
        <v>#N/A</v>
      </c>
      <c r="O1336" s="13" t="e">
        <f t="shared" si="1628"/>
        <v>#N/A</v>
      </c>
      <c r="P1336" s="13" t="e">
        <f t="shared" si="1629"/>
        <v>#N/A</v>
      </c>
      <c r="Q1336" s="13" t="e">
        <f t="shared" si="1630"/>
        <v>#N/A</v>
      </c>
      <c r="R1336" s="13" t="e">
        <f t="shared" si="1631"/>
        <v>#N/A</v>
      </c>
      <c r="S1336" s="13" t="e">
        <f t="shared" si="1632"/>
        <v>#N/A</v>
      </c>
      <c r="T1336" s="13" t="e">
        <f t="shared" si="1633"/>
        <v>#N/A</v>
      </c>
      <c r="U1336" s="13" t="e">
        <f t="shared" si="1634"/>
        <v>#N/A</v>
      </c>
      <c r="V1336" s="13" t="e">
        <f t="shared" si="1635"/>
        <v>#N/A</v>
      </c>
      <c r="W1336" s="13" t="e">
        <f t="shared" si="1636"/>
        <v>#N/A</v>
      </c>
      <c r="X1336" s="13" t="e">
        <f t="shared" si="1637"/>
        <v>#N/A</v>
      </c>
      <c r="Y1336" s="13" t="e">
        <f t="shared" si="1638"/>
        <v>#N/A</v>
      </c>
      <c r="Z1336" s="13" t="e">
        <f t="shared" si="1639"/>
        <v>#N/A</v>
      </c>
      <c r="AA1336" s="13" t="e">
        <f t="shared" si="1640"/>
        <v>#N/A</v>
      </c>
      <c r="AB1336" s="13" t="e">
        <f t="shared" si="1641"/>
        <v>#N/A</v>
      </c>
      <c r="AC1336" s="13" t="e">
        <f t="shared" si="1642"/>
        <v>#N/A</v>
      </c>
      <c r="AD1336" s="13" t="e">
        <f t="shared" si="1643"/>
        <v>#N/A</v>
      </c>
      <c r="AE1336" s="13" t="e">
        <f t="shared" si="1644"/>
        <v>#N/A</v>
      </c>
      <c r="AF1336" s="13" t="e">
        <f t="shared" si="1645"/>
        <v>#N/A</v>
      </c>
      <c r="AG1336" s="13" t="e">
        <f t="shared" si="1646"/>
        <v>#N/A</v>
      </c>
      <c r="AH1336" s="13" t="e">
        <f t="shared" si="1647"/>
        <v>#N/A</v>
      </c>
      <c r="AI1336" s="13" t="e">
        <f t="shared" si="1648"/>
        <v>#N/A</v>
      </c>
      <c r="AJ1336" s="13" t="e">
        <f t="shared" si="1649"/>
        <v>#N/A</v>
      </c>
      <c r="AK1336" s="13" t="e">
        <f t="shared" si="1650"/>
        <v>#N/A</v>
      </c>
      <c r="AL1336" s="13" t="e">
        <f t="shared" si="1651"/>
        <v>#N/A</v>
      </c>
      <c r="AM1336" s="13" t="e">
        <f t="shared" si="1652"/>
        <v>#N/A</v>
      </c>
      <c r="AN1336" s="13" t="e">
        <f t="shared" si="1653"/>
        <v>#N/A</v>
      </c>
      <c r="AO1336" s="13" t="e">
        <f t="shared" si="1654"/>
        <v>#N/A</v>
      </c>
      <c r="AP1336" s="13" t="e">
        <f t="shared" si="1655"/>
        <v>#N/A</v>
      </c>
      <c r="AQ1336" s="13" t="e">
        <f t="shared" si="1656"/>
        <v>#N/A</v>
      </c>
      <c r="AR1336" s="13" t="e">
        <f t="shared" si="1657"/>
        <v>#N/A</v>
      </c>
      <c r="AS1336" s="13" t="e">
        <f t="shared" si="1658"/>
        <v>#N/A</v>
      </c>
      <c r="AT1336" s="13" t="e">
        <f t="shared" si="1659"/>
        <v>#N/A</v>
      </c>
      <c r="AU1336" s="13" t="e">
        <f t="shared" si="1660"/>
        <v>#N/A</v>
      </c>
      <c r="AV1336" s="13" t="e">
        <f t="shared" si="1661"/>
        <v>#N/A</v>
      </c>
      <c r="AW1336" s="13" t="e">
        <f t="shared" si="1662"/>
        <v>#N/A</v>
      </c>
      <c r="AX1336" s="13" t="e">
        <f t="shared" si="1663"/>
        <v>#N/A</v>
      </c>
      <c r="AY1336" s="13" t="e">
        <f t="shared" si="1664"/>
        <v>#N/A</v>
      </c>
      <c r="AZ1336" s="13" t="e">
        <f t="shared" si="1665"/>
        <v>#N/A</v>
      </c>
      <c r="BA1336" s="13" t="e">
        <f t="shared" si="1666"/>
        <v>#N/A</v>
      </c>
      <c r="BB1336" s="13" t="e">
        <f t="shared" si="1667"/>
        <v>#N/A</v>
      </c>
      <c r="BC1336" s="13" t="e">
        <f t="shared" si="1668"/>
        <v>#N/A</v>
      </c>
      <c r="BD1336" s="13" t="e">
        <f t="shared" si="1669"/>
        <v>#N/A</v>
      </c>
      <c r="BE1336" s="13" t="e">
        <f t="shared" si="1670"/>
        <v>#N/A</v>
      </c>
      <c r="BF1336" s="13" t="e">
        <f t="shared" si="1671"/>
        <v>#N/A</v>
      </c>
      <c r="BG1336" s="13" t="e">
        <f t="shared" si="1672"/>
        <v>#N/A</v>
      </c>
      <c r="BH1336" s="13" t="e">
        <f t="shared" si="1673"/>
        <v>#N/A</v>
      </c>
      <c r="BI1336" s="13" t="e">
        <f t="shared" si="1674"/>
        <v>#N/A</v>
      </c>
      <c r="BJ1336" s="14" t="e">
        <f t="shared" si="1675"/>
        <v>#N/A</v>
      </c>
      <c r="BK1336" s="14" t="e">
        <f t="shared" si="1676"/>
        <v>#N/A</v>
      </c>
      <c r="BL1336" s="14" t="e">
        <f t="shared" si="1677"/>
        <v>#N/A</v>
      </c>
      <c r="BM1336" s="14" t="e">
        <f t="shared" si="1678"/>
        <v>#N/A</v>
      </c>
      <c r="BN1336" s="14" t="e">
        <f t="shared" si="1679"/>
        <v>#N/A</v>
      </c>
    </row>
    <row r="1337" spans="1:66" x14ac:dyDescent="0.25">
      <c r="A1337" t="s">
        <v>13</v>
      </c>
      <c r="B1337" t="s">
        <v>63</v>
      </c>
      <c r="C1337" t="s">
        <v>61</v>
      </c>
      <c r="D1337" s="7" t="s">
        <v>539</v>
      </c>
      <c r="E1337" s="10">
        <f>VLOOKUP(A1337,home!$A$2:$E$405,3,FALSE)</f>
        <v>1.4837</v>
      </c>
      <c r="F1337" s="10">
        <f>VLOOKUP(B1337,home!$B$2:$E$405,3,FALSE)</f>
        <v>1.4371</v>
      </c>
      <c r="G1337" s="10">
        <f>VLOOKUP(C1337,away!$B$2:$E$405,4,FALSE)</f>
        <v>1.1101000000000001</v>
      </c>
      <c r="H1337" s="10">
        <f>VLOOKUP(A1337,away!$A$2:$E$405,3,FALSE)</f>
        <v>1.2190000000000001</v>
      </c>
      <c r="I1337" s="10">
        <f>VLOOKUP(C1337,away!$B$2:$E$405,3,FALSE)</f>
        <v>1.3028999999999999</v>
      </c>
      <c r="J1337" s="10">
        <f>VLOOKUP(B1337,home!$B$2:$E$405,4,FALSE)</f>
        <v>0.70760000000000001</v>
      </c>
      <c r="K1337" s="12">
        <f t="shared" si="1624"/>
        <v>2.3669832722270003</v>
      </c>
      <c r="L1337" s="12">
        <f t="shared" si="1625"/>
        <v>1.12383515676</v>
      </c>
      <c r="M1337" s="13">
        <f t="shared" si="1626"/>
        <v>3.0475919585656257E-2</v>
      </c>
      <c r="N1337" s="13">
        <f t="shared" si="1627"/>
        <v>7.2135991864983567E-2</v>
      </c>
      <c r="O1337" s="13">
        <f t="shared" si="1628"/>
        <v>3.4249909864951154E-2</v>
      </c>
      <c r="P1337" s="13">
        <f t="shared" si="1629"/>
        <v>8.1068963725621904E-2</v>
      </c>
      <c r="Q1337" s="13">
        <f t="shared" si="1630"/>
        <v>8.5372343034959566E-2</v>
      </c>
      <c r="R1337" s="13">
        <f t="shared" si="1631"/>
        <v>1.9245626411046636E-2</v>
      </c>
      <c r="S1337" s="13">
        <f t="shared" si="1632"/>
        <v>5.3912867674708771E-2</v>
      </c>
      <c r="T1337" s="13">
        <f t="shared" si="1633"/>
        <v>9.594444051766228E-2</v>
      </c>
      <c r="U1337" s="13">
        <f t="shared" si="1634"/>
        <v>4.5554075778477539E-2</v>
      </c>
      <c r="V1337" s="13">
        <f t="shared" si="1635"/>
        <v>1.5934840699322723E-2</v>
      </c>
      <c r="W1337" s="13">
        <f t="shared" si="1636"/>
        <v>6.7358302624858188E-2</v>
      </c>
      <c r="X1337" s="13">
        <f t="shared" si="1637"/>
        <v>7.5699628589495027E-2</v>
      </c>
      <c r="Y1337" s="13">
        <f t="shared" si="1638"/>
        <v>4.2536951981274475E-2</v>
      </c>
      <c r="Z1337" s="13">
        <f t="shared" si="1639"/>
        <v>7.2096371915343262E-3</v>
      </c>
      <c r="AA1337" s="13">
        <f t="shared" si="1640"/>
        <v>1.7065090631187399E-2</v>
      </c>
      <c r="AB1337" s="13">
        <f t="shared" si="1641"/>
        <v>2.0196392031529144E-2</v>
      </c>
      <c r="AC1337" s="13">
        <f t="shared" si="1642"/>
        <v>2.6492658798123762E-3</v>
      </c>
      <c r="AD1337" s="13">
        <f t="shared" si="1643"/>
        <v>3.985899388966084E-2</v>
      </c>
      <c r="AE1337" s="13">
        <f t="shared" si="1644"/>
        <v>4.4794938646282881E-2</v>
      </c>
      <c r="AF1337" s="13">
        <f t="shared" si="1645"/>
        <v>2.5171063447799964E-2</v>
      </c>
      <c r="AG1337" s="13">
        <f t="shared" si="1646"/>
        <v>9.4293753452247206E-3</v>
      </c>
      <c r="AH1337" s="13">
        <f t="shared" si="1647"/>
        <v>2.0256109358326767E-3</v>
      </c>
      <c r="AI1337" s="13">
        <f t="shared" si="1648"/>
        <v>4.7945872011560253E-3</v>
      </c>
      <c r="AJ1337" s="13">
        <f t="shared" si="1649"/>
        <v>5.6743538511849932E-3</v>
      </c>
      <c r="AK1337" s="13">
        <f t="shared" si="1650"/>
        <v>4.477033548817246E-3</v>
      </c>
      <c r="AL1337" s="13">
        <f t="shared" si="1651"/>
        <v>2.8189238248432975E-4</v>
      </c>
      <c r="AM1337" s="13">
        <f t="shared" si="1652"/>
        <v>1.8869114356925086E-2</v>
      </c>
      <c r="AN1337" s="13">
        <f t="shared" si="1653"/>
        <v>2.1205774091237271E-2</v>
      </c>
      <c r="AO1337" s="13">
        <f t="shared" si="1654"/>
        <v>1.1915897225021399E-2</v>
      </c>
      <c r="AP1337" s="13">
        <f t="shared" si="1655"/>
        <v>4.4638347419393223E-3</v>
      </c>
      <c r="AQ1337" s="13">
        <f t="shared" si="1656"/>
        <v>1.2541536042395282E-3</v>
      </c>
      <c r="AR1337" s="13">
        <f t="shared" si="1657"/>
        <v>4.5529055672125716E-4</v>
      </c>
      <c r="AS1337" s="13">
        <f t="shared" si="1658"/>
        <v>1.077665131762134E-3</v>
      </c>
      <c r="AT1337" s="13">
        <f t="shared" si="1659"/>
        <v>1.275407669971639E-3</v>
      </c>
      <c r="AU1337" s="13">
        <f t="shared" si="1660"/>
        <v>1.0062895400309614E-3</v>
      </c>
      <c r="AV1337" s="13">
        <f t="shared" si="1661"/>
        <v>5.9546762706757204E-4</v>
      </c>
      <c r="AW1337" s="13">
        <f t="shared" si="1662"/>
        <v>2.0829490263544077E-5</v>
      </c>
      <c r="AX1337" s="13">
        <f t="shared" si="1663"/>
        <v>7.4438130074299946E-3</v>
      </c>
      <c r="AY1337" s="13">
        <f t="shared" si="1664"/>
        <v>8.3656187580972152E-3</v>
      </c>
      <c r="AZ1337" s="13">
        <f t="shared" si="1665"/>
        <v>4.7007882342002929E-3</v>
      </c>
      <c r="BA1337" s="13">
        <f t="shared" si="1666"/>
        <v>1.7609703606926823E-3</v>
      </c>
      <c r="BB1337" s="13">
        <f t="shared" si="1667"/>
        <v>4.947601003396936E-4</v>
      </c>
      <c r="BC1337" s="13">
        <f t="shared" si="1668"/>
        <v>1.1120575898477056E-4</v>
      </c>
      <c r="BD1337" s="13">
        <f t="shared" si="1669"/>
        <v>8.5278589030696999E-5</v>
      </c>
      <c r="BE1337" s="13">
        <f t="shared" si="1670"/>
        <v>2.0185299371478077E-4</v>
      </c>
      <c r="BF1337" s="13">
        <f t="shared" si="1671"/>
        <v>2.3889132978591399E-4</v>
      </c>
      <c r="BG1337" s="13">
        <f t="shared" si="1672"/>
        <v>1.8848392716110739E-4</v>
      </c>
      <c r="BH1337" s="13">
        <f t="shared" si="1673"/>
        <v>1.115345756684984E-4</v>
      </c>
      <c r="BI1337" s="13">
        <f t="shared" si="1674"/>
        <v>5.2800094976454459E-5</v>
      </c>
      <c r="BJ1337" s="14">
        <f t="shared" si="1675"/>
        <v>0.63888796018130889</v>
      </c>
      <c r="BK1337" s="14">
        <f t="shared" si="1676"/>
        <v>0.19268936870570355</v>
      </c>
      <c r="BL1337" s="14">
        <f t="shared" si="1677"/>
        <v>0.15857164229007384</v>
      </c>
      <c r="BM1337" s="14">
        <f t="shared" si="1678"/>
        <v>0.66646506461356758</v>
      </c>
      <c r="BN1337" s="14">
        <f t="shared" si="1679"/>
        <v>0.32254875448721909</v>
      </c>
    </row>
    <row r="1338" spans="1:66" x14ac:dyDescent="0.25">
      <c r="A1338" t="s">
        <v>13</v>
      </c>
      <c r="B1338" t="s">
        <v>249</v>
      </c>
      <c r="C1338" t="s">
        <v>58</v>
      </c>
      <c r="D1338" s="7" t="s">
        <v>539</v>
      </c>
      <c r="E1338" s="10">
        <f>VLOOKUP(A1338,home!$A$2:$E$405,3,FALSE)</f>
        <v>1.4837</v>
      </c>
      <c r="F1338" s="10">
        <f>VLOOKUP(B1338,home!$B$2:$E$405,3,FALSE)</f>
        <v>1.2290000000000001</v>
      </c>
      <c r="G1338" s="10">
        <f>VLOOKUP(C1338,away!$B$2:$E$405,4,FALSE)</f>
        <v>0.87219999999999998</v>
      </c>
      <c r="H1338" s="10">
        <f>VLOOKUP(A1338,away!$A$2:$E$405,3,FALSE)</f>
        <v>1.2190000000000001</v>
      </c>
      <c r="I1338" s="10">
        <f>VLOOKUP(C1338,away!$B$2:$E$405,3,FALSE)</f>
        <v>0.57909999999999995</v>
      </c>
      <c r="J1338" s="10">
        <f>VLOOKUP(B1338,home!$B$2:$E$405,4,FALSE)</f>
        <v>1.0134000000000001</v>
      </c>
      <c r="K1338" s="12">
        <f t="shared" si="1624"/>
        <v>1.5904281790600001</v>
      </c>
      <c r="L1338" s="12">
        <f t="shared" si="1625"/>
        <v>0.71538226686000006</v>
      </c>
      <c r="M1338" s="13">
        <f t="shared" si="1626"/>
        <v>9.9677984293712885E-2</v>
      </c>
      <c r="N1338" s="13">
        <f t="shared" si="1627"/>
        <v>0.15853067505262108</v>
      </c>
      <c r="O1338" s="13">
        <f t="shared" si="1628"/>
        <v>7.1307862360071791E-2</v>
      </c>
      <c r="P1338" s="13">
        <f t="shared" si="1629"/>
        <v>0.11341003368599011</v>
      </c>
      <c r="Q1338" s="13">
        <f t="shared" si="1630"/>
        <v>0.12606582642454639</v>
      </c>
      <c r="R1338" s="13">
        <f t="shared" si="1631"/>
        <v>2.550619011004452E-2</v>
      </c>
      <c r="S1338" s="13">
        <f t="shared" si="1632"/>
        <v>3.2258466680963639E-2</v>
      </c>
      <c r="T1338" s="13">
        <f t="shared" si="1633"/>
        <v>9.0185256681171277E-2</v>
      </c>
      <c r="U1338" s="13">
        <f t="shared" si="1634"/>
        <v>4.0565763491476288E-2</v>
      </c>
      <c r="V1338" s="13">
        <f t="shared" si="1635"/>
        <v>4.0780584252480588E-3</v>
      </c>
      <c r="W1338" s="13">
        <f t="shared" si="1636"/>
        <v>6.6832880920695101E-2</v>
      </c>
      <c r="X1338" s="13">
        <f t="shared" si="1637"/>
        <v>4.7811057853831301E-2</v>
      </c>
      <c r="Y1338" s="13">
        <f t="shared" si="1638"/>
        <v>1.7101591474224225E-2</v>
      </c>
      <c r="Z1338" s="13">
        <f t="shared" si="1639"/>
        <v>6.0822253666285879E-3</v>
      </c>
      <c r="AA1338" s="13">
        <f t="shared" si="1640"/>
        <v>9.6733426144796457E-3</v>
      </c>
      <c r="AB1338" s="13">
        <f t="shared" si="1641"/>
        <v>7.6923783398851839E-3</v>
      </c>
      <c r="AC1338" s="13">
        <f t="shared" si="1642"/>
        <v>2.8999178370347882E-4</v>
      </c>
      <c r="AD1338" s="13">
        <f t="shared" si="1643"/>
        <v>2.6573224276008743E-2</v>
      </c>
      <c r="AE1338" s="13">
        <f t="shared" si="1644"/>
        <v>1.9010013420350316E-2</v>
      </c>
      <c r="AF1338" s="13">
        <f t="shared" si="1645"/>
        <v>6.7997132468446166E-3</v>
      </c>
      <c r="AG1338" s="13">
        <f t="shared" si="1646"/>
        <v>1.621464758841891E-3</v>
      </c>
      <c r="AH1338" s="13">
        <f t="shared" si="1647"/>
        <v>1.0877790425830385E-3</v>
      </c>
      <c r="AI1338" s="13">
        <f t="shared" si="1648"/>
        <v>1.7300344419149721E-3</v>
      </c>
      <c r="AJ1338" s="13">
        <f t="shared" si="1649"/>
        <v>1.3757477635829567E-3</v>
      </c>
      <c r="AK1338" s="13">
        <f t="shared" si="1650"/>
        <v>7.2934267016036959E-4</v>
      </c>
      <c r="AL1338" s="13">
        <f t="shared" si="1651"/>
        <v>1.3197689817468066E-5</v>
      </c>
      <c r="AM1338" s="13">
        <f t="shared" si="1652"/>
        <v>8.4525609394091126E-3</v>
      </c>
      <c r="AN1338" s="13">
        <f t="shared" si="1653"/>
        <v>6.046812205606782E-3</v>
      </c>
      <c r="AO1338" s="13">
        <f t="shared" si="1654"/>
        <v>2.1628911114618486E-3</v>
      </c>
      <c r="AP1338" s="13">
        <f t="shared" si="1655"/>
        <v>5.1576464876297405E-4</v>
      </c>
      <c r="AQ1338" s="13">
        <f t="shared" si="1656"/>
        <v>9.2242220899577021E-5</v>
      </c>
      <c r="AR1338" s="13">
        <f t="shared" si="1657"/>
        <v>1.5563556746517101E-4</v>
      </c>
      <c r="AS1338" s="13">
        <f t="shared" si="1658"/>
        <v>2.4752719216060171E-4</v>
      </c>
      <c r="AT1338" s="13">
        <f t="shared" si="1659"/>
        <v>1.968371107479103E-4</v>
      </c>
      <c r="AU1338" s="13">
        <f t="shared" si="1660"/>
        <v>1.0435176253941016E-4</v>
      </c>
      <c r="AV1338" s="13">
        <f t="shared" si="1661"/>
        <v>4.149099591931392E-5</v>
      </c>
      <c r="AW1338" s="13">
        <f t="shared" si="1662"/>
        <v>4.1710716357216825E-7</v>
      </c>
      <c r="AX1338" s="13">
        <f t="shared" si="1663"/>
        <v>2.2405318505430215E-3</v>
      </c>
      <c r="AY1338" s="13">
        <f t="shared" si="1664"/>
        <v>1.6028367542134973E-3</v>
      </c>
      <c r="AZ1338" s="13">
        <f t="shared" si="1665"/>
        <v>5.7332049531788826E-4</v>
      </c>
      <c r="BA1338" s="13">
        <f t="shared" si="1666"/>
        <v>1.3671443852593631E-4</v>
      </c>
      <c r="BB1338" s="13">
        <f t="shared" si="1667"/>
        <v>2.4450771236294112E-5</v>
      </c>
      <c r="BC1338" s="13">
        <f t="shared" si="1668"/>
        <v>3.4983296306990755E-6</v>
      </c>
      <c r="BD1338" s="13">
        <f t="shared" si="1669"/>
        <v>1.8556487509546068E-5</v>
      </c>
      <c r="BE1338" s="13">
        <f t="shared" si="1670"/>
        <v>2.9512760639556991E-5</v>
      </c>
      <c r="BF1338" s="13">
        <f t="shared" si="1671"/>
        <v>2.3468963081502141E-5</v>
      </c>
      <c r="BG1338" s="13">
        <f t="shared" si="1672"/>
        <v>1.2441900072713269E-5</v>
      </c>
      <c r="BH1338" s="13">
        <f t="shared" si="1673"/>
        <v>4.9469871191729639E-6</v>
      </c>
      <c r="BI1338" s="13">
        <f t="shared" si="1674"/>
        <v>1.5735655431559061E-6</v>
      </c>
      <c r="BJ1338" s="14">
        <f t="shared" si="1675"/>
        <v>0.58238332787474245</v>
      </c>
      <c r="BK1338" s="14">
        <f t="shared" si="1676"/>
        <v>0.25133056931364917</v>
      </c>
      <c r="BL1338" s="14">
        <f t="shared" si="1677"/>
        <v>0.16050478412699679</v>
      </c>
      <c r="BM1338" s="14">
        <f t="shared" si="1678"/>
        <v>0.40419991510798048</v>
      </c>
      <c r="BN1338" s="14">
        <f t="shared" si="1679"/>
        <v>0.59449857192698674</v>
      </c>
    </row>
    <row r="1339" spans="1:66" x14ac:dyDescent="0.25">
      <c r="A1339" t="s">
        <v>16</v>
      </c>
      <c r="B1339" t="s">
        <v>494</v>
      </c>
      <c r="C1339" t="s">
        <v>57</v>
      </c>
      <c r="D1339" s="7" t="s">
        <v>539</v>
      </c>
      <c r="E1339" s="10">
        <f>VLOOKUP(A1339,home!$A$2:$E$405,3,FALSE)</f>
        <v>1.6373</v>
      </c>
      <c r="F1339" s="10" t="e">
        <f>VLOOKUP(B1339,home!$B$2:$E$405,3,FALSE)</f>
        <v>#N/A</v>
      </c>
      <c r="G1339" s="10">
        <f>VLOOKUP(C1339,away!$B$2:$E$405,4,FALSE)</f>
        <v>1.0705</v>
      </c>
      <c r="H1339" s="10">
        <f>VLOOKUP(A1339,away!$A$2:$E$405,3,FALSE)</f>
        <v>1.3301000000000001</v>
      </c>
      <c r="I1339" s="10">
        <f>VLOOKUP(C1339,away!$B$2:$E$405,3,FALSE)</f>
        <v>0.96509999999999996</v>
      </c>
      <c r="J1339" s="10" t="e">
        <f>VLOOKUP(B1339,home!$B$2:$E$405,4,FALSE)</f>
        <v>#N/A</v>
      </c>
      <c r="K1339" s="12" t="e">
        <f t="shared" si="1624"/>
        <v>#N/A</v>
      </c>
      <c r="L1339" s="12" t="e">
        <f t="shared" si="1625"/>
        <v>#N/A</v>
      </c>
      <c r="M1339" s="13" t="e">
        <f t="shared" si="1626"/>
        <v>#N/A</v>
      </c>
      <c r="N1339" s="13" t="e">
        <f t="shared" si="1627"/>
        <v>#N/A</v>
      </c>
      <c r="O1339" s="13" t="e">
        <f t="shared" si="1628"/>
        <v>#N/A</v>
      </c>
      <c r="P1339" s="13" t="e">
        <f t="shared" si="1629"/>
        <v>#N/A</v>
      </c>
      <c r="Q1339" s="13" t="e">
        <f t="shared" si="1630"/>
        <v>#N/A</v>
      </c>
      <c r="R1339" s="13" t="e">
        <f t="shared" si="1631"/>
        <v>#N/A</v>
      </c>
      <c r="S1339" s="13" t="e">
        <f t="shared" si="1632"/>
        <v>#N/A</v>
      </c>
      <c r="T1339" s="13" t="e">
        <f t="shared" si="1633"/>
        <v>#N/A</v>
      </c>
      <c r="U1339" s="13" t="e">
        <f t="shared" si="1634"/>
        <v>#N/A</v>
      </c>
      <c r="V1339" s="13" t="e">
        <f t="shared" si="1635"/>
        <v>#N/A</v>
      </c>
      <c r="W1339" s="13" t="e">
        <f t="shared" si="1636"/>
        <v>#N/A</v>
      </c>
      <c r="X1339" s="13" t="e">
        <f t="shared" si="1637"/>
        <v>#N/A</v>
      </c>
      <c r="Y1339" s="13" t="e">
        <f t="shared" si="1638"/>
        <v>#N/A</v>
      </c>
      <c r="Z1339" s="13" t="e">
        <f t="shared" si="1639"/>
        <v>#N/A</v>
      </c>
      <c r="AA1339" s="13" t="e">
        <f t="shared" si="1640"/>
        <v>#N/A</v>
      </c>
      <c r="AB1339" s="13" t="e">
        <f t="shared" si="1641"/>
        <v>#N/A</v>
      </c>
      <c r="AC1339" s="13" t="e">
        <f t="shared" si="1642"/>
        <v>#N/A</v>
      </c>
      <c r="AD1339" s="13" t="e">
        <f t="shared" si="1643"/>
        <v>#N/A</v>
      </c>
      <c r="AE1339" s="13" t="e">
        <f t="shared" si="1644"/>
        <v>#N/A</v>
      </c>
      <c r="AF1339" s="13" t="e">
        <f t="shared" si="1645"/>
        <v>#N/A</v>
      </c>
      <c r="AG1339" s="13" t="e">
        <f t="shared" si="1646"/>
        <v>#N/A</v>
      </c>
      <c r="AH1339" s="13" t="e">
        <f t="shared" si="1647"/>
        <v>#N/A</v>
      </c>
      <c r="AI1339" s="13" t="e">
        <f t="shared" si="1648"/>
        <v>#N/A</v>
      </c>
      <c r="AJ1339" s="13" t="e">
        <f t="shared" si="1649"/>
        <v>#N/A</v>
      </c>
      <c r="AK1339" s="13" t="e">
        <f t="shared" si="1650"/>
        <v>#N/A</v>
      </c>
      <c r="AL1339" s="13" t="e">
        <f t="shared" si="1651"/>
        <v>#N/A</v>
      </c>
      <c r="AM1339" s="13" t="e">
        <f t="shared" si="1652"/>
        <v>#N/A</v>
      </c>
      <c r="AN1339" s="13" t="e">
        <f t="shared" si="1653"/>
        <v>#N/A</v>
      </c>
      <c r="AO1339" s="13" t="e">
        <f t="shared" si="1654"/>
        <v>#N/A</v>
      </c>
      <c r="AP1339" s="13" t="e">
        <f t="shared" si="1655"/>
        <v>#N/A</v>
      </c>
      <c r="AQ1339" s="13" t="e">
        <f t="shared" si="1656"/>
        <v>#N/A</v>
      </c>
      <c r="AR1339" s="13" t="e">
        <f t="shared" si="1657"/>
        <v>#N/A</v>
      </c>
      <c r="AS1339" s="13" t="e">
        <f t="shared" si="1658"/>
        <v>#N/A</v>
      </c>
      <c r="AT1339" s="13" t="e">
        <f t="shared" si="1659"/>
        <v>#N/A</v>
      </c>
      <c r="AU1339" s="13" t="e">
        <f t="shared" si="1660"/>
        <v>#N/A</v>
      </c>
      <c r="AV1339" s="13" t="e">
        <f t="shared" si="1661"/>
        <v>#N/A</v>
      </c>
      <c r="AW1339" s="13" t="e">
        <f t="shared" si="1662"/>
        <v>#N/A</v>
      </c>
      <c r="AX1339" s="13" t="e">
        <f t="shared" si="1663"/>
        <v>#N/A</v>
      </c>
      <c r="AY1339" s="13" t="e">
        <f t="shared" si="1664"/>
        <v>#N/A</v>
      </c>
      <c r="AZ1339" s="13" t="e">
        <f t="shared" si="1665"/>
        <v>#N/A</v>
      </c>
      <c r="BA1339" s="13" t="e">
        <f t="shared" si="1666"/>
        <v>#N/A</v>
      </c>
      <c r="BB1339" s="13" t="e">
        <f t="shared" si="1667"/>
        <v>#N/A</v>
      </c>
      <c r="BC1339" s="13" t="e">
        <f t="shared" si="1668"/>
        <v>#N/A</v>
      </c>
      <c r="BD1339" s="13" t="e">
        <f t="shared" si="1669"/>
        <v>#N/A</v>
      </c>
      <c r="BE1339" s="13" t="e">
        <f t="shared" si="1670"/>
        <v>#N/A</v>
      </c>
      <c r="BF1339" s="13" t="e">
        <f t="shared" si="1671"/>
        <v>#N/A</v>
      </c>
      <c r="BG1339" s="13" t="e">
        <f t="shared" si="1672"/>
        <v>#N/A</v>
      </c>
      <c r="BH1339" s="13" t="e">
        <f t="shared" si="1673"/>
        <v>#N/A</v>
      </c>
      <c r="BI1339" s="13" t="e">
        <f t="shared" si="1674"/>
        <v>#N/A</v>
      </c>
      <c r="BJ1339" s="14" t="e">
        <f t="shared" si="1675"/>
        <v>#N/A</v>
      </c>
      <c r="BK1339" s="14" t="e">
        <f t="shared" si="1676"/>
        <v>#N/A</v>
      </c>
      <c r="BL1339" s="14" t="e">
        <f t="shared" si="1677"/>
        <v>#N/A</v>
      </c>
      <c r="BM1339" s="14" t="e">
        <f t="shared" si="1678"/>
        <v>#N/A</v>
      </c>
      <c r="BN1339" s="14" t="e">
        <f t="shared" si="1679"/>
        <v>#N/A</v>
      </c>
    </row>
    <row r="1340" spans="1:66" x14ac:dyDescent="0.25">
      <c r="A1340" t="s">
        <v>16</v>
      </c>
      <c r="B1340" t="s">
        <v>322</v>
      </c>
      <c r="C1340" t="s">
        <v>64</v>
      </c>
      <c r="D1340" s="7" t="s">
        <v>539</v>
      </c>
      <c r="E1340" s="10">
        <f>VLOOKUP(A1340,home!$A$2:$E$405,3,FALSE)</f>
        <v>1.6373</v>
      </c>
      <c r="F1340" s="10">
        <f>VLOOKUP(B1340,home!$B$2:$E$405,3,FALSE)</f>
        <v>1.4371</v>
      </c>
      <c r="G1340" s="10">
        <f>VLOOKUP(C1340,away!$B$2:$E$405,4,FALSE)</f>
        <v>1.006</v>
      </c>
      <c r="H1340" s="10">
        <f>VLOOKUP(A1340,away!$A$2:$E$405,3,FALSE)</f>
        <v>1.3301000000000001</v>
      </c>
      <c r="I1340" s="10">
        <f>VLOOKUP(C1340,away!$B$2:$E$405,3,FALSE)</f>
        <v>1.0613999999999999</v>
      </c>
      <c r="J1340" s="10">
        <f>VLOOKUP(B1340,home!$B$2:$E$405,4,FALSE)</f>
        <v>0.70760000000000001</v>
      </c>
      <c r="K1340" s="12">
        <f t="shared" si="1624"/>
        <v>2.3670816129800003</v>
      </c>
      <c r="L1340" s="12">
        <f t="shared" si="1625"/>
        <v>0.99896713586399999</v>
      </c>
      <c r="M1340" s="13">
        <f t="shared" si="1626"/>
        <v>3.4525788243845112E-2</v>
      </c>
      <c r="N1340" s="13">
        <f t="shared" si="1627"/>
        <v>8.1725358525646816E-2</v>
      </c>
      <c r="O1340" s="13">
        <f t="shared" si="1628"/>
        <v>3.4490127795400914E-2</v>
      </c>
      <c r="P1340" s="13">
        <f t="shared" si="1629"/>
        <v>8.1640947333823918E-2</v>
      </c>
      <c r="Q1340" s="13">
        <f t="shared" si="1630"/>
        <v>9.6725296740128461E-2</v>
      </c>
      <c r="R1340" s="13">
        <f t="shared" si="1631"/>
        <v>1.7227252089677493E-2</v>
      </c>
      <c r="S1340" s="13">
        <f t="shared" si="1632"/>
        <v>4.8262795873693212E-2</v>
      </c>
      <c r="T1340" s="13">
        <f t="shared" si="1633"/>
        <v>9.6625392650081604E-2</v>
      </c>
      <c r="U1340" s="13">
        <f t="shared" si="1634"/>
        <v>4.0778311663646878E-2</v>
      </c>
      <c r="V1340" s="13">
        <f t="shared" si="1635"/>
        <v>1.2680442251451481E-2</v>
      </c>
      <c r="W1340" s="13">
        <f t="shared" si="1636"/>
        <v>7.6318890474530818E-2</v>
      </c>
      <c r="X1340" s="13">
        <f t="shared" si="1637"/>
        <v>7.6240063429660346E-2</v>
      </c>
      <c r="Y1340" s="13">
        <f t="shared" si="1638"/>
        <v>3.8080658901208743E-2</v>
      </c>
      <c r="Z1340" s="13">
        <f t="shared" si="1639"/>
        <v>5.7364862262774124E-3</v>
      </c>
      <c r="AA1340" s="13">
        <f t="shared" si="1640"/>
        <v>1.357873106933429E-2</v>
      </c>
      <c r="AB1340" s="13">
        <f t="shared" si="1641"/>
        <v>1.607098232091073E-2</v>
      </c>
      <c r="AC1340" s="13">
        <f t="shared" si="1642"/>
        <v>1.874039976127298E-3</v>
      </c>
      <c r="AD1340" s="13">
        <f t="shared" si="1643"/>
        <v>4.5163260591324111E-2</v>
      </c>
      <c r="AE1340" s="13">
        <f t="shared" si="1644"/>
        <v>4.5116613079194505E-2</v>
      </c>
      <c r="AF1340" s="13">
        <f t="shared" si="1645"/>
        <v>2.2535006873803609E-2</v>
      </c>
      <c r="AG1340" s="13">
        <f t="shared" si="1646"/>
        <v>7.5039104244663821E-3</v>
      </c>
      <c r="AH1340" s="13">
        <f t="shared" si="1647"/>
        <v>1.4326403038469077E-3</v>
      </c>
      <c r="AI1340" s="13">
        <f t="shared" si="1648"/>
        <v>3.3911765212500957E-3</v>
      </c>
      <c r="AJ1340" s="13">
        <f t="shared" si="1649"/>
        <v>4.0135957949102921E-3</v>
      </c>
      <c r="AK1340" s="13">
        <f t="shared" si="1650"/>
        <v>3.1668362693553337E-3</v>
      </c>
      <c r="AL1340" s="13">
        <f t="shared" si="1651"/>
        <v>1.7725695113682372E-4</v>
      </c>
      <c r="AM1340" s="13">
        <f t="shared" si="1652"/>
        <v>2.1381024745589502E-2</v>
      </c>
      <c r="AN1340" s="13">
        <f t="shared" si="1653"/>
        <v>2.1358941051938852E-2</v>
      </c>
      <c r="AO1340" s="13">
        <f t="shared" si="1654"/>
        <v>1.0668440083871683E-2</v>
      </c>
      <c r="AP1340" s="13">
        <f t="shared" si="1655"/>
        <v>3.5524736782406629E-3</v>
      </c>
      <c r="AQ1340" s="13">
        <f t="shared" si="1656"/>
        <v>8.8720111389608083E-4</v>
      </c>
      <c r="AR1340" s="13">
        <f t="shared" si="1657"/>
        <v>2.8623211621145531E-4</v>
      </c>
      <c r="AS1340" s="13">
        <f t="shared" si="1658"/>
        <v>6.7753477932849045E-4</v>
      </c>
      <c r="AT1340" s="13">
        <f t="shared" si="1659"/>
        <v>8.0189005915146604E-4</v>
      </c>
      <c r="AU1340" s="13">
        <f t="shared" si="1660"/>
        <v>6.3271307154962671E-4</v>
      </c>
      <c r="AV1340" s="13">
        <f t="shared" si="1661"/>
        <v>3.744208694893053E-4</v>
      </c>
      <c r="AW1340" s="13">
        <f t="shared" si="1662"/>
        <v>1.1643008304166699E-5</v>
      </c>
      <c r="AX1340" s="13">
        <f t="shared" si="1663"/>
        <v>8.4351050903258874E-3</v>
      </c>
      <c r="AY1340" s="13">
        <f t="shared" si="1664"/>
        <v>8.4263927727946976E-3</v>
      </c>
      <c r="AZ1340" s="13">
        <f t="shared" si="1665"/>
        <v>4.2088447269519142E-3</v>
      </c>
      <c r="BA1340" s="13">
        <f t="shared" si="1666"/>
        <v>1.4014991873931512E-3</v>
      </c>
      <c r="BB1340" s="13">
        <f t="shared" si="1667"/>
        <v>3.5001290728646484E-4</v>
      </c>
      <c r="BC1340" s="13">
        <f t="shared" si="1668"/>
        <v>6.9930278301478328E-5</v>
      </c>
      <c r="BD1340" s="13">
        <f t="shared" si="1669"/>
        <v>4.7656079554008162E-5</v>
      </c>
      <c r="BE1340" s="13">
        <f t="shared" si="1670"/>
        <v>1.1280582965900484E-4</v>
      </c>
      <c r="BF1340" s="13">
        <f t="shared" si="1671"/>
        <v>1.3351030261139218E-4</v>
      </c>
      <c r="BG1340" s="13">
        <f t="shared" si="1672"/>
        <v>1.0534326081827405E-4</v>
      </c>
      <c r="BH1340" s="13">
        <f t="shared" si="1673"/>
        <v>6.2339023933573277E-5</v>
      </c>
      <c r="BI1340" s="13">
        <f t="shared" si="1674"/>
        <v>2.9512311464856281E-5</v>
      </c>
      <c r="BJ1340" s="14">
        <f t="shared" si="1675"/>
        <v>0.66677431732663561</v>
      </c>
      <c r="BK1340" s="14">
        <f t="shared" si="1676"/>
        <v>0.18758766340287253</v>
      </c>
      <c r="BL1340" s="14">
        <f t="shared" si="1677"/>
        <v>0.13741361153210435</v>
      </c>
      <c r="BM1340" s="14">
        <f t="shared" si="1678"/>
        <v>0.64276255799487692</v>
      </c>
      <c r="BN1340" s="14">
        <f t="shared" si="1679"/>
        <v>0.34633477072852276</v>
      </c>
    </row>
    <row r="1341" spans="1:66" x14ac:dyDescent="0.25">
      <c r="A1341" t="s">
        <v>16</v>
      </c>
      <c r="B1341" t="s">
        <v>67</v>
      </c>
      <c r="C1341" t="s">
        <v>257</v>
      </c>
      <c r="D1341" s="7" t="s">
        <v>539</v>
      </c>
      <c r="E1341" s="10">
        <f>VLOOKUP(A1341,home!$A$2:$E$405,3,FALSE)</f>
        <v>1.6373</v>
      </c>
      <c r="F1341" s="10">
        <f>VLOOKUP(B1341,home!$B$2:$E$405,3,FALSE)</f>
        <v>1.0778000000000001</v>
      </c>
      <c r="G1341" s="10">
        <f>VLOOKUP(C1341,away!$B$2:$E$405,4,FALSE)</f>
        <v>1.4012</v>
      </c>
      <c r="H1341" s="10">
        <f>VLOOKUP(A1341,away!$A$2:$E$405,3,FALSE)</f>
        <v>1.3301000000000001</v>
      </c>
      <c r="I1341" s="10">
        <f>VLOOKUP(C1341,away!$B$2:$E$405,3,FALSE)</f>
        <v>0.53069999999999995</v>
      </c>
      <c r="J1341" s="10">
        <f>VLOOKUP(B1341,home!$B$2:$E$405,4,FALSE)</f>
        <v>0.97289999999999999</v>
      </c>
      <c r="K1341" s="12">
        <f t="shared" si="1624"/>
        <v>2.4726723343280002</v>
      </c>
      <c r="L1341" s="12">
        <f t="shared" si="1625"/>
        <v>0.68675461170300001</v>
      </c>
      <c r="M1341" s="13">
        <f t="shared" si="1626"/>
        <v>4.245006028726879E-2</v>
      </c>
      <c r="N1341" s="13">
        <f t="shared" si="1627"/>
        <v>0.10496508966288527</v>
      </c>
      <c r="O1341" s="13">
        <f t="shared" si="1628"/>
        <v>2.9152774669352219E-2</v>
      </c>
      <c r="P1341" s="13">
        <f t="shared" si="1629"/>
        <v>7.2085259393805348E-2</v>
      </c>
      <c r="Q1341" s="13">
        <f t="shared" si="1630"/>
        <v>0.12977213663983719</v>
      </c>
      <c r="R1341" s="13">
        <f t="shared" si="1631"/>
        <v>1.0010401224058019E-2</v>
      </c>
      <c r="S1341" s="13">
        <f t="shared" si="1632"/>
        <v>3.0602339470826509E-2</v>
      </c>
      <c r="T1341" s="13">
        <f t="shared" si="1633"/>
        <v>8.9121613307960049E-2</v>
      </c>
      <c r="U1341" s="13">
        <f t="shared" si="1634"/>
        <v>2.4752442162251413E-2</v>
      </c>
      <c r="V1341" s="13">
        <f t="shared" si="1635"/>
        <v>5.774046449151693E-3</v>
      </c>
      <c r="W1341" s="13">
        <f t="shared" si="1636"/>
        <v>0.10696132401198616</v>
      </c>
      <c r="X1341" s="13">
        <f t="shared" si="1637"/>
        <v>7.3456182539090323E-2</v>
      </c>
      <c r="Y1341" s="13">
        <f t="shared" si="1638"/>
        <v>2.5223186058408831E-2</v>
      </c>
      <c r="Z1341" s="13">
        <f t="shared" si="1639"/>
        <v>2.2915630685397333E-3</v>
      </c>
      <c r="AA1341" s="13">
        <f t="shared" si="1640"/>
        <v>5.666284601945978E-3</v>
      </c>
      <c r="AB1341" s="13">
        <f t="shared" si="1641"/>
        <v>7.005432586830283E-3</v>
      </c>
      <c r="AC1341" s="13">
        <f t="shared" si="1642"/>
        <v>6.128136703786529E-4</v>
      </c>
      <c r="AD1341" s="13">
        <f t="shared" si="1643"/>
        <v>6.6120076681882856E-2</v>
      </c>
      <c r="AE1341" s="13">
        <f t="shared" si="1644"/>
        <v>4.5408267587439044E-2</v>
      </c>
      <c r="AF1341" s="13">
        <f t="shared" si="1645"/>
        <v>1.5592168587558809E-2</v>
      </c>
      <c r="AG1341" s="13">
        <f t="shared" si="1646"/>
        <v>3.5693312279855547E-3</v>
      </c>
      <c r="AH1341" s="13">
        <f t="shared" si="1647"/>
        <v>3.9343537633198492E-4</v>
      </c>
      <c r="AI1341" s="13">
        <f t="shared" si="1648"/>
        <v>9.7283677040202454E-4</v>
      </c>
      <c r="AJ1341" s="13">
        <f t="shared" si="1649"/>
        <v>1.2027532839950434E-3</v>
      </c>
      <c r="AK1341" s="13">
        <f t="shared" si="1650"/>
        <v>9.9133825678556419E-4</v>
      </c>
      <c r="AL1341" s="13">
        <f t="shared" si="1651"/>
        <v>4.162522464314482E-5</v>
      </c>
      <c r="AM1341" s="13">
        <f t="shared" si="1652"/>
        <v>3.2698656870987504E-2</v>
      </c>
      <c r="AN1341" s="13">
        <f t="shared" si="1653"/>
        <v>2.2455953402644654E-2</v>
      </c>
      <c r="AO1341" s="13">
        <f t="shared" si="1654"/>
        <v>7.7108647797269449E-3</v>
      </c>
      <c r="AP1341" s="13">
        <f t="shared" si="1655"/>
        <v>1.7651573158985723E-3</v>
      </c>
      <c r="AQ1341" s="13">
        <f t="shared" si="1656"/>
        <v>3.0305748176865841E-4</v>
      </c>
      <c r="AR1341" s="13">
        <f t="shared" si="1657"/>
        <v>5.4038711820619219E-5</v>
      </c>
      <c r="AS1341" s="13">
        <f t="shared" si="1658"/>
        <v>1.3362002770156864E-4</v>
      </c>
      <c r="AT1341" s="13">
        <f t="shared" si="1659"/>
        <v>1.6519927290490488E-4</v>
      </c>
      <c r="AU1341" s="13">
        <f t="shared" si="1660"/>
        <v>1.3616122392101987E-4</v>
      </c>
      <c r="AV1341" s="13">
        <f t="shared" si="1661"/>
        <v>8.4170522849436437E-5</v>
      </c>
      <c r="AW1341" s="13">
        <f t="shared" si="1662"/>
        <v>1.9634608391215965E-6</v>
      </c>
      <c r="AX1341" s="13">
        <f t="shared" si="1663"/>
        <v>1.347551070242917E-2</v>
      </c>
      <c r="AY1341" s="13">
        <f t="shared" si="1664"/>
        <v>9.2543691199463655E-3</v>
      </c>
      <c r="AZ1341" s="13">
        <f t="shared" si="1665"/>
        <v>3.1777403357624999E-3</v>
      </c>
      <c r="BA1341" s="13">
        <f t="shared" si="1666"/>
        <v>7.2744261012651216E-4</v>
      </c>
      <c r="BB1341" s="13">
        <f t="shared" si="1667"/>
        <v>1.2489364181341242E-4</v>
      </c>
      <c r="BC1341" s="13">
        <f t="shared" si="1668"/>
        <v>1.7154256897548727E-5</v>
      </c>
      <c r="BD1341" s="13">
        <f t="shared" si="1669"/>
        <v>6.1852224255499412E-6</v>
      </c>
      <c r="BE1341" s="13">
        <f t="shared" si="1670"/>
        <v>1.529402837332247E-5</v>
      </c>
      <c r="BF1341" s="13">
        <f t="shared" si="1671"/>
        <v>1.8908560419570972E-5</v>
      </c>
      <c r="BG1341" s="13">
        <f t="shared" si="1672"/>
        <v>1.5584891410480863E-5</v>
      </c>
      <c r="BH1341" s="13">
        <f t="shared" si="1673"/>
        <v>9.6340824560505286E-6</v>
      </c>
      <c r="BI1341" s="13">
        <f t="shared" si="1674"/>
        <v>4.7643858311421749E-6</v>
      </c>
      <c r="BJ1341" s="14">
        <f t="shared" si="1675"/>
        <v>0.75190017682303567</v>
      </c>
      <c r="BK1341" s="14">
        <f t="shared" si="1676"/>
        <v>0.16082051361602051</v>
      </c>
      <c r="BL1341" s="14">
        <f t="shared" si="1677"/>
        <v>8.0791259862066186E-2</v>
      </c>
      <c r="BM1341" s="14">
        <f t="shared" si="1678"/>
        <v>0.598115385833348</v>
      </c>
      <c r="BN1341" s="14">
        <f t="shared" si="1679"/>
        <v>0.38843572187720682</v>
      </c>
    </row>
    <row r="1342" spans="1:66" x14ac:dyDescent="0.25">
      <c r="A1342" t="s">
        <v>69</v>
      </c>
      <c r="B1342" t="s">
        <v>79</v>
      </c>
      <c r="C1342" t="s">
        <v>70</v>
      </c>
      <c r="D1342" s="7" t="s">
        <v>539</v>
      </c>
      <c r="E1342" s="10">
        <f>VLOOKUP(A1342,home!$A$2:$E$405,3,FALSE)</f>
        <v>1.3526</v>
      </c>
      <c r="F1342" s="10">
        <f>VLOOKUP(B1342,home!$B$2:$E$405,3,FALSE)</f>
        <v>1.0894999999999999</v>
      </c>
      <c r="G1342" s="10">
        <f>VLOOKUP(C1342,away!$B$2:$E$405,4,FALSE)</f>
        <v>1.0506</v>
      </c>
      <c r="H1342" s="10">
        <f>VLOOKUP(A1342,away!$A$2:$E$405,3,FALSE)</f>
        <v>1.3421000000000001</v>
      </c>
      <c r="I1342" s="10">
        <f>VLOOKUP(C1342,away!$B$2:$E$405,3,FALSE)</f>
        <v>0.58819999999999995</v>
      </c>
      <c r="J1342" s="10">
        <f>VLOOKUP(B1342,home!$B$2:$E$405,4,FALSE)</f>
        <v>0.98040000000000005</v>
      </c>
      <c r="K1342" s="12">
        <f t="shared" si="1624"/>
        <v>1.5482247796199999</v>
      </c>
      <c r="L1342" s="12">
        <f t="shared" si="1625"/>
        <v>0.77395052488799998</v>
      </c>
      <c r="M1342" s="13">
        <f t="shared" si="1626"/>
        <v>9.8060042974907363E-2</v>
      </c>
      <c r="N1342" s="13">
        <f t="shared" si="1627"/>
        <v>0.15181898842435371</v>
      </c>
      <c r="O1342" s="13">
        <f t="shared" si="1628"/>
        <v>7.5893621730969391E-2</v>
      </c>
      <c r="P1342" s="13">
        <f t="shared" si="1629"/>
        <v>0.11750038577899374</v>
      </c>
      <c r="Q1342" s="13">
        <f t="shared" si="1630"/>
        <v>0.11752495994771316</v>
      </c>
      <c r="R1342" s="13">
        <f t="shared" si="1631"/>
        <v>2.9368954187167541E-2</v>
      </c>
      <c r="S1342" s="13">
        <f t="shared" si="1632"/>
        <v>3.5198691126785614E-2</v>
      </c>
      <c r="T1342" s="13">
        <f t="shared" si="1633"/>
        <v>9.095850443897377E-2</v>
      </c>
      <c r="U1342" s="13">
        <f t="shared" si="1634"/>
        <v>4.5469742624097344E-2</v>
      </c>
      <c r="V1342" s="13">
        <f t="shared" si="1635"/>
        <v>4.6863122054167025E-3</v>
      </c>
      <c r="W1342" s="13">
        <f t="shared" si="1636"/>
        <v>6.0651685071632516E-2</v>
      </c>
      <c r="X1342" s="13">
        <f t="shared" si="1637"/>
        <v>4.6941403496531656E-2</v>
      </c>
      <c r="Y1342" s="13">
        <f t="shared" si="1638"/>
        <v>1.8165161937560036E-2</v>
      </c>
      <c r="Z1342" s="13">
        <f t="shared" si="1639"/>
        <v>7.5767058361899797E-3</v>
      </c>
      <c r="AA1342" s="13">
        <f t="shared" si="1640"/>
        <v>1.1730443723480801E-2</v>
      </c>
      <c r="AB1342" s="13">
        <f t="shared" si="1641"/>
        <v>9.0806818243154373E-3</v>
      </c>
      <c r="AC1342" s="13">
        <f t="shared" si="1642"/>
        <v>3.5096066865773095E-4</v>
      </c>
      <c r="AD1342" s="13">
        <f t="shared" si="1643"/>
        <v>2.3475610438402465E-2</v>
      </c>
      <c r="AE1342" s="13">
        <f t="shared" si="1644"/>
        <v>1.8168961020867798E-2</v>
      </c>
      <c r="AF1342" s="13">
        <f t="shared" si="1645"/>
        <v>7.0309384593851224E-3</v>
      </c>
      <c r="AG1342" s="13">
        <f t="shared" si="1646"/>
        <v>1.8138661703654469E-3</v>
      </c>
      <c r="AH1342" s="13">
        <f t="shared" si="1647"/>
        <v>1.4659988647103019E-3</v>
      </c>
      <c r="AI1342" s="13">
        <f t="shared" si="1648"/>
        <v>2.2696957692392777E-3</v>
      </c>
      <c r="AJ1342" s="13">
        <f t="shared" si="1649"/>
        <v>1.7569996160674633E-3</v>
      </c>
      <c r="AK1342" s="13">
        <f t="shared" si="1650"/>
        <v>9.0674344779282442E-4</v>
      </c>
      <c r="AL1342" s="13">
        <f t="shared" si="1651"/>
        <v>1.6821536156613515E-5</v>
      </c>
      <c r="AM1342" s="13">
        <f t="shared" si="1652"/>
        <v>7.2691043594881235E-3</v>
      </c>
      <c r="AN1342" s="13">
        <f t="shared" si="1653"/>
        <v>5.6259271344914824E-3</v>
      </c>
      <c r="AO1342" s="13">
        <f t="shared" si="1654"/>
        <v>2.1770946293606622E-3</v>
      </c>
      <c r="AP1342" s="13">
        <f t="shared" si="1655"/>
        <v>5.6165451037484338E-4</v>
      </c>
      <c r="AQ1342" s="13">
        <f t="shared" si="1656"/>
        <v>1.0867320077758066E-4</v>
      </c>
      <c r="AR1342" s="13">
        <f t="shared" si="1657"/>
        <v>2.2692211816555011E-4</v>
      </c>
      <c r="AS1342" s="13">
        <f t="shared" si="1658"/>
        <v>3.5132644638776248E-4</v>
      </c>
      <c r="AT1342" s="13">
        <f t="shared" si="1659"/>
        <v>2.7196615501668564E-4</v>
      </c>
      <c r="AU1342" s="13">
        <f t="shared" si="1660"/>
        <v>1.4035491347160229E-4</v>
      </c>
      <c r="AV1342" s="13">
        <f t="shared" si="1661"/>
        <v>5.4325238744538881E-5</v>
      </c>
      <c r="AW1342" s="13">
        <f t="shared" si="1662"/>
        <v>5.598998690082487E-7</v>
      </c>
      <c r="AX1342" s="13">
        <f t="shared" si="1663"/>
        <v>1.8757012491672142E-3</v>
      </c>
      <c r="AY1342" s="13">
        <f t="shared" si="1664"/>
        <v>1.4516999663260427E-3</v>
      </c>
      <c r="AZ1342" s="13">
        <f t="shared" si="1665"/>
        <v>5.6177197545896629E-4</v>
      </c>
      <c r="BA1342" s="13">
        <f t="shared" si="1666"/>
        <v>1.4492790509127853E-4</v>
      </c>
      <c r="BB1342" s="13">
        <f t="shared" si="1667"/>
        <v>2.8041757054078312E-5</v>
      </c>
      <c r="BC1342" s="13">
        <f t="shared" si="1668"/>
        <v>4.3405865181571382E-6</v>
      </c>
      <c r="BD1342" s="13">
        <f t="shared" si="1669"/>
        <v>2.9271082077154028E-5</v>
      </c>
      <c r="BE1342" s="13">
        <f t="shared" si="1670"/>
        <v>4.5318214598140733E-5</v>
      </c>
      <c r="BF1342" s="13">
        <f t="shared" si="1671"/>
        <v>3.5081391404489147E-5</v>
      </c>
      <c r="BG1342" s="13">
        <f t="shared" si="1672"/>
        <v>1.8104626491992728E-5</v>
      </c>
      <c r="BH1342" s="13">
        <f t="shared" si="1673"/>
        <v>7.0075078401669602E-6</v>
      </c>
      <c r="BI1342" s="13">
        <f t="shared" si="1674"/>
        <v>2.1698394563055823E-6</v>
      </c>
      <c r="BJ1342" s="14">
        <f t="shared" si="1675"/>
        <v>0.55635901667989407</v>
      </c>
      <c r="BK1342" s="14">
        <f t="shared" si="1676"/>
        <v>0.25726491425724385</v>
      </c>
      <c r="BL1342" s="14">
        <f t="shared" si="1677"/>
        <v>0.17912472932149473</v>
      </c>
      <c r="BM1342" s="14">
        <f t="shared" si="1678"/>
        <v>0.40870727298426074</v>
      </c>
      <c r="BN1342" s="14">
        <f t="shared" si="1679"/>
        <v>0.59016695304410494</v>
      </c>
    </row>
    <row r="1343" spans="1:66" x14ac:dyDescent="0.25">
      <c r="A1343" t="s">
        <v>69</v>
      </c>
      <c r="B1343" t="s">
        <v>324</v>
      </c>
      <c r="C1343" t="s">
        <v>259</v>
      </c>
      <c r="D1343" s="7" t="s">
        <v>539</v>
      </c>
      <c r="E1343" s="10">
        <f>VLOOKUP(A1343,home!$A$2:$E$405,3,FALSE)</f>
        <v>1.3526</v>
      </c>
      <c r="F1343" s="10">
        <f>VLOOKUP(B1343,home!$B$2:$E$405,3,FALSE)</f>
        <v>0.93389999999999995</v>
      </c>
      <c r="G1343" s="10">
        <f>VLOOKUP(C1343,away!$B$2:$E$405,4,FALSE)</f>
        <v>0.9728</v>
      </c>
      <c r="H1343" s="10">
        <f>VLOOKUP(A1343,away!$A$2:$E$405,3,FALSE)</f>
        <v>1.3421000000000001</v>
      </c>
      <c r="I1343" s="10">
        <f>VLOOKUP(C1343,away!$B$2:$E$405,3,FALSE)</f>
        <v>1.2941</v>
      </c>
      <c r="J1343" s="10">
        <f>VLOOKUP(B1343,home!$B$2:$E$405,4,FALSE)</f>
        <v>0.82350000000000001</v>
      </c>
      <c r="K1343" s="12">
        <f t="shared" si="1624"/>
        <v>1.2288342865920001</v>
      </c>
      <c r="L1343" s="12">
        <f t="shared" si="1625"/>
        <v>1.4302643608350001</v>
      </c>
      <c r="M1343" s="13">
        <f t="shared" si="1626"/>
        <v>7.0011298177083528E-2</v>
      </c>
      <c r="N1343" s="13">
        <f t="shared" si="1627"/>
        <v>8.6032283648816252E-2</v>
      </c>
      <c r="O1343" s="13">
        <f t="shared" si="1628"/>
        <v>0.10013466463847498</v>
      </c>
      <c r="P1343" s="13">
        <f t="shared" si="1629"/>
        <v>0.1230489091841496</v>
      </c>
      <c r="Q1343" s="13">
        <f t="shared" si="1630"/>
        <v>5.2859709950736862E-2</v>
      </c>
      <c r="R1343" s="13">
        <f t="shared" si="1631"/>
        <v>7.1609521058287773E-2</v>
      </c>
      <c r="S1343" s="13">
        <f t="shared" si="1632"/>
        <v>5.4066395159221403E-2</v>
      </c>
      <c r="T1343" s="13">
        <f t="shared" si="1633"/>
        <v>7.5603359266614156E-2</v>
      </c>
      <c r="U1343" s="13">
        <f t="shared" si="1634"/>
        <v>8.7996234722855879E-2</v>
      </c>
      <c r="V1343" s="13">
        <f t="shared" si="1635"/>
        <v>1.0558313239090908E-2</v>
      </c>
      <c r="W1343" s="13">
        <f t="shared" si="1636"/>
        <v>2.165194132225793E-2</v>
      </c>
      <c r="X1343" s="13">
        <f t="shared" si="1637"/>
        <v>3.0968000016116159E-2</v>
      </c>
      <c r="Y1343" s="13">
        <f t="shared" si="1638"/>
        <v>2.2146213374694333E-2</v>
      </c>
      <c r="Z1343" s="13">
        <f t="shared" si="1639"/>
        <v>3.4140181955377484E-2</v>
      </c>
      <c r="AA1343" s="13">
        <f t="shared" si="1640"/>
        <v>4.1952626137257365E-2</v>
      </c>
      <c r="AB1343" s="13">
        <f t="shared" si="1641"/>
        <v>2.5776412705018781E-2</v>
      </c>
      <c r="AC1343" s="13">
        <f t="shared" si="1642"/>
        <v>1.1598029181738186E-3</v>
      </c>
      <c r="AD1343" s="13">
        <f t="shared" si="1643"/>
        <v>6.6516619670171709E-3</v>
      </c>
      <c r="AE1343" s="13">
        <f t="shared" si="1644"/>
        <v>9.5136350517462925E-3</v>
      </c>
      <c r="AF1343" s="13">
        <f t="shared" si="1645"/>
        <v>6.8035065782516843E-3</v>
      </c>
      <c r="AG1343" s="13">
        <f t="shared" si="1646"/>
        <v>3.2436043291932878E-3</v>
      </c>
      <c r="AH1343" s="13">
        <f t="shared" si="1647"/>
        <v>1.2207371380799636E-2</v>
      </c>
      <c r="AI1343" s="13">
        <f t="shared" si="1648"/>
        <v>1.5000836501888522E-2</v>
      </c>
      <c r="AJ1343" s="13">
        <f t="shared" si="1649"/>
        <v>9.2167711105407106E-3</v>
      </c>
      <c r="AK1343" s="13">
        <f t="shared" si="1650"/>
        <v>3.775294784101017E-3</v>
      </c>
      <c r="AL1343" s="13">
        <f t="shared" si="1651"/>
        <v>8.1536830577779663E-5</v>
      </c>
      <c r="AM1343" s="13">
        <f t="shared" si="1652"/>
        <v>1.6347580575781365E-3</v>
      </c>
      <c r="AN1343" s="13">
        <f t="shared" si="1653"/>
        <v>2.3381361883418597E-3</v>
      </c>
      <c r="AO1343" s="13">
        <f t="shared" si="1654"/>
        <v>1.6720764304819771E-3</v>
      </c>
      <c r="AP1343" s="13">
        <f t="shared" si="1655"/>
        <v>7.9717044237019119E-4</v>
      </c>
      <c r="AQ1343" s="13">
        <f t="shared" si="1656"/>
        <v>2.8504111830828877E-4</v>
      </c>
      <c r="AR1343" s="13">
        <f t="shared" si="1657"/>
        <v>3.4919536450869733E-3</v>
      </c>
      <c r="AS1343" s="13">
        <f t="shared" si="1658"/>
        <v>4.2910323662727857E-3</v>
      </c>
      <c r="AT1343" s="13">
        <f t="shared" si="1659"/>
        <v>2.6364838482760009E-3</v>
      </c>
      <c r="AU1343" s="13">
        <f t="shared" si="1660"/>
        <v>1.0799339162691902E-3</v>
      </c>
      <c r="AV1343" s="13">
        <f t="shared" si="1661"/>
        <v>3.3176495589128894E-4</v>
      </c>
      <c r="AW1343" s="13">
        <f t="shared" si="1662"/>
        <v>3.9807138760944939E-6</v>
      </c>
      <c r="AX1343" s="13">
        <f t="shared" si="1663"/>
        <v>3.3480779190575913E-4</v>
      </c>
      <c r="AY1343" s="13">
        <f t="shared" si="1664"/>
        <v>4.7886365249266824E-4</v>
      </c>
      <c r="AZ1343" s="13">
        <f t="shared" si="1665"/>
        <v>3.4245080792977002E-4</v>
      </c>
      <c r="BA1343" s="13">
        <f t="shared" si="1666"/>
        <v>1.6326506197370062E-4</v>
      </c>
      <c r="BB1343" s="13">
        <f t="shared" si="1667"/>
        <v>5.8378049877625361E-5</v>
      </c>
      <c r="BC1343" s="13">
        <f t="shared" si="1668"/>
        <v>1.6699208839003122E-5</v>
      </c>
      <c r="BD1343" s="13">
        <f t="shared" si="1669"/>
        <v>8.3240280804262737E-4</v>
      </c>
      <c r="BE1343" s="13">
        <f t="shared" si="1670"/>
        <v>1.0228851107782397E-3</v>
      </c>
      <c r="BF1343" s="13">
        <f t="shared" si="1671"/>
        <v>6.2847814768437875E-4</v>
      </c>
      <c r="BG1343" s="13">
        <f t="shared" si="1672"/>
        <v>2.5743183208279841E-4</v>
      </c>
      <c r="BH1343" s="13">
        <f t="shared" si="1673"/>
        <v>7.9085265430884323E-5</v>
      </c>
      <c r="BI1343" s="13">
        <f t="shared" si="1674"/>
        <v>1.9436537145139936E-5</v>
      </c>
      <c r="BJ1343" s="14">
        <f t="shared" si="1675"/>
        <v>0.32359556231554315</v>
      </c>
      <c r="BK1343" s="14">
        <f t="shared" si="1676"/>
        <v>0.25940511916078968</v>
      </c>
      <c r="BL1343" s="14">
        <f t="shared" si="1677"/>
        <v>0.382340621472185</v>
      </c>
      <c r="BM1343" s="14">
        <f t="shared" si="1678"/>
        <v>0.49531021530772973</v>
      </c>
      <c r="BN1343" s="14">
        <f t="shared" si="1679"/>
        <v>0.50369638665754901</v>
      </c>
    </row>
    <row r="1344" spans="1:66" x14ac:dyDescent="0.25">
      <c r="A1344" t="s">
        <v>21</v>
      </c>
      <c r="B1344" t="s">
        <v>269</v>
      </c>
      <c r="C1344" t="s">
        <v>265</v>
      </c>
      <c r="D1344" s="7" t="s">
        <v>539</v>
      </c>
      <c r="E1344" s="10">
        <f>VLOOKUP(A1344,home!$A$2:$E$405,3,FALSE)</f>
        <v>1.3974</v>
      </c>
      <c r="F1344" s="10">
        <f>VLOOKUP(B1344,home!$B$2:$E$405,3,FALSE)</f>
        <v>0.71560000000000001</v>
      </c>
      <c r="G1344" s="10">
        <f>VLOOKUP(C1344,away!$B$2:$E$405,4,FALSE)</f>
        <v>0.71560000000000001</v>
      </c>
      <c r="H1344" s="10">
        <f>VLOOKUP(A1344,away!$A$2:$E$405,3,FALSE)</f>
        <v>1.3632</v>
      </c>
      <c r="I1344" s="10">
        <f>VLOOKUP(C1344,away!$B$2:$E$405,3,FALSE)</f>
        <v>1.0038</v>
      </c>
      <c r="J1344" s="10">
        <f>VLOOKUP(B1344,home!$B$2:$E$405,4,FALSE)</f>
        <v>0.81079999999999997</v>
      </c>
      <c r="K1344" s="12">
        <f t="shared" si="1624"/>
        <v>0.71558528726400006</v>
      </c>
      <c r="L1344" s="12">
        <f t="shared" si="1625"/>
        <v>1.1094826337279999</v>
      </c>
      <c r="M1344" s="13">
        <f t="shared" si="1626"/>
        <v>0.16120669443932067</v>
      </c>
      <c r="N1344" s="13">
        <f t="shared" si="1627"/>
        <v>0.11535713874924118</v>
      </c>
      <c r="O1344" s="13">
        <f t="shared" si="1628"/>
        <v>0.17885602792112243</v>
      </c>
      <c r="P1344" s="13">
        <f t="shared" si="1629"/>
        <v>0.12798674211883443</v>
      </c>
      <c r="Q1344" s="13">
        <f t="shared" si="1630"/>
        <v>4.1273935634914424E-2</v>
      </c>
      <c r="R1344" s="13">
        <f t="shared" si="1631"/>
        <v>9.9218828458027819E-2</v>
      </c>
      <c r="S1344" s="13">
        <f t="shared" si="1632"/>
        <v>2.5403110917888709E-2</v>
      </c>
      <c r="T1344" s="13">
        <f t="shared" si="1633"/>
        <v>4.5792714812544807E-2</v>
      </c>
      <c r="U1344" s="13">
        <f t="shared" si="1634"/>
        <v>7.0999533864135392E-2</v>
      </c>
      <c r="V1344" s="13">
        <f t="shared" si="1635"/>
        <v>2.2409197620289799E-3</v>
      </c>
      <c r="W1344" s="13">
        <f t="shared" si="1636"/>
        <v>9.8450070292753645E-3</v>
      </c>
      <c r="X1344" s="13">
        <f t="shared" si="1637"/>
        <v>1.0922864327911104E-2</v>
      </c>
      <c r="Y1344" s="13">
        <f t="shared" si="1638"/>
        <v>6.059364141192217E-3</v>
      </c>
      <c r="Z1344" s="13">
        <f t="shared" si="1639"/>
        <v>3.6693855704339771E-2</v>
      </c>
      <c r="AA1344" s="13">
        <f t="shared" si="1640"/>
        <v>2.6257583275013745E-2</v>
      </c>
      <c r="AB1344" s="13">
        <f t="shared" si="1641"/>
        <v>9.3947701353545559E-3</v>
      </c>
      <c r="AC1344" s="13">
        <f t="shared" si="1642"/>
        <v>1.1119576201895858E-4</v>
      </c>
      <c r="AD1344" s="13">
        <f t="shared" si="1643"/>
        <v>1.7612355457900274E-3</v>
      </c>
      <c r="AE1344" s="13">
        <f t="shared" si="1644"/>
        <v>1.954060251958491E-3</v>
      </c>
      <c r="AF1344" s="13">
        <f t="shared" si="1645"/>
        <v>1.0839979574030533E-3</v>
      </c>
      <c r="AG1344" s="13">
        <f t="shared" si="1646"/>
        <v>4.0089230291177045E-4</v>
      </c>
      <c r="AH1344" s="13">
        <f t="shared" si="1647"/>
        <v>1.0177798917121523E-2</v>
      </c>
      <c r="AI1344" s="13">
        <f t="shared" si="1648"/>
        <v>7.2830831618236336E-3</v>
      </c>
      <c r="AJ1344" s="13">
        <f t="shared" si="1649"/>
        <v>2.6058335782605832E-3</v>
      </c>
      <c r="AK1344" s="13">
        <f t="shared" si="1650"/>
        <v>6.215653898872589E-4</v>
      </c>
      <c r="AL1344" s="13">
        <f t="shared" si="1651"/>
        <v>3.5312636035929923E-6</v>
      </c>
      <c r="AM1344" s="13">
        <f t="shared" si="1652"/>
        <v>2.5206284879474499E-4</v>
      </c>
      <c r="AN1344" s="13">
        <f t="shared" si="1653"/>
        <v>2.7965935334577633E-4</v>
      </c>
      <c r="AO1344" s="13">
        <f t="shared" si="1654"/>
        <v>1.5513859794837067E-4</v>
      </c>
      <c r="AP1344" s="13">
        <f t="shared" si="1655"/>
        <v>5.7374526748209175E-5</v>
      </c>
      <c r="AQ1344" s="13">
        <f t="shared" si="1656"/>
        <v>1.5914010261375175E-5</v>
      </c>
      <c r="AR1344" s="13">
        <f t="shared" si="1657"/>
        <v>2.2584182296243962E-3</v>
      </c>
      <c r="AS1344" s="13">
        <f t="shared" si="1658"/>
        <v>1.6160908576080281E-3</v>
      </c>
      <c r="AT1344" s="13">
        <f t="shared" si="1659"/>
        <v>5.7822542029308248E-4</v>
      </c>
      <c r="AU1344" s="13">
        <f t="shared" si="1660"/>
        <v>1.3792320116125755E-4</v>
      </c>
      <c r="AV1344" s="13">
        <f t="shared" si="1661"/>
        <v>2.4673953380837234E-5</v>
      </c>
      <c r="AW1344" s="13">
        <f t="shared" si="1662"/>
        <v>7.787706021325044E-8</v>
      </c>
      <c r="AX1344" s="13">
        <f t="shared" si="1663"/>
        <v>3.0062077677228291E-5</v>
      </c>
      <c r="AY1344" s="13">
        <f t="shared" si="1664"/>
        <v>3.335335311666696E-5</v>
      </c>
      <c r="AZ1344" s="13">
        <f t="shared" si="1665"/>
        <v>1.8502483029769831E-5</v>
      </c>
      <c r="BA1344" s="13">
        <f t="shared" si="1666"/>
        <v>6.8427278674588836E-6</v>
      </c>
      <c r="BB1344" s="13">
        <f t="shared" si="1667"/>
        <v>1.897971934068066E-6</v>
      </c>
      <c r="BC1344" s="13">
        <f t="shared" si="1668"/>
        <v>4.2115338003033306E-7</v>
      </c>
      <c r="BD1344" s="13">
        <f t="shared" si="1669"/>
        <v>4.1761263424383322E-4</v>
      </c>
      <c r="BE1344" s="13">
        <f t="shared" si="1670"/>
        <v>2.9883745684044919E-4</v>
      </c>
      <c r="BF1344" s="13">
        <f t="shared" si="1671"/>
        <v>1.0692184369920802E-4</v>
      </c>
      <c r="BG1344" s="13">
        <f t="shared" si="1672"/>
        <v>2.5503899412764765E-5</v>
      </c>
      <c r="BH1344" s="13">
        <f t="shared" si="1673"/>
        <v>4.5625537969088586E-6</v>
      </c>
      <c r="BI1344" s="13">
        <f t="shared" si="1674"/>
        <v>6.5297927388369605E-7</v>
      </c>
      <c r="BJ1344" s="14">
        <f t="shared" si="1675"/>
        <v>0.23530243985724611</v>
      </c>
      <c r="BK1344" s="14">
        <f t="shared" si="1676"/>
        <v>0.31698554761681202</v>
      </c>
      <c r="BL1344" s="14">
        <f t="shared" si="1677"/>
        <v>0.41088444773008159</v>
      </c>
      <c r="BM1344" s="14">
        <f t="shared" si="1678"/>
        <v>0.27593364811096199</v>
      </c>
      <c r="BN1344" s="14">
        <f t="shared" si="1679"/>
        <v>0.7238993673214611</v>
      </c>
    </row>
    <row r="1345" spans="1:66" x14ac:dyDescent="0.25">
      <c r="A1345" t="s">
        <v>21</v>
      </c>
      <c r="B1345" t="s">
        <v>264</v>
      </c>
      <c r="C1345" t="s">
        <v>275</v>
      </c>
      <c r="D1345" s="7" t="s">
        <v>539</v>
      </c>
      <c r="E1345" s="10">
        <f>VLOOKUP(A1345,home!$A$2:$E$405,3,FALSE)</f>
        <v>1.3974</v>
      </c>
      <c r="F1345" s="10">
        <f>VLOOKUP(B1345,home!$B$2:$E$405,3,FALSE)</f>
        <v>1.2052</v>
      </c>
      <c r="G1345" s="10">
        <f>VLOOKUP(C1345,away!$B$2:$E$405,4,FALSE)</f>
        <v>0.8286</v>
      </c>
      <c r="H1345" s="10">
        <f>VLOOKUP(A1345,away!$A$2:$E$405,3,FALSE)</f>
        <v>1.3632</v>
      </c>
      <c r="I1345" s="10">
        <f>VLOOKUP(C1345,away!$B$2:$E$405,3,FALSE)</f>
        <v>0.96519999999999995</v>
      </c>
      <c r="J1345" s="10">
        <f>VLOOKUP(B1345,home!$B$2:$E$405,4,FALSE)</f>
        <v>1.2741</v>
      </c>
      <c r="K1345" s="12">
        <f t="shared" si="1624"/>
        <v>1.3954837733280001</v>
      </c>
      <c r="L1345" s="12">
        <f t="shared" si="1625"/>
        <v>1.6764106314239999</v>
      </c>
      <c r="M1345" s="13">
        <f t="shared" si="1626"/>
        <v>4.6333297645910453E-2</v>
      </c>
      <c r="N1345" s="13">
        <f t="shared" si="1627"/>
        <v>6.4657365029644476E-2</v>
      </c>
      <c r="O1345" s="13">
        <f t="shared" si="1628"/>
        <v>7.7673632762536873E-2</v>
      </c>
      <c r="P1345" s="13">
        <f t="shared" si="1629"/>
        <v>0.10839229413555836</v>
      </c>
      <c r="Q1345" s="13">
        <f t="shared" si="1630"/>
        <v>4.5114151862507078E-2</v>
      </c>
      <c r="R1345" s="13">
        <f t="shared" si="1631"/>
        <v>6.5106451872220167E-2</v>
      </c>
      <c r="S1345" s="13">
        <f t="shared" si="1632"/>
        <v>6.3393337107996661E-2</v>
      </c>
      <c r="T1345" s="13">
        <f t="shared" si="1633"/>
        <v>7.5629843809983721E-2</v>
      </c>
      <c r="U1345" s="13">
        <f t="shared" si="1634"/>
        <v>9.0854997126643647E-2</v>
      </c>
      <c r="V1345" s="13">
        <f t="shared" si="1635"/>
        <v>1.6478068428255978E-2</v>
      </c>
      <c r="W1345" s="13">
        <f t="shared" si="1636"/>
        <v>2.0985355623861265E-2</v>
      </c>
      <c r="X1345" s="13">
        <f t="shared" si="1637"/>
        <v>3.5180073272054455E-2</v>
      </c>
      <c r="Y1345" s="13">
        <f t="shared" si="1638"/>
        <v>2.9488124423773698E-2</v>
      </c>
      <c r="Z1345" s="13">
        <f t="shared" si="1639"/>
        <v>3.6381716030961624E-2</v>
      </c>
      <c r="AA1345" s="13">
        <f t="shared" si="1640"/>
        <v>5.077009436703412E-2</v>
      </c>
      <c r="AB1345" s="13">
        <f t="shared" si="1641"/>
        <v>3.5424421429763715E-2</v>
      </c>
      <c r="AC1345" s="13">
        <f t="shared" si="1642"/>
        <v>2.409303528197914E-3</v>
      </c>
      <c r="AD1345" s="13">
        <f t="shared" si="1643"/>
        <v>7.3211808126539667E-3</v>
      </c>
      <c r="AE1345" s="13">
        <f t="shared" si="1644"/>
        <v>1.2273305348910512E-2</v>
      </c>
      <c r="AF1345" s="13">
        <f t="shared" si="1645"/>
        <v>1.0287549784813313E-2</v>
      </c>
      <c r="AG1345" s="13">
        <f t="shared" si="1646"/>
        <v>5.7487192768549064E-3</v>
      </c>
      <c r="AH1345" s="13">
        <f t="shared" si="1647"/>
        <v>1.5247673885938262E-2</v>
      </c>
      <c r="AI1345" s="13">
        <f t="shared" si="1648"/>
        <v>2.1277881488823938E-2</v>
      </c>
      <c r="AJ1345" s="13">
        <f t="shared" si="1649"/>
        <v>1.4846469174225021E-2</v>
      </c>
      <c r="AK1345" s="13">
        <f t="shared" si="1650"/>
        <v>6.9060022746151228E-3</v>
      </c>
      <c r="AL1345" s="13">
        <f t="shared" si="1651"/>
        <v>2.2545335640561032E-4</v>
      </c>
      <c r="AM1345" s="13">
        <f t="shared" si="1652"/>
        <v>2.0433178051317822E-3</v>
      </c>
      <c r="AN1345" s="13">
        <f t="shared" si="1653"/>
        <v>3.4254396919008736E-3</v>
      </c>
      <c r="AO1345" s="13">
        <f t="shared" si="1654"/>
        <v>2.8712217584021876E-3</v>
      </c>
      <c r="AP1345" s="13">
        <f t="shared" si="1655"/>
        <v>1.6044488936537793E-3</v>
      </c>
      <c r="AQ1345" s="13">
        <f t="shared" si="1656"/>
        <v>6.7242879572441776E-4</v>
      </c>
      <c r="AR1345" s="13">
        <f t="shared" si="1657"/>
        <v>5.1122725213746016E-3</v>
      </c>
      <c r="AS1345" s="13">
        <f t="shared" si="1658"/>
        <v>7.1340933484088792E-3</v>
      </c>
      <c r="AT1345" s="13">
        <f t="shared" si="1659"/>
        <v>4.977755752555906E-3</v>
      </c>
      <c r="AU1345" s="13">
        <f t="shared" si="1660"/>
        <v>2.3154591267606243E-3</v>
      </c>
      <c r="AV1345" s="13">
        <f t="shared" si="1661"/>
        <v>8.0779640979966746E-4</v>
      </c>
      <c r="AW1345" s="13">
        <f t="shared" si="1662"/>
        <v>1.4650734618618931E-5</v>
      </c>
      <c r="AX1345" s="13">
        <f t="shared" si="1663"/>
        <v>4.7523614013559738E-4</v>
      </c>
      <c r="AY1345" s="13">
        <f t="shared" si="1664"/>
        <v>7.9669091776022152E-4</v>
      </c>
      <c r="AZ1345" s="13">
        <f t="shared" si="1665"/>
        <v>6.6779056224608945E-4</v>
      </c>
      <c r="BA1345" s="13">
        <f t="shared" si="1666"/>
        <v>3.7316373270465154E-4</v>
      </c>
      <c r="BB1345" s="13">
        <f t="shared" si="1667"/>
        <v>1.5639391219198545E-4</v>
      </c>
      <c r="BC1345" s="13">
        <f t="shared" si="1668"/>
        <v>5.2436083417727204E-5</v>
      </c>
      <c r="BD1345" s="13">
        <f t="shared" si="1669"/>
        <v>1.428378000928193E-3</v>
      </c>
      <c r="BE1345" s="13">
        <f t="shared" si="1670"/>
        <v>1.9932783224739809E-3</v>
      </c>
      <c r="BF1345" s="13">
        <f t="shared" si="1671"/>
        <v>1.3907937773694487E-3</v>
      </c>
      <c r="BG1345" s="13">
        <f t="shared" si="1672"/>
        <v>6.4694338278820681E-4</v>
      </c>
      <c r="BH1345" s="13">
        <f t="shared" si="1673"/>
        <v>2.2569974823571676E-4</v>
      </c>
      <c r="BI1345" s="13">
        <f t="shared" si="1674"/>
        <v>6.2992067261431528E-5</v>
      </c>
      <c r="BJ1345" s="14">
        <f t="shared" si="1675"/>
        <v>0.31982423753832678</v>
      </c>
      <c r="BK1345" s="14">
        <f t="shared" si="1676"/>
        <v>0.23802844512008517</v>
      </c>
      <c r="BL1345" s="14">
        <f t="shared" si="1677"/>
        <v>0.40420308683975747</v>
      </c>
      <c r="BM1345" s="14">
        <f t="shared" si="1678"/>
        <v>0.59037825203761207</v>
      </c>
      <c r="BN1345" s="14">
        <f t="shared" si="1679"/>
        <v>0.40727719330837742</v>
      </c>
    </row>
    <row r="1346" spans="1:66" x14ac:dyDescent="0.25">
      <c r="A1346" t="s">
        <v>21</v>
      </c>
      <c r="B1346" t="s">
        <v>273</v>
      </c>
      <c r="C1346" t="s">
        <v>266</v>
      </c>
      <c r="D1346" s="7" t="s">
        <v>539</v>
      </c>
      <c r="E1346" s="10">
        <f>VLOOKUP(A1346,home!$A$2:$E$405,3,FALSE)</f>
        <v>1.3974</v>
      </c>
      <c r="F1346" s="10">
        <f>VLOOKUP(B1346,home!$B$2:$E$405,3,FALSE)</f>
        <v>0.60260000000000002</v>
      </c>
      <c r="G1346" s="10">
        <f>VLOOKUP(C1346,away!$B$2:$E$405,4,FALSE)</f>
        <v>0.97929999999999995</v>
      </c>
      <c r="H1346" s="10">
        <f>VLOOKUP(A1346,away!$A$2:$E$405,3,FALSE)</f>
        <v>1.3632</v>
      </c>
      <c r="I1346" s="10">
        <f>VLOOKUP(C1346,away!$B$2:$E$405,3,FALSE)</f>
        <v>1.0038</v>
      </c>
      <c r="J1346" s="10">
        <f>VLOOKUP(B1346,home!$B$2:$E$405,4,FALSE)</f>
        <v>0.81079999999999997</v>
      </c>
      <c r="K1346" s="12">
        <f t="shared" si="1624"/>
        <v>0.82464232393199999</v>
      </c>
      <c r="L1346" s="12">
        <f t="shared" si="1625"/>
        <v>1.1094826337279999</v>
      </c>
      <c r="M1346" s="13">
        <f t="shared" si="1626"/>
        <v>0.14455070148258359</v>
      </c>
      <c r="N1346" s="13">
        <f t="shared" si="1627"/>
        <v>0.1192026263965985</v>
      </c>
      <c r="O1346" s="13">
        <f t="shared" si="1628"/>
        <v>0.16037649298812676</v>
      </c>
      <c r="P1346" s="13">
        <f t="shared" si="1629"/>
        <v>0.13225324388179291</v>
      </c>
      <c r="Q1346" s="13">
        <f t="shared" si="1630"/>
        <v>4.9149765425244483E-2</v>
      </c>
      <c r="R1346" s="13">
        <f t="shared" si="1631"/>
        <v>8.8967466914263507E-2</v>
      </c>
      <c r="S1346" s="13">
        <f t="shared" si="1632"/>
        <v>3.0250494009820533E-2</v>
      </c>
      <c r="T1346" s="13">
        <f t="shared" si="1633"/>
        <v>5.4530811191113644E-2</v>
      </c>
      <c r="U1346" s="13">
        <f t="shared" si="1634"/>
        <v>7.3366338670521572E-2</v>
      </c>
      <c r="V1346" s="13">
        <f t="shared" si="1635"/>
        <v>3.0752192989050315E-3</v>
      </c>
      <c r="W1346" s="13">
        <f t="shared" si="1636"/>
        <v>1.3510325593662092E-2</v>
      </c>
      <c r="X1346" s="13">
        <f t="shared" si="1637"/>
        <v>1.4989471622179023E-2</v>
      </c>
      <c r="Y1346" s="13">
        <f t="shared" si="1638"/>
        <v>8.3152792267831496E-3</v>
      </c>
      <c r="Z1346" s="13">
        <f t="shared" si="1639"/>
        <v>3.2902619836048579E-2</v>
      </c>
      <c r="AA1346" s="13">
        <f t="shared" si="1640"/>
        <v>2.7132892885050216E-2</v>
      </c>
      <c r="AB1346" s="13">
        <f t="shared" si="1641"/>
        <v>1.118746592186292E-2</v>
      </c>
      <c r="AC1346" s="13">
        <f t="shared" si="1642"/>
        <v>1.7584994562318254E-4</v>
      </c>
      <c r="AD1346" s="13">
        <f t="shared" si="1643"/>
        <v>2.7852965736588713E-3</v>
      </c>
      <c r="AE1346" s="13">
        <f t="shared" si="1644"/>
        <v>3.0902381782566186E-3</v>
      </c>
      <c r="AF1346" s="13">
        <f t="shared" si="1645"/>
        <v>1.7142827964294852E-3</v>
      </c>
      <c r="AG1346" s="13">
        <f t="shared" si="1646"/>
        <v>6.3398899731239515E-4</v>
      </c>
      <c r="AH1346" s="13">
        <f t="shared" si="1647"/>
        <v>9.1262213280625792E-3</v>
      </c>
      <c r="AI1346" s="13">
        <f t="shared" si="1648"/>
        <v>7.5258683646913073E-3</v>
      </c>
      <c r="AJ1346" s="13">
        <f t="shared" si="1649"/>
        <v>3.1030747889326804E-3</v>
      </c>
      <c r="AK1346" s="13">
        <f t="shared" si="1650"/>
        <v>8.5297560176008204E-4</v>
      </c>
      <c r="AL1346" s="13">
        <f t="shared" si="1651"/>
        <v>6.4355898675192334E-6</v>
      </c>
      <c r="AM1346" s="13">
        <f t="shared" si="1652"/>
        <v>4.5937468786837773E-4</v>
      </c>
      <c r="AN1346" s="13">
        <f t="shared" si="1653"/>
        <v>5.0966823856418567E-4</v>
      </c>
      <c r="AO1346" s="13">
        <f t="shared" si="1654"/>
        <v>2.8273402982485172E-4</v>
      </c>
      <c r="AP1346" s="13">
        <f t="shared" si="1655"/>
        <v>1.0456283201820241E-4</v>
      </c>
      <c r="AQ1346" s="13">
        <f t="shared" si="1656"/>
        <v>2.9002661564403419E-5</v>
      </c>
      <c r="AR1346" s="13">
        <f t="shared" si="1657"/>
        <v>2.0250768150087048E-3</v>
      </c>
      <c r="AS1346" s="13">
        <f t="shared" si="1658"/>
        <v>1.669964050869591E-3</v>
      </c>
      <c r="AT1346" s="13">
        <f t="shared" si="1659"/>
        <v>6.8856151789599808E-4</v>
      </c>
      <c r="AU1346" s="13">
        <f t="shared" si="1660"/>
        <v>1.8927232342930044E-4</v>
      </c>
      <c r="AV1346" s="13">
        <f t="shared" si="1661"/>
        <v>3.9020492162186862E-5</v>
      </c>
      <c r="AW1346" s="13">
        <f t="shared" si="1662"/>
        <v>1.6355807407647531E-7</v>
      </c>
      <c r="AX1346" s="13">
        <f t="shared" si="1663"/>
        <v>6.3136635026552677E-5</v>
      </c>
      <c r="AY1346" s="13">
        <f t="shared" si="1664"/>
        <v>7.0049000113983157E-5</v>
      </c>
      <c r="AZ1346" s="13">
        <f t="shared" si="1665"/>
        <v>3.8859074568237512E-5</v>
      </c>
      <c r="BA1346" s="13">
        <f t="shared" si="1666"/>
        <v>1.4371156132066962E-5</v>
      </c>
      <c r="BB1346" s="13">
        <f t="shared" si="1667"/>
        <v>3.9861370387804881E-6</v>
      </c>
      <c r="BC1346" s="13">
        <f t="shared" si="1668"/>
        <v>8.8450996403738189E-7</v>
      </c>
      <c r="BD1346" s="13">
        <f t="shared" si="1669"/>
        <v>3.7446459303622752E-4</v>
      </c>
      <c r="BE1346" s="13">
        <f t="shared" si="1670"/>
        <v>3.0879935223164523E-4</v>
      </c>
      <c r="BF1346" s="13">
        <f t="shared" si="1671"/>
        <v>1.2732450772650009E-4</v>
      </c>
      <c r="BG1346" s="13">
        <f t="shared" si="1672"/>
        <v>3.4999059315026308E-5</v>
      </c>
      <c r="BH1346" s="13">
        <f t="shared" si="1673"/>
        <v>7.2154264022443015E-6</v>
      </c>
      <c r="BI1346" s="13">
        <f t="shared" si="1674"/>
        <v>1.1900291993014101E-6</v>
      </c>
      <c r="BJ1346" s="14">
        <f t="shared" si="1675"/>
        <v>0.26949871496392197</v>
      </c>
      <c r="BK1346" s="14">
        <f t="shared" si="1676"/>
        <v>0.31038199320870674</v>
      </c>
      <c r="BL1346" s="14">
        <f t="shared" si="1677"/>
        <v>0.3871046856305484</v>
      </c>
      <c r="BM1346" s="14">
        <f t="shared" si="1678"/>
        <v>0.30531783110857608</v>
      </c>
      <c r="BN1346" s="14">
        <f t="shared" si="1679"/>
        <v>0.69450029708860983</v>
      </c>
    </row>
    <row r="1347" spans="1:66" x14ac:dyDescent="0.25">
      <c r="A1347" t="s">
        <v>21</v>
      </c>
      <c r="B1347" t="s">
        <v>157</v>
      </c>
      <c r="C1347" t="s">
        <v>152</v>
      </c>
      <c r="D1347" s="7" t="s">
        <v>539</v>
      </c>
      <c r="E1347" s="10">
        <f>VLOOKUP(A1347,home!$A$2:$E$405,3,FALSE)</f>
        <v>1.3974</v>
      </c>
      <c r="F1347" s="10">
        <f>VLOOKUP(B1347,home!$B$2:$E$405,3,FALSE)</f>
        <v>1.2524999999999999</v>
      </c>
      <c r="G1347" s="10">
        <f>VLOOKUP(C1347,away!$B$2:$E$405,4,FALSE)</f>
        <v>1.1676</v>
      </c>
      <c r="H1347" s="10">
        <f>VLOOKUP(A1347,away!$A$2:$E$405,3,FALSE)</f>
        <v>1.3632</v>
      </c>
      <c r="I1347" s="10">
        <f>VLOOKUP(C1347,away!$B$2:$E$405,3,FALSE)</f>
        <v>0.7722</v>
      </c>
      <c r="J1347" s="10">
        <f>VLOOKUP(B1347,home!$B$2:$E$405,4,FALSE)</f>
        <v>0.75190000000000001</v>
      </c>
      <c r="K1347" s="12">
        <f t="shared" si="1624"/>
        <v>2.0435843105999996</v>
      </c>
      <c r="L1347" s="12">
        <f t="shared" si="1625"/>
        <v>0.7914973397759999</v>
      </c>
      <c r="M1347" s="13">
        <f t="shared" si="1626"/>
        <v>5.8713731639886337E-2</v>
      </c>
      <c r="N1347" s="13">
        <f t="shared" si="1627"/>
        <v>0.11998646079605052</v>
      </c>
      <c r="O1347" s="13">
        <f t="shared" si="1628"/>
        <v>4.6471762401291992E-2</v>
      </c>
      <c r="P1347" s="13">
        <f t="shared" si="1629"/>
        <v>9.4968964529211289E-2</v>
      </c>
      <c r="Q1347" s="13">
        <f t="shared" si="1630"/>
        <v>0.12260122438361541</v>
      </c>
      <c r="R1347" s="13">
        <f t="shared" si="1631"/>
        <v>1.8391138157662475E-2</v>
      </c>
      <c r="S1347" s="13">
        <f t="shared" si="1632"/>
        <v>3.8402874301484494E-2</v>
      </c>
      <c r="T1347" s="13">
        <f t="shared" si="1633"/>
        <v>9.7038542952912046E-2</v>
      </c>
      <c r="U1347" s="13">
        <f t="shared" si="1634"/>
        <v>3.7583841393076016E-2</v>
      </c>
      <c r="V1347" s="13">
        <f t="shared" si="1635"/>
        <v>6.9018138337276057E-3</v>
      </c>
      <c r="W1347" s="13">
        <f t="shared" si="1636"/>
        <v>8.3515312870235503E-2</v>
      </c>
      <c r="X1347" s="13">
        <f t="shared" si="1637"/>
        <v>6.6102147967351726E-2</v>
      </c>
      <c r="Y1347" s="13">
        <f t="shared" si="1638"/>
        <v>2.6159837134819206E-2</v>
      </c>
      <c r="Z1347" s="13">
        <f t="shared" si="1639"/>
        <v>4.8521789757475769E-3</v>
      </c>
      <c r="AA1347" s="13">
        <f t="shared" si="1640"/>
        <v>9.9158368270609257E-3</v>
      </c>
      <c r="AB1347" s="13">
        <f t="shared" si="1641"/>
        <v>1.0131924283125697E-2</v>
      </c>
      <c r="AC1347" s="13">
        <f t="shared" si="1642"/>
        <v>6.9772659526934734E-4</v>
      </c>
      <c r="AD1347" s="13">
        <f t="shared" si="1643"/>
        <v>4.2667645769115886E-2</v>
      </c>
      <c r="AE1347" s="13">
        <f t="shared" si="1644"/>
        <v>3.3771328120759919E-2</v>
      </c>
      <c r="AF1347" s="13">
        <f t="shared" si="1645"/>
        <v>1.3364958184141948E-2</v>
      </c>
      <c r="AG1347" s="13">
        <f t="shared" si="1646"/>
        <v>3.5261096163219435E-3</v>
      </c>
      <c r="AH1347" s="13">
        <f t="shared" si="1647"/>
        <v>9.6012168785531067E-4</v>
      </c>
      <c r="AI1347" s="13">
        <f t="shared" si="1648"/>
        <v>1.9620896175679033E-3</v>
      </c>
      <c r="AJ1347" s="13">
        <f t="shared" si="1649"/>
        <v>2.0048477792264604E-3</v>
      </c>
      <c r="AK1347" s="13">
        <f t="shared" si="1650"/>
        <v>1.3656918222561486E-3</v>
      </c>
      <c r="AL1347" s="13">
        <f t="shared" si="1651"/>
        <v>4.514267475529192E-5</v>
      </c>
      <c r="AM1347" s="13">
        <f t="shared" si="1652"/>
        <v>1.7438986292800739E-2</v>
      </c>
      <c r="AN1347" s="13">
        <f t="shared" si="1653"/>
        <v>1.3802911259141912E-2</v>
      </c>
      <c r="AO1347" s="13">
        <f t="shared" si="1654"/>
        <v>5.46248377138751E-3</v>
      </c>
      <c r="AP1347" s="13">
        <f t="shared" si="1655"/>
        <v>1.441180457874262E-3</v>
      </c>
      <c r="AQ1347" s="13">
        <f t="shared" si="1656"/>
        <v>2.8517262463615892E-4</v>
      </c>
      <c r="AR1347" s="13">
        <f t="shared" si="1657"/>
        <v>1.5198675235974431E-4</v>
      </c>
      <c r="AS1347" s="13">
        <f t="shared" si="1658"/>
        <v>3.1059774254142095E-4</v>
      </c>
      <c r="AT1347" s="13">
        <f t="shared" si="1659"/>
        <v>3.1736633678271302E-4</v>
      </c>
      <c r="AU1347" s="13">
        <f t="shared" si="1660"/>
        <v>2.1618828885391588E-4</v>
      </c>
      <c r="AV1347" s="13">
        <f t="shared" si="1661"/>
        <v>1.1044974880933087E-4</v>
      </c>
      <c r="AW1347" s="13">
        <f t="shared" si="1662"/>
        <v>2.0282748543218782E-6</v>
      </c>
      <c r="AX1347" s="13">
        <f t="shared" si="1663"/>
        <v>5.9396731301226708E-3</v>
      </c>
      <c r="AY1347" s="13">
        <f t="shared" si="1664"/>
        <v>4.7012354816310803E-3</v>
      </c>
      <c r="AZ1347" s="13">
        <f t="shared" si="1665"/>
        <v>1.8605076886857709E-3</v>
      </c>
      <c r="BA1347" s="13">
        <f t="shared" si="1666"/>
        <v>4.9086229540919396E-4</v>
      </c>
      <c r="BB1347" s="13">
        <f t="shared" si="1667"/>
        <v>9.7129050253179491E-5</v>
      </c>
      <c r="BC1347" s="13">
        <f t="shared" si="1668"/>
        <v>1.53754769780722E-5</v>
      </c>
      <c r="BD1347" s="13">
        <f t="shared" si="1669"/>
        <v>2.0049518362321871E-5</v>
      </c>
      <c r="BE1347" s="13">
        <f t="shared" si="1670"/>
        <v>4.0972881160327579E-5</v>
      </c>
      <c r="BF1347" s="13">
        <f t="shared" si="1671"/>
        <v>4.1865768549661879E-5</v>
      </c>
      <c r="BG1347" s="13">
        <f t="shared" si="1672"/>
        <v>2.8518742586433297E-5</v>
      </c>
      <c r="BH1347" s="13">
        <f t="shared" si="1673"/>
        <v>1.457011372691879E-5</v>
      </c>
      <c r="BI1347" s="13">
        <f t="shared" si="1674"/>
        <v>5.9550511631977864E-6</v>
      </c>
      <c r="BJ1347" s="14">
        <f t="shared" si="1675"/>
        <v>0.66026908532424433</v>
      </c>
      <c r="BK1347" s="14">
        <f t="shared" si="1676"/>
        <v>0.20443148905596542</v>
      </c>
      <c r="BL1347" s="14">
        <f t="shared" si="1677"/>
        <v>0.13004577491401897</v>
      </c>
      <c r="BM1347" s="14">
        <f t="shared" si="1678"/>
        <v>0.53376603915548171</v>
      </c>
      <c r="BN1347" s="14">
        <f t="shared" si="1679"/>
        <v>0.46113328190771802</v>
      </c>
    </row>
    <row r="1348" spans="1:66" x14ac:dyDescent="0.25">
      <c r="A1348" t="s">
        <v>21</v>
      </c>
      <c r="B1348" t="s">
        <v>167</v>
      </c>
      <c r="C1348" t="s">
        <v>23</v>
      </c>
      <c r="D1348" s="7" t="s">
        <v>539</v>
      </c>
      <c r="E1348" s="10">
        <f>VLOOKUP(A1348,home!$A$2:$E$405,3,FALSE)</f>
        <v>1.3974</v>
      </c>
      <c r="F1348" s="10">
        <f>VLOOKUP(B1348,home!$B$2:$E$405,3,FALSE)</f>
        <v>1.4481999999999999</v>
      </c>
      <c r="G1348" s="10">
        <f>VLOOKUP(C1348,away!$B$2:$E$405,4,FALSE)</f>
        <v>0.79090000000000005</v>
      </c>
      <c r="H1348" s="10">
        <f>VLOOKUP(A1348,away!$A$2:$E$405,3,FALSE)</f>
        <v>1.3632</v>
      </c>
      <c r="I1348" s="10">
        <f>VLOOKUP(C1348,away!$B$2:$E$405,3,FALSE)</f>
        <v>1.2741</v>
      </c>
      <c r="J1348" s="10">
        <f>VLOOKUP(B1348,home!$B$2:$E$405,4,FALSE)</f>
        <v>0.4511</v>
      </c>
      <c r="K1348" s="12">
        <f t="shared" si="1624"/>
        <v>1.600555940412</v>
      </c>
      <c r="L1348" s="12">
        <f t="shared" si="1625"/>
        <v>0.78349444243199995</v>
      </c>
      <c r="M1348" s="13">
        <f t="shared" si="1626"/>
        <v>9.21764703889804E-2</v>
      </c>
      <c r="N1348" s="13">
        <f t="shared" si="1627"/>
        <v>0.14753359724729337</v>
      </c>
      <c r="O1348" s="13">
        <f t="shared" si="1628"/>
        <v>7.2219752272763948E-2</v>
      </c>
      <c r="P1348" s="13">
        <f t="shared" si="1629"/>
        <v>0.11559175351525536</v>
      </c>
      <c r="Q1348" s="13">
        <f t="shared" si="1630"/>
        <v>0.11806788774225349</v>
      </c>
      <c r="R1348" s="13">
        <f t="shared" si="1631"/>
        <v>2.8291887269763172E-2</v>
      </c>
      <c r="S1348" s="13">
        <f t="shared" si="1632"/>
        <v>3.6238785842924032E-2</v>
      </c>
      <c r="T1348" s="13">
        <f t="shared" si="1633"/>
        <v>9.2505533875740856E-2</v>
      </c>
      <c r="U1348" s="13">
        <f t="shared" si="1634"/>
        <v>4.528274823508608E-2</v>
      </c>
      <c r="V1348" s="13">
        <f t="shared" si="1635"/>
        <v>5.0493782718812425E-3</v>
      </c>
      <c r="W1348" s="13">
        <f t="shared" si="1636"/>
        <v>6.2991419699253662E-2</v>
      </c>
      <c r="X1348" s="13">
        <f t="shared" si="1637"/>
        <v>4.9353427255266841E-2</v>
      </c>
      <c r="Y1348" s="13">
        <f t="shared" si="1638"/>
        <v>1.9334067984736778E-2</v>
      </c>
      <c r="Z1348" s="13">
        <f t="shared" si="1639"/>
        <v>7.3888454805906998E-3</v>
      </c>
      <c r="AA1348" s="13">
        <f t="shared" si="1640"/>
        <v>1.1826260526745801E-2</v>
      </c>
      <c r="AB1348" s="13">
        <f t="shared" si="1641"/>
        <v>9.4642957694714737E-3</v>
      </c>
      <c r="AC1348" s="13">
        <f t="shared" si="1642"/>
        <v>3.9575344319538484E-4</v>
      </c>
      <c r="AD1348" s="13">
        <f t="shared" si="1643"/>
        <v>2.520532274865649E-2</v>
      </c>
      <c r="AE1348" s="13">
        <f t="shared" si="1644"/>
        <v>1.9748230293277221E-2</v>
      </c>
      <c r="AF1348" s="13">
        <f t="shared" si="1645"/>
        <v>7.7363143413249824E-3</v>
      </c>
      <c r="AG1348" s="13">
        <f t="shared" si="1646"/>
        <v>2.0204530971117012E-3</v>
      </c>
      <c r="AH1348" s="13">
        <f t="shared" si="1647"/>
        <v>1.447279842507903E-3</v>
      </c>
      <c r="AI1348" s="13">
        <f t="shared" si="1648"/>
        <v>2.3164523493645678E-3</v>
      </c>
      <c r="AJ1348" s="13">
        <f t="shared" si="1649"/>
        <v>1.8538057842283967E-3</v>
      </c>
      <c r="AK1348" s="13">
        <f t="shared" si="1650"/>
        <v>9.8903995343896205E-4</v>
      </c>
      <c r="AL1348" s="13">
        <f t="shared" si="1651"/>
        <v>1.9851415123885408E-5</v>
      </c>
      <c r="AM1348" s="13">
        <f t="shared" si="1652"/>
        <v>8.0685058110727681E-3</v>
      </c>
      <c r="AN1348" s="13">
        <f t="shared" si="1653"/>
        <v>6.3216294617058095E-3</v>
      </c>
      <c r="AO1348" s="13">
        <f t="shared" si="1654"/>
        <v>2.4764807751804486E-3</v>
      </c>
      <c r="AP1348" s="13">
        <f t="shared" si="1655"/>
        <v>6.4676964138119094E-4</v>
      </c>
      <c r="AQ1348" s="13">
        <f t="shared" si="1656"/>
        <v>1.2668510488897516E-4</v>
      </c>
      <c r="AR1348" s="13">
        <f t="shared" si="1657"/>
        <v>2.2678714264976046E-4</v>
      </c>
      <c r="AS1348" s="13">
        <f t="shared" si="1658"/>
        <v>3.6298550837713772E-4</v>
      </c>
      <c r="AT1348" s="13">
        <f t="shared" si="1659"/>
        <v>2.9048930585824883E-4</v>
      </c>
      <c r="AU1348" s="13">
        <f t="shared" si="1660"/>
        <v>1.549814613725262E-4</v>
      </c>
      <c r="AV1348" s="13">
        <f t="shared" si="1661"/>
        <v>6.2014124663382447E-5</v>
      </c>
      <c r="AW1348" s="13">
        <f t="shared" si="1662"/>
        <v>6.9150567452174964E-7</v>
      </c>
      <c r="AX1348" s="13">
        <f t="shared" si="1663"/>
        <v>2.1523491510268777E-3</v>
      </c>
      <c r="AY1348" s="13">
        <f t="shared" si="1664"/>
        <v>1.6863535980027918E-3</v>
      </c>
      <c r="AZ1348" s="13">
        <f t="shared" si="1665"/>
        <v>6.6062433600519715E-4</v>
      </c>
      <c r="BA1348" s="13">
        <f t="shared" si="1666"/>
        <v>1.7253183193180073E-4</v>
      </c>
      <c r="BB1348" s="13">
        <f t="shared" si="1667"/>
        <v>3.3794432865294433E-5</v>
      </c>
      <c r="BC1348" s="13">
        <f t="shared" si="1668"/>
        <v>5.2955500670199036E-6</v>
      </c>
      <c r="BD1348" s="13">
        <f t="shared" si="1669"/>
        <v>2.9614410980186743E-5</v>
      </c>
      <c r="BE1348" s="13">
        <f t="shared" si="1670"/>
        <v>4.7399521416140243E-5</v>
      </c>
      <c r="BF1348" s="13">
        <f t="shared" si="1671"/>
        <v>3.7932792787644555E-5</v>
      </c>
      <c r="BG1348" s="13">
        <f t="shared" si="1672"/>
        <v>2.0237852277560652E-5</v>
      </c>
      <c r="BH1348" s="13">
        <f t="shared" si="1673"/>
        <v>8.0979536710075585E-6</v>
      </c>
      <c r="BI1348" s="13">
        <f t="shared" si="1674"/>
        <v>2.5922455706624609E-6</v>
      </c>
      <c r="BJ1348" s="14">
        <f t="shared" si="1675"/>
        <v>0.56684727397904366</v>
      </c>
      <c r="BK1348" s="14">
        <f t="shared" si="1676"/>
        <v>0.25115834647536311</v>
      </c>
      <c r="BL1348" s="14">
        <f t="shared" si="1677"/>
        <v>0.17493465432299452</v>
      </c>
      <c r="BM1348" s="14">
        <f t="shared" si="1678"/>
        <v>0.42476210972935402</v>
      </c>
      <c r="BN1348" s="14">
        <f t="shared" si="1679"/>
        <v>0.57388134843630978</v>
      </c>
    </row>
    <row r="1349" spans="1:66" x14ac:dyDescent="0.25">
      <c r="A1349" t="s">
        <v>21</v>
      </c>
      <c r="B1349" t="s">
        <v>150</v>
      </c>
      <c r="C1349" t="s">
        <v>267</v>
      </c>
      <c r="D1349" s="7" t="s">
        <v>539</v>
      </c>
      <c r="E1349" s="10">
        <f>VLOOKUP(A1349,home!$A$2:$E$405,3,FALSE)</f>
        <v>1.3974</v>
      </c>
      <c r="F1349" s="10">
        <f>VLOOKUP(B1349,home!$B$2:$E$405,3,FALSE)</f>
        <v>1.2052</v>
      </c>
      <c r="G1349" s="10">
        <f>VLOOKUP(C1349,away!$B$2:$E$405,4,FALSE)</f>
        <v>1.0546</v>
      </c>
      <c r="H1349" s="10">
        <f>VLOOKUP(A1349,away!$A$2:$E$405,3,FALSE)</f>
        <v>1.3632</v>
      </c>
      <c r="I1349" s="10">
        <f>VLOOKUP(C1349,away!$B$2:$E$405,3,FALSE)</f>
        <v>1.0424</v>
      </c>
      <c r="J1349" s="10">
        <f>VLOOKUP(B1349,home!$B$2:$E$405,4,FALSE)</f>
        <v>0.88800000000000001</v>
      </c>
      <c r="K1349" s="12">
        <f t="shared" si="1624"/>
        <v>1.7761008778080001</v>
      </c>
      <c r="L1349" s="12">
        <f t="shared" si="1625"/>
        <v>1.2618477158400001</v>
      </c>
      <c r="M1349" s="13">
        <f t="shared" si="1626"/>
        <v>4.793311901023254E-2</v>
      </c>
      <c r="N1349" s="13">
        <f t="shared" si="1627"/>
        <v>8.5134054750149346E-2</v>
      </c>
      <c r="O1349" s="13">
        <f t="shared" si="1628"/>
        <v>6.0484296736148815E-2</v>
      </c>
      <c r="P1349" s="13">
        <f t="shared" si="1629"/>
        <v>0.10742621252667346</v>
      </c>
      <c r="Q1349" s="13">
        <f t="shared" si="1630"/>
        <v>7.5603334686547313E-2</v>
      </c>
      <c r="R1349" s="13">
        <f t="shared" si="1631"/>
        <v>3.816098584034909E-2</v>
      </c>
      <c r="S1349" s="13">
        <f t="shared" si="1632"/>
        <v>6.0190069914720305E-2</v>
      </c>
      <c r="T1349" s="13">
        <f t="shared" si="1633"/>
        <v>9.5399895184106784E-2</v>
      </c>
      <c r="U1349" s="13">
        <f t="shared" si="1634"/>
        <v>6.7777760449062682E-2</v>
      </c>
      <c r="V1349" s="13">
        <f t="shared" si="1635"/>
        <v>1.4988456546143772E-2</v>
      </c>
      <c r="W1349" s="13">
        <f t="shared" si="1636"/>
        <v>4.4759716367329568E-2</v>
      </c>
      <c r="X1349" s="13">
        <f t="shared" si="1637"/>
        <v>5.6479945859761078E-2</v>
      </c>
      <c r="Y1349" s="13">
        <f t="shared" si="1638"/>
        <v>3.5634545336953212E-2</v>
      </c>
      <c r="Z1349" s="13">
        <f t="shared" si="1639"/>
        <v>1.605111760561569E-2</v>
      </c>
      <c r="AA1349" s="13">
        <f t="shared" si="1640"/>
        <v>2.8508404069133467E-2</v>
      </c>
      <c r="AB1349" s="13">
        <f t="shared" si="1641"/>
        <v>2.5316900746046565E-2</v>
      </c>
      <c r="AC1349" s="13">
        <f t="shared" si="1642"/>
        <v>2.0994788567132538E-3</v>
      </c>
      <c r="AD1349" s="13">
        <f t="shared" si="1643"/>
        <v>1.9874442882612801E-2</v>
      </c>
      <c r="AE1349" s="13">
        <f t="shared" si="1644"/>
        <v>2.5078520355017512E-2</v>
      </c>
      <c r="AF1349" s="13">
        <f t="shared" si="1645"/>
        <v>1.5822636813312904E-2</v>
      </c>
      <c r="AG1349" s="13">
        <f t="shared" si="1646"/>
        <v>6.6552527071482587E-3</v>
      </c>
      <c r="AH1349" s="13">
        <f t="shared" si="1647"/>
        <v>5.063516521831346E-3</v>
      </c>
      <c r="AI1349" s="13">
        <f t="shared" si="1648"/>
        <v>8.9933161392199649E-3</v>
      </c>
      <c r="AJ1349" s="13">
        <f t="shared" si="1649"/>
        <v>7.9865183446367199E-3</v>
      </c>
      <c r="AK1349" s="13">
        <f t="shared" si="1650"/>
        <v>4.728287414179657E-3</v>
      </c>
      <c r="AL1349" s="13">
        <f t="shared" si="1651"/>
        <v>1.8821146340039998E-4</v>
      </c>
      <c r="AM1349" s="13">
        <f t="shared" si="1652"/>
        <v>7.0598030899507074E-3</v>
      </c>
      <c r="AN1349" s="13">
        <f t="shared" si="1653"/>
        <v>8.9083964033344759E-3</v>
      </c>
      <c r="AO1349" s="13">
        <f t="shared" si="1654"/>
        <v>5.6205198266724423E-3</v>
      </c>
      <c r="AP1349" s="13">
        <f t="shared" si="1655"/>
        <v>2.3640800350400171E-3</v>
      </c>
      <c r="AQ1349" s="13">
        <f t="shared" si="1656"/>
        <v>7.4577724806954883E-4</v>
      </c>
      <c r="AR1349" s="13">
        <f t="shared" si="1657"/>
        <v>1.2778773514381953E-3</v>
      </c>
      <c r="AS1349" s="13">
        <f t="shared" si="1658"/>
        <v>2.2696390856203406E-3</v>
      </c>
      <c r="AT1349" s="13">
        <f t="shared" si="1659"/>
        <v>2.0155539861388175E-3</v>
      </c>
      <c r="AU1349" s="13">
        <f t="shared" si="1660"/>
        <v>1.1932757346835223E-3</v>
      </c>
      <c r="AV1349" s="13">
        <f t="shared" si="1661"/>
        <v>5.2984451995959797E-4</v>
      </c>
      <c r="AW1349" s="13">
        <f t="shared" si="1662"/>
        <v>1.1717046286289122E-5</v>
      </c>
      <c r="AX1349" s="13">
        <f t="shared" si="1663"/>
        <v>2.0898204108688446E-3</v>
      </c>
      <c r="AY1349" s="13">
        <f t="shared" si="1664"/>
        <v>2.6370351119706617E-3</v>
      </c>
      <c r="AZ1349" s="13">
        <f t="shared" si="1665"/>
        <v>1.6637683663150299E-3</v>
      </c>
      <c r="BA1349" s="13">
        <f t="shared" si="1666"/>
        <v>6.9980743757382276E-4</v>
      </c>
      <c r="BB1349" s="13">
        <f t="shared" si="1667"/>
        <v>2.2076260415759309E-4</v>
      </c>
      <c r="BC1349" s="13">
        <f t="shared" si="1668"/>
        <v>5.5713757559829707E-5</v>
      </c>
      <c r="BD1349" s="13">
        <f t="shared" si="1669"/>
        <v>2.6874776950599295E-4</v>
      </c>
      <c r="BE1349" s="13">
        <f t="shared" si="1670"/>
        <v>4.7732314932853612E-4</v>
      </c>
      <c r="BF1349" s="13">
        <f t="shared" si="1671"/>
        <v>4.2388703226024619E-4</v>
      </c>
      <c r="BG1349" s="13">
        <f t="shared" si="1672"/>
        <v>2.5095537669628373E-4</v>
      </c>
      <c r="BH1349" s="13">
        <f t="shared" si="1673"/>
        <v>1.1143051621022681E-4</v>
      </c>
      <c r="BI1349" s="13">
        <f t="shared" si="1674"/>
        <v>3.9582367531116457E-5</v>
      </c>
      <c r="BJ1349" s="14">
        <f t="shared" si="1675"/>
        <v>0.49250782923445174</v>
      </c>
      <c r="BK1349" s="14">
        <f t="shared" si="1676"/>
        <v>0.23546258342985441</v>
      </c>
      <c r="BL1349" s="14">
        <f t="shared" si="1677"/>
        <v>0.25587810314998116</v>
      </c>
      <c r="BM1349" s="14">
        <f t="shared" si="1678"/>
        <v>0.58253231180411824</v>
      </c>
      <c r="BN1349" s="14">
        <f t="shared" si="1679"/>
        <v>0.4147420035501006</v>
      </c>
    </row>
    <row r="1350" spans="1:66" x14ac:dyDescent="0.25">
      <c r="A1350" t="s">
        <v>175</v>
      </c>
      <c r="B1350" t="s">
        <v>176</v>
      </c>
      <c r="C1350" t="s">
        <v>276</v>
      </c>
      <c r="D1350" s="7" t="s">
        <v>539</v>
      </c>
      <c r="E1350" s="10">
        <f>VLOOKUP(A1350,home!$A$2:$E$405,3,FALSE)</f>
        <v>1.1583000000000001</v>
      </c>
      <c r="F1350" s="10">
        <f>VLOOKUP(B1350,home!$B$2:$E$405,3,FALSE)</f>
        <v>0.86329999999999996</v>
      </c>
      <c r="G1350" s="10">
        <f>VLOOKUP(C1350,away!$B$2:$E$405,4,FALSE)</f>
        <v>0.71940000000000004</v>
      </c>
      <c r="H1350" s="10">
        <f>VLOOKUP(A1350,away!$A$2:$E$405,3,FALSE)</f>
        <v>1.0458000000000001</v>
      </c>
      <c r="I1350" s="10">
        <f>VLOOKUP(C1350,away!$B$2:$E$405,3,FALSE)</f>
        <v>2.0718000000000001</v>
      </c>
      <c r="J1350" s="10">
        <f>VLOOKUP(B1350,home!$B$2:$E$405,4,FALSE)</f>
        <v>0.79679999999999995</v>
      </c>
      <c r="K1350" s="12">
        <f t="shared" si="1624"/>
        <v>0.71937150456600008</v>
      </c>
      <c r="L1350" s="12">
        <f t="shared" si="1625"/>
        <v>1.7264173489920001</v>
      </c>
      <c r="M1350" s="13">
        <f t="shared" si="1626"/>
        <v>8.6657747658948583E-2</v>
      </c>
      <c r="N1350" s="13">
        <f t="shared" si="1627"/>
        <v>6.2339114315718626E-2</v>
      </c>
      <c r="O1350" s="13">
        <f t="shared" si="1628"/>
        <v>0.14960743898297971</v>
      </c>
      <c r="P1350" s="13">
        <f t="shared" si="1629"/>
        <v>0.10762332847545218</v>
      </c>
      <c r="Q1350" s="13">
        <f t="shared" si="1630"/>
        <v>2.2422491229305185E-2</v>
      </c>
      <c r="R1350" s="13">
        <f t="shared" si="1631"/>
        <v>0.12914243909923917</v>
      </c>
      <c r="S1350" s="13">
        <f t="shared" si="1632"/>
        <v>3.3415306608592078E-2</v>
      </c>
      <c r="T1350" s="13">
        <f t="shared" si="1633"/>
        <v>3.8710577865893429E-2</v>
      </c>
      <c r="U1350" s="13">
        <f t="shared" si="1634"/>
        <v>9.2901390718142726E-2</v>
      </c>
      <c r="V1350" s="13">
        <f t="shared" si="1635"/>
        <v>4.6110726345848724E-3</v>
      </c>
      <c r="W1350" s="13">
        <f t="shared" si="1636"/>
        <v>5.376700417247738E-3</v>
      </c>
      <c r="X1350" s="13">
        <f t="shared" si="1637"/>
        <v>9.2824288806690209E-3</v>
      </c>
      <c r="Y1350" s="13">
        <f t="shared" si="1638"/>
        <v>8.012673130185697E-3</v>
      </c>
      <c r="Z1350" s="13">
        <f t="shared" si="1639"/>
        <v>7.4317915784023067E-2</v>
      </c>
      <c r="AA1350" s="13">
        <f t="shared" si="1640"/>
        <v>5.3462190893761967E-2</v>
      </c>
      <c r="AB1350" s="13">
        <f t="shared" si="1641"/>
        <v>1.9229588350320122E-2</v>
      </c>
      <c r="AC1350" s="13">
        <f t="shared" si="1642"/>
        <v>3.5791590926842172E-4</v>
      </c>
      <c r="AD1350" s="13">
        <f t="shared" si="1643"/>
        <v>9.6696126718903621E-4</v>
      </c>
      <c r="AE1350" s="13">
        <f t="shared" si="1644"/>
        <v>1.6693787074784409E-3</v>
      </c>
      <c r="AF1350" s="13">
        <f t="shared" si="1645"/>
        <v>1.4410221813143114E-3</v>
      </c>
      <c r="AG1350" s="13">
        <f t="shared" si="1646"/>
        <v>8.2926856470110714E-4</v>
      </c>
      <c r="AH1350" s="13">
        <f t="shared" si="1647"/>
        <v>3.2075934787615966E-2</v>
      </c>
      <c r="AI1350" s="13">
        <f t="shared" si="1648"/>
        <v>2.3074513468528204E-2</v>
      </c>
      <c r="AJ1350" s="13">
        <f t="shared" si="1649"/>
        <v>8.2995737354917814E-3</v>
      </c>
      <c r="AK1350" s="13">
        <f t="shared" si="1650"/>
        <v>1.990158948452394E-3</v>
      </c>
      <c r="AL1350" s="13">
        <f t="shared" si="1651"/>
        <v>1.7780338174209511E-5</v>
      </c>
      <c r="AM1350" s="13">
        <f t="shared" si="1652"/>
        <v>1.3912087632696467E-4</v>
      </c>
      <c r="AN1350" s="13">
        <f t="shared" si="1653"/>
        <v>2.4018069449784223E-4</v>
      </c>
      <c r="AO1350" s="13">
        <f t="shared" si="1654"/>
        <v>2.073260589370112E-4</v>
      </c>
      <c r="AP1350" s="13">
        <f t="shared" si="1655"/>
        <v>1.1931043501566463E-4</v>
      </c>
      <c r="AQ1350" s="13">
        <f t="shared" si="1656"/>
        <v>5.1494901231706523E-5</v>
      </c>
      <c r="AR1350" s="13">
        <f t="shared" si="1657"/>
        <v>1.1075290060495234E-2</v>
      </c>
      <c r="AS1350" s="13">
        <f t="shared" si="1658"/>
        <v>7.9672480743233232E-3</v>
      </c>
      <c r="AT1350" s="13">
        <f t="shared" si="1659"/>
        <v>2.8657056172382675E-3</v>
      </c>
      <c r="AU1350" s="13">
        <f t="shared" si="1660"/>
        <v>6.8716898717197691E-4</v>
      </c>
      <c r="AV1350" s="13">
        <f t="shared" si="1661"/>
        <v>1.2358244704824983E-4</v>
      </c>
      <c r="AW1350" s="13">
        <f t="shared" si="1662"/>
        <v>6.1338978382799739E-7</v>
      </c>
      <c r="AX1350" s="13">
        <f t="shared" si="1663"/>
        <v>1.667993235331149E-5</v>
      </c>
      <c r="AY1350" s="13">
        <f t="shared" si="1664"/>
        <v>2.8796524594769914E-5</v>
      </c>
      <c r="AZ1350" s="13">
        <f t="shared" si="1665"/>
        <v>2.4857409825542812E-5</v>
      </c>
      <c r="BA1350" s="13">
        <f t="shared" si="1666"/>
        <v>1.4304754524607098E-5</v>
      </c>
      <c r="BB1350" s="13">
        <f t="shared" si="1667"/>
        <v>6.173994096088378E-6</v>
      </c>
      <c r="BC1350" s="13">
        <f t="shared" si="1668"/>
        <v>2.1317781040122293E-6</v>
      </c>
      <c r="BD1350" s="13">
        <f t="shared" si="1669"/>
        <v>3.1867621509262711E-3</v>
      </c>
      <c r="BE1350" s="13">
        <f t="shared" si="1670"/>
        <v>2.2924658832058145E-3</v>
      </c>
      <c r="BF1350" s="13">
        <f t="shared" si="1671"/>
        <v>8.2456731578399532E-4</v>
      </c>
      <c r="BG1350" s="13">
        <f t="shared" si="1672"/>
        <v>1.9772341019049365E-4</v>
      </c>
      <c r="BH1350" s="13">
        <f t="shared" si="1673"/>
        <v>3.5559146769163944E-5</v>
      </c>
      <c r="BI1350" s="13">
        <f t="shared" si="1674"/>
        <v>5.1160473824833398E-6</v>
      </c>
      <c r="BJ1350" s="14">
        <f t="shared" si="1675"/>
        <v>0.15190099391921016</v>
      </c>
      <c r="BK1350" s="14">
        <f t="shared" si="1676"/>
        <v>0.23271194814961513</v>
      </c>
      <c r="BL1350" s="14">
        <f t="shared" si="1677"/>
        <v>0.53904441812506743</v>
      </c>
      <c r="BM1350" s="14">
        <f t="shared" si="1678"/>
        <v>0.44015453308146119</v>
      </c>
      <c r="BN1350" s="14">
        <f t="shared" si="1679"/>
        <v>0.55779255976164344</v>
      </c>
    </row>
    <row r="1351" spans="1:66" x14ac:dyDescent="0.25">
      <c r="A1351" t="s">
        <v>175</v>
      </c>
      <c r="B1351" t="s">
        <v>283</v>
      </c>
      <c r="C1351" t="s">
        <v>280</v>
      </c>
      <c r="D1351" s="7" t="s">
        <v>539</v>
      </c>
      <c r="E1351" s="10">
        <f>VLOOKUP(A1351,home!$A$2:$E$405,3,FALSE)</f>
        <v>1.1583000000000001</v>
      </c>
      <c r="F1351" s="10">
        <f>VLOOKUP(B1351,home!$B$2:$E$405,3,FALSE)</f>
        <v>0.70150000000000001</v>
      </c>
      <c r="G1351" s="10">
        <f>VLOOKUP(C1351,away!$B$2:$E$405,4,FALSE)</f>
        <v>1.1331</v>
      </c>
      <c r="H1351" s="10">
        <f>VLOOKUP(A1351,away!$A$2:$E$405,3,FALSE)</f>
        <v>1.0458000000000001</v>
      </c>
      <c r="I1351" s="10">
        <f>VLOOKUP(C1351,away!$B$2:$E$405,3,FALSE)</f>
        <v>1.016</v>
      </c>
      <c r="J1351" s="10">
        <f>VLOOKUP(B1351,home!$B$2:$E$405,4,FALSE)</f>
        <v>1.2549999999999999</v>
      </c>
      <c r="K1351" s="12">
        <f t="shared" si="1624"/>
        <v>0.92069751559500002</v>
      </c>
      <c r="L1351" s="12">
        <f t="shared" si="1625"/>
        <v>1.333478664</v>
      </c>
      <c r="M1351" s="13">
        <f t="shared" si="1626"/>
        <v>0.10495997629912762</v>
      </c>
      <c r="N1351" s="13">
        <f t="shared" si="1627"/>
        <v>9.6636389415516874E-2</v>
      </c>
      <c r="O1351" s="13">
        <f t="shared" si="1628"/>
        <v>0.13996188896883238</v>
      </c>
      <c r="P1351" s="13">
        <f t="shared" si="1629"/>
        <v>0.1288625634515872</v>
      </c>
      <c r="Q1351" s="13">
        <f t="shared" si="1630"/>
        <v>4.4486441825468667E-2</v>
      </c>
      <c r="R1351" s="13">
        <f t="shared" si="1631"/>
        <v>9.3318096356537483E-2</v>
      </c>
      <c r="S1351" s="13">
        <f t="shared" si="1632"/>
        <v>3.9552124640324336E-2</v>
      </c>
      <c r="T1351" s="13">
        <f t="shared" si="1633"/>
        <v>5.932172101153968E-2</v>
      </c>
      <c r="U1351" s="13">
        <f t="shared" si="1634"/>
        <v>8.5917739475518881E-2</v>
      </c>
      <c r="V1351" s="13">
        <f t="shared" si="1635"/>
        <v>5.3954832761769862E-3</v>
      </c>
      <c r="W1351" s="13">
        <f t="shared" si="1636"/>
        <v>1.3652852155456837E-2</v>
      </c>
      <c r="X1351" s="13">
        <f t="shared" si="1637"/>
        <v>1.8205787052048103E-2</v>
      </c>
      <c r="Y1351" s="13">
        <f t="shared" si="1638"/>
        <v>1.2138514297616806E-2</v>
      </c>
      <c r="Z1351" s="13">
        <f t="shared" si="1639"/>
        <v>4.1479230152179636E-2</v>
      </c>
      <c r="AA1351" s="13">
        <f t="shared" si="1640"/>
        <v>3.8189824149904995E-2</v>
      </c>
      <c r="AB1351" s="13">
        <f t="shared" si="1641"/>
        <v>1.7580638107913729E-2</v>
      </c>
      <c r="AC1351" s="13">
        <f t="shared" si="1642"/>
        <v>4.1401245892937633E-4</v>
      </c>
      <c r="AD1351" s="13">
        <f t="shared" si="1643"/>
        <v>3.1425367650787365E-3</v>
      </c>
      <c r="AE1351" s="13">
        <f t="shared" si="1644"/>
        <v>4.1905057270680756E-3</v>
      </c>
      <c r="AF1351" s="13">
        <f t="shared" si="1645"/>
        <v>2.7939749892075434E-3</v>
      </c>
      <c r="AG1351" s="13">
        <f t="shared" si="1646"/>
        <v>1.2419020119526301E-3</v>
      </c>
      <c r="AH1351" s="13">
        <f t="shared" si="1647"/>
        <v>1.3827917101769255E-2</v>
      </c>
      <c r="AI1351" s="13">
        <f t="shared" si="1648"/>
        <v>1.2731328921452564E-2</v>
      </c>
      <c r="AJ1351" s="13">
        <f t="shared" si="1649"/>
        <v>5.8608514541020722E-3</v>
      </c>
      <c r="AK1351" s="13">
        <f t="shared" si="1650"/>
        <v>1.7986904576877078E-3</v>
      </c>
      <c r="AL1351" s="13">
        <f t="shared" si="1651"/>
        <v>2.0331828813104586E-5</v>
      </c>
      <c r="AM1351" s="13">
        <f t="shared" si="1652"/>
        <v>5.7866515845478837E-4</v>
      </c>
      <c r="AN1351" s="13">
        <f t="shared" si="1653"/>
        <v>7.716376423996396E-4</v>
      </c>
      <c r="AO1351" s="13">
        <f t="shared" si="1654"/>
        <v>5.1448116623959068E-4</v>
      </c>
      <c r="AP1351" s="13">
        <f t="shared" si="1655"/>
        <v>2.286832194034438E-4</v>
      </c>
      <c r="AQ1351" s="13">
        <f t="shared" si="1656"/>
        <v>7.6236048472330784E-5</v>
      </c>
      <c r="AR1351" s="13">
        <f t="shared" si="1657"/>
        <v>3.6878464845540048E-3</v>
      </c>
      <c r="AS1351" s="13">
        <f t="shared" si="1658"/>
        <v>3.3953910962246266E-3</v>
      </c>
      <c r="AT1351" s="13">
        <f t="shared" si="1659"/>
        <v>1.5630640733836983E-3</v>
      </c>
      <c r="AU1351" s="13">
        <f t="shared" si="1660"/>
        <v>4.7970306969339081E-4</v>
      </c>
      <c r="AV1351" s="13">
        <f t="shared" si="1661"/>
        <v>1.1041535612249997E-4</v>
      </c>
      <c r="AW1351" s="13">
        <f t="shared" si="1662"/>
        <v>6.9338906147760463E-7</v>
      </c>
      <c r="AX1351" s="13">
        <f t="shared" si="1663"/>
        <v>8.8795928958451754E-5</v>
      </c>
      <c r="AY1351" s="13">
        <f t="shared" si="1664"/>
        <v>1.1840747671615515E-4</v>
      </c>
      <c r="AZ1351" s="13">
        <f t="shared" si="1665"/>
        <v>7.8946921929534856E-5</v>
      </c>
      <c r="BA1351" s="13">
        <f t="shared" si="1666"/>
        <v>3.5091345327169488E-5</v>
      </c>
      <c r="BB1351" s="13">
        <f t="shared" si="1667"/>
        <v>1.1698390071209154E-5</v>
      </c>
      <c r="BC1351" s="13">
        <f t="shared" si="1668"/>
        <v>3.1199107126213705E-6</v>
      </c>
      <c r="BD1351" s="13">
        <f t="shared" si="1669"/>
        <v>8.1961076721002741E-4</v>
      </c>
      <c r="BE1351" s="13">
        <f t="shared" si="1670"/>
        <v>7.5461359712518405E-4</v>
      </c>
      <c r="BF1351" s="13">
        <f t="shared" si="1671"/>
        <v>3.4738543205368154E-4</v>
      </c>
      <c r="BG1351" s="13">
        <f t="shared" si="1672"/>
        <v>1.0661230141524013E-4</v>
      </c>
      <c r="BH1351" s="13">
        <f t="shared" si="1673"/>
        <v>2.4539420261219214E-5</v>
      </c>
      <c r="BI1351" s="13">
        <f t="shared" si="1674"/>
        <v>4.5186766537292288E-6</v>
      </c>
      <c r="BJ1351" s="14">
        <f t="shared" si="1675"/>
        <v>0.25831638845963878</v>
      </c>
      <c r="BK1351" s="14">
        <f t="shared" si="1676"/>
        <v>0.27932289943167476</v>
      </c>
      <c r="BL1351" s="14">
        <f t="shared" si="1677"/>
        <v>0.42048067526841643</v>
      </c>
      <c r="BM1351" s="14">
        <f t="shared" si="1678"/>
        <v>0.39125612290718487</v>
      </c>
      <c r="BN1351" s="14">
        <f t="shared" si="1679"/>
        <v>0.60822535631707031</v>
      </c>
    </row>
    <row r="1352" spans="1:66" x14ac:dyDescent="0.25">
      <c r="A1352" t="s">
        <v>175</v>
      </c>
      <c r="B1352" t="s">
        <v>281</v>
      </c>
      <c r="C1352" t="s">
        <v>177</v>
      </c>
      <c r="D1352" s="7" t="s">
        <v>539</v>
      </c>
      <c r="E1352" s="10">
        <f>VLOOKUP(A1352,home!$A$2:$E$405,3,FALSE)</f>
        <v>1.1583000000000001</v>
      </c>
      <c r="F1352" s="10">
        <f>VLOOKUP(B1352,home!$B$2:$E$405,3,FALSE)</f>
        <v>0.53959999999999997</v>
      </c>
      <c r="G1352" s="10">
        <f>VLOOKUP(C1352,away!$B$2:$E$405,4,FALSE)</f>
        <v>1.0072000000000001</v>
      </c>
      <c r="H1352" s="10">
        <f>VLOOKUP(A1352,away!$A$2:$E$405,3,FALSE)</f>
        <v>1.0458000000000001</v>
      </c>
      <c r="I1352" s="10">
        <f>VLOOKUP(C1352,away!$B$2:$E$405,3,FALSE)</f>
        <v>1.2218</v>
      </c>
      <c r="J1352" s="10">
        <f>VLOOKUP(B1352,home!$B$2:$E$405,4,FALSE)</f>
        <v>1.2549999999999999</v>
      </c>
      <c r="K1352" s="12">
        <f t="shared" si="1624"/>
        <v>0.62951881449600011</v>
      </c>
      <c r="L1352" s="12">
        <f t="shared" si="1625"/>
        <v>1.6035868422000001</v>
      </c>
      <c r="M1352" s="13">
        <f t="shared" si="1626"/>
        <v>0.10719500177174493</v>
      </c>
      <c r="N1352" s="13">
        <f t="shared" si="1627"/>
        <v>6.7481270435245488E-2</v>
      </c>
      <c r="O1352" s="13">
        <f t="shared" si="1628"/>
        <v>0.17189649439077589</v>
      </c>
      <c r="P1352" s="13">
        <f t="shared" si="1629"/>
        <v>0.10821207736489956</v>
      </c>
      <c r="Q1352" s="13">
        <f t="shared" si="1630"/>
        <v>2.1240364682539859E-2</v>
      </c>
      <c r="R1352" s="13">
        <f t="shared" si="1631"/>
        <v>0.13782547831267719</v>
      </c>
      <c r="S1352" s="13">
        <f t="shared" si="1632"/>
        <v>2.7309700765156285E-2</v>
      </c>
      <c r="T1352" s="13">
        <f t="shared" si="1633"/>
        <v>3.4060769328450508E-2</v>
      </c>
      <c r="U1352" s="13">
        <f t="shared" si="1634"/>
        <v>8.6763731714740708E-2</v>
      </c>
      <c r="V1352" s="13">
        <f t="shared" si="1635"/>
        <v>3.0632019561095155E-3</v>
      </c>
      <c r="W1352" s="13">
        <f t="shared" si="1636"/>
        <v>4.457069731471734E-3</v>
      </c>
      <c r="X1352" s="13">
        <f t="shared" si="1637"/>
        <v>7.1472983761559621E-3</v>
      </c>
      <c r="Y1352" s="13">
        <f t="shared" si="1638"/>
        <v>5.730656816640564E-3</v>
      </c>
      <c r="Z1352" s="13">
        <f t="shared" si="1639"/>
        <v>7.3671707847376866E-2</v>
      </c>
      <c r="AA1352" s="13">
        <f t="shared" si="1640"/>
        <v>4.6377726185976346E-2</v>
      </c>
      <c r="AB1352" s="13">
        <f t="shared" si="1641"/>
        <v>1.4597825603807964E-2</v>
      </c>
      <c r="AC1352" s="13">
        <f t="shared" si="1642"/>
        <v>1.9326661783439534E-4</v>
      </c>
      <c r="AD1352" s="13">
        <f t="shared" si="1643"/>
        <v>7.0145231337052287E-4</v>
      </c>
      <c r="AE1352" s="13">
        <f t="shared" si="1644"/>
        <v>1.1248397001517218E-3</v>
      </c>
      <c r="AF1352" s="13">
        <f t="shared" si="1645"/>
        <v>9.0188907137374742E-4</v>
      </c>
      <c r="AG1352" s="13">
        <f t="shared" si="1646"/>
        <v>4.8208581599297267E-4</v>
      </c>
      <c r="AH1352" s="13">
        <f t="shared" si="1647"/>
        <v>2.9534745336614009E-2</v>
      </c>
      <c r="AI1352" s="13">
        <f t="shared" si="1648"/>
        <v>1.8592677870746515E-2</v>
      </c>
      <c r="AJ1352" s="13">
        <f t="shared" si="1649"/>
        <v>5.8522202657491805E-3</v>
      </c>
      <c r="AK1352" s="13">
        <f t="shared" si="1650"/>
        <v>1.2280275879546303E-3</v>
      </c>
      <c r="AL1352" s="13">
        <f t="shared" si="1651"/>
        <v>7.8040139392620915E-6</v>
      </c>
      <c r="AM1352" s="13">
        <f t="shared" si="1652"/>
        <v>8.8315485747697705E-5</v>
      </c>
      <c r="AN1352" s="13">
        <f t="shared" si="1653"/>
        <v>1.4162155090750969E-4</v>
      </c>
      <c r="AO1352" s="13">
        <f t="shared" si="1654"/>
        <v>1.1355122780362003E-4</v>
      </c>
      <c r="AP1352" s="13">
        <f t="shared" si="1655"/>
        <v>6.0696418273846626E-5</v>
      </c>
      <c r="AQ1352" s="13">
        <f t="shared" si="1656"/>
        <v>2.4332994428152023E-5</v>
      </c>
      <c r="AR1352" s="13">
        <f t="shared" si="1657"/>
        <v>9.4723058019043974E-3</v>
      </c>
      <c r="AS1352" s="13">
        <f t="shared" si="1658"/>
        <v>5.962994718958438E-3</v>
      </c>
      <c r="AT1352" s="13">
        <f t="shared" si="1659"/>
        <v>1.8769086831623126E-3</v>
      </c>
      <c r="AU1352" s="13">
        <f t="shared" si="1660"/>
        <v>3.9384977638052925E-4</v>
      </c>
      <c r="AV1352" s="13">
        <f t="shared" si="1661"/>
        <v>6.1983961079146381E-5</v>
      </c>
      <c r="AW1352" s="13">
        <f t="shared" si="1662"/>
        <v>2.1883497525130046E-7</v>
      </c>
      <c r="AX1352" s="13">
        <f t="shared" si="1663"/>
        <v>9.2660433149215033E-6</v>
      </c>
      <c r="AY1352" s="13">
        <f t="shared" si="1664"/>
        <v>1.4858905139063397E-5</v>
      </c>
      <c r="AZ1352" s="13">
        <f t="shared" si="1665"/>
        <v>1.1913772385250015E-5</v>
      </c>
      <c r="BA1352" s="13">
        <f t="shared" si="1666"/>
        <v>6.3682562126508775E-6</v>
      </c>
      <c r="BB1352" s="13">
        <f t="shared" si="1667"/>
        <v>2.5530129675913383E-6</v>
      </c>
      <c r="BC1352" s="13">
        <f t="shared" si="1668"/>
        <v>8.1879560055908815E-7</v>
      </c>
      <c r="BD1352" s="13">
        <f t="shared" si="1669"/>
        <v>2.5316108248714391E-3</v>
      </c>
      <c r="BE1352" s="13">
        <f t="shared" si="1670"/>
        <v>1.5936966452383091E-3</v>
      </c>
      <c r="BF1352" s="13">
        <f t="shared" si="1671"/>
        <v>5.0163101138833634E-4</v>
      </c>
      <c r="BG1352" s="13">
        <f t="shared" si="1672"/>
        <v>1.0526205320120502E-4</v>
      </c>
      <c r="BH1352" s="13">
        <f t="shared" si="1673"/>
        <v>1.6566110735659368E-5</v>
      </c>
      <c r="BI1352" s="13">
        <f t="shared" si="1674"/>
        <v>2.08573567822435E-6</v>
      </c>
      <c r="BJ1352" s="14">
        <f t="shared" si="1675"/>
        <v>0.14380199273417393</v>
      </c>
      <c r="BK1352" s="14">
        <f t="shared" si="1676"/>
        <v>0.24599591139482299</v>
      </c>
      <c r="BL1352" s="14">
        <f t="shared" si="1677"/>
        <v>0.53518782259164022</v>
      </c>
      <c r="BM1352" s="14">
        <f t="shared" si="1678"/>
        <v>0.38479210753996745</v>
      </c>
      <c r="BN1352" s="14">
        <f t="shared" si="1679"/>
        <v>0.61385068695788292</v>
      </c>
    </row>
    <row r="1353" spans="1:66" x14ac:dyDescent="0.25">
      <c r="A1353" t="s">
        <v>175</v>
      </c>
      <c r="B1353" t="s">
        <v>279</v>
      </c>
      <c r="C1353" t="s">
        <v>284</v>
      </c>
      <c r="D1353" s="7" t="s">
        <v>539</v>
      </c>
      <c r="E1353" s="10">
        <f>VLOOKUP(A1353,home!$A$2:$E$405,3,FALSE)</f>
        <v>1.1583000000000001</v>
      </c>
      <c r="F1353" s="10">
        <f>VLOOKUP(B1353,home!$B$2:$E$405,3,FALSE)</f>
        <v>1.0551999999999999</v>
      </c>
      <c r="G1353" s="10">
        <f>VLOOKUP(C1353,away!$B$2:$E$405,4,FALSE)</f>
        <v>1.0072000000000001</v>
      </c>
      <c r="H1353" s="10">
        <f>VLOOKUP(A1353,away!$A$2:$E$405,3,FALSE)</f>
        <v>1.0458000000000001</v>
      </c>
      <c r="I1353" s="10">
        <f>VLOOKUP(C1353,away!$B$2:$E$405,3,FALSE)</f>
        <v>1.3812</v>
      </c>
      <c r="J1353" s="10">
        <f>VLOOKUP(B1353,home!$B$2:$E$405,4,FALSE)</f>
        <v>0.85</v>
      </c>
      <c r="K1353" s="12">
        <f t="shared" si="1624"/>
        <v>1.2310382747520001</v>
      </c>
      <c r="L1353" s="12">
        <f t="shared" si="1625"/>
        <v>1.227790116</v>
      </c>
      <c r="M1353" s="13">
        <f t="shared" si="1626"/>
        <v>8.5535106005804981E-2</v>
      </c>
      <c r="N1353" s="13">
        <f t="shared" si="1627"/>
        <v>0.10529698932811563</v>
      </c>
      <c r="O1353" s="13">
        <f t="shared" si="1628"/>
        <v>0.10501915772493958</v>
      </c>
      <c r="P1353" s="13">
        <f t="shared" si="1629"/>
        <v>0.12928260274161782</v>
      </c>
      <c r="Q1353" s="13">
        <f t="shared" si="1630"/>
        <v>6.4812312039531625E-2</v>
      </c>
      <c r="R1353" s="13">
        <f t="shared" si="1631"/>
        <v>6.4470741922662958E-2</v>
      </c>
      <c r="S1353" s="13">
        <f t="shared" si="1632"/>
        <v>4.8851261640199095E-2</v>
      </c>
      <c r="T1353" s="13">
        <f t="shared" si="1633"/>
        <v>7.957591611724471E-2</v>
      </c>
      <c r="U1353" s="13">
        <f t="shared" si="1634"/>
        <v>7.9365950908456454E-2</v>
      </c>
      <c r="V1353" s="13">
        <f t="shared" si="1635"/>
        <v>8.2040625669185189E-3</v>
      </c>
      <c r="W1353" s="13">
        <f t="shared" si="1636"/>
        <v>2.6595478931944423E-2</v>
      </c>
      <c r="X1353" s="13">
        <f t="shared" si="1637"/>
        <v>3.2653666162927593E-2</v>
      </c>
      <c r="Y1353" s="13">
        <f t="shared" si="1638"/>
        <v>2.0045924283003079E-2</v>
      </c>
      <c r="Z1353" s="13">
        <f t="shared" si="1639"/>
        <v>2.6385513234610792E-2</v>
      </c>
      <c r="AA1353" s="13">
        <f t="shared" si="1640"/>
        <v>3.248157669078134E-2</v>
      </c>
      <c r="AB1353" s="13">
        <f t="shared" si="1641"/>
        <v>1.9993032065322127E-2</v>
      </c>
      <c r="AC1353" s="13">
        <f t="shared" si="1642"/>
        <v>7.750052955115904E-4</v>
      </c>
      <c r="AD1353" s="13">
        <f t="shared" si="1643"/>
        <v>8.1850131251460147E-3</v>
      </c>
      <c r="AE1353" s="13">
        <f t="shared" si="1644"/>
        <v>1.0049478214384545E-2</v>
      </c>
      <c r="AF1353" s="13">
        <f t="shared" si="1645"/>
        <v>6.1693250112893399E-3</v>
      </c>
      <c r="AG1353" s="13">
        <f t="shared" si="1646"/>
        <v>2.5248787570842121E-3</v>
      </c>
      <c r="AH1353" s="13">
        <f t="shared" si="1647"/>
        <v>8.098968088760582E-3</v>
      </c>
      <c r="AI1353" s="13">
        <f t="shared" si="1648"/>
        <v>9.9701397032593321E-3</v>
      </c>
      <c r="AJ1353" s="13">
        <f t="shared" si="1649"/>
        <v>6.1368117896683947E-3</v>
      </c>
      <c r="AK1353" s="13">
        <f t="shared" si="1650"/>
        <v>2.5182167326770373E-3</v>
      </c>
      <c r="AL1353" s="13">
        <f t="shared" si="1651"/>
        <v>4.6855475568347409E-5</v>
      </c>
      <c r="AM1353" s="13">
        <f t="shared" si="1652"/>
        <v>2.0152128872804455E-3</v>
      </c>
      <c r="AN1353" s="13">
        <f t="shared" si="1653"/>
        <v>2.4742584646387524E-3</v>
      </c>
      <c r="AO1353" s="13">
        <f t="shared" si="1654"/>
        <v>1.5189350436563985E-3</v>
      </c>
      <c r="AP1353" s="13">
        <f t="shared" si="1655"/>
        <v>6.2164447781578463E-4</v>
      </c>
      <c r="AQ1353" s="13">
        <f t="shared" si="1656"/>
        <v>1.9081223638205046E-4</v>
      </c>
      <c r="AR1353" s="13">
        <f t="shared" si="1657"/>
        <v>1.98876659383593E-3</v>
      </c>
      <c r="AS1353" s="13">
        <f t="shared" si="1658"/>
        <v>2.4482477965601952E-3</v>
      </c>
      <c r="AT1353" s="13">
        <f t="shared" si="1659"/>
        <v>1.5069433718214245E-3</v>
      </c>
      <c r="AU1353" s="13">
        <f t="shared" si="1660"/>
        <v>6.1836832286533581E-4</v>
      </c>
      <c r="AV1353" s="13">
        <f t="shared" si="1661"/>
        <v>1.9030876833535788E-4</v>
      </c>
      <c r="AW1353" s="13">
        <f t="shared" si="1662"/>
        <v>1.9672227505436708E-6</v>
      </c>
      <c r="AX1353" s="13">
        <f t="shared" si="1663"/>
        <v>4.1346736600261899E-4</v>
      </c>
      <c r="AY1353" s="13">
        <f t="shared" si="1664"/>
        <v>5.0765114526656995E-4</v>
      </c>
      <c r="AZ1353" s="13">
        <f t="shared" si="1665"/>
        <v>3.116445292671875E-4</v>
      </c>
      <c r="BA1353" s="13">
        <f t="shared" si="1666"/>
        <v>1.2754469091324179E-4</v>
      </c>
      <c r="BB1353" s="13">
        <f t="shared" si="1667"/>
        <v>3.9149527712888335E-5</v>
      </c>
      <c r="BC1353" s="13">
        <f t="shared" si="1668"/>
        <v>9.6134806343904714E-6</v>
      </c>
      <c r="BD1353" s="13">
        <f t="shared" si="1669"/>
        <v>4.069646611571233E-4</v>
      </c>
      <c r="BE1353" s="13">
        <f t="shared" si="1670"/>
        <v>5.0098907435589739E-4</v>
      </c>
      <c r="BF1353" s="13">
        <f t="shared" si="1671"/>
        <v>3.0836836288234277E-4</v>
      </c>
      <c r="BG1353" s="13">
        <f t="shared" si="1672"/>
        <v>1.2653775247692596E-4</v>
      </c>
      <c r="BH1353" s="13">
        <f t="shared" si="1673"/>
        <v>3.8943204125047672E-5</v>
      </c>
      <c r="BI1353" s="13">
        <f t="shared" si="1674"/>
        <v>9.5881149638827319E-6</v>
      </c>
      <c r="BJ1353" s="14">
        <f t="shared" si="1675"/>
        <v>0.3641389158202416</v>
      </c>
      <c r="BK1353" s="14">
        <f t="shared" si="1676"/>
        <v>0.27320254487088697</v>
      </c>
      <c r="BL1353" s="14">
        <f t="shared" si="1677"/>
        <v>0.33619862164990738</v>
      </c>
      <c r="BM1353" s="14">
        <f t="shared" si="1678"/>
        <v>0.44500300189045816</v>
      </c>
      <c r="BN1353" s="14">
        <f t="shared" si="1679"/>
        <v>0.55441690976267266</v>
      </c>
    </row>
    <row r="1354" spans="1:66" x14ac:dyDescent="0.25">
      <c r="A1354" t="s">
        <v>24</v>
      </c>
      <c r="B1354" t="s">
        <v>295</v>
      </c>
      <c r="C1354" t="s">
        <v>184</v>
      </c>
      <c r="D1354" s="7" t="s">
        <v>539</v>
      </c>
      <c r="E1354" s="10">
        <f>VLOOKUP(A1354,home!$A$2:$E$405,3,FALSE)</f>
        <v>1.6263000000000001</v>
      </c>
      <c r="F1354" s="10">
        <f>VLOOKUP(B1354,home!$B$2:$E$405,3,FALSE)</f>
        <v>1.2945</v>
      </c>
      <c r="G1354" s="10">
        <f>VLOOKUP(C1354,away!$B$2:$E$405,4,FALSE)</f>
        <v>0.90620000000000001</v>
      </c>
      <c r="H1354" s="10">
        <f>VLOOKUP(A1354,away!$A$2:$E$405,3,FALSE)</f>
        <v>1.4262999999999999</v>
      </c>
      <c r="I1354" s="10">
        <f>VLOOKUP(C1354,away!$B$2:$E$405,3,FALSE)</f>
        <v>0.73799999999999999</v>
      </c>
      <c r="J1354" s="10">
        <f>VLOOKUP(B1354,home!$B$2:$E$405,4,FALSE)</f>
        <v>0.66420000000000001</v>
      </c>
      <c r="K1354" s="12">
        <f t="shared" si="1624"/>
        <v>1.9077733361700002</v>
      </c>
      <c r="L1354" s="12">
        <f t="shared" si="1625"/>
        <v>0.69914316347999994</v>
      </c>
      <c r="M1354" s="13">
        <f t="shared" si="1626"/>
        <v>7.3761637496357196E-2</v>
      </c>
      <c r="N1354" s="13">
        <f t="shared" si="1627"/>
        <v>0.14072048524778755</v>
      </c>
      <c r="O1354" s="13">
        <f t="shared" si="1628"/>
        <v>5.1569944582668149E-2</v>
      </c>
      <c r="P1354" s="13">
        <f t="shared" si="1629"/>
        <v>9.8383765222578828E-2</v>
      </c>
      <c r="Q1354" s="13">
        <f t="shared" si="1630"/>
        <v>0.13423139480431648</v>
      </c>
      <c r="R1354" s="13">
        <f t="shared" si="1631"/>
        <v>1.8027387098007445E-2</v>
      </c>
      <c r="S1354" s="13">
        <f t="shared" si="1632"/>
        <v>3.2806230948470815E-2</v>
      </c>
      <c r="T1354" s="13">
        <f t="shared" si="1633"/>
        <v>9.3846962001822645E-2</v>
      </c>
      <c r="U1354" s="13">
        <f t="shared" si="1634"/>
        <v>3.4392168426393678E-2</v>
      </c>
      <c r="V1354" s="13">
        <f t="shared" si="1635"/>
        <v>4.8619077959528032E-3</v>
      </c>
      <c r="W1354" s="13">
        <f t="shared" si="1636"/>
        <v>8.5361025294861101E-2</v>
      </c>
      <c r="X1354" s="13">
        <f t="shared" si="1637"/>
        <v>5.9679577262545476E-2</v>
      </c>
      <c r="Y1354" s="13">
        <f t="shared" si="1638"/>
        <v>2.0862284221242561E-2</v>
      </c>
      <c r="Z1354" s="13">
        <f t="shared" si="1639"/>
        <v>4.2012414816598202E-3</v>
      </c>
      <c r="AA1354" s="13">
        <f t="shared" si="1640"/>
        <v>8.0150164775219506E-3</v>
      </c>
      <c r="AB1354" s="13">
        <f t="shared" si="1641"/>
        <v>7.6454173623897873E-3</v>
      </c>
      <c r="AC1354" s="13">
        <f t="shared" si="1642"/>
        <v>4.0530282014352435E-4</v>
      </c>
      <c r="AD1354" s="13">
        <f t="shared" si="1643"/>
        <v>4.0712372001417245E-2</v>
      </c>
      <c r="AE1354" s="13">
        <f t="shared" si="1644"/>
        <v>2.8463776553845424E-2</v>
      </c>
      <c r="AF1354" s="13">
        <f t="shared" si="1645"/>
        <v>9.9501273922216697E-3</v>
      </c>
      <c r="AG1354" s="13">
        <f t="shared" si="1646"/>
        <v>2.3188545140089534E-3</v>
      </c>
      <c r="AH1354" s="13">
        <f t="shared" si="1647"/>
        <v>7.3431731500776213E-4</v>
      </c>
      <c r="AI1354" s="13">
        <f t="shared" si="1648"/>
        <v>1.4009109938597553E-3</v>
      </c>
      <c r="AJ1354" s="13">
        <f t="shared" si="1649"/>
        <v>1.336310320216528E-3</v>
      </c>
      <c r="AK1354" s="13">
        <f t="shared" si="1650"/>
        <v>8.4979239925262904E-4</v>
      </c>
      <c r="AL1354" s="13">
        <f t="shared" si="1651"/>
        <v>2.1623824445610424E-5</v>
      </c>
      <c r="AM1354" s="13">
        <f t="shared" si="1652"/>
        <v>1.5533995551307564E-2</v>
      </c>
      <c r="AN1354" s="13">
        <f t="shared" si="1653"/>
        <v>1.0860486791225414E-2</v>
      </c>
      <c r="AO1354" s="13">
        <f t="shared" si="1654"/>
        <v>3.7965175460750451E-3</v>
      </c>
      <c r="AP1354" s="13">
        <f t="shared" si="1655"/>
        <v>8.8476976245674443E-4</v>
      </c>
      <c r="AQ1354" s="13">
        <f t="shared" si="1656"/>
        <v>1.5464518266886408E-4</v>
      </c>
      <c r="AR1354" s="13">
        <f t="shared" si="1657"/>
        <v>1.0267858612253333E-4</v>
      </c>
      <c r="AS1354" s="13">
        <f t="shared" si="1658"/>
        <v>1.9588746880020406E-4</v>
      </c>
      <c r="AT1354" s="13">
        <f t="shared" si="1659"/>
        <v>1.8685444493343108E-4</v>
      </c>
      <c r="AU1354" s="13">
        <f t="shared" si="1660"/>
        <v>1.1882530926294848E-4</v>
      </c>
      <c r="AV1354" s="13">
        <f t="shared" si="1661"/>
        <v>5.6672939168501827E-5</v>
      </c>
      <c r="AW1354" s="13">
        <f t="shared" si="1662"/>
        <v>8.0116671140584578E-7</v>
      </c>
      <c r="AX1354" s="13">
        <f t="shared" si="1663"/>
        <v>4.9392237528280009E-3</v>
      </c>
      <c r="AY1354" s="13">
        <f t="shared" si="1664"/>
        <v>3.4532245196877255E-3</v>
      </c>
      <c r="AZ1354" s="13">
        <f t="shared" si="1665"/>
        <v>1.2071491574505899E-3</v>
      </c>
      <c r="BA1354" s="13">
        <f t="shared" si="1666"/>
        <v>2.8132336024407398E-4</v>
      </c>
      <c r="BB1354" s="13">
        <f t="shared" si="1667"/>
        <v>4.9171326010466372E-5</v>
      </c>
      <c r="BC1354" s="13">
        <f t="shared" si="1668"/>
        <v>6.8755592838927749E-6</v>
      </c>
      <c r="BD1354" s="13">
        <f t="shared" si="1669"/>
        <v>1.1964505253893587E-5</v>
      </c>
      <c r="BE1354" s="13">
        <f t="shared" si="1670"/>
        <v>2.2825564103844063E-5</v>
      </c>
      <c r="BF1354" s="13">
        <f t="shared" si="1671"/>
        <v>2.1773001290176397E-5</v>
      </c>
      <c r="BG1354" s="13">
        <f t="shared" si="1672"/>
        <v>1.3845983769931181E-5</v>
      </c>
      <c r="BH1354" s="13">
        <f t="shared" si="1673"/>
        <v>6.6037496623293229E-6</v>
      </c>
      <c r="BI1354" s="13">
        <f t="shared" si="1674"/>
        <v>2.5196915049067029E-6</v>
      </c>
      <c r="BJ1354" s="14">
        <f t="shared" si="1675"/>
        <v>0.65731424180330744</v>
      </c>
      <c r="BK1354" s="14">
        <f t="shared" si="1676"/>
        <v>0.21369369262763652</v>
      </c>
      <c r="BL1354" s="14">
        <f t="shared" si="1677"/>
        <v>0.12471171621919039</v>
      </c>
      <c r="BM1354" s="14">
        <f t="shared" si="1678"/>
        <v>0.47977385432710212</v>
      </c>
      <c r="BN1354" s="14">
        <f t="shared" si="1679"/>
        <v>0.51669461445171561</v>
      </c>
    </row>
    <row r="1355" spans="1:66" x14ac:dyDescent="0.25">
      <c r="A1355" t="s">
        <v>24</v>
      </c>
      <c r="B1355" t="s">
        <v>298</v>
      </c>
      <c r="C1355" t="s">
        <v>180</v>
      </c>
      <c r="D1355" s="7" t="s">
        <v>539</v>
      </c>
      <c r="E1355" s="10">
        <f>VLOOKUP(A1355,home!$A$2:$E$405,3,FALSE)</f>
        <v>1.6263000000000001</v>
      </c>
      <c r="F1355" s="10">
        <f>VLOOKUP(B1355,home!$B$2:$E$405,3,FALSE)</f>
        <v>1.5354000000000001</v>
      </c>
      <c r="G1355" s="10">
        <f>VLOOKUP(C1355,away!$B$2:$E$405,4,FALSE)</f>
        <v>1.0356000000000001</v>
      </c>
      <c r="H1355" s="10">
        <f>VLOOKUP(A1355,away!$A$2:$E$405,3,FALSE)</f>
        <v>1.4262999999999999</v>
      </c>
      <c r="I1355" s="10">
        <f>VLOOKUP(C1355,away!$B$2:$E$405,3,FALSE)</f>
        <v>0.66420000000000001</v>
      </c>
      <c r="J1355" s="10">
        <f>VLOOKUP(B1355,home!$B$2:$E$405,4,FALSE)</f>
        <v>0.7177</v>
      </c>
      <c r="K1355" s="12">
        <f t="shared" si="1624"/>
        <v>2.5859149683120006</v>
      </c>
      <c r="L1355" s="12">
        <f t="shared" si="1625"/>
        <v>0.67991198974199996</v>
      </c>
      <c r="M1355" s="13">
        <f t="shared" si="1626"/>
        <v>3.8165360877645695E-2</v>
      </c>
      <c r="N1355" s="13">
        <f t="shared" si="1627"/>
        <v>9.8692377964533229E-2</v>
      </c>
      <c r="O1355" s="13">
        <f t="shared" si="1628"/>
        <v>2.5949086453541562E-2</v>
      </c>
      <c r="P1355" s="13">
        <f t="shared" si="1629"/>
        <v>6.7102131074235294E-2</v>
      </c>
      <c r="Q1355" s="13">
        <f t="shared" si="1630"/>
        <v>0.12760504871839601</v>
      </c>
      <c r="R1355" s="13">
        <f t="shared" si="1631"/>
        <v>8.8215475013073107E-3</v>
      </c>
      <c r="S1355" s="13">
        <f t="shared" si="1632"/>
        <v>2.949465098167842E-2</v>
      </c>
      <c r="T1355" s="13">
        <f t="shared" si="1633"/>
        <v>8.6760202575249454E-2</v>
      </c>
      <c r="U1355" s="13">
        <f t="shared" si="1634"/>
        <v>2.2811771727305901E-2</v>
      </c>
      <c r="V1355" s="13">
        <f t="shared" si="1635"/>
        <v>5.7619262034969256E-3</v>
      </c>
      <c r="W1355" s="13">
        <f t="shared" si="1636"/>
        <v>0.10999193517102743</v>
      </c>
      <c r="X1355" s="13">
        <f t="shared" si="1637"/>
        <v>7.4784835497706315E-2</v>
      </c>
      <c r="Y1355" s="13">
        <f t="shared" si="1638"/>
        <v>2.5423553152886823E-2</v>
      </c>
      <c r="Z1355" s="13">
        <f t="shared" si="1639"/>
        <v>1.9992919714058072E-3</v>
      </c>
      <c r="AA1355" s="13">
        <f t="shared" si="1640"/>
        <v>5.1699990348842853E-3</v>
      </c>
      <c r="AB1355" s="13">
        <f t="shared" si="1641"/>
        <v>6.6845889452329362E-3</v>
      </c>
      <c r="AC1355" s="13">
        <f t="shared" si="1642"/>
        <v>6.3316171794274825E-4</v>
      </c>
      <c r="AD1355" s="13">
        <f t="shared" si="1643"/>
        <v>7.1107447888090758E-2</v>
      </c>
      <c r="AE1355" s="13">
        <f t="shared" si="1644"/>
        <v>4.8346806379067346E-2</v>
      </c>
      <c r="AF1355" s="13">
        <f t="shared" si="1645"/>
        <v>1.6435786661431449E-2</v>
      </c>
      <c r="AG1355" s="13">
        <f t="shared" si="1646"/>
        <v>3.7249628039829597E-3</v>
      </c>
      <c r="AH1355" s="13">
        <f t="shared" si="1647"/>
        <v>3.3983564558843192E-4</v>
      </c>
      <c r="AI1355" s="13">
        <f t="shared" si="1648"/>
        <v>8.7878608269309824E-4</v>
      </c>
      <c r="AJ1355" s="13">
        <f t="shared" si="1649"/>
        <v>1.1362330425901753E-3</v>
      </c>
      <c r="AK1355" s="13">
        <f t="shared" si="1650"/>
        <v>9.7940067744154043E-4</v>
      </c>
      <c r="AL1355" s="13">
        <f t="shared" si="1651"/>
        <v>4.4528860318957558E-5</v>
      </c>
      <c r="AM1355" s="13">
        <f t="shared" si="1652"/>
        <v>3.6775562770455891E-2</v>
      </c>
      <c r="AN1355" s="13">
        <f t="shared" si="1653"/>
        <v>2.5004146057142476E-2</v>
      </c>
      <c r="AO1355" s="13">
        <f t="shared" si="1654"/>
        <v>8.5003093487556625E-3</v>
      </c>
      <c r="AP1355" s="13">
        <f t="shared" si="1655"/>
        <v>1.9264874142449955E-3</v>
      </c>
      <c r="AQ1355" s="13">
        <f t="shared" si="1656"/>
        <v>3.2746047275805879E-4</v>
      </c>
      <c r="AR1355" s="13">
        <f t="shared" si="1657"/>
        <v>4.621166599545759E-5</v>
      </c>
      <c r="AS1355" s="13">
        <f t="shared" si="1658"/>
        <v>1.1949943880828847E-4</v>
      </c>
      <c r="AT1355" s="13">
        <f t="shared" si="1659"/>
        <v>1.5450769375961859E-4</v>
      </c>
      <c r="AU1355" s="13">
        <f t="shared" si="1660"/>
        <v>1.3318125267078814E-4</v>
      </c>
      <c r="AV1355" s="13">
        <f t="shared" si="1661"/>
        <v>8.6098848694983419E-5</v>
      </c>
      <c r="AW1355" s="13">
        <f t="shared" si="1662"/>
        <v>2.1747333715106014E-6</v>
      </c>
      <c r="AX1355" s="13">
        <f t="shared" si="1663"/>
        <v>1.5849746372703241E-2</v>
      </c>
      <c r="AY1355" s="13">
        <f t="shared" si="1664"/>
        <v>1.0776432593170706E-2</v>
      </c>
      <c r="AZ1355" s="13">
        <f t="shared" si="1665"/>
        <v>3.6635128633716171E-3</v>
      </c>
      <c r="BA1355" s="13">
        <f t="shared" si="1666"/>
        <v>8.302887734601361E-4</v>
      </c>
      <c r="BB1355" s="13">
        <f t="shared" si="1667"/>
        <v>1.4113082300593139E-4</v>
      </c>
      <c r="BC1355" s="13">
        <f t="shared" si="1668"/>
        <v>1.9191307736777775E-5</v>
      </c>
      <c r="BD1355" s="13">
        <f t="shared" si="1669"/>
        <v>5.2366442960440454E-6</v>
      </c>
      <c r="BE1355" s="13">
        <f t="shared" si="1670"/>
        <v>1.3541516868865956E-5</v>
      </c>
      <c r="BF1355" s="13">
        <f t="shared" si="1671"/>
        <v>1.7508605582424968E-5</v>
      </c>
      <c r="BG1355" s="13">
        <f t="shared" si="1672"/>
        <v>1.5091921749954592E-5</v>
      </c>
      <c r="BH1355" s="13">
        <f t="shared" si="1673"/>
        <v>9.756606588450257E-6</v>
      </c>
      <c r="BI1355" s="13">
        <f t="shared" si="1674"/>
        <v>5.0459510034010005E-6</v>
      </c>
      <c r="BJ1355" s="14">
        <f t="shared" si="1675"/>
        <v>0.76668722560917724</v>
      </c>
      <c r="BK1355" s="14">
        <f t="shared" si="1676"/>
        <v>0.15197819230848875</v>
      </c>
      <c r="BL1355" s="14">
        <f t="shared" si="1677"/>
        <v>7.3376929256603496E-2</v>
      </c>
      <c r="BM1355" s="14">
        <f t="shared" si="1678"/>
        <v>0.6169318286962171</v>
      </c>
      <c r="BN1355" s="14">
        <f t="shared" si="1679"/>
        <v>0.36633555258965911</v>
      </c>
    </row>
    <row r="1356" spans="1:66" x14ac:dyDescent="0.25">
      <c r="A1356" t="s">
        <v>24</v>
      </c>
      <c r="B1356" t="s">
        <v>290</v>
      </c>
      <c r="C1356" t="s">
        <v>299</v>
      </c>
      <c r="D1356" s="7" t="s">
        <v>539</v>
      </c>
      <c r="E1356" s="10">
        <f>VLOOKUP(A1356,home!$A$2:$E$405,3,FALSE)</f>
        <v>1.6263000000000001</v>
      </c>
      <c r="F1356" s="10">
        <f>VLOOKUP(B1356,home!$B$2:$E$405,3,FALSE)</f>
        <v>1.0032000000000001</v>
      </c>
      <c r="G1356" s="10">
        <f>VLOOKUP(C1356,away!$B$2:$E$405,4,FALSE)</f>
        <v>0.84850000000000003</v>
      </c>
      <c r="H1356" s="10">
        <f>VLOOKUP(A1356,away!$A$2:$E$405,3,FALSE)</f>
        <v>1.4262999999999999</v>
      </c>
      <c r="I1356" s="10">
        <f>VLOOKUP(C1356,away!$B$2:$E$405,3,FALSE)</f>
        <v>0.95689999999999997</v>
      </c>
      <c r="J1356" s="10">
        <f>VLOOKUP(B1356,home!$B$2:$E$405,4,FALSE)</f>
        <v>0.99629999999999996</v>
      </c>
      <c r="K1356" s="12">
        <f t="shared" si="1624"/>
        <v>1.3843312797600003</v>
      </c>
      <c r="L1356" s="12">
        <f t="shared" si="1625"/>
        <v>1.3597766120609998</v>
      </c>
      <c r="M1356" s="13">
        <f t="shared" si="1626"/>
        <v>6.4305642953096959E-2</v>
      </c>
      <c r="N1356" s="13">
        <f t="shared" si="1627"/>
        <v>8.9020313005050367E-2</v>
      </c>
      <c r="O1356" s="13">
        <f t="shared" si="1628"/>
        <v>8.7441309311166476E-2</v>
      </c>
      <c r="P1356" s="13">
        <f t="shared" si="1629"/>
        <v>0.12104773962261713</v>
      </c>
      <c r="Q1356" s="13">
        <f t="shared" si="1630"/>
        <v>6.1616801913458585E-2</v>
      </c>
      <c r="R1356" s="13">
        <f t="shared" si="1631"/>
        <v>5.9450323664657967E-2</v>
      </c>
      <c r="S1356" s="13">
        <f t="shared" si="1632"/>
        <v>5.6964500294445976E-2</v>
      </c>
      <c r="T1356" s="13">
        <f t="shared" si="1633"/>
        <v>8.3785086151916432E-2</v>
      </c>
      <c r="U1356" s="13">
        <f t="shared" si="1634"/>
        <v>8.2298942640842199E-2</v>
      </c>
      <c r="V1356" s="13">
        <f t="shared" si="1635"/>
        <v>1.1914323331026341E-2</v>
      </c>
      <c r="W1356" s="13">
        <f t="shared" si="1636"/>
        <v>2.8432688749192195E-2</v>
      </c>
      <c r="X1356" s="13">
        <f t="shared" si="1637"/>
        <v>3.8662105179161466E-2</v>
      </c>
      <c r="Y1356" s="13">
        <f t="shared" si="1638"/>
        <v>2.6285913197833109E-2</v>
      </c>
      <c r="Z1356" s="13">
        <f t="shared" si="1639"/>
        <v>2.6946386566219498E-2</v>
      </c>
      <c r="AA1356" s="13">
        <f t="shared" si="1640"/>
        <v>3.7302725800122317E-2</v>
      </c>
      <c r="AB1356" s="13">
        <f t="shared" si="1641"/>
        <v>2.5819665072709854E-2</v>
      </c>
      <c r="AC1356" s="13">
        <f t="shared" si="1642"/>
        <v>1.4017062132145005E-3</v>
      </c>
      <c r="AD1356" s="13">
        <f t="shared" si="1643"/>
        <v>9.8400651007967428E-3</v>
      </c>
      <c r="AE1356" s="13">
        <f t="shared" si="1644"/>
        <v>1.3380290385221075E-2</v>
      </c>
      <c r="AF1356" s="13">
        <f t="shared" si="1645"/>
        <v>9.0971029642041429E-3</v>
      </c>
      <c r="AG1356" s="13">
        <f t="shared" si="1646"/>
        <v>4.1233426160785288E-3</v>
      </c>
      <c r="AH1356" s="13">
        <f t="shared" si="1647"/>
        <v>9.1602665580749962E-3</v>
      </c>
      <c r="AI1356" s="13">
        <f t="shared" si="1648"/>
        <v>1.2680843527282692E-2</v>
      </c>
      <c r="AJ1356" s="13">
        <f t="shared" si="1649"/>
        <v>8.7772441742797833E-3</v>
      </c>
      <c r="AK1356" s="13">
        <f t="shared" si="1650"/>
        <v>4.0502045535155814E-3</v>
      </c>
      <c r="AL1356" s="13">
        <f t="shared" si="1651"/>
        <v>1.0554182241726385E-4</v>
      </c>
      <c r="AM1356" s="13">
        <f t="shared" si="1652"/>
        <v>2.7243819827815333E-3</v>
      </c>
      <c r="AN1356" s="13">
        <f t="shared" si="1653"/>
        <v>3.7045509025067018E-3</v>
      </c>
      <c r="AO1356" s="13">
        <f t="shared" si="1654"/>
        <v>2.5186808377090416E-3</v>
      </c>
      <c r="AP1356" s="13">
        <f t="shared" si="1655"/>
        <v>1.1416144321209872E-3</v>
      </c>
      <c r="AQ1356" s="13">
        <f t="shared" si="1656"/>
        <v>3.8808515119735453E-4</v>
      </c>
      <c r="AR1356" s="13">
        <f t="shared" si="1657"/>
        <v>2.4911832451829773E-3</v>
      </c>
      <c r="AS1356" s="13">
        <f t="shared" si="1658"/>
        <v>3.4486228899208216E-3</v>
      </c>
      <c r="AT1356" s="13">
        <f t="shared" si="1659"/>
        <v>2.387018269306861E-3</v>
      </c>
      <c r="AU1356" s="13">
        <f t="shared" si="1660"/>
        <v>1.1014746851866896E-3</v>
      </c>
      <c r="AV1356" s="13">
        <f t="shared" si="1661"/>
        <v>3.8120146514193312E-4</v>
      </c>
      <c r="AW1356" s="13">
        <f t="shared" si="1662"/>
        <v>5.5186097952466721E-6</v>
      </c>
      <c r="AX1356" s="13">
        <f t="shared" si="1663"/>
        <v>6.2857453279650821E-4</v>
      </c>
      <c r="AY1356" s="13">
        <f t="shared" si="1664"/>
        <v>8.5472094863386157E-4</v>
      </c>
      <c r="AZ1356" s="13">
        <f t="shared" si="1665"/>
        <v>5.8111477789545821E-4</v>
      </c>
      <c r="BA1356" s="13">
        <f t="shared" si="1666"/>
        <v>2.6339542796842213E-4</v>
      </c>
      <c r="BB1356" s="13">
        <f t="shared" si="1667"/>
        <v>8.9539735668814547E-5</v>
      </c>
      <c r="BC1356" s="13">
        <f t="shared" si="1668"/>
        <v>2.4350807682515605E-5</v>
      </c>
      <c r="BD1356" s="13">
        <f t="shared" si="1669"/>
        <v>5.6457545219300591E-4</v>
      </c>
      <c r="BE1356" s="13">
        <f t="shared" si="1670"/>
        <v>7.8155945825542474E-4</v>
      </c>
      <c r="BF1356" s="13">
        <f t="shared" si="1671"/>
        <v>5.4096860252763235E-4</v>
      </c>
      <c r="BG1356" s="13">
        <f t="shared" si="1672"/>
        <v>2.4962658594901882E-4</v>
      </c>
      <c r="BH1356" s="13">
        <f t="shared" si="1673"/>
        <v>8.6391472797231182E-5</v>
      </c>
      <c r="BI1356" s="13">
        <f t="shared" si="1674"/>
        <v>2.3918883619548449E-5</v>
      </c>
      <c r="BJ1356" s="14">
        <f t="shared" si="1675"/>
        <v>0.37716271879987401</v>
      </c>
      <c r="BK1356" s="14">
        <f t="shared" si="1676"/>
        <v>0.25659417518545208</v>
      </c>
      <c r="BL1356" s="14">
        <f t="shared" si="1677"/>
        <v>0.33903806631273292</v>
      </c>
      <c r="BM1356" s="14">
        <f t="shared" si="1678"/>
        <v>0.51601001405539249</v>
      </c>
      <c r="BN1356" s="14">
        <f t="shared" si="1679"/>
        <v>0.48288213047004747</v>
      </c>
    </row>
    <row r="1357" spans="1:66" x14ac:dyDescent="0.25">
      <c r="A1357" t="s">
        <v>24</v>
      </c>
      <c r="B1357" t="s">
        <v>185</v>
      </c>
      <c r="C1357" t="s">
        <v>287</v>
      </c>
      <c r="D1357" s="7" t="s">
        <v>539</v>
      </c>
      <c r="E1357" s="10">
        <f>VLOOKUP(A1357,home!$A$2:$E$405,3,FALSE)</f>
        <v>1.6263000000000001</v>
      </c>
      <c r="F1357" s="10">
        <f>VLOOKUP(B1357,home!$B$2:$E$405,3,FALSE)</f>
        <v>0.4531</v>
      </c>
      <c r="G1357" s="10">
        <f>VLOOKUP(C1357,away!$B$2:$E$405,4,FALSE)</f>
        <v>1.1003000000000001</v>
      </c>
      <c r="H1357" s="10">
        <f>VLOOKUP(A1357,away!$A$2:$E$405,3,FALSE)</f>
        <v>1.4262999999999999</v>
      </c>
      <c r="I1357" s="10">
        <f>VLOOKUP(C1357,away!$B$2:$E$405,3,FALSE)</f>
        <v>0.81179999999999997</v>
      </c>
      <c r="J1357" s="10">
        <f>VLOOKUP(B1357,home!$B$2:$E$405,4,FALSE)</f>
        <v>0.70109999999999995</v>
      </c>
      <c r="K1357" s="12">
        <f t="shared" si="1624"/>
        <v>0.81078524595900014</v>
      </c>
      <c r="L1357" s="12">
        <f t="shared" si="1625"/>
        <v>0.81178289537399984</v>
      </c>
      <c r="M1357" s="13">
        <f t="shared" si="1626"/>
        <v>0.19739111930203174</v>
      </c>
      <c r="N1357" s="13">
        <f t="shared" si="1627"/>
        <v>0.16004180721342015</v>
      </c>
      <c r="O1357" s="13">
        <f t="shared" si="1628"/>
        <v>0.16023873434811794</v>
      </c>
      <c r="P1357" s="13">
        <f t="shared" si="1629"/>
        <v>0.1299192016405977</v>
      </c>
      <c r="Q1357" s="13">
        <f t="shared" si="1630"/>
        <v>6.4879768012627848E-2</v>
      </c>
      <c r="R1357" s="13">
        <f t="shared" si="1631"/>
        <v>6.5039531860090177E-2</v>
      </c>
      <c r="S1357" s="13">
        <f t="shared" si="1632"/>
        <v>2.1377606822705401E-2</v>
      </c>
      <c r="T1357" s="13">
        <f t="shared" si="1633"/>
        <v>5.2668285928484458E-2</v>
      </c>
      <c r="U1357" s="13">
        <f t="shared" si="1634"/>
        <v>5.2733092836241446E-2</v>
      </c>
      <c r="V1357" s="13">
        <f t="shared" si="1635"/>
        <v>1.56337192721916E-3</v>
      </c>
      <c r="W1357" s="13">
        <f t="shared" si="1636"/>
        <v>1.7534519555293782E-2</v>
      </c>
      <c r="X1357" s="13">
        <f t="shared" si="1637"/>
        <v>1.4234223053588405E-2</v>
      </c>
      <c r="Y1357" s="13">
        <f t="shared" si="1638"/>
        <v>5.7775494019206659E-3</v>
      </c>
      <c r="Z1357" s="13">
        <f t="shared" si="1639"/>
        <v>1.7599326495717844E-2</v>
      </c>
      <c r="AA1357" s="13">
        <f t="shared" si="1640"/>
        <v>1.4269274261543339E-2</v>
      </c>
      <c r="AB1357" s="13">
        <f t="shared" si="1641"/>
        <v>5.784658520900922E-3</v>
      </c>
      <c r="AC1357" s="13">
        <f t="shared" si="1642"/>
        <v>6.4311414239984885E-5</v>
      </c>
      <c r="AD1357" s="13">
        <f t="shared" si="1643"/>
        <v>3.5541824376029412E-3</v>
      </c>
      <c r="AE1357" s="13">
        <f t="shared" si="1644"/>
        <v>2.8852245098847365E-3</v>
      </c>
      <c r="AF1357" s="13">
        <f t="shared" si="1645"/>
        <v>1.1710879532191303E-3</v>
      </c>
      <c r="AG1357" s="13">
        <f t="shared" si="1646"/>
        <v>3.1688972313394568E-4</v>
      </c>
      <c r="AH1357" s="13">
        <f t="shared" si="1647"/>
        <v>3.5717080548315441E-3</v>
      </c>
      <c r="AI1357" s="13">
        <f t="shared" si="1648"/>
        <v>2.8958881937303357E-3</v>
      </c>
      <c r="AJ1357" s="13">
        <f t="shared" si="1649"/>
        <v>1.1739717107117071E-3</v>
      </c>
      <c r="AK1357" s="13">
        <f t="shared" si="1650"/>
        <v>3.1727964740609988E-4</v>
      </c>
      <c r="AL1357" s="13">
        <f t="shared" si="1651"/>
        <v>1.6931435667380821E-6</v>
      </c>
      <c r="AM1357" s="13">
        <f t="shared" si="1652"/>
        <v>5.763357363710121E-4</v>
      </c>
      <c r="AN1357" s="13">
        <f t="shared" si="1653"/>
        <v>4.6785949277876646E-4</v>
      </c>
      <c r="AO1357" s="13">
        <f t="shared" si="1654"/>
        <v>1.8990016683807898E-4</v>
      </c>
      <c r="AP1357" s="13">
        <f t="shared" si="1655"/>
        <v>5.138590242260713E-5</v>
      </c>
      <c r="AQ1357" s="13">
        <f t="shared" si="1656"/>
        <v>1.042854916250746E-5</v>
      </c>
      <c r="AR1357" s="13">
        <f t="shared" si="1657"/>
        <v>5.798903012363578E-4</v>
      </c>
      <c r="AS1357" s="13">
        <f t="shared" si="1658"/>
        <v>4.7016650051715907E-4</v>
      </c>
      <c r="AT1357" s="13">
        <f t="shared" si="1659"/>
        <v>1.9060203088174356E-4</v>
      </c>
      <c r="AU1357" s="13">
        <f t="shared" si="1660"/>
        <v>5.1512438162913129E-5</v>
      </c>
      <c r="AV1357" s="13">
        <f t="shared" si="1661"/>
        <v>1.0441381211466327E-5</v>
      </c>
      <c r="AW1357" s="13">
        <f t="shared" si="1662"/>
        <v>3.0955442568279113E-8</v>
      </c>
      <c r="AX1357" s="13">
        <f t="shared" si="1663"/>
        <v>7.7880751961422051E-5</v>
      </c>
      <c r="AY1357" s="13">
        <f t="shared" si="1664"/>
        <v>6.3222262321147509E-5</v>
      </c>
      <c r="AZ1357" s="13">
        <f t="shared" si="1665"/>
        <v>2.5661375579577825E-5</v>
      </c>
      <c r="BA1357" s="13">
        <f t="shared" si="1666"/>
        <v>6.943821922423115E-6</v>
      </c>
      <c r="BB1357" s="13">
        <f t="shared" si="1667"/>
        <v>1.4092189662865222E-6</v>
      </c>
      <c r="BC1357" s="13">
        <f t="shared" si="1668"/>
        <v>2.2879597053360569E-7</v>
      </c>
      <c r="BD1357" s="13">
        <f t="shared" si="1669"/>
        <v>7.84575046228252E-5</v>
      </c>
      <c r="BE1357" s="13">
        <f t="shared" si="1670"/>
        <v>6.3612187182946728E-5</v>
      </c>
      <c r="BF1357" s="13">
        <f t="shared" si="1671"/>
        <v>2.5787911415557706E-5</v>
      </c>
      <c r="BG1357" s="13">
        <f t="shared" si="1672"/>
        <v>6.9694860332772868E-6</v>
      </c>
      <c r="BH1357" s="13">
        <f t="shared" si="1673"/>
        <v>1.4126891119246352E-6</v>
      </c>
      <c r="BI1357" s="13">
        <f t="shared" si="1674"/>
        <v>2.2907749781508343E-7</v>
      </c>
      <c r="BJ1357" s="14">
        <f t="shared" si="1675"/>
        <v>0.32453479386347028</v>
      </c>
      <c r="BK1357" s="14">
        <f t="shared" si="1676"/>
        <v>0.35038052651268187</v>
      </c>
      <c r="BL1357" s="14">
        <f t="shared" si="1677"/>
        <v>0.30750322094144744</v>
      </c>
      <c r="BM1357" s="14">
        <f t="shared" si="1678"/>
        <v>0.22244451412955352</v>
      </c>
      <c r="BN1357" s="14">
        <f t="shared" si="1679"/>
        <v>0.77751016237688553</v>
      </c>
    </row>
    <row r="1358" spans="1:66" x14ac:dyDescent="0.25">
      <c r="A1358" t="s">
        <v>24</v>
      </c>
      <c r="B1358" t="s">
        <v>25</v>
      </c>
      <c r="C1358" t="s">
        <v>26</v>
      </c>
      <c r="D1358" s="7" t="s">
        <v>539</v>
      </c>
      <c r="E1358" s="10">
        <f>VLOOKUP(A1358,home!$A$2:$E$405,3,FALSE)</f>
        <v>1.6263000000000001</v>
      </c>
      <c r="F1358" s="10">
        <f>VLOOKUP(B1358,home!$B$2:$E$405,3,FALSE)</f>
        <v>1.1651</v>
      </c>
      <c r="G1358" s="10">
        <f>VLOOKUP(C1358,away!$B$2:$E$405,4,FALSE)</f>
        <v>1.1974</v>
      </c>
      <c r="H1358" s="10">
        <f>VLOOKUP(A1358,away!$A$2:$E$405,3,FALSE)</f>
        <v>1.4262999999999999</v>
      </c>
      <c r="I1358" s="10">
        <f>VLOOKUP(C1358,away!$B$2:$E$405,3,FALSE)</f>
        <v>0.95940000000000003</v>
      </c>
      <c r="J1358" s="10">
        <f>VLOOKUP(B1358,home!$B$2:$E$405,4,FALSE)</f>
        <v>0.84870000000000001</v>
      </c>
      <c r="K1358" s="12">
        <f t="shared" si="1624"/>
        <v>2.2688360704620001</v>
      </c>
      <c r="L1358" s="12">
        <f t="shared" si="1625"/>
        <v>1.1613544771140001</v>
      </c>
      <c r="M1358" s="13">
        <f t="shared" si="1626"/>
        <v>3.2380770107770018E-2</v>
      </c>
      <c r="N1358" s="13">
        <f t="shared" si="1627"/>
        <v>7.3466659209846324E-2</v>
      </c>
      <c r="O1358" s="13">
        <f t="shared" si="1628"/>
        <v>3.7605552337057896E-2</v>
      </c>
      <c r="P1358" s="13">
        <f t="shared" si="1629"/>
        <v>8.5320833591963519E-2</v>
      </c>
      <c r="Q1358" s="13">
        <f t="shared" si="1630"/>
        <v>8.3341903195819328E-2</v>
      </c>
      <c r="R1358" s="13">
        <f t="shared" si="1631"/>
        <v>2.1836688285493518E-2</v>
      </c>
      <c r="S1358" s="13">
        <f t="shared" si="1632"/>
        <v>5.6203455172617441E-2</v>
      </c>
      <c r="T1358" s="13">
        <f t="shared" si="1633"/>
        <v>9.6789492407666378E-2</v>
      </c>
      <c r="U1358" s="13">
        <f t="shared" si="1634"/>
        <v>4.9543866041562711E-2</v>
      </c>
      <c r="V1358" s="13">
        <f t="shared" si="1635"/>
        <v>1.6454641409139575E-2</v>
      </c>
      <c r="W1358" s="13">
        <f t="shared" si="1636"/>
        <v>6.3029705383875714E-2</v>
      </c>
      <c r="X1358" s="13">
        <f t="shared" si="1637"/>
        <v>7.3199830538740462E-2</v>
      </c>
      <c r="Y1358" s="13">
        <f t="shared" si="1638"/>
        <v>4.2505475460076173E-2</v>
      </c>
      <c r="Z1358" s="13">
        <f t="shared" si="1639"/>
        <v>8.4533785685669115E-3</v>
      </c>
      <c r="AA1358" s="13">
        <f t="shared" si="1640"/>
        <v>1.9179330213635042E-2</v>
      </c>
      <c r="AB1358" s="13">
        <f t="shared" si="1641"/>
        <v>2.1757378097998423E-2</v>
      </c>
      <c r="AC1358" s="13">
        <f t="shared" si="1642"/>
        <v>2.7097944953364218E-3</v>
      </c>
      <c r="AD1358" s="13">
        <f t="shared" si="1643"/>
        <v>3.5751017271382544E-2</v>
      </c>
      <c r="AE1358" s="13">
        <f t="shared" si="1644"/>
        <v>4.1519603969500066E-2</v>
      </c>
      <c r="AF1358" s="13">
        <f t="shared" si="1645"/>
        <v>2.4109488978989558E-2</v>
      </c>
      <c r="AG1358" s="13">
        <f t="shared" si="1646"/>
        <v>9.3332209888933888E-3</v>
      </c>
      <c r="AH1358" s="13">
        <f t="shared" si="1647"/>
        <v>2.454342261836179E-3</v>
      </c>
      <c r="AI1358" s="13">
        <f t="shared" si="1648"/>
        <v>5.5685002529132143E-3</v>
      </c>
      <c r="AJ1358" s="13">
        <f t="shared" si="1649"/>
        <v>6.3170071160931363E-3</v>
      </c>
      <c r="AK1358" s="13">
        <f t="shared" si="1650"/>
        <v>4.7774178674524145E-3</v>
      </c>
      <c r="AL1358" s="13">
        <f t="shared" si="1651"/>
        <v>2.8560398586633832E-4</v>
      </c>
      <c r="AM1358" s="13">
        <f t="shared" si="1652"/>
        <v>1.6222639508204517E-2</v>
      </c>
      <c r="AN1358" s="13">
        <f t="shared" si="1653"/>
        <v>1.8840235023459776E-2</v>
      </c>
      <c r="AO1358" s="13">
        <f t="shared" si="1654"/>
        <v>1.09400956471875E-2</v>
      </c>
      <c r="AP1358" s="13">
        <f t="shared" si="1655"/>
        <v>4.2351096866388629E-3</v>
      </c>
      <c r="AQ1358" s="13">
        <f t="shared" si="1656"/>
        <v>1.2296158989117277E-3</v>
      </c>
      <c r="AR1358" s="13">
        <f t="shared" si="1657"/>
        <v>5.7007227483070997E-4</v>
      </c>
      <c r="AS1358" s="13">
        <f t="shared" si="1658"/>
        <v>1.2934005399062416E-3</v>
      </c>
      <c r="AT1358" s="13">
        <f t="shared" si="1659"/>
        <v>1.4672568992471534E-3</v>
      </c>
      <c r="AU1358" s="13">
        <f t="shared" si="1660"/>
        <v>1.1096551258820567E-3</v>
      </c>
      <c r="AV1358" s="13">
        <f t="shared" si="1661"/>
        <v>6.2940639384356561E-4</v>
      </c>
      <c r="AW1358" s="13">
        <f t="shared" si="1662"/>
        <v>2.0904013632337963E-5</v>
      </c>
      <c r="AX1358" s="13">
        <f t="shared" si="1663"/>
        <v>6.1344182790527245E-3</v>
      </c>
      <c r="AY1358" s="13">
        <f t="shared" si="1664"/>
        <v>7.1242341328678419E-3</v>
      </c>
      <c r="AZ1358" s="13">
        <f t="shared" si="1665"/>
        <v>4.1368806031072229E-3</v>
      </c>
      <c r="BA1358" s="13">
        <f t="shared" si="1666"/>
        <v>1.6014616032348794E-3</v>
      </c>
      <c r="BB1358" s="13">
        <f t="shared" si="1667"/>
        <v>4.6496615071074768E-4</v>
      </c>
      <c r="BC1358" s="13">
        <f t="shared" si="1668"/>
        <v>1.0799810416687801E-4</v>
      </c>
      <c r="BD1358" s="13">
        <f t="shared" si="1669"/>
        <v>1.103426647755345E-4</v>
      </c>
      <c r="BE1358" s="13">
        <f t="shared" si="1670"/>
        <v>2.5034941795362947E-4</v>
      </c>
      <c r="BF1358" s="13">
        <f t="shared" si="1671"/>
        <v>2.8400089483618081E-4</v>
      </c>
      <c r="BG1358" s="13">
        <f t="shared" si="1672"/>
        <v>2.1478382474927074E-4</v>
      </c>
      <c r="BH1358" s="13">
        <f t="shared" si="1673"/>
        <v>1.2182732223573362E-4</v>
      </c>
      <c r="BI1358" s="13">
        <f t="shared" si="1674"/>
        <v>5.5281244611245879E-5</v>
      </c>
      <c r="BJ1358" s="14">
        <f t="shared" si="1675"/>
        <v>0.61408405204233263</v>
      </c>
      <c r="BK1358" s="14">
        <f t="shared" si="1676"/>
        <v>0.20047933289556114</v>
      </c>
      <c r="BL1358" s="14">
        <f t="shared" si="1677"/>
        <v>0.1751464590769139</v>
      </c>
      <c r="BM1358" s="14">
        <f t="shared" si="1678"/>
        <v>0.65710748573618849</v>
      </c>
      <c r="BN1358" s="14">
        <f t="shared" si="1679"/>
        <v>0.33395240672795062</v>
      </c>
    </row>
    <row r="1359" spans="1:66" x14ac:dyDescent="0.25">
      <c r="A1359" t="s">
        <v>24</v>
      </c>
      <c r="B1359" t="s">
        <v>286</v>
      </c>
      <c r="C1359" t="s">
        <v>326</v>
      </c>
      <c r="D1359" s="7" t="s">
        <v>539</v>
      </c>
      <c r="E1359" s="10">
        <f>VLOOKUP(A1359,home!$A$2:$E$405,3,FALSE)</f>
        <v>1.6263000000000001</v>
      </c>
      <c r="F1359" s="10">
        <f>VLOOKUP(B1359,home!$B$2:$E$405,3,FALSE)</f>
        <v>1.6181000000000001</v>
      </c>
      <c r="G1359" s="10">
        <f>VLOOKUP(C1359,away!$B$2:$E$405,4,FALSE)</f>
        <v>0.87380000000000002</v>
      </c>
      <c r="H1359" s="10">
        <f>VLOOKUP(A1359,away!$A$2:$E$405,3,FALSE)</f>
        <v>1.4262999999999999</v>
      </c>
      <c r="I1359" s="10">
        <f>VLOOKUP(C1359,away!$B$2:$E$405,3,FALSE)</f>
        <v>0.77490000000000003</v>
      </c>
      <c r="J1359" s="10">
        <f>VLOOKUP(B1359,home!$B$2:$E$405,4,FALSE)</f>
        <v>0.73799999999999999</v>
      </c>
      <c r="K1359" s="12">
        <f t="shared" si="1624"/>
        <v>2.2994187070140004</v>
      </c>
      <c r="L1359" s="12">
        <f t="shared" si="1625"/>
        <v>0.81566702405999991</v>
      </c>
      <c r="M1359" s="13">
        <f t="shared" si="1626"/>
        <v>4.437470269349067E-2</v>
      </c>
      <c r="N1359" s="13">
        <f t="shared" si="1627"/>
        <v>0.102036021491597</v>
      </c>
      <c r="O1359" s="13">
        <f t="shared" si="1628"/>
        <v>3.6194981689546796E-2</v>
      </c>
      <c r="P1359" s="13">
        <f t="shared" si="1629"/>
        <v>8.3227417996973113E-2</v>
      </c>
      <c r="Q1359" s="13">
        <f t="shared" si="1630"/>
        <v>0.11731176830353041</v>
      </c>
      <c r="R1359" s="13">
        <f t="shared" si="1631"/>
        <v>1.4761526500309412E-2</v>
      </c>
      <c r="S1359" s="13">
        <f t="shared" si="1632"/>
        <v>3.9024504312109902E-2</v>
      </c>
      <c r="T1359" s="13">
        <f t="shared" si="1633"/>
        <v>9.5687340939356866E-2</v>
      </c>
      <c r="U1359" s="13">
        <f t="shared" si="1634"/>
        <v>3.3942930178894368E-2</v>
      </c>
      <c r="V1359" s="13">
        <f t="shared" si="1635"/>
        <v>8.1325333163179483E-3</v>
      </c>
      <c r="W1359" s="13">
        <f t="shared" si="1636"/>
        <v>8.9916291530009948E-2</v>
      </c>
      <c r="X1359" s="13">
        <f t="shared" si="1637"/>
        <v>7.3341753926794581E-2</v>
      </c>
      <c r="Y1359" s="13">
        <f t="shared" si="1638"/>
        <v>2.9911225082404676E-2</v>
      </c>
      <c r="Z1359" s="13">
        <f t="shared" si="1639"/>
        <v>4.0134967970300679E-3</v>
      </c>
      <c r="AA1359" s="13">
        <f t="shared" si="1640"/>
        <v>9.2287096156317104E-3</v>
      </c>
      <c r="AB1359" s="13">
        <f t="shared" si="1641"/>
        <v>1.0610333765891773E-2</v>
      </c>
      <c r="AC1359" s="13">
        <f t="shared" si="1642"/>
        <v>9.5331589369554144E-4</v>
      </c>
      <c r="AD1359" s="13">
        <f t="shared" si="1643"/>
        <v>5.1688800702357367E-2</v>
      </c>
      <c r="AE1359" s="13">
        <f t="shared" si="1644"/>
        <v>4.2160850246122261E-2</v>
      </c>
      <c r="AF1359" s="13">
        <f t="shared" si="1645"/>
        <v>1.719460762604693E-2</v>
      </c>
      <c r="AG1359" s="13">
        <f t="shared" si="1646"/>
        <v>4.6750248107390261E-3</v>
      </c>
      <c r="AH1359" s="13">
        <f t="shared" si="1647"/>
        <v>8.184192471269641E-4</v>
      </c>
      <c r="AI1359" s="13">
        <f t="shared" si="1648"/>
        <v>1.8818885270240554E-3</v>
      </c>
      <c r="AJ1359" s="13">
        <f t="shared" si="1649"/>
        <v>2.1636248417770685E-3</v>
      </c>
      <c r="AK1359" s="13">
        <f t="shared" si="1650"/>
        <v>1.6583598120474656E-3</v>
      </c>
      <c r="AL1359" s="13">
        <f t="shared" si="1651"/>
        <v>7.1520046830101232E-5</v>
      </c>
      <c r="AM1359" s="13">
        <f t="shared" si="1652"/>
        <v>2.3770839055623775E-2</v>
      </c>
      <c r="AN1359" s="13">
        <f t="shared" si="1653"/>
        <v>1.9389089551909863E-2</v>
      </c>
      <c r="AO1359" s="13">
        <f t="shared" si="1654"/>
        <v>7.9075204870195769E-3</v>
      </c>
      <c r="AP1359" s="13">
        <f t="shared" si="1655"/>
        <v>2.14996790111358E-3</v>
      </c>
      <c r="AQ1359" s="13">
        <f t="shared" si="1656"/>
        <v>4.3841447993145941E-4</v>
      </c>
      <c r="AR1359" s="13">
        <f t="shared" si="1657"/>
        <v>1.3351151834749533E-4</v>
      </c>
      <c r="AS1359" s="13">
        <f t="shared" si="1658"/>
        <v>3.0699888289007372E-4</v>
      </c>
      <c r="AT1359" s="13">
        <f t="shared" si="1659"/>
        <v>3.5295948717491799E-4</v>
      </c>
      <c r="AU1359" s="13">
        <f t="shared" si="1660"/>
        <v>2.7053388254269148E-4</v>
      </c>
      <c r="AV1359" s="13">
        <f t="shared" si="1661"/>
        <v>1.5551766759994834E-4</v>
      </c>
      <c r="AW1359" s="13">
        <f t="shared" si="1662"/>
        <v>3.7261150005813555E-6</v>
      </c>
      <c r="AX1359" s="13">
        <f t="shared" si="1663"/>
        <v>9.1098520009867193E-3</v>
      </c>
      <c r="AY1359" s="13">
        <f t="shared" si="1664"/>
        <v>7.4306058712718731E-3</v>
      </c>
      <c r="AZ1359" s="13">
        <f t="shared" si="1665"/>
        <v>3.0304500889915455E-3</v>
      </c>
      <c r="BA1359" s="13">
        <f t="shared" si="1666"/>
        <v>8.2394606855003196E-4</v>
      </c>
      <c r="BB1359" s="13">
        <f t="shared" si="1667"/>
        <v>1.6801640943003528E-4</v>
      </c>
      <c r="BC1359" s="13">
        <f t="shared" si="1668"/>
        <v>2.7409088934608689E-5</v>
      </c>
      <c r="BD1359" s="13">
        <f t="shared" si="1669"/>
        <v>1.8150157141372259E-5</v>
      </c>
      <c r="BE1359" s="13">
        <f t="shared" si="1670"/>
        <v>4.1734810866115122E-5</v>
      </c>
      <c r="BF1359" s="13">
        <f t="shared" si="1671"/>
        <v>4.798290241961816E-5</v>
      </c>
      <c r="BG1359" s="13">
        <f t="shared" si="1672"/>
        <v>3.6777594480165775E-5</v>
      </c>
      <c r="BH1359" s="13">
        <f t="shared" si="1673"/>
        <v>2.1141772186667015E-5</v>
      </c>
      <c r="BI1359" s="13">
        <f t="shared" si="1674"/>
        <v>9.7227572930900797E-6</v>
      </c>
      <c r="BJ1359" s="14">
        <f t="shared" si="1675"/>
        <v>0.69816979566272208</v>
      </c>
      <c r="BK1359" s="14">
        <f t="shared" si="1676"/>
        <v>0.18321460013068916</v>
      </c>
      <c r="BL1359" s="14">
        <f t="shared" si="1677"/>
        <v>0.11265580561119175</v>
      </c>
      <c r="BM1359" s="14">
        <f t="shared" si="1678"/>
        <v>0.59272039976991431</v>
      </c>
      <c r="BN1359" s="14">
        <f t="shared" si="1679"/>
        <v>0.3979064186754474</v>
      </c>
    </row>
    <row r="1360" spans="1:66" x14ac:dyDescent="0.25">
      <c r="A1360" t="s">
        <v>27</v>
      </c>
      <c r="B1360" t="s">
        <v>522</v>
      </c>
      <c r="C1360" t="s">
        <v>524</v>
      </c>
      <c r="D1360" s="7" t="s">
        <v>539</v>
      </c>
      <c r="E1360" s="10">
        <f>VLOOKUP(A1360,home!$A$2:$E$405,3,FALSE)</f>
        <v>1.3026</v>
      </c>
      <c r="F1360" s="10" t="e">
        <f>VLOOKUP(B1360,home!$B$2:$E$405,3,FALSE)</f>
        <v>#N/A</v>
      </c>
      <c r="G1360" s="10" t="e">
        <f>VLOOKUP(C1360,away!$B$2:$E$405,4,FALSE)</f>
        <v>#N/A</v>
      </c>
      <c r="H1360" s="10">
        <f>VLOOKUP(A1360,away!$A$2:$E$405,3,FALSE)</f>
        <v>1.1000000000000001</v>
      </c>
      <c r="I1360" s="10" t="e">
        <f>VLOOKUP(C1360,away!$B$2:$E$405,3,FALSE)</f>
        <v>#N/A</v>
      </c>
      <c r="J1360" s="10" t="e">
        <f>VLOOKUP(B1360,home!$B$2:$E$405,4,FALSE)</f>
        <v>#N/A</v>
      </c>
      <c r="K1360" s="12" t="e">
        <f t="shared" si="1624"/>
        <v>#N/A</v>
      </c>
      <c r="L1360" s="12" t="e">
        <f t="shared" si="1625"/>
        <v>#N/A</v>
      </c>
      <c r="M1360" s="13" t="e">
        <f t="shared" si="1626"/>
        <v>#N/A</v>
      </c>
      <c r="N1360" s="13" t="e">
        <f t="shared" si="1627"/>
        <v>#N/A</v>
      </c>
      <c r="O1360" s="13" t="e">
        <f t="shared" si="1628"/>
        <v>#N/A</v>
      </c>
      <c r="P1360" s="13" t="e">
        <f t="shared" si="1629"/>
        <v>#N/A</v>
      </c>
      <c r="Q1360" s="13" t="e">
        <f t="shared" si="1630"/>
        <v>#N/A</v>
      </c>
      <c r="R1360" s="13" t="e">
        <f t="shared" si="1631"/>
        <v>#N/A</v>
      </c>
      <c r="S1360" s="13" t="e">
        <f t="shared" si="1632"/>
        <v>#N/A</v>
      </c>
      <c r="T1360" s="13" t="e">
        <f t="shared" si="1633"/>
        <v>#N/A</v>
      </c>
      <c r="U1360" s="13" t="e">
        <f t="shared" si="1634"/>
        <v>#N/A</v>
      </c>
      <c r="V1360" s="13" t="e">
        <f t="shared" si="1635"/>
        <v>#N/A</v>
      </c>
      <c r="W1360" s="13" t="e">
        <f t="shared" si="1636"/>
        <v>#N/A</v>
      </c>
      <c r="X1360" s="13" t="e">
        <f t="shared" si="1637"/>
        <v>#N/A</v>
      </c>
      <c r="Y1360" s="13" t="e">
        <f t="shared" si="1638"/>
        <v>#N/A</v>
      </c>
      <c r="Z1360" s="13" t="e">
        <f t="shared" si="1639"/>
        <v>#N/A</v>
      </c>
      <c r="AA1360" s="13" t="e">
        <f t="shared" si="1640"/>
        <v>#N/A</v>
      </c>
      <c r="AB1360" s="13" t="e">
        <f t="shared" si="1641"/>
        <v>#N/A</v>
      </c>
      <c r="AC1360" s="13" t="e">
        <f t="shared" si="1642"/>
        <v>#N/A</v>
      </c>
      <c r="AD1360" s="13" t="e">
        <f t="shared" si="1643"/>
        <v>#N/A</v>
      </c>
      <c r="AE1360" s="13" t="e">
        <f t="shared" si="1644"/>
        <v>#N/A</v>
      </c>
      <c r="AF1360" s="13" t="e">
        <f t="shared" si="1645"/>
        <v>#N/A</v>
      </c>
      <c r="AG1360" s="13" t="e">
        <f t="shared" si="1646"/>
        <v>#N/A</v>
      </c>
      <c r="AH1360" s="13" t="e">
        <f t="shared" si="1647"/>
        <v>#N/A</v>
      </c>
      <c r="AI1360" s="13" t="e">
        <f t="shared" si="1648"/>
        <v>#N/A</v>
      </c>
      <c r="AJ1360" s="13" t="e">
        <f t="shared" si="1649"/>
        <v>#N/A</v>
      </c>
      <c r="AK1360" s="13" t="e">
        <f t="shared" si="1650"/>
        <v>#N/A</v>
      </c>
      <c r="AL1360" s="13" t="e">
        <f t="shared" si="1651"/>
        <v>#N/A</v>
      </c>
      <c r="AM1360" s="13" t="e">
        <f t="shared" si="1652"/>
        <v>#N/A</v>
      </c>
      <c r="AN1360" s="13" t="e">
        <f t="shared" si="1653"/>
        <v>#N/A</v>
      </c>
      <c r="AO1360" s="13" t="e">
        <f t="shared" si="1654"/>
        <v>#N/A</v>
      </c>
      <c r="AP1360" s="13" t="e">
        <f t="shared" si="1655"/>
        <v>#N/A</v>
      </c>
      <c r="AQ1360" s="13" t="e">
        <f t="shared" si="1656"/>
        <v>#N/A</v>
      </c>
      <c r="AR1360" s="13" t="e">
        <f t="shared" si="1657"/>
        <v>#N/A</v>
      </c>
      <c r="AS1360" s="13" t="e">
        <f t="shared" si="1658"/>
        <v>#N/A</v>
      </c>
      <c r="AT1360" s="13" t="e">
        <f t="shared" si="1659"/>
        <v>#N/A</v>
      </c>
      <c r="AU1360" s="13" t="e">
        <f t="shared" si="1660"/>
        <v>#N/A</v>
      </c>
      <c r="AV1360" s="13" t="e">
        <f t="shared" si="1661"/>
        <v>#N/A</v>
      </c>
      <c r="AW1360" s="13" t="e">
        <f t="shared" si="1662"/>
        <v>#N/A</v>
      </c>
      <c r="AX1360" s="13" t="e">
        <f t="shared" si="1663"/>
        <v>#N/A</v>
      </c>
      <c r="AY1360" s="13" t="e">
        <f t="shared" si="1664"/>
        <v>#N/A</v>
      </c>
      <c r="AZ1360" s="13" t="e">
        <f t="shared" si="1665"/>
        <v>#N/A</v>
      </c>
      <c r="BA1360" s="13" t="e">
        <f t="shared" si="1666"/>
        <v>#N/A</v>
      </c>
      <c r="BB1360" s="13" t="e">
        <f t="shared" si="1667"/>
        <v>#N/A</v>
      </c>
      <c r="BC1360" s="13" t="e">
        <f t="shared" si="1668"/>
        <v>#N/A</v>
      </c>
      <c r="BD1360" s="13" t="e">
        <f t="shared" si="1669"/>
        <v>#N/A</v>
      </c>
      <c r="BE1360" s="13" t="e">
        <f t="shared" si="1670"/>
        <v>#N/A</v>
      </c>
      <c r="BF1360" s="13" t="e">
        <f t="shared" si="1671"/>
        <v>#N/A</v>
      </c>
      <c r="BG1360" s="13" t="e">
        <f t="shared" si="1672"/>
        <v>#N/A</v>
      </c>
      <c r="BH1360" s="13" t="e">
        <f t="shared" si="1673"/>
        <v>#N/A</v>
      </c>
      <c r="BI1360" s="13" t="e">
        <f t="shared" si="1674"/>
        <v>#N/A</v>
      </c>
      <c r="BJ1360" s="14" t="e">
        <f t="shared" si="1675"/>
        <v>#N/A</v>
      </c>
      <c r="BK1360" s="14" t="e">
        <f t="shared" si="1676"/>
        <v>#N/A</v>
      </c>
      <c r="BL1360" s="14" t="e">
        <f t="shared" si="1677"/>
        <v>#N/A</v>
      </c>
      <c r="BM1360" s="14" t="e">
        <f t="shared" si="1678"/>
        <v>#N/A</v>
      </c>
      <c r="BN1360" s="14" t="e">
        <f t="shared" si="1679"/>
        <v>#N/A</v>
      </c>
    </row>
    <row r="1361" spans="1:66" x14ac:dyDescent="0.25">
      <c r="A1361" t="s">
        <v>27</v>
      </c>
      <c r="B1361" t="s">
        <v>291</v>
      </c>
      <c r="C1361" t="s">
        <v>190</v>
      </c>
      <c r="D1361" s="7" t="s">
        <v>539</v>
      </c>
      <c r="E1361" s="10">
        <f>VLOOKUP(A1361,home!$A$2:$E$405,3,FALSE)</f>
        <v>1.3026</v>
      </c>
      <c r="F1361" s="10">
        <f>VLOOKUP(B1361,home!$B$2:$E$405,3,FALSE)</f>
        <v>0.51780000000000004</v>
      </c>
      <c r="G1361" s="10">
        <f>VLOOKUP(C1361,away!$B$2:$E$405,4,FALSE)</f>
        <v>1.6162000000000001</v>
      </c>
      <c r="H1361" s="10">
        <f>VLOOKUP(A1361,away!$A$2:$E$405,3,FALSE)</f>
        <v>1.1000000000000001</v>
      </c>
      <c r="I1361" s="10">
        <f>VLOOKUP(C1361,away!$B$2:$E$405,3,FALSE)</f>
        <v>1.3396999999999999</v>
      </c>
      <c r="J1361" s="10">
        <f>VLOOKUP(B1361,home!$B$2:$E$405,4,FALSE)</f>
        <v>1.4391</v>
      </c>
      <c r="K1361" s="12">
        <f t="shared" si="1624"/>
        <v>1.0901047257360001</v>
      </c>
      <c r="L1361" s="12">
        <f t="shared" si="1625"/>
        <v>2.1207584970000002</v>
      </c>
      <c r="M1361" s="13">
        <f t="shared" si="1626"/>
        <v>4.0321791557516883E-2</v>
      </c>
      <c r="N1361" s="13">
        <f t="shared" si="1627"/>
        <v>4.3954975526991111E-2</v>
      </c>
      <c r="O1361" s="13">
        <f t="shared" si="1628"/>
        <v>8.5512782059866801E-2</v>
      </c>
      <c r="P1361" s="13">
        <f t="shared" si="1629"/>
        <v>9.3217887834293453E-2</v>
      </c>
      <c r="Q1361" s="13">
        <f t="shared" si="1630"/>
        <v>2.3957763270791622E-2</v>
      </c>
      <c r="R1361" s="13">
        <f t="shared" si="1631"/>
        <v>9.0675979577785878E-2</v>
      </c>
      <c r="S1361" s="13">
        <f t="shared" si="1632"/>
        <v>5.3876416923908897E-2</v>
      </c>
      <c r="T1361" s="13">
        <f t="shared" si="1633"/>
        <v>5.0808630025645847E-2</v>
      </c>
      <c r="U1361" s="13">
        <f t="shared" si="1634"/>
        <v>9.8846313848485412E-2</v>
      </c>
      <c r="V1361" s="13">
        <f t="shared" si="1635"/>
        <v>1.3839348114619924E-2</v>
      </c>
      <c r="W1361" s="13">
        <f t="shared" si="1636"/>
        <v>8.7054903198514402E-3</v>
      </c>
      <c r="X1361" s="13">
        <f t="shared" si="1637"/>
        <v>1.8462242566376193E-2</v>
      </c>
      <c r="Y1361" s="13">
        <f t="shared" si="1638"/>
        <v>1.9576978898158705E-2</v>
      </c>
      <c r="Z1361" s="13">
        <f t="shared" si="1639"/>
        <v>6.4100618054462627E-2</v>
      </c>
      <c r="AA1361" s="13">
        <f t="shared" si="1640"/>
        <v>6.9876386663768081E-2</v>
      </c>
      <c r="AB1361" s="13">
        <f t="shared" si="1641"/>
        <v>3.8086289659764801E-2</v>
      </c>
      <c r="AC1361" s="13">
        <f t="shared" si="1642"/>
        <v>1.9996550723821349E-3</v>
      </c>
      <c r="AD1361" s="13">
        <f t="shared" si="1643"/>
        <v>2.3724740343797641E-3</v>
      </c>
      <c r="AE1361" s="13">
        <f t="shared" si="1644"/>
        <v>5.0314444673227546E-3</v>
      </c>
      <c r="AF1361" s="13">
        <f t="shared" si="1645"/>
        <v>5.335239303129187E-3</v>
      </c>
      <c r="AG1361" s="13">
        <f t="shared" si="1646"/>
        <v>3.7715846952131944E-3</v>
      </c>
      <c r="AH1361" s="13">
        <f t="shared" si="1647"/>
        <v>3.3985482600488316E-2</v>
      </c>
      <c r="AI1361" s="13">
        <f t="shared" si="1648"/>
        <v>3.7047735189210916E-2</v>
      </c>
      <c r="AJ1361" s="13">
        <f t="shared" si="1649"/>
        <v>2.0192955603787366E-2</v>
      </c>
      <c r="AK1361" s="13">
        <f t="shared" si="1650"/>
        <v>7.3374787767552865E-3</v>
      </c>
      <c r="AL1361" s="13">
        <f t="shared" si="1651"/>
        <v>1.8491601195715611E-4</v>
      </c>
      <c r="AM1361" s="13">
        <f t="shared" si="1652"/>
        <v>5.1724903131266709E-4</v>
      </c>
      <c r="AN1361" s="13">
        <f t="shared" si="1653"/>
        <v>1.096960278221358E-3</v>
      </c>
      <c r="AO1361" s="13">
        <f t="shared" si="1654"/>
        <v>1.1631939154547149E-3</v>
      </c>
      <c r="AP1361" s="13">
        <f t="shared" si="1655"/>
        <v>8.2228445995309542E-4</v>
      </c>
      <c r="AQ1361" s="13">
        <f t="shared" si="1656"/>
        <v>4.35966688849146E-4</v>
      </c>
      <c r="AR1361" s="13">
        <f t="shared" si="1657"/>
        <v>1.4415000199926236E-2</v>
      </c>
      <c r="AS1361" s="13">
        <f t="shared" si="1658"/>
        <v>1.5713859839424974E-2</v>
      </c>
      <c r="AT1361" s="13">
        <f t="shared" si="1659"/>
        <v>8.5648764352551556E-3</v>
      </c>
      <c r="AU1361" s="13">
        <f t="shared" si="1660"/>
        <v>3.1122040924721843E-3</v>
      </c>
      <c r="AV1361" s="13">
        <f t="shared" si="1661"/>
        <v>8.4815709716471171E-4</v>
      </c>
      <c r="AW1361" s="13">
        <f t="shared" si="1662"/>
        <v>1.1874940871887482E-5</v>
      </c>
      <c r="AX1361" s="13">
        <f t="shared" si="1663"/>
        <v>9.3975935569384409E-5</v>
      </c>
      <c r="AY1361" s="13">
        <f t="shared" si="1664"/>
        <v>1.9930026387229654E-4</v>
      </c>
      <c r="AZ1361" s="13">
        <f t="shared" si="1665"/>
        <v>2.1133386403075758E-4</v>
      </c>
      <c r="BA1361" s="13">
        <f t="shared" si="1666"/>
        <v>1.4939602928235726E-4</v>
      </c>
      <c r="BB1361" s="13">
        <f t="shared" si="1667"/>
        <v>7.9208224629655024E-5</v>
      </c>
      <c r="BC1361" s="13">
        <f t="shared" si="1668"/>
        <v>3.359630308312508E-5</v>
      </c>
      <c r="BD1361" s="13">
        <f t="shared" si="1669"/>
        <v>5.0951223597083825E-3</v>
      </c>
      <c r="BE1361" s="13">
        <f t="shared" si="1670"/>
        <v>5.5542169625212683E-3</v>
      </c>
      <c r="BF1361" s="13">
        <f t="shared" si="1671"/>
        <v>3.0273390793037437E-3</v>
      </c>
      <c r="BG1361" s="13">
        <f t="shared" si="1672"/>
        <v>1.1000388789180944E-3</v>
      </c>
      <c r="BH1361" s="13">
        <f t="shared" si="1673"/>
        <v>2.9978939510048647E-4</v>
      </c>
      <c r="BI1361" s="13">
        <f t="shared" si="1674"/>
        <v>6.5360367264915472E-5</v>
      </c>
      <c r="BJ1361" s="14">
        <f t="shared" si="1675"/>
        <v>0.18677928810211836</v>
      </c>
      <c r="BK1361" s="14">
        <f t="shared" si="1676"/>
        <v>0.20363931577855077</v>
      </c>
      <c r="BL1361" s="14">
        <f t="shared" si="1677"/>
        <v>0.53935736868697293</v>
      </c>
      <c r="BM1361" s="14">
        <f t="shared" si="1678"/>
        <v>0.61604798547185835</v>
      </c>
      <c r="BN1361" s="14">
        <f t="shared" si="1679"/>
        <v>0.37764117982724577</v>
      </c>
    </row>
    <row r="1362" spans="1:66" x14ac:dyDescent="0.25">
      <c r="A1362" t="s">
        <v>27</v>
      </c>
      <c r="B1362" t="s">
        <v>523</v>
      </c>
      <c r="C1362" t="s">
        <v>328</v>
      </c>
      <c r="D1362" s="7" t="s">
        <v>539</v>
      </c>
      <c r="E1362" s="10">
        <f>VLOOKUP(A1362,home!$A$2:$E$405,3,FALSE)</f>
        <v>1.3026</v>
      </c>
      <c r="F1362" s="10" t="e">
        <f>VLOOKUP(B1362,home!$B$2:$E$405,3,FALSE)</f>
        <v>#N/A</v>
      </c>
      <c r="G1362" s="10">
        <f>VLOOKUP(C1362,away!$B$2:$E$405,4,FALSE)</f>
        <v>0.92930000000000001</v>
      </c>
      <c r="H1362" s="10">
        <f>VLOOKUP(A1362,away!$A$2:$E$405,3,FALSE)</f>
        <v>1.1000000000000001</v>
      </c>
      <c r="I1362" s="10">
        <f>VLOOKUP(C1362,away!$B$2:$E$405,3,FALSE)</f>
        <v>0.90910000000000002</v>
      </c>
      <c r="J1362" s="10" t="e">
        <f>VLOOKUP(B1362,home!$B$2:$E$405,4,FALSE)</f>
        <v>#N/A</v>
      </c>
      <c r="K1362" s="12" t="e">
        <f t="shared" si="1624"/>
        <v>#N/A</v>
      </c>
      <c r="L1362" s="12" t="e">
        <f t="shared" si="1625"/>
        <v>#N/A</v>
      </c>
      <c r="M1362" s="13" t="e">
        <f t="shared" si="1626"/>
        <v>#N/A</v>
      </c>
      <c r="N1362" s="13" t="e">
        <f t="shared" si="1627"/>
        <v>#N/A</v>
      </c>
      <c r="O1362" s="13" t="e">
        <f t="shared" si="1628"/>
        <v>#N/A</v>
      </c>
      <c r="P1362" s="13" t="e">
        <f t="shared" si="1629"/>
        <v>#N/A</v>
      </c>
      <c r="Q1362" s="13" t="e">
        <f t="shared" si="1630"/>
        <v>#N/A</v>
      </c>
      <c r="R1362" s="13" t="e">
        <f t="shared" si="1631"/>
        <v>#N/A</v>
      </c>
      <c r="S1362" s="13" t="e">
        <f t="shared" si="1632"/>
        <v>#N/A</v>
      </c>
      <c r="T1362" s="13" t="e">
        <f t="shared" si="1633"/>
        <v>#N/A</v>
      </c>
      <c r="U1362" s="13" t="e">
        <f t="shared" si="1634"/>
        <v>#N/A</v>
      </c>
      <c r="V1362" s="13" t="e">
        <f t="shared" si="1635"/>
        <v>#N/A</v>
      </c>
      <c r="W1362" s="13" t="e">
        <f t="shared" si="1636"/>
        <v>#N/A</v>
      </c>
      <c r="X1362" s="13" t="e">
        <f t="shared" si="1637"/>
        <v>#N/A</v>
      </c>
      <c r="Y1362" s="13" t="e">
        <f t="shared" si="1638"/>
        <v>#N/A</v>
      </c>
      <c r="Z1362" s="13" t="e">
        <f t="shared" si="1639"/>
        <v>#N/A</v>
      </c>
      <c r="AA1362" s="13" t="e">
        <f t="shared" si="1640"/>
        <v>#N/A</v>
      </c>
      <c r="AB1362" s="13" t="e">
        <f t="shared" si="1641"/>
        <v>#N/A</v>
      </c>
      <c r="AC1362" s="13" t="e">
        <f t="shared" si="1642"/>
        <v>#N/A</v>
      </c>
      <c r="AD1362" s="13" t="e">
        <f t="shared" si="1643"/>
        <v>#N/A</v>
      </c>
      <c r="AE1362" s="13" t="e">
        <f t="shared" si="1644"/>
        <v>#N/A</v>
      </c>
      <c r="AF1362" s="13" t="e">
        <f t="shared" si="1645"/>
        <v>#N/A</v>
      </c>
      <c r="AG1362" s="13" t="e">
        <f t="shared" si="1646"/>
        <v>#N/A</v>
      </c>
      <c r="AH1362" s="13" t="e">
        <f t="shared" si="1647"/>
        <v>#N/A</v>
      </c>
      <c r="AI1362" s="13" t="e">
        <f t="shared" si="1648"/>
        <v>#N/A</v>
      </c>
      <c r="AJ1362" s="13" t="e">
        <f t="shared" si="1649"/>
        <v>#N/A</v>
      </c>
      <c r="AK1362" s="13" t="e">
        <f t="shared" si="1650"/>
        <v>#N/A</v>
      </c>
      <c r="AL1362" s="13" t="e">
        <f t="shared" si="1651"/>
        <v>#N/A</v>
      </c>
      <c r="AM1362" s="13" t="e">
        <f t="shared" si="1652"/>
        <v>#N/A</v>
      </c>
      <c r="AN1362" s="13" t="e">
        <f t="shared" si="1653"/>
        <v>#N/A</v>
      </c>
      <c r="AO1362" s="13" t="e">
        <f t="shared" si="1654"/>
        <v>#N/A</v>
      </c>
      <c r="AP1362" s="13" t="e">
        <f t="shared" si="1655"/>
        <v>#N/A</v>
      </c>
      <c r="AQ1362" s="13" t="e">
        <f t="shared" si="1656"/>
        <v>#N/A</v>
      </c>
      <c r="AR1362" s="13" t="e">
        <f t="shared" si="1657"/>
        <v>#N/A</v>
      </c>
      <c r="AS1362" s="13" t="e">
        <f t="shared" si="1658"/>
        <v>#N/A</v>
      </c>
      <c r="AT1362" s="13" t="e">
        <f t="shared" si="1659"/>
        <v>#N/A</v>
      </c>
      <c r="AU1362" s="13" t="e">
        <f t="shared" si="1660"/>
        <v>#N/A</v>
      </c>
      <c r="AV1362" s="13" t="e">
        <f t="shared" si="1661"/>
        <v>#N/A</v>
      </c>
      <c r="AW1362" s="13" t="e">
        <f t="shared" si="1662"/>
        <v>#N/A</v>
      </c>
      <c r="AX1362" s="13" t="e">
        <f t="shared" si="1663"/>
        <v>#N/A</v>
      </c>
      <c r="AY1362" s="13" t="e">
        <f t="shared" si="1664"/>
        <v>#N/A</v>
      </c>
      <c r="AZ1362" s="13" t="e">
        <f t="shared" si="1665"/>
        <v>#N/A</v>
      </c>
      <c r="BA1362" s="13" t="e">
        <f t="shared" si="1666"/>
        <v>#N/A</v>
      </c>
      <c r="BB1362" s="13" t="e">
        <f t="shared" si="1667"/>
        <v>#N/A</v>
      </c>
      <c r="BC1362" s="13" t="e">
        <f t="shared" si="1668"/>
        <v>#N/A</v>
      </c>
      <c r="BD1362" s="13" t="e">
        <f t="shared" si="1669"/>
        <v>#N/A</v>
      </c>
      <c r="BE1362" s="13" t="e">
        <f t="shared" si="1670"/>
        <v>#N/A</v>
      </c>
      <c r="BF1362" s="13" t="e">
        <f t="shared" si="1671"/>
        <v>#N/A</v>
      </c>
      <c r="BG1362" s="13" t="e">
        <f t="shared" si="1672"/>
        <v>#N/A</v>
      </c>
      <c r="BH1362" s="13" t="e">
        <f t="shared" si="1673"/>
        <v>#N/A</v>
      </c>
      <c r="BI1362" s="13" t="e">
        <f t="shared" si="1674"/>
        <v>#N/A</v>
      </c>
      <c r="BJ1362" s="14" t="e">
        <f t="shared" si="1675"/>
        <v>#N/A</v>
      </c>
      <c r="BK1362" s="14" t="e">
        <f t="shared" si="1676"/>
        <v>#N/A</v>
      </c>
      <c r="BL1362" s="14" t="e">
        <f t="shared" si="1677"/>
        <v>#N/A</v>
      </c>
      <c r="BM1362" s="14" t="e">
        <f t="shared" si="1678"/>
        <v>#N/A</v>
      </c>
      <c r="BN1362" s="14" t="e">
        <f t="shared" si="1679"/>
        <v>#N/A</v>
      </c>
    </row>
    <row r="1363" spans="1:66" x14ac:dyDescent="0.25">
      <c r="A1363" t="s">
        <v>27</v>
      </c>
      <c r="B1363" t="s">
        <v>30</v>
      </c>
      <c r="C1363" t="s">
        <v>297</v>
      </c>
      <c r="D1363" s="7" t="s">
        <v>539</v>
      </c>
      <c r="E1363" s="10">
        <f>VLOOKUP(A1363,home!$A$2:$E$405,3,FALSE)</f>
        <v>1.3026</v>
      </c>
      <c r="F1363" s="10">
        <f>VLOOKUP(B1363,home!$B$2:$E$405,3,FALSE)</f>
        <v>0.88890000000000002</v>
      </c>
      <c r="G1363" s="10">
        <f>VLOOKUP(C1363,away!$B$2:$E$405,4,FALSE)</f>
        <v>0.88890000000000002</v>
      </c>
      <c r="H1363" s="10">
        <f>VLOOKUP(A1363,away!$A$2:$E$405,3,FALSE)</f>
        <v>1.1000000000000001</v>
      </c>
      <c r="I1363" s="10">
        <f>VLOOKUP(C1363,away!$B$2:$E$405,3,FALSE)</f>
        <v>0.90910000000000002</v>
      </c>
      <c r="J1363" s="10">
        <f>VLOOKUP(B1363,home!$B$2:$E$405,4,FALSE)</f>
        <v>1.1483000000000001</v>
      </c>
      <c r="K1363" s="12">
        <f t="shared" si="1624"/>
        <v>1.0292405453460001</v>
      </c>
      <c r="L1363" s="12">
        <f t="shared" si="1625"/>
        <v>1.1483114830000001</v>
      </c>
      <c r="M1363" s="13">
        <f t="shared" si="1626"/>
        <v>0.11331859208410362</v>
      </c>
      <c r="N1363" s="13">
        <f t="shared" si="1627"/>
        <v>0.11663208951448374</v>
      </c>
      <c r="O1363" s="13">
        <f t="shared" si="1628"/>
        <v>0.1301250405275691</v>
      </c>
      <c r="P1363" s="13">
        <f t="shared" si="1629"/>
        <v>0.13392996767576559</v>
      </c>
      <c r="Q1363" s="13">
        <f t="shared" si="1630"/>
        <v>6.0021237708365358E-2</v>
      </c>
      <c r="R1363" s="13">
        <f t="shared" si="1631"/>
        <v>7.471203913182399E-2</v>
      </c>
      <c r="S1363" s="13">
        <f t="shared" si="1632"/>
        <v>3.9572580085355323E-2</v>
      </c>
      <c r="T1363" s="13">
        <f t="shared" si="1633"/>
        <v>6.8923076484388557E-2</v>
      </c>
      <c r="U1363" s="13">
        <f t="shared" si="1634"/>
        <v>7.6896659899950232E-2</v>
      </c>
      <c r="V1363" s="13">
        <f t="shared" si="1635"/>
        <v>5.1967096329462248E-3</v>
      </c>
      <c r="W1363" s="13">
        <f t="shared" si="1636"/>
        <v>2.0592097143766624E-2</v>
      </c>
      <c r="X1363" s="13">
        <f t="shared" si="1637"/>
        <v>2.3646141609238721E-2</v>
      </c>
      <c r="Y1363" s="13">
        <f t="shared" si="1638"/>
        <v>1.357656796926646E-2</v>
      </c>
      <c r="Z1363" s="13">
        <f t="shared" si="1639"/>
        <v>2.8597564151139624E-2</v>
      </c>
      <c r="AA1363" s="13">
        <f t="shared" si="1640"/>
        <v>2.9433772522486169E-2</v>
      </c>
      <c r="AB1363" s="13">
        <f t="shared" si="1641"/>
        <v>1.5147216041316885E-2</v>
      </c>
      <c r="AC1363" s="13">
        <f t="shared" si="1642"/>
        <v>3.8387078653665939E-4</v>
      </c>
      <c r="AD1363" s="13">
        <f t="shared" si="1643"/>
        <v>5.2985553235170429E-3</v>
      </c>
      <c r="AE1363" s="13">
        <f t="shared" si="1644"/>
        <v>6.0843919213054015E-3</v>
      </c>
      <c r="AF1363" s="13">
        <f t="shared" si="1645"/>
        <v>3.4933885551537125E-3</v>
      </c>
      <c r="AG1363" s="13">
        <f t="shared" si="1646"/>
        <v>1.337166064154596E-3</v>
      </c>
      <c r="AH1363" s="13">
        <f t="shared" si="1647"/>
        <v>8.2097278251456948E-3</v>
      </c>
      <c r="AI1363" s="13">
        <f t="shared" si="1648"/>
        <v>8.4497847438951869E-3</v>
      </c>
      <c r="AJ1363" s="13">
        <f t="shared" si="1649"/>
        <v>4.3484305289314962E-3</v>
      </c>
      <c r="AK1363" s="13">
        <f t="shared" si="1650"/>
        <v>1.4918603363322164E-3</v>
      </c>
      <c r="AL1363" s="13">
        <f t="shared" si="1651"/>
        <v>1.8147702362686733E-5</v>
      </c>
      <c r="AM1363" s="13">
        <f t="shared" si="1652"/>
        <v>1.0906975941445268E-3</v>
      </c>
      <c r="AN1363" s="13">
        <f t="shared" si="1653"/>
        <v>1.252460571836634E-3</v>
      </c>
      <c r="AO1363" s="13">
        <f t="shared" si="1654"/>
        <v>7.1910742832237656E-4</v>
      </c>
      <c r="AP1363" s="13">
        <f t="shared" si="1655"/>
        <v>2.7525310581772827E-4</v>
      </c>
      <c r="AQ1363" s="13">
        <f t="shared" si="1656"/>
        <v>7.901907553547788E-5</v>
      </c>
      <c r="AR1363" s="13">
        <f t="shared" si="1657"/>
        <v>1.8854649467838847E-3</v>
      </c>
      <c r="AS1363" s="13">
        <f t="shared" si="1658"/>
        <v>1.9405969700586126E-3</v>
      </c>
      <c r="AT1363" s="13">
        <f t="shared" si="1659"/>
        <v>9.9867054187996072E-4</v>
      </c>
      <c r="AU1363" s="13">
        <f t="shared" si="1660"/>
        <v>3.4262407104850544E-4</v>
      </c>
      <c r="AV1363" s="13">
        <f t="shared" si="1661"/>
        <v>8.8160646433657603E-5</v>
      </c>
      <c r="AW1363" s="13">
        <f t="shared" si="1662"/>
        <v>5.9579347290850299E-7</v>
      </c>
      <c r="AX1363" s="13">
        <f t="shared" si="1663"/>
        <v>1.870983644341471E-4</v>
      </c>
      <c r="AY1363" s="13">
        <f t="shared" si="1664"/>
        <v>2.1484720033024995E-4</v>
      </c>
      <c r="AZ1363" s="13">
        <f t="shared" si="1665"/>
        <v>1.2335575361481369E-4</v>
      </c>
      <c r="BA1363" s="13">
        <f t="shared" si="1666"/>
        <v>4.7216942790003127E-5</v>
      </c>
      <c r="BB1363" s="13">
        <f t="shared" si="1667"/>
        <v>1.3554939399478664E-5</v>
      </c>
      <c r="BC1363" s="13">
        <f t="shared" si="1668"/>
        <v>3.1130585127580963E-6</v>
      </c>
      <c r="BD1363" s="13">
        <f t="shared" si="1669"/>
        <v>3.6085017486431917E-4</v>
      </c>
      <c r="BE1363" s="13">
        <f t="shared" si="1670"/>
        <v>3.7140163076555138E-4</v>
      </c>
      <c r="BF1363" s="13">
        <f t="shared" si="1671"/>
        <v>1.9113080849576488E-4</v>
      </c>
      <c r="BG1363" s="13">
        <f t="shared" si="1672"/>
        <v>6.5573192522867661E-5</v>
      </c>
      <c r="BH1363" s="13">
        <f t="shared" si="1673"/>
        <v>1.6872647108078643E-5</v>
      </c>
      <c r="BI1363" s="13">
        <f t="shared" si="1674"/>
        <v>3.4732025021898951E-6</v>
      </c>
      <c r="BJ1363" s="14">
        <f t="shared" si="1675"/>
        <v>0.32361043632837844</v>
      </c>
      <c r="BK1363" s="14">
        <f t="shared" si="1676"/>
        <v>0.29263471516740036</v>
      </c>
      <c r="BL1363" s="14">
        <f t="shared" si="1677"/>
        <v>0.35507935038991439</v>
      </c>
      <c r="BM1363" s="14">
        <f t="shared" si="1678"/>
        <v>0.37096884798786395</v>
      </c>
      <c r="BN1363" s="14">
        <f t="shared" si="1679"/>
        <v>0.62873896664211137</v>
      </c>
    </row>
    <row r="1364" spans="1:66" x14ac:dyDescent="0.25">
      <c r="A1364" t="s">
        <v>196</v>
      </c>
      <c r="B1364" t="s">
        <v>199</v>
      </c>
      <c r="C1364" t="s">
        <v>518</v>
      </c>
      <c r="D1364" s="7" t="s">
        <v>539</v>
      </c>
      <c r="E1364" s="10">
        <f>VLOOKUP(A1364,home!$A$2:$E$405,3,FALSE)</f>
        <v>1.6077999999999999</v>
      </c>
      <c r="F1364" s="10">
        <f>VLOOKUP(B1364,home!$B$2:$E$405,3,FALSE)</f>
        <v>1.0975999999999999</v>
      </c>
      <c r="G1364" s="10" t="e">
        <f>VLOOKUP(C1364,away!$B$2:$E$405,4,FALSE)</f>
        <v>#N/A</v>
      </c>
      <c r="H1364" s="10">
        <f>VLOOKUP(A1364,away!$A$2:$E$405,3,FALSE)</f>
        <v>1.3987000000000001</v>
      </c>
      <c r="I1364" s="10" t="e">
        <f>VLOOKUP(C1364,away!$B$2:$E$405,3,FALSE)</f>
        <v>#N/A</v>
      </c>
      <c r="J1364" s="10">
        <f>VLOOKUP(B1364,home!$B$2:$E$405,4,FALSE)</f>
        <v>1.1355</v>
      </c>
      <c r="K1364" s="12" t="e">
        <f t="shared" si="1624"/>
        <v>#N/A</v>
      </c>
      <c r="L1364" s="12" t="e">
        <f t="shared" si="1625"/>
        <v>#N/A</v>
      </c>
      <c r="M1364" s="13" t="e">
        <f t="shared" si="1626"/>
        <v>#N/A</v>
      </c>
      <c r="N1364" s="13" t="e">
        <f t="shared" si="1627"/>
        <v>#N/A</v>
      </c>
      <c r="O1364" s="13" t="e">
        <f t="shared" si="1628"/>
        <v>#N/A</v>
      </c>
      <c r="P1364" s="13" t="e">
        <f t="shared" si="1629"/>
        <v>#N/A</v>
      </c>
      <c r="Q1364" s="13" t="e">
        <f t="shared" si="1630"/>
        <v>#N/A</v>
      </c>
      <c r="R1364" s="13" t="e">
        <f t="shared" si="1631"/>
        <v>#N/A</v>
      </c>
      <c r="S1364" s="13" t="e">
        <f t="shared" si="1632"/>
        <v>#N/A</v>
      </c>
      <c r="T1364" s="13" t="e">
        <f t="shared" si="1633"/>
        <v>#N/A</v>
      </c>
      <c r="U1364" s="13" t="e">
        <f t="shared" si="1634"/>
        <v>#N/A</v>
      </c>
      <c r="V1364" s="13" t="e">
        <f t="shared" si="1635"/>
        <v>#N/A</v>
      </c>
      <c r="W1364" s="13" t="e">
        <f t="shared" si="1636"/>
        <v>#N/A</v>
      </c>
      <c r="X1364" s="13" t="e">
        <f t="shared" si="1637"/>
        <v>#N/A</v>
      </c>
      <c r="Y1364" s="13" t="e">
        <f t="shared" si="1638"/>
        <v>#N/A</v>
      </c>
      <c r="Z1364" s="13" t="e">
        <f t="shared" si="1639"/>
        <v>#N/A</v>
      </c>
      <c r="AA1364" s="13" t="e">
        <f t="shared" si="1640"/>
        <v>#N/A</v>
      </c>
      <c r="AB1364" s="13" t="e">
        <f t="shared" si="1641"/>
        <v>#N/A</v>
      </c>
      <c r="AC1364" s="13" t="e">
        <f t="shared" si="1642"/>
        <v>#N/A</v>
      </c>
      <c r="AD1364" s="13" t="e">
        <f t="shared" si="1643"/>
        <v>#N/A</v>
      </c>
      <c r="AE1364" s="13" t="e">
        <f t="shared" si="1644"/>
        <v>#N/A</v>
      </c>
      <c r="AF1364" s="13" t="e">
        <f t="shared" si="1645"/>
        <v>#N/A</v>
      </c>
      <c r="AG1364" s="13" t="e">
        <f t="shared" si="1646"/>
        <v>#N/A</v>
      </c>
      <c r="AH1364" s="13" t="e">
        <f t="shared" si="1647"/>
        <v>#N/A</v>
      </c>
      <c r="AI1364" s="13" t="e">
        <f t="shared" si="1648"/>
        <v>#N/A</v>
      </c>
      <c r="AJ1364" s="13" t="e">
        <f t="shared" si="1649"/>
        <v>#N/A</v>
      </c>
      <c r="AK1364" s="13" t="e">
        <f t="shared" si="1650"/>
        <v>#N/A</v>
      </c>
      <c r="AL1364" s="13" t="e">
        <f t="shared" si="1651"/>
        <v>#N/A</v>
      </c>
      <c r="AM1364" s="13" t="e">
        <f t="shared" si="1652"/>
        <v>#N/A</v>
      </c>
      <c r="AN1364" s="13" t="e">
        <f t="shared" si="1653"/>
        <v>#N/A</v>
      </c>
      <c r="AO1364" s="13" t="e">
        <f t="shared" si="1654"/>
        <v>#N/A</v>
      </c>
      <c r="AP1364" s="13" t="e">
        <f t="shared" si="1655"/>
        <v>#N/A</v>
      </c>
      <c r="AQ1364" s="13" t="e">
        <f t="shared" si="1656"/>
        <v>#N/A</v>
      </c>
      <c r="AR1364" s="13" t="e">
        <f t="shared" si="1657"/>
        <v>#N/A</v>
      </c>
      <c r="AS1364" s="13" t="e">
        <f t="shared" si="1658"/>
        <v>#N/A</v>
      </c>
      <c r="AT1364" s="13" t="e">
        <f t="shared" si="1659"/>
        <v>#N/A</v>
      </c>
      <c r="AU1364" s="13" t="e">
        <f t="shared" si="1660"/>
        <v>#N/A</v>
      </c>
      <c r="AV1364" s="13" t="e">
        <f t="shared" si="1661"/>
        <v>#N/A</v>
      </c>
      <c r="AW1364" s="13" t="e">
        <f t="shared" si="1662"/>
        <v>#N/A</v>
      </c>
      <c r="AX1364" s="13" t="e">
        <f t="shared" si="1663"/>
        <v>#N/A</v>
      </c>
      <c r="AY1364" s="13" t="e">
        <f t="shared" si="1664"/>
        <v>#N/A</v>
      </c>
      <c r="AZ1364" s="13" t="e">
        <f t="shared" si="1665"/>
        <v>#N/A</v>
      </c>
      <c r="BA1364" s="13" t="e">
        <f t="shared" si="1666"/>
        <v>#N/A</v>
      </c>
      <c r="BB1364" s="13" t="e">
        <f t="shared" si="1667"/>
        <v>#N/A</v>
      </c>
      <c r="BC1364" s="13" t="e">
        <f t="shared" si="1668"/>
        <v>#N/A</v>
      </c>
      <c r="BD1364" s="13" t="e">
        <f t="shared" si="1669"/>
        <v>#N/A</v>
      </c>
      <c r="BE1364" s="13" t="e">
        <f t="shared" si="1670"/>
        <v>#N/A</v>
      </c>
      <c r="BF1364" s="13" t="e">
        <f t="shared" si="1671"/>
        <v>#N/A</v>
      </c>
      <c r="BG1364" s="13" t="e">
        <f t="shared" si="1672"/>
        <v>#N/A</v>
      </c>
      <c r="BH1364" s="13" t="e">
        <f t="shared" si="1673"/>
        <v>#N/A</v>
      </c>
      <c r="BI1364" s="13" t="e">
        <f t="shared" si="1674"/>
        <v>#N/A</v>
      </c>
      <c r="BJ1364" s="14" t="e">
        <f t="shared" si="1675"/>
        <v>#N/A</v>
      </c>
      <c r="BK1364" s="14" t="e">
        <f t="shared" si="1676"/>
        <v>#N/A</v>
      </c>
      <c r="BL1364" s="14" t="e">
        <f t="shared" si="1677"/>
        <v>#N/A</v>
      </c>
      <c r="BM1364" s="14" t="e">
        <f t="shared" si="1678"/>
        <v>#N/A</v>
      </c>
      <c r="BN1364" s="14" t="e">
        <f t="shared" si="1679"/>
        <v>#N/A</v>
      </c>
    </row>
    <row r="1365" spans="1:66" x14ac:dyDescent="0.25">
      <c r="A1365" t="s">
        <v>196</v>
      </c>
      <c r="B1365" t="s">
        <v>205</v>
      </c>
      <c r="C1365" t="s">
        <v>511</v>
      </c>
      <c r="D1365" s="7" t="s">
        <v>539</v>
      </c>
      <c r="E1365" s="10">
        <f>VLOOKUP(A1365,home!$A$2:$E$405,3,FALSE)</f>
        <v>1.6077999999999999</v>
      </c>
      <c r="F1365" s="10">
        <f>VLOOKUP(B1365,home!$B$2:$E$405,3,FALSE)</f>
        <v>1.9391</v>
      </c>
      <c r="G1365" s="10" t="e">
        <f>VLOOKUP(C1365,away!$B$2:$E$405,4,FALSE)</f>
        <v>#N/A</v>
      </c>
      <c r="H1365" s="10">
        <f>VLOOKUP(A1365,away!$A$2:$E$405,3,FALSE)</f>
        <v>1.3987000000000001</v>
      </c>
      <c r="I1365" s="10" t="e">
        <f>VLOOKUP(C1365,away!$B$2:$E$405,3,FALSE)</f>
        <v>#N/A</v>
      </c>
      <c r="J1365" s="10">
        <f>VLOOKUP(B1365,home!$B$2:$E$405,4,FALSE)</f>
        <v>0.58879999999999999</v>
      </c>
      <c r="K1365" s="12" t="e">
        <f t="shared" si="1624"/>
        <v>#N/A</v>
      </c>
      <c r="L1365" s="12" t="e">
        <f t="shared" si="1625"/>
        <v>#N/A</v>
      </c>
      <c r="M1365" s="13" t="e">
        <f t="shared" si="1626"/>
        <v>#N/A</v>
      </c>
      <c r="N1365" s="13" t="e">
        <f t="shared" si="1627"/>
        <v>#N/A</v>
      </c>
      <c r="O1365" s="13" t="e">
        <f t="shared" si="1628"/>
        <v>#N/A</v>
      </c>
      <c r="P1365" s="13" t="e">
        <f t="shared" si="1629"/>
        <v>#N/A</v>
      </c>
      <c r="Q1365" s="13" t="e">
        <f t="shared" si="1630"/>
        <v>#N/A</v>
      </c>
      <c r="R1365" s="13" t="e">
        <f t="shared" si="1631"/>
        <v>#N/A</v>
      </c>
      <c r="S1365" s="13" t="e">
        <f t="shared" si="1632"/>
        <v>#N/A</v>
      </c>
      <c r="T1365" s="13" t="e">
        <f t="shared" si="1633"/>
        <v>#N/A</v>
      </c>
      <c r="U1365" s="13" t="e">
        <f t="shared" si="1634"/>
        <v>#N/A</v>
      </c>
      <c r="V1365" s="13" t="e">
        <f t="shared" si="1635"/>
        <v>#N/A</v>
      </c>
      <c r="W1365" s="13" t="e">
        <f t="shared" si="1636"/>
        <v>#N/A</v>
      </c>
      <c r="X1365" s="13" t="e">
        <f t="shared" si="1637"/>
        <v>#N/A</v>
      </c>
      <c r="Y1365" s="13" t="e">
        <f t="shared" si="1638"/>
        <v>#N/A</v>
      </c>
      <c r="Z1365" s="13" t="e">
        <f t="shared" si="1639"/>
        <v>#N/A</v>
      </c>
      <c r="AA1365" s="13" t="e">
        <f t="shared" si="1640"/>
        <v>#N/A</v>
      </c>
      <c r="AB1365" s="13" t="e">
        <f t="shared" si="1641"/>
        <v>#N/A</v>
      </c>
      <c r="AC1365" s="13" t="e">
        <f t="shared" si="1642"/>
        <v>#N/A</v>
      </c>
      <c r="AD1365" s="13" t="e">
        <f t="shared" si="1643"/>
        <v>#N/A</v>
      </c>
      <c r="AE1365" s="13" t="e">
        <f t="shared" si="1644"/>
        <v>#N/A</v>
      </c>
      <c r="AF1365" s="13" t="e">
        <f t="shared" si="1645"/>
        <v>#N/A</v>
      </c>
      <c r="AG1365" s="13" t="e">
        <f t="shared" si="1646"/>
        <v>#N/A</v>
      </c>
      <c r="AH1365" s="13" t="e">
        <f t="shared" si="1647"/>
        <v>#N/A</v>
      </c>
      <c r="AI1365" s="13" t="e">
        <f t="shared" si="1648"/>
        <v>#N/A</v>
      </c>
      <c r="AJ1365" s="13" t="e">
        <f t="shared" si="1649"/>
        <v>#N/A</v>
      </c>
      <c r="AK1365" s="13" t="e">
        <f t="shared" si="1650"/>
        <v>#N/A</v>
      </c>
      <c r="AL1365" s="13" t="e">
        <f t="shared" si="1651"/>
        <v>#N/A</v>
      </c>
      <c r="AM1365" s="13" t="e">
        <f t="shared" si="1652"/>
        <v>#N/A</v>
      </c>
      <c r="AN1365" s="13" t="e">
        <f t="shared" si="1653"/>
        <v>#N/A</v>
      </c>
      <c r="AO1365" s="13" t="e">
        <f t="shared" si="1654"/>
        <v>#N/A</v>
      </c>
      <c r="AP1365" s="13" t="e">
        <f t="shared" si="1655"/>
        <v>#N/A</v>
      </c>
      <c r="AQ1365" s="13" t="e">
        <f t="shared" si="1656"/>
        <v>#N/A</v>
      </c>
      <c r="AR1365" s="13" t="e">
        <f t="shared" si="1657"/>
        <v>#N/A</v>
      </c>
      <c r="AS1365" s="13" t="e">
        <f t="shared" si="1658"/>
        <v>#N/A</v>
      </c>
      <c r="AT1365" s="13" t="e">
        <f t="shared" si="1659"/>
        <v>#N/A</v>
      </c>
      <c r="AU1365" s="13" t="e">
        <f t="shared" si="1660"/>
        <v>#N/A</v>
      </c>
      <c r="AV1365" s="13" t="e">
        <f t="shared" si="1661"/>
        <v>#N/A</v>
      </c>
      <c r="AW1365" s="13" t="e">
        <f t="shared" si="1662"/>
        <v>#N/A</v>
      </c>
      <c r="AX1365" s="13" t="e">
        <f t="shared" si="1663"/>
        <v>#N/A</v>
      </c>
      <c r="AY1365" s="13" t="e">
        <f t="shared" si="1664"/>
        <v>#N/A</v>
      </c>
      <c r="AZ1365" s="13" t="e">
        <f t="shared" si="1665"/>
        <v>#N/A</v>
      </c>
      <c r="BA1365" s="13" t="e">
        <f t="shared" si="1666"/>
        <v>#N/A</v>
      </c>
      <c r="BB1365" s="13" t="e">
        <f t="shared" si="1667"/>
        <v>#N/A</v>
      </c>
      <c r="BC1365" s="13" t="e">
        <f t="shared" si="1668"/>
        <v>#N/A</v>
      </c>
      <c r="BD1365" s="13" t="e">
        <f t="shared" si="1669"/>
        <v>#N/A</v>
      </c>
      <c r="BE1365" s="13" t="e">
        <f t="shared" si="1670"/>
        <v>#N/A</v>
      </c>
      <c r="BF1365" s="13" t="e">
        <f t="shared" si="1671"/>
        <v>#N/A</v>
      </c>
      <c r="BG1365" s="13" t="e">
        <f t="shared" si="1672"/>
        <v>#N/A</v>
      </c>
      <c r="BH1365" s="13" t="e">
        <f t="shared" si="1673"/>
        <v>#N/A</v>
      </c>
      <c r="BI1365" s="13" t="e">
        <f t="shared" si="1674"/>
        <v>#N/A</v>
      </c>
      <c r="BJ1365" s="14" t="e">
        <f t="shared" si="1675"/>
        <v>#N/A</v>
      </c>
      <c r="BK1365" s="14" t="e">
        <f t="shared" si="1676"/>
        <v>#N/A</v>
      </c>
      <c r="BL1365" s="14" t="e">
        <f t="shared" si="1677"/>
        <v>#N/A</v>
      </c>
      <c r="BM1365" s="14" t="e">
        <f t="shared" si="1678"/>
        <v>#N/A</v>
      </c>
      <c r="BN1365" s="14" t="e">
        <f t="shared" si="1679"/>
        <v>#N/A</v>
      </c>
    </row>
    <row r="1366" spans="1:66" x14ac:dyDescent="0.25">
      <c r="A1366" t="s">
        <v>196</v>
      </c>
      <c r="B1366" t="s">
        <v>305</v>
      </c>
      <c r="C1366" t="s">
        <v>303</v>
      </c>
      <c r="D1366" s="7" t="s">
        <v>539</v>
      </c>
      <c r="E1366" s="10">
        <f>VLOOKUP(A1366,home!$A$2:$E$405,3,FALSE)</f>
        <v>1.6077999999999999</v>
      </c>
      <c r="F1366" s="10">
        <f>VLOOKUP(B1366,home!$B$2:$E$405,3,FALSE)</f>
        <v>0.80489999999999995</v>
      </c>
      <c r="G1366" s="10">
        <f>VLOOKUP(C1366,away!$B$2:$E$405,4,FALSE)</f>
        <v>0.91469999999999996</v>
      </c>
      <c r="H1366" s="10">
        <f>VLOOKUP(A1366,away!$A$2:$E$405,3,FALSE)</f>
        <v>1.3987000000000001</v>
      </c>
      <c r="I1366" s="10">
        <f>VLOOKUP(C1366,away!$B$2:$E$405,3,FALSE)</f>
        <v>1.0513999999999999</v>
      </c>
      <c r="J1366" s="10">
        <f>VLOOKUP(B1366,home!$B$2:$E$405,4,FALSE)</f>
        <v>0.75700000000000001</v>
      </c>
      <c r="K1366" s="12">
        <f t="shared" si="1624"/>
        <v>1.1837299358339999</v>
      </c>
      <c r="L1366" s="12">
        <f t="shared" si="1625"/>
        <v>1.1132390372599998</v>
      </c>
      <c r="M1366" s="13">
        <f t="shared" si="1626"/>
        <v>0.1005631919865731</v>
      </c>
      <c r="N1366" s="13">
        <f t="shared" si="1627"/>
        <v>0.11903966079752837</v>
      </c>
      <c r="O1366" s="13">
        <f t="shared" si="1628"/>
        <v>0.11195087103092517</v>
      </c>
      <c r="P1366" s="13">
        <f t="shared" si="1629"/>
        <v>0.13251959738199745</v>
      </c>
      <c r="Q1366" s="13">
        <f t="shared" si="1630"/>
        <v>7.0455405018779713E-2</v>
      </c>
      <c r="R1366" s="13">
        <f t="shared" si="1631"/>
        <v>6.2314039943442784E-2</v>
      </c>
      <c r="S1366" s="13">
        <f t="shared" si="1632"/>
        <v>4.3657732375458669E-2</v>
      </c>
      <c r="T1366" s="13">
        <f t="shared" si="1633"/>
        <v>7.8433707252869689E-2</v>
      </c>
      <c r="U1366" s="13">
        <f t="shared" si="1634"/>
        <v>7.3762994503808826E-2</v>
      </c>
      <c r="V1366" s="13">
        <f t="shared" si="1635"/>
        <v>6.3923378841780508E-3</v>
      </c>
      <c r="W1366" s="13">
        <f t="shared" si="1636"/>
        <v>2.780005735401285E-2</v>
      </c>
      <c r="X1366" s="13">
        <f t="shared" si="1637"/>
        <v>3.0948109084554046E-2</v>
      </c>
      <c r="Y1366" s="13">
        <f t="shared" si="1638"/>
        <v>1.7226321581153205E-2</v>
      </c>
      <c r="Z1366" s="13">
        <f t="shared" si="1639"/>
        <v>2.3123473944806475E-2</v>
      </c>
      <c r="AA1366" s="13">
        <f t="shared" si="1640"/>
        <v>2.7371948328944934E-2</v>
      </c>
      <c r="AB1366" s="13">
        <f t="shared" si="1641"/>
        <v>1.620049731953678E-2</v>
      </c>
      <c r="AC1366" s="13">
        <f t="shared" si="1642"/>
        <v>5.2647869091485586E-4</v>
      </c>
      <c r="AD1366" s="13">
        <f t="shared" si="1643"/>
        <v>8.2269400269617855E-3</v>
      </c>
      <c r="AE1366" s="13">
        <f t="shared" si="1644"/>
        <v>9.1585507952106973E-3</v>
      </c>
      <c r="AF1366" s="13">
        <f t="shared" si="1645"/>
        <v>5.0978281349785817E-3</v>
      </c>
      <c r="AG1366" s="13">
        <f t="shared" si="1646"/>
        <v>1.8917004283668323E-3</v>
      </c>
      <c r="AH1366" s="13">
        <f t="shared" si="1647"/>
        <v>6.4354884681057664E-3</v>
      </c>
      <c r="AI1366" s="13">
        <f t="shared" si="1648"/>
        <v>7.6178803514112851E-3</v>
      </c>
      <c r="AJ1366" s="13">
        <f t="shared" si="1649"/>
        <v>4.5087565097835861E-3</v>
      </c>
      <c r="AK1366" s="13">
        <f t="shared" si="1650"/>
        <v>1.7790500180057507E-3</v>
      </c>
      <c r="AL1366" s="13">
        <f t="shared" si="1651"/>
        <v>2.7751205096812352E-5</v>
      </c>
      <c r="AM1366" s="13">
        <f t="shared" si="1652"/>
        <v>1.9476950380451256E-3</v>
      </c>
      <c r="AN1366" s="13">
        <f t="shared" si="1653"/>
        <v>2.1682501490294347E-3</v>
      </c>
      <c r="AO1366" s="13">
        <f t="shared" si="1654"/>
        <v>1.2068903542221897E-3</v>
      </c>
      <c r="AP1366" s="13">
        <f t="shared" si="1655"/>
        <v>4.4785248533756354E-4</v>
      </c>
      <c r="AQ1366" s="13">
        <f t="shared" si="1656"/>
        <v>1.2464171740292194E-4</v>
      </c>
      <c r="AR1366" s="13">
        <f t="shared" si="1657"/>
        <v>1.4328473973063787E-3</v>
      </c>
      <c r="AS1366" s="13">
        <f t="shared" si="1658"/>
        <v>1.6961043576733932E-3</v>
      </c>
      <c r="AT1366" s="13">
        <f t="shared" si="1659"/>
        <v>1.0038647512382471E-3</v>
      </c>
      <c r="AU1366" s="13">
        <f t="shared" si="1660"/>
        <v>3.9610158585642131E-4</v>
      </c>
      <c r="AV1366" s="13">
        <f t="shared" si="1661"/>
        <v>1.1721932620239179E-4</v>
      </c>
      <c r="AW1366" s="13">
        <f t="shared" si="1662"/>
        <v>1.0158285257829148E-6</v>
      </c>
      <c r="AX1366" s="13">
        <f t="shared" si="1663"/>
        <v>3.8425748706822624E-4</v>
      </c>
      <c r="AY1366" s="13">
        <f t="shared" si="1664"/>
        <v>4.2777043496377903E-4</v>
      </c>
      <c r="AZ1366" s="13">
        <f t="shared" si="1665"/>
        <v>2.381053735936844E-4</v>
      </c>
      <c r="BA1366" s="13">
        <f t="shared" si="1666"/>
        <v>8.8356065621955277E-5</v>
      </c>
      <c r="BB1366" s="13">
        <f t="shared" si="1667"/>
        <v>2.4590355357266731E-5</v>
      </c>
      <c r="BC1366" s="13">
        <f t="shared" si="1668"/>
        <v>5.4749887047609776E-6</v>
      </c>
      <c r="BD1366" s="13">
        <f t="shared" si="1669"/>
        <v>2.6585027618630845E-4</v>
      </c>
      <c r="BE1366" s="13">
        <f t="shared" si="1670"/>
        <v>3.1469493037146999E-4</v>
      </c>
      <c r="BF1366" s="13">
        <f t="shared" si="1671"/>
        <v>1.8625690486795269E-4</v>
      </c>
      <c r="BG1366" s="13">
        <f t="shared" si="1672"/>
        <v>7.349262468266033E-5</v>
      </c>
      <c r="BH1366" s="13">
        <f t="shared" si="1673"/>
        <v>2.1748854974969436E-5</v>
      </c>
      <c r="BI1366" s="13">
        <f t="shared" si="1674"/>
        <v>5.1489541407967008E-6</v>
      </c>
      <c r="BJ1366" s="14">
        <f t="shared" si="1675"/>
        <v>0.37534216492376271</v>
      </c>
      <c r="BK1366" s="14">
        <f t="shared" si="1676"/>
        <v>0.28411485995918268</v>
      </c>
      <c r="BL1366" s="14">
        <f t="shared" si="1677"/>
        <v>0.31745485643746585</v>
      </c>
      <c r="BM1366" s="14">
        <f t="shared" si="1678"/>
        <v>0.40276583449953318</v>
      </c>
      <c r="BN1366" s="14">
        <f t="shared" si="1679"/>
        <v>0.59684276615924647</v>
      </c>
    </row>
    <row r="1367" spans="1:66" x14ac:dyDescent="0.25">
      <c r="A1367" t="s">
        <v>196</v>
      </c>
      <c r="B1367" t="s">
        <v>202</v>
      </c>
      <c r="C1367" t="s">
        <v>300</v>
      </c>
      <c r="D1367" s="7" t="s">
        <v>539</v>
      </c>
      <c r="E1367" s="10">
        <f>VLOOKUP(A1367,home!$A$2:$E$405,3,FALSE)</f>
        <v>1.6077999999999999</v>
      </c>
      <c r="F1367" s="10">
        <f>VLOOKUP(B1367,home!$B$2:$E$405,3,FALSE)</f>
        <v>1.0609999999999999</v>
      </c>
      <c r="G1367" s="10">
        <f>VLOOKUP(C1367,away!$B$2:$E$405,4,FALSE)</f>
        <v>1.0975999999999999</v>
      </c>
      <c r="H1367" s="10">
        <f>VLOOKUP(A1367,away!$A$2:$E$405,3,FALSE)</f>
        <v>1.3987000000000001</v>
      </c>
      <c r="I1367" s="10">
        <f>VLOOKUP(C1367,away!$B$2:$E$405,3,FALSE)</f>
        <v>0.50470000000000004</v>
      </c>
      <c r="J1367" s="10">
        <f>VLOOKUP(B1367,home!$B$2:$E$405,4,FALSE)</f>
        <v>0.67290000000000005</v>
      </c>
      <c r="K1367" s="12">
        <f t="shared" si="1624"/>
        <v>1.8723692780799996</v>
      </c>
      <c r="L1367" s="12">
        <f t="shared" si="1625"/>
        <v>0.47501618558100012</v>
      </c>
      <c r="M1367" s="13">
        <f t="shared" si="1626"/>
        <v>9.5618834602320332E-2</v>
      </c>
      <c r="N1367" s="13">
        <f t="shared" si="1627"/>
        <v>0.17903376831519743</v>
      </c>
      <c r="O1367" s="13">
        <f t="shared" si="1628"/>
        <v>4.5420494082494746E-2</v>
      </c>
      <c r="P1367" s="13">
        <f t="shared" si="1629"/>
        <v>8.5043937715277587E-2</v>
      </c>
      <c r="Q1367" s="13">
        <f t="shared" si="1630"/>
        <v>0.16760866376613409</v>
      </c>
      <c r="R1367" s="13">
        <f t="shared" si="1631"/>
        <v>1.078773492313552E-2</v>
      </c>
      <c r="S1367" s="13">
        <f t="shared" si="1632"/>
        <v>1.8909641003783235E-2</v>
      </c>
      <c r="T1367" s="13">
        <f t="shared" si="1633"/>
        <v>7.9616828132517387E-2</v>
      </c>
      <c r="U1367" s="13">
        <f t="shared" si="1634"/>
        <v>2.0198623450149656E-2</v>
      </c>
      <c r="V1367" s="13">
        <f t="shared" si="1635"/>
        <v>1.8687047477301284E-3</v>
      </c>
      <c r="W1367" s="13">
        <f t="shared" si="1636"/>
        <v>0.10460843759191664</v>
      </c>
      <c r="X1367" s="13">
        <f t="shared" si="1637"/>
        <v>4.9690701004500334E-2</v>
      </c>
      <c r="Y1367" s="13">
        <f t="shared" si="1638"/>
        <v>1.180194362500186E-2</v>
      </c>
      <c r="Z1367" s="13">
        <f t="shared" si="1639"/>
        <v>1.7081162314155928E-3</v>
      </c>
      <c r="AA1367" s="13">
        <f t="shared" si="1640"/>
        <v>3.1982243550923435E-3</v>
      </c>
      <c r="AB1367" s="13">
        <f t="shared" si="1641"/>
        <v>2.9941285134410622E-3</v>
      </c>
      <c r="AC1367" s="13">
        <f t="shared" si="1642"/>
        <v>1.0387729234724173E-4</v>
      </c>
      <c r="AD1367" s="13">
        <f t="shared" si="1643"/>
        <v>4.8966406193763405E-2</v>
      </c>
      <c r="AE1367" s="13">
        <f t="shared" si="1644"/>
        <v>2.3259835491771345E-2</v>
      </c>
      <c r="AF1367" s="13">
        <f t="shared" si="1645"/>
        <v>5.5243991662713952E-3</v>
      </c>
      <c r="AG1367" s="13">
        <f t="shared" si="1646"/>
        <v>8.7472633986303186E-4</v>
      </c>
      <c r="AH1367" s="13">
        <f t="shared" si="1647"/>
        <v>2.0284571419400694E-4</v>
      </c>
      <c r="AI1367" s="13">
        <f t="shared" si="1648"/>
        <v>3.7980208344705476E-4</v>
      </c>
      <c r="AJ1367" s="13">
        <f t="shared" si="1649"/>
        <v>3.5556487639852092E-4</v>
      </c>
      <c r="AK1367" s="13">
        <f t="shared" si="1650"/>
        <v>2.2191625031096765E-4</v>
      </c>
      <c r="AL1367" s="13">
        <f t="shared" si="1651"/>
        <v>3.6955622883929782E-6</v>
      </c>
      <c r="AM1367" s="13">
        <f t="shared" si="1652"/>
        <v>1.8336638923037767E-2</v>
      </c>
      <c r="AN1367" s="13">
        <f t="shared" si="1653"/>
        <v>8.7102002775974966E-3</v>
      </c>
      <c r="AO1367" s="13">
        <f t="shared" si="1654"/>
        <v>2.0687430557554654E-3</v>
      </c>
      <c r="AP1367" s="13">
        <f t="shared" si="1655"/>
        <v>3.2756214509738115E-4</v>
      </c>
      <c r="AQ1367" s="13">
        <f t="shared" si="1656"/>
        <v>3.8899330176222024E-5</v>
      </c>
      <c r="AR1367" s="13">
        <f t="shared" si="1657"/>
        <v>1.9270999483578194E-5</v>
      </c>
      <c r="AS1367" s="13">
        <f t="shared" si="1658"/>
        <v>3.6082427390947358E-5</v>
      </c>
      <c r="AT1367" s="13">
        <f t="shared" si="1659"/>
        <v>3.3779814262681054E-5</v>
      </c>
      <c r="AU1367" s="13">
        <f t="shared" si="1660"/>
        <v>2.1082762148230871E-5</v>
      </c>
      <c r="AV1367" s="13">
        <f t="shared" si="1661"/>
        <v>9.8686790358538426E-6</v>
      </c>
      <c r="AW1367" s="13">
        <f t="shared" si="1662"/>
        <v>9.1301505835974135E-8</v>
      </c>
      <c r="AX1367" s="13">
        <f t="shared" si="1663"/>
        <v>5.7221598971236376E-3</v>
      </c>
      <c r="AY1367" s="13">
        <f t="shared" si="1664"/>
        <v>2.7181185676162381E-3</v>
      </c>
      <c r="AZ1367" s="13">
        <f t="shared" si="1665"/>
        <v>6.4557515697297857E-4</v>
      </c>
      <c r="BA1367" s="13">
        <f t="shared" si="1666"/>
        <v>1.022195495237199E-4</v>
      </c>
      <c r="BB1367" s="13">
        <f t="shared" si="1667"/>
        <v>1.2138985126641389E-5</v>
      </c>
      <c r="BC1367" s="13">
        <f t="shared" si="1668"/>
        <v>1.1532428823363381E-6</v>
      </c>
      <c r="BD1367" s="13">
        <f t="shared" si="1669"/>
        <v>1.5256727778371213E-6</v>
      </c>
      <c r="BE1367" s="13">
        <f t="shared" si="1670"/>
        <v>2.8566228376251984E-6</v>
      </c>
      <c r="BF1367" s="13">
        <f t="shared" si="1671"/>
        <v>2.6743264201155667E-6</v>
      </c>
      <c r="BG1367" s="13">
        <f t="shared" si="1672"/>
        <v>1.6691088761940182E-6</v>
      </c>
      <c r="BH1367" s="13">
        <f t="shared" si="1673"/>
        <v>7.8129704538907814E-7</v>
      </c>
      <c r="BI1367" s="13">
        <f t="shared" si="1674"/>
        <v>2.9257531696823711E-7</v>
      </c>
      <c r="BJ1367" s="14">
        <f t="shared" si="1675"/>
        <v>0.70966911875784655</v>
      </c>
      <c r="BK1367" s="14">
        <f t="shared" si="1676"/>
        <v>0.20426680949136314</v>
      </c>
      <c r="BL1367" s="14">
        <f t="shared" si="1677"/>
        <v>8.3889218534259319E-2</v>
      </c>
      <c r="BM1367" s="14">
        <f t="shared" si="1678"/>
        <v>0.41330180234421471</v>
      </c>
      <c r="BN1367" s="14">
        <f t="shared" si="1679"/>
        <v>0.58351343340455974</v>
      </c>
    </row>
    <row r="1368" spans="1:66" x14ac:dyDescent="0.25">
      <c r="A1368" t="s">
        <v>32</v>
      </c>
      <c r="B1368" t="s">
        <v>310</v>
      </c>
      <c r="C1368" t="s">
        <v>208</v>
      </c>
      <c r="D1368" s="7" t="s">
        <v>539</v>
      </c>
      <c r="E1368" s="10">
        <f>VLOOKUP(A1368,home!$A$2:$E$405,3,FALSE)</f>
        <v>1.268</v>
      </c>
      <c r="F1368" s="10">
        <f>VLOOKUP(B1368,home!$B$2:$E$405,3,FALSE)</f>
        <v>1.2061999999999999</v>
      </c>
      <c r="G1368" s="10">
        <f>VLOOKUP(C1368,away!$B$2:$E$405,4,FALSE)</f>
        <v>0.83499999999999996</v>
      </c>
      <c r="H1368" s="10">
        <f>VLOOKUP(A1368,away!$A$2:$E$405,3,FALSE)</f>
        <v>1.1471</v>
      </c>
      <c r="I1368" s="10">
        <f>VLOOKUP(C1368,away!$B$2:$E$405,3,FALSE)</f>
        <v>1.3332999999999999</v>
      </c>
      <c r="J1368" s="10">
        <f>VLOOKUP(B1368,home!$B$2:$E$405,4,FALSE)</f>
        <v>0.82050000000000001</v>
      </c>
      <c r="K1368" s="12">
        <f t="shared" si="1624"/>
        <v>1.2771004359999998</v>
      </c>
      <c r="L1368" s="12">
        <f t="shared" si="1625"/>
        <v>1.2548960268149998</v>
      </c>
      <c r="M1368" s="13">
        <f t="shared" si="1626"/>
        <v>7.9500142663422674E-2</v>
      </c>
      <c r="N1368" s="13">
        <f t="shared" si="1627"/>
        <v>0.10152966685751928</v>
      </c>
      <c r="O1368" s="13">
        <f t="shared" si="1628"/>
        <v>9.9764413159554782E-2</v>
      </c>
      <c r="P1368" s="13">
        <f t="shared" si="1629"/>
        <v>0.12740917554335152</v>
      </c>
      <c r="Q1368" s="13">
        <f t="shared" si="1630"/>
        <v>6.483179090533632E-2</v>
      </c>
      <c r="R1368" s="13">
        <f t="shared" si="1631"/>
        <v>6.2596982845727692E-2</v>
      </c>
      <c r="S1368" s="13">
        <f t="shared" si="1632"/>
        <v>5.1047386422192149E-2</v>
      </c>
      <c r="T1368" s="13">
        <f t="shared" si="1633"/>
        <v>8.1357156818407383E-2</v>
      </c>
      <c r="U1368" s="13">
        <f t="shared" si="1634"/>
        <v>7.9942634084563327E-2</v>
      </c>
      <c r="V1368" s="13">
        <f t="shared" si="1635"/>
        <v>9.0899982479413274E-3</v>
      </c>
      <c r="W1368" s="13">
        <f t="shared" si="1636"/>
        <v>2.7598902810621936E-2</v>
      </c>
      <c r="X1368" s="13">
        <f t="shared" si="1637"/>
        <v>3.4633753481502799E-2</v>
      </c>
      <c r="Y1368" s="13">
        <f t="shared" si="1638"/>
        <v>2.1730879818814018E-2</v>
      </c>
      <c r="Z1368" s="13">
        <f t="shared" si="1639"/>
        <v>2.6184235021236804E-2</v>
      </c>
      <c r="AA1368" s="13">
        <f t="shared" si="1640"/>
        <v>3.3439897961947983E-2</v>
      </c>
      <c r="AB1368" s="13">
        <f t="shared" si="1641"/>
        <v>2.1353054133499642E-2</v>
      </c>
      <c r="AC1368" s="13">
        <f t="shared" si="1642"/>
        <v>9.1049300641190016E-4</v>
      </c>
      <c r="AD1368" s="13">
        <f t="shared" si="1643"/>
        <v>8.8116427031417251E-3</v>
      </c>
      <c r="AE1368" s="13">
        <f t="shared" si="1644"/>
        <v>1.1057695417885935E-2</v>
      </c>
      <c r="AF1368" s="13">
        <f t="shared" si="1645"/>
        <v>6.9381290228177454E-3</v>
      </c>
      <c r="AG1368" s="13">
        <f t="shared" si="1646"/>
        <v>2.9022101814212766E-3</v>
      </c>
      <c r="AH1368" s="13">
        <f t="shared" si="1647"/>
        <v>8.2146231233350617E-3</v>
      </c>
      <c r="AI1368" s="13">
        <f t="shared" si="1648"/>
        <v>1.0490898772386886E-2</v>
      </c>
      <c r="AJ1368" s="13">
        <f t="shared" si="1649"/>
        <v>6.6989656981235792E-3</v>
      </c>
      <c r="AK1368" s="13">
        <f t="shared" si="1650"/>
        <v>2.8517506712742212E-3</v>
      </c>
      <c r="AL1368" s="13">
        <f t="shared" si="1651"/>
        <v>5.8367273012857397E-5</v>
      </c>
      <c r="AM1368" s="13">
        <f t="shared" si="1652"/>
        <v>2.2506705476117014E-3</v>
      </c>
      <c r="AN1368" s="13">
        <f t="shared" si="1653"/>
        <v>2.8243575278674637E-3</v>
      </c>
      <c r="AO1368" s="13">
        <f t="shared" si="1654"/>
        <v>1.7721375200129578E-3</v>
      </c>
      <c r="AP1368" s="13">
        <f t="shared" si="1655"/>
        <v>7.4128277761134967E-4</v>
      </c>
      <c r="AQ1368" s="13">
        <f t="shared" si="1656"/>
        <v>2.3255820309271751E-4</v>
      </c>
      <c r="AR1368" s="13">
        <f t="shared" si="1657"/>
        <v>2.0616995838511586E-3</v>
      </c>
      <c r="AS1368" s="13">
        <f t="shared" si="1658"/>
        <v>2.6329974374373322E-3</v>
      </c>
      <c r="AT1368" s="13">
        <f t="shared" si="1659"/>
        <v>1.68130108766905E-3</v>
      </c>
      <c r="AU1368" s="13">
        <f t="shared" si="1660"/>
        <v>7.1573011736980575E-4</v>
      </c>
      <c r="AV1368" s="13">
        <f t="shared" si="1661"/>
        <v>2.2851481123782751E-4</v>
      </c>
      <c r="AW1368" s="13">
        <f t="shared" si="1662"/>
        <v>2.598362260096695E-6</v>
      </c>
      <c r="AX1368" s="13">
        <f t="shared" si="1663"/>
        <v>4.7905538960787671E-4</v>
      </c>
      <c r="AY1368" s="13">
        <f t="shared" si="1664"/>
        <v>6.0116470504323631E-4</v>
      </c>
      <c r="AZ1368" s="13">
        <f t="shared" si="1665"/>
        <v>3.7719959991008427E-4</v>
      </c>
      <c r="BA1368" s="13">
        <f t="shared" si="1666"/>
        <v>1.5778209308112416E-4</v>
      </c>
      <c r="BB1368" s="13">
        <f t="shared" si="1667"/>
        <v>4.9500030427514312E-5</v>
      </c>
      <c r="BC1368" s="13">
        <f t="shared" si="1668"/>
        <v>1.242347830214186E-5</v>
      </c>
      <c r="BD1368" s="13">
        <f t="shared" si="1669"/>
        <v>4.3120310271015929E-4</v>
      </c>
      <c r="BE1368" s="13">
        <f t="shared" si="1670"/>
        <v>5.5068967047569703E-4</v>
      </c>
      <c r="BF1368" s="13">
        <f t="shared" si="1671"/>
        <v>3.5164300913260457E-4</v>
      </c>
      <c r="BG1368" s="13">
        <f t="shared" si="1672"/>
        <v>1.4969448009320038E-4</v>
      </c>
      <c r="BH1368" s="13">
        <f t="shared" si="1673"/>
        <v>4.7793721448454872E-5</v>
      </c>
      <c r="BI1368" s="13">
        <f t="shared" si="1674"/>
        <v>1.2207476499976844E-5</v>
      </c>
      <c r="BJ1368" s="14">
        <f t="shared" si="1675"/>
        <v>0.37088995989003659</v>
      </c>
      <c r="BK1368" s="14">
        <f t="shared" si="1676"/>
        <v>0.26861672786137564</v>
      </c>
      <c r="BL1368" s="14">
        <f t="shared" si="1677"/>
        <v>0.3342166949483385</v>
      </c>
      <c r="BM1368" s="14">
        <f t="shared" si="1678"/>
        <v>0.46367687940329205</v>
      </c>
      <c r="BN1368" s="14">
        <f t="shared" si="1679"/>
        <v>0.5356321719749122</v>
      </c>
    </row>
    <row r="1369" spans="1:66" x14ac:dyDescent="0.25">
      <c r="A1369" t="s">
        <v>32</v>
      </c>
      <c r="B1369" t="s">
        <v>330</v>
      </c>
      <c r="C1369" t="s">
        <v>508</v>
      </c>
      <c r="D1369" s="7" t="s">
        <v>539</v>
      </c>
      <c r="E1369" s="10">
        <f>VLOOKUP(A1369,home!$A$2:$E$405,3,FALSE)</f>
        <v>1.268</v>
      </c>
      <c r="F1369" s="10">
        <f>VLOOKUP(B1369,home!$B$2:$E$405,3,FALSE)</f>
        <v>0.92779999999999996</v>
      </c>
      <c r="G1369" s="10" t="e">
        <f>VLOOKUP(C1369,away!$B$2:$E$405,4,FALSE)</f>
        <v>#N/A</v>
      </c>
      <c r="H1369" s="10">
        <f>VLOOKUP(A1369,away!$A$2:$E$405,3,FALSE)</f>
        <v>1.1471</v>
      </c>
      <c r="I1369" s="10" t="e">
        <f>VLOOKUP(C1369,away!$B$2:$E$405,3,FALSE)</f>
        <v>#N/A</v>
      </c>
      <c r="J1369" s="10">
        <f>VLOOKUP(B1369,home!$B$2:$E$405,4,FALSE)</f>
        <v>0.87180000000000002</v>
      </c>
      <c r="K1369" s="12" t="e">
        <f t="shared" si="1624"/>
        <v>#N/A</v>
      </c>
      <c r="L1369" s="12" t="e">
        <f t="shared" si="1625"/>
        <v>#N/A</v>
      </c>
      <c r="M1369" s="13" t="e">
        <f t="shared" si="1626"/>
        <v>#N/A</v>
      </c>
      <c r="N1369" s="13" t="e">
        <f t="shared" si="1627"/>
        <v>#N/A</v>
      </c>
      <c r="O1369" s="13" t="e">
        <f t="shared" si="1628"/>
        <v>#N/A</v>
      </c>
      <c r="P1369" s="13" t="e">
        <f t="shared" si="1629"/>
        <v>#N/A</v>
      </c>
      <c r="Q1369" s="13" t="e">
        <f t="shared" si="1630"/>
        <v>#N/A</v>
      </c>
      <c r="R1369" s="13" t="e">
        <f t="shared" si="1631"/>
        <v>#N/A</v>
      </c>
      <c r="S1369" s="13" t="e">
        <f t="shared" si="1632"/>
        <v>#N/A</v>
      </c>
      <c r="T1369" s="13" t="e">
        <f t="shared" si="1633"/>
        <v>#N/A</v>
      </c>
      <c r="U1369" s="13" t="e">
        <f t="shared" si="1634"/>
        <v>#N/A</v>
      </c>
      <c r="V1369" s="13" t="e">
        <f t="shared" si="1635"/>
        <v>#N/A</v>
      </c>
      <c r="W1369" s="13" t="e">
        <f t="shared" si="1636"/>
        <v>#N/A</v>
      </c>
      <c r="X1369" s="13" t="e">
        <f t="shared" si="1637"/>
        <v>#N/A</v>
      </c>
      <c r="Y1369" s="13" t="e">
        <f t="shared" si="1638"/>
        <v>#N/A</v>
      </c>
      <c r="Z1369" s="13" t="e">
        <f t="shared" si="1639"/>
        <v>#N/A</v>
      </c>
      <c r="AA1369" s="13" t="e">
        <f t="shared" si="1640"/>
        <v>#N/A</v>
      </c>
      <c r="AB1369" s="13" t="e">
        <f t="shared" si="1641"/>
        <v>#N/A</v>
      </c>
      <c r="AC1369" s="13" t="e">
        <f t="shared" si="1642"/>
        <v>#N/A</v>
      </c>
      <c r="AD1369" s="13" t="e">
        <f t="shared" si="1643"/>
        <v>#N/A</v>
      </c>
      <c r="AE1369" s="13" t="e">
        <f t="shared" si="1644"/>
        <v>#N/A</v>
      </c>
      <c r="AF1369" s="13" t="e">
        <f t="shared" si="1645"/>
        <v>#N/A</v>
      </c>
      <c r="AG1369" s="13" t="e">
        <f t="shared" si="1646"/>
        <v>#N/A</v>
      </c>
      <c r="AH1369" s="13" t="e">
        <f t="shared" si="1647"/>
        <v>#N/A</v>
      </c>
      <c r="AI1369" s="13" t="e">
        <f t="shared" si="1648"/>
        <v>#N/A</v>
      </c>
      <c r="AJ1369" s="13" t="e">
        <f t="shared" si="1649"/>
        <v>#N/A</v>
      </c>
      <c r="AK1369" s="13" t="e">
        <f t="shared" si="1650"/>
        <v>#N/A</v>
      </c>
      <c r="AL1369" s="13" t="e">
        <f t="shared" si="1651"/>
        <v>#N/A</v>
      </c>
      <c r="AM1369" s="13" t="e">
        <f t="shared" si="1652"/>
        <v>#N/A</v>
      </c>
      <c r="AN1369" s="13" t="e">
        <f t="shared" si="1653"/>
        <v>#N/A</v>
      </c>
      <c r="AO1369" s="13" t="e">
        <f t="shared" si="1654"/>
        <v>#N/A</v>
      </c>
      <c r="AP1369" s="13" t="e">
        <f t="shared" si="1655"/>
        <v>#N/A</v>
      </c>
      <c r="AQ1369" s="13" t="e">
        <f t="shared" si="1656"/>
        <v>#N/A</v>
      </c>
      <c r="AR1369" s="13" t="e">
        <f t="shared" si="1657"/>
        <v>#N/A</v>
      </c>
      <c r="AS1369" s="13" t="e">
        <f t="shared" si="1658"/>
        <v>#N/A</v>
      </c>
      <c r="AT1369" s="13" t="e">
        <f t="shared" si="1659"/>
        <v>#N/A</v>
      </c>
      <c r="AU1369" s="13" t="e">
        <f t="shared" si="1660"/>
        <v>#N/A</v>
      </c>
      <c r="AV1369" s="13" t="e">
        <f t="shared" si="1661"/>
        <v>#N/A</v>
      </c>
      <c r="AW1369" s="13" t="e">
        <f t="shared" si="1662"/>
        <v>#N/A</v>
      </c>
      <c r="AX1369" s="13" t="e">
        <f t="shared" si="1663"/>
        <v>#N/A</v>
      </c>
      <c r="AY1369" s="13" t="e">
        <f t="shared" si="1664"/>
        <v>#N/A</v>
      </c>
      <c r="AZ1369" s="13" t="e">
        <f t="shared" si="1665"/>
        <v>#N/A</v>
      </c>
      <c r="BA1369" s="13" t="e">
        <f t="shared" si="1666"/>
        <v>#N/A</v>
      </c>
      <c r="BB1369" s="13" t="e">
        <f t="shared" si="1667"/>
        <v>#N/A</v>
      </c>
      <c r="BC1369" s="13" t="e">
        <f t="shared" si="1668"/>
        <v>#N/A</v>
      </c>
      <c r="BD1369" s="13" t="e">
        <f t="shared" si="1669"/>
        <v>#N/A</v>
      </c>
      <c r="BE1369" s="13" t="e">
        <f t="shared" si="1670"/>
        <v>#N/A</v>
      </c>
      <c r="BF1369" s="13" t="e">
        <f t="shared" si="1671"/>
        <v>#N/A</v>
      </c>
      <c r="BG1369" s="13" t="e">
        <f t="shared" si="1672"/>
        <v>#N/A</v>
      </c>
      <c r="BH1369" s="13" t="e">
        <f t="shared" si="1673"/>
        <v>#N/A</v>
      </c>
      <c r="BI1369" s="13" t="e">
        <f t="shared" si="1674"/>
        <v>#N/A</v>
      </c>
      <c r="BJ1369" s="14" t="e">
        <f t="shared" si="1675"/>
        <v>#N/A</v>
      </c>
      <c r="BK1369" s="14" t="e">
        <f t="shared" si="1676"/>
        <v>#N/A</v>
      </c>
      <c r="BL1369" s="14" t="e">
        <f t="shared" si="1677"/>
        <v>#N/A</v>
      </c>
      <c r="BM1369" s="14" t="e">
        <f t="shared" si="1678"/>
        <v>#N/A</v>
      </c>
      <c r="BN1369" s="14" t="e">
        <f t="shared" si="1679"/>
        <v>#N/A</v>
      </c>
    </row>
    <row r="1370" spans="1:66" x14ac:dyDescent="0.25">
      <c r="A1370" t="s">
        <v>213</v>
      </c>
      <c r="B1370" t="s">
        <v>223</v>
      </c>
      <c r="C1370" t="s">
        <v>221</v>
      </c>
      <c r="D1370" s="7" t="s">
        <v>539</v>
      </c>
      <c r="E1370" s="10">
        <f>VLOOKUP(A1370,home!$A$2:$E$405,3,FALSE)</f>
        <v>1.2675000000000001</v>
      </c>
      <c r="F1370" s="10">
        <f>VLOOKUP(B1370,home!$B$2:$E$405,3,FALSE)</f>
        <v>0.62290000000000001</v>
      </c>
      <c r="G1370" s="10">
        <f>VLOOKUP(C1370,away!$B$2:$E$405,4,FALSE)</f>
        <v>0.83050000000000002</v>
      </c>
      <c r="H1370" s="10">
        <f>VLOOKUP(A1370,away!$A$2:$E$405,3,FALSE)</f>
        <v>1.1535</v>
      </c>
      <c r="I1370" s="10">
        <f>VLOOKUP(C1370,away!$B$2:$E$405,3,FALSE)</f>
        <v>0.59319999999999995</v>
      </c>
      <c r="J1370" s="10">
        <f>VLOOKUP(B1370,home!$B$2:$E$405,4,FALSE)</f>
        <v>1.0494000000000001</v>
      </c>
      <c r="K1370" s="12">
        <f t="shared" si="1624"/>
        <v>0.65570113537500008</v>
      </c>
      <c r="L1370" s="12">
        <f t="shared" si="1625"/>
        <v>0.71805845627999998</v>
      </c>
      <c r="M1370" s="13">
        <f t="shared" si="1626"/>
        <v>0.25315341474090558</v>
      </c>
      <c r="N1370" s="13">
        <f t="shared" si="1627"/>
        <v>0.16599298146967006</v>
      </c>
      <c r="O1370" s="13">
        <f t="shared" si="1628"/>
        <v>0.18177895019086521</v>
      </c>
      <c r="P1370" s="13">
        <f t="shared" si="1629"/>
        <v>0.1191926640274259</v>
      </c>
      <c r="Q1370" s="13">
        <f t="shared" si="1630"/>
        <v>5.4420893206972E-2</v>
      </c>
      <c r="R1370" s="13">
        <f t="shared" si="1631"/>
        <v>6.5263956179125837E-2</v>
      </c>
      <c r="S1370" s="13">
        <f t="shared" si="1632"/>
        <v>1.4029922500250619E-2</v>
      </c>
      <c r="T1370" s="13">
        <f t="shared" si="1633"/>
        <v>3.9077382565577044E-2</v>
      </c>
      <c r="U1370" s="13">
        <f t="shared" si="1634"/>
        <v>4.2793650165717068E-2</v>
      </c>
      <c r="V1370" s="13">
        <f t="shared" si="1635"/>
        <v>7.3397032152078148E-4</v>
      </c>
      <c r="W1370" s="13">
        <f t="shared" si="1636"/>
        <v>1.1894613821311057E-2</v>
      </c>
      <c r="X1370" s="13">
        <f t="shared" si="1637"/>
        <v>8.5410280385773679E-3</v>
      </c>
      <c r="Y1370" s="13">
        <f t="shared" si="1638"/>
        <v>3.0664787042125308E-3</v>
      </c>
      <c r="Z1370" s="13">
        <f t="shared" si="1639"/>
        <v>1.562111187490289E-2</v>
      </c>
      <c r="AA1370" s="13">
        <f t="shared" si="1640"/>
        <v>1.024278079219372E-2</v>
      </c>
      <c r="AB1370" s="13">
        <f t="shared" si="1641"/>
        <v>3.3581014974193323E-3</v>
      </c>
      <c r="AC1370" s="13">
        <f t="shared" si="1642"/>
        <v>2.1598532955961016E-5</v>
      </c>
      <c r="AD1370" s="13">
        <f t="shared" si="1643"/>
        <v>1.9498279468702067E-3</v>
      </c>
      <c r="AE1370" s="13">
        <f t="shared" si="1644"/>
        <v>1.4000904455412221E-3</v>
      </c>
      <c r="AF1370" s="13">
        <f t="shared" si="1645"/>
        <v>5.0267339198885373E-4</v>
      </c>
      <c r="AG1370" s="13">
        <f t="shared" si="1646"/>
        <v>1.2031629328818254E-4</v>
      </c>
      <c r="AH1370" s="13">
        <f t="shared" si="1647"/>
        <v>2.8042178695674861E-3</v>
      </c>
      <c r="AI1370" s="13">
        <f t="shared" si="1648"/>
        <v>1.8387288409142644E-3</v>
      </c>
      <c r="AJ1370" s="13">
        <f t="shared" si="1649"/>
        <v>6.028282943171205E-4</v>
      </c>
      <c r="AK1370" s="13">
        <f t="shared" si="1650"/>
        <v>1.3175839900663689E-4</v>
      </c>
      <c r="AL1370" s="13">
        <f t="shared" si="1651"/>
        <v>4.067709984856339E-7</v>
      </c>
      <c r="AM1370" s="13">
        <f t="shared" si="1652"/>
        <v>2.5570087970973998E-4</v>
      </c>
      <c r="AN1370" s="13">
        <f t="shared" si="1653"/>
        <v>1.8360817895381385E-4</v>
      </c>
      <c r="AO1370" s="13">
        <f t="shared" si="1654"/>
        <v>6.5920702769978773E-5</v>
      </c>
      <c r="AP1370" s="13">
        <f t="shared" si="1655"/>
        <v>1.5778306022634561E-5</v>
      </c>
      <c r="AQ1370" s="13">
        <f t="shared" si="1656"/>
        <v>2.8324365163315995E-6</v>
      </c>
      <c r="AR1370" s="13">
        <f t="shared" si="1657"/>
        <v>4.0271847089888395E-4</v>
      </c>
      <c r="AS1370" s="13">
        <f t="shared" si="1658"/>
        <v>2.6406295860488213E-4</v>
      </c>
      <c r="AT1370" s="13">
        <f t="shared" si="1659"/>
        <v>8.6573190883851422E-5</v>
      </c>
      <c r="AU1370" s="13">
        <f t="shared" si="1660"/>
        <v>1.8922046518525996E-5</v>
      </c>
      <c r="AV1370" s="13">
        <f t="shared" si="1661"/>
        <v>3.101801846454015E-6</v>
      </c>
      <c r="AW1370" s="13">
        <f t="shared" si="1662"/>
        <v>5.320019418113263E-9</v>
      </c>
      <c r="AX1370" s="13">
        <f t="shared" si="1663"/>
        <v>2.794389285701047E-5</v>
      </c>
      <c r="AY1370" s="13">
        <f t="shared" si="1664"/>
        <v>2.0065348567358654E-5</v>
      </c>
      <c r="AZ1370" s="13">
        <f t="shared" si="1665"/>
        <v>7.2040466084988317E-6</v>
      </c>
      <c r="BA1370" s="13">
        <f t="shared" si="1666"/>
        <v>1.7243088622226137E-6</v>
      </c>
      <c r="BB1370" s="13">
        <f t="shared" si="1667"/>
        <v>3.0953863993937324E-7</v>
      </c>
      <c r="BC1370" s="13">
        <f t="shared" si="1668"/>
        <v>4.4453367590775427E-8</v>
      </c>
      <c r="BD1370" s="13">
        <f t="shared" si="1669"/>
        <v>4.8195900588182434E-5</v>
      </c>
      <c r="BE1370" s="13">
        <f t="shared" si="1670"/>
        <v>3.1602106736091855E-5</v>
      </c>
      <c r="BF1370" s="13">
        <f t="shared" si="1671"/>
        <v>1.0360768633548683E-5</v>
      </c>
      <c r="BG1370" s="13">
        <f t="shared" si="1672"/>
        <v>2.2645225854585203E-6</v>
      </c>
      <c r="BH1370" s="13">
        <f t="shared" si="1673"/>
        <v>3.7121250759187045E-7</v>
      </c>
      <c r="BI1370" s="13">
        <f t="shared" si="1674"/>
        <v>4.868089253867807E-8</v>
      </c>
      <c r="BJ1370" s="14">
        <f t="shared" si="1675"/>
        <v>0.2875474179768836</v>
      </c>
      <c r="BK1370" s="14">
        <f t="shared" si="1676"/>
        <v>0.38715204224262467</v>
      </c>
      <c r="BL1370" s="14">
        <f t="shared" si="1677"/>
        <v>0.30968319388982257</v>
      </c>
      <c r="BM1370" s="14">
        <f t="shared" si="1678"/>
        <v>0.16018084614072145</v>
      </c>
      <c r="BN1370" s="14">
        <f t="shared" si="1679"/>
        <v>0.8398028598149645</v>
      </c>
    </row>
    <row r="1371" spans="1:66" x14ac:dyDescent="0.25">
      <c r="A1371" t="s">
        <v>213</v>
      </c>
      <c r="B1371" t="s">
        <v>214</v>
      </c>
      <c r="C1371" t="s">
        <v>217</v>
      </c>
      <c r="D1371" s="7" t="s">
        <v>539</v>
      </c>
      <c r="E1371" s="10">
        <f>VLOOKUP(A1371,home!$A$2:$E$405,3,FALSE)</f>
        <v>1.2675000000000001</v>
      </c>
      <c r="F1371" s="10">
        <f>VLOOKUP(B1371,home!$B$2:$E$405,3,FALSE)</f>
        <v>1.7024999999999999</v>
      </c>
      <c r="G1371" s="10">
        <f>VLOOKUP(C1371,away!$B$2:$E$405,4,FALSE)</f>
        <v>1.0795999999999999</v>
      </c>
      <c r="H1371" s="10">
        <f>VLOOKUP(A1371,away!$A$2:$E$405,3,FALSE)</f>
        <v>1.1535</v>
      </c>
      <c r="I1371" s="10">
        <f>VLOOKUP(C1371,away!$B$2:$E$405,3,FALSE)</f>
        <v>0.50190000000000001</v>
      </c>
      <c r="J1371" s="10">
        <f>VLOOKUP(B1371,home!$B$2:$E$405,4,FALSE)</f>
        <v>0.50190000000000001</v>
      </c>
      <c r="K1371" s="12">
        <f t="shared" si="1624"/>
        <v>2.3296890824999998</v>
      </c>
      <c r="L1371" s="12">
        <f t="shared" si="1625"/>
        <v>0.29057081413500002</v>
      </c>
      <c r="M1371" s="13">
        <f t="shared" si="1626"/>
        <v>7.2783944066935974E-2</v>
      </c>
      <c r="N1371" s="13">
        <f t="shared" si="1627"/>
        <v>0.16956395987403136</v>
      </c>
      <c r="O1371" s="13">
        <f t="shared" si="1628"/>
        <v>2.1148889883485889E-2</v>
      </c>
      <c r="P1371" s="13">
        <f t="shared" si="1629"/>
        <v>4.927033786855177E-2</v>
      </c>
      <c r="Q1371" s="13">
        <f t="shared" si="1630"/>
        <v>0.1975156530519995</v>
      </c>
      <c r="R1371" s="13">
        <f t="shared" si="1631"/>
        <v>3.0726250757479802E-3</v>
      </c>
      <c r="S1371" s="13">
        <f t="shared" si="1632"/>
        <v>8.3382613597056815E-3</v>
      </c>
      <c r="T1371" s="13">
        <f t="shared" si="1633"/>
        <v>5.73922841117257E-2</v>
      </c>
      <c r="U1371" s="13">
        <f t="shared" si="1634"/>
        <v>7.1582610935858049E-3</v>
      </c>
      <c r="V1371" s="13">
        <f t="shared" si="1635"/>
        <v>6.271666394066386E-4</v>
      </c>
      <c r="W1371" s="13">
        <f t="shared" si="1636"/>
        <v>0.15338335351270033</v>
      </c>
      <c r="X1371" s="13">
        <f t="shared" si="1637"/>
        <v>4.4568725904941847E-2</v>
      </c>
      <c r="Y1371" s="13">
        <f t="shared" si="1638"/>
        <v>6.475185485579309E-3</v>
      </c>
      <c r="Z1371" s="13">
        <f t="shared" si="1639"/>
        <v>2.9760505659723568E-4</v>
      </c>
      <c r="AA1371" s="13">
        <f t="shared" si="1640"/>
        <v>6.9332725125137451E-4</v>
      </c>
      <c r="AB1371" s="13">
        <f t="shared" si="1641"/>
        <v>8.0761846392003094E-4</v>
      </c>
      <c r="AC1371" s="13">
        <f t="shared" si="1642"/>
        <v>2.6534622968349416E-5</v>
      </c>
      <c r="AD1371" s="13">
        <f t="shared" si="1643"/>
        <v>8.9333881028944004E-2</v>
      </c>
      <c r="AE1371" s="13">
        <f t="shared" si="1644"/>
        <v>2.5957818540419491E-2</v>
      </c>
      <c r="AF1371" s="13">
        <f t="shared" si="1645"/>
        <v>3.7712922332291446E-3</v>
      </c>
      <c r="AG1371" s="13">
        <f t="shared" si="1646"/>
        <v>3.6527581818346513E-4</v>
      </c>
      <c r="AH1371" s="13">
        <f t="shared" si="1647"/>
        <v>2.1618835896537875E-5</v>
      </c>
      <c r="AI1371" s="13">
        <f t="shared" si="1648"/>
        <v>5.0365165964523384E-5</v>
      </c>
      <c r="AJ1371" s="13">
        <f t="shared" si="1649"/>
        <v>5.8667588642925364E-5</v>
      </c>
      <c r="AK1371" s="13">
        <f t="shared" si="1650"/>
        <v>4.5559080252674727E-5</v>
      </c>
      <c r="AL1371" s="13">
        <f t="shared" si="1651"/>
        <v>7.1849353899419533E-7</v>
      </c>
      <c r="AM1371" s="13">
        <f t="shared" si="1652"/>
        <v>4.1624033466096937E-2</v>
      </c>
      <c r="AN1371" s="13">
        <f t="shared" si="1653"/>
        <v>1.2094729291826273E-2</v>
      </c>
      <c r="AO1371" s="13">
        <f t="shared" si="1654"/>
        <v>1.7571876685341964E-3</v>
      </c>
      <c r="AP1371" s="13">
        <f t="shared" si="1655"/>
        <v>1.7019581714465472E-4</v>
      </c>
      <c r="AQ1371" s="13">
        <f t="shared" si="1656"/>
        <v>1.2363484287523475E-5</v>
      </c>
      <c r="AR1371" s="13">
        <f t="shared" si="1657"/>
        <v>1.2563605494215946E-6</v>
      </c>
      <c r="AS1371" s="13">
        <f t="shared" si="1658"/>
        <v>2.9269294556711907E-6</v>
      </c>
      <c r="AT1371" s="13">
        <f t="shared" si="1659"/>
        <v>3.4094177990624206E-6</v>
      </c>
      <c r="AU1371" s="13">
        <f t="shared" si="1660"/>
        <v>2.6476278080522996E-6</v>
      </c>
      <c r="AV1371" s="13">
        <f t="shared" si="1661"/>
        <v>1.5420373997357121E-6</v>
      </c>
      <c r="AW1371" s="13">
        <f t="shared" si="1662"/>
        <v>1.3510465756804894E-8</v>
      </c>
      <c r="AX1371" s="13">
        <f t="shared" si="1663"/>
        <v>1.6161842722596773E-2</v>
      </c>
      <c r="AY1371" s="13">
        <f t="shared" si="1664"/>
        <v>4.6961597978267692E-3</v>
      </c>
      <c r="AZ1371" s="13">
        <f t="shared" si="1665"/>
        <v>6.8228348788129081E-4</v>
      </c>
      <c r="BA1371" s="13">
        <f t="shared" si="1666"/>
        <v>6.6083889514844714E-5</v>
      </c>
      <c r="BB1371" s="13">
        <f t="shared" si="1667"/>
        <v>4.8005123943839531E-6</v>
      </c>
      <c r="BC1371" s="13">
        <f t="shared" si="1668"/>
        <v>2.7897775894026072E-7</v>
      </c>
      <c r="BD1371" s="13">
        <f t="shared" si="1669"/>
        <v>6.0843617948754801E-8</v>
      </c>
      <c r="BE1371" s="13">
        <f t="shared" si="1670"/>
        <v>1.4174671247501512E-7</v>
      </c>
      <c r="BF1371" s="13">
        <f t="shared" si="1671"/>
        <v>1.6511288426665463E-7</v>
      </c>
      <c r="BG1371" s="13">
        <f t="shared" si="1672"/>
        <v>1.2822056128537042E-7</v>
      </c>
      <c r="BH1371" s="13">
        <f t="shared" si="1673"/>
        <v>7.4678510444637411E-8</v>
      </c>
      <c r="BI1371" s="13">
        <f t="shared" si="1674"/>
        <v>3.4795542096046802E-8</v>
      </c>
      <c r="BJ1371" s="14">
        <f t="shared" si="1675"/>
        <v>0.82559738867761656</v>
      </c>
      <c r="BK1371" s="14">
        <f t="shared" si="1676"/>
        <v>0.13574312284893419</v>
      </c>
      <c r="BL1371" s="14">
        <f t="shared" si="1677"/>
        <v>3.30693202095882E-2</v>
      </c>
      <c r="BM1371" s="14">
        <f t="shared" si="1678"/>
        <v>0.47665588068462289</v>
      </c>
      <c r="BN1371" s="14">
        <f t="shared" si="1679"/>
        <v>0.51335540982075256</v>
      </c>
    </row>
    <row r="1372" spans="1:66" x14ac:dyDescent="0.25">
      <c r="A1372" t="s">
        <v>213</v>
      </c>
      <c r="B1372" t="s">
        <v>218</v>
      </c>
      <c r="C1372" t="s">
        <v>222</v>
      </c>
      <c r="D1372" s="7" t="s">
        <v>539</v>
      </c>
      <c r="E1372" s="10">
        <f>VLOOKUP(A1372,home!$A$2:$E$405,3,FALSE)</f>
        <v>1.2675000000000001</v>
      </c>
      <c r="F1372" s="10">
        <f>VLOOKUP(B1372,home!$B$2:$E$405,3,FALSE)</f>
        <v>0.872</v>
      </c>
      <c r="G1372" s="10">
        <f>VLOOKUP(C1372,away!$B$2:$E$405,4,FALSE)</f>
        <v>1.2871999999999999</v>
      </c>
      <c r="H1372" s="10">
        <f>VLOOKUP(A1372,away!$A$2:$E$405,3,FALSE)</f>
        <v>1.1535</v>
      </c>
      <c r="I1372" s="10">
        <f>VLOOKUP(C1372,away!$B$2:$E$405,3,FALSE)</f>
        <v>1.2319</v>
      </c>
      <c r="J1372" s="10">
        <f>VLOOKUP(B1372,home!$B$2:$E$405,4,FALSE)</f>
        <v>0.95820000000000005</v>
      </c>
      <c r="K1372" s="12">
        <f t="shared" si="1624"/>
        <v>1.4226906720000001</v>
      </c>
      <c r="L1372" s="12">
        <f t="shared" si="1625"/>
        <v>1.3615989900300001</v>
      </c>
      <c r="M1372" s="13">
        <f t="shared" si="1626"/>
        <v>6.1772953124072015E-2</v>
      </c>
      <c r="N1372" s="13">
        <f t="shared" si="1627"/>
        <v>8.7883804191510526E-2</v>
      </c>
      <c r="O1372" s="13">
        <f t="shared" si="1628"/>
        <v>8.4109990584906993E-2</v>
      </c>
      <c r="P1372" s="13">
        <f t="shared" si="1629"/>
        <v>0.11966249902715501</v>
      </c>
      <c r="Q1372" s="13">
        <f t="shared" si="1630"/>
        <v>6.2515734221568267E-2</v>
      </c>
      <c r="R1372" s="13">
        <f t="shared" si="1631"/>
        <v>5.7262039115921093E-2</v>
      </c>
      <c r="S1372" s="13">
        <f t="shared" si="1632"/>
        <v>5.795057929585986E-2</v>
      </c>
      <c r="T1372" s="13">
        <f t="shared" si="1633"/>
        <v>8.5121360577071259E-2</v>
      </c>
      <c r="U1372" s="13">
        <f t="shared" si="1634"/>
        <v>8.1466168909920075E-2</v>
      </c>
      <c r="V1372" s="13">
        <f t="shared" si="1635"/>
        <v>1.247311644752035E-2</v>
      </c>
      <c r="W1372" s="13">
        <f t="shared" si="1636"/>
        <v>2.9646850643418779E-2</v>
      </c>
      <c r="X1372" s="13">
        <f t="shared" si="1637"/>
        <v>4.0367121893649265E-2</v>
      </c>
      <c r="Y1372" s="13">
        <f t="shared" si="1638"/>
        <v>2.7481916200405378E-2</v>
      </c>
      <c r="Z1372" s="13">
        <f t="shared" si="1639"/>
        <v>2.5989311542432166E-2</v>
      </c>
      <c r="AA1372" s="13">
        <f t="shared" si="1640"/>
        <v>3.6974751103120179E-2</v>
      </c>
      <c r="AB1372" s="13">
        <f t="shared" si="1641"/>
        <v>2.6301816746965398E-2</v>
      </c>
      <c r="AC1372" s="13">
        <f t="shared" si="1642"/>
        <v>1.5101312642536644E-3</v>
      </c>
      <c r="AD1372" s="13">
        <f t="shared" si="1643"/>
        <v>1.0544574466142275E-2</v>
      </c>
      <c r="AE1372" s="13">
        <f t="shared" si="1644"/>
        <v>1.4357481943395449E-2</v>
      </c>
      <c r="AF1372" s="13">
        <f t="shared" si="1645"/>
        <v>9.7745664567506045E-3</v>
      </c>
      <c r="AG1372" s="13">
        <f t="shared" si="1646"/>
        <v>4.4363466051642458E-3</v>
      </c>
      <c r="AH1372" s="13">
        <f t="shared" si="1647"/>
        <v>8.8467550869376667E-3</v>
      </c>
      <c r="AI1372" s="13">
        <f t="shared" si="1648"/>
        <v>1.2586195939654769E-2</v>
      </c>
      <c r="AJ1372" s="13">
        <f t="shared" si="1649"/>
        <v>8.9531317796555585E-3</v>
      </c>
      <c r="AK1372" s="13">
        <f t="shared" si="1650"/>
        <v>4.2458456893675733E-3</v>
      </c>
      <c r="AL1372" s="13">
        <f t="shared" si="1651"/>
        <v>1.1701307565897285E-4</v>
      </c>
      <c r="AM1372" s="13">
        <f t="shared" si="1652"/>
        <v>3.000333546638E-3</v>
      </c>
      <c r="AN1372" s="13">
        <f t="shared" si="1653"/>
        <v>4.0852511268554288E-3</v>
      </c>
      <c r="AO1372" s="13">
        <f t="shared" si="1654"/>
        <v>2.7812369041726364E-3</v>
      </c>
      <c r="AP1372" s="13">
        <f t="shared" si="1655"/>
        <v>1.2623097865852083E-3</v>
      </c>
      <c r="AQ1372" s="13">
        <f t="shared" si="1656"/>
        <v>4.2968993262985119E-4</v>
      </c>
      <c r="AR1372" s="13">
        <f t="shared" si="1657"/>
        <v>2.4091465582834191E-3</v>
      </c>
      <c r="AS1372" s="13">
        <f t="shared" si="1658"/>
        <v>3.4274703359507249E-3</v>
      </c>
      <c r="AT1372" s="13">
        <f t="shared" si="1659"/>
        <v>2.4381150377569016E-3</v>
      </c>
      <c r="AU1372" s="13">
        <f t="shared" si="1660"/>
        <v>1.1562278404932238E-3</v>
      </c>
      <c r="AV1372" s="13">
        <f t="shared" si="1661"/>
        <v>4.1123864084410334E-4</v>
      </c>
      <c r="AW1372" s="13">
        <f t="shared" si="1662"/>
        <v>6.2963896837229142E-6</v>
      </c>
      <c r="AX1372" s="13">
        <f t="shared" si="1663"/>
        <v>7.1142442494842562E-4</v>
      </c>
      <c r="AY1372" s="13">
        <f t="shared" si="1664"/>
        <v>9.6867477849244986E-4</v>
      </c>
      <c r="AZ1372" s="13">
        <f t="shared" si="1665"/>
        <v>6.5947330003142705E-4</v>
      </c>
      <c r="BA1372" s="13">
        <f t="shared" si="1666"/>
        <v>2.9931272642484734E-4</v>
      </c>
      <c r="BB1372" s="13">
        <f t="shared" si="1667"/>
        <v>1.0188597650079948E-4</v>
      </c>
      <c r="BC1372" s="13">
        <f t="shared" si="1668"/>
        <v>2.7745568540341782E-5</v>
      </c>
      <c r="BD1372" s="13">
        <f t="shared" si="1669"/>
        <v>5.4671525343215853E-4</v>
      </c>
      <c r="BE1372" s="13">
        <f t="shared" si="1670"/>
        <v>7.7780669129804802E-4</v>
      </c>
      <c r="BF1372" s="13">
        <f t="shared" si="1671"/>
        <v>5.5328916216445829E-4</v>
      </c>
      <c r="BG1372" s="13">
        <f t="shared" si="1672"/>
        <v>2.6238644331002338E-4</v>
      </c>
      <c r="BH1372" s="13">
        <f t="shared" si="1673"/>
        <v>9.3323686339106778E-5</v>
      </c>
      <c r="BI1372" s="13">
        <f t="shared" si="1674"/>
        <v>2.6554147606260216E-5</v>
      </c>
      <c r="BJ1372" s="14">
        <f t="shared" si="1675"/>
        <v>0.38645709527089539</v>
      </c>
      <c r="BK1372" s="14">
        <f t="shared" si="1676"/>
        <v>0.25445496701301229</v>
      </c>
      <c r="BL1372" s="14">
        <f t="shared" si="1677"/>
        <v>0.33284896875392778</v>
      </c>
      <c r="BM1372" s="14">
        <f t="shared" si="1678"/>
        <v>0.52558094392632504</v>
      </c>
      <c r="BN1372" s="14">
        <f t="shared" si="1679"/>
        <v>0.47320702026513389</v>
      </c>
    </row>
    <row r="1373" spans="1:66" x14ac:dyDescent="0.25">
      <c r="A1373" t="s">
        <v>37</v>
      </c>
      <c r="B1373" t="s">
        <v>230</v>
      </c>
      <c r="C1373" t="s">
        <v>407</v>
      </c>
      <c r="D1373" s="7" t="s">
        <v>539</v>
      </c>
      <c r="E1373" s="10">
        <f>VLOOKUP(A1373,home!$A$2:$E$405,3,FALSE)</f>
        <v>1.5481</v>
      </c>
      <c r="F1373" s="10">
        <f>VLOOKUP(B1373,home!$B$2:$E$405,3,FALSE)</f>
        <v>1.1924999999999999</v>
      </c>
      <c r="G1373" s="10">
        <f>VLOOKUP(C1373,away!$B$2:$E$405,4,FALSE)</f>
        <v>0.7097</v>
      </c>
      <c r="H1373" s="10">
        <f>VLOOKUP(A1373,away!$A$2:$E$405,3,FALSE)</f>
        <v>1.2666999999999999</v>
      </c>
      <c r="I1373" s="10">
        <f>VLOOKUP(C1373,away!$B$2:$E$405,3,FALSE)</f>
        <v>1.4634</v>
      </c>
      <c r="J1373" s="10">
        <f>VLOOKUP(B1373,home!$B$2:$E$405,4,FALSE)</f>
        <v>1.0931</v>
      </c>
      <c r="K1373" s="12">
        <f t="shared" si="1624"/>
        <v>1.3101837347249998</v>
      </c>
      <c r="L1373" s="12">
        <f t="shared" si="1625"/>
        <v>2.0262672054179998</v>
      </c>
      <c r="M1373" s="13">
        <f t="shared" si="1626"/>
        <v>3.5562949048836452E-2</v>
      </c>
      <c r="N1373" s="13">
        <f t="shared" si="1627"/>
        <v>4.6593997402639427E-2</v>
      </c>
      <c r="O1373" s="13">
        <f t="shared" si="1628"/>
        <v>7.2060037385608539E-2</v>
      </c>
      <c r="P1373" s="13">
        <f t="shared" si="1629"/>
        <v>9.4411888906299715E-2</v>
      </c>
      <c r="Q1373" s="13">
        <f t="shared" si="1630"/>
        <v>3.0523348766378539E-2</v>
      </c>
      <c r="R1373" s="13">
        <f t="shared" si="1631"/>
        <v>7.3006445287826821E-2</v>
      </c>
      <c r="S1373" s="13">
        <f t="shared" si="1632"/>
        <v>6.2660753714596118E-2</v>
      </c>
      <c r="T1373" s="13">
        <f t="shared" si="1633"/>
        <v>6.1848460604848776E-2</v>
      </c>
      <c r="U1373" s="13">
        <f t="shared" si="1634"/>
        <v>9.5651857146201322E-2</v>
      </c>
      <c r="V1373" s="13">
        <f t="shared" si="1635"/>
        <v>1.8483406893704271E-2</v>
      </c>
      <c r="W1373" s="13">
        <f t="shared" si="1636"/>
        <v>1.3330398361015853E-2</v>
      </c>
      <c r="X1373" s="13">
        <f t="shared" si="1637"/>
        <v>2.701094903408427E-2</v>
      </c>
      <c r="Y1373" s="13">
        <f t="shared" si="1638"/>
        <v>2.7365700107490985E-2</v>
      </c>
      <c r="Z1373" s="13">
        <f t="shared" si="1639"/>
        <v>4.9310188623622318E-2</v>
      </c>
      <c r="AA1373" s="13">
        <f t="shared" si="1640"/>
        <v>6.4605407090891701E-2</v>
      </c>
      <c r="AB1373" s="13">
        <f t="shared" si="1641"/>
        <v>4.2322476772886738E-2</v>
      </c>
      <c r="AC1373" s="13">
        <f t="shared" si="1642"/>
        <v>3.0668388817072737E-3</v>
      </c>
      <c r="AD1373" s="13">
        <f t="shared" si="1643"/>
        <v>4.3663177775019393E-3</v>
      </c>
      <c r="AE1373" s="13">
        <f t="shared" si="1644"/>
        <v>8.8473265209857831E-3</v>
      </c>
      <c r="AF1373" s="13">
        <f t="shared" si="1645"/>
        <v>8.9635237925492113E-3</v>
      </c>
      <c r="AG1373" s="13">
        <f t="shared" si="1646"/>
        <v>6.0541647686088145E-3</v>
      </c>
      <c r="AH1373" s="13">
        <f t="shared" si="1647"/>
        <v>2.4978904525255415E-2</v>
      </c>
      <c r="AI1373" s="13">
        <f t="shared" si="1648"/>
        <v>3.272695442023834E-2</v>
      </c>
      <c r="AJ1373" s="13">
        <f t="shared" si="1649"/>
        <v>2.143916168424136E-2</v>
      </c>
      <c r="AK1373" s="13">
        <f t="shared" si="1650"/>
        <v>9.3630803082774879E-3</v>
      </c>
      <c r="AL1373" s="13">
        <f t="shared" si="1651"/>
        <v>3.2567158746666519E-4</v>
      </c>
      <c r="AM1373" s="13">
        <f t="shared" si="1652"/>
        <v>1.14413570654473E-3</v>
      </c>
      <c r="AN1373" s="13">
        <f t="shared" si="1653"/>
        <v>2.3183246607193383E-3</v>
      </c>
      <c r="AO1373" s="13">
        <f t="shared" si="1654"/>
        <v>2.3487726157637038E-3</v>
      </c>
      <c r="AP1373" s="13">
        <f t="shared" si="1655"/>
        <v>1.5864136414352819E-3</v>
      </c>
      <c r="AQ1373" s="13">
        <f t="shared" si="1656"/>
        <v>8.036244839670154E-4</v>
      </c>
      <c r="AR1373" s="13">
        <f t="shared" si="1657"/>
        <v>1.012278701335846E-2</v>
      </c>
      <c r="AS1373" s="13">
        <f t="shared" si="1658"/>
        <v>1.3262710894987715E-2</v>
      </c>
      <c r="AT1373" s="13">
        <f t="shared" si="1659"/>
        <v>8.6882940464864753E-3</v>
      </c>
      <c r="AU1373" s="13">
        <f t="shared" si="1660"/>
        <v>3.7944205140715446E-3</v>
      </c>
      <c r="AV1373" s="13">
        <f t="shared" si="1661"/>
        <v>1.2428470100608519E-3</v>
      </c>
      <c r="AW1373" s="13">
        <f t="shared" si="1662"/>
        <v>2.40163104815271E-5</v>
      </c>
      <c r="AX1373" s="13">
        <f t="shared" si="1663"/>
        <v>2.4983799883883362E-4</v>
      </c>
      <c r="AY1373" s="13">
        <f t="shared" si="1664"/>
        <v>5.0623854371438873E-4</v>
      </c>
      <c r="AZ1373" s="13">
        <f t="shared" si="1665"/>
        <v>5.1288727962351636E-4</v>
      </c>
      <c r="BA1373" s="13">
        <f t="shared" si="1666"/>
        <v>3.4641555825906092E-4</v>
      </c>
      <c r="BB1373" s="13">
        <f t="shared" si="1667"/>
        <v>1.7548262128672592E-4</v>
      </c>
      <c r="BC1373" s="13">
        <f t="shared" si="1668"/>
        <v>7.1114936126815846E-5</v>
      </c>
      <c r="BD1373" s="13">
        <f t="shared" si="1669"/>
        <v>3.4185785587665758E-3</v>
      </c>
      <c r="BE1373" s="13">
        <f t="shared" si="1670"/>
        <v>4.4789660235755998E-3</v>
      </c>
      <c r="BF1373" s="13">
        <f t="shared" si="1671"/>
        <v>2.9341342162373311E-3</v>
      </c>
      <c r="BG1373" s="13">
        <f t="shared" si="1672"/>
        <v>1.2814183085380791E-3</v>
      </c>
      <c r="BH1373" s="13">
        <f t="shared" si="1673"/>
        <v>4.197233563063529E-4</v>
      </c>
      <c r="BI1373" s="13">
        <f t="shared" si="1674"/>
        <v>1.0998294290335383E-4</v>
      </c>
      <c r="BJ1373" s="14">
        <f t="shared" si="1675"/>
        <v>0.24496743518238301</v>
      </c>
      <c r="BK1373" s="14">
        <f t="shared" si="1676"/>
        <v>0.21501774757632491</v>
      </c>
      <c r="BL1373" s="14">
        <f t="shared" si="1677"/>
        <v>0.48590818750672005</v>
      </c>
      <c r="BM1373" s="14">
        <f t="shared" si="1678"/>
        <v>0.64256266985822785</v>
      </c>
      <c r="BN1373" s="14">
        <f t="shared" si="1679"/>
        <v>0.35215866679758945</v>
      </c>
    </row>
    <row r="1374" spans="1:66" x14ac:dyDescent="0.25">
      <c r="A1374" t="s">
        <v>340</v>
      </c>
      <c r="B1374" t="s">
        <v>400</v>
      </c>
      <c r="C1374" t="s">
        <v>405</v>
      </c>
      <c r="D1374" s="7" t="s">
        <v>539</v>
      </c>
      <c r="E1374" s="10">
        <f>VLOOKUP(A1374,home!$A$2:$E$405,3,FALSE)</f>
        <v>1.3684000000000001</v>
      </c>
      <c r="F1374" s="10">
        <f>VLOOKUP(B1374,home!$B$2:$E$405,3,FALSE)</f>
        <v>1.3383</v>
      </c>
      <c r="G1374" s="10">
        <f>VLOOKUP(C1374,away!$B$2:$E$405,4,FALSE)</f>
        <v>0.96160000000000001</v>
      </c>
      <c r="H1374" s="10">
        <f>VLOOKUP(A1374,away!$A$2:$E$405,3,FALSE)</f>
        <v>1.1395</v>
      </c>
      <c r="I1374" s="10">
        <f>VLOOKUP(C1374,away!$B$2:$E$405,3,FALSE)</f>
        <v>0.73899999999999999</v>
      </c>
      <c r="J1374" s="10">
        <f>VLOOKUP(B1374,home!$B$2:$E$405,4,FALSE)</f>
        <v>0.66469999999999996</v>
      </c>
      <c r="K1374" s="12">
        <f t="shared" si="1624"/>
        <v>1.7610066587520001</v>
      </c>
      <c r="L1374" s="12">
        <f t="shared" si="1625"/>
        <v>0.55973755534999992</v>
      </c>
      <c r="M1374" s="13">
        <f t="shared" si="1626"/>
        <v>9.8200476223990918E-2</v>
      </c>
      <c r="N1374" s="13">
        <f t="shared" si="1627"/>
        <v>0.17293169252306548</v>
      </c>
      <c r="O1374" s="13">
        <f t="shared" si="1628"/>
        <v>5.4966494495822457E-2</v>
      </c>
      <c r="P1374" s="13">
        <f t="shared" si="1629"/>
        <v>9.6796362815398523E-2</v>
      </c>
      <c r="Q1374" s="13">
        <f t="shared" si="1630"/>
        <v>0.15226693102118594</v>
      </c>
      <c r="R1374" s="13">
        <f t="shared" si="1631"/>
        <v>1.5383405627625446E-2</v>
      </c>
      <c r="S1374" s="13">
        <f t="shared" si="1632"/>
        <v>2.3853081508787125E-2</v>
      </c>
      <c r="T1374" s="13">
        <f t="shared" si="1633"/>
        <v>8.522951973044568E-2</v>
      </c>
      <c r="U1374" s="13">
        <f t="shared" si="1634"/>
        <v>2.7090279744531404E-2</v>
      </c>
      <c r="V1374" s="13">
        <f t="shared" si="1635"/>
        <v>2.6124466338560467E-3</v>
      </c>
      <c r="W1374" s="13">
        <f t="shared" si="1636"/>
        <v>8.9381026478679973E-2</v>
      </c>
      <c r="X1374" s="13">
        <f t="shared" si="1637"/>
        <v>5.0029917255849932E-2</v>
      </c>
      <c r="Y1374" s="13">
        <f t="shared" si="1638"/>
        <v>1.4001811789576109E-2</v>
      </c>
      <c r="Z1374" s="13">
        <f t="shared" si="1639"/>
        <v>2.8702232863214998E-3</v>
      </c>
      <c r="AA1374" s="13">
        <f t="shared" si="1640"/>
        <v>5.0544823193172097E-3</v>
      </c>
      <c r="AB1374" s="13">
        <f t="shared" si="1641"/>
        <v>4.4504885104309317E-3</v>
      </c>
      <c r="AC1374" s="13">
        <f t="shared" si="1642"/>
        <v>1.6094329549749272E-4</v>
      </c>
      <c r="AD1374" s="13">
        <f t="shared" si="1643"/>
        <v>3.9350145698761073E-2</v>
      </c>
      <c r="AE1374" s="13">
        <f t="shared" si="1644"/>
        <v>2.2025754356090832E-2</v>
      </c>
      <c r="AF1374" s="13">
        <f t="shared" si="1645"/>
        <v>6.1643209490089479E-3</v>
      </c>
      <c r="AG1374" s="13">
        <f t="shared" si="1646"/>
        <v>1.1501339794636868E-3</v>
      </c>
      <c r="AH1374" s="13">
        <f t="shared" si="1647"/>
        <v>4.0164294139855971E-4</v>
      </c>
      <c r="AI1374" s="13">
        <f t="shared" si="1648"/>
        <v>7.0729589424360303E-4</v>
      </c>
      <c r="AJ1374" s="13">
        <f t="shared" si="1649"/>
        <v>6.2277638973546787E-4</v>
      </c>
      <c r="AK1374" s="13">
        <f t="shared" si="1650"/>
        <v>3.6557112307922989E-4</v>
      </c>
      <c r="AL1374" s="13">
        <f t="shared" si="1651"/>
        <v>6.3456823114164268E-6</v>
      </c>
      <c r="AM1374" s="13">
        <f t="shared" si="1652"/>
        <v>1.3859173719675929E-2</v>
      </c>
      <c r="AN1374" s="13">
        <f t="shared" si="1653"/>
        <v>7.7575000170223684E-3</v>
      </c>
      <c r="AO1374" s="13">
        <f t="shared" si="1654"/>
        <v>2.1710820475778418E-3</v>
      </c>
      <c r="AP1374" s="13">
        <f t="shared" si="1655"/>
        <v>4.0507871925849783E-4</v>
      </c>
      <c r="AQ1374" s="13">
        <f t="shared" si="1656"/>
        <v>5.6684443010515114E-5</v>
      </c>
      <c r="AR1374" s="13">
        <f t="shared" si="1657"/>
        <v>4.4962927628402634E-5</v>
      </c>
      <c r="AS1374" s="13">
        <f t="shared" si="1658"/>
        <v>7.9180014950601328E-5</v>
      </c>
      <c r="AT1374" s="13">
        <f t="shared" si="1659"/>
        <v>6.9718266784045944E-5</v>
      </c>
      <c r="AU1374" s="13">
        <f t="shared" si="1660"/>
        <v>4.0924777347784432E-5</v>
      </c>
      <c r="AV1374" s="13">
        <f t="shared" si="1661"/>
        <v>1.8017201354347852E-5</v>
      </c>
      <c r="AW1374" s="13">
        <f t="shared" si="1662"/>
        <v>1.7374858241976697E-7</v>
      </c>
      <c r="AX1374" s="13">
        <f t="shared" si="1663"/>
        <v>4.0676828675250019E-3</v>
      </c>
      <c r="AY1374" s="13">
        <f t="shared" si="1664"/>
        <v>2.2768348642075217E-3</v>
      </c>
      <c r="AZ1374" s="13">
        <f t="shared" si="1665"/>
        <v>6.3721499041358371E-4</v>
      </c>
      <c r="BA1374" s="13">
        <f t="shared" si="1666"/>
        <v>1.18891053655491E-4</v>
      </c>
      <c r="BB1374" s="13">
        <f t="shared" si="1667"/>
        <v>1.6636946931527546E-5</v>
      </c>
      <c r="BC1374" s="13">
        <f t="shared" si="1668"/>
        <v>1.8624648007881832E-6</v>
      </c>
      <c r="BD1374" s="13">
        <f t="shared" si="1669"/>
        <v>4.1945731986835082E-6</v>
      </c>
      <c r="BE1374" s="13">
        <f t="shared" si="1670"/>
        <v>7.3866713335043353E-6</v>
      </c>
      <c r="BF1374" s="13">
        <f t="shared" si="1671"/>
        <v>6.5039887021568271E-6</v>
      </c>
      <c r="BG1374" s="13">
        <f t="shared" si="1672"/>
        <v>3.817855804315317E-6</v>
      </c>
      <c r="BH1374" s="13">
        <f t="shared" si="1673"/>
        <v>1.6808173733885618E-6</v>
      </c>
      <c r="BI1374" s="13">
        <f t="shared" si="1674"/>
        <v>5.9198611733666102E-7</v>
      </c>
      <c r="BJ1374" s="14">
        <f t="shared" si="1675"/>
        <v>0.66389989591620691</v>
      </c>
      <c r="BK1374" s="14">
        <f t="shared" si="1676"/>
        <v>0.22390649102404903</v>
      </c>
      <c r="BL1374" s="14">
        <f t="shared" si="1677"/>
        <v>0.10931941612677888</v>
      </c>
      <c r="BM1374" s="14">
        <f t="shared" si="1678"/>
        <v>0.40717400253064218</v>
      </c>
      <c r="BN1374" s="14">
        <f t="shared" si="1679"/>
        <v>0.59054536270708868</v>
      </c>
    </row>
    <row r="1375" spans="1:66" x14ac:dyDescent="0.25">
      <c r="A1375" t="s">
        <v>340</v>
      </c>
      <c r="B1375" t="s">
        <v>354</v>
      </c>
      <c r="C1375" t="s">
        <v>394</v>
      </c>
      <c r="D1375" s="7" t="s">
        <v>539</v>
      </c>
      <c r="E1375" s="10">
        <f>VLOOKUP(A1375,home!$A$2:$E$405,3,FALSE)</f>
        <v>1.3684000000000001</v>
      </c>
      <c r="F1375" s="10">
        <f>VLOOKUP(B1375,home!$B$2:$E$405,3,FALSE)</f>
        <v>1.6922999999999999</v>
      </c>
      <c r="G1375" s="10">
        <f>VLOOKUP(C1375,away!$B$2:$E$405,4,FALSE)</f>
        <v>1.0385</v>
      </c>
      <c r="H1375" s="10">
        <f>VLOOKUP(A1375,away!$A$2:$E$405,3,FALSE)</f>
        <v>1.1395</v>
      </c>
      <c r="I1375" s="10">
        <f>VLOOKUP(C1375,away!$B$2:$E$405,3,FALSE)</f>
        <v>0.87760000000000005</v>
      </c>
      <c r="J1375" s="10">
        <f>VLOOKUP(B1375,home!$B$2:$E$405,4,FALSE)</f>
        <v>0.92379999999999995</v>
      </c>
      <c r="K1375" s="12">
        <f t="shared" si="1624"/>
        <v>2.4048994378200002</v>
      </c>
      <c r="L1375" s="12">
        <f t="shared" si="1625"/>
        <v>0.92382327976</v>
      </c>
      <c r="M1375" s="13">
        <f t="shared" si="1626"/>
        <v>3.583885218128792E-2</v>
      </c>
      <c r="N1375" s="13">
        <f t="shared" si="1627"/>
        <v>8.6188835462893396E-2</v>
      </c>
      <c r="O1375" s="13">
        <f t="shared" si="1628"/>
        <v>3.3108765964951228E-2</v>
      </c>
      <c r="P1375" s="13">
        <f t="shared" si="1629"/>
        <v>7.962325265602517E-2</v>
      </c>
      <c r="Q1375" s="13">
        <f t="shared" si="1630"/>
        <v>0.10363774097553644</v>
      </c>
      <c r="R1375" s="13">
        <f t="shared" si="1631"/>
        <v>1.5293324381273753E-2</v>
      </c>
      <c r="S1375" s="13">
        <f t="shared" si="1632"/>
        <v>4.4224786632782925E-2</v>
      </c>
      <c r="T1375" s="13">
        <f t="shared" si="1633"/>
        <v>9.5742957774937409E-2</v>
      </c>
      <c r="U1375" s="13">
        <f t="shared" si="1634"/>
        <v>3.6778907206924144E-2</v>
      </c>
      <c r="V1375" s="13">
        <f t="shared" si="1635"/>
        <v>1.0917144524571524E-2</v>
      </c>
      <c r="W1375" s="13">
        <f t="shared" si="1636"/>
        <v>8.3079448336334114E-2</v>
      </c>
      <c r="X1375" s="13">
        <f t="shared" si="1637"/>
        <v>7.6750728442723654E-2</v>
      </c>
      <c r="Y1375" s="13">
        <f t="shared" si="1638"/>
        <v>3.5452054836963037E-2</v>
      </c>
      <c r="Z1375" s="13">
        <f t="shared" si="1639"/>
        <v>4.7094430294472977E-3</v>
      </c>
      <c r="AA1375" s="13">
        <f t="shared" si="1640"/>
        <v>1.1325736893963125E-2</v>
      </c>
      <c r="AB1375" s="13">
        <f t="shared" si="1641"/>
        <v>1.3618629144594581E-2</v>
      </c>
      <c r="AC1375" s="13">
        <f t="shared" si="1642"/>
        <v>1.515915172808176E-3</v>
      </c>
      <c r="AD1375" s="13">
        <f t="shared" si="1643"/>
        <v>4.9949429649611403E-2</v>
      </c>
      <c r="AE1375" s="13">
        <f t="shared" si="1644"/>
        <v>4.6144445921045392E-2</v>
      </c>
      <c r="AF1375" s="13">
        <f t="shared" si="1645"/>
        <v>2.1314656686744052E-2</v>
      </c>
      <c r="AG1375" s="13">
        <f t="shared" si="1646"/>
        <v>6.5636586824354363E-3</v>
      </c>
      <c r="AH1375" s="13">
        <f t="shared" si="1647"/>
        <v>1.0876732763267182E-3</v>
      </c>
      <c r="AI1375" s="13">
        <f t="shared" si="1648"/>
        <v>2.615744850769962E-3</v>
      </c>
      <c r="AJ1375" s="13">
        <f t="shared" si="1649"/>
        <v>3.1453016605486215E-3</v>
      </c>
      <c r="AK1375" s="13">
        <f t="shared" si="1650"/>
        <v>2.5213780650758973E-3</v>
      </c>
      <c r="AL1375" s="13">
        <f t="shared" si="1651"/>
        <v>1.3471647607355927E-4</v>
      </c>
      <c r="AM1375" s="13">
        <f t="shared" si="1652"/>
        <v>2.4024671056756028E-2</v>
      </c>
      <c r="AN1375" s="13">
        <f t="shared" si="1653"/>
        <v>2.2194550410807496E-2</v>
      </c>
      <c r="AO1375" s="13">
        <f t="shared" si="1654"/>
        <v>1.0251921176655417E-2</v>
      </c>
      <c r="AP1375" s="13">
        <f t="shared" si="1655"/>
        <v>3.1569878150862693E-3</v>
      </c>
      <c r="AQ1375" s="13">
        <f t="shared" si="1656"/>
        <v>7.2912470937383826E-4</v>
      </c>
      <c r="AR1375" s="13">
        <f t="shared" si="1657"/>
        <v>2.0096357868869074E-4</v>
      </c>
      <c r="AS1375" s="13">
        <f t="shared" si="1658"/>
        <v>4.8329719741072773E-4</v>
      </c>
      <c r="AT1375" s="13">
        <f t="shared" si="1659"/>
        <v>5.811405791765205E-4</v>
      </c>
      <c r="AU1375" s="13">
        <f t="shared" si="1660"/>
        <v>4.6586155071866775E-4</v>
      </c>
      <c r="AV1375" s="13">
        <f t="shared" si="1661"/>
        <v>2.8008754535631934E-4</v>
      </c>
      <c r="AW1375" s="13">
        <f t="shared" si="1662"/>
        <v>8.3138854425010001E-6</v>
      </c>
      <c r="AX1375" s="13">
        <f t="shared" si="1663"/>
        <v>9.6294863197005E-3</v>
      </c>
      <c r="AY1375" s="13">
        <f t="shared" si="1664"/>
        <v>8.8959436342697668E-3</v>
      </c>
      <c r="AZ1375" s="13">
        <f t="shared" si="1665"/>
        <v>4.1091399123855945E-3</v>
      </c>
      <c r="BA1375" s="13">
        <f t="shared" si="1666"/>
        <v>1.2653730369509267E-3</v>
      </c>
      <c r="BB1375" s="13">
        <f t="shared" si="1667"/>
        <v>2.9224526727896914E-4</v>
      </c>
      <c r="BC1375" s="13">
        <f t="shared" si="1668"/>
        <v>5.399659626239903E-5</v>
      </c>
      <c r="BD1375" s="13">
        <f t="shared" si="1669"/>
        <v>3.0942472062748838E-5</v>
      </c>
      <c r="BE1375" s="13">
        <f t="shared" si="1670"/>
        <v>7.4413533668465736E-5</v>
      </c>
      <c r="BF1375" s="13">
        <f t="shared" si="1671"/>
        <v>8.9478532642746478E-5</v>
      </c>
      <c r="BG1375" s="13">
        <f t="shared" si="1672"/>
        <v>7.1728957616499838E-5</v>
      </c>
      <c r="BH1375" s="13">
        <f t="shared" si="1673"/>
        <v>4.3125232461833757E-5</v>
      </c>
      <c r="BI1375" s="13">
        <f t="shared" si="1674"/>
        <v>2.0742369460664169E-5</v>
      </c>
      <c r="BJ1375" s="14">
        <f t="shared" si="1675"/>
        <v>0.68942739670475151</v>
      </c>
      <c r="BK1375" s="14">
        <f t="shared" si="1676"/>
        <v>0.18115061127781901</v>
      </c>
      <c r="BL1375" s="14">
        <f t="shared" si="1677"/>
        <v>0.12183724299369189</v>
      </c>
      <c r="BM1375" s="14">
        <f t="shared" si="1678"/>
        <v>0.63454629263491491</v>
      </c>
      <c r="BN1375" s="14">
        <f t="shared" si="1679"/>
        <v>0.35369077162196783</v>
      </c>
    </row>
    <row r="1376" spans="1:66" x14ac:dyDescent="0.25">
      <c r="A1376" t="s">
        <v>340</v>
      </c>
      <c r="B1376" t="s">
        <v>418</v>
      </c>
      <c r="C1376" t="s">
        <v>378</v>
      </c>
      <c r="D1376" s="7" t="s">
        <v>539</v>
      </c>
      <c r="E1376" s="10">
        <f>VLOOKUP(A1376,home!$A$2:$E$405,3,FALSE)</f>
        <v>1.3684000000000001</v>
      </c>
      <c r="F1376" s="10">
        <f>VLOOKUP(B1376,home!$B$2:$E$405,3,FALSE)</f>
        <v>1.3077000000000001</v>
      </c>
      <c r="G1376" s="10">
        <f>VLOOKUP(C1376,away!$B$2:$E$405,4,FALSE)</f>
        <v>1.2307999999999999</v>
      </c>
      <c r="H1376" s="10">
        <f>VLOOKUP(A1376,away!$A$2:$E$405,3,FALSE)</f>
        <v>1.1395</v>
      </c>
      <c r="I1376" s="10">
        <f>VLOOKUP(C1376,away!$B$2:$E$405,3,FALSE)</f>
        <v>0.73899999999999999</v>
      </c>
      <c r="J1376" s="10">
        <f>VLOOKUP(B1376,home!$B$2:$E$405,4,FALSE)</f>
        <v>0.97</v>
      </c>
      <c r="K1376" s="12">
        <f t="shared" si="1624"/>
        <v>2.202463281744</v>
      </c>
      <c r="L1376" s="12">
        <f t="shared" si="1625"/>
        <v>0.81682778499999997</v>
      </c>
      <c r="M1376" s="13">
        <f t="shared" si="1626"/>
        <v>4.8835827434954994E-2</v>
      </c>
      <c r="N1376" s="13">
        <f t="shared" si="1627"/>
        <v>0.10755911675907463</v>
      </c>
      <c r="O1376" s="13">
        <f t="shared" si="1628"/>
        <v>3.9890460752336515E-2</v>
      </c>
      <c r="P1376" s="13">
        <f t="shared" si="1629"/>
        <v>8.7857275098871299E-2</v>
      </c>
      <c r="Q1376" s="13">
        <f t="shared" si="1630"/>
        <v>0.11844750263933883</v>
      </c>
      <c r="R1376" s="13">
        <f t="shared" si="1631"/>
        <v>1.6291818349480233E-2</v>
      </c>
      <c r="S1376" s="13">
        <f t="shared" si="1632"/>
        <v>3.9514538778316233E-2</v>
      </c>
      <c r="T1376" s="13">
        <f t="shared" si="1633"/>
        <v>9.6751211219672784E-2</v>
      </c>
      <c r="U1376" s="13">
        <f t="shared" si="1634"/>
        <v>3.5882131707573352E-2</v>
      </c>
      <c r="V1376" s="13">
        <f t="shared" si="1635"/>
        <v>7.8986630335313307E-3</v>
      </c>
      <c r="W1376" s="13">
        <f t="shared" si="1636"/>
        <v>8.6958758459139751E-2</v>
      </c>
      <c r="X1376" s="13">
        <f t="shared" si="1637"/>
        <v>7.1030330058529129E-2</v>
      </c>
      <c r="Y1376" s="13">
        <f t="shared" si="1638"/>
        <v>2.9009773584763632E-2</v>
      </c>
      <c r="Z1376" s="13">
        <f t="shared" si="1639"/>
        <v>4.4358699653427652E-3</v>
      </c>
      <c r="AA1376" s="13">
        <f t="shared" si="1640"/>
        <v>9.7698407212584697E-3</v>
      </c>
      <c r="AB1376" s="13">
        <f t="shared" si="1641"/>
        <v>1.0758857728529551E-2</v>
      </c>
      <c r="AC1376" s="13">
        <f t="shared" si="1642"/>
        <v>8.8812231651871551E-4</v>
      </c>
      <c r="AD1376" s="13">
        <f t="shared" si="1643"/>
        <v>4.7880868133075197E-2</v>
      </c>
      <c r="AE1376" s="13">
        <f t="shared" si="1644"/>
        <v>3.9110423461016897E-2</v>
      </c>
      <c r="AF1376" s="13">
        <f t="shared" si="1645"/>
        <v>1.5973240283037232E-2</v>
      </c>
      <c r="AG1376" s="13">
        <f t="shared" si="1646"/>
        <v>4.3491288265553587E-3</v>
      </c>
      <c r="AH1376" s="13">
        <f t="shared" si="1647"/>
        <v>9.0583545958473921E-4</v>
      </c>
      <c r="AI1376" s="13">
        <f t="shared" si="1648"/>
        <v>1.9950693390370891E-3</v>
      </c>
      <c r="AJ1376" s="13">
        <f t="shared" si="1649"/>
        <v>2.1970334818812308E-3</v>
      </c>
      <c r="AK1376" s="13">
        <f t="shared" si="1650"/>
        <v>1.6129618575351939E-3</v>
      </c>
      <c r="AL1376" s="13">
        <f t="shared" si="1651"/>
        <v>6.3910461464184712E-5</v>
      </c>
      <c r="AM1376" s="13">
        <f t="shared" si="1652"/>
        <v>2.1091170792224896E-2</v>
      </c>
      <c r="AN1376" s="13">
        <f t="shared" si="1653"/>
        <v>1.7227854321269755E-2</v>
      </c>
      <c r="AO1376" s="13">
        <f t="shared" si="1654"/>
        <v>7.0360950427727255E-3</v>
      </c>
      <c r="AP1376" s="13">
        <f t="shared" si="1655"/>
        <v>1.9157593096125088E-3</v>
      </c>
      <c r="AQ1376" s="13">
        <f t="shared" si="1656"/>
        <v>3.9121135836597858E-4</v>
      </c>
      <c r="AR1376" s="13">
        <f t="shared" si="1657"/>
        <v>1.4798231440541195E-4</v>
      </c>
      <c r="AS1376" s="13">
        <f t="shared" si="1658"/>
        <v>3.2592561382541597E-4</v>
      </c>
      <c r="AT1376" s="13">
        <f t="shared" si="1659"/>
        <v>3.5891959851517673E-4</v>
      </c>
      <c r="AU1376" s="13">
        <f t="shared" si="1660"/>
        <v>2.6350241227599165E-4</v>
      </c>
      <c r="AV1376" s="13">
        <f t="shared" si="1661"/>
        <v>1.4508859692221029E-4</v>
      </c>
      <c r="AW1376" s="13">
        <f t="shared" si="1662"/>
        <v>3.1938067293100945E-6</v>
      </c>
      <c r="AX1376" s="13">
        <f t="shared" si="1663"/>
        <v>7.7420882064778056E-3</v>
      </c>
      <c r="AY1376" s="13">
        <f t="shared" si="1664"/>
        <v>6.3239527609718887E-3</v>
      </c>
      <c r="AZ1376" s="13">
        <f t="shared" si="1665"/>
        <v>2.5827901630946508E-3</v>
      </c>
      <c r="BA1376" s="13">
        <f t="shared" si="1666"/>
        <v>7.0323158934679751E-4</v>
      </c>
      <c r="BB1376" s="13">
        <f t="shared" si="1667"/>
        <v>1.4360477536704352E-4</v>
      </c>
      <c r="BC1376" s="13">
        <f t="shared" si="1668"/>
        <v>2.346007411569695E-5</v>
      </c>
      <c r="BD1376" s="13">
        <f t="shared" si="1669"/>
        <v>2.0146011015824364E-5</v>
      </c>
      <c r="BE1376" s="13">
        <f t="shared" si="1670"/>
        <v>4.4370849535963302E-5</v>
      </c>
      <c r="BF1376" s="13">
        <f t="shared" si="1671"/>
        <v>4.8862583441373502E-5</v>
      </c>
      <c r="BG1376" s="13">
        <f t="shared" si="1672"/>
        <v>3.5872681960259169E-5</v>
      </c>
      <c r="BH1376" s="13">
        <f t="shared" si="1673"/>
        <v>1.9752066208787801E-5</v>
      </c>
      <c r="BI1376" s="13">
        <f t="shared" si="1674"/>
        <v>8.7006401126863076E-6</v>
      </c>
      <c r="BJ1376" s="14">
        <f t="shared" si="1675"/>
        <v>0.68225157181782325</v>
      </c>
      <c r="BK1376" s="14">
        <f t="shared" si="1676"/>
        <v>0.19138228988462866</v>
      </c>
      <c r="BL1376" s="14">
        <f t="shared" si="1677"/>
        <v>0.12072313276543546</v>
      </c>
      <c r="BM1376" s="14">
        <f t="shared" si="1678"/>
        <v>0.57359010444493097</v>
      </c>
      <c r="BN1376" s="14">
        <f t="shared" si="1679"/>
        <v>0.41888200103405654</v>
      </c>
    </row>
    <row r="1377" spans="1:66" x14ac:dyDescent="0.25">
      <c r="A1377" t="s">
        <v>340</v>
      </c>
      <c r="B1377" t="s">
        <v>430</v>
      </c>
      <c r="C1377" t="s">
        <v>361</v>
      </c>
      <c r="D1377" s="7" t="s">
        <v>539</v>
      </c>
      <c r="E1377" s="10">
        <f>VLOOKUP(A1377,home!$A$2:$E$405,3,FALSE)</f>
        <v>1.3684000000000001</v>
      </c>
      <c r="F1377" s="10">
        <f>VLOOKUP(B1377,home!$B$2:$E$405,3,FALSE)</f>
        <v>1.32</v>
      </c>
      <c r="G1377" s="10">
        <f>VLOOKUP(C1377,away!$B$2:$E$405,4,FALSE)</f>
        <v>1.0769</v>
      </c>
      <c r="H1377" s="10">
        <f>VLOOKUP(A1377,away!$A$2:$E$405,3,FALSE)</f>
        <v>1.1395</v>
      </c>
      <c r="I1377" s="10">
        <f>VLOOKUP(C1377,away!$B$2:$E$405,3,FALSE)</f>
        <v>0.87760000000000005</v>
      </c>
      <c r="J1377" s="10">
        <f>VLOOKUP(B1377,home!$B$2:$E$405,4,FALSE)</f>
        <v>1.105</v>
      </c>
      <c r="K1377" s="12">
        <f t="shared" si="1624"/>
        <v>1.9451915472000001</v>
      </c>
      <c r="L1377" s="12">
        <f t="shared" si="1625"/>
        <v>1.105027846</v>
      </c>
      <c r="M1377" s="13">
        <f t="shared" si="1626"/>
        <v>4.7348535304859302E-2</v>
      </c>
      <c r="N1377" s="13">
        <f t="shared" si="1627"/>
        <v>9.2101970647313069E-2</v>
      </c>
      <c r="O1377" s="13">
        <f t="shared" si="1628"/>
        <v>5.2321449979183622E-2</v>
      </c>
      <c r="P1377" s="13">
        <f t="shared" si="1629"/>
        <v>0.10177524223675559</v>
      </c>
      <c r="Q1377" s="13">
        <f t="shared" si="1630"/>
        <v>8.9577987391807987E-2</v>
      </c>
      <c r="R1377" s="13">
        <f t="shared" si="1631"/>
        <v>2.8908329585047018E-2</v>
      </c>
      <c r="S1377" s="13">
        <f t="shared" si="1632"/>
        <v>5.4691237361714343E-2</v>
      </c>
      <c r="T1377" s="13">
        <f t="shared" si="1633"/>
        <v>9.8986170456584741E-2</v>
      </c>
      <c r="U1377" s="13">
        <f t="shared" si="1634"/>
        <v>5.6232238352505133E-2</v>
      </c>
      <c r="V1377" s="13">
        <f t="shared" si="1635"/>
        <v>1.3062034771338946E-2</v>
      </c>
      <c r="W1377" s="13">
        <f t="shared" si="1636"/>
        <v>5.8082114629911023E-2</v>
      </c>
      <c r="X1377" s="13">
        <f t="shared" si="1637"/>
        <v>6.4182354020615673E-2</v>
      </c>
      <c r="Y1377" s="13">
        <f t="shared" si="1638"/>
        <v>3.5461644207305194E-2</v>
      </c>
      <c r="Z1377" s="13">
        <f t="shared" si="1639"/>
        <v>1.0648169724274195E-2</v>
      </c>
      <c r="AA1377" s="13">
        <f t="shared" si="1640"/>
        <v>2.0712729740809115E-2</v>
      </c>
      <c r="AB1377" s="13">
        <f t="shared" si="1641"/>
        <v>2.0145113405629977E-2</v>
      </c>
      <c r="AC1377" s="13">
        <f t="shared" si="1642"/>
        <v>1.7547952439268925E-3</v>
      </c>
      <c r="AD1377" s="13">
        <f t="shared" si="1643"/>
        <v>2.8245209605401098E-2</v>
      </c>
      <c r="AE1377" s="13">
        <f t="shared" si="1644"/>
        <v>3.1211743130074885E-2</v>
      </c>
      <c r="AF1377" s="13">
        <f t="shared" si="1645"/>
        <v>1.7244922640465978E-2</v>
      </c>
      <c r="AG1377" s="13">
        <f t="shared" si="1646"/>
        <v>6.3520399066102507E-3</v>
      </c>
      <c r="AH1377" s="13">
        <f t="shared" si="1647"/>
        <v>2.9416310135642831E-3</v>
      </c>
      <c r="AI1377" s="13">
        <f t="shared" si="1648"/>
        <v>5.7220357825666117E-3</v>
      </c>
      <c r="AJ1377" s="13">
        <f t="shared" si="1649"/>
        <v>5.565227818512257E-3</v>
      </c>
      <c r="AK1377" s="13">
        <f t="shared" si="1650"/>
        <v>3.6084780369374462E-3</v>
      </c>
      <c r="AL1377" s="13">
        <f t="shared" si="1651"/>
        <v>1.5087665109525533E-4</v>
      </c>
      <c r="AM1377" s="13">
        <f t="shared" si="1652"/>
        <v>1.0988468594663689E-2</v>
      </c>
      <c r="AN1377" s="13">
        <f t="shared" si="1653"/>
        <v>1.2142563781999864E-2</v>
      </c>
      <c r="AO1377" s="13">
        <f t="shared" si="1654"/>
        <v>6.7089355504704627E-3</v>
      </c>
      <c r="AP1377" s="13">
        <f t="shared" si="1655"/>
        <v>2.4711868667630669E-3</v>
      </c>
      <c r="AQ1377" s="13">
        <f t="shared" si="1656"/>
        <v>6.8268257511067045E-4</v>
      </c>
      <c r="AR1377" s="13">
        <f t="shared" si="1657"/>
        <v>6.5011683652914658E-4</v>
      </c>
      <c r="AS1377" s="13">
        <f t="shared" si="1658"/>
        <v>1.2646017751089E-3</v>
      </c>
      <c r="AT1377" s="13">
        <f t="shared" si="1659"/>
        <v>1.2299463417579743E-3</v>
      </c>
      <c r="AU1377" s="13">
        <f t="shared" si="1660"/>
        <v>7.9749374249905804E-4</v>
      </c>
      <c r="AV1377" s="13">
        <f t="shared" si="1661"/>
        <v>3.8781952171351529E-4</v>
      </c>
      <c r="AW1377" s="13">
        <f t="shared" si="1662"/>
        <v>9.0085549251487274E-6</v>
      </c>
      <c r="AX1377" s="13">
        <f t="shared" si="1663"/>
        <v>3.5624460378354105E-3</v>
      </c>
      <c r="AY1377" s="13">
        <f t="shared" si="1664"/>
        <v>3.9366020716804983E-3</v>
      </c>
      <c r="AZ1377" s="13">
        <f t="shared" si="1665"/>
        <v>2.1750274539141193E-3</v>
      </c>
      <c r="BA1377" s="13">
        <f t="shared" si="1666"/>
        <v>8.0115530079652799E-4</v>
      </c>
      <c r="BB1377" s="13">
        <f t="shared" si="1667"/>
        <v>2.2132472908766745E-4</v>
      </c>
      <c r="BC1377" s="13">
        <f t="shared" si="1668"/>
        <v>4.8913997730055696E-5</v>
      </c>
      <c r="BD1377" s="13">
        <f t="shared" si="1669"/>
        <v>1.1973286791968957E-4</v>
      </c>
      <c r="BE1377" s="13">
        <f t="shared" si="1670"/>
        <v>2.3290336259939418E-4</v>
      </c>
      <c r="BF1377" s="13">
        <f t="shared" si="1671"/>
        <v>2.2652082612139917E-4</v>
      </c>
      <c r="BG1377" s="13">
        <f t="shared" si="1672"/>
        <v>1.4687546541203555E-4</v>
      </c>
      <c r="BH1377" s="13">
        <f t="shared" si="1673"/>
        <v>7.1425228452639389E-5</v>
      </c>
      <c r="BI1377" s="13">
        <f t="shared" si="1674"/>
        <v>2.7787150128580608E-5</v>
      </c>
      <c r="BJ1377" s="14">
        <f t="shared" si="1675"/>
        <v>0.56518546359614186</v>
      </c>
      <c r="BK1377" s="14">
        <f t="shared" si="1676"/>
        <v>0.22271932364137079</v>
      </c>
      <c r="BL1377" s="14">
        <f t="shared" si="1677"/>
        <v>0.20131245683299778</v>
      </c>
      <c r="BM1377" s="14">
        <f t="shared" si="1678"/>
        <v>0.58390430513306257</v>
      </c>
      <c r="BN1377" s="14">
        <f t="shared" si="1679"/>
        <v>0.41203351514496661</v>
      </c>
    </row>
    <row r="1378" spans="1:66" x14ac:dyDescent="0.25">
      <c r="A1378" t="s">
        <v>340</v>
      </c>
      <c r="B1378" t="s">
        <v>356</v>
      </c>
      <c r="C1378" t="s">
        <v>385</v>
      </c>
      <c r="D1378" s="7" t="s">
        <v>539</v>
      </c>
      <c r="E1378" s="10">
        <f>VLOOKUP(A1378,home!$A$2:$E$405,3,FALSE)</f>
        <v>1.3684000000000001</v>
      </c>
      <c r="F1378" s="10">
        <f>VLOOKUP(B1378,home!$B$2:$E$405,3,FALSE)</f>
        <v>1.0385</v>
      </c>
      <c r="G1378" s="10">
        <f>VLOOKUP(C1378,away!$B$2:$E$405,4,FALSE)</f>
        <v>1.1538999999999999</v>
      </c>
      <c r="H1378" s="10">
        <f>VLOOKUP(A1378,away!$A$2:$E$405,3,FALSE)</f>
        <v>1.1395</v>
      </c>
      <c r="I1378" s="10">
        <f>VLOOKUP(C1378,away!$B$2:$E$405,3,FALSE)</f>
        <v>0.60040000000000004</v>
      </c>
      <c r="J1378" s="10">
        <f>VLOOKUP(B1378,home!$B$2:$E$405,4,FALSE)</f>
        <v>0.97</v>
      </c>
      <c r="K1378" s="12">
        <f t="shared" si="1624"/>
        <v>1.6397881352600001</v>
      </c>
      <c r="L1378" s="12">
        <f t="shared" si="1625"/>
        <v>0.66363112599999996</v>
      </c>
      <c r="M1378" s="13">
        <f t="shared" si="1626"/>
        <v>9.9916617955567291E-2</v>
      </c>
      <c r="N1378" s="13">
        <f t="shared" si="1627"/>
        <v>0.16384208463884556</v>
      </c>
      <c r="O1378" s="13">
        <f t="shared" si="1628"/>
        <v>6.630777767996493E-2</v>
      </c>
      <c r="P1378" s="13">
        <f t="shared" si="1629"/>
        <v>0.10873070711506437</v>
      </c>
      <c r="Q1378" s="13">
        <f t="shared" si="1630"/>
        <v>0.13433315322352185</v>
      </c>
      <c r="R1378" s="13">
        <f t="shared" si="1631"/>
        <v>2.2001952582156391E-2</v>
      </c>
      <c r="S1378" s="13">
        <f t="shared" si="1632"/>
        <v>2.9580581568021271E-2</v>
      </c>
      <c r="T1378" s="13">
        <f t="shared" si="1633"/>
        <v>8.9147661732856334E-2</v>
      </c>
      <c r="U1378" s="13">
        <f t="shared" si="1634"/>
        <v>3.6078540796773174E-2</v>
      </c>
      <c r="V1378" s="13">
        <f t="shared" si="1635"/>
        <v>3.5766684668077512E-3</v>
      </c>
      <c r="W1378" s="13">
        <f t="shared" si="1636"/>
        <v>7.3425970275998245E-2</v>
      </c>
      <c r="X1378" s="13">
        <f t="shared" si="1637"/>
        <v>4.8727759331903243E-2</v>
      </c>
      <c r="Y1378" s="13">
        <f t="shared" si="1638"/>
        <v>1.6168628896443972E-2</v>
      </c>
      <c r="Z1378" s="13">
        <f t="shared" si="1639"/>
        <v>4.8670601887650187E-3</v>
      </c>
      <c r="AA1378" s="13">
        <f t="shared" si="1640"/>
        <v>7.9809475511331742E-3</v>
      </c>
      <c r="AB1378" s="13">
        <f t="shared" si="1641"/>
        <v>6.5435315512402687E-3</v>
      </c>
      <c r="AC1378" s="13">
        <f t="shared" si="1642"/>
        <v>2.4326139351833092E-4</v>
      </c>
      <c r="AD1378" s="13">
        <f t="shared" si="1643"/>
        <v>3.010075871963384E-2</v>
      </c>
      <c r="AE1378" s="13">
        <f t="shared" si="1644"/>
        <v>1.9975800402564924E-2</v>
      </c>
      <c r="AF1378" s="13">
        <f t="shared" si="1645"/>
        <v>6.6282814569527037E-3</v>
      </c>
      <c r="AG1378" s="13">
        <f t="shared" si="1646"/>
        <v>1.4662446289074814E-3</v>
      </c>
      <c r="AH1378" s="13">
        <f t="shared" si="1647"/>
        <v>8.0748315834497516E-4</v>
      </c>
      <c r="AI1378" s="13">
        <f t="shared" si="1648"/>
        <v>1.3241013024763624E-3</v>
      </c>
      <c r="AJ1378" s="13">
        <f t="shared" si="1649"/>
        <v>1.085622802841526E-3</v>
      </c>
      <c r="AK1378" s="13">
        <f t="shared" si="1650"/>
        <v>5.9339713048908011E-4</v>
      </c>
      <c r="AL1378" s="13">
        <f t="shared" si="1651"/>
        <v>1.058882250910707E-5</v>
      </c>
      <c r="AM1378" s="13">
        <f t="shared" si="1652"/>
        <v>9.8717734021559148E-3</v>
      </c>
      <c r="AN1378" s="13">
        <f t="shared" si="1653"/>
        <v>6.5512160984895805E-3</v>
      </c>
      <c r="AO1378" s="13">
        <f t="shared" si="1654"/>
        <v>2.1737954580549829E-3</v>
      </c>
      <c r="AP1378" s="13">
        <f t="shared" si="1655"/>
        <v>4.808661091742381E-4</v>
      </c>
      <c r="AQ1378" s="13">
        <f t="shared" si="1656"/>
        <v>7.9779429371634611E-5</v>
      </c>
      <c r="AR1378" s="13">
        <f t="shared" si="1657"/>
        <v>1.0717419151970244E-4</v>
      </c>
      <c r="AS1378" s="13">
        <f t="shared" si="1658"/>
        <v>1.75742967660091E-4</v>
      </c>
      <c r="AT1378" s="13">
        <f t="shared" si="1659"/>
        <v>1.440906166121996E-4</v>
      </c>
      <c r="AU1378" s="13">
        <f t="shared" si="1660"/>
        <v>7.8759361174327448E-5</v>
      </c>
      <c r="AV1378" s="13">
        <f t="shared" si="1661"/>
        <v>3.2287166498579814E-5</v>
      </c>
      <c r="AW1378" s="13">
        <f t="shared" si="1662"/>
        <v>3.2008082297045249E-7</v>
      </c>
      <c r="AX1378" s="13">
        <f t="shared" si="1663"/>
        <v>2.697936149805086E-3</v>
      </c>
      <c r="AY1378" s="13">
        <f t="shared" si="1664"/>
        <v>1.7904344049712538E-3</v>
      </c>
      <c r="AZ1378" s="13">
        <f t="shared" si="1665"/>
        <v>5.9409400010010632E-4</v>
      </c>
      <c r="BA1378" s="13">
        <f t="shared" si="1666"/>
        <v>1.3141975674542592E-4</v>
      </c>
      <c r="BB1378" s="13">
        <f t="shared" si="1667"/>
        <v>2.1803560286903266E-5</v>
      </c>
      <c r="BC1378" s="13">
        <f t="shared" si="1668"/>
        <v>2.8939042528013001E-6</v>
      </c>
      <c r="BD1378" s="13">
        <f t="shared" si="1669"/>
        <v>1.1854021566059961E-5</v>
      </c>
      <c r="BE1378" s="13">
        <f t="shared" si="1670"/>
        <v>1.9438083919141292E-5</v>
      </c>
      <c r="BF1378" s="13">
        <f t="shared" si="1671"/>
        <v>1.5937169691398052E-5</v>
      </c>
      <c r="BG1378" s="13">
        <f t="shared" si="1672"/>
        <v>8.7111939231932656E-6</v>
      </c>
      <c r="BH1378" s="13">
        <f t="shared" si="1673"/>
        <v>3.5711281098003324E-6</v>
      </c>
      <c r="BI1378" s="13">
        <f t="shared" si="1674"/>
        <v>1.1711787007888116E-6</v>
      </c>
      <c r="BJ1378" s="14">
        <f t="shared" si="1675"/>
        <v>0.60821235558103615</v>
      </c>
      <c r="BK1378" s="14">
        <f t="shared" si="1676"/>
        <v>0.24384885972645937</v>
      </c>
      <c r="BL1378" s="14">
        <f t="shared" si="1677"/>
        <v>0.1433220916347952</v>
      </c>
      <c r="BM1378" s="14">
        <f t="shared" si="1678"/>
        <v>0.40332795961178691</v>
      </c>
      <c r="BN1378" s="14">
        <f t="shared" si="1679"/>
        <v>0.5951322931951204</v>
      </c>
    </row>
    <row r="1379" spans="1:66" x14ac:dyDescent="0.25">
      <c r="A1379" t="s">
        <v>342</v>
      </c>
      <c r="B1379" t="s">
        <v>402</v>
      </c>
      <c r="C1379" t="s">
        <v>393</v>
      </c>
      <c r="D1379" s="7" t="s">
        <v>539</v>
      </c>
      <c r="E1379" s="10">
        <f>VLOOKUP(A1379,home!$A$2:$E$405,3,FALSE)</f>
        <v>1.1741999999999999</v>
      </c>
      <c r="F1379" s="10">
        <f>VLOOKUP(B1379,home!$B$2:$E$405,3,FALSE)</f>
        <v>0.80910000000000004</v>
      </c>
      <c r="G1379" s="10">
        <f>VLOOKUP(C1379,away!$B$2:$E$405,4,FALSE)</f>
        <v>0.85160000000000002</v>
      </c>
      <c r="H1379" s="10">
        <f>VLOOKUP(A1379,away!$A$2:$E$405,3,FALSE)</f>
        <v>0.85970000000000002</v>
      </c>
      <c r="I1379" s="10">
        <f>VLOOKUP(C1379,away!$B$2:$E$405,3,FALSE)</f>
        <v>1.0468999999999999</v>
      </c>
      <c r="J1379" s="10">
        <f>VLOOKUP(B1379,home!$B$2:$E$405,4,FALSE)</f>
        <v>0.93059999999999998</v>
      </c>
      <c r="K1379" s="12">
        <f t="shared" si="1624"/>
        <v>0.80905850935200008</v>
      </c>
      <c r="L1379" s="12">
        <f t="shared" si="1625"/>
        <v>0.83755854685800002</v>
      </c>
      <c r="M1379" s="13">
        <f t="shared" si="1626"/>
        <v>0.19270070284597676</v>
      </c>
      <c r="N1379" s="13">
        <f t="shared" si="1627"/>
        <v>0.15590614339564868</v>
      </c>
      <c r="O1379" s="13">
        <f t="shared" si="1628"/>
        <v>0.16139812065419157</v>
      </c>
      <c r="P1379" s="13">
        <f t="shared" si="1629"/>
        <v>0.13058052290869446</v>
      </c>
      <c r="Q1379" s="13">
        <f t="shared" si="1630"/>
        <v>6.3068595987251341E-2</v>
      </c>
      <c r="R1379" s="13">
        <f t="shared" si="1631"/>
        <v>6.7590187700368412E-2</v>
      </c>
      <c r="S1379" s="13">
        <f t="shared" si="1632"/>
        <v>2.2121446252244534E-2</v>
      </c>
      <c r="T1379" s="13">
        <f t="shared" si="1633"/>
        <v>5.282364160745652E-2</v>
      </c>
      <c r="U1379" s="13">
        <f t="shared" si="1634"/>
        <v>5.4684416507681959E-2</v>
      </c>
      <c r="V1379" s="13">
        <f t="shared" si="1635"/>
        <v>1.6655823578872969E-3</v>
      </c>
      <c r="W1379" s="13">
        <f t="shared" si="1636"/>
        <v>1.7008728085456368E-2</v>
      </c>
      <c r="X1379" s="13">
        <f t="shared" si="1637"/>
        <v>1.4245805579157687E-2</v>
      </c>
      <c r="Y1379" s="13">
        <f t="shared" si="1638"/>
        <v>5.9658481098504509E-3</v>
      </c>
      <c r="Z1379" s="13">
        <f t="shared" si="1639"/>
        <v>1.8870246464060016E-2</v>
      </c>
      <c r="AA1379" s="13">
        <f t="shared" si="1640"/>
        <v>1.5267133475317246E-2</v>
      </c>
      <c r="AB1379" s="13">
        <f t="shared" si="1641"/>
        <v>6.1760021258090957E-3</v>
      </c>
      <c r="AC1379" s="13">
        <f t="shared" si="1642"/>
        <v>7.0540938625383024E-5</v>
      </c>
      <c r="AD1379" s="13">
        <f t="shared" si="1643"/>
        <v>3.4402640476982067E-3</v>
      </c>
      <c r="AE1379" s="13">
        <f t="shared" si="1644"/>
        <v>2.8814225565979312E-3</v>
      </c>
      <c r="AF1379" s="13">
        <f t="shared" si="1645"/>
        <v>1.2066800446940132E-3</v>
      </c>
      <c r="AG1379" s="13">
        <f t="shared" si="1646"/>
        <v>3.3688839491882147E-4</v>
      </c>
      <c r="AH1379" s="13">
        <f t="shared" si="1647"/>
        <v>3.9512340518226049E-3</v>
      </c>
      <c r="AI1379" s="13">
        <f t="shared" si="1648"/>
        <v>3.1967795320684595E-3</v>
      </c>
      <c r="AJ1379" s="13">
        <f t="shared" si="1649"/>
        <v>1.2931908414711461E-3</v>
      </c>
      <c r="AK1379" s="13">
        <f t="shared" si="1650"/>
        <v>3.4875568483610137E-4</v>
      </c>
      <c r="AL1379" s="13">
        <f t="shared" si="1651"/>
        <v>1.9120371677180852E-6</v>
      </c>
      <c r="AM1379" s="13">
        <f t="shared" si="1652"/>
        <v>5.5667498044159798E-4</v>
      </c>
      <c r="AN1379" s="13">
        <f t="shared" si="1653"/>
        <v>4.6624788769087034E-4</v>
      </c>
      <c r="AO1379" s="13">
        <f t="shared" si="1654"/>
        <v>1.9525495164498868E-4</v>
      </c>
      <c r="AP1379" s="13">
        <f t="shared" si="1655"/>
        <v>5.4512484522201938E-5</v>
      </c>
      <c r="AQ1379" s="13">
        <f t="shared" si="1656"/>
        <v>1.1414349330508665E-5</v>
      </c>
      <c r="AR1379" s="13">
        <f t="shared" si="1657"/>
        <v>6.6187797014807782E-4</v>
      </c>
      <c r="AS1379" s="13">
        <f t="shared" si="1658"/>
        <v>5.3549800390093136E-4</v>
      </c>
      <c r="AT1379" s="13">
        <f t="shared" si="1659"/>
        <v>2.1662460839852953E-4</v>
      </c>
      <c r="AU1379" s="13">
        <f t="shared" si="1660"/>
        <v>5.8420660919958356E-5</v>
      </c>
      <c r="AV1379" s="13">
        <f t="shared" si="1661"/>
        <v>1.1816433209815038E-5</v>
      </c>
      <c r="AW1379" s="13">
        <f t="shared" si="1662"/>
        <v>3.5990587345220545E-8</v>
      </c>
      <c r="AX1379" s="13">
        <f t="shared" si="1663"/>
        <v>7.5063771644938806E-5</v>
      </c>
      <c r="AY1379" s="13">
        <f t="shared" si="1664"/>
        <v>6.2870303500615698E-5</v>
      </c>
      <c r="AZ1379" s="13">
        <f t="shared" si="1665"/>
        <v>2.6328780020248556E-5</v>
      </c>
      <c r="BA1379" s="13">
        <f t="shared" si="1666"/>
        <v>7.3506315781011099E-6</v>
      </c>
      <c r="BB1379" s="13">
        <f t="shared" si="1667"/>
        <v>1.539146075760723E-6</v>
      </c>
      <c r="BC1379" s="13">
        <f t="shared" si="1668"/>
        <v>2.5782499012326893E-7</v>
      </c>
      <c r="BD1379" s="13">
        <f t="shared" si="1669"/>
        <v>9.2393591812424432E-5</v>
      </c>
      <c r="BE1379" s="13">
        <f t="shared" si="1670"/>
        <v>7.4751821665437258E-5</v>
      </c>
      <c r="BF1379" s="13">
        <f t="shared" si="1671"/>
        <v>3.0239298703992608E-5</v>
      </c>
      <c r="BG1379" s="13">
        <f t="shared" si="1672"/>
        <v>8.1551206444340425E-6</v>
      </c>
      <c r="BH1379" s="13">
        <f t="shared" si="1673"/>
        <v>1.649492438042882E-6</v>
      </c>
      <c r="BI1379" s="13">
        <f t="shared" si="1674"/>
        <v>2.6690717862207416E-7</v>
      </c>
      <c r="BJ1379" s="14">
        <f t="shared" si="1675"/>
        <v>0.31834153292016992</v>
      </c>
      <c r="BK1379" s="14">
        <f t="shared" si="1676"/>
        <v>0.34720357764409676</v>
      </c>
      <c r="BL1379" s="14">
        <f t="shared" si="1677"/>
        <v>0.31559751448258694</v>
      </c>
      <c r="BM1379" s="14">
        <f t="shared" si="1678"/>
        <v>0.22870576370586912</v>
      </c>
      <c r="BN1379" s="14">
        <f t="shared" si="1679"/>
        <v>0.7712442734921312</v>
      </c>
    </row>
    <row r="1380" spans="1:66" x14ac:dyDescent="0.25">
      <c r="A1380" t="s">
        <v>342</v>
      </c>
      <c r="B1380" t="s">
        <v>420</v>
      </c>
      <c r="C1380" t="s">
        <v>399</v>
      </c>
      <c r="D1380" s="7" t="s">
        <v>539</v>
      </c>
      <c r="E1380" s="10">
        <f>VLOOKUP(A1380,home!$A$2:$E$405,3,FALSE)</f>
        <v>1.1741999999999999</v>
      </c>
      <c r="F1380" s="10">
        <f>VLOOKUP(B1380,home!$B$2:$E$405,3,FALSE)</f>
        <v>0.93679999999999997</v>
      </c>
      <c r="G1380" s="10">
        <f>VLOOKUP(C1380,away!$B$2:$E$405,4,FALSE)</f>
        <v>1.022</v>
      </c>
      <c r="H1380" s="10">
        <f>VLOOKUP(A1380,away!$A$2:$E$405,3,FALSE)</f>
        <v>0.85970000000000002</v>
      </c>
      <c r="I1380" s="10">
        <f>VLOOKUP(C1380,away!$B$2:$E$405,3,FALSE)</f>
        <v>0.98870000000000002</v>
      </c>
      <c r="J1380" s="10">
        <f>VLOOKUP(B1380,home!$B$2:$E$405,4,FALSE)</f>
        <v>0.58160000000000001</v>
      </c>
      <c r="K1380" s="12">
        <f t="shared" si="1624"/>
        <v>1.1241903523199999</v>
      </c>
      <c r="L1380" s="12">
        <f t="shared" si="1625"/>
        <v>0.49435150282400003</v>
      </c>
      <c r="M1380" s="13">
        <f t="shared" si="1626"/>
        <v>0.19818747454075039</v>
      </c>
      <c r="N1380" s="13">
        <f t="shared" si="1627"/>
        <v>0.22280044682937716</v>
      </c>
      <c r="O1380" s="13">
        <f t="shared" si="1628"/>
        <v>9.7974275880113204E-2</v>
      </c>
      <c r="P1380" s="13">
        <f t="shared" si="1629"/>
        <v>0.11014173571996133</v>
      </c>
      <c r="Q1380" s="13">
        <f t="shared" si="1630"/>
        <v>0.12523505640908553</v>
      </c>
      <c r="R1380" s="13">
        <f t="shared" si="1631"/>
        <v>2.4216865259713571E-2</v>
      </c>
      <c r="S1380" s="13">
        <f t="shared" si="1632"/>
        <v>1.5302684964724459E-2</v>
      </c>
      <c r="T1380" s="13">
        <f t="shared" si="1633"/>
        <v>6.1910138342079847E-2</v>
      </c>
      <c r="U1380" s="13">
        <f t="shared" si="1634"/>
        <v>2.7224366288403364E-2</v>
      </c>
      <c r="V1380" s="13">
        <f t="shared" si="1635"/>
        <v>9.4493261835718696E-4</v>
      </c>
      <c r="W1380" s="13">
        <f t="shared" si="1636"/>
        <v>4.6929347395781605E-2</v>
      </c>
      <c r="X1380" s="13">
        <f t="shared" si="1637"/>
        <v>2.3199593411654212E-2</v>
      </c>
      <c r="Y1380" s="13">
        <f t="shared" si="1638"/>
        <v>5.7343769339785145E-3</v>
      </c>
      <c r="Z1380" s="13">
        <f t="shared" si="1639"/>
        <v>3.9905479116085748E-3</v>
      </c>
      <c r="AA1380" s="13">
        <f t="shared" si="1640"/>
        <v>4.4861354627010828E-3</v>
      </c>
      <c r="AB1380" s="13">
        <f t="shared" si="1641"/>
        <v>2.5216351031845893E-3</v>
      </c>
      <c r="AC1380" s="13">
        <f t="shared" si="1642"/>
        <v>3.2821359853037989E-5</v>
      </c>
      <c r="AD1380" s="13">
        <f t="shared" si="1643"/>
        <v>1.3189379895752853E-2</v>
      </c>
      <c r="AE1380" s="13">
        <f t="shared" si="1644"/>
        <v>6.5201897727820762E-3</v>
      </c>
      <c r="AF1380" s="13">
        <f t="shared" si="1645"/>
        <v>1.6116328064362474E-3</v>
      </c>
      <c r="AG1380" s="13">
        <f t="shared" si="1646"/>
        <v>2.6557103328740656E-4</v>
      </c>
      <c r="AH1380" s="13">
        <f t="shared" si="1647"/>
        <v>4.9318333929871836E-4</v>
      </c>
      <c r="AI1380" s="13">
        <f t="shared" si="1648"/>
        <v>5.5443195196458017E-4</v>
      </c>
      <c r="AJ1380" s="13">
        <f t="shared" si="1649"/>
        <v>3.1164352570826345E-4</v>
      </c>
      <c r="AK1380" s="13">
        <f t="shared" si="1650"/>
        <v>1.1678221498807314E-4</v>
      </c>
      <c r="AL1380" s="13">
        <f t="shared" si="1651"/>
        <v>7.2961251487358949E-7</v>
      </c>
      <c r="AM1380" s="13">
        <f t="shared" si="1652"/>
        <v>2.9654747263777436E-3</v>
      </c>
      <c r="AN1380" s="13">
        <f t="shared" si="1653"/>
        <v>1.4659868875714281E-3</v>
      </c>
      <c r="AO1380" s="13">
        <f t="shared" si="1654"/>
        <v>3.6235641049560689E-4</v>
      </c>
      <c r="AP1380" s="13">
        <f t="shared" si="1655"/>
        <v>5.9710478695471184E-5</v>
      </c>
      <c r="AQ1380" s="13">
        <f t="shared" si="1656"/>
        <v>7.3794912193616533E-6</v>
      </c>
      <c r="AR1380" s="13">
        <f t="shared" si="1657"/>
        <v>4.8761184990016045E-5</v>
      </c>
      <c r="AS1380" s="13">
        <f t="shared" si="1658"/>
        <v>5.4816853733466827E-5</v>
      </c>
      <c r="AT1380" s="13">
        <f t="shared" si="1659"/>
        <v>3.0812289055849998E-5</v>
      </c>
      <c r="AU1380" s="13">
        <f t="shared" si="1660"/>
        <v>1.1546292696493889E-5</v>
      </c>
      <c r="AV1380" s="13">
        <f t="shared" si="1661"/>
        <v>3.2450577136153278E-6</v>
      </c>
      <c r="AW1380" s="13">
        <f t="shared" si="1662"/>
        <v>1.1263295716649547E-8</v>
      </c>
      <c r="AX1380" s="13">
        <f t="shared" si="1663"/>
        <v>5.5562634624044239E-4</v>
      </c>
      <c r="AY1380" s="13">
        <f t="shared" si="1664"/>
        <v>2.746747192725709E-4</v>
      </c>
      <c r="AZ1380" s="13">
        <f t="shared" si="1665"/>
        <v>6.7892930130077878E-5</v>
      </c>
      <c r="BA1380" s="13">
        <f t="shared" si="1666"/>
        <v>1.1187657346976278E-5</v>
      </c>
      <c r="BB1380" s="13">
        <f t="shared" si="1667"/>
        <v>1.3826588056394219E-6</v>
      </c>
      <c r="BC1380" s="13">
        <f t="shared" si="1668"/>
        <v>1.367038916921371E-7</v>
      </c>
      <c r="BD1380" s="13">
        <f t="shared" si="1669"/>
        <v>4.0175275132155828E-6</v>
      </c>
      <c r="BE1380" s="13">
        <f t="shared" si="1670"/>
        <v>4.5164656705371189E-6</v>
      </c>
      <c r="BF1380" s="13">
        <f t="shared" si="1671"/>
        <v>2.5386835667011551E-6</v>
      </c>
      <c r="BG1380" s="13">
        <f t="shared" si="1672"/>
        <v>9.5132119109292132E-7</v>
      </c>
      <c r="BH1380" s="13">
        <f t="shared" si="1673"/>
        <v>2.6736652624605835E-7</v>
      </c>
      <c r="BI1380" s="13">
        <f t="shared" si="1674"/>
        <v>6.0114173867826147E-8</v>
      </c>
      <c r="BJ1380" s="14">
        <f t="shared" si="1675"/>
        <v>0.51316754184026236</v>
      </c>
      <c r="BK1380" s="14">
        <f t="shared" si="1676"/>
        <v>0.32488505353543384</v>
      </c>
      <c r="BL1380" s="14">
        <f t="shared" si="1677"/>
        <v>0.15806085218290655</v>
      </c>
      <c r="BM1380" s="14">
        <f t="shared" si="1678"/>
        <v>0.22127347737523334</v>
      </c>
      <c r="BN1380" s="14">
        <f t="shared" si="1679"/>
        <v>0.77855585463900112</v>
      </c>
    </row>
    <row r="1381" spans="1:66" x14ac:dyDescent="0.25">
      <c r="A1381" t="s">
        <v>342</v>
      </c>
      <c r="B1381" t="s">
        <v>406</v>
      </c>
      <c r="C1381" t="s">
        <v>386</v>
      </c>
      <c r="D1381" s="7" t="s">
        <v>539</v>
      </c>
      <c r="E1381" s="10">
        <f>VLOOKUP(A1381,home!$A$2:$E$405,3,FALSE)</f>
        <v>1.1741999999999999</v>
      </c>
      <c r="F1381" s="10">
        <f>VLOOKUP(B1381,home!$B$2:$E$405,3,FALSE)</f>
        <v>1.0646</v>
      </c>
      <c r="G1381" s="10">
        <f>VLOOKUP(C1381,away!$B$2:$E$405,4,FALSE)</f>
        <v>0.97940000000000005</v>
      </c>
      <c r="H1381" s="10">
        <f>VLOOKUP(A1381,away!$A$2:$E$405,3,FALSE)</f>
        <v>0.85970000000000002</v>
      </c>
      <c r="I1381" s="10">
        <f>VLOOKUP(C1381,away!$B$2:$E$405,3,FALSE)</f>
        <v>1.3957999999999999</v>
      </c>
      <c r="J1381" s="10">
        <f>VLOOKUP(B1381,home!$B$2:$E$405,4,FALSE)</f>
        <v>1.2214</v>
      </c>
      <c r="K1381" s="12">
        <f t="shared" si="1624"/>
        <v>1.224302221608</v>
      </c>
      <c r="L1381" s="12">
        <f t="shared" si="1625"/>
        <v>1.4656424541640001</v>
      </c>
      <c r="M1381" s="13">
        <f t="shared" si="1626"/>
        <v>6.7884694936213991E-2</v>
      </c>
      <c r="N1381" s="13">
        <f t="shared" si="1627"/>
        <v>8.3111382823588112E-2</v>
      </c>
      <c r="O1381" s="13">
        <f t="shared" si="1628"/>
        <v>9.949469088648713E-2</v>
      </c>
      <c r="P1381" s="13">
        <f t="shared" si="1629"/>
        <v>0.1218115710905274</v>
      </c>
      <c r="Q1381" s="13">
        <f t="shared" si="1630"/>
        <v>5.0876725315915965E-2</v>
      </c>
      <c r="R1381" s="13">
        <f t="shared" si="1631"/>
        <v>7.2911821463579801E-2</v>
      </c>
      <c r="S1381" s="13">
        <f t="shared" si="1632"/>
        <v>5.4644345332496527E-2</v>
      </c>
      <c r="T1381" s="13">
        <f t="shared" si="1633"/>
        <v>7.456708855184678E-2</v>
      </c>
      <c r="U1381" s="13">
        <f t="shared" si="1634"/>
        <v>8.926610499934659E-2</v>
      </c>
      <c r="V1381" s="13">
        <f t="shared" si="1635"/>
        <v>1.0894803251665945E-2</v>
      </c>
      <c r="W1381" s="13">
        <f t="shared" si="1636"/>
        <v>2.0762829277471972E-2</v>
      </c>
      <c r="X1381" s="13">
        <f t="shared" si="1637"/>
        <v>3.0430884057622173E-2</v>
      </c>
      <c r="Y1381" s="13">
        <f t="shared" si="1638"/>
        <v>2.2300397796296754E-2</v>
      </c>
      <c r="Z1381" s="13">
        <f t="shared" si="1639"/>
        <v>3.5620886982482836E-2</v>
      </c>
      <c r="AA1381" s="13">
        <f t="shared" si="1640"/>
        <v>4.3610731068301219E-2</v>
      </c>
      <c r="AB1381" s="13">
        <f t="shared" si="1641"/>
        <v>2.6696357466435113E-2</v>
      </c>
      <c r="AC1381" s="13">
        <f t="shared" si="1642"/>
        <v>1.2218449074332964E-3</v>
      </c>
      <c r="AD1381" s="13">
        <f t="shared" si="1643"/>
        <v>6.3549945028191354E-3</v>
      </c>
      <c r="AE1381" s="13">
        <f t="shared" si="1644"/>
        <v>9.3141497393105666E-3</v>
      </c>
      <c r="AF1381" s="13">
        <f t="shared" si="1645"/>
        <v>6.8256066411870606E-3</v>
      </c>
      <c r="AG1381" s="13">
        <f t="shared" si="1646"/>
        <v>3.3346329562491672E-3</v>
      </c>
      <c r="AH1381" s="13">
        <f t="shared" si="1647"/>
        <v>1.3051871054126161E-2</v>
      </c>
      <c r="AI1381" s="13">
        <f t="shared" si="1648"/>
        <v>1.5979434727707804E-2</v>
      </c>
      <c r="AJ1381" s="13">
        <f t="shared" si="1649"/>
        <v>9.7818287185863495E-3</v>
      </c>
      <c r="AK1381" s="13">
        <f t="shared" si="1650"/>
        <v>3.9919715438514018E-3</v>
      </c>
      <c r="AL1381" s="13">
        <f t="shared" si="1651"/>
        <v>8.769861774779038E-5</v>
      </c>
      <c r="AM1381" s="13">
        <f t="shared" si="1652"/>
        <v>1.5560867776216187E-3</v>
      </c>
      <c r="AN1381" s="13">
        <f t="shared" si="1653"/>
        <v>2.2806668436454996E-3</v>
      </c>
      <c r="AO1381" s="13">
        <f t="shared" si="1654"/>
        <v>1.6713210749255273E-3</v>
      </c>
      <c r="AP1381" s="13">
        <f t="shared" si="1655"/>
        <v>8.1651970731662154E-4</v>
      </c>
      <c r="AQ1381" s="13">
        <f t="shared" si="1656"/>
        <v>2.9918148692620111E-4</v>
      </c>
      <c r="AR1381" s="13">
        <f t="shared" si="1657"/>
        <v>3.825875264640306E-3</v>
      </c>
      <c r="AS1381" s="13">
        <f t="shared" si="1658"/>
        <v>4.6840275860942212E-3</v>
      </c>
      <c r="AT1381" s="13">
        <f t="shared" si="1659"/>
        <v>2.8673326898641569E-3</v>
      </c>
      <c r="AU1381" s="13">
        <f t="shared" si="1660"/>
        <v>1.1701605940966436E-3</v>
      </c>
      <c r="AV1381" s="13">
        <f t="shared" si="1661"/>
        <v>3.5815755374766421E-4</v>
      </c>
      <c r="AW1381" s="13">
        <f t="shared" si="1662"/>
        <v>4.3712628451833299E-6</v>
      </c>
      <c r="AX1381" s="13">
        <f t="shared" si="1663"/>
        <v>3.1752008314283074E-4</v>
      </c>
      <c r="AY1381" s="13">
        <f t="shared" si="1664"/>
        <v>4.653709139038158E-4</v>
      </c>
      <c r="AZ1381" s="13">
        <f t="shared" si="1665"/>
        <v>3.4103368417526611E-4</v>
      </c>
      <c r="BA1381" s="13">
        <f t="shared" si="1666"/>
        <v>1.6661114860907586E-4</v>
      </c>
      <c r="BB1381" s="13">
        <f t="shared" si="1667"/>
        <v>6.1048093184622239E-5</v>
      </c>
      <c r="BC1381" s="13">
        <f t="shared" si="1668"/>
        <v>1.7894935423428449E-5</v>
      </c>
      <c r="BD1381" s="13">
        <f t="shared" si="1669"/>
        <v>9.3456086869879386E-4</v>
      </c>
      <c r="BE1381" s="13">
        <f t="shared" si="1670"/>
        <v>1.1441849477758356E-3</v>
      </c>
      <c r="BF1381" s="13">
        <f t="shared" si="1671"/>
        <v>7.0041408674619465E-4</v>
      </c>
      <c r="BG1381" s="13">
        <f t="shared" si="1672"/>
        <v>2.8583950748296827E-4</v>
      </c>
      <c r="BH1381" s="13">
        <f t="shared" si="1673"/>
        <v>8.7488486008683588E-5</v>
      </c>
      <c r="BI1381" s="13">
        <f t="shared" si="1674"/>
        <v>2.1422469557110343E-5</v>
      </c>
      <c r="BJ1381" s="14">
        <f t="shared" si="1675"/>
        <v>0.31587194641118221</v>
      </c>
      <c r="BK1381" s="14">
        <f t="shared" si="1676"/>
        <v>0.25701032904998872</v>
      </c>
      <c r="BL1381" s="14">
        <f t="shared" si="1677"/>
        <v>0.39086427598313411</v>
      </c>
      <c r="BM1381" s="14">
        <f t="shared" si="1678"/>
        <v>0.50281555225941676</v>
      </c>
      <c r="BN1381" s="14">
        <f t="shared" si="1679"/>
        <v>0.4960908865163125</v>
      </c>
    </row>
    <row r="1382" spans="1:66" x14ac:dyDescent="0.25">
      <c r="A1382" t="s">
        <v>342</v>
      </c>
      <c r="B1382" t="s">
        <v>398</v>
      </c>
      <c r="C1382" t="s">
        <v>436</v>
      </c>
      <c r="D1382" s="7" t="s">
        <v>539</v>
      </c>
      <c r="E1382" s="10">
        <f>VLOOKUP(A1382,home!$A$2:$E$405,3,FALSE)</f>
        <v>1.1741999999999999</v>
      </c>
      <c r="F1382" s="10">
        <f>VLOOKUP(B1382,home!$B$2:$E$405,3,FALSE)</f>
        <v>0.76649999999999996</v>
      </c>
      <c r="G1382" s="10">
        <f>VLOOKUP(C1382,away!$B$2:$E$405,4,FALSE)</f>
        <v>1.0544</v>
      </c>
      <c r="H1382" s="10">
        <f>VLOOKUP(A1382,away!$A$2:$E$405,3,FALSE)</f>
        <v>0.85970000000000002</v>
      </c>
      <c r="I1382" s="10">
        <f>VLOOKUP(C1382,away!$B$2:$E$405,3,FALSE)</f>
        <v>0.77549999999999997</v>
      </c>
      <c r="J1382" s="10">
        <f>VLOOKUP(B1382,home!$B$2:$E$405,4,FALSE)</f>
        <v>0.87239999999999995</v>
      </c>
      <c r="K1382" s="12">
        <f t="shared" si="1624"/>
        <v>0.94898562191999991</v>
      </c>
      <c r="L1382" s="12">
        <f t="shared" si="1625"/>
        <v>0.58162676813999992</v>
      </c>
      <c r="M1382" s="13">
        <f t="shared" si="1626"/>
        <v>0.21640310362019496</v>
      </c>
      <c r="N1382" s="13">
        <f t="shared" si="1627"/>
        <v>0.20536343387442893</v>
      </c>
      <c r="O1382" s="13">
        <f t="shared" si="1628"/>
        <v>0.1258658377740795</v>
      </c>
      <c r="P1382" s="13">
        <f t="shared" si="1629"/>
        <v>0.11944487033851667</v>
      </c>
      <c r="Q1382" s="13">
        <f t="shared" si="1630"/>
        <v>9.7443473007475828E-2</v>
      </c>
      <c r="R1382" s="13">
        <f t="shared" si="1631"/>
        <v>3.6603470221885689E-2</v>
      </c>
      <c r="S1382" s="13">
        <f t="shared" si="1632"/>
        <v>1.6482061499479388E-2</v>
      </c>
      <c r="T1382" s="13">
        <f t="shared" si="1633"/>
        <v>5.6675732281675481E-2</v>
      </c>
      <c r="U1382" s="13">
        <f t="shared" si="1634"/>
        <v>3.4736166952946394E-2</v>
      </c>
      <c r="V1382" s="13">
        <f t="shared" si="1635"/>
        <v>1.0108181679788751E-3</v>
      </c>
      <c r="W1382" s="13">
        <f t="shared" si="1636"/>
        <v>3.0824151611348063E-2</v>
      </c>
      <c r="X1382" s="13">
        <f t="shared" si="1637"/>
        <v>1.7928151682365744E-2</v>
      </c>
      <c r="Y1382" s="13">
        <f t="shared" si="1638"/>
        <v>5.2137464608690443E-3</v>
      </c>
      <c r="Z1382" s="13">
        <f t="shared" si="1639"/>
        <v>7.0965193626213677E-3</v>
      </c>
      <c r="AA1382" s="13">
        <f t="shared" si="1640"/>
        <v>6.7344948408045611E-3</v>
      </c>
      <c r="AB1382" s="13">
        <f t="shared" si="1641"/>
        <v>3.1954693874089728E-3</v>
      </c>
      <c r="AC1382" s="13">
        <f t="shared" si="1642"/>
        <v>3.4870411684909622E-5</v>
      </c>
      <c r="AD1382" s="13">
        <f t="shared" si="1643"/>
        <v>7.3129191717628758E-3</v>
      </c>
      <c r="AE1382" s="13">
        <f t="shared" si="1644"/>
        <v>4.2533895435414859E-3</v>
      </c>
      <c r="AF1382" s="13">
        <f t="shared" si="1645"/>
        <v>1.236942606925252E-3</v>
      </c>
      <c r="AG1382" s="13">
        <f t="shared" si="1646"/>
        <v>2.3981297694686691E-4</v>
      </c>
      <c r="AH1382" s="13">
        <f t="shared" si="1647"/>
        <v>1.0318814054810996E-3</v>
      </c>
      <c r="AI1382" s="13">
        <f t="shared" si="1648"/>
        <v>9.7924061732816486E-4</v>
      </c>
      <c r="AJ1382" s="13">
        <f t="shared" si="1649"/>
        <v>4.646426331222465E-4</v>
      </c>
      <c r="AK1382" s="13">
        <f t="shared" si="1650"/>
        <v>1.4697972605468717E-4</v>
      </c>
      <c r="AL1382" s="13">
        <f t="shared" si="1651"/>
        <v>7.6987653738364191E-7</v>
      </c>
      <c r="AM1382" s="13">
        <f t="shared" si="1652"/>
        <v>1.3879710296532172E-3</v>
      </c>
      <c r="AN1382" s="13">
        <f t="shared" si="1653"/>
        <v>8.0728110424914867E-4</v>
      </c>
      <c r="AO1382" s="13">
        <f t="shared" si="1654"/>
        <v>2.3476814982246135E-4</v>
      </c>
      <c r="AP1382" s="13">
        <f t="shared" si="1655"/>
        <v>4.5515813414481835E-5</v>
      </c>
      <c r="AQ1382" s="13">
        <f t="shared" si="1656"/>
        <v>6.6183038638820806E-6</v>
      </c>
      <c r="AR1382" s="13">
        <f t="shared" si="1657"/>
        <v>1.2003396939474658E-4</v>
      </c>
      <c r="AS1382" s="13">
        <f t="shared" si="1658"/>
        <v>1.1391051109759983E-4</v>
      </c>
      <c r="AT1382" s="13">
        <f t="shared" si="1659"/>
        <v>5.4049718608590402E-5</v>
      </c>
      <c r="AU1382" s="13">
        <f t="shared" si="1660"/>
        <v>1.7097468609458054E-5</v>
      </c>
      <c r="AV1382" s="13">
        <f t="shared" si="1661"/>
        <v>4.0563129704010564E-6</v>
      </c>
      <c r="AW1382" s="13">
        <f t="shared" si="1662"/>
        <v>1.1803820643319298E-8</v>
      </c>
      <c r="AX1382" s="13">
        <f t="shared" si="1663"/>
        <v>2.1952742513040005E-4</v>
      </c>
      <c r="AY1382" s="13">
        <f t="shared" si="1664"/>
        <v>1.2768302679669037E-4</v>
      </c>
      <c r="AZ1382" s="13">
        <f t="shared" si="1665"/>
        <v>3.7131933111046012E-5</v>
      </c>
      <c r="BA1382" s="13">
        <f t="shared" si="1666"/>
        <v>7.1989754167227832E-6</v>
      </c>
      <c r="BB1382" s="13">
        <f t="shared" si="1667"/>
        <v>1.0467792013869453E-6</v>
      </c>
      <c r="BC1382" s="13">
        <f t="shared" si="1668"/>
        <v>1.2176696077177187E-7</v>
      </c>
      <c r="BD1382" s="13">
        <f t="shared" si="1669"/>
        <v>1.1635828281013681E-5</v>
      </c>
      <c r="BE1382" s="13">
        <f t="shared" si="1670"/>
        <v>1.1042233737812093E-5</v>
      </c>
      <c r="BF1382" s="13">
        <f t="shared" si="1671"/>
        <v>5.2394605255318057E-6</v>
      </c>
      <c r="BG1382" s="13">
        <f t="shared" si="1672"/>
        <v>1.6573909017823636E-6</v>
      </c>
      <c r="BH1382" s="13">
        <f t="shared" si="1673"/>
        <v>3.9321003392312141E-7</v>
      </c>
      <c r="BI1382" s="13">
        <f t="shared" si="1674"/>
        <v>7.4630133717543546E-8</v>
      </c>
      <c r="BJ1382" s="14">
        <f t="shared" si="1675"/>
        <v>0.42936661752495975</v>
      </c>
      <c r="BK1382" s="14">
        <f t="shared" si="1676"/>
        <v>0.35350417694118891</v>
      </c>
      <c r="BL1382" s="14">
        <f t="shared" si="1677"/>
        <v>0.21009737429340589</v>
      </c>
      <c r="BM1382" s="14">
        <f t="shared" si="1678"/>
        <v>0.1988128280626183</v>
      </c>
      <c r="BN1382" s="14">
        <f t="shared" si="1679"/>
        <v>0.80112418883658154</v>
      </c>
    </row>
    <row r="1383" spans="1:66" x14ac:dyDescent="0.25">
      <c r="A1383" t="s">
        <v>342</v>
      </c>
      <c r="B1383" t="s">
        <v>429</v>
      </c>
      <c r="C1383" t="s">
        <v>346</v>
      </c>
      <c r="D1383" s="7" t="s">
        <v>539</v>
      </c>
      <c r="E1383" s="10">
        <f>VLOOKUP(A1383,home!$A$2:$E$405,3,FALSE)</f>
        <v>1.1741999999999999</v>
      </c>
      <c r="F1383" s="10">
        <f>VLOOKUP(B1383,home!$B$2:$E$405,3,FALSE)</f>
        <v>0.73080000000000001</v>
      </c>
      <c r="G1383" s="10">
        <f>VLOOKUP(C1383,away!$B$2:$E$405,4,FALSE)</f>
        <v>0.76649999999999996</v>
      </c>
      <c r="H1383" s="10">
        <f>VLOOKUP(A1383,away!$A$2:$E$405,3,FALSE)</f>
        <v>0.85970000000000002</v>
      </c>
      <c r="I1383" s="10">
        <f>VLOOKUP(C1383,away!$B$2:$E$405,3,FALSE)</f>
        <v>0.69789999999999996</v>
      </c>
      <c r="J1383" s="10">
        <f>VLOOKUP(B1383,home!$B$2:$E$405,4,FALSE)</f>
        <v>1.3855999999999999</v>
      </c>
      <c r="K1383" s="12">
        <f t="shared" si="1624"/>
        <v>0.65773775843999993</v>
      </c>
      <c r="L1383" s="12">
        <f t="shared" si="1625"/>
        <v>0.83133870332799997</v>
      </c>
      <c r="M1383" s="13">
        <f t="shared" si="1626"/>
        <v>0.2255808919456172</v>
      </c>
      <c r="N1383" s="13">
        <f t="shared" si="1627"/>
        <v>0.14837307021520607</v>
      </c>
      <c r="O1383" s="13">
        <f t="shared" si="1628"/>
        <v>0.18753412620564305</v>
      </c>
      <c r="P1383" s="13">
        <f t="shared" si="1629"/>
        <v>0.12334827580150369</v>
      </c>
      <c r="Q1383" s="13">
        <f t="shared" si="1630"/>
        <v>4.8795285308105174E-2</v>
      </c>
      <c r="R1383" s="13">
        <f t="shared" si="1631"/>
        <v>7.7952188654774407E-2</v>
      </c>
      <c r="S1383" s="13">
        <f t="shared" si="1632"/>
        <v>1.6861797349032332E-2</v>
      </c>
      <c r="T1383" s="13">
        <f t="shared" si="1633"/>
        <v>4.0565409216559961E-2</v>
      </c>
      <c r="U1383" s="13">
        <f t="shared" si="1634"/>
        <v>5.1272097831283309E-2</v>
      </c>
      <c r="V1383" s="13">
        <f t="shared" si="1635"/>
        <v>1.0244532149759676E-3</v>
      </c>
      <c r="W1383" s="13">
        <f t="shared" si="1636"/>
        <v>1.0698167193664456E-2</v>
      </c>
      <c r="X1383" s="13">
        <f t="shared" si="1637"/>
        <v>8.8938004427671566E-3</v>
      </c>
      <c r="Y1383" s="13">
        <f t="shared" si="1638"/>
        <v>3.6968802638740203E-3</v>
      </c>
      <c r="Z1383" s="13">
        <f t="shared" si="1639"/>
        <v>2.1601557145946599E-2</v>
      </c>
      <c r="AA1383" s="13">
        <f t="shared" si="1640"/>
        <v>1.4208159775988476E-2</v>
      </c>
      <c r="AB1383" s="13">
        <f t="shared" si="1641"/>
        <v>4.6726215813080157E-3</v>
      </c>
      <c r="AC1383" s="13">
        <f t="shared" si="1642"/>
        <v>3.5010871437488764E-5</v>
      </c>
      <c r="AD1383" s="13">
        <f t="shared" si="1643"/>
        <v>1.7591471273443007E-3</v>
      </c>
      <c r="AE1383" s="13">
        <f t="shared" si="1644"/>
        <v>1.4624470918095868E-3</v>
      </c>
      <c r="AF1383" s="13">
        <f t="shared" si="1645"/>
        <v>6.0789443449539332E-4</v>
      </c>
      <c r="AG1383" s="13">
        <f t="shared" si="1646"/>
        <v>1.6845539031123605E-4</v>
      </c>
      <c r="AH1383" s="13">
        <f t="shared" si="1647"/>
        <v>4.4895526268942327E-3</v>
      </c>
      <c r="AI1383" s="13">
        <f t="shared" si="1648"/>
        <v>2.9529482812118255E-3</v>
      </c>
      <c r="AJ1383" s="13">
        <f t="shared" si="1649"/>
        <v>9.7113279163675819E-4</v>
      </c>
      <c r="AK1383" s="13">
        <f t="shared" si="1650"/>
        <v>2.1291690183958034E-4</v>
      </c>
      <c r="AL1383" s="13">
        <f t="shared" si="1651"/>
        <v>7.657617786462982E-7</v>
      </c>
      <c r="AM1383" s="13">
        <f t="shared" si="1652"/>
        <v>2.3141149766112113E-4</v>
      </c>
      <c r="AN1383" s="13">
        <f t="shared" si="1653"/>
        <v>1.9238133440078691E-4</v>
      </c>
      <c r="AO1383" s="13">
        <f t="shared" si="1654"/>
        <v>7.9967024542630286E-5</v>
      </c>
      <c r="AP1383" s="13">
        <f t="shared" si="1655"/>
        <v>2.2159894164089541E-5</v>
      </c>
      <c r="AQ1383" s="13">
        <f t="shared" si="1656"/>
        <v>4.605594420064976E-6</v>
      </c>
      <c r="AR1383" s="13">
        <f t="shared" si="1657"/>
        <v>7.4646777187301375E-4</v>
      </c>
      <c r="AS1383" s="13">
        <f t="shared" si="1658"/>
        <v>4.9098003901945728E-4</v>
      </c>
      <c r="AT1383" s="13">
        <f t="shared" si="1659"/>
        <v>1.6146805515172073E-4</v>
      </c>
      <c r="AU1383" s="13">
        <f t="shared" si="1660"/>
        <v>3.5401212218386373E-5</v>
      </c>
      <c r="AV1383" s="13">
        <f t="shared" si="1661"/>
        <v>5.8211784926450458E-6</v>
      </c>
      <c r="AW1383" s="13">
        <f t="shared" si="1662"/>
        <v>1.1631131305301434E-8</v>
      </c>
      <c r="AX1383" s="13">
        <f t="shared" si="1663"/>
        <v>2.5368013291478176E-5</v>
      </c>
      <c r="AY1383" s="13">
        <f t="shared" si="1664"/>
        <v>2.1089411275744934E-5</v>
      </c>
      <c r="AZ1383" s="13">
        <f t="shared" si="1665"/>
        <v>8.7662219119643483E-6</v>
      </c>
      <c r="BA1383" s="13">
        <f t="shared" si="1666"/>
        <v>2.4292331857926479E-6</v>
      </c>
      <c r="BB1383" s="13">
        <f t="shared" si="1667"/>
        <v>5.0487889168955132E-7</v>
      </c>
      <c r="BC1383" s="13">
        <f t="shared" si="1668"/>
        <v>8.3945072630973912E-8</v>
      </c>
      <c r="BD1383" s="13">
        <f t="shared" si="1669"/>
        <v>1.0342792492417539E-4</v>
      </c>
      <c r="BE1383" s="13">
        <f t="shared" si="1670"/>
        <v>6.8028451499727708E-5</v>
      </c>
      <c r="BF1383" s="13">
        <f t="shared" si="1671"/>
        <v>2.2372440599787576E-5</v>
      </c>
      <c r="BG1383" s="13">
        <f t="shared" si="1672"/>
        <v>4.9050663103121103E-6</v>
      </c>
      <c r="BH1383" s="13">
        <f t="shared" si="1673"/>
        <v>8.0656182998606203E-7</v>
      </c>
      <c r="BI1383" s="13">
        <f t="shared" si="1674"/>
        <v>1.0610123401965938E-7</v>
      </c>
      <c r="BJ1383" s="14">
        <f t="shared" si="1675"/>
        <v>0.26560932373295537</v>
      </c>
      <c r="BK1383" s="14">
        <f t="shared" si="1676"/>
        <v>0.36687228435562108</v>
      </c>
      <c r="BL1383" s="14">
        <f t="shared" si="1677"/>
        <v>0.34590552945373287</v>
      </c>
      <c r="BM1383" s="14">
        <f t="shared" si="1678"/>
        <v>0.1883837787772619</v>
      </c>
      <c r="BN1383" s="14">
        <f t="shared" si="1679"/>
        <v>0.81158383813084956</v>
      </c>
    </row>
    <row r="1384" spans="1:66" x14ac:dyDescent="0.25">
      <c r="A1384" t="s">
        <v>40</v>
      </c>
      <c r="B1384" t="s">
        <v>521</v>
      </c>
      <c r="C1384" t="s">
        <v>237</v>
      </c>
      <c r="D1384" s="7" t="s">
        <v>539</v>
      </c>
      <c r="E1384" s="10">
        <f>VLOOKUP(A1384,home!$A$2:$E$405,3,FALSE)</f>
        <v>1.5047999999999999</v>
      </c>
      <c r="F1384" s="10" t="e">
        <f>VLOOKUP(B1384,home!$B$2:$E$405,3,FALSE)</f>
        <v>#N/A</v>
      </c>
      <c r="G1384" s="10">
        <f>VLOOKUP(C1384,away!$B$2:$E$405,4,FALSE)</f>
        <v>0.89710000000000001</v>
      </c>
      <c r="H1384" s="10">
        <f>VLOOKUP(A1384,away!$A$2:$E$405,3,FALSE)</f>
        <v>1.2</v>
      </c>
      <c r="I1384" s="10">
        <f>VLOOKUP(C1384,away!$B$2:$E$405,3,FALSE)</f>
        <v>0.625</v>
      </c>
      <c r="J1384" s="10" t="e">
        <f>VLOOKUP(B1384,home!$B$2:$E$405,4,FALSE)</f>
        <v>#N/A</v>
      </c>
      <c r="K1384" s="12" t="e">
        <f t="shared" si="1624"/>
        <v>#N/A</v>
      </c>
      <c r="L1384" s="12" t="e">
        <f t="shared" si="1625"/>
        <v>#N/A</v>
      </c>
      <c r="M1384" s="13" t="e">
        <f t="shared" si="1626"/>
        <v>#N/A</v>
      </c>
      <c r="N1384" s="13" t="e">
        <f t="shared" si="1627"/>
        <v>#N/A</v>
      </c>
      <c r="O1384" s="13" t="e">
        <f t="shared" si="1628"/>
        <v>#N/A</v>
      </c>
      <c r="P1384" s="13" t="e">
        <f t="shared" si="1629"/>
        <v>#N/A</v>
      </c>
      <c r="Q1384" s="13" t="e">
        <f t="shared" si="1630"/>
        <v>#N/A</v>
      </c>
      <c r="R1384" s="13" t="e">
        <f t="shared" si="1631"/>
        <v>#N/A</v>
      </c>
      <c r="S1384" s="13" t="e">
        <f t="shared" si="1632"/>
        <v>#N/A</v>
      </c>
      <c r="T1384" s="13" t="e">
        <f t="shared" si="1633"/>
        <v>#N/A</v>
      </c>
      <c r="U1384" s="13" t="e">
        <f t="shared" si="1634"/>
        <v>#N/A</v>
      </c>
      <c r="V1384" s="13" t="e">
        <f t="shared" si="1635"/>
        <v>#N/A</v>
      </c>
      <c r="W1384" s="13" t="e">
        <f t="shared" si="1636"/>
        <v>#N/A</v>
      </c>
      <c r="X1384" s="13" t="e">
        <f t="shared" si="1637"/>
        <v>#N/A</v>
      </c>
      <c r="Y1384" s="13" t="e">
        <f t="shared" si="1638"/>
        <v>#N/A</v>
      </c>
      <c r="Z1384" s="13" t="e">
        <f t="shared" si="1639"/>
        <v>#N/A</v>
      </c>
      <c r="AA1384" s="13" t="e">
        <f t="shared" si="1640"/>
        <v>#N/A</v>
      </c>
      <c r="AB1384" s="13" t="e">
        <f t="shared" si="1641"/>
        <v>#N/A</v>
      </c>
      <c r="AC1384" s="13" t="e">
        <f t="shared" si="1642"/>
        <v>#N/A</v>
      </c>
      <c r="AD1384" s="13" t="e">
        <f t="shared" si="1643"/>
        <v>#N/A</v>
      </c>
      <c r="AE1384" s="13" t="e">
        <f t="shared" si="1644"/>
        <v>#N/A</v>
      </c>
      <c r="AF1384" s="13" t="e">
        <f t="shared" si="1645"/>
        <v>#N/A</v>
      </c>
      <c r="AG1384" s="13" t="e">
        <f t="shared" si="1646"/>
        <v>#N/A</v>
      </c>
      <c r="AH1384" s="13" t="e">
        <f t="shared" si="1647"/>
        <v>#N/A</v>
      </c>
      <c r="AI1384" s="13" t="e">
        <f t="shared" si="1648"/>
        <v>#N/A</v>
      </c>
      <c r="AJ1384" s="13" t="e">
        <f t="shared" si="1649"/>
        <v>#N/A</v>
      </c>
      <c r="AK1384" s="13" t="e">
        <f t="shared" si="1650"/>
        <v>#N/A</v>
      </c>
      <c r="AL1384" s="13" t="e">
        <f t="shared" si="1651"/>
        <v>#N/A</v>
      </c>
      <c r="AM1384" s="13" t="e">
        <f t="shared" si="1652"/>
        <v>#N/A</v>
      </c>
      <c r="AN1384" s="13" t="e">
        <f t="shared" si="1653"/>
        <v>#N/A</v>
      </c>
      <c r="AO1384" s="13" t="e">
        <f t="shared" si="1654"/>
        <v>#N/A</v>
      </c>
      <c r="AP1384" s="13" t="e">
        <f t="shared" si="1655"/>
        <v>#N/A</v>
      </c>
      <c r="AQ1384" s="13" t="e">
        <f t="shared" si="1656"/>
        <v>#N/A</v>
      </c>
      <c r="AR1384" s="13" t="e">
        <f t="shared" si="1657"/>
        <v>#N/A</v>
      </c>
      <c r="AS1384" s="13" t="e">
        <f t="shared" si="1658"/>
        <v>#N/A</v>
      </c>
      <c r="AT1384" s="13" t="e">
        <f t="shared" si="1659"/>
        <v>#N/A</v>
      </c>
      <c r="AU1384" s="13" t="e">
        <f t="shared" si="1660"/>
        <v>#N/A</v>
      </c>
      <c r="AV1384" s="13" t="e">
        <f t="shared" si="1661"/>
        <v>#N/A</v>
      </c>
      <c r="AW1384" s="13" t="e">
        <f t="shared" si="1662"/>
        <v>#N/A</v>
      </c>
      <c r="AX1384" s="13" t="e">
        <f t="shared" si="1663"/>
        <v>#N/A</v>
      </c>
      <c r="AY1384" s="13" t="e">
        <f t="shared" si="1664"/>
        <v>#N/A</v>
      </c>
      <c r="AZ1384" s="13" t="e">
        <f t="shared" si="1665"/>
        <v>#N/A</v>
      </c>
      <c r="BA1384" s="13" t="e">
        <f t="shared" si="1666"/>
        <v>#N/A</v>
      </c>
      <c r="BB1384" s="13" t="e">
        <f t="shared" si="1667"/>
        <v>#N/A</v>
      </c>
      <c r="BC1384" s="13" t="e">
        <f t="shared" si="1668"/>
        <v>#N/A</v>
      </c>
      <c r="BD1384" s="13" t="e">
        <f t="shared" si="1669"/>
        <v>#N/A</v>
      </c>
      <c r="BE1384" s="13" t="e">
        <f t="shared" si="1670"/>
        <v>#N/A</v>
      </c>
      <c r="BF1384" s="13" t="e">
        <f t="shared" si="1671"/>
        <v>#N/A</v>
      </c>
      <c r="BG1384" s="13" t="e">
        <f t="shared" si="1672"/>
        <v>#N/A</v>
      </c>
      <c r="BH1384" s="13" t="e">
        <f t="shared" si="1673"/>
        <v>#N/A</v>
      </c>
      <c r="BI1384" s="13" t="e">
        <f t="shared" si="1674"/>
        <v>#N/A</v>
      </c>
      <c r="BJ1384" s="14" t="e">
        <f t="shared" si="1675"/>
        <v>#N/A</v>
      </c>
      <c r="BK1384" s="14" t="e">
        <f t="shared" si="1676"/>
        <v>#N/A</v>
      </c>
      <c r="BL1384" s="14" t="e">
        <f t="shared" si="1677"/>
        <v>#N/A</v>
      </c>
      <c r="BM1384" s="14" t="e">
        <f t="shared" si="1678"/>
        <v>#N/A</v>
      </c>
      <c r="BN1384" s="14" t="e">
        <f t="shared" si="1679"/>
        <v>#N/A</v>
      </c>
    </row>
    <row r="1385" spans="1:66" x14ac:dyDescent="0.25">
      <c r="A1385" t="s">
        <v>40</v>
      </c>
      <c r="B1385" t="s">
        <v>234</v>
      </c>
      <c r="C1385" t="s">
        <v>319</v>
      </c>
      <c r="D1385" s="7" t="s">
        <v>539</v>
      </c>
      <c r="E1385" s="10">
        <f>VLOOKUP(A1385,home!$A$2:$E$405,3,FALSE)</f>
        <v>1.5047999999999999</v>
      </c>
      <c r="F1385" s="10">
        <f>VLOOKUP(B1385,home!$B$2:$E$405,3,FALSE)</f>
        <v>0.8639</v>
      </c>
      <c r="G1385" s="10">
        <f>VLOOKUP(C1385,away!$B$2:$E$405,4,FALSE)</f>
        <v>1.2959000000000001</v>
      </c>
      <c r="H1385" s="10">
        <f>VLOOKUP(A1385,away!$A$2:$E$405,3,FALSE)</f>
        <v>1.2</v>
      </c>
      <c r="I1385" s="10">
        <f>VLOOKUP(C1385,away!$B$2:$E$405,3,FALSE)</f>
        <v>1.0832999999999999</v>
      </c>
      <c r="J1385" s="10">
        <f>VLOOKUP(B1385,home!$B$2:$E$405,4,FALSE)</f>
        <v>1.1667000000000001</v>
      </c>
      <c r="K1385" s="12">
        <f t="shared" si="1624"/>
        <v>1.684665749448</v>
      </c>
      <c r="L1385" s="12">
        <f t="shared" si="1625"/>
        <v>1.5166633319999998</v>
      </c>
      <c r="M1385" s="13">
        <f t="shared" si="1626"/>
        <v>4.0708063675684636E-2</v>
      </c>
      <c r="N1385" s="13">
        <f t="shared" si="1627"/>
        <v>6.8579480600774165E-2</v>
      </c>
      <c r="O1385" s="13">
        <f t="shared" si="1628"/>
        <v>6.1740427493632018E-2</v>
      </c>
      <c r="P1385" s="13">
        <f t="shared" si="1629"/>
        <v>0.10401198355479949</v>
      </c>
      <c r="Q1385" s="13">
        <f t="shared" si="1630"/>
        <v>5.7766751041528903E-2</v>
      </c>
      <c r="R1385" s="13">
        <f t="shared" si="1631"/>
        <v>4.6819721240798175E-2</v>
      </c>
      <c r="S1385" s="13">
        <f t="shared" si="1632"/>
        <v>6.6439494698109933E-2</v>
      </c>
      <c r="T1385" s="13">
        <f t="shared" si="1633"/>
        <v>8.7612713113459681E-2</v>
      </c>
      <c r="U1385" s="13">
        <f t="shared" si="1634"/>
        <v>7.8875580773075715E-2</v>
      </c>
      <c r="V1385" s="13">
        <f t="shared" si="1635"/>
        <v>1.8861956755693413E-2</v>
      </c>
      <c r="W1385" s="13">
        <f t="shared" si="1636"/>
        <v>3.2439222312184442E-2</v>
      </c>
      <c r="X1385" s="13">
        <f t="shared" si="1637"/>
        <v>4.9199378999486391E-2</v>
      </c>
      <c r="Y1385" s="13">
        <f t="shared" si="1638"/>
        <v>3.7309447042845931E-2</v>
      </c>
      <c r="Z1385" s="13">
        <f t="shared" si="1639"/>
        <v>2.3669918140126704E-2</v>
      </c>
      <c r="AA1385" s="13">
        <f t="shared" si="1640"/>
        <v>3.9875900382909363E-2</v>
      </c>
      <c r="AB1385" s="13">
        <f t="shared" si="1641"/>
        <v>3.3588781801743905E-2</v>
      </c>
      <c r="AC1385" s="13">
        <f t="shared" si="1642"/>
        <v>3.0121021468781642E-3</v>
      </c>
      <c r="AD1385" s="13">
        <f t="shared" si="1643"/>
        <v>1.3662311692016624E-2</v>
      </c>
      <c r="AE1385" s="13">
        <f t="shared" si="1644"/>
        <v>2.0721127173636486E-2</v>
      </c>
      <c r="AF1385" s="13">
        <f t="shared" si="1645"/>
        <v>1.5713486890981631E-2</v>
      </c>
      <c r="AG1385" s="13">
        <f t="shared" si="1646"/>
        <v>7.944023128471504E-3</v>
      </c>
      <c r="AH1385" s="13">
        <f t="shared" si="1647"/>
        <v>8.9748242286429528E-3</v>
      </c>
      <c r="AI1385" s="13">
        <f t="shared" si="1648"/>
        <v>1.511957898531085E-2</v>
      </c>
      <c r="AJ1385" s="13">
        <f t="shared" si="1649"/>
        <v>1.2735718431313469E-2</v>
      </c>
      <c r="AK1385" s="13">
        <f t="shared" si="1650"/>
        <v>7.1518095452824714E-3</v>
      </c>
      <c r="AL1385" s="13">
        <f t="shared" si="1651"/>
        <v>3.0784536593284561E-4</v>
      </c>
      <c r="AM1385" s="13">
        <f t="shared" si="1652"/>
        <v>4.6032857131646726E-3</v>
      </c>
      <c r="AN1385" s="13">
        <f t="shared" si="1653"/>
        <v>6.9816346478763277E-3</v>
      </c>
      <c r="AO1385" s="13">
        <f t="shared" si="1654"/>
        <v>5.2943946339273793E-3</v>
      </c>
      <c r="AP1385" s="13">
        <f t="shared" si="1655"/>
        <v>2.676604735471739E-3</v>
      </c>
      <c r="AQ1385" s="13">
        <f t="shared" si="1656"/>
        <v>1.0148770641368867E-3</v>
      </c>
      <c r="AR1385" s="13">
        <f t="shared" si="1657"/>
        <v>2.7223573637455904E-3</v>
      </c>
      <c r="AS1385" s="13">
        <f t="shared" si="1658"/>
        <v>4.5862622084597467E-3</v>
      </c>
      <c r="AT1385" s="13">
        <f t="shared" si="1659"/>
        <v>3.8631594302899397E-3</v>
      </c>
      <c r="AU1385" s="13">
        <f t="shared" si="1660"/>
        <v>2.1693774589555035E-3</v>
      </c>
      <c r="AV1385" s="13">
        <f t="shared" si="1661"/>
        <v>9.1366897568171789E-4</v>
      </c>
      <c r="AW1385" s="13">
        <f t="shared" si="1662"/>
        <v>2.1849074884035534E-5</v>
      </c>
      <c r="AX1385" s="13">
        <f t="shared" si="1663"/>
        <v>1.2924996293153053E-3</v>
      </c>
      <c r="AY1385" s="13">
        <f t="shared" si="1664"/>
        <v>1.9602867944061154E-3</v>
      </c>
      <c r="AZ1385" s="13">
        <f t="shared" si="1665"/>
        <v>1.4865475506397891E-3</v>
      </c>
      <c r="BA1385" s="13">
        <f t="shared" si="1666"/>
        <v>7.5153072044326021E-4</v>
      </c>
      <c r="BB1385" s="13">
        <f t="shared" si="1667"/>
        <v>2.849547716419589E-4</v>
      </c>
      <c r="BC1385" s="13">
        <f t="shared" si="1668"/>
        <v>8.6436090685558493E-5</v>
      </c>
      <c r="BD1385" s="13">
        <f t="shared" si="1669"/>
        <v>6.8814993169885326E-4</v>
      </c>
      <c r="BE1385" s="13">
        <f t="shared" si="1670"/>
        <v>1.1593026204180386E-3</v>
      </c>
      <c r="BF1385" s="13">
        <f t="shared" si="1671"/>
        <v>9.7651870893179283E-4</v>
      </c>
      <c r="BG1385" s="13">
        <f t="shared" si="1672"/>
        <v>5.4836920754419076E-4</v>
      </c>
      <c r="BH1385" s="13">
        <f t="shared" si="1673"/>
        <v>2.3095470550041E-4</v>
      </c>
      <c r="BI1385" s="13">
        <f t="shared" si="1674"/>
        <v>7.7816296406078096E-5</v>
      </c>
      <c r="BJ1385" s="14">
        <f t="shared" si="1675"/>
        <v>0.41738099434709486</v>
      </c>
      <c r="BK1385" s="14">
        <f t="shared" si="1676"/>
        <v>0.23530173299150456</v>
      </c>
      <c r="BL1385" s="14">
        <f t="shared" si="1677"/>
        <v>0.32281827979034078</v>
      </c>
      <c r="BM1385" s="14">
        <f t="shared" si="1678"/>
        <v>0.6176060599423272</v>
      </c>
      <c r="BN1385" s="14">
        <f t="shared" si="1679"/>
        <v>0.37962642760721743</v>
      </c>
    </row>
    <row r="1386" spans="1:66" x14ac:dyDescent="0.25">
      <c r="A1386" t="s">
        <v>40</v>
      </c>
      <c r="B1386" t="s">
        <v>317</v>
      </c>
      <c r="C1386" t="s">
        <v>332</v>
      </c>
      <c r="D1386" s="7" t="s">
        <v>539</v>
      </c>
      <c r="E1386" s="10">
        <f>VLOOKUP(A1386,home!$A$2:$E$405,3,FALSE)</f>
        <v>1.5047999999999999</v>
      </c>
      <c r="F1386" s="10">
        <f>VLOOKUP(B1386,home!$B$2:$E$405,3,FALSE)</f>
        <v>1.1629</v>
      </c>
      <c r="G1386" s="10">
        <f>VLOOKUP(C1386,away!$B$2:$E$405,4,FALSE)</f>
        <v>0.53159999999999996</v>
      </c>
      <c r="H1386" s="10">
        <f>VLOOKUP(A1386,away!$A$2:$E$405,3,FALSE)</f>
        <v>1.2</v>
      </c>
      <c r="I1386" s="10">
        <f>VLOOKUP(C1386,away!$B$2:$E$405,3,FALSE)</f>
        <v>1.5832999999999999</v>
      </c>
      <c r="J1386" s="10">
        <f>VLOOKUP(B1386,home!$B$2:$E$405,4,FALSE)</f>
        <v>0.95830000000000004</v>
      </c>
      <c r="K1386" s="12">
        <f t="shared" si="1624"/>
        <v>0.93026380867199987</v>
      </c>
      <c r="L1386" s="12">
        <f t="shared" si="1625"/>
        <v>1.8207316679999999</v>
      </c>
      <c r="M1386" s="13">
        <f t="shared" si="1626"/>
        <v>6.3864254177095278E-2</v>
      </c>
      <c r="N1386" s="13">
        <f t="shared" si="1627"/>
        <v>5.9410604328781327E-2</v>
      </c>
      <c r="O1386" s="13">
        <f t="shared" si="1628"/>
        <v>0.11627967003343864</v>
      </c>
      <c r="P1386" s="13">
        <f t="shared" si="1629"/>
        <v>0.10817076871643004</v>
      </c>
      <c r="Q1386" s="13">
        <f t="shared" si="1630"/>
        <v>2.7633767529198661E-2</v>
      </c>
      <c r="R1386" s="13">
        <f t="shared" si="1631"/>
        <v>0.10585703878723619</v>
      </c>
      <c r="S1386" s="13">
        <f t="shared" si="1632"/>
        <v>4.580385129158801E-2</v>
      </c>
      <c r="T1386" s="13">
        <f t="shared" si="1633"/>
        <v>5.0313675646562112E-2</v>
      </c>
      <c r="U1386" s="13">
        <f t="shared" si="1634"/>
        <v>9.8474972076953951E-2</v>
      </c>
      <c r="V1386" s="13">
        <f t="shared" si="1635"/>
        <v>8.6200851899351921E-3</v>
      </c>
      <c r="W1386" s="13">
        <f t="shared" si="1636"/>
        <v>8.5688979432229952E-3</v>
      </c>
      <c r="X1386" s="13">
        <f t="shared" si="1637"/>
        <v>1.5601663845086171E-2</v>
      </c>
      <c r="Y1386" s="13">
        <f t="shared" si="1638"/>
        <v>1.4203221718119521E-2</v>
      </c>
      <c r="Z1386" s="13">
        <f t="shared" si="1639"/>
        <v>6.424575426687508E-2</v>
      </c>
      <c r="AA1386" s="13">
        <f t="shared" si="1640"/>
        <v>5.9765500055308597E-2</v>
      </c>
      <c r="AB1386" s="13">
        <f t="shared" si="1641"/>
        <v>2.7798840854318996E-2</v>
      </c>
      <c r="AC1386" s="13">
        <f t="shared" si="1642"/>
        <v>9.125226363040544E-4</v>
      </c>
      <c r="AD1386" s="13">
        <f t="shared" si="1643"/>
        <v>1.9928339091960716E-3</v>
      </c>
      <c r="AE1386" s="13">
        <f t="shared" si="1644"/>
        <v>3.6284158075375237E-3</v>
      </c>
      <c r="AF1386" s="13">
        <f t="shared" si="1645"/>
        <v>3.3031857827276819E-3</v>
      </c>
      <c r="AG1386" s="13">
        <f t="shared" si="1646"/>
        <v>2.0047383199665522E-3</v>
      </c>
      <c r="AH1386" s="13">
        <f t="shared" si="1647"/>
        <v>2.9243569832061386E-2</v>
      </c>
      <c r="AI1386" s="13">
        <f t="shared" si="1648"/>
        <v>2.7204234651139022E-2</v>
      </c>
      <c r="AJ1386" s="13">
        <f t="shared" si="1649"/>
        <v>1.265355746928769E-2</v>
      </c>
      <c r="AK1386" s="13">
        <f t="shared" si="1650"/>
        <v>3.9237155215431987E-3</v>
      </c>
      <c r="AL1386" s="13">
        <f t="shared" si="1651"/>
        <v>6.1823801944941193E-5</v>
      </c>
      <c r="AM1386" s="13">
        <f t="shared" si="1652"/>
        <v>3.7077225248388976E-4</v>
      </c>
      <c r="AN1386" s="13">
        <f t="shared" si="1653"/>
        <v>6.7507678171310965E-4</v>
      </c>
      <c r="AO1386" s="13">
        <f t="shared" si="1654"/>
        <v>6.145668373982911E-4</v>
      </c>
      <c r="AP1386" s="13">
        <f t="shared" si="1655"/>
        <v>3.7298710098455841E-4</v>
      </c>
      <c r="AQ1386" s="13">
        <f t="shared" si="1656"/>
        <v>1.6977735662952482E-4</v>
      </c>
      <c r="AR1386" s="13">
        <f t="shared" si="1657"/>
        <v>1.0648938735720734E-2</v>
      </c>
      <c r="AS1386" s="13">
        <f t="shared" si="1658"/>
        <v>9.9063223066063605E-3</v>
      </c>
      <c r="AT1386" s="13">
        <f t="shared" si="1659"/>
        <v>4.6077465594380118E-3</v>
      </c>
      <c r="AU1386" s="13">
        <f t="shared" si="1660"/>
        <v>1.4288066212593694E-3</v>
      </c>
      <c r="AV1386" s="13">
        <f t="shared" si="1661"/>
        <v>3.3229177233712803E-4</v>
      </c>
      <c r="AW1386" s="13">
        <f t="shared" si="1662"/>
        <v>2.9087425211171436E-6</v>
      </c>
      <c r="AX1386" s="13">
        <f t="shared" si="1663"/>
        <v>5.7486001290926586E-5</v>
      </c>
      <c r="AY1386" s="13">
        <f t="shared" si="1664"/>
        <v>1.0466658301707891E-4</v>
      </c>
      <c r="AZ1386" s="13">
        <f t="shared" si="1665"/>
        <v>9.5284881140273285E-5</v>
      </c>
      <c r="BA1386" s="13">
        <f t="shared" si="1666"/>
        <v>5.7829400191237175E-5</v>
      </c>
      <c r="BB1386" s="13">
        <f t="shared" si="1667"/>
        <v>2.6322955067407687E-5</v>
      </c>
      <c r="BC1386" s="13">
        <f t="shared" si="1668"/>
        <v>9.5854075773140608E-6</v>
      </c>
      <c r="BD1386" s="13">
        <f t="shared" si="1669"/>
        <v>3.2314766644531024E-3</v>
      </c>
      <c r="BE1386" s="13">
        <f t="shared" si="1670"/>
        <v>3.0061257895088334E-3</v>
      </c>
      <c r="BF1386" s="13">
        <f t="shared" si="1671"/>
        <v>1.3982450131478049E-3</v>
      </c>
      <c r="BG1386" s="13">
        <f t="shared" si="1672"/>
        <v>4.3357891046250248E-4</v>
      </c>
      <c r="BH1386" s="13">
        <f t="shared" si="1673"/>
        <v>1.0083569215167586E-4</v>
      </c>
      <c r="BI1386" s="13">
        <f t="shared" si="1674"/>
        <v>1.8760759006219061E-5</v>
      </c>
      <c r="BJ1386" s="14">
        <f t="shared" si="1675"/>
        <v>0.18921536038789227</v>
      </c>
      <c r="BK1386" s="14">
        <f t="shared" si="1676"/>
        <v>0.2275379723963146</v>
      </c>
      <c r="BL1386" s="14">
        <f t="shared" si="1677"/>
        <v>0.51631422810537941</v>
      </c>
      <c r="BM1386" s="14">
        <f t="shared" si="1678"/>
        <v>0.51599545374378541</v>
      </c>
      <c r="BN1386" s="14">
        <f t="shared" si="1679"/>
        <v>0.48121610357218014</v>
      </c>
    </row>
    <row r="1387" spans="1:66" x14ac:dyDescent="0.25">
      <c r="A1387" t="s">
        <v>40</v>
      </c>
      <c r="B1387" t="s">
        <v>321</v>
      </c>
      <c r="C1387" t="s">
        <v>233</v>
      </c>
      <c r="D1387" s="7" t="s">
        <v>539</v>
      </c>
      <c r="E1387" s="10">
        <f>VLOOKUP(A1387,home!$A$2:$E$405,3,FALSE)</f>
        <v>1.5047999999999999</v>
      </c>
      <c r="F1387" s="10">
        <f>VLOOKUP(B1387,home!$B$2:$E$405,3,FALSE)</f>
        <v>1.4952000000000001</v>
      </c>
      <c r="G1387" s="10">
        <f>VLOOKUP(C1387,away!$B$2:$E$405,4,FALSE)</f>
        <v>1.0632999999999999</v>
      </c>
      <c r="H1387" s="10">
        <f>VLOOKUP(A1387,away!$A$2:$E$405,3,FALSE)</f>
        <v>1.2</v>
      </c>
      <c r="I1387" s="10">
        <f>VLOOKUP(C1387,away!$B$2:$E$405,3,FALSE)</f>
        <v>1</v>
      </c>
      <c r="J1387" s="10">
        <f>VLOOKUP(B1387,home!$B$2:$E$405,4,FALSE)</f>
        <v>0.70830000000000004</v>
      </c>
      <c r="K1387" s="12">
        <f t="shared" si="1624"/>
        <v>2.3924005015679999</v>
      </c>
      <c r="L1387" s="12">
        <f t="shared" si="1625"/>
        <v>0.84996000000000005</v>
      </c>
      <c r="M1387" s="13">
        <f t="shared" si="1626"/>
        <v>3.9071557687374463E-2</v>
      </c>
      <c r="N1387" s="13">
        <f t="shared" si="1627"/>
        <v>9.3474814208317714E-2</v>
      </c>
      <c r="O1387" s="13">
        <f t="shared" si="1628"/>
        <v>3.3209261171960797E-2</v>
      </c>
      <c r="P1387" s="13">
        <f t="shared" si="1629"/>
        <v>7.9449853084501712E-2</v>
      </c>
      <c r="Q1387" s="13">
        <f t="shared" si="1630"/>
        <v>0.11181459619797747</v>
      </c>
      <c r="R1387" s="13">
        <f t="shared" si="1631"/>
        <v>1.4113271812859899E-2</v>
      </c>
      <c r="S1387" s="13">
        <f t="shared" si="1632"/>
        <v>4.0389221269700307E-2</v>
      </c>
      <c r="T1387" s="13">
        <f t="shared" si="1633"/>
        <v>9.5037934184432918E-2</v>
      </c>
      <c r="U1387" s="13">
        <f t="shared" si="1634"/>
        <v>3.3764598563851542E-2</v>
      </c>
      <c r="V1387" s="13">
        <f t="shared" si="1635"/>
        <v>9.1254721280341344E-3</v>
      </c>
      <c r="W1387" s="13">
        <f t="shared" si="1636"/>
        <v>8.9168432008888229E-2</v>
      </c>
      <c r="X1387" s="13">
        <f t="shared" si="1637"/>
        <v>7.5789600470274623E-2</v>
      </c>
      <c r="Y1387" s="13">
        <f t="shared" si="1638"/>
        <v>3.2209064407857313E-2</v>
      </c>
      <c r="Z1387" s="13">
        <f t="shared" si="1639"/>
        <v>3.998572170019467E-3</v>
      </c>
      <c r="AA1387" s="13">
        <f t="shared" si="1640"/>
        <v>9.5661860651104196E-3</v>
      </c>
      <c r="AB1387" s="13">
        <f t="shared" si="1641"/>
        <v>1.1443074170131491E-2</v>
      </c>
      <c r="AC1387" s="13">
        <f t="shared" si="1642"/>
        <v>1.1597589506479233E-3</v>
      </c>
      <c r="AD1387" s="13">
        <f t="shared" si="1643"/>
        <v>5.3331650365524085E-2</v>
      </c>
      <c r="AE1387" s="13">
        <f t="shared" si="1644"/>
        <v>4.5329769544680848E-2</v>
      </c>
      <c r="AF1387" s="13">
        <f t="shared" si="1645"/>
        <v>1.9264245461098468E-2</v>
      </c>
      <c r="AG1387" s="13">
        <f t="shared" si="1646"/>
        <v>5.4579460240384188E-3</v>
      </c>
      <c r="AH1387" s="13">
        <f t="shared" si="1647"/>
        <v>8.4965660040743651E-4</v>
      </c>
      <c r="AI1387" s="13">
        <f t="shared" si="1648"/>
        <v>2.0327188769753129E-3</v>
      </c>
      <c r="AJ1387" s="13">
        <f t="shared" si="1649"/>
        <v>2.4315388304112402E-3</v>
      </c>
      <c r="AK1387" s="13">
        <f t="shared" si="1650"/>
        <v>1.939071572485973E-3</v>
      </c>
      <c r="AL1387" s="13">
        <f t="shared" si="1651"/>
        <v>9.4332229065122045E-5</v>
      </c>
      <c r="AM1387" s="13">
        <f t="shared" si="1652"/>
        <v>2.5518133416785809E-2</v>
      </c>
      <c r="AN1387" s="13">
        <f t="shared" si="1653"/>
        <v>2.1689392678931264E-2</v>
      </c>
      <c r="AO1387" s="13">
        <f t="shared" si="1654"/>
        <v>9.2175581006922087E-3</v>
      </c>
      <c r="AP1387" s="13">
        <f t="shared" si="1655"/>
        <v>2.6115185610881171E-3</v>
      </c>
      <c r="AQ1387" s="13">
        <f t="shared" si="1656"/>
        <v>5.5492157904561386E-4</v>
      </c>
      <c r="AR1387" s="13">
        <f t="shared" si="1657"/>
        <v>1.4443482481646101E-4</v>
      </c>
      <c r="AS1387" s="13">
        <f t="shared" si="1658"/>
        <v>3.4554594733478755E-4</v>
      </c>
      <c r="AT1387" s="13">
        <f t="shared" si="1659"/>
        <v>4.1334214885926777E-4</v>
      </c>
      <c r="AU1387" s="13">
        <f t="shared" si="1660"/>
        <v>3.2962665475003567E-4</v>
      </c>
      <c r="AV1387" s="13">
        <f t="shared" si="1661"/>
        <v>1.9714974353854189E-4</v>
      </c>
      <c r="AW1387" s="13">
        <f t="shared" si="1662"/>
        <v>5.3283159469757306E-6</v>
      </c>
      <c r="AX1387" s="13">
        <f t="shared" si="1663"/>
        <v>1.0174932530899582E-2</v>
      </c>
      <c r="AY1387" s="13">
        <f t="shared" si="1664"/>
        <v>8.6482856539634081E-3</v>
      </c>
      <c r="AZ1387" s="13">
        <f t="shared" si="1665"/>
        <v>3.6753484372213691E-3</v>
      </c>
      <c r="BA1387" s="13">
        <f t="shared" si="1666"/>
        <v>1.0412997192335584E-3</v>
      </c>
      <c r="BB1387" s="13">
        <f t="shared" si="1667"/>
        <v>2.2126577733993881E-4</v>
      </c>
      <c r="BC1387" s="13">
        <f t="shared" si="1668"/>
        <v>3.7613412021570894E-5</v>
      </c>
      <c r="BD1387" s="13">
        <f t="shared" si="1669"/>
        <v>2.046063728349986E-5</v>
      </c>
      <c r="BE1387" s="13">
        <f t="shared" si="1670"/>
        <v>4.8950038899445985E-5</v>
      </c>
      <c r="BF1387" s="13">
        <f t="shared" si="1671"/>
        <v>5.8554048807403847E-5</v>
      </c>
      <c r="BG1387" s="13">
        <f t="shared" si="1672"/>
        <v>4.6694911911890039E-5</v>
      </c>
      <c r="BH1387" s="13">
        <f t="shared" si="1673"/>
        <v>2.7928232669669831E-5</v>
      </c>
      <c r="BI1387" s="13">
        <f t="shared" si="1674"/>
        <v>1.3363103569365184E-5</v>
      </c>
      <c r="BJ1387" s="14">
        <f t="shared" si="1675"/>
        <v>0.70426832274031248</v>
      </c>
      <c r="BK1387" s="14">
        <f t="shared" si="1676"/>
        <v>0.17793848100328707</v>
      </c>
      <c r="BL1387" s="14">
        <f t="shared" si="1677"/>
        <v>0.11099542795663449</v>
      </c>
      <c r="BM1387" s="14">
        <f t="shared" si="1678"/>
        <v>0.6174244923692449</v>
      </c>
      <c r="BN1387" s="14">
        <f t="shared" si="1679"/>
        <v>0.37113335416299204</v>
      </c>
    </row>
    <row r="1388" spans="1:66" x14ac:dyDescent="0.25">
      <c r="A1388" t="s">
        <v>69</v>
      </c>
      <c r="B1388" t="s">
        <v>263</v>
      </c>
      <c r="C1388" t="s">
        <v>73</v>
      </c>
      <c r="D1388" s="7" t="s">
        <v>540</v>
      </c>
      <c r="E1388" s="10">
        <f>VLOOKUP(A1388,home!$A$2:$E$405,3,FALSE)</f>
        <v>1.3526</v>
      </c>
      <c r="F1388" s="10">
        <f>VLOOKUP(B1388,home!$B$2:$E$405,3,FALSE)</f>
        <v>0.7782</v>
      </c>
      <c r="G1388" s="10">
        <f>VLOOKUP(C1388,away!$B$2:$E$405,4,FALSE)</f>
        <v>0.93389999999999995</v>
      </c>
      <c r="H1388" s="10">
        <f>VLOOKUP(A1388,away!$A$2:$E$405,3,FALSE)</f>
        <v>1.3421000000000001</v>
      </c>
      <c r="I1388" s="10">
        <f>VLOOKUP(C1388,away!$B$2:$E$405,3,FALSE)</f>
        <v>0.70589999999999997</v>
      </c>
      <c r="J1388" s="10">
        <f>VLOOKUP(B1388,home!$B$2:$E$405,4,FALSE)</f>
        <v>1.2548999999999999</v>
      </c>
      <c r="K1388" s="12">
        <f t="shared" si="1624"/>
        <v>0.98301690154799992</v>
      </c>
      <c r="L1388" s="12">
        <f t="shared" si="1625"/>
        <v>1.1888776906109999</v>
      </c>
      <c r="M1388" s="13">
        <f t="shared" si="1626"/>
        <v>0.11396150168285719</v>
      </c>
      <c r="N1388" s="13">
        <f t="shared" si="1627"/>
        <v>0.11202608228003946</v>
      </c>
      <c r="O1388" s="13">
        <f t="shared" si="1628"/>
        <v>0.13548628693927686</v>
      </c>
      <c r="P1388" s="13">
        <f t="shared" si="1629"/>
        <v>0.13318530998929118</v>
      </c>
      <c r="Q1388" s="13">
        <f t="shared" si="1630"/>
        <v>5.5061766147742844E-2</v>
      </c>
      <c r="R1388" s="13">
        <f t="shared" si="1631"/>
        <v>8.0538311962913389E-2</v>
      </c>
      <c r="S1388" s="13">
        <f t="shared" si="1632"/>
        <v>3.8912980557038193E-2</v>
      </c>
      <c r="T1388" s="13">
        <f t="shared" si="1633"/>
        <v>6.5461705378691448E-2</v>
      </c>
      <c r="U1388" s="13">
        <f t="shared" si="1634"/>
        <v>7.917052188168934E-2</v>
      </c>
      <c r="V1388" s="13">
        <f t="shared" si="1635"/>
        <v>5.0530099117927678E-3</v>
      </c>
      <c r="W1388" s="13">
        <f t="shared" si="1636"/>
        <v>1.8042215584104907E-2</v>
      </c>
      <c r="X1388" s="13">
        <f t="shared" si="1637"/>
        <v>2.1449987597136434E-2</v>
      </c>
      <c r="Y1388" s="13">
        <f t="shared" si="1638"/>
        <v>1.2750705859059082E-2</v>
      </c>
      <c r="Z1388" s="13">
        <f t="shared" si="1639"/>
        <v>3.1916734110725577E-2</v>
      </c>
      <c r="AA1388" s="13">
        <f t="shared" si="1640"/>
        <v>3.1374689073056815E-2</v>
      </c>
      <c r="AB1388" s="13">
        <f t="shared" si="1641"/>
        <v>1.5420924819814099E-2</v>
      </c>
      <c r="AC1388" s="13">
        <f t="shared" si="1642"/>
        <v>3.6908664414251669E-4</v>
      </c>
      <c r="AD1388" s="13">
        <f t="shared" si="1643"/>
        <v>4.4339507151369608E-3</v>
      </c>
      <c r="AE1388" s="13">
        <f t="shared" si="1644"/>
        <v>5.2714250864950218E-3</v>
      </c>
      <c r="AF1388" s="13">
        <f t="shared" si="1645"/>
        <v>3.1335398415305469E-3</v>
      </c>
      <c r="AG1388" s="13">
        <f t="shared" si="1646"/>
        <v>1.2417985367454648E-3</v>
      </c>
      <c r="AH1388" s="13">
        <f t="shared" si="1647"/>
        <v>9.4862732853511853E-3</v>
      </c>
      <c r="AI1388" s="13">
        <f t="shared" si="1648"/>
        <v>9.3251669722034872E-3</v>
      </c>
      <c r="AJ1388" s="13">
        <f t="shared" si="1649"/>
        <v>4.5833983717166078E-3</v>
      </c>
      <c r="AK1388" s="13">
        <f t="shared" si="1650"/>
        <v>1.5018526886416692E-3</v>
      </c>
      <c r="AL1388" s="13">
        <f t="shared" si="1651"/>
        <v>1.7253868503708129E-5</v>
      </c>
      <c r="AM1388" s="13">
        <f t="shared" si="1652"/>
        <v>8.7172969872209495E-4</v>
      </c>
      <c r="AN1388" s="13">
        <f t="shared" si="1653"/>
        <v>1.0363799910537469E-3</v>
      </c>
      <c r="AO1388" s="13">
        <f t="shared" si="1654"/>
        <v>6.1606452517971389E-4</v>
      </c>
      <c r="AP1388" s="13">
        <f t="shared" si="1655"/>
        <v>2.4414178998767344E-4</v>
      </c>
      <c r="AQ1388" s="13">
        <f t="shared" si="1656"/>
        <v>7.2563681865545217E-5</v>
      </c>
      <c r="AR1388" s="13">
        <f t="shared" si="1657"/>
        <v>2.2556037351986265E-3</v>
      </c>
      <c r="AS1388" s="13">
        <f t="shared" si="1658"/>
        <v>2.2172965948950491E-3</v>
      </c>
      <c r="AT1388" s="13">
        <f t="shared" si="1659"/>
        <v>1.089820014263331E-3</v>
      </c>
      <c r="AU1388" s="13">
        <f t="shared" si="1660"/>
        <v>3.5710383122204557E-4</v>
      </c>
      <c r="AV1388" s="13">
        <f t="shared" si="1661"/>
        <v>8.7759775424703788E-5</v>
      </c>
      <c r="AW1388" s="13">
        <f t="shared" si="1662"/>
        <v>5.6012137414026227E-7</v>
      </c>
      <c r="AX1388" s="13">
        <f t="shared" si="1663"/>
        <v>1.4282083790419415E-4</v>
      </c>
      <c r="AY1388" s="13">
        <f t="shared" si="1664"/>
        <v>1.6979650793866631E-4</v>
      </c>
      <c r="AZ1388" s="13">
        <f t="shared" si="1665"/>
        <v>1.0093364011596699E-4</v>
      </c>
      <c r="BA1388" s="13">
        <f t="shared" si="1666"/>
        <v>3.9999250988677529E-5</v>
      </c>
      <c r="BB1388" s="13">
        <f t="shared" si="1667"/>
        <v>1.1888554285397171E-5</v>
      </c>
      <c r="BC1388" s="13">
        <f t="shared" si="1668"/>
        <v>2.8268073927052976E-6</v>
      </c>
      <c r="BD1388" s="13">
        <f t="shared" si="1669"/>
        <v>4.4693949327274783E-4</v>
      </c>
      <c r="BE1388" s="13">
        <f t="shared" si="1670"/>
        <v>4.3934907585640971E-4</v>
      </c>
      <c r="BF1388" s="13">
        <f t="shared" si="1671"/>
        <v>2.1594378362317252E-4</v>
      </c>
      <c r="BG1388" s="13">
        <f t="shared" si="1672"/>
        <v>7.0758796361934258E-5</v>
      </c>
      <c r="BH1388" s="13">
        <f t="shared" si="1673"/>
        <v>1.7389273189243626E-5</v>
      </c>
      <c r="BI1388" s="13">
        <f t="shared" si="1674"/>
        <v>3.4187898901323961E-6</v>
      </c>
      <c r="BJ1388" s="14">
        <f t="shared" si="1675"/>
        <v>0.30218232231211656</v>
      </c>
      <c r="BK1388" s="14">
        <f t="shared" si="1676"/>
        <v>0.29166893916156422</v>
      </c>
      <c r="BL1388" s="14">
        <f t="shared" si="1677"/>
        <v>0.3740888091578608</v>
      </c>
      <c r="BM1388" s="14">
        <f t="shared" si="1678"/>
        <v>0.36942830935358167</v>
      </c>
      <c r="BN1388" s="14">
        <f t="shared" si="1679"/>
        <v>0.63025925900212099</v>
      </c>
    </row>
    <row r="1389" spans="1:66" x14ac:dyDescent="0.25">
      <c r="A1389" t="s">
        <v>154</v>
      </c>
      <c r="B1389" t="s">
        <v>155</v>
      </c>
      <c r="C1389" t="s">
        <v>160</v>
      </c>
      <c r="D1389" s="7" t="s">
        <v>540</v>
      </c>
      <c r="E1389" s="10">
        <f>VLOOKUP(A1389,home!$A$2:$E$405,3,FALSE)</f>
        <v>1.3447</v>
      </c>
      <c r="F1389" s="10">
        <f>VLOOKUP(B1389,home!$B$2:$E$405,3,FALSE)</f>
        <v>1.7222</v>
      </c>
      <c r="G1389" s="10">
        <f>VLOOKUP(C1389,away!$B$2:$E$405,4,FALSE)</f>
        <v>1.1741999999999999</v>
      </c>
      <c r="H1389" s="10">
        <f>VLOOKUP(A1389,away!$A$2:$E$405,3,FALSE)</f>
        <v>1.05</v>
      </c>
      <c r="I1389" s="10">
        <f>VLOOKUP(C1389,away!$B$2:$E$405,3,FALSE)</f>
        <v>0.85209999999999997</v>
      </c>
      <c r="J1389" s="10">
        <f>VLOOKUP(B1389,home!$B$2:$E$405,4,FALSE)</f>
        <v>0.90229999999999999</v>
      </c>
      <c r="K1389" s="12">
        <f t="shared" si="1624"/>
        <v>2.7192620756279999</v>
      </c>
      <c r="L1389" s="12">
        <f t="shared" si="1625"/>
        <v>0.80729232149999997</v>
      </c>
      <c r="M1389" s="13">
        <f t="shared" si="1626"/>
        <v>2.9406063125888896E-2</v>
      </c>
      <c r="N1389" s="13">
        <f t="shared" si="1627"/>
        <v>7.9962792251752637E-2</v>
      </c>
      <c r="O1389" s="13">
        <f t="shared" si="1628"/>
        <v>2.373928896707439E-2</v>
      </c>
      <c r="P1389" s="13">
        <f t="shared" si="1629"/>
        <v>6.4553348190539581E-2</v>
      </c>
      <c r="Q1389" s="13">
        <f t="shared" si="1630"/>
        <v>0.10871989421575572</v>
      </c>
      <c r="R1389" s="13">
        <f t="shared" si="1631"/>
        <v>9.5822728504944121E-3</v>
      </c>
      <c r="S1389" s="13">
        <f t="shared" si="1632"/>
        <v>3.5427513237400392E-2</v>
      </c>
      <c r="T1389" s="13">
        <f t="shared" si="1633"/>
        <v>8.7768735794671843E-2</v>
      </c>
      <c r="U1389" s="13">
        <f t="shared" si="1634"/>
        <v>2.6056711160669266E-2</v>
      </c>
      <c r="V1389" s="13">
        <f t="shared" si="1635"/>
        <v>8.6413191870149866E-3</v>
      </c>
      <c r="W1389" s="13">
        <f t="shared" si="1636"/>
        <v>9.8545961735730839E-2</v>
      </c>
      <c r="X1389" s="13">
        <f t="shared" si="1637"/>
        <v>7.9555398224088303E-2</v>
      </c>
      <c r="Y1389" s="13">
        <f t="shared" si="1638"/>
        <v>3.2112231060090618E-2</v>
      </c>
      <c r="Z1389" s="13">
        <f t="shared" si="1639"/>
        <v>2.5785650982406857E-3</v>
      </c>
      <c r="AA1389" s="13">
        <f t="shared" si="1640"/>
        <v>7.0117942811838843E-3</v>
      </c>
      <c r="AB1389" s="13">
        <f t="shared" si="1641"/>
        <v>9.5334531354643141E-3</v>
      </c>
      <c r="AC1389" s="13">
        <f t="shared" si="1642"/>
        <v>1.1856102683587863E-3</v>
      </c>
      <c r="AD1389" s="13">
        <f t="shared" si="1643"/>
        <v>6.6993074113565212E-2</v>
      </c>
      <c r="AE1389" s="13">
        <f t="shared" si="1644"/>
        <v>5.4082994325561608E-2</v>
      </c>
      <c r="AF1389" s="13">
        <f t="shared" si="1645"/>
        <v>2.183039302137698E-2</v>
      </c>
      <c r="AG1389" s="13">
        <f t="shared" si="1646"/>
        <v>5.8745028871616074E-3</v>
      </c>
      <c r="AH1389" s="13">
        <f t="shared" si="1647"/>
        <v>5.2041395107439942E-4</v>
      </c>
      <c r="AI1389" s="13">
        <f t="shared" si="1648"/>
        <v>1.4151419207843398E-3</v>
      </c>
      <c r="AJ1389" s="13">
        <f t="shared" si="1649"/>
        <v>1.9240708784101094E-3</v>
      </c>
      <c r="AK1389" s="13">
        <f t="shared" si="1650"/>
        <v>1.7440176568269546E-3</v>
      </c>
      <c r="AL1389" s="13">
        <f t="shared" si="1651"/>
        <v>1.0410793467183012E-4</v>
      </c>
      <c r="AM1389" s="13">
        <f t="shared" si="1652"/>
        <v>3.6434345153350756E-2</v>
      </c>
      <c r="AN1389" s="13">
        <f t="shared" si="1653"/>
        <v>2.9413167081180802E-2</v>
      </c>
      <c r="AO1389" s="13">
        <f t="shared" si="1654"/>
        <v>1.1872511967816916E-2</v>
      </c>
      <c r="AP1389" s="13">
        <f t="shared" si="1655"/>
        <v>3.1948625828451503E-3</v>
      </c>
      <c r="AQ1389" s="13">
        <f t="shared" si="1656"/>
        <v>6.4479700784463663E-4</v>
      </c>
      <c r="AR1389" s="13">
        <f t="shared" si="1657"/>
        <v>8.4025237340767898E-5</v>
      </c>
      <c r="AS1389" s="13">
        <f t="shared" si="1658"/>
        <v>2.2848664129639183E-4</v>
      </c>
      <c r="AT1389" s="13">
        <f t="shared" si="1659"/>
        <v>3.1065752923244838E-4</v>
      </c>
      <c r="AU1389" s="13">
        <f t="shared" si="1660"/>
        <v>2.8158641258336456E-4</v>
      </c>
      <c r="AV1389" s="13">
        <f t="shared" si="1661"/>
        <v>1.9142681318752057E-4</v>
      </c>
      <c r="AW1389" s="13">
        <f t="shared" si="1662"/>
        <v>6.3483844277451243E-6</v>
      </c>
      <c r="AX1389" s="13">
        <f t="shared" si="1663"/>
        <v>1.6512422170974587E-2</v>
      </c>
      <c r="AY1389" s="13">
        <f t="shared" si="1664"/>
        <v>1.3330351627994142E-2</v>
      </c>
      <c r="AZ1389" s="13">
        <f t="shared" si="1665"/>
        <v>5.3807452560873485E-3</v>
      </c>
      <c r="BA1389" s="13">
        <f t="shared" si="1666"/>
        <v>1.4479447763956225E-3</v>
      </c>
      <c r="BB1389" s="13">
        <f t="shared" si="1667"/>
        <v>2.92228674985055E-4</v>
      </c>
      <c r="BC1389" s="13">
        <f t="shared" si="1668"/>
        <v>4.7182793087510822E-5</v>
      </c>
      <c r="BD1389" s="13">
        <f t="shared" si="1669"/>
        <v>1.1305488152902828E-5</v>
      </c>
      <c r="BE1389" s="13">
        <f t="shared" si="1670"/>
        <v>3.0742585180650306E-5</v>
      </c>
      <c r="BF1389" s="13">
        <f t="shared" si="1671"/>
        <v>4.1798572994252871E-5</v>
      </c>
      <c r="BG1389" s="13">
        <f t="shared" si="1672"/>
        <v>3.7887091452880179E-5</v>
      </c>
      <c r="BH1389" s="13">
        <f t="shared" si="1673"/>
        <v>2.5756232735916702E-5</v>
      </c>
      <c r="BI1389" s="13">
        <f t="shared" si="1674"/>
        <v>1.4007589377965338E-5</v>
      </c>
      <c r="BJ1389" s="14">
        <f t="shared" si="1675"/>
        <v>0.75401653672231794</v>
      </c>
      <c r="BK1389" s="14">
        <f t="shared" si="1676"/>
        <v>0.15264831357186862</v>
      </c>
      <c r="BL1389" s="14">
        <f t="shared" si="1677"/>
        <v>8.2784844995517137E-2</v>
      </c>
      <c r="BM1389" s="14">
        <f t="shared" si="1678"/>
        <v>0.66274059754287207</v>
      </c>
      <c r="BN1389" s="14">
        <f t="shared" si="1679"/>
        <v>0.31596365960150563</v>
      </c>
    </row>
    <row r="1390" spans="1:66" x14ac:dyDescent="0.25">
      <c r="A1390" t="s">
        <v>175</v>
      </c>
      <c r="B1390" t="s">
        <v>277</v>
      </c>
      <c r="C1390" t="s">
        <v>278</v>
      </c>
      <c r="D1390" s="7" t="s">
        <v>540</v>
      </c>
      <c r="E1390" s="10">
        <f>VLOOKUP(A1390,home!$A$2:$E$405,3,FALSE)</f>
        <v>1.1583000000000001</v>
      </c>
      <c r="F1390" s="10">
        <f>VLOOKUP(B1390,home!$B$2:$E$405,3,FALSE)</f>
        <v>0.55859999999999999</v>
      </c>
      <c r="G1390" s="10">
        <f>VLOOKUP(C1390,away!$B$2:$E$405,4,FALSE)</f>
        <v>0.96489999999999998</v>
      </c>
      <c r="H1390" s="10">
        <f>VLOOKUP(A1390,away!$A$2:$E$405,3,FALSE)</f>
        <v>1.0458000000000001</v>
      </c>
      <c r="I1390" s="10">
        <f>VLOOKUP(C1390,away!$B$2:$E$405,3,FALSE)</f>
        <v>0.73119999999999996</v>
      </c>
      <c r="J1390" s="10">
        <f>VLOOKUP(B1390,home!$B$2:$E$405,4,FALSE)</f>
        <v>1.0125</v>
      </c>
      <c r="K1390" s="12">
        <f t="shared" si="1624"/>
        <v>0.62431575406200002</v>
      </c>
      <c r="L1390" s="12">
        <f t="shared" si="1625"/>
        <v>0.77424757199999994</v>
      </c>
      <c r="M1390" s="13">
        <f t="shared" si="1626"/>
        <v>0.24695149798682198</v>
      </c>
      <c r="N1390" s="13">
        <f t="shared" si="1627"/>
        <v>0.15417571068238323</v>
      </c>
      <c r="O1390" s="13">
        <f t="shared" si="1628"/>
        <v>0.19120159771805978</v>
      </c>
      <c r="P1390" s="13">
        <f t="shared" si="1629"/>
        <v>0.11937016965720966</v>
      </c>
      <c r="Q1390" s="13">
        <f t="shared" si="1630"/>
        <v>4.8127162536358417E-2</v>
      </c>
      <c r="R1390" s="13">
        <f t="shared" si="1631"/>
        <v>7.4018686397864256E-2</v>
      </c>
      <c r="S1390" s="13">
        <f t="shared" si="1632"/>
        <v>1.4425137648640016E-2</v>
      </c>
      <c r="T1390" s="13">
        <f t="shared" si="1633"/>
        <v>3.7262338741024859E-2</v>
      </c>
      <c r="U1390" s="13">
        <f t="shared" si="1634"/>
        <v>4.6211032013161325E-2</v>
      </c>
      <c r="V1390" s="13">
        <f t="shared" si="1635"/>
        <v>7.7475003188172105E-4</v>
      </c>
      <c r="W1390" s="13">
        <f t="shared" si="1636"/>
        <v>1.0015515256583681E-2</v>
      </c>
      <c r="X1390" s="13">
        <f t="shared" si="1637"/>
        <v>7.7544883697388709E-3</v>
      </c>
      <c r="Y1390" s="13">
        <f t="shared" si="1638"/>
        <v>3.0019468961862794E-3</v>
      </c>
      <c r="Z1390" s="13">
        <f t="shared" si="1639"/>
        <v>1.9102929408725277E-2</v>
      </c>
      <c r="AA1390" s="13">
        <f t="shared" si="1640"/>
        <v>1.1926259778601478E-2</v>
      </c>
      <c r="AB1390" s="13">
        <f t="shared" si="1641"/>
        <v>3.7228759334084413E-3</v>
      </c>
      <c r="AC1390" s="13">
        <f t="shared" si="1642"/>
        <v>2.3405922696757826E-5</v>
      </c>
      <c r="AD1390" s="13">
        <f t="shared" si="1643"/>
        <v>1.5632109899333764E-3</v>
      </c>
      <c r="AE1390" s="13">
        <f t="shared" si="1644"/>
        <v>1.2103123134796329E-3</v>
      </c>
      <c r="AF1390" s="13">
        <f t="shared" si="1645"/>
        <v>4.6854068503665428E-4</v>
      </c>
      <c r="AG1390" s="13">
        <f t="shared" si="1646"/>
        <v>1.2092216259094879E-4</v>
      </c>
      <c r="AH1390" s="13">
        <f t="shared" si="1647"/>
        <v>3.6975991781982341E-3</v>
      </c>
      <c r="AI1390" s="13">
        <f t="shared" si="1648"/>
        <v>2.308469419155862E-3</v>
      </c>
      <c r="AJ1390" s="13">
        <f t="shared" si="1649"/>
        <v>7.206069130746796E-4</v>
      </c>
      <c r="AK1390" s="13">
        <f t="shared" si="1650"/>
        <v>1.4996208277283623E-4</v>
      </c>
      <c r="AL1390" s="13">
        <f t="shared" si="1651"/>
        <v>4.5255347484381127E-7</v>
      </c>
      <c r="AM1390" s="13">
        <f t="shared" si="1652"/>
        <v>1.9518744958765239E-4</v>
      </c>
      <c r="AN1390" s="13">
        <f t="shared" si="1653"/>
        <v>1.5112340892811223E-4</v>
      </c>
      <c r="AO1390" s="13">
        <f t="shared" si="1654"/>
        <v>5.8503466217477004E-5</v>
      </c>
      <c r="AP1390" s="13">
        <f t="shared" si="1655"/>
        <v>1.5098722224155201E-5</v>
      </c>
      <c r="AQ1390" s="13">
        <f t="shared" si="1656"/>
        <v>2.9225372555886499E-6</v>
      </c>
      <c r="AR1390" s="13">
        <f t="shared" si="1657"/>
        <v>5.7257143718983578E-4</v>
      </c>
      <c r="AS1390" s="13">
        <f t="shared" si="1658"/>
        <v>3.5746536856353538E-4</v>
      </c>
      <c r="AT1390" s="13">
        <f t="shared" si="1659"/>
        <v>1.1158563056289717E-4</v>
      </c>
      <c r="AU1390" s="13">
        <f t="shared" si="1660"/>
        <v>2.3221555695786302E-5</v>
      </c>
      <c r="AV1390" s="13">
        <f t="shared" si="1661"/>
        <v>3.6243957636768886E-6</v>
      </c>
      <c r="AW1390" s="13">
        <f t="shared" si="1662"/>
        <v>6.0764726757474237E-9</v>
      </c>
      <c r="AX1390" s="13">
        <f t="shared" si="1663"/>
        <v>2.0309766628792286E-5</v>
      </c>
      <c r="AY1390" s="13">
        <f t="shared" si="1664"/>
        <v>1.5724787500229053E-5</v>
      </c>
      <c r="AZ1390" s="13">
        <f t="shared" si="1665"/>
        <v>6.0874392711341457E-6</v>
      </c>
      <c r="BA1390" s="13">
        <f t="shared" si="1666"/>
        <v>1.5710616917910209E-6</v>
      </c>
      <c r="BB1390" s="13">
        <f t="shared" si="1667"/>
        <v>3.0409767508285249E-7</v>
      </c>
      <c r="BC1390" s="13">
        <f t="shared" si="1668"/>
        <v>4.7089377316748695E-8</v>
      </c>
      <c r="BD1390" s="13">
        <f t="shared" si="1669"/>
        <v>7.3885340840130115E-5</v>
      </c>
      <c r="BE1390" s="13">
        <f t="shared" si="1670"/>
        <v>4.6127782280733715E-5</v>
      </c>
      <c r="BF1390" s="13">
        <f t="shared" si="1671"/>
        <v>1.4399150588902016E-5</v>
      </c>
      <c r="BG1390" s="13">
        <f t="shared" si="1672"/>
        <v>2.9965388525875511E-6</v>
      </c>
      <c r="BH1390" s="13">
        <f t="shared" si="1673"/>
        <v>4.6769660333231929E-7</v>
      </c>
      <c r="BI1390" s="13">
        <f t="shared" si="1674"/>
        <v>5.8398071516330636E-8</v>
      </c>
      <c r="BJ1390" s="14">
        <f t="shared" si="1675"/>
        <v>0.26416702845967327</v>
      </c>
      <c r="BK1390" s="14">
        <f t="shared" si="1676"/>
        <v>0.38156113858822521</v>
      </c>
      <c r="BL1390" s="14">
        <f t="shared" si="1677"/>
        <v>0.33516349272930984</v>
      </c>
      <c r="BM1390" s="14">
        <f t="shared" si="1678"/>
        <v>0.16613404549620869</v>
      </c>
      <c r="BN1390" s="14">
        <f t="shared" si="1679"/>
        <v>0.83384482497869727</v>
      </c>
    </row>
    <row r="1391" spans="1:66" x14ac:dyDescent="0.25">
      <c r="A1391" t="s">
        <v>175</v>
      </c>
      <c r="B1391" t="s">
        <v>179</v>
      </c>
      <c r="C1391" t="s">
        <v>530</v>
      </c>
      <c r="D1391" s="7" t="s">
        <v>540</v>
      </c>
      <c r="E1391" s="10">
        <f>VLOOKUP(A1391,home!$A$2:$E$405,3,FALSE)</f>
        <v>1.1583000000000001</v>
      </c>
      <c r="F1391" s="10">
        <f>VLOOKUP(B1391,home!$B$2:$E$405,3,FALSE)</f>
        <v>0.76180000000000003</v>
      </c>
      <c r="G1391" s="10" t="e">
        <f>VLOOKUP(C1391,away!$B$2:$E$405,4,FALSE)</f>
        <v>#N/A</v>
      </c>
      <c r="H1391" s="10">
        <f>VLOOKUP(A1391,away!$A$2:$E$405,3,FALSE)</f>
        <v>1.0458000000000001</v>
      </c>
      <c r="I1391" s="10" t="e">
        <f>VLOOKUP(C1391,away!$B$2:$E$405,3,FALSE)</f>
        <v>#N/A</v>
      </c>
      <c r="J1391" s="10">
        <f>VLOOKUP(B1391,home!$B$2:$E$405,4,FALSE)</f>
        <v>1.3499000000000001</v>
      </c>
      <c r="K1391" s="12" t="e">
        <f t="shared" ref="K1391:K1399" si="1680">E1391*F1391*G1391</f>
        <v>#N/A</v>
      </c>
      <c r="L1391" s="12" t="e">
        <f t="shared" ref="L1391:L1399" si="1681">H1391*I1391*J1391</f>
        <v>#N/A</v>
      </c>
      <c r="M1391" s="13" t="e">
        <f t="shared" ref="M1391:M1399" si="1682">_xlfn.POISSON.DIST(0,K1391,FALSE) * _xlfn.POISSON.DIST(0,L1391,FALSE)</f>
        <v>#N/A</v>
      </c>
      <c r="N1391" s="13" t="e">
        <f t="shared" ref="N1391:N1399" si="1683">_xlfn.POISSON.DIST(1,K1391,FALSE) * _xlfn.POISSON.DIST(0,L1391,FALSE)</f>
        <v>#N/A</v>
      </c>
      <c r="O1391" s="13" t="e">
        <f t="shared" ref="O1391:O1399" si="1684">_xlfn.POISSON.DIST(0,K1391,FALSE) * _xlfn.POISSON.DIST(1,L1391,FALSE)</f>
        <v>#N/A</v>
      </c>
      <c r="P1391" s="13" t="e">
        <f t="shared" ref="P1391:P1399" si="1685">_xlfn.POISSON.DIST(1,K1391,FALSE) * _xlfn.POISSON.DIST(1,L1391,FALSE)</f>
        <v>#N/A</v>
      </c>
      <c r="Q1391" s="13" t="e">
        <f t="shared" ref="Q1391:Q1399" si="1686">_xlfn.POISSON.DIST(2,K1391,FALSE) * _xlfn.POISSON.DIST(0,L1391,FALSE)</f>
        <v>#N/A</v>
      </c>
      <c r="R1391" s="13" t="e">
        <f t="shared" ref="R1391:R1399" si="1687">_xlfn.POISSON.DIST(0,K1391,FALSE) * _xlfn.POISSON.DIST(2,L1391,FALSE)</f>
        <v>#N/A</v>
      </c>
      <c r="S1391" s="13" t="e">
        <f t="shared" ref="S1391:S1399" si="1688">_xlfn.POISSON.DIST(2,K1391,FALSE) * _xlfn.POISSON.DIST(2,L1391,FALSE)</f>
        <v>#N/A</v>
      </c>
      <c r="T1391" s="13" t="e">
        <f t="shared" ref="T1391:T1399" si="1689">_xlfn.POISSON.DIST(2,K1391,FALSE) * _xlfn.POISSON.DIST(1,L1391,FALSE)</f>
        <v>#N/A</v>
      </c>
      <c r="U1391" s="13" t="e">
        <f t="shared" ref="U1391:U1399" si="1690">_xlfn.POISSON.DIST(1,K1391,FALSE) * _xlfn.POISSON.DIST(2,L1391,FALSE)</f>
        <v>#N/A</v>
      </c>
      <c r="V1391" s="13" t="e">
        <f t="shared" ref="V1391:V1399" si="1691">_xlfn.POISSON.DIST(3,K1391,FALSE) * _xlfn.POISSON.DIST(3,L1391,FALSE)</f>
        <v>#N/A</v>
      </c>
      <c r="W1391" s="13" t="e">
        <f t="shared" ref="W1391:W1399" si="1692">_xlfn.POISSON.DIST(3,K1391,FALSE) * _xlfn.POISSON.DIST(0,L1391,FALSE)</f>
        <v>#N/A</v>
      </c>
      <c r="X1391" s="13" t="e">
        <f t="shared" ref="X1391:X1399" si="1693">_xlfn.POISSON.DIST(3,K1391,FALSE) * _xlfn.POISSON.DIST(1,L1391,FALSE)</f>
        <v>#N/A</v>
      </c>
      <c r="Y1391" s="13" t="e">
        <f t="shared" ref="Y1391:Y1399" si="1694">_xlfn.POISSON.DIST(3,K1391,FALSE) * _xlfn.POISSON.DIST(2,L1391,FALSE)</f>
        <v>#N/A</v>
      </c>
      <c r="Z1391" s="13" t="e">
        <f t="shared" ref="Z1391:Z1399" si="1695">_xlfn.POISSON.DIST(0,K1391,FALSE) * _xlfn.POISSON.DIST(3,L1391,FALSE)</f>
        <v>#N/A</v>
      </c>
      <c r="AA1391" s="13" t="e">
        <f t="shared" ref="AA1391:AA1399" si="1696">_xlfn.POISSON.DIST(1,K1391,FALSE) * _xlfn.POISSON.DIST(3,L1391,FALSE)</f>
        <v>#N/A</v>
      </c>
      <c r="AB1391" s="13" t="e">
        <f t="shared" ref="AB1391:AB1399" si="1697">_xlfn.POISSON.DIST(2,K1391,FALSE) * _xlfn.POISSON.DIST(3,L1391,FALSE)</f>
        <v>#N/A</v>
      </c>
      <c r="AC1391" s="13" t="e">
        <f t="shared" ref="AC1391:AC1399" si="1698">_xlfn.POISSON.DIST(4,K1391,FALSE) * _xlfn.POISSON.DIST(4,L1391,FALSE)</f>
        <v>#N/A</v>
      </c>
      <c r="AD1391" s="13" t="e">
        <f t="shared" ref="AD1391:AD1399" si="1699">_xlfn.POISSON.DIST(4,K1391,FALSE) * _xlfn.POISSON.DIST(0,L1391,FALSE)</f>
        <v>#N/A</v>
      </c>
      <c r="AE1391" s="13" t="e">
        <f t="shared" ref="AE1391:AE1399" si="1700">_xlfn.POISSON.DIST(4,K1391,FALSE) * _xlfn.POISSON.DIST(1,L1391,FALSE)</f>
        <v>#N/A</v>
      </c>
      <c r="AF1391" s="13" t="e">
        <f t="shared" ref="AF1391:AF1399" si="1701">_xlfn.POISSON.DIST(4,K1391,FALSE) * _xlfn.POISSON.DIST(2,L1391,FALSE)</f>
        <v>#N/A</v>
      </c>
      <c r="AG1391" s="13" t="e">
        <f t="shared" ref="AG1391:AG1399" si="1702">_xlfn.POISSON.DIST(4,K1391,FALSE) * _xlfn.POISSON.DIST(3,L1391,FALSE)</f>
        <v>#N/A</v>
      </c>
      <c r="AH1391" s="13" t="e">
        <f t="shared" ref="AH1391:AH1399" si="1703">_xlfn.POISSON.DIST(0,K1391,FALSE) * _xlfn.POISSON.DIST(4,L1391,FALSE)</f>
        <v>#N/A</v>
      </c>
      <c r="AI1391" s="13" t="e">
        <f t="shared" ref="AI1391:AI1399" si="1704">_xlfn.POISSON.DIST(1,K1391,FALSE) * _xlfn.POISSON.DIST(4,L1391,FALSE)</f>
        <v>#N/A</v>
      </c>
      <c r="AJ1391" s="13" t="e">
        <f t="shared" ref="AJ1391:AJ1399" si="1705">_xlfn.POISSON.DIST(2,K1391,FALSE) * _xlfn.POISSON.DIST(4,L1391,FALSE)</f>
        <v>#N/A</v>
      </c>
      <c r="AK1391" s="13" t="e">
        <f t="shared" ref="AK1391:AK1399" si="1706">_xlfn.POISSON.DIST(3,K1391,FALSE) * _xlfn.POISSON.DIST(4,L1391,FALSE)</f>
        <v>#N/A</v>
      </c>
      <c r="AL1391" s="13" t="e">
        <f t="shared" ref="AL1391:AL1399" si="1707">_xlfn.POISSON.DIST(5,K1391,FALSE) * _xlfn.POISSON.DIST(5,L1391,FALSE)</f>
        <v>#N/A</v>
      </c>
      <c r="AM1391" s="13" t="e">
        <f t="shared" ref="AM1391:AM1399" si="1708">_xlfn.POISSON.DIST(5,K1391,FALSE) * _xlfn.POISSON.DIST(0,L1391,FALSE)</f>
        <v>#N/A</v>
      </c>
      <c r="AN1391" s="13" t="e">
        <f t="shared" ref="AN1391:AN1399" si="1709">_xlfn.POISSON.DIST(5,K1391,FALSE) * _xlfn.POISSON.DIST(1,L1391,FALSE)</f>
        <v>#N/A</v>
      </c>
      <c r="AO1391" s="13" t="e">
        <f t="shared" ref="AO1391:AO1399" si="1710">_xlfn.POISSON.DIST(5,K1391,FALSE) * _xlfn.POISSON.DIST(2,L1391,FALSE)</f>
        <v>#N/A</v>
      </c>
      <c r="AP1391" s="13" t="e">
        <f t="shared" ref="AP1391:AP1399" si="1711">_xlfn.POISSON.DIST(5,K1391,FALSE) * _xlfn.POISSON.DIST(3,L1391,FALSE)</f>
        <v>#N/A</v>
      </c>
      <c r="AQ1391" s="13" t="e">
        <f t="shared" ref="AQ1391:AQ1399" si="1712">_xlfn.POISSON.DIST(5,K1391,FALSE) * _xlfn.POISSON.DIST(4,L1391,FALSE)</f>
        <v>#N/A</v>
      </c>
      <c r="AR1391" s="13" t="e">
        <f t="shared" ref="AR1391:AR1399" si="1713">_xlfn.POISSON.DIST(0,K1391,FALSE) * _xlfn.POISSON.DIST(5,L1391,FALSE)</f>
        <v>#N/A</v>
      </c>
      <c r="AS1391" s="13" t="e">
        <f t="shared" ref="AS1391:AS1399" si="1714">_xlfn.POISSON.DIST(1,K1391,FALSE) * _xlfn.POISSON.DIST(5,L1391,FALSE)</f>
        <v>#N/A</v>
      </c>
      <c r="AT1391" s="13" t="e">
        <f t="shared" ref="AT1391:AT1399" si="1715">_xlfn.POISSON.DIST(2,K1391,FALSE) * _xlfn.POISSON.DIST(5,L1391,FALSE)</f>
        <v>#N/A</v>
      </c>
      <c r="AU1391" s="13" t="e">
        <f t="shared" ref="AU1391:AU1399" si="1716">_xlfn.POISSON.DIST(3,K1391,FALSE) * _xlfn.POISSON.DIST(5,L1391,FALSE)</f>
        <v>#N/A</v>
      </c>
      <c r="AV1391" s="13" t="e">
        <f t="shared" ref="AV1391:AV1399" si="1717">_xlfn.POISSON.DIST(4,K1391,FALSE) * _xlfn.POISSON.DIST(5,L1391,FALSE)</f>
        <v>#N/A</v>
      </c>
      <c r="AW1391" s="13" t="e">
        <f t="shared" ref="AW1391:AW1399" si="1718">_xlfn.POISSON.DIST(6,K1391,FALSE) * _xlfn.POISSON.DIST(6,L1391,FALSE)</f>
        <v>#N/A</v>
      </c>
      <c r="AX1391" s="13" t="e">
        <f t="shared" ref="AX1391:AX1399" si="1719">_xlfn.POISSON.DIST(6,K1391,FALSE) * _xlfn.POISSON.DIST(0,L1391,FALSE)</f>
        <v>#N/A</v>
      </c>
      <c r="AY1391" s="13" t="e">
        <f t="shared" ref="AY1391:AY1399" si="1720">_xlfn.POISSON.DIST(6,K1391,FALSE) * _xlfn.POISSON.DIST(1,L1391,FALSE)</f>
        <v>#N/A</v>
      </c>
      <c r="AZ1391" s="13" t="e">
        <f t="shared" ref="AZ1391:AZ1399" si="1721">_xlfn.POISSON.DIST(6,K1391,FALSE) * _xlfn.POISSON.DIST(2,L1391,FALSE)</f>
        <v>#N/A</v>
      </c>
      <c r="BA1391" s="13" t="e">
        <f t="shared" ref="BA1391:BA1399" si="1722">_xlfn.POISSON.DIST(6,K1391,FALSE) * _xlfn.POISSON.DIST(3,L1391,FALSE)</f>
        <v>#N/A</v>
      </c>
      <c r="BB1391" s="13" t="e">
        <f t="shared" ref="BB1391:BB1399" si="1723">_xlfn.POISSON.DIST(6,K1391,FALSE) * _xlfn.POISSON.DIST(4,L1391,FALSE)</f>
        <v>#N/A</v>
      </c>
      <c r="BC1391" s="13" t="e">
        <f t="shared" ref="BC1391:BC1399" si="1724">_xlfn.POISSON.DIST(6,K1391,FALSE) * _xlfn.POISSON.DIST(5,L1391,FALSE)</f>
        <v>#N/A</v>
      </c>
      <c r="BD1391" s="13" t="e">
        <f t="shared" ref="BD1391:BD1399" si="1725">_xlfn.POISSON.DIST(0,K1391,FALSE) * _xlfn.POISSON.DIST(6,L1391,FALSE)</f>
        <v>#N/A</v>
      </c>
      <c r="BE1391" s="13" t="e">
        <f t="shared" ref="BE1391:BE1399" si="1726">_xlfn.POISSON.DIST(1,K1391,FALSE) * _xlfn.POISSON.DIST(6,L1391,FALSE)</f>
        <v>#N/A</v>
      </c>
      <c r="BF1391" s="13" t="e">
        <f t="shared" ref="BF1391:BF1399" si="1727">_xlfn.POISSON.DIST(2,K1391,FALSE) * _xlfn.POISSON.DIST(6,L1391,FALSE)</f>
        <v>#N/A</v>
      </c>
      <c r="BG1391" s="13" t="e">
        <f t="shared" ref="BG1391:BG1399" si="1728">_xlfn.POISSON.DIST(3,K1391,FALSE) * _xlfn.POISSON.DIST(6,L1391,FALSE)</f>
        <v>#N/A</v>
      </c>
      <c r="BH1391" s="13" t="e">
        <f t="shared" ref="BH1391:BH1399" si="1729">_xlfn.POISSON.DIST(4,K1391,FALSE) * _xlfn.POISSON.DIST(6,L1391,FALSE)</f>
        <v>#N/A</v>
      </c>
      <c r="BI1391" s="13" t="e">
        <f t="shared" ref="BI1391:BI1399" si="1730">_xlfn.POISSON.DIST(5,K1391,FALSE) * _xlfn.POISSON.DIST(6,L1391,FALSE)</f>
        <v>#N/A</v>
      </c>
      <c r="BJ1391" s="14" t="e">
        <f t="shared" ref="BJ1391:BJ1399" si="1731">SUM(N1391,Q1391,T1391,W1391,X1391,Y1391,AD1391,AE1391,AF1391,AG1391,AM1391,AN1391,AO1391,AP1391,AQ1391,AX1391,AY1391,AZ1391,BA1391,BB1391,BC1391)</f>
        <v>#N/A</v>
      </c>
      <c r="BK1391" s="14" t="e">
        <f t="shared" ref="BK1391:BK1399" si="1732">SUM(M1391,P1391,S1391,V1391,AC1391,AL1391,AY1391)</f>
        <v>#N/A</v>
      </c>
      <c r="BL1391" s="14" t="e">
        <f t="shared" ref="BL1391:BL1399" si="1733">SUM(O1391,R1391,U1391,AA1391,AB1391,AH1391,AI1391,AJ1391,AK1391,AR1391,AS1391,AT1391,AU1391,AV1391,BD1391,BE1391,BF1391,BG1391,BH1391,BI1391)</f>
        <v>#N/A</v>
      </c>
      <c r="BM1391" s="14" t="e">
        <f t="shared" ref="BM1391:BM1399" si="1734">SUM(S1391:BI1391)</f>
        <v>#N/A</v>
      </c>
      <c r="BN1391" s="14" t="e">
        <f t="shared" ref="BN1391:BN1399" si="1735">SUM(M1391:R1391)</f>
        <v>#N/A</v>
      </c>
    </row>
    <row r="1392" spans="1:66" x14ac:dyDescent="0.25">
      <c r="A1392" t="s">
        <v>175</v>
      </c>
      <c r="B1392" t="s">
        <v>285</v>
      </c>
      <c r="C1392" t="s">
        <v>282</v>
      </c>
      <c r="D1392" s="7" t="s">
        <v>540</v>
      </c>
      <c r="E1392" s="10">
        <f>VLOOKUP(A1392,home!$A$2:$E$405,3,FALSE)</f>
        <v>1.1583000000000001</v>
      </c>
      <c r="F1392" s="10">
        <f>VLOOKUP(B1392,home!$B$2:$E$405,3,FALSE)</f>
        <v>0.91410000000000002</v>
      </c>
      <c r="G1392" s="10">
        <f>VLOOKUP(C1392,away!$B$2:$E$405,4,FALSE)</f>
        <v>0.67149999999999999</v>
      </c>
      <c r="H1392" s="10">
        <f>VLOOKUP(A1392,away!$A$2:$E$405,3,FALSE)</f>
        <v>1.0458000000000001</v>
      </c>
      <c r="I1392" s="10">
        <f>VLOOKUP(C1392,away!$B$2:$E$405,3,FALSE)</f>
        <v>1.1155999999999999</v>
      </c>
      <c r="J1392" s="10">
        <f>VLOOKUP(B1392,home!$B$2:$E$405,4,FALSE)</f>
        <v>1.0687</v>
      </c>
      <c r="K1392" s="12">
        <f t="shared" si="1680"/>
        <v>0.71098556314500005</v>
      </c>
      <c r="L1392" s="12">
        <f t="shared" si="1681"/>
        <v>1.2468463907760001</v>
      </c>
      <c r="M1392" s="13">
        <f t="shared" si="1682"/>
        <v>0.14116413975472564</v>
      </c>
      <c r="N1392" s="13">
        <f t="shared" si="1683"/>
        <v>0.10036566539939309</v>
      </c>
      <c r="O1392" s="13">
        <f t="shared" si="1684"/>
        <v>0.17600999816017851</v>
      </c>
      <c r="P1392" s="13">
        <f t="shared" si="1685"/>
        <v>0.12514056766106493</v>
      </c>
      <c r="Q1392" s="13">
        <f t="shared" si="1686"/>
        <v>3.5679269567205074E-2</v>
      </c>
      <c r="R1392" s="13">
        <f t="shared" si="1687"/>
        <v>0.10972871547325451</v>
      </c>
      <c r="S1392" s="13">
        <f t="shared" si="1688"/>
        <v>2.7733958677011193E-2</v>
      </c>
      <c r="T1392" s="13">
        <f t="shared" si="1689"/>
        <v>4.4486568485393618E-2</v>
      </c>
      <c r="U1392" s="13">
        <f t="shared" si="1690"/>
        <v>7.8015532563929346E-2</v>
      </c>
      <c r="V1392" s="13">
        <f t="shared" si="1691"/>
        <v>2.7317634464075211E-3</v>
      </c>
      <c r="W1392" s="13">
        <f t="shared" si="1692"/>
        <v>8.4558151886138539E-3</v>
      </c>
      <c r="X1392" s="13">
        <f t="shared" si="1693"/>
        <v>1.0543102648992065E-2</v>
      </c>
      <c r="Y1392" s="13">
        <f t="shared" si="1694"/>
        <v>6.572814742738322E-3</v>
      </c>
      <c r="Z1392" s="13">
        <f t="shared" si="1695"/>
        <v>4.5604950950771356E-2</v>
      </c>
      <c r="AA1392" s="13">
        <f t="shared" si="1696"/>
        <v>3.2424461733934283E-2</v>
      </c>
      <c r="AB1392" s="13">
        <f t="shared" si="1697"/>
        <v>1.1526662092787384E-2</v>
      </c>
      <c r="AC1392" s="13">
        <f t="shared" si="1698"/>
        <v>1.5135502410224385E-4</v>
      </c>
      <c r="AD1392" s="13">
        <f t="shared" si="1699"/>
        <v>1.5029906309316661E-3</v>
      </c>
      <c r="AE1392" s="13">
        <f t="shared" si="1700"/>
        <v>1.8739984435472911E-3</v>
      </c>
      <c r="AF1392" s="13">
        <f t="shared" si="1701"/>
        <v>1.1682940978283908E-3</v>
      </c>
      <c r="AG1392" s="13">
        <f t="shared" si="1702"/>
        <v>4.8556109308074436E-4</v>
      </c>
      <c r="AH1392" s="13">
        <f t="shared" si="1703"/>
        <v>1.4215592123621444E-2</v>
      </c>
      <c r="AI1392" s="13">
        <f t="shared" si="1704"/>
        <v>1.010708077145262E-2</v>
      </c>
      <c r="AJ1392" s="13">
        <f t="shared" si="1705"/>
        <v>3.592994257021621E-3</v>
      </c>
      <c r="AK1392" s="13">
        <f t="shared" si="1706"/>
        <v>8.5152234840175608E-4</v>
      </c>
      <c r="AL1392" s="13">
        <f t="shared" si="1707"/>
        <v>5.3669873007177534E-6</v>
      </c>
      <c r="AM1392" s="13">
        <f t="shared" si="1708"/>
        <v>2.13720928026922E-4</v>
      </c>
      <c r="AN1392" s="13">
        <f t="shared" si="1709"/>
        <v>2.6647716774366498E-4</v>
      </c>
      <c r="AO1392" s="13">
        <f t="shared" si="1710"/>
        <v>1.6612804741269972E-4</v>
      </c>
      <c r="AP1392" s="13">
        <f t="shared" si="1711"/>
        <v>6.9045385441062978E-5</v>
      </c>
      <c r="AQ1392" s="13">
        <f t="shared" si="1712"/>
        <v>2.1522247409231789E-5</v>
      </c>
      <c r="AR1392" s="13">
        <f t="shared" si="1713"/>
        <v>3.5449319464162252E-3</v>
      </c>
      <c r="AS1392" s="13">
        <f t="shared" si="1714"/>
        <v>2.5203954362334412E-3</v>
      </c>
      <c r="AT1392" s="13">
        <f t="shared" si="1715"/>
        <v>8.9598238428926049E-4</v>
      </c>
      <c r="AU1392" s="13">
        <f t="shared" si="1716"/>
        <v>2.123435133539666E-4</v>
      </c>
      <c r="AV1392" s="13">
        <f t="shared" si="1717"/>
        <v>3.774329310553944E-5</v>
      </c>
      <c r="AW1392" s="13">
        <f t="shared" si="1718"/>
        <v>1.321605391442638E-7</v>
      </c>
      <c r="AX1392" s="13">
        <f t="shared" si="1719"/>
        <v>2.5325415728182181E-5</v>
      </c>
      <c r="AY1392" s="13">
        <f t="shared" si="1720"/>
        <v>3.1576903195585695E-5</v>
      </c>
      <c r="AZ1392" s="13">
        <f t="shared" si="1721"/>
        <v>1.9685773890649587E-5</v>
      </c>
      <c r="BA1392" s="13">
        <f t="shared" si="1722"/>
        <v>8.1817120417296214E-6</v>
      </c>
      <c r="BB1392" s="13">
        <f t="shared" si="1723"/>
        <v>2.5503345323997791E-6</v>
      </c>
      <c r="BC1392" s="13">
        <f t="shared" si="1724"/>
        <v>6.3597508139881229E-7</v>
      </c>
      <c r="BD1392" s="13">
        <f t="shared" si="1725"/>
        <v>7.3666426715593598E-4</v>
      </c>
      <c r="BE1392" s="13">
        <f t="shared" si="1726"/>
        <v>5.2375765883266195E-4</v>
      </c>
      <c r="BF1392" s="13">
        <f t="shared" si="1727"/>
        <v>1.8619206700832346E-4</v>
      </c>
      <c r="BG1392" s="13">
        <f t="shared" si="1728"/>
        <v>4.4126623871681486E-5</v>
      </c>
      <c r="BH1392" s="13">
        <f t="shared" si="1729"/>
        <v>7.8433481307737653E-6</v>
      </c>
      <c r="BI1392" s="13">
        <f t="shared" si="1730"/>
        <v>1.1153014575400941E-6</v>
      </c>
      <c r="BJ1392" s="14">
        <f t="shared" si="1731"/>
        <v>0.21195893018822765</v>
      </c>
      <c r="BK1392" s="14">
        <f t="shared" si="1732"/>
        <v>0.29695872845380783</v>
      </c>
      <c r="BL1392" s="14">
        <f t="shared" si="1733"/>
        <v>0.44518365536443683</v>
      </c>
      <c r="BM1392" s="14">
        <f t="shared" si="1734"/>
        <v>0.3115864641987654</v>
      </c>
      <c r="BN1392" s="14">
        <f t="shared" si="1735"/>
        <v>0.68808835601582174</v>
      </c>
    </row>
    <row r="1393" spans="1:66" x14ac:dyDescent="0.25">
      <c r="A1393" t="s">
        <v>24</v>
      </c>
      <c r="B1393" t="s">
        <v>193</v>
      </c>
      <c r="C1393" t="s">
        <v>182</v>
      </c>
      <c r="D1393" s="7" t="s">
        <v>540</v>
      </c>
      <c r="E1393" s="10">
        <f>VLOOKUP(A1393,home!$A$2:$E$405,3,FALSE)</f>
        <v>1.6263000000000001</v>
      </c>
      <c r="F1393" s="10">
        <f>VLOOKUP(B1393,home!$B$2:$E$405,3,FALSE)</f>
        <v>1.1313</v>
      </c>
      <c r="G1393" s="10">
        <f>VLOOKUP(C1393,away!$B$2:$E$405,4,FALSE)</f>
        <v>1.0680000000000001</v>
      </c>
      <c r="H1393" s="10">
        <f>VLOOKUP(A1393,away!$A$2:$E$405,3,FALSE)</f>
        <v>1.4262999999999999</v>
      </c>
      <c r="I1393" s="10">
        <f>VLOOKUP(C1393,away!$B$2:$E$405,3,FALSE)</f>
        <v>0.92249999999999999</v>
      </c>
      <c r="J1393" s="10">
        <f>VLOOKUP(B1393,home!$B$2:$E$405,4,FALSE)</f>
        <v>0.90910000000000002</v>
      </c>
      <c r="K1393" s="12">
        <f t="shared" si="1680"/>
        <v>1.9649418469200002</v>
      </c>
      <c r="L1393" s="12">
        <f t="shared" si="1681"/>
        <v>1.1961590069249999</v>
      </c>
      <c r="M1393" s="13">
        <f t="shared" si="1682"/>
        <v>4.2379062238321476E-2</v>
      </c>
      <c r="N1393" s="13">
        <f t="shared" si="1683"/>
        <v>8.3272392825305033E-2</v>
      </c>
      <c r="O1393" s="13">
        <f t="shared" si="1684"/>
        <v>5.0692097001403376E-2</v>
      </c>
      <c r="P1393" s="13">
        <f t="shared" si="1685"/>
        <v>9.9607022706185336E-2</v>
      </c>
      <c r="Q1393" s="13">
        <f t="shared" si="1686"/>
        <v>8.1812704677801329E-2</v>
      </c>
      <c r="R1393" s="13">
        <f t="shared" si="1687"/>
        <v>3.0317904204072217E-2</v>
      </c>
      <c r="S1393" s="13">
        <f t="shared" si="1688"/>
        <v>5.8528660430214222E-2</v>
      </c>
      <c r="T1393" s="13">
        <f t="shared" si="1689"/>
        <v>9.7861003581247122E-2</v>
      </c>
      <c r="U1393" s="13">
        <f t="shared" si="1690"/>
        <v>5.9572918681493295E-2</v>
      </c>
      <c r="V1393" s="13">
        <f t="shared" si="1691"/>
        <v>1.5284973549884727E-2</v>
      </c>
      <c r="W1393" s="13">
        <f t="shared" si="1692"/>
        <v>5.3585735677039836E-2</v>
      </c>
      <c r="X1393" s="13">
        <f t="shared" si="1693"/>
        <v>6.4097060372793502E-2</v>
      </c>
      <c r="Y1393" s="13">
        <f t="shared" si="1694"/>
        <v>3.8335138041166221E-2</v>
      </c>
      <c r="Z1393" s="13">
        <f t="shared" si="1695"/>
        <v>1.2088344728263437E-2</v>
      </c>
      <c r="AA1393" s="13">
        <f t="shared" si="1696"/>
        <v>2.3752894416559599E-2</v>
      </c>
      <c r="AB1393" s="13">
        <f t="shared" si="1697"/>
        <v>2.3336528112285194E-2</v>
      </c>
      <c r="AC1393" s="13">
        <f t="shared" si="1698"/>
        <v>2.2453462674636672E-3</v>
      </c>
      <c r="AD1393" s="13">
        <f t="shared" si="1699"/>
        <v>2.6323213607452382E-2</v>
      </c>
      <c r="AE1393" s="13">
        <f t="shared" si="1700"/>
        <v>3.1486749047764884E-2</v>
      </c>
      <c r="AF1393" s="13">
        <f t="shared" si="1701"/>
        <v>1.8831579236135567E-2</v>
      </c>
      <c r="AG1393" s="13">
        <f t="shared" si="1702"/>
        <v>7.5085210393084564E-3</v>
      </c>
      <c r="AH1393" s="13">
        <f t="shared" si="1703"/>
        <v>3.6148956063816614E-3</v>
      </c>
      <c r="AI1393" s="13">
        <f t="shared" si="1704"/>
        <v>7.1030596492265745E-3</v>
      </c>
      <c r="AJ1393" s="13">
        <f t="shared" si="1705"/>
        <v>6.9785495729670979E-3</v>
      </c>
      <c r="AK1393" s="13">
        <f t="shared" si="1706"/>
        <v>4.5708146955762497E-3</v>
      </c>
      <c r="AL1393" s="13">
        <f t="shared" si="1707"/>
        <v>2.1109693781214749E-4</v>
      </c>
      <c r="AM1393" s="13">
        <f t="shared" si="1708"/>
        <v>1.0344716792539427E-2</v>
      </c>
      <c r="AN1393" s="13">
        <f t="shared" si="1709"/>
        <v>1.237392616548433E-2</v>
      </c>
      <c r="AO1393" s="13">
        <f t="shared" si="1710"/>
        <v>7.400591616934505E-3</v>
      </c>
      <c r="AP1393" s="13">
        <f t="shared" si="1711"/>
        <v>2.9507614397232861E-3</v>
      </c>
      <c r="AQ1393" s="13">
        <f t="shared" si="1712"/>
        <v>8.8239496835299696E-4</v>
      </c>
      <c r="AR1393" s="13">
        <f t="shared" si="1713"/>
        <v>8.6479798773340662E-4</v>
      </c>
      <c r="AS1393" s="13">
        <f t="shared" si="1714"/>
        <v>1.6992777552295795E-3</v>
      </c>
      <c r="AT1393" s="13">
        <f t="shared" si="1715"/>
        <v>1.6694909853954413E-3</v>
      </c>
      <c r="AU1393" s="13">
        <f t="shared" si="1716"/>
        <v>1.0934842334197365E-3</v>
      </c>
      <c r="AV1393" s="13">
        <f t="shared" si="1717"/>
        <v>5.3715823229841904E-4</v>
      </c>
      <c r="AW1393" s="13">
        <f t="shared" si="1718"/>
        <v>1.3782184177816347E-5</v>
      </c>
      <c r="AX1393" s="13">
        <f t="shared" si="1719"/>
        <v>3.3877944866994645E-3</v>
      </c>
      <c r="AY1393" s="13">
        <f t="shared" si="1720"/>
        <v>4.052340888876421E-3</v>
      </c>
      <c r="AZ1393" s="13">
        <f t="shared" si="1721"/>
        <v>2.4236220266799957E-3</v>
      </c>
      <c r="BA1393" s="13">
        <f t="shared" si="1722"/>
        <v>9.6634577219836663E-4</v>
      </c>
      <c r="BB1393" s="13">
        <f t="shared" si="1723"/>
        <v>2.8897579980474253E-4</v>
      </c>
      <c r="BC1393" s="13">
        <f t="shared" si="1724"/>
        <v>6.9132201143959671E-5</v>
      </c>
      <c r="BD1393" s="13">
        <f t="shared" si="1725"/>
        <v>1.7240598369965487E-4</v>
      </c>
      <c r="BE1393" s="13">
        <f t="shared" si="1726"/>
        <v>3.3876773203085923E-4</v>
      </c>
      <c r="BF1393" s="13">
        <f t="shared" si="1727"/>
        <v>3.3282944652680819E-4</v>
      </c>
      <c r="BG1393" s="13">
        <f t="shared" si="1728"/>
        <v>2.1799683578924931E-4</v>
      </c>
      <c r="BH1393" s="13">
        <f t="shared" si="1729"/>
        <v>1.0708777628461081E-4</v>
      </c>
      <c r="BI1393" s="13">
        <f t="shared" si="1730"/>
        <v>4.2084250583047773E-5</v>
      </c>
      <c r="BJ1393" s="14">
        <f t="shared" si="1731"/>
        <v>0.54825470026445167</v>
      </c>
      <c r="BK1393" s="14">
        <f t="shared" si="1732"/>
        <v>0.22230850301875801</v>
      </c>
      <c r="BL1393" s="14">
        <f t="shared" si="1733"/>
        <v>0.21701504315895603</v>
      </c>
      <c r="BM1393" s="14">
        <f t="shared" si="1734"/>
        <v>0.60754684881264187</v>
      </c>
      <c r="BN1393" s="14">
        <f t="shared" si="1735"/>
        <v>0.38808118365308875</v>
      </c>
    </row>
    <row r="1394" spans="1:66" x14ac:dyDescent="0.25">
      <c r="A1394" t="s">
        <v>32</v>
      </c>
      <c r="B1394" t="s">
        <v>207</v>
      </c>
      <c r="C1394" t="s">
        <v>331</v>
      </c>
      <c r="D1394" s="7" t="s">
        <v>540</v>
      </c>
      <c r="E1394" s="10">
        <f>VLOOKUP(A1394,home!$A$2:$E$405,3,FALSE)</f>
        <v>1.268</v>
      </c>
      <c r="F1394" s="10">
        <f>VLOOKUP(B1394,home!$B$2:$E$405,3,FALSE)</f>
        <v>1.0669999999999999</v>
      </c>
      <c r="G1394" s="10">
        <f>VLOOKUP(C1394,away!$B$2:$E$405,4,FALSE)</f>
        <v>0.78859999999999997</v>
      </c>
      <c r="H1394" s="10">
        <f>VLOOKUP(A1394,away!$A$2:$E$405,3,FALSE)</f>
        <v>1.1471</v>
      </c>
      <c r="I1394" s="10">
        <f>VLOOKUP(C1394,away!$B$2:$E$405,3,FALSE)</f>
        <v>0.51280000000000003</v>
      </c>
      <c r="J1394" s="10">
        <f>VLOOKUP(B1394,home!$B$2:$E$405,4,FALSE)</f>
        <v>0.97430000000000005</v>
      </c>
      <c r="K1394" s="12">
        <f t="shared" si="1680"/>
        <v>1.0669411015999999</v>
      </c>
      <c r="L1394" s="12">
        <f t="shared" si="1681"/>
        <v>0.57311529498400005</v>
      </c>
      <c r="M1394" s="13">
        <f t="shared" si="1682"/>
        <v>0.19396910278762072</v>
      </c>
      <c r="N1394" s="13">
        <f t="shared" si="1683"/>
        <v>0.20695360820458764</v>
      </c>
      <c r="O1394" s="13">
        <f t="shared" si="1684"/>
        <v>0.11116665956190909</v>
      </c>
      <c r="P1394" s="13">
        <f t="shared" si="1685"/>
        <v>0.11860827821417542</v>
      </c>
      <c r="Q1394" s="13">
        <f t="shared" si="1686"/>
        <v>0.11040365535894876</v>
      </c>
      <c r="R1394" s="13">
        <f t="shared" si="1687"/>
        <v>3.1855656443604712E-2</v>
      </c>
      <c r="S1394" s="13">
        <f t="shared" si="1688"/>
        <v>1.8131655323907939E-2</v>
      </c>
      <c r="T1394" s="13">
        <f t="shared" si="1689"/>
        <v>6.3274023508355801E-2</v>
      </c>
      <c r="U1394" s="13">
        <f t="shared" si="1690"/>
        <v>3.3988109178130735E-2</v>
      </c>
      <c r="V1394" s="13">
        <f t="shared" si="1691"/>
        <v>1.2319054874862032E-3</v>
      </c>
      <c r="W1394" s="13">
        <f t="shared" si="1692"/>
        <v>3.926473255644785E-2</v>
      </c>
      <c r="X1394" s="13">
        <f t="shared" si="1693"/>
        <v>2.2503218781556481E-2</v>
      </c>
      <c r="Y1394" s="13">
        <f t="shared" si="1694"/>
        <v>6.4484694350406147E-3</v>
      </c>
      <c r="Z1394" s="13">
        <f t="shared" si="1695"/>
        <v>6.0856546465284916E-3</v>
      </c>
      <c r="AA1394" s="13">
        <f t="shared" si="1696"/>
        <v>6.4930350725242664E-3</v>
      </c>
      <c r="AB1394" s="13">
        <f t="shared" si="1697"/>
        <v>3.463842996503238E-3</v>
      </c>
      <c r="AC1394" s="13">
        <f t="shared" si="1698"/>
        <v>4.7080368307844404E-5</v>
      </c>
      <c r="AD1394" s="13">
        <f t="shared" si="1699"/>
        <v>1.047328925195146E-2</v>
      </c>
      <c r="AE1394" s="13">
        <f t="shared" si="1700"/>
        <v>6.0024022590849189E-3</v>
      </c>
      <c r="AF1394" s="13">
        <f t="shared" si="1701"/>
        <v>1.7200342706640403E-3</v>
      </c>
      <c r="AG1394" s="13">
        <f t="shared" si="1702"/>
        <v>3.2859264947140363E-4</v>
      </c>
      <c r="AH1394" s="13">
        <f t="shared" si="1703"/>
        <v>8.7194543947898169E-4</v>
      </c>
      <c r="AI1394" s="13">
        <f t="shared" si="1704"/>
        <v>9.3031442773280069E-4</v>
      </c>
      <c r="AJ1394" s="13">
        <f t="shared" si="1705"/>
        <v>4.9629535017980389E-4</v>
      </c>
      <c r="AK1394" s="13">
        <f t="shared" si="1706"/>
        <v>1.7650596921326594E-4</v>
      </c>
      <c r="AL1394" s="13">
        <f t="shared" si="1707"/>
        <v>1.1515486420116683E-6</v>
      </c>
      <c r="AM1394" s="13">
        <f t="shared" si="1708"/>
        <v>2.2348765543705063E-3</v>
      </c>
      <c r="AN1394" s="13">
        <f t="shared" si="1709"/>
        <v>1.2808419357108784E-3</v>
      </c>
      <c r="AO1394" s="13">
        <f t="shared" si="1710"/>
        <v>3.6703505190640874E-4</v>
      </c>
      <c r="AP1394" s="13">
        <f t="shared" si="1711"/>
        <v>7.0117800680936408E-5</v>
      </c>
      <c r="AQ1394" s="13">
        <f t="shared" si="1712"/>
        <v>1.0046396005221047E-5</v>
      </c>
      <c r="AR1394" s="13">
        <f t="shared" si="1713"/>
        <v>9.9945053551390054E-5</v>
      </c>
      <c r="AS1394" s="13">
        <f t="shared" si="1714"/>
        <v>1.0663548553559107E-4</v>
      </c>
      <c r="AT1394" s="13">
        <f t="shared" si="1715"/>
        <v>5.68868912034972E-5</v>
      </c>
      <c r="AU1394" s="13">
        <f t="shared" si="1716"/>
        <v>2.0231654122419553E-5</v>
      </c>
      <c r="AV1394" s="13">
        <f t="shared" si="1717"/>
        <v>5.3964958341411232E-6</v>
      </c>
      <c r="AW1394" s="13">
        <f t="shared" si="1718"/>
        <v>1.9559701884070798E-8</v>
      </c>
      <c r="AX1394" s="13">
        <f t="shared" si="1719"/>
        <v>3.9741360881001314E-4</v>
      </c>
      <c r="AY1394" s="13">
        <f t="shared" si="1720"/>
        <v>2.2776381764380669E-4</v>
      </c>
      <c r="AZ1394" s="13">
        <f t="shared" si="1721"/>
        <v>6.526746376780611E-5</v>
      </c>
      <c r="BA1394" s="13">
        <f t="shared" si="1722"/>
        <v>1.2468593916714579E-5</v>
      </c>
      <c r="BB1394" s="13">
        <f t="shared" si="1723"/>
        <v>1.786485470153396E-6</v>
      </c>
      <c r="BC1394" s="13">
        <f t="shared" si="1724"/>
        <v>2.0477242944231878E-7</v>
      </c>
      <c r="BD1394" s="13">
        <f t="shared" si="1725"/>
        <v>9.5466731413827592E-6</v>
      </c>
      <c r="BE1394" s="13">
        <f t="shared" si="1726"/>
        <v>1.0185737958082051E-5</v>
      </c>
      <c r="BF1394" s="13">
        <f t="shared" si="1727"/>
        <v>5.4337912388024995E-6</v>
      </c>
      <c r="BG1394" s="13">
        <f t="shared" si="1728"/>
        <v>1.932511736730789E-6</v>
      </c>
      <c r="BH1394" s="13">
        <f t="shared" si="1729"/>
        <v>5.154690503106192E-7</v>
      </c>
      <c r="BI1394" s="13">
        <f t="shared" si="1730"/>
        <v>1.0999502327582358E-7</v>
      </c>
      <c r="BJ1394" s="14">
        <f t="shared" si="1731"/>
        <v>0.47203984875682087</v>
      </c>
      <c r="BK1394" s="14">
        <f t="shared" si="1732"/>
        <v>0.33221693754778397</v>
      </c>
      <c r="BL1394" s="14">
        <f t="shared" si="1733"/>
        <v>0.18975918419767251</v>
      </c>
      <c r="BM1394" s="14">
        <f t="shared" si="1734"/>
        <v>0.22691692032001756</v>
      </c>
      <c r="BN1394" s="14">
        <f t="shared" si="1735"/>
        <v>0.77295696057084629</v>
      </c>
    </row>
    <row r="1395" spans="1:66" x14ac:dyDescent="0.25">
      <c r="A1395" t="s">
        <v>32</v>
      </c>
      <c r="B1395" t="s">
        <v>212</v>
      </c>
      <c r="C1395" t="s">
        <v>510</v>
      </c>
      <c r="D1395" s="7" t="s">
        <v>540</v>
      </c>
      <c r="E1395" s="10">
        <f>VLOOKUP(A1395,home!$A$2:$E$405,3,FALSE)</f>
        <v>1.268</v>
      </c>
      <c r="F1395" s="10">
        <f>VLOOKUP(B1395,home!$B$2:$E$405,3,FALSE)</f>
        <v>0.78859999999999997</v>
      </c>
      <c r="G1395" s="10" t="e">
        <f>VLOOKUP(C1395,away!$B$2:$E$405,4,FALSE)</f>
        <v>#N/A</v>
      </c>
      <c r="H1395" s="10">
        <f>VLOOKUP(A1395,away!$A$2:$E$405,3,FALSE)</f>
        <v>1.1471</v>
      </c>
      <c r="I1395" s="10" t="e">
        <f>VLOOKUP(C1395,away!$B$2:$E$405,3,FALSE)</f>
        <v>#N/A</v>
      </c>
      <c r="J1395" s="10">
        <f>VLOOKUP(B1395,home!$B$2:$E$405,4,FALSE)</f>
        <v>1.1282000000000001</v>
      </c>
      <c r="K1395" s="12" t="e">
        <f t="shared" si="1680"/>
        <v>#N/A</v>
      </c>
      <c r="L1395" s="12" t="e">
        <f t="shared" si="1681"/>
        <v>#N/A</v>
      </c>
      <c r="M1395" s="13" t="e">
        <f t="shared" si="1682"/>
        <v>#N/A</v>
      </c>
      <c r="N1395" s="13" t="e">
        <f t="shared" si="1683"/>
        <v>#N/A</v>
      </c>
      <c r="O1395" s="13" t="e">
        <f t="shared" si="1684"/>
        <v>#N/A</v>
      </c>
      <c r="P1395" s="13" t="e">
        <f t="shared" si="1685"/>
        <v>#N/A</v>
      </c>
      <c r="Q1395" s="13" t="e">
        <f t="shared" si="1686"/>
        <v>#N/A</v>
      </c>
      <c r="R1395" s="13" t="e">
        <f t="shared" si="1687"/>
        <v>#N/A</v>
      </c>
      <c r="S1395" s="13" t="e">
        <f t="shared" si="1688"/>
        <v>#N/A</v>
      </c>
      <c r="T1395" s="13" t="e">
        <f t="shared" si="1689"/>
        <v>#N/A</v>
      </c>
      <c r="U1395" s="13" t="e">
        <f t="shared" si="1690"/>
        <v>#N/A</v>
      </c>
      <c r="V1395" s="13" t="e">
        <f t="shared" si="1691"/>
        <v>#N/A</v>
      </c>
      <c r="W1395" s="13" t="e">
        <f t="shared" si="1692"/>
        <v>#N/A</v>
      </c>
      <c r="X1395" s="13" t="e">
        <f t="shared" si="1693"/>
        <v>#N/A</v>
      </c>
      <c r="Y1395" s="13" t="e">
        <f t="shared" si="1694"/>
        <v>#N/A</v>
      </c>
      <c r="Z1395" s="13" t="e">
        <f t="shared" si="1695"/>
        <v>#N/A</v>
      </c>
      <c r="AA1395" s="13" t="e">
        <f t="shared" si="1696"/>
        <v>#N/A</v>
      </c>
      <c r="AB1395" s="13" t="e">
        <f t="shared" si="1697"/>
        <v>#N/A</v>
      </c>
      <c r="AC1395" s="13" t="e">
        <f t="shared" si="1698"/>
        <v>#N/A</v>
      </c>
      <c r="AD1395" s="13" t="e">
        <f t="shared" si="1699"/>
        <v>#N/A</v>
      </c>
      <c r="AE1395" s="13" t="e">
        <f t="shared" si="1700"/>
        <v>#N/A</v>
      </c>
      <c r="AF1395" s="13" t="e">
        <f t="shared" si="1701"/>
        <v>#N/A</v>
      </c>
      <c r="AG1395" s="13" t="e">
        <f t="shared" si="1702"/>
        <v>#N/A</v>
      </c>
      <c r="AH1395" s="13" t="e">
        <f t="shared" si="1703"/>
        <v>#N/A</v>
      </c>
      <c r="AI1395" s="13" t="e">
        <f t="shared" si="1704"/>
        <v>#N/A</v>
      </c>
      <c r="AJ1395" s="13" t="e">
        <f t="shared" si="1705"/>
        <v>#N/A</v>
      </c>
      <c r="AK1395" s="13" t="e">
        <f t="shared" si="1706"/>
        <v>#N/A</v>
      </c>
      <c r="AL1395" s="13" t="e">
        <f t="shared" si="1707"/>
        <v>#N/A</v>
      </c>
      <c r="AM1395" s="13" t="e">
        <f t="shared" si="1708"/>
        <v>#N/A</v>
      </c>
      <c r="AN1395" s="13" t="e">
        <f t="shared" si="1709"/>
        <v>#N/A</v>
      </c>
      <c r="AO1395" s="13" t="e">
        <f t="shared" si="1710"/>
        <v>#N/A</v>
      </c>
      <c r="AP1395" s="13" t="e">
        <f t="shared" si="1711"/>
        <v>#N/A</v>
      </c>
      <c r="AQ1395" s="13" t="e">
        <f t="shared" si="1712"/>
        <v>#N/A</v>
      </c>
      <c r="AR1395" s="13" t="e">
        <f t="shared" si="1713"/>
        <v>#N/A</v>
      </c>
      <c r="AS1395" s="13" t="e">
        <f t="shared" si="1714"/>
        <v>#N/A</v>
      </c>
      <c r="AT1395" s="13" t="e">
        <f t="shared" si="1715"/>
        <v>#N/A</v>
      </c>
      <c r="AU1395" s="13" t="e">
        <f t="shared" si="1716"/>
        <v>#N/A</v>
      </c>
      <c r="AV1395" s="13" t="e">
        <f t="shared" si="1717"/>
        <v>#N/A</v>
      </c>
      <c r="AW1395" s="13" t="e">
        <f t="shared" si="1718"/>
        <v>#N/A</v>
      </c>
      <c r="AX1395" s="13" t="e">
        <f t="shared" si="1719"/>
        <v>#N/A</v>
      </c>
      <c r="AY1395" s="13" t="e">
        <f t="shared" si="1720"/>
        <v>#N/A</v>
      </c>
      <c r="AZ1395" s="13" t="e">
        <f t="shared" si="1721"/>
        <v>#N/A</v>
      </c>
      <c r="BA1395" s="13" t="e">
        <f t="shared" si="1722"/>
        <v>#N/A</v>
      </c>
      <c r="BB1395" s="13" t="e">
        <f t="shared" si="1723"/>
        <v>#N/A</v>
      </c>
      <c r="BC1395" s="13" t="e">
        <f t="shared" si="1724"/>
        <v>#N/A</v>
      </c>
      <c r="BD1395" s="13" t="e">
        <f t="shared" si="1725"/>
        <v>#N/A</v>
      </c>
      <c r="BE1395" s="13" t="e">
        <f t="shared" si="1726"/>
        <v>#N/A</v>
      </c>
      <c r="BF1395" s="13" t="e">
        <f t="shared" si="1727"/>
        <v>#N/A</v>
      </c>
      <c r="BG1395" s="13" t="e">
        <f t="shared" si="1728"/>
        <v>#N/A</v>
      </c>
      <c r="BH1395" s="13" t="e">
        <f t="shared" si="1729"/>
        <v>#N/A</v>
      </c>
      <c r="BI1395" s="13" t="e">
        <f t="shared" si="1730"/>
        <v>#N/A</v>
      </c>
      <c r="BJ1395" s="14" t="e">
        <f t="shared" si="1731"/>
        <v>#N/A</v>
      </c>
      <c r="BK1395" s="14" t="e">
        <f t="shared" si="1732"/>
        <v>#N/A</v>
      </c>
      <c r="BL1395" s="14" t="e">
        <f t="shared" si="1733"/>
        <v>#N/A</v>
      </c>
      <c r="BM1395" s="14" t="e">
        <f t="shared" si="1734"/>
        <v>#N/A</v>
      </c>
      <c r="BN1395" s="14" t="e">
        <f t="shared" si="1735"/>
        <v>#N/A</v>
      </c>
    </row>
    <row r="1396" spans="1:66" x14ac:dyDescent="0.25">
      <c r="A1396" t="s">
        <v>340</v>
      </c>
      <c r="B1396" t="s">
        <v>365</v>
      </c>
      <c r="C1396" t="s">
        <v>387</v>
      </c>
      <c r="D1396" s="7" t="s">
        <v>540</v>
      </c>
      <c r="E1396" s="10">
        <f>VLOOKUP(A1396,home!$A$2:$E$405,3,FALSE)</f>
        <v>1.3684000000000001</v>
      </c>
      <c r="F1396" s="10">
        <f>VLOOKUP(B1396,home!$B$2:$E$405,3,FALSE)</f>
        <v>1.1538999999999999</v>
      </c>
      <c r="G1396" s="10">
        <f>VLOOKUP(C1396,away!$B$2:$E$405,4,FALSE)</f>
        <v>1.5385</v>
      </c>
      <c r="H1396" s="10">
        <f>VLOOKUP(A1396,away!$A$2:$E$405,3,FALSE)</f>
        <v>1.1395</v>
      </c>
      <c r="I1396" s="10">
        <f>VLOOKUP(C1396,away!$B$2:$E$405,3,FALSE)</f>
        <v>1.0161</v>
      </c>
      <c r="J1396" s="10">
        <f>VLOOKUP(B1396,home!$B$2:$E$405,4,FALSE)</f>
        <v>1.3855999999999999</v>
      </c>
      <c r="K1396" s="12">
        <f t="shared" si="1680"/>
        <v>2.4292865152599998</v>
      </c>
      <c r="L1396" s="12">
        <f t="shared" si="1681"/>
        <v>1.60431134832</v>
      </c>
      <c r="M1396" s="13">
        <f t="shared" si="1682"/>
        <v>1.7710495242411313E-2</v>
      </c>
      <c r="N1396" s="13">
        <f t="shared" si="1683"/>
        <v>4.3023867270966187E-2</v>
      </c>
      <c r="O1396" s="13">
        <f t="shared" si="1684"/>
        <v>2.8413148501767842E-2</v>
      </c>
      <c r="P1396" s="13">
        <f t="shared" si="1685"/>
        <v>6.9023678511424477E-2</v>
      </c>
      <c r="Q1396" s="13">
        <f t="shared" si="1686"/>
        <v>5.2258650297847119E-2</v>
      </c>
      <c r="R1396" s="13">
        <f t="shared" si="1687"/>
        <v>2.2791768291443779E-2</v>
      </c>
      <c r="S1396" s="13">
        <f t="shared" si="1688"/>
        <v>6.7252046456604639E-2</v>
      </c>
      <c r="T1396" s="13">
        <f t="shared" si="1689"/>
        <v>8.3839145720722485E-2</v>
      </c>
      <c r="U1396" s="13">
        <f t="shared" si="1690"/>
        <v>5.5367735369334821E-2</v>
      </c>
      <c r="V1396" s="13">
        <f t="shared" si="1691"/>
        <v>2.9122616406694932E-2</v>
      </c>
      <c r="W1396" s="13">
        <f t="shared" si="1692"/>
        <v>4.2317078158082659E-2</v>
      </c>
      <c r="X1396" s="13">
        <f t="shared" si="1693"/>
        <v>6.7889768716756407E-2</v>
      </c>
      <c r="Y1396" s="13">
        <f t="shared" si="1694"/>
        <v>5.4458163193556224E-2</v>
      </c>
      <c r="Z1396" s="13">
        <f t="shared" si="1695"/>
        <v>1.2188364172747733E-2</v>
      </c>
      <c r="AA1396" s="13">
        <f t="shared" si="1696"/>
        <v>2.9609028727934167E-2</v>
      </c>
      <c r="AB1396" s="13">
        <f t="shared" si="1697"/>
        <v>3.5964407109358221E-2</v>
      </c>
      <c r="AC1396" s="13">
        <f t="shared" si="1698"/>
        <v>7.0937814158830706E-3</v>
      </c>
      <c r="AD1396" s="13">
        <f t="shared" si="1699"/>
        <v>2.5700076833658419E-2</v>
      </c>
      <c r="AE1396" s="13">
        <f t="shared" si="1700"/>
        <v>4.1230924916934135E-2</v>
      </c>
      <c r="AF1396" s="13">
        <f t="shared" si="1701"/>
        <v>3.3073620372983649E-2</v>
      </c>
      <c r="AG1396" s="13">
        <f t="shared" si="1702"/>
        <v>1.7686794831468407E-2</v>
      </c>
      <c r="AH1396" s="13">
        <f t="shared" si="1703"/>
        <v>4.8884827399490235E-3</v>
      </c>
      <c r="AI1396" s="13">
        <f t="shared" si="1704"/>
        <v>1.1875525200239418E-2</v>
      </c>
      <c r="AJ1396" s="13">
        <f t="shared" si="1705"/>
        <v>1.4424526615285968E-2</v>
      </c>
      <c r="AK1396" s="13">
        <f t="shared" si="1706"/>
        <v>1.1680435998507722E-2</v>
      </c>
      <c r="AL1396" s="13">
        <f t="shared" si="1707"/>
        <v>1.1058728311734449E-3</v>
      </c>
      <c r="AM1396" s="13">
        <f t="shared" si="1708"/>
        <v>1.2486570018630461E-2</v>
      </c>
      <c r="AN1396" s="13">
        <f t="shared" si="1709"/>
        <v>2.0032345982481124E-2</v>
      </c>
      <c r="AO1396" s="13">
        <f t="shared" si="1710"/>
        <v>1.6069059996583517E-2</v>
      </c>
      <c r="AP1396" s="13">
        <f t="shared" si="1711"/>
        <v>8.593258436451293E-3</v>
      </c>
      <c r="AQ1396" s="13">
        <f t="shared" si="1712"/>
        <v>3.4465655071613463E-3</v>
      </c>
      <c r="AR1396" s="13">
        <f t="shared" si="1713"/>
        <v>1.5685296671533332E-3</v>
      </c>
      <c r="AS1396" s="13">
        <f t="shared" si="1714"/>
        <v>3.8104079692008481E-3</v>
      </c>
      <c r="AT1396" s="13">
        <f t="shared" si="1715"/>
        <v>4.6282863486094318E-3</v>
      </c>
      <c r="AU1396" s="13">
        <f t="shared" si="1716"/>
        <v>3.7478112051462782E-3</v>
      </c>
      <c r="AV1396" s="13">
        <f t="shared" si="1717"/>
        <v>2.2761268056005458E-3</v>
      </c>
      <c r="AW1396" s="13">
        <f t="shared" si="1718"/>
        <v>1.1972093026801542E-4</v>
      </c>
      <c r="AX1396" s="13">
        <f t="shared" si="1719"/>
        <v>5.0555760280181347E-3</v>
      </c>
      <c r="AY1396" s="13">
        <f t="shared" si="1720"/>
        <v>8.1107179940440432E-3</v>
      </c>
      <c r="AZ1396" s="13">
        <f t="shared" si="1721"/>
        <v>6.5060584604340445E-3</v>
      </c>
      <c r="BA1396" s="13">
        <f t="shared" si="1722"/>
        <v>3.4792478069692284E-3</v>
      </c>
      <c r="BB1396" s="13">
        <f t="shared" si="1723"/>
        <v>1.3954491850845512E-3</v>
      </c>
      <c r="BC1396" s="13">
        <f t="shared" si="1724"/>
        <v>4.477469927270084E-4</v>
      </c>
      <c r="BD1396" s="13">
        <f t="shared" si="1725"/>
        <v>4.1940165753178105E-4</v>
      </c>
      <c r="BE1396" s="13">
        <f t="shared" si="1726"/>
        <v>1.0188467911196482E-3</v>
      </c>
      <c r="BF1396" s="13">
        <f t="shared" si="1727"/>
        <v>1.237535385391442E-3</v>
      </c>
      <c r="BG1396" s="13">
        <f t="shared" si="1728"/>
        <v>1.0021093412961723E-3</v>
      </c>
      <c r="BH1396" s="13">
        <f t="shared" si="1729"/>
        <v>6.0860267740671804E-4</v>
      </c>
      <c r="BI1396" s="13">
        <f t="shared" si="1730"/>
        <v>2.9569405547505439E-4</v>
      </c>
      <c r="BJ1396" s="14">
        <f t="shared" si="1731"/>
        <v>0.54710068672156043</v>
      </c>
      <c r="BK1396" s="14">
        <f t="shared" si="1732"/>
        <v>0.19941920885823594</v>
      </c>
      <c r="BL1396" s="14">
        <f t="shared" si="1733"/>
        <v>0.23562841045775221</v>
      </c>
      <c r="BM1396" s="14">
        <f t="shared" si="1734"/>
        <v>0.75312406503065943</v>
      </c>
      <c r="BN1396" s="14">
        <f t="shared" si="1735"/>
        <v>0.23322160811586073</v>
      </c>
    </row>
    <row r="1397" spans="1:66" x14ac:dyDescent="0.25">
      <c r="A1397" t="s">
        <v>342</v>
      </c>
      <c r="B1397" t="s">
        <v>384</v>
      </c>
      <c r="C1397" t="s">
        <v>363</v>
      </c>
      <c r="D1397" s="7" t="s">
        <v>540</v>
      </c>
      <c r="E1397" s="10">
        <f>VLOOKUP(A1397,home!$A$2:$E$405,3,FALSE)</f>
        <v>1.1741999999999999</v>
      </c>
      <c r="F1397" s="10">
        <f>VLOOKUP(B1397,home!$B$2:$E$405,3,FALSE)</f>
        <v>0.89419999999999999</v>
      </c>
      <c r="G1397" s="10">
        <f>VLOOKUP(C1397,away!$B$2:$E$405,4,FALSE)</f>
        <v>1.1496999999999999</v>
      </c>
      <c r="H1397" s="10">
        <f>VLOOKUP(A1397,away!$A$2:$E$405,3,FALSE)</f>
        <v>0.85970000000000002</v>
      </c>
      <c r="I1397" s="10">
        <f>VLOOKUP(C1397,away!$B$2:$E$405,3,FALSE)</f>
        <v>0.93059999999999998</v>
      </c>
      <c r="J1397" s="10">
        <f>VLOOKUP(B1397,home!$B$2:$E$405,4,FALSE)</f>
        <v>1.1632</v>
      </c>
      <c r="K1397" s="12">
        <f t="shared" si="1680"/>
        <v>1.2071500951079996</v>
      </c>
      <c r="L1397" s="12">
        <f t="shared" si="1681"/>
        <v>0.93060282902399993</v>
      </c>
      <c r="M1397" s="13">
        <f t="shared" si="1682"/>
        <v>0.11791951964314076</v>
      </c>
      <c r="N1397" s="13">
        <f t="shared" si="1683"/>
        <v>0.14234655935230697</v>
      </c>
      <c r="O1397" s="13">
        <f t="shared" si="1684"/>
        <v>0.10973623857705793</v>
      </c>
      <c r="P1397" s="13">
        <f t="shared" si="1685"/>
        <v>0.13246811083508961</v>
      </c>
      <c r="Q1397" s="13">
        <f t="shared" si="1686"/>
        <v>8.5916831330216978E-2</v>
      </c>
      <c r="R1397" s="13">
        <f t="shared" si="1687"/>
        <v>5.1060427033131343E-2</v>
      </c>
      <c r="S1397" s="13">
        <f t="shared" si="1688"/>
        <v>3.7202916958367888E-2</v>
      </c>
      <c r="T1397" s="13">
        <f t="shared" si="1689"/>
        <v>7.995444629667775E-2</v>
      </c>
      <c r="U1397" s="13">
        <f t="shared" si="1690"/>
        <v>6.163759934929957E-2</v>
      </c>
      <c r="V1397" s="13">
        <f t="shared" si="1691"/>
        <v>4.6436569072645659E-3</v>
      </c>
      <c r="W1397" s="13">
        <f t="shared" si="1692"/>
        <v>3.4571503703883129E-2</v>
      </c>
      <c r="X1397" s="13">
        <f t="shared" si="1693"/>
        <v>3.2172339150447329E-2</v>
      </c>
      <c r="Y1397" s="13">
        <f t="shared" si="1694"/>
        <v>1.4969834914862937E-2</v>
      </c>
      <c r="Z1397" s="13">
        <f t="shared" si="1695"/>
        <v>1.5838992616068519E-2</v>
      </c>
      <c r="AA1397" s="13">
        <f t="shared" si="1696"/>
        <v>1.9120041442902014E-2</v>
      </c>
      <c r="AB1397" s="13">
        <f t="shared" si="1697"/>
        <v>1.1540379923134034E-2</v>
      </c>
      <c r="AC1397" s="13">
        <f t="shared" si="1698"/>
        <v>3.2603617054519264E-4</v>
      </c>
      <c r="AD1397" s="13">
        <f t="shared" si="1699"/>
        <v>1.0433248496042269E-2</v>
      </c>
      <c r="AE1397" s="13">
        <f t="shared" si="1700"/>
        <v>9.7092105663273282E-3</v>
      </c>
      <c r="AF1397" s="13">
        <f t="shared" si="1701"/>
        <v>4.5177094103069611E-3</v>
      </c>
      <c r="AG1397" s="13">
        <f t="shared" si="1702"/>
        <v>1.401397719313335E-3</v>
      </c>
      <c r="AH1397" s="13">
        <f t="shared" si="1703"/>
        <v>3.6849528343509013E-3</v>
      </c>
      <c r="AI1397" s="13">
        <f t="shared" si="1704"/>
        <v>4.448291164455183E-3</v>
      </c>
      <c r="AJ1397" s="13">
        <f t="shared" si="1705"/>
        <v>2.6848775511200749E-3</v>
      </c>
      <c r="AK1397" s="13">
        <f t="shared" si="1706"/>
        <v>1.0803500637293106E-3</v>
      </c>
      <c r="AL1397" s="13">
        <f t="shared" si="1707"/>
        <v>1.4650465234842406E-5</v>
      </c>
      <c r="AM1397" s="13">
        <f t="shared" si="1708"/>
        <v>2.5188993828565622E-3</v>
      </c>
      <c r="AN1397" s="13">
        <f t="shared" si="1709"/>
        <v>2.3440948917131245E-3</v>
      </c>
      <c r="AO1397" s="13">
        <f t="shared" si="1710"/>
        <v>1.09071066886447E-3</v>
      </c>
      <c r="AP1397" s="13">
        <f t="shared" si="1711"/>
        <v>3.3833947803064502E-4</v>
      </c>
      <c r="AQ1397" s="13">
        <f t="shared" si="1712"/>
        <v>7.8714918856455406E-5</v>
      </c>
      <c r="AR1397" s="13">
        <f t="shared" si="1713"/>
        <v>6.8584550649339142E-4</v>
      </c>
      <c r="AS1397" s="13">
        <f t="shared" si="1714"/>
        <v>8.279184683928915E-4</v>
      </c>
      <c r="AT1397" s="13">
        <f t="shared" si="1715"/>
        <v>4.9971092893107442E-4</v>
      </c>
      <c r="AU1397" s="13">
        <f t="shared" si="1716"/>
        <v>2.0107536512855109E-4</v>
      </c>
      <c r="AV1397" s="13">
        <f t="shared" si="1717"/>
        <v>6.0682036534701547E-5</v>
      </c>
      <c r="AW1397" s="13">
        <f t="shared" si="1718"/>
        <v>4.5716666624922551E-7</v>
      </c>
      <c r="AX1397" s="13">
        <f t="shared" si="1719"/>
        <v>5.0678160493046345E-4</v>
      </c>
      <c r="AY1397" s="13">
        <f t="shared" si="1720"/>
        <v>4.7161239524561233E-4</v>
      </c>
      <c r="AZ1397" s="13">
        <f t="shared" si="1721"/>
        <v>2.1944191460917579E-4</v>
      </c>
      <c r="BA1397" s="13">
        <f t="shared" si="1722"/>
        <v>6.8071088847247341E-5</v>
      </c>
      <c r="BB1397" s="13">
        <f t="shared" si="1723"/>
        <v>1.5836786963998103E-5</v>
      </c>
      <c r="BC1397" s="13">
        <f t="shared" si="1724"/>
        <v>2.9475517502694086E-6</v>
      </c>
      <c r="BD1397" s="13">
        <f t="shared" si="1725"/>
        <v>1.0637496143602465E-4</v>
      </c>
      <c r="BE1397" s="13">
        <f t="shared" si="1726"/>
        <v>1.2841054481460692E-4</v>
      </c>
      <c r="BF1397" s="13">
        <f t="shared" si="1727"/>
        <v>7.7505400692911438E-5</v>
      </c>
      <c r="BG1397" s="13">
        <f t="shared" si="1728"/>
        <v>3.1186883939277218E-5</v>
      </c>
      <c r="BH1397" s="13">
        <f t="shared" si="1729"/>
        <v>9.4118124783551584E-6</v>
      </c>
      <c r="BI1397" s="13">
        <f t="shared" si="1730"/>
        <v>2.2722940656770163E-6</v>
      </c>
      <c r="BJ1397" s="14">
        <f t="shared" si="1731"/>
        <v>0.42364853162305294</v>
      </c>
      <c r="BK1397" s="14">
        <f t="shared" si="1732"/>
        <v>0.29304650337488858</v>
      </c>
      <c r="BL1397" s="14">
        <f t="shared" si="1733"/>
        <v>0.26762355214208777</v>
      </c>
      <c r="BM1397" s="14">
        <f t="shared" si="1734"/>
        <v>0.36023873775657483</v>
      </c>
      <c r="BN1397" s="14">
        <f t="shared" si="1735"/>
        <v>0.63944768677094355</v>
      </c>
    </row>
    <row r="1398" spans="1:66" x14ac:dyDescent="0.25">
      <c r="A1398" t="s">
        <v>40</v>
      </c>
      <c r="B1398" t="s">
        <v>334</v>
      </c>
      <c r="C1398" t="s">
        <v>232</v>
      </c>
      <c r="D1398" s="7" t="s">
        <v>540</v>
      </c>
      <c r="E1398" s="10">
        <f>VLOOKUP(A1398,home!$A$2:$E$405,3,FALSE)</f>
        <v>1.5047999999999999</v>
      </c>
      <c r="F1398" s="10">
        <f>VLOOKUP(B1398,home!$B$2:$E$405,3,FALSE)</f>
        <v>0.8639</v>
      </c>
      <c r="G1398" s="10">
        <f>VLOOKUP(C1398,away!$B$2:$E$405,4,FALSE)</f>
        <v>0.96360000000000001</v>
      </c>
      <c r="H1398" s="10">
        <f>VLOOKUP(A1398,away!$A$2:$E$405,3,FALSE)</f>
        <v>1.2</v>
      </c>
      <c r="I1398" s="10">
        <f>VLOOKUP(C1398,away!$B$2:$E$405,3,FALSE)</f>
        <v>0.91669999999999996</v>
      </c>
      <c r="J1398" s="10">
        <f>VLOOKUP(B1398,home!$B$2:$E$405,4,FALSE)</f>
        <v>1.0417000000000001</v>
      </c>
      <c r="K1398" s="12">
        <f t="shared" si="1680"/>
        <v>1.252676839392</v>
      </c>
      <c r="L1398" s="12">
        <f t="shared" si="1681"/>
        <v>1.1459116679999999</v>
      </c>
      <c r="M1398" s="13">
        <f t="shared" si="1682"/>
        <v>9.0846091421632372E-2</v>
      </c>
      <c r="N1398" s="13">
        <f t="shared" si="1683"/>
        <v>0.11380079467316712</v>
      </c>
      <c r="O1398" s="13">
        <f t="shared" si="1684"/>
        <v>0.10410159615224324</v>
      </c>
      <c r="P1398" s="13">
        <f t="shared" si="1685"/>
        <v>0.13040565844365443</v>
      </c>
      <c r="Q1398" s="13">
        <f t="shared" si="1686"/>
        <v>7.1277809895740479E-2</v>
      </c>
      <c r="R1398" s="13">
        <f t="shared" si="1687"/>
        <v>5.9645616844139715E-2</v>
      </c>
      <c r="S1398" s="13">
        <f t="shared" si="1688"/>
        <v>4.6797929024807956E-2</v>
      </c>
      <c r="T1398" s="13">
        <f t="shared" si="1689"/>
        <v>8.1678074029014863E-2</v>
      </c>
      <c r="U1398" s="13">
        <f t="shared" si="1690"/>
        <v>7.4716682791903175E-2</v>
      </c>
      <c r="V1398" s="13">
        <f t="shared" si="1691"/>
        <v>7.4640461231118404E-3</v>
      </c>
      <c r="W1398" s="13">
        <f t="shared" si="1692"/>
        <v>2.9762687206326677E-2</v>
      </c>
      <c r="X1398" s="13">
        <f t="shared" si="1693"/>
        <v>3.4105410540764061E-2</v>
      </c>
      <c r="Y1398" s="13">
        <f t="shared" si="1694"/>
        <v>1.9540893940295866E-2</v>
      </c>
      <c r="Z1398" s="13">
        <f t="shared" si="1695"/>
        <v>2.2782869428919009E-2</v>
      </c>
      <c r="AA1398" s="13">
        <f t="shared" si="1696"/>
        <v>2.853957286849888E-2</v>
      </c>
      <c r="AB1398" s="13">
        <f t="shared" si="1697"/>
        <v>1.7875430969254428E-2</v>
      </c>
      <c r="AC1398" s="13">
        <f t="shared" si="1698"/>
        <v>6.6964483151282631E-4</v>
      </c>
      <c r="AD1398" s="13">
        <f t="shared" si="1699"/>
        <v>9.3207572353585007E-3</v>
      </c>
      <c r="AE1398" s="13">
        <f t="shared" si="1700"/>
        <v>1.0680764470592727E-2</v>
      </c>
      <c r="AF1398" s="13">
        <f t="shared" si="1701"/>
        <v>6.1196063150060244E-3</v>
      </c>
      <c r="AG1398" s="13">
        <f t="shared" si="1702"/>
        <v>2.3375094266439617E-3</v>
      </c>
      <c r="AH1398" s="13">
        <f t="shared" si="1703"/>
        <v>6.5267889772796959E-3</v>
      </c>
      <c r="AI1398" s="13">
        <f t="shared" si="1704"/>
        <v>8.1759573874372726E-3</v>
      </c>
      <c r="AJ1398" s="13">
        <f t="shared" si="1705"/>
        <v>5.1209162295492994E-3</v>
      </c>
      <c r="AK1398" s="13">
        <f t="shared" si="1706"/>
        <v>2.1382843857410054E-3</v>
      </c>
      <c r="AL1398" s="13">
        <f t="shared" si="1707"/>
        <v>3.8449854610267194E-5</v>
      </c>
      <c r="AM1398" s="13">
        <f t="shared" si="1708"/>
        <v>2.3351793428657997E-3</v>
      </c>
      <c r="AN1398" s="13">
        <f t="shared" si="1709"/>
        <v>2.675909255862492E-3</v>
      </c>
      <c r="AO1398" s="13">
        <f t="shared" si="1710"/>
        <v>1.5331778194010138E-3</v>
      </c>
      <c r="AP1398" s="13">
        <f t="shared" si="1711"/>
        <v>5.8562878412347268E-4</v>
      </c>
      <c r="AQ1398" s="13">
        <f t="shared" si="1712"/>
        <v>1.6776971421093509E-4</v>
      </c>
      <c r="AR1398" s="13">
        <f t="shared" si="1713"/>
        <v>1.4958247287277183E-3</v>
      </c>
      <c r="AS1398" s="13">
        <f t="shared" si="1714"/>
        <v>1.8737849934670338E-3</v>
      </c>
      <c r="AT1398" s="13">
        <f t="shared" si="1715"/>
        <v>1.1736235316582219E-3</v>
      </c>
      <c r="AU1398" s="13">
        <f t="shared" si="1716"/>
        <v>4.9005700542456619E-4</v>
      </c>
      <c r="AV1398" s="13">
        <f t="shared" si="1717"/>
        <v>1.534707651692884E-4</v>
      </c>
      <c r="AW1398" s="13">
        <f t="shared" si="1718"/>
        <v>1.5331420333036629E-6</v>
      </c>
      <c r="AX1398" s="13">
        <f t="shared" si="1719"/>
        <v>4.8753751310576932E-4</v>
      </c>
      <c r="AY1398" s="13">
        <f t="shared" si="1720"/>
        <v>5.5867492485560388E-4</v>
      </c>
      <c r="AZ1398" s="13">
        <f t="shared" si="1721"/>
        <v>3.2009605750552987E-4</v>
      </c>
      <c r="BA1398" s="13">
        <f t="shared" si="1722"/>
        <v>1.222672690587952E-4</v>
      </c>
      <c r="BB1398" s="13">
        <f t="shared" si="1723"/>
        <v>3.5026872557242192E-5</v>
      </c>
      <c r="BC1398" s="13">
        <f t="shared" si="1724"/>
        <v>8.0275403913785664E-6</v>
      </c>
      <c r="BD1398" s="13">
        <f t="shared" si="1725"/>
        <v>2.8568050165533762E-4</v>
      </c>
      <c r="BE1398" s="13">
        <f t="shared" si="1726"/>
        <v>3.5786534788952932E-4</v>
      </c>
      <c r="BF1398" s="13">
        <f t="shared" si="1727"/>
        <v>2.2414481646108709E-4</v>
      </c>
      <c r="BG1398" s="13">
        <f t="shared" si="1728"/>
        <v>9.3593673416858203E-5</v>
      </c>
      <c r="BH1398" s="13">
        <f t="shared" si="1729"/>
        <v>2.9310656750729235E-5</v>
      </c>
      <c r="BI1398" s="13">
        <f t="shared" si="1730"/>
        <v>7.3433561718014552E-6</v>
      </c>
      <c r="BJ1398" s="14">
        <f t="shared" si="1731"/>
        <v>0.38745360282684832</v>
      </c>
      <c r="BK1398" s="14">
        <f t="shared" si="1732"/>
        <v>0.2767804946241853</v>
      </c>
      <c r="BL1398" s="14">
        <f t="shared" si="1733"/>
        <v>0.31302554598283894</v>
      </c>
      <c r="BM1398" s="14">
        <f t="shared" si="1734"/>
        <v>0.42940780364939191</v>
      </c>
      <c r="BN1398" s="14">
        <f t="shared" si="1735"/>
        <v>0.57007756743057736</v>
      </c>
    </row>
    <row r="1399" spans="1:66" s="26" customFormat="1" x14ac:dyDescent="0.25">
      <c r="A1399" s="26" t="s">
        <v>40</v>
      </c>
      <c r="B1399" s="26" t="s">
        <v>239</v>
      </c>
      <c r="C1399" s="26" t="s">
        <v>339</v>
      </c>
      <c r="D1399" s="27" t="s">
        <v>540</v>
      </c>
      <c r="E1399" s="26">
        <f>VLOOKUP(A1399,home!$A$2:$E$405,3,FALSE)</f>
        <v>1.5047999999999999</v>
      </c>
      <c r="F1399" s="26">
        <f>VLOOKUP(B1399,home!$B$2:$E$405,3,FALSE)</f>
        <v>0.99680000000000002</v>
      </c>
      <c r="G1399" s="26">
        <f>VLOOKUP(C1399,away!$B$2:$E$405,4,FALSE)</f>
        <v>0.7974</v>
      </c>
      <c r="H1399" s="26">
        <f>VLOOKUP(A1399,away!$A$2:$E$405,3,FALSE)</f>
        <v>1.2</v>
      </c>
      <c r="I1399" s="26">
        <f>VLOOKUP(C1399,away!$B$2:$E$405,3,FALSE)</f>
        <v>0.66669999999999996</v>
      </c>
      <c r="J1399" s="26">
        <f>VLOOKUP(B1399,home!$B$2:$E$405,4,FALSE)</f>
        <v>1</v>
      </c>
      <c r="K1399" s="28">
        <f t="shared" si="1680"/>
        <v>1.1960877519359998</v>
      </c>
      <c r="L1399" s="28">
        <f t="shared" si="1681"/>
        <v>0.80003999999999997</v>
      </c>
      <c r="M1399" s="29">
        <f t="shared" si="1682"/>
        <v>0.13586035096527918</v>
      </c>
      <c r="N1399" s="29">
        <f t="shared" si="1683"/>
        <v>0.16250090176329671</v>
      </c>
      <c r="O1399" s="29">
        <f t="shared" si="1684"/>
        <v>0.10869371518626196</v>
      </c>
      <c r="P1399" s="29">
        <f t="shared" si="1685"/>
        <v>0.1300072214467079</v>
      </c>
      <c r="Q1399" s="29">
        <f t="shared" si="1686"/>
        <v>9.7182669138817179E-2</v>
      </c>
      <c r="R1399" s="29">
        <f t="shared" si="1687"/>
        <v>4.3479659948808501E-2</v>
      </c>
      <c r="S1399" s="29">
        <f t="shared" si="1688"/>
        <v>3.110156404758007E-2</v>
      </c>
      <c r="T1399" s="29">
        <f t="shared" si="1689"/>
        <v>7.7750022617819298E-2</v>
      </c>
      <c r="U1399" s="29">
        <f t="shared" si="1690"/>
        <v>5.200548872311208E-2</v>
      </c>
      <c r="V1399" s="29">
        <f t="shared" si="1691"/>
        <v>3.3068497629648646E-3</v>
      </c>
      <c r="W1399" s="29">
        <f t="shared" si="1692"/>
        <v>3.8746333419129302E-2</v>
      </c>
      <c r="X1399" s="29">
        <f t="shared" si="1693"/>
        <v>3.0998616588640202E-2</v>
      </c>
      <c r="Y1399" s="29">
        <f t="shared" si="1694"/>
        <v>1.2400066607787853E-2</v>
      </c>
      <c r="Z1399" s="29">
        <f t="shared" si="1695"/>
        <v>1.1595155715148251E-2</v>
      </c>
      <c r="AA1399" s="29">
        <f t="shared" si="1696"/>
        <v>1.3868823732679529E-2</v>
      </c>
      <c r="AB1399" s="29">
        <f t="shared" si="1697"/>
        <v>8.2941651002086531E-3</v>
      </c>
      <c r="AC1399" s="29">
        <f t="shared" si="1698"/>
        <v>1.9777401315498441E-4</v>
      </c>
      <c r="AD1399" s="29">
        <f t="shared" si="1699"/>
        <v>1.158600370876227E-2</v>
      </c>
      <c r="AE1399" s="29">
        <f t="shared" si="1700"/>
        <v>9.2692664071581665E-3</v>
      </c>
      <c r="AF1399" s="29">
        <f t="shared" si="1701"/>
        <v>3.7078919481914091E-3</v>
      </c>
      <c r="AG1399" s="29">
        <f t="shared" si="1702"/>
        <v>9.8882062474368502E-4</v>
      </c>
      <c r="AH1399" s="29">
        <f t="shared" si="1703"/>
        <v>2.3191470945868012E-3</v>
      </c>
      <c r="AI1399" s="29">
        <f t="shared" si="1704"/>
        <v>2.773903434773232E-3</v>
      </c>
      <c r="AJ1399" s="29">
        <f t="shared" si="1705"/>
        <v>1.6589159616927323E-3</v>
      </c>
      <c r="AK1399" s="29">
        <f t="shared" si="1706"/>
        <v>6.6140302109060243E-4</v>
      </c>
      <c r="AL1399" s="29">
        <f t="shared" si="1707"/>
        <v>7.5701408812686561E-6</v>
      </c>
      <c r="AM1399" s="29">
        <f t="shared" si="1708"/>
        <v>2.7715754259871241E-3</v>
      </c>
      <c r="AN1399" s="29">
        <f t="shared" si="1709"/>
        <v>2.2173712038067389E-3</v>
      </c>
      <c r="AO1399" s="29">
        <f t="shared" si="1710"/>
        <v>8.8699282894677154E-4</v>
      </c>
      <c r="AP1399" s="29">
        <f t="shared" si="1711"/>
        <v>2.3654324762352504E-4</v>
      </c>
      <c r="AQ1399" s="29">
        <f t="shared" si="1712"/>
        <v>4.7311014957181234E-5</v>
      </c>
      <c r="AR1399" s="29">
        <f t="shared" si="1713"/>
        <v>3.7108208831064494E-4</v>
      </c>
      <c r="AS1399" s="29">
        <f t="shared" si="1714"/>
        <v>4.4384674079119544E-4</v>
      </c>
      <c r="AT1399" s="29">
        <f t="shared" si="1715"/>
        <v>2.6543982519853078E-4</v>
      </c>
      <c r="AU1399" s="29">
        <f t="shared" si="1716"/>
        <v>1.0582977459866514E-4</v>
      </c>
      <c r="AV1399" s="29">
        <f t="shared" si="1717"/>
        <v>3.1645424296902754E-5</v>
      </c>
      <c r="AW1399" s="29">
        <f t="shared" si="1718"/>
        <v>2.0122234480344093E-7</v>
      </c>
      <c r="AX1399" s="29">
        <f t="shared" si="1719"/>
        <v>5.5250790343166578E-4</v>
      </c>
      <c r="AY1399" s="29">
        <f t="shared" si="1720"/>
        <v>4.4202842306146988E-4</v>
      </c>
      <c r="AZ1399" s="29">
        <f t="shared" si="1721"/>
        <v>1.7682020979304915E-4</v>
      </c>
      <c r="BA1399" s="29">
        <f t="shared" si="1722"/>
        <v>4.7154413547610344E-5</v>
      </c>
      <c r="BB1399" s="29">
        <f t="shared" si="1723"/>
        <v>9.4313542536575432E-6</v>
      </c>
      <c r="BC1399" s="29">
        <f t="shared" si="1724"/>
        <v>1.5090921314192364E-6</v>
      </c>
      <c r="BD1399" s="29">
        <f t="shared" si="1725"/>
        <v>4.9480085655341382E-5</v>
      </c>
      <c r="BE1399" s="29">
        <f t="shared" si="1726"/>
        <v>5.9182524417097973E-5</v>
      </c>
      <c r="BF1399" s="29">
        <f t="shared" si="1727"/>
        <v>3.539374629197208E-5</v>
      </c>
      <c r="BG1399" s="29">
        <f t="shared" si="1728"/>
        <v>1.4111342144986003E-5</v>
      </c>
      <c r="BH1399" s="29">
        <f t="shared" si="1729"/>
        <v>4.219600875749011E-6</v>
      </c>
      <c r="BI1399" s="29">
        <f t="shared" si="1730"/>
        <v>1.0094025851083622E-6</v>
      </c>
      <c r="BJ1399" s="30">
        <f t="shared" si="1731"/>
        <v>0.45251983794188633</v>
      </c>
      <c r="BK1399" s="30">
        <f t="shared" si="1732"/>
        <v>0.30092335879962973</v>
      </c>
      <c r="BL1399" s="30">
        <f t="shared" si="1733"/>
        <v>0.23513646275838027</v>
      </c>
      <c r="BM1399" s="30">
        <f t="shared" si="1734"/>
        <v>0.32200846956515644</v>
      </c>
      <c r="BN1399" s="30">
        <f t="shared" si="1735"/>
        <v>0.67772451844917136</v>
      </c>
    </row>
    <row r="1400" spans="1:66" x14ac:dyDescent="0.25">
      <c r="A1400" t="s">
        <v>80</v>
      </c>
      <c r="B1400" t="s">
        <v>97</v>
      </c>
      <c r="C1400" t="s">
        <v>93</v>
      </c>
      <c r="D1400" s="11">
        <v>44468</v>
      </c>
      <c r="E1400" s="10">
        <f>VLOOKUP(A1400,home!$A$2:$E$405,3,FALSE)</f>
        <v>1.2518</v>
      </c>
      <c r="F1400" s="10">
        <f>VLOOKUP(B1400,home!$B$2:$E$405,3,FALSE)</f>
        <v>1.042</v>
      </c>
      <c r="G1400" s="10">
        <f>VLOOKUP(C1400,away!$B$2:$E$405,4,FALSE)</f>
        <v>0.72940000000000005</v>
      </c>
      <c r="H1400" s="10">
        <f>VLOOKUP(A1400,away!$A$2:$E$405,3,FALSE)</f>
        <v>1.0562</v>
      </c>
      <c r="I1400" s="10">
        <f>VLOOKUP(C1400,away!$B$2:$E$405,3,FALSE)</f>
        <v>0.65859999999999996</v>
      </c>
      <c r="J1400" s="10">
        <f>VLOOKUP(B1400,home!$B$2:$E$405,4,FALSE)</f>
        <v>0.90559999999999996</v>
      </c>
      <c r="K1400" s="12">
        <f t="shared" ref="K1400:K1463" si="1736">E1400*F1400*G1400</f>
        <v>0.95141156264000004</v>
      </c>
      <c r="L1400" s="12">
        <f t="shared" ref="L1400:L1463" si="1737">H1400*I1400*J1400</f>
        <v>0.62994742259199998</v>
      </c>
      <c r="M1400" s="13">
        <f t="shared" ref="M1400:M1463" si="1738">_xlfn.POISSON.DIST(0,K1400,FALSE) * _xlfn.POISSON.DIST(0,L1400,FALSE)</f>
        <v>0.20569537120374598</v>
      </c>
      <c r="N1400" s="13">
        <f t="shared" ref="N1400:N1463" si="1739">_xlfn.POISSON.DIST(1,K1400,FALSE) * _xlfn.POISSON.DIST(0,L1400,FALSE)</f>
        <v>0.19570095454477079</v>
      </c>
      <c r="O1400" s="13">
        <f t="shared" ref="O1400:O1463" si="1740">_xlfn.POISSON.DIST(0,K1400,FALSE) * _xlfn.POISSON.DIST(1,L1400,FALSE)</f>
        <v>0.12957726892890445</v>
      </c>
      <c r="P1400" s="13">
        <f t="shared" ref="P1400:P1463" si="1741">_xlfn.POISSON.DIST(1,K1400,FALSE) * _xlfn.POISSON.DIST(1,L1400,FALSE)</f>
        <v>0.1232813119142725</v>
      </c>
      <c r="Q1400" s="13">
        <f t="shared" ref="Q1400:Q1463" si="1742">_xlfn.POISSON.DIST(2,K1400,FALSE) * _xlfn.POISSON.DIST(0,L1400,FALSE)</f>
        <v>9.3096075486789998E-2</v>
      </c>
      <c r="R1400" s="13">
        <f t="shared" ref="R1400:R1463" si="1743">_xlfn.POISSON.DIST(0,K1400,FALSE) * _xlfn.POISSON.DIST(2,L1400,FALSE)</f>
        <v>4.0813433294136899E-2</v>
      </c>
      <c r="S1400" s="13">
        <f t="shared" ref="S1400:S1463" si="1744">_xlfn.POISSON.DIST(2,K1400,FALSE) * _xlfn.POISSON.DIST(2,L1400,FALSE)</f>
        <v>1.8471832616313352E-2</v>
      </c>
      <c r="T1400" s="13">
        <f t="shared" ref="T1400:T1463" si="1745">_xlfn.POISSON.DIST(2,K1400,FALSE) * _xlfn.POISSON.DIST(1,L1400,FALSE)</f>
        <v>5.8645632806333621E-2</v>
      </c>
      <c r="U1400" s="13">
        <f t="shared" ref="U1400:U1463" si="1746">_xlfn.POISSON.DIST(1,K1400,FALSE) * _xlfn.POISSON.DIST(2,L1400,FALSE)</f>
        <v>3.8830372347078188E-2</v>
      </c>
      <c r="V1400" s="13">
        <f t="shared" ref="V1400:V1463" si="1747">_xlfn.POISSON.DIST(3,K1400,FALSE) * _xlfn.POISSON.DIST(3,L1400,FALSE)</f>
        <v>1.2300993914087695E-3</v>
      </c>
      <c r="W1400" s="13">
        <f t="shared" ref="W1400:W1463" si="1748">_xlfn.POISSON.DIST(3,K1400,FALSE) * _xlfn.POISSON.DIST(0,L1400,FALSE)</f>
        <v>2.9524227551512763E-2</v>
      </c>
      <c r="X1400" s="13">
        <f t="shared" ref="X1400:X1463" si="1749">_xlfn.POISSON.DIST(3,K1400,FALSE) * _xlfn.POISSON.DIST(1,L1400,FALSE)</f>
        <v>1.8598711050095175E-2</v>
      </c>
      <c r="Y1400" s="13">
        <f t="shared" ref="Y1400:Y1463" si="1750">_xlfn.POISSON.DIST(3,K1400,FALSE) * _xlfn.POISSON.DIST(2,L1400,FALSE)</f>
        <v>5.8581050447704024E-3</v>
      </c>
      <c r="Z1400" s="13">
        <f t="shared" ref="Z1400:Z1463" si="1751">_xlfn.POISSON.DIST(0,K1400,FALSE) * _xlfn.POISSON.DIST(3,L1400,FALSE)</f>
        <v>8.5701057035906872E-3</v>
      </c>
      <c r="AA1400" s="13">
        <f t="shared" ref="AA1400:AA1463" si="1752">_xlfn.POISSON.DIST(1,K1400,FALSE) * _xlfn.POISSON.DIST(3,L1400,FALSE)</f>
        <v>8.1536976594431924E-3</v>
      </c>
      <c r="AB1400" s="13">
        <f t="shared" ref="AB1400:AB1463" si="1753">_xlfn.POISSON.DIST(2,K1400,FALSE) * _xlfn.POISSON.DIST(3,L1400,FALSE)</f>
        <v>3.8787611157324793E-3</v>
      </c>
      <c r="AC1400" s="13">
        <f t="shared" ref="AC1400:AC1463" si="1754">_xlfn.POISSON.DIST(4,K1400,FALSE) * _xlfn.POISSON.DIST(4,L1400,FALSE)</f>
        <v>4.6077928817249058E-5</v>
      </c>
      <c r="AD1400" s="13">
        <f t="shared" ref="AD1400:AD1463" si="1755">_xlfn.POISSON.DIST(4,K1400,FALSE) * _xlfn.POISSON.DIST(0,L1400,FALSE)</f>
        <v>7.0224228676309241E-3</v>
      </c>
      <c r="AE1400" s="13">
        <f t="shared" ref="AE1400:AE1463" si="1756">_xlfn.POISSON.DIST(4,K1400,FALSE) * _xlfn.POISSON.DIST(1,L1400,FALSE)</f>
        <v>4.4237571858152212E-3</v>
      </c>
      <c r="AF1400" s="13">
        <f t="shared" ref="AF1400:AF1463" si="1757">_xlfn.POISSON.DIST(4,K1400,FALSE) * _xlfn.POISSON.DIST(2,L1400,FALSE)</f>
        <v>1.3933672186885687E-3</v>
      </c>
      <c r="AG1400" s="13">
        <f t="shared" ref="AG1400:AG1463" si="1758">_xlfn.POISSON.DIST(4,K1400,FALSE) * _xlfn.POISSON.DIST(3,L1400,FALSE)</f>
        <v>2.9258269604568257E-4</v>
      </c>
      <c r="AH1400" s="13">
        <f t="shared" ref="AH1400:AH1463" si="1759">_xlfn.POISSON.DIST(0,K1400,FALSE) * _xlfn.POISSON.DIST(4,L1400,FALSE)</f>
        <v>1.3496789998294879E-3</v>
      </c>
      <c r="AI1400" s="13">
        <f t="shared" ref="AI1400:AI1463" si="1760">_xlfn.POISSON.DIST(1,K1400,FALSE) * _xlfn.POISSON.DIST(4,L1400,FALSE)</f>
        <v>1.2841002062901653E-3</v>
      </c>
      <c r="AJ1400" s="13">
        <f t="shared" ref="AJ1400:AJ1463" si="1761">_xlfn.POISSON.DIST(2,K1400,FALSE) * _xlfn.POISSON.DIST(4,L1400,FALSE)</f>
        <v>6.1085389192643621E-4</v>
      </c>
      <c r="AK1400" s="13">
        <f t="shared" ref="AK1400:AK1463" si="1762">_xlfn.POISSON.DIST(3,K1400,FALSE) * _xlfn.POISSON.DIST(4,L1400,FALSE)</f>
        <v>1.9372448528748548E-4</v>
      </c>
      <c r="AL1400" s="13">
        <f t="shared" ref="AL1400:AL1463" si="1763">_xlfn.POISSON.DIST(5,K1400,FALSE) * _xlfn.POISSON.DIST(5,L1400,FALSE)</f>
        <v>1.1046524735369408E-6</v>
      </c>
      <c r="AM1400" s="13">
        <f t="shared" ref="AM1400:AM1463" si="1764">_xlfn.POISSON.DIST(5,K1400,FALSE) * _xlfn.POISSON.DIST(0,L1400,FALSE)</f>
        <v>1.3362428628023218E-3</v>
      </c>
      <c r="AN1400" s="13">
        <f t="shared" ref="AN1400:AN1463" si="1765">_xlfn.POISSON.DIST(5,K1400,FALSE) * _xlfn.POISSON.DIST(1,L1400,FALSE)</f>
        <v>8.4176274737927806E-4</v>
      </c>
      <c r="AO1400" s="13">
        <f t="shared" ref="AO1400:AO1463" si="1766">_xlfn.POISSON.DIST(5,K1400,FALSE) * _xlfn.POISSON.DIST(2,L1400,FALSE)</f>
        <v>2.6513313657276847E-4</v>
      </c>
      <c r="AP1400" s="13">
        <f t="shared" ref="AP1400:AP1463" si="1767">_xlfn.POISSON.DIST(5,K1400,FALSE) * _xlfn.POISSON.DIST(3,L1400,FALSE)</f>
        <v>5.5673312009249417E-5</v>
      </c>
      <c r="AQ1400" s="13">
        <f t="shared" ref="AQ1400:AQ1463" si="1768">_xlfn.POISSON.DIST(5,K1400,FALSE) * _xlfn.POISSON.DIST(4,L1400,FALSE)</f>
        <v>8.7678148518467262E-6</v>
      </c>
      <c r="AR1400" s="13">
        <f t="shared" ref="AR1400:AR1463" si="1769">_xlfn.POISSON.DIST(0,K1400,FALSE) * _xlfn.POISSON.DIST(5,L1400,FALSE)</f>
        <v>1.7004536145382687E-4</v>
      </c>
      <c r="AS1400" s="13">
        <f t="shared" ref="AS1400:AS1463" si="1770">_xlfn.POISSON.DIST(1,K1400,FALSE) * _xlfn.POISSON.DIST(5,L1400,FALSE)</f>
        <v>1.6178312306046902E-4</v>
      </c>
      <c r="AT1400" s="13">
        <f t="shared" ref="AT1400:AT1463" si="1771">_xlfn.POISSON.DIST(2,K1400,FALSE) * _xlfn.POISSON.DIST(5,L1400,FALSE)</f>
        <v>7.6961166959870121E-5</v>
      </c>
      <c r="AU1400" s="13">
        <f t="shared" ref="AU1400:AU1463" si="1772">_xlfn.POISSON.DIST(3,K1400,FALSE) * _xlfn.POISSON.DIST(5,L1400,FALSE)</f>
        <v>2.4407248039962662E-5</v>
      </c>
      <c r="AV1400" s="13">
        <f t="shared" ref="AV1400:AV1463" si="1773">_xlfn.POISSON.DIST(4,K1400,FALSE) * _xlfn.POISSON.DIST(5,L1400,FALSE)</f>
        <v>5.8053344993607378E-6</v>
      </c>
      <c r="AW1400" s="13">
        <f t="shared" ref="AW1400:AW1463" si="1774">_xlfn.POISSON.DIST(6,K1400,FALSE) * _xlfn.POISSON.DIST(6,L1400,FALSE)</f>
        <v>1.8390599942638231E-8</v>
      </c>
      <c r="AX1400" s="13">
        <f t="shared" ref="AX1400:AX1463" si="1775">_xlfn.POISSON.DIST(6,K1400,FALSE) * _xlfn.POISSON.DIST(0,L1400,FALSE)</f>
        <v>2.118861516942173E-4</v>
      </c>
      <c r="AY1400" s="13">
        <f t="shared" ref="AY1400:AY1463" si="1776">_xlfn.POISSON.DIST(6,K1400,FALSE) * _xlfn.POISSON.DIST(1,L1400,FALSE)</f>
        <v>1.334771351427097E-4</v>
      </c>
      <c r="AZ1400" s="13">
        <f t="shared" ref="AZ1400:AZ1463" si="1777">_xlfn.POISSON.DIST(6,K1400,FALSE) * _xlfn.POISSON.DIST(2,L1400,FALSE)</f>
        <v>4.2041788629057016E-5</v>
      </c>
      <c r="BA1400" s="13">
        <f t="shared" ref="BA1400:BA1463" si="1778">_xlfn.POISSON.DIST(6,K1400,FALSE) * _xlfn.POISSON.DIST(3,L1400,FALSE)</f>
        <v>8.8280387960107079E-6</v>
      </c>
      <c r="BB1400" s="13">
        <f t="shared" ref="BB1400:BB1463" si="1779">_xlfn.POISSON.DIST(6,K1400,FALSE) * _xlfn.POISSON.DIST(4,L1400,FALSE)</f>
        <v>1.3903000715222818E-6</v>
      </c>
      <c r="BC1400" s="13">
        <f t="shared" ref="BC1400:BC1463" si="1780">_xlfn.POISSON.DIST(6,K1400,FALSE) * _xlfn.POISSON.DIST(5,L1400,FALSE)</f>
        <v>1.7516318933698694E-7</v>
      </c>
      <c r="BD1400" s="13">
        <f t="shared" ref="BD1400:BD1463" si="1781">_xlfn.POISSON.DIST(0,K1400,FALSE) * _xlfn.POISSON.DIST(6,L1400,FALSE)</f>
        <v>1.7853272861927206E-5</v>
      </c>
      <c r="BE1400" s="13">
        <f t="shared" ref="BE1400:BE1463" si="1782">_xlfn.POISSON.DIST(1,K1400,FALSE) * _xlfn.POISSON.DIST(6,L1400,FALSE)</f>
        <v>1.6985810231804464E-5</v>
      </c>
      <c r="BF1400" s="13">
        <f t="shared" ref="BF1400:BF1463" si="1783">_xlfn.POISSON.DIST(2,K1400,FALSE) * _xlfn.POISSON.DIST(6,L1400,FALSE)</f>
        <v>8.0802481276737935E-6</v>
      </c>
      <c r="BG1400" s="13">
        <f t="shared" ref="BG1400:BG1463" si="1784">_xlfn.POISSON.DIST(3,K1400,FALSE) * _xlfn.POISSON.DIST(6,L1400,FALSE)</f>
        <v>2.5625471658896865E-6</v>
      </c>
      <c r="BH1400" s="13">
        <f t="shared" ref="BH1400:BH1463" si="1785">_xlfn.POISSON.DIST(4,K1400,FALSE) * _xlfn.POISSON.DIST(6,L1400,FALSE)</f>
        <v>6.095092508594524E-7</v>
      </c>
      <c r="BI1400" s="13">
        <f t="shared" ref="BI1400:BI1463" si="1786">_xlfn.POISSON.DIST(5,K1400,FALSE) * _xlfn.POISSON.DIST(6,L1400,FALSE)</f>
        <v>1.1597882976074551E-7</v>
      </c>
      <c r="BJ1400" s="14">
        <f t="shared" ref="BJ1400:BJ1463" si="1787">SUM(N1400,Q1400,T1400,W1400,X1400,Y1400,AD1400,AE1400,AF1400,AG1400,AM1400,AN1400,AO1400,AP1400,AQ1400,AX1400,AY1400,AZ1400,BA1400,BB1400,BC1400)</f>
        <v>0.4174612149035915</v>
      </c>
      <c r="BK1400" s="14">
        <f t="shared" ref="BK1400:BK1463" si="1788">SUM(M1400,P1400,S1400,V1400,AC1400,AL1400,AY1400)</f>
        <v>0.34885927484217411</v>
      </c>
      <c r="BL1400" s="14">
        <f t="shared" ref="BL1400:BL1463" si="1789">SUM(O1400,R1400,U1400,AA1400,AB1400,AH1400,AI1400,AJ1400,AK1400,AR1400,AS1400,AT1400,AU1400,AV1400,BD1400,BE1400,BF1400,BG1400,BH1400,BI1400)</f>
        <v>0.22517710052911016</v>
      </c>
      <c r="BM1400" s="14">
        <f t="shared" ref="BM1400:BM1463" si="1790">SUM(S1400:BI1400)</f>
        <v>0.21176982186130303</v>
      </c>
      <c r="BN1400" s="14">
        <f t="shared" ref="BN1400:BN1463" si="1791">SUM(M1400:R1400)</f>
        <v>0.78816441537262061</v>
      </c>
    </row>
    <row r="1401" spans="1:66" x14ac:dyDescent="0.25">
      <c r="A1401" t="s">
        <v>80</v>
      </c>
      <c r="B1401" t="s">
        <v>91</v>
      </c>
      <c r="C1401" t="s">
        <v>412</v>
      </c>
      <c r="D1401" s="11">
        <v>44468</v>
      </c>
      <c r="E1401" s="10">
        <f>VLOOKUP(A1401,home!$A$2:$E$405,3,FALSE)</f>
        <v>1.2518</v>
      </c>
      <c r="F1401" s="10">
        <f>VLOOKUP(B1401,home!$B$2:$E$405,3,FALSE)</f>
        <v>0.69469999999999998</v>
      </c>
      <c r="G1401" s="10">
        <f>VLOOKUP(C1401,away!$B$2:$E$405,4,FALSE)</f>
        <v>0.93779999999999997</v>
      </c>
      <c r="H1401" s="10">
        <f>VLOOKUP(A1401,away!$A$2:$E$405,3,FALSE)</f>
        <v>1.0562</v>
      </c>
      <c r="I1401" s="10">
        <f>VLOOKUP(C1401,away!$B$2:$E$405,3,FALSE)</f>
        <v>1.0290999999999999</v>
      </c>
      <c r="J1401" s="10">
        <f>VLOOKUP(B1401,home!$B$2:$E$405,4,FALSE)</f>
        <v>1.0703</v>
      </c>
      <c r="K1401" s="12">
        <f t="shared" si="1736"/>
        <v>0.81553475638799988</v>
      </c>
      <c r="L1401" s="12">
        <f t="shared" si="1737"/>
        <v>1.1633469800259999</v>
      </c>
      <c r="M1401" s="13">
        <f t="shared" si="1738"/>
        <v>0.1382237214722318</v>
      </c>
      <c r="N1401" s="13">
        <f t="shared" si="1739"/>
        <v>0.11272624901789932</v>
      </c>
      <c r="O1401" s="13">
        <f t="shared" si="1740"/>
        <v>0.16080214894267583</v>
      </c>
      <c r="P1401" s="13">
        <f t="shared" si="1741"/>
        <v>0.13113974136463202</v>
      </c>
      <c r="Q1401" s="13">
        <f t="shared" si="1742"/>
        <v>4.5966087015672757E-2</v>
      </c>
      <c r="R1401" s="13">
        <f t="shared" si="1743"/>
        <v>9.3534347177076524E-2</v>
      </c>
      <c r="S1401" s="13">
        <f t="shared" si="1744"/>
        <v>3.1104703993658327E-2</v>
      </c>
      <c r="T1401" s="13">
        <f t="shared" si="1745"/>
        <v>5.347450851329523E-2</v>
      </c>
      <c r="U1401" s="13">
        <f t="shared" si="1746"/>
        <v>7.6280511038967713E-2</v>
      </c>
      <c r="V1401" s="13">
        <f t="shared" si="1747"/>
        <v>3.2789538530606324E-3</v>
      </c>
      <c r="W1401" s="13">
        <f t="shared" si="1748"/>
        <v>1.2495647192145428E-2</v>
      </c>
      <c r="X1401" s="13">
        <f t="shared" si="1749"/>
        <v>1.4536773424452752E-2</v>
      </c>
      <c r="Y1401" s="13">
        <f t="shared" si="1750"/>
        <v>8.4556557313296629E-3</v>
      </c>
      <c r="Z1401" s="13">
        <f t="shared" si="1751"/>
        <v>3.6270966772385109E-2</v>
      </c>
      <c r="AA1401" s="13">
        <f t="shared" si="1752"/>
        <v>2.958023405067433E-2</v>
      </c>
      <c r="AB1401" s="13">
        <f t="shared" si="1753"/>
        <v>1.2061854485208351E-2</v>
      </c>
      <c r="AC1401" s="13">
        <f t="shared" si="1754"/>
        <v>1.944316954323029E-4</v>
      </c>
      <c r="AD1401" s="13">
        <f t="shared" si="1755"/>
        <v>2.5476586471891789E-3</v>
      </c>
      <c r="AE1401" s="13">
        <f t="shared" si="1756"/>
        <v>2.963810993344656E-3</v>
      </c>
      <c r="AF1401" s="13">
        <f t="shared" si="1757"/>
        <v>1.7239702842376829E-3</v>
      </c>
      <c r="AG1401" s="13">
        <f t="shared" si="1758"/>
        <v>6.6852520794082407E-4</v>
      </c>
      <c r="AH1401" s="13">
        <f t="shared" si="1759"/>
        <v>1.0548929914319407E-2</v>
      </c>
      <c r="AI1401" s="13">
        <f t="shared" si="1760"/>
        <v>8.6030189878285625E-3</v>
      </c>
      <c r="AJ1401" s="13">
        <f t="shared" si="1761"/>
        <v>3.5080304972200512E-3</v>
      </c>
      <c r="AK1401" s="13">
        <f t="shared" si="1762"/>
        <v>9.5364026565067622E-4</v>
      </c>
      <c r="AL1401" s="13">
        <f t="shared" si="1763"/>
        <v>7.3786820324328815E-6</v>
      </c>
      <c r="AM1401" s="13">
        <f t="shared" si="1764"/>
        <v>4.1554083483904186E-4</v>
      </c>
      <c r="AN1401" s="13">
        <f t="shared" si="1765"/>
        <v>4.8341817528748217E-4</v>
      </c>
      <c r="AO1401" s="13">
        <f t="shared" si="1766"/>
        <v>2.8119153715518603E-4</v>
      </c>
      <c r="AP1401" s="13">
        <f t="shared" si="1767"/>
        <v>1.0904110851945142E-4</v>
      </c>
      <c r="AQ1401" s="13">
        <f t="shared" si="1768"/>
        <v>3.1713161073697802E-5</v>
      </c>
      <c r="AR1401" s="13">
        <f t="shared" si="1769"/>
        <v>2.4544131516658807E-3</v>
      </c>
      <c r="AS1401" s="13">
        <f t="shared" si="1770"/>
        <v>2.0016592317193371E-3</v>
      </c>
      <c r="AT1401" s="13">
        <f t="shared" si="1771"/>
        <v>8.1621133695601014E-4</v>
      </c>
      <c r="AU1401" s="13">
        <f t="shared" si="1772"/>
        <v>2.2188290461518114E-4</v>
      </c>
      <c r="AV1401" s="13">
        <f t="shared" si="1773"/>
        <v>4.5238305140500883E-5</v>
      </c>
      <c r="AW1401" s="13">
        <f t="shared" si="1774"/>
        <v>1.9445899473667891E-7</v>
      </c>
      <c r="AX1401" s="13">
        <f t="shared" si="1775"/>
        <v>5.6481332251620656E-5</v>
      </c>
      <c r="AY1401" s="13">
        <f t="shared" si="1776"/>
        <v>6.5707387302767995E-5</v>
      </c>
      <c r="AZ1401" s="13">
        <f t="shared" si="1777"/>
        <v>3.8220245292036957E-5</v>
      </c>
      <c r="BA1401" s="13">
        <f t="shared" si="1778"/>
        <v>1.4821135645448037E-5</v>
      </c>
      <c r="BB1401" s="13">
        <f t="shared" si="1779"/>
        <v>4.3105308484219204E-6</v>
      </c>
      <c r="BC1401" s="13">
        <f t="shared" si="1780"/>
        <v>1.0029286089641098E-6</v>
      </c>
      <c r="BD1401" s="13">
        <f t="shared" si="1781"/>
        <v>4.7588902128776621E-4</v>
      </c>
      <c r="BE1401" s="13">
        <f t="shared" si="1782"/>
        <v>3.8810403704364214E-4</v>
      </c>
      <c r="BF1401" s="13">
        <f t="shared" si="1783"/>
        <v>1.5825616565179294E-4</v>
      </c>
      <c r="BG1401" s="13">
        <f t="shared" si="1784"/>
        <v>4.3021134500577973E-5</v>
      </c>
      <c r="BH1401" s="13">
        <f t="shared" si="1785"/>
        <v>8.7713076111160579E-6</v>
      </c>
      <c r="BI1401" s="13">
        <f t="shared" si="1786"/>
        <v>1.4306612431671493E-6</v>
      </c>
      <c r="BJ1401" s="14">
        <f t="shared" si="1787"/>
        <v>0.25706033440433151</v>
      </c>
      <c r="BK1401" s="14">
        <f t="shared" si="1788"/>
        <v>0.30401463844835036</v>
      </c>
      <c r="BL1401" s="14">
        <f t="shared" si="1789"/>
        <v>0.40248759261705641</v>
      </c>
      <c r="BM1401" s="14">
        <f t="shared" si="1790"/>
        <v>0.3173757243236271</v>
      </c>
      <c r="BN1401" s="14">
        <f t="shared" si="1791"/>
        <v>0.68239229499018828</v>
      </c>
    </row>
    <row r="1402" spans="1:66" x14ac:dyDescent="0.25">
      <c r="A1402" t="s">
        <v>80</v>
      </c>
      <c r="B1402" t="s">
        <v>76</v>
      </c>
      <c r="C1402" t="s">
        <v>98</v>
      </c>
      <c r="D1402" s="11">
        <v>44468</v>
      </c>
      <c r="E1402" s="10">
        <f>VLOOKUP(A1402,home!$A$2:$E$405,3,FALSE)</f>
        <v>1.2518</v>
      </c>
      <c r="F1402" s="10">
        <f>VLOOKUP(B1402,home!$B$2:$E$405,3,FALSE)</f>
        <v>0.35020000000000001</v>
      </c>
      <c r="G1402" s="10">
        <f>VLOOKUP(C1402,away!$B$2:$E$405,4,FALSE)</f>
        <v>0.79879999999999995</v>
      </c>
      <c r="H1402" s="10">
        <f>VLOOKUP(A1402,away!$A$2:$E$405,3,FALSE)</f>
        <v>1.0562</v>
      </c>
      <c r="I1402" s="10">
        <f>VLOOKUP(C1402,away!$B$2:$E$405,3,FALSE)</f>
        <v>1.1938</v>
      </c>
      <c r="J1402" s="10">
        <f>VLOOKUP(B1402,home!$B$2:$E$405,4,FALSE)</f>
        <v>1.0980000000000001</v>
      </c>
      <c r="K1402" s="12">
        <f t="shared" si="1736"/>
        <v>0.35017823156799999</v>
      </c>
      <c r="L1402" s="12">
        <f t="shared" si="1737"/>
        <v>1.3844589328800001</v>
      </c>
      <c r="M1402" s="13">
        <f t="shared" si="1738"/>
        <v>0.17646421616329952</v>
      </c>
      <c r="N1402" s="13">
        <f t="shared" si="1739"/>
        <v>6.1793927151097508E-2</v>
      </c>
      <c r="O1402" s="13">
        <f t="shared" si="1740"/>
        <v>0.24430746040094731</v>
      </c>
      <c r="P1402" s="13">
        <f t="shared" si="1741"/>
        <v>8.555115444207291E-2</v>
      </c>
      <c r="Q1402" s="13">
        <f t="shared" si="1742"/>
        <v>1.0819444065706571E-2</v>
      </c>
      <c r="R1402" s="13">
        <f t="shared" si="1743"/>
        <v>0.16911682296065922</v>
      </c>
      <c r="S1402" s="13">
        <f t="shared" si="1744"/>
        <v>1.0368957777250472E-2</v>
      </c>
      <c r="T1402" s="13">
        <f t="shared" si="1745"/>
        <v>1.4979075985562968E-2</v>
      </c>
      <c r="U1402" s="13">
        <f t="shared" si="1746"/>
        <v>5.9221029992762179E-2</v>
      </c>
      <c r="V1402" s="13">
        <f t="shared" si="1747"/>
        <v>5.5854969572854767E-4</v>
      </c>
      <c r="W1402" s="13">
        <f t="shared" si="1748"/>
        <v>1.2629112631593403E-3</v>
      </c>
      <c r="X1402" s="13">
        <f t="shared" si="1749"/>
        <v>1.7484487797157131E-3</v>
      </c>
      <c r="Y1402" s="13">
        <f t="shared" si="1750"/>
        <v>1.2103277658802774E-3</v>
      </c>
      <c r="Z1402" s="13">
        <f t="shared" si="1751"/>
        <v>7.8045098749390043E-2</v>
      </c>
      <c r="AA1402" s="13">
        <f t="shared" si="1752"/>
        <v>2.7329694662611332E-2</v>
      </c>
      <c r="AB1402" s="13">
        <f t="shared" si="1753"/>
        <v>4.7851320731233217E-3</v>
      </c>
      <c r="AC1402" s="13">
        <f t="shared" si="1754"/>
        <v>1.6924313439355497E-5</v>
      </c>
      <c r="AD1402" s="13">
        <f t="shared" si="1755"/>
        <v>1.1056100819011166E-4</v>
      </c>
      <c r="AE1402" s="13">
        <f t="shared" si="1756"/>
        <v>1.5306717541701894E-4</v>
      </c>
      <c r="AF1402" s="13">
        <f t="shared" si="1757"/>
        <v>1.0595760916840092E-4</v>
      </c>
      <c r="AG1402" s="13">
        <f t="shared" si="1758"/>
        <v>4.889798617326681E-5</v>
      </c>
      <c r="AH1402" s="13">
        <f t="shared" si="1759"/>
        <v>2.7012558532773703E-2</v>
      </c>
      <c r="AI1402" s="13">
        <f t="shared" si="1760"/>
        <v>9.4592099771337833E-3</v>
      </c>
      <c r="AJ1402" s="13">
        <f t="shared" si="1761"/>
        <v>1.6562047109115448E-3</v>
      </c>
      <c r="AK1402" s="13">
        <f t="shared" si="1762"/>
        <v>1.9332227892719853E-4</v>
      </c>
      <c r="AL1402" s="13">
        <f t="shared" si="1763"/>
        <v>3.2820128281112201E-7</v>
      </c>
      <c r="AM1402" s="13">
        <f t="shared" si="1764"/>
        <v>7.7432116656776934E-6</v>
      </c>
      <c r="AN1402" s="13">
        <f t="shared" si="1765"/>
        <v>1.0720158559728107E-5</v>
      </c>
      <c r="AO1402" s="13">
        <f t="shared" si="1766"/>
        <v>7.4208096399527885E-6</v>
      </c>
      <c r="AP1402" s="13">
        <f t="shared" si="1767"/>
        <v>3.424602065078218E-6</v>
      </c>
      <c r="AQ1402" s="13">
        <f t="shared" si="1768"/>
        <v>1.1853052301392088E-6</v>
      </c>
      <c r="AR1402" s="13">
        <f t="shared" si="1769"/>
        <v>7.4795555921284744E-3</v>
      </c>
      <c r="AS1402" s="13">
        <f t="shared" si="1770"/>
        <v>2.619177550166094E-3</v>
      </c>
      <c r="AT1402" s="13">
        <f t="shared" si="1771"/>
        <v>4.5858948133988464E-4</v>
      </c>
      <c r="AU1402" s="13">
        <f t="shared" si="1772"/>
        <v>5.3529351197095733E-5</v>
      </c>
      <c r="AV1402" s="13">
        <f t="shared" si="1773"/>
        <v>4.686203384795345E-6</v>
      </c>
      <c r="AW1402" s="13">
        <f t="shared" si="1774"/>
        <v>4.4198445636954095E-9</v>
      </c>
      <c r="AX1402" s="13">
        <f t="shared" si="1775"/>
        <v>4.5191736129062055E-7</v>
      </c>
      <c r="AY1402" s="13">
        <f t="shared" si="1776"/>
        <v>6.2566102776235789E-7</v>
      </c>
      <c r="AZ1402" s="13">
        <f t="shared" si="1777"/>
        <v>4.3310099942023915E-7</v>
      </c>
      <c r="BA1402" s="13">
        <f t="shared" si="1778"/>
        <v>1.9987018249553524E-7</v>
      </c>
      <c r="BB1402" s="13">
        <f t="shared" si="1779"/>
        <v>6.9178014893074929E-8</v>
      </c>
      <c r="BC1402" s="13">
        <f t="shared" si="1780"/>
        <v>1.9154824135524628E-8</v>
      </c>
      <c r="BD1402" s="13">
        <f t="shared" si="1781"/>
        <v>1.7258562589158016E-3</v>
      </c>
      <c r="BE1402" s="13">
        <f t="shared" si="1782"/>
        <v>6.0435729268769973E-4</v>
      </c>
      <c r="BF1402" s="13">
        <f t="shared" si="1783"/>
        <v>1.0581638399430142E-4</v>
      </c>
      <c r="BG1402" s="13">
        <f t="shared" si="1784"/>
        <v>1.2351531406014969E-5</v>
      </c>
      <c r="BH1402" s="13">
        <f t="shared" si="1785"/>
        <v>1.0813093562287332E-6</v>
      </c>
      <c r="BI1402" s="13">
        <f t="shared" si="1786"/>
        <v>7.5730199628422066E-8</v>
      </c>
      <c r="BJ1402" s="14">
        <f t="shared" si="1787"/>
        <v>9.2264911759641757E-2</v>
      </c>
      <c r="BK1402" s="14">
        <f t="shared" si="1788"/>
        <v>0.27296075625410143</v>
      </c>
      <c r="BL1402" s="14">
        <f t="shared" si="1789"/>
        <v>0.55614651227462564</v>
      </c>
      <c r="BM1402" s="14">
        <f t="shared" si="1790"/>
        <v>0.2513636326127926</v>
      </c>
      <c r="BN1402" s="14">
        <f t="shared" si="1791"/>
        <v>0.74805302518378303</v>
      </c>
    </row>
    <row r="1403" spans="1:66" x14ac:dyDescent="0.25">
      <c r="A1403" t="s">
        <v>80</v>
      </c>
      <c r="B1403" t="s">
        <v>86</v>
      </c>
      <c r="C1403" t="s">
        <v>369</v>
      </c>
      <c r="D1403" s="11">
        <v>44468</v>
      </c>
      <c r="E1403" s="10">
        <f>VLOOKUP(A1403,home!$A$2:$E$405,3,FALSE)</f>
        <v>1.2518</v>
      </c>
      <c r="F1403" s="10">
        <f>VLOOKUP(B1403,home!$B$2:$E$405,3,FALSE)</f>
        <v>0.86829999999999996</v>
      </c>
      <c r="G1403" s="10">
        <f>VLOOKUP(C1403,away!$B$2:$E$405,4,FALSE)</f>
        <v>1.3546</v>
      </c>
      <c r="H1403" s="10">
        <f>VLOOKUP(A1403,away!$A$2:$E$405,3,FALSE)</f>
        <v>1.0562</v>
      </c>
      <c r="I1403" s="10">
        <f>VLOOKUP(C1403,away!$B$2:$E$405,3,FALSE)</f>
        <v>0.78210000000000002</v>
      </c>
      <c r="J1403" s="10">
        <f>VLOOKUP(B1403,home!$B$2:$E$405,4,FALSE)</f>
        <v>0.94679999999999997</v>
      </c>
      <c r="K1403" s="12">
        <f t="shared" si="1736"/>
        <v>1.4723661335239999</v>
      </c>
      <c r="L1403" s="12">
        <f t="shared" si="1737"/>
        <v>0.78210794613599999</v>
      </c>
      <c r="M1403" s="13">
        <f t="shared" si="1738"/>
        <v>0.10492871337221091</v>
      </c>
      <c r="N1403" s="13">
        <f t="shared" si="1739"/>
        <v>0.15449348400349019</v>
      </c>
      <c r="O1403" s="13">
        <f t="shared" si="1740"/>
        <v>8.2065580506232902E-2</v>
      </c>
      <c r="P1403" s="13">
        <f t="shared" si="1741"/>
        <v>0.12083058146536467</v>
      </c>
      <c r="Q1403" s="13">
        <f t="shared" si="1742"/>
        <v>0.11373548684843543</v>
      </c>
      <c r="R1403" s="13">
        <f t="shared" si="1743"/>
        <v>3.2092071309094188E-2</v>
      </c>
      <c r="S1403" s="13">
        <f t="shared" si="1744"/>
        <v>3.4785591445946326E-2</v>
      </c>
      <c r="T1403" s="13">
        <f t="shared" si="1745"/>
        <v>8.8953428021807862E-2</v>
      </c>
      <c r="U1403" s="13">
        <f t="shared" si="1746"/>
        <v>4.7251278950147489E-2</v>
      </c>
      <c r="V1403" s="13">
        <f t="shared" si="1747"/>
        <v>4.450813536954517E-3</v>
      </c>
      <c r="W1403" s="13">
        <f t="shared" si="1748"/>
        <v>5.5820093005166875E-2</v>
      </c>
      <c r="X1403" s="13">
        <f t="shared" si="1749"/>
        <v>4.3657338293391558E-2</v>
      </c>
      <c r="Y1403" s="13">
        <f t="shared" si="1750"/>
        <v>1.7072375593204507E-2</v>
      </c>
      <c r="Z1403" s="13">
        <f t="shared" si="1751"/>
        <v>8.3664879929352346E-3</v>
      </c>
      <c r="AA1403" s="13">
        <f t="shared" si="1752"/>
        <v>1.2318533577333021E-2</v>
      </c>
      <c r="AB1403" s="13">
        <f t="shared" si="1753"/>
        <v>9.0686958269716976E-3</v>
      </c>
      <c r="AC1403" s="13">
        <f t="shared" si="1754"/>
        <v>3.2033318763546306E-4</v>
      </c>
      <c r="AD1403" s="13">
        <f t="shared" si="1755"/>
        <v>2.0546903627741898E-2</v>
      </c>
      <c r="AE1403" s="13">
        <f t="shared" si="1756"/>
        <v>1.6069896595747542E-2</v>
      </c>
      <c r="AF1403" s="13">
        <f t="shared" si="1757"/>
        <v>6.2841969105590038E-3</v>
      </c>
      <c r="AG1403" s="13">
        <f t="shared" si="1758"/>
        <v>1.6383067796104996E-3</v>
      </c>
      <c r="AH1403" s="13">
        <f t="shared" si="1759"/>
        <v>1.6358741851315204E-3</v>
      </c>
      <c r="AI1403" s="13">
        <f t="shared" si="1760"/>
        <v>2.4086057488938205E-3</v>
      </c>
      <c r="AJ1403" s="13">
        <f t="shared" si="1761"/>
        <v>1.7731747668412372E-3</v>
      </c>
      <c r="AK1403" s="13">
        <f t="shared" si="1762"/>
        <v>8.7025415850545084E-4</v>
      </c>
      <c r="AL1403" s="13">
        <f t="shared" si="1763"/>
        <v>1.4755177712832838E-5</v>
      </c>
      <c r="AM1403" s="13">
        <f t="shared" si="1764"/>
        <v>6.0505130100537161E-3</v>
      </c>
      <c r="AN1403" s="13">
        <f t="shared" si="1765"/>
        <v>4.7321543033622586E-3</v>
      </c>
      <c r="AO1403" s="13">
        <f t="shared" si="1766"/>
        <v>1.850527741500645E-3</v>
      </c>
      <c r="AP1403" s="13">
        <f t="shared" si="1767"/>
        <v>4.8243748372425336E-4</v>
      </c>
      <c r="AQ1403" s="13">
        <f t="shared" si="1768"/>
        <v>9.4329547383648931E-5</v>
      </c>
      <c r="AR1403" s="13">
        <f t="shared" si="1769"/>
        <v>2.5588603981402332E-4</v>
      </c>
      <c r="AS1403" s="13">
        <f t="shared" si="1770"/>
        <v>3.7675793906374178E-4</v>
      </c>
      <c r="AT1403" s="13">
        <f t="shared" si="1771"/>
        <v>2.7736281500687624E-4</v>
      </c>
      <c r="AU1403" s="13">
        <f t="shared" si="1772"/>
        <v>1.3612653850500226E-4</v>
      </c>
      <c r="AV1403" s="13">
        <f t="shared" si="1773"/>
        <v>5.0107026292154001E-5</v>
      </c>
      <c r="AW1403" s="13">
        <f t="shared" si="1774"/>
        <v>4.7198094077611966E-7</v>
      </c>
      <c r="AX1403" s="13">
        <f t="shared" si="1775"/>
        <v>1.4847617410749085E-3</v>
      </c>
      <c r="AY1403" s="13">
        <f t="shared" si="1776"/>
        <v>1.161243955813408E-3</v>
      </c>
      <c r="AZ1403" s="13">
        <f t="shared" si="1777"/>
        <v>4.541090626220342E-4</v>
      </c>
      <c r="BA1403" s="13">
        <f t="shared" si="1778"/>
        <v>1.1838743542968779E-4</v>
      </c>
      <c r="BB1403" s="13">
        <f t="shared" si="1779"/>
        <v>2.3147938493055361E-5</v>
      </c>
      <c r="BC1403" s="13">
        <f t="shared" si="1780"/>
        <v>3.6208373264171978E-6</v>
      </c>
      <c r="BD1403" s="13">
        <f t="shared" si="1781"/>
        <v>3.3355084173970055E-5</v>
      </c>
      <c r="BE1403" s="13">
        <f t="shared" si="1782"/>
        <v>4.9110896318595851E-5</v>
      </c>
      <c r="BF1403" s="13">
        <f t="shared" si="1783"/>
        <v>3.6154610263254521E-5</v>
      </c>
      <c r="BG1403" s="13">
        <f t="shared" si="1784"/>
        <v>1.7744274574125062E-5</v>
      </c>
      <c r="BH1403" s="13">
        <f t="shared" si="1785"/>
        <v>6.531517236723181E-6</v>
      </c>
      <c r="BI1403" s="13">
        <f t="shared" si="1786"/>
        <v>1.9233569559758941E-6</v>
      </c>
      <c r="BJ1403" s="14">
        <f t="shared" si="1787"/>
        <v>0.53472674273593945</v>
      </c>
      <c r="BK1403" s="14">
        <f t="shared" si="1788"/>
        <v>0.26649203214163814</v>
      </c>
      <c r="BL1403" s="14">
        <f t="shared" si="1789"/>
        <v>0.19072512912735581</v>
      </c>
      <c r="BM1403" s="14">
        <f t="shared" si="1790"/>
        <v>0.39100370251816757</v>
      </c>
      <c r="BN1403" s="14">
        <f t="shared" si="1791"/>
        <v>0.60814591750482827</v>
      </c>
    </row>
    <row r="1404" spans="1:66" x14ac:dyDescent="0.25">
      <c r="A1404" t="s">
        <v>80</v>
      </c>
      <c r="B1404" t="s">
        <v>94</v>
      </c>
      <c r="C1404" t="s">
        <v>87</v>
      </c>
      <c r="D1404" s="11">
        <v>44468</v>
      </c>
      <c r="E1404" s="10">
        <f>VLOOKUP(A1404,home!$A$2:$E$405,3,FALSE)</f>
        <v>1.2518</v>
      </c>
      <c r="F1404" s="10">
        <f>VLOOKUP(B1404,home!$B$2:$E$405,3,FALSE)</f>
        <v>0.83360000000000001</v>
      </c>
      <c r="G1404" s="10">
        <f>VLOOKUP(C1404,away!$B$2:$E$405,4,FALSE)</f>
        <v>1.3198000000000001</v>
      </c>
      <c r="H1404" s="10">
        <f>VLOOKUP(A1404,away!$A$2:$E$405,3,FALSE)</f>
        <v>1.0562</v>
      </c>
      <c r="I1404" s="10">
        <f>VLOOKUP(C1404,away!$B$2:$E$405,3,FALSE)</f>
        <v>1.1526000000000001</v>
      </c>
      <c r="J1404" s="10">
        <f>VLOOKUP(B1404,home!$B$2:$E$405,4,FALSE)</f>
        <v>0.98799999999999999</v>
      </c>
      <c r="K1404" s="12">
        <f t="shared" si="1736"/>
        <v>1.3772119335040001</v>
      </c>
      <c r="L1404" s="12">
        <f t="shared" si="1737"/>
        <v>1.2027676065600001</v>
      </c>
      <c r="M1404" s="13">
        <f t="shared" si="1738"/>
        <v>7.5775554369978182E-2</v>
      </c>
      <c r="N1404" s="13">
        <f t="shared" si="1739"/>
        <v>0.10435899774621511</v>
      </c>
      <c r="O1404" s="13">
        <f t="shared" si="1740"/>
        <v>9.1140382165335834E-2</v>
      </c>
      <c r="P1404" s="13">
        <f t="shared" si="1741"/>
        <v>0.12551962194221561</v>
      </c>
      <c r="Q1404" s="13">
        <f t="shared" si="1742"/>
        <v>7.1862228532302272E-2</v>
      </c>
      <c r="R1404" s="13">
        <f t="shared" si="1743"/>
        <v>5.4810349658982349E-2</v>
      </c>
      <c r="S1404" s="13">
        <f t="shared" si="1744"/>
        <v>5.1979743412998526E-2</v>
      </c>
      <c r="T1404" s="13">
        <f t="shared" si="1745"/>
        <v>8.6433560613864965E-2</v>
      </c>
      <c r="U1404" s="13">
        <f t="shared" si="1746"/>
        <v>7.5485467629877373E-2</v>
      </c>
      <c r="V1404" s="13">
        <f t="shared" si="1747"/>
        <v>9.5669636117398354E-3</v>
      </c>
      <c r="W1404" s="13">
        <f t="shared" si="1748"/>
        <v>3.298983956762612E-2</v>
      </c>
      <c r="X1404" s="13">
        <f t="shared" si="1749"/>
        <v>3.9679110377552063E-2</v>
      </c>
      <c r="Y1404" s="13">
        <f t="shared" si="1750"/>
        <v>2.3862374309619176E-2</v>
      </c>
      <c r="Z1404" s="13">
        <f t="shared" si="1751"/>
        <v>2.1974704358016982E-2</v>
      </c>
      <c r="AA1404" s="13">
        <f t="shared" si="1752"/>
        <v>3.0263825077083337E-2</v>
      </c>
      <c r="AB1404" s="13">
        <f t="shared" si="1753"/>
        <v>2.0839850524818401E-2</v>
      </c>
      <c r="AC1404" s="13">
        <f t="shared" si="1754"/>
        <v>9.9045931242658976E-4</v>
      </c>
      <c r="AD1404" s="13">
        <f t="shared" si="1755"/>
        <v>1.1358500184229275E-2</v>
      </c>
      <c r="AE1404" s="13">
        <f t="shared" si="1756"/>
        <v>1.3661636080696768E-2</v>
      </c>
      <c r="AF1404" s="13">
        <f t="shared" si="1757"/>
        <v>8.215886665236696E-3</v>
      </c>
      <c r="AG1404" s="13">
        <f t="shared" si="1758"/>
        <v>3.2939341133716555E-3</v>
      </c>
      <c r="AH1404" s="13">
        <f t="shared" si="1759"/>
        <v>6.6076156413889175E-3</v>
      </c>
      <c r="AI1404" s="13">
        <f t="shared" si="1760"/>
        <v>9.1000871133285026E-3</v>
      </c>
      <c r="AJ1404" s="13">
        <f t="shared" si="1761"/>
        <v>6.2663742842009925E-3</v>
      </c>
      <c r="AK1404" s="13">
        <f t="shared" si="1762"/>
        <v>2.876708481334732E-3</v>
      </c>
      <c r="AL1404" s="13">
        <f t="shared" si="1763"/>
        <v>6.5626483093966304E-5</v>
      </c>
      <c r="AM1404" s="13">
        <f t="shared" si="1764"/>
        <v>3.1286124000855873E-3</v>
      </c>
      <c r="AN1404" s="13">
        <f t="shared" si="1765"/>
        <v>3.7629936483048803E-3</v>
      </c>
      <c r="AO1404" s="13">
        <f t="shared" si="1766"/>
        <v>2.2630034319360715E-3</v>
      </c>
      <c r="AP1404" s="13">
        <f t="shared" si="1767"/>
        <v>9.0728907382227211E-4</v>
      </c>
      <c r="AQ1404" s="13">
        <f t="shared" si="1768"/>
        <v>2.7281447694481315E-4</v>
      </c>
      <c r="AR1404" s="13">
        <f t="shared" si="1769"/>
        <v>1.589485210012355E-3</v>
      </c>
      <c r="AS1404" s="13">
        <f t="shared" si="1770"/>
        <v>2.1890579993571265E-3</v>
      </c>
      <c r="AT1404" s="13">
        <f t="shared" si="1771"/>
        <v>1.5073983999235136E-3</v>
      </c>
      <c r="AU1404" s="13">
        <f t="shared" si="1772"/>
        <v>6.9200235497316625E-4</v>
      </c>
      <c r="AV1404" s="13">
        <f t="shared" si="1773"/>
        <v>2.3825847532047873E-4</v>
      </c>
      <c r="AW1404" s="13">
        <f t="shared" si="1774"/>
        <v>3.0196675401894619E-6</v>
      </c>
      <c r="AX1404" s="13">
        <f t="shared" si="1775"/>
        <v>7.1812705545107683E-4</v>
      </c>
      <c r="AY1404" s="13">
        <f t="shared" si="1776"/>
        <v>8.6373995969087232E-4</v>
      </c>
      <c r="AZ1404" s="13">
        <f t="shared" si="1777"/>
        <v>5.1943922200381075E-4</v>
      </c>
      <c r="BA1404" s="13">
        <f t="shared" si="1778"/>
        <v>2.0825488993430409E-4</v>
      </c>
      <c r="BB1404" s="13">
        <f t="shared" si="1779"/>
        <v>6.2620558880174744E-5</v>
      </c>
      <c r="BC1404" s="13">
        <f t="shared" si="1780"/>
        <v>1.5063595945151481E-5</v>
      </c>
      <c r="BD1404" s="13">
        <f t="shared" si="1781"/>
        <v>3.1863022028484655E-4</v>
      </c>
      <c r="BE1404" s="13">
        <f t="shared" si="1782"/>
        <v>4.3882134175129886E-4</v>
      </c>
      <c r="BF1404" s="13">
        <f t="shared" si="1783"/>
        <v>3.0217499426806306E-4</v>
      </c>
      <c r="BG1404" s="13">
        <f t="shared" si="1784"/>
        <v>1.3871966937082644E-4</v>
      </c>
      <c r="BH1404" s="13">
        <f t="shared" si="1785"/>
        <v>4.7761596017307847E-5</v>
      </c>
      <c r="BI1404" s="13">
        <f t="shared" si="1786"/>
        <v>1.3155567999646695E-5</v>
      </c>
      <c r="BJ1404" s="14">
        <f t="shared" si="1787"/>
        <v>0.40843802650371325</v>
      </c>
      <c r="BK1404" s="14">
        <f t="shared" si="1788"/>
        <v>0.26476170909214353</v>
      </c>
      <c r="BL1404" s="14">
        <f t="shared" si="1789"/>
        <v>0.3048661264056291</v>
      </c>
      <c r="BM1404" s="14">
        <f t="shared" si="1790"/>
        <v>0.47571271165232282</v>
      </c>
      <c r="BN1404" s="14">
        <f t="shared" si="1791"/>
        <v>0.52346713441502934</v>
      </c>
    </row>
    <row r="1405" spans="1:66" x14ac:dyDescent="0.25">
      <c r="A1405" t="s">
        <v>80</v>
      </c>
      <c r="B1405" t="s">
        <v>114</v>
      </c>
      <c r="C1405" t="s">
        <v>85</v>
      </c>
      <c r="D1405" s="11">
        <v>44468</v>
      </c>
      <c r="E1405" s="10">
        <f>VLOOKUP(A1405,home!$A$2:$E$405,3,FALSE)</f>
        <v>1.2518</v>
      </c>
      <c r="F1405" s="10">
        <f>VLOOKUP(B1405,home!$B$2:$E$405,3,FALSE)</f>
        <v>1.6775</v>
      </c>
      <c r="G1405" s="10">
        <f>VLOOKUP(C1405,away!$B$2:$E$405,4,FALSE)</f>
        <v>0.7641</v>
      </c>
      <c r="H1405" s="10">
        <f>VLOOKUP(A1405,away!$A$2:$E$405,3,FALSE)</f>
        <v>1.0562</v>
      </c>
      <c r="I1405" s="10">
        <f>VLOOKUP(C1405,away!$B$2:$E$405,3,FALSE)</f>
        <v>1.3584000000000001</v>
      </c>
      <c r="J1405" s="10">
        <f>VLOOKUP(B1405,home!$B$2:$E$405,4,FALSE)</f>
        <v>0.751</v>
      </c>
      <c r="K1405" s="12">
        <f t="shared" si="1736"/>
        <v>1.60452938745</v>
      </c>
      <c r="L1405" s="12">
        <f t="shared" si="1737"/>
        <v>1.0774913020800001</v>
      </c>
      <c r="M1405" s="13">
        <f t="shared" si="1738"/>
        <v>6.8424749190359777E-2</v>
      </c>
      <c r="N1405" s="13">
        <f t="shared" si="1739"/>
        <v>0.10978952090482783</v>
      </c>
      <c r="O1405" s="13">
        <f t="shared" si="1740"/>
        <v>7.3727072099618179E-2</v>
      </c>
      <c r="P1405" s="13">
        <f t="shared" si="1741"/>
        <v>0.11829725383448232</v>
      </c>
      <c r="Q1405" s="13">
        <f t="shared" si="1742"/>
        <v>8.8080256362926199E-2</v>
      </c>
      <c r="R1405" s="13">
        <f t="shared" si="1743"/>
        <v>3.9720139457581814E-2</v>
      </c>
      <c r="S1405" s="13">
        <f t="shared" si="1744"/>
        <v>5.1130038583873855E-2</v>
      </c>
      <c r="T1405" s="13">
        <f t="shared" si="1745"/>
        <v>9.4905710116029551E-2</v>
      </c>
      <c r="U1405" s="13">
        <f t="shared" si="1746"/>
        <v>6.3732131033302317E-2</v>
      </c>
      <c r="V1405" s="13">
        <f t="shared" si="1747"/>
        <v>9.821889861154327E-3</v>
      </c>
      <c r="W1405" s="13">
        <f t="shared" si="1748"/>
        <v>4.7109119929481628E-2</v>
      </c>
      <c r="X1405" s="13">
        <f t="shared" si="1749"/>
        <v>5.0759666972660045E-2</v>
      </c>
      <c r="Y1405" s="13">
        <f t="shared" si="1750"/>
        <v>2.7346549829759322E-2</v>
      </c>
      <c r="Z1405" s="13">
        <f t="shared" si="1751"/>
        <v>1.4266034927649676E-2</v>
      </c>
      <c r="AA1405" s="13">
        <f t="shared" si="1752"/>
        <v>2.2890272283802037E-2</v>
      </c>
      <c r="AB1405" s="13">
        <f t="shared" si="1753"/>
        <v>1.8364057283046298E-2</v>
      </c>
      <c r="AC1405" s="13">
        <f t="shared" si="1754"/>
        <v>1.0612959965030828E-3</v>
      </c>
      <c r="AD1405" s="13">
        <f t="shared" si="1755"/>
        <v>1.8896991835939948E-2</v>
      </c>
      <c r="AE1405" s="13">
        <f t="shared" si="1756"/>
        <v>2.0361344338702063E-2</v>
      </c>
      <c r="AF1405" s="13">
        <f t="shared" si="1757"/>
        <v>1.0969585711803662E-2</v>
      </c>
      <c r="AG1405" s="13">
        <f t="shared" si="1758"/>
        <v>3.9398777306298314E-3</v>
      </c>
      <c r="AH1405" s="13">
        <f t="shared" si="1759"/>
        <v>3.842882137428001E-3</v>
      </c>
      <c r="AI1405" s="13">
        <f t="shared" si="1760"/>
        <v>6.1660173220098964E-3</v>
      </c>
      <c r="AJ1405" s="13">
        <f t="shared" si="1761"/>
        <v>4.9467779983453147E-3</v>
      </c>
      <c r="AK1405" s="13">
        <f t="shared" si="1762"/>
        <v>2.6457502238453811E-3</v>
      </c>
      <c r="AL1405" s="13">
        <f t="shared" si="1763"/>
        <v>7.3393562053148659E-5</v>
      </c>
      <c r="AM1405" s="13">
        <f t="shared" si="1764"/>
        <v>6.0641557470336727E-3</v>
      </c>
      <c r="AN1405" s="13">
        <f t="shared" si="1765"/>
        <v>6.5340750718872274E-3</v>
      </c>
      <c r="AO1405" s="13">
        <f t="shared" si="1766"/>
        <v>3.5202045285481188E-3</v>
      </c>
      <c r="AP1405" s="13">
        <f t="shared" si="1767"/>
        <v>1.2643299203510755E-3</v>
      </c>
      <c r="AQ1405" s="13">
        <f t="shared" si="1768"/>
        <v>3.4057612303444568E-4</v>
      </c>
      <c r="AR1405" s="13">
        <f t="shared" si="1769"/>
        <v>8.2813441559945438E-4</v>
      </c>
      <c r="AS1405" s="13">
        <f t="shared" si="1770"/>
        <v>1.3287660065880562E-3</v>
      </c>
      <c r="AT1405" s="13">
        <f t="shared" si="1771"/>
        <v>1.0660220533075583E-3</v>
      </c>
      <c r="AU1405" s="13">
        <f t="shared" si="1772"/>
        <v>5.7015457073392238E-4</v>
      </c>
      <c r="AV1405" s="13">
        <f t="shared" si="1773"/>
        <v>2.2870744103287968E-4</v>
      </c>
      <c r="AW1405" s="13">
        <f t="shared" si="1774"/>
        <v>3.5246574370431724E-6</v>
      </c>
      <c r="AX1405" s="13">
        <f t="shared" si="1775"/>
        <v>1.6216860176982218E-3</v>
      </c>
      <c r="AY1405" s="13">
        <f t="shared" si="1776"/>
        <v>1.747352578774587E-3</v>
      </c>
      <c r="AZ1405" s="13">
        <f t="shared" si="1777"/>
        <v>9.4137860264833779E-4</v>
      </c>
      <c r="BA1405" s="13">
        <f t="shared" si="1778"/>
        <v>3.381090854392696E-4</v>
      </c>
      <c r="BB1405" s="13">
        <f t="shared" si="1779"/>
        <v>9.1077399678759119E-5</v>
      </c>
      <c r="BC1405" s="13">
        <f t="shared" si="1780"/>
        <v>1.9627021193985356E-5</v>
      </c>
      <c r="BD1405" s="13">
        <f t="shared" si="1781"/>
        <v>1.4871793829358598E-4</v>
      </c>
      <c r="BE1405" s="13">
        <f t="shared" si="1782"/>
        <v>2.3862230243303439E-4</v>
      </c>
      <c r="BF1405" s="13">
        <f t="shared" si="1783"/>
        <v>1.9143824837739267E-4</v>
      </c>
      <c r="BG1405" s="13">
        <f t="shared" si="1784"/>
        <v>1.0238943180115958E-4</v>
      </c>
      <c r="BH1405" s="13">
        <f t="shared" si="1785"/>
        <v>4.1071713072317055E-5</v>
      </c>
      <c r="BI1405" s="13">
        <f t="shared" si="1786"/>
        <v>1.3180154123489403E-5</v>
      </c>
      <c r="BJ1405" s="14">
        <f t="shared" si="1787"/>
        <v>0.49464119582904781</v>
      </c>
      <c r="BK1405" s="14">
        <f t="shared" si="1788"/>
        <v>0.25055597360720111</v>
      </c>
      <c r="BL1405" s="14">
        <f t="shared" si="1789"/>
        <v>0.24079230411434208</v>
      </c>
      <c r="BM1405" s="14">
        <f t="shared" si="1790"/>
        <v>0.50047268870710693</v>
      </c>
      <c r="BN1405" s="14">
        <f t="shared" si="1791"/>
        <v>0.49803899184979611</v>
      </c>
    </row>
    <row r="1406" spans="1:66" x14ac:dyDescent="0.25">
      <c r="A1406" t="s">
        <v>13</v>
      </c>
      <c r="B1406" t="s">
        <v>53</v>
      </c>
      <c r="C1406" t="s">
        <v>17</v>
      </c>
      <c r="D1406" s="11">
        <v>44470</v>
      </c>
      <c r="E1406" s="10">
        <f>VLOOKUP(A1406,home!$A$2:$E$405,3,FALSE)</f>
        <v>1.4837</v>
      </c>
      <c r="F1406" s="10">
        <f>VLOOKUP(B1406,home!$B$2:$E$405,3,FALSE)</f>
        <v>0.71360000000000001</v>
      </c>
      <c r="G1406" s="10">
        <f>VLOOKUP(C1406,away!$B$2:$E$405,4,FALSE)</f>
        <v>0.75449999999999995</v>
      </c>
      <c r="H1406" s="10">
        <f>VLOOKUP(A1406,away!$A$2:$E$405,3,FALSE)</f>
        <v>1.2190000000000001</v>
      </c>
      <c r="I1406" s="10">
        <f>VLOOKUP(C1406,away!$B$2:$E$405,3,FALSE)</f>
        <v>1.5479000000000001</v>
      </c>
      <c r="J1406" s="10">
        <f>VLOOKUP(B1406,home!$B$2:$E$405,4,FALSE)</f>
        <v>1.3028999999999999</v>
      </c>
      <c r="K1406" s="12">
        <f t="shared" si="1736"/>
        <v>0.79884069743999997</v>
      </c>
      <c r="L1406" s="12">
        <f t="shared" si="1737"/>
        <v>2.4584291112900001</v>
      </c>
      <c r="M1406" s="13">
        <f t="shared" si="1738"/>
        <v>3.8493348889474532E-2</v>
      </c>
      <c r="N1406" s="13">
        <f t="shared" si="1739"/>
        <v>3.0750053673669085E-2</v>
      </c>
      <c r="O1406" s="13">
        <f t="shared" si="1740"/>
        <v>9.4633169500926789E-2</v>
      </c>
      <c r="P1406" s="13">
        <f t="shared" si="1741"/>
        <v>7.5596827125078092E-2</v>
      </c>
      <c r="Q1406" s="13">
        <f t="shared" si="1742"/>
        <v>1.2282197161495621E-2</v>
      </c>
      <c r="R1406" s="13">
        <f t="shared" si="1743"/>
        <v>0.11632446939735971</v>
      </c>
      <c r="S1406" s="13">
        <f t="shared" si="1744"/>
        <v>3.7116024172045972E-2</v>
      </c>
      <c r="T1406" s="13">
        <f t="shared" si="1745"/>
        <v>3.019491105242424E-2</v>
      </c>
      <c r="U1406" s="13">
        <f t="shared" si="1746"/>
        <v>9.2924720262724775E-2</v>
      </c>
      <c r="V1406" s="13">
        <f t="shared" si="1747"/>
        <v>8.0991009380774696E-3</v>
      </c>
      <c r="W1406" s="13">
        <f t="shared" si="1748"/>
        <v>3.2705063155282501E-3</v>
      </c>
      <c r="X1406" s="13">
        <f t="shared" si="1749"/>
        <v>8.0403079347524491E-3</v>
      </c>
      <c r="Y1406" s="13">
        <f t="shared" si="1750"/>
        <v>9.8832635452657022E-3</v>
      </c>
      <c r="Z1406" s="13">
        <f t="shared" si="1751"/>
        <v>9.5325153973943935E-2</v>
      </c>
      <c r="AA1406" s="13">
        <f t="shared" si="1752"/>
        <v>7.6149612484120763E-2</v>
      </c>
      <c r="AB1406" s="13">
        <f t="shared" si="1753"/>
        <v>3.0415704773300373E-2</v>
      </c>
      <c r="AC1406" s="13">
        <f t="shared" si="1754"/>
        <v>9.9411059174533121E-4</v>
      </c>
      <c r="AD1406" s="13">
        <f t="shared" si="1755"/>
        <v>6.5315338651962789E-4</v>
      </c>
      <c r="AE1406" s="13">
        <f t="shared" si="1756"/>
        <v>1.6057312995575027E-3</v>
      </c>
      <c r="AF1406" s="13">
        <f t="shared" si="1757"/>
        <v>1.9737882858708445E-3</v>
      </c>
      <c r="AG1406" s="13">
        <f t="shared" si="1758"/>
        <v>1.6174728605026908E-3</v>
      </c>
      <c r="AH1406" s="13">
        <f t="shared" si="1759"/>
        <v>5.8587533391936356E-2</v>
      </c>
      <c r="AI1406" s="13">
        <f t="shared" si="1760"/>
        <v>4.6802106036103727E-2</v>
      </c>
      <c r="AJ1406" s="13">
        <f t="shared" si="1761"/>
        <v>1.8693713513770964E-2</v>
      </c>
      <c r="AK1406" s="13">
        <f t="shared" si="1762"/>
        <v>4.9777663803614505E-3</v>
      </c>
      <c r="AL1406" s="13">
        <f t="shared" si="1763"/>
        <v>7.8093082275759094E-5</v>
      </c>
      <c r="AM1406" s="13">
        <f t="shared" si="1764"/>
        <v>1.0435310136452753E-4</v>
      </c>
      <c r="AN1406" s="13">
        <f t="shared" si="1765"/>
        <v>2.565447022479507E-4</v>
      </c>
      <c r="AO1406" s="13">
        <f t="shared" si="1766"/>
        <v>3.1534848217679363E-4</v>
      </c>
      <c r="AP1406" s="13">
        <f t="shared" si="1767"/>
        <v>2.5842062959484835E-4</v>
      </c>
      <c r="AQ1406" s="13">
        <f t="shared" si="1768"/>
        <v>1.5882719968846634E-4</v>
      </c>
      <c r="AR1406" s="13">
        <f t="shared" si="1769"/>
        <v>2.8806659529882244E-2</v>
      </c>
      <c r="AS1406" s="13">
        <f t="shared" si="1770"/>
        <v>2.3011931989767753E-2</v>
      </c>
      <c r="AT1406" s="13">
        <f t="shared" si="1771"/>
        <v>9.1914339000739587E-3</v>
      </c>
      <c r="AU1406" s="13">
        <f t="shared" si="1772"/>
        <v>2.4474971557362471E-3</v>
      </c>
      <c r="AV1406" s="13">
        <f t="shared" si="1773"/>
        <v>4.887900837176898E-4</v>
      </c>
      <c r="AW1406" s="13">
        <f t="shared" si="1774"/>
        <v>4.2601798685735748E-6</v>
      </c>
      <c r="AX1406" s="13">
        <f t="shared" si="1775"/>
        <v>1.3893584045677688E-5</v>
      </c>
      <c r="AY1406" s="13">
        <f t="shared" si="1776"/>
        <v>3.4156391478048325E-5</v>
      </c>
      <c r="AZ1406" s="13">
        <f t="shared" si="1777"/>
        <v>4.1985533573125847E-5</v>
      </c>
      <c r="BA1406" s="13">
        <f t="shared" si="1778"/>
        <v>3.4406152663072073E-5</v>
      </c>
      <c r="BB1406" s="13">
        <f t="shared" si="1779"/>
        <v>2.1146271828596088E-5</v>
      </c>
      <c r="BC1406" s="13">
        <f t="shared" si="1780"/>
        <v>1.0397322051734443E-5</v>
      </c>
      <c r="BD1406" s="13">
        <f t="shared" si="1781"/>
        <v>1.1803188397880346E-2</v>
      </c>
      <c r="BE1406" s="13">
        <f t="shared" si="1782"/>
        <v>9.4288672517784528E-3</v>
      </c>
      <c r="BF1406" s="13">
        <f t="shared" si="1783"/>
        <v>3.7660814457399368E-3</v>
      </c>
      <c r="BG1406" s="13">
        <f t="shared" si="1784"/>
        <v>1.0028330429102449E-3</v>
      </c>
      <c r="BH1406" s="13">
        <f t="shared" si="1785"/>
        <v>2.0027596185357433E-4</v>
      </c>
      <c r="BI1406" s="13">
        <f t="shared" si="1786"/>
        <v>3.1997717809515243E-5</v>
      </c>
      <c r="BJ1406" s="14">
        <f t="shared" si="1787"/>
        <v>0.10152086488629884</v>
      </c>
      <c r="BK1406" s="14">
        <f t="shared" si="1788"/>
        <v>0.16041166119017522</v>
      </c>
      <c r="BL1406" s="14">
        <f t="shared" si="1789"/>
        <v>0.62968835221775465</v>
      </c>
      <c r="BM1406" s="14">
        <f t="shared" si="1790"/>
        <v>0.61883607030855936</v>
      </c>
      <c r="BN1406" s="14">
        <f t="shared" si="1791"/>
        <v>0.36808006574800389</v>
      </c>
    </row>
    <row r="1407" spans="1:66" x14ac:dyDescent="0.25">
      <c r="A1407" t="s">
        <v>13</v>
      </c>
      <c r="B1407" t="s">
        <v>56</v>
      </c>
      <c r="C1407" t="s">
        <v>15</v>
      </c>
      <c r="D1407" s="11">
        <v>44470</v>
      </c>
      <c r="E1407" s="10">
        <f>VLOOKUP(A1407,home!$A$2:$E$405,3,FALSE)</f>
        <v>1.4837</v>
      </c>
      <c r="F1407" s="10">
        <f>VLOOKUP(B1407,home!$B$2:$E$405,3,FALSE)</f>
        <v>0.4758</v>
      </c>
      <c r="G1407" s="10">
        <f>VLOOKUP(C1407,away!$B$2:$E$405,4,FALSE)</f>
        <v>0.55510000000000004</v>
      </c>
      <c r="H1407" s="10">
        <f>VLOOKUP(A1407,away!$A$2:$E$405,3,FALSE)</f>
        <v>1.2190000000000001</v>
      </c>
      <c r="I1407" s="10">
        <f>VLOOKUP(C1407,away!$B$2:$E$405,3,FALSE)</f>
        <v>0.86860000000000004</v>
      </c>
      <c r="J1407" s="10">
        <f>VLOOKUP(B1407,home!$B$2:$E$405,4,FALSE)</f>
        <v>1.0616000000000001</v>
      </c>
      <c r="K1407" s="12">
        <f t="shared" si="1736"/>
        <v>0.39186976974600002</v>
      </c>
      <c r="L1407" s="12">
        <f t="shared" si="1737"/>
        <v>1.1240469214400002</v>
      </c>
      <c r="M1407" s="13">
        <f t="shared" si="1738"/>
        <v>0.21960678094879424</v>
      </c>
      <c r="N1407" s="13">
        <f t="shared" si="1739"/>
        <v>8.6057258685064267E-2</v>
      </c>
      <c r="O1407" s="13">
        <f t="shared" si="1740"/>
        <v>0.24684832605284063</v>
      </c>
      <c r="P1407" s="13">
        <f t="shared" si="1741"/>
        <v>9.6732396692512213E-2</v>
      </c>
      <c r="Q1407" s="13">
        <f t="shared" si="1742"/>
        <v>1.6861619072944044E-2</v>
      </c>
      <c r="R1407" s="13">
        <f t="shared" si="1743"/>
        <v>0.13873455048115649</v>
      </c>
      <c r="S1407" s="13">
        <f t="shared" si="1744"/>
        <v>1.0652171724218477E-2</v>
      </c>
      <c r="T1407" s="13">
        <f t="shared" si="1745"/>
        <v>1.8953251009436744E-2</v>
      </c>
      <c r="U1407" s="13">
        <f t="shared" si="1746"/>
        <v>5.4365876352865612E-2</v>
      </c>
      <c r="V1407" s="13">
        <f t="shared" si="1747"/>
        <v>5.2134096548590479E-4</v>
      </c>
      <c r="W1407" s="13">
        <f t="shared" si="1748"/>
        <v>2.2025195945531159E-3</v>
      </c>
      <c r="X1407" s="13">
        <f t="shared" si="1749"/>
        <v>2.4757353696687073E-3</v>
      </c>
      <c r="Y1407" s="13">
        <f t="shared" si="1750"/>
        <v>1.3914213602881159E-3</v>
      </c>
      <c r="Z1407" s="13">
        <f t="shared" si="1751"/>
        <v>5.1981381455235426E-2</v>
      </c>
      <c r="AA1407" s="13">
        <f t="shared" si="1752"/>
        <v>2.0369931981942105E-2</v>
      </c>
      <c r="AB1407" s="13">
        <f t="shared" si="1753"/>
        <v>3.9911802777526668E-3</v>
      </c>
      <c r="AC1407" s="13">
        <f t="shared" si="1754"/>
        <v>1.4352517049894383E-5</v>
      </c>
      <c r="AD1407" s="13">
        <f t="shared" si="1755"/>
        <v>2.1577521159464567E-4</v>
      </c>
      <c r="AE1407" s="13">
        <f t="shared" si="1756"/>
        <v>2.4254146231602607E-4</v>
      </c>
      <c r="AF1407" s="13">
        <f t="shared" si="1757"/>
        <v>1.3631399201894252E-4</v>
      </c>
      <c r="AG1407" s="13">
        <f t="shared" si="1758"/>
        <v>5.1074441026029701E-5</v>
      </c>
      <c r="AH1407" s="13">
        <f t="shared" si="1759"/>
        <v>1.4607377949238925E-2</v>
      </c>
      <c r="AI1407" s="13">
        <f t="shared" si="1760"/>
        <v>5.7241898335610563E-3</v>
      </c>
      <c r="AJ1407" s="13">
        <f t="shared" si="1761"/>
        <v>1.1215684760299824E-3</v>
      </c>
      <c r="AK1407" s="13">
        <f t="shared" si="1762"/>
        <v>1.4650292681874717E-4</v>
      </c>
      <c r="AL1407" s="13">
        <f t="shared" si="1763"/>
        <v>2.5287987316387127E-7</v>
      </c>
      <c r="AM1407" s="13">
        <f t="shared" si="1764"/>
        <v>1.691115649689765E-5</v>
      </c>
      <c r="AN1407" s="13">
        <f t="shared" si="1765"/>
        <v>1.9008933398327859E-5</v>
      </c>
      <c r="AO1407" s="13">
        <f t="shared" si="1766"/>
        <v>1.0683466533124218E-5</v>
      </c>
      <c r="AP1407" s="13">
        <f t="shared" si="1767"/>
        <v>4.0029058889551842E-6</v>
      </c>
      <c r="AQ1407" s="13">
        <f t="shared" si="1768"/>
        <v>1.1248635103235306E-6</v>
      </c>
      <c r="AR1407" s="13">
        <f t="shared" si="1769"/>
        <v>3.2838756428305109E-3</v>
      </c>
      <c r="AS1407" s="13">
        <f t="shared" si="1770"/>
        <v>1.2868515920304903E-3</v>
      </c>
      <c r="AT1407" s="13">
        <f t="shared" si="1771"/>
        <v>2.5213911853313087E-4</v>
      </c>
      <c r="AU1407" s="13">
        <f t="shared" si="1772"/>
        <v>3.2935232774512477E-5</v>
      </c>
      <c r="AV1407" s="13">
        <f t="shared" si="1773"/>
        <v>3.2265805209697788E-6</v>
      </c>
      <c r="AW1407" s="13">
        <f t="shared" si="1774"/>
        <v>3.0941257951997157E-9</v>
      </c>
      <c r="AX1407" s="13">
        <f t="shared" si="1775"/>
        <v>1.104495167096309E-6</v>
      </c>
      <c r="AY1407" s="13">
        <f t="shared" si="1776"/>
        <v>1.2415043923199647E-6</v>
      </c>
      <c r="AZ1407" s="13">
        <f t="shared" si="1777"/>
        <v>6.9775459507074742E-7</v>
      </c>
      <c r="BA1407" s="13">
        <f t="shared" si="1778"/>
        <v>2.6143630150329588E-7</v>
      </c>
      <c r="BB1407" s="13">
        <f t="shared" si="1779"/>
        <v>7.3466667464359861E-8</v>
      </c>
      <c r="BC1407" s="13">
        <f t="shared" si="1780"/>
        <v>1.6515996278353985E-8</v>
      </c>
      <c r="BD1407" s="13">
        <f t="shared" si="1781"/>
        <v>6.1520505111923945E-4</v>
      </c>
      <c r="BE1407" s="13">
        <f t="shared" si="1782"/>
        <v>2.4108026172867258E-4</v>
      </c>
      <c r="BF1407" s="13">
        <f t="shared" si="1783"/>
        <v>4.7236033326960162E-5</v>
      </c>
      <c r="BG1407" s="13">
        <f t="shared" si="1784"/>
        <v>6.1701245011834227E-6</v>
      </c>
      <c r="BH1407" s="13">
        <f t="shared" si="1785"/>
        <v>6.0447131689572519E-7</v>
      </c>
      <c r="BI1407" s="13">
        <f t="shared" si="1786"/>
        <v>4.7374807153997856E-8</v>
      </c>
      <c r="BJ1407" s="14">
        <f t="shared" si="1787"/>
        <v>0.12864263669785797</v>
      </c>
      <c r="BK1407" s="14">
        <f t="shared" si="1788"/>
        <v>0.32752853723232622</v>
      </c>
      <c r="BL1407" s="14">
        <f t="shared" si="1789"/>
        <v>0.49167887581569591</v>
      </c>
      <c r="BM1407" s="14">
        <f t="shared" si="1790"/>
        <v>0.19498926085753709</v>
      </c>
      <c r="BN1407" s="14">
        <f t="shared" si="1791"/>
        <v>0.80484093193331185</v>
      </c>
    </row>
    <row r="1408" spans="1:66" x14ac:dyDescent="0.25">
      <c r="A1408" t="s">
        <v>13</v>
      </c>
      <c r="B1408" t="s">
        <v>54</v>
      </c>
      <c r="C1408" t="s">
        <v>249</v>
      </c>
      <c r="D1408" s="11">
        <v>44470</v>
      </c>
      <c r="E1408" s="10">
        <f>VLOOKUP(A1408,home!$A$2:$E$405,3,FALSE)</f>
        <v>1.4837</v>
      </c>
      <c r="F1408" s="10">
        <f>VLOOKUP(B1408,home!$B$2:$E$405,3,FALSE)</f>
        <v>0.71360000000000001</v>
      </c>
      <c r="G1408" s="10">
        <f>VLOOKUP(C1408,away!$B$2:$E$405,4,FALSE)</f>
        <v>0.87219999999999998</v>
      </c>
      <c r="H1408" s="10">
        <f>VLOOKUP(A1408,away!$A$2:$E$405,3,FALSE)</f>
        <v>1.2190000000000001</v>
      </c>
      <c r="I1408" s="10">
        <f>VLOOKUP(C1408,away!$B$2:$E$405,3,FALSE)</f>
        <v>0.67559999999999998</v>
      </c>
      <c r="J1408" s="10">
        <f>VLOOKUP(B1408,home!$B$2:$E$405,4,FALSE)</f>
        <v>1.2545999999999999</v>
      </c>
      <c r="K1408" s="12">
        <f t="shared" si="1736"/>
        <v>0.923457728704</v>
      </c>
      <c r="L1408" s="12">
        <f t="shared" si="1737"/>
        <v>1.0332338594400001</v>
      </c>
      <c r="M1408" s="13">
        <f t="shared" si="1738"/>
        <v>0.14132521033087281</v>
      </c>
      <c r="N1408" s="13">
        <f t="shared" si="1739"/>
        <v>0.13050785774076287</v>
      </c>
      <c r="O1408" s="13">
        <f t="shared" si="1740"/>
        <v>0.14602199250633749</v>
      </c>
      <c r="P1408" s="13">
        <f t="shared" si="1741"/>
        <v>0.13484513754073491</v>
      </c>
      <c r="Q1408" s="13">
        <f t="shared" si="1742"/>
        <v>6.0259244943654804E-2</v>
      </c>
      <c r="R1408" s="13">
        <f t="shared" si="1743"/>
        <v>7.5437433440220913E-2</v>
      </c>
      <c r="S1408" s="13">
        <f t="shared" si="1744"/>
        <v>3.2165547597291545E-2</v>
      </c>
      <c r="T1408" s="13">
        <f t="shared" si="1745"/>
        <v>6.2261892220072765E-2</v>
      </c>
      <c r="U1408" s="13">
        <f t="shared" si="1746"/>
        <v>6.966328094396558E-2</v>
      </c>
      <c r="V1408" s="13">
        <f t="shared" si="1747"/>
        <v>3.4100762502749841E-3</v>
      </c>
      <c r="W1408" s="13">
        <f t="shared" si="1748"/>
        <v>1.8548955156361825E-2</v>
      </c>
      <c r="X1408" s="13">
        <f t="shared" si="1749"/>
        <v>1.9165408524787219E-2</v>
      </c>
      <c r="Y1408" s="13">
        <f t="shared" si="1750"/>
        <v>9.9011745089050886E-3</v>
      </c>
      <c r="Z1408" s="13">
        <f t="shared" si="1751"/>
        <v>2.5981503499895864E-2</v>
      </c>
      <c r="AA1408" s="13">
        <f t="shared" si="1752"/>
        <v>2.399282021032886E-2</v>
      </c>
      <c r="AB1408" s="13">
        <f t="shared" si="1753"/>
        <v>1.1078177628316857E-2</v>
      </c>
      <c r="AC1408" s="13">
        <f t="shared" si="1754"/>
        <v>2.0335729552257401E-4</v>
      </c>
      <c r="AD1408" s="13">
        <f t="shared" si="1755"/>
        <v>4.2822939996315593E-3</v>
      </c>
      <c r="AE1408" s="13">
        <f t="shared" si="1756"/>
        <v>4.4246111564960697E-3</v>
      </c>
      <c r="AF1408" s="13">
        <f t="shared" si="1757"/>
        <v>2.2858290308738582E-3</v>
      </c>
      <c r="AG1408" s="13">
        <f t="shared" si="1758"/>
        <v>7.8726531719659732E-4</v>
      </c>
      <c r="AH1408" s="13">
        <f t="shared" si="1759"/>
        <v>6.7112422838128179E-3</v>
      </c>
      <c r="AI1408" s="13">
        <f t="shared" si="1760"/>
        <v>6.1975485561920297E-3</v>
      </c>
      <c r="AJ1408" s="13">
        <f t="shared" si="1761"/>
        <v>2.861587056616923E-3</v>
      </c>
      <c r="AK1408" s="13">
        <f t="shared" si="1762"/>
        <v>8.8085156126407633E-4</v>
      </c>
      <c r="AL1408" s="13">
        <f t="shared" si="1763"/>
        <v>7.761316589008619E-6</v>
      </c>
      <c r="AM1408" s="13">
        <f t="shared" si="1764"/>
        <v>7.9090349810850564E-4</v>
      </c>
      <c r="AN1408" s="13">
        <f t="shared" si="1765"/>
        <v>8.1718827379524813E-4</v>
      </c>
      <c r="AO1408" s="13">
        <f t="shared" si="1766"/>
        <v>4.2217329701128782E-4</v>
      </c>
      <c r="AP1408" s="13">
        <f t="shared" si="1767"/>
        <v>1.4540124834116081E-4</v>
      </c>
      <c r="AQ1408" s="13">
        <f t="shared" si="1768"/>
        <v>3.7558373247732867E-5</v>
      </c>
      <c r="AR1408" s="13">
        <f t="shared" si="1769"/>
        <v>1.3868565533081681E-3</v>
      </c>
      <c r="AS1408" s="13">
        <f t="shared" si="1770"/>
        <v>1.2807034027562186E-3</v>
      </c>
      <c r="AT1408" s="13">
        <f t="shared" si="1771"/>
        <v>5.9133772772637086E-4</v>
      </c>
      <c r="AU1408" s="13">
        <f t="shared" si="1772"/>
        <v>1.820251316477263E-4</v>
      </c>
      <c r="AV1408" s="13">
        <f t="shared" si="1773"/>
        <v>4.2023128659613969E-5</v>
      </c>
      <c r="AW1408" s="13">
        <f t="shared" si="1774"/>
        <v>2.0570675262864253E-7</v>
      </c>
      <c r="AX1408" s="13">
        <f t="shared" si="1775"/>
        <v>1.2172765799788815E-4</v>
      </c>
      <c r="AY1408" s="13">
        <f t="shared" si="1776"/>
        <v>1.2577313787375034E-4</v>
      </c>
      <c r="AZ1408" s="13">
        <f t="shared" si="1777"/>
        <v>6.4976532329587158E-5</v>
      </c>
      <c r="BA1408" s="13">
        <f t="shared" si="1778"/>
        <v>2.2378651090642428E-5</v>
      </c>
      <c r="BB1408" s="13">
        <f t="shared" si="1779"/>
        <v>5.7805950088614103E-6</v>
      </c>
      <c r="BC1408" s="13">
        <f t="shared" si="1780"/>
        <v>1.1945412981730957E-6</v>
      </c>
      <c r="BD1408" s="13">
        <f t="shared" si="1781"/>
        <v>2.3882452484404236E-4</v>
      </c>
      <c r="BE1408" s="13">
        <f t="shared" si="1782"/>
        <v>2.2054435327129135E-4</v>
      </c>
      <c r="BF1408" s="13">
        <f t="shared" si="1783"/>
        <v>1.0183169377519964E-4</v>
      </c>
      <c r="BG1408" s="13">
        <f t="shared" si="1784"/>
        <v>3.134575488124238E-5</v>
      </c>
      <c r="BH1408" s="13">
        <f t="shared" si="1785"/>
        <v>7.2366199017861003E-6</v>
      </c>
      <c r="BI1408" s="13">
        <f t="shared" si="1786"/>
        <v>1.3365425155995115E-6</v>
      </c>
      <c r="BJ1408" s="14">
        <f t="shared" si="1787"/>
        <v>0.31497958840484547</v>
      </c>
      <c r="BK1408" s="14">
        <f t="shared" si="1788"/>
        <v>0.31208286346915964</v>
      </c>
      <c r="BL1408" s="14">
        <f t="shared" si="1789"/>
        <v>0.34692899962034274</v>
      </c>
      <c r="BM1408" s="14">
        <f t="shared" si="1790"/>
        <v>0.31145051106053873</v>
      </c>
      <c r="BN1408" s="14">
        <f t="shared" si="1791"/>
        <v>0.68839687650258374</v>
      </c>
    </row>
    <row r="1409" spans="1:66" x14ac:dyDescent="0.25">
      <c r="A1409" t="s">
        <v>13</v>
      </c>
      <c r="B1409" t="s">
        <v>52</v>
      </c>
      <c r="C1409" t="s">
        <v>14</v>
      </c>
      <c r="D1409" s="11">
        <v>44470</v>
      </c>
      <c r="E1409" s="10">
        <f>VLOOKUP(A1409,home!$A$2:$E$405,3,FALSE)</f>
        <v>1.4837</v>
      </c>
      <c r="F1409" s="10">
        <f>VLOOKUP(B1409,home!$B$2:$E$405,3,FALSE)</f>
        <v>0.55510000000000004</v>
      </c>
      <c r="G1409" s="10">
        <f>VLOOKUP(C1409,away!$B$2:$E$405,4,FALSE)</f>
        <v>0.83260000000000001</v>
      </c>
      <c r="H1409" s="10">
        <f>VLOOKUP(A1409,away!$A$2:$E$405,3,FALSE)</f>
        <v>1.2190000000000001</v>
      </c>
      <c r="I1409" s="10">
        <f>VLOOKUP(C1409,away!$B$2:$E$405,3,FALSE)</f>
        <v>0.82030000000000003</v>
      </c>
      <c r="J1409" s="10">
        <f>VLOOKUP(B1409,home!$B$2:$E$405,4,FALSE)</f>
        <v>1.0616000000000001</v>
      </c>
      <c r="K1409" s="12">
        <f t="shared" si="1736"/>
        <v>0.68573091696200006</v>
      </c>
      <c r="L1409" s="12">
        <f t="shared" si="1737"/>
        <v>1.0615423551200003</v>
      </c>
      <c r="M1409" s="13">
        <f t="shared" si="1738"/>
        <v>0.17424842430959275</v>
      </c>
      <c r="N1409" s="13">
        <f t="shared" si="1739"/>
        <v>0.1194875317810007</v>
      </c>
      <c r="O1409" s="13">
        <f t="shared" si="1740"/>
        <v>0.18497208271755419</v>
      </c>
      <c r="P1409" s="13">
        <f t="shared" si="1741"/>
        <v>0.12684107589427937</v>
      </c>
      <c r="Q1409" s="13">
        <f t="shared" si="1742"/>
        <v>4.0968147366855868E-2</v>
      </c>
      <c r="R1409" s="13">
        <f t="shared" si="1743"/>
        <v>9.8177850159721983E-2</v>
      </c>
      <c r="S1409" s="13">
        <f t="shared" si="1744"/>
        <v>2.3082932597188226E-2</v>
      </c>
      <c r="T1409" s="13">
        <f t="shared" si="1745"/>
        <v>4.3489423640715417E-2</v>
      </c>
      <c r="U1409" s="13">
        <f t="shared" si="1746"/>
        <v>6.7323587215384006E-2</v>
      </c>
      <c r="V1409" s="13">
        <f t="shared" si="1747"/>
        <v>1.8669794238524511E-3</v>
      </c>
      <c r="W1409" s="13">
        <f t="shared" si="1748"/>
        <v>9.3643750867028093E-3</v>
      </c>
      <c r="X1409" s="13">
        <f t="shared" si="1749"/>
        <v>9.940680783765558E-3</v>
      </c>
      <c r="Y1409" s="13">
        <f t="shared" si="1750"/>
        <v>5.2762268453473097E-3</v>
      </c>
      <c r="Z1409" s="13">
        <f t="shared" si="1751"/>
        <v>3.4739982093056593E-2</v>
      </c>
      <c r="AA1409" s="13">
        <f t="shared" si="1752"/>
        <v>2.3822279775915164E-2</v>
      </c>
      <c r="AB1409" s="13">
        <f t="shared" si="1753"/>
        <v>8.1678368774318055E-3</v>
      </c>
      <c r="AC1409" s="13">
        <f t="shared" si="1754"/>
        <v>8.4939677264017635E-5</v>
      </c>
      <c r="AD1409" s="13">
        <f t="shared" si="1755"/>
        <v>1.6053603787452063E-3</v>
      </c>
      <c r="AE1409" s="13">
        <f t="shared" si="1756"/>
        <v>1.704158037269522E-3</v>
      </c>
      <c r="AF1409" s="13">
        <f t="shared" si="1757"/>
        <v>9.0451796818988262E-4</v>
      </c>
      <c r="AG1409" s="13">
        <f t="shared" si="1758"/>
        <v>3.200613780668819E-4</v>
      </c>
      <c r="AH1409" s="13">
        <f t="shared" si="1759"/>
        <v>9.2194906019724826E-3</v>
      </c>
      <c r="AI1409" s="13">
        <f t="shared" si="1760"/>
        <v>6.3220897444131322E-3</v>
      </c>
      <c r="AJ1409" s="13">
        <f t="shared" si="1761"/>
        <v>2.167626198776237E-3</v>
      </c>
      <c r="AK1409" s="13">
        <f t="shared" si="1762"/>
        <v>4.9546943363922794E-4</v>
      </c>
      <c r="AL1409" s="13">
        <f t="shared" si="1763"/>
        <v>2.4732137677500341E-6</v>
      </c>
      <c r="AM1409" s="13">
        <f t="shared" si="1764"/>
        <v>2.2016904891428287E-4</v>
      </c>
      <c r="AN1409" s="13">
        <f t="shared" si="1765"/>
        <v>2.3371877070899839E-4</v>
      </c>
      <c r="AO1409" s="13">
        <f t="shared" si="1766"/>
        <v>1.2405118714709071E-4</v>
      </c>
      <c r="AP1409" s="13">
        <f t="shared" si="1767"/>
        <v>4.3895196453184875E-5</v>
      </c>
      <c r="AQ1409" s="13">
        <f t="shared" si="1768"/>
        <v>1.1649152555342236E-5</v>
      </c>
      <c r="AR1409" s="13">
        <f t="shared" si="1769"/>
        <v>1.9573759533249163E-3</v>
      </c>
      <c r="AS1409" s="13">
        <f t="shared" si="1770"/>
        <v>1.3422332073128639E-3</v>
      </c>
      <c r="AT1409" s="13">
        <f t="shared" si="1771"/>
        <v>4.6020540401374823E-4</v>
      </c>
      <c r="AU1409" s="13">
        <f t="shared" si="1772"/>
        <v>1.0519235789507178E-4</v>
      </c>
      <c r="AV1409" s="13">
        <f t="shared" si="1773"/>
        <v>1.8033413009195611E-5</v>
      </c>
      <c r="AW1409" s="13">
        <f t="shared" si="1774"/>
        <v>5.0009235132241828E-8</v>
      </c>
      <c r="AX1409" s="13">
        <f t="shared" si="1775"/>
        <v>2.5162787299773759E-5</v>
      </c>
      <c r="AY1409" s="13">
        <f t="shared" si="1776"/>
        <v>2.6711364491585469E-5</v>
      </c>
      <c r="AZ1409" s="13">
        <f t="shared" si="1777"/>
        <v>1.4177622385433193E-5</v>
      </c>
      <c r="BA1409" s="13">
        <f t="shared" si="1778"/>
        <v>5.0167155523449299E-6</v>
      </c>
      <c r="BB1409" s="13">
        <f t="shared" si="1779"/>
        <v>1.3313640106008422E-6</v>
      </c>
      <c r="BC1409" s="13">
        <f t="shared" si="1780"/>
        <v>2.8265985746704553E-7</v>
      </c>
      <c r="BD1409" s="13">
        <f t="shared" si="1781"/>
        <v>3.4630624655796442E-4</v>
      </c>
      <c r="BE1409" s="13">
        <f t="shared" si="1782"/>
        <v>2.3747290000186144E-4</v>
      </c>
      <c r="BF1409" s="13">
        <f t="shared" si="1783"/>
        <v>8.1421254735950885E-5</v>
      </c>
      <c r="BG1409" s="13">
        <f t="shared" si="1784"/>
        <v>1.8611023890093403E-5</v>
      </c>
      <c r="BH1409" s="13">
        <f t="shared" si="1785"/>
        <v>3.190538619438859E-6</v>
      </c>
      <c r="BI1409" s="13">
        <f t="shared" si="1786"/>
        <v>4.3757019462209661E-7</v>
      </c>
      <c r="BJ1409" s="14">
        <f t="shared" si="1787"/>
        <v>0.23376664913603526</v>
      </c>
      <c r="BK1409" s="14">
        <f t="shared" si="1788"/>
        <v>0.32615353648043616</v>
      </c>
      <c r="BL1409" s="14">
        <f t="shared" si="1789"/>
        <v>0.40523879259436391</v>
      </c>
      <c r="BM1409" s="14">
        <f t="shared" si="1790"/>
        <v>0.25517718671963069</v>
      </c>
      <c r="BN1409" s="14">
        <f t="shared" si="1791"/>
        <v>0.74469511222900486</v>
      </c>
    </row>
    <row r="1410" spans="1:66" x14ac:dyDescent="0.25">
      <c r="A1410" t="s">
        <v>13</v>
      </c>
      <c r="B1410" t="s">
        <v>61</v>
      </c>
      <c r="C1410" t="s">
        <v>55</v>
      </c>
      <c r="D1410" s="11">
        <v>44470</v>
      </c>
      <c r="E1410" s="10">
        <f>VLOOKUP(A1410,home!$A$2:$E$405,3,FALSE)</f>
        <v>1.4837</v>
      </c>
      <c r="F1410" s="10">
        <f>VLOOKUP(B1410,home!$B$2:$E$405,3,FALSE)</f>
        <v>0.99119999999999997</v>
      </c>
      <c r="G1410" s="10">
        <f>VLOOKUP(C1410,away!$B$2:$E$405,4,FALSE)</f>
        <v>1.1496999999999999</v>
      </c>
      <c r="H1410" s="10">
        <f>VLOOKUP(A1410,away!$A$2:$E$405,3,FALSE)</f>
        <v>1.2190000000000001</v>
      </c>
      <c r="I1410" s="10">
        <f>VLOOKUP(C1410,away!$B$2:$E$405,3,FALSE)</f>
        <v>0.91690000000000005</v>
      </c>
      <c r="J1410" s="10">
        <f>VLOOKUP(B1410,home!$B$2:$E$405,4,FALSE)</f>
        <v>1.1099000000000001</v>
      </c>
      <c r="K1410" s="12">
        <f t="shared" si="1736"/>
        <v>1.6907987629679999</v>
      </c>
      <c r="L1410" s="12">
        <f t="shared" si="1737"/>
        <v>1.2405364508900003</v>
      </c>
      <c r="M1410" s="13">
        <f t="shared" si="1738"/>
        <v>5.3325789256726271E-2</v>
      </c>
      <c r="N1410" s="13">
        <f t="shared" si="1739"/>
        <v>9.016317850956504E-2</v>
      </c>
      <c r="O1410" s="13">
        <f t="shared" si="1740"/>
        <v>6.615258534544731E-2</v>
      </c>
      <c r="P1410" s="13">
        <f t="shared" si="1741"/>
        <v>0.11185070946921734</v>
      </c>
      <c r="Q1410" s="13">
        <f t="shared" si="1742"/>
        <v>7.6223895344617765E-2</v>
      </c>
      <c r="R1410" s="13">
        <f t="shared" si="1743"/>
        <v>4.1032346720819533E-2</v>
      </c>
      <c r="S1410" s="13">
        <f t="shared" si="1744"/>
        <v>5.8651645775637744E-2</v>
      </c>
      <c r="T1410" s="13">
        <f t="shared" si="1745"/>
        <v>9.4558520603822929E-2</v>
      </c>
      <c r="U1410" s="13">
        <f t="shared" si="1746"/>
        <v>6.937744107723573E-2</v>
      </c>
      <c r="V1410" s="13">
        <f t="shared" si="1747"/>
        <v>1.3669075576087399E-2</v>
      </c>
      <c r="W1410" s="13">
        <f t="shared" si="1748"/>
        <v>4.295975598576067E-2</v>
      </c>
      <c r="X1410" s="13">
        <f t="shared" si="1749"/>
        <v>5.3293143221675984E-2</v>
      </c>
      <c r="Y1410" s="13">
        <f t="shared" si="1750"/>
        <v>3.3056043374495206E-2</v>
      </c>
      <c r="Z1410" s="13">
        <f t="shared" si="1751"/>
        <v>1.696737392424447E-2</v>
      </c>
      <c r="AA1410" s="13">
        <f t="shared" si="1752"/>
        <v>2.8688414841928047E-2</v>
      </c>
      <c r="AB1410" s="13">
        <f t="shared" si="1753"/>
        <v>2.4253168163122379E-2</v>
      </c>
      <c r="AC1410" s="13">
        <f t="shared" si="1754"/>
        <v>1.7919282375891859E-3</v>
      </c>
      <c r="AD1410" s="13">
        <f t="shared" si="1755"/>
        <v>1.8159075569532817E-2</v>
      </c>
      <c r="AE1410" s="13">
        <f t="shared" si="1756"/>
        <v>2.2526995158471546E-2</v>
      </c>
      <c r="AF1410" s="13">
        <f t="shared" si="1757"/>
        <v>1.3972779311553258E-2</v>
      </c>
      <c r="AG1410" s="13">
        <f t="shared" si="1758"/>
        <v>5.7779140187411678E-3</v>
      </c>
      <c r="AH1410" s="13">
        <f t="shared" si="1759"/>
        <v>5.2621614572264403E-3</v>
      </c>
      <c r="AI1410" s="13">
        <f t="shared" si="1760"/>
        <v>8.8972560824163525E-3</v>
      </c>
      <c r="AJ1410" s="13">
        <f t="shared" si="1761"/>
        <v>7.5217347889795418E-3</v>
      </c>
      <c r="AK1410" s="13">
        <f t="shared" si="1762"/>
        <v>4.2392466255266594E-3</v>
      </c>
      <c r="AL1410" s="13">
        <f t="shared" si="1763"/>
        <v>1.5034259969588261E-4</v>
      </c>
      <c r="AM1410" s="13">
        <f t="shared" si="1764"/>
        <v>6.1406685019217075E-3</v>
      </c>
      <c r="AN1410" s="13">
        <f t="shared" si="1765"/>
        <v>7.6177231094659683E-3</v>
      </c>
      <c r="AO1410" s="13">
        <f t="shared" si="1766"/>
        <v>4.7250315950398258E-3</v>
      </c>
      <c r="AP1410" s="13">
        <f t="shared" si="1767"/>
        <v>1.9538579750846079E-3</v>
      </c>
      <c r="AQ1410" s="13">
        <f t="shared" si="1768"/>
        <v>6.059580094886452E-4</v>
      </c>
      <c r="AR1410" s="13">
        <f t="shared" si="1769"/>
        <v>1.305580619631568E-3</v>
      </c>
      <c r="AS1410" s="13">
        <f t="shared" si="1770"/>
        <v>2.2074740966280502E-3</v>
      </c>
      <c r="AT1410" s="13">
        <f t="shared" si="1771"/>
        <v>1.8661972359313053E-3</v>
      </c>
      <c r="AU1410" s="13">
        <f t="shared" si="1772"/>
        <v>1.0517879926556506E-3</v>
      </c>
      <c r="AV1410" s="13">
        <f t="shared" si="1773"/>
        <v>4.4459045922169244E-4</v>
      </c>
      <c r="AW1410" s="13">
        <f t="shared" si="1774"/>
        <v>8.759534069213108E-6</v>
      </c>
      <c r="AX1410" s="13">
        <f t="shared" si="1775"/>
        <v>1.7304391178076303E-3</v>
      </c>
      <c r="AY1410" s="13">
        <f t="shared" si="1776"/>
        <v>2.1466728016863003E-3</v>
      </c>
      <c r="AZ1410" s="13">
        <f t="shared" si="1777"/>
        <v>1.3315129293130085E-3</v>
      </c>
      <c r="BA1410" s="13">
        <f t="shared" si="1778"/>
        <v>5.5059677454803583E-4</v>
      </c>
      <c r="BB1410" s="13">
        <f t="shared" si="1779"/>
        <v>1.7075884214232543E-4</v>
      </c>
      <c r="BC1410" s="13">
        <f t="shared" si="1780"/>
        <v>4.2366513597865247E-5</v>
      </c>
      <c r="BD1410" s="13">
        <f t="shared" si="1781"/>
        <v>2.6993672470475196E-4</v>
      </c>
      <c r="BE1410" s="13">
        <f t="shared" si="1782"/>
        <v>4.5640868021042813E-4</v>
      </c>
      <c r="BF1410" s="13">
        <f t="shared" si="1783"/>
        <v>3.8584761595382471E-4</v>
      </c>
      <c r="BG1410" s="13">
        <f t="shared" si="1784"/>
        <v>2.1746355724962626E-4</v>
      </c>
      <c r="BH1410" s="13">
        <f t="shared" si="1785"/>
        <v>9.1921778397072211E-5</v>
      </c>
      <c r="BI1410" s="13">
        <f t="shared" si="1786"/>
        <v>3.1084245840717686E-5</v>
      </c>
      <c r="BJ1410" s="14">
        <f t="shared" si="1787"/>
        <v>0.47770688726833238</v>
      </c>
      <c r="BK1410" s="14">
        <f t="shared" si="1788"/>
        <v>0.24158616371664013</v>
      </c>
      <c r="BL1410" s="14">
        <f t="shared" si="1789"/>
        <v>0.26375264810912652</v>
      </c>
      <c r="BM1410" s="14">
        <f t="shared" si="1790"/>
        <v>0.55912665510433357</v>
      </c>
      <c r="BN1410" s="14">
        <f t="shared" si="1791"/>
        <v>0.4387485046463932</v>
      </c>
    </row>
    <row r="1411" spans="1:66" x14ac:dyDescent="0.25">
      <c r="A1411" t="s">
        <v>13</v>
      </c>
      <c r="B1411" t="s">
        <v>59</v>
      </c>
      <c r="C1411" t="s">
        <v>62</v>
      </c>
      <c r="D1411" s="11">
        <v>44470</v>
      </c>
      <c r="E1411" s="10">
        <f>VLOOKUP(A1411,home!$A$2:$E$405,3,FALSE)</f>
        <v>1.4837</v>
      </c>
      <c r="F1411" s="10">
        <f>VLOOKUP(B1411,home!$B$2:$E$405,3,FALSE)</f>
        <v>1.0705</v>
      </c>
      <c r="G1411" s="10">
        <f>VLOOKUP(C1411,away!$B$2:$E$405,4,FALSE)</f>
        <v>1.1496999999999999</v>
      </c>
      <c r="H1411" s="10">
        <f>VLOOKUP(A1411,away!$A$2:$E$405,3,FALSE)</f>
        <v>1.2190000000000001</v>
      </c>
      <c r="I1411" s="10">
        <f>VLOOKUP(C1411,away!$B$2:$E$405,3,FALSE)</f>
        <v>1.3512</v>
      </c>
      <c r="J1411" s="10">
        <f>VLOOKUP(B1411,home!$B$2:$E$405,4,FALSE)</f>
        <v>0.62729999999999997</v>
      </c>
      <c r="K1411" s="12">
        <f t="shared" si="1736"/>
        <v>1.8260694872449998</v>
      </c>
      <c r="L1411" s="12">
        <f t="shared" si="1737"/>
        <v>1.0332338594400001</v>
      </c>
      <c r="M1411" s="13">
        <f t="shared" si="1738"/>
        <v>5.7308670637384554E-2</v>
      </c>
      <c r="N1411" s="13">
        <f t="shared" si="1739"/>
        <v>0.10464961480550138</v>
      </c>
      <c r="O1411" s="13">
        <f t="shared" si="1740"/>
        <v>5.9213258942040652E-2</v>
      </c>
      <c r="P1411" s="13">
        <f t="shared" si="1741"/>
        <v>0.10812752539439756</v>
      </c>
      <c r="Q1411" s="13">
        <f t="shared" si="1742"/>
        <v>9.5548734224134346E-2</v>
      </c>
      <c r="R1411" s="13">
        <f t="shared" si="1743"/>
        <v>3.059057203335238E-2</v>
      </c>
      <c r="S1411" s="13">
        <f t="shared" si="1744"/>
        <v>5.1002586597643298E-2</v>
      </c>
      <c r="T1411" s="13">
        <f t="shared" si="1745"/>
        <v>9.8724187427009155E-2</v>
      </c>
      <c r="U1411" s="13">
        <f t="shared" si="1746"/>
        <v>5.5860510187475003E-2</v>
      </c>
      <c r="V1411" s="13">
        <f t="shared" si="1747"/>
        <v>1.0692164255583848E-2</v>
      </c>
      <c r="W1411" s="13">
        <f t="shared" si="1748"/>
        <v>5.8159542703857918E-2</v>
      </c>
      <c r="X1411" s="13">
        <f t="shared" si="1749"/>
        <v>6.0092408771172612E-2</v>
      </c>
      <c r="Y1411" s="13">
        <f t="shared" si="1750"/>
        <v>3.1044755718842396E-2</v>
      </c>
      <c r="Z1411" s="13">
        <f t="shared" si="1751"/>
        <v>1.0535738268166004E-2</v>
      </c>
      <c r="AA1411" s="13">
        <f t="shared" si="1752"/>
        <v>1.9238990177097414E-2</v>
      </c>
      <c r="AB1411" s="13">
        <f t="shared" si="1753"/>
        <v>1.7565866463901937E-2</v>
      </c>
      <c r="AC1411" s="13">
        <f t="shared" si="1754"/>
        <v>1.260844616975524E-3</v>
      </c>
      <c r="AD1411" s="13">
        <f t="shared" si="1755"/>
        <v>2.6550841580909396E-2</v>
      </c>
      <c r="AE1411" s="13">
        <f t="shared" si="1756"/>
        <v>2.7433228518023045E-2</v>
      </c>
      <c r="AF1411" s="13">
        <f t="shared" si="1757"/>
        <v>1.4172470289288213E-2</v>
      </c>
      <c r="AG1411" s="13">
        <f t="shared" si="1758"/>
        <v>4.8811587249333321E-3</v>
      </c>
      <c r="AH1411" s="13">
        <f t="shared" si="1759"/>
        <v>2.7214703782167155E-3</v>
      </c>
      <c r="AI1411" s="13">
        <f t="shared" si="1760"/>
        <v>4.9695940181026521E-3</v>
      </c>
      <c r="AJ1411" s="13">
        <f t="shared" si="1761"/>
        <v>4.5374120002262663E-3</v>
      </c>
      <c r="AK1411" s="13">
        <f t="shared" si="1762"/>
        <v>2.7618765348908286E-3</v>
      </c>
      <c r="AL1411" s="13">
        <f t="shared" si="1763"/>
        <v>9.5156287398839815E-5</v>
      </c>
      <c r="AM1411" s="13">
        <f t="shared" si="1764"/>
        <v>9.6967363343148823E-3</v>
      </c>
      <c r="AN1411" s="13">
        <f t="shared" si="1765"/>
        <v>1.0018996306676246E-2</v>
      </c>
      <c r="AO1411" s="13">
        <f t="shared" si="1766"/>
        <v>5.1759831108311016E-3</v>
      </c>
      <c r="AP1411" s="13">
        <f t="shared" si="1767"/>
        <v>1.7826670020000925E-3</v>
      </c>
      <c r="AQ1411" s="13">
        <f t="shared" si="1768"/>
        <v>4.6047797664322245E-4</v>
      </c>
      <c r="AR1411" s="13">
        <f t="shared" si="1769"/>
        <v>5.6238306844729889E-4</v>
      </c>
      <c r="AS1411" s="13">
        <f t="shared" si="1770"/>
        <v>1.0269505614348285E-3</v>
      </c>
      <c r="AT1411" s="13">
        <f t="shared" si="1771"/>
        <v>9.3764154257263148E-4</v>
      </c>
      <c r="AU1411" s="13">
        <f t="shared" si="1772"/>
        <v>5.7073287028840515E-4</v>
      </c>
      <c r="AV1411" s="13">
        <f t="shared" si="1773"/>
        <v>2.6054946995035397E-4</v>
      </c>
      <c r="AW1411" s="13">
        <f t="shared" si="1774"/>
        <v>4.9871326274408476E-6</v>
      </c>
      <c r="AX1411" s="13">
        <f t="shared" si="1775"/>
        <v>2.9511523909920511E-3</v>
      </c>
      <c r="AY1411" s="13">
        <f t="shared" si="1776"/>
        <v>3.0492305747403009E-3</v>
      </c>
      <c r="AZ1411" s="13">
        <f t="shared" si="1777"/>
        <v>1.5752841375306853E-3</v>
      </c>
      <c r="BA1411" s="13">
        <f t="shared" si="1778"/>
        <v>5.4254563637848069E-4</v>
      </c>
      <c r="BB1411" s="13">
        <f t="shared" si="1779"/>
        <v>1.4014413044941712E-4</v>
      </c>
      <c r="BC1411" s="13">
        <f t="shared" si="1780"/>
        <v>2.8960332156422827E-5</v>
      </c>
      <c r="BD1411" s="13">
        <f t="shared" si="1781"/>
        <v>9.6845538049252029E-5</v>
      </c>
      <c r="BE1411" s="13">
        <f t="shared" si="1782"/>
        <v>1.7684668200756374E-4</v>
      </c>
      <c r="BF1411" s="13">
        <f t="shared" si="1783"/>
        <v>1.6146716496726578E-4</v>
      </c>
      <c r="BG1411" s="13">
        <f t="shared" si="1784"/>
        <v>9.8283421046226253E-5</v>
      </c>
      <c r="BH1411" s="13">
        <f t="shared" si="1785"/>
        <v>4.4868089068641736E-5</v>
      </c>
      <c r="BI1411" s="13">
        <f t="shared" si="1786"/>
        <v>1.6386449679847512E-5</v>
      </c>
      <c r="BJ1411" s="14">
        <f t="shared" si="1787"/>
        <v>0.55667912069638481</v>
      </c>
      <c r="BK1411" s="14">
        <f t="shared" si="1788"/>
        <v>0.23153617836412391</v>
      </c>
      <c r="BL1411" s="14">
        <f t="shared" si="1789"/>
        <v>0.20141250559281618</v>
      </c>
      <c r="BM1411" s="14">
        <f t="shared" si="1790"/>
        <v>0.54168092344256691</v>
      </c>
      <c r="BN1411" s="14">
        <f t="shared" si="1791"/>
        <v>0.45543837603681087</v>
      </c>
    </row>
    <row r="1412" spans="1:66" x14ac:dyDescent="0.25">
      <c r="A1412" t="s">
        <v>13</v>
      </c>
      <c r="B1412" t="s">
        <v>51</v>
      </c>
      <c r="C1412" t="s">
        <v>58</v>
      </c>
      <c r="D1412" s="11">
        <v>44470</v>
      </c>
      <c r="E1412" s="10">
        <f>VLOOKUP(A1412,home!$A$2:$E$405,3,FALSE)</f>
        <v>1.4837</v>
      </c>
      <c r="F1412" s="10">
        <f>VLOOKUP(B1412,home!$B$2:$E$405,3,FALSE)</f>
        <v>1.3480000000000001</v>
      </c>
      <c r="G1412" s="10">
        <f>VLOOKUP(C1412,away!$B$2:$E$405,4,FALSE)</f>
        <v>0.87219999999999998</v>
      </c>
      <c r="H1412" s="10">
        <f>VLOOKUP(A1412,away!$A$2:$E$405,3,FALSE)</f>
        <v>1.2190000000000001</v>
      </c>
      <c r="I1412" s="10">
        <f>VLOOKUP(C1412,away!$B$2:$E$405,3,FALSE)</f>
        <v>0.57909999999999995</v>
      </c>
      <c r="J1412" s="10">
        <f>VLOOKUP(B1412,home!$B$2:$E$405,4,FALSE)</f>
        <v>0.82030000000000003</v>
      </c>
      <c r="K1412" s="12">
        <f t="shared" si="1736"/>
        <v>1.74442407272</v>
      </c>
      <c r="L1412" s="12">
        <f t="shared" si="1737"/>
        <v>0.57906855487000009</v>
      </c>
      <c r="M1412" s="13">
        <f t="shared" si="1738"/>
        <v>9.7930951263288477E-2</v>
      </c>
      <c r="N1412" s="13">
        <f t="shared" si="1739"/>
        <v>0.1708331088480495</v>
      </c>
      <c r="O1412" s="13">
        <f t="shared" si="1740"/>
        <v>5.6708734425076859E-2</v>
      </c>
      <c r="P1412" s="13">
        <f t="shared" si="1741"/>
        <v>9.8924081464589433E-2</v>
      </c>
      <c r="Q1412" s="13">
        <f t="shared" si="1742"/>
        <v>0.14900269374606684</v>
      </c>
      <c r="R1412" s="13">
        <f t="shared" si="1743"/>
        <v>1.6419122446017939E-2</v>
      </c>
      <c r="S1412" s="13">
        <f t="shared" si="1744"/>
        <v>2.4981820781315167E-2</v>
      </c>
      <c r="T1412" s="13">
        <f t="shared" si="1745"/>
        <v>8.6282774539272106E-2</v>
      </c>
      <c r="U1412" s="13">
        <f t="shared" si="1746"/>
        <v>2.8641912447770979E-2</v>
      </c>
      <c r="V1412" s="13">
        <f t="shared" si="1747"/>
        <v>2.8039071772569257E-3</v>
      </c>
      <c r="W1412" s="13">
        <f t="shared" si="1748"/>
        <v>8.6641295290254897E-2</v>
      </c>
      <c r="X1412" s="13">
        <f t="shared" si="1749"/>
        <v>5.0171249655792838E-2</v>
      </c>
      <c r="Y1412" s="13">
        <f t="shared" si="1750"/>
        <v>1.4526296517100974E-2</v>
      </c>
      <c r="Z1412" s="13">
        <f t="shared" si="1751"/>
        <v>3.1692658356830632E-3</v>
      </c>
      <c r="AA1412" s="13">
        <f t="shared" si="1752"/>
        <v>5.5285436166146035E-3</v>
      </c>
      <c r="AB1412" s="13">
        <f t="shared" si="1753"/>
        <v>4.8220622859525041E-3</v>
      </c>
      <c r="AC1412" s="13">
        <f t="shared" si="1754"/>
        <v>1.7702137222964641E-4</v>
      </c>
      <c r="AD1412" s="13">
        <f t="shared" si="1755"/>
        <v>3.7784790298990657E-2</v>
      </c>
      <c r="AE1412" s="13">
        <f t="shared" si="1756"/>
        <v>2.1879983914502518E-2</v>
      </c>
      <c r="AF1412" s="13">
        <f t="shared" si="1757"/>
        <v>6.3350053329749093E-3</v>
      </c>
      <c r="AG1412" s="13">
        <f t="shared" si="1758"/>
        <v>1.2228007944198416E-3</v>
      </c>
      <c r="AH1412" s="13">
        <f t="shared" si="1759"/>
        <v>4.5880554686696356E-4</v>
      </c>
      <c r="AI1412" s="13">
        <f t="shared" si="1760"/>
        <v>8.0035144065219532E-4</v>
      </c>
      <c r="AJ1412" s="13">
        <f t="shared" si="1761"/>
        <v>6.9807615985491127E-4</v>
      </c>
      <c r="AK1412" s="13">
        <f t="shared" si="1762"/>
        <v>4.059136192809472E-4</v>
      </c>
      <c r="AL1412" s="13">
        <f t="shared" si="1763"/>
        <v>7.1526627369680524E-6</v>
      </c>
      <c r="AM1412" s="13">
        <f t="shared" si="1764"/>
        <v>1.3182539556047278E-2</v>
      </c>
      <c r="AN1412" s="13">
        <f t="shared" si="1765"/>
        <v>7.6335941302369086E-3</v>
      </c>
      <c r="AO1412" s="13">
        <f t="shared" si="1766"/>
        <v>2.2101871607302006E-3</v>
      </c>
      <c r="AP1412" s="13">
        <f t="shared" si="1767"/>
        <v>4.2661662838542203E-4</v>
      </c>
      <c r="AQ1412" s="13">
        <f t="shared" si="1768"/>
        <v>6.1760068620664535E-5</v>
      </c>
      <c r="AR1412" s="13">
        <f t="shared" si="1769"/>
        <v>5.313597299811855E-5</v>
      </c>
      <c r="AS1412" s="13">
        <f t="shared" si="1770"/>
        <v>9.2691670425317906E-5</v>
      </c>
      <c r="AT1412" s="13">
        <f t="shared" si="1771"/>
        <v>8.0846790615276553E-5</v>
      </c>
      <c r="AU1412" s="13">
        <f t="shared" si="1772"/>
        <v>4.7010362583813911E-5</v>
      </c>
      <c r="AV1412" s="13">
        <f t="shared" si="1773"/>
        <v>2.0501502039625145E-5</v>
      </c>
      <c r="AW1412" s="13">
        <f t="shared" si="1774"/>
        <v>2.0069996659013609E-7</v>
      </c>
      <c r="AX1412" s="13">
        <f t="shared" si="1775"/>
        <v>3.8326565568587503E-3</v>
      </c>
      <c r="AY1412" s="13">
        <f t="shared" si="1776"/>
        <v>2.2193708936932262E-3</v>
      </c>
      <c r="AZ1412" s="13">
        <f t="shared" si="1777"/>
        <v>6.425839480657385E-4</v>
      </c>
      <c r="BA1412" s="13">
        <f t="shared" si="1778"/>
        <v>1.240333860630288E-4</v>
      </c>
      <c r="BB1412" s="13">
        <f t="shared" si="1779"/>
        <v>1.7955958405787722E-5</v>
      </c>
      <c r="BC1412" s="13">
        <f t="shared" si="1780"/>
        <v>2.0795461770690661E-6</v>
      </c>
      <c r="BD1412" s="13">
        <f t="shared" si="1781"/>
        <v>5.1282285159386392E-6</v>
      </c>
      <c r="BE1412" s="13">
        <f t="shared" si="1782"/>
        <v>8.9458052736125199E-6</v>
      </c>
      <c r="BF1412" s="13">
        <f t="shared" si="1783"/>
        <v>7.8026390345776066E-6</v>
      </c>
      <c r="BG1412" s="13">
        <f t="shared" si="1784"/>
        <v>4.5370371208873042E-6</v>
      </c>
      <c r="BH1412" s="13">
        <f t="shared" si="1785"/>
        <v>1.9786291931250139E-6</v>
      </c>
      <c r="BI1412" s="13">
        <f t="shared" si="1786"/>
        <v>6.903136790947644E-7</v>
      </c>
      <c r="BJ1412" s="14">
        <f t="shared" si="1787"/>
        <v>0.65503337677070905</v>
      </c>
      <c r="BK1412" s="14">
        <f t="shared" si="1788"/>
        <v>0.22704430561510983</v>
      </c>
      <c r="BL1412" s="14">
        <f t="shared" si="1789"/>
        <v>0.11480679093956729</v>
      </c>
      <c r="BM1412" s="14">
        <f t="shared" si="1790"/>
        <v>0.40801587677425372</v>
      </c>
      <c r="BN1412" s="14">
        <f t="shared" si="1791"/>
        <v>0.58981869219308902</v>
      </c>
    </row>
    <row r="1413" spans="1:66" x14ac:dyDescent="0.25">
      <c r="A1413" t="s">
        <v>13</v>
      </c>
      <c r="B1413" t="s">
        <v>60</v>
      </c>
      <c r="C1413" t="s">
        <v>63</v>
      </c>
      <c r="D1413" s="11">
        <v>44470</v>
      </c>
      <c r="E1413" s="10">
        <f>VLOOKUP(A1413,home!$A$2:$E$405,3,FALSE)</f>
        <v>1.4837</v>
      </c>
      <c r="F1413" s="10">
        <f>VLOOKUP(B1413,home!$B$2:$E$405,3,FALSE)</f>
        <v>1.0705</v>
      </c>
      <c r="G1413" s="10">
        <f>VLOOKUP(C1413,away!$B$2:$E$405,4,FALSE)</f>
        <v>0.82630000000000003</v>
      </c>
      <c r="H1413" s="10">
        <f>VLOOKUP(A1413,away!$A$2:$E$405,3,FALSE)</f>
        <v>1.2190000000000001</v>
      </c>
      <c r="I1413" s="10">
        <f>VLOOKUP(C1413,away!$B$2:$E$405,3,FALSE)</f>
        <v>1.1497999999999999</v>
      </c>
      <c r="J1413" s="10">
        <f>VLOOKUP(B1413,home!$B$2:$E$405,4,FALSE)</f>
        <v>0.53080000000000005</v>
      </c>
      <c r="K1413" s="12">
        <f t="shared" si="1736"/>
        <v>1.3124129923550001</v>
      </c>
      <c r="L1413" s="12">
        <f t="shared" si="1737"/>
        <v>0.74397257096000013</v>
      </c>
      <c r="M1413" s="13">
        <f t="shared" si="1738"/>
        <v>0.12791547774227061</v>
      </c>
      <c r="N1413" s="13">
        <f t="shared" si="1739"/>
        <v>0.16787793491225275</v>
      </c>
      <c r="O1413" s="13">
        <f t="shared" si="1740"/>
        <v>9.5165606841493736E-2</v>
      </c>
      <c r="P1413" s="13">
        <f t="shared" si="1741"/>
        <v>0.12489657884412425</v>
      </c>
      <c r="Q1413" s="13">
        <f t="shared" si="1742"/>
        <v>0.11016259145428382</v>
      </c>
      <c r="R1413" s="13">
        <f t="shared" si="1743"/>
        <v>3.540030059441733E-2</v>
      </c>
      <c r="S1413" s="13">
        <f t="shared" si="1744"/>
        <v>3.0487232042388904E-2</v>
      </c>
      <c r="T1413" s="13">
        <f t="shared" si="1745"/>
        <v>8.1957946387859679E-2</v>
      </c>
      <c r="U1413" s="13">
        <f t="shared" si="1746"/>
        <v>4.6459814433385732E-2</v>
      </c>
      <c r="V1413" s="13">
        <f t="shared" si="1747"/>
        <v>3.3075234502316815E-3</v>
      </c>
      <c r="W1413" s="13">
        <f t="shared" si="1748"/>
        <v>4.8192938765366004E-2</v>
      </c>
      <c r="X1413" s="13">
        <f t="shared" si="1749"/>
        <v>3.5854224555387199E-2</v>
      </c>
      <c r="Y1413" s="13">
        <f t="shared" si="1750"/>
        <v>1.333727981112429E-2</v>
      </c>
      <c r="Z1413" s="13">
        <f t="shared" si="1751"/>
        <v>8.7789508819951616E-3</v>
      </c>
      <c r="AA1413" s="13">
        <f t="shared" si="1752"/>
        <v>1.1521609196776837E-2</v>
      </c>
      <c r="AB1413" s="13">
        <f t="shared" si="1753"/>
        <v>7.5605548013433907E-3</v>
      </c>
      <c r="AC1413" s="13">
        <f t="shared" si="1754"/>
        <v>2.0184146724848393E-4</v>
      </c>
      <c r="AD1413" s="13">
        <f t="shared" si="1755"/>
        <v>1.581225974385882E-2</v>
      </c>
      <c r="AE1413" s="13">
        <f t="shared" si="1756"/>
        <v>1.1763887534325959E-2</v>
      </c>
      <c r="AF1413" s="13">
        <f t="shared" si="1757"/>
        <v>4.3760048266983896E-3</v>
      </c>
      <c r="AG1413" s="13">
        <f t="shared" si="1758"/>
        <v>1.0852091871507237E-3</v>
      </c>
      <c r="AH1413" s="13">
        <f t="shared" si="1759"/>
        <v>1.632824664502375E-3</v>
      </c>
      <c r="AI1413" s="13">
        <f t="shared" si="1760"/>
        <v>2.142940303930611E-3</v>
      </c>
      <c r="AJ1413" s="13">
        <f t="shared" si="1761"/>
        <v>1.4062113483598536E-3</v>
      </c>
      <c r="AK1413" s="13">
        <f t="shared" si="1762"/>
        <v>6.1517668119483843E-4</v>
      </c>
      <c r="AL1413" s="13">
        <f t="shared" si="1763"/>
        <v>7.883114435614031E-6</v>
      </c>
      <c r="AM1413" s="13">
        <f t="shared" si="1764"/>
        <v>4.1504430252664454E-3</v>
      </c>
      <c r="AN1413" s="13">
        <f t="shared" si="1765"/>
        <v>3.0878157681304783E-3</v>
      </c>
      <c r="AO1413" s="13">
        <f t="shared" si="1766"/>
        <v>1.1486251178334296E-3</v>
      </c>
      <c r="AP1413" s="13">
        <f t="shared" si="1767"/>
        <v>2.8484852732792328E-4</v>
      </c>
      <c r="AQ1413" s="13">
        <f t="shared" si="1768"/>
        <v>5.2979872802581221E-5</v>
      </c>
      <c r="AR1413" s="13">
        <f t="shared" si="1769"/>
        <v>2.4295535271534645E-4</v>
      </c>
      <c r="AS1413" s="13">
        <f t="shared" si="1770"/>
        <v>3.1885776146581231E-4</v>
      </c>
      <c r="AT1413" s="13">
        <f t="shared" si="1771"/>
        <v>2.0923653443048182E-4</v>
      </c>
      <c r="AU1413" s="13">
        <f t="shared" si="1772"/>
        <v>9.15349154206329E-5</v>
      </c>
      <c r="AV1413" s="13">
        <f t="shared" si="1773"/>
        <v>3.0032903063038665E-5</v>
      </c>
      <c r="AW1413" s="13">
        <f t="shared" si="1774"/>
        <v>2.1380742125425695E-7</v>
      </c>
      <c r="AX1413" s="13">
        <f t="shared" si="1775"/>
        <v>9.0784922506481343E-4</v>
      </c>
      <c r="AY1413" s="13">
        <f t="shared" si="1776"/>
        <v>6.7541492201551303E-4</v>
      </c>
      <c r="AZ1413" s="13">
        <f t="shared" si="1777"/>
        <v>2.5124508799831457E-4</v>
      </c>
      <c r="BA1413" s="13">
        <f t="shared" si="1778"/>
        <v>6.2306484686392525E-5</v>
      </c>
      <c r="BB1413" s="13">
        <f t="shared" si="1779"/>
        <v>1.158857889990383E-5</v>
      </c>
      <c r="BC1413" s="13">
        <f t="shared" si="1780"/>
        <v>1.7243169675868534E-6</v>
      </c>
      <c r="BD1413" s="13">
        <f t="shared" si="1781"/>
        <v>3.0125353064688302E-5</v>
      </c>
      <c r="BE1413" s="13">
        <f t="shared" si="1782"/>
        <v>3.9536904761378443E-5</v>
      </c>
      <c r="BF1413" s="13">
        <f t="shared" si="1783"/>
        <v>2.5944373743167671E-5</v>
      </c>
      <c r="BG1413" s="13">
        <f t="shared" si="1784"/>
        <v>1.1349911059682395E-5</v>
      </c>
      <c r="BH1413" s="13">
        <f t="shared" si="1785"/>
        <v>3.7239426842002202E-6</v>
      </c>
      <c r="BI1413" s="13">
        <f t="shared" si="1786"/>
        <v>9.774701523059429E-7</v>
      </c>
      <c r="BJ1413" s="14">
        <f t="shared" si="1787"/>
        <v>0.50105511810530101</v>
      </c>
      <c r="BK1413" s="14">
        <f t="shared" si="1788"/>
        <v>0.28749195158271501</v>
      </c>
      <c r="BL1413" s="14">
        <f t="shared" si="1789"/>
        <v>0.20290931428796544</v>
      </c>
      <c r="BM1413" s="14">
        <f t="shared" si="1790"/>
        <v>0.33814164335453983</v>
      </c>
      <c r="BN1413" s="14">
        <f t="shared" si="1791"/>
        <v>0.66141849038884259</v>
      </c>
    </row>
    <row r="1414" spans="1:66" x14ac:dyDescent="0.25">
      <c r="A1414" t="s">
        <v>13</v>
      </c>
      <c r="B1414" t="s">
        <v>248</v>
      </c>
      <c r="C1414" t="s">
        <v>250</v>
      </c>
      <c r="D1414" s="11">
        <v>44470</v>
      </c>
      <c r="E1414" s="10">
        <f>VLOOKUP(A1414,home!$A$2:$E$405,3,FALSE)</f>
        <v>1.4837</v>
      </c>
      <c r="F1414" s="10">
        <f>VLOOKUP(B1414,home!$B$2:$E$405,3,FALSE)</f>
        <v>2.1013000000000002</v>
      </c>
      <c r="G1414" s="10">
        <f>VLOOKUP(C1414,away!$B$2:$E$405,4,FALSE)</f>
        <v>1.1496999999999999</v>
      </c>
      <c r="H1414" s="10">
        <f>VLOOKUP(A1414,away!$A$2:$E$405,3,FALSE)</f>
        <v>1.2190000000000001</v>
      </c>
      <c r="I1414" s="10">
        <f>VLOOKUP(C1414,away!$B$2:$E$405,3,FALSE)</f>
        <v>1.3994</v>
      </c>
      <c r="J1414" s="10">
        <f>VLOOKUP(B1414,home!$B$2:$E$405,4,FALSE)</f>
        <v>0.91690000000000005</v>
      </c>
      <c r="K1414" s="12">
        <f t="shared" si="1736"/>
        <v>3.584418321857</v>
      </c>
      <c r="L1414" s="12">
        <f t="shared" si="1737"/>
        <v>1.5641109193400002</v>
      </c>
      <c r="M1414" s="13">
        <f t="shared" si="1738"/>
        <v>5.807940527909913E-3</v>
      </c>
      <c r="N1414" s="13">
        <f t="shared" si="1739"/>
        <v>2.081808844049611E-2</v>
      </c>
      <c r="O1414" s="13">
        <f t="shared" si="1740"/>
        <v>9.0842631985812213E-3</v>
      </c>
      <c r="P1414" s="13">
        <f t="shared" si="1741"/>
        <v>3.2561799449565804E-2</v>
      </c>
      <c r="Q1414" s="13">
        <f t="shared" si="1742"/>
        <v>3.7310368816076848E-2</v>
      </c>
      <c r="R1414" s="13">
        <f t="shared" si="1743"/>
        <v>7.1043976315297045E-3</v>
      </c>
      <c r="S1414" s="13">
        <f t="shared" si="1744"/>
        <v>4.5638844711763132E-2</v>
      </c>
      <c r="T1414" s="13">
        <f t="shared" si="1745"/>
        <v>5.8357555269828443E-2</v>
      </c>
      <c r="U1414" s="13">
        <f t="shared" si="1746"/>
        <v>2.5465133036212548E-2</v>
      </c>
      <c r="V1414" s="13">
        <f t="shared" si="1747"/>
        <v>2.8430098825200756E-2</v>
      </c>
      <c r="W1414" s="13">
        <f t="shared" si="1748"/>
        <v>4.4578656526529301E-2</v>
      </c>
      <c r="X1414" s="13">
        <f t="shared" si="1749"/>
        <v>6.9725963442651848E-2</v>
      </c>
      <c r="Y1414" s="13">
        <f t="shared" si="1750"/>
        <v>5.4529570391076726E-2</v>
      </c>
      <c r="Z1414" s="13">
        <f t="shared" si="1751"/>
        <v>3.7040219702696147E-3</v>
      </c>
      <c r="AA1414" s="13">
        <f t="shared" si="1752"/>
        <v>1.3276764214795272E-2</v>
      </c>
      <c r="AB1414" s="13">
        <f t="shared" si="1753"/>
        <v>2.3794738453243775E-2</v>
      </c>
      <c r="AC1414" s="13">
        <f t="shared" si="1754"/>
        <v>9.9619560908566322E-3</v>
      </c>
      <c r="AD1414" s="13">
        <f t="shared" si="1755"/>
        <v>3.9947138304365443E-2</v>
      </c>
      <c r="AE1414" s="13">
        <f t="shared" si="1756"/>
        <v>6.248175521824318E-2</v>
      </c>
      <c r="AF1414" s="13">
        <f t="shared" si="1757"/>
        <v>4.8864197798191608E-2</v>
      </c>
      <c r="AG1414" s="13">
        <f t="shared" si="1758"/>
        <v>2.5476341780313695E-2</v>
      </c>
      <c r="AH1414" s="13">
        <f t="shared" si="1759"/>
        <v>1.4483753022934923E-3</v>
      </c>
      <c r="AI1414" s="13">
        <f t="shared" si="1760"/>
        <v>5.1915829704659647E-3</v>
      </c>
      <c r="AJ1414" s="13">
        <f t="shared" si="1761"/>
        <v>9.3044025593894998E-3</v>
      </c>
      <c r="AK1414" s="13">
        <f t="shared" si="1762"/>
        <v>1.111695700260296E-2</v>
      </c>
      <c r="AL1414" s="13">
        <f t="shared" si="1763"/>
        <v>2.2340395174300265E-3</v>
      </c>
      <c r="AM1414" s="13">
        <f t="shared" si="1764"/>
        <v>2.8637450888784614E-2</v>
      </c>
      <c r="AN1414" s="13">
        <f t="shared" si="1765"/>
        <v>4.479214963721101E-2</v>
      </c>
      <c r="AO1414" s="13">
        <f t="shared" si="1766"/>
        <v>3.502994517413649E-2</v>
      </c>
      <c r="AP1414" s="13">
        <f t="shared" si="1767"/>
        <v>1.8263573250249476E-2</v>
      </c>
      <c r="AQ1414" s="13">
        <f t="shared" si="1768"/>
        <v>7.1415635867202896E-3</v>
      </c>
      <c r="AR1414" s="13">
        <f t="shared" si="1769"/>
        <v>4.5308392512392464E-4</v>
      </c>
      <c r="AS1414" s="13">
        <f t="shared" si="1770"/>
        <v>1.6240423225530806E-3</v>
      </c>
      <c r="AT1414" s="13">
        <f t="shared" si="1771"/>
        <v>2.91062352821523E-3</v>
      </c>
      <c r="AU1414" s="13">
        <f t="shared" si="1772"/>
        <v>3.4776307675209108E-3</v>
      </c>
      <c r="AV1414" s="13">
        <f t="shared" si="1773"/>
        <v>3.1163208599388941E-3</v>
      </c>
      <c r="AW1414" s="13">
        <f t="shared" si="1774"/>
        <v>3.4791614830014032E-4</v>
      </c>
      <c r="AX1414" s="13">
        <f t="shared" si="1775"/>
        <v>1.7108100609506596E-2</v>
      </c>
      <c r="AY1414" s="13">
        <f t="shared" si="1776"/>
        <v>2.6758966972496582E-2</v>
      </c>
      <c r="AZ1414" s="13">
        <f t="shared" si="1777"/>
        <v>2.0926996215970172E-2</v>
      </c>
      <c r="BA1414" s="13">
        <f t="shared" si="1778"/>
        <v>1.0910714430128601E-2</v>
      </c>
      <c r="BB1414" s="13">
        <f t="shared" si="1779"/>
        <v>4.2663918944911656E-3</v>
      </c>
      <c r="BC1414" s="13">
        <f t="shared" si="1780"/>
        <v>1.3346220296714595E-3</v>
      </c>
      <c r="BD1414" s="13">
        <f t="shared" si="1781"/>
        <v>1.1811225244395952E-4</v>
      </c>
      <c r="BE1414" s="13">
        <f t="shared" si="1782"/>
        <v>4.2336372169592774E-4</v>
      </c>
      <c r="BF1414" s="13">
        <f t="shared" si="1783"/>
        <v>7.5875634042822584E-4</v>
      </c>
      <c r="BG1414" s="13">
        <f t="shared" si="1784"/>
        <v>9.0656670948536643E-4</v>
      </c>
      <c r="BH1414" s="13">
        <f t="shared" si="1785"/>
        <v>8.1237858086623998E-4</v>
      </c>
      <c r="BI1414" s="13">
        <f t="shared" si="1786"/>
        <v>5.8238093390822784E-4</v>
      </c>
      <c r="BJ1414" s="14">
        <f t="shared" si="1787"/>
        <v>0.67726011067713976</v>
      </c>
      <c r="BK1414" s="14">
        <f t="shared" si="1788"/>
        <v>0.15139364609522285</v>
      </c>
      <c r="BL1414" s="14">
        <f t="shared" si="1789"/>
        <v>0.12096987431129443</v>
      </c>
      <c r="BM1414" s="14">
        <f t="shared" si="1790"/>
        <v>0.81422974416557059</v>
      </c>
      <c r="BN1414" s="14">
        <f t="shared" si="1791"/>
        <v>0.1126868580641596</v>
      </c>
    </row>
    <row r="1415" spans="1:66" x14ac:dyDescent="0.25">
      <c r="A1415" t="s">
        <v>21</v>
      </c>
      <c r="B1415" t="s">
        <v>267</v>
      </c>
      <c r="C1415" t="s">
        <v>273</v>
      </c>
      <c r="D1415" s="11">
        <v>44470</v>
      </c>
      <c r="E1415" s="10">
        <f>VLOOKUP(A1415,home!$A$2:$E$405,3,FALSE)</f>
        <v>1.3974</v>
      </c>
      <c r="F1415" s="10">
        <f>VLOOKUP(B1415,home!$B$2:$E$405,3,FALSE)</f>
        <v>1.0546</v>
      </c>
      <c r="G1415" s="10">
        <f>VLOOKUP(C1415,away!$B$2:$E$405,4,FALSE)</f>
        <v>1.0923</v>
      </c>
      <c r="H1415" s="10">
        <f>VLOOKUP(A1415,away!$A$2:$E$405,3,FALSE)</f>
        <v>1.3632</v>
      </c>
      <c r="I1415" s="10">
        <f>VLOOKUP(C1415,away!$B$2:$E$405,3,FALSE)</f>
        <v>1.0038</v>
      </c>
      <c r="J1415" s="10">
        <f>VLOOKUP(B1415,home!$B$2:$E$405,4,FALSE)</f>
        <v>1.0038</v>
      </c>
      <c r="K1415" s="12">
        <f t="shared" si="1736"/>
        <v>1.6097203690919999</v>
      </c>
      <c r="L1415" s="12">
        <f t="shared" si="1737"/>
        <v>1.373580004608</v>
      </c>
      <c r="M1415" s="13">
        <f t="shared" si="1738"/>
        <v>5.0625474857408377E-2</v>
      </c>
      <c r="N1415" s="13">
        <f t="shared" si="1739"/>
        <v>8.1492858072925181E-2</v>
      </c>
      <c r="O1415" s="13">
        <f t="shared" si="1740"/>
        <v>6.9538139987921202E-2</v>
      </c>
      <c r="P1415" s="13">
        <f t="shared" si="1741"/>
        <v>0.11193696036732768</v>
      </c>
      <c r="Q1415" s="13">
        <f t="shared" si="1742"/>
        <v>6.5590356787755558E-2</v>
      </c>
      <c r="R1415" s="13">
        <f t="shared" si="1743"/>
        <v>4.7758099322520287E-2</v>
      </c>
      <c r="S1415" s="13">
        <f t="shared" si="1744"/>
        <v>6.187538552264614E-2</v>
      </c>
      <c r="T1415" s="13">
        <f t="shared" si="1745"/>
        <v>9.0093602578765655E-2</v>
      </c>
      <c r="U1415" s="13">
        <f t="shared" si="1746"/>
        <v>7.6877185268579756E-2</v>
      </c>
      <c r="V1415" s="13">
        <f t="shared" si="1747"/>
        <v>1.5201267733443422E-2</v>
      </c>
      <c r="W1415" s="13">
        <f t="shared" si="1748"/>
        <v>3.5194044445753948E-2</v>
      </c>
      <c r="X1415" s="13">
        <f t="shared" si="1749"/>
        <v>4.8341835731972878E-2</v>
      </c>
      <c r="Y1415" s="13">
        <f t="shared" si="1750"/>
        <v>3.3200689473741246E-2</v>
      </c>
      <c r="Z1415" s="13">
        <f t="shared" si="1751"/>
        <v>2.186652342916557E-2</v>
      </c>
      <c r="AA1415" s="13">
        <f t="shared" si="1752"/>
        <v>3.5198988165155265E-2</v>
      </c>
      <c r="AB1415" s="13">
        <f t="shared" si="1753"/>
        <v>2.8330264110439343E-2</v>
      </c>
      <c r="AC1415" s="13">
        <f t="shared" si="1754"/>
        <v>2.1007009176262918E-3</v>
      </c>
      <c r="AD1415" s="13">
        <f t="shared" si="1755"/>
        <v>1.4163142553764822E-2</v>
      </c>
      <c r="AE1415" s="13">
        <f t="shared" si="1756"/>
        <v>1.9454209414264047E-2</v>
      </c>
      <c r="AF1415" s="13">
        <f t="shared" si="1757"/>
        <v>1.3360956528444906E-2</v>
      </c>
      <c r="AG1415" s="13">
        <f t="shared" si="1758"/>
        <v>6.1174475766362117E-3</v>
      </c>
      <c r="AH1415" s="13">
        <f t="shared" si="1759"/>
        <v>7.5088548381485477E-3</v>
      </c>
      <c r="AI1415" s="13">
        <f t="shared" si="1760"/>
        <v>1.2087156581522729E-2</v>
      </c>
      <c r="AJ1415" s="13">
        <f t="shared" si="1761"/>
        <v>9.7284710768407827E-3</v>
      </c>
      <c r="AK1415" s="13">
        <f t="shared" si="1762"/>
        <v>5.2200393508376646E-3</v>
      </c>
      <c r="AL1415" s="13">
        <f t="shared" si="1763"/>
        <v>1.8579268719730931E-4</v>
      </c>
      <c r="AM1415" s="13">
        <f t="shared" si="1764"/>
        <v>4.5597398118297841E-3</v>
      </c>
      <c r="AN1415" s="13">
        <f t="shared" si="1765"/>
        <v>6.2631674317444371E-3</v>
      </c>
      <c r="AO1415" s="13">
        <f t="shared" si="1766"/>
        <v>4.3014807748781008E-3</v>
      </c>
      <c r="AP1415" s="13">
        <f t="shared" si="1767"/>
        <v>1.9694759941927611E-3</v>
      </c>
      <c r="AQ1415" s="13">
        <f t="shared" si="1768"/>
        <v>6.7630821129465964E-4</v>
      </c>
      <c r="AR1415" s="13">
        <f t="shared" si="1769"/>
        <v>2.0628025726369763E-3</v>
      </c>
      <c r="AS1415" s="13">
        <f t="shared" si="1770"/>
        <v>3.3205353185891207E-3</v>
      </c>
      <c r="AT1415" s="13">
        <f t="shared" si="1771"/>
        <v>2.6725666693111507E-3</v>
      </c>
      <c r="AU1415" s="13">
        <f t="shared" si="1772"/>
        <v>1.4340283351155078E-3</v>
      </c>
      <c r="AV1415" s="13">
        <f t="shared" si="1773"/>
        <v>5.7709615522263025E-4</v>
      </c>
      <c r="AW1415" s="13">
        <f t="shared" si="1774"/>
        <v>1.1411178924972221E-5</v>
      </c>
      <c r="AX1415" s="13">
        <f t="shared" si="1775"/>
        <v>1.2233176754770207E-3</v>
      </c>
      <c r="AY1415" s="13">
        <f t="shared" si="1776"/>
        <v>1.6803246983187741E-3</v>
      </c>
      <c r="AZ1415" s="13">
        <f t="shared" si="1777"/>
        <v>1.1540302034298193E-3</v>
      </c>
      <c r="BA1415" s="13">
        <f t="shared" si="1778"/>
        <v>5.2838427071496728E-4</v>
      </c>
      <c r="BB1415" s="13">
        <f t="shared" si="1779"/>
        <v>1.8144451725086487E-4</v>
      </c>
      <c r="BC1415" s="13">
        <f t="shared" si="1780"/>
        <v>4.9845712168307848E-5</v>
      </c>
      <c r="BD1415" s="13">
        <f t="shared" si="1781"/>
        <v>4.7223739453801535E-4</v>
      </c>
      <c r="BE1415" s="13">
        <f t="shared" si="1782"/>
        <v>7.6017015303477843E-4</v>
      </c>
      <c r="BF1415" s="13">
        <f t="shared" si="1783"/>
        <v>6.1183068965793292E-4</v>
      </c>
      <c r="BG1415" s="13">
        <f t="shared" si="1784"/>
        <v>3.2829210785932693E-4</v>
      </c>
      <c r="BH1415" s="13">
        <f t="shared" si="1785"/>
        <v>1.3211462325832656E-4</v>
      </c>
      <c r="BI1415" s="13">
        <f t="shared" si="1786"/>
        <v>4.2533520022768798E-5</v>
      </c>
      <c r="BJ1415" s="14">
        <f t="shared" si="1787"/>
        <v>0.42959666246532391</v>
      </c>
      <c r="BK1415" s="14">
        <f t="shared" si="1788"/>
        <v>0.24360590678396804</v>
      </c>
      <c r="BL1415" s="14">
        <f t="shared" si="1789"/>
        <v>0.30466140624121202</v>
      </c>
      <c r="BM1415" s="14">
        <f t="shared" si="1790"/>
        <v>0.57111969600441792</v>
      </c>
      <c r="BN1415" s="14">
        <f t="shared" si="1791"/>
        <v>0.42694188939585831</v>
      </c>
    </row>
    <row r="1416" spans="1:66" x14ac:dyDescent="0.25">
      <c r="A1416" t="s">
        <v>196</v>
      </c>
      <c r="B1416" t="s">
        <v>302</v>
      </c>
      <c r="C1416" t="s">
        <v>303</v>
      </c>
      <c r="D1416" s="11">
        <v>44470</v>
      </c>
      <c r="E1416" s="10">
        <f>VLOOKUP(A1416,home!$A$2:$E$405,3,FALSE)</f>
        <v>1.6077999999999999</v>
      </c>
      <c r="F1416" s="10">
        <f>VLOOKUP(B1416,home!$B$2:$E$405,3,FALSE)</f>
        <v>0.622</v>
      </c>
      <c r="G1416" s="10">
        <f>VLOOKUP(C1416,away!$B$2:$E$405,4,FALSE)</f>
        <v>0.91469999999999996</v>
      </c>
      <c r="H1416" s="10">
        <f>VLOOKUP(A1416,away!$A$2:$E$405,3,FALSE)</f>
        <v>1.3987000000000001</v>
      </c>
      <c r="I1416" s="10">
        <f>VLOOKUP(C1416,away!$B$2:$E$405,3,FALSE)</f>
        <v>1.0513999999999999</v>
      </c>
      <c r="J1416" s="10">
        <f>VLOOKUP(B1416,home!$B$2:$E$405,4,FALSE)</f>
        <v>0.54669999999999996</v>
      </c>
      <c r="K1416" s="12">
        <f t="shared" si="1736"/>
        <v>0.91474719851999986</v>
      </c>
      <c r="L1416" s="12">
        <f t="shared" si="1737"/>
        <v>0.80397329150599983</v>
      </c>
      <c r="M1416" s="13">
        <f t="shared" si="1738"/>
        <v>0.17929541147498171</v>
      </c>
      <c r="N1416" s="13">
        <f t="shared" si="1739"/>
        <v>0.16400997535423015</v>
      </c>
      <c r="O1416" s="13">
        <f t="shared" si="1740"/>
        <v>0.14414872211546365</v>
      </c>
      <c r="P1416" s="13">
        <f t="shared" si="1741"/>
        <v>0.1318596397253583</v>
      </c>
      <c r="Q1416" s="13">
        <f t="shared" si="1742"/>
        <v>7.5013832742308134E-2</v>
      </c>
      <c r="R1416" s="13">
        <f t="shared" si="1743"/>
        <v>5.7945861292776506E-2</v>
      </c>
      <c r="S1416" s="13">
        <f t="shared" si="1744"/>
        <v>2.424346006050385E-2</v>
      </c>
      <c r="T1416" s="13">
        <f t="shared" si="1745"/>
        <v>6.0309118018313998E-2</v>
      </c>
      <c r="U1416" s="13">
        <f t="shared" si="1746"/>
        <v>5.3005814283395805E-2</v>
      </c>
      <c r="V1416" s="13">
        <f t="shared" si="1747"/>
        <v>1.9810471091480184E-3</v>
      </c>
      <c r="W1416" s="13">
        <f t="shared" si="1748"/>
        <v>2.2872897783758069E-2</v>
      </c>
      <c r="X1416" s="13">
        <f t="shared" si="1749"/>
        <v>1.8389198917488258E-2</v>
      </c>
      <c r="Y1416" s="13">
        <f t="shared" si="1750"/>
        <v>7.3922123909258017E-3</v>
      </c>
      <c r="Z1416" s="13">
        <f t="shared" si="1751"/>
        <v>1.5528974944234551E-2</v>
      </c>
      <c r="AA1416" s="13">
        <f t="shared" si="1752"/>
        <v>1.4205086326125825E-2</v>
      </c>
      <c r="AB1416" s="13">
        <f t="shared" si="1753"/>
        <v>6.4970314607791782E-3</v>
      </c>
      <c r="AC1416" s="13">
        <f t="shared" si="1754"/>
        <v>9.1057878985259882E-5</v>
      </c>
      <c r="AD1416" s="13">
        <f t="shared" si="1755"/>
        <v>5.2307297924317504E-3</v>
      </c>
      <c r="AE1416" s="13">
        <f t="shared" si="1756"/>
        <v>4.2053670481998493E-3</v>
      </c>
      <c r="AF1416" s="13">
        <f t="shared" si="1757"/>
        <v>1.6905013938660516E-3</v>
      </c>
      <c r="AG1416" s="13">
        <f t="shared" si="1758"/>
        <v>4.5303932330732348E-4</v>
      </c>
      <c r="AH1416" s="13">
        <f t="shared" si="1759"/>
        <v>3.1212202749076115E-3</v>
      </c>
      <c r="AI1416" s="13">
        <f t="shared" si="1760"/>
        <v>2.8551275024355613E-3</v>
      </c>
      <c r="AJ1416" s="13">
        <f t="shared" si="1761"/>
        <v>1.3058599421351669E-3</v>
      </c>
      <c r="AK1416" s="13">
        <f t="shared" si="1762"/>
        <v>3.9817724124254433E-4</v>
      </c>
      <c r="AL1416" s="13">
        <f t="shared" si="1763"/>
        <v>2.6786762736149672E-6</v>
      </c>
      <c r="AM1416" s="13">
        <f t="shared" si="1764"/>
        <v>9.5695908476840926E-4</v>
      </c>
      <c r="AN1416" s="13">
        <f t="shared" si="1765"/>
        <v>7.6936954521782694E-4</v>
      </c>
      <c r="AO1416" s="13">
        <f t="shared" si="1766"/>
        <v>3.0927628282662522E-4</v>
      </c>
      <c r="AP1416" s="13">
        <f t="shared" si="1767"/>
        <v>8.2883290362954166E-5</v>
      </c>
      <c r="AQ1416" s="13">
        <f t="shared" si="1768"/>
        <v>1.6658987940987938E-5</v>
      </c>
      <c r="AR1416" s="13">
        <f t="shared" si="1769"/>
        <v>5.01875547586547E-4</v>
      </c>
      <c r="AS1416" s="13">
        <f t="shared" si="1770"/>
        <v>4.5908925116048475E-4</v>
      </c>
      <c r="AT1416" s="13">
        <f t="shared" si="1771"/>
        <v>2.0997530318484902E-4</v>
      </c>
      <c r="AU1416" s="13">
        <f t="shared" si="1772"/>
        <v>6.402477344890942E-5</v>
      </c>
      <c r="AV1416" s="13">
        <f t="shared" si="1773"/>
        <v>1.4641620537066887E-5</v>
      </c>
      <c r="AW1416" s="13">
        <f t="shared" si="1774"/>
        <v>5.4721808221111906E-8</v>
      </c>
      <c r="AX1416" s="13">
        <f t="shared" si="1775"/>
        <v>1.458959403150275E-4</v>
      </c>
      <c r="AY1416" s="13">
        <f t="shared" si="1776"/>
        <v>1.1729643935243553E-4</v>
      </c>
      <c r="AZ1416" s="13">
        <f t="shared" si="1777"/>
        <v>4.7151602214055739E-5</v>
      </c>
      <c r="BA1416" s="13">
        <f t="shared" si="1778"/>
        <v>1.2636209610605332E-5</v>
      </c>
      <c r="BB1416" s="13">
        <f t="shared" si="1779"/>
        <v>2.5397937581995282E-6</v>
      </c>
      <c r="BC1416" s="13">
        <f t="shared" si="1780"/>
        <v>4.0838526950521382E-7</v>
      </c>
      <c r="BD1416" s="13">
        <f t="shared" si="1781"/>
        <v>6.7249089319922016E-5</v>
      </c>
      <c r="BE1416" s="13">
        <f t="shared" si="1782"/>
        <v>6.1515916058419912E-5</v>
      </c>
      <c r="BF1416" s="13">
        <f t="shared" si="1783"/>
        <v>2.813575593941554E-5</v>
      </c>
      <c r="BG1416" s="13">
        <f t="shared" si="1784"/>
        <v>8.5790346412742719E-6</v>
      </c>
      <c r="BH1416" s="13">
        <f t="shared" si="1785"/>
        <v>1.9619119760279174E-6</v>
      </c>
      <c r="BI1416" s="13">
        <f t="shared" si="1786"/>
        <v>3.5893069676287507E-7</v>
      </c>
      <c r="BJ1416" s="14">
        <f t="shared" si="1787"/>
        <v>0.36202794832646606</v>
      </c>
      <c r="BK1416" s="14">
        <f t="shared" si="1788"/>
        <v>0.33759059136460329</v>
      </c>
      <c r="BL1416" s="14">
        <f t="shared" si="1789"/>
        <v>0.28490030757381157</v>
      </c>
      <c r="BM1416" s="14">
        <f t="shared" si="1790"/>
        <v>0.2476571377864526</v>
      </c>
      <c r="BN1416" s="14">
        <f t="shared" si="1791"/>
        <v>0.75227344270511831</v>
      </c>
    </row>
    <row r="1417" spans="1:66" x14ac:dyDescent="0.25">
      <c r="A1417" t="s">
        <v>10</v>
      </c>
      <c r="B1417" t="s">
        <v>247</v>
      </c>
      <c r="C1417" t="s">
        <v>244</v>
      </c>
      <c r="D1417" s="11">
        <v>44471</v>
      </c>
      <c r="E1417" s="10">
        <f>VLOOKUP(A1417,home!$A$2:$E$405,3,FALSE)</f>
        <v>1.5425</v>
      </c>
      <c r="F1417" s="10">
        <f>VLOOKUP(B1417,home!$B$2:$E$405,3,FALSE)</f>
        <v>0.91520000000000001</v>
      </c>
      <c r="G1417" s="10">
        <f>VLOOKUP(C1417,away!$B$2:$E$405,4,FALSE)</f>
        <v>1.3347</v>
      </c>
      <c r="H1417" s="10">
        <f>VLOOKUP(A1417,away!$A$2:$E$405,3,FALSE)</f>
        <v>1.4443999999999999</v>
      </c>
      <c r="I1417" s="10">
        <f>VLOOKUP(C1417,away!$B$2:$E$405,3,FALSE)</f>
        <v>1.0589</v>
      </c>
      <c r="J1417" s="10">
        <f>VLOOKUP(B1417,home!$B$2:$E$405,4,FALSE)</f>
        <v>0.93669999999999998</v>
      </c>
      <c r="K1417" s="12">
        <f t="shared" si="1736"/>
        <v>1.8841906512000002</v>
      </c>
      <c r="L1417" s="12">
        <f t="shared" si="1737"/>
        <v>1.4326593823719997</v>
      </c>
      <c r="M1417" s="13">
        <f t="shared" si="1738"/>
        <v>3.6266891508235907E-2</v>
      </c>
      <c r="N1417" s="13">
        <f t="shared" si="1739"/>
        <v>6.8333737927902774E-2</v>
      </c>
      <c r="O1417" s="13">
        <f t="shared" si="1740"/>
        <v>5.1958102388741573E-2</v>
      </c>
      <c r="P1417" s="13">
        <f t="shared" si="1741"/>
        <v>9.7898970774959265E-2</v>
      </c>
      <c r="Q1417" s="13">
        <f t="shared" si="1742"/>
        <v>6.4376895082652652E-2</v>
      </c>
      <c r="R1417" s="13">
        <f t="shared" si="1743"/>
        <v>3.7219131438737826E-2</v>
      </c>
      <c r="S1417" s="13">
        <f t="shared" si="1744"/>
        <v>6.6067203999409768E-2</v>
      </c>
      <c r="T1417" s="13">
        <f t="shared" si="1745"/>
        <v>9.2230162748140151E-2</v>
      </c>
      <c r="U1417" s="13">
        <f t="shared" si="1746"/>
        <v>7.0127939502653822E-2</v>
      </c>
      <c r="V1417" s="13">
        <f t="shared" si="1747"/>
        <v>1.9815781785595087E-2</v>
      </c>
      <c r="W1417" s="13">
        <f t="shared" si="1748"/>
        <v>4.0432781289339123E-2</v>
      </c>
      <c r="X1417" s="13">
        <f t="shared" si="1749"/>
        <v>5.7926403469566727E-2</v>
      </c>
      <c r="Y1417" s="13">
        <f t="shared" si="1750"/>
        <v>4.1494402708870379E-2</v>
      </c>
      <c r="Z1417" s="13">
        <f t="shared" si="1751"/>
        <v>1.7774112619814802E-2</v>
      </c>
      <c r="AA1417" s="13">
        <f t="shared" si="1752"/>
        <v>3.3489816831630992E-2</v>
      </c>
      <c r="AB1417" s="13">
        <f t="shared" si="1753"/>
        <v>3.155059989227977E-2</v>
      </c>
      <c r="AC1417" s="13">
        <f t="shared" si="1754"/>
        <v>3.3431743134616316E-3</v>
      </c>
      <c r="AD1417" s="13">
        <f t="shared" si="1755"/>
        <v>1.9045767126846781E-2</v>
      </c>
      <c r="AE1417" s="13">
        <f t="shared" si="1756"/>
        <v>2.728609696874924E-2</v>
      </c>
      <c r="AF1417" s="13">
        <f t="shared" si="1757"/>
        <v>1.9545841415295397E-2</v>
      </c>
      <c r="AG1417" s="13">
        <f t="shared" si="1758"/>
        <v>9.3341776966593838E-3</v>
      </c>
      <c r="AH1417" s="13">
        <f t="shared" si="1759"/>
        <v>6.3660623020285589E-3</v>
      </c>
      <c r="AI1417" s="13">
        <f t="shared" si="1760"/>
        <v>1.1994875074438962E-2</v>
      </c>
      <c r="AJ1417" s="13">
        <f t="shared" si="1761"/>
        <v>1.1300315738784901E-2</v>
      </c>
      <c r="AK1417" s="13">
        <f t="shared" si="1762"/>
        <v>7.0973164235422432E-3</v>
      </c>
      <c r="AL1417" s="13">
        <f t="shared" si="1763"/>
        <v>3.6098304629703245E-4</v>
      </c>
      <c r="AM1417" s="13">
        <f t="shared" si="1764"/>
        <v>7.1771712730673938E-3</v>
      </c>
      <c r="AN1417" s="13">
        <f t="shared" si="1765"/>
        <v>1.028244176325079E-2</v>
      </c>
      <c r="AO1417" s="13">
        <f t="shared" si="1766"/>
        <v>7.3656183329074689E-3</v>
      </c>
      <c r="AP1417" s="13">
        <f t="shared" si="1767"/>
        <v>3.5174740705370307E-3</v>
      </c>
      <c r="AQ1417" s="13">
        <f t="shared" si="1768"/>
        <v>1.2598355573512762E-3</v>
      </c>
      <c r="AR1417" s="13">
        <f t="shared" si="1769"/>
        <v>1.8240797771531801E-3</v>
      </c>
      <c r="AS1417" s="13">
        <f t="shared" si="1770"/>
        <v>3.4369140631550013E-3</v>
      </c>
      <c r="AT1417" s="13">
        <f t="shared" si="1771"/>
        <v>3.2379006733872307E-3</v>
      </c>
      <c r="AU1417" s="13">
        <f t="shared" si="1772"/>
        <v>2.0336073927701348E-3</v>
      </c>
      <c r="AV1417" s="13">
        <f t="shared" si="1773"/>
        <v>9.5792600941717451E-4</v>
      </c>
      <c r="AW1417" s="13">
        <f t="shared" si="1774"/>
        <v>2.7067746327607822E-5</v>
      </c>
      <c r="AX1417" s="13">
        <f t="shared" si="1775"/>
        <v>2.253859835795798E-3</v>
      </c>
      <c r="AY1417" s="13">
        <f t="shared" si="1776"/>
        <v>3.2290134403042646E-3</v>
      </c>
      <c r="AZ1417" s="13">
        <f t="shared" si="1777"/>
        <v>2.313038200528598E-3</v>
      </c>
      <c r="BA1417" s="13">
        <f t="shared" si="1778"/>
        <v>1.104598626590714E-3</v>
      </c>
      <c r="BB1417" s="13">
        <f t="shared" si="1779"/>
        <v>3.956283965351028E-4</v>
      </c>
      <c r="BC1417" s="13">
        <f t="shared" si="1780"/>
        <v>1.1336014684576092E-4</v>
      </c>
      <c r="BD1417" s="13">
        <f t="shared" si="1781"/>
        <v>4.3554750115558805E-4</v>
      </c>
      <c r="BE1417" s="13">
        <f t="shared" si="1782"/>
        <v>8.2065452983088021E-4</v>
      </c>
      <c r="BF1417" s="13">
        <f t="shared" si="1783"/>
        <v>7.7313479648613819E-4</v>
      </c>
      <c r="BG1417" s="13">
        <f t="shared" si="1784"/>
        <v>4.8557778521886536E-4</v>
      </c>
      <c r="BH1417" s="13">
        <f t="shared" si="1785"/>
        <v>2.2873028083494711E-4</v>
      </c>
      <c r="BI1417" s="13">
        <f t="shared" si="1786"/>
        <v>8.6194291359111528E-5</v>
      </c>
      <c r="BJ1417" s="14">
        <f t="shared" si="1787"/>
        <v>0.47901830607773682</v>
      </c>
      <c r="BK1417" s="14">
        <f t="shared" si="1788"/>
        <v>0.22698201886826294</v>
      </c>
      <c r="BL1417" s="14">
        <f t="shared" si="1789"/>
        <v>0.27542442669360684</v>
      </c>
      <c r="BM1417" s="14">
        <f t="shared" si="1790"/>
        <v>0.63994318944421491</v>
      </c>
      <c r="BN1417" s="14">
        <f t="shared" si="1791"/>
        <v>0.35605372912123001</v>
      </c>
    </row>
    <row r="1418" spans="1:66" x14ac:dyDescent="0.25">
      <c r="A1418" t="s">
        <v>10</v>
      </c>
      <c r="B1418" t="s">
        <v>44</v>
      </c>
      <c r="C1418" t="s">
        <v>49</v>
      </c>
      <c r="D1418" s="11">
        <v>44471</v>
      </c>
      <c r="E1418" s="10">
        <f>VLOOKUP(A1418,home!$A$2:$E$405,3,FALSE)</f>
        <v>1.5425</v>
      </c>
      <c r="F1418" s="10">
        <f>VLOOKUP(B1418,home!$B$2:$E$405,3,FALSE)</f>
        <v>0.91520000000000001</v>
      </c>
      <c r="G1418" s="10">
        <f>VLOOKUP(C1418,away!$B$2:$E$405,4,FALSE)</f>
        <v>1.2585</v>
      </c>
      <c r="H1418" s="10">
        <f>VLOOKUP(A1418,away!$A$2:$E$405,3,FALSE)</f>
        <v>1.4443999999999999</v>
      </c>
      <c r="I1418" s="10">
        <f>VLOOKUP(C1418,away!$B$2:$E$405,3,FALSE)</f>
        <v>1.1403000000000001</v>
      </c>
      <c r="J1418" s="10">
        <f>VLOOKUP(B1418,home!$B$2:$E$405,4,FALSE)</f>
        <v>1.4254</v>
      </c>
      <c r="K1418" s="12">
        <f t="shared" si="1736"/>
        <v>1.776619416</v>
      </c>
      <c r="L1418" s="12">
        <f t="shared" si="1737"/>
        <v>2.347704100728</v>
      </c>
      <c r="M1418" s="13">
        <f t="shared" si="1738"/>
        <v>1.6174432621152878E-2</v>
      </c>
      <c r="N1418" s="13">
        <f t="shared" si="1739"/>
        <v>2.873581103752397E-2</v>
      </c>
      <c r="O1418" s="13">
        <f t="shared" si="1740"/>
        <v>3.7972781791629343E-2</v>
      </c>
      <c r="P1418" s="13">
        <f t="shared" si="1741"/>
        <v>6.7463181410539946E-2</v>
      </c>
      <c r="Q1418" s="13">
        <f t="shared" si="1742"/>
        <v>2.5526299911886097E-2</v>
      </c>
      <c r="R1418" s="13">
        <f t="shared" si="1743"/>
        <v>4.4574427764128878E-2</v>
      </c>
      <c r="S1418" s="13">
        <f t="shared" si="1744"/>
        <v>7.0346839246763937E-2</v>
      </c>
      <c r="T1418" s="13">
        <f t="shared" si="1745"/>
        <v>5.9928198979547778E-2</v>
      </c>
      <c r="U1418" s="13">
        <f t="shared" si="1746"/>
        <v>7.919179382284082E-2</v>
      </c>
      <c r="V1418" s="13">
        <f t="shared" si="1747"/>
        <v>3.2601669622133234E-2</v>
      </c>
      <c r="W1418" s="13">
        <f t="shared" si="1748"/>
        <v>1.5116840014031973E-2</v>
      </c>
      <c r="X1418" s="13">
        <f t="shared" si="1749"/>
        <v>3.5489867290991982E-2</v>
      </c>
      <c r="Y1418" s="13">
        <f t="shared" si="1750"/>
        <v>4.1659853486677202E-2</v>
      </c>
      <c r="Z1418" s="13">
        <f t="shared" si="1751"/>
        <v>3.4882522283149787E-2</v>
      </c>
      <c r="AA1418" s="13">
        <f t="shared" si="1752"/>
        <v>6.1972966367296552E-2</v>
      </c>
      <c r="AB1418" s="13">
        <f t="shared" si="1753"/>
        <v>5.5051187657627024E-2</v>
      </c>
      <c r="AC1418" s="13">
        <f t="shared" si="1754"/>
        <v>8.4988002497537359E-3</v>
      </c>
      <c r="AD1418" s="13">
        <f t="shared" si="1755"/>
        <v>6.7142178693737299E-3</v>
      </c>
      <c r="AE1418" s="13">
        <f t="shared" si="1756"/>
        <v>1.5762996825109923E-2</v>
      </c>
      <c r="AF1418" s="13">
        <f t="shared" si="1757"/>
        <v>1.8503426143036506E-2</v>
      </c>
      <c r="AG1418" s="13">
        <f t="shared" si="1758"/>
        <v>1.4480189811174826E-2</v>
      </c>
      <c r="AH1418" s="13">
        <f t="shared" si="1759"/>
        <v>2.0473460151971646E-2</v>
      </c>
      <c r="AI1418" s="13">
        <f t="shared" si="1760"/>
        <v>3.6373546818695132E-2</v>
      </c>
      <c r="AJ1418" s="13">
        <f t="shared" si="1761"/>
        <v>3.2310974753439407E-2</v>
      </c>
      <c r="AK1418" s="13">
        <f t="shared" si="1762"/>
        <v>1.9134768365615416E-2</v>
      </c>
      <c r="AL1418" s="13">
        <f t="shared" si="1763"/>
        <v>1.4179319088355399E-3</v>
      </c>
      <c r="AM1418" s="13">
        <f t="shared" si="1764"/>
        <v>2.3857219659967031E-3</v>
      </c>
      <c r="AN1418" s="13">
        <f t="shared" si="1765"/>
        <v>5.6009692427673261E-3</v>
      </c>
      <c r="AO1418" s="13">
        <f t="shared" si="1766"/>
        <v>6.5747092296481275E-3</v>
      </c>
      <c r="AP1418" s="13">
        <f t="shared" si="1767"/>
        <v>5.1451572731797115E-3</v>
      </c>
      <c r="AQ1418" s="13">
        <f t="shared" si="1768"/>
        <v>3.019826707283626E-3</v>
      </c>
      <c r="AR1418" s="13">
        <f t="shared" si="1769"/>
        <v>9.6131252709750238E-3</v>
      </c>
      <c r="AS1418" s="13">
        <f t="shared" si="1770"/>
        <v>1.7078865004854487E-2</v>
      </c>
      <c r="AT1418" s="13">
        <f t="shared" si="1771"/>
        <v>1.517132158543371E-2</v>
      </c>
      <c r="AU1418" s="13">
        <f t="shared" si="1772"/>
        <v>8.9845548316871415E-3</v>
      </c>
      <c r="AV1418" s="13">
        <f t="shared" si="1773"/>
        <v>3.990533639522998E-3</v>
      </c>
      <c r="AW1418" s="13">
        <f t="shared" si="1774"/>
        <v>1.6428224826271626E-4</v>
      </c>
      <c r="AX1418" s="13">
        <f t="shared" si="1775"/>
        <v>7.0641999432790583E-4</v>
      </c>
      <c r="AY1418" s="13">
        <f t="shared" si="1776"/>
        <v>1.6584651175198749E-3</v>
      </c>
      <c r="AZ1418" s="13">
        <f t="shared" si="1777"/>
        <v>1.9467926786578776E-3</v>
      </c>
      <c r="BA1418" s="13">
        <f t="shared" si="1778"/>
        <v>1.5234977183174487E-3</v>
      </c>
      <c r="BB1418" s="13">
        <f t="shared" si="1779"/>
        <v>8.9418046018590637E-4</v>
      </c>
      <c r="BC1418" s="13">
        <f t="shared" si="1780"/>
        <v>4.1985422663386038E-4</v>
      </c>
      <c r="BD1418" s="13">
        <f t="shared" si="1781"/>
        <v>3.7614622699133405E-3</v>
      </c>
      <c r="BE1418" s="13">
        <f t="shared" si="1782"/>
        <v>6.6826869012794722E-3</v>
      </c>
      <c r="BF1418" s="13">
        <f t="shared" si="1783"/>
        <v>5.9362956499309939E-3</v>
      </c>
      <c r="BG1418" s="13">
        <f t="shared" si="1784"/>
        <v>3.5155127035945799E-3</v>
      </c>
      <c r="BH1418" s="13">
        <f t="shared" si="1785"/>
        <v>1.5614320316001962E-3</v>
      </c>
      <c r="BI1418" s="13">
        <f t="shared" si="1786"/>
        <v>5.5481409282104658E-4</v>
      </c>
      <c r="BJ1418" s="14">
        <f t="shared" si="1787"/>
        <v>0.29179329598387238</v>
      </c>
      <c r="BK1418" s="14">
        <f t="shared" si="1788"/>
        <v>0.19816132017669918</v>
      </c>
      <c r="BL1418" s="14">
        <f t="shared" si="1789"/>
        <v>0.46390651147485723</v>
      </c>
      <c r="BM1418" s="14">
        <f t="shared" si="1790"/>
        <v>0.76680253251245989</v>
      </c>
      <c r="BN1418" s="14">
        <f t="shared" si="1791"/>
        <v>0.22044693453686112</v>
      </c>
    </row>
    <row r="1419" spans="1:66" x14ac:dyDescent="0.25">
      <c r="A1419" t="s">
        <v>10</v>
      </c>
      <c r="B1419" t="s">
        <v>12</v>
      </c>
      <c r="C1419" t="s">
        <v>245</v>
      </c>
      <c r="D1419" s="11">
        <v>44471</v>
      </c>
      <c r="E1419" s="10">
        <f>VLOOKUP(A1419,home!$A$2:$E$405,3,FALSE)</f>
        <v>1.5425</v>
      </c>
      <c r="F1419" s="10">
        <f>VLOOKUP(B1419,home!$B$2:$E$405,3,FALSE)</f>
        <v>0.95340000000000003</v>
      </c>
      <c r="G1419" s="10">
        <f>VLOOKUP(C1419,away!$B$2:$E$405,4,FALSE)</f>
        <v>0.41949999999999998</v>
      </c>
      <c r="H1419" s="10">
        <f>VLOOKUP(A1419,away!$A$2:$E$405,3,FALSE)</f>
        <v>1.4443999999999999</v>
      </c>
      <c r="I1419" s="10">
        <f>VLOOKUP(C1419,away!$B$2:$E$405,3,FALSE)</f>
        <v>1.5883</v>
      </c>
      <c r="J1419" s="10">
        <f>VLOOKUP(B1419,home!$B$2:$E$405,4,FALSE)</f>
        <v>0.44800000000000001</v>
      </c>
      <c r="K1419" s="12">
        <f t="shared" si="1736"/>
        <v>0.61692488024999992</v>
      </c>
      <c r="L1419" s="12">
        <f t="shared" si="1737"/>
        <v>1.02777495296</v>
      </c>
      <c r="M1419" s="13">
        <f t="shared" si="1738"/>
        <v>0.19307050745126106</v>
      </c>
      <c r="N1419" s="13">
        <f t="shared" si="1739"/>
        <v>0.11910999968917593</v>
      </c>
      <c r="O1419" s="13">
        <f t="shared" si="1740"/>
        <v>0.19843303171368318</v>
      </c>
      <c r="P1419" s="13">
        <f t="shared" si="1741"/>
        <v>0.12241827432760841</v>
      </c>
      <c r="Q1419" s="13">
        <f t="shared" si="1742"/>
        <v>3.674096114741119E-2</v>
      </c>
      <c r="R1419" s="13">
        <f t="shared" si="1743"/>
        <v>0.10197224991762044</v>
      </c>
      <c r="S1419" s="13">
        <f t="shared" si="1744"/>
        <v>1.9405130911996912E-2</v>
      </c>
      <c r="T1419" s="13">
        <f t="shared" si="1745"/>
        <v>3.7761439614985723E-2</v>
      </c>
      <c r="U1419" s="13">
        <f t="shared" si="1746"/>
        <v>6.2909218069251038E-2</v>
      </c>
      <c r="V1419" s="13">
        <f t="shared" si="1747"/>
        <v>1.3671129041622715E-3</v>
      </c>
      <c r="W1419" s="13">
        <f t="shared" si="1748"/>
        <v>7.5554710187121839E-3</v>
      </c>
      <c r="X1419" s="13">
        <f t="shared" si="1749"/>
        <v>7.7653238708475583E-3</v>
      </c>
      <c r="Y1419" s="13">
        <f t="shared" si="1750"/>
        <v>3.9905026880397562E-3</v>
      </c>
      <c r="Z1419" s="13">
        <f t="shared" si="1751"/>
        <v>3.4934841454102569E-2</v>
      </c>
      <c r="AA1419" s="13">
        <f t="shared" si="1752"/>
        <v>2.155217288062496E-2</v>
      </c>
      <c r="AB1419" s="13">
        <f t="shared" si="1753"/>
        <v>6.6480358367534227E-3</v>
      </c>
      <c r="AC1419" s="13">
        <f t="shared" si="1754"/>
        <v>5.4176970355246639E-5</v>
      </c>
      <c r="AD1419" s="13">
        <f t="shared" si="1755"/>
        <v>1.1652895133628396E-3</v>
      </c>
      <c r="AE1419" s="13">
        <f t="shared" si="1756"/>
        <v>1.1976553747812737E-3</v>
      </c>
      <c r="AF1419" s="13">
        <f t="shared" si="1757"/>
        <v>6.1546009823905726E-4</v>
      </c>
      <c r="AG1419" s="13">
        <f t="shared" si="1758"/>
        <v>2.1085149117213469E-4</v>
      </c>
      <c r="AH1419" s="13">
        <f t="shared" si="1759"/>
        <v>8.9762887580388303E-3</v>
      </c>
      <c r="AI1419" s="13">
        <f t="shared" si="1760"/>
        <v>5.5376958671425249E-3</v>
      </c>
      <c r="AJ1419" s="13">
        <f t="shared" si="1761"/>
        <v>1.7081711798489106E-3</v>
      </c>
      <c r="AK1419" s="13">
        <f t="shared" si="1762"/>
        <v>3.5127110019159683E-4</v>
      </c>
      <c r="AL1419" s="13">
        <f t="shared" si="1763"/>
        <v>1.3740578624338159E-6</v>
      </c>
      <c r="AM1419" s="13">
        <f t="shared" si="1764"/>
        <v>1.4377921869759014E-4</v>
      </c>
      <c r="AN1419" s="13">
        <f t="shared" si="1765"/>
        <v>1.4777267973354124E-4</v>
      </c>
      <c r="AO1419" s="13">
        <f t="shared" si="1766"/>
        <v>7.5938529480956736E-5</v>
      </c>
      <c r="AP1419" s="13">
        <f t="shared" si="1767"/>
        <v>2.6015906188380628E-5</v>
      </c>
      <c r="AQ1419" s="13">
        <f t="shared" si="1768"/>
        <v>6.6846241897436677E-6</v>
      </c>
      <c r="AR1419" s="13">
        <f t="shared" si="1769"/>
        <v>1.8451209512097481E-3</v>
      </c>
      <c r="AS1419" s="13">
        <f t="shared" si="1770"/>
        <v>1.1383010218718396E-3</v>
      </c>
      <c r="AT1419" s="13">
        <f t="shared" si="1771"/>
        <v>3.5112311080336849E-4</v>
      </c>
      <c r="AU1419" s="13">
        <f t="shared" si="1772"/>
        <v>7.2205527695125204E-5</v>
      </c>
      <c r="AV1419" s="13">
        <f t="shared" si="1773"/>
        <v>1.1136346631675791E-5</v>
      </c>
      <c r="AW1419" s="13">
        <f t="shared" si="1774"/>
        <v>2.4200973486315762E-8</v>
      </c>
      <c r="AX1419" s="13">
        <f t="shared" si="1775"/>
        <v>1.4783496212908217E-5</v>
      </c>
      <c r="AY1419" s="13">
        <f t="shared" si="1776"/>
        <v>1.519410712480608E-5</v>
      </c>
      <c r="AZ1419" s="13">
        <f t="shared" si="1777"/>
        <v>7.8080613677333831E-6</v>
      </c>
      <c r="BA1419" s="13">
        <f t="shared" si="1778"/>
        <v>2.6749766349769906E-6</v>
      </c>
      <c r="BB1419" s="13">
        <f t="shared" si="1779"/>
        <v>6.8731849629564387E-7</v>
      </c>
      <c r="BC1419" s="13">
        <f t="shared" si="1780"/>
        <v>1.4128174703975871E-7</v>
      </c>
      <c r="BD1419" s="13">
        <f t="shared" si="1781"/>
        <v>3.1606151647251804E-4</v>
      </c>
      <c r="BE1419" s="13">
        <f t="shared" si="1782"/>
        <v>1.9498621320144155E-4</v>
      </c>
      <c r="BF1419" s="13">
        <f t="shared" si="1783"/>
        <v>6.0145923114850132E-5</v>
      </c>
      <c r="BG1419" s="13">
        <f t="shared" si="1784"/>
        <v>1.2368505471718209E-5</v>
      </c>
      <c r="BH1419" s="13">
        <f t="shared" si="1785"/>
        <v>1.9076096892528059E-6</v>
      </c>
      <c r="BI1419" s="13">
        <f t="shared" si="1786"/>
        <v>2.3537037582120544E-7</v>
      </c>
      <c r="BJ1419" s="14">
        <f t="shared" si="1787"/>
        <v>0.21655443470660163</v>
      </c>
      <c r="BK1419" s="14">
        <f t="shared" si="1788"/>
        <v>0.33633177073037113</v>
      </c>
      <c r="BL1419" s="14">
        <f t="shared" si="1789"/>
        <v>0.41209172741969236</v>
      </c>
      <c r="BM1419" s="14">
        <f t="shared" si="1790"/>
        <v>0.22815258015785606</v>
      </c>
      <c r="BN1419" s="14">
        <f t="shared" si="1791"/>
        <v>0.77174502424676028</v>
      </c>
    </row>
    <row r="1420" spans="1:66" x14ac:dyDescent="0.25">
      <c r="A1420" t="s">
        <v>10</v>
      </c>
      <c r="B1420" t="s">
        <v>11</v>
      </c>
      <c r="C1420" t="s">
        <v>46</v>
      </c>
      <c r="D1420" s="11">
        <v>44471</v>
      </c>
      <c r="E1420" s="10">
        <f>VLOOKUP(A1420,home!$A$2:$E$405,3,FALSE)</f>
        <v>1.5425</v>
      </c>
      <c r="F1420" s="10">
        <f>VLOOKUP(B1420,home!$B$2:$E$405,3,FALSE)</f>
        <v>0.91520000000000001</v>
      </c>
      <c r="G1420" s="10">
        <f>VLOOKUP(C1420,away!$B$2:$E$405,4,FALSE)</f>
        <v>1.0678000000000001</v>
      </c>
      <c r="H1420" s="10">
        <f>VLOOKUP(A1420,away!$A$2:$E$405,3,FALSE)</f>
        <v>1.4443999999999999</v>
      </c>
      <c r="I1420" s="10">
        <f>VLOOKUP(C1420,away!$B$2:$E$405,3,FALSE)</f>
        <v>1.181</v>
      </c>
      <c r="J1420" s="10">
        <f>VLOOKUP(B1420,home!$B$2:$E$405,4,FALSE)</f>
        <v>1.2218</v>
      </c>
      <c r="K1420" s="12">
        <f t="shared" si="1736"/>
        <v>1.5074089888000002</v>
      </c>
      <c r="L1420" s="12">
        <f t="shared" si="1737"/>
        <v>2.0841909135200001</v>
      </c>
      <c r="M1420" s="13">
        <f t="shared" si="1738"/>
        <v>2.7554211093097303E-2</v>
      </c>
      <c r="N1420" s="13">
        <f t="shared" si="1739"/>
        <v>4.1535465481027552E-2</v>
      </c>
      <c r="O1420" s="13">
        <f t="shared" si="1740"/>
        <v>5.7428236389445393E-2</v>
      </c>
      <c r="P1420" s="13">
        <f t="shared" si="1741"/>
        <v>8.6567839744381245E-2</v>
      </c>
      <c r="Q1420" s="13">
        <f t="shared" si="1742"/>
        <v>3.1305467010046537E-2</v>
      </c>
      <c r="R1420" s="13">
        <f t="shared" si="1743"/>
        <v>5.9845704231180359E-2</v>
      </c>
      <c r="S1420" s="13">
        <f t="shared" si="1744"/>
        <v>6.7993154047206794E-2</v>
      </c>
      <c r="T1420" s="13">
        <f t="shared" si="1745"/>
        <v>6.5246569885839115E-2</v>
      </c>
      <c r="U1420" s="13">
        <f t="shared" si="1746"/>
        <v>9.0211952499147471E-2</v>
      </c>
      <c r="V1420" s="13">
        <f t="shared" si="1747"/>
        <v>2.3735111540206855E-2</v>
      </c>
      <c r="W1420" s="13">
        <f t="shared" si="1748"/>
        <v>1.5730047456508672E-2</v>
      </c>
      <c r="X1420" s="13">
        <f t="shared" si="1749"/>
        <v>3.278442197809376E-2</v>
      </c>
      <c r="Y1420" s="13">
        <f t="shared" si="1750"/>
        <v>3.4164497195874208E-2</v>
      </c>
      <c r="Z1420" s="13">
        <f t="shared" si="1751"/>
        <v>4.157662432394385E-2</v>
      </c>
      <c r="AA1420" s="13">
        <f t="shared" si="1752"/>
        <v>6.2672977229873694E-2</v>
      </c>
      <c r="AB1420" s="13">
        <f t="shared" si="1753"/>
        <v>4.7236904615584677E-2</v>
      </c>
      <c r="AC1420" s="13">
        <f t="shared" si="1754"/>
        <v>4.660579205991059E-3</v>
      </c>
      <c r="AD1420" s="13">
        <f t="shared" si="1755"/>
        <v>5.9279037325479364E-3</v>
      </c>
      <c r="AE1420" s="13">
        <f t="shared" si="1756"/>
        <v>1.2354883095597702E-2</v>
      </c>
      <c r="AF1420" s="13">
        <f t="shared" si="1757"/>
        <v>1.2874967542723294E-2</v>
      </c>
      <c r="AG1420" s="13">
        <f t="shared" si="1758"/>
        <v>8.9446301214696055E-3</v>
      </c>
      <c r="AH1420" s="13">
        <f t="shared" si="1759"/>
        <v>2.1663405657699586E-2</v>
      </c>
      <c r="AI1420" s="13">
        <f t="shared" si="1760"/>
        <v>3.2655612416437135E-2</v>
      </c>
      <c r="AJ1420" s="13">
        <f t="shared" si="1761"/>
        <v>2.4612681845653121E-2</v>
      </c>
      <c r="AK1420" s="13">
        <f t="shared" si="1762"/>
        <v>1.23671259508707E-2</v>
      </c>
      <c r="AL1420" s="13">
        <f t="shared" si="1763"/>
        <v>5.8569090939613352E-4</v>
      </c>
      <c r="AM1420" s="13">
        <f t="shared" si="1764"/>
        <v>1.7871550742367672E-3</v>
      </c>
      <c r="AN1420" s="13">
        <f t="shared" si="1765"/>
        <v>3.7247723667754315E-3</v>
      </c>
      <c r="AO1420" s="13">
        <f t="shared" si="1766"/>
        <v>3.8815683608818706E-3</v>
      </c>
      <c r="AP1420" s="13">
        <f t="shared" si="1767"/>
        <v>2.6966431693189056E-3</v>
      </c>
      <c r="AQ1420" s="13">
        <f t="shared" si="1768"/>
        <v>1.4050797976250587E-3</v>
      </c>
      <c r="AR1420" s="13">
        <f t="shared" si="1769"/>
        <v>9.030134645535046E-3</v>
      </c>
      <c r="AS1420" s="13">
        <f t="shared" si="1770"/>
        <v>1.3612106134753832E-2</v>
      </c>
      <c r="AT1420" s="13">
        <f t="shared" si="1771"/>
        <v>1.0259505572013779E-2</v>
      </c>
      <c r="AU1420" s="13">
        <f t="shared" si="1772"/>
        <v>5.1550903066324193E-3</v>
      </c>
      <c r="AV1420" s="13">
        <f t="shared" si="1773"/>
        <v>1.9427073665733642E-3</v>
      </c>
      <c r="AW1420" s="13">
        <f t="shared" si="1774"/>
        <v>5.1113377726788538E-5</v>
      </c>
      <c r="AX1420" s="13">
        <f t="shared" si="1775"/>
        <v>4.4899560388067251E-4</v>
      </c>
      <c r="AY1420" s="13">
        <f t="shared" si="1776"/>
        <v>9.3579255781852289E-4</v>
      </c>
      <c r="AZ1420" s="13">
        <f t="shared" si="1777"/>
        <v>9.7518517297250258E-4</v>
      </c>
      <c r="BA1420" s="13">
        <f t="shared" si="1778"/>
        <v>6.7749069216957328E-4</v>
      </c>
      <c r="BB1420" s="13">
        <f t="shared" si="1779"/>
        <v>3.5300498615354985E-4</v>
      </c>
      <c r="BC1420" s="13">
        <f t="shared" si="1780"/>
        <v>1.4714595691369637E-4</v>
      </c>
      <c r="BD1420" s="13">
        <f t="shared" si="1781"/>
        <v>3.1367540960143795E-3</v>
      </c>
      <c r="BE1420" s="13">
        <f t="shared" si="1782"/>
        <v>4.7283713199872939E-3</v>
      </c>
      <c r="BF1420" s="13">
        <f t="shared" si="1783"/>
        <v>3.5637947150664855E-3</v>
      </c>
      <c r="BG1420" s="13">
        <f t="shared" si="1784"/>
        <v>1.7906987292430521E-3</v>
      </c>
      <c r="BH1420" s="13">
        <f t="shared" si="1785"/>
        <v>6.7482884017342848E-4</v>
      </c>
      <c r="BI1420" s="13">
        <f t="shared" si="1786"/>
        <v>2.0344861191578105E-4</v>
      </c>
      <c r="BJ1420" s="14">
        <f t="shared" si="1787"/>
        <v>0.27790168723847486</v>
      </c>
      <c r="BK1420" s="14">
        <f t="shared" si="1788"/>
        <v>0.21203237909809794</v>
      </c>
      <c r="BL1420" s="14">
        <f t="shared" si="1789"/>
        <v>0.46279204117380091</v>
      </c>
      <c r="BM1420" s="14">
        <f t="shared" si="1790"/>
        <v>0.68918112870504755</v>
      </c>
      <c r="BN1420" s="14">
        <f t="shared" si="1791"/>
        <v>0.30423692394917839</v>
      </c>
    </row>
    <row r="1421" spans="1:66" x14ac:dyDescent="0.25">
      <c r="A1421" t="s">
        <v>10</v>
      </c>
      <c r="B1421" t="s">
        <v>241</v>
      </c>
      <c r="C1421" t="s">
        <v>240</v>
      </c>
      <c r="D1421" s="11">
        <v>44471</v>
      </c>
      <c r="E1421" s="10">
        <f>VLOOKUP(A1421,home!$A$2:$E$405,3,FALSE)</f>
        <v>1.5425</v>
      </c>
      <c r="F1421" s="10">
        <f>VLOOKUP(B1421,home!$B$2:$E$405,3,FALSE)</f>
        <v>1.1440999999999999</v>
      </c>
      <c r="G1421" s="10">
        <f>VLOOKUP(C1421,away!$B$2:$E$405,4,FALSE)</f>
        <v>0.80079999999999996</v>
      </c>
      <c r="H1421" s="10">
        <f>VLOOKUP(A1421,away!$A$2:$E$405,3,FALSE)</f>
        <v>1.4443999999999999</v>
      </c>
      <c r="I1421" s="10">
        <f>VLOOKUP(C1421,away!$B$2:$E$405,3,FALSE)</f>
        <v>1.0589</v>
      </c>
      <c r="J1421" s="10">
        <f>VLOOKUP(B1421,home!$B$2:$E$405,4,FALSE)</f>
        <v>1.0181</v>
      </c>
      <c r="K1421" s="12">
        <f t="shared" si="1736"/>
        <v>1.4132312193999998</v>
      </c>
      <c r="L1421" s="12">
        <f t="shared" si="1737"/>
        <v>1.5571586603959999</v>
      </c>
      <c r="M1421" s="13">
        <f t="shared" si="1738"/>
        <v>5.1283312106458152E-2</v>
      </c>
      <c r="N1421" s="13">
        <f t="shared" si="1739"/>
        <v>7.2475177703080623E-2</v>
      </c>
      <c r="O1421" s="13">
        <f t="shared" si="1740"/>
        <v>7.9856253580362344E-2</v>
      </c>
      <c r="P1421" s="13">
        <f t="shared" si="1741"/>
        <v>0.11285535062409106</v>
      </c>
      <c r="Q1421" s="13">
        <f t="shared" si="1742"/>
        <v>5.1212091880778167E-2</v>
      </c>
      <c r="R1421" s="13">
        <f t="shared" si="1743"/>
        <v>6.2174428424720166E-2</v>
      </c>
      <c r="S1421" s="13">
        <f t="shared" si="1744"/>
        <v>6.2088083049547431E-2</v>
      </c>
      <c r="T1421" s="13">
        <f t="shared" si="1745"/>
        <v>7.9745352389149399E-2</v>
      </c>
      <c r="U1421" s="13">
        <f t="shared" si="1746"/>
        <v>8.7866843298165284E-2</v>
      </c>
      <c r="V1421" s="13">
        <f t="shared" si="1747"/>
        <v>1.518140024356527E-2</v>
      </c>
      <c r="W1421" s="13">
        <f t="shared" si="1748"/>
        <v>2.4124842352232317E-2</v>
      </c>
      <c r="X1421" s="13">
        <f t="shared" si="1749"/>
        <v>3.756620719946676E-2</v>
      </c>
      <c r="Y1421" s="13">
        <f t="shared" si="1750"/>
        <v>2.9248272439440122E-2</v>
      </c>
      <c r="Z1421" s="13">
        <f t="shared" si="1751"/>
        <v>3.2271816558908067E-2</v>
      </c>
      <c r="AA1421" s="13">
        <f t="shared" si="1752"/>
        <v>4.560753866779875E-2</v>
      </c>
      <c r="AB1421" s="13">
        <f t="shared" si="1753"/>
        <v>3.2226998742662945E-2</v>
      </c>
      <c r="AC1421" s="13">
        <f t="shared" si="1754"/>
        <v>2.0880357774762165E-3</v>
      </c>
      <c r="AD1421" s="13">
        <f t="shared" si="1755"/>
        <v>8.5234950938195119E-3</v>
      </c>
      <c r="AE1421" s="13">
        <f t="shared" si="1756"/>
        <v>1.3272434202183868E-2</v>
      </c>
      <c r="AF1421" s="13">
        <f t="shared" si="1757"/>
        <v>1.0333642931233344E-2</v>
      </c>
      <c r="AG1421" s="13">
        <f t="shared" si="1758"/>
        <v>5.363707194603301E-3</v>
      </c>
      <c r="AH1421" s="13">
        <f t="shared" si="1759"/>
        <v>1.2563084660353687E-2</v>
      </c>
      <c r="AI1421" s="13">
        <f t="shared" si="1760"/>
        <v>1.7754543453977076E-2</v>
      </c>
      <c r="AJ1421" s="13">
        <f t="shared" si="1761"/>
        <v>1.2545637547677155E-2</v>
      </c>
      <c r="AK1421" s="13">
        <f t="shared" si="1762"/>
        <v>5.9099622165514031E-3</v>
      </c>
      <c r="AL1421" s="13">
        <f t="shared" si="1763"/>
        <v>1.8379936872528932E-4</v>
      </c>
      <c r="AM1421" s="13">
        <f t="shared" si="1764"/>
        <v>2.4091338729976923E-3</v>
      </c>
      <c r="AN1421" s="13">
        <f t="shared" si="1765"/>
        <v>3.7514036743917134E-3</v>
      </c>
      <c r="AO1421" s="13">
        <f t="shared" si="1766"/>
        <v>2.9207653601102169E-3</v>
      </c>
      <c r="AP1421" s="13">
        <f t="shared" si="1767"/>
        <v>1.5160316918267547E-3</v>
      </c>
      <c r="AQ1421" s="13">
        <f t="shared" si="1768"/>
        <v>5.9017546959070797E-4</v>
      </c>
      <c r="AR1421" s="13">
        <f t="shared" si="1769"/>
        <v>3.9125432160315755E-3</v>
      </c>
      <c r="AS1421" s="13">
        <f t="shared" si="1770"/>
        <v>5.5293282201475001E-3</v>
      </c>
      <c r="AT1421" s="13">
        <f t="shared" si="1771"/>
        <v>3.9071096315109423E-3</v>
      </c>
      <c r="AU1421" s="13">
        <f t="shared" si="1772"/>
        <v>1.8405497696232307E-3</v>
      </c>
      <c r="AV1421" s="13">
        <f t="shared" si="1773"/>
        <v>6.5028059882275683E-4</v>
      </c>
      <c r="AW1421" s="13">
        <f t="shared" si="1774"/>
        <v>1.1235375792269664E-5</v>
      </c>
      <c r="AX1421" s="13">
        <f t="shared" si="1775"/>
        <v>5.6744386683906238E-4</v>
      </c>
      <c r="AY1421" s="13">
        <f t="shared" si="1776"/>
        <v>8.836001315370406E-4</v>
      </c>
      <c r="AZ1421" s="13">
        <f t="shared" si="1777"/>
        <v>6.8795279857497397E-4</v>
      </c>
      <c r="BA1421" s="13">
        <f t="shared" si="1778"/>
        <v>3.570838860815617E-4</v>
      </c>
      <c r="BB1421" s="13">
        <f t="shared" si="1779"/>
        <v>1.3900906642494069E-4</v>
      </c>
      <c r="BC1421" s="13">
        <f t="shared" si="1780"/>
        <v>4.3291834331431826E-5</v>
      </c>
      <c r="BD1421" s="13">
        <f t="shared" si="1781"/>
        <v>1.0154084255028649E-3</v>
      </c>
      <c r="BE1421" s="13">
        <f t="shared" si="1782"/>
        <v>1.4350068873624476E-3</v>
      </c>
      <c r="BF1421" s="13">
        <f t="shared" si="1783"/>
        <v>1.0139982666373152E-3</v>
      </c>
      <c r="BG1421" s="13">
        <f t="shared" si="1784"/>
        <v>4.7767133560977965E-4</v>
      </c>
      <c r="BH1421" s="13">
        <f t="shared" si="1785"/>
        <v>1.6876501102405889E-4</v>
      </c>
      <c r="BI1421" s="13">
        <f t="shared" si="1786"/>
        <v>4.7700796464317026E-5</v>
      </c>
      <c r="BJ1421" s="14">
        <f t="shared" si="1787"/>
        <v>0.34573111503869342</v>
      </c>
      <c r="BK1421" s="14">
        <f t="shared" si="1788"/>
        <v>0.24456358130140046</v>
      </c>
      <c r="BL1421" s="14">
        <f t="shared" si="1789"/>
        <v>0.37650365275100561</v>
      </c>
      <c r="BM1421" s="14">
        <f t="shared" si="1790"/>
        <v>0.56834118657477217</v>
      </c>
      <c r="BN1421" s="14">
        <f t="shared" si="1791"/>
        <v>0.42985661431949052</v>
      </c>
    </row>
    <row r="1422" spans="1:66" x14ac:dyDescent="0.25">
      <c r="A1422" t="s">
        <v>10</v>
      </c>
      <c r="B1422" t="s">
        <v>246</v>
      </c>
      <c r="C1422" t="s">
        <v>43</v>
      </c>
      <c r="D1422" s="11">
        <v>44471</v>
      </c>
      <c r="E1422" s="10">
        <f>VLOOKUP(A1422,home!$A$2:$E$405,3,FALSE)</f>
        <v>1.5425</v>
      </c>
      <c r="F1422" s="10">
        <f>VLOOKUP(B1422,home!$B$2:$E$405,3,FALSE)</f>
        <v>0.76270000000000004</v>
      </c>
      <c r="G1422" s="10">
        <f>VLOOKUP(C1422,away!$B$2:$E$405,4,FALSE)</f>
        <v>0.76270000000000004</v>
      </c>
      <c r="H1422" s="10">
        <f>VLOOKUP(A1422,away!$A$2:$E$405,3,FALSE)</f>
        <v>1.4443999999999999</v>
      </c>
      <c r="I1422" s="10">
        <f>VLOOKUP(C1422,away!$B$2:$E$405,3,FALSE)</f>
        <v>0.65159999999999996</v>
      </c>
      <c r="J1422" s="10">
        <f>VLOOKUP(B1422,home!$B$2:$E$405,4,FALSE)</f>
        <v>0.8145</v>
      </c>
      <c r="K1422" s="12">
        <f t="shared" si="1736"/>
        <v>0.89728966482500006</v>
      </c>
      <c r="L1422" s="12">
        <f t="shared" si="1737"/>
        <v>0.76658381207999993</v>
      </c>
      <c r="M1422" s="13">
        <f t="shared" si="1738"/>
        <v>0.18940390571925556</v>
      </c>
      <c r="N1422" s="13">
        <f t="shared" si="1739"/>
        <v>0.16995016707937671</v>
      </c>
      <c r="O1422" s="13">
        <f t="shared" si="1740"/>
        <v>0.14519396806910781</v>
      </c>
      <c r="P1422" s="13">
        <f t="shared" si="1741"/>
        <v>0.1302810469433415</v>
      </c>
      <c r="Q1422" s="13">
        <f t="shared" si="1742"/>
        <v>7.6247264227803355E-2</v>
      </c>
      <c r="R1422" s="13">
        <f t="shared" si="1743"/>
        <v>5.5651672766719222E-2</v>
      </c>
      <c r="S1422" s="13">
        <f t="shared" si="1744"/>
        <v>2.2403380659176658E-2</v>
      </c>
      <c r="T1422" s="13">
        <f t="shared" si="1745"/>
        <v>5.8449918472420509E-2</v>
      </c>
      <c r="U1422" s="13">
        <f t="shared" si="1746"/>
        <v>4.9935670803800077E-2</v>
      </c>
      <c r="V1422" s="13">
        <f t="shared" si="1747"/>
        <v>1.7122349523445582E-3</v>
      </c>
      <c r="W1422" s="13">
        <f t="shared" si="1748"/>
        <v>2.2805294054262966E-2</v>
      </c>
      <c r="X1422" s="13">
        <f t="shared" si="1749"/>
        <v>1.748216925172226E-2</v>
      </c>
      <c r="Y1422" s="13">
        <f t="shared" si="1750"/>
        <v>6.7007739742065047E-3</v>
      </c>
      <c r="Z1422" s="13">
        <f t="shared" si="1751"/>
        <v>1.4220557152713451E-2</v>
      </c>
      <c r="AA1422" s="13">
        <f t="shared" si="1752"/>
        <v>1.275995896118301E-2</v>
      </c>
      <c r="AB1422" s="13">
        <f t="shared" si="1753"/>
        <v>5.7246896497303301E-3</v>
      </c>
      <c r="AC1422" s="13">
        <f t="shared" si="1754"/>
        <v>7.3609808017594463E-5</v>
      </c>
      <c r="AD1422" s="13">
        <f t="shared" si="1755"/>
        <v>5.1157386645462946E-3</v>
      </c>
      <c r="AE1422" s="13">
        <f t="shared" si="1756"/>
        <v>3.9216424470729467E-3</v>
      </c>
      <c r="AF1422" s="13">
        <f t="shared" si="1757"/>
        <v>1.5031338083459592E-3</v>
      </c>
      <c r="AG1422" s="13">
        <f t="shared" si="1758"/>
        <v>3.8409268162272457E-4</v>
      </c>
      <c r="AH1422" s="13">
        <f t="shared" si="1759"/>
        <v>2.7253122280071458E-3</v>
      </c>
      <c r="AI1422" s="13">
        <f t="shared" si="1760"/>
        <v>2.4453944956120059E-3</v>
      </c>
      <c r="AJ1422" s="13">
        <f t="shared" si="1761"/>
        <v>1.0971136036662986E-3</v>
      </c>
      <c r="AK1422" s="13">
        <f t="shared" si="1762"/>
        <v>3.2814289923622706E-4</v>
      </c>
      <c r="AL1422" s="13">
        <f t="shared" si="1763"/>
        <v>2.0252935793299498E-6</v>
      </c>
      <c r="AM1422" s="13">
        <f t="shared" si="1764"/>
        <v>9.1805988632860788E-4</v>
      </c>
      <c r="AN1422" s="13">
        <f t="shared" si="1765"/>
        <v>7.0376984737951565E-4</v>
      </c>
      <c r="AO1422" s="13">
        <f t="shared" si="1766"/>
        <v>2.6974928621557442E-4</v>
      </c>
      <c r="AP1422" s="13">
        <f t="shared" si="1767"/>
        <v>6.8928478710998022E-5</v>
      </c>
      <c r="AQ1422" s="13">
        <f t="shared" si="1768"/>
        <v>1.3209863992787992E-5</v>
      </c>
      <c r="AR1422" s="13">
        <f t="shared" si="1769"/>
        <v>4.1783604737079125E-4</v>
      </c>
      <c r="AS1422" s="13">
        <f t="shared" si="1770"/>
        <v>3.7491996689714013E-4</v>
      </c>
      <c r="AT1422" s="13">
        <f t="shared" si="1771"/>
        <v>1.6820590571666751E-4</v>
      </c>
      <c r="AU1422" s="13">
        <f t="shared" si="1772"/>
        <v>5.0309806920698055E-5</v>
      </c>
      <c r="AV1422" s="13">
        <f t="shared" si="1773"/>
        <v>1.1285617447320904E-5</v>
      </c>
      <c r="AW1422" s="13">
        <f t="shared" si="1774"/>
        <v>3.8697044299286532E-8</v>
      </c>
      <c r="AX1422" s="13">
        <f t="shared" si="1775"/>
        <v>1.3729427461551231E-4</v>
      </c>
      <c r="AY1422" s="13">
        <f t="shared" si="1776"/>
        <v>1.052475684115178E-4</v>
      </c>
      <c r="AZ1422" s="13">
        <f t="shared" si="1777"/>
        <v>4.0340541102525942E-5</v>
      </c>
      <c r="BA1422" s="13">
        <f t="shared" si="1778"/>
        <v>1.0308135259914756E-5</v>
      </c>
      <c r="BB1422" s="13">
        <f t="shared" si="1779"/>
        <v>1.9755124057454284E-6</v>
      </c>
      <c r="BC1422" s="13">
        <f t="shared" si="1780"/>
        <v>3.0287916616153248E-7</v>
      </c>
      <c r="BD1422" s="13">
        <f t="shared" si="1781"/>
        <v>5.3384391669656752E-5</v>
      </c>
      <c r="BE1422" s="13">
        <f t="shared" si="1782"/>
        <v>4.790126290815283E-5</v>
      </c>
      <c r="BF1422" s="13">
        <f t="shared" si="1783"/>
        <v>2.1490654069775333E-5</v>
      </c>
      <c r="BG1422" s="13">
        <f t="shared" si="1784"/>
        <v>6.4277805957129109E-6</v>
      </c>
      <c r="BH1422" s="13">
        <f t="shared" si="1785"/>
        <v>1.441895274073969E-6</v>
      </c>
      <c r="BI1422" s="13">
        <f t="shared" si="1786"/>
        <v>2.5875954543731672E-7</v>
      </c>
      <c r="BJ1422" s="14">
        <f t="shared" si="1787"/>
        <v>0.36482938093496903</v>
      </c>
      <c r="BK1422" s="14">
        <f t="shared" si="1788"/>
        <v>0.34398145094412669</v>
      </c>
      <c r="BL1422" s="14">
        <f t="shared" si="1789"/>
        <v>0.27701538556547756</v>
      </c>
      <c r="BM1422" s="14">
        <f t="shared" si="1790"/>
        <v>0.23321354092031538</v>
      </c>
      <c r="BN1422" s="14">
        <f t="shared" si="1791"/>
        <v>0.7667280248056042</v>
      </c>
    </row>
    <row r="1423" spans="1:66" x14ac:dyDescent="0.25">
      <c r="A1423" t="s">
        <v>10</v>
      </c>
      <c r="B1423" t="s">
        <v>50</v>
      </c>
      <c r="C1423" t="s">
        <v>243</v>
      </c>
      <c r="D1423" s="11">
        <v>44471</v>
      </c>
      <c r="E1423" s="10">
        <f>VLOOKUP(A1423,home!$A$2:$E$405,3,FALSE)</f>
        <v>1.5425</v>
      </c>
      <c r="F1423" s="10">
        <f>VLOOKUP(B1423,home!$B$2:$E$405,3,FALSE)</f>
        <v>1.1059000000000001</v>
      </c>
      <c r="G1423" s="10">
        <f>VLOOKUP(C1423,away!$B$2:$E$405,4,FALSE)</f>
        <v>0.80079999999999996</v>
      </c>
      <c r="H1423" s="10">
        <f>VLOOKUP(A1423,away!$A$2:$E$405,3,FALSE)</f>
        <v>1.4443999999999999</v>
      </c>
      <c r="I1423" s="10">
        <f>VLOOKUP(C1423,away!$B$2:$E$405,3,FALSE)</f>
        <v>1.0589</v>
      </c>
      <c r="J1423" s="10">
        <f>VLOOKUP(B1423,home!$B$2:$E$405,4,FALSE)</f>
        <v>1.2218</v>
      </c>
      <c r="K1423" s="12">
        <f t="shared" si="1736"/>
        <v>1.3660452806000001</v>
      </c>
      <c r="L1423" s="12">
        <f t="shared" si="1737"/>
        <v>1.8687127504879999</v>
      </c>
      <c r="M1423" s="13">
        <f t="shared" si="1738"/>
        <v>3.9369730038413958E-2</v>
      </c>
      <c r="N1423" s="13">
        <f t="shared" si="1739"/>
        <v>5.3780833917471446E-2</v>
      </c>
      <c r="O1423" s="13">
        <f t="shared" si="1740"/>
        <v>7.3570716506054581E-2</v>
      </c>
      <c r="P1423" s="13">
        <f t="shared" si="1741"/>
        <v>0.10050093007345638</v>
      </c>
      <c r="Q1423" s="13">
        <f t="shared" si="1742"/>
        <v>3.6733527179847153E-2</v>
      </c>
      <c r="R1423" s="13">
        <f t="shared" si="1743"/>
        <v>6.8741267998701089E-2</v>
      </c>
      <c r="S1423" s="13">
        <f t="shared" si="1744"/>
        <v>6.4138342679607815E-2</v>
      </c>
      <c r="T1423" s="13">
        <f t="shared" si="1745"/>
        <v>6.8644410611377868E-2</v>
      </c>
      <c r="U1423" s="13">
        <f t="shared" si="1746"/>
        <v>9.3903684732085435E-2</v>
      </c>
      <c r="V1423" s="13">
        <f t="shared" si="1747"/>
        <v>1.8192101411643388E-2</v>
      </c>
      <c r="W1423" s="13">
        <f t="shared" si="1748"/>
        <v>1.6726553814607345E-2</v>
      </c>
      <c r="X1423" s="13">
        <f t="shared" si="1749"/>
        <v>3.1257124385080444E-2</v>
      </c>
      <c r="Y1423" s="13">
        <f t="shared" si="1750"/>
        <v>2.9205293440994609E-2</v>
      </c>
      <c r="Z1423" s="13">
        <f t="shared" si="1751"/>
        <v>4.2819227997961798E-2</v>
      </c>
      <c r="AA1423" s="13">
        <f t="shared" si="1752"/>
        <v>5.8493004325551101E-2</v>
      </c>
      <c r="AB1423" s="13">
        <f t="shared" si="1753"/>
        <v>3.9952046253517247E-2</v>
      </c>
      <c r="AC1423" s="13">
        <f t="shared" si="1754"/>
        <v>2.9024886474914597E-3</v>
      </c>
      <c r="AD1423" s="13">
        <f t="shared" si="1755"/>
        <v>5.7123074747865762E-3</v>
      </c>
      <c r="AE1423" s="13">
        <f t="shared" si="1756"/>
        <v>1.0674661812841584E-2</v>
      </c>
      <c r="AF1423" s="13">
        <f t="shared" si="1757"/>
        <v>9.9739383184022107E-3</v>
      </c>
      <c r="AG1423" s="13">
        <f t="shared" si="1758"/>
        <v>6.2128085693930147E-3</v>
      </c>
      <c r="AH1423" s="13">
        <f t="shared" si="1759"/>
        <v>2.0004209331460996E-2</v>
      </c>
      <c r="AI1423" s="13">
        <f t="shared" si="1760"/>
        <v>2.7326655749376774E-2</v>
      </c>
      <c r="AJ1423" s="13">
        <f t="shared" si="1761"/>
        <v>1.8664724560508505E-2</v>
      </c>
      <c r="AK1423" s="13">
        <f t="shared" si="1762"/>
        <v>8.498952966527187E-3</v>
      </c>
      <c r="AL1423" s="13">
        <f t="shared" si="1763"/>
        <v>2.9637267851815983E-4</v>
      </c>
      <c r="AM1423" s="13">
        <f t="shared" si="1764"/>
        <v>1.560654133453661E-3</v>
      </c>
      <c r="AN1423" s="13">
        <f t="shared" si="1765"/>
        <v>2.9164142782866567E-3</v>
      </c>
      <c r="AO1423" s="13">
        <f t="shared" si="1766"/>
        <v>2.7249702737697674E-3</v>
      </c>
      <c r="AP1423" s="13">
        <f t="shared" si="1767"/>
        <v>1.6973955650981128E-3</v>
      </c>
      <c r="AQ1423" s="13">
        <f t="shared" si="1768"/>
        <v>7.9298618378015697E-4</v>
      </c>
      <c r="AR1423" s="13">
        <f t="shared" si="1769"/>
        <v>7.4764242082264358E-3</v>
      </c>
      <c r="AS1423" s="13">
        <f t="shared" si="1770"/>
        <v>1.0213134005411314E-2</v>
      </c>
      <c r="AT1423" s="13">
        <f t="shared" si="1771"/>
        <v>6.9758017541137526E-3</v>
      </c>
      <c r="AU1423" s="13">
        <f t="shared" si="1772"/>
        <v>3.1764203548694317E-3</v>
      </c>
      <c r="AV1423" s="13">
        <f t="shared" si="1773"/>
        <v>1.0847835087427916E-3</v>
      </c>
      <c r="AW1423" s="13">
        <f t="shared" si="1774"/>
        <v>2.1015673300820138E-5</v>
      </c>
      <c r="AX1423" s="13">
        <f t="shared" si="1775"/>
        <v>3.5532070227554279E-4</v>
      </c>
      <c r="AY1423" s="13">
        <f t="shared" si="1776"/>
        <v>6.6399232685465724E-4</v>
      </c>
      <c r="AZ1423" s="13">
        <f t="shared" si="1777"/>
        <v>6.2040546370974701E-4</v>
      </c>
      <c r="BA1423" s="13">
        <f t="shared" si="1778"/>
        <v>3.864532001689413E-4</v>
      </c>
      <c r="BB1423" s="13">
        <f t="shared" si="1779"/>
        <v>1.80542505655648E-4</v>
      </c>
      <c r="BC1423" s="13">
        <f t="shared" si="1780"/>
        <v>6.7476416464752227E-5</v>
      </c>
      <c r="BD1423" s="13">
        <f t="shared" si="1781"/>
        <v>2.3285482076616472E-3</v>
      </c>
      <c r="BE1423" s="13">
        <f t="shared" si="1782"/>
        <v>3.1809022897257818E-3</v>
      </c>
      <c r="BF1423" s="13">
        <f t="shared" si="1783"/>
        <v>2.1726282804648196E-3</v>
      </c>
      <c r="BG1423" s="13">
        <f t="shared" si="1784"/>
        <v>9.89302869675687E-4</v>
      </c>
      <c r="BH1423" s="13">
        <f t="shared" si="1785"/>
        <v>3.3785812905112744E-4</v>
      </c>
      <c r="BI1423" s="13">
        <f t="shared" si="1786"/>
        <v>9.2305900540527665E-5</v>
      </c>
      <c r="BJ1423" s="14">
        <f t="shared" si="1787"/>
        <v>0.28088807057431991</v>
      </c>
      <c r="BK1423" s="14">
        <f t="shared" si="1788"/>
        <v>0.22606395785598582</v>
      </c>
      <c r="BL1423" s="14">
        <f t="shared" si="1789"/>
        <v>0.44718337193226626</v>
      </c>
      <c r="BM1423" s="14">
        <f t="shared" si="1790"/>
        <v>0.62361464599303518</v>
      </c>
      <c r="BN1423" s="14">
        <f t="shared" si="1791"/>
        <v>0.3726970057139446</v>
      </c>
    </row>
    <row r="1424" spans="1:66" x14ac:dyDescent="0.25">
      <c r="A1424" t="s">
        <v>10</v>
      </c>
      <c r="B1424" t="s">
        <v>242</v>
      </c>
      <c r="C1424" t="s">
        <v>499</v>
      </c>
      <c r="D1424" s="11">
        <v>44471</v>
      </c>
      <c r="E1424" s="10">
        <f>VLOOKUP(A1424,home!$A$2:$E$405,3,FALSE)</f>
        <v>1.5425</v>
      </c>
      <c r="F1424" s="10">
        <f>VLOOKUP(B1424,home!$B$2:$E$405,3,FALSE)</f>
        <v>0.95340000000000003</v>
      </c>
      <c r="G1424" s="10" t="e">
        <f>VLOOKUP(C1424,away!$B$2:$E$405,4,FALSE)</f>
        <v>#N/A</v>
      </c>
      <c r="H1424" s="10">
        <f>VLOOKUP(A1424,away!$A$2:$E$405,3,FALSE)</f>
        <v>1.4443999999999999</v>
      </c>
      <c r="I1424" s="10" t="e">
        <f>VLOOKUP(C1424,away!$B$2:$E$405,3,FALSE)</f>
        <v>#N/A</v>
      </c>
      <c r="J1424" s="10">
        <f>VLOOKUP(B1424,home!$B$2:$E$405,4,FALSE)</f>
        <v>1.0589</v>
      </c>
      <c r="K1424" s="12" t="e">
        <f t="shared" si="1736"/>
        <v>#N/A</v>
      </c>
      <c r="L1424" s="12" t="e">
        <f t="shared" si="1737"/>
        <v>#N/A</v>
      </c>
      <c r="M1424" s="13" t="e">
        <f t="shared" si="1738"/>
        <v>#N/A</v>
      </c>
      <c r="N1424" s="13" t="e">
        <f t="shared" si="1739"/>
        <v>#N/A</v>
      </c>
      <c r="O1424" s="13" t="e">
        <f t="shared" si="1740"/>
        <v>#N/A</v>
      </c>
      <c r="P1424" s="13" t="e">
        <f t="shared" si="1741"/>
        <v>#N/A</v>
      </c>
      <c r="Q1424" s="13" t="e">
        <f t="shared" si="1742"/>
        <v>#N/A</v>
      </c>
      <c r="R1424" s="13" t="e">
        <f t="shared" si="1743"/>
        <v>#N/A</v>
      </c>
      <c r="S1424" s="13" t="e">
        <f t="shared" si="1744"/>
        <v>#N/A</v>
      </c>
      <c r="T1424" s="13" t="e">
        <f t="shared" si="1745"/>
        <v>#N/A</v>
      </c>
      <c r="U1424" s="13" t="e">
        <f t="shared" si="1746"/>
        <v>#N/A</v>
      </c>
      <c r="V1424" s="13" t="e">
        <f t="shared" si="1747"/>
        <v>#N/A</v>
      </c>
      <c r="W1424" s="13" t="e">
        <f t="shared" si="1748"/>
        <v>#N/A</v>
      </c>
      <c r="X1424" s="13" t="e">
        <f t="shared" si="1749"/>
        <v>#N/A</v>
      </c>
      <c r="Y1424" s="13" t="e">
        <f t="shared" si="1750"/>
        <v>#N/A</v>
      </c>
      <c r="Z1424" s="13" t="e">
        <f t="shared" si="1751"/>
        <v>#N/A</v>
      </c>
      <c r="AA1424" s="13" t="e">
        <f t="shared" si="1752"/>
        <v>#N/A</v>
      </c>
      <c r="AB1424" s="13" t="e">
        <f t="shared" si="1753"/>
        <v>#N/A</v>
      </c>
      <c r="AC1424" s="13" t="e">
        <f t="shared" si="1754"/>
        <v>#N/A</v>
      </c>
      <c r="AD1424" s="13" t="e">
        <f t="shared" si="1755"/>
        <v>#N/A</v>
      </c>
      <c r="AE1424" s="13" t="e">
        <f t="shared" si="1756"/>
        <v>#N/A</v>
      </c>
      <c r="AF1424" s="13" t="e">
        <f t="shared" si="1757"/>
        <v>#N/A</v>
      </c>
      <c r="AG1424" s="13" t="e">
        <f t="shared" si="1758"/>
        <v>#N/A</v>
      </c>
      <c r="AH1424" s="13" t="e">
        <f t="shared" si="1759"/>
        <v>#N/A</v>
      </c>
      <c r="AI1424" s="13" t="e">
        <f t="shared" si="1760"/>
        <v>#N/A</v>
      </c>
      <c r="AJ1424" s="13" t="e">
        <f t="shared" si="1761"/>
        <v>#N/A</v>
      </c>
      <c r="AK1424" s="13" t="e">
        <f t="shared" si="1762"/>
        <v>#N/A</v>
      </c>
      <c r="AL1424" s="13" t="e">
        <f t="shared" si="1763"/>
        <v>#N/A</v>
      </c>
      <c r="AM1424" s="13" t="e">
        <f t="shared" si="1764"/>
        <v>#N/A</v>
      </c>
      <c r="AN1424" s="13" t="e">
        <f t="shared" si="1765"/>
        <v>#N/A</v>
      </c>
      <c r="AO1424" s="13" t="e">
        <f t="shared" si="1766"/>
        <v>#N/A</v>
      </c>
      <c r="AP1424" s="13" t="e">
        <f t="shared" si="1767"/>
        <v>#N/A</v>
      </c>
      <c r="AQ1424" s="13" t="e">
        <f t="shared" si="1768"/>
        <v>#N/A</v>
      </c>
      <c r="AR1424" s="13" t="e">
        <f t="shared" si="1769"/>
        <v>#N/A</v>
      </c>
      <c r="AS1424" s="13" t="e">
        <f t="shared" si="1770"/>
        <v>#N/A</v>
      </c>
      <c r="AT1424" s="13" t="e">
        <f t="shared" si="1771"/>
        <v>#N/A</v>
      </c>
      <c r="AU1424" s="13" t="e">
        <f t="shared" si="1772"/>
        <v>#N/A</v>
      </c>
      <c r="AV1424" s="13" t="e">
        <f t="shared" si="1773"/>
        <v>#N/A</v>
      </c>
      <c r="AW1424" s="13" t="e">
        <f t="shared" si="1774"/>
        <v>#N/A</v>
      </c>
      <c r="AX1424" s="13" t="e">
        <f t="shared" si="1775"/>
        <v>#N/A</v>
      </c>
      <c r="AY1424" s="13" t="e">
        <f t="shared" si="1776"/>
        <v>#N/A</v>
      </c>
      <c r="AZ1424" s="13" t="e">
        <f t="shared" si="1777"/>
        <v>#N/A</v>
      </c>
      <c r="BA1424" s="13" t="e">
        <f t="shared" si="1778"/>
        <v>#N/A</v>
      </c>
      <c r="BB1424" s="13" t="e">
        <f t="shared" si="1779"/>
        <v>#N/A</v>
      </c>
      <c r="BC1424" s="13" t="e">
        <f t="shared" si="1780"/>
        <v>#N/A</v>
      </c>
      <c r="BD1424" s="13" t="e">
        <f t="shared" si="1781"/>
        <v>#N/A</v>
      </c>
      <c r="BE1424" s="13" t="e">
        <f t="shared" si="1782"/>
        <v>#N/A</v>
      </c>
      <c r="BF1424" s="13" t="e">
        <f t="shared" si="1783"/>
        <v>#N/A</v>
      </c>
      <c r="BG1424" s="13" t="e">
        <f t="shared" si="1784"/>
        <v>#N/A</v>
      </c>
      <c r="BH1424" s="13" t="e">
        <f t="shared" si="1785"/>
        <v>#N/A</v>
      </c>
      <c r="BI1424" s="13" t="e">
        <f t="shared" si="1786"/>
        <v>#N/A</v>
      </c>
      <c r="BJ1424" s="14" t="e">
        <f t="shared" si="1787"/>
        <v>#N/A</v>
      </c>
      <c r="BK1424" s="14" t="e">
        <f t="shared" si="1788"/>
        <v>#N/A</v>
      </c>
      <c r="BL1424" s="14" t="e">
        <f t="shared" si="1789"/>
        <v>#N/A</v>
      </c>
      <c r="BM1424" s="14" t="e">
        <f t="shared" si="1790"/>
        <v>#N/A</v>
      </c>
      <c r="BN1424" s="14" t="e">
        <f t="shared" si="1791"/>
        <v>#N/A</v>
      </c>
    </row>
    <row r="1425" spans="1:66" x14ac:dyDescent="0.25">
      <c r="A1425" t="s">
        <v>10</v>
      </c>
      <c r="B1425" t="s">
        <v>493</v>
      </c>
      <c r="C1425" t="s">
        <v>48</v>
      </c>
      <c r="D1425" s="11">
        <v>44471</v>
      </c>
      <c r="E1425" s="10">
        <f>VLOOKUP(A1425,home!$A$2:$E$405,3,FALSE)</f>
        <v>1.5425</v>
      </c>
      <c r="F1425" s="10" t="e">
        <f>VLOOKUP(B1425,home!$B$2:$E$405,3,FALSE)</f>
        <v>#N/A</v>
      </c>
      <c r="G1425" s="10">
        <f>VLOOKUP(C1425,away!$B$2:$E$405,4,FALSE)</f>
        <v>1.1821999999999999</v>
      </c>
      <c r="H1425" s="10">
        <f>VLOOKUP(A1425,away!$A$2:$E$405,3,FALSE)</f>
        <v>1.4443999999999999</v>
      </c>
      <c r="I1425" s="10">
        <f>VLOOKUP(C1425,away!$B$2:$E$405,3,FALSE)</f>
        <v>1.2218</v>
      </c>
      <c r="J1425" s="10" t="e">
        <f>VLOOKUP(B1425,home!$B$2:$E$405,4,FALSE)</f>
        <v>#N/A</v>
      </c>
      <c r="K1425" s="12" t="e">
        <f t="shared" si="1736"/>
        <v>#N/A</v>
      </c>
      <c r="L1425" s="12" t="e">
        <f t="shared" si="1737"/>
        <v>#N/A</v>
      </c>
      <c r="M1425" s="13" t="e">
        <f t="shared" si="1738"/>
        <v>#N/A</v>
      </c>
      <c r="N1425" s="13" t="e">
        <f t="shared" si="1739"/>
        <v>#N/A</v>
      </c>
      <c r="O1425" s="13" t="e">
        <f t="shared" si="1740"/>
        <v>#N/A</v>
      </c>
      <c r="P1425" s="13" t="e">
        <f t="shared" si="1741"/>
        <v>#N/A</v>
      </c>
      <c r="Q1425" s="13" t="e">
        <f t="shared" si="1742"/>
        <v>#N/A</v>
      </c>
      <c r="R1425" s="13" t="e">
        <f t="shared" si="1743"/>
        <v>#N/A</v>
      </c>
      <c r="S1425" s="13" t="e">
        <f t="shared" si="1744"/>
        <v>#N/A</v>
      </c>
      <c r="T1425" s="13" t="e">
        <f t="shared" si="1745"/>
        <v>#N/A</v>
      </c>
      <c r="U1425" s="13" t="e">
        <f t="shared" si="1746"/>
        <v>#N/A</v>
      </c>
      <c r="V1425" s="13" t="e">
        <f t="shared" si="1747"/>
        <v>#N/A</v>
      </c>
      <c r="W1425" s="13" t="e">
        <f t="shared" si="1748"/>
        <v>#N/A</v>
      </c>
      <c r="X1425" s="13" t="e">
        <f t="shared" si="1749"/>
        <v>#N/A</v>
      </c>
      <c r="Y1425" s="13" t="e">
        <f t="shared" si="1750"/>
        <v>#N/A</v>
      </c>
      <c r="Z1425" s="13" t="e">
        <f t="shared" si="1751"/>
        <v>#N/A</v>
      </c>
      <c r="AA1425" s="13" t="e">
        <f t="shared" si="1752"/>
        <v>#N/A</v>
      </c>
      <c r="AB1425" s="13" t="e">
        <f t="shared" si="1753"/>
        <v>#N/A</v>
      </c>
      <c r="AC1425" s="13" t="e">
        <f t="shared" si="1754"/>
        <v>#N/A</v>
      </c>
      <c r="AD1425" s="13" t="e">
        <f t="shared" si="1755"/>
        <v>#N/A</v>
      </c>
      <c r="AE1425" s="13" t="e">
        <f t="shared" si="1756"/>
        <v>#N/A</v>
      </c>
      <c r="AF1425" s="13" t="e">
        <f t="shared" si="1757"/>
        <v>#N/A</v>
      </c>
      <c r="AG1425" s="13" t="e">
        <f t="shared" si="1758"/>
        <v>#N/A</v>
      </c>
      <c r="AH1425" s="13" t="e">
        <f t="shared" si="1759"/>
        <v>#N/A</v>
      </c>
      <c r="AI1425" s="13" t="e">
        <f t="shared" si="1760"/>
        <v>#N/A</v>
      </c>
      <c r="AJ1425" s="13" t="e">
        <f t="shared" si="1761"/>
        <v>#N/A</v>
      </c>
      <c r="AK1425" s="13" t="e">
        <f t="shared" si="1762"/>
        <v>#N/A</v>
      </c>
      <c r="AL1425" s="13" t="e">
        <f t="shared" si="1763"/>
        <v>#N/A</v>
      </c>
      <c r="AM1425" s="13" t="e">
        <f t="shared" si="1764"/>
        <v>#N/A</v>
      </c>
      <c r="AN1425" s="13" t="e">
        <f t="shared" si="1765"/>
        <v>#N/A</v>
      </c>
      <c r="AO1425" s="13" t="e">
        <f t="shared" si="1766"/>
        <v>#N/A</v>
      </c>
      <c r="AP1425" s="13" t="e">
        <f t="shared" si="1767"/>
        <v>#N/A</v>
      </c>
      <c r="AQ1425" s="13" t="e">
        <f t="shared" si="1768"/>
        <v>#N/A</v>
      </c>
      <c r="AR1425" s="13" t="e">
        <f t="shared" si="1769"/>
        <v>#N/A</v>
      </c>
      <c r="AS1425" s="13" t="e">
        <f t="shared" si="1770"/>
        <v>#N/A</v>
      </c>
      <c r="AT1425" s="13" t="e">
        <f t="shared" si="1771"/>
        <v>#N/A</v>
      </c>
      <c r="AU1425" s="13" t="e">
        <f t="shared" si="1772"/>
        <v>#N/A</v>
      </c>
      <c r="AV1425" s="13" t="e">
        <f t="shared" si="1773"/>
        <v>#N/A</v>
      </c>
      <c r="AW1425" s="13" t="e">
        <f t="shared" si="1774"/>
        <v>#N/A</v>
      </c>
      <c r="AX1425" s="13" t="e">
        <f t="shared" si="1775"/>
        <v>#N/A</v>
      </c>
      <c r="AY1425" s="13" t="e">
        <f t="shared" si="1776"/>
        <v>#N/A</v>
      </c>
      <c r="AZ1425" s="13" t="e">
        <f t="shared" si="1777"/>
        <v>#N/A</v>
      </c>
      <c r="BA1425" s="13" t="e">
        <f t="shared" si="1778"/>
        <v>#N/A</v>
      </c>
      <c r="BB1425" s="13" t="e">
        <f t="shared" si="1779"/>
        <v>#N/A</v>
      </c>
      <c r="BC1425" s="13" t="e">
        <f t="shared" si="1780"/>
        <v>#N/A</v>
      </c>
      <c r="BD1425" s="13" t="e">
        <f t="shared" si="1781"/>
        <v>#N/A</v>
      </c>
      <c r="BE1425" s="13" t="e">
        <f t="shared" si="1782"/>
        <v>#N/A</v>
      </c>
      <c r="BF1425" s="13" t="e">
        <f t="shared" si="1783"/>
        <v>#N/A</v>
      </c>
      <c r="BG1425" s="13" t="e">
        <f t="shared" si="1784"/>
        <v>#N/A</v>
      </c>
      <c r="BH1425" s="13" t="e">
        <f t="shared" si="1785"/>
        <v>#N/A</v>
      </c>
      <c r="BI1425" s="13" t="e">
        <f t="shared" si="1786"/>
        <v>#N/A</v>
      </c>
      <c r="BJ1425" s="14" t="e">
        <f t="shared" si="1787"/>
        <v>#N/A</v>
      </c>
      <c r="BK1425" s="14" t="e">
        <f t="shared" si="1788"/>
        <v>#N/A</v>
      </c>
      <c r="BL1425" s="14" t="e">
        <f t="shared" si="1789"/>
        <v>#N/A</v>
      </c>
      <c r="BM1425" s="14" t="e">
        <f t="shared" si="1790"/>
        <v>#N/A</v>
      </c>
      <c r="BN1425" s="14" t="e">
        <f t="shared" si="1791"/>
        <v>#N/A</v>
      </c>
    </row>
    <row r="1426" spans="1:66" x14ac:dyDescent="0.25">
      <c r="A1426" t="s">
        <v>69</v>
      </c>
      <c r="B1426" t="s">
        <v>261</v>
      </c>
      <c r="C1426" t="s">
        <v>381</v>
      </c>
      <c r="D1426" s="11">
        <v>44471</v>
      </c>
      <c r="E1426" s="10">
        <f>VLOOKUP(A1426,home!$A$2:$E$405,3,FALSE)</f>
        <v>1.3526</v>
      </c>
      <c r="F1426" s="10">
        <f>VLOOKUP(B1426,home!$B$2:$E$405,3,FALSE)</f>
        <v>1.4785999999999999</v>
      </c>
      <c r="G1426" s="10">
        <f>VLOOKUP(C1426,away!$B$2:$E$405,4,FALSE)</f>
        <v>0.7782</v>
      </c>
      <c r="H1426" s="10">
        <f>VLOOKUP(A1426,away!$A$2:$E$405,3,FALSE)</f>
        <v>1.3421000000000001</v>
      </c>
      <c r="I1426" s="10">
        <f>VLOOKUP(C1426,away!$B$2:$E$405,3,FALSE)</f>
        <v>0.90200000000000002</v>
      </c>
      <c r="J1426" s="10">
        <f>VLOOKUP(B1426,home!$B$2:$E$405,4,FALSE)</f>
        <v>1.0980000000000001</v>
      </c>
      <c r="K1426" s="12">
        <f t="shared" si="1736"/>
        <v>1.5563644829519998</v>
      </c>
      <c r="L1426" s="12">
        <f t="shared" si="1737"/>
        <v>1.3292104716000004</v>
      </c>
      <c r="M1426" s="13">
        <f t="shared" si="1738"/>
        <v>5.5822684801255865E-2</v>
      </c>
      <c r="N1426" s="13">
        <f t="shared" si="1739"/>
        <v>8.6880443967699048E-2</v>
      </c>
      <c r="O1426" s="13">
        <f t="shared" si="1740"/>
        <v>7.4200097190655484E-2</v>
      </c>
      <c r="P1426" s="13">
        <f t="shared" si="1741"/>
        <v>0.11548239589912265</v>
      </c>
      <c r="Q1426" s="13">
        <f t="shared" si="1742"/>
        <v>6.7608818627214073E-2</v>
      </c>
      <c r="R1426" s="13">
        <f t="shared" si="1743"/>
        <v>4.9313773089778523E-2</v>
      </c>
      <c r="S1426" s="13">
        <f t="shared" si="1744"/>
        <v>5.9725646527402761E-2</v>
      </c>
      <c r="T1426" s="13">
        <f t="shared" si="1745"/>
        <v>8.9866349691798103E-2</v>
      </c>
      <c r="U1426" s="13">
        <f t="shared" si="1746"/>
        <v>7.6750204957285392E-2</v>
      </c>
      <c r="V1426" s="13">
        <f t="shared" si="1747"/>
        <v>1.3728510356128777E-2</v>
      </c>
      <c r="W1426" s="13">
        <f t="shared" si="1748"/>
        <v>3.5074654681913182E-2</v>
      </c>
      <c r="X1426" s="13">
        <f t="shared" si="1749"/>
        <v>4.6621598290952977E-2</v>
      </c>
      <c r="Y1426" s="13">
        <f t="shared" si="1750"/>
        <v>3.0984958325531692E-2</v>
      </c>
      <c r="Z1426" s="13">
        <f t="shared" si="1751"/>
        <v>2.1849461195013301E-2</v>
      </c>
      <c r="AA1426" s="13">
        <f t="shared" si="1752"/>
        <v>3.4005725375556663E-2</v>
      </c>
      <c r="AB1426" s="13">
        <f t="shared" si="1753"/>
        <v>2.6462651595767977E-2</v>
      </c>
      <c r="AC1426" s="13">
        <f t="shared" si="1754"/>
        <v>1.7750414478631467E-3</v>
      </c>
      <c r="AD1426" s="13">
        <f t="shared" si="1755"/>
        <v>1.3647236699683936E-2</v>
      </c>
      <c r="AE1426" s="13">
        <f t="shared" si="1756"/>
        <v>1.8140049929623717E-2</v>
      </c>
      <c r="AF1426" s="13">
        <f t="shared" si="1757"/>
        <v>1.2055972160901348E-2</v>
      </c>
      <c r="AG1426" s="13">
        <f t="shared" si="1758"/>
        <v>5.3416414805293848E-3</v>
      </c>
      <c r="AH1426" s="13">
        <f t="shared" si="1759"/>
        <v>7.2606331548073846E-3</v>
      </c>
      <c r="AI1426" s="13">
        <f t="shared" si="1760"/>
        <v>1.1300191565885942E-2</v>
      </c>
      <c r="AJ1426" s="13">
        <f t="shared" si="1761"/>
        <v>8.7936084018493139E-3</v>
      </c>
      <c r="AK1426" s="13">
        <f t="shared" si="1762"/>
        <v>4.5620199312088553E-3</v>
      </c>
      <c r="AL1426" s="13">
        <f t="shared" si="1763"/>
        <v>1.4688368354140652E-4</v>
      </c>
      <c r="AM1426" s="13">
        <f t="shared" si="1764"/>
        <v>4.2480148979654308E-3</v>
      </c>
      <c r="AN1426" s="13">
        <f t="shared" si="1765"/>
        <v>5.6465058858884568E-3</v>
      </c>
      <c r="AO1426" s="13">
        <f t="shared" si="1766"/>
        <v>3.7526973757369872E-3</v>
      </c>
      <c r="AP1426" s="13">
        <f t="shared" si="1767"/>
        <v>1.6627082161918146E-3</v>
      </c>
      <c r="AQ1426" s="13">
        <f t="shared" si="1768"/>
        <v>5.525222930443793E-4</v>
      </c>
      <c r="AR1426" s="13">
        <f t="shared" si="1769"/>
        <v>1.9301819239632234E-3</v>
      </c>
      <c r="AS1426" s="13">
        <f t="shared" si="1770"/>
        <v>3.0040665920923184E-3</v>
      </c>
      <c r="AT1426" s="13">
        <f t="shared" si="1771"/>
        <v>2.3377112741775692E-3</v>
      </c>
      <c r="AU1426" s="13">
        <f t="shared" si="1772"/>
        <v>1.2127769328421441E-3</v>
      </c>
      <c r="AV1426" s="13">
        <f t="shared" si="1773"/>
        <v>4.7188073600474396E-4</v>
      </c>
      <c r="AW1426" s="13">
        <f t="shared" si="1774"/>
        <v>8.4406544252281556E-6</v>
      </c>
      <c r="AX1426" s="13">
        <f t="shared" si="1775"/>
        <v>1.1019099183740592E-3</v>
      </c>
      <c r="AY1426" s="13">
        <f t="shared" si="1776"/>
        <v>1.4646702022627011E-3</v>
      </c>
      <c r="AZ1426" s="13">
        <f t="shared" si="1777"/>
        <v>9.7342748514403651E-4</v>
      </c>
      <c r="BA1426" s="13">
        <f t="shared" si="1778"/>
        <v>4.3129666886556895E-4</v>
      </c>
      <c r="BB1426" s="13">
        <f t="shared" si="1779"/>
        <v>1.4332101215557802E-4</v>
      </c>
      <c r="BC1426" s="13">
        <f t="shared" si="1780"/>
        <v>3.8100758031501031E-5</v>
      </c>
      <c r="BD1426" s="13">
        <f t="shared" si="1781"/>
        <v>4.2760300423749158E-4</v>
      </c>
      <c r="BE1426" s="13">
        <f t="shared" si="1782"/>
        <v>6.6550612859880539E-4</v>
      </c>
      <c r="BF1426" s="13">
        <f t="shared" si="1783"/>
        <v>5.1788505086903353E-4</v>
      </c>
      <c r="BG1426" s="13">
        <f t="shared" si="1784"/>
        <v>2.6867263314145107E-4</v>
      </c>
      <c r="BH1426" s="13">
        <f t="shared" si="1785"/>
        <v>1.0453813594063671E-4</v>
      </c>
      <c r="BI1426" s="13">
        <f t="shared" si="1786"/>
        <v>3.2539888378402994E-5</v>
      </c>
      <c r="BJ1426" s="14">
        <f t="shared" si="1787"/>
        <v>0.42623689856950803</v>
      </c>
      <c r="BK1426" s="14">
        <f t="shared" si="1788"/>
        <v>0.2481458329175773</v>
      </c>
      <c r="BL1426" s="14">
        <f t="shared" si="1789"/>
        <v>0.30362226756304139</v>
      </c>
      <c r="BM1426" s="14">
        <f t="shared" si="1790"/>
        <v>0.54909001712157701</v>
      </c>
      <c r="BN1426" s="14">
        <f t="shared" si="1791"/>
        <v>0.44930821357572565</v>
      </c>
    </row>
    <row r="1427" spans="1:66" x14ac:dyDescent="0.25">
      <c r="A1427" t="s">
        <v>69</v>
      </c>
      <c r="B1427" t="s">
        <v>75</v>
      </c>
      <c r="C1427" t="s">
        <v>90</v>
      </c>
      <c r="D1427" s="11">
        <v>44471</v>
      </c>
      <c r="E1427" s="10">
        <f>VLOOKUP(A1427,home!$A$2:$E$405,3,FALSE)</f>
        <v>1.3526</v>
      </c>
      <c r="F1427" s="10">
        <f>VLOOKUP(B1427,home!$B$2:$E$405,3,FALSE)</f>
        <v>0.54479999999999995</v>
      </c>
      <c r="G1427" s="10">
        <f>VLOOKUP(C1427,away!$B$2:$E$405,4,FALSE)</f>
        <v>0.72940000000000005</v>
      </c>
      <c r="H1427" s="10">
        <f>VLOOKUP(A1427,away!$A$2:$E$405,3,FALSE)</f>
        <v>1.3421000000000001</v>
      </c>
      <c r="I1427" s="10">
        <f>VLOOKUP(C1427,away!$B$2:$E$405,3,FALSE)</f>
        <v>1.4819</v>
      </c>
      <c r="J1427" s="10">
        <f>VLOOKUP(B1427,home!$B$2:$E$405,4,FALSE)</f>
        <v>1.0588</v>
      </c>
      <c r="K1427" s="12">
        <f t="shared" si="1736"/>
        <v>0.53749229251200004</v>
      </c>
      <c r="L1427" s="12">
        <f t="shared" si="1737"/>
        <v>2.1058028398120001</v>
      </c>
      <c r="M1427" s="13">
        <f t="shared" si="1738"/>
        <v>7.1126511721868194E-2</v>
      </c>
      <c r="N1427" s="13">
        <f t="shared" si="1739"/>
        <v>3.8229951843768588E-2</v>
      </c>
      <c r="O1427" s="13">
        <f t="shared" si="1740"/>
        <v>0.14977841036983158</v>
      </c>
      <c r="P1427" s="13">
        <f t="shared" si="1741"/>
        <v>8.0504741158483911E-2</v>
      </c>
      <c r="Q1427" s="13">
        <f t="shared" si="1742"/>
        <v>1.027415222956527E-2</v>
      </c>
      <c r="R1427" s="13">
        <f t="shared" si="1743"/>
        <v>0.15770190094965922</v>
      </c>
      <c r="S1427" s="13">
        <f t="shared" si="1744"/>
        <v>2.2779879091841752E-2</v>
      </c>
      <c r="T1427" s="13">
        <f t="shared" si="1745"/>
        <v>2.1635338941679339E-2</v>
      </c>
      <c r="U1427" s="13">
        <f t="shared" si="1746"/>
        <v>8.4763556274932705E-2</v>
      </c>
      <c r="V1427" s="13">
        <f t="shared" si="1747"/>
        <v>2.8648299823863807E-3</v>
      </c>
      <c r="W1427" s="13">
        <f t="shared" si="1748"/>
        <v>1.8407592118287713E-3</v>
      </c>
      <c r="X1427" s="13">
        <f t="shared" si="1749"/>
        <v>3.8762759756791258E-3</v>
      </c>
      <c r="Y1427" s="13">
        <f t="shared" si="1750"/>
        <v>4.0813364787400672E-3</v>
      </c>
      <c r="Z1427" s="13">
        <f t="shared" si="1751"/>
        <v>0.11069637028784772</v>
      </c>
      <c r="AA1427" s="13">
        <f t="shared" si="1752"/>
        <v>5.9498445838772528E-2</v>
      </c>
      <c r="AB1427" s="13">
        <f t="shared" si="1753"/>
        <v>1.5989978027391456E-2</v>
      </c>
      <c r="AC1427" s="13">
        <f t="shared" si="1754"/>
        <v>2.0266036409262924E-4</v>
      </c>
      <c r="AD1427" s="13">
        <f t="shared" si="1755"/>
        <v>2.473484721821071E-4</v>
      </c>
      <c r="AE1427" s="13">
        <f t="shared" si="1756"/>
        <v>5.2086711514424066E-4</v>
      </c>
      <c r="AF1427" s="13">
        <f t="shared" si="1757"/>
        <v>5.4842172511771294E-4</v>
      </c>
      <c r="AG1427" s="13">
        <f t="shared" si="1758"/>
        <v>3.8495600872249201E-4</v>
      </c>
      <c r="AH1427" s="13">
        <f t="shared" si="1759"/>
        <v>5.8276182727257625E-2</v>
      </c>
      <c r="AI1427" s="13">
        <f t="shared" si="1760"/>
        <v>3.1322999052921921E-2</v>
      </c>
      <c r="AJ1427" s="13">
        <f t="shared" si="1761"/>
        <v>8.4179352846531046E-3</v>
      </c>
      <c r="AK1427" s="13">
        <f t="shared" si="1762"/>
        <v>1.5081917781219511E-3</v>
      </c>
      <c r="AL1427" s="13">
        <f t="shared" si="1763"/>
        <v>9.1752679890500299E-6</v>
      </c>
      <c r="AM1427" s="13">
        <f t="shared" si="1764"/>
        <v>2.658957947250029E-5</v>
      </c>
      <c r="AN1427" s="13">
        <f t="shared" si="1765"/>
        <v>5.5992411962597982E-5</v>
      </c>
      <c r="AO1427" s="13">
        <f t="shared" si="1766"/>
        <v>5.8954490059381115E-5</v>
      </c>
      <c r="AP1427" s="13">
        <f t="shared" si="1767"/>
        <v>4.1382177528904362E-5</v>
      </c>
      <c r="AQ1427" s="13">
        <f t="shared" si="1768"/>
        <v>2.1785676739492789E-5</v>
      </c>
      <c r="AR1427" s="13">
        <f t="shared" si="1769"/>
        <v>2.4543630216092422E-2</v>
      </c>
      <c r="AS1427" s="13">
        <f t="shared" si="1770"/>
        <v>1.3192012071414313E-2</v>
      </c>
      <c r="AT1427" s="13">
        <f t="shared" si="1771"/>
        <v>3.5453024055552289E-3</v>
      </c>
      <c r="AU1427" s="13">
        <f t="shared" si="1772"/>
        <v>6.3519090587006277E-4</v>
      </c>
      <c r="AV1427" s="13">
        <f t="shared" si="1773"/>
        <v>8.5352554044718502E-5</v>
      </c>
      <c r="AW1427" s="13">
        <f t="shared" si="1774"/>
        <v>2.8847368686072483E-7</v>
      </c>
      <c r="AX1427" s="13">
        <f t="shared" si="1775"/>
        <v>2.3819490046006987E-6</v>
      </c>
      <c r="AY1427" s="13">
        <f t="shared" si="1776"/>
        <v>5.0159149781755192E-6</v>
      </c>
      <c r="AZ1427" s="13">
        <f t="shared" si="1777"/>
        <v>5.2812640026487766E-6</v>
      </c>
      <c r="BA1427" s="13">
        <f t="shared" si="1778"/>
        <v>3.7071002448582283E-6</v>
      </c>
      <c r="BB1427" s="13">
        <f t="shared" si="1779"/>
        <v>1.951605555772555E-6</v>
      </c>
      <c r="BC1427" s="13">
        <f t="shared" si="1780"/>
        <v>8.2193930430774452E-7</v>
      </c>
      <c r="BD1427" s="13">
        <f t="shared" si="1781"/>
        <v>8.6140077013905098E-3</v>
      </c>
      <c r="BE1427" s="13">
        <f t="shared" si="1782"/>
        <v>4.6299627471364097E-3</v>
      </c>
      <c r="BF1427" s="13">
        <f t="shared" si="1783"/>
        <v>1.2442846456017533E-3</v>
      </c>
      <c r="BG1427" s="13">
        <f t="shared" si="1784"/>
        <v>2.2293113556732261E-4</v>
      </c>
      <c r="BH1427" s="13">
        <f t="shared" si="1785"/>
        <v>2.995594178209592E-5</v>
      </c>
      <c r="BI1427" s="13">
        <f t="shared" si="1786"/>
        <v>3.2202175645629498E-6</v>
      </c>
      <c r="BJ1427" s="14">
        <f t="shared" si="1787"/>
        <v>8.1863272111280944E-2</v>
      </c>
      <c r="BK1427" s="14">
        <f t="shared" si="1788"/>
        <v>0.17749281350164012</v>
      </c>
      <c r="BL1427" s="14">
        <f t="shared" si="1789"/>
        <v>0.62400345084556175</v>
      </c>
      <c r="BM1427" s="14">
        <f t="shared" si="1790"/>
        <v>0.48643551103186211</v>
      </c>
      <c r="BN1427" s="14">
        <f t="shared" si="1791"/>
        <v>0.50761566827317672</v>
      </c>
    </row>
    <row r="1428" spans="1:66" x14ac:dyDescent="0.25">
      <c r="A1428" t="s">
        <v>69</v>
      </c>
      <c r="B1428" t="s">
        <v>77</v>
      </c>
      <c r="C1428" t="s">
        <v>79</v>
      </c>
      <c r="D1428" s="11">
        <v>44471</v>
      </c>
      <c r="E1428" s="10">
        <f>VLOOKUP(A1428,home!$A$2:$E$405,3,FALSE)</f>
        <v>1.3526</v>
      </c>
      <c r="F1428" s="10">
        <f>VLOOKUP(B1428,home!$B$2:$E$405,3,FALSE)</f>
        <v>1.2062999999999999</v>
      </c>
      <c r="G1428" s="10">
        <f>VLOOKUP(C1428,away!$B$2:$E$405,4,FALSE)</f>
        <v>1.6732</v>
      </c>
      <c r="H1428" s="10">
        <f>VLOOKUP(A1428,away!$A$2:$E$405,3,FALSE)</f>
        <v>1.3421000000000001</v>
      </c>
      <c r="I1428" s="10">
        <f>VLOOKUP(C1428,away!$B$2:$E$405,3,FALSE)</f>
        <v>0.74509999999999998</v>
      </c>
      <c r="J1428" s="10">
        <f>VLOOKUP(B1428,home!$B$2:$E$405,4,FALSE)</f>
        <v>0.70589999999999997</v>
      </c>
      <c r="K1428" s="12">
        <f t="shared" si="1736"/>
        <v>2.7300623570160001</v>
      </c>
      <c r="L1428" s="12">
        <f t="shared" si="1737"/>
        <v>0.70589908938900003</v>
      </c>
      <c r="M1428" s="13">
        <f t="shared" si="1738"/>
        <v>3.219444211657678E-2</v>
      </c>
      <c r="N1428" s="13">
        <f t="shared" si="1739"/>
        <v>8.7892834527596775E-2</v>
      </c>
      <c r="O1428" s="13">
        <f t="shared" si="1740"/>
        <v>2.2726027373478421E-2</v>
      </c>
      <c r="P1428" s="13">
        <f t="shared" si="1741"/>
        <v>6.204347185684863E-2</v>
      </c>
      <c r="Q1428" s="13">
        <f t="shared" si="1742"/>
        <v>0.1199764594976141</v>
      </c>
      <c r="R1428" s="13">
        <f t="shared" si="1743"/>
        <v>8.0211410141839516E-3</v>
      </c>
      <c r="S1428" s="13">
        <f t="shared" si="1744"/>
        <v>2.9891746424063153E-2</v>
      </c>
      <c r="T1428" s="13">
        <f t="shared" si="1745"/>
        <v>8.469127350748204E-2</v>
      </c>
      <c r="U1428" s="13">
        <f t="shared" si="1746"/>
        <v>2.1898215143140744E-2</v>
      </c>
      <c r="V1428" s="13">
        <f t="shared" si="1747"/>
        <v>6.4006483593172705E-3</v>
      </c>
      <c r="W1428" s="13">
        <f t="shared" si="1748"/>
        <v>0.10918107193416365</v>
      </c>
      <c r="X1428" s="13">
        <f t="shared" si="1749"/>
        <v>7.7070819256841033E-2</v>
      </c>
      <c r="Y1428" s="13">
        <f t="shared" si="1750"/>
        <v>2.7202110565934145E-2</v>
      </c>
      <c r="Z1428" s="13">
        <f t="shared" si="1751"/>
        <v>1.887372045924404E-3</v>
      </c>
      <c r="AA1428" s="13">
        <f t="shared" si="1752"/>
        <v>5.1526433762624883E-3</v>
      </c>
      <c r="AB1428" s="13">
        <f t="shared" si="1753"/>
        <v>7.0335188603310268E-3</v>
      </c>
      <c r="AC1428" s="13">
        <f t="shared" si="1754"/>
        <v>7.7093750551125945E-4</v>
      </c>
      <c r="AD1428" s="13">
        <f t="shared" si="1755"/>
        <v>7.451778364652907E-2</v>
      </c>
      <c r="AE1428" s="13">
        <f t="shared" si="1756"/>
        <v>5.2602035619371393E-2</v>
      </c>
      <c r="AF1428" s="13">
        <f t="shared" si="1757"/>
        <v>1.8565864521861E-2</v>
      </c>
      <c r="AG1428" s="13">
        <f t="shared" si="1758"/>
        <v>4.3685422865670752E-3</v>
      </c>
      <c r="AH1428" s="13">
        <f t="shared" si="1759"/>
        <v>3.3307355213907261E-4</v>
      </c>
      <c r="AI1428" s="13">
        <f t="shared" si="1760"/>
        <v>9.0931156681248822E-4</v>
      </c>
      <c r="AJ1428" s="13">
        <f t="shared" si="1761"/>
        <v>1.2412386396770071E-3</v>
      </c>
      <c r="AK1428" s="13">
        <f t="shared" si="1762"/>
        <v>1.1295529620853144E-3</v>
      </c>
      <c r="AL1428" s="13">
        <f t="shared" si="1763"/>
        <v>5.9428443274000528E-5</v>
      </c>
      <c r="AM1428" s="13">
        <f t="shared" si="1764"/>
        <v>4.0687639212330276E-2</v>
      </c>
      <c r="AN1428" s="13">
        <f t="shared" si="1765"/>
        <v>2.8721367469372115E-2</v>
      </c>
      <c r="AO1428" s="13">
        <f t="shared" si="1766"/>
        <v>1.013719357131831E-2</v>
      </c>
      <c r="AP1428" s="13">
        <f t="shared" si="1767"/>
        <v>2.3852785703178739E-3</v>
      </c>
      <c r="AQ1428" s="13">
        <f t="shared" si="1768"/>
        <v>4.2094149268162069E-4</v>
      </c>
      <c r="AR1428" s="13">
        <f t="shared" si="1769"/>
        <v>4.7023263430906226E-5</v>
      </c>
      <c r="AS1428" s="13">
        <f t="shared" si="1770"/>
        <v>1.2837644139676414E-4</v>
      </c>
      <c r="AT1428" s="13">
        <f t="shared" si="1771"/>
        <v>1.7523784509248819E-4</v>
      </c>
      <c r="AU1428" s="13">
        <f t="shared" si="1772"/>
        <v>1.594700814705343E-4</v>
      </c>
      <c r="AV1428" s="13">
        <f t="shared" si="1773"/>
        <v>1.0884081662324512E-4</v>
      </c>
      <c r="AW1428" s="13">
        <f t="shared" si="1774"/>
        <v>3.1813177000616862E-6</v>
      </c>
      <c r="AX1428" s="13">
        <f t="shared" si="1775"/>
        <v>1.8513298701571847E-2</v>
      </c>
      <c r="AY1428" s="13">
        <f t="shared" si="1776"/>
        <v>1.3068520695026124E-2</v>
      </c>
      <c r="AZ1428" s="13">
        <f t="shared" si="1777"/>
        <v>4.6125284291401204E-3</v>
      </c>
      <c r="BA1428" s="13">
        <f t="shared" si="1778"/>
        <v>1.0853265393036288E-3</v>
      </c>
      <c r="BB1428" s="13">
        <f t="shared" si="1779"/>
        <v>1.9153275394603655E-4</v>
      </c>
      <c r="BC1428" s="13">
        <f t="shared" si="1780"/>
        <v>2.7040559319734935E-5</v>
      </c>
      <c r="BD1428" s="13">
        <f t="shared" si="1781"/>
        <v>5.5322798059959581E-6</v>
      </c>
      <c r="BE1428" s="13">
        <f t="shared" si="1782"/>
        <v>1.5103468846829345E-5</v>
      </c>
      <c r="BF1428" s="13">
        <f t="shared" si="1783"/>
        <v>2.061670587954633E-5</v>
      </c>
      <c r="BG1428" s="13">
        <f t="shared" si="1784"/>
        <v>1.8761630882473292E-5</v>
      </c>
      <c r="BH1428" s="13">
        <f t="shared" si="1785"/>
        <v>1.2805105557117302E-5</v>
      </c>
      <c r="BI1428" s="13">
        <f t="shared" si="1786"/>
        <v>6.9917473318204651E-6</v>
      </c>
      <c r="BJ1428" s="14">
        <f t="shared" si="1787"/>
        <v>0.77591946335828788</v>
      </c>
      <c r="BK1428" s="14">
        <f t="shared" si="1788"/>
        <v>0.14442919540061722</v>
      </c>
      <c r="BL1428" s="14">
        <f t="shared" si="1789"/>
        <v>6.9143481874428259E-2</v>
      </c>
      <c r="BM1428" s="14">
        <f t="shared" si="1790"/>
        <v>0.64545979691563282</v>
      </c>
      <c r="BN1428" s="14">
        <f t="shared" si="1791"/>
        <v>0.33285437638629867</v>
      </c>
    </row>
    <row r="1429" spans="1:66" x14ac:dyDescent="0.25">
      <c r="A1429" t="s">
        <v>69</v>
      </c>
      <c r="B1429" t="s">
        <v>72</v>
      </c>
      <c r="C1429" t="s">
        <v>95</v>
      </c>
      <c r="D1429" s="11">
        <v>44471</v>
      </c>
      <c r="E1429" s="10">
        <f>VLOOKUP(A1429,home!$A$2:$E$405,3,FALSE)</f>
        <v>1.3526</v>
      </c>
      <c r="F1429" s="10">
        <f>VLOOKUP(B1429,home!$B$2:$E$405,3,FALSE)</f>
        <v>1.0894999999999999</v>
      </c>
      <c r="G1429" s="10">
        <f>VLOOKUP(C1429,away!$B$2:$E$405,4,FALSE)</f>
        <v>0.62519999999999998</v>
      </c>
      <c r="H1429" s="10">
        <f>VLOOKUP(A1429,away!$A$2:$E$405,3,FALSE)</f>
        <v>1.3421000000000001</v>
      </c>
      <c r="I1429" s="10">
        <f>VLOOKUP(C1429,away!$B$2:$E$405,3,FALSE)</f>
        <v>0.78210000000000002</v>
      </c>
      <c r="J1429" s="10">
        <f>VLOOKUP(B1429,home!$B$2:$E$405,4,FALSE)</f>
        <v>0.82350000000000001</v>
      </c>
      <c r="K1429" s="12">
        <f t="shared" si="1736"/>
        <v>0.92133079403999996</v>
      </c>
      <c r="L1429" s="12">
        <f t="shared" si="1737"/>
        <v>0.86439205363500005</v>
      </c>
      <c r="M1429" s="13">
        <f t="shared" si="1738"/>
        <v>0.16767581311192656</v>
      </c>
      <c r="N1429" s="13">
        <f t="shared" si="1739"/>
        <v>0.15448489003571392</v>
      </c>
      <c r="O1429" s="13">
        <f t="shared" si="1740"/>
        <v>0.14493764044073668</v>
      </c>
      <c r="P1429" s="13">
        <f t="shared" si="1741"/>
        <v>0.13353551135354794</v>
      </c>
      <c r="Q1429" s="13">
        <f t="shared" si="1742"/>
        <v>7.1165843201893189E-2</v>
      </c>
      <c r="R1429" s="13">
        <f t="shared" si="1743"/>
        <v>6.2641472334789797E-2</v>
      </c>
      <c r="S1429" s="13">
        <f t="shared" si="1744"/>
        <v>2.6586620427703739E-2</v>
      </c>
      <c r="T1429" s="13">
        <f t="shared" si="1745"/>
        <v>6.151518935395086E-2</v>
      </c>
      <c r="U1429" s="13">
        <f t="shared" si="1746"/>
        <v>5.7713517446046581E-2</v>
      </c>
      <c r="V1429" s="13">
        <f t="shared" si="1747"/>
        <v>2.352593964962776E-3</v>
      </c>
      <c r="W1429" s="13">
        <f t="shared" si="1748"/>
        <v>2.1855760941908796E-2</v>
      </c>
      <c r="X1429" s="13">
        <f t="shared" si="1749"/>
        <v>1.8891946084332169E-2</v>
      </c>
      <c r="Y1429" s="13">
        <f t="shared" si="1750"/>
        <v>8.16502403649879E-3</v>
      </c>
      <c r="Z1429" s="13">
        <f t="shared" si="1751"/>
        <v>1.8048930304729666E-2</v>
      </c>
      <c r="AA1429" s="13">
        <f t="shared" si="1752"/>
        <v>1.6629035289229203E-2</v>
      </c>
      <c r="AB1429" s="13">
        <f t="shared" si="1753"/>
        <v>7.6604211435723595E-3</v>
      </c>
      <c r="AC1429" s="13">
        <f t="shared" si="1754"/>
        <v>1.1709904379175093E-4</v>
      </c>
      <c r="AD1429" s="13">
        <f t="shared" si="1755"/>
        <v>5.0340963957393103E-3</v>
      </c>
      <c r="AE1429" s="13">
        <f t="shared" si="1756"/>
        <v>4.3514329217096545E-3</v>
      </c>
      <c r="AF1429" s="13">
        <f t="shared" si="1757"/>
        <v>1.8806720197257784E-3</v>
      </c>
      <c r="AG1429" s="13">
        <f t="shared" si="1758"/>
        <v>5.4187931644821637E-4</v>
      </c>
      <c r="AH1429" s="13">
        <f t="shared" si="1759"/>
        <v>3.9003379830050656E-3</v>
      </c>
      <c r="AI1429" s="13">
        <f t="shared" si="1760"/>
        <v>3.593501490906429E-3</v>
      </c>
      <c r="AJ1429" s="13">
        <f t="shared" si="1761"/>
        <v>1.6554017910003717E-3</v>
      </c>
      <c r="AK1429" s="13">
        <f t="shared" si="1762"/>
        <v>5.083908821858702E-4</v>
      </c>
      <c r="AL1429" s="13">
        <f t="shared" si="1763"/>
        <v>3.7302650636451855E-6</v>
      </c>
      <c r="AM1429" s="13">
        <f t="shared" si="1764"/>
        <v>9.2761360591208058E-4</v>
      </c>
      <c r="AN1429" s="13">
        <f t="shared" si="1765"/>
        <v>8.0182182979411101E-4</v>
      </c>
      <c r="AO1429" s="13">
        <f t="shared" si="1766"/>
        <v>3.4654420905255251E-4</v>
      </c>
      <c r="AP1429" s="13">
        <f t="shared" si="1767"/>
        <v>9.9850020179417559E-5</v>
      </c>
      <c r="AQ1429" s="13">
        <f t="shared" si="1768"/>
        <v>2.1577390999595731E-5</v>
      </c>
      <c r="AR1429" s="13">
        <f t="shared" si="1769"/>
        <v>6.7428423180006876E-4</v>
      </c>
      <c r="AS1429" s="13">
        <f t="shared" si="1770"/>
        <v>6.2123882669300873E-4</v>
      </c>
      <c r="AT1429" s="13">
        <f t="shared" si="1771"/>
        <v>2.8618323074277376E-4</v>
      </c>
      <c r="AU1429" s="13">
        <f t="shared" si="1772"/>
        <v>8.7889807740390767E-5</v>
      </c>
      <c r="AV1429" s="13">
        <f t="shared" si="1773"/>
        <v>2.0243896588369285E-5</v>
      </c>
      <c r="AW1429" s="13">
        <f t="shared" si="1774"/>
        <v>8.2520821895236058E-8</v>
      </c>
      <c r="AX1429" s="13">
        <f t="shared" si="1775"/>
        <v>1.4243983001621408E-4</v>
      </c>
      <c r="AY1429" s="13">
        <f t="shared" si="1776"/>
        <v>1.2312385718713561E-4</v>
      </c>
      <c r="AZ1429" s="13">
        <f t="shared" si="1777"/>
        <v>5.321364188272531E-5</v>
      </c>
      <c r="BA1429" s="13">
        <f t="shared" si="1778"/>
        <v>1.5332483062802129E-5</v>
      </c>
      <c r="BB1429" s="13">
        <f t="shared" si="1779"/>
        <v>3.3133191304948462E-6</v>
      </c>
      <c r="BC1429" s="13">
        <f t="shared" si="1780"/>
        <v>5.7280134551131478E-7</v>
      </c>
      <c r="BD1429" s="13">
        <f t="shared" si="1781"/>
        <v>9.7140988643226592E-5</v>
      </c>
      <c r="BE1429" s="13">
        <f t="shared" si="1782"/>
        <v>8.949898420049457E-5</v>
      </c>
      <c r="BF1429" s="13">
        <f t="shared" si="1783"/>
        <v>4.1229085089607528E-5</v>
      </c>
      <c r="BG1429" s="13">
        <f t="shared" si="1784"/>
        <v>1.2661875234383611E-5</v>
      </c>
      <c r="BH1429" s="13">
        <f t="shared" si="1785"/>
        <v>2.916443890932515E-6</v>
      </c>
      <c r="BI1429" s="13">
        <f t="shared" si="1786"/>
        <v>5.3740191316119247E-7</v>
      </c>
      <c r="BJ1429" s="14">
        <f t="shared" si="1787"/>
        <v>0.3504221372964833</v>
      </c>
      <c r="BK1429" s="14">
        <f t="shared" si="1788"/>
        <v>0.33039449202418364</v>
      </c>
      <c r="BL1429" s="14">
        <f t="shared" si="1789"/>
        <v>0.30117354357400877</v>
      </c>
      <c r="BM1429" s="14">
        <f t="shared" si="1790"/>
        <v>0.26547489138443209</v>
      </c>
      <c r="BN1429" s="14">
        <f t="shared" si="1791"/>
        <v>0.73444117047860802</v>
      </c>
    </row>
    <row r="1430" spans="1:66" x14ac:dyDescent="0.25">
      <c r="A1430" t="s">
        <v>69</v>
      </c>
      <c r="B1430" t="s">
        <v>70</v>
      </c>
      <c r="C1430" t="s">
        <v>325</v>
      </c>
      <c r="D1430" s="11">
        <v>44471</v>
      </c>
      <c r="E1430" s="10">
        <f>VLOOKUP(A1430,home!$A$2:$E$405,3,FALSE)</f>
        <v>1.3526</v>
      </c>
      <c r="F1430" s="10">
        <f>VLOOKUP(B1430,home!$B$2:$E$405,3,FALSE)</f>
        <v>0.81710000000000005</v>
      </c>
      <c r="G1430" s="10">
        <f>VLOOKUP(C1430,away!$B$2:$E$405,4,FALSE)</f>
        <v>1.1284000000000001</v>
      </c>
      <c r="H1430" s="10">
        <f>VLOOKUP(A1430,away!$A$2:$E$405,3,FALSE)</f>
        <v>1.3421000000000001</v>
      </c>
      <c r="I1430" s="10">
        <f>VLOOKUP(C1430,away!$B$2:$E$405,3,FALSE)</f>
        <v>0.7843</v>
      </c>
      <c r="J1430" s="10">
        <f>VLOOKUP(B1430,home!$B$2:$E$405,4,FALSE)</f>
        <v>0.98040000000000005</v>
      </c>
      <c r="K1430" s="12">
        <f t="shared" si="1736"/>
        <v>1.2471183546640001</v>
      </c>
      <c r="L1430" s="12">
        <f t="shared" si="1737"/>
        <v>1.031977893012</v>
      </c>
      <c r="M1430" s="13">
        <f t="shared" si="1738"/>
        <v>0.10237668808889851</v>
      </c>
      <c r="N1430" s="13">
        <f t="shared" si="1739"/>
        <v>0.12767584680537664</v>
      </c>
      <c r="O1430" s="13">
        <f t="shared" si="1740"/>
        <v>0.10565047886752821</v>
      </c>
      <c r="P1430" s="13">
        <f t="shared" si="1741"/>
        <v>0.1317586513747355</v>
      </c>
      <c r="Q1430" s="13">
        <f t="shared" si="1742"/>
        <v>7.9613445999127147E-2</v>
      </c>
      <c r="R1430" s="13">
        <f t="shared" si="1743"/>
        <v>5.4514479288710276E-2</v>
      </c>
      <c r="S1430" s="13">
        <f t="shared" si="1744"/>
        <v>4.2393299041414291E-2</v>
      </c>
      <c r="T1430" s="13">
        <f t="shared" si="1745"/>
        <v>8.2159316257603879E-2</v>
      </c>
      <c r="U1430" s="13">
        <f t="shared" si="1746"/>
        <v>6.7986007715901076E-2</v>
      </c>
      <c r="V1430" s="13">
        <f t="shared" si="1747"/>
        <v>6.0622350364375292E-3</v>
      </c>
      <c r="W1430" s="13">
        <f t="shared" si="1748"/>
        <v>3.3095796594520888E-2</v>
      </c>
      <c r="X1430" s="13">
        <f t="shared" si="1749"/>
        <v>3.4154130437167397E-2</v>
      </c>
      <c r="Y1430" s="13">
        <f t="shared" si="1750"/>
        <v>1.7623153783102505E-2</v>
      </c>
      <c r="Z1430" s="13">
        <f t="shared" si="1751"/>
        <v>1.8752579158336519E-2</v>
      </c>
      <c r="AA1430" s="13">
        <f t="shared" si="1752"/>
        <v>2.3386685665651063E-2</v>
      </c>
      <c r="AB1430" s="13">
        <f t="shared" si="1753"/>
        <v>1.4582982474195457E-2</v>
      </c>
      <c r="AC1430" s="13">
        <f t="shared" si="1754"/>
        <v>4.8763048968242993E-4</v>
      </c>
      <c r="AD1430" s="13">
        <f t="shared" si="1755"/>
        <v>1.0318593848813331E-2</v>
      </c>
      <c r="AE1430" s="13">
        <f t="shared" si="1756"/>
        <v>1.0648560738944967E-2</v>
      </c>
      <c r="AF1430" s="13">
        <f t="shared" si="1757"/>
        <v>5.4945396374933651E-3</v>
      </c>
      <c r="AG1430" s="13">
        <f t="shared" si="1758"/>
        <v>1.8900811460571074E-3</v>
      </c>
      <c r="AH1430" s="13">
        <f t="shared" si="1759"/>
        <v>4.8380617820902158E-3</v>
      </c>
      <c r="AI1430" s="13">
        <f t="shared" si="1760"/>
        <v>6.0336356494431302E-3</v>
      </c>
      <c r="AJ1430" s="13">
        <f t="shared" si="1761"/>
        <v>3.7623288818877869E-3</v>
      </c>
      <c r="AK1430" s="13">
        <f t="shared" si="1762"/>
        <v>1.5640231349615813E-3</v>
      </c>
      <c r="AL1430" s="13">
        <f t="shared" si="1763"/>
        <v>2.5103189755061382E-5</v>
      </c>
      <c r="AM1430" s="13">
        <f t="shared" si="1764"/>
        <v>2.5737015566356281E-3</v>
      </c>
      <c r="AN1430" s="13">
        <f t="shared" si="1765"/>
        <v>2.6560031096585406E-3</v>
      </c>
      <c r="AO1430" s="13">
        <f t="shared" si="1766"/>
        <v>1.3704682464693698E-3</v>
      </c>
      <c r="AP1430" s="13">
        <f t="shared" si="1767"/>
        <v>4.7143097781043695E-4</v>
      </c>
      <c r="AQ1430" s="13">
        <f t="shared" si="1768"/>
        <v>1.2162658679535041E-4</v>
      </c>
      <c r="AR1430" s="13">
        <f t="shared" si="1769"/>
        <v>9.9855456082866912E-4</v>
      </c>
      <c r="AS1430" s="13">
        <f t="shared" si="1770"/>
        <v>1.245315720942883E-3</v>
      </c>
      <c r="AT1430" s="13">
        <f t="shared" si="1771"/>
        <v>7.7652804646975086E-4</v>
      </c>
      <c r="AU1430" s="13">
        <f t="shared" si="1772"/>
        <v>3.2280745988793528E-4</v>
      </c>
      <c r="AV1430" s="13">
        <f t="shared" si="1773"/>
        <v>1.0064477706217682E-4</v>
      </c>
      <c r="AW1430" s="13">
        <f t="shared" si="1774"/>
        <v>8.9743803797155441E-7</v>
      </c>
      <c r="AX1430" s="13">
        <f t="shared" si="1775"/>
        <v>5.3495174178460085E-4</v>
      </c>
      <c r="AY1430" s="13">
        <f t="shared" si="1776"/>
        <v>5.5205837134997195E-4</v>
      </c>
      <c r="AZ1430" s="13">
        <f t="shared" si="1777"/>
        <v>2.8485601744269009E-4</v>
      </c>
      <c r="BA1430" s="13">
        <f t="shared" si="1778"/>
        <v>9.7988370897432298E-5</v>
      </c>
      <c r="BB1430" s="13">
        <f t="shared" si="1779"/>
        <v>2.5280458134602637E-5</v>
      </c>
      <c r="BC1430" s="13">
        <f t="shared" si="1780"/>
        <v>5.217774784025064E-6</v>
      </c>
      <c r="BD1430" s="13">
        <f t="shared" si="1781"/>
        <v>1.7174770529024874E-4</v>
      </c>
      <c r="BE1430" s="13">
        <f t="shared" si="1782"/>
        <v>2.1418971563889262E-4</v>
      </c>
      <c r="BF1430" s="13">
        <f t="shared" si="1783"/>
        <v>1.3355996287676294E-4</v>
      </c>
      <c r="BG1430" s="13">
        <f t="shared" si="1784"/>
        <v>5.5521693717284503E-5</v>
      </c>
      <c r="BH1430" s="13">
        <f t="shared" si="1785"/>
        <v>1.7310530829214608E-5</v>
      </c>
      <c r="BI1430" s="13">
        <f t="shared" si="1786"/>
        <v>4.3176561452181099E-6</v>
      </c>
      <c r="BJ1430" s="14">
        <f t="shared" si="1787"/>
        <v>0.41136704845996991</v>
      </c>
      <c r="BK1430" s="14">
        <f t="shared" si="1788"/>
        <v>0.28365566559227334</v>
      </c>
      <c r="BL1430" s="14">
        <f t="shared" si="1789"/>
        <v>0.28635918129005794</v>
      </c>
      <c r="BM1430" s="14">
        <f t="shared" si="1790"/>
        <v>0.39799372314294934</v>
      </c>
      <c r="BN1430" s="14">
        <f t="shared" si="1791"/>
        <v>0.60158959042437621</v>
      </c>
    </row>
    <row r="1431" spans="1:66" x14ac:dyDescent="0.25">
      <c r="A1431" t="s">
        <v>69</v>
      </c>
      <c r="B1431" t="s">
        <v>73</v>
      </c>
      <c r="C1431" t="s">
        <v>324</v>
      </c>
      <c r="D1431" s="11">
        <v>44471</v>
      </c>
      <c r="E1431" s="10">
        <f>VLOOKUP(A1431,home!$A$2:$E$405,3,FALSE)</f>
        <v>1.3526</v>
      </c>
      <c r="F1431" s="10">
        <f>VLOOKUP(B1431,home!$B$2:$E$405,3,FALSE)</f>
        <v>0.85609999999999997</v>
      </c>
      <c r="G1431" s="10">
        <f>VLOOKUP(C1431,away!$B$2:$E$405,4,FALSE)</f>
        <v>0.70040000000000002</v>
      </c>
      <c r="H1431" s="10">
        <f>VLOOKUP(A1431,away!$A$2:$E$405,3,FALSE)</f>
        <v>1.3421000000000001</v>
      </c>
      <c r="I1431" s="10">
        <f>VLOOKUP(C1431,away!$B$2:$E$405,3,FALSE)</f>
        <v>1.2157</v>
      </c>
      <c r="J1431" s="10">
        <f>VLOOKUP(B1431,home!$B$2:$E$405,4,FALSE)</f>
        <v>0.86270000000000002</v>
      </c>
      <c r="K1431" s="12">
        <f t="shared" si="1736"/>
        <v>0.81103578634399998</v>
      </c>
      <c r="L1431" s="12">
        <f t="shared" si="1737"/>
        <v>1.4075735298190002</v>
      </c>
      <c r="M1431" s="13">
        <f t="shared" si="1738"/>
        <v>0.10876025483094587</v>
      </c>
      <c r="N1431" s="13">
        <f t="shared" si="1739"/>
        <v>8.8208458799789988E-2</v>
      </c>
      <c r="O1431" s="13">
        <f t="shared" si="1740"/>
        <v>0.15308805579640844</v>
      </c>
      <c r="P1431" s="13">
        <f t="shared" si="1741"/>
        <v>0.12415989171271424</v>
      </c>
      <c r="Q1431" s="13">
        <f t="shared" si="1742"/>
        <v>3.5770108372439997E-2</v>
      </c>
      <c r="R1431" s="13">
        <f t="shared" si="1743"/>
        <v>0.10774134753523937</v>
      </c>
      <c r="S1431" s="13">
        <f t="shared" si="1744"/>
        <v>3.5435000437601644E-2</v>
      </c>
      <c r="T1431" s="13">
        <f t="shared" si="1745"/>
        <v>5.0349057703803539E-2</v>
      </c>
      <c r="U1431" s="13">
        <f t="shared" si="1746"/>
        <v>8.7382088520005036E-2</v>
      </c>
      <c r="V1431" s="13">
        <f t="shared" si="1747"/>
        <v>4.4947034333158199E-3</v>
      </c>
      <c r="W1431" s="13">
        <f t="shared" si="1748"/>
        <v>9.670279323817324E-3</v>
      </c>
      <c r="X1431" s="13">
        <f t="shared" si="1749"/>
        <v>1.3611629202161246E-2</v>
      </c>
      <c r="Y1431" s="13">
        <f t="shared" si="1750"/>
        <v>9.5796844813367445E-3</v>
      </c>
      <c r="Z1431" s="13">
        <f t="shared" si="1751"/>
        <v>5.0551289619210835E-2</v>
      </c>
      <c r="AA1431" s="13">
        <f t="shared" si="1752"/>
        <v>4.0998904927019936E-2</v>
      </c>
      <c r="AB1431" s="13">
        <f t="shared" si="1753"/>
        <v>1.6625789548364255E-2</v>
      </c>
      <c r="AC1431" s="13">
        <f t="shared" si="1754"/>
        <v>3.2069498436532157E-4</v>
      </c>
      <c r="AD1431" s="13">
        <f t="shared" si="1755"/>
        <v>1.960735648889577E-3</v>
      </c>
      <c r="AE1431" s="13">
        <f t="shared" si="1756"/>
        <v>2.7598795983494497E-3</v>
      </c>
      <c r="AF1431" s="13">
        <f t="shared" si="1757"/>
        <v>1.94236673406209E-3</v>
      </c>
      <c r="AG1431" s="13">
        <f t="shared" si="1758"/>
        <v>9.113413333555931E-4</v>
      </c>
      <c r="AH1431" s="13">
        <f t="shared" si="1759"/>
        <v>1.7788664291553794E-2</v>
      </c>
      <c r="AI1431" s="13">
        <f t="shared" si="1760"/>
        <v>1.4427243331709761E-2</v>
      </c>
      <c r="AJ1431" s="13">
        <f t="shared" si="1761"/>
        <v>5.850505320154728E-3</v>
      </c>
      <c r="AK1431" s="13">
        <f t="shared" si="1762"/>
        <v>1.5816563942804818E-3</v>
      </c>
      <c r="AL1431" s="13">
        <f t="shared" si="1763"/>
        <v>1.4644119616490467E-5</v>
      </c>
      <c r="AM1431" s="13">
        <f t="shared" si="1764"/>
        <v>3.1804535576197428E-4</v>
      </c>
      <c r="AN1431" s="13">
        <f t="shared" si="1765"/>
        <v>4.4767222405242189E-4</v>
      </c>
      <c r="AO1431" s="13">
        <f t="shared" si="1766"/>
        <v>3.1506578630569493E-4</v>
      </c>
      <c r="AP1431" s="13">
        <f t="shared" si="1767"/>
        <v>1.478260869851686E-4</v>
      </c>
      <c r="AQ1431" s="13">
        <f t="shared" si="1768"/>
        <v>5.2019021764261086E-5</v>
      </c>
      <c r="AR1431" s="13">
        <f t="shared" si="1769"/>
        <v>5.0077705975255134E-3</v>
      </c>
      <c r="AS1431" s="13">
        <f t="shared" si="1770"/>
        <v>4.0614811643944664E-3</v>
      </c>
      <c r="AT1431" s="13">
        <f t="shared" si="1771"/>
        <v>1.6470032849430054E-3</v>
      </c>
      <c r="AU1431" s="13">
        <f t="shared" si="1772"/>
        <v>4.4525953477163381E-4</v>
      </c>
      <c r="AV1431" s="13">
        <f t="shared" si="1773"/>
        <v>9.0280354227668908E-5</v>
      </c>
      <c r="AW1431" s="13">
        <f t="shared" si="1774"/>
        <v>4.6437825529332889E-7</v>
      </c>
      <c r="AX1431" s="13">
        <f t="shared" si="1775"/>
        <v>4.2991027533911663E-5</v>
      </c>
      <c r="AY1431" s="13">
        <f t="shared" si="1776"/>
        <v>6.0513032376453869E-5</v>
      </c>
      <c r="AZ1431" s="13">
        <f t="shared" si="1777"/>
        <v>4.2588271291088315E-5</v>
      </c>
      <c r="BA1431" s="13">
        <f t="shared" si="1778"/>
        <v>1.9982041116695453E-5</v>
      </c>
      <c r="BB1431" s="13">
        <f t="shared" si="1779"/>
        <v>7.0315480369038542E-6</v>
      </c>
      <c r="BC1431" s="13">
        <f t="shared" si="1780"/>
        <v>1.9794841780793228E-6</v>
      </c>
      <c r="BD1431" s="13">
        <f t="shared" si="1781"/>
        <v>1.1748008894137978E-3</v>
      </c>
      <c r="BE1431" s="13">
        <f t="shared" si="1782"/>
        <v>9.5280556314334981E-4</v>
      </c>
      <c r="BF1431" s="13">
        <f t="shared" si="1783"/>
        <v>3.863797045684522E-4</v>
      </c>
      <c r="BG1431" s="13">
        <f t="shared" si="1784"/>
        <v>1.0445592250734569E-4</v>
      </c>
      <c r="BH1431" s="13">
        <f t="shared" si="1785"/>
        <v>2.1179372812258256E-5</v>
      </c>
      <c r="BI1431" s="13">
        <f t="shared" si="1786"/>
        <v>3.4354458566125231E-6</v>
      </c>
      <c r="BJ1431" s="14">
        <f t="shared" si="1787"/>
        <v>0.21621925507740819</v>
      </c>
      <c r="BK1431" s="14">
        <f t="shared" si="1788"/>
        <v>0.27324570255093583</v>
      </c>
      <c r="BL1431" s="14">
        <f t="shared" si="1789"/>
        <v>0.45937910749889999</v>
      </c>
      <c r="BM1431" s="14">
        <f t="shared" si="1790"/>
        <v>0.38160718904479568</v>
      </c>
      <c r="BN1431" s="14">
        <f t="shared" si="1791"/>
        <v>0.61772811704753794</v>
      </c>
    </row>
    <row r="1432" spans="1:66" x14ac:dyDescent="0.25">
      <c r="A1432" t="s">
        <v>80</v>
      </c>
      <c r="B1432" t="s">
        <v>97</v>
      </c>
      <c r="C1432" t="s">
        <v>94</v>
      </c>
      <c r="D1432" s="11">
        <v>44471</v>
      </c>
      <c r="E1432" s="10">
        <f>VLOOKUP(A1432,home!$A$2:$E$405,3,FALSE)</f>
        <v>1.2518</v>
      </c>
      <c r="F1432" s="10">
        <f>VLOOKUP(B1432,home!$B$2:$E$405,3,FALSE)</f>
        <v>1.042</v>
      </c>
      <c r="G1432" s="10">
        <f>VLOOKUP(C1432,away!$B$2:$E$405,4,FALSE)</f>
        <v>0.97250000000000003</v>
      </c>
      <c r="H1432" s="10">
        <f>VLOOKUP(A1432,away!$A$2:$E$405,3,FALSE)</f>
        <v>1.0562</v>
      </c>
      <c r="I1432" s="10">
        <f>VLOOKUP(C1432,away!$B$2:$E$405,3,FALSE)</f>
        <v>0.94679999999999997</v>
      </c>
      <c r="J1432" s="10">
        <f>VLOOKUP(B1432,home!$B$2:$E$405,4,FALSE)</f>
        <v>0.90559999999999996</v>
      </c>
      <c r="K1432" s="12">
        <f t="shared" si="1736"/>
        <v>1.268505271</v>
      </c>
      <c r="L1432" s="12">
        <f t="shared" si="1737"/>
        <v>0.90560920089599994</v>
      </c>
      <c r="M1432" s="13">
        <f t="shared" si="1738"/>
        <v>0.11370880144032003</v>
      </c>
      <c r="N1432" s="13">
        <f t="shared" si="1739"/>
        <v>0.14424021398613834</v>
      </c>
      <c r="O1432" s="13">
        <f t="shared" si="1740"/>
        <v>0.10297573680721014</v>
      </c>
      <c r="P1432" s="13">
        <f t="shared" si="1741"/>
        <v>0.13062526492505477</v>
      </c>
      <c r="Q1432" s="13">
        <f t="shared" si="1742"/>
        <v>9.1484735865792241E-2</v>
      </c>
      <c r="R1432" s="13">
        <f t="shared" si="1743"/>
        <v>4.6627887360827194E-2</v>
      </c>
      <c r="S1432" s="13">
        <f t="shared" si="1744"/>
        <v>3.7514597860079088E-2</v>
      </c>
      <c r="T1432" s="13">
        <f t="shared" si="1745"/>
        <v>8.2849418541601716E-2</v>
      </c>
      <c r="U1432" s="13">
        <f t="shared" si="1746"/>
        <v>5.9147720892803568E-2</v>
      </c>
      <c r="V1432" s="13">
        <f t="shared" si="1747"/>
        <v>4.7884051404974834E-3</v>
      </c>
      <c r="W1432" s="13">
        <f t="shared" si="1748"/>
        <v>3.868295655393339E-2</v>
      </c>
      <c r="X1432" s="13">
        <f t="shared" si="1749"/>
        <v>3.5031641373102294E-2</v>
      </c>
      <c r="Y1432" s="13">
        <f t="shared" si="1750"/>
        <v>1.5862488374985211E-2</v>
      </c>
      <c r="Z1432" s="13">
        <f t="shared" si="1751"/>
        <v>1.4075547937435807E-2</v>
      </c>
      <c r="AA1432" s="13">
        <f t="shared" si="1752"/>
        <v>1.78549067508505E-2</v>
      </c>
      <c r="AB1432" s="13">
        <f t="shared" si="1753"/>
        <v>1.1324521663333675E-2</v>
      </c>
      <c r="AC1432" s="13">
        <f t="shared" si="1754"/>
        <v>3.4379852423641532E-4</v>
      </c>
      <c r="AD1432" s="13">
        <f t="shared" si="1755"/>
        <v>1.2267383571632127E-2</v>
      </c>
      <c r="AE1432" s="13">
        <f t="shared" si="1756"/>
        <v>1.1109455433390487E-2</v>
      </c>
      <c r="AF1432" s="13">
        <f t="shared" si="1757"/>
        <v>5.0304125287112412E-3</v>
      </c>
      <c r="AG1432" s="13">
        <f t="shared" si="1758"/>
        <v>1.5185292901011384E-3</v>
      </c>
      <c r="AH1432" s="13">
        <f t="shared" si="1759"/>
        <v>3.1867364299486439E-3</v>
      </c>
      <c r="AI1432" s="13">
        <f t="shared" si="1760"/>
        <v>4.0423919586775768E-3</v>
      </c>
      <c r="AJ1432" s="13">
        <f t="shared" si="1761"/>
        <v>2.5638977535152609E-3</v>
      </c>
      <c r="AK1432" s="13">
        <f t="shared" si="1762"/>
        <v>1.0841059382130553E-3</v>
      </c>
      <c r="AL1432" s="13">
        <f t="shared" si="1763"/>
        <v>1.5797817843606407E-5</v>
      </c>
      <c r="AM1432" s="13">
        <f t="shared" si="1764"/>
        <v>3.1122481443988316E-3</v>
      </c>
      <c r="AN1432" s="13">
        <f t="shared" si="1765"/>
        <v>2.8184805550390845E-3</v>
      </c>
      <c r="AO1432" s="13">
        <f t="shared" si="1766"/>
        <v>1.2762209615949298E-3</v>
      </c>
      <c r="AP1432" s="13">
        <f t="shared" si="1767"/>
        <v>3.8525248173223645E-4</v>
      </c>
      <c r="AQ1432" s="13">
        <f t="shared" si="1768"/>
        <v>8.7222048031182817E-5</v>
      </c>
      <c r="AR1432" s="13">
        <f t="shared" si="1769"/>
        <v>5.7718756635839286E-4</v>
      </c>
      <c r="AS1432" s="13">
        <f t="shared" si="1770"/>
        <v>7.3216547028128365E-4</v>
      </c>
      <c r="AT1432" s="13">
        <f t="shared" si="1771"/>
        <v>4.6437787914800117E-4</v>
      </c>
      <c r="AU1432" s="13">
        <f t="shared" si="1772"/>
        <v>1.9635526247834678E-4</v>
      </c>
      <c r="AV1432" s="13">
        <f t="shared" si="1773"/>
        <v>6.2269421360592857E-5</v>
      </c>
      <c r="AW1432" s="13">
        <f t="shared" si="1774"/>
        <v>5.0411277533289394E-7</v>
      </c>
      <c r="AX1432" s="13">
        <f t="shared" si="1775"/>
        <v>6.5798386263831376E-4</v>
      </c>
      <c r="AY1432" s="13">
        <f t="shared" si="1776"/>
        <v>5.9587624004634658E-4</v>
      </c>
      <c r="AZ1432" s="13">
        <f t="shared" si="1777"/>
        <v>2.6981550279064253E-4</v>
      </c>
      <c r="BA1432" s="13">
        <f t="shared" si="1778"/>
        <v>8.1449133957195419E-5</v>
      </c>
      <c r="BB1432" s="13">
        <f t="shared" si="1779"/>
        <v>1.8440271279161742E-5</v>
      </c>
      <c r="BC1432" s="13">
        <f t="shared" si="1780"/>
        <v>3.3399358674854263E-6</v>
      </c>
      <c r="BD1432" s="13">
        <f t="shared" si="1781"/>
        <v>8.7117728456155138E-5</v>
      </c>
      <c r="BE1432" s="13">
        <f t="shared" si="1782"/>
        <v>1.1050929774417949E-4</v>
      </c>
      <c r="BF1432" s="13">
        <f t="shared" si="1783"/>
        <v>7.0090813341500068E-5</v>
      </c>
      <c r="BG1432" s="13">
        <f t="shared" si="1784"/>
        <v>2.9636855390789974E-5</v>
      </c>
      <c r="BH1432" s="13">
        <f t="shared" si="1785"/>
        <v>9.3986268197704646E-6</v>
      </c>
      <c r="BI1432" s="13">
        <f t="shared" si="1786"/>
        <v>2.3844415322081599E-6</v>
      </c>
      <c r="BJ1432" s="14">
        <f t="shared" si="1787"/>
        <v>0.4473835646567636</v>
      </c>
      <c r="BK1432" s="14">
        <f t="shared" si="1788"/>
        <v>0.28759254194807782</v>
      </c>
      <c r="BL1432" s="14">
        <f t="shared" si="1789"/>
        <v>0.25114939891829091</v>
      </c>
      <c r="BM1432" s="14">
        <f t="shared" si="1790"/>
        <v>0.36994304094795438</v>
      </c>
      <c r="BN1432" s="14">
        <f t="shared" si="1791"/>
        <v>0.6296626403853427</v>
      </c>
    </row>
    <row r="1433" spans="1:66" x14ac:dyDescent="0.25">
      <c r="A1433" t="s">
        <v>80</v>
      </c>
      <c r="B1433" t="s">
        <v>82</v>
      </c>
      <c r="C1433" t="s">
        <v>93</v>
      </c>
      <c r="D1433" s="11">
        <v>44471</v>
      </c>
      <c r="E1433" s="10">
        <f>VLOOKUP(A1433,home!$A$2:$E$405,3,FALSE)</f>
        <v>1.2518</v>
      </c>
      <c r="F1433" s="10">
        <f>VLOOKUP(B1433,home!$B$2:$E$405,3,FALSE)</f>
        <v>0.62519999999999998</v>
      </c>
      <c r="G1433" s="10">
        <f>VLOOKUP(C1433,away!$B$2:$E$405,4,FALSE)</f>
        <v>0.72940000000000005</v>
      </c>
      <c r="H1433" s="10">
        <f>VLOOKUP(A1433,away!$A$2:$E$405,3,FALSE)</f>
        <v>1.0562</v>
      </c>
      <c r="I1433" s="10">
        <f>VLOOKUP(C1433,away!$B$2:$E$405,3,FALSE)</f>
        <v>0.65859999999999996</v>
      </c>
      <c r="J1433" s="10">
        <f>VLOOKUP(B1433,home!$B$2:$E$405,4,FALSE)</f>
        <v>1.5230999999999999</v>
      </c>
      <c r="K1433" s="12">
        <f t="shared" si="1736"/>
        <v>0.57084693758399996</v>
      </c>
      <c r="L1433" s="12">
        <f t="shared" si="1737"/>
        <v>1.0594886476919998</v>
      </c>
      <c r="M1433" s="13">
        <f t="shared" si="1738"/>
        <v>0.19586383407801264</v>
      </c>
      <c r="N1433" s="13">
        <f t="shared" si="1739"/>
        <v>0.11180826986689418</v>
      </c>
      <c r="O1433" s="13">
        <f t="shared" si="1740"/>
        <v>0.20751550869908383</v>
      </c>
      <c r="P1433" s="13">
        <f t="shared" si="1741"/>
        <v>0.11845959264205788</v>
      </c>
      <c r="Q1433" s="13">
        <f t="shared" si="1742"/>
        <v>3.1912704225040979E-2</v>
      </c>
      <c r="R1433" s="13">
        <f t="shared" si="1743"/>
        <v>0.10993016284335488</v>
      </c>
      <c r="S1433" s="13">
        <f t="shared" si="1744"/>
        <v>1.7911263652856245E-2</v>
      </c>
      <c r="T1433" s="13">
        <f t="shared" si="1745"/>
        <v>3.3811147843583439E-2</v>
      </c>
      <c r="U1433" s="13">
        <f t="shared" si="1746"/>
        <v>6.2753296807239539E-2</v>
      </c>
      <c r="V1433" s="13">
        <f t="shared" si="1747"/>
        <v>1.2036485596738889E-3</v>
      </c>
      <c r="W1433" s="13">
        <f t="shared" si="1748"/>
        <v>6.0724231589628745E-3</v>
      </c>
      <c r="X1433" s="13">
        <f t="shared" si="1749"/>
        <v>6.4336634009031571E-3</v>
      </c>
      <c r="Y1433" s="13">
        <f t="shared" si="1750"/>
        <v>3.4081966681641994E-3</v>
      </c>
      <c r="Z1433" s="13">
        <f t="shared" si="1751"/>
        <v>3.8823253190489126E-2</v>
      </c>
      <c r="AA1433" s="13">
        <f t="shared" si="1752"/>
        <v>2.2162135190838969E-2</v>
      </c>
      <c r="AB1433" s="13">
        <f t="shared" si="1753"/>
        <v>6.325593502006511E-3</v>
      </c>
      <c r="AC1433" s="13">
        <f t="shared" si="1754"/>
        <v>4.5498355635163317E-5</v>
      </c>
      <c r="AD1433" s="13">
        <f t="shared" si="1755"/>
        <v>8.6660604100202905E-4</v>
      </c>
      <c r="AE1433" s="13">
        <f t="shared" si="1756"/>
        <v>9.181592624629575E-4</v>
      </c>
      <c r="AF1433" s="13">
        <f t="shared" si="1757"/>
        <v>4.8638965767638134E-4</v>
      </c>
      <c r="AG1433" s="13">
        <f t="shared" si="1758"/>
        <v>1.7177477355430798E-4</v>
      </c>
      <c r="AH1433" s="13">
        <f t="shared" si="1759"/>
        <v>1.028319900544886E-2</v>
      </c>
      <c r="AI1433" s="13">
        <f t="shared" si="1760"/>
        <v>5.8701326608273149E-3</v>
      </c>
      <c r="AJ1433" s="13">
        <f t="shared" si="1761"/>
        <v>1.6754736263225448E-3</v>
      </c>
      <c r="AK1433" s="13">
        <f t="shared" si="1762"/>
        <v>3.1881299619632798E-4</v>
      </c>
      <c r="AL1433" s="13">
        <f t="shared" si="1763"/>
        <v>1.1007068660318785E-6</v>
      </c>
      <c r="AM1433" s="13">
        <f t="shared" si="1764"/>
        <v>9.8939880919560533E-5</v>
      </c>
      <c r="AN1433" s="13">
        <f t="shared" si="1765"/>
        <v>1.0482568063827269E-4</v>
      </c>
      <c r="AO1433" s="13">
        <f t="shared" si="1766"/>
        <v>5.5530809311418485E-5</v>
      </c>
      <c r="AP1433" s="13">
        <f t="shared" si="1767"/>
        <v>1.9611420687532359E-5</v>
      </c>
      <c r="AQ1433" s="13">
        <f t="shared" si="1768"/>
        <v>5.1945193958881421E-6</v>
      </c>
      <c r="AR1433" s="13">
        <f t="shared" si="1769"/>
        <v>2.1789865216461468E-3</v>
      </c>
      <c r="AS1433" s="13">
        <f t="shared" si="1770"/>
        <v>1.2438677829185148E-3</v>
      </c>
      <c r="AT1433" s="13">
        <f t="shared" si="1771"/>
        <v>3.550290573192169E-4</v>
      </c>
      <c r="AU1433" s="13">
        <f t="shared" si="1772"/>
        <v>6.7555750041336466E-5</v>
      </c>
      <c r="AV1433" s="13">
        <f t="shared" si="1773"/>
        <v>9.6409982568217746E-6</v>
      </c>
      <c r="AW1433" s="13">
        <f t="shared" si="1774"/>
        <v>1.8492054212366498E-8</v>
      </c>
      <c r="AX1433" s="13">
        <f t="shared" si="1775"/>
        <v>9.413254671309453E-6</v>
      </c>
      <c r="AY1433" s="13">
        <f t="shared" si="1776"/>
        <v>9.9732364620860526E-6</v>
      </c>
      <c r="AZ1433" s="13">
        <f t="shared" si="1777"/>
        <v>5.2832654061640482E-6</v>
      </c>
      <c r="BA1433" s="13">
        <f t="shared" si="1778"/>
        <v>1.8658532401915571E-6</v>
      </c>
      <c r="BB1433" s="13">
        <f t="shared" si="1779"/>
        <v>4.942125815605722E-7</v>
      </c>
      <c r="BC1433" s="13">
        <f t="shared" si="1780"/>
        <v>1.047225239419966E-7</v>
      </c>
      <c r="BD1433" s="13">
        <f t="shared" si="1781"/>
        <v>3.8476858052632819E-4</v>
      </c>
      <c r="BE1433" s="13">
        <f t="shared" si="1782"/>
        <v>2.196439658719971E-4</v>
      </c>
      <c r="BF1433" s="13">
        <f t="shared" si="1783"/>
        <v>6.269154263841707E-5</v>
      </c>
      <c r="BG1433" s="13">
        <f t="shared" si="1784"/>
        <v>1.1929091709185716E-5</v>
      </c>
      <c r="BH1433" s="13">
        <f t="shared" si="1785"/>
        <v>1.7024213675868375E-6</v>
      </c>
      <c r="BI1433" s="13">
        <f t="shared" si="1786"/>
        <v>1.9436440483290228E-7</v>
      </c>
      <c r="BJ1433" s="14">
        <f t="shared" si="1787"/>
        <v>0.19620057175408243</v>
      </c>
      <c r="BK1433" s="14">
        <f t="shared" si="1788"/>
        <v>0.33349491123156388</v>
      </c>
      <c r="BL1433" s="14">
        <f t="shared" si="1789"/>
        <v>0.43137032540801928</v>
      </c>
      <c r="BM1433" s="14">
        <f t="shared" si="1790"/>
        <v>0.2243890344853024</v>
      </c>
      <c r="BN1433" s="14">
        <f t="shared" si="1791"/>
        <v>0.77549007235444445</v>
      </c>
    </row>
    <row r="1434" spans="1:66" x14ac:dyDescent="0.25">
      <c r="A1434" t="s">
        <v>80</v>
      </c>
      <c r="B1434" t="s">
        <v>111</v>
      </c>
      <c r="C1434" t="s">
        <v>83</v>
      </c>
      <c r="D1434" s="11">
        <v>44471</v>
      </c>
      <c r="E1434" s="10">
        <f>VLOOKUP(A1434,home!$A$2:$E$405,3,FALSE)</f>
        <v>1.2518</v>
      </c>
      <c r="F1434" s="10">
        <f>VLOOKUP(B1434,home!$B$2:$E$405,3,FALSE)</f>
        <v>0.96779999999999999</v>
      </c>
      <c r="G1434" s="10">
        <f>VLOOKUP(C1434,away!$B$2:$E$405,4,FALSE)</f>
        <v>0.90300000000000002</v>
      </c>
      <c r="H1434" s="10">
        <f>VLOOKUP(A1434,away!$A$2:$E$405,3,FALSE)</f>
        <v>1.0562</v>
      </c>
      <c r="I1434" s="10">
        <f>VLOOKUP(C1434,away!$B$2:$E$405,3,FALSE)</f>
        <v>1.1526000000000001</v>
      </c>
      <c r="J1434" s="10">
        <f>VLOOKUP(B1434,home!$B$2:$E$405,4,FALSE)</f>
        <v>0.61450000000000005</v>
      </c>
      <c r="K1434" s="12">
        <f t="shared" si="1736"/>
        <v>1.09397731212</v>
      </c>
      <c r="L1434" s="12">
        <f t="shared" si="1737"/>
        <v>0.74807762574000014</v>
      </c>
      <c r="M1434" s="13">
        <f t="shared" si="1738"/>
        <v>0.15849140126031341</v>
      </c>
      <c r="N1434" s="13">
        <f t="shared" si="1739"/>
        <v>0.17338599714489003</v>
      </c>
      <c r="O1434" s="13">
        <f t="shared" si="1740"/>
        <v>0.11856387115502091</v>
      </c>
      <c r="P1434" s="13">
        <f t="shared" si="1741"/>
        <v>0.12970618508071177</v>
      </c>
      <c r="Q1434" s="13">
        <f t="shared" si="1742"/>
        <v>9.4840173557906401E-2</v>
      </c>
      <c r="R1434" s="13">
        <f t="shared" si="1743"/>
        <v>4.4347489616095664E-2</v>
      </c>
      <c r="S1434" s="13">
        <f t="shared" si="1744"/>
        <v>2.65372353238266E-2</v>
      </c>
      <c r="T1434" s="13">
        <f t="shared" si="1745"/>
        <v>7.0947811859968166E-2</v>
      </c>
      <c r="U1434" s="13">
        <f t="shared" si="1746"/>
        <v>4.8515147489485939E-2</v>
      </c>
      <c r="V1434" s="13">
        <f t="shared" si="1747"/>
        <v>2.4130601471623824E-3</v>
      </c>
      <c r="W1434" s="13">
        <f t="shared" si="1748"/>
        <v>3.4584332716624248E-2</v>
      </c>
      <c r="X1434" s="13">
        <f t="shared" si="1749"/>
        <v>2.5871765506454477E-2</v>
      </c>
      <c r="Y1434" s="13">
        <f t="shared" si="1750"/>
        <v>9.6770444568852476E-3</v>
      </c>
      <c r="Z1434" s="13">
        <f t="shared" si="1751"/>
        <v>1.1058454913179389E-2</v>
      </c>
      <c r="AA1434" s="13">
        <f t="shared" si="1752"/>
        <v>1.2097698782120194E-2</v>
      </c>
      <c r="AB1434" s="13">
        <f t="shared" si="1753"/>
        <v>6.6173039982506243E-3</v>
      </c>
      <c r="AC1434" s="13">
        <f t="shared" si="1754"/>
        <v>1.2342500270119802E-4</v>
      </c>
      <c r="AD1434" s="13">
        <f t="shared" si="1755"/>
        <v>9.4586188366990922E-3</v>
      </c>
      <c r="AE1434" s="13">
        <f t="shared" si="1756"/>
        <v>7.0757811221374978E-3</v>
      </c>
      <c r="AF1434" s="13">
        <f t="shared" si="1757"/>
        <v>2.6466167710522664E-3</v>
      </c>
      <c r="AG1434" s="13">
        <f t="shared" si="1758"/>
        <v>6.5995826344414853E-4</v>
      </c>
      <c r="AH1434" s="13">
        <f t="shared" si="1759"/>
        <v>2.0681456739510187E-3</v>
      </c>
      <c r="AI1434" s="13">
        <f t="shared" si="1760"/>
        <v>2.2625044454615407E-3</v>
      </c>
      <c r="AJ1434" s="13">
        <f t="shared" si="1761"/>
        <v>1.2375642659527839E-3</v>
      </c>
      <c r="AK1434" s="13">
        <f t="shared" si="1762"/>
        <v>4.5128907641426251E-4</v>
      </c>
      <c r="AL1434" s="13">
        <f t="shared" si="1763"/>
        <v>4.040341902878395E-6</v>
      </c>
      <c r="AM1434" s="13">
        <f t="shared" si="1764"/>
        <v>2.0695028822679358E-3</v>
      </c>
      <c r="AN1434" s="13">
        <f t="shared" si="1765"/>
        <v>1.5481488026290841E-3</v>
      </c>
      <c r="AO1434" s="13">
        <f t="shared" si="1766"/>
        <v>5.7906774028149469E-4</v>
      </c>
      <c r="AP1434" s="13">
        <f t="shared" si="1767"/>
        <v>1.4439587343080255E-4</v>
      </c>
      <c r="AQ1434" s="13">
        <f t="shared" si="1768"/>
        <v>2.7004830540692079E-5</v>
      </c>
      <c r="AR1434" s="13">
        <f t="shared" si="1769"/>
        <v>3.0942670109074607E-4</v>
      </c>
      <c r="AS1434" s="13">
        <f t="shared" si="1770"/>
        <v>3.3850579075741307E-4</v>
      </c>
      <c r="AT1434" s="13">
        <f t="shared" si="1771"/>
        <v>1.8515882755492494E-4</v>
      </c>
      <c r="AU1434" s="13">
        <f t="shared" si="1772"/>
        <v>6.7519852161275804E-5</v>
      </c>
      <c r="AV1434" s="13">
        <f t="shared" si="1773"/>
        <v>1.8466296595533062E-5</v>
      </c>
      <c r="AW1434" s="13">
        <f t="shared" si="1774"/>
        <v>9.1848189042439091E-8</v>
      </c>
      <c r="AX1434" s="13">
        <f t="shared" si="1775"/>
        <v>3.7733153342801135E-4</v>
      </c>
      <c r="AY1434" s="13">
        <f t="shared" si="1776"/>
        <v>2.8227327764366022E-4</v>
      </c>
      <c r="AZ1434" s="13">
        <f t="shared" si="1777"/>
        <v>1.0558116167475859E-4</v>
      </c>
      <c r="BA1434" s="13">
        <f t="shared" si="1778"/>
        <v>2.6327634916174839E-5</v>
      </c>
      <c r="BB1434" s="13">
        <f t="shared" si="1779"/>
        <v>4.9237786548603992E-6</v>
      </c>
      <c r="BC1434" s="13">
        <f t="shared" si="1780"/>
        <v>7.3667372915945191E-7</v>
      </c>
      <c r="BD1434" s="13">
        <f t="shared" si="1781"/>
        <v>3.8579198648754331E-5</v>
      </c>
      <c r="BE1434" s="13">
        <f t="shared" si="1782"/>
        <v>4.2204768041507798E-5</v>
      </c>
      <c r="BF1434" s="13">
        <f t="shared" si="1783"/>
        <v>2.3085529350348389E-5</v>
      </c>
      <c r="BG1434" s="13">
        <f t="shared" si="1784"/>
        <v>8.4183484491871674E-6</v>
      </c>
      <c r="BH1434" s="13">
        <f t="shared" si="1785"/>
        <v>2.3023705522328363E-6</v>
      </c>
      <c r="BI1434" s="13">
        <f t="shared" si="1786"/>
        <v>5.0374822964718397E-7</v>
      </c>
      <c r="BJ1434" s="14">
        <f t="shared" si="1787"/>
        <v>0.43431339442525824</v>
      </c>
      <c r="BK1434" s="14">
        <f t="shared" si="1788"/>
        <v>0.31755762043426194</v>
      </c>
      <c r="BL1434" s="14">
        <f t="shared" si="1789"/>
        <v>0.23719518593418448</v>
      </c>
      <c r="BM1434" s="14">
        <f t="shared" si="1790"/>
        <v>0.28050735646249125</v>
      </c>
      <c r="BN1434" s="14">
        <f t="shared" si="1791"/>
        <v>0.71933511781493831</v>
      </c>
    </row>
    <row r="1435" spans="1:66" x14ac:dyDescent="0.25">
      <c r="A1435" t="s">
        <v>80</v>
      </c>
      <c r="B1435" t="s">
        <v>85</v>
      </c>
      <c r="C1435" t="s">
        <v>258</v>
      </c>
      <c r="D1435" s="11">
        <v>44471</v>
      </c>
      <c r="E1435" s="10">
        <f>VLOOKUP(A1435,home!$A$2:$E$405,3,FALSE)</f>
        <v>1.2518</v>
      </c>
      <c r="F1435" s="10">
        <f>VLOOKUP(B1435,home!$B$2:$E$405,3,FALSE)</f>
        <v>1.3893</v>
      </c>
      <c r="G1435" s="10">
        <f>VLOOKUP(C1435,away!$B$2:$E$405,4,FALSE)</f>
        <v>1.4008</v>
      </c>
      <c r="H1435" s="10">
        <f>VLOOKUP(A1435,away!$A$2:$E$405,3,FALSE)</f>
        <v>1.0562</v>
      </c>
      <c r="I1435" s="10">
        <f>VLOOKUP(C1435,away!$B$2:$E$405,3,FALSE)</f>
        <v>0.31369999999999998</v>
      </c>
      <c r="J1435" s="10">
        <f>VLOOKUP(B1435,home!$B$2:$E$405,4,FALSE)</f>
        <v>0.98799999999999999</v>
      </c>
      <c r="K1435" s="12">
        <f t="shared" si="1736"/>
        <v>2.4361673365920002</v>
      </c>
      <c r="L1435" s="12">
        <f t="shared" si="1737"/>
        <v>0.32735398071999999</v>
      </c>
      <c r="M1435" s="13">
        <f t="shared" si="1738"/>
        <v>6.3069289898525491E-2</v>
      </c>
      <c r="N1435" s="13">
        <f t="shared" si="1739"/>
        <v>0.15364734399283961</v>
      </c>
      <c r="O1435" s="13">
        <f t="shared" si="1740"/>
        <v>2.0645983109466005E-2</v>
      </c>
      <c r="P1435" s="13">
        <f t="shared" si="1741"/>
        <v>5.0297069683111227E-2</v>
      </c>
      <c r="Q1435" s="13">
        <f t="shared" si="1742"/>
        <v>0.18715532039473548</v>
      </c>
      <c r="R1435" s="13">
        <f t="shared" si="1743"/>
        <v>3.3792723783807902E-3</v>
      </c>
      <c r="S1435" s="13">
        <f t="shared" si="1744"/>
        <v>1.0027840898391385E-2</v>
      </c>
      <c r="T1435" s="13">
        <f t="shared" si="1745"/>
        <v>6.1266039144143664E-2</v>
      </c>
      <c r="U1435" s="13">
        <f t="shared" si="1746"/>
        <v>8.2324729896588438E-3</v>
      </c>
      <c r="V1435" s="13">
        <f t="shared" si="1747"/>
        <v>8.88565951738768E-4</v>
      </c>
      <c r="W1435" s="13">
        <f t="shared" si="1748"/>
        <v>0.1519805594716884</v>
      </c>
      <c r="X1435" s="13">
        <f t="shared" si="1749"/>
        <v>4.9751441135109903E-2</v>
      </c>
      <c r="Y1435" s="13">
        <f t="shared" si="1750"/>
        <v>8.1431661510674904E-3</v>
      </c>
      <c r="Z1435" s="13">
        <f t="shared" si="1751"/>
        <v>3.687394216666979E-4</v>
      </c>
      <c r="AA1435" s="13">
        <f t="shared" si="1752"/>
        <v>8.9831093477823402E-4</v>
      </c>
      <c r="AB1435" s="13">
        <f t="shared" si="1753"/>
        <v>1.0942178787050805E-3</v>
      </c>
      <c r="AC1435" s="13">
        <f t="shared" si="1754"/>
        <v>4.4288852451557537E-5</v>
      </c>
      <c r="AD1435" s="13">
        <f t="shared" si="1755"/>
        <v>9.2562518695476312E-2</v>
      </c>
      <c r="AE1435" s="13">
        <f t="shared" si="1756"/>
        <v>3.0300708960433596E-2</v>
      </c>
      <c r="AF1435" s="13">
        <f t="shared" si="1757"/>
        <v>4.9595288484180549E-3</v>
      </c>
      <c r="AG1435" s="13">
        <f t="shared" si="1758"/>
        <v>5.4117383700844264E-4</v>
      </c>
      <c r="AH1435" s="13">
        <f t="shared" si="1759"/>
        <v>3.0177079382746046E-5</v>
      </c>
      <c r="AI1435" s="13">
        <f t="shared" si="1760"/>
        <v>7.3516415105989803E-5</v>
      </c>
      <c r="AJ1435" s="13">
        <f t="shared" si="1761"/>
        <v>8.954914459227555E-5</v>
      </c>
      <c r="AK1435" s="13">
        <f t="shared" si="1762"/>
        <v>7.2718900358485281E-5</v>
      </c>
      <c r="AL1435" s="13">
        <f t="shared" si="1763"/>
        <v>1.4127950395668551E-6</v>
      </c>
      <c r="AM1435" s="13">
        <f t="shared" si="1764"/>
        <v>4.5099556927721114E-2</v>
      </c>
      <c r="AN1435" s="13">
        <f t="shared" si="1765"/>
        <v>1.476351948899776E-2</v>
      </c>
      <c r="AO1435" s="13">
        <f t="shared" si="1766"/>
        <v>2.4164484370803583E-3</v>
      </c>
      <c r="AP1435" s="13">
        <f t="shared" si="1767"/>
        <v>2.6367800502762593E-4</v>
      </c>
      <c r="AQ1435" s="13">
        <f t="shared" si="1768"/>
        <v>2.1579011143525381E-5</v>
      </c>
      <c r="AR1435" s="13">
        <f t="shared" si="1769"/>
        <v>1.9757174124890726E-6</v>
      </c>
      <c r="AS1435" s="13">
        <f t="shared" si="1770"/>
        <v>4.8131782266419421E-6</v>
      </c>
      <c r="AT1435" s="13">
        <f t="shared" si="1771"/>
        <v>5.8628537904704545E-6</v>
      </c>
      <c r="AU1435" s="13">
        <f t="shared" si="1772"/>
        <v>4.7609643011862395E-6</v>
      </c>
      <c r="AV1435" s="13">
        <f t="shared" si="1773"/>
        <v>2.8996264303076192E-6</v>
      </c>
      <c r="AW1435" s="13">
        <f t="shared" si="1774"/>
        <v>3.1296905826106401E-8</v>
      </c>
      <c r="AX1435" s="13">
        <f t="shared" si="1775"/>
        <v>1.8311677913680952E-2</v>
      </c>
      <c r="AY1435" s="13">
        <f t="shared" si="1776"/>
        <v>5.9944006587059643E-3</v>
      </c>
      <c r="AZ1435" s="13">
        <f t="shared" si="1777"/>
        <v>9.8114545882899379E-4</v>
      </c>
      <c r="BA1435" s="13">
        <f t="shared" si="1778"/>
        <v>1.0706062387100733E-4</v>
      </c>
      <c r="BB1435" s="13">
        <f t="shared" si="1779"/>
        <v>8.761680350635226E-6</v>
      </c>
      <c r="BC1435" s="13">
        <f t="shared" si="1780"/>
        <v>5.736341881153296E-7</v>
      </c>
      <c r="BD1435" s="13">
        <f t="shared" si="1781"/>
        <v>1.0779315995935265E-7</v>
      </c>
      <c r="BE1435" s="13">
        <f t="shared" si="1782"/>
        <v>2.6260217540101159E-7</v>
      </c>
      <c r="BF1435" s="13">
        <f t="shared" si="1783"/>
        <v>3.1987142111497391E-7</v>
      </c>
      <c r="BG1435" s="13">
        <f t="shared" si="1784"/>
        <v>2.597534360098547E-7</v>
      </c>
      <c r="BH1435" s="13">
        <f t="shared" si="1785"/>
        <v>1.5820070909368709E-7</v>
      </c>
      <c r="BI1435" s="13">
        <f t="shared" si="1786"/>
        <v>7.7080680023946632E-8</v>
      </c>
      <c r="BJ1435" s="14">
        <f t="shared" si="1787"/>
        <v>0.82827620247051703</v>
      </c>
      <c r="BK1435" s="14">
        <f t="shared" si="1788"/>
        <v>0.13032286873796395</v>
      </c>
      <c r="BL1435" s="14">
        <f t="shared" si="1789"/>
        <v>3.4537716472171159E-2</v>
      </c>
      <c r="BM1435" s="14">
        <f t="shared" si="1790"/>
        <v>0.50931687828346006</v>
      </c>
      <c r="BN1435" s="14">
        <f t="shared" si="1791"/>
        <v>0.47819427945705861</v>
      </c>
    </row>
    <row r="1436" spans="1:66" x14ac:dyDescent="0.25">
      <c r="A1436" t="s">
        <v>80</v>
      </c>
      <c r="B1436" t="s">
        <v>89</v>
      </c>
      <c r="C1436" t="s">
        <v>412</v>
      </c>
      <c r="D1436" s="11">
        <v>44471</v>
      </c>
      <c r="E1436" s="10">
        <f>VLOOKUP(A1436,home!$A$2:$E$405,3,FALSE)</f>
        <v>1.2518</v>
      </c>
      <c r="F1436" s="10">
        <f>VLOOKUP(B1436,home!$B$2:$E$405,3,FALSE)</f>
        <v>1.2850999999999999</v>
      </c>
      <c r="G1436" s="10">
        <f>VLOOKUP(C1436,away!$B$2:$E$405,4,FALSE)</f>
        <v>0.93779999999999997</v>
      </c>
      <c r="H1436" s="10">
        <f>VLOOKUP(A1436,away!$A$2:$E$405,3,FALSE)</f>
        <v>1.0562</v>
      </c>
      <c r="I1436" s="10">
        <f>VLOOKUP(C1436,away!$B$2:$E$405,3,FALSE)</f>
        <v>1.0290999999999999</v>
      </c>
      <c r="J1436" s="10">
        <f>VLOOKUP(B1436,home!$B$2:$E$405,4,FALSE)</f>
        <v>1.0703</v>
      </c>
      <c r="K1436" s="12">
        <f t="shared" si="1736"/>
        <v>1.5086277752039998</v>
      </c>
      <c r="L1436" s="12">
        <f t="shared" si="1737"/>
        <v>1.1633469800259999</v>
      </c>
      <c r="M1436" s="13">
        <f t="shared" si="1738"/>
        <v>6.9115604056392138E-2</v>
      </c>
      <c r="N1436" s="13">
        <f t="shared" si="1739"/>
        <v>0.10426971997947543</v>
      </c>
      <c r="O1436" s="13">
        <f t="shared" si="1740"/>
        <v>8.0405429251676555E-2</v>
      </c>
      <c r="P1436" s="13">
        <f t="shared" si="1741"/>
        <v>0.12130186384627942</v>
      </c>
      <c r="Q1436" s="13">
        <f t="shared" si="1742"/>
        <v>7.8652097836890048E-2</v>
      </c>
      <c r="R1436" s="13">
        <f t="shared" si="1743"/>
        <v>4.6769706648816071E-2</v>
      </c>
      <c r="S1436" s="13">
        <f t="shared" si="1744"/>
        <v>5.3222938486423024E-2</v>
      </c>
      <c r="T1436" s="13">
        <f t="shared" si="1745"/>
        <v>9.1499680491255522E-2</v>
      </c>
      <c r="U1436" s="13">
        <f t="shared" si="1746"/>
        <v>7.0558078488547116E-2</v>
      </c>
      <c r="V1436" s="13">
        <f t="shared" si="1747"/>
        <v>1.0378813432172812E-2</v>
      </c>
      <c r="W1436" s="13">
        <f t="shared" si="1748"/>
        <v>3.9552246458264904E-2</v>
      </c>
      <c r="X1436" s="13">
        <f t="shared" si="1749"/>
        <v>4.6012986470466526E-2</v>
      </c>
      <c r="Y1436" s="13">
        <f t="shared" si="1750"/>
        <v>2.6764534426197223E-2</v>
      </c>
      <c r="Z1436" s="13">
        <f t="shared" si="1751"/>
        <v>1.8136465662200695E-2</v>
      </c>
      <c r="AA1436" s="13">
        <f t="shared" si="1752"/>
        <v>2.7361175842029573E-2</v>
      </c>
      <c r="AB1436" s="13">
        <f t="shared" si="1753"/>
        <v>2.0638914918763251E-2</v>
      </c>
      <c r="AC1436" s="13">
        <f t="shared" si="1754"/>
        <v>1.1384634401879756E-3</v>
      </c>
      <c r="AD1436" s="13">
        <f t="shared" si="1755"/>
        <v>1.491740439466312E-2</v>
      </c>
      <c r="AE1436" s="13">
        <f t="shared" si="1756"/>
        <v>1.7354117352357923E-2</v>
      </c>
      <c r="AF1436" s="13">
        <f t="shared" si="1757"/>
        <v>1.0094430006441198E-2</v>
      </c>
      <c r="AG1436" s="13">
        <f t="shared" si="1758"/>
        <v>3.9144415543590659E-3</v>
      </c>
      <c r="AH1436" s="13">
        <f t="shared" si="1759"/>
        <v>5.2747506391166085E-3</v>
      </c>
      <c r="AI1436" s="13">
        <f t="shared" si="1760"/>
        <v>7.9576353214463654E-3</v>
      </c>
      <c r="AJ1436" s="13">
        <f t="shared" si="1761"/>
        <v>6.0025548354391989E-3</v>
      </c>
      <c r="AK1436" s="13">
        <f t="shared" si="1762"/>
        <v>3.0185403156428822E-3</v>
      </c>
      <c r="AL1436" s="13">
        <f t="shared" si="1763"/>
        <v>7.9922754984806631E-5</v>
      </c>
      <c r="AM1436" s="13">
        <f t="shared" si="1764"/>
        <v>4.5009621207477936E-3</v>
      </c>
      <c r="AN1436" s="13">
        <f t="shared" si="1765"/>
        <v>5.2361806903833659E-3</v>
      </c>
      <c r="AO1436" s="13">
        <f t="shared" si="1766"/>
        <v>3.0457474965139733E-3</v>
      </c>
      <c r="AP1436" s="13">
        <f t="shared" si="1767"/>
        <v>1.1810870506637596E-3</v>
      </c>
      <c r="AQ1436" s="13">
        <f t="shared" si="1768"/>
        <v>3.435035133843751E-4</v>
      </c>
      <c r="AR1436" s="13">
        <f t="shared" si="1769"/>
        <v>1.2272730452813031E-3</v>
      </c>
      <c r="AS1436" s="13">
        <f t="shared" si="1770"/>
        <v>1.85149820387057E-3</v>
      </c>
      <c r="AT1436" s="13">
        <f t="shared" si="1771"/>
        <v>1.3966108080497299E-3</v>
      </c>
      <c r="AU1436" s="13">
        <f t="shared" si="1772"/>
        <v>7.0232195205797467E-4</v>
      </c>
      <c r="AV1436" s="13">
        <f t="shared" si="1773"/>
        <v>2.6488560100253823E-4</v>
      </c>
      <c r="AW1436" s="13">
        <f t="shared" si="1774"/>
        <v>3.8963621070272706E-6</v>
      </c>
      <c r="AX1436" s="13">
        <f t="shared" si="1775"/>
        <v>1.1317127450835372E-3</v>
      </c>
      <c r="AY1436" s="13">
        <f t="shared" si="1776"/>
        <v>1.3165746042498672E-3</v>
      </c>
      <c r="AZ1436" s="13">
        <f t="shared" si="1777"/>
        <v>7.6581654491650482E-4</v>
      </c>
      <c r="BA1436" s="13">
        <f t="shared" si="1778"/>
        <v>2.96970121594187E-4</v>
      </c>
      <c r="BB1436" s="13">
        <f t="shared" si="1779"/>
        <v>8.6369823528637888E-5</v>
      </c>
      <c r="BC1436" s="13">
        <f t="shared" si="1780"/>
        <v>2.0095614673483875E-5</v>
      </c>
      <c r="BD1436" s="13">
        <f t="shared" si="1781"/>
        <v>2.3795739848255258E-4</v>
      </c>
      <c r="BE1436" s="13">
        <f t="shared" si="1782"/>
        <v>3.5898914066606494E-4</v>
      </c>
      <c r="BF1436" s="13">
        <f t="shared" si="1783"/>
        <v>2.7079049430272069E-4</v>
      </c>
      <c r="BG1436" s="13">
        <f t="shared" si="1784"/>
        <v>1.3617402032210159E-4</v>
      </c>
      <c r="BH1436" s="13">
        <f t="shared" si="1785"/>
        <v>5.135897732977911E-5</v>
      </c>
      <c r="BI1436" s="13">
        <f t="shared" si="1786"/>
        <v>1.5496315941155445E-5</v>
      </c>
      <c r="BJ1436" s="14">
        <f t="shared" si="1787"/>
        <v>0.45095667929611044</v>
      </c>
      <c r="BK1436" s="14">
        <f t="shared" si="1788"/>
        <v>0.25655418062069008</v>
      </c>
      <c r="BL1436" s="14">
        <f t="shared" si="1789"/>
        <v>0.2745001422187841</v>
      </c>
      <c r="BM1436" s="14">
        <f t="shared" si="1790"/>
        <v>0.49832036793611284</v>
      </c>
      <c r="BN1436" s="14">
        <f t="shared" si="1791"/>
        <v>0.50051442161952964</v>
      </c>
    </row>
    <row r="1437" spans="1:66" x14ac:dyDescent="0.25">
      <c r="A1437" t="s">
        <v>80</v>
      </c>
      <c r="B1437" t="s">
        <v>369</v>
      </c>
      <c r="C1437" t="s">
        <v>76</v>
      </c>
      <c r="D1437" s="11">
        <v>44471</v>
      </c>
      <c r="E1437" s="10">
        <f>VLOOKUP(A1437,home!$A$2:$E$405,3,FALSE)</f>
        <v>1.2518</v>
      </c>
      <c r="F1437" s="10">
        <f>VLOOKUP(B1437,home!$B$2:$E$405,3,FALSE)</f>
        <v>1.042</v>
      </c>
      <c r="G1437" s="10">
        <f>VLOOKUP(C1437,away!$B$2:$E$405,4,FALSE)</f>
        <v>0.9728</v>
      </c>
      <c r="H1437" s="10">
        <f>VLOOKUP(A1437,away!$A$2:$E$405,3,FALSE)</f>
        <v>1.0562</v>
      </c>
      <c r="I1437" s="10">
        <f>VLOOKUP(C1437,away!$B$2:$E$405,3,FALSE)</f>
        <v>0.70589999999999997</v>
      </c>
      <c r="J1437" s="10">
        <f>VLOOKUP(B1437,home!$B$2:$E$405,4,FALSE)</f>
        <v>0.90559999999999996</v>
      </c>
      <c r="K1437" s="12">
        <f t="shared" si="1736"/>
        <v>1.2688965836799999</v>
      </c>
      <c r="L1437" s="12">
        <f t="shared" si="1737"/>
        <v>0.67518962284799999</v>
      </c>
      <c r="M1437" s="13">
        <f t="shared" si="1738"/>
        <v>0.14311794384603591</v>
      </c>
      <c r="N1437" s="13">
        <f t="shared" si="1739"/>
        <v>0.18160187000954103</v>
      </c>
      <c r="O1437" s="13">
        <f t="shared" si="1740"/>
        <v>9.6631750528186233E-2</v>
      </c>
      <c r="P1437" s="13">
        <f t="shared" si="1741"/>
        <v>0.12261569812023354</v>
      </c>
      <c r="Q1437" s="13">
        <f t="shared" si="1742"/>
        <v>0.11521699622250303</v>
      </c>
      <c r="R1437" s="13">
        <f t="shared" si="1743"/>
        <v>3.2622377597134038E-2</v>
      </c>
      <c r="S1437" s="13">
        <f t="shared" si="1744"/>
        <v>2.6262621271456781E-2</v>
      </c>
      <c r="T1437" s="13">
        <f t="shared" si="1745"/>
        <v>7.7793320225151272E-2</v>
      </c>
      <c r="U1437" s="13">
        <f t="shared" si="1746"/>
        <v>4.1394423484522345E-2</v>
      </c>
      <c r="V1437" s="13">
        <f t="shared" si="1747"/>
        <v>2.5000434025327172E-3</v>
      </c>
      <c r="W1437" s="13">
        <f t="shared" si="1748"/>
        <v>4.8732817629535199E-2</v>
      </c>
      <c r="X1437" s="13">
        <f t="shared" si="1749"/>
        <v>3.2903892755606234E-2</v>
      </c>
      <c r="Y1437" s="13">
        <f t="shared" si="1750"/>
        <v>1.1108183469944403E-2</v>
      </c>
      <c r="Z1437" s="13">
        <f t="shared" si="1751"/>
        <v>7.3420969420713265E-3</v>
      </c>
      <c r="AA1437" s="13">
        <f t="shared" si="1752"/>
        <v>9.316361726841681E-3</v>
      </c>
      <c r="AB1437" s="13">
        <f t="shared" si="1753"/>
        <v>5.9107497837582561E-3</v>
      </c>
      <c r="AC1437" s="13">
        <f t="shared" si="1754"/>
        <v>1.3386885620986886E-4</v>
      </c>
      <c r="AD1437" s="13">
        <f t="shared" si="1755"/>
        <v>1.5459226450804421E-2</v>
      </c>
      <c r="AE1437" s="13">
        <f t="shared" si="1756"/>
        <v>1.0437909276840462E-2</v>
      </c>
      <c r="AF1437" s="13">
        <f t="shared" si="1757"/>
        <v>3.5237840139757753E-3</v>
      </c>
      <c r="AG1437" s="13">
        <f t="shared" si="1758"/>
        <v>7.9307413313137198E-4</v>
      </c>
      <c r="AH1437" s="13">
        <f t="shared" si="1759"/>
        <v>1.2393269163076478E-3</v>
      </c>
      <c r="AI1437" s="13">
        <f t="shared" si="1760"/>
        <v>1.5725776901654436E-3</v>
      </c>
      <c r="AJ1437" s="13">
        <f t="shared" si="1761"/>
        <v>9.9771922931115838E-4</v>
      </c>
      <c r="AK1437" s="13">
        <f t="shared" si="1762"/>
        <v>4.2200084051492389E-4</v>
      </c>
      <c r="AL1437" s="13">
        <f t="shared" si="1763"/>
        <v>4.5876632432306614E-6</v>
      </c>
      <c r="AM1437" s="13">
        <f t="shared" si="1764"/>
        <v>3.9232319259522403E-3</v>
      </c>
      <c r="AN1437" s="13">
        <f t="shared" si="1765"/>
        <v>2.6489254844289261E-3</v>
      </c>
      <c r="AO1437" s="13">
        <f t="shared" si="1766"/>
        <v>8.9426349939201088E-4</v>
      </c>
      <c r="AP1437" s="13">
        <f t="shared" si="1767"/>
        <v>2.0126581162707488E-4</v>
      </c>
      <c r="AQ1437" s="13">
        <f t="shared" si="1768"/>
        <v>3.3973146861170314E-5</v>
      </c>
      <c r="AR1437" s="13">
        <f t="shared" si="1769"/>
        <v>1.6735613464142717E-4</v>
      </c>
      <c r="AS1437" s="13">
        <f t="shared" si="1770"/>
        <v>2.1235762750439701E-4</v>
      </c>
      <c r="AT1437" s="13">
        <f t="shared" si="1771"/>
        <v>1.3472993402935968E-4</v>
      </c>
      <c r="AU1437" s="13">
        <f t="shared" si="1772"/>
        <v>5.6986117669762104E-5</v>
      </c>
      <c r="AV1437" s="13">
        <f t="shared" si="1773"/>
        <v>1.8077372507086903E-5</v>
      </c>
      <c r="AW1437" s="13">
        <f t="shared" si="1774"/>
        <v>1.0917947894205441E-7</v>
      </c>
      <c r="AX1437" s="13">
        <f t="shared" si="1775"/>
        <v>8.2969593130418479E-4</v>
      </c>
      <c r="AY1437" s="13">
        <f t="shared" si="1776"/>
        <v>5.6020208293579266E-4</v>
      </c>
      <c r="AZ1437" s="13">
        <f t="shared" si="1777"/>
        <v>1.8912131654804087E-4</v>
      </c>
      <c r="BA1437" s="13">
        <f t="shared" si="1778"/>
        <v>4.256425013086299E-5</v>
      </c>
      <c r="BB1437" s="13">
        <f t="shared" si="1779"/>
        <v>7.1847349981663269E-6</v>
      </c>
      <c r="BC1437" s="13">
        <f t="shared" si="1780"/>
        <v>9.7021170273494988E-7</v>
      </c>
      <c r="BD1437" s="13">
        <f t="shared" si="1781"/>
        <v>1.8832854238307378E-5</v>
      </c>
      <c r="BE1437" s="13">
        <f t="shared" si="1782"/>
        <v>2.3896944403931641E-5</v>
      </c>
      <c r="BF1437" s="13">
        <f t="shared" si="1783"/>
        <v>1.5161375557269876E-5</v>
      </c>
      <c r="BG1437" s="13">
        <f t="shared" si="1784"/>
        <v>6.4127392161697356E-6</v>
      </c>
      <c r="BH1437" s="13">
        <f t="shared" si="1785"/>
        <v>2.0342757208571344E-6</v>
      </c>
      <c r="BI1437" s="13">
        <f t="shared" si="1786"/>
        <v>5.162571024917569E-7</v>
      </c>
      <c r="BJ1437" s="14">
        <f t="shared" si="1787"/>
        <v>0.50690247258291454</v>
      </c>
      <c r="BK1437" s="14">
        <f t="shared" si="1788"/>
        <v>0.29519496524264788</v>
      </c>
      <c r="BL1437" s="14">
        <f t="shared" si="1789"/>
        <v>0.1907636494293328</v>
      </c>
      <c r="BM1437" s="14">
        <f t="shared" si="1790"/>
        <v>0.30783645496987572</v>
      </c>
      <c r="BN1437" s="14">
        <f t="shared" si="1791"/>
        <v>0.69180663632363371</v>
      </c>
    </row>
    <row r="1438" spans="1:66" x14ac:dyDescent="0.25">
      <c r="A1438" t="s">
        <v>80</v>
      </c>
      <c r="B1438" t="s">
        <v>91</v>
      </c>
      <c r="C1438" t="s">
        <v>98</v>
      </c>
      <c r="D1438" s="11">
        <v>44471</v>
      </c>
      <c r="E1438" s="10">
        <f>VLOOKUP(A1438,home!$A$2:$E$405,3,FALSE)</f>
        <v>1.2518</v>
      </c>
      <c r="F1438" s="10">
        <f>VLOOKUP(B1438,home!$B$2:$E$405,3,FALSE)</f>
        <v>0.69469999999999998</v>
      </c>
      <c r="G1438" s="10">
        <f>VLOOKUP(C1438,away!$B$2:$E$405,4,FALSE)</f>
        <v>0.79879999999999995</v>
      </c>
      <c r="H1438" s="10">
        <f>VLOOKUP(A1438,away!$A$2:$E$405,3,FALSE)</f>
        <v>1.0562</v>
      </c>
      <c r="I1438" s="10">
        <f>VLOOKUP(C1438,away!$B$2:$E$405,3,FALSE)</f>
        <v>1.1938</v>
      </c>
      <c r="J1438" s="10">
        <f>VLOOKUP(B1438,home!$B$2:$E$405,4,FALSE)</f>
        <v>1.0703</v>
      </c>
      <c r="K1438" s="12">
        <f t="shared" si="1736"/>
        <v>0.6946568174479999</v>
      </c>
      <c r="L1438" s="12">
        <f t="shared" si="1737"/>
        <v>1.349532236668</v>
      </c>
      <c r="M1438" s="13">
        <f t="shared" si="1738"/>
        <v>0.12948515286376247</v>
      </c>
      <c r="N1438" s="13">
        <f t="shared" si="1739"/>
        <v>8.9947744195108981E-2</v>
      </c>
      <c r="O1438" s="13">
        <f t="shared" si="1740"/>
        <v>0.17474438795953123</v>
      </c>
      <c r="P1438" s="13">
        <f t="shared" si="1741"/>
        <v>0.12138738040686653</v>
      </c>
      <c r="Q1438" s="13">
        <f t="shared" si="1742"/>
        <v>3.1241406859600605E-2</v>
      </c>
      <c r="R1438" s="13">
        <f t="shared" si="1743"/>
        <v>0.11791159236410349</v>
      </c>
      <c r="S1438" s="13">
        <f t="shared" si="1744"/>
        <v>2.8449007079492394E-2</v>
      </c>
      <c r="T1438" s="13">
        <f t="shared" si="1745"/>
        <v>4.2161285675891801E-2</v>
      </c>
      <c r="U1438" s="13">
        <f t="shared" si="1746"/>
        <v>8.1908091491874002E-2</v>
      </c>
      <c r="V1438" s="13">
        <f t="shared" si="1747"/>
        <v>2.9633173878582039E-3</v>
      </c>
      <c r="W1438" s="13">
        <f t="shared" si="1748"/>
        <v>7.2340187538960897E-3</v>
      </c>
      <c r="X1438" s="13">
        <f t="shared" si="1749"/>
        <v>9.7625415090436488E-3</v>
      </c>
      <c r="Y1438" s="13">
        <f t="shared" si="1750"/>
        <v>6.5874322391319346E-3</v>
      </c>
      <c r="Z1438" s="13">
        <f t="shared" si="1751"/>
        <v>5.3041831657404684E-2</v>
      </c>
      <c r="AA1438" s="13">
        <f t="shared" si="1752"/>
        <v>3.6845869970745293E-2</v>
      </c>
      <c r="AB1438" s="13">
        <f t="shared" si="1753"/>
        <v>1.2797617384990379E-2</v>
      </c>
      <c r="AC1438" s="13">
        <f t="shared" si="1754"/>
        <v>1.7362479745298168E-4</v>
      </c>
      <c r="AD1438" s="13">
        <f t="shared" si="1755"/>
        <v>1.256290111235151E-3</v>
      </c>
      <c r="AE1438" s="13">
        <f t="shared" si="1756"/>
        <v>1.6954040037190637E-3</v>
      </c>
      <c r="AF1438" s="13">
        <f t="shared" si="1757"/>
        <v>1.1440011785974354E-3</v>
      </c>
      <c r="AG1438" s="13">
        <f t="shared" si="1758"/>
        <v>5.1462215643447503E-4</v>
      </c>
      <c r="AH1438" s="13">
        <f t="shared" si="1759"/>
        <v>1.7895415428396223E-2</v>
      </c>
      <c r="AI1438" s="13">
        <f t="shared" si="1760"/>
        <v>1.2431172328399553E-2</v>
      </c>
      <c r="AJ1438" s="13">
        <f t="shared" si="1761"/>
        <v>4.3176993033968384E-3</v>
      </c>
      <c r="AK1438" s="13">
        <f t="shared" si="1762"/>
        <v>9.9977308559836458E-4</v>
      </c>
      <c r="AL1438" s="13">
        <f t="shared" si="1763"/>
        <v>6.5106643874962756E-6</v>
      </c>
      <c r="AM1438" s="13">
        <f t="shared" si="1764"/>
        <v>1.7453809809240081E-4</v>
      </c>
      <c r="AN1438" s="13">
        <f t="shared" si="1765"/>
        <v>2.3554478990241645E-4</v>
      </c>
      <c r="AO1438" s="13">
        <f t="shared" si="1766"/>
        <v>1.5893764357625116E-4</v>
      </c>
      <c r="AP1438" s="13">
        <f t="shared" si="1767"/>
        <v>7.1497157875399857E-5</v>
      </c>
      <c r="AQ1438" s="13">
        <f t="shared" si="1768"/>
        <v>2.4121929845748381E-5</v>
      </c>
      <c r="AR1438" s="13">
        <f t="shared" si="1769"/>
        <v>4.8300880018373156E-3</v>
      </c>
      <c r="AS1438" s="13">
        <f t="shared" si="1770"/>
        <v>3.3552535593500779E-3</v>
      </c>
      <c r="AT1438" s="13">
        <f t="shared" si="1771"/>
        <v>1.1653748796345996E-3</v>
      </c>
      <c r="AU1438" s="13">
        <f t="shared" si="1772"/>
        <v>2.6984520167360561E-4</v>
      </c>
      <c r="AV1438" s="13">
        <f t="shared" si="1773"/>
        <v>4.6862452249550146E-5</v>
      </c>
      <c r="AW1438" s="13">
        <f t="shared" si="1774"/>
        <v>1.6954163753472822E-7</v>
      </c>
      <c r="AX1438" s="13">
        <f t="shared" si="1775"/>
        <v>2.0207346624048977E-5</v>
      </c>
      <c r="AY1438" s="13">
        <f t="shared" si="1776"/>
        <v>2.7270465686678375E-5</v>
      </c>
      <c r="AZ1438" s="13">
        <f t="shared" si="1777"/>
        <v>1.840118627656051E-5</v>
      </c>
      <c r="BA1438" s="13">
        <f t="shared" si="1778"/>
        <v>8.2776646910504039E-6</v>
      </c>
      <c r="BB1438" s="13">
        <f t="shared" si="1779"/>
        <v>2.7927438362252465E-6</v>
      </c>
      <c r="BC1438" s="13">
        <f t="shared" si="1780"/>
        <v>7.5377956714836511E-7</v>
      </c>
      <c r="BD1438" s="13">
        <f t="shared" si="1781"/>
        <v>1.0863932440704632E-3</v>
      </c>
      <c r="BE1438" s="13">
        <f t="shared" si="1782"/>
        <v>7.5467047342299594E-4</v>
      </c>
      <c r="BF1438" s="13">
        <f t="shared" si="1783"/>
        <v>2.6211849464499688E-4</v>
      </c>
      <c r="BG1438" s="13">
        <f t="shared" si="1784"/>
        <v>6.069413309478471E-5</v>
      </c>
      <c r="BH1438" s="13">
        <f t="shared" si="1785"/>
        <v>1.0540398333347119E-5</v>
      </c>
      <c r="BI1438" s="13">
        <f t="shared" si="1786"/>
        <v>1.4643919121754229E-6</v>
      </c>
      <c r="BJ1438" s="14">
        <f t="shared" si="1787"/>
        <v>0.19228708948863316</v>
      </c>
      <c r="BK1438" s="14">
        <f t="shared" si="1788"/>
        <v>0.28249226366550673</v>
      </c>
      <c r="BL1438" s="14">
        <f t="shared" si="1789"/>
        <v>0.4716949245472592</v>
      </c>
      <c r="BM1438" s="14">
        <f t="shared" si="1790"/>
        <v>0.33477134378578133</v>
      </c>
      <c r="BN1438" s="14">
        <f t="shared" si="1791"/>
        <v>0.66471766464897342</v>
      </c>
    </row>
    <row r="1439" spans="1:66" x14ac:dyDescent="0.25">
      <c r="A1439" t="s">
        <v>80</v>
      </c>
      <c r="B1439" t="s">
        <v>110</v>
      </c>
      <c r="C1439" t="s">
        <v>81</v>
      </c>
      <c r="D1439" s="11">
        <v>44471</v>
      </c>
      <c r="E1439" s="10">
        <f>VLOOKUP(A1439,home!$A$2:$E$405,3,FALSE)</f>
        <v>1.2518</v>
      </c>
      <c r="F1439" s="10">
        <f>VLOOKUP(B1439,home!$B$2:$E$405,3,FALSE)</f>
        <v>1.0323</v>
      </c>
      <c r="G1439" s="10">
        <f>VLOOKUP(C1439,away!$B$2:$E$405,4,FALSE)</f>
        <v>0.97250000000000003</v>
      </c>
      <c r="H1439" s="10">
        <f>VLOOKUP(A1439,away!$A$2:$E$405,3,FALSE)</f>
        <v>1.0562</v>
      </c>
      <c r="I1439" s="10">
        <f>VLOOKUP(C1439,away!$B$2:$E$405,3,FALSE)</f>
        <v>1.0290999999999999</v>
      </c>
      <c r="J1439" s="10">
        <f>VLOOKUP(B1439,home!$B$2:$E$405,4,FALSE)</f>
        <v>0.47789999999999999</v>
      </c>
      <c r="K1439" s="12">
        <f t="shared" si="1736"/>
        <v>1.2566967286500001</v>
      </c>
      <c r="L1439" s="12">
        <f t="shared" si="1737"/>
        <v>0.51944643721799988</v>
      </c>
      <c r="M1439" s="13">
        <f t="shared" si="1738"/>
        <v>0.16928981250550007</v>
      </c>
      <c r="N1439" s="13">
        <f t="shared" si="1739"/>
        <v>0.21274595356943382</v>
      </c>
      <c r="O1439" s="13">
        <f t="shared" si="1740"/>
        <v>8.7936989963285209E-2</v>
      </c>
      <c r="P1439" s="13">
        <f t="shared" si="1741"/>
        <v>0.11051012761418842</v>
      </c>
      <c r="Q1439" s="13">
        <f t="shared" si="1742"/>
        <v>0.13367857194211619</v>
      </c>
      <c r="R1439" s="13">
        <f t="shared" si="1743"/>
        <v>2.2839278068051756E-2</v>
      </c>
      <c r="S1439" s="13">
        <f t="shared" si="1744"/>
        <v>1.8034883677521114E-2</v>
      </c>
      <c r="T1439" s="13">
        <f t="shared" si="1745"/>
        <v>6.9438857927722336E-2</v>
      </c>
      <c r="U1439" s="13">
        <f t="shared" si="1746"/>
        <v>2.8702046032848337E-2</v>
      </c>
      <c r="V1439" s="13">
        <f t="shared" si="1747"/>
        <v>1.308103454341813E-3</v>
      </c>
      <c r="W1439" s="13">
        <f t="shared" si="1748"/>
        <v>5.5997808016753699E-2</v>
      </c>
      <c r="X1439" s="13">
        <f t="shared" si="1749"/>
        <v>2.9087861866320262E-2</v>
      </c>
      <c r="Y1439" s="13">
        <f t="shared" si="1750"/>
        <v>7.5547931063746883E-3</v>
      </c>
      <c r="Z1439" s="13">
        <f t="shared" si="1751"/>
        <v>3.954593873693563E-3</v>
      </c>
      <c r="AA1439" s="13">
        <f t="shared" si="1752"/>
        <v>4.969725184210033E-3</v>
      </c>
      <c r="AB1439" s="13">
        <f t="shared" si="1753"/>
        <v>3.1227186906431347E-3</v>
      </c>
      <c r="AC1439" s="13">
        <f t="shared" si="1754"/>
        <v>5.3369528536742994E-5</v>
      </c>
      <c r="AD1439" s="13">
        <f t="shared" si="1755"/>
        <v>1.759306553655629E-2</v>
      </c>
      <c r="AE1439" s="13">
        <f t="shared" si="1756"/>
        <v>9.1386552127069448E-3</v>
      </c>
      <c r="AF1439" s="13">
        <f t="shared" si="1757"/>
        <v>2.3735209456021622E-3</v>
      </c>
      <c r="AG1439" s="13">
        <f t="shared" si="1758"/>
        <v>4.1097233295178047E-4</v>
      </c>
      <c r="AH1439" s="13">
        <f t="shared" si="1759"/>
        <v>5.1354992458356257E-4</v>
      </c>
      <c r="AI1439" s="13">
        <f t="shared" si="1760"/>
        <v>6.4537651022261743E-4</v>
      </c>
      <c r="AJ1439" s="13">
        <f t="shared" si="1761"/>
        <v>4.0552127457215846E-4</v>
      </c>
      <c r="AK1439" s="13">
        <f t="shared" si="1762"/>
        <v>1.6987241971760331E-4</v>
      </c>
      <c r="AL1439" s="13">
        <f t="shared" si="1763"/>
        <v>1.3935566049759603E-6</v>
      </c>
      <c r="AM1439" s="13">
        <f t="shared" si="1764"/>
        <v>4.4218295813430687E-3</v>
      </c>
      <c r="AN1439" s="13">
        <f t="shared" si="1765"/>
        <v>2.2969036220138171E-3</v>
      </c>
      <c r="AO1439" s="13">
        <f t="shared" si="1766"/>
        <v>5.9655920154409823E-4</v>
      </c>
      <c r="AP1439" s="13">
        <f t="shared" si="1767"/>
        <v>1.032935172772322E-4</v>
      </c>
      <c r="AQ1439" s="13">
        <f t="shared" si="1768"/>
        <v>1.3413862384343546E-5</v>
      </c>
      <c r="AR1439" s="13">
        <f t="shared" si="1769"/>
        <v>5.3352335731700836E-5</v>
      </c>
      <c r="AS1439" s="13">
        <f t="shared" si="1770"/>
        <v>6.7047705779864954E-5</v>
      </c>
      <c r="AT1439" s="13">
        <f t="shared" si="1771"/>
        <v>4.2129316258522011E-5</v>
      </c>
      <c r="AU1439" s="13">
        <f t="shared" si="1772"/>
        <v>1.7647924640781956E-5</v>
      </c>
      <c r="AV1439" s="13">
        <f t="shared" si="1773"/>
        <v>5.5445222908831057E-6</v>
      </c>
      <c r="AW1439" s="13">
        <f t="shared" si="1774"/>
        <v>2.52693092091024E-8</v>
      </c>
      <c r="AX1439" s="13">
        <f t="shared" si="1775"/>
        <v>9.2614979492027091E-4</v>
      </c>
      <c r="AY1439" s="13">
        <f t="shared" si="1776"/>
        <v>4.8108521130151596E-4</v>
      </c>
      <c r="AZ1439" s="13">
        <f t="shared" si="1777"/>
        <v>1.2494899950442052E-4</v>
      </c>
      <c r="BA1439" s="13">
        <f t="shared" si="1778"/>
        <v>2.1634770875508297E-5</v>
      </c>
      <c r="BB1439" s="13">
        <f t="shared" si="1779"/>
        <v>2.8095261628276331E-6</v>
      </c>
      <c r="BC1439" s="13">
        <f t="shared" si="1780"/>
        <v>2.9187967111031452E-7</v>
      </c>
      <c r="BD1439" s="13">
        <f t="shared" si="1781"/>
        <v>4.6189467855150974E-6</v>
      </c>
      <c r="BE1439" s="13">
        <f t="shared" si="1782"/>
        <v>5.8046153151652562E-6</v>
      </c>
      <c r="BF1439" s="13">
        <f t="shared" si="1783"/>
        <v>3.6473205388199346E-6</v>
      </c>
      <c r="BG1439" s="13">
        <f t="shared" si="1784"/>
        <v>1.5278585964909892E-6</v>
      </c>
      <c r="BH1439" s="13">
        <f t="shared" si="1785"/>
        <v>4.8001372501250187E-7</v>
      </c>
      <c r="BI1439" s="13">
        <f t="shared" si="1786"/>
        <v>1.2064633558606234E-7</v>
      </c>
      <c r="BJ1439" s="14">
        <f t="shared" si="1787"/>
        <v>0.54700898042353618</v>
      </c>
      <c r="BK1439" s="14">
        <f t="shared" si="1788"/>
        <v>0.29967877554799466</v>
      </c>
      <c r="BL1439" s="14">
        <f t="shared" si="1789"/>
        <v>0.14950699927413277</v>
      </c>
      <c r="BM1439" s="14">
        <f t="shared" si="1790"/>
        <v>0.26266755551478965</v>
      </c>
      <c r="BN1439" s="14">
        <f t="shared" si="1791"/>
        <v>0.73700073366257546</v>
      </c>
    </row>
    <row r="1440" spans="1:66" x14ac:dyDescent="0.25">
      <c r="A1440" t="s">
        <v>80</v>
      </c>
      <c r="B1440" t="s">
        <v>86</v>
      </c>
      <c r="C1440" t="s">
        <v>96</v>
      </c>
      <c r="D1440" s="11">
        <v>44471</v>
      </c>
      <c r="E1440" s="10">
        <f>VLOOKUP(A1440,home!$A$2:$E$405,3,FALSE)</f>
        <v>1.2518</v>
      </c>
      <c r="F1440" s="10">
        <f>VLOOKUP(B1440,home!$B$2:$E$405,3,FALSE)</f>
        <v>0.86829999999999996</v>
      </c>
      <c r="G1440" s="10">
        <f>VLOOKUP(C1440,away!$B$2:$E$405,4,FALSE)</f>
        <v>1.6672</v>
      </c>
      <c r="H1440" s="10">
        <f>VLOOKUP(A1440,away!$A$2:$E$405,3,FALSE)</f>
        <v>1.0562</v>
      </c>
      <c r="I1440" s="10">
        <f>VLOOKUP(C1440,away!$B$2:$E$405,3,FALSE)</f>
        <v>0.90559999999999996</v>
      </c>
      <c r="J1440" s="10">
        <f>VLOOKUP(B1440,home!$B$2:$E$405,4,FALSE)</f>
        <v>0.94679999999999997</v>
      </c>
      <c r="K1440" s="12">
        <f t="shared" si="1736"/>
        <v>1.8121429335679997</v>
      </c>
      <c r="L1440" s="12">
        <f t="shared" si="1737"/>
        <v>0.90560920089599994</v>
      </c>
      <c r="M1440" s="13">
        <f t="shared" si="1738"/>
        <v>6.6022998570599997E-2</v>
      </c>
      <c r="N1440" s="13">
        <f t="shared" si="1739"/>
        <v>0.11964311031268292</v>
      </c>
      <c r="O1440" s="13">
        <f t="shared" si="1740"/>
        <v>5.9791034976278808E-2</v>
      </c>
      <c r="P1440" s="13">
        <f t="shared" si="1741"/>
        <v>0.10834990152298074</v>
      </c>
      <c r="Q1440" s="13">
        <f t="shared" si="1742"/>
        <v>0.10840520845161254</v>
      </c>
      <c r="R1440" s="13">
        <f t="shared" si="1743"/>
        <v>2.7073655702806315E-2</v>
      </c>
      <c r="S1440" s="13">
        <f t="shared" si="1744"/>
        <v>4.4453074739880534E-2</v>
      </c>
      <c r="T1440" s="13">
        <f t="shared" si="1745"/>
        <v>9.8172754198829121E-2</v>
      </c>
      <c r="U1440" s="13">
        <f t="shared" si="1746"/>
        <v>4.9061333867693437E-2</v>
      </c>
      <c r="V1440" s="13">
        <f t="shared" si="1747"/>
        <v>8.1057381934861762E-3</v>
      </c>
      <c r="W1440" s="13">
        <f t="shared" si="1748"/>
        <v>6.548191081918521E-2</v>
      </c>
      <c r="X1440" s="13">
        <f t="shared" si="1749"/>
        <v>5.9301020930105447E-2</v>
      </c>
      <c r="Y1440" s="13">
        <f t="shared" si="1750"/>
        <v>2.6851775088414881E-2</v>
      </c>
      <c r="Z1440" s="13">
        <f t="shared" si="1751"/>
        <v>8.172717235450622E-3</v>
      </c>
      <c r="AA1440" s="13">
        <f t="shared" si="1752"/>
        <v>1.4810131786271242E-2</v>
      </c>
      <c r="AB1440" s="13">
        <f t="shared" si="1753"/>
        <v>1.3419037830851127E-2</v>
      </c>
      <c r="AC1440" s="13">
        <f t="shared" si="1754"/>
        <v>8.3139204713656583E-4</v>
      </c>
      <c r="AD1440" s="13">
        <f t="shared" si="1755"/>
        <v>2.9665645491879122E-2</v>
      </c>
      <c r="AE1440" s="13">
        <f t="shared" si="1756"/>
        <v>2.6865481507964674E-2</v>
      </c>
      <c r="AF1440" s="13">
        <f t="shared" si="1757"/>
        <v>1.2164813620057075E-2</v>
      </c>
      <c r="AG1440" s="13">
        <f t="shared" si="1758"/>
        <v>3.6721890471695558E-3</v>
      </c>
      <c r="AH1440" s="13">
        <f t="shared" si="1759"/>
        <v>1.8503219811863501E-3</v>
      </c>
      <c r="AI1440" s="13">
        <f t="shared" si="1760"/>
        <v>3.353047903032385E-3</v>
      </c>
      <c r="AJ1440" s="13">
        <f t="shared" si="1761"/>
        <v>3.0381010316975687E-3</v>
      </c>
      <c r="AK1440" s="13">
        <f t="shared" si="1762"/>
        <v>1.8351577720187994E-3</v>
      </c>
      <c r="AL1440" s="13">
        <f t="shared" si="1763"/>
        <v>5.4575677194007012E-5</v>
      </c>
      <c r="AM1440" s="13">
        <f t="shared" si="1764"/>
        <v>1.0751677969568425E-2</v>
      </c>
      <c r="AN1440" s="13">
        <f t="shared" si="1765"/>
        <v>9.7368184943119867E-3</v>
      </c>
      <c r="AO1440" s="13">
        <f t="shared" si="1766"/>
        <v>4.4088762079516359E-3</v>
      </c>
      <c r="AP1440" s="13">
        <f t="shared" si="1767"/>
        <v>1.3309062865108229E-3</v>
      </c>
      <c r="AQ1440" s="13">
        <f t="shared" si="1768"/>
        <v>3.0132024464863213E-4</v>
      </c>
      <c r="AR1440" s="13">
        <f t="shared" si="1769"/>
        <v>3.3513372215649497E-4</v>
      </c>
      <c r="AS1440" s="13">
        <f t="shared" si="1770"/>
        <v>6.0731020640623359E-4</v>
      </c>
      <c r="AT1440" s="13">
        <f t="shared" si="1771"/>
        <v>5.5026644951138991E-4</v>
      </c>
      <c r="AU1440" s="13">
        <f t="shared" si="1772"/>
        <v>3.3238715268720588E-4</v>
      </c>
      <c r="AV1440" s="13">
        <f t="shared" si="1773"/>
        <v>1.5058325748772705E-4</v>
      </c>
      <c r="AW1440" s="13">
        <f t="shared" si="1774"/>
        <v>2.4878827485805073E-6</v>
      </c>
      <c r="AX1440" s="13">
        <f t="shared" si="1775"/>
        <v>3.2472628760920269E-3</v>
      </c>
      <c r="AY1440" s="13">
        <f t="shared" si="1776"/>
        <v>2.9407511383169466E-3</v>
      </c>
      <c r="AZ1440" s="13">
        <f t="shared" si="1777"/>
        <v>1.3315856442026061E-3</v>
      </c>
      <c r="BA1440" s="13">
        <f t="shared" si="1778"/>
        <v>4.0196540372363591E-4</v>
      </c>
      <c r="BB1440" s="13">
        <f t="shared" si="1779"/>
        <v>9.100589201349993E-5</v>
      </c>
      <c r="BC1440" s="13">
        <f t="shared" si="1780"/>
        <v>1.6483154628634676E-5</v>
      </c>
      <c r="BD1440" s="13">
        <f t="shared" si="1781"/>
        <v>5.0583363719240883E-5</v>
      </c>
      <c r="BE1440" s="13">
        <f t="shared" si="1782"/>
        <v>9.1664285119922296E-5</v>
      </c>
      <c r="BF1440" s="13">
        <f t="shared" si="1783"/>
        <v>8.3054393270314786E-5</v>
      </c>
      <c r="BG1440" s="13">
        <f t="shared" si="1784"/>
        <v>5.016881062219285E-5</v>
      </c>
      <c r="BH1440" s="13">
        <f t="shared" si="1785"/>
        <v>2.2728263913629503E-5</v>
      </c>
      <c r="BI1440" s="13">
        <f t="shared" si="1786"/>
        <v>8.2373725686704517E-6</v>
      </c>
      <c r="BJ1440" s="14">
        <f t="shared" si="1787"/>
        <v>0.58478256277986929</v>
      </c>
      <c r="BK1440" s="14">
        <f t="shared" si="1788"/>
        <v>0.23075843188959494</v>
      </c>
      <c r="BL1440" s="14">
        <f t="shared" si="1789"/>
        <v>0.17651394012929905</v>
      </c>
      <c r="BM1440" s="14">
        <f t="shared" si="1790"/>
        <v>0.50800347924168421</v>
      </c>
      <c r="BN1440" s="14">
        <f t="shared" si="1791"/>
        <v>0.48928590953696138</v>
      </c>
    </row>
    <row r="1441" spans="1:66" x14ac:dyDescent="0.25">
      <c r="A1441" t="s">
        <v>80</v>
      </c>
      <c r="B1441" t="s">
        <v>114</v>
      </c>
      <c r="C1441" t="s">
        <v>87</v>
      </c>
      <c r="D1441" s="11">
        <v>44471</v>
      </c>
      <c r="E1441" s="10">
        <f>VLOOKUP(A1441,home!$A$2:$E$405,3,FALSE)</f>
        <v>1.2518</v>
      </c>
      <c r="F1441" s="10">
        <f>VLOOKUP(B1441,home!$B$2:$E$405,3,FALSE)</f>
        <v>1.6775</v>
      </c>
      <c r="G1441" s="10">
        <f>VLOOKUP(C1441,away!$B$2:$E$405,4,FALSE)</f>
        <v>1.3198000000000001</v>
      </c>
      <c r="H1441" s="10">
        <f>VLOOKUP(A1441,away!$A$2:$E$405,3,FALSE)</f>
        <v>1.0562</v>
      </c>
      <c r="I1441" s="10">
        <f>VLOOKUP(C1441,away!$B$2:$E$405,3,FALSE)</f>
        <v>1.1526000000000001</v>
      </c>
      <c r="J1441" s="10">
        <f>VLOOKUP(B1441,home!$B$2:$E$405,4,FALSE)</f>
        <v>0.751</v>
      </c>
      <c r="K1441" s="12">
        <f t="shared" si="1736"/>
        <v>2.7714407611</v>
      </c>
      <c r="L1441" s="12">
        <f t="shared" si="1737"/>
        <v>0.91424946612000013</v>
      </c>
      <c r="M1441" s="13">
        <f t="shared" si="1738"/>
        <v>2.5079857947217513E-2</v>
      </c>
      <c r="N1441" s="13">
        <f t="shared" si="1739"/>
        <v>6.9507340597516384E-2</v>
      </c>
      <c r="O1441" s="13">
        <f t="shared" si="1740"/>
        <v>2.2929246738609053E-2</v>
      </c>
      <c r="P1441" s="13">
        <f t="shared" si="1741"/>
        <v>6.3547049032700365E-2</v>
      </c>
      <c r="Q1441" s="13">
        <f t="shared" si="1742"/>
        <v>9.6317738463808894E-2</v>
      </c>
      <c r="R1441" s="13">
        <f t="shared" si="1743"/>
        <v>1.0481525794653539E-2</v>
      </c>
      <c r="S1441" s="13">
        <f t="shared" si="1744"/>
        <v>4.0253691321370168E-2</v>
      </c>
      <c r="T1441" s="13">
        <f t="shared" si="1745"/>
        <v>8.8058440968423093E-2</v>
      </c>
      <c r="U1441" s="13">
        <f t="shared" si="1746"/>
        <v>2.9048927825823887E-2</v>
      </c>
      <c r="V1441" s="13">
        <f t="shared" si="1747"/>
        <v>1.1332703281608203E-2</v>
      </c>
      <c r="W1441" s="13">
        <f t="shared" si="1748"/>
        <v>8.8979635465189735E-2</v>
      </c>
      <c r="X1441" s="13">
        <f t="shared" si="1749"/>
        <v>8.134958421960195E-2</v>
      </c>
      <c r="Y1441" s="13">
        <f t="shared" si="1750"/>
        <v>3.7186906970927525E-2</v>
      </c>
      <c r="Z1441" s="13">
        <f t="shared" si="1751"/>
        <v>3.1942431206283366E-3</v>
      </c>
      <c r="AA1441" s="13">
        <f t="shared" si="1752"/>
        <v>8.8526555853726367E-3</v>
      </c>
      <c r="AB1441" s="13">
        <f t="shared" si="1753"/>
        <v>1.2267305266640655E-2</v>
      </c>
      <c r="AC1441" s="13">
        <f t="shared" si="1754"/>
        <v>1.794666891218624E-3</v>
      </c>
      <c r="AD1441" s="13">
        <f t="shared" si="1755"/>
        <v>6.1650447159011509E-2</v>
      </c>
      <c r="AE1441" s="13">
        <f t="shared" si="1756"/>
        <v>5.6363888401185558E-2</v>
      </c>
      <c r="AF1441" s="13">
        <f t="shared" si="1757"/>
        <v>2.5765327439615578E-2</v>
      </c>
      <c r="AG1441" s="13">
        <f t="shared" si="1758"/>
        <v>7.8519789520251782E-3</v>
      </c>
      <c r="AH1441" s="13">
        <f t="shared" si="1759"/>
        <v>7.3008376692298483E-4</v>
      </c>
      <c r="AI1441" s="13">
        <f t="shared" si="1760"/>
        <v>2.0233839106677922E-3</v>
      </c>
      <c r="AJ1441" s="13">
        <f t="shared" si="1761"/>
        <v>2.8038443226893208E-3</v>
      </c>
      <c r="AK1441" s="13">
        <f t="shared" si="1762"/>
        <v>2.5902294812266678E-3</v>
      </c>
      <c r="AL1441" s="13">
        <f t="shared" si="1763"/>
        <v>1.818922342760505E-4</v>
      </c>
      <c r="AM1441" s="13">
        <f t="shared" si="1764"/>
        <v>3.4172112439305236E-2</v>
      </c>
      <c r="AN1441" s="13">
        <f t="shared" si="1765"/>
        <v>3.1241835553827431E-2</v>
      </c>
      <c r="AO1441" s="13">
        <f t="shared" si="1766"/>
        <v>1.428141573784778E-2</v>
      </c>
      <c r="AP1441" s="13">
        <f t="shared" si="1767"/>
        <v>4.3522589045883681E-3</v>
      </c>
      <c r="AQ1441" s="13">
        <f t="shared" si="1768"/>
        <v>9.9476259498398282E-4</v>
      </c>
      <c r="AR1441" s="13">
        <f t="shared" si="1769"/>
        <v>1.3349573882644354E-4</v>
      </c>
      <c r="AS1441" s="13">
        <f t="shared" si="1770"/>
        <v>3.6997553201676553E-4</v>
      </c>
      <c r="AT1441" s="13">
        <f t="shared" si="1771"/>
        <v>5.1268263502046111E-4</v>
      </c>
      <c r="AU1441" s="13">
        <f t="shared" si="1772"/>
        <v>4.7362318406795337E-4</v>
      </c>
      <c r="AV1441" s="13">
        <f t="shared" si="1773"/>
        <v>3.2815464943197357E-4</v>
      </c>
      <c r="AW1441" s="13">
        <f t="shared" si="1774"/>
        <v>1.2802122318561816E-5</v>
      </c>
      <c r="AX1441" s="13">
        <f t="shared" si="1775"/>
        <v>1.5784330884530483E-2</v>
      </c>
      <c r="AY1441" s="13">
        <f t="shared" si="1776"/>
        <v>1.4430816084243422E-2</v>
      </c>
      <c r="AZ1441" s="13">
        <f t="shared" si="1777"/>
        <v>6.5966829503477289E-3</v>
      </c>
      <c r="BA1441" s="13">
        <f t="shared" si="1778"/>
        <v>2.010337955172773E-3</v>
      </c>
      <c r="BB1441" s="13">
        <f t="shared" si="1779"/>
        <v>4.5948760055937004E-4</v>
      </c>
      <c r="BC1441" s="13">
        <f t="shared" si="1780"/>
        <v>8.4017258700032823E-5</v>
      </c>
      <c r="BD1441" s="13">
        <f t="shared" si="1781"/>
        <v>2.0341401325228486E-5</v>
      </c>
      <c r="BE1441" s="13">
        <f t="shared" si="1782"/>
        <v>5.637498877063179E-5</v>
      </c>
      <c r="BF1441" s="13">
        <f t="shared" si="1783"/>
        <v>7.8119970892741869E-5</v>
      </c>
      <c r="BG1441" s="13">
        <f t="shared" si="1784"/>
        <v>7.2168290529363443E-5</v>
      </c>
      <c r="BH1441" s="13">
        <f t="shared" si="1785"/>
        <v>5.000253550799625E-5</v>
      </c>
      <c r="BI1441" s="13">
        <f t="shared" si="1786"/>
        <v>2.7715813013042178E-5</v>
      </c>
      <c r="BJ1441" s="14">
        <f t="shared" si="1787"/>
        <v>0.73743934660141197</v>
      </c>
      <c r="BK1441" s="14">
        <f t="shared" si="1788"/>
        <v>0.15662067679263436</v>
      </c>
      <c r="BL1441" s="14">
        <f t="shared" si="1789"/>
        <v>9.3849857432009146E-2</v>
      </c>
      <c r="BM1441" s="14">
        <f t="shared" si="1790"/>
        <v>0.68882335141025319</v>
      </c>
      <c r="BN1441" s="14">
        <f t="shared" si="1791"/>
        <v>0.28786275857450572</v>
      </c>
    </row>
    <row r="1442" spans="1:66" x14ac:dyDescent="0.25">
      <c r="A1442" t="s">
        <v>80</v>
      </c>
      <c r="B1442" t="s">
        <v>410</v>
      </c>
      <c r="C1442" t="s">
        <v>88</v>
      </c>
      <c r="D1442" s="11">
        <v>44471</v>
      </c>
      <c r="E1442" s="10">
        <f>VLOOKUP(A1442,home!$A$2:$E$405,3,FALSE)</f>
        <v>1.2518</v>
      </c>
      <c r="F1442" s="10">
        <f>VLOOKUP(B1442,home!$B$2:$E$405,3,FALSE)</f>
        <v>1.1113999999999999</v>
      </c>
      <c r="G1442" s="10">
        <f>VLOOKUP(C1442,away!$B$2:$E$405,4,FALSE)</f>
        <v>1.1113999999999999</v>
      </c>
      <c r="H1442" s="10">
        <f>VLOOKUP(A1442,away!$A$2:$E$405,3,FALSE)</f>
        <v>1.0562</v>
      </c>
      <c r="I1442" s="10">
        <f>VLOOKUP(C1442,away!$B$2:$E$405,3,FALSE)</f>
        <v>1.1526000000000001</v>
      </c>
      <c r="J1442" s="10">
        <f>VLOOKUP(B1442,home!$B$2:$E$405,4,FALSE)</f>
        <v>1.1113999999999999</v>
      </c>
      <c r="K1442" s="12">
        <f t="shared" si="1736"/>
        <v>1.546235827928</v>
      </c>
      <c r="L1442" s="12">
        <f t="shared" si="1737"/>
        <v>1.3529918197680002</v>
      </c>
      <c r="M1442" s="13">
        <f t="shared" si="1738"/>
        <v>5.5065733782865188E-2</v>
      </c>
      <c r="N1442" s="13">
        <f t="shared" si="1739"/>
        <v>8.5144610466211385E-2</v>
      </c>
      <c r="O1442" s="13">
        <f t="shared" si="1740"/>
        <v>7.4503487357739026E-2</v>
      </c>
      <c r="P1442" s="13">
        <f t="shared" si="1741"/>
        <v>0.11519996145811687</v>
      </c>
      <c r="Q1442" s="13">
        <f t="shared" si="1742"/>
        <v>6.5826823628914719E-2</v>
      </c>
      <c r="R1442" s="13">
        <f t="shared" si="1743"/>
        <v>5.0401304469604766E-2</v>
      </c>
      <c r="S1442" s="13">
        <f t="shared" si="1744"/>
        <v>6.0250859328788084E-2</v>
      </c>
      <c r="T1442" s="13">
        <f t="shared" si="1745"/>
        <v>8.9063153891232524E-2</v>
      </c>
      <c r="U1442" s="13">
        <f t="shared" si="1746"/>
        <v>7.7932302745210527E-2</v>
      </c>
      <c r="V1442" s="13">
        <f t="shared" si="1747"/>
        <v>1.4005274939753733E-2</v>
      </c>
      <c r="W1442" s="13">
        <f t="shared" si="1748"/>
        <v>3.392793104457513E-2</v>
      </c>
      <c r="X1442" s="13">
        <f t="shared" si="1749"/>
        <v>4.5904213164962938E-2</v>
      </c>
      <c r="Y1442" s="13">
        <f t="shared" si="1750"/>
        <v>3.1054012452540702E-2</v>
      </c>
      <c r="Z1442" s="13">
        <f t="shared" si="1751"/>
        <v>2.2730850884337208E-2</v>
      </c>
      <c r="AA1442" s="13">
        <f t="shared" si="1752"/>
        <v>3.5147256036651045E-2</v>
      </c>
      <c r="AB1442" s="13">
        <f t="shared" si="1753"/>
        <v>2.7172973268614269E-2</v>
      </c>
      <c r="AC1442" s="13">
        <f t="shared" si="1754"/>
        <v>1.8312285863109701E-3</v>
      </c>
      <c r="AD1442" s="13">
        <f t="shared" si="1755"/>
        <v>1.3115145637148173E-2</v>
      </c>
      <c r="AE1442" s="13">
        <f t="shared" si="1756"/>
        <v>1.7744684762127455E-2</v>
      </c>
      <c r="AF1442" s="13">
        <f t="shared" si="1757"/>
        <v>1.2004206663760168E-2</v>
      </c>
      <c r="AG1442" s="13">
        <f t="shared" si="1758"/>
        <v>5.4138644729573434E-3</v>
      </c>
      <c r="AH1442" s="13">
        <f t="shared" si="1759"/>
        <v>7.6886638257186134E-3</v>
      </c>
      <c r="AI1442" s="13">
        <f t="shared" si="1760"/>
        <v>1.1888487476220082E-2</v>
      </c>
      <c r="AJ1442" s="13">
        <f t="shared" si="1761"/>
        <v>9.1912026378024106E-3</v>
      </c>
      <c r="AK1442" s="13">
        <f t="shared" si="1762"/>
        <v>4.7372556067721431E-3</v>
      </c>
      <c r="AL1442" s="13">
        <f t="shared" si="1763"/>
        <v>1.532404623142742E-4</v>
      </c>
      <c r="AM1442" s="13">
        <f t="shared" si="1764"/>
        <v>4.0558216145304181E-3</v>
      </c>
      <c r="AN1442" s="13">
        <f t="shared" si="1765"/>
        <v>5.4874934668979001E-3</v>
      </c>
      <c r="AO1442" s="13">
        <f t="shared" si="1766"/>
        <v>3.7122668858716014E-3</v>
      </c>
      <c r="AP1442" s="13">
        <f t="shared" si="1767"/>
        <v>1.6742222431266357E-3</v>
      </c>
      <c r="AQ1442" s="13">
        <f t="shared" si="1768"/>
        <v>5.6630224985599253E-4</v>
      </c>
      <c r="AR1442" s="13">
        <f t="shared" si="1769"/>
        <v>2.0805398522286815E-3</v>
      </c>
      <c r="AS1442" s="13">
        <f t="shared" si="1770"/>
        <v>3.2170052609480134E-3</v>
      </c>
      <c r="AT1442" s="13">
        <f t="shared" si="1771"/>
        <v>2.4871243965553422E-3</v>
      </c>
      <c r="AU1442" s="13">
        <f t="shared" si="1772"/>
        <v>1.2818936168225591E-3</v>
      </c>
      <c r="AV1442" s="13">
        <f t="shared" si="1773"/>
        <v>4.9552745948081174E-4</v>
      </c>
      <c r="AW1442" s="13">
        <f t="shared" si="1774"/>
        <v>8.9051626421406597E-6</v>
      </c>
      <c r="AX1442" s="13">
        <f t="shared" si="1775"/>
        <v>1.0452094486786208E-3</v>
      </c>
      <c r="AY1442" s="13">
        <f t="shared" si="1776"/>
        <v>1.4141598340063953E-3</v>
      </c>
      <c r="AZ1442" s="13">
        <f t="shared" si="1777"/>
        <v>9.5667334362756315E-4</v>
      </c>
      <c r="BA1442" s="13">
        <f t="shared" si="1778"/>
        <v>4.3145706937273152E-4</v>
      </c>
      <c r="BB1442" s="13">
        <f t="shared" si="1779"/>
        <v>1.4593947136059507E-4</v>
      </c>
      <c r="BC1442" s="13">
        <f t="shared" si="1780"/>
        <v>3.949098218643024E-5</v>
      </c>
      <c r="BD1442" s="13">
        <f t="shared" si="1781"/>
        <v>4.691589001277885E-4</v>
      </c>
      <c r="BE1442" s="13">
        <f t="shared" si="1782"/>
        <v>7.2543030036888081E-4</v>
      </c>
      <c r="BF1442" s="13">
        <f t="shared" si="1783"/>
        <v>5.6084316054746724E-4</v>
      </c>
      <c r="BG1442" s="13">
        <f t="shared" si="1784"/>
        <v>2.890652628956231E-4</v>
      </c>
      <c r="BH1442" s="13">
        <f t="shared" si="1785"/>
        <v>1.1174076652465962E-4</v>
      </c>
      <c r="BI1442" s="13">
        <f t="shared" si="1786"/>
        <v>3.4555515328113268E-5</v>
      </c>
      <c r="BJ1442" s="14">
        <f t="shared" si="1787"/>
        <v>0.41872768279394551</v>
      </c>
      <c r="BK1442" s="14">
        <f t="shared" si="1788"/>
        <v>0.24792045839215551</v>
      </c>
      <c r="BL1442" s="14">
        <f t="shared" si="1789"/>
        <v>0.3104158179161608</v>
      </c>
      <c r="BM1442" s="14">
        <f t="shared" si="1790"/>
        <v>0.55224763415178268</v>
      </c>
      <c r="BN1442" s="14">
        <f t="shared" si="1791"/>
        <v>0.44614192116345203</v>
      </c>
    </row>
    <row r="1443" spans="1:66" x14ac:dyDescent="0.25">
      <c r="A1443" t="s">
        <v>80</v>
      </c>
      <c r="B1443" t="s">
        <v>84</v>
      </c>
      <c r="C1443" t="s">
        <v>71</v>
      </c>
      <c r="D1443" s="11">
        <v>44471</v>
      </c>
      <c r="E1443" s="10">
        <f>VLOOKUP(A1443,home!$A$2:$E$405,3,FALSE)</f>
        <v>1.2518</v>
      </c>
      <c r="F1443" s="10">
        <f>VLOOKUP(B1443,home!$B$2:$E$405,3,FALSE)</f>
        <v>1.0072000000000001</v>
      </c>
      <c r="G1443" s="10">
        <f>VLOOKUP(C1443,away!$B$2:$E$405,4,FALSE)</f>
        <v>1.4397</v>
      </c>
      <c r="H1443" s="10">
        <f>VLOOKUP(A1443,away!$A$2:$E$405,3,FALSE)</f>
        <v>1.0562</v>
      </c>
      <c r="I1443" s="10">
        <f>VLOOKUP(C1443,away!$B$2:$E$405,3,FALSE)</f>
        <v>0.7843</v>
      </c>
      <c r="J1443" s="10">
        <f>VLOOKUP(B1443,home!$B$2:$E$405,4,FALSE)</f>
        <v>1.1526000000000001</v>
      </c>
      <c r="K1443" s="12">
        <f t="shared" si="1736"/>
        <v>1.8151924185120003</v>
      </c>
      <c r="L1443" s="12">
        <f t="shared" si="1737"/>
        <v>0.95478809091600003</v>
      </c>
      <c r="M1443" s="13">
        <f t="shared" si="1738"/>
        <v>6.2663226072370404E-2</v>
      </c>
      <c r="N1443" s="13">
        <f t="shared" si="1739"/>
        <v>0.11374581288607026</v>
      </c>
      <c r="O1443" s="13">
        <f t="shared" si="1740"/>
        <v>5.9830101992276244E-2</v>
      </c>
      <c r="P1443" s="13">
        <f t="shared" si="1741"/>
        <v>0.10860314753517958</v>
      </c>
      <c r="Q1443" s="13">
        <f t="shared" si="1742"/>
        <v>0.10323526859413969</v>
      </c>
      <c r="R1443" s="13">
        <f t="shared" si="1743"/>
        <v>2.85625344302575E-2</v>
      </c>
      <c r="S1443" s="13">
        <f t="shared" si="1744"/>
        <v>4.7055683188598638E-2</v>
      </c>
      <c r="T1443" s="13">
        <f t="shared" si="1745"/>
        <v>9.856780501619912E-2</v>
      </c>
      <c r="U1443" s="13">
        <f t="shared" si="1746"/>
        <v>5.1846495951291392E-2</v>
      </c>
      <c r="V1443" s="13">
        <f t="shared" si="1747"/>
        <v>9.0614820844897651E-3</v>
      </c>
      <c r="W1443" s="13">
        <f t="shared" si="1748"/>
        <v>6.246395895837744E-2</v>
      </c>
      <c r="X1443" s="13">
        <f t="shared" si="1749"/>
        <v>5.9639844124924568E-2</v>
      </c>
      <c r="Y1443" s="13">
        <f t="shared" si="1750"/>
        <v>2.847170645728227E-2</v>
      </c>
      <c r="Z1443" s="13">
        <f t="shared" si="1751"/>
        <v>9.0903892401293616E-3</v>
      </c>
      <c r="AA1443" s="13">
        <f t="shared" si="1752"/>
        <v>1.6500805630005881E-2</v>
      </c>
      <c r="AB1443" s="13">
        <f t="shared" si="1753"/>
        <v>1.4976068639463406E-2</v>
      </c>
      <c r="AC1443" s="13">
        <f t="shared" si="1754"/>
        <v>9.8154206361466645E-4</v>
      </c>
      <c r="AD1443" s="13">
        <f t="shared" si="1755"/>
        <v>2.8346026182872883E-2</v>
      </c>
      <c r="AE1443" s="13">
        <f t="shared" si="1756"/>
        <v>2.7064448224200149E-2</v>
      </c>
      <c r="AF1443" s="13">
        <f t="shared" si="1757"/>
        <v>1.2920406425839493E-2</v>
      </c>
      <c r="AG1443" s="13">
        <f t="shared" si="1758"/>
        <v>4.1120833950620368E-3</v>
      </c>
      <c r="AH1443" s="13">
        <f t="shared" si="1759"/>
        <v>2.169848847066615E-3</v>
      </c>
      <c r="AI1443" s="13">
        <f t="shared" si="1760"/>
        <v>3.9386931765123248E-3</v>
      </c>
      <c r="AJ1443" s="13">
        <f t="shared" si="1761"/>
        <v>3.5747429964250602E-3</v>
      </c>
      <c r="AK1443" s="13">
        <f t="shared" si="1762"/>
        <v>2.1629487950798796E-3</v>
      </c>
      <c r="AL1443" s="13">
        <f t="shared" si="1763"/>
        <v>6.8045368378331762E-5</v>
      </c>
      <c r="AM1443" s="13">
        <f t="shared" si="1764"/>
        <v>1.0290698364418692E-2</v>
      </c>
      <c r="AN1443" s="13">
        <f t="shared" si="1765"/>
        <v>9.8254362455557267E-3</v>
      </c>
      <c r="AO1443" s="13">
        <f t="shared" si="1766"/>
        <v>4.6906047576555114E-3</v>
      </c>
      <c r="AP1443" s="13">
        <f t="shared" si="1767"/>
        <v>1.4928445206011378E-3</v>
      </c>
      <c r="AQ1443" s="13">
        <f t="shared" si="1768"/>
        <v>3.5633754246479284E-4</v>
      </c>
      <c r="AR1443" s="13">
        <f t="shared" si="1769"/>
        <v>4.1434916765340358E-4</v>
      </c>
      <c r="AS1443" s="13">
        <f t="shared" si="1770"/>
        <v>7.5212346774121593E-4</v>
      </c>
      <c r="AT1443" s="13">
        <f t="shared" si="1771"/>
        <v>6.8262440821440526E-4</v>
      </c>
      <c r="AU1443" s="13">
        <f t="shared" si="1772"/>
        <v>4.130315501606763E-4</v>
      </c>
      <c r="AV1443" s="13">
        <f t="shared" si="1773"/>
        <v>1.8743293461447977E-4</v>
      </c>
      <c r="AW1443" s="13">
        <f t="shared" si="1774"/>
        <v>3.2758630026763525E-6</v>
      </c>
      <c r="AX1443" s="13">
        <f t="shared" si="1775"/>
        <v>3.1132662753811102E-3</v>
      </c>
      <c r="AY1443" s="13">
        <f t="shared" si="1776"/>
        <v>2.9725095635842959E-3</v>
      </c>
      <c r="AZ1443" s="13">
        <f t="shared" si="1777"/>
        <v>1.419058365722101E-3</v>
      </c>
      <c r="BA1443" s="13">
        <f t="shared" si="1778"/>
        <v>4.5163334263539467E-4</v>
      </c>
      <c r="BB1443" s="13">
        <f t="shared" si="1779"/>
        <v>1.0780353425221503E-4</v>
      </c>
      <c r="BC1443" s="13">
        <f t="shared" si="1780"/>
        <v>2.0585906132534011E-5</v>
      </c>
      <c r="BD1443" s="13">
        <f t="shared" si="1781"/>
        <v>6.5935941792737775E-5</v>
      </c>
      <c r="BE1443" s="13">
        <f t="shared" si="1782"/>
        <v>1.1968642164962616E-4</v>
      </c>
      <c r="BF1443" s="13">
        <f t="shared" si="1783"/>
        <v>1.0862694258861599E-4</v>
      </c>
      <c r="BG1443" s="13">
        <f t="shared" si="1784"/>
        <v>6.5726267544331349E-5</v>
      </c>
      <c r="BH1443" s="13">
        <f t="shared" si="1785"/>
        <v>2.9826455635890415E-5</v>
      </c>
      <c r="BI1443" s="13">
        <f t="shared" si="1786"/>
        <v>1.0828151228270551E-5</v>
      </c>
      <c r="BJ1443" s="14">
        <f t="shared" si="1787"/>
        <v>0.57330813868337138</v>
      </c>
      <c r="BK1443" s="14">
        <f t="shared" si="1788"/>
        <v>0.23140563587621571</v>
      </c>
      <c r="BL1443" s="14">
        <f t="shared" si="1789"/>
        <v>0.18641243216720202</v>
      </c>
      <c r="BM1443" s="14">
        <f t="shared" si="1790"/>
        <v>0.52060727075604307</v>
      </c>
      <c r="BN1443" s="14">
        <f t="shared" si="1791"/>
        <v>0.47664009151029368</v>
      </c>
    </row>
    <row r="1444" spans="1:66" x14ac:dyDescent="0.25">
      <c r="A1444" t="s">
        <v>99</v>
      </c>
      <c r="B1444" t="s">
        <v>100</v>
      </c>
      <c r="C1444" t="s">
        <v>106</v>
      </c>
      <c r="D1444" s="11">
        <v>44471</v>
      </c>
      <c r="E1444" s="10">
        <f>VLOOKUP(A1444,home!$A$2:$E$405,3,FALSE)</f>
        <v>1.3478000000000001</v>
      </c>
      <c r="F1444" s="10">
        <f>VLOOKUP(B1444,home!$B$2:$E$405,3,FALSE)</f>
        <v>1</v>
      </c>
      <c r="G1444" s="10">
        <f>VLOOKUP(C1444,away!$B$2:$E$405,4,FALSE)</f>
        <v>1</v>
      </c>
      <c r="H1444" s="10">
        <f>VLOOKUP(A1444,away!$A$2:$E$405,3,FALSE)</f>
        <v>1.2736000000000001</v>
      </c>
      <c r="I1444" s="10">
        <f>VLOOKUP(C1444,away!$B$2:$E$405,3,FALSE)</f>
        <v>0.99</v>
      </c>
      <c r="J1444" s="10">
        <f>VLOOKUP(B1444,home!$B$2:$E$405,4,FALSE)</f>
        <v>0.88759999999999994</v>
      </c>
      <c r="K1444" s="12">
        <f t="shared" si="1736"/>
        <v>1.3478000000000001</v>
      </c>
      <c r="L1444" s="12">
        <f t="shared" si="1737"/>
        <v>1.1191428863999999</v>
      </c>
      <c r="M1444" s="13">
        <f t="shared" si="1738"/>
        <v>8.484384019012739E-2</v>
      </c>
      <c r="N1444" s="13">
        <f t="shared" si="1739"/>
        <v>0.1143525278082537</v>
      </c>
      <c r="O1444" s="13">
        <f t="shared" si="1740"/>
        <v>9.4952380203639469E-2</v>
      </c>
      <c r="P1444" s="13">
        <f t="shared" si="1741"/>
        <v>0.12797681803846528</v>
      </c>
      <c r="Q1444" s="13">
        <f t="shared" si="1742"/>
        <v>7.7062168489982194E-2</v>
      </c>
      <c r="R1444" s="13">
        <f t="shared" si="1743"/>
        <v>5.3132640425825675E-2</v>
      </c>
      <c r="S1444" s="13">
        <f t="shared" si="1744"/>
        <v>4.8259443226958791E-2</v>
      </c>
      <c r="T1444" s="13">
        <f t="shared" si="1745"/>
        <v>8.6243577676121785E-2</v>
      </c>
      <c r="U1444" s="13">
        <f t="shared" si="1746"/>
        <v>7.1612172765927837E-2</v>
      </c>
      <c r="V1444" s="13">
        <f t="shared" si="1747"/>
        <v>8.0881796363951129E-3</v>
      </c>
      <c r="W1444" s="13">
        <f t="shared" si="1748"/>
        <v>3.4621463563599325E-2</v>
      </c>
      <c r="X1444" s="13">
        <f t="shared" si="1749"/>
        <v>3.874636466395897E-2</v>
      </c>
      <c r="Y1444" s="13">
        <f t="shared" si="1750"/>
        <v>2.1681359193765015E-2</v>
      </c>
      <c r="Z1444" s="13">
        <f t="shared" si="1751"/>
        <v>1.982100552273728E-2</v>
      </c>
      <c r="AA1444" s="13">
        <f t="shared" si="1752"/>
        <v>2.67147512435453E-2</v>
      </c>
      <c r="AB1444" s="13">
        <f t="shared" si="1753"/>
        <v>1.8003070863025186E-2</v>
      </c>
      <c r="AC1444" s="13">
        <f t="shared" si="1754"/>
        <v>7.6250342045294187E-4</v>
      </c>
      <c r="AD1444" s="13">
        <f t="shared" si="1755"/>
        <v>1.1665702147754795E-2</v>
      </c>
      <c r="AE1444" s="13">
        <f t="shared" si="1756"/>
        <v>1.3055587573520976E-2</v>
      </c>
      <c r="AF1444" s="13">
        <f t="shared" si="1757"/>
        <v>7.3055339803391219E-3</v>
      </c>
      <c r="AG1444" s="13">
        <f t="shared" si="1758"/>
        <v>2.7253121284833335E-3</v>
      </c>
      <c r="AH1444" s="13">
        <f t="shared" si="1759"/>
        <v>5.5456343330166384E-3</v>
      </c>
      <c r="AI1444" s="13">
        <f t="shared" si="1760"/>
        <v>7.4744059540398245E-3</v>
      </c>
      <c r="AJ1444" s="13">
        <f t="shared" si="1761"/>
        <v>5.03700217242744E-3</v>
      </c>
      <c r="AK1444" s="13">
        <f t="shared" si="1762"/>
        <v>2.2629571759992338E-3</v>
      </c>
      <c r="AL1444" s="13">
        <f t="shared" si="1763"/>
        <v>4.6005820233661913E-5</v>
      </c>
      <c r="AM1444" s="13">
        <f t="shared" si="1764"/>
        <v>3.1446066709487825E-3</v>
      </c>
      <c r="AN1444" s="13">
        <f t="shared" si="1765"/>
        <v>3.5192641863183148E-3</v>
      </c>
      <c r="AO1444" s="13">
        <f t="shared" si="1766"/>
        <v>1.969279739740214E-3</v>
      </c>
      <c r="AP1444" s="13">
        <f t="shared" si="1767"/>
        <v>7.3463513735396748E-4</v>
      </c>
      <c r="AQ1444" s="13">
        <f t="shared" si="1768"/>
        <v>2.0554042201729504E-4</v>
      </c>
      <c r="AR1444" s="13">
        <f t="shared" si="1769"/>
        <v>1.2412714428742353E-3</v>
      </c>
      <c r="AS1444" s="13">
        <f t="shared" si="1770"/>
        <v>1.6729856507058942E-3</v>
      </c>
      <c r="AT1444" s="13">
        <f t="shared" si="1771"/>
        <v>1.1274250300107025E-3</v>
      </c>
      <c r="AU1444" s="13">
        <f t="shared" si="1772"/>
        <v>5.0651448514947486E-4</v>
      </c>
      <c r="AV1444" s="13">
        <f t="shared" si="1773"/>
        <v>1.7067005577111555E-4</v>
      </c>
      <c r="AW1444" s="13">
        <f t="shared" si="1774"/>
        <v>1.927619308720566E-6</v>
      </c>
      <c r="AX1444" s="13">
        <f t="shared" si="1775"/>
        <v>7.06383478517461E-4</v>
      </c>
      <c r="AY1444" s="13">
        <f t="shared" si="1776"/>
        <v>7.9054404505330355E-4</v>
      </c>
      <c r="AZ1444" s="13">
        <f t="shared" si="1777"/>
        <v>4.4236587220364309E-4</v>
      </c>
      <c r="BA1444" s="13">
        <f t="shared" si="1778"/>
        <v>1.6502353968761278E-4</v>
      </c>
      <c r="BB1444" s="13">
        <f t="shared" si="1779"/>
        <v>4.6171230132485011E-5</v>
      </c>
      <c r="BC1444" s="13">
        <f t="shared" si="1780"/>
        <v>1.0334440751821582E-5</v>
      </c>
      <c r="BD1444" s="13">
        <f t="shared" si="1781"/>
        <v>2.3152668423069415E-4</v>
      </c>
      <c r="BE1444" s="13">
        <f t="shared" si="1782"/>
        <v>3.1205166500612957E-4</v>
      </c>
      <c r="BF1444" s="13">
        <f t="shared" si="1783"/>
        <v>2.102916170476308E-4</v>
      </c>
      <c r="BG1444" s="13">
        <f t="shared" si="1784"/>
        <v>9.4477013818932242E-5</v>
      </c>
      <c r="BH1444" s="13">
        <f t="shared" si="1785"/>
        <v>3.1834029806289219E-5</v>
      </c>
      <c r="BI1444" s="13">
        <f t="shared" si="1786"/>
        <v>8.5811810745833226E-6</v>
      </c>
      <c r="BJ1444" s="14">
        <f t="shared" si="1787"/>
        <v>0.41919374598850417</v>
      </c>
      <c r="BK1444" s="14">
        <f t="shared" si="1788"/>
        <v>0.27076733437768646</v>
      </c>
      <c r="BL1444" s="14">
        <f t="shared" si="1789"/>
        <v>0.29034264399294224</v>
      </c>
      <c r="BM1444" s="14">
        <f t="shared" si="1790"/>
        <v>0.44701573829983182</v>
      </c>
      <c r="BN1444" s="14">
        <f t="shared" si="1791"/>
        <v>0.55232037515629373</v>
      </c>
    </row>
    <row r="1445" spans="1:66" x14ac:dyDescent="0.25">
      <c r="A1445" t="s">
        <v>99</v>
      </c>
      <c r="B1445" t="s">
        <v>117</v>
      </c>
      <c r="C1445" t="s">
        <v>130</v>
      </c>
      <c r="D1445" s="11">
        <v>44471</v>
      </c>
      <c r="E1445" s="10">
        <f>VLOOKUP(A1445,home!$A$2:$E$405,3,FALSE)</f>
        <v>1.3478000000000001</v>
      </c>
      <c r="F1445" s="10">
        <f>VLOOKUP(B1445,home!$B$2:$E$405,3,FALSE)</f>
        <v>1.0323</v>
      </c>
      <c r="G1445" s="10">
        <f>VLOOKUP(C1445,away!$B$2:$E$405,4,FALSE)</f>
        <v>1</v>
      </c>
      <c r="H1445" s="10">
        <f>VLOOKUP(A1445,away!$A$2:$E$405,3,FALSE)</f>
        <v>1.2736000000000001</v>
      </c>
      <c r="I1445" s="10">
        <f>VLOOKUP(C1445,away!$B$2:$E$405,3,FALSE)</f>
        <v>1.7001999999999999</v>
      </c>
      <c r="J1445" s="10">
        <f>VLOOKUP(B1445,home!$B$2:$E$405,4,FALSE)</f>
        <v>1.0241</v>
      </c>
      <c r="K1445" s="12">
        <f t="shared" si="1736"/>
        <v>1.3913339400000002</v>
      </c>
      <c r="L1445" s="12">
        <f t="shared" si="1737"/>
        <v>2.2175602507519998</v>
      </c>
      <c r="M1445" s="13">
        <f t="shared" si="1738"/>
        <v>2.7081777594578759E-2</v>
      </c>
      <c r="N1445" s="13">
        <f t="shared" si="1739"/>
        <v>3.7679796322868997E-2</v>
      </c>
      <c r="O1445" s="13">
        <f t="shared" si="1740"/>
        <v>6.0055473513443966E-2</v>
      </c>
      <c r="P1445" s="13">
        <f t="shared" si="1741"/>
        <v>8.3557218582025652E-2</v>
      </c>
      <c r="Q1445" s="13">
        <f t="shared" si="1742"/>
        <v>2.6212589738147427E-2</v>
      </c>
      <c r="R1445" s="13">
        <f t="shared" si="1743"/>
        <v>6.6588315451751451E-2</v>
      </c>
      <c r="S1445" s="13">
        <f t="shared" si="1744"/>
        <v>6.4451167881997118E-2</v>
      </c>
      <c r="T1445" s="13">
        <f t="shared" si="1745"/>
        <v>5.8127997072585501E-2</v>
      </c>
      <c r="U1445" s="13">
        <f t="shared" si="1746"/>
        <v>9.264658329544824E-2</v>
      </c>
      <c r="V1445" s="13">
        <f t="shared" si="1747"/>
        <v>2.2095055137579162E-2</v>
      </c>
      <c r="W1445" s="13">
        <f t="shared" si="1748"/>
        <v>1.2156821919326741E-2</v>
      </c>
      <c r="X1445" s="13">
        <f t="shared" si="1749"/>
        <v>2.6958485063769615E-2</v>
      </c>
      <c r="Y1445" s="13">
        <f t="shared" si="1750"/>
        <v>2.9891032448953501E-2</v>
      </c>
      <c r="Z1445" s="13">
        <f t="shared" si="1751"/>
        <v>4.9221200503446409E-2</v>
      </c>
      <c r="AA1445" s="13">
        <f t="shared" si="1752"/>
        <v>6.8483126827990085E-2</v>
      </c>
      <c r="AB1445" s="13">
        <f t="shared" si="1753"/>
        <v>4.7641449336553593E-2</v>
      </c>
      <c r="AC1445" s="13">
        <f t="shared" si="1754"/>
        <v>4.2607094042872787E-3</v>
      </c>
      <c r="AD1445" s="13">
        <f t="shared" si="1755"/>
        <v>4.228549734723812E-3</v>
      </c>
      <c r="AE1445" s="13">
        <f t="shared" si="1756"/>
        <v>9.3770638100514388E-3</v>
      </c>
      <c r="AF1445" s="13">
        <f t="shared" si="1757"/>
        <v>1.0397101986967588E-2</v>
      </c>
      <c r="AG1445" s="13">
        <f t="shared" si="1758"/>
        <v>7.6854000297713202E-3</v>
      </c>
      <c r="AH1445" s="13">
        <f t="shared" si="1759"/>
        <v>2.7287744432684266E-2</v>
      </c>
      <c r="AI1445" s="13">
        <f t="shared" si="1760"/>
        <v>3.7966364975239669E-2</v>
      </c>
      <c r="AJ1445" s="13">
        <f t="shared" si="1761"/>
        <v>2.6411946084239118E-2</v>
      </c>
      <c r="AK1445" s="13">
        <f t="shared" si="1762"/>
        <v>1.2249279002817326E-2</v>
      </c>
      <c r="AL1445" s="13">
        <f t="shared" si="1763"/>
        <v>5.2583406058218476E-4</v>
      </c>
      <c r="AM1445" s="13">
        <f t="shared" si="1764"/>
        <v>1.1766649525798477E-3</v>
      </c>
      <c r="AN1445" s="13">
        <f t="shared" si="1765"/>
        <v>2.6093254272940569E-3</v>
      </c>
      <c r="AO1445" s="13">
        <f t="shared" si="1766"/>
        <v>2.8931681744218895E-3</v>
      </c>
      <c r="AP1445" s="13">
        <f t="shared" si="1767"/>
        <v>2.1385915807795703E-3</v>
      </c>
      <c r="AQ1445" s="13">
        <f t="shared" si="1768"/>
        <v>1.1856139205324149E-3</v>
      </c>
      <c r="AR1445" s="13">
        <f t="shared" si="1769"/>
        <v>1.2102443477319962E-2</v>
      </c>
      <c r="AS1445" s="13">
        <f t="shared" si="1770"/>
        <v>1.6838540366926887E-2</v>
      </c>
      <c r="AT1445" s="13">
        <f t="shared" si="1771"/>
        <v>1.1714016356282721E-2</v>
      </c>
      <c r="AU1445" s="13">
        <f t="shared" si="1772"/>
        <v>5.4327028434037602E-3</v>
      </c>
      <c r="AV1445" s="13">
        <f t="shared" si="1773"/>
        <v>1.8896759629905403E-3</v>
      </c>
      <c r="AW1445" s="13">
        <f t="shared" si="1774"/>
        <v>4.5066415953285648E-5</v>
      </c>
      <c r="AX1445" s="13">
        <f t="shared" si="1775"/>
        <v>2.7285564742213859E-4</v>
      </c>
      <c r="AY1445" s="13">
        <f t="shared" si="1776"/>
        <v>6.0507383791653696E-4</v>
      </c>
      <c r="AZ1445" s="13">
        <f t="shared" si="1777"/>
        <v>6.7089384586683544E-4</v>
      </c>
      <c r="BA1445" s="13">
        <f t="shared" si="1778"/>
        <v>4.9591584168947776E-4</v>
      </c>
      <c r="BB1445" s="13">
        <f t="shared" si="1779"/>
        <v>2.7493081456220181E-4</v>
      </c>
      <c r="BC1445" s="13">
        <f t="shared" si="1780"/>
        <v>1.2193512921600156E-4</v>
      </c>
      <c r="BD1445" s="13">
        <f t="shared" si="1781"/>
        <v>4.47298293204626E-3</v>
      </c>
      <c r="BE1445" s="13">
        <f t="shared" si="1782"/>
        <v>6.2234129663966756E-3</v>
      </c>
      <c r="BF1445" s="13">
        <f t="shared" si="1783"/>
        <v>4.3294228413918888E-3</v>
      </c>
      <c r="BG1445" s="13">
        <f t="shared" si="1784"/>
        <v>2.0078909799465905E-3</v>
      </c>
      <c r="BH1445" s="13">
        <f t="shared" si="1785"/>
        <v>6.9841171705488814E-4</v>
      </c>
      <c r="BI1445" s="13">
        <f t="shared" si="1786"/>
        <v>1.9434478520642863E-4</v>
      </c>
      <c r="BJ1445" s="14">
        <f t="shared" si="1787"/>
        <v>0.23515980729944683</v>
      </c>
      <c r="BK1445" s="14">
        <f t="shared" si="1788"/>
        <v>0.20257683649896668</v>
      </c>
      <c r="BL1445" s="14">
        <f t="shared" si="1789"/>
        <v>0.50523412814913427</v>
      </c>
      <c r="BM1445" s="14">
        <f t="shared" si="1790"/>
        <v>0.69045679382621483</v>
      </c>
      <c r="BN1445" s="14">
        <f t="shared" si="1791"/>
        <v>0.30117517120281623</v>
      </c>
    </row>
    <row r="1446" spans="1:66" x14ac:dyDescent="0.25">
      <c r="A1446" t="s">
        <v>99</v>
      </c>
      <c r="B1446" t="s">
        <v>108</v>
      </c>
      <c r="C1446" t="s">
        <v>105</v>
      </c>
      <c r="D1446" s="11">
        <v>44471</v>
      </c>
      <c r="E1446" s="10">
        <f>VLOOKUP(A1446,home!$A$2:$E$405,3,FALSE)</f>
        <v>1.3478000000000001</v>
      </c>
      <c r="F1446" s="10">
        <f>VLOOKUP(B1446,home!$B$2:$E$405,3,FALSE)</f>
        <v>0.8387</v>
      </c>
      <c r="G1446" s="10">
        <f>VLOOKUP(C1446,away!$B$2:$E$405,4,FALSE)</f>
        <v>0.6129</v>
      </c>
      <c r="H1446" s="10">
        <f>VLOOKUP(A1446,away!$A$2:$E$405,3,FALSE)</f>
        <v>1.2736000000000001</v>
      </c>
      <c r="I1446" s="10">
        <f>VLOOKUP(C1446,away!$B$2:$E$405,3,FALSE)</f>
        <v>1.1607000000000001</v>
      </c>
      <c r="J1446" s="10">
        <f>VLOOKUP(B1446,home!$B$2:$E$405,4,FALSE)</f>
        <v>0.58030000000000004</v>
      </c>
      <c r="K1446" s="12">
        <f t="shared" si="1736"/>
        <v>0.69282207419399999</v>
      </c>
      <c r="L1446" s="12">
        <f t="shared" si="1737"/>
        <v>0.85783864185600012</v>
      </c>
      <c r="M1446" s="13">
        <f t="shared" si="1738"/>
        <v>0.21210778450162424</v>
      </c>
      <c r="N1446" s="13">
        <f t="shared" si="1739"/>
        <v>0.14695295521110924</v>
      </c>
      <c r="O1446" s="13">
        <f t="shared" si="1740"/>
        <v>0.18195425378395849</v>
      </c>
      <c r="P1446" s="13">
        <f t="shared" si="1741"/>
        <v>0.12606192351502354</v>
      </c>
      <c r="Q1446" s="13">
        <f t="shared" si="1742"/>
        <v>5.0906125619149346E-2</v>
      </c>
      <c r="R1446" s="13">
        <f t="shared" si="1743"/>
        <v>7.8043694972976446E-2</v>
      </c>
      <c r="S1446" s="13">
        <f t="shared" si="1744"/>
        <v>1.8730581479655645E-2</v>
      </c>
      <c r="T1446" s="13">
        <f t="shared" si="1745"/>
        <v>4.366924166328201E-2</v>
      </c>
      <c r="U1446" s="13">
        <f t="shared" si="1746"/>
        <v>5.4070394628941386E-2</v>
      </c>
      <c r="V1446" s="13">
        <f t="shared" si="1747"/>
        <v>1.2369042232352947E-3</v>
      </c>
      <c r="W1446" s="13">
        <f t="shared" si="1748"/>
        <v>1.175629584687979E-2</v>
      </c>
      <c r="X1446" s="13">
        <f t="shared" si="1749"/>
        <v>1.0085004862544693E-2</v>
      </c>
      <c r="Y1446" s="13">
        <f t="shared" si="1750"/>
        <v>4.3256534371982486E-3</v>
      </c>
      <c r="Z1446" s="13">
        <f t="shared" si="1751"/>
        <v>2.2316299100347357E-2</v>
      </c>
      <c r="AA1446" s="13">
        <f t="shared" si="1752"/>
        <v>1.5461224631036347E-2</v>
      </c>
      <c r="AB1446" s="13">
        <f t="shared" si="1753"/>
        <v>5.3559388592269832E-3</v>
      </c>
      <c r="AC1446" s="13">
        <f t="shared" si="1754"/>
        <v>4.5945545430848898E-5</v>
      </c>
      <c r="AD1446" s="13">
        <f t="shared" si="1755"/>
        <v>2.0362553183683909E-3</v>
      </c>
      <c r="AE1446" s="13">
        <f t="shared" si="1756"/>
        <v>1.7467784967811974E-3</v>
      </c>
      <c r="AF1446" s="13">
        <f t="shared" si="1757"/>
        <v>7.4922704665102385E-4</v>
      </c>
      <c r="AG1446" s="13">
        <f t="shared" si="1758"/>
        <v>2.142386373802988E-4</v>
      </c>
      <c r="AH1446" s="13">
        <f t="shared" si="1759"/>
        <v>4.7859459278735625E-3</v>
      </c>
      <c r="AI1446" s="13">
        <f t="shared" si="1760"/>
        <v>3.3158089847296888E-3</v>
      </c>
      <c r="AJ1446" s="13">
        <f t="shared" si="1761"/>
        <v>1.1486328292157622E-3</v>
      </c>
      <c r="AK1446" s="13">
        <f t="shared" si="1762"/>
        <v>2.6526605974152895E-4</v>
      </c>
      <c r="AL1446" s="13">
        <f t="shared" si="1763"/>
        <v>1.0922718084239602E-6</v>
      </c>
      <c r="AM1446" s="13">
        <f t="shared" si="1764"/>
        <v>2.8215252665211057E-4</v>
      </c>
      <c r="AN1446" s="13">
        <f t="shared" si="1765"/>
        <v>2.4204134025948538E-4</v>
      </c>
      <c r="AO1446" s="13">
        <f t="shared" si="1766"/>
        <v>1.0381620730060146E-4</v>
      </c>
      <c r="AP1446" s="13">
        <f t="shared" si="1767"/>
        <v>2.9685851424462974E-5</v>
      </c>
      <c r="AQ1446" s="13">
        <f t="shared" si="1768"/>
        <v>6.3664176170750806E-6</v>
      </c>
      <c r="AR1446" s="13">
        <f t="shared" si="1769"/>
        <v>8.2111387095266258E-4</v>
      </c>
      <c r="AS1446" s="13">
        <f t="shared" si="1770"/>
        <v>5.6888581522288799E-4</v>
      </c>
      <c r="AT1446" s="13">
        <f t="shared" si="1771"/>
        <v>1.9706832524113294E-4</v>
      </c>
      <c r="AU1446" s="13">
        <f t="shared" si="1772"/>
        <v>4.5511095283833177E-5</v>
      </c>
      <c r="AV1446" s="13">
        <f t="shared" si="1773"/>
        <v>7.8827728583465175E-6</v>
      </c>
      <c r="AW1446" s="13">
        <f t="shared" si="1774"/>
        <v>1.8032483591444895E-8</v>
      </c>
      <c r="AX1446" s="13">
        <f t="shared" si="1775"/>
        <v>3.2580249792365506E-5</v>
      </c>
      <c r="AY1446" s="13">
        <f t="shared" si="1776"/>
        <v>2.7948597233212054E-5</v>
      </c>
      <c r="AZ1446" s="13">
        <f t="shared" si="1777"/>
        <v>1.1987693346159494E-5</v>
      </c>
      <c r="BA1446" s="13">
        <f t="shared" si="1778"/>
        <v>3.42783552635189E-6</v>
      </c>
      <c r="BB1446" s="13">
        <f t="shared" si="1779"/>
        <v>7.3513244310786309E-7</v>
      </c>
      <c r="BC1446" s="13">
        <f t="shared" si="1780"/>
        <v>1.2612500331598655E-7</v>
      </c>
      <c r="BD1446" s="13">
        <f t="shared" si="1781"/>
        <v>1.1739720131119245E-4</v>
      </c>
      <c r="BE1446" s="13">
        <f t="shared" si="1782"/>
        <v>8.1335372516990907E-5</v>
      </c>
      <c r="BF1446" s="13">
        <f t="shared" si="1783"/>
        <v>2.8175470746281654E-5</v>
      </c>
      <c r="BG1446" s="13">
        <f t="shared" si="1784"/>
        <v>6.5068626946104083E-6</v>
      </c>
      <c r="BH1446" s="13">
        <f t="shared" si="1785"/>
        <v>1.1270245271438856E-6</v>
      </c>
      <c r="BI1446" s="13">
        <f t="shared" si="1786"/>
        <v>1.5616549411266781E-7</v>
      </c>
      <c r="BJ1446" s="14">
        <f t="shared" si="1787"/>
        <v>0.27318264411594245</v>
      </c>
      <c r="BK1446" s="14">
        <f t="shared" si="1788"/>
        <v>0.35821218013401129</v>
      </c>
      <c r="BL1446" s="14">
        <f t="shared" si="1789"/>
        <v>0.34627632065454933</v>
      </c>
      <c r="BM1446" s="14">
        <f t="shared" si="1790"/>
        <v>0.20393277583625952</v>
      </c>
      <c r="BN1446" s="14">
        <f t="shared" si="1791"/>
        <v>0.79602673760384124</v>
      </c>
    </row>
    <row r="1447" spans="1:66" x14ac:dyDescent="0.25">
      <c r="A1447" t="s">
        <v>99</v>
      </c>
      <c r="B1447" t="s">
        <v>102</v>
      </c>
      <c r="C1447" t="s">
        <v>107</v>
      </c>
      <c r="D1447" s="11">
        <v>44471</v>
      </c>
      <c r="E1447" s="10">
        <f>VLOOKUP(A1447,home!$A$2:$E$405,3,FALSE)</f>
        <v>1.3478000000000001</v>
      </c>
      <c r="F1447" s="10">
        <f>VLOOKUP(B1447,home!$B$2:$E$405,3,FALSE)</f>
        <v>1.0323</v>
      </c>
      <c r="G1447" s="10">
        <f>VLOOKUP(C1447,away!$B$2:$E$405,4,FALSE)</f>
        <v>0.9032</v>
      </c>
      <c r="H1447" s="10">
        <f>VLOOKUP(A1447,away!$A$2:$E$405,3,FALSE)</f>
        <v>1.2736000000000001</v>
      </c>
      <c r="I1447" s="10">
        <f>VLOOKUP(C1447,away!$B$2:$E$405,3,FALSE)</f>
        <v>0.71689999999999998</v>
      </c>
      <c r="J1447" s="10">
        <f>VLOOKUP(B1447,home!$B$2:$E$405,4,FALSE)</f>
        <v>1.3313999999999999</v>
      </c>
      <c r="K1447" s="12">
        <f t="shared" si="1736"/>
        <v>1.2566528146080003</v>
      </c>
      <c r="L1447" s="12">
        <f t="shared" si="1737"/>
        <v>1.2156265685759999</v>
      </c>
      <c r="M1447" s="13">
        <f t="shared" si="1738"/>
        <v>8.4392277263504414E-2</v>
      </c>
      <c r="N1447" s="13">
        <f t="shared" si="1739"/>
        <v>0.10605179275436157</v>
      </c>
      <c r="O1447" s="13">
        <f t="shared" si="1740"/>
        <v>0.10258949442414826</v>
      </c>
      <c r="P1447" s="13">
        <f t="shared" si="1741"/>
        <v>0.12891937691731767</v>
      </c>
      <c r="Q1447" s="13">
        <f t="shared" si="1742"/>
        <v>6.6635141929496419E-2</v>
      </c>
      <c r="R1447" s="13">
        <f t="shared" si="1743"/>
        <v>6.2355257539387018E-2</v>
      </c>
      <c r="S1447" s="13">
        <f t="shared" si="1744"/>
        <v>4.9234972332998235E-2</v>
      </c>
      <c r="T1447" s="13">
        <f t="shared" si="1745"/>
        <v>8.1003448930328473E-2</v>
      </c>
      <c r="U1447" s="13">
        <f t="shared" si="1746"/>
        <v>7.835890989247743E-2</v>
      </c>
      <c r="V1447" s="13">
        <f t="shared" si="1747"/>
        <v>8.3569283845628551E-3</v>
      </c>
      <c r="W1447" s="13">
        <f t="shared" si="1748"/>
        <v>2.7912412885835087E-2</v>
      </c>
      <c r="X1447" s="13">
        <f t="shared" si="1749"/>
        <v>3.3931070697084231E-2</v>
      </c>
      <c r="Y1447" s="13">
        <f t="shared" si="1750"/>
        <v>2.0623755519803087E-2</v>
      </c>
      <c r="Z1447" s="13">
        <f t="shared" si="1751"/>
        <v>2.52669025850926E-2</v>
      </c>
      <c r="AA1447" s="13">
        <f t="shared" si="1752"/>
        <v>3.1751724249982773E-2</v>
      </c>
      <c r="AB1447" s="13">
        <f t="shared" si="1753"/>
        <v>1.9950446823698981E-2</v>
      </c>
      <c r="AC1447" s="13">
        <f t="shared" si="1754"/>
        <v>7.9788847037843798E-4</v>
      </c>
      <c r="AD1447" s="13">
        <f t="shared" si="1755"/>
        <v>8.7690530538713143E-3</v>
      </c>
      <c r="AE1447" s="13">
        <f t="shared" si="1756"/>
        <v>1.0659893873538481E-2</v>
      </c>
      <c r="AF1447" s="13">
        <f t="shared" si="1757"/>
        <v>6.4792251054369542E-3</v>
      </c>
      <c r="AG1447" s="13">
        <f t="shared" si="1758"/>
        <v>2.6254393939845991E-3</v>
      </c>
      <c r="AH1447" s="13">
        <f t="shared" si="1759"/>
        <v>7.6787795220150468E-3</v>
      </c>
      <c r="AI1447" s="13">
        <f t="shared" si="1760"/>
        <v>9.6495598990944849E-3</v>
      </c>
      <c r="AJ1447" s="13">
        <f t="shared" si="1761"/>
        <v>6.0630733034627892E-3</v>
      </c>
      <c r="AK1447" s="13">
        <f t="shared" si="1762"/>
        <v>2.5397260439903803E-3</v>
      </c>
      <c r="AL1447" s="13">
        <f t="shared" si="1763"/>
        <v>4.8754832923643903E-5</v>
      </c>
      <c r="AM1447" s="13">
        <f t="shared" si="1764"/>
        <v>2.2039310403188538E-3</v>
      </c>
      <c r="AN1447" s="13">
        <f t="shared" si="1765"/>
        <v>2.6791571279209422E-3</v>
      </c>
      <c r="AO1447" s="13">
        <f t="shared" si="1766"/>
        <v>1.6284272930452333E-3</v>
      </c>
      <c r="AP1447" s="13">
        <f t="shared" si="1767"/>
        <v>6.5985316080669377E-4</v>
      </c>
      <c r="AQ1447" s="13">
        <f t="shared" si="1768"/>
        <v>2.0053375840886723E-4</v>
      </c>
      <c r="AR1447" s="13">
        <f t="shared" si="1769"/>
        <v>1.8669056802397591E-3</v>
      </c>
      <c r="AS1447" s="13">
        <f t="shared" si="1770"/>
        <v>2.3460522776809567E-3</v>
      </c>
      <c r="AT1447" s="13">
        <f t="shared" si="1771"/>
        <v>1.4740865989826425E-3</v>
      </c>
      <c r="AU1447" s="13">
        <f t="shared" si="1772"/>
        <v>6.1747169119582418E-4</v>
      </c>
      <c r="AV1447" s="13">
        <f t="shared" si="1773"/>
        <v>1.9398688467049853E-4</v>
      </c>
      <c r="AW1447" s="13">
        <f t="shared" si="1774"/>
        <v>2.0688579064720237E-6</v>
      </c>
      <c r="AX1447" s="13">
        <f t="shared" si="1775"/>
        <v>4.6159602416977067E-4</v>
      </c>
      <c r="AY1447" s="13">
        <f t="shared" si="1776"/>
        <v>5.6112839092982273E-4</v>
      </c>
      <c r="AZ1447" s="13">
        <f t="shared" si="1777"/>
        <v>3.4106129019829636E-4</v>
      </c>
      <c r="BA1447" s="13">
        <f t="shared" si="1778"/>
        <v>1.3820105529261946E-4</v>
      </c>
      <c r="BB1447" s="13">
        <f t="shared" si="1779"/>
        <v>4.2000218654737265E-5</v>
      </c>
      <c r="BC1447" s="13">
        <f t="shared" si="1780"/>
        <v>1.0211316336539978E-5</v>
      </c>
      <c r="BD1447" s="13">
        <f t="shared" si="1781"/>
        <v>3.7824335765415017E-4</v>
      </c>
      <c r="BE1447" s="13">
        <f t="shared" si="1782"/>
        <v>4.7532058000286832E-4</v>
      </c>
      <c r="BF1447" s="13">
        <f t="shared" si="1783"/>
        <v>2.9865647235085592E-4</v>
      </c>
      <c r="BG1447" s="13">
        <f t="shared" si="1784"/>
        <v>1.2510249886019985E-4</v>
      </c>
      <c r="BH1447" s="13">
        <f t="shared" si="1785"/>
        <v>3.9302601826791057E-5</v>
      </c>
      <c r="BI1447" s="13">
        <f t="shared" si="1786"/>
        <v>9.8779450414109026E-6</v>
      </c>
      <c r="BJ1447" s="14">
        <f t="shared" si="1787"/>
        <v>0.37361733481982262</v>
      </c>
      <c r="BK1447" s="14">
        <f t="shared" si="1788"/>
        <v>0.27231132659261509</v>
      </c>
      <c r="BL1447" s="14">
        <f t="shared" si="1789"/>
        <v>0.32876197828676318</v>
      </c>
      <c r="BM1447" s="14">
        <f t="shared" si="1790"/>
        <v>0.4484551419230548</v>
      </c>
      <c r="BN1447" s="14">
        <f t="shared" si="1791"/>
        <v>0.55094334082821539</v>
      </c>
    </row>
    <row r="1448" spans="1:66" x14ac:dyDescent="0.25">
      <c r="A1448" t="s">
        <v>99</v>
      </c>
      <c r="B1448" t="s">
        <v>121</v>
      </c>
      <c r="C1448" t="s">
        <v>115</v>
      </c>
      <c r="D1448" s="11">
        <v>44471</v>
      </c>
      <c r="E1448" s="10">
        <f>VLOOKUP(A1448,home!$A$2:$E$405,3,FALSE)</f>
        <v>1.3478000000000001</v>
      </c>
      <c r="F1448" s="10">
        <f>VLOOKUP(B1448,home!$B$2:$E$405,3,FALSE)</f>
        <v>1.0968</v>
      </c>
      <c r="G1448" s="10">
        <f>VLOOKUP(C1448,away!$B$2:$E$405,4,FALSE)</f>
        <v>1.0968</v>
      </c>
      <c r="H1448" s="10">
        <f>VLOOKUP(A1448,away!$A$2:$E$405,3,FALSE)</f>
        <v>1.2736000000000001</v>
      </c>
      <c r="I1448" s="10">
        <f>VLOOKUP(C1448,away!$B$2:$E$405,3,FALSE)</f>
        <v>0.95589999999999997</v>
      </c>
      <c r="J1448" s="10">
        <f>VLOOKUP(B1448,home!$B$2:$E$405,4,FALSE)</f>
        <v>1.0924</v>
      </c>
      <c r="K1448" s="12">
        <f t="shared" si="1736"/>
        <v>1.6213632894720003</v>
      </c>
      <c r="L1448" s="12">
        <f t="shared" si="1737"/>
        <v>1.3299251637760001</v>
      </c>
      <c r="M1448" s="13">
        <f t="shared" si="1738"/>
        <v>5.2272312110531856E-2</v>
      </c>
      <c r="N1448" s="13">
        <f t="shared" si="1739"/>
        <v>8.4752407911839023E-2</v>
      </c>
      <c r="O1448" s="13">
        <f t="shared" si="1740"/>
        <v>6.951826324454928E-2</v>
      </c>
      <c r="P1448" s="13">
        <f t="shared" si="1741"/>
        <v>0.11271435997256288</v>
      </c>
      <c r="Q1448" s="13">
        <f t="shared" si="1742"/>
        <v>6.870722144130606E-2</v>
      </c>
      <c r="R1448" s="13">
        <f t="shared" si="1743"/>
        <v>4.6227043815465149E-2</v>
      </c>
      <c r="S1448" s="13">
        <f t="shared" si="1744"/>
        <v>6.0761263616770311E-2</v>
      </c>
      <c r="T1448" s="13">
        <f t="shared" si="1745"/>
        <v>9.1375462727922865E-2</v>
      </c>
      <c r="U1448" s="13">
        <f t="shared" si="1746"/>
        <v>7.4950831823208872E-2</v>
      </c>
      <c r="V1448" s="13">
        <f t="shared" si="1747"/>
        <v>1.4557668535679642E-2</v>
      </c>
      <c r="W1448" s="13">
        <f t="shared" si="1748"/>
        <v>3.7133122188852376E-2</v>
      </c>
      <c r="X1448" s="13">
        <f t="shared" si="1749"/>
        <v>4.9384273608523724E-2</v>
      </c>
      <c r="Y1448" s="13">
        <f t="shared" si="1750"/>
        <v>3.2838694083387361E-2</v>
      </c>
      <c r="Z1448" s="13">
        <f t="shared" si="1751"/>
        <v>2.049283627238762E-2</v>
      </c>
      <c r="AA1448" s="13">
        <f t="shared" si="1752"/>
        <v>3.3226332429209519E-2</v>
      </c>
      <c r="AB1448" s="13">
        <f t="shared" si="1753"/>
        <v>2.6935977822256676E-2</v>
      </c>
      <c r="AC1448" s="13">
        <f t="shared" si="1754"/>
        <v>1.9619113655023851E-3</v>
      </c>
      <c r="AD1448" s="13">
        <f t="shared" si="1755"/>
        <v>1.5051570285120853E-2</v>
      </c>
      <c r="AE1448" s="13">
        <f t="shared" si="1756"/>
        <v>2.0017462076525327E-2</v>
      </c>
      <c r="AF1448" s="13">
        <f t="shared" si="1757"/>
        <v>1.331086326525141E-2</v>
      </c>
      <c r="AG1448" s="13">
        <f t="shared" si="1758"/>
        <v>5.9008173360131453E-3</v>
      </c>
      <c r="AH1448" s="13">
        <f t="shared" si="1759"/>
        <v>6.8134846589474624E-3</v>
      </c>
      <c r="AI1448" s="13">
        <f t="shared" si="1760"/>
        <v>1.1047133899398069E-2</v>
      </c>
      <c r="AJ1448" s="13">
        <f t="shared" si="1761"/>
        <v>8.9557086791828503E-3</v>
      </c>
      <c r="AK1448" s="13">
        <f t="shared" si="1762"/>
        <v>4.8401524278776165E-3</v>
      </c>
      <c r="AL1448" s="13">
        <f t="shared" si="1763"/>
        <v>1.6921813859536043E-4</v>
      </c>
      <c r="AM1448" s="13">
        <f t="shared" si="1764"/>
        <v>4.8808127018405067E-3</v>
      </c>
      <c r="AN1448" s="13">
        <f t="shared" si="1765"/>
        <v>6.4911156318552179E-3</v>
      </c>
      <c r="AO1448" s="13">
        <f t="shared" si="1766"/>
        <v>4.3163490098920027E-3</v>
      </c>
      <c r="AP1448" s="13">
        <f t="shared" si="1767"/>
        <v>1.9134737212983337E-3</v>
      </c>
      <c r="AQ1448" s="13">
        <f t="shared" si="1768"/>
        <v>6.361942130446895E-4</v>
      </c>
      <c r="AR1448" s="13">
        <f t="shared" si="1769"/>
        <v>1.8122849401871937E-3</v>
      </c>
      <c r="AS1448" s="13">
        <f t="shared" si="1770"/>
        <v>2.9383722720824762E-3</v>
      </c>
      <c r="AT1448" s="13">
        <f t="shared" si="1771"/>
        <v>2.3820844663784793E-3</v>
      </c>
      <c r="AU1448" s="13">
        <f t="shared" si="1772"/>
        <v>1.2874081020691887E-3</v>
      </c>
      <c r="AV1448" s="13">
        <f t="shared" si="1773"/>
        <v>5.2183905881595109E-4</v>
      </c>
      <c r="AW1448" s="13">
        <f t="shared" si="1774"/>
        <v>1.0135658087334628E-5</v>
      </c>
      <c r="AX1448" s="13">
        <f t="shared" si="1775"/>
        <v>1.3189284229254759E-3</v>
      </c>
      <c r="AY1448" s="13">
        <f t="shared" si="1776"/>
        <v>1.754076098867985E-3</v>
      </c>
      <c r="AZ1448" s="13">
        <f t="shared" si="1777"/>
        <v>1.1663949715312863E-3</v>
      </c>
      <c r="BA1448" s="13">
        <f t="shared" si="1778"/>
        <v>5.1707267451375002E-4</v>
      </c>
      <c r="BB1448" s="13">
        <f t="shared" si="1779"/>
        <v>1.7191699033419826E-4</v>
      </c>
      <c r="BC1448" s="13">
        <f t="shared" si="1780"/>
        <v>4.5727346305217132E-5</v>
      </c>
      <c r="BD1448" s="13">
        <f t="shared" si="1781"/>
        <v>4.01700557647872E-4</v>
      </c>
      <c r="BE1448" s="13">
        <f t="shared" si="1782"/>
        <v>6.5130253753069073E-4</v>
      </c>
      <c r="BF1448" s="13">
        <f t="shared" si="1783"/>
        <v>5.2799901234611081E-4</v>
      </c>
      <c r="BG1448" s="13">
        <f t="shared" si="1784"/>
        <v>2.8535940516515252E-4</v>
      </c>
      <c r="BH1448" s="13">
        <f t="shared" si="1785"/>
        <v>1.1566781596008624E-4</v>
      </c>
      <c r="BI1448" s="13">
        <f t="shared" si="1786"/>
        <v>3.7507910114217434E-5</v>
      </c>
      <c r="BJ1448" s="14">
        <f t="shared" si="1787"/>
        <v>0.44168395670715077</v>
      </c>
      <c r="BK1448" s="14">
        <f t="shared" si="1788"/>
        <v>0.24419080983851041</v>
      </c>
      <c r="BL1448" s="14">
        <f t="shared" si="1789"/>
        <v>0.29347645487839291</v>
      </c>
      <c r="BM1448" s="14">
        <f t="shared" si="1790"/>
        <v>0.5639085087594069</v>
      </c>
      <c r="BN1448" s="14">
        <f t="shared" si="1791"/>
        <v>0.43419160849625427</v>
      </c>
    </row>
    <row r="1449" spans="1:66" x14ac:dyDescent="0.25">
      <c r="A1449" t="s">
        <v>99</v>
      </c>
      <c r="B1449" t="s">
        <v>435</v>
      </c>
      <c r="C1449" t="s">
        <v>138</v>
      </c>
      <c r="D1449" s="11">
        <v>44471</v>
      </c>
      <c r="E1449" s="10">
        <f>VLOOKUP(A1449,home!$A$2:$E$405,3,FALSE)</f>
        <v>1.3478000000000001</v>
      </c>
      <c r="F1449" s="10">
        <f>VLOOKUP(B1449,home!$B$2:$E$405,3,FALSE)</f>
        <v>0.59050000000000002</v>
      </c>
      <c r="G1449" s="10">
        <f>VLOOKUP(C1449,away!$B$2:$E$405,4,FALSE)</f>
        <v>1.0689</v>
      </c>
      <c r="H1449" s="10">
        <f>VLOOKUP(A1449,away!$A$2:$E$405,3,FALSE)</f>
        <v>1.2736000000000001</v>
      </c>
      <c r="I1449" s="10">
        <f>VLOOKUP(C1449,away!$B$2:$E$405,3,FALSE)</f>
        <v>1.2257</v>
      </c>
      <c r="J1449" s="10">
        <f>VLOOKUP(B1449,home!$B$2:$E$405,4,FALSE)</f>
        <v>1.1526000000000001</v>
      </c>
      <c r="K1449" s="12">
        <f t="shared" si="1736"/>
        <v>0.85071174951000006</v>
      </c>
      <c r="L1449" s="12">
        <f t="shared" si="1737"/>
        <v>1.7992679819520003</v>
      </c>
      <c r="M1449" s="13">
        <f t="shared" si="1738"/>
        <v>7.065264507173856E-2</v>
      </c>
      <c r="N1449" s="13">
        <f t="shared" si="1739"/>
        <v>6.0105035296487794E-2</v>
      </c>
      <c r="O1449" s="13">
        <f t="shared" si="1740"/>
        <v>0.12712304211779799</v>
      </c>
      <c r="P1449" s="13">
        <f t="shared" si="1741"/>
        <v>0.10814506556306534</v>
      </c>
      <c r="Q1449" s="13">
        <f t="shared" si="1742"/>
        <v>2.556602986571772E-2</v>
      </c>
      <c r="R1449" s="13">
        <f t="shared" si="1743"/>
        <v>0.11436420972544478</v>
      </c>
      <c r="S1449" s="13">
        <f t="shared" si="1744"/>
        <v>4.1383288600747345E-2</v>
      </c>
      <c r="T1449" s="13">
        <f t="shared" si="1745"/>
        <v>4.6000138963014491E-2</v>
      </c>
      <c r="U1449" s="13">
        <f t="shared" si="1746"/>
        <v>9.7290976936861701E-2</v>
      </c>
      <c r="V1449" s="13">
        <f t="shared" si="1747"/>
        <v>7.0381865382847329E-3</v>
      </c>
      <c r="W1449" s="13">
        <f t="shared" si="1748"/>
        <v>7.2497739983632117E-3</v>
      </c>
      <c r="X1449" s="13">
        <f t="shared" si="1749"/>
        <v>1.3044286231643059E-2</v>
      </c>
      <c r="Y1449" s="13">
        <f t="shared" si="1750"/>
        <v>1.1735083282006339E-2</v>
      </c>
      <c r="Z1449" s="13">
        <f t="shared" si="1751"/>
        <v>6.8590620280078771E-2</v>
      </c>
      <c r="AA1449" s="13">
        <f t="shared" si="1752"/>
        <v>5.8350846578441903E-2</v>
      </c>
      <c r="AB1449" s="13">
        <f t="shared" si="1753"/>
        <v>2.4819875389067957E-2</v>
      </c>
      <c r="AC1449" s="13">
        <f t="shared" si="1754"/>
        <v>6.733162147141156E-4</v>
      </c>
      <c r="AD1449" s="13">
        <f t="shared" si="1755"/>
        <v>1.5418669804249188E-3</v>
      </c>
      <c r="AE1449" s="13">
        <f t="shared" si="1756"/>
        <v>2.774231890307568E-3</v>
      </c>
      <c r="AF1449" s="13">
        <f t="shared" si="1757"/>
        <v>2.4957933073702912E-3</v>
      </c>
      <c r="AG1449" s="13">
        <f t="shared" si="1758"/>
        <v>1.4968669958404838E-3</v>
      </c>
      <c r="AH1449" s="13">
        <f t="shared" si="1759"/>
        <v>3.0853226733043339E-2</v>
      </c>
      <c r="AI1449" s="13">
        <f t="shared" si="1760"/>
        <v>2.6247202492096004E-2</v>
      </c>
      <c r="AJ1449" s="13">
        <f t="shared" si="1761"/>
        <v>1.1164401775897113E-2</v>
      </c>
      <c r="AK1449" s="13">
        <f t="shared" si="1762"/>
        <v>3.1658959223353285E-3</v>
      </c>
      <c r="AL1449" s="13">
        <f t="shared" si="1763"/>
        <v>4.1224685140095174E-5</v>
      </c>
      <c r="AM1449" s="13">
        <f t="shared" si="1764"/>
        <v>2.6233687128579677E-4</v>
      </c>
      <c r="AN1449" s="13">
        <f t="shared" si="1765"/>
        <v>4.7201433298999727E-4</v>
      </c>
      <c r="AO1449" s="13">
        <f t="shared" si="1766"/>
        <v>4.2464013818566603E-4</v>
      </c>
      <c r="AP1449" s="13">
        <f t="shared" si="1767"/>
        <v>2.5468046816304725E-4</v>
      </c>
      <c r="AQ1449" s="13">
        <f t="shared" si="1768"/>
        <v>1.1455960299857924E-4</v>
      </c>
      <c r="AR1449" s="13">
        <f t="shared" si="1769"/>
        <v>1.1102644600134073E-2</v>
      </c>
      <c r="AS1449" s="13">
        <f t="shared" si="1770"/>
        <v>9.4451502119678125E-3</v>
      </c>
      <c r="AT1449" s="13">
        <f t="shared" si="1771"/>
        <v>4.0175501306039425E-3</v>
      </c>
      <c r="AU1449" s="13">
        <f t="shared" si="1772"/>
        <v>1.1392590334500699E-3</v>
      </c>
      <c r="AV1449" s="13">
        <f t="shared" si="1773"/>
        <v>2.4229526137284514E-4</v>
      </c>
      <c r="AW1449" s="13">
        <f t="shared" si="1774"/>
        <v>1.7528030867561649E-6</v>
      </c>
      <c r="AX1449" s="13">
        <f t="shared" si="1775"/>
        <v>3.7195509788753304E-5</v>
      </c>
      <c r="AY1449" s="13">
        <f t="shared" si="1776"/>
        <v>6.6924689835286033E-5</v>
      </c>
      <c r="AZ1449" s="13">
        <f t="shared" si="1777"/>
        <v>6.0207725811349344E-5</v>
      </c>
      <c r="BA1449" s="13">
        <f t="shared" si="1778"/>
        <v>3.6109944439501956E-5</v>
      </c>
      <c r="BB1449" s="13">
        <f t="shared" si="1779"/>
        <v>1.6242866715015395E-5</v>
      </c>
      <c r="BC1449" s="13">
        <f t="shared" si="1780"/>
        <v>5.8450540030882094E-6</v>
      </c>
      <c r="BD1449" s="13">
        <f t="shared" si="1781"/>
        <v>3.3294388240022528E-3</v>
      </c>
      <c r="BE1449" s="13">
        <f t="shared" si="1782"/>
        <v>2.8323927268534737E-3</v>
      </c>
      <c r="BF1449" s="13">
        <f t="shared" si="1783"/>
        <v>1.2047748859804592E-3</v>
      </c>
      <c r="BG1449" s="13">
        <f t="shared" si="1784"/>
        <v>3.4163871700604911E-4</v>
      </c>
      <c r="BH1449" s="13">
        <f t="shared" si="1785"/>
        <v>7.2659017661141955E-5</v>
      </c>
      <c r="BI1449" s="13">
        <f t="shared" si="1786"/>
        <v>1.2362376006437616E-5</v>
      </c>
      <c r="BJ1449" s="14">
        <f t="shared" si="1787"/>
        <v>0.17375986401539195</v>
      </c>
      <c r="BK1449" s="14">
        <f t="shared" si="1788"/>
        <v>0.22800065136352546</v>
      </c>
      <c r="BL1449" s="14">
        <f t="shared" si="1789"/>
        <v>0.52711984345602469</v>
      </c>
      <c r="BM1449" s="14">
        <f t="shared" si="1790"/>
        <v>0.49144977958802011</v>
      </c>
      <c r="BN1449" s="14">
        <f t="shared" si="1791"/>
        <v>0.50595602764025216</v>
      </c>
    </row>
    <row r="1450" spans="1:66" x14ac:dyDescent="0.25">
      <c r="A1450" t="s">
        <v>99</v>
      </c>
      <c r="B1450" t="s">
        <v>416</v>
      </c>
      <c r="C1450" t="s">
        <v>113</v>
      </c>
      <c r="D1450" s="11">
        <v>44471</v>
      </c>
      <c r="E1450" s="10">
        <f>VLOOKUP(A1450,home!$A$2:$E$405,3,FALSE)</f>
        <v>1.3478000000000001</v>
      </c>
      <c r="F1450" s="10">
        <f>VLOOKUP(B1450,home!$B$2:$E$405,3,FALSE)</f>
        <v>0.7641</v>
      </c>
      <c r="G1450" s="10">
        <f>VLOOKUP(C1450,away!$B$2:$E$405,4,FALSE)</f>
        <v>1.1291</v>
      </c>
      <c r="H1450" s="10">
        <f>VLOOKUP(A1450,away!$A$2:$E$405,3,FALSE)</f>
        <v>1.2736000000000001</v>
      </c>
      <c r="I1450" s="10">
        <f>VLOOKUP(C1450,away!$B$2:$E$405,3,FALSE)</f>
        <v>1.2971999999999999</v>
      </c>
      <c r="J1450" s="10">
        <f>VLOOKUP(B1450,home!$B$2:$E$405,4,FALSE)</f>
        <v>0.69979999999999998</v>
      </c>
      <c r="K1450" s="12">
        <f t="shared" si="1736"/>
        <v>1.1628081288180001</v>
      </c>
      <c r="L1450" s="12">
        <f t="shared" si="1737"/>
        <v>1.1561493212159999</v>
      </c>
      <c r="M1450" s="13">
        <f t="shared" si="1738"/>
        <v>9.837609415354949E-2</v>
      </c>
      <c r="N1450" s="13">
        <f t="shared" si="1739"/>
        <v>0.1143925219631123</v>
      </c>
      <c r="O1450" s="13">
        <f t="shared" si="1740"/>
        <v>0.11373745447950753</v>
      </c>
      <c r="P1450" s="13">
        <f t="shared" si="1741"/>
        <v>0.13225483661983861</v>
      </c>
      <c r="Q1450" s="13">
        <f t="shared" si="1742"/>
        <v>6.6508277207349295E-2</v>
      </c>
      <c r="R1450" s="13">
        <f t="shared" si="1743"/>
        <v>6.5748740396659178E-2</v>
      </c>
      <c r="S1450" s="13">
        <f t="shared" si="1744"/>
        <v>4.4450183654473521E-2</v>
      </c>
      <c r="T1450" s="13">
        <f t="shared" si="1745"/>
        <v>7.689349954852244E-2</v>
      </c>
      <c r="U1450" s="13">
        <f t="shared" si="1746"/>
        <v>7.6453169792779718E-2</v>
      </c>
      <c r="V1450" s="13">
        <f t="shared" si="1747"/>
        <v>6.6397700325767891E-3</v>
      </c>
      <c r="W1450" s="13">
        <f t="shared" si="1748"/>
        <v>2.577878845679556E-2</v>
      </c>
      <c r="X1450" s="13">
        <f t="shared" si="1749"/>
        <v>2.9804128776095038E-2</v>
      </c>
      <c r="Y1450" s="13">
        <f t="shared" si="1750"/>
        <v>1.7229011626958269E-2</v>
      </c>
      <c r="Z1450" s="13">
        <f t="shared" si="1751"/>
        <v>2.5338453860134828E-2</v>
      </c>
      <c r="AA1450" s="13">
        <f t="shared" si="1752"/>
        <v>2.9463760120244611E-2</v>
      </c>
      <c r="AB1450" s="13">
        <f t="shared" si="1753"/>
        <v>1.7130349886682026E-2</v>
      </c>
      <c r="AC1450" s="13">
        <f t="shared" si="1754"/>
        <v>5.5789830624469608E-4</v>
      </c>
      <c r="AD1450" s="13">
        <f t="shared" si="1755"/>
        <v>7.4939461921603766E-3</v>
      </c>
      <c r="AE1450" s="13">
        <f t="shared" si="1756"/>
        <v>8.6641208032954449E-3</v>
      </c>
      <c r="AF1450" s="13">
        <f t="shared" si="1757"/>
        <v>5.0085086928317278E-3</v>
      </c>
      <c r="AG1450" s="13">
        <f t="shared" si="1758"/>
        <v>1.930194641840612E-3</v>
      </c>
      <c r="AH1450" s="13">
        <f t="shared" si="1759"/>
        <v>7.3237590577644564E-3</v>
      </c>
      <c r="AI1450" s="13">
        <f t="shared" si="1760"/>
        <v>8.5161265658729671E-3</v>
      </c>
      <c r="AJ1450" s="13">
        <f t="shared" si="1761"/>
        <v>4.9513105984200032E-3</v>
      </c>
      <c r="AK1450" s="13">
        <f t="shared" si="1762"/>
        <v>1.9191414040484987E-3</v>
      </c>
      <c r="AL1450" s="13">
        <f t="shared" si="1763"/>
        <v>3.0001089178316268E-5</v>
      </c>
      <c r="AM1450" s="13">
        <f t="shared" si="1764"/>
        <v>1.7428043098337562E-3</v>
      </c>
      <c r="AN1450" s="13">
        <f t="shared" si="1765"/>
        <v>2.0149420198266161E-3</v>
      </c>
      <c r="AO1450" s="13">
        <f t="shared" si="1766"/>
        <v>1.1647869242560696E-3</v>
      </c>
      <c r="AP1450" s="13">
        <f t="shared" si="1767"/>
        <v>4.4888920394664224E-4</v>
      </c>
      <c r="AQ1450" s="13">
        <f t="shared" si="1768"/>
        <v>1.2974573711102528E-4</v>
      </c>
      <c r="AR1450" s="13">
        <f t="shared" si="1769"/>
        <v>1.6934718126767802E-3</v>
      </c>
      <c r="AS1450" s="13">
        <f t="shared" si="1770"/>
        <v>1.9691827897047134E-3</v>
      </c>
      <c r="AT1450" s="13">
        <f t="shared" si="1771"/>
        <v>1.1448908774985738E-3</v>
      </c>
      <c r="AU1450" s="13">
        <f t="shared" si="1772"/>
        <v>4.4376280632163825E-4</v>
      </c>
      <c r="AV1450" s="13">
        <f t="shared" si="1773"/>
        <v>1.2900274961447219E-4</v>
      </c>
      <c r="AW1450" s="13">
        <f t="shared" si="1774"/>
        <v>1.1203571981799918E-6</v>
      </c>
      <c r="AX1450" s="13">
        <f t="shared" si="1775"/>
        <v>3.3775783640228933E-4</v>
      </c>
      <c r="AY1450" s="13">
        <f t="shared" si="1776"/>
        <v>3.9049849329189152E-4</v>
      </c>
      <c r="AZ1450" s="13">
        <f t="shared" si="1777"/>
        <v>2.257372839776456E-4</v>
      </c>
      <c r="BA1450" s="13">
        <f t="shared" si="1778"/>
        <v>8.6995335881299434E-5</v>
      </c>
      <c r="BB1450" s="13">
        <f t="shared" si="1779"/>
        <v>2.5144899632030575E-5</v>
      </c>
      <c r="BC1450" s="13">
        <f t="shared" si="1780"/>
        <v>5.8142517283233148E-6</v>
      </c>
      <c r="BD1450" s="13">
        <f t="shared" si="1781"/>
        <v>3.2631771445411459E-4</v>
      </c>
      <c r="BE1450" s="13">
        <f t="shared" si="1782"/>
        <v>3.7944489094455543E-4</v>
      </c>
      <c r="BF1450" s="13">
        <f t="shared" si="1783"/>
        <v>2.2061080181439433E-4</v>
      </c>
      <c r="BG1450" s="13">
        <f t="shared" si="1784"/>
        <v>8.550934455161151E-5</v>
      </c>
      <c r="BH1450" s="13">
        <f t="shared" si="1785"/>
        <v>2.4857740233628258E-5</v>
      </c>
      <c r="BI1450" s="13">
        <f t="shared" si="1786"/>
        <v>5.7809564815418362E-6</v>
      </c>
      <c r="BJ1450" s="14">
        <f t="shared" si="1787"/>
        <v>0.36027611420484851</v>
      </c>
      <c r="BK1450" s="14">
        <f t="shared" si="1788"/>
        <v>0.28269928234915326</v>
      </c>
      <c r="BL1450" s="14">
        <f t="shared" si="1789"/>
        <v>0.33166664478627494</v>
      </c>
      <c r="BM1450" s="14">
        <f t="shared" si="1790"/>
        <v>0.40857319224430155</v>
      </c>
      <c r="BN1450" s="14">
        <f t="shared" si="1791"/>
        <v>0.59101792482001647</v>
      </c>
    </row>
    <row r="1451" spans="1:66" x14ac:dyDescent="0.25">
      <c r="A1451" t="s">
        <v>99</v>
      </c>
      <c r="B1451" t="s">
        <v>395</v>
      </c>
      <c r="C1451" t="s">
        <v>116</v>
      </c>
      <c r="D1451" s="11">
        <v>44471</v>
      </c>
      <c r="E1451" s="10">
        <f>VLOOKUP(A1451,home!$A$2:$E$405,3,FALSE)</f>
        <v>1.3478000000000001</v>
      </c>
      <c r="F1451" s="10">
        <f>VLOOKUP(B1451,home!$B$2:$E$405,3,FALSE)</f>
        <v>1.1291</v>
      </c>
      <c r="G1451" s="10">
        <f>VLOOKUP(C1451,away!$B$2:$E$405,4,FALSE)</f>
        <v>1.3226</v>
      </c>
      <c r="H1451" s="10">
        <f>VLOOKUP(A1451,away!$A$2:$E$405,3,FALSE)</f>
        <v>1.2736000000000001</v>
      </c>
      <c r="I1451" s="10">
        <f>VLOOKUP(C1451,away!$B$2:$E$405,3,FALSE)</f>
        <v>0.751</v>
      </c>
      <c r="J1451" s="10">
        <f>VLOOKUP(B1451,home!$B$2:$E$405,4,FALSE)</f>
        <v>1.0241</v>
      </c>
      <c r="K1451" s="12">
        <f t="shared" si="1736"/>
        <v>2.0127339761480001</v>
      </c>
      <c r="L1451" s="12">
        <f t="shared" si="1737"/>
        <v>0.97952461376</v>
      </c>
      <c r="M1451" s="13">
        <f t="shared" si="1738"/>
        <v>5.0173986193847629E-2</v>
      </c>
      <c r="N1451" s="13">
        <f t="shared" si="1739"/>
        <v>0.10098688673113779</v>
      </c>
      <c r="O1451" s="13">
        <f t="shared" si="1740"/>
        <v>4.9146654447328172E-2</v>
      </c>
      <c r="P1451" s="13">
        <f t="shared" si="1741"/>
        <v>9.8919141220142615E-2</v>
      </c>
      <c r="Q1451" s="13">
        <f t="shared" si="1742"/>
        <v>0.10162986903458536</v>
      </c>
      <c r="R1451" s="13">
        <f t="shared" si="1743"/>
        <v>2.4070178857557654E-2</v>
      </c>
      <c r="S1451" s="13">
        <f t="shared" si="1744"/>
        <v>4.8755327421694687E-2</v>
      </c>
      <c r="T1451" s="13">
        <f t="shared" si="1745"/>
        <v>9.9548958212581598E-2</v>
      </c>
      <c r="U1451" s="13">
        <f t="shared" si="1746"/>
        <v>4.8446866798565545E-2</v>
      </c>
      <c r="V1451" s="13">
        <f t="shared" si="1747"/>
        <v>1.068024706363848E-2</v>
      </c>
      <c r="W1451" s="13">
        <f t="shared" si="1748"/>
        <v>6.8184630132460483E-2</v>
      </c>
      <c r="X1451" s="13">
        <f t="shared" si="1749"/>
        <v>6.6788523494866817E-2</v>
      </c>
      <c r="Y1451" s="13">
        <f t="shared" si="1750"/>
        <v>3.2710501339955053E-2</v>
      </c>
      <c r="Z1451" s="13">
        <f t="shared" si="1751"/>
        <v>7.8591108828610957E-3</v>
      </c>
      <c r="AA1451" s="13">
        <f t="shared" si="1752"/>
        <v>1.5818299496249029E-2</v>
      </c>
      <c r="AB1451" s="13">
        <f t="shared" si="1753"/>
        <v>1.5919014420492612E-2</v>
      </c>
      <c r="AC1451" s="13">
        <f t="shared" si="1754"/>
        <v>1.3160216923371721E-3</v>
      </c>
      <c r="AD1451" s="13">
        <f t="shared" si="1755"/>
        <v>3.4309380429671993E-2</v>
      </c>
      <c r="AE1451" s="13">
        <f t="shared" si="1756"/>
        <v>3.3606882613719358E-2</v>
      </c>
      <c r="AF1451" s="13">
        <f t="shared" si="1757"/>
        <v>1.6459384355940559E-2</v>
      </c>
      <c r="AG1451" s="13">
        <f t="shared" si="1758"/>
        <v>5.3741240346600215E-3</v>
      </c>
      <c r="AH1451" s="13">
        <f t="shared" si="1759"/>
        <v>1.924548138007881E-3</v>
      </c>
      <c r="AI1451" s="13">
        <f t="shared" si="1760"/>
        <v>3.8736034261008319E-3</v>
      </c>
      <c r="AJ1451" s="13">
        <f t="shared" si="1761"/>
        <v>3.8982666129182223E-3</v>
      </c>
      <c r="AK1451" s="13">
        <f t="shared" si="1762"/>
        <v>2.615391219967963E-3</v>
      </c>
      <c r="AL1451" s="13">
        <f t="shared" si="1763"/>
        <v>1.0378265352895933E-4</v>
      </c>
      <c r="AM1451" s="13">
        <f t="shared" si="1764"/>
        <v>1.3811131138277626E-2</v>
      </c>
      <c r="AN1451" s="13">
        <f t="shared" si="1765"/>
        <v>1.3528342893810099E-2</v>
      </c>
      <c r="AO1451" s="13">
        <f t="shared" si="1766"/>
        <v>6.6256724239360893E-3</v>
      </c>
      <c r="AP1451" s="13">
        <f t="shared" si="1767"/>
        <v>2.1633364073187608E-3</v>
      </c>
      <c r="AQ1451" s="13">
        <f t="shared" si="1768"/>
        <v>5.2976031470296355E-4</v>
      </c>
      <c r="AR1451" s="13">
        <f t="shared" si="1769"/>
        <v>3.7702845430893949E-4</v>
      </c>
      <c r="AS1451" s="13">
        <f t="shared" si="1770"/>
        <v>7.5885797996216636E-4</v>
      </c>
      <c r="AT1451" s="13">
        <f t="shared" si="1771"/>
        <v>7.6368961967044529E-4</v>
      </c>
      <c r="AU1451" s="13">
        <f t="shared" si="1772"/>
        <v>5.1236801491408301E-4</v>
      </c>
      <c r="AV1451" s="13">
        <f t="shared" si="1773"/>
        <v>2.5781512797727011E-4</v>
      </c>
      <c r="AW1451" s="13">
        <f t="shared" si="1774"/>
        <v>5.6836064858219961E-6</v>
      </c>
      <c r="AX1451" s="13">
        <f t="shared" si="1775"/>
        <v>4.6330221485078246E-3</v>
      </c>
      <c r="AY1451" s="13">
        <f t="shared" si="1776"/>
        <v>4.538159230558652E-3</v>
      </c>
      <c r="AZ1451" s="13">
        <f t="shared" si="1777"/>
        <v>2.2226193337471713E-3</v>
      </c>
      <c r="BA1451" s="13">
        <f t="shared" si="1778"/>
        <v>7.257034481414022E-4</v>
      </c>
      <c r="BB1451" s="13">
        <f t="shared" si="1779"/>
        <v>1.7771109743625174E-4</v>
      </c>
      <c r="BC1451" s="13">
        <f t="shared" si="1780"/>
        <v>3.4814478815422054E-5</v>
      </c>
      <c r="BD1451" s="13">
        <f t="shared" si="1781"/>
        <v>6.1551441847248941E-5</v>
      </c>
      <c r="BE1451" s="13">
        <f t="shared" si="1782"/>
        <v>1.2388667828685574E-4</v>
      </c>
      <c r="BF1451" s="13">
        <f t="shared" si="1783"/>
        <v>1.2467546329003566E-4</v>
      </c>
      <c r="BG1451" s="13">
        <f t="shared" si="1784"/>
        <v>8.3646180318615825E-5</v>
      </c>
      <c r="BH1451" s="13">
        <f t="shared" si="1785"/>
        <v>4.2089377275570061E-5</v>
      </c>
      <c r="BI1451" s="13">
        <f t="shared" si="1786"/>
        <v>1.6942943935490293E-5</v>
      </c>
      <c r="BJ1451" s="14">
        <f t="shared" si="1787"/>
        <v>0.60858941329483107</v>
      </c>
      <c r="BK1451" s="14">
        <f t="shared" si="1788"/>
        <v>0.21448666547574818</v>
      </c>
      <c r="BL1451" s="14">
        <f t="shared" si="1789"/>
        <v>0.16883537469897461</v>
      </c>
      <c r="BM1451" s="14">
        <f t="shared" si="1790"/>
        <v>0.57031137224374318</v>
      </c>
      <c r="BN1451" s="14">
        <f t="shared" si="1791"/>
        <v>0.42492671648459923</v>
      </c>
    </row>
    <row r="1452" spans="1:66" x14ac:dyDescent="0.25">
      <c r="A1452" t="s">
        <v>99</v>
      </c>
      <c r="B1452" t="s">
        <v>126</v>
      </c>
      <c r="C1452" t="s">
        <v>92</v>
      </c>
      <c r="D1452" s="11">
        <v>44471</v>
      </c>
      <c r="E1452" s="10">
        <f>VLOOKUP(A1452,home!$A$2:$E$405,3,FALSE)</f>
        <v>1.3478000000000001</v>
      </c>
      <c r="F1452" s="10">
        <f>VLOOKUP(B1452,home!$B$2:$E$405,3,FALSE)</f>
        <v>1.2758</v>
      </c>
      <c r="G1452" s="10">
        <f>VLOOKUP(C1452,away!$B$2:$E$405,4,FALSE)</f>
        <v>0.86829999999999996</v>
      </c>
      <c r="H1452" s="10">
        <f>VLOOKUP(A1452,away!$A$2:$E$405,3,FALSE)</f>
        <v>1.2736000000000001</v>
      </c>
      <c r="I1452" s="10">
        <f>VLOOKUP(C1452,away!$B$2:$E$405,3,FALSE)</f>
        <v>0.74099999999999999</v>
      </c>
      <c r="J1452" s="10">
        <f>VLOOKUP(B1452,home!$B$2:$E$405,4,FALSE)</f>
        <v>0.83030000000000004</v>
      </c>
      <c r="K1452" s="12">
        <f t="shared" si="1736"/>
        <v>1.493062029292</v>
      </c>
      <c r="L1452" s="12">
        <f t="shared" si="1737"/>
        <v>0.78358532928000013</v>
      </c>
      <c r="M1452" s="13">
        <f t="shared" si="1738"/>
        <v>0.10262770447506288</v>
      </c>
      <c r="N1452" s="13">
        <f t="shared" si="1739"/>
        <v>0.15322952870511705</v>
      </c>
      <c r="O1452" s="13">
        <f t="shared" si="1740"/>
        <v>8.0417563604342684E-2</v>
      </c>
      <c r="P1452" s="13">
        <f t="shared" si="1741"/>
        <v>0.12006841070581838</v>
      </c>
      <c r="Q1452" s="13">
        <f t="shared" si="1742"/>
        <v>0.11439059553795944</v>
      </c>
      <c r="R1452" s="13">
        <f t="shared" si="1743"/>
        <v>3.1507011528402115E-2</v>
      </c>
      <c r="S1452" s="13">
        <f t="shared" si="1744"/>
        <v>3.51182541867242E-2</v>
      </c>
      <c r="T1452" s="13">
        <f t="shared" si="1745"/>
        <v>8.9634792471147251E-2</v>
      </c>
      <c r="U1452" s="13">
        <f t="shared" si="1746"/>
        <v>4.7041922569522499E-2</v>
      </c>
      <c r="V1452" s="13">
        <f t="shared" si="1747"/>
        <v>4.5651447828728275E-3</v>
      </c>
      <c r="W1452" s="13">
        <f t="shared" si="1748"/>
        <v>5.6930751568608731E-2</v>
      </c>
      <c r="X1452" s="13">
        <f t="shared" si="1749"/>
        <v>4.4610101714046155E-2</v>
      </c>
      <c r="Y1452" s="13">
        <f t="shared" si="1750"/>
        <v>1.7477910620407579E-2</v>
      </c>
      <c r="Z1452" s="13">
        <f t="shared" si="1751"/>
        <v>8.2294773343705753E-3</v>
      </c>
      <c r="AA1452" s="13">
        <f t="shared" si="1752"/>
        <v>1.2287120128867851E-2</v>
      </c>
      <c r="AB1452" s="13">
        <f t="shared" si="1753"/>
        <v>9.1727162568810087E-3</v>
      </c>
      <c r="AC1452" s="13">
        <f t="shared" si="1754"/>
        <v>3.338095214671581E-4</v>
      </c>
      <c r="AD1452" s="13">
        <f t="shared" si="1755"/>
        <v>2.1250285866536413E-2</v>
      </c>
      <c r="AE1452" s="13">
        <f t="shared" si="1756"/>
        <v>1.6651412248024067E-2</v>
      </c>
      <c r="AF1452" s="13">
        <f t="shared" si="1757"/>
        <v>6.5239011746724834E-3</v>
      </c>
      <c r="AG1452" s="13">
        <f t="shared" si="1758"/>
        <v>1.7040110833819724E-3</v>
      </c>
      <c r="AH1452" s="13">
        <f t="shared" si="1759"/>
        <v>1.612124426713766E-3</v>
      </c>
      <c r="AI1452" s="13">
        <f t="shared" si="1760"/>
        <v>2.4070017680204578E-3</v>
      </c>
      <c r="AJ1452" s="13">
        <f t="shared" si="1761"/>
        <v>1.7969014721350284E-3</v>
      </c>
      <c r="AK1452" s="13">
        <f t="shared" si="1762"/>
        <v>8.942951194745697E-4</v>
      </c>
      <c r="AL1452" s="13">
        <f t="shared" si="1763"/>
        <v>1.5621504515194641E-5</v>
      </c>
      <c r="AM1452" s="13">
        <f t="shared" si="1764"/>
        <v>6.3455989877851861E-3</v>
      </c>
      <c r="AN1452" s="13">
        <f t="shared" si="1765"/>
        <v>4.9723182723224908E-3</v>
      </c>
      <c r="AO1452" s="13">
        <f t="shared" si="1766"/>
        <v>1.9481178253513902E-3</v>
      </c>
      <c r="AP1452" s="13">
        <f t="shared" si="1767"/>
        <v>5.0883884921806887E-4</v>
      </c>
      <c r="AQ1452" s="13">
        <f t="shared" si="1768"/>
        <v>9.9679664303749195E-5</v>
      </c>
      <c r="AR1452" s="13">
        <f t="shared" si="1769"/>
        <v>2.5264740994936763E-4</v>
      </c>
      <c r="AS1452" s="13">
        <f t="shared" si="1770"/>
        <v>3.7721825459437067E-4</v>
      </c>
      <c r="AT1452" s="13">
        <f t="shared" si="1771"/>
        <v>2.8160512634532872E-4</v>
      </c>
      <c r="AU1452" s="13">
        <f t="shared" si="1772"/>
        <v>1.401513071333956E-4</v>
      </c>
      <c r="AV1452" s="13">
        <f t="shared" si="1773"/>
        <v>5.2313648759128483E-5</v>
      </c>
      <c r="AW1452" s="13">
        <f t="shared" si="1774"/>
        <v>5.0767351260533503E-7</v>
      </c>
      <c r="AX1452" s="13">
        <f t="shared" si="1775"/>
        <v>1.5790621502959701E-3</v>
      </c>
      <c r="AY1452" s="13">
        <f t="shared" si="1776"/>
        <v>1.2373299349932529E-3</v>
      </c>
      <c r="AZ1452" s="13">
        <f t="shared" si="1777"/>
        <v>4.8477679226984464E-4</v>
      </c>
      <c r="BA1452" s="13">
        <f t="shared" si="1778"/>
        <v>1.266213274660228E-4</v>
      </c>
      <c r="BB1452" s="13">
        <f t="shared" si="1779"/>
        <v>2.4804653644083546E-5</v>
      </c>
      <c r="BC1452" s="13">
        <f t="shared" si="1780"/>
        <v>3.8873125386751128E-6</v>
      </c>
      <c r="BD1452" s="13">
        <f t="shared" si="1781"/>
        <v>3.2995133986152385E-5</v>
      </c>
      <c r="BE1452" s="13">
        <f t="shared" si="1782"/>
        <v>4.9263781706126125E-5</v>
      </c>
      <c r="BF1452" s="13">
        <f t="shared" si="1783"/>
        <v>3.677694094237339E-5</v>
      </c>
      <c r="BG1452" s="13">
        <f t="shared" si="1784"/>
        <v>1.8303418024857362E-5</v>
      </c>
      <c r="BH1452" s="13">
        <f t="shared" si="1785"/>
        <v>6.8320346147933238E-6</v>
      </c>
      <c r="BI1452" s="13">
        <f t="shared" si="1786"/>
        <v>2.0401302932312995E-6</v>
      </c>
      <c r="BJ1452" s="14">
        <f t="shared" si="1787"/>
        <v>0.53973432676008992</v>
      </c>
      <c r="BK1452" s="14">
        <f t="shared" si="1788"/>
        <v>0.26396627511145387</v>
      </c>
      <c r="BL1452" s="14">
        <f t="shared" si="1789"/>
        <v>0.1883868040607091</v>
      </c>
      <c r="BM1452" s="14">
        <f t="shared" si="1790"/>
        <v>0.39683924644844026</v>
      </c>
      <c r="BN1452" s="14">
        <f t="shared" si="1791"/>
        <v>0.60224081455670253</v>
      </c>
    </row>
    <row r="1453" spans="1:66" x14ac:dyDescent="0.25">
      <c r="A1453" t="s">
        <v>99</v>
      </c>
      <c r="B1453" t="s">
        <v>125</v>
      </c>
      <c r="C1453" t="s">
        <v>417</v>
      </c>
      <c r="D1453" s="11">
        <v>44471</v>
      </c>
      <c r="E1453" s="10">
        <f>VLOOKUP(A1453,home!$A$2:$E$405,3,FALSE)</f>
        <v>1.3478000000000001</v>
      </c>
      <c r="F1453" s="10">
        <f>VLOOKUP(B1453,home!$B$2:$E$405,3,FALSE)</f>
        <v>0.93100000000000005</v>
      </c>
      <c r="G1453" s="10">
        <f>VLOOKUP(C1453,away!$B$2:$E$405,4,FALSE)</f>
        <v>0.8387</v>
      </c>
      <c r="H1453" s="10">
        <f>VLOOKUP(A1453,away!$A$2:$E$405,3,FALSE)</f>
        <v>1.2736000000000001</v>
      </c>
      <c r="I1453" s="10">
        <f>VLOOKUP(C1453,away!$B$2:$E$405,3,FALSE)</f>
        <v>0.751</v>
      </c>
      <c r="J1453" s="10">
        <f>VLOOKUP(B1453,home!$B$2:$E$405,4,FALSE)</f>
        <v>0.90939999999999999</v>
      </c>
      <c r="K1453" s="12">
        <f t="shared" si="1736"/>
        <v>1.0524022696600002</v>
      </c>
      <c r="L1453" s="12">
        <f t="shared" si="1737"/>
        <v>0.86981709184</v>
      </c>
      <c r="M1453" s="13">
        <f t="shared" si="1738"/>
        <v>0.14628194907710082</v>
      </c>
      <c r="N1453" s="13">
        <f t="shared" si="1739"/>
        <v>0.15394745521902947</v>
      </c>
      <c r="O1453" s="13">
        <f t="shared" si="1740"/>
        <v>0.12723853953493081</v>
      </c>
      <c r="P1453" s="13">
        <f t="shared" si="1741"/>
        <v>0.13390612779478483</v>
      </c>
      <c r="Q1453" s="13">
        <f t="shared" si="1742"/>
        <v>8.1007325640443911E-2</v>
      </c>
      <c r="R1453" s="13">
        <f t="shared" si="1743"/>
        <v>5.5337128214121185E-2</v>
      </c>
      <c r="S1453" s="13">
        <f t="shared" si="1744"/>
        <v>3.0644333039926943E-2</v>
      </c>
      <c r="T1453" s="13">
        <f t="shared" si="1745"/>
        <v>7.0461556406306788E-2</v>
      </c>
      <c r="U1453" s="13">
        <f t="shared" si="1746"/>
        <v>5.8236919329007569E-2</v>
      </c>
      <c r="V1453" s="13">
        <f t="shared" si="1747"/>
        <v>3.1168605879257601E-3</v>
      </c>
      <c r="W1453" s="13">
        <f t="shared" si="1748"/>
        <v>2.8417431121029974E-2</v>
      </c>
      <c r="X1453" s="13">
        <f t="shared" si="1749"/>
        <v>2.4717967295257805E-2</v>
      </c>
      <c r="Y1453" s="13">
        <f t="shared" si="1750"/>
        <v>1.0750055214478686E-2</v>
      </c>
      <c r="Z1453" s="13">
        <f t="shared" si="1751"/>
        <v>1.6044393311328037E-2</v>
      </c>
      <c r="AA1453" s="13">
        <f t="shared" si="1752"/>
        <v>1.6885155936159354E-2</v>
      </c>
      <c r="AB1453" s="13">
        <f t="shared" si="1753"/>
        <v>8.8849882153885628E-3</v>
      </c>
      <c r="AC1453" s="13">
        <f t="shared" si="1754"/>
        <v>1.7832289580092575E-4</v>
      </c>
      <c r="AD1453" s="13">
        <f t="shared" si="1755"/>
        <v>7.4766422524196654E-3</v>
      </c>
      <c r="AE1453" s="13">
        <f t="shared" si="1756"/>
        <v>6.5033112207277411E-3</v>
      </c>
      <c r="AF1453" s="13">
        <f t="shared" si="1757"/>
        <v>2.8283456266719217E-3</v>
      </c>
      <c r="AG1453" s="13">
        <f t="shared" si="1758"/>
        <v>8.2004778923671794E-4</v>
      </c>
      <c r="AH1453" s="13">
        <f t="shared" si="1759"/>
        <v>3.4889218825991243E-3</v>
      </c>
      <c r="AI1453" s="13">
        <f t="shared" si="1760"/>
        <v>3.6717493079137589E-3</v>
      </c>
      <c r="AJ1453" s="13">
        <f t="shared" si="1761"/>
        <v>1.9320786526354872E-3</v>
      </c>
      <c r="AK1453" s="13">
        <f t="shared" si="1762"/>
        <v>6.7777465306507404E-4</v>
      </c>
      <c r="AL1453" s="13">
        <f t="shared" si="1763"/>
        <v>6.5294531894073215E-6</v>
      </c>
      <c r="AM1453" s="13">
        <f t="shared" si="1764"/>
        <v>1.5736870551764631E-3</v>
      </c>
      <c r="AN1453" s="13">
        <f t="shared" si="1765"/>
        <v>1.3688198977998447E-3</v>
      </c>
      <c r="AO1453" s="13">
        <f t="shared" si="1766"/>
        <v>5.9531147137849337E-4</v>
      </c>
      <c r="AP1453" s="13">
        <f t="shared" si="1767"/>
        <v>1.7260403092447755E-4</v>
      </c>
      <c r="AQ1453" s="13">
        <f t="shared" si="1768"/>
        <v>3.753348405464761E-5</v>
      </c>
      <c r="AR1453" s="13">
        <f t="shared" si="1769"/>
        <v>6.0694477711586189E-4</v>
      </c>
      <c r="AS1453" s="13">
        <f t="shared" si="1770"/>
        <v>6.38750060995016E-4</v>
      </c>
      <c r="AT1453" s="13">
        <f t="shared" si="1771"/>
        <v>3.3611100696830912E-4</v>
      </c>
      <c r="AU1453" s="13">
        <f t="shared" si="1772"/>
        <v>1.1790799553038558E-4</v>
      </c>
      <c r="AV1453" s="13">
        <f t="shared" si="1773"/>
        <v>3.1021660526809728E-5</v>
      </c>
      <c r="AW1453" s="13">
        <f t="shared" si="1774"/>
        <v>1.66029027946649E-7</v>
      </c>
      <c r="AX1453" s="13">
        <f t="shared" si="1775"/>
        <v>2.760253047670451E-4</v>
      </c>
      <c r="AY1453" s="13">
        <f t="shared" si="1776"/>
        <v>2.4009152786672085E-4</v>
      </c>
      <c r="AZ1453" s="13">
        <f t="shared" si="1777"/>
        <v>1.0441785727222672E-4</v>
      </c>
      <c r="BA1453" s="13">
        <f t="shared" si="1778"/>
        <v>3.0274812316230819E-5</v>
      </c>
      <c r="BB1453" s="13">
        <f t="shared" si="1779"/>
        <v>6.5833873012264245E-6</v>
      </c>
      <c r="BC1453" s="13">
        <f t="shared" si="1780"/>
        <v>1.1452685593618314E-6</v>
      </c>
      <c r="BD1453" s="13">
        <f t="shared" si="1781"/>
        <v>8.7988490156399286E-5</v>
      </c>
      <c r="BE1453" s="13">
        <f t="shared" si="1782"/>
        <v>9.2599286744551198E-5</v>
      </c>
      <c r="BF1453" s="13">
        <f t="shared" si="1783"/>
        <v>4.8725849769431408E-5</v>
      </c>
      <c r="BG1453" s="13">
        <f t="shared" si="1784"/>
        <v>1.7093064962820609E-5</v>
      </c>
      <c r="BH1453" s="13">
        <f t="shared" si="1785"/>
        <v>4.4971950905795582E-6</v>
      </c>
      <c r="BI1453" s="13">
        <f t="shared" si="1786"/>
        <v>9.4657166408594778E-7</v>
      </c>
      <c r="BJ1453" s="14">
        <f t="shared" si="1787"/>
        <v>0.39133663188301948</v>
      </c>
      <c r="BK1453" s="14">
        <f t="shared" si="1788"/>
        <v>0.31437421437659541</v>
      </c>
      <c r="BL1453" s="14">
        <f t="shared" si="1789"/>
        <v>0.27833584168534525</v>
      </c>
      <c r="BM1453" s="14">
        <f t="shared" si="1790"/>
        <v>0.30213263027703846</v>
      </c>
      <c r="BN1453" s="14">
        <f t="shared" si="1791"/>
        <v>0.69771852548041102</v>
      </c>
    </row>
    <row r="1454" spans="1:66" x14ac:dyDescent="0.25">
      <c r="A1454" t="s">
        <v>99</v>
      </c>
      <c r="B1454" t="s">
        <v>109</v>
      </c>
      <c r="C1454" t="s">
        <v>101</v>
      </c>
      <c r="D1454" s="11">
        <v>44471</v>
      </c>
      <c r="E1454" s="10">
        <f>VLOOKUP(A1454,home!$A$2:$E$405,3,FALSE)</f>
        <v>1.3478000000000001</v>
      </c>
      <c r="F1454" s="10">
        <f>VLOOKUP(B1454,home!$B$2:$E$405,3,FALSE)</f>
        <v>0.9355</v>
      </c>
      <c r="G1454" s="10">
        <f>VLOOKUP(C1454,away!$B$2:$E$405,4,FALSE)</f>
        <v>0.5484</v>
      </c>
      <c r="H1454" s="10">
        <f>VLOOKUP(A1454,away!$A$2:$E$405,3,FALSE)</f>
        <v>1.2736000000000001</v>
      </c>
      <c r="I1454" s="10">
        <f>VLOOKUP(C1454,away!$B$2:$E$405,3,FALSE)</f>
        <v>1.2971999999999999</v>
      </c>
      <c r="J1454" s="10">
        <f>VLOOKUP(B1454,home!$B$2:$E$405,4,FALSE)</f>
        <v>0.81930000000000003</v>
      </c>
      <c r="K1454" s="12">
        <f t="shared" si="1736"/>
        <v>0.69145940796000005</v>
      </c>
      <c r="L1454" s="12">
        <f t="shared" si="1737"/>
        <v>1.353576934656</v>
      </c>
      <c r="M1454" s="13">
        <f t="shared" si="1738"/>
        <v>0.12937548804824942</v>
      </c>
      <c r="N1454" s="13">
        <f t="shared" si="1739"/>
        <v>8.9457898370378597E-2</v>
      </c>
      <c r="O1454" s="13">
        <f t="shared" si="1740"/>
        <v>0.17511967653197341</v>
      </c>
      <c r="P1454" s="13">
        <f t="shared" si="1741"/>
        <v>0.12108814785694504</v>
      </c>
      <c r="Q1454" s="13">
        <f t="shared" si="1742"/>
        <v>3.0928252722263919E-2</v>
      </c>
      <c r="R1454" s="13">
        <f t="shared" si="1743"/>
        <v>0.11851897747904945</v>
      </c>
      <c r="S1454" s="13">
        <f t="shared" si="1744"/>
        <v>2.8332916405998797E-2</v>
      </c>
      <c r="T1454" s="13">
        <f t="shared" si="1745"/>
        <v>4.1863769514068082E-2</v>
      </c>
      <c r="U1454" s="13">
        <f t="shared" si="1746"/>
        <v>8.1951061999688102E-2</v>
      </c>
      <c r="V1454" s="13">
        <f t="shared" si="1747"/>
        <v>2.9464454569362278E-3</v>
      </c>
      <c r="W1454" s="13">
        <f t="shared" si="1748"/>
        <v>7.1285437721912912E-3</v>
      </c>
      <c r="X1454" s="13">
        <f t="shared" si="1749"/>
        <v>9.6490324277238079E-3</v>
      </c>
      <c r="Y1454" s="13">
        <f t="shared" si="1750"/>
        <v>6.5303538679573683E-3</v>
      </c>
      <c r="Z1454" s="13">
        <f t="shared" si="1751"/>
        <v>5.3474851411551727E-2</v>
      </c>
      <c r="AA1454" s="13">
        <f t="shared" si="1752"/>
        <v>3.6975689097780526E-2</v>
      </c>
      <c r="AB1454" s="13">
        <f t="shared" si="1753"/>
        <v>1.2783594046232175E-2</v>
      </c>
      <c r="AC1454" s="13">
        <f t="shared" si="1754"/>
        <v>1.7235665567540717E-4</v>
      </c>
      <c r="AD1454" s="13">
        <f t="shared" si="1755"/>
        <v>1.2322746640840835E-3</v>
      </c>
      <c r="AE1454" s="13">
        <f t="shared" si="1756"/>
        <v>1.6679785624651858E-3</v>
      </c>
      <c r="AF1454" s="13">
        <f t="shared" si="1757"/>
        <v>1.1288686548267741E-3</v>
      </c>
      <c r="AG1454" s="13">
        <f t="shared" si="1758"/>
        <v>5.0933685780988876E-4</v>
      </c>
      <c r="AH1454" s="13">
        <f t="shared" si="1759"/>
        <v>1.8095581363708327E-2</v>
      </c>
      <c r="AI1454" s="13">
        <f t="shared" si="1760"/>
        <v>1.251235997644177E-2</v>
      </c>
      <c r="AJ1454" s="13">
        <f t="shared" si="1761"/>
        <v>4.3258945107464133E-3</v>
      </c>
      <c r="AK1454" s="13">
        <f t="shared" si="1762"/>
        <v>9.9706015243270982E-4</v>
      </c>
      <c r="AL1454" s="13">
        <f t="shared" si="1763"/>
        <v>6.4526437028840832E-6</v>
      </c>
      <c r="AM1454" s="13">
        <f t="shared" si="1764"/>
        <v>1.7041358193433772E-4</v>
      </c>
      <c r="AN1454" s="13">
        <f t="shared" si="1765"/>
        <v>2.3066789385842997E-4</v>
      </c>
      <c r="AO1454" s="13">
        <f t="shared" si="1766"/>
        <v>1.5611337034622465E-4</v>
      </c>
      <c r="AP1454" s="13">
        <f t="shared" si="1767"/>
        <v>7.0437152430686525E-5</v>
      </c>
      <c r="AQ1454" s="13">
        <f t="shared" si="1768"/>
        <v>2.3835526218256538E-5</v>
      </c>
      <c r="AR1454" s="13">
        <f t="shared" si="1769"/>
        <v>4.8987523106213135E-3</v>
      </c>
      <c r="AS1454" s="13">
        <f t="shared" si="1770"/>
        <v>3.3872883724448957E-3</v>
      </c>
      <c r="AT1454" s="13">
        <f t="shared" si="1771"/>
        <v>1.1710862063002698E-3</v>
      </c>
      <c r="AU1454" s="13">
        <f t="shared" si="1772"/>
        <v>2.6991952495950238E-4</v>
      </c>
      <c r="AV1454" s="13">
        <f t="shared" si="1773"/>
        <v>4.6659598731335481E-5</v>
      </c>
      <c r="AW1454" s="13">
        <f t="shared" si="1774"/>
        <v>1.6775861026051621E-7</v>
      </c>
      <c r="AX1454" s="13">
        <f t="shared" si="1775"/>
        <v>1.9639012412110015E-5</v>
      </c>
      <c r="AY1454" s="13">
        <f t="shared" si="1776"/>
        <v>2.6582914220455013E-5</v>
      </c>
      <c r="AZ1454" s="13">
        <f t="shared" si="1777"/>
        <v>1.799100977237345E-5</v>
      </c>
      <c r="BA1454" s="13">
        <f t="shared" si="1778"/>
        <v>8.1174052863517934E-6</v>
      </c>
      <c r="BB1454" s="13">
        <f t="shared" si="1779"/>
        <v>2.7468831412151197E-6</v>
      </c>
      <c r="BC1454" s="13">
        <f t="shared" si="1780"/>
        <v>7.4362353242884154E-7</v>
      </c>
      <c r="BD1454" s="13">
        <f t="shared" si="1781"/>
        <v>1.1051396893749651E-3</v>
      </c>
      <c r="BE1454" s="13">
        <f t="shared" si="1782"/>
        <v>7.6415923532831167E-4</v>
      </c>
      <c r="BF1454" s="13">
        <f t="shared" si="1783"/>
        <v>2.6419254622364033E-4</v>
      </c>
      <c r="BG1454" s="13">
        <f t="shared" si="1784"/>
        <v>6.0892807199747784E-5</v>
      </c>
      <c r="BH1454" s="13">
        <f t="shared" si="1785"/>
        <v>1.0526226103840004E-5</v>
      </c>
      <c r="BI1454" s="13">
        <f t="shared" si="1786"/>
        <v>1.455691613962862E-6</v>
      </c>
      <c r="BJ1454" s="14">
        <f t="shared" si="1787"/>
        <v>0.19082359778692182</v>
      </c>
      <c r="BK1454" s="14">
        <f t="shared" si="1788"/>
        <v>0.28194838998172816</v>
      </c>
      <c r="BL1454" s="14">
        <f t="shared" si="1789"/>
        <v>0.47325996736695464</v>
      </c>
      <c r="BM1454" s="14">
        <f t="shared" si="1790"/>
        <v>0.33499195038268648</v>
      </c>
      <c r="BN1454" s="14">
        <f t="shared" si="1791"/>
        <v>0.66448844100885984</v>
      </c>
    </row>
    <row r="1455" spans="1:66" x14ac:dyDescent="0.25">
      <c r="A1455" t="s">
        <v>99</v>
      </c>
      <c r="B1455" t="s">
        <v>103</v>
      </c>
      <c r="C1455" t="s">
        <v>119</v>
      </c>
      <c r="D1455" s="11">
        <v>44471</v>
      </c>
      <c r="E1455" s="10">
        <f>VLOOKUP(A1455,home!$A$2:$E$405,3,FALSE)</f>
        <v>1.3478000000000001</v>
      </c>
      <c r="F1455" s="10">
        <f>VLOOKUP(B1455,home!$B$2:$E$405,3,FALSE)</f>
        <v>1</v>
      </c>
      <c r="G1455" s="10">
        <f>VLOOKUP(C1455,away!$B$2:$E$405,4,FALSE)</f>
        <v>1.1291</v>
      </c>
      <c r="H1455" s="10">
        <f>VLOOKUP(A1455,away!$A$2:$E$405,3,FALSE)</f>
        <v>1.2736000000000001</v>
      </c>
      <c r="I1455" s="10">
        <f>VLOOKUP(C1455,away!$B$2:$E$405,3,FALSE)</f>
        <v>0.95589999999999997</v>
      </c>
      <c r="J1455" s="10">
        <f>VLOOKUP(B1455,home!$B$2:$E$405,4,FALSE)</f>
        <v>1.0241</v>
      </c>
      <c r="K1455" s="12">
        <f t="shared" si="1736"/>
        <v>1.5218009800000001</v>
      </c>
      <c r="L1455" s="12">
        <f t="shared" si="1737"/>
        <v>1.246774405184</v>
      </c>
      <c r="M1455" s="13">
        <f t="shared" si="1738"/>
        <v>6.2751337579842525E-2</v>
      </c>
      <c r="N1455" s="13">
        <f t="shared" si="1739"/>
        <v>9.549504702531518E-2</v>
      </c>
      <c r="O1455" s="13">
        <f t="shared" si="1740"/>
        <v>7.823676158560855E-2</v>
      </c>
      <c r="P1455" s="13">
        <f t="shared" si="1741"/>
        <v>0.11906078045300544</v>
      </c>
      <c r="Q1455" s="13">
        <f t="shared" si="1742"/>
        <v>7.2662228074135388E-2</v>
      </c>
      <c r="R1455" s="13">
        <f t="shared" si="1743"/>
        <v>4.8771795944709768E-2</v>
      </c>
      <c r="S1455" s="13">
        <f t="shared" si="1744"/>
        <v>5.6474770055867006E-2</v>
      </c>
      <c r="T1455" s="13">
        <f t="shared" si="1745"/>
        <v>9.0593406186474282E-2</v>
      </c>
      <c r="U1455" s="13">
        <f t="shared" si="1746"/>
        <v>7.4220966865019361E-2</v>
      </c>
      <c r="V1455" s="13">
        <f t="shared" si="1747"/>
        <v>1.1905775784726435E-2</v>
      </c>
      <c r="W1455" s="13">
        <f t="shared" si="1748"/>
        <v>3.6859149964067577E-2</v>
      </c>
      <c r="X1455" s="13">
        <f t="shared" si="1749"/>
        <v>4.5955044772038205E-2</v>
      </c>
      <c r="Y1455" s="13">
        <f t="shared" si="1750"/>
        <v>2.8647786805431018E-2</v>
      </c>
      <c r="Z1455" s="13">
        <f t="shared" si="1751"/>
        <v>2.0269142292906984E-2</v>
      </c>
      <c r="AA1455" s="13">
        <f t="shared" si="1752"/>
        <v>3.0845600605105297E-2</v>
      </c>
      <c r="AB1455" s="13">
        <f t="shared" si="1753"/>
        <v>2.3470432614768923E-2</v>
      </c>
      <c r="AC1455" s="13">
        <f t="shared" si="1754"/>
        <v>1.4118334081568719E-3</v>
      </c>
      <c r="AD1455" s="13">
        <f t="shared" si="1755"/>
        <v>1.4023072634321255E-2</v>
      </c>
      <c r="AE1455" s="13">
        <f t="shared" si="1756"/>
        <v>1.7483608042507908E-2</v>
      </c>
      <c r="AF1455" s="13">
        <f t="shared" si="1757"/>
        <v>1.0899057508834001E-2</v>
      </c>
      <c r="AG1455" s="13">
        <f t="shared" si="1758"/>
        <v>4.5295553142142408E-3</v>
      </c>
      <c r="AH1455" s="13">
        <f t="shared" si="1759"/>
        <v>6.3177619564572423E-3</v>
      </c>
      <c r="AI1455" s="13">
        <f t="shared" si="1760"/>
        <v>9.6143763367433493E-3</v>
      </c>
      <c r="AJ1455" s="13">
        <f t="shared" si="1761"/>
        <v>7.3155836656724213E-3</v>
      </c>
      <c r="AK1455" s="13">
        <f t="shared" si="1762"/>
        <v>3.7109541305640936E-3</v>
      </c>
      <c r="AL1455" s="13">
        <f t="shared" si="1763"/>
        <v>1.0714926178643242E-4</v>
      </c>
      <c r="AM1455" s="13">
        <f t="shared" si="1764"/>
        <v>4.2680651355042525E-3</v>
      </c>
      <c r="AN1455" s="13">
        <f t="shared" si="1765"/>
        <v>5.3213143706048825E-3</v>
      </c>
      <c r="AO1455" s="13">
        <f t="shared" si="1766"/>
        <v>3.3172392796039876E-3</v>
      </c>
      <c r="AP1455" s="13">
        <f t="shared" si="1767"/>
        <v>1.3786163432270876E-3</v>
      </c>
      <c r="AQ1455" s="13">
        <f t="shared" si="1768"/>
        <v>4.2970589282597342E-4</v>
      </c>
      <c r="AR1455" s="13">
        <f t="shared" si="1769"/>
        <v>1.5753647810712148E-3</v>
      </c>
      <c r="AS1455" s="13">
        <f t="shared" si="1770"/>
        <v>2.3973916676916602E-3</v>
      </c>
      <c r="AT1455" s="13">
        <f t="shared" si="1771"/>
        <v>1.8241764946685017E-3</v>
      </c>
      <c r="AU1455" s="13">
        <f t="shared" si="1772"/>
        <v>9.2534452575983013E-4</v>
      </c>
      <c r="AV1455" s="13">
        <f t="shared" si="1773"/>
        <v>3.5204755153473631E-4</v>
      </c>
      <c r="AW1455" s="13">
        <f t="shared" si="1774"/>
        <v>5.6471902633080979E-6</v>
      </c>
      <c r="AX1455" s="13">
        <f t="shared" si="1775"/>
        <v>1.0825242843190352E-3</v>
      </c>
      <c r="AY1455" s="13">
        <f t="shared" si="1776"/>
        <v>1.3496635706791004E-3</v>
      </c>
      <c r="AZ1455" s="13">
        <f t="shared" si="1777"/>
        <v>8.4136299776597467E-4</v>
      </c>
      <c r="BA1455" s="13">
        <f t="shared" si="1778"/>
        <v>3.4966328369450008E-4</v>
      </c>
      <c r="BB1455" s="13">
        <f t="shared" si="1779"/>
        <v>1.0898780813572367E-4</v>
      </c>
      <c r="BC1455" s="13">
        <f t="shared" si="1780"/>
        <v>2.7176641932144931E-5</v>
      </c>
      <c r="BD1455" s="13">
        <f t="shared" si="1781"/>
        <v>3.2735408131131475E-4</v>
      </c>
      <c r="BE1455" s="13">
        <f t="shared" si="1782"/>
        <v>4.9816776174655851E-4</v>
      </c>
      <c r="BF1455" s="13">
        <f t="shared" si="1783"/>
        <v>3.7905609401515971E-4</v>
      </c>
      <c r="BG1455" s="13">
        <f t="shared" si="1784"/>
        <v>1.9228264511574736E-4</v>
      </c>
      <c r="BH1455" s="13">
        <f t="shared" si="1785"/>
        <v>7.3153979443534153E-5</v>
      </c>
      <c r="BI1455" s="13">
        <f t="shared" si="1786"/>
        <v>2.2265159521614022E-5</v>
      </c>
      <c r="BJ1455" s="14">
        <f t="shared" si="1787"/>
        <v>0.4356222759356318</v>
      </c>
      <c r="BK1455" s="14">
        <f t="shared" si="1788"/>
        <v>0.25306131011406385</v>
      </c>
      <c r="BL1455" s="14">
        <f t="shared" si="1789"/>
        <v>0.29107083844652881</v>
      </c>
      <c r="BM1455" s="14">
        <f t="shared" si="1790"/>
        <v>0.52170159974609887</v>
      </c>
      <c r="BN1455" s="14">
        <f t="shared" si="1791"/>
        <v>0.47697795066261689</v>
      </c>
    </row>
    <row r="1456" spans="1:66" x14ac:dyDescent="0.25">
      <c r="A1456" t="s">
        <v>122</v>
      </c>
      <c r="B1456" t="s">
        <v>401</v>
      </c>
      <c r="C1456" t="s">
        <v>123</v>
      </c>
      <c r="D1456" s="11">
        <v>44471</v>
      </c>
      <c r="E1456" s="10">
        <f>VLOOKUP(A1456,home!$A$2:$E$405,3,FALSE)</f>
        <v>1.2608999999999999</v>
      </c>
      <c r="F1456" s="10">
        <f>VLOOKUP(B1456,home!$B$2:$E$405,3,FALSE)</f>
        <v>1.1378999999999999</v>
      </c>
      <c r="G1456" s="10">
        <f>VLOOKUP(C1456,away!$B$2:$E$405,4,FALSE)</f>
        <v>0.93100000000000005</v>
      </c>
      <c r="H1456" s="10">
        <f>VLOOKUP(A1456,away!$A$2:$E$405,3,FALSE)</f>
        <v>1.0995999999999999</v>
      </c>
      <c r="I1456" s="10">
        <f>VLOOKUP(C1456,away!$B$2:$E$405,3,FALSE)</f>
        <v>0.83030000000000004</v>
      </c>
      <c r="J1456" s="10">
        <f>VLOOKUP(B1456,home!$B$2:$E$405,4,FALSE)</f>
        <v>1.2257</v>
      </c>
      <c r="K1456" s="12">
        <f t="shared" si="1736"/>
        <v>1.3357784204100001</v>
      </c>
      <c r="L1456" s="12">
        <f t="shared" si="1737"/>
        <v>1.1190615015159999</v>
      </c>
      <c r="M1456" s="13">
        <f t="shared" si="1738"/>
        <v>8.5876941356300987E-2</v>
      </c>
      <c r="N1456" s="13">
        <f t="shared" si="1739"/>
        <v>0.11471256507456194</v>
      </c>
      <c r="O1456" s="13">
        <f t="shared" si="1740"/>
        <v>9.6101578939783674E-2</v>
      </c>
      <c r="P1456" s="13">
        <f t="shared" si="1741"/>
        <v>0.12837041531509114</v>
      </c>
      <c r="Q1456" s="13">
        <f t="shared" si="1742"/>
        <v>7.6615284488238858E-2</v>
      </c>
      <c r="R1456" s="13">
        <f t="shared" si="1743"/>
        <v>5.3771788613206362E-2</v>
      </c>
      <c r="S1456" s="13">
        <f t="shared" si="1744"/>
        <v>4.7972608443861087E-2</v>
      </c>
      <c r="T1456" s="13">
        <f t="shared" si="1745"/>
        <v>8.573721529848409E-2</v>
      </c>
      <c r="U1456" s="13">
        <f t="shared" si="1746"/>
        <v>7.1827194856369209E-2</v>
      </c>
      <c r="V1456" s="13">
        <f t="shared" si="1747"/>
        <v>7.9678142705984049E-3</v>
      </c>
      <c r="W1456" s="13">
        <f t="shared" si="1748"/>
        <v>3.41136812309875E-2</v>
      </c>
      <c r="X1456" s="13">
        <f t="shared" si="1749"/>
        <v>3.8175307340587057E-2</v>
      </c>
      <c r="Y1456" s="13">
        <f t="shared" si="1750"/>
        <v>2.1360258376696067E-2</v>
      </c>
      <c r="Z1456" s="13">
        <f t="shared" si="1751"/>
        <v>2.005797950156522E-2</v>
      </c>
      <c r="AA1456" s="13">
        <f t="shared" si="1752"/>
        <v>2.6793016175216944E-2</v>
      </c>
      <c r="AB1456" s="13">
        <f t="shared" si="1753"/>
        <v>1.7894766412275442E-2</v>
      </c>
      <c r="AC1456" s="13">
        <f t="shared" si="1754"/>
        <v>7.4440211402800169E-4</v>
      </c>
      <c r="AD1456" s="13">
        <f t="shared" si="1755"/>
        <v>1.1392079807274684E-2</v>
      </c>
      <c r="AE1456" s="13">
        <f t="shared" si="1756"/>
        <v>1.2748437934518912E-2</v>
      </c>
      <c r="AF1456" s="13">
        <f t="shared" si="1757"/>
        <v>7.1331430484931346E-3</v>
      </c>
      <c r="AG1456" s="13">
        <f t="shared" si="1758"/>
        <v>2.660808590125048E-3</v>
      </c>
      <c r="AH1456" s="13">
        <f t="shared" si="1759"/>
        <v>5.6115281645996804E-3</v>
      </c>
      <c r="AI1456" s="13">
        <f t="shared" si="1760"/>
        <v>7.4957582277951872E-3</v>
      </c>
      <c r="AJ1456" s="13">
        <f t="shared" si="1761"/>
        <v>5.0063360426497597E-3</v>
      </c>
      <c r="AK1456" s="13">
        <f t="shared" si="1762"/>
        <v>2.2291185503641158E-3</v>
      </c>
      <c r="AL1456" s="13">
        <f t="shared" si="1763"/>
        <v>4.4509833270718807E-5</v>
      </c>
      <c r="AM1456" s="13">
        <f t="shared" si="1764"/>
        <v>3.043458874029206E-3</v>
      </c>
      <c r="AN1456" s="13">
        <f t="shared" si="1765"/>
        <v>3.4058176573733179E-3</v>
      </c>
      <c r="AO1456" s="13">
        <f t="shared" si="1766"/>
        <v>1.9056597107749455E-3</v>
      </c>
      <c r="AP1456" s="13">
        <f t="shared" si="1767"/>
        <v>7.1085013910611883E-4</v>
      </c>
      <c r="AQ1456" s="13">
        <f t="shared" si="1768"/>
        <v>1.9887125600523769E-4</v>
      </c>
      <c r="AR1456" s="13">
        <f t="shared" si="1769"/>
        <v>1.2559290267352477E-3</v>
      </c>
      <c r="AS1456" s="13">
        <f t="shared" si="1770"/>
        <v>1.6776428914794779E-3</v>
      </c>
      <c r="AT1456" s="13">
        <f t="shared" si="1771"/>
        <v>1.1204795857962613E-3</v>
      </c>
      <c r="AU1456" s="13">
        <f t="shared" si="1772"/>
        <v>4.9890415040552711E-4</v>
      </c>
      <c r="AV1456" s="13">
        <f t="shared" si="1773"/>
        <v>1.6660634949117197E-4</v>
      </c>
      <c r="AW1456" s="13">
        <f t="shared" si="1774"/>
        <v>1.8481696963143377E-6</v>
      </c>
      <c r="AX1456" s="13">
        <f t="shared" si="1775"/>
        <v>6.7756444788892242E-4</v>
      </c>
      <c r="AY1456" s="13">
        <f t="shared" si="1776"/>
        <v>7.5823628842843708E-4</v>
      </c>
      <c r="AZ1456" s="13">
        <f t="shared" si="1777"/>
        <v>4.242565197163229E-4</v>
      </c>
      <c r="BA1456" s="13">
        <f t="shared" si="1778"/>
        <v>1.5825637932723356E-4</v>
      </c>
      <c r="BB1456" s="13">
        <f t="shared" si="1779"/>
        <v>4.4274655368604908E-5</v>
      </c>
      <c r="BC1456" s="13">
        <f t="shared" si="1780"/>
        <v>9.909212463178884E-6</v>
      </c>
      <c r="BD1456" s="13">
        <f t="shared" si="1781"/>
        <v>2.3424363707597924E-4</v>
      </c>
      <c r="BE1456" s="13">
        <f t="shared" si="1782"/>
        <v>3.1289759552444483E-4</v>
      </c>
      <c r="BF1456" s="13">
        <f t="shared" si="1783"/>
        <v>2.0898092794986506E-4</v>
      </c>
      <c r="BG1456" s="13">
        <f t="shared" si="1784"/>
        <v>9.3050737944228942E-5</v>
      </c>
      <c r="BH1456" s="13">
        <f t="shared" si="1785"/>
        <v>3.1073791937281742E-5</v>
      </c>
      <c r="BI1456" s="13">
        <f t="shared" si="1786"/>
        <v>8.301540142026237E-6</v>
      </c>
      <c r="BJ1456" s="14">
        <f t="shared" si="1787"/>
        <v>0.41598593633044889</v>
      </c>
      <c r="BK1456" s="14">
        <f t="shared" si="1788"/>
        <v>0.27173492762157869</v>
      </c>
      <c r="BL1456" s="14">
        <f t="shared" si="1789"/>
        <v>0.29233919621674193</v>
      </c>
      <c r="BM1456" s="14">
        <f t="shared" si="1790"/>
        <v>0.44391307776441974</v>
      </c>
      <c r="BN1456" s="14">
        <f t="shared" si="1791"/>
        <v>0.55544857378718304</v>
      </c>
    </row>
    <row r="1457" spans="1:66" x14ac:dyDescent="0.25">
      <c r="A1457" t="s">
        <v>122</v>
      </c>
      <c r="B1457" t="s">
        <v>142</v>
      </c>
      <c r="C1457" t="s">
        <v>128</v>
      </c>
      <c r="D1457" s="11">
        <v>44471</v>
      </c>
      <c r="E1457" s="10">
        <f>VLOOKUP(A1457,home!$A$2:$E$405,3,FALSE)</f>
        <v>1.2608999999999999</v>
      </c>
      <c r="F1457" s="10">
        <f>VLOOKUP(B1457,home!$B$2:$E$405,3,FALSE)</f>
        <v>1.0345</v>
      </c>
      <c r="G1457" s="10">
        <f>VLOOKUP(C1457,away!$B$2:$E$405,4,FALSE)</f>
        <v>1.2069000000000001</v>
      </c>
      <c r="H1457" s="10">
        <f>VLOOKUP(A1457,away!$A$2:$E$405,3,FALSE)</f>
        <v>1.0995999999999999</v>
      </c>
      <c r="I1457" s="10">
        <f>VLOOKUP(C1457,away!$B$2:$E$405,3,FALSE)</f>
        <v>1.028</v>
      </c>
      <c r="J1457" s="10">
        <f>VLOOKUP(B1457,home!$B$2:$E$405,4,FALSE)</f>
        <v>0.86990000000000001</v>
      </c>
      <c r="K1457" s="12">
        <f t="shared" si="1736"/>
        <v>1.574281627245</v>
      </c>
      <c r="L1457" s="12">
        <f t="shared" si="1737"/>
        <v>0.98332521711999998</v>
      </c>
      <c r="M1457" s="13">
        <f t="shared" si="1738"/>
        <v>7.7489964264818897E-2</v>
      </c>
      <c r="N1457" s="13">
        <f t="shared" si="1739"/>
        <v>0.12199102703797599</v>
      </c>
      <c r="O1457" s="13">
        <f t="shared" si="1740"/>
        <v>7.6197835935324074E-2</v>
      </c>
      <c r="P1457" s="13">
        <f t="shared" si="1741"/>
        <v>0.11995685314880952</v>
      </c>
      <c r="Q1457" s="13">
        <f t="shared" si="1742"/>
        <v>9.6024116277316829E-2</v>
      </c>
      <c r="R1457" s="13">
        <f t="shared" si="1743"/>
        <v>3.7463626782588334E-2</v>
      </c>
      <c r="S1457" s="13">
        <f t="shared" si="1744"/>
        <v>4.6424226523672812E-2</v>
      </c>
      <c r="T1457" s="13">
        <f t="shared" si="1745"/>
        <v>9.4422934987148696E-2</v>
      </c>
      <c r="U1457" s="13">
        <f t="shared" si="1746"/>
        <v>5.8978299333792533E-2</v>
      </c>
      <c r="V1457" s="13">
        <f t="shared" si="1747"/>
        <v>7.985125954311792E-3</v>
      </c>
      <c r="W1457" s="13">
        <f t="shared" si="1748"/>
        <v>5.0389667342605797E-2</v>
      </c>
      <c r="X1457" s="13">
        <f t="shared" si="1749"/>
        <v>4.9549430580272419E-2</v>
      </c>
      <c r="Y1457" s="13">
        <f t="shared" si="1750"/>
        <v>2.436160229175937E-2</v>
      </c>
      <c r="Z1457" s="13">
        <f t="shared" si="1751"/>
        <v>1.2279642980030444E-2</v>
      </c>
      <c r="AA1457" s="13">
        <f t="shared" si="1752"/>
        <v>1.9331616332589969E-2</v>
      </c>
      <c r="AB1457" s="13">
        <f t="shared" si="1753"/>
        <v>1.5216704208672879E-2</v>
      </c>
      <c r="AC1457" s="13">
        <f t="shared" si="1754"/>
        <v>7.7257631888518017E-4</v>
      </c>
      <c r="AD1457" s="13">
        <f t="shared" si="1755"/>
        <v>1.9831881875112922E-2</v>
      </c>
      <c r="AE1457" s="13">
        <f t="shared" si="1756"/>
        <v>1.9501189550743606E-2</v>
      </c>
      <c r="AF1457" s="13">
        <f t="shared" si="1757"/>
        <v>9.5880057245416143E-3</v>
      </c>
      <c r="AG1457" s="13">
        <f t="shared" si="1758"/>
        <v>3.1427092702775625E-3</v>
      </c>
      <c r="AH1457" s="13">
        <f t="shared" si="1759"/>
        <v>3.0187206498736292E-3</v>
      </c>
      <c r="AI1457" s="13">
        <f t="shared" si="1760"/>
        <v>4.7523164568811409E-3</v>
      </c>
      <c r="AJ1457" s="13">
        <f t="shared" si="1761"/>
        <v>3.7407422424610183E-3</v>
      </c>
      <c r="AK1457" s="13">
        <f t="shared" si="1762"/>
        <v>1.962993928188547E-3</v>
      </c>
      <c r="AL1457" s="13">
        <f t="shared" si="1763"/>
        <v>4.7838878187653502E-5</v>
      </c>
      <c r="AM1457" s="13">
        <f t="shared" si="1764"/>
        <v>6.2441934539366742E-3</v>
      </c>
      <c r="AN1457" s="13">
        <f t="shared" si="1765"/>
        <v>6.1400728838315625E-3</v>
      </c>
      <c r="AO1457" s="13">
        <f t="shared" si="1766"/>
        <v>3.0188442508131477E-3</v>
      </c>
      <c r="AP1457" s="13">
        <f t="shared" si="1767"/>
        <v>9.8950189279410085E-4</v>
      </c>
      <c r="AQ1457" s="13">
        <f t="shared" si="1768"/>
        <v>2.432505408931025E-4</v>
      </c>
      <c r="AR1457" s="13">
        <f t="shared" si="1769"/>
        <v>5.936768276923229E-4</v>
      </c>
      <c r="AS1457" s="13">
        <f t="shared" si="1770"/>
        <v>9.3461452235711964E-4</v>
      </c>
      <c r="AT1457" s="13">
        <f t="shared" si="1771"/>
        <v>7.3567323555158741E-4</v>
      </c>
      <c r="AU1457" s="13">
        <f t="shared" si="1772"/>
        <v>3.8605228612824903E-4</v>
      </c>
      <c r="AV1457" s="13">
        <f t="shared" si="1773"/>
        <v>1.5193875530190805E-4</v>
      </c>
      <c r="AW1457" s="13">
        <f t="shared" si="1774"/>
        <v>2.057112721342818E-6</v>
      </c>
      <c r="AX1457" s="13">
        <f t="shared" si="1775"/>
        <v>1.6383531719160007E-3</v>
      </c>
      <c r="AY1457" s="13">
        <f t="shared" si="1776"/>
        <v>1.611033988493542E-3</v>
      </c>
      <c r="AZ1457" s="13">
        <f t="shared" si="1777"/>
        <v>7.920851732615557E-4</v>
      </c>
      <c r="BA1457" s="13">
        <f t="shared" si="1778"/>
        <v>2.5962577499165075E-4</v>
      </c>
      <c r="BB1457" s="13">
        <f t="shared" si="1779"/>
        <v>6.3824142890903297E-5</v>
      </c>
      <c r="BC1457" s="13">
        <f t="shared" si="1780"/>
        <v>1.2551977833139081E-5</v>
      </c>
      <c r="BD1457" s="13">
        <f t="shared" si="1781"/>
        <v>9.7296232581611005E-5</v>
      </c>
      <c r="BE1457" s="13">
        <f t="shared" si="1782"/>
        <v>1.5317167135338655E-4</v>
      </c>
      <c r="BF1457" s="13">
        <f t="shared" si="1783"/>
        <v>1.2056767401302288E-4</v>
      </c>
      <c r="BG1457" s="13">
        <f t="shared" si="1784"/>
        <v>6.3269158012788774E-5</v>
      </c>
      <c r="BH1457" s="13">
        <f t="shared" si="1785"/>
        <v>2.4900868257698536E-5</v>
      </c>
      <c r="BI1457" s="13">
        <f t="shared" si="1786"/>
        <v>7.8401958801085992E-6</v>
      </c>
      <c r="BJ1457" s="14">
        <f t="shared" si="1787"/>
        <v>0.50981590218941009</v>
      </c>
      <c r="BK1457" s="14">
        <f t="shared" si="1788"/>
        <v>0.25428761907717939</v>
      </c>
      <c r="BL1457" s="14">
        <f t="shared" si="1789"/>
        <v>0.22393185729750201</v>
      </c>
      <c r="BM1457" s="14">
        <f t="shared" si="1790"/>
        <v>0.46958262122151606</v>
      </c>
      <c r="BN1457" s="14">
        <f t="shared" si="1791"/>
        <v>0.52912342344683372</v>
      </c>
    </row>
    <row r="1458" spans="1:66" x14ac:dyDescent="0.25">
      <c r="A1458" t="s">
        <v>122</v>
      </c>
      <c r="B1458" t="s">
        <v>362</v>
      </c>
      <c r="C1458" t="s">
        <v>131</v>
      </c>
      <c r="D1458" s="11">
        <v>44471</v>
      </c>
      <c r="E1458" s="10">
        <f>VLOOKUP(A1458,home!$A$2:$E$405,3,FALSE)</f>
        <v>1.2608999999999999</v>
      </c>
      <c r="F1458" s="10">
        <f>VLOOKUP(B1458,home!$B$2:$E$405,3,FALSE)</f>
        <v>1.3103</v>
      </c>
      <c r="G1458" s="10">
        <f>VLOOKUP(C1458,away!$B$2:$E$405,4,FALSE)</f>
        <v>0.8276</v>
      </c>
      <c r="H1458" s="10">
        <f>VLOOKUP(A1458,away!$A$2:$E$405,3,FALSE)</f>
        <v>1.0995999999999999</v>
      </c>
      <c r="I1458" s="10">
        <f>VLOOKUP(C1458,away!$B$2:$E$405,3,FALSE)</f>
        <v>1.1071</v>
      </c>
      <c r="J1458" s="10">
        <f>VLOOKUP(B1458,home!$B$2:$E$405,4,FALSE)</f>
        <v>0.98850000000000005</v>
      </c>
      <c r="K1458" s="12">
        <f t="shared" si="1736"/>
        <v>1.3673253566520001</v>
      </c>
      <c r="L1458" s="12">
        <f t="shared" si="1737"/>
        <v>1.2033674376599999</v>
      </c>
      <c r="M1458" s="13">
        <f t="shared" si="1738"/>
        <v>7.648254039628688E-2</v>
      </c>
      <c r="N1458" s="13">
        <f t="shared" si="1739"/>
        <v>0.10457651682500395</v>
      </c>
      <c r="O1458" s="13">
        <f t="shared" si="1740"/>
        <v>9.2036598662407154E-2</v>
      </c>
      <c r="P1458" s="13">
        <f t="shared" si="1741"/>
        <v>0.12584397509111284</v>
      </c>
      <c r="Q1458" s="13">
        <f t="shared" si="1742"/>
        <v>7.1495061582586228E-2</v>
      </c>
      <c r="R1458" s="13">
        <f t="shared" si="1743"/>
        <v>5.5376922951661363E-2</v>
      </c>
      <c r="S1458" s="13">
        <f t="shared" si="1744"/>
        <v>5.1765755898915911E-2</v>
      </c>
      <c r="T1458" s="13">
        <f t="shared" si="1745"/>
        <v>8.6034829061980664E-2</v>
      </c>
      <c r="U1458" s="13">
        <f t="shared" si="1746"/>
        <v>7.5718270925170694E-2</v>
      </c>
      <c r="V1458" s="13">
        <f t="shared" si="1747"/>
        <v>9.4639006819392645E-3</v>
      </c>
      <c r="W1458" s="13">
        <f t="shared" si="1748"/>
        <v>3.2585670192422138E-2</v>
      </c>
      <c r="X1458" s="13">
        <f t="shared" si="1749"/>
        <v>3.9212534443888857E-2</v>
      </c>
      <c r="Y1458" s="13">
        <f t="shared" si="1750"/>
        <v>2.3593543548948524E-2</v>
      </c>
      <c r="Z1458" s="13">
        <f t="shared" si="1751"/>
        <v>2.2212928625945316E-2</v>
      </c>
      <c r="AA1458" s="13">
        <f t="shared" si="1752"/>
        <v>3.0372300555756099E-2</v>
      </c>
      <c r="AB1458" s="13">
        <f t="shared" si="1753"/>
        <v>2.0764408344870477E-2</v>
      </c>
      <c r="AC1458" s="13">
        <f t="shared" si="1754"/>
        <v>9.7324081704776224E-4</v>
      </c>
      <c r="AD1458" s="13">
        <f t="shared" si="1755"/>
        <v>1.1138803279399517E-2</v>
      </c>
      <c r="AE1458" s="13">
        <f t="shared" si="1756"/>
        <v>1.3404073160929798E-2</v>
      </c>
      <c r="AF1458" s="13">
        <f t="shared" si="1757"/>
        <v>8.0650125869376373E-3</v>
      </c>
      <c r="AG1458" s="13">
        <f t="shared" si="1758"/>
        <v>3.2350578438129292E-3</v>
      </c>
      <c r="AH1458" s="13">
        <f t="shared" si="1759"/>
        <v>6.6825787508820698E-3</v>
      </c>
      <c r="AI1458" s="13">
        <f t="shared" si="1760"/>
        <v>9.1372593739049018E-3</v>
      </c>
      <c r="AJ1458" s="13">
        <f t="shared" si="1761"/>
        <v>6.2468032161231779E-3</v>
      </c>
      <c r="AK1458" s="13">
        <f t="shared" si="1762"/>
        <v>2.8471374784734952E-3</v>
      </c>
      <c r="AL1458" s="13">
        <f t="shared" si="1763"/>
        <v>6.40546156043524E-5</v>
      </c>
      <c r="AM1458" s="13">
        <f t="shared" si="1764"/>
        <v>3.0460736333362769E-3</v>
      </c>
      <c r="AN1458" s="13">
        <f t="shared" si="1765"/>
        <v>3.6655458230715611E-3</v>
      </c>
      <c r="AO1458" s="13">
        <f t="shared" si="1766"/>
        <v>2.2054992423674712E-3</v>
      </c>
      <c r="AP1458" s="13">
        <f t="shared" si="1767"/>
        <v>8.8467532401627119E-4</v>
      </c>
      <c r="AQ1458" s="13">
        <f t="shared" si="1768"/>
        <v>2.6614736945562261E-4</v>
      </c>
      <c r="AR1458" s="13">
        <f t="shared" si="1769"/>
        <v>1.6083195336820241E-3</v>
      </c>
      <c r="AS1458" s="13">
        <f t="shared" si="1770"/>
        <v>2.1990960800021518E-3</v>
      </c>
      <c r="AT1458" s="13">
        <f t="shared" si="1771"/>
        <v>1.5034399159504794E-3</v>
      </c>
      <c r="AU1458" s="13">
        <f t="shared" si="1772"/>
        <v>6.8523050642728075E-4</v>
      </c>
      <c r="AV1458" s="13">
        <f t="shared" si="1773"/>
        <v>2.3423326164737814E-4</v>
      </c>
      <c r="AW1458" s="13">
        <f t="shared" si="1774"/>
        <v>2.927642559123165E-6</v>
      </c>
      <c r="AX1458" s="13">
        <f t="shared" si="1775"/>
        <v>6.9416228618163103E-4</v>
      </c>
      <c r="AY1458" s="13">
        <f t="shared" si="1776"/>
        <v>8.3533229164259673E-4</v>
      </c>
      <c r="AZ1458" s="13">
        <f t="shared" si="1777"/>
        <v>5.0260583969430393E-4</v>
      </c>
      <c r="BA1458" s="13">
        <f t="shared" si="1778"/>
        <v>2.0160650048862898E-4</v>
      </c>
      <c r="BB1458" s="13">
        <f t="shared" si="1779"/>
        <v>6.065167447715025E-5</v>
      </c>
      <c r="BC1458" s="13">
        <f t="shared" si="1780"/>
        <v>1.4597250021071345E-5</v>
      </c>
      <c r="BD1458" s="13">
        <f t="shared" si="1781"/>
        <v>3.2256655936424361E-4</v>
      </c>
      <c r="BE1458" s="13">
        <f t="shared" si="1782"/>
        <v>4.4105343582672292E-4</v>
      </c>
      <c r="BF1458" s="13">
        <f t="shared" si="1783"/>
        <v>3.0153177322218204E-4</v>
      </c>
      <c r="BG1458" s="13">
        <f t="shared" si="1784"/>
        <v>1.3743067978764338E-4</v>
      </c>
      <c r="BH1458" s="13">
        <f t="shared" si="1785"/>
        <v>4.6978113313891585E-5</v>
      </c>
      <c r="BI1458" s="13">
        <f t="shared" si="1786"/>
        <v>1.2846873108350955E-5</v>
      </c>
      <c r="BJ1458" s="14">
        <f t="shared" si="1787"/>
        <v>0.40571799976066286</v>
      </c>
      <c r="BK1458" s="14">
        <f t="shared" si="1788"/>
        <v>0.26542879979254957</v>
      </c>
      <c r="BL1458" s="14">
        <f t="shared" si="1789"/>
        <v>0.30667500699158184</v>
      </c>
      <c r="BM1458" s="14">
        <f t="shared" si="1790"/>
        <v>0.47339071501259766</v>
      </c>
      <c r="BN1458" s="14">
        <f t="shared" si="1791"/>
        <v>0.52581161550905842</v>
      </c>
    </row>
    <row r="1459" spans="1:66" x14ac:dyDescent="0.25">
      <c r="A1459" t="s">
        <v>122</v>
      </c>
      <c r="B1459" t="s">
        <v>144</v>
      </c>
      <c r="C1459" t="s">
        <v>135</v>
      </c>
      <c r="D1459" s="11">
        <v>44471</v>
      </c>
      <c r="E1459" s="10">
        <f>VLOOKUP(A1459,home!$A$2:$E$405,3,FALSE)</f>
        <v>1.2608999999999999</v>
      </c>
      <c r="F1459" s="10">
        <f>VLOOKUP(B1459,home!$B$2:$E$405,3,FALSE)</f>
        <v>1.0689</v>
      </c>
      <c r="G1459" s="10">
        <f>VLOOKUP(C1459,away!$B$2:$E$405,4,FALSE)</f>
        <v>1.1033999999999999</v>
      </c>
      <c r="H1459" s="10">
        <f>VLOOKUP(A1459,away!$A$2:$E$405,3,FALSE)</f>
        <v>1.0995999999999999</v>
      </c>
      <c r="I1459" s="10">
        <f>VLOOKUP(C1459,away!$B$2:$E$405,3,FALSE)</f>
        <v>1.1071</v>
      </c>
      <c r="J1459" s="10">
        <f>VLOOKUP(B1459,home!$B$2:$E$405,4,FALSE)</f>
        <v>1.6607000000000001</v>
      </c>
      <c r="K1459" s="12">
        <f t="shared" si="1736"/>
        <v>1.4871360494339998</v>
      </c>
      <c r="L1459" s="12">
        <f t="shared" si="1737"/>
        <v>2.0216816426119997</v>
      </c>
      <c r="M1459" s="13">
        <f t="shared" si="1738"/>
        <v>2.9932282700634947E-2</v>
      </c>
      <c r="N1459" s="13">
        <f t="shared" si="1739"/>
        <v>4.4513376645963908E-2</v>
      </c>
      <c r="O1459" s="13">
        <f t="shared" si="1740"/>
        <v>6.0513546457346412E-2</v>
      </c>
      <c r="P1459" s="13">
        <f t="shared" si="1741"/>
        <v>8.9991876415818961E-2</v>
      </c>
      <c r="Q1459" s="13">
        <f t="shared" si="1742"/>
        <v>3.3098723546123227E-2</v>
      </c>
      <c r="R1459" s="13">
        <f t="shared" si="1743"/>
        <v>6.1169563001082831E-2</v>
      </c>
      <c r="S1459" s="13">
        <f t="shared" si="1744"/>
        <v>6.7640496231417074E-2</v>
      </c>
      <c r="T1459" s="13">
        <f t="shared" si="1745"/>
        <v>6.6915081787086897E-2</v>
      </c>
      <c r="U1459" s="13">
        <f t="shared" si="1746"/>
        <v>9.0967462267034491E-2</v>
      </c>
      <c r="V1459" s="13">
        <f t="shared" si="1747"/>
        <v>2.2595801175020046E-2</v>
      </c>
      <c r="W1459" s="13">
        <f t="shared" si="1748"/>
        <v>1.6407434991896605E-2</v>
      </c>
      <c r="X1459" s="13">
        <f t="shared" si="1749"/>
        <v>3.317061012546714E-2</v>
      </c>
      <c r="Y1459" s="13">
        <f t="shared" si="1750"/>
        <v>3.3530206782448321E-2</v>
      </c>
      <c r="Z1459" s="13">
        <f t="shared" si="1751"/>
        <v>4.1221794201962446E-2</v>
      </c>
      <c r="AA1459" s="13">
        <f t="shared" si="1752"/>
        <v>6.1302416180087797E-2</v>
      </c>
      <c r="AB1459" s="13">
        <f t="shared" si="1753"/>
        <v>4.5582516509407353E-2</v>
      </c>
      <c r="AC1459" s="13">
        <f t="shared" si="1754"/>
        <v>4.2459143677665559E-3</v>
      </c>
      <c r="AD1459" s="13">
        <f t="shared" si="1755"/>
        <v>6.1000220137985726E-3</v>
      </c>
      <c r="AE1459" s="13">
        <f t="shared" si="1756"/>
        <v>1.2332302524825658E-2</v>
      </c>
      <c r="AF1459" s="13">
        <f t="shared" si="1757"/>
        <v>1.2465994812788827E-2</v>
      </c>
      <c r="AG1459" s="13">
        <f t="shared" si="1758"/>
        <v>8.4007576233038617E-3</v>
      </c>
      <c r="AH1459" s="13">
        <f t="shared" si="1759"/>
        <v>2.0834336153409305E-2</v>
      </c>
      <c r="AI1459" s="13">
        <f t="shared" si="1760"/>
        <v>3.0983492359761073E-2</v>
      </c>
      <c r="AJ1459" s="13">
        <f t="shared" si="1761"/>
        <v>2.3038334212781803E-2</v>
      </c>
      <c r="AK1459" s="13">
        <f t="shared" si="1762"/>
        <v>1.1420379108912165E-2</v>
      </c>
      <c r="AL1459" s="13">
        <f t="shared" si="1763"/>
        <v>5.1061632001503474E-4</v>
      </c>
      <c r="AM1459" s="13">
        <f t="shared" si="1764"/>
        <v>1.8143125278121675E-3</v>
      </c>
      <c r="AN1459" s="13">
        <f t="shared" si="1765"/>
        <v>3.6679623314388328E-3</v>
      </c>
      <c r="AO1459" s="13">
        <f t="shared" si="1766"/>
        <v>3.7077260556311002E-3</v>
      </c>
      <c r="AP1459" s="13">
        <f t="shared" si="1767"/>
        <v>2.4986139008345313E-3</v>
      </c>
      <c r="AQ1459" s="13">
        <f t="shared" si="1768"/>
        <v>1.2628504638230824E-3</v>
      </c>
      <c r="AR1459" s="13">
        <f t="shared" si="1769"/>
        <v>8.4240789874710145E-3</v>
      </c>
      <c r="AS1459" s="13">
        <f t="shared" si="1770"/>
        <v>1.2527751545547614E-2</v>
      </c>
      <c r="AT1459" s="13">
        <f t="shared" si="1771"/>
        <v>9.3152354708681846E-3</v>
      </c>
      <c r="AU1459" s="13">
        <f t="shared" si="1772"/>
        <v>4.61767415923146E-3</v>
      </c>
      <c r="AV1459" s="13">
        <f t="shared" si="1773"/>
        <v>1.7167774266832352E-3</v>
      </c>
      <c r="AW1459" s="13">
        <f t="shared" si="1774"/>
        <v>4.2643776607973654E-5</v>
      </c>
      <c r="AX1459" s="13">
        <f t="shared" si="1775"/>
        <v>4.4968826084153339E-4</v>
      </c>
      <c r="AY1459" s="13">
        <f t="shared" si="1776"/>
        <v>9.0912650184144471E-4</v>
      </c>
      <c r="AZ1459" s="13">
        <f t="shared" si="1777"/>
        <v>9.1898217979245668E-4</v>
      </c>
      <c r="BA1459" s="13">
        <f t="shared" si="1778"/>
        <v>6.1929646759132327E-4</v>
      </c>
      <c r="BB1459" s="13">
        <f t="shared" si="1779"/>
        <v>3.1300507496595878E-4</v>
      </c>
      <c r="BC1459" s="13">
        <f t="shared" si="1780"/>
        <v>1.2655932282061428E-4</v>
      </c>
      <c r="BD1459" s="13">
        <f t="shared" si="1781"/>
        <v>2.8384676408139404E-3</v>
      </c>
      <c r="BE1459" s="13">
        <f t="shared" si="1782"/>
        <v>4.2211875538062885E-3</v>
      </c>
      <c r="BF1459" s="13">
        <f t="shared" si="1783"/>
        <v>3.1387400913437278E-3</v>
      </c>
      <c r="BG1459" s="13">
        <f t="shared" si="1784"/>
        <v>1.5559111798803412E-3</v>
      </c>
      <c r="BH1459" s="13">
        <f t="shared" si="1785"/>
        <v>5.7846290132936116E-4</v>
      </c>
      <c r="BI1459" s="13">
        <f t="shared" si="1786"/>
        <v>1.7205060676541507E-4</v>
      </c>
      <c r="BJ1459" s="14">
        <f t="shared" si="1787"/>
        <v>0.28322263394109609</v>
      </c>
      <c r="BK1459" s="14">
        <f t="shared" si="1788"/>
        <v>0.21582611371251406</v>
      </c>
      <c r="BL1459" s="14">
        <f t="shared" si="1789"/>
        <v>0.45491838381356386</v>
      </c>
      <c r="BM1459" s="14">
        <f t="shared" si="1790"/>
        <v>0.67510307417693272</v>
      </c>
      <c r="BN1459" s="14">
        <f t="shared" si="1791"/>
        <v>0.31921936876697027</v>
      </c>
    </row>
    <row r="1460" spans="1:66" x14ac:dyDescent="0.25">
      <c r="A1460" t="s">
        <v>122</v>
      </c>
      <c r="B1460" t="s">
        <v>141</v>
      </c>
      <c r="C1460" t="s">
        <v>389</v>
      </c>
      <c r="D1460" s="11">
        <v>44471</v>
      </c>
      <c r="E1460" s="10">
        <f>VLOOKUP(A1460,home!$A$2:$E$405,3,FALSE)</f>
        <v>1.2608999999999999</v>
      </c>
      <c r="F1460" s="10">
        <f>VLOOKUP(B1460,home!$B$2:$E$405,3,FALSE)</f>
        <v>0.89649999999999996</v>
      </c>
      <c r="G1460" s="10">
        <f>VLOOKUP(C1460,away!$B$2:$E$405,4,FALSE)</f>
        <v>0.79330000000000001</v>
      </c>
      <c r="H1460" s="10">
        <f>VLOOKUP(A1460,away!$A$2:$E$405,3,FALSE)</f>
        <v>1.0995999999999999</v>
      </c>
      <c r="I1460" s="10">
        <f>VLOOKUP(C1460,away!$B$2:$E$405,3,FALSE)</f>
        <v>1.1268</v>
      </c>
      <c r="J1460" s="10">
        <f>VLOOKUP(B1460,home!$B$2:$E$405,4,FALSE)</f>
        <v>0.79079999999999995</v>
      </c>
      <c r="K1460" s="12">
        <f t="shared" si="1736"/>
        <v>0.89674382110499995</v>
      </c>
      <c r="L1460" s="12">
        <f t="shared" si="1737"/>
        <v>0.97982435462399997</v>
      </c>
      <c r="M1460" s="13">
        <f t="shared" si="1738"/>
        <v>0.15311466777283175</v>
      </c>
      <c r="N1460" s="13">
        <f t="shared" si="1739"/>
        <v>0.1373046322458317</v>
      </c>
      <c r="O1460" s="13">
        <f t="shared" si="1740"/>
        <v>0.15002548053398304</v>
      </c>
      <c r="P1460" s="13">
        <f t="shared" si="1741"/>
        <v>0.13453442267715771</v>
      </c>
      <c r="Q1460" s="13">
        <f t="shared" si="1742"/>
        <v>6.1563540287771952E-2</v>
      </c>
      <c r="R1460" s="13">
        <f t="shared" si="1743"/>
        <v>7.3499309820682687E-2</v>
      </c>
      <c r="S1460" s="13">
        <f t="shared" si="1744"/>
        <v>2.9552215911687548E-2</v>
      </c>
      <c r="T1460" s="13">
        <f t="shared" si="1745"/>
        <v>6.0321456130834776E-2</v>
      </c>
      <c r="U1460" s="13">
        <f t="shared" si="1746"/>
        <v>6.591005193717922E-2</v>
      </c>
      <c r="V1460" s="13">
        <f t="shared" si="1747"/>
        <v>2.8851218823560051E-3</v>
      </c>
      <c r="W1460" s="13">
        <f t="shared" si="1748"/>
        <v>1.8402241452802746E-2</v>
      </c>
      <c r="X1460" s="13">
        <f t="shared" si="1749"/>
        <v>1.8030964355127469E-2</v>
      </c>
      <c r="Y1460" s="13">
        <f t="shared" si="1750"/>
        <v>8.8335890062555579E-3</v>
      </c>
      <c r="Z1460" s="13">
        <f t="shared" si="1751"/>
        <v>2.4005471270119948E-2</v>
      </c>
      <c r="AA1460" s="13">
        <f t="shared" si="1752"/>
        <v>2.1526758034193655E-2</v>
      </c>
      <c r="AB1460" s="13">
        <f t="shared" si="1753"/>
        <v>9.6519936277927876E-3</v>
      </c>
      <c r="AC1460" s="13">
        <f t="shared" si="1754"/>
        <v>1.5843853027028201E-4</v>
      </c>
      <c r="AD1460" s="13">
        <f t="shared" si="1755"/>
        <v>4.1255240793207897E-3</v>
      </c>
      <c r="AE1460" s="13">
        <f t="shared" si="1756"/>
        <v>4.0422889685062637E-3</v>
      </c>
      <c r="AF1460" s="13">
        <f t="shared" si="1757"/>
        <v>1.9803665898851818E-3</v>
      </c>
      <c r="AG1460" s="13">
        <f t="shared" si="1758"/>
        <v>6.4680380528439347E-4</v>
      </c>
      <c r="AH1460" s="13">
        <f t="shared" si="1759"/>
        <v>5.8802863486725615E-3</v>
      </c>
      <c r="AI1460" s="13">
        <f t="shared" si="1760"/>
        <v>5.2731104495002002E-3</v>
      </c>
      <c r="AJ1460" s="13">
        <f t="shared" si="1761"/>
        <v>2.3643146067967562E-3</v>
      </c>
      <c r="AK1460" s="13">
        <f t="shared" si="1762"/>
        <v>7.0672817159776302E-4</v>
      </c>
      <c r="AL1460" s="13">
        <f t="shared" si="1763"/>
        <v>5.5684896841769295E-6</v>
      </c>
      <c r="AM1460" s="13">
        <f t="shared" si="1764"/>
        <v>7.3990764539016258E-4</v>
      </c>
      <c r="AN1460" s="13">
        <f t="shared" si="1765"/>
        <v>7.2497953112577948E-4</v>
      </c>
      <c r="AO1460" s="13">
        <f t="shared" si="1766"/>
        <v>3.5517630060046343E-4</v>
      </c>
      <c r="AP1460" s="13">
        <f t="shared" si="1767"/>
        <v>1.1600346317119632E-4</v>
      </c>
      <c r="AQ1460" s="13">
        <f t="shared" si="1768"/>
        <v>2.841575460896659E-5</v>
      </c>
      <c r="AR1460" s="13">
        <f t="shared" si="1769"/>
        <v>1.1523295553184823E-3</v>
      </c>
      <c r="AS1460" s="13">
        <f t="shared" si="1770"/>
        <v>1.033344408608521E-3</v>
      </c>
      <c r="AT1460" s="13">
        <f t="shared" si="1771"/>
        <v>4.6332260674654575E-4</v>
      </c>
      <c r="AU1460" s="13">
        <f t="shared" si="1772"/>
        <v>1.3849389492607558E-4</v>
      </c>
      <c r="AV1460" s="13">
        <f t="shared" si="1773"/>
        <v>3.1048386133930838E-5</v>
      </c>
      <c r="AW1460" s="13">
        <f t="shared" si="1774"/>
        <v>1.3591004044758194E-7</v>
      </c>
      <c r="AX1460" s="13">
        <f t="shared" si="1775"/>
        <v>1.1058460153199621E-4</v>
      </c>
      <c r="AY1460" s="13">
        <f t="shared" si="1776"/>
        <v>1.0835348582744038E-4</v>
      </c>
      <c r="AZ1460" s="13">
        <f t="shared" si="1777"/>
        <v>5.3083692161066242E-5</v>
      </c>
      <c r="BA1460" s="13">
        <f t="shared" si="1778"/>
        <v>1.733756480425861E-5</v>
      </c>
      <c r="BB1460" s="13">
        <f t="shared" si="1779"/>
        <v>4.2469420612711157E-6</v>
      </c>
      <c r="BC1460" s="13">
        <f t="shared" si="1780"/>
        <v>8.3225145286209852E-7</v>
      </c>
      <c r="BD1460" s="13">
        <f t="shared" si="1781"/>
        <v>1.8818009380901541E-4</v>
      </c>
      <c r="BE1460" s="13">
        <f t="shared" si="1782"/>
        <v>1.6874933637819379E-4</v>
      </c>
      <c r="BF1460" s="13">
        <f t="shared" si="1783"/>
        <v>7.5662462356357229E-5</v>
      </c>
      <c r="BG1460" s="13">
        <f t="shared" si="1784"/>
        <v>2.2616615202551003E-5</v>
      </c>
      <c r="BH1460" s="13">
        <f t="shared" si="1785"/>
        <v>5.0703274842992539E-6</v>
      </c>
      <c r="BI1460" s="13">
        <f t="shared" si="1786"/>
        <v>9.0935696850484328E-7</v>
      </c>
      <c r="BJ1460" s="14">
        <f t="shared" si="1787"/>
        <v>0.31751032815435626</v>
      </c>
      <c r="BK1460" s="14">
        <f t="shared" si="1788"/>
        <v>0.32035878874981488</v>
      </c>
      <c r="BL1460" s="14">
        <f t="shared" si="1789"/>
        <v>0.33811776057433107</v>
      </c>
      <c r="BM1460" s="14">
        <f t="shared" si="1790"/>
        <v>0.28984207783457638</v>
      </c>
      <c r="BN1460" s="14">
        <f t="shared" si="1791"/>
        <v>0.71004205333825887</v>
      </c>
    </row>
    <row r="1461" spans="1:66" x14ac:dyDescent="0.25">
      <c r="A1461" t="s">
        <v>122</v>
      </c>
      <c r="B1461" t="s">
        <v>132</v>
      </c>
      <c r="C1461" t="s">
        <v>137</v>
      </c>
      <c r="D1461" s="11">
        <v>44471</v>
      </c>
      <c r="E1461" s="10">
        <f>VLOOKUP(A1461,home!$A$2:$E$405,3,FALSE)</f>
        <v>1.2608999999999999</v>
      </c>
      <c r="F1461" s="10">
        <f>VLOOKUP(B1461,home!$B$2:$E$405,3,FALSE)</f>
        <v>0.93100000000000005</v>
      </c>
      <c r="G1461" s="10">
        <f>VLOOKUP(C1461,away!$B$2:$E$405,4,FALSE)</f>
        <v>1.0345</v>
      </c>
      <c r="H1461" s="10">
        <f>VLOOKUP(A1461,away!$A$2:$E$405,3,FALSE)</f>
        <v>1.0995999999999999</v>
      </c>
      <c r="I1461" s="10">
        <f>VLOOKUP(C1461,away!$B$2:$E$405,3,FALSE)</f>
        <v>0.83030000000000004</v>
      </c>
      <c r="J1461" s="10">
        <f>VLOOKUP(B1461,home!$B$2:$E$405,4,FALSE)</f>
        <v>0.98850000000000005</v>
      </c>
      <c r="K1461" s="12">
        <f t="shared" si="1736"/>
        <v>1.2143973775500001</v>
      </c>
      <c r="L1461" s="12">
        <f t="shared" si="1737"/>
        <v>0.90249840437999995</v>
      </c>
      <c r="M1461" s="13">
        <f t="shared" si="1738"/>
        <v>0.12040481178310976</v>
      </c>
      <c r="N1461" s="13">
        <f t="shared" si="1739"/>
        <v>0.14621928767380984</v>
      </c>
      <c r="O1461" s="13">
        <f t="shared" si="1740"/>
        <v>0.10866515051393076</v>
      </c>
      <c r="P1461" s="13">
        <f t="shared" si="1741"/>
        <v>0.13196267381519355</v>
      </c>
      <c r="Q1461" s="13">
        <f t="shared" si="1742"/>
        <v>8.8784159749151895E-2</v>
      </c>
      <c r="R1461" s="13">
        <f t="shared" si="1743"/>
        <v>4.9035062475267531E-2</v>
      </c>
      <c r="S1461" s="13">
        <f t="shared" si="1744"/>
        <v>3.6157498655087009E-2</v>
      </c>
      <c r="T1461" s="13">
        <f t="shared" si="1745"/>
        <v>8.0127562507828584E-2</v>
      </c>
      <c r="U1461" s="13">
        <f t="shared" si="1746"/>
        <v>5.9548051277965308E-2</v>
      </c>
      <c r="V1461" s="13">
        <f t="shared" si="1747"/>
        <v>4.403146472980889E-3</v>
      </c>
      <c r="W1461" s="13">
        <f t="shared" si="1748"/>
        <v>3.5939750255783443E-2</v>
      </c>
      <c r="X1461" s="13">
        <f t="shared" si="1749"/>
        <v>3.2435567259660243E-2</v>
      </c>
      <c r="Y1461" s="13">
        <f t="shared" si="1750"/>
        <v>1.4636523848501773E-2</v>
      </c>
      <c r="Z1461" s="13">
        <f t="shared" si="1751"/>
        <v>1.4751355214200852E-2</v>
      </c>
      <c r="AA1461" s="13">
        <f t="shared" si="1752"/>
        <v>1.7914007087434035E-2</v>
      </c>
      <c r="AB1461" s="13">
        <f t="shared" si="1753"/>
        <v>1.0877361614196007E-2</v>
      </c>
      <c r="AC1461" s="13">
        <f t="shared" si="1754"/>
        <v>3.0161324803466345E-4</v>
      </c>
      <c r="AD1461" s="13">
        <f t="shared" si="1755"/>
        <v>1.0911284615106338E-2</v>
      </c>
      <c r="AE1461" s="13">
        <f t="shared" si="1756"/>
        <v>9.8474169548695093E-3</v>
      </c>
      <c r="AF1461" s="13">
        <f t="shared" si="1757"/>
        <v>4.4436390445171461E-3</v>
      </c>
      <c r="AG1461" s="13">
        <f t="shared" si="1758"/>
        <v>1.3367923824391308E-3</v>
      </c>
      <c r="AH1461" s="13">
        <f t="shared" si="1759"/>
        <v>3.3282686358147144E-3</v>
      </c>
      <c r="AI1461" s="13">
        <f t="shared" si="1760"/>
        <v>4.0418407031153061E-3</v>
      </c>
      <c r="AJ1461" s="13">
        <f t="shared" si="1761"/>
        <v>2.4542003751690388E-3</v>
      </c>
      <c r="AK1461" s="13">
        <f t="shared" si="1762"/>
        <v>9.9345816652916894E-4</v>
      </c>
      <c r="AL1461" s="13">
        <f t="shared" si="1763"/>
        <v>1.3222624604217926E-5</v>
      </c>
      <c r="AM1461" s="13">
        <f t="shared" si="1764"/>
        <v>2.6501270844573599E-3</v>
      </c>
      <c r="AN1461" s="13">
        <f t="shared" si="1765"/>
        <v>2.3917354651269884E-3</v>
      </c>
      <c r="AO1461" s="13">
        <f t="shared" si="1766"/>
        <v>1.0792687204880822E-3</v>
      </c>
      <c r="AP1461" s="13">
        <f t="shared" si="1767"/>
        <v>3.2467943271257944E-4</v>
      </c>
      <c r="AQ1461" s="13">
        <f t="shared" si="1768"/>
        <v>7.3255667489526612E-5</v>
      </c>
      <c r="AR1461" s="13">
        <f t="shared" si="1769"/>
        <v>6.0075142663415602E-4</v>
      </c>
      <c r="AS1461" s="13">
        <f t="shared" si="1770"/>
        <v>7.2955095706394039E-4</v>
      </c>
      <c r="AT1461" s="13">
        <f t="shared" si="1771"/>
        <v>4.4298238452377108E-4</v>
      </c>
      <c r="AU1461" s="13">
        <f t="shared" si="1772"/>
        <v>1.793188820221711E-4</v>
      </c>
      <c r="AV1461" s="13">
        <f t="shared" si="1773"/>
        <v>5.4441095018230605E-5</v>
      </c>
      <c r="AW1461" s="13">
        <f t="shared" si="1774"/>
        <v>4.025524099785955E-7</v>
      </c>
      <c r="AX1461" s="13">
        <f t="shared" si="1775"/>
        <v>5.3638456358987387E-4</v>
      </c>
      <c r="AY1461" s="13">
        <f t="shared" si="1776"/>
        <v>4.840862127739237E-4</v>
      </c>
      <c r="AZ1461" s="13">
        <f t="shared" si="1777"/>
        <v>2.1844351730541166E-4</v>
      </c>
      <c r="BA1461" s="13">
        <f t="shared" si="1778"/>
        <v>6.5714975271762981E-5</v>
      </c>
      <c r="BB1461" s="13">
        <f t="shared" si="1779"/>
        <v>1.4826915081659307E-5</v>
      </c>
      <c r="BC1461" s="13">
        <f t="shared" si="1780"/>
        <v>2.6762534406150571E-6</v>
      </c>
      <c r="BD1461" s="13">
        <f t="shared" si="1781"/>
        <v>9.0362867327722365E-5</v>
      </c>
      <c r="BE1461" s="13">
        <f t="shared" si="1782"/>
        <v>1.0973642911068463E-4</v>
      </c>
      <c r="BF1461" s="13">
        <f t="shared" si="1783"/>
        <v>6.6631815866858467E-5</v>
      </c>
      <c r="BG1461" s="13">
        <f t="shared" si="1784"/>
        <v>2.6972500816702469E-5</v>
      </c>
      <c r="BH1461" s="13">
        <f t="shared" si="1785"/>
        <v>8.1888335644421771E-6</v>
      </c>
      <c r="BI1461" s="13">
        <f t="shared" si="1786"/>
        <v>1.9888996011704E-6</v>
      </c>
      <c r="BJ1461" s="14">
        <f t="shared" si="1787"/>
        <v>0.43252318309940568</v>
      </c>
      <c r="BK1461" s="14">
        <f t="shared" si="1788"/>
        <v>0.29372705281178402</v>
      </c>
      <c r="BL1461" s="14">
        <f t="shared" si="1789"/>
        <v>0.25916832694097169</v>
      </c>
      <c r="BM1461" s="14">
        <f t="shared" si="1790"/>
        <v>0.35461508839553502</v>
      </c>
      <c r="BN1461" s="14">
        <f t="shared" si="1791"/>
        <v>0.64507114601046345</v>
      </c>
    </row>
    <row r="1462" spans="1:66" x14ac:dyDescent="0.25">
      <c r="A1462" t="s">
        <v>122</v>
      </c>
      <c r="B1462" t="s">
        <v>127</v>
      </c>
      <c r="C1462" t="s">
        <v>118</v>
      </c>
      <c r="D1462" s="11">
        <v>44471</v>
      </c>
      <c r="E1462" s="10">
        <f>VLOOKUP(A1462,home!$A$2:$E$405,3,FALSE)</f>
        <v>1.2608999999999999</v>
      </c>
      <c r="F1462" s="10">
        <f>VLOOKUP(B1462,home!$B$2:$E$405,3,FALSE)</f>
        <v>0.75860000000000005</v>
      </c>
      <c r="G1462" s="10">
        <f>VLOOKUP(C1462,away!$B$2:$E$405,4,FALSE)</f>
        <v>1.1613</v>
      </c>
      <c r="H1462" s="10">
        <f>VLOOKUP(A1462,away!$A$2:$E$405,3,FALSE)</f>
        <v>1.0995999999999999</v>
      </c>
      <c r="I1462" s="10">
        <f>VLOOKUP(C1462,away!$B$2:$E$405,3,FALSE)</f>
        <v>1.1607000000000001</v>
      </c>
      <c r="J1462" s="10">
        <f>VLOOKUP(B1462,home!$B$2:$E$405,4,FALSE)</f>
        <v>0.75129999999999997</v>
      </c>
      <c r="K1462" s="12">
        <f t="shared" si="1736"/>
        <v>1.1108052127620001</v>
      </c>
      <c r="L1462" s="12">
        <f t="shared" si="1737"/>
        <v>0.95888848743599986</v>
      </c>
      <c r="M1462" s="13">
        <f t="shared" si="1738"/>
        <v>0.12622443830494245</v>
      </c>
      <c r="N1462" s="13">
        <f t="shared" si="1739"/>
        <v>0.14021076404708555</v>
      </c>
      <c r="O1462" s="13">
        <f t="shared" si="1740"/>
        <v>0.12103516072368493</v>
      </c>
      <c r="P1462" s="13">
        <f t="shared" si="1741"/>
        <v>0.13444648745935572</v>
      </c>
      <c r="Q1462" s="13">
        <f t="shared" si="1742"/>
        <v>7.7873423794422733E-2</v>
      </c>
      <c r="R1462" s="13">
        <f t="shared" si="1743"/>
        <v>5.8029611096453687E-2</v>
      </c>
      <c r="S1462" s="13">
        <f t="shared" si="1744"/>
        <v>3.5801026791835833E-2</v>
      </c>
      <c r="T1462" s="13">
        <f t="shared" si="1745"/>
        <v>7.4671929553696614E-2</v>
      </c>
      <c r="U1462" s="13">
        <f t="shared" si="1746"/>
        <v>6.4459594500492365E-2</v>
      </c>
      <c r="V1462" s="13">
        <f t="shared" si="1747"/>
        <v>4.2370051000145481E-3</v>
      </c>
      <c r="W1462" s="13">
        <f t="shared" si="1748"/>
        <v>2.8834068362156375E-2</v>
      </c>
      <c r="X1462" s="13">
        <f t="shared" si="1749"/>
        <v>2.7648656198414345E-2</v>
      </c>
      <c r="Y1462" s="13">
        <f t="shared" si="1750"/>
        <v>1.3255989060867755E-2</v>
      </c>
      <c r="Z1462" s="13">
        <f t="shared" si="1751"/>
        <v>1.8547975336925933E-2</v>
      </c>
      <c r="AA1462" s="13">
        <f t="shared" si="1752"/>
        <v>2.0603187690438344E-2</v>
      </c>
      <c r="AB1462" s="13">
        <f t="shared" si="1753"/>
        <v>1.1443064143026392E-2</v>
      </c>
      <c r="AC1462" s="13">
        <f t="shared" si="1754"/>
        <v>2.8206228360674505E-4</v>
      </c>
      <c r="AD1462" s="13">
        <f t="shared" si="1755"/>
        <v>8.0072583604547942E-3</v>
      </c>
      <c r="AE1462" s="13">
        <f t="shared" si="1756"/>
        <v>7.6780678577657614E-3</v>
      </c>
      <c r="AF1462" s="13">
        <f t="shared" si="1757"/>
        <v>3.6812054372819892E-3</v>
      </c>
      <c r="AG1462" s="13">
        <f t="shared" si="1758"/>
        <v>1.1766218378988353E-3</v>
      </c>
      <c r="AH1462" s="13">
        <f t="shared" si="1759"/>
        <v>4.446360003956284E-3</v>
      </c>
      <c r="AI1462" s="13">
        <f t="shared" si="1760"/>
        <v>4.9390398702111073E-3</v>
      </c>
      <c r="AJ1462" s="13">
        <f t="shared" si="1761"/>
        <v>2.7431556169349252E-3</v>
      </c>
      <c r="AK1462" s="13">
        <f t="shared" si="1762"/>
        <v>1.0157038529028915E-3</v>
      </c>
      <c r="AL1462" s="13">
        <f t="shared" si="1763"/>
        <v>1.2017413992075288E-5</v>
      </c>
      <c r="AM1462" s="13">
        <f t="shared" si="1764"/>
        <v>1.7789008653450581E-3</v>
      </c>
      <c r="AN1462" s="13">
        <f t="shared" si="1765"/>
        <v>1.7057675600693138E-3</v>
      </c>
      <c r="AO1462" s="13">
        <f t="shared" si="1766"/>
        <v>8.178204377961301E-4</v>
      </c>
      <c r="AP1462" s="13">
        <f t="shared" si="1767"/>
        <v>2.6139953419752616E-4</v>
      </c>
      <c r="AQ1462" s="13">
        <f t="shared" si="1768"/>
        <v>6.2663250990785182E-5</v>
      </c>
      <c r="AR1462" s="13">
        <f t="shared" si="1769"/>
        <v>8.5271268375791361E-4</v>
      </c>
      <c r="AS1462" s="13">
        <f t="shared" si="1770"/>
        <v>9.4719769410656529E-4</v>
      </c>
      <c r="AT1462" s="13">
        <f t="shared" si="1771"/>
        <v>5.2607606806485963E-4</v>
      </c>
      <c r="AU1462" s="13">
        <f t="shared" si="1772"/>
        <v>1.9478934623859423E-4</v>
      </c>
      <c r="AV1462" s="13">
        <f t="shared" si="1773"/>
        <v>5.4093255298083162E-5</v>
      </c>
      <c r="AW1462" s="13">
        <f t="shared" si="1774"/>
        <v>3.5556134094609714E-7</v>
      </c>
      <c r="AX1462" s="13">
        <f t="shared" si="1775"/>
        <v>3.2933539236868739E-4</v>
      </c>
      <c r="AY1462" s="13">
        <f t="shared" si="1776"/>
        <v>3.1579591624755218E-4</v>
      </c>
      <c r="AZ1462" s="13">
        <f t="shared" si="1777"/>
        <v>1.5140653423454048E-4</v>
      </c>
      <c r="BA1462" s="13">
        <f t="shared" si="1778"/>
        <v>4.8393994200028492E-5</v>
      </c>
      <c r="BB1462" s="13">
        <f t="shared" si="1779"/>
        <v>1.1601110974862966E-5</v>
      </c>
      <c r="BC1462" s="13">
        <f t="shared" si="1780"/>
        <v>2.2248343510527058E-6</v>
      </c>
      <c r="BD1462" s="13">
        <f t="shared" si="1781"/>
        <v>1.3627606259101961E-4</v>
      </c>
      <c r="BE1462" s="13">
        <f t="shared" si="1782"/>
        <v>1.5137616070078519E-4</v>
      </c>
      <c r="BF1462" s="13">
        <f t="shared" si="1783"/>
        <v>8.4074714197165202E-5</v>
      </c>
      <c r="BG1462" s="13">
        <f t="shared" si="1784"/>
        <v>3.1130210263895476E-5</v>
      </c>
      <c r="BH1462" s="13">
        <f t="shared" si="1785"/>
        <v>8.6448999588780556E-6</v>
      </c>
      <c r="BI1462" s="13">
        <f t="shared" si="1786"/>
        <v>1.9205599876255483E-6</v>
      </c>
      <c r="BJ1462" s="14">
        <f t="shared" si="1787"/>
        <v>0.3885232939408203</v>
      </c>
      <c r="BK1462" s="14">
        <f t="shared" si="1788"/>
        <v>0.30131883326999492</v>
      </c>
      <c r="BL1462" s="14">
        <f t="shared" si="1789"/>
        <v>0.29170316915326638</v>
      </c>
      <c r="BM1462" s="14">
        <f t="shared" si="1790"/>
        <v>0.34195794592015583</v>
      </c>
      <c r="BN1462" s="14">
        <f t="shared" si="1791"/>
        <v>0.65781988542594505</v>
      </c>
    </row>
    <row r="1463" spans="1:66" x14ac:dyDescent="0.25">
      <c r="A1463" t="s">
        <v>122</v>
      </c>
      <c r="B1463" t="s">
        <v>129</v>
      </c>
      <c r="C1463" t="s">
        <v>140</v>
      </c>
      <c r="D1463" s="11">
        <v>44471</v>
      </c>
      <c r="E1463" s="10">
        <f>VLOOKUP(A1463,home!$A$2:$E$405,3,FALSE)</f>
        <v>1.2608999999999999</v>
      </c>
      <c r="F1463" s="10">
        <f>VLOOKUP(B1463,home!$B$2:$E$405,3,FALSE)</f>
        <v>1.1033999999999999</v>
      </c>
      <c r="G1463" s="10">
        <f>VLOOKUP(C1463,away!$B$2:$E$405,4,FALSE)</f>
        <v>0.6552</v>
      </c>
      <c r="H1463" s="10">
        <f>VLOOKUP(A1463,away!$A$2:$E$405,3,FALSE)</f>
        <v>1.0995999999999999</v>
      </c>
      <c r="I1463" s="10">
        <f>VLOOKUP(C1463,away!$B$2:$E$405,3,FALSE)</f>
        <v>0.7117</v>
      </c>
      <c r="J1463" s="10">
        <f>VLOOKUP(B1463,home!$B$2:$E$405,4,FALSE)</f>
        <v>1.028</v>
      </c>
      <c r="K1463" s="12">
        <f t="shared" si="1736"/>
        <v>0.91156472971199987</v>
      </c>
      <c r="L1463" s="12">
        <f t="shared" si="1737"/>
        <v>0.80449770895999995</v>
      </c>
      <c r="M1463" s="13">
        <f t="shared" si="1738"/>
        <v>0.17977262183006701</v>
      </c>
      <c r="N1463" s="13">
        <f t="shared" si="1739"/>
        <v>0.16387438142814262</v>
      </c>
      <c r="O1463" s="13">
        <f t="shared" si="1740"/>
        <v>0.14462666239602134</v>
      </c>
      <c r="P1463" s="13">
        <f t="shared" si="1741"/>
        <v>0.13183656441617786</v>
      </c>
      <c r="Q1463" s="13">
        <f t="shared" si="1742"/>
        <v>7.4691053106632987E-2</v>
      </c>
      <c r="R1463" s="13">
        <f t="shared" si="1743"/>
        <v>5.817590927606528E-2</v>
      </c>
      <c r="S1463" s="13">
        <f t="shared" si="1744"/>
        <v>2.4170643366222048E-2</v>
      </c>
      <c r="T1463" s="13">
        <f t="shared" si="1745"/>
        <v>6.0088781104095913E-2</v>
      </c>
      <c r="U1463" s="13">
        <f t="shared" si="1746"/>
        <v>5.3031107014986277E-2</v>
      </c>
      <c r="V1463" s="13">
        <f t="shared" si="1747"/>
        <v>1.9695092542101182E-3</v>
      </c>
      <c r="W1463" s="13">
        <f t="shared" si="1748"/>
        <v>2.2695243212350846E-2</v>
      </c>
      <c r="X1463" s="13">
        <f t="shared" si="1749"/>
        <v>1.8258271168626241E-2</v>
      </c>
      <c r="Y1463" s="13">
        <f t="shared" si="1750"/>
        <v>7.3443686623651163E-3</v>
      </c>
      <c r="Z1463" s="13">
        <f t="shared" si="1751"/>
        <v>1.5600795243086442E-2</v>
      </c>
      <c r="AA1463" s="13">
        <f t="shared" si="1752"/>
        <v>1.4221134699056347E-2</v>
      </c>
      <c r="AB1463" s="13">
        <f t="shared" si="1753"/>
        <v>6.4817424040716195E-3</v>
      </c>
      <c r="AC1463" s="13">
        <f t="shared" si="1754"/>
        <v>9.0271439491761225E-5</v>
      </c>
      <c r="AD1463" s="13">
        <f t="shared" si="1755"/>
        <v>5.172045811153673E-3</v>
      </c>
      <c r="AE1463" s="13">
        <f t="shared" si="1756"/>
        <v>4.1608990057092942E-3</v>
      </c>
      <c r="AF1463" s="13">
        <f t="shared" si="1757"/>
        <v>1.6737168586535343E-3</v>
      </c>
      <c r="AG1463" s="13">
        <f t="shared" si="1758"/>
        <v>4.4883379274483217E-4</v>
      </c>
      <c r="AH1463" s="13">
        <f t="shared" si="1759"/>
        <v>3.1377010077542769E-3</v>
      </c>
      <c r="AI1463" s="13">
        <f t="shared" si="1760"/>
        <v>2.8602175710505974E-3</v>
      </c>
      <c r="AJ1463" s="13">
        <f t="shared" si="1761"/>
        <v>1.303636728536125E-3</v>
      </c>
      <c r="AK1463" s="13">
        <f t="shared" si="1762"/>
        <v>3.9611642069688961E-4</v>
      </c>
      <c r="AL1463" s="13">
        <f t="shared" si="1763"/>
        <v>2.6480286767462014E-6</v>
      </c>
      <c r="AM1463" s="13">
        <f t="shared" si="1764"/>
        <v>9.4293090838047633E-4</v>
      </c>
      <c r="AN1463" s="13">
        <f t="shared" si="1765"/>
        <v>7.5858575549966466E-4</v>
      </c>
      <c r="AO1463" s="13">
        <f t="shared" si="1766"/>
        <v>3.0514025117458544E-4</v>
      </c>
      <c r="AP1463" s="13">
        <f t="shared" si="1767"/>
        <v>8.1828210993810981E-5</v>
      </c>
      <c r="AQ1463" s="13">
        <f t="shared" si="1768"/>
        <v>1.6457652068204101E-5</v>
      </c>
      <c r="AR1463" s="13">
        <f t="shared" si="1769"/>
        <v>5.0485465442795985E-4</v>
      </c>
      <c r="AS1463" s="13">
        <f t="shared" si="1770"/>
        <v>4.6020769660746834E-4</v>
      </c>
      <c r="AT1463" s="13">
        <f t="shared" si="1771"/>
        <v>2.0975455228468444E-4</v>
      </c>
      <c r="AU1463" s="13">
        <f t="shared" si="1772"/>
        <v>6.3734950586416653E-5</v>
      </c>
      <c r="AV1463" s="13">
        <f t="shared" si="1773"/>
        <v>1.4524633251128637E-5</v>
      </c>
      <c r="AW1463" s="13">
        <f t="shared" si="1774"/>
        <v>5.3942678575466738E-8</v>
      </c>
      <c r="AX1463" s="13">
        <f t="shared" si="1775"/>
        <v>1.4325709310582317E-4</v>
      </c>
      <c r="AY1463" s="13">
        <f t="shared" si="1776"/>
        <v>1.1525000319590412E-4</v>
      </c>
      <c r="AZ1463" s="13">
        <f t="shared" si="1777"/>
        <v>4.6359181764368769E-5</v>
      </c>
      <c r="BA1463" s="13">
        <f t="shared" si="1778"/>
        <v>1.2431951839564961E-5</v>
      </c>
      <c r="BB1463" s="13">
        <f t="shared" si="1779"/>
        <v>2.5003691932077672E-6</v>
      </c>
      <c r="BC1463" s="13">
        <f t="shared" si="1780"/>
        <v>4.023082574979625E-7</v>
      </c>
      <c r="BD1463" s="13">
        <f t="shared" si="1781"/>
        <v>6.7692402140847669E-5</v>
      </c>
      <c r="BE1463" s="13">
        <f t="shared" si="1782"/>
        <v>6.1706006261077819E-5</v>
      </c>
      <c r="BF1463" s="13">
        <f t="shared" si="1783"/>
        <v>2.8124509459493181E-5</v>
      </c>
      <c r="BG1463" s="13">
        <f t="shared" si="1784"/>
        <v>8.5457702879084961E-6</v>
      </c>
      <c r="BH1463" s="13">
        <f t="shared" si="1785"/>
        <v>1.9475056956695368E-6</v>
      </c>
      <c r="BI1463" s="13">
        <f t="shared" si="1786"/>
        <v>3.5505550061711643E-7</v>
      </c>
      <c r="BJ1463" s="14">
        <f t="shared" si="1787"/>
        <v>0.36083273783594805</v>
      </c>
      <c r="BK1463" s="14">
        <f t="shared" si="1788"/>
        <v>0.33795750833804145</v>
      </c>
      <c r="BL1463" s="14">
        <f t="shared" si="1789"/>
        <v>0.285655675254742</v>
      </c>
      <c r="BM1463" s="14">
        <f t="shared" si="1790"/>
        <v>0.24695432815819365</v>
      </c>
      <c r="BN1463" s="14">
        <f t="shared" si="1791"/>
        <v>0.75297719245310712</v>
      </c>
    </row>
    <row r="1464" spans="1:66" x14ac:dyDescent="0.25">
      <c r="A1464" t="s">
        <v>122</v>
      </c>
      <c r="B1464" t="s">
        <v>139</v>
      </c>
      <c r="C1464" t="s">
        <v>124</v>
      </c>
      <c r="D1464" s="11">
        <v>44471</v>
      </c>
      <c r="E1464" s="10">
        <f>VLOOKUP(A1464,home!$A$2:$E$405,3,FALSE)</f>
        <v>1.2608999999999999</v>
      </c>
      <c r="F1464" s="10">
        <f>VLOOKUP(B1464,home!$B$2:$E$405,3,FALSE)</f>
        <v>0.93100000000000005</v>
      </c>
      <c r="G1464" s="10">
        <f>VLOOKUP(C1464,away!$B$2:$E$405,4,FALSE)</f>
        <v>1.2413000000000001</v>
      </c>
      <c r="H1464" s="10">
        <f>VLOOKUP(A1464,away!$A$2:$E$405,3,FALSE)</f>
        <v>1.0995999999999999</v>
      </c>
      <c r="I1464" s="10">
        <f>VLOOKUP(C1464,away!$B$2:$E$405,3,FALSE)</f>
        <v>0.75129999999999997</v>
      </c>
      <c r="J1464" s="10">
        <f>VLOOKUP(B1464,home!$B$2:$E$405,4,FALSE)</f>
        <v>0.67220000000000002</v>
      </c>
      <c r="K1464" s="12">
        <f t="shared" ref="K1464:K1527" si="1792">E1464*F1464*G1464</f>
        <v>1.4571594632700002</v>
      </c>
      <c r="L1464" s="12">
        <f t="shared" ref="L1464:L1527" si="1793">H1464*I1464*J1464</f>
        <v>0.55532423645599993</v>
      </c>
      <c r="M1464" s="13">
        <f t="shared" ref="M1464:M1527" si="1794">_xlfn.POISSON.DIST(0,K1464,FALSE) * _xlfn.POISSON.DIST(0,L1464,FALSE)</f>
        <v>0.13365629996458558</v>
      </c>
      <c r="N1464" s="13">
        <f t="shared" ref="N1464:N1527" si="1795">_xlfn.POISSON.DIST(1,K1464,FALSE) * _xlfn.POISSON.DIST(0,L1464,FALSE)</f>
        <v>0.19475854231904965</v>
      </c>
      <c r="O1464" s="13">
        <f t="shared" ref="O1464:O1527" si="1796">_xlfn.POISSON.DIST(0,K1464,FALSE) * _xlfn.POISSON.DIST(1,L1464,FALSE)</f>
        <v>7.4222582725367567E-2</v>
      </c>
      <c r="P1464" s="13">
        <f t="shared" ref="P1464:P1527" si="1797">_xlfn.POISSON.DIST(1,K1464,FALSE) * _xlfn.POISSON.DIST(1,L1464,FALSE)</f>
        <v>0.10815413880660979</v>
      </c>
      <c r="Q1464" s="13">
        <f t="shared" ref="Q1464:Q1527" si="1798">_xlfn.POISSON.DIST(2,K1464,FALSE) * _xlfn.POISSON.DIST(0,L1464,FALSE)</f>
        <v>0.14189712649643704</v>
      </c>
      <c r="R1464" s="13">
        <f t="shared" ref="R1464:R1527" si="1799">_xlfn.POISSON.DIST(0,K1464,FALSE) * _xlfn.POISSON.DIST(2,L1464,FALSE)</f>
        <v>2.0608799539878517E-2</v>
      </c>
      <c r="S1464" s="13">
        <f t="shared" ref="S1464:S1527" si="1800">_xlfn.POISSON.DIST(2,K1464,FALSE) * _xlfn.POISSON.DIST(2,L1464,FALSE)</f>
        <v>2.1879473216187374E-2</v>
      </c>
      <c r="T1464" s="13">
        <f t="shared" ref="T1464:T1527" si="1801">_xlfn.POISSON.DIST(2,K1464,FALSE) * _xlfn.POISSON.DIST(1,L1464,FALSE)</f>
        <v>7.8798913426934333E-2</v>
      </c>
      <c r="U1464" s="13">
        <f t="shared" ref="U1464:U1527" si="1802">_xlfn.POISSON.DIST(1,K1464,FALSE) * _xlfn.POISSON.DIST(2,L1464,FALSE)</f>
        <v>3.0030307276168407E-2</v>
      </c>
      <c r="V1464" s="13">
        <f t="shared" ref="V1464:V1527" si="1803">_xlfn.POISSON.DIST(3,K1464,FALSE) * _xlfn.POISSON.DIST(3,L1464,FALSE)</f>
        <v>1.9671979413416136E-3</v>
      </c>
      <c r="W1464" s="13">
        <f t="shared" ref="W1464:W1527" si="1804">_xlfn.POISSON.DIST(3,K1464,FALSE) * _xlfn.POISSON.DIST(0,L1464,FALSE)</f>
        <v>6.892224689503447E-2</v>
      </c>
      <c r="X1464" s="13">
        <f t="shared" ref="X1464:X1527" si="1805">_xlfn.POISSON.DIST(3,K1464,FALSE) * _xlfn.POISSON.DIST(1,L1464,FALSE)</f>
        <v>3.827419413181693E-2</v>
      </c>
      <c r="Y1464" s="13">
        <f t="shared" ref="Y1464:Y1527" si="1806">_xlfn.POISSON.DIST(3,K1464,FALSE) * _xlfn.POISSON.DIST(2,L1464,FALSE)</f>
        <v>1.0627293816109972E-2</v>
      </c>
      <c r="Z1464" s="13">
        <f t="shared" ref="Z1464:Z1527" si="1807">_xlfn.POISSON.DIST(0,K1464,FALSE) * _xlfn.POISSON.DIST(3,L1464,FALSE)</f>
        <v>3.8148552895859332E-3</v>
      </c>
      <c r="AA1464" s="13">
        <f t="shared" ref="AA1464:AA1527" si="1808">_xlfn.POISSON.DIST(1,K1464,FALSE) * _xlfn.POISSON.DIST(3,L1464,FALSE)</f>
        <v>5.5588524862257589E-3</v>
      </c>
      <c r="AB1464" s="13">
        <f t="shared" ref="AB1464:AB1527" si="1809">_xlfn.POISSON.DIST(2,K1464,FALSE) * _xlfn.POISSON.DIST(3,L1464,FALSE)</f>
        <v>4.0500672526129176E-3</v>
      </c>
      <c r="AC1464" s="13">
        <f t="shared" ref="AC1464:AC1527" si="1810">_xlfn.POISSON.DIST(4,K1464,FALSE) * _xlfn.POISSON.DIST(4,L1464,FALSE)</f>
        <v>9.9490539944765288E-5</v>
      </c>
      <c r="AD1464" s="13">
        <f t="shared" ref="AD1464:AD1527" si="1811">_xlfn.POISSON.DIST(4,K1464,FALSE) * _xlfn.POISSON.DIST(0,L1464,FALSE)</f>
        <v>2.5107676073232745E-2</v>
      </c>
      <c r="AE1464" s="13">
        <f t="shared" ref="AE1464:AE1527" si="1812">_xlfn.POISSON.DIST(4,K1464,FALSE) * _xlfn.POISSON.DIST(1,L1464,FALSE)</f>
        <v>1.3942901044552551E-2</v>
      </c>
      <c r="AF1464" s="13">
        <f t="shared" ref="AF1464:AF1527" si="1813">_xlfn.POISSON.DIST(4,K1464,FALSE) * _xlfn.POISSON.DIST(2,L1464,FALSE)</f>
        <v>3.8714154382738547E-3</v>
      </c>
      <c r="AG1464" s="13">
        <f t="shared" ref="AG1464:AG1527" si="1814">_xlfn.POISSON.DIST(4,K1464,FALSE) * _xlfn.POISSON.DIST(3,L1464,FALSE)</f>
        <v>7.1663027408779944E-4</v>
      </c>
      <c r="AH1464" s="13">
        <f t="shared" ref="AH1464:AH1527" si="1815">_xlfn.POISSON.DIST(0,K1464,FALSE) * _xlfn.POISSON.DIST(4,L1464,FALSE)</f>
        <v>5.2962040021986014E-4</v>
      </c>
      <c r="AI1464" s="13">
        <f t="shared" ref="AI1464:AI1527" si="1816">_xlfn.POISSON.DIST(1,K1464,FALSE) * _xlfn.POISSON.DIST(4,L1464,FALSE)</f>
        <v>7.7174137812121408E-4</v>
      </c>
      <c r="AJ1464" s="13">
        <f t="shared" ref="AJ1464:AJ1527" si="1817">_xlfn.POISSON.DIST(2,K1464,FALSE) * _xlfn.POISSON.DIST(4,L1464,FALSE)</f>
        <v>5.622751261631794E-4</v>
      </c>
      <c r="AK1464" s="13">
        <f t="shared" ref="AK1464:AK1527" si="1818">_xlfn.POISSON.DIST(3,K1464,FALSE) * _xlfn.POISSON.DIST(4,L1464,FALSE)</f>
        <v>2.7310817368333658E-4</v>
      </c>
      <c r="AL1464" s="13">
        <f t="shared" ref="AL1464:AL1527" si="1819">_xlfn.POISSON.DIST(5,K1464,FALSE) * _xlfn.POISSON.DIST(5,L1464,FALSE)</f>
        <v>3.2202937444720003E-6</v>
      </c>
      <c r="AM1464" s="13">
        <f t="shared" ref="AM1464:AM1527" si="1820">_xlfn.POISSON.DIST(5,K1464,FALSE) * _xlfn.POISSON.DIST(0,L1464,FALSE)</f>
        <v>7.3171775581657699E-3</v>
      </c>
      <c r="AN1464" s="13">
        <f t="shared" ref="AN1464:AN1527" si="1821">_xlfn.POISSON.DIST(5,K1464,FALSE) * _xlfn.POISSON.DIST(1,L1464,FALSE)</f>
        <v>4.0634060405013838E-3</v>
      </c>
      <c r="AO1464" s="13">
        <f t="shared" ref="AO1464:AO1527" si="1822">_xlfn.POISSON.DIST(5,K1464,FALSE) * _xlfn.POISSON.DIST(2,L1464,FALSE)</f>
        <v>1.1282539284260644E-3</v>
      </c>
      <c r="AP1464" s="13">
        <f t="shared" ref="AP1464:AP1527" si="1823">_xlfn.POISSON.DIST(5,K1464,FALSE) * _xlfn.POISSON.DIST(3,L1464,FALSE)</f>
        <v>2.0884891711056219E-4</v>
      </c>
      <c r="AQ1464" s="13">
        <f t="shared" ref="AQ1464:AQ1527" si="1824">_xlfn.POISSON.DIST(5,K1464,FALSE) * _xlfn.POISSON.DIST(4,L1464,FALSE)</f>
        <v>2.8994716357271341E-5</v>
      </c>
      <c r="AR1464" s="13">
        <f t="shared" ref="AR1464:AR1527" si="1825">_xlfn.POISSON.DIST(0,K1464,FALSE) * _xlfn.POISSON.DIST(5,L1464,FALSE)</f>
        <v>5.8822208872722998E-5</v>
      </c>
      <c r="AS1464" s="13">
        <f t="shared" ref="AS1464:AS1527" si="1826">_xlfn.POISSON.DIST(1,K1464,FALSE) * _xlfn.POISSON.DIST(5,L1464,FALSE)</f>
        <v>8.5713338309332884E-5</v>
      </c>
      <c r="AT1464" s="13">
        <f t="shared" ref="AT1464:AT1527" si="1827">_xlfn.POISSON.DIST(2,K1464,FALSE) * _xlfn.POISSON.DIST(5,L1464,FALSE)</f>
        <v>6.2449001022953747E-5</v>
      </c>
      <c r="AU1464" s="13">
        <f t="shared" ref="AU1464:AU1527" si="1828">_xlfn.POISSON.DIST(3,K1464,FALSE) * _xlfn.POISSON.DIST(5,L1464,FALSE)</f>
        <v>3.0332717604118306E-5</v>
      </c>
      <c r="AV1464" s="13">
        <f t="shared" ref="AV1464:AV1527" si="1829">_xlfn.POISSON.DIST(4,K1464,FALSE) * _xlfn.POISSON.DIST(5,L1464,FALSE)</f>
        <v>1.1049901625884391E-5</v>
      </c>
      <c r="AW1464" s="13">
        <f t="shared" ref="AW1464:AW1527" si="1830">_xlfn.POISSON.DIST(6,K1464,FALSE) * _xlfn.POISSON.DIST(6,L1464,FALSE)</f>
        <v>7.2384686345575792E-8</v>
      </c>
      <c r="AX1464" s="13">
        <f t="shared" ref="AX1464:AX1527" si="1831">_xlfn.POISSON.DIST(6,K1464,FALSE) * _xlfn.POISSON.DIST(0,L1464,FALSE)</f>
        <v>1.7770490872180203E-3</v>
      </c>
      <c r="AY1464" s="13">
        <f t="shared" ref="AY1464:AY1527" si="1832">_xlfn.POISSON.DIST(6,K1464,FALSE) * _xlfn.POISSON.DIST(1,L1464,FALSE)</f>
        <v>9.8683842750417884E-4</v>
      </c>
      <c r="AZ1464" s="13">
        <f t="shared" ref="AZ1464:AZ1527" si="1833">_xlfn.POISSON.DIST(6,K1464,FALSE) * _xlfn.POISSON.DIST(2,L1464,FALSE)</f>
        <v>2.7400764812959881E-4</v>
      </c>
      <c r="BA1464" s="13">
        <f t="shared" ref="BA1464:BA1527" si="1834">_xlfn.POISSON.DIST(6,K1464,FALSE) * _xlfn.POISSON.DIST(3,L1464,FALSE)</f>
        <v>5.0721029326891255E-5</v>
      </c>
      <c r="BB1464" s="13">
        <f t="shared" ref="BB1464:BB1527" si="1835">_xlfn.POISSON.DIST(6,K1464,FALSE) * _xlfn.POISSON.DIST(4,L1464,FALSE)</f>
        <v>7.0416542208045655E-6</v>
      </c>
      <c r="BC1464" s="13">
        <f t="shared" ref="BC1464:BC1527" si="1836">_xlfn.POISSON.DIST(6,K1464,FALSE) * _xlfn.POISSON.DIST(5,L1464,FALSE)</f>
        <v>7.8208025071109309E-7</v>
      </c>
      <c r="BD1464" s="13">
        <f t="shared" ref="BD1464:BD1527" si="1837">_xlfn.POISSON.DIST(0,K1464,FALSE) * _xlfn.POISSON.DIST(6,L1464,FALSE)</f>
        <v>5.4442330381500401E-6</v>
      </c>
      <c r="BE1464" s="13">
        <f t="shared" ref="BE1464:BE1527" si="1838">_xlfn.POISSON.DIST(1,K1464,FALSE) * _xlfn.POISSON.DIST(6,L1464,FALSE)</f>
        <v>7.9331156917875151E-6</v>
      </c>
      <c r="BF1464" s="13">
        <f t="shared" ref="BF1464:BF1527" si="1839">_xlfn.POISSON.DIST(2,K1464,FALSE) * _xlfn.POISSON.DIST(6,L1464,FALSE)</f>
        <v>5.7799073017519574E-6</v>
      </c>
      <c r="BG1464" s="13">
        <f t="shared" ref="BG1464:BG1527" si="1840">_xlfn.POISSON.DIST(3,K1464,FALSE) * _xlfn.POISSON.DIST(6,L1464,FALSE)</f>
        <v>2.8074155405237442E-6</v>
      </c>
      <c r="BH1464" s="13">
        <f t="shared" ref="BH1464:BH1527" si="1841">_xlfn.POISSON.DIST(4,K1464,FALSE) * _xlfn.POISSON.DIST(6,L1464,FALSE)</f>
        <v>1.0227130305513602E-6</v>
      </c>
      <c r="BI1464" s="13">
        <f t="shared" ref="BI1464:BI1527" si="1842">_xlfn.POISSON.DIST(5,K1464,FALSE) * _xlfn.POISSON.DIST(6,L1464,FALSE)</f>
        <v>2.9805119413549106E-7</v>
      </c>
      <c r="BJ1464" s="14">
        <f t="shared" ref="BJ1464:BJ1527" si="1843">SUM(N1464,Q1464,T1464,W1464,X1464,Y1464,AD1464,AE1464,AF1464,AG1464,AM1464,AN1464,AO1464,AP1464,AQ1464,AX1464,AY1464,AZ1464,BA1464,BB1464,BC1464)</f>
        <v>0.59276006100274048</v>
      </c>
      <c r="BK1464" s="14">
        <f t="shared" ref="BK1464:BK1527" si="1844">SUM(M1464,P1464,S1464,V1464,AC1464,AL1464,AY1464)</f>
        <v>0.2667466591899178</v>
      </c>
      <c r="BL1464" s="14">
        <f t="shared" ref="BL1464:BL1527" si="1845">SUM(O1464,R1464,U1464,AA1464,AB1464,AH1464,AI1464,AJ1464,AK1464,AR1464,AS1464,AT1464,AU1464,AV1464,BD1464,BE1464,BF1464,BG1464,BH1464,BI1464)</f>
        <v>0.13687900696167266</v>
      </c>
      <c r="BM1464" s="14">
        <f t="shared" ref="BM1464:BM1527" si="1846">SUM(S1464:BI1464)</f>
        <v>0.32591632654917108</v>
      </c>
      <c r="BN1464" s="14">
        <f t="shared" ref="BN1464:BN1527" si="1847">SUM(M1464:R1464)</f>
        <v>0.67329748985192817</v>
      </c>
    </row>
    <row r="1465" spans="1:66" x14ac:dyDescent="0.25">
      <c r="A1465" t="s">
        <v>122</v>
      </c>
      <c r="B1465" t="s">
        <v>112</v>
      </c>
      <c r="C1465" t="s">
        <v>425</v>
      </c>
      <c r="D1465" s="11">
        <v>44471</v>
      </c>
      <c r="E1465" s="10">
        <f>VLOOKUP(A1465,home!$A$2:$E$405,3,FALSE)</f>
        <v>1.2608999999999999</v>
      </c>
      <c r="F1465" s="10">
        <f>VLOOKUP(B1465,home!$B$2:$E$405,3,FALSE)</f>
        <v>0.6452</v>
      </c>
      <c r="G1465" s="10">
        <f>VLOOKUP(C1465,away!$B$2:$E$405,4,FALSE)</f>
        <v>0.62470000000000003</v>
      </c>
      <c r="H1465" s="10">
        <f>VLOOKUP(A1465,away!$A$2:$E$405,3,FALSE)</f>
        <v>1.0995999999999999</v>
      </c>
      <c r="I1465" s="10">
        <f>VLOOKUP(C1465,away!$B$2:$E$405,3,FALSE)</f>
        <v>1.1436999999999999</v>
      </c>
      <c r="J1465" s="10">
        <f>VLOOKUP(B1465,home!$B$2:$E$405,4,FALSE)</f>
        <v>0.88759999999999994</v>
      </c>
      <c r="K1465" s="12">
        <f t="shared" si="1792"/>
        <v>0.50821386519599998</v>
      </c>
      <c r="L1465" s="12">
        <f t="shared" si="1793"/>
        <v>1.1162568727519999</v>
      </c>
      <c r="M1465" s="13">
        <f t="shared" si="1794"/>
        <v>0.1970159206656254</v>
      </c>
      <c r="N1465" s="13">
        <f t="shared" si="1795"/>
        <v>0.10012622254662598</v>
      </c>
      <c r="O1465" s="13">
        <f t="shared" si="1796"/>
        <v>0.21992037548456711</v>
      </c>
      <c r="P1465" s="13">
        <f t="shared" si="1797"/>
        <v>0.1117665840603675</v>
      </c>
      <c r="Q1465" s="13">
        <f t="shared" si="1798"/>
        <v>2.5442767283947836E-2</v>
      </c>
      <c r="R1465" s="13">
        <f t="shared" si="1799"/>
        <v>0.12274381529642427</v>
      </c>
      <c r="S1465" s="13">
        <f t="shared" si="1800"/>
        <v>1.5851218102475303E-2</v>
      </c>
      <c r="T1465" s="13">
        <f t="shared" si="1801"/>
        <v>2.8400663842536502E-2</v>
      </c>
      <c r="U1465" s="13">
        <f t="shared" si="1802"/>
        <v>6.2380108800699691E-2</v>
      </c>
      <c r="V1465" s="13">
        <f t="shared" si="1803"/>
        <v>9.9915021786845513E-4</v>
      </c>
      <c r="W1465" s="13">
        <f t="shared" si="1804"/>
        <v>4.3101223675524889E-3</v>
      </c>
      <c r="X1465" s="13">
        <f t="shared" si="1805"/>
        <v>4.8112037151825868E-3</v>
      </c>
      <c r="Y1465" s="13">
        <f t="shared" si="1806"/>
        <v>2.6852696066412599E-3</v>
      </c>
      <c r="Z1465" s="13">
        <f t="shared" si="1807"/>
        <v>4.567120913747854E-2</v>
      </c>
      <c r="AA1465" s="13">
        <f t="shared" si="1808"/>
        <v>2.3210741723932844E-2</v>
      </c>
      <c r="AB1465" s="13">
        <f t="shared" si="1809"/>
        <v>5.8980103827929896E-3</v>
      </c>
      <c r="AC1465" s="13">
        <f t="shared" si="1810"/>
        <v>3.5425946300761689E-5</v>
      </c>
      <c r="AD1465" s="13">
        <f t="shared" si="1811"/>
        <v>5.4761598697039614E-4</v>
      </c>
      <c r="AE1465" s="13">
        <f t="shared" si="1812"/>
        <v>6.1128010908457423E-4</v>
      </c>
      <c r="AF1465" s="13">
        <f t="shared" si="1813"/>
        <v>3.4117281147112423E-4</v>
      </c>
      <c r="AG1465" s="13">
        <f t="shared" si="1814"/>
        <v>1.2694549853358824E-4</v>
      </c>
      <c r="AH1465" s="13">
        <f t="shared" si="1815"/>
        <v>1.2745200271651087E-2</v>
      </c>
      <c r="AI1465" s="13">
        <f t="shared" si="1816"/>
        <v>6.4772874927529079E-3</v>
      </c>
      <c r="AJ1465" s="13">
        <f t="shared" si="1817"/>
        <v>1.6459236563388315E-3</v>
      </c>
      <c r="AK1465" s="13">
        <f t="shared" si="1818"/>
        <v>2.7882707440183017E-4</v>
      </c>
      <c r="AL1465" s="13">
        <f t="shared" si="1819"/>
        <v>8.0388163388320021E-7</v>
      </c>
      <c r="AM1465" s="13">
        <f t="shared" si="1820"/>
        <v>5.5661207476269483E-5</v>
      </c>
      <c r="AN1465" s="13">
        <f t="shared" si="1821"/>
        <v>6.2132205391060802E-5</v>
      </c>
      <c r="AO1465" s="13">
        <f t="shared" si="1822"/>
        <v>3.4677750643505254E-5</v>
      </c>
      <c r="AP1465" s="13">
        <f t="shared" si="1823"/>
        <v>1.2903092495797607E-5</v>
      </c>
      <c r="AQ1465" s="13">
        <f t="shared" si="1824"/>
        <v>3.6007914195472072E-6</v>
      </c>
      <c r="AR1465" s="13">
        <f t="shared" si="1825"/>
        <v>2.8453834795662369E-3</v>
      </c>
      <c r="AS1465" s="13">
        <f t="shared" si="1826"/>
        <v>1.446063336115201E-3</v>
      </c>
      <c r="AT1465" s="13">
        <f t="shared" si="1827"/>
        <v>3.6745471868266435E-4</v>
      </c>
      <c r="AU1465" s="13">
        <f t="shared" si="1828"/>
        <v>6.2248527622075239E-5</v>
      </c>
      <c r="AV1465" s="13">
        <f t="shared" si="1829"/>
        <v>7.9088912063937063E-6</v>
      </c>
      <c r="AW1465" s="13">
        <f t="shared" si="1830"/>
        <v>1.2667772666465024E-8</v>
      </c>
      <c r="AX1465" s="13">
        <f t="shared" si="1831"/>
        <v>4.7146328988319001E-6</v>
      </c>
      <c r="AY1465" s="13">
        <f t="shared" si="1832"/>
        <v>5.2627413758237924E-6</v>
      </c>
      <c r="AZ1465" s="13">
        <f t="shared" si="1833"/>
        <v>2.9372856151398128E-6</v>
      </c>
      <c r="BA1465" s="13">
        <f t="shared" si="1834"/>
        <v>1.0929217517118005E-6</v>
      </c>
      <c r="BB1465" s="13">
        <f t="shared" si="1835"/>
        <v>3.049953541821129E-7</v>
      </c>
      <c r="BC1465" s="13">
        <f t="shared" si="1836"/>
        <v>6.8090632052642806E-8</v>
      </c>
      <c r="BD1465" s="13">
        <f t="shared" si="1837"/>
        <v>5.2936314411346859E-4</v>
      </c>
      <c r="BE1465" s="13">
        <f t="shared" si="1838"/>
        <v>2.6902968956221305E-4</v>
      </c>
      <c r="BF1465" s="13">
        <f t="shared" si="1839"/>
        <v>6.8362309192446122E-5</v>
      </c>
      <c r="BG1465" s="13">
        <f t="shared" si="1840"/>
        <v>1.1580891129472364E-5</v>
      </c>
      <c r="BH1465" s="13">
        <f t="shared" si="1841"/>
        <v>1.4713923608308049E-6</v>
      </c>
      <c r="BI1465" s="13">
        <f t="shared" si="1842"/>
        <v>1.4955639978353818E-7</v>
      </c>
      <c r="BJ1465" s="14">
        <f t="shared" si="1843"/>
        <v>0.16758661948360026</v>
      </c>
      <c r="BK1465" s="14">
        <f t="shared" si="1844"/>
        <v>0.32567436561564705</v>
      </c>
      <c r="BL1465" s="14">
        <f t="shared" si="1845"/>
        <v>0.46090930611951231</v>
      </c>
      <c r="BM1465" s="14">
        <f t="shared" si="1846"/>
        <v>0.22282056494507699</v>
      </c>
      <c r="BN1465" s="14">
        <f t="shared" si="1847"/>
        <v>0.77701568533755816</v>
      </c>
    </row>
    <row r="1466" spans="1:66" x14ac:dyDescent="0.25">
      <c r="A1466" t="s">
        <v>122</v>
      </c>
      <c r="B1466" t="s">
        <v>104</v>
      </c>
      <c r="C1466" t="s">
        <v>120</v>
      </c>
      <c r="D1466" s="11">
        <v>44471</v>
      </c>
      <c r="E1466" s="10">
        <f>VLOOKUP(A1466,home!$A$2:$E$405,3,FALSE)</f>
        <v>1.2608999999999999</v>
      </c>
      <c r="F1466" s="10">
        <f>VLOOKUP(B1466,home!$B$2:$E$405,3,FALSE)</f>
        <v>0.7419</v>
      </c>
      <c r="G1466" s="10">
        <f>VLOOKUP(C1466,away!$B$2:$E$405,4,FALSE)</f>
        <v>1.6452</v>
      </c>
      <c r="H1466" s="10">
        <f>VLOOKUP(A1466,away!$A$2:$E$405,3,FALSE)</f>
        <v>1.0995999999999999</v>
      </c>
      <c r="I1466" s="10">
        <f>VLOOKUP(C1466,away!$B$2:$E$405,3,FALSE)</f>
        <v>1.0241</v>
      </c>
      <c r="J1466" s="10">
        <f>VLOOKUP(B1466,home!$B$2:$E$405,4,FALSE)</f>
        <v>1.0924</v>
      </c>
      <c r="K1466" s="12">
        <f t="shared" si="1792"/>
        <v>1.5390216052919998</v>
      </c>
      <c r="L1466" s="12">
        <f t="shared" si="1793"/>
        <v>1.2301520332639999</v>
      </c>
      <c r="M1466" s="13">
        <f t="shared" si="1794"/>
        <v>6.2713807607873387E-2</v>
      </c>
      <c r="N1466" s="13">
        <f t="shared" si="1795"/>
        <v>9.6517904858642922E-2</v>
      </c>
      <c r="O1466" s="13">
        <f t="shared" si="1796"/>
        <v>7.7147517942552757E-2</v>
      </c>
      <c r="P1466" s="13">
        <f t="shared" si="1797"/>
        <v>0.1187316969082409</v>
      </c>
      <c r="Q1466" s="13">
        <f t="shared" si="1798"/>
        <v>7.4271570437484599E-2</v>
      </c>
      <c r="R1466" s="13">
        <f t="shared" si="1799"/>
        <v>4.7451588029151108E-2</v>
      </c>
      <c r="S1466" s="13">
        <f t="shared" si="1800"/>
        <v>5.6196619167405475E-2</v>
      </c>
      <c r="T1466" s="13">
        <f t="shared" si="1801"/>
        <v>9.1365323387382055E-2</v>
      </c>
      <c r="U1466" s="13">
        <f t="shared" si="1802"/>
        <v>7.3029019182278776E-2</v>
      </c>
      <c r="V1466" s="13">
        <f t="shared" si="1803"/>
        <v>1.1821461845233708E-2</v>
      </c>
      <c r="W1466" s="13">
        <f t="shared" si="1804"/>
        <v>3.8101850520751789E-2</v>
      </c>
      <c r="X1466" s="13">
        <f t="shared" si="1805"/>
        <v>4.6871068889223808E-2</v>
      </c>
      <c r="Y1466" s="13">
        <f t="shared" si="1806"/>
        <v>2.8829270347667843E-2</v>
      </c>
      <c r="Z1466" s="13">
        <f t="shared" si="1807"/>
        <v>1.9457555831888629E-2</v>
      </c>
      <c r="AA1466" s="13">
        <f t="shared" si="1808"/>
        <v>2.9945598811451948E-2</v>
      </c>
      <c r="AB1466" s="13">
        <f t="shared" si="1809"/>
        <v>2.3043461777115495E-2</v>
      </c>
      <c r="AC1466" s="13">
        <f t="shared" si="1810"/>
        <v>1.3987970496034071E-3</v>
      </c>
      <c r="AD1466" s="13">
        <f t="shared" si="1811"/>
        <v>1.4659892788260813E-2</v>
      </c>
      <c r="AE1466" s="13">
        <f t="shared" si="1812"/>
        <v>1.8033896920911289E-2</v>
      </c>
      <c r="AF1466" s="13">
        <f t="shared" si="1813"/>
        <v>1.1092217482466207E-2</v>
      </c>
      <c r="AG1466" s="13">
        <f t="shared" si="1814"/>
        <v>4.5483712964874282E-3</v>
      </c>
      <c r="AH1466" s="13">
        <f t="shared" si="1815"/>
        <v>5.983937967236402E-3</v>
      </c>
      <c r="AI1466" s="13">
        <f t="shared" si="1816"/>
        <v>9.2094098163039134E-3</v>
      </c>
      <c r="AJ1466" s="13">
        <f t="shared" si="1817"/>
        <v>7.0867403396399761E-3</v>
      </c>
      <c r="AK1466" s="13">
        <f t="shared" si="1818"/>
        <v>3.6355488312667622E-3</v>
      </c>
      <c r="AL1466" s="13">
        <f t="shared" si="1819"/>
        <v>1.0592981269330711E-4</v>
      </c>
      <c r="AM1466" s="13">
        <f t="shared" si="1820"/>
        <v>4.5123783464795552E-3</v>
      </c>
      <c r="AN1466" s="13">
        <f t="shared" si="1821"/>
        <v>5.5509113977782708E-3</v>
      </c>
      <c r="AO1466" s="13">
        <f t="shared" si="1822"/>
        <v>3.4142324712226266E-3</v>
      </c>
      <c r="AP1466" s="13">
        <f t="shared" si="1823"/>
        <v>1.4000083388368278E-3</v>
      </c>
      <c r="AQ1466" s="13">
        <f t="shared" si="1824"/>
        <v>4.305557761516699E-4</v>
      </c>
      <c r="AR1466" s="13">
        <f t="shared" si="1825"/>
        <v>1.4722306914642992E-3</v>
      </c>
      <c r="AS1466" s="13">
        <f t="shared" si="1826"/>
        <v>2.2657948421375366E-3</v>
      </c>
      <c r="AT1466" s="13">
        <f t="shared" si="1827"/>
        <v>1.7435536076044228E-3</v>
      </c>
      <c r="AU1466" s="13">
        <f t="shared" si="1828"/>
        <v>8.9445555736267191E-4</v>
      </c>
      <c r="AV1466" s="13">
        <f t="shared" si="1829"/>
        <v>3.4414660693866256E-4</v>
      </c>
      <c r="AW1466" s="13">
        <f t="shared" si="1830"/>
        <v>5.5708210635249249E-6</v>
      </c>
      <c r="AX1466" s="13">
        <f t="shared" si="1831"/>
        <v>1.1574412944139699E-3</v>
      </c>
      <c r="AY1466" s="13">
        <f t="shared" si="1832"/>
        <v>1.423828761707061E-3</v>
      </c>
      <c r="AZ1466" s="13">
        <f t="shared" si="1833"/>
        <v>8.7576292311685236E-4</v>
      </c>
      <c r="BA1466" s="13">
        <f t="shared" si="1834"/>
        <v>3.5910718017647314E-4</v>
      </c>
      <c r="BB1466" s="13">
        <f t="shared" si="1835"/>
        <v>1.1043910696344756E-4</v>
      </c>
      <c r="BC1466" s="13">
        <f t="shared" si="1836"/>
        <v>2.7171378396589037E-5</v>
      </c>
      <c r="BD1466" s="13">
        <f t="shared" si="1837"/>
        <v>3.0184459642307884E-4</v>
      </c>
      <c r="BE1466" s="13">
        <f t="shared" si="1838"/>
        <v>4.6454535533576262E-4</v>
      </c>
      <c r="BF1466" s="13">
        <f t="shared" si="1839"/>
        <v>3.5747266924989406E-4</v>
      </c>
      <c r="BG1466" s="13">
        <f t="shared" si="1840"/>
        <v>1.8338605375899599E-4</v>
      </c>
      <c r="BH1466" s="13">
        <f t="shared" si="1841"/>
        <v>7.0558774711083775E-5</v>
      </c>
      <c r="BI1466" s="13">
        <f t="shared" si="1842"/>
        <v>2.1718295744657748E-5</v>
      </c>
      <c r="BJ1466" s="14">
        <f t="shared" si="1843"/>
        <v>0.44355320390452208</v>
      </c>
      <c r="BK1466" s="14">
        <f t="shared" si="1844"/>
        <v>0.25239214115275721</v>
      </c>
      <c r="BL1466" s="14">
        <f t="shared" si="1845"/>
        <v>0.28465252974772814</v>
      </c>
      <c r="BM1466" s="14">
        <f t="shared" si="1846"/>
        <v>0.52180308691230715</v>
      </c>
      <c r="BN1466" s="14">
        <f t="shared" si="1847"/>
        <v>0.4768340857839457</v>
      </c>
    </row>
    <row r="1467" spans="1:66" x14ac:dyDescent="0.25">
      <c r="A1467" t="s">
        <v>122</v>
      </c>
      <c r="B1467" t="s">
        <v>136</v>
      </c>
      <c r="C1467" t="s">
        <v>143</v>
      </c>
      <c r="D1467" s="11">
        <v>44471</v>
      </c>
      <c r="E1467" s="10">
        <f>VLOOKUP(A1467,home!$A$2:$E$405,3,FALSE)</f>
        <v>1.2608999999999999</v>
      </c>
      <c r="F1467" s="10">
        <f>VLOOKUP(B1467,home!$B$2:$E$405,3,FALSE)</f>
        <v>1.3103</v>
      </c>
      <c r="G1467" s="10">
        <f>VLOOKUP(C1467,away!$B$2:$E$405,4,FALSE)</f>
        <v>0.89649999999999996</v>
      </c>
      <c r="H1467" s="10">
        <f>VLOOKUP(A1467,away!$A$2:$E$405,3,FALSE)</f>
        <v>1.0995999999999999</v>
      </c>
      <c r="I1467" s="10">
        <f>VLOOKUP(C1467,away!$B$2:$E$405,3,FALSE)</f>
        <v>0.98850000000000005</v>
      </c>
      <c r="J1467" s="10">
        <f>VLOOKUP(B1467,home!$B$2:$E$405,4,FALSE)</f>
        <v>0.79079999999999995</v>
      </c>
      <c r="K1467" s="12">
        <f t="shared" si="1792"/>
        <v>1.4811589925549999</v>
      </c>
      <c r="L1467" s="12">
        <f t="shared" si="1793"/>
        <v>0.85956369767999985</v>
      </c>
      <c r="M1467" s="13">
        <f t="shared" si="1794"/>
        <v>9.6258048335980645E-2</v>
      </c>
      <c r="N1467" s="13">
        <f t="shared" si="1795"/>
        <v>0.14257347389863159</v>
      </c>
      <c r="O1467" s="13">
        <f t="shared" si="1796"/>
        <v>8.2739923959135681E-2</v>
      </c>
      <c r="P1467" s="13">
        <f t="shared" si="1797"/>
        <v>0.12255098241539071</v>
      </c>
      <c r="Q1467" s="13">
        <f t="shared" si="1798"/>
        <v>0.1055869914823819</v>
      </c>
      <c r="R1467" s="13">
        <f t="shared" si="1799"/>
        <v>3.5560117492038336E-2</v>
      </c>
      <c r="S1467" s="13">
        <f t="shared" si="1800"/>
        <v>3.9006461149502382E-2</v>
      </c>
      <c r="T1467" s="13">
        <f t="shared" si="1801"/>
        <v>9.0758744825502821E-2</v>
      </c>
      <c r="U1467" s="13">
        <f t="shared" si="1802"/>
        <v>5.2670187799644941E-2</v>
      </c>
      <c r="V1467" s="13">
        <f t="shared" si="1803"/>
        <v>5.5178995038813903E-3</v>
      </c>
      <c r="W1467" s="13">
        <f t="shared" si="1804"/>
        <v>5.2130373976986041E-2</v>
      </c>
      <c r="X1467" s="13">
        <f t="shared" si="1805"/>
        <v>4.4809377017099354E-2</v>
      </c>
      <c r="Y1467" s="13">
        <f t="shared" si="1806"/>
        <v>1.9258256899777563E-2</v>
      </c>
      <c r="Z1467" s="13">
        <f t="shared" si="1807"/>
        <v>1.0188728693797239E-2</v>
      </c>
      <c r="AA1467" s="13">
        <f t="shared" si="1808"/>
        <v>1.5091127127520941E-2</v>
      </c>
      <c r="AB1467" s="13">
        <f t="shared" si="1809"/>
        <v>1.1176179326359175E-2</v>
      </c>
      <c r="AC1467" s="13">
        <f t="shared" si="1810"/>
        <v>4.3906978218963998E-4</v>
      </c>
      <c r="AD1467" s="13">
        <f t="shared" si="1811"/>
        <v>1.9303343050317018E-2</v>
      </c>
      <c r="AE1467" s="13">
        <f t="shared" si="1812"/>
        <v>1.6592452929916023E-2</v>
      </c>
      <c r="AF1467" s="13">
        <f t="shared" si="1813"/>
        <v>7.1311350970099819E-3</v>
      </c>
      <c r="AG1467" s="13">
        <f t="shared" si="1814"/>
        <v>2.0432216175471749E-3</v>
      </c>
      <c r="AH1467" s="13">
        <f t="shared" si="1815"/>
        <v>2.1894653276746672E-3</v>
      </c>
      <c r="AI1467" s="13">
        <f t="shared" si="1816"/>
        <v>3.2429462589727131E-3</v>
      </c>
      <c r="AJ1467" s="13">
        <f t="shared" si="1817"/>
        <v>2.4016595069250154E-3</v>
      </c>
      <c r="AK1467" s="13">
        <f t="shared" si="1818"/>
        <v>1.1857465252457311E-3</v>
      </c>
      <c r="AL1467" s="13">
        <f t="shared" si="1819"/>
        <v>2.2360076517835944E-5</v>
      </c>
      <c r="AM1467" s="13">
        <f t="shared" si="1820"/>
        <v>5.7182640290702174E-3</v>
      </c>
      <c r="AN1467" s="13">
        <f t="shared" si="1821"/>
        <v>4.9152121731381292E-3</v>
      </c>
      <c r="AO1467" s="13">
        <f t="shared" si="1822"/>
        <v>2.112468975212179E-3</v>
      </c>
      <c r="AP1467" s="13">
        <f t="shared" si="1823"/>
        <v>6.0526721452255352E-4</v>
      </c>
      <c r="AQ1467" s="13">
        <f t="shared" si="1824"/>
        <v>1.3006643124986993E-4</v>
      </c>
      <c r="AR1467" s="13">
        <f t="shared" si="1825"/>
        <v>3.7639698259963803E-4</v>
      </c>
      <c r="AS1467" s="13">
        <f t="shared" si="1826"/>
        <v>5.5750377554802174E-4</v>
      </c>
      <c r="AT1467" s="13">
        <f t="shared" si="1827"/>
        <v>4.1287586526815839E-4</v>
      </c>
      <c r="AU1467" s="13">
        <f t="shared" si="1828"/>
        <v>2.0384493355028643E-4</v>
      </c>
      <c r="AV1467" s="13">
        <f t="shared" si="1829"/>
        <v>7.5481689103695836E-5</v>
      </c>
      <c r="AW1467" s="13">
        <f t="shared" si="1830"/>
        <v>7.9077062804818747E-7</v>
      </c>
      <c r="AX1467" s="13">
        <f t="shared" si="1831"/>
        <v>1.4116096980768568E-3</v>
      </c>
      <c r="AY1467" s="13">
        <f t="shared" si="1832"/>
        <v>1.213368451759891E-3</v>
      </c>
      <c r="AZ1467" s="13">
        <f t="shared" si="1833"/>
        <v>5.2148373652149429E-4</v>
      </c>
      <c r="BA1467" s="13">
        <f t="shared" si="1834"/>
        <v>1.494161629481328E-4</v>
      </c>
      <c r="BB1467" s="13">
        <f t="shared" si="1835"/>
        <v>3.2108177379213597E-5</v>
      </c>
      <c r="BC1467" s="13">
        <f t="shared" si="1836"/>
        <v>5.5198047347684356E-6</v>
      </c>
      <c r="BD1467" s="13">
        <f t="shared" si="1837"/>
        <v>5.3922863693156541E-5</v>
      </c>
      <c r="BE1467" s="13">
        <f t="shared" si="1838"/>
        <v>7.9868334463436332E-5</v>
      </c>
      <c r="BF1467" s="13">
        <f t="shared" si="1839"/>
        <v>5.914885090545458E-5</v>
      </c>
      <c r="BG1467" s="13">
        <f t="shared" si="1840"/>
        <v>2.9202950805969665E-5</v>
      </c>
      <c r="BH1467" s="13">
        <f t="shared" si="1841"/>
        <v>1.0813553298850821E-5</v>
      </c>
      <c r="BI1467" s="13">
        <f t="shared" si="1842"/>
        <v>3.2033183420131321E-6</v>
      </c>
      <c r="BJ1467" s="14">
        <f t="shared" si="1843"/>
        <v>0.51700215564978291</v>
      </c>
      <c r="BK1467" s="14">
        <f t="shared" si="1844"/>
        <v>0.26500818971522255</v>
      </c>
      <c r="BL1467" s="14">
        <f t="shared" si="1845"/>
        <v>0.20811961644109589</v>
      </c>
      <c r="BM1467" s="14">
        <f t="shared" si="1846"/>
        <v>0.41383657523520762</v>
      </c>
      <c r="BN1467" s="14">
        <f t="shared" si="1847"/>
        <v>0.58526953758355882</v>
      </c>
    </row>
    <row r="1468" spans="1:66" x14ac:dyDescent="0.25">
      <c r="A1468" t="s">
        <v>145</v>
      </c>
      <c r="B1468" t="s">
        <v>347</v>
      </c>
      <c r="C1468" t="s">
        <v>148</v>
      </c>
      <c r="D1468" s="11">
        <v>44471</v>
      </c>
      <c r="E1468" s="10">
        <f>VLOOKUP(A1468,home!$A$2:$E$405,3,FALSE)</f>
        <v>1.4406000000000001</v>
      </c>
      <c r="F1468" s="10">
        <f>VLOOKUP(B1468,home!$B$2:$E$405,3,FALSE)</f>
        <v>0.99170000000000003</v>
      </c>
      <c r="G1468" s="10">
        <f>VLOOKUP(C1468,away!$B$2:$E$405,4,FALSE)</f>
        <v>0.86770000000000003</v>
      </c>
      <c r="H1468" s="10">
        <f>VLOOKUP(A1468,away!$A$2:$E$405,3,FALSE)</f>
        <v>1.2678</v>
      </c>
      <c r="I1468" s="10">
        <f>VLOOKUP(C1468,away!$B$2:$E$405,3,FALSE)</f>
        <v>1.2225999999999999</v>
      </c>
      <c r="J1468" s="10">
        <f>VLOOKUP(B1468,home!$B$2:$E$405,4,FALSE)</f>
        <v>1.2395</v>
      </c>
      <c r="K1468" s="12">
        <f t="shared" si="1792"/>
        <v>1.2396335484540002</v>
      </c>
      <c r="L1468" s="12">
        <f t="shared" si="1793"/>
        <v>1.9212402210600001</v>
      </c>
      <c r="M1468" s="13">
        <f t="shared" si="1794"/>
        <v>4.2388686952087744E-2</v>
      </c>
      <c r="N1468" s="13">
        <f t="shared" si="1795"/>
        <v>5.2546438420722312E-2</v>
      </c>
      <c r="O1468" s="13">
        <f t="shared" si="1796"/>
        <v>8.1438850290272202E-2</v>
      </c>
      <c r="P1468" s="13">
        <f t="shared" si="1797"/>
        <v>0.1009543309673442</v>
      </c>
      <c r="Q1468" s="13">
        <f t="shared" si="1798"/>
        <v>3.2569163959049803E-2</v>
      </c>
      <c r="R1468" s="13">
        <f t="shared" si="1799"/>
        <v>7.8231797367277423E-2</v>
      </c>
      <c r="S1468" s="13">
        <f t="shared" si="1800"/>
        <v>6.0109062546475668E-2</v>
      </c>
      <c r="T1468" s="13">
        <f t="shared" si="1801"/>
        <v>6.2573187764424221E-2</v>
      </c>
      <c r="U1468" s="13">
        <f t="shared" si="1802"/>
        <v>9.6978760572332429E-2</v>
      </c>
      <c r="V1468" s="13">
        <f t="shared" si="1803"/>
        <v>1.5906419667830275E-2</v>
      </c>
      <c r="W1468" s="13">
        <f t="shared" si="1804"/>
        <v>1.3457942762912348E-2</v>
      </c>
      <c r="X1468" s="13">
        <f t="shared" si="1805"/>
        <v>2.5855940928830548E-2</v>
      </c>
      <c r="Y1468" s="13">
        <f t="shared" si="1806"/>
        <v>2.4837736832910361E-2</v>
      </c>
      <c r="Z1468" s="13">
        <f t="shared" si="1807"/>
        <v>5.0100691889276426E-2</v>
      </c>
      <c r="AA1468" s="13">
        <f t="shared" si="1808"/>
        <v>6.2106498466704282E-2</v>
      </c>
      <c r="AB1468" s="13">
        <f t="shared" si="1809"/>
        <v>3.8494649538166774E-2</v>
      </c>
      <c r="AC1468" s="13">
        <f t="shared" si="1810"/>
        <v>2.3677042023421881E-3</v>
      </c>
      <c r="AD1468" s="13">
        <f t="shared" si="1811"/>
        <v>4.1707293355199657E-3</v>
      </c>
      <c r="AE1468" s="13">
        <f t="shared" si="1812"/>
        <v>8.0129729505558061E-3</v>
      </c>
      <c r="AF1468" s="13">
        <f t="shared" si="1813"/>
        <v>7.6974229614368214E-3</v>
      </c>
      <c r="AG1468" s="13">
        <f t="shared" si="1814"/>
        <v>4.9295328640077346E-3</v>
      </c>
      <c r="AH1468" s="13">
        <f t="shared" si="1815"/>
        <v>2.4063866090153093E-2</v>
      </c>
      <c r="AI1468" s="13">
        <f t="shared" si="1816"/>
        <v>2.9830375710858364E-2</v>
      </c>
      <c r="AJ1468" s="13">
        <f t="shared" si="1817"/>
        <v>1.8489367247083686E-2</v>
      </c>
      <c r="AK1468" s="13">
        <f t="shared" si="1818"/>
        <v>7.6400133097238405E-3</v>
      </c>
      <c r="AL1468" s="13">
        <f t="shared" si="1819"/>
        <v>2.2556017736166493E-4</v>
      </c>
      <c r="AM1468" s="13">
        <f t="shared" si="1820"/>
        <v>1.0340352011663624E-3</v>
      </c>
      <c r="AN1468" s="13">
        <f t="shared" si="1821"/>
        <v>1.9866300184726835E-3</v>
      </c>
      <c r="AO1468" s="13">
        <f t="shared" si="1822"/>
        <v>1.908396747927446E-3</v>
      </c>
      <c r="AP1468" s="13">
        <f t="shared" si="1823"/>
        <v>1.2221628632861044E-3</v>
      </c>
      <c r="AQ1468" s="13">
        <f t="shared" si="1824"/>
        <v>5.8701711240777927E-4</v>
      </c>
      <c r="AR1468" s="13">
        <f t="shared" si="1825"/>
        <v>9.246493481320792E-3</v>
      </c>
      <c r="AS1468" s="13">
        <f t="shared" si="1826"/>
        <v>1.1462263525006474E-2</v>
      </c>
      <c r="AT1468" s="13">
        <f t="shared" si="1827"/>
        <v>7.1045032034093153E-3</v>
      </c>
      <c r="AU1468" s="13">
        <f t="shared" si="1828"/>
        <v>2.9356601720150343E-3</v>
      </c>
      <c r="AV1468" s="13">
        <f t="shared" si="1829"/>
        <v>9.0978570902251917E-4</v>
      </c>
      <c r="AW1468" s="13">
        <f t="shared" si="1830"/>
        <v>1.4922270825180404E-5</v>
      </c>
      <c r="AX1468" s="13">
        <f t="shared" si="1831"/>
        <v>2.1363745427470043E-4</v>
      </c>
      <c r="AY1468" s="13">
        <f t="shared" si="1832"/>
        <v>4.1044886987742107E-4</v>
      </c>
      <c r="AZ1468" s="13">
        <f t="shared" si="1833"/>
        <v>3.9428543874856197E-4</v>
      </c>
      <c r="BA1468" s="13">
        <f t="shared" si="1834"/>
        <v>2.5250568116734219E-4</v>
      </c>
      <c r="BB1468" s="13">
        <f t="shared" si="1835"/>
        <v>1.2128101767621258E-4</v>
      </c>
      <c r="BC1468" s="13">
        <f t="shared" si="1836"/>
        <v>4.6601993842125678E-5</v>
      </c>
      <c r="BD1468" s="13">
        <f t="shared" si="1837"/>
        <v>2.9607891966804386E-3</v>
      </c>
      <c r="BE1468" s="13">
        <f t="shared" si="1838"/>
        <v>3.6702936181052409E-3</v>
      </c>
      <c r="BF1468" s="13">
        <f t="shared" si="1839"/>
        <v>2.2749095508399352E-3</v>
      </c>
      <c r="BG1468" s="13">
        <f t="shared" si="1840"/>
        <v>9.4001806630653506E-4</v>
      </c>
      <c r="BH1468" s="13">
        <f t="shared" si="1841"/>
        <v>2.9131948278660936E-4</v>
      </c>
      <c r="BI1468" s="13">
        <f t="shared" si="1842"/>
        <v>7.2225880836109761E-5</v>
      </c>
      <c r="BJ1468" s="14">
        <f t="shared" si="1843"/>
        <v>0.24482807117921662</v>
      </c>
      <c r="BK1468" s="14">
        <f t="shared" si="1844"/>
        <v>0.22236221338331916</v>
      </c>
      <c r="BL1468" s="14">
        <f t="shared" si="1845"/>
        <v>0.47914244047890098</v>
      </c>
      <c r="BM1468" s="14">
        <f t="shared" si="1846"/>
        <v>0.60790862237490728</v>
      </c>
      <c r="BN1468" s="14">
        <f t="shared" si="1847"/>
        <v>0.38812926795675368</v>
      </c>
    </row>
    <row r="1469" spans="1:66" x14ac:dyDescent="0.25">
      <c r="A1469" t="s">
        <v>145</v>
      </c>
      <c r="B1469" t="s">
        <v>355</v>
      </c>
      <c r="C1469" t="s">
        <v>388</v>
      </c>
      <c r="D1469" s="11">
        <v>44471</v>
      </c>
      <c r="E1469" s="10">
        <f>VLOOKUP(A1469,home!$A$2:$E$405,3,FALSE)</f>
        <v>1.4406000000000001</v>
      </c>
      <c r="F1469" s="10">
        <f>VLOOKUP(B1469,home!$B$2:$E$405,3,FALSE)</f>
        <v>0.43840000000000001</v>
      </c>
      <c r="G1469" s="10">
        <f>VLOOKUP(C1469,away!$B$2:$E$405,4,FALSE)</f>
        <v>0.79330000000000001</v>
      </c>
      <c r="H1469" s="10">
        <f>VLOOKUP(A1469,away!$A$2:$E$405,3,FALSE)</f>
        <v>1.2678</v>
      </c>
      <c r="I1469" s="10">
        <f>VLOOKUP(C1469,away!$B$2:$E$405,3,FALSE)</f>
        <v>1.1268</v>
      </c>
      <c r="J1469" s="10">
        <f>VLOOKUP(B1469,home!$B$2:$E$405,4,FALSE)</f>
        <v>1.619</v>
      </c>
      <c r="K1469" s="12">
        <f t="shared" si="1792"/>
        <v>0.50101578643200007</v>
      </c>
      <c r="L1469" s="12">
        <f t="shared" si="1793"/>
        <v>2.3128338477599999</v>
      </c>
      <c r="M1469" s="13">
        <f t="shared" si="1794"/>
        <v>5.9973670732692073E-2</v>
      </c>
      <c r="N1469" s="13">
        <f t="shared" si="1795"/>
        <v>3.0047755807353541E-2</v>
      </c>
      <c r="O1469" s="13">
        <f t="shared" si="1796"/>
        <v>0.13870913564498349</v>
      </c>
      <c r="P1469" s="13">
        <f t="shared" si="1797"/>
        <v>6.9495466680474363E-2</v>
      </c>
      <c r="Q1469" s="13">
        <f t="shared" si="1798"/>
        <v>7.5272000031689646E-3</v>
      </c>
      <c r="R1469" s="13">
        <f t="shared" si="1799"/>
        <v>0.16040559195662552</v>
      </c>
      <c r="S1469" s="13">
        <f t="shared" si="1800"/>
        <v>2.0132250661556824E-2</v>
      </c>
      <c r="T1469" s="13">
        <f t="shared" si="1801"/>
        <v>1.7409162946188359E-2</v>
      </c>
      <c r="U1469" s="13">
        <f t="shared" si="1802"/>
        <v>8.0365733802239214E-2</v>
      </c>
      <c r="V1469" s="13">
        <f t="shared" si="1803"/>
        <v>2.5920636653468465E-3</v>
      </c>
      <c r="W1469" s="13">
        <f t="shared" si="1804"/>
        <v>1.2570820097395506E-3</v>
      </c>
      <c r="X1469" s="13">
        <f t="shared" si="1805"/>
        <v>2.9074218215357985E-3</v>
      </c>
      <c r="Y1469" s="13">
        <f t="shared" si="1806"/>
        <v>3.3621917992820148E-3</v>
      </c>
      <c r="Z1469" s="13">
        <f t="shared" si="1807"/>
        <v>0.12366382748242087</v>
      </c>
      <c r="AA1469" s="13">
        <f t="shared" si="1808"/>
        <v>6.1957529779296271E-2</v>
      </c>
      <c r="AB1469" s="13">
        <f t="shared" si="1809"/>
        <v>1.5520850253879091E-2</v>
      </c>
      <c r="AC1469" s="13">
        <f t="shared" si="1810"/>
        <v>1.8772474642629545E-4</v>
      </c>
      <c r="AD1469" s="13">
        <f t="shared" si="1811"/>
        <v>1.5745448292979502E-4</v>
      </c>
      <c r="AE1469" s="13">
        <f t="shared" si="1812"/>
        <v>3.6416605760157902E-4</v>
      </c>
      <c r="AF1469" s="13">
        <f t="shared" si="1813"/>
        <v>4.2112779211312497E-4</v>
      </c>
      <c r="AG1469" s="13">
        <f t="shared" si="1814"/>
        <v>3.2466620394389073E-4</v>
      </c>
      <c r="AH1469" s="13">
        <f t="shared" si="1815"/>
        <v>7.1503471486224088E-2</v>
      </c>
      <c r="AI1469" s="13">
        <f t="shared" si="1816"/>
        <v>3.5824367999288655E-2</v>
      </c>
      <c r="AJ1469" s="13">
        <f t="shared" si="1817"/>
        <v>8.9742869532964883E-3</v>
      </c>
      <c r="AK1469" s="13">
        <f t="shared" si="1818"/>
        <v>1.4987531451907592E-3</v>
      </c>
      <c r="AL1469" s="13">
        <f t="shared" si="1819"/>
        <v>8.7011641615310657E-6</v>
      </c>
      <c r="AM1469" s="13">
        <f t="shared" si="1820"/>
        <v>1.5777436318463044E-5</v>
      </c>
      <c r="AN1469" s="13">
        <f t="shared" si="1821"/>
        <v>3.6490588748219249E-5</v>
      </c>
      <c r="AO1469" s="13">
        <f t="shared" si="1822"/>
        <v>4.2198334390785852E-5</v>
      </c>
      <c r="AP1469" s="13">
        <f t="shared" si="1823"/>
        <v>3.2532578699368122E-5</v>
      </c>
      <c r="AQ1469" s="13">
        <f t="shared" si="1824"/>
        <v>1.8810612292703652E-5</v>
      </c>
      <c r="AR1469" s="13">
        <f t="shared" si="1825"/>
        <v>3.3075129817136215E-2</v>
      </c>
      <c r="AS1469" s="13">
        <f t="shared" si="1826"/>
        <v>1.6571162176672993E-2</v>
      </c>
      <c r="AT1469" s="13">
        <f t="shared" si="1827"/>
        <v>4.1512069250190164E-3</v>
      </c>
      <c r="AU1469" s="13">
        <f t="shared" si="1828"/>
        <v>6.9327340072678899E-4</v>
      </c>
      <c r="AV1469" s="13">
        <f t="shared" si="1829"/>
        <v>8.6835229519379825E-5</v>
      </c>
      <c r="AW1469" s="13">
        <f t="shared" si="1830"/>
        <v>2.8007265367987839E-7</v>
      </c>
      <c r="AX1469" s="13">
        <f t="shared" si="1831"/>
        <v>1.3174574441625925E-6</v>
      </c>
      <c r="AY1469" s="13">
        <f t="shared" si="1832"/>
        <v>3.0470601698426236E-6</v>
      </c>
      <c r="AZ1469" s="13">
        <f t="shared" si="1833"/>
        <v>3.5236719484866777E-6</v>
      </c>
      <c r="BA1469" s="13">
        <f t="shared" si="1834"/>
        <v>2.7165559169541396E-6</v>
      </c>
      <c r="BB1469" s="13">
        <f t="shared" si="1835"/>
        <v>1.5707356185160598E-6</v>
      </c>
      <c r="BC1469" s="13">
        <f t="shared" si="1836"/>
        <v>7.2657010087723626E-7</v>
      </c>
      <c r="BD1469" s="13">
        <f t="shared" si="1837"/>
        <v>1.2749546626688115E-2</v>
      </c>
      <c r="BE1469" s="13">
        <f t="shared" si="1838"/>
        <v>6.3877241298215988E-3</v>
      </c>
      <c r="BF1469" s="13">
        <f t="shared" si="1839"/>
        <v>1.6001753142066157E-3</v>
      </c>
      <c r="BG1469" s="13">
        <f t="shared" si="1840"/>
        <v>2.6723769782543343E-4</v>
      </c>
      <c r="BH1469" s="13">
        <f t="shared" si="1841"/>
        <v>3.3472576335071675E-5</v>
      </c>
      <c r="BI1469" s="13">
        <f t="shared" si="1842"/>
        <v>3.35405783128422E-6</v>
      </c>
      <c r="BJ1469" s="14">
        <f t="shared" si="1843"/>
        <v>6.3936940525504971E-2</v>
      </c>
      <c r="BK1469" s="14">
        <f t="shared" si="1844"/>
        <v>0.15239292471082774</v>
      </c>
      <c r="BL1469" s="14">
        <f t="shared" si="1845"/>
        <v>0.65037883897280613</v>
      </c>
      <c r="BM1469" s="14">
        <f t="shared" si="1846"/>
        <v>0.52421094387874556</v>
      </c>
      <c r="BN1469" s="14">
        <f t="shared" si="1847"/>
        <v>0.46615882082529797</v>
      </c>
    </row>
    <row r="1470" spans="1:66" x14ac:dyDescent="0.25">
      <c r="A1470" t="s">
        <v>145</v>
      </c>
      <c r="B1470" t="s">
        <v>366</v>
      </c>
      <c r="C1470" t="s">
        <v>147</v>
      </c>
      <c r="D1470" s="11">
        <v>44471</v>
      </c>
      <c r="E1470" s="10">
        <f>VLOOKUP(A1470,home!$A$2:$E$405,3,FALSE)</f>
        <v>1.4406000000000001</v>
      </c>
      <c r="F1470" s="10">
        <f>VLOOKUP(B1470,home!$B$2:$E$405,3,FALSE)</f>
        <v>1.0578000000000001</v>
      </c>
      <c r="G1470" s="10">
        <f>VLOOKUP(C1470,away!$B$2:$E$405,4,FALSE)</f>
        <v>1.4214</v>
      </c>
      <c r="H1470" s="10">
        <f>VLOOKUP(A1470,away!$A$2:$E$405,3,FALSE)</f>
        <v>1.2678</v>
      </c>
      <c r="I1470" s="10">
        <f>VLOOKUP(C1470,away!$B$2:$E$405,3,FALSE)</f>
        <v>1.0141</v>
      </c>
      <c r="J1470" s="10">
        <f>VLOOKUP(B1470,home!$B$2:$E$405,4,FALSE)</f>
        <v>0.71360000000000001</v>
      </c>
      <c r="K1470" s="12">
        <f t="shared" si="1792"/>
        <v>2.1660240989520005</v>
      </c>
      <c r="L1470" s="12">
        <f t="shared" si="1793"/>
        <v>0.91745837932800001</v>
      </c>
      <c r="M1470" s="13">
        <f t="shared" si="1794"/>
        <v>4.5799482901774609E-2</v>
      </c>
      <c r="N1470" s="13">
        <f t="shared" si="1795"/>
        <v>9.9202783684783899E-2</v>
      </c>
      <c r="O1470" s="13">
        <f t="shared" si="1796"/>
        <v>4.2019119357122575E-2</v>
      </c>
      <c r="P1470" s="13">
        <f t="shared" si="1797"/>
        <v>9.1014425144267982E-2</v>
      </c>
      <c r="Q1470" s="13">
        <f t="shared" si="1798"/>
        <v>0.10743781007218214</v>
      </c>
      <c r="R1470" s="13">
        <f t="shared" si="1799"/>
        <v>1.9275396573087737E-2</v>
      </c>
      <c r="S1470" s="13">
        <f t="shared" si="1800"/>
        <v>4.5216807371533635E-2</v>
      </c>
      <c r="T1470" s="13">
        <f t="shared" si="1801"/>
        <v>9.8569719107373693E-2</v>
      </c>
      <c r="U1470" s="13">
        <f t="shared" si="1802"/>
        <v>4.1750973494164845E-2</v>
      </c>
      <c r="V1470" s="13">
        <f t="shared" si="1803"/>
        <v>9.9840567550254864E-3</v>
      </c>
      <c r="W1470" s="13">
        <f t="shared" si="1804"/>
        <v>7.7570961918324841E-2</v>
      </c>
      <c r="X1470" s="13">
        <f t="shared" si="1805"/>
        <v>7.11681290045003E-2</v>
      </c>
      <c r="Y1470" s="13">
        <f t="shared" si="1806"/>
        <v>3.264689814813744E-2</v>
      </c>
      <c r="Z1470" s="13">
        <f t="shared" si="1807"/>
        <v>5.8947913669498524E-3</v>
      </c>
      <c r="AA1470" s="13">
        <f t="shared" si="1808"/>
        <v>1.2768260159107587E-2</v>
      </c>
      <c r="AB1470" s="13">
        <f t="shared" si="1809"/>
        <v>1.382817960315787E-2</v>
      </c>
      <c r="AC1470" s="13">
        <f t="shared" si="1810"/>
        <v>1.2400429117770415E-3</v>
      </c>
      <c r="AD1470" s="13">
        <f t="shared" si="1811"/>
        <v>4.2005143223494884E-2</v>
      </c>
      <c r="AE1470" s="13">
        <f t="shared" si="1812"/>
        <v>3.8537970625268134E-2</v>
      </c>
      <c r="AF1470" s="13">
        <f t="shared" si="1813"/>
        <v>1.7678492036224288E-2</v>
      </c>
      <c r="AG1470" s="13">
        <f t="shared" si="1814"/>
        <v>5.4064268841724295E-3</v>
      </c>
      <c r="AH1470" s="13">
        <f t="shared" si="1815"/>
        <v>1.3520564334996241E-3</v>
      </c>
      <c r="AI1470" s="13">
        <f t="shared" si="1816"/>
        <v>2.9285868181032791E-3</v>
      </c>
      <c r="AJ1470" s="13">
        <f t="shared" si="1817"/>
        <v>3.1716948119424309E-3</v>
      </c>
      <c r="AK1470" s="13">
        <f t="shared" si="1818"/>
        <v>2.2899891323961133E-3</v>
      </c>
      <c r="AL1470" s="13">
        <f t="shared" si="1819"/>
        <v>9.8570364221503949E-5</v>
      </c>
      <c r="AM1470" s="13">
        <f t="shared" si="1820"/>
        <v>1.8196830500404042E-2</v>
      </c>
      <c r="AN1470" s="13">
        <f t="shared" si="1821"/>
        <v>1.669483461980701E-2</v>
      </c>
      <c r="AO1470" s="13">
        <f t="shared" si="1822"/>
        <v>7.6584079567185636E-3</v>
      </c>
      <c r="AP1470" s="13">
        <f t="shared" si="1823"/>
        <v>2.3420901840678909E-3</v>
      </c>
      <c r="AQ1470" s="13">
        <f t="shared" si="1824"/>
        <v>5.3719256612873604E-4</v>
      </c>
      <c r="AR1470" s="13">
        <f t="shared" si="1825"/>
        <v>2.4809110084771227E-4</v>
      </c>
      <c r="AS1470" s="13">
        <f t="shared" si="1826"/>
        <v>5.3737130317167584E-4</v>
      </c>
      <c r="AT1470" s="13">
        <f t="shared" si="1827"/>
        <v>5.8197959637754581E-4</v>
      </c>
      <c r="AU1470" s="13">
        <f t="shared" si="1828"/>
        <v>4.2019394361737425E-4</v>
      </c>
      <c r="AV1470" s="13">
        <f t="shared" si="1829"/>
        <v>2.2753755202722774E-4</v>
      </c>
      <c r="AW1470" s="13">
        <f t="shared" si="1830"/>
        <v>5.4411853023185368E-6</v>
      </c>
      <c r="AX1470" s="13">
        <f t="shared" si="1831"/>
        <v>6.5691288980699938E-3</v>
      </c>
      <c r="AY1470" s="13">
        <f t="shared" si="1832"/>
        <v>6.026902352420027E-3</v>
      </c>
      <c r="AZ1470" s="13">
        <f t="shared" si="1833"/>
        <v>2.7647160323096944E-3</v>
      </c>
      <c r="BA1470" s="13">
        <f t="shared" si="1834"/>
        <v>8.4550396343499687E-4</v>
      </c>
      <c r="BB1470" s="13">
        <f t="shared" si="1835"/>
        <v>1.9392867400211817E-4</v>
      </c>
      <c r="BC1470" s="13">
        <f t="shared" si="1836"/>
        <v>3.5584297391042283E-5</v>
      </c>
      <c r="BD1470" s="13">
        <f t="shared" si="1837"/>
        <v>3.7935543218240242E-5</v>
      </c>
      <c r="BE1470" s="13">
        <f t="shared" si="1838"/>
        <v>8.2169300817543488E-5</v>
      </c>
      <c r="BF1470" s="13">
        <f t="shared" si="1839"/>
        <v>8.8990342882417771E-5</v>
      </c>
      <c r="BG1470" s="13">
        <f t="shared" si="1840"/>
        <v>6.4251742419106178E-5</v>
      </c>
      <c r="BH1470" s="13">
        <f t="shared" si="1841"/>
        <v>3.4792705619860131E-5</v>
      </c>
      <c r="BI1470" s="13">
        <f t="shared" si="1842"/>
        <v>1.5072367768071943E-5</v>
      </c>
      <c r="BJ1470" s="14">
        <f t="shared" si="1843"/>
        <v>0.65208945474921609</v>
      </c>
      <c r="BK1470" s="14">
        <f t="shared" si="1844"/>
        <v>0.1993802878010203</v>
      </c>
      <c r="BL1470" s="14">
        <f t="shared" si="1845"/>
        <v>0.14172264188134887</v>
      </c>
      <c r="BM1470" s="14">
        <f t="shared" si="1846"/>
        <v>0.58831669689819832</v>
      </c>
      <c r="BN1470" s="14">
        <f t="shared" si="1847"/>
        <v>0.40474901773321892</v>
      </c>
    </row>
    <row r="1471" spans="1:66" x14ac:dyDescent="0.25">
      <c r="A1471" t="s">
        <v>145</v>
      </c>
      <c r="B1471" t="s">
        <v>371</v>
      </c>
      <c r="C1471" t="s">
        <v>349</v>
      </c>
      <c r="D1471" s="11">
        <v>44471</v>
      </c>
      <c r="E1471" s="10">
        <f>VLOOKUP(A1471,home!$A$2:$E$405,3,FALSE)</f>
        <v>1.4406000000000001</v>
      </c>
      <c r="F1471" s="10">
        <f>VLOOKUP(B1471,home!$B$2:$E$405,3,FALSE)</f>
        <v>0.90239999999999998</v>
      </c>
      <c r="G1471" s="10">
        <f>VLOOKUP(C1471,away!$B$2:$E$405,4,FALSE)</f>
        <v>1.0097</v>
      </c>
      <c r="H1471" s="10">
        <f>VLOOKUP(A1471,away!$A$2:$E$405,3,FALSE)</f>
        <v>1.2678</v>
      </c>
      <c r="I1471" s="10">
        <f>VLOOKUP(C1471,away!$B$2:$E$405,3,FALSE)</f>
        <v>0.78879999999999995</v>
      </c>
      <c r="J1471" s="10">
        <f>VLOOKUP(B1471,home!$B$2:$E$405,4,FALSE)</f>
        <v>0.82820000000000005</v>
      </c>
      <c r="K1471" s="12">
        <f t="shared" si="1792"/>
        <v>1.3126074151680001</v>
      </c>
      <c r="L1471" s="12">
        <f t="shared" si="1793"/>
        <v>0.82823365804799998</v>
      </c>
      <c r="M1471" s="13">
        <f t="shared" si="1794"/>
        <v>0.11755592828767872</v>
      </c>
      <c r="N1471" s="13">
        <f t="shared" si="1795"/>
        <v>0.15430478316736473</v>
      </c>
      <c r="O1471" s="13">
        <f t="shared" si="1796"/>
        <v>9.736377651093249E-2</v>
      </c>
      <c r="P1471" s="13">
        <f t="shared" si="1797"/>
        <v>0.12780041501700992</v>
      </c>
      <c r="Q1471" s="13">
        <f t="shared" si="1798"/>
        <v>0.1012708012906867</v>
      </c>
      <c r="R1471" s="13">
        <f t="shared" si="1799"/>
        <v>4.0319978390508784E-2</v>
      </c>
      <c r="S1471" s="13">
        <f t="shared" si="1800"/>
        <v>3.4734416027387791E-2</v>
      </c>
      <c r="T1471" s="13">
        <f t="shared" si="1801"/>
        <v>8.3875886206437572E-2</v>
      </c>
      <c r="U1471" s="13">
        <f t="shared" si="1802"/>
        <v>5.2924302614795346E-2</v>
      </c>
      <c r="V1471" s="13">
        <f t="shared" si="1803"/>
        <v>4.1957076642707061E-3</v>
      </c>
      <c r="W1471" s="13">
        <f t="shared" si="1804"/>
        <v>4.4309601571386803E-2</v>
      </c>
      <c r="X1471" s="13">
        <f t="shared" si="1805"/>
        <v>3.6698703396119102E-2</v>
      </c>
      <c r="Y1471" s="13">
        <f t="shared" si="1806"/>
        <v>1.5197550679693141E-2</v>
      </c>
      <c r="Z1471" s="13">
        <f t="shared" si="1807"/>
        <v>1.1131454398262465E-2</v>
      </c>
      <c r="AA1471" s="13">
        <f t="shared" si="1808"/>
        <v>1.4611229584763758E-2</v>
      </c>
      <c r="AB1471" s="13">
        <f t="shared" si="1809"/>
        <v>9.589404148841487E-3</v>
      </c>
      <c r="AC1471" s="13">
        <f t="shared" si="1810"/>
        <v>2.8508408114457431E-4</v>
      </c>
      <c r="AD1471" s="13">
        <f t="shared" si="1811"/>
        <v>1.45402778964355E-2</v>
      </c>
      <c r="AE1471" s="13">
        <f t="shared" si="1812"/>
        <v>1.2042747551199252E-2</v>
      </c>
      <c r="AF1471" s="13">
        <f t="shared" si="1813"/>
        <v>4.9871044286391754E-3</v>
      </c>
      <c r="AG1471" s="13">
        <f t="shared" si="1814"/>
        <v>1.3768292479997349E-3</v>
      </c>
      <c r="AH1471" s="13">
        <f t="shared" si="1815"/>
        <v>2.3048612989168549E-3</v>
      </c>
      <c r="AI1471" s="13">
        <f t="shared" si="1816"/>
        <v>3.0253780318920116E-3</v>
      </c>
      <c r="AJ1471" s="13">
        <f t="shared" si="1817"/>
        <v>1.985566819173913E-3</v>
      </c>
      <c r="AK1471" s="13">
        <f t="shared" si="1818"/>
        <v>8.6875657671973906E-4</v>
      </c>
      <c r="AL1471" s="13">
        <f t="shared" si="1819"/>
        <v>1.239711664591167E-5</v>
      </c>
      <c r="AM1471" s="13">
        <f t="shared" si="1820"/>
        <v>3.8171353170929167E-3</v>
      </c>
      <c r="AN1471" s="13">
        <f t="shared" si="1821"/>
        <v>3.1614799469400785E-3</v>
      </c>
      <c r="AO1471" s="13">
        <f t="shared" si="1822"/>
        <v>1.3092220506497891E-3</v>
      </c>
      <c r="AP1471" s="13">
        <f t="shared" si="1823"/>
        <v>3.6144725606892625E-4</v>
      </c>
      <c r="AQ1471" s="13">
        <f t="shared" si="1824"/>
        <v>7.4840695771344722E-5</v>
      </c>
      <c r="AR1471" s="13">
        <f t="shared" si="1825"/>
        <v>3.8179274097903442E-4</v>
      </c>
      <c r="AS1471" s="13">
        <f t="shared" si="1826"/>
        <v>5.0114398286639614E-4</v>
      </c>
      <c r="AT1471" s="13">
        <f t="shared" si="1827"/>
        <v>3.289026539886285E-4</v>
      </c>
      <c r="AU1471" s="13">
        <f t="shared" si="1828"/>
        <v>1.4390668749796954E-4</v>
      </c>
      <c r="AV1471" s="13">
        <f t="shared" si="1829"/>
        <v>4.7223246275524745E-5</v>
      </c>
      <c r="AW1471" s="13">
        <f t="shared" si="1830"/>
        <v>3.743742034204376E-7</v>
      </c>
      <c r="AX1471" s="13">
        <f t="shared" si="1831"/>
        <v>8.350666869859695E-4</v>
      </c>
      <c r="AY1471" s="13">
        <f t="shared" si="1832"/>
        <v>6.9163033687641374E-4</v>
      </c>
      <c r="AZ1471" s="13">
        <f t="shared" si="1833"/>
        <v>2.8641576196406133E-4</v>
      </c>
      <c r="BA1471" s="13">
        <f t="shared" si="1834"/>
        <v>7.9073058084699912E-5</v>
      </c>
      <c r="BB1471" s="13">
        <f t="shared" si="1835"/>
        <v>1.6372742037633245E-5</v>
      </c>
      <c r="BC1471" s="13">
        <f t="shared" si="1836"/>
        <v>2.7120912060210504E-6</v>
      </c>
      <c r="BD1471" s="13">
        <f t="shared" si="1837"/>
        <v>5.2702266412873009E-5</v>
      </c>
      <c r="BE1471" s="13">
        <f t="shared" si="1838"/>
        <v>6.9177385689696549E-5</v>
      </c>
      <c r="BF1471" s="13">
        <f t="shared" si="1839"/>
        <v>4.5401374709116208E-5</v>
      </c>
      <c r="BG1471" s="13">
        <f t="shared" si="1840"/>
        <v>1.9864727034002274E-5</v>
      </c>
      <c r="BH1471" s="13">
        <f t="shared" si="1841"/>
        <v>6.5186470012799057E-6</v>
      </c>
      <c r="BI1471" s="13">
        <f t="shared" si="1842"/>
        <v>1.7112848781485283E-6</v>
      </c>
      <c r="BJ1471" s="14">
        <f t="shared" si="1843"/>
        <v>0.47923968137963963</v>
      </c>
      <c r="BK1471" s="14">
        <f t="shared" si="1844"/>
        <v>0.28527557853101404</v>
      </c>
      <c r="BL1471" s="14">
        <f t="shared" si="1845"/>
        <v>0.22459159897387707</v>
      </c>
      <c r="BM1471" s="14">
        <f t="shared" si="1846"/>
        <v>0.36093137465593883</v>
      </c>
      <c r="BN1471" s="14">
        <f t="shared" si="1847"/>
        <v>0.63861568266418134</v>
      </c>
    </row>
    <row r="1472" spans="1:66" x14ac:dyDescent="0.25">
      <c r="A1472" t="s">
        <v>145</v>
      </c>
      <c r="B1472" t="s">
        <v>375</v>
      </c>
      <c r="C1472" t="s">
        <v>357</v>
      </c>
      <c r="D1472" s="11">
        <v>44471</v>
      </c>
      <c r="E1472" s="10">
        <f>VLOOKUP(A1472,home!$A$2:$E$405,3,FALSE)</f>
        <v>1.4406000000000001</v>
      </c>
      <c r="F1472" s="10">
        <f>VLOOKUP(B1472,home!$B$2:$E$405,3,FALSE)</f>
        <v>0.82640000000000002</v>
      </c>
      <c r="G1472" s="10">
        <f>VLOOKUP(C1472,away!$B$2:$E$405,4,FALSE)</f>
        <v>0.66259999999999997</v>
      </c>
      <c r="H1472" s="10">
        <f>VLOOKUP(A1472,away!$A$2:$E$405,3,FALSE)</f>
        <v>1.2678</v>
      </c>
      <c r="I1472" s="10">
        <f>VLOOKUP(C1472,away!$B$2:$E$405,3,FALSE)</f>
        <v>0.96799999999999997</v>
      </c>
      <c r="J1472" s="10">
        <f>VLOOKUP(B1472,home!$B$2:$E$405,4,FALSE)</f>
        <v>0.45069999999999999</v>
      </c>
      <c r="K1472" s="12">
        <f t="shared" si="1792"/>
        <v>0.78883314518400005</v>
      </c>
      <c r="L1472" s="12">
        <f t="shared" si="1793"/>
        <v>0.55311274127999999</v>
      </c>
      <c r="M1472" s="13">
        <f t="shared" si="1794"/>
        <v>0.26133664205271145</v>
      </c>
      <c r="N1472" s="13">
        <f t="shared" si="1795"/>
        <v>0.20615100530226554</v>
      </c>
      <c r="O1472" s="13">
        <f t="shared" si="1796"/>
        <v>0.14454862648268532</v>
      </c>
      <c r="P1472" s="13">
        <f t="shared" si="1797"/>
        <v>0.1140247476603639</v>
      </c>
      <c r="Q1472" s="13">
        <f t="shared" si="1798"/>
        <v>8.13093729477148E-2</v>
      </c>
      <c r="R1472" s="13">
        <f t="shared" si="1799"/>
        <v>3.9975843521048438E-2</v>
      </c>
      <c r="S1472" s="13">
        <f t="shared" si="1800"/>
        <v>1.2437638840927672E-2</v>
      </c>
      <c r="T1472" s="13">
        <f t="shared" si="1801"/>
        <v>4.4973250162868399E-2</v>
      </c>
      <c r="U1472" s="13">
        <f t="shared" si="1802"/>
        <v>3.1534270376092063E-2</v>
      </c>
      <c r="V1472" s="13">
        <f t="shared" si="1803"/>
        <v>6.0296797400558651E-4</v>
      </c>
      <c r="W1472" s="13">
        <f t="shared" si="1804"/>
        <v>2.137984279842824E-2</v>
      </c>
      <c r="X1472" s="13">
        <f t="shared" si="1805"/>
        <v>1.1825463458374109E-2</v>
      </c>
      <c r="Y1472" s="13">
        <f t="shared" si="1806"/>
        <v>3.2704072551838857E-3</v>
      </c>
      <c r="Z1472" s="13">
        <f t="shared" si="1807"/>
        <v>7.3703827983024762E-3</v>
      </c>
      <c r="AA1472" s="13">
        <f t="shared" si="1808"/>
        <v>5.814002243994993E-3</v>
      </c>
      <c r="AB1472" s="13">
        <f t="shared" si="1809"/>
        <v>2.2931388381187022E-3</v>
      </c>
      <c r="AC1472" s="13">
        <f t="shared" si="1810"/>
        <v>1.6442697851139918E-5</v>
      </c>
      <c r="AD1472" s="13">
        <f t="shared" si="1811"/>
        <v>4.2162821595559102E-3</v>
      </c>
      <c r="AE1472" s="13">
        <f t="shared" si="1812"/>
        <v>2.3320793832819274E-3</v>
      </c>
      <c r="AF1472" s="13">
        <f t="shared" si="1813"/>
        <v>6.4495141028481919E-4</v>
      </c>
      <c r="AG1472" s="13">
        <f t="shared" si="1814"/>
        <v>1.189102808450128E-4</v>
      </c>
      <c r="AH1472" s="13">
        <f t="shared" si="1815"/>
        <v>1.0191631584630097E-3</v>
      </c>
      <c r="AI1472" s="13">
        <f t="shared" si="1816"/>
        <v>8.0394967974603516E-4</v>
      </c>
      <c r="AJ1472" s="13">
        <f t="shared" si="1817"/>
        <v>3.1709107722186722E-4</v>
      </c>
      <c r="AK1472" s="13">
        <f t="shared" si="1818"/>
        <v>8.3377317251569401E-5</v>
      </c>
      <c r="AL1472" s="13">
        <f t="shared" si="1819"/>
        <v>2.8696694938839497E-7</v>
      </c>
      <c r="AM1472" s="13">
        <f t="shared" si="1820"/>
        <v>6.6518862338113549E-4</v>
      </c>
      <c r="AN1472" s="13">
        <f t="shared" si="1821"/>
        <v>3.6792430294660931E-4</v>
      </c>
      <c r="AO1472" s="13">
        <f t="shared" si="1822"/>
        <v>1.0175180989316612E-4</v>
      </c>
      <c r="AP1472" s="13">
        <f t="shared" si="1823"/>
        <v>1.8760074166736846E-5</v>
      </c>
      <c r="AQ1472" s="13">
        <f t="shared" si="1824"/>
        <v>2.5941090122449809E-6</v>
      </c>
      <c r="AR1472" s="13">
        <f t="shared" si="1825"/>
        <v>1.1274242567781168E-4</v>
      </c>
      <c r="AS1472" s="13">
        <f t="shared" si="1826"/>
        <v>8.893496224310155E-5</v>
      </c>
      <c r="AT1472" s="13">
        <f t="shared" si="1827"/>
        <v>3.5077422991523044E-5</v>
      </c>
      <c r="AU1472" s="13">
        <f t="shared" si="1828"/>
        <v>9.2234113011175604E-6</v>
      </c>
      <c r="AV1472" s="13">
        <f t="shared" si="1829"/>
        <v>1.8189331364965536E-6</v>
      </c>
      <c r="AW1472" s="13">
        <f t="shared" si="1830"/>
        <v>3.4779889151850136E-9</v>
      </c>
      <c r="AX1472" s="13">
        <f t="shared" si="1831"/>
        <v>8.7453805653726042E-5</v>
      </c>
      <c r="AY1472" s="13">
        <f t="shared" si="1832"/>
        <v>4.8371814180500764E-5</v>
      </c>
      <c r="AZ1472" s="13">
        <f t="shared" si="1833"/>
        <v>1.3377533371031775E-5</v>
      </c>
      <c r="BA1472" s="13">
        <f t="shared" si="1834"/>
        <v>2.4664280514720218E-6</v>
      </c>
      <c r="BB1472" s="13">
        <f t="shared" si="1835"/>
        <v>3.4105319517989455E-7</v>
      </c>
      <c r="BC1472" s="13">
        <f t="shared" si="1836"/>
        <v>3.7728173541650886E-8</v>
      </c>
      <c r="BD1472" s="13">
        <f t="shared" si="1837"/>
        <v>1.039321202086851E-5</v>
      </c>
      <c r="BE1472" s="13">
        <f t="shared" si="1838"/>
        <v>8.1985101269858634E-6</v>
      </c>
      <c r="BF1472" s="13">
        <f t="shared" si="1839"/>
        <v>3.2336282646465672E-6</v>
      </c>
      <c r="BG1472" s="13">
        <f t="shared" si="1840"/>
        <v>8.5026438478567739E-7</v>
      </c>
      <c r="BH1472" s="13">
        <f t="shared" si="1841"/>
        <v>1.6767918222210615E-7</v>
      </c>
      <c r="BI1472" s="13">
        <f t="shared" si="1842"/>
        <v>2.6454179338829022E-8</v>
      </c>
      <c r="BJ1472" s="14">
        <f t="shared" si="1843"/>
        <v>0.37752983244082799</v>
      </c>
      <c r="BK1472" s="14">
        <f t="shared" si="1844"/>
        <v>0.38846709800698964</v>
      </c>
      <c r="BL1472" s="14">
        <f t="shared" si="1845"/>
        <v>0.22666012959813095</v>
      </c>
      <c r="BM1472" s="14">
        <f t="shared" si="1846"/>
        <v>0.15263283654127</v>
      </c>
      <c r="BN1472" s="14">
        <f t="shared" si="1847"/>
        <v>0.84734623796678943</v>
      </c>
    </row>
    <row r="1473" spans="1:66" x14ac:dyDescent="0.25">
      <c r="A1473" t="s">
        <v>145</v>
      </c>
      <c r="B1473" t="s">
        <v>133</v>
      </c>
      <c r="C1473" t="s">
        <v>149</v>
      </c>
      <c r="D1473" s="11">
        <v>44471</v>
      </c>
      <c r="E1473" s="10">
        <f>VLOOKUP(A1473,home!$A$2:$E$405,3,FALSE)</f>
        <v>1.4406000000000001</v>
      </c>
      <c r="F1473" s="10">
        <f>VLOOKUP(B1473,home!$B$2:$E$405,3,FALSE)</f>
        <v>0.58620000000000005</v>
      </c>
      <c r="G1473" s="10">
        <f>VLOOKUP(C1473,away!$B$2:$E$405,4,FALSE)</f>
        <v>1.9668000000000001</v>
      </c>
      <c r="H1473" s="10">
        <f>VLOOKUP(A1473,away!$A$2:$E$405,3,FALSE)</f>
        <v>1.2678</v>
      </c>
      <c r="I1473" s="10">
        <f>VLOOKUP(C1473,away!$B$2:$E$405,3,FALSE)</f>
        <v>0.39439999999999997</v>
      </c>
      <c r="J1473" s="10">
        <f>VLOOKUP(B1473,home!$B$2:$E$405,4,FALSE)</f>
        <v>1.1861999999999999</v>
      </c>
      <c r="K1473" s="12">
        <f t="shared" si="1792"/>
        <v>1.6609227132960005</v>
      </c>
      <c r="L1473" s="12">
        <f t="shared" si="1793"/>
        <v>0.59312410358399992</v>
      </c>
      <c r="M1473" s="13">
        <f t="shared" si="1794"/>
        <v>0.10497355508490332</v>
      </c>
      <c r="N1473" s="13">
        <f t="shared" si="1795"/>
        <v>0.17435296193594479</v>
      </c>
      <c r="O1473" s="13">
        <f t="shared" si="1796"/>
        <v>6.2262345759758926E-2</v>
      </c>
      <c r="P1473" s="13">
        <f t="shared" si="1797"/>
        <v>0.10341294425547252</v>
      </c>
      <c r="Q1473" s="13">
        <f t="shared" si="1798"/>
        <v>0.14479339730492191</v>
      </c>
      <c r="R1473" s="13">
        <f t="shared" si="1799"/>
        <v>1.846464900789703E-2</v>
      </c>
      <c r="S1473" s="13">
        <f t="shared" si="1800"/>
        <v>2.5468883641541665E-2</v>
      </c>
      <c r="T1473" s="13">
        <f t="shared" si="1801"/>
        <v>8.5880453981363764E-2</v>
      </c>
      <c r="U1473" s="13">
        <f t="shared" si="1802"/>
        <v>3.0668354930254639E-2</v>
      </c>
      <c r="V1473" s="13">
        <f t="shared" si="1803"/>
        <v>2.787805030346948E-3</v>
      </c>
      <c r="W1473" s="13">
        <f t="shared" si="1804"/>
        <v>8.0163547439678878E-2</v>
      </c>
      <c r="X1473" s="13">
        <f t="shared" si="1805"/>
        <v>4.7546932215272994E-2</v>
      </c>
      <c r="Y1473" s="13">
        <f t="shared" si="1806"/>
        <v>1.4100615774176498E-2</v>
      </c>
      <c r="Z1473" s="13">
        <f t="shared" si="1807"/>
        <v>3.6506094636007068E-3</v>
      </c>
      <c r="AA1473" s="13">
        <f t="shared" si="1808"/>
        <v>6.0633801754677421E-3</v>
      </c>
      <c r="AB1473" s="13">
        <f t="shared" si="1809"/>
        <v>5.0354029263915325E-3</v>
      </c>
      <c r="AC1473" s="13">
        <f t="shared" si="1810"/>
        <v>1.7164747228791329E-4</v>
      </c>
      <c r="AD1473" s="13">
        <f t="shared" si="1811"/>
        <v>3.328636418023604E-2</v>
      </c>
      <c r="AE1473" s="13">
        <f t="shared" si="1812"/>
        <v>1.974294491597307E-2</v>
      </c>
      <c r="AF1473" s="13">
        <f t="shared" si="1813"/>
        <v>5.8550082526974056E-3</v>
      </c>
      <c r="AG1473" s="13">
        <f t="shared" si="1814"/>
        <v>1.1575821737860234E-3</v>
      </c>
      <c r="AH1473" s="13">
        <f t="shared" si="1815"/>
        <v>5.4131611640835888E-4</v>
      </c>
      <c r="AI1473" s="13">
        <f t="shared" si="1816"/>
        <v>8.9908423281582508E-4</v>
      </c>
      <c r="AJ1473" s="13">
        <f t="shared" si="1817"/>
        <v>7.4665471172505684E-4</v>
      </c>
      <c r="AK1473" s="13">
        <f t="shared" si="1818"/>
        <v>4.133785898978748E-4</v>
      </c>
      <c r="AL1473" s="13">
        <f t="shared" si="1819"/>
        <v>6.7638256011986863E-6</v>
      </c>
      <c r="AM1473" s="13">
        <f t="shared" si="1820"/>
        <v>1.1057215661999286E-2</v>
      </c>
      <c r="AN1473" s="13">
        <f t="shared" si="1821"/>
        <v>6.5583011276582909E-3</v>
      </c>
      <c r="AO1473" s="13">
        <f t="shared" si="1822"/>
        <v>1.9449432386881293E-3</v>
      </c>
      <c r="AP1473" s="13">
        <f t="shared" si="1823"/>
        <v>3.8453090498955276E-4</v>
      </c>
      <c r="AQ1473" s="13">
        <f t="shared" si="1824"/>
        <v>5.7018637080568172E-5</v>
      </c>
      <c r="AR1473" s="13">
        <f t="shared" si="1825"/>
        <v>6.421352726005604E-5</v>
      </c>
      <c r="AS1473" s="13">
        <f t="shared" si="1826"/>
        <v>1.0665370592707896E-4</v>
      </c>
      <c r="AT1473" s="13">
        <f t="shared" si="1827"/>
        <v>8.8571781315738889E-5</v>
      </c>
      <c r="AU1473" s="13">
        <f t="shared" si="1828"/>
        <v>4.9036961114799004E-5</v>
      </c>
      <c r="AV1473" s="13">
        <f t="shared" si="1829"/>
        <v>2.0361650626645615E-5</v>
      </c>
      <c r="AW1473" s="13">
        <f t="shared" si="1830"/>
        <v>1.8509082789807924E-7</v>
      </c>
      <c r="AX1473" s="13">
        <f t="shared" si="1831"/>
        <v>3.0608634398044837E-3</v>
      </c>
      <c r="AY1473" s="13">
        <f t="shared" si="1832"/>
        <v>1.8154718839270732E-3</v>
      </c>
      <c r="AZ1473" s="13">
        <f t="shared" si="1833"/>
        <v>5.3840006686810033E-4</v>
      </c>
      <c r="BA1473" s="13">
        <f t="shared" si="1834"/>
        <v>1.0644601901023587E-4</v>
      </c>
      <c r="BB1473" s="13">
        <f t="shared" si="1835"/>
        <v>1.578392490138289E-5</v>
      </c>
      <c r="BC1473" s="13">
        <f t="shared" si="1836"/>
        <v>1.8723652616339808E-6</v>
      </c>
      <c r="BD1473" s="13">
        <f t="shared" si="1837"/>
        <v>6.3477651323479075E-6</v>
      </c>
      <c r="BE1473" s="13">
        <f t="shared" si="1838"/>
        <v>1.0543147286985031E-5</v>
      </c>
      <c r="BF1473" s="13">
        <f t="shared" si="1839"/>
        <v>8.7556763992892756E-6</v>
      </c>
      <c r="BG1473" s="13">
        <f t="shared" si="1840"/>
        <v>4.8475006006164318E-6</v>
      </c>
      <c r="BH1473" s="13">
        <f t="shared" si="1841"/>
        <v>2.0128309625699599E-6</v>
      </c>
      <c r="BI1473" s="13">
        <f t="shared" si="1842"/>
        <v>6.6863133275157941E-7</v>
      </c>
      <c r="BJ1473" s="14">
        <f t="shared" si="1843"/>
        <v>0.63242065544423998</v>
      </c>
      <c r="BK1473" s="14">
        <f t="shared" si="1844"/>
        <v>0.23863707119408062</v>
      </c>
      <c r="BL1473" s="14">
        <f t="shared" si="1845"/>
        <v>0.12545657962857584</v>
      </c>
      <c r="BM1473" s="14">
        <f t="shared" si="1846"/>
        <v>0.39008977558849972</v>
      </c>
      <c r="BN1473" s="14">
        <f t="shared" si="1847"/>
        <v>0.60825985334889854</v>
      </c>
    </row>
    <row r="1474" spans="1:66" x14ac:dyDescent="0.25">
      <c r="A1474" t="s">
        <v>145</v>
      </c>
      <c r="B1474" t="s">
        <v>146</v>
      </c>
      <c r="C1474" t="s">
        <v>391</v>
      </c>
      <c r="D1474" s="11">
        <v>44471</v>
      </c>
      <c r="E1474" s="10">
        <f>VLOOKUP(A1474,home!$A$2:$E$405,3,FALSE)</f>
        <v>1.4406000000000001</v>
      </c>
      <c r="F1474" s="10">
        <f>VLOOKUP(B1474,home!$B$2:$E$405,3,FALSE)</f>
        <v>0.99170000000000003</v>
      </c>
      <c r="G1474" s="10">
        <f>VLOOKUP(C1474,away!$B$2:$E$405,4,FALSE)</f>
        <v>1.9501999999999999</v>
      </c>
      <c r="H1474" s="10">
        <f>VLOOKUP(A1474,away!$A$2:$E$405,3,FALSE)</f>
        <v>1.2678</v>
      </c>
      <c r="I1474" s="10">
        <f>VLOOKUP(C1474,away!$B$2:$E$405,3,FALSE)</f>
        <v>0.82630000000000003</v>
      </c>
      <c r="J1474" s="10">
        <f>VLOOKUP(B1474,home!$B$2:$E$405,4,FALSE)</f>
        <v>1.2770999999999999</v>
      </c>
      <c r="K1474" s="12">
        <f t="shared" si="1792"/>
        <v>2.7861396176040003</v>
      </c>
      <c r="L1474" s="12">
        <f t="shared" si="1793"/>
        <v>1.3378684280939999</v>
      </c>
      <c r="M1474" s="13">
        <f t="shared" si="1794"/>
        <v>1.6179535991011882E-2</v>
      </c>
      <c r="N1474" s="13">
        <f t="shared" si="1795"/>
        <v>4.5078446219008007E-2</v>
      </c>
      <c r="O1474" s="13">
        <f t="shared" si="1796"/>
        <v>2.1646090383585361E-2</v>
      </c>
      <c r="P1474" s="13">
        <f t="shared" si="1797"/>
        <v>6.0309029983944148E-2</v>
      </c>
      <c r="Q1474" s="13">
        <f t="shared" si="1798"/>
        <v>6.2797422455404733E-2</v>
      </c>
      <c r="R1474" s="13">
        <f t="shared" si="1799"/>
        <v>1.4479810457933999E-2</v>
      </c>
      <c r="S1474" s="13">
        <f t="shared" si="1800"/>
        <v>5.6200299866832011E-2</v>
      </c>
      <c r="T1474" s="13">
        <f t="shared" si="1801"/>
        <v>8.4014688868767173E-2</v>
      </c>
      <c r="U1474" s="13">
        <f t="shared" si="1802"/>
        <v>4.0342773572246637E-2</v>
      </c>
      <c r="V1474" s="13">
        <f t="shared" si="1803"/>
        <v>2.3276217368095306E-2</v>
      </c>
      <c r="W1474" s="13">
        <f t="shared" si="1804"/>
        <v>5.832079552880607E-2</v>
      </c>
      <c r="X1474" s="13">
        <f t="shared" si="1805"/>
        <v>7.8025551039315355E-2</v>
      </c>
      <c r="Y1474" s="13">
        <f t="shared" si="1806"/>
        <v>5.2193960660068504E-2</v>
      </c>
      <c r="Z1474" s="13">
        <f t="shared" si="1807"/>
        <v>6.4573604188184067E-3</v>
      </c>
      <c r="AA1474" s="13">
        <f t="shared" si="1808"/>
        <v>1.7991107688017927E-2</v>
      </c>
      <c r="AB1474" s="13">
        <f t="shared" si="1809"/>
        <v>2.5062868947083327E-2</v>
      </c>
      <c r="AC1474" s="13">
        <f t="shared" si="1810"/>
        <v>5.4226141433578795E-3</v>
      </c>
      <c r="AD1474" s="13">
        <f t="shared" si="1811"/>
        <v>4.0622469738247208E-2</v>
      </c>
      <c r="AE1474" s="13">
        <f t="shared" si="1812"/>
        <v>5.4347519734004868E-2</v>
      </c>
      <c r="AF1474" s="13">
        <f t="shared" si="1813"/>
        <v>3.6354915398670376E-2</v>
      </c>
      <c r="AG1474" s="13">
        <f t="shared" si="1814"/>
        <v>1.6212697839303163E-2</v>
      </c>
      <c r="AH1474" s="13">
        <f t="shared" si="1815"/>
        <v>2.1597746582902493E-3</v>
      </c>
      <c r="AI1474" s="13">
        <f t="shared" si="1816"/>
        <v>6.0174337405596067E-3</v>
      </c>
      <c r="AJ1474" s="13">
        <f t="shared" si="1817"/>
        <v>8.3827052704400756E-3</v>
      </c>
      <c r="AK1474" s="13">
        <f t="shared" si="1818"/>
        <v>7.7851290855569842E-3</v>
      </c>
      <c r="AL1474" s="13">
        <f t="shared" si="1819"/>
        <v>8.0850921594983647E-4</v>
      </c>
      <c r="AM1474" s="13">
        <f t="shared" si="1820"/>
        <v>2.2635974460530024E-2</v>
      </c>
      <c r="AN1474" s="13">
        <f t="shared" si="1821"/>
        <v>3.0283955569885227E-2</v>
      </c>
      <c r="AO1474" s="13">
        <f t="shared" si="1822"/>
        <v>2.0257974017375446E-2</v>
      </c>
      <c r="AP1474" s="13">
        <f t="shared" si="1823"/>
        <v>9.0341679516650602E-3</v>
      </c>
      <c r="AQ1474" s="13">
        <f t="shared" si="1824"/>
        <v>3.0216320191578322E-3</v>
      </c>
      <c r="AR1474" s="13">
        <f t="shared" si="1825"/>
        <v>5.7789886542480547E-4</v>
      </c>
      <c r="AS1474" s="13">
        <f t="shared" si="1826"/>
        <v>1.6101069239284535E-3</v>
      </c>
      <c r="AT1474" s="13">
        <f t="shared" si="1827"/>
        <v>2.2429913446677871E-3</v>
      </c>
      <c r="AU1474" s="13">
        <f t="shared" si="1828"/>
        <v>2.0830956824405972E-3</v>
      </c>
      <c r="AV1474" s="13">
        <f t="shared" si="1829"/>
        <v>1.4509488520268975E-3</v>
      </c>
      <c r="AW1474" s="13">
        <f t="shared" si="1830"/>
        <v>8.3714127411903881E-5</v>
      </c>
      <c r="AX1474" s="13">
        <f t="shared" si="1831"/>
        <v>1.0511164204592513E-2</v>
      </c>
      <c r="AY1474" s="13">
        <f t="shared" si="1832"/>
        <v>1.4062554731836102E-2</v>
      </c>
      <c r="AZ1474" s="13">
        <f t="shared" si="1833"/>
        <v>9.4069239970337049E-3</v>
      </c>
      <c r="BA1474" s="13">
        <f t="shared" si="1834"/>
        <v>4.1950755403704033E-3</v>
      </c>
      <c r="BB1474" s="13">
        <f t="shared" si="1835"/>
        <v>1.4031147797327352E-3</v>
      </c>
      <c r="BC1474" s="13">
        <f t="shared" si="1836"/>
        <v>3.7543659295929813E-4</v>
      </c>
      <c r="BD1474" s="13">
        <f t="shared" si="1837"/>
        <v>1.2885877444719849E-4</v>
      </c>
      <c r="BE1474" s="13">
        <f t="shared" si="1838"/>
        <v>3.5901853656323781E-4</v>
      </c>
      <c r="BF1474" s="13">
        <f t="shared" si="1839"/>
        <v>5.0013788408652361E-4</v>
      </c>
      <c r="BG1474" s="13">
        <f t="shared" si="1840"/>
        <v>4.6448465770603355E-4</v>
      </c>
      <c r="BH1474" s="13">
        <f t="shared" si="1841"/>
        <v>3.2352977665100335E-4</v>
      </c>
      <c r="BI1474" s="13">
        <f t="shared" si="1842"/>
        <v>1.8027982564038677E-4</v>
      </c>
      <c r="BJ1474" s="14">
        <f t="shared" si="1843"/>
        <v>0.65315644134673367</v>
      </c>
      <c r="BK1474" s="14">
        <f t="shared" si="1844"/>
        <v>0.17625876130102713</v>
      </c>
      <c r="BL1474" s="14">
        <f t="shared" si="1845"/>
        <v>0.15378904492729711</v>
      </c>
      <c r="BM1474" s="14">
        <f t="shared" si="1846"/>
        <v>0.75519243189856411</v>
      </c>
      <c r="BN1474" s="14">
        <f t="shared" si="1847"/>
        <v>0.22049033549088815</v>
      </c>
    </row>
    <row r="1475" spans="1:66" x14ac:dyDescent="0.25">
      <c r="A1475" t="s">
        <v>145</v>
      </c>
      <c r="B1475" t="s">
        <v>404</v>
      </c>
      <c r="C1475" t="s">
        <v>434</v>
      </c>
      <c r="D1475" s="11">
        <v>44471</v>
      </c>
      <c r="E1475" s="10">
        <f>VLOOKUP(A1475,home!$A$2:$E$405,3,FALSE)</f>
        <v>1.4406000000000001</v>
      </c>
      <c r="F1475" s="10">
        <f>VLOOKUP(B1475,home!$B$2:$E$405,3,FALSE)</f>
        <v>1.0908</v>
      </c>
      <c r="G1475" s="10">
        <f>VLOOKUP(C1475,away!$B$2:$E$405,4,FALSE)</f>
        <v>1.0728</v>
      </c>
      <c r="H1475" s="10">
        <f>VLOOKUP(A1475,away!$A$2:$E$405,3,FALSE)</f>
        <v>1.2678</v>
      </c>
      <c r="I1475" s="10">
        <f>VLOOKUP(C1475,away!$B$2:$E$405,3,FALSE)</f>
        <v>0.71709999999999996</v>
      </c>
      <c r="J1475" s="10">
        <f>VLOOKUP(B1475,home!$B$2:$E$405,4,FALSE)</f>
        <v>0.75119999999999998</v>
      </c>
      <c r="K1475" s="12">
        <f t="shared" si="1792"/>
        <v>1.685804871744</v>
      </c>
      <c r="L1475" s="12">
        <f t="shared" si="1793"/>
        <v>0.68294550225599993</v>
      </c>
      <c r="M1475" s="13">
        <f t="shared" si="1794"/>
        <v>9.3597615242648258E-2</v>
      </c>
      <c r="N1475" s="13">
        <f t="shared" si="1795"/>
        <v>0.15778731575967692</v>
      </c>
      <c r="O1475" s="13">
        <f t="shared" si="1796"/>
        <v>6.3922070351854252E-2</v>
      </c>
      <c r="P1475" s="13">
        <f t="shared" si="1797"/>
        <v>0.10776013761111859</v>
      </c>
      <c r="Q1475" s="13">
        <f t="shared" si="1798"/>
        <v>0.13299931280353611</v>
      </c>
      <c r="R1475" s="13">
        <f t="shared" si="1799"/>
        <v>2.1827645220845224E-2</v>
      </c>
      <c r="S1475" s="13">
        <f t="shared" si="1800"/>
        <v>3.1016407917720198E-2</v>
      </c>
      <c r="T1475" s="13">
        <f t="shared" si="1801"/>
        <v>9.0831282482313799E-2</v>
      </c>
      <c r="U1475" s="13">
        <f t="shared" si="1802"/>
        <v>3.6797150652000524E-2</v>
      </c>
      <c r="V1475" s="13">
        <f t="shared" si="1803"/>
        <v>3.9677321273995292E-3</v>
      </c>
      <c r="W1475" s="13">
        <f t="shared" si="1804"/>
        <v>7.4736963154268449E-2</v>
      </c>
      <c r="X1475" s="13">
        <f t="shared" si="1805"/>
        <v>5.1041272838480027E-2</v>
      </c>
      <c r="Y1475" s="13">
        <f t="shared" si="1806"/>
        <v>1.7429203857230631E-2</v>
      </c>
      <c r="Z1475" s="13">
        <f t="shared" si="1807"/>
        <v>4.9690307094719735E-3</v>
      </c>
      <c r="AA1475" s="13">
        <f t="shared" si="1808"/>
        <v>8.3768161778733988E-3</v>
      </c>
      <c r="AB1475" s="13">
        <f t="shared" si="1809"/>
        <v>7.0608387611814658E-3</v>
      </c>
      <c r="AC1475" s="13">
        <f t="shared" si="1810"/>
        <v>2.8550631267700293E-4</v>
      </c>
      <c r="AD1475" s="13">
        <f t="shared" si="1811"/>
        <v>3.1497984146204409E-2</v>
      </c>
      <c r="AE1475" s="13">
        <f t="shared" si="1812"/>
        <v>2.1511406602781093E-2</v>
      </c>
      <c r="AF1475" s="13">
        <f t="shared" si="1813"/>
        <v>7.3455591932846823E-3</v>
      </c>
      <c r="AG1475" s="13">
        <f t="shared" si="1814"/>
        <v>1.6722055375363286E-3</v>
      </c>
      <c r="AH1475" s="13">
        <f t="shared" si="1815"/>
        <v>8.4839429340145584E-4</v>
      </c>
      <c r="AI1475" s="13">
        <f t="shared" si="1816"/>
        <v>1.430227232975983E-3</v>
      </c>
      <c r="AJ1475" s="13">
        <f t="shared" si="1817"/>
        <v>1.2055420185259267E-3</v>
      </c>
      <c r="AK1475" s="13">
        <f t="shared" si="1818"/>
        <v>6.7743620264103428E-4</v>
      </c>
      <c r="AL1475" s="13">
        <f t="shared" si="1819"/>
        <v>1.314828351690656E-5</v>
      </c>
      <c r="AM1475" s="13">
        <f t="shared" si="1820"/>
        <v>1.0619891024757317E-2</v>
      </c>
      <c r="AN1475" s="13">
        <f t="shared" si="1821"/>
        <v>7.2528068098068723E-3</v>
      </c>
      <c r="AO1475" s="13">
        <f t="shared" si="1822"/>
        <v>2.4766358947446452E-3</v>
      </c>
      <c r="AP1475" s="13">
        <f t="shared" si="1823"/>
        <v>5.6380244834720655E-4</v>
      </c>
      <c r="AQ1475" s="13">
        <f t="shared" si="1824"/>
        <v>9.6261586564911313E-5</v>
      </c>
      <c r="AR1475" s="13">
        <f t="shared" si="1825"/>
        <v>1.1588141336363633E-4</v>
      </c>
      <c r="AS1475" s="13">
        <f t="shared" si="1826"/>
        <v>1.9535345119299841E-4</v>
      </c>
      <c r="AT1475" s="13">
        <f t="shared" si="1827"/>
        <v>1.6466389986658024E-4</v>
      </c>
      <c r="AU1475" s="13">
        <f t="shared" si="1828"/>
        <v>9.2530401531815742E-5</v>
      </c>
      <c r="AV1475" s="13">
        <f t="shared" si="1829"/>
        <v>3.8997050421690883E-5</v>
      </c>
      <c r="AW1475" s="13">
        <f t="shared" si="1830"/>
        <v>4.2049410644666307E-7</v>
      </c>
      <c r="AX1475" s="13">
        <f t="shared" si="1831"/>
        <v>2.9838440044877138E-3</v>
      </c>
      <c r="AY1475" s="13">
        <f t="shared" si="1832"/>
        <v>2.0378028422984159E-3</v>
      </c>
      <c r="AZ1475" s="13">
        <f t="shared" si="1833"/>
        <v>6.958541428160978E-4</v>
      </c>
      <c r="BA1475" s="13">
        <f t="shared" si="1834"/>
        <v>1.5841015235415275E-4</v>
      </c>
      <c r="BB1475" s="13">
        <f t="shared" si="1835"/>
        <v>2.7046375265489071E-5</v>
      </c>
      <c r="BC1475" s="13">
        <f t="shared" si="1836"/>
        <v>3.6942400679787388E-6</v>
      </c>
      <c r="BD1475" s="13">
        <f t="shared" si="1837"/>
        <v>1.3190115008627288E-5</v>
      </c>
      <c r="BE1475" s="13">
        <f t="shared" si="1838"/>
        <v>2.2235960140407538E-5</v>
      </c>
      <c r="BF1475" s="13">
        <f t="shared" si="1839"/>
        <v>1.8742744966302216E-5</v>
      </c>
      <c r="BG1475" s="13">
        <f t="shared" si="1840"/>
        <v>1.0532203591349205E-5</v>
      </c>
      <c r="BH1475" s="13">
        <f t="shared" si="1841"/>
        <v>4.4388100311240381E-6</v>
      </c>
      <c r="BI1475" s="13">
        <f t="shared" si="1842"/>
        <v>1.4965935150430054E-6</v>
      </c>
      <c r="BJ1475" s="14">
        <f t="shared" si="1843"/>
        <v>0.61376855589682344</v>
      </c>
      <c r="BK1475" s="14">
        <f t="shared" si="1844"/>
        <v>0.23867835033737889</v>
      </c>
      <c r="BL1475" s="14">
        <f t="shared" si="1845"/>
        <v>0.14282418355492885</v>
      </c>
      <c r="BM1475" s="14">
        <f t="shared" si="1846"/>
        <v>0.42030864116073163</v>
      </c>
      <c r="BN1475" s="14">
        <f t="shared" si="1847"/>
        <v>0.57789409698967931</v>
      </c>
    </row>
    <row r="1476" spans="1:66" x14ac:dyDescent="0.25">
      <c r="A1476" t="s">
        <v>145</v>
      </c>
      <c r="B1476" t="s">
        <v>419</v>
      </c>
      <c r="C1476" t="s">
        <v>134</v>
      </c>
      <c r="D1476" s="11">
        <v>44471</v>
      </c>
      <c r="E1476" s="10">
        <f>VLOOKUP(A1476,home!$A$2:$E$405,3,FALSE)</f>
        <v>1.4406000000000001</v>
      </c>
      <c r="F1476" s="10">
        <f>VLOOKUP(B1476,home!$B$2:$E$405,3,FALSE)</f>
        <v>1.2148000000000001</v>
      </c>
      <c r="G1476" s="10">
        <f>VLOOKUP(C1476,away!$B$2:$E$405,4,FALSE)</f>
        <v>1</v>
      </c>
      <c r="H1476" s="10">
        <f>VLOOKUP(A1476,away!$A$2:$E$405,3,FALSE)</f>
        <v>1.2678</v>
      </c>
      <c r="I1476" s="10">
        <f>VLOOKUP(C1476,away!$B$2:$E$405,3,FALSE)</f>
        <v>0.51400000000000001</v>
      </c>
      <c r="J1476" s="10">
        <f>VLOOKUP(B1476,home!$B$2:$E$405,4,FALSE)</f>
        <v>0.63100000000000001</v>
      </c>
      <c r="K1476" s="12">
        <f t="shared" si="1792"/>
        <v>1.7500408800000002</v>
      </c>
      <c r="L1476" s="12">
        <f t="shared" si="1793"/>
        <v>0.41119064520000004</v>
      </c>
      <c r="M1476" s="13">
        <f t="shared" si="1794"/>
        <v>0.11518318266359286</v>
      </c>
      <c r="N1476" s="13">
        <f t="shared" si="1795"/>
        <v>0.2015752783497948</v>
      </c>
      <c r="O1476" s="13">
        <f t="shared" si="1796"/>
        <v>4.7362247195632201E-2</v>
      </c>
      <c r="P1476" s="13">
        <f t="shared" si="1797"/>
        <v>8.2885868761021719E-2</v>
      </c>
      <c r="Q1476" s="13">
        <f t="shared" si="1798"/>
        <v>0.17638248875475998</v>
      </c>
      <c r="R1476" s="13">
        <f t="shared" si="1799"/>
        <v>9.7374564912469496E-3</v>
      </c>
      <c r="S1476" s="13">
        <f t="shared" si="1800"/>
        <v>1.4911176877995775E-2</v>
      </c>
      <c r="T1476" s="13">
        <f t="shared" si="1801"/>
        <v>7.2526829353051506E-2</v>
      </c>
      <c r="U1476" s="13">
        <f t="shared" si="1802"/>
        <v>1.7040946926903524E-2</v>
      </c>
      <c r="V1476" s="13">
        <f t="shared" si="1803"/>
        <v>1.1922321578948809E-3</v>
      </c>
      <c r="W1476" s="13">
        <f t="shared" si="1804"/>
        <v>0.10289218861232345</v>
      </c>
      <c r="X1476" s="13">
        <f t="shared" si="1805"/>
        <v>4.2308305421541376E-2</v>
      </c>
      <c r="Y1476" s="13">
        <f t="shared" si="1806"/>
        <v>8.6983897018011284E-3</v>
      </c>
      <c r="Z1476" s="13">
        <f t="shared" si="1807"/>
        <v>1.3346503390809206E-3</v>
      </c>
      <c r="AA1476" s="13">
        <f t="shared" si="1808"/>
        <v>2.335692653897473E-3</v>
      </c>
      <c r="AB1476" s="13">
        <f t="shared" si="1809"/>
        <v>2.0437788137181354E-3</v>
      </c>
      <c r="AC1476" s="13">
        <f t="shared" si="1810"/>
        <v>5.3620673981417312E-5</v>
      </c>
      <c r="AD1476" s="13">
        <f t="shared" si="1811"/>
        <v>4.5016384076059145E-2</v>
      </c>
      <c r="AE1476" s="13">
        <f t="shared" si="1812"/>
        <v>1.8510316012805762E-2</v>
      </c>
      <c r="AF1476" s="13">
        <f t="shared" si="1813"/>
        <v>3.8056343920807472E-3</v>
      </c>
      <c r="AG1476" s="13">
        <f t="shared" si="1814"/>
        <v>5.2161375369166418E-4</v>
      </c>
      <c r="AH1476" s="13">
        <f t="shared" si="1815"/>
        <v>1.3719893351077061E-4</v>
      </c>
      <c r="AI1476" s="13">
        <f t="shared" si="1816"/>
        <v>2.4010374233625052E-4</v>
      </c>
      <c r="AJ1476" s="13">
        <f t="shared" si="1817"/>
        <v>2.1009568226471262E-4</v>
      </c>
      <c r="AK1476" s="13">
        <f t="shared" si="1818"/>
        <v>1.2255867755824607E-4</v>
      </c>
      <c r="AL1476" s="13">
        <f t="shared" si="1819"/>
        <v>1.5434184205455441E-6</v>
      </c>
      <c r="AM1476" s="13">
        <f t="shared" si="1820"/>
        <v>1.5756102480576899E-2</v>
      </c>
      <c r="AN1476" s="13">
        <f t="shared" si="1821"/>
        <v>6.4787619448257346E-3</v>
      </c>
      <c r="AO1476" s="13">
        <f t="shared" si="1822"/>
        <v>1.3320031520950505E-3</v>
      </c>
      <c r="AP1476" s="13">
        <f t="shared" si="1823"/>
        <v>1.8256907850613255E-4</v>
      </c>
      <c r="AQ1476" s="13">
        <f t="shared" si="1824"/>
        <v>1.8767674296126522E-5</v>
      </c>
      <c r="AR1476" s="13">
        <f t="shared" si="1825"/>
        <v>1.1282983598209134E-5</v>
      </c>
      <c r="AS1476" s="13">
        <f t="shared" si="1826"/>
        <v>1.9745682545235481E-5</v>
      </c>
      <c r="AT1476" s="13">
        <f t="shared" si="1827"/>
        <v>1.7277875828832277E-5</v>
      </c>
      <c r="AU1476" s="13">
        <f t="shared" si="1828"/>
        <v>1.0078996340006793E-5</v>
      </c>
      <c r="AV1476" s="13">
        <f t="shared" si="1829"/>
        <v>4.4096639060955678E-6</v>
      </c>
      <c r="AW1476" s="13">
        <f t="shared" si="1830"/>
        <v>3.0851238120197488E-8</v>
      </c>
      <c r="AX1476" s="13">
        <f t="shared" si="1831"/>
        <v>4.5956372417464975E-3</v>
      </c>
      <c r="AY1476" s="13">
        <f t="shared" si="1832"/>
        <v>1.8896830425388907E-3</v>
      </c>
      <c r="AZ1476" s="13">
        <f t="shared" si="1833"/>
        <v>3.885099947425328E-4</v>
      </c>
      <c r="BA1476" s="13">
        <f t="shared" si="1834"/>
        <v>5.3250558468276906E-5</v>
      </c>
      <c r="BB1476" s="13">
        <f t="shared" si="1835"/>
        <v>5.4740328734577753E-6</v>
      </c>
      <c r="BC1476" s="13">
        <f t="shared" si="1836"/>
        <v>4.5017422181662253E-7</v>
      </c>
      <c r="BD1476" s="13">
        <f t="shared" si="1837"/>
        <v>7.7324288425477193E-7</v>
      </c>
      <c r="BE1476" s="13">
        <f t="shared" si="1838"/>
        <v>1.3532066576149594E-6</v>
      </c>
      <c r="BF1476" s="13">
        <f t="shared" si="1839"/>
        <v>1.1840834849571714E-6</v>
      </c>
      <c r="BG1476" s="13">
        <f t="shared" si="1840"/>
        <v>6.9073150133597195E-7</v>
      </c>
      <c r="BH1476" s="13">
        <f t="shared" si="1841"/>
        <v>3.0220209111043145E-7</v>
      </c>
      <c r="BI1476" s="13">
        <f t="shared" si="1842"/>
        <v>1.0577320269294787E-7</v>
      </c>
      <c r="BJ1476" s="14">
        <f t="shared" si="1843"/>
        <v>0.70293863780280075</v>
      </c>
      <c r="BK1476" s="14">
        <f t="shared" si="1844"/>
        <v>0.21611730759544609</v>
      </c>
      <c r="BL1476" s="14">
        <f t="shared" si="1845"/>
        <v>7.9297283559108603E-2</v>
      </c>
      <c r="BM1476" s="14">
        <f t="shared" si="1846"/>
        <v>0.3646717048890874</v>
      </c>
      <c r="BN1476" s="14">
        <f t="shared" si="1847"/>
        <v>0.63312652221604848</v>
      </c>
    </row>
    <row r="1477" spans="1:66" x14ac:dyDescent="0.25">
      <c r="A1477" t="s">
        <v>145</v>
      </c>
      <c r="B1477" t="s">
        <v>427</v>
      </c>
      <c r="C1477" t="s">
        <v>432</v>
      </c>
      <c r="D1477" s="11">
        <v>44471</v>
      </c>
      <c r="E1477" s="10">
        <f>VLOOKUP(A1477,home!$A$2:$E$405,3,FALSE)</f>
        <v>1.4406000000000001</v>
      </c>
      <c r="F1477" s="10">
        <f>VLOOKUP(B1477,home!$B$2:$E$405,3,FALSE)</f>
        <v>1.1358999999999999</v>
      </c>
      <c r="G1477" s="10">
        <f>VLOOKUP(C1477,away!$B$2:$E$405,4,FALSE)</f>
        <v>1.5966</v>
      </c>
      <c r="H1477" s="10">
        <f>VLOOKUP(A1477,away!$A$2:$E$405,3,FALSE)</f>
        <v>1.2678</v>
      </c>
      <c r="I1477" s="10">
        <f>VLOOKUP(C1477,away!$B$2:$E$405,3,FALSE)</f>
        <v>0.51270000000000004</v>
      </c>
      <c r="J1477" s="10">
        <f>VLOOKUP(B1477,home!$B$2:$E$405,4,FALSE)</f>
        <v>0.71709999999999996</v>
      </c>
      <c r="K1477" s="12">
        <f t="shared" si="1792"/>
        <v>2.6126403803640001</v>
      </c>
      <c r="L1477" s="12">
        <f t="shared" si="1793"/>
        <v>0.46611576012600009</v>
      </c>
      <c r="M1477" s="13">
        <f t="shared" si="1794"/>
        <v>4.60164590760158E-2</v>
      </c>
      <c r="N1477" s="13">
        <f t="shared" si="1795"/>
        <v>0.12022445914336637</v>
      </c>
      <c r="O1477" s="13">
        <f t="shared" si="1796"/>
        <v>2.1448996800524079E-2</v>
      </c>
      <c r="P1477" s="13">
        <f t="shared" si="1797"/>
        <v>5.6038515159347449E-2</v>
      </c>
      <c r="Q1477" s="13">
        <f t="shared" si="1798"/>
        <v>0.15705163833269048</v>
      </c>
      <c r="R1477" s="13">
        <f t="shared" si="1799"/>
        <v>4.9988577238082119E-3</v>
      </c>
      <c r="S1477" s="13">
        <f t="shared" si="1800"/>
        <v>1.7060825867092715E-2</v>
      </c>
      <c r="T1477" s="13">
        <f t="shared" si="1801"/>
        <v>7.3204243780475672E-2</v>
      </c>
      <c r="U1477" s="13">
        <f t="shared" si="1802"/>
        <v>1.3060217544915806E-2</v>
      </c>
      <c r="V1477" s="13">
        <f t="shared" si="1803"/>
        <v>2.3085057636170188E-3</v>
      </c>
      <c r="W1477" s="13">
        <f t="shared" si="1804"/>
        <v>0.1367731507034366</v>
      </c>
      <c r="X1477" s="13">
        <f t="shared" si="1805"/>
        <v>6.3752121104960313E-2</v>
      </c>
      <c r="Y1477" s="13">
        <f t="shared" si="1806"/>
        <v>1.4857934194241692E-2</v>
      </c>
      <c r="Z1477" s="13">
        <f t="shared" si="1807"/>
        <v>7.7668212256486386E-4</v>
      </c>
      <c r="AA1477" s="13">
        <f t="shared" si="1808"/>
        <v>2.029191076119785E-3</v>
      </c>
      <c r="AB1477" s="13">
        <f t="shared" si="1809"/>
        <v>2.6507732724724157E-3</v>
      </c>
      <c r="AC1477" s="13">
        <f t="shared" si="1810"/>
        <v>1.7570511430512208E-4</v>
      </c>
      <c r="AD1477" s="13">
        <f t="shared" si="1811"/>
        <v>8.9334764119352345E-2</v>
      </c>
      <c r="AE1477" s="13">
        <f t="shared" si="1812"/>
        <v>4.1640341483168836E-2</v>
      </c>
      <c r="AF1477" s="13">
        <f t="shared" si="1813"/>
        <v>9.7046097111667257E-3</v>
      </c>
      <c r="AG1477" s="13">
        <f t="shared" si="1814"/>
        <v>1.5078238440822138E-3</v>
      </c>
      <c r="AH1477" s="13">
        <f t="shared" si="1815"/>
        <v>9.0505944483899132E-5</v>
      </c>
      <c r="AI1477" s="13">
        <f t="shared" si="1816"/>
        <v>2.3645948522161731E-4</v>
      </c>
      <c r="AJ1477" s="13">
        <f t="shared" si="1817"/>
        <v>3.0889179970504106E-4</v>
      </c>
      <c r="AK1477" s="13">
        <f t="shared" si="1818"/>
        <v>2.6900772969089964E-4</v>
      </c>
      <c r="AL1477" s="13">
        <f t="shared" si="1819"/>
        <v>8.5588973243657687E-6</v>
      </c>
      <c r="AM1477" s="13">
        <f t="shared" si="1820"/>
        <v>4.6679922421702574E-2</v>
      </c>
      <c r="AN1477" s="13">
        <f t="shared" si="1821"/>
        <v>2.175824752221461E-2</v>
      </c>
      <c r="AO1477" s="13">
        <f t="shared" si="1822"/>
        <v>5.0709310414133596E-3</v>
      </c>
      <c r="AP1477" s="13">
        <f t="shared" si="1823"/>
        <v>7.8788029230497257E-4</v>
      </c>
      <c r="AQ1477" s="13">
        <f t="shared" si="1824"/>
        <v>9.1810855334006832E-5</v>
      </c>
      <c r="AR1477" s="13">
        <f t="shared" si="1825"/>
        <v>8.4372494218068462E-6</v>
      </c>
      <c r="AS1477" s="13">
        <f t="shared" si="1826"/>
        <v>2.2043498538615377E-5</v>
      </c>
      <c r="AT1477" s="13">
        <f t="shared" si="1827"/>
        <v>2.879586720324069E-5</v>
      </c>
      <c r="AU1477" s="13">
        <f t="shared" si="1828"/>
        <v>2.5077748480928662E-5</v>
      </c>
      <c r="AV1477" s="13">
        <f t="shared" si="1829"/>
        <v>1.6379784582471549E-5</v>
      </c>
      <c r="AW1477" s="13">
        <f t="shared" si="1830"/>
        <v>2.8952677844298885E-7</v>
      </c>
      <c r="AX1477" s="13">
        <f t="shared" si="1831"/>
        <v>2.0326308378533182E-2</v>
      </c>
      <c r="AY1477" s="13">
        <f t="shared" si="1832"/>
        <v>9.4744126804154772E-3</v>
      </c>
      <c r="AZ1477" s="13">
        <f t="shared" si="1833"/>
        <v>2.2080865341396368E-3</v>
      </c>
      <c r="BA1477" s="13">
        <f t="shared" si="1834"/>
        <v>3.4307464442816064E-4</v>
      </c>
      <c r="BB1477" s="13">
        <f t="shared" si="1835"/>
        <v>3.9978124666897312E-5</v>
      </c>
      <c r="BC1477" s="13">
        <f t="shared" si="1836"/>
        <v>3.7268867935045687E-6</v>
      </c>
      <c r="BD1477" s="13">
        <f t="shared" si="1837"/>
        <v>6.5545582126969206E-7</v>
      </c>
      <c r="BE1477" s="13">
        <f t="shared" si="1838"/>
        <v>1.7124703461938464E-6</v>
      </c>
      <c r="BF1477" s="13">
        <f t="shared" si="1839"/>
        <v>2.2370345883209815E-6</v>
      </c>
      <c r="BG1477" s="13">
        <f t="shared" si="1840"/>
        <v>1.9481889659061177E-6</v>
      </c>
      <c r="BH1477" s="13">
        <f t="shared" si="1841"/>
        <v>1.2724792902264771E-6</v>
      </c>
      <c r="BI1477" s="13">
        <f t="shared" si="1842"/>
        <v>6.6490615536452303E-7</v>
      </c>
      <c r="BJ1477" s="14">
        <f t="shared" si="1843"/>
        <v>0.81483546579888766</v>
      </c>
      <c r="BK1477" s="14">
        <f t="shared" si="1844"/>
        <v>0.13108298255811796</v>
      </c>
      <c r="BL1477" s="14">
        <f t="shared" si="1845"/>
        <v>4.5202126060336099E-2</v>
      </c>
      <c r="BM1477" s="14">
        <f t="shared" si="1846"/>
        <v>0.57664420715051723</v>
      </c>
      <c r="BN1477" s="14">
        <f t="shared" si="1847"/>
        <v>0.4057789262357524</v>
      </c>
    </row>
    <row r="1478" spans="1:66" x14ac:dyDescent="0.25">
      <c r="A1478" t="s">
        <v>145</v>
      </c>
      <c r="B1478" t="s">
        <v>433</v>
      </c>
      <c r="C1478" t="s">
        <v>423</v>
      </c>
      <c r="D1478" s="11">
        <v>44471</v>
      </c>
      <c r="E1478" s="10">
        <f>VLOOKUP(A1478,home!$A$2:$E$405,3,FALSE)</f>
        <v>1.4406000000000001</v>
      </c>
      <c r="F1478" s="10">
        <f>VLOOKUP(B1478,home!$B$2:$E$405,3,FALSE)</f>
        <v>0.82640000000000002</v>
      </c>
      <c r="G1478" s="10">
        <f>VLOOKUP(C1478,away!$B$2:$E$405,4,FALSE)</f>
        <v>0.55530000000000002</v>
      </c>
      <c r="H1478" s="10">
        <f>VLOOKUP(A1478,away!$A$2:$E$405,3,FALSE)</f>
        <v>1.2678</v>
      </c>
      <c r="I1478" s="10">
        <f>VLOOKUP(C1478,away!$B$2:$E$405,3,FALSE)</f>
        <v>1.4592000000000001</v>
      </c>
      <c r="J1478" s="10">
        <f>VLOOKUP(B1478,home!$B$2:$E$405,4,FALSE)</f>
        <v>1.3522000000000001</v>
      </c>
      <c r="K1478" s="12">
        <f t="shared" si="1792"/>
        <v>0.66109122475200011</v>
      </c>
      <c r="L1478" s="12">
        <f t="shared" si="1793"/>
        <v>2.5015345182720004</v>
      </c>
      <c r="M1478" s="13">
        <f t="shared" si="1794"/>
        <v>4.231448811160439E-2</v>
      </c>
      <c r="N1478" s="13">
        <f t="shared" si="1795"/>
        <v>2.7973736770454494E-2</v>
      </c>
      <c r="O1478" s="13">
        <f t="shared" si="1796"/>
        <v>0.10585115263418857</v>
      </c>
      <c r="P1478" s="13">
        <f t="shared" si="1797"/>
        <v>6.9977268136346624E-2</v>
      </c>
      <c r="Q1478" s="13">
        <f t="shared" si="1798"/>
        <v>9.2465959512349101E-3</v>
      </c>
      <c r="R1478" s="13">
        <f t="shared" si="1799"/>
        <v>0.1323951560566505</v>
      </c>
      <c r="S1478" s="13">
        <f t="shared" si="1800"/>
        <v>2.8931095910405467E-2</v>
      </c>
      <c r="T1478" s="13">
        <f t="shared" si="1801"/>
        <v>2.3130678948528247E-2</v>
      </c>
      <c r="U1478" s="13">
        <f t="shared" si="1802"/>
        <v>8.752527586872326E-2</v>
      </c>
      <c r="V1478" s="13">
        <f t="shared" si="1803"/>
        <v>5.3160648235793615E-3</v>
      </c>
      <c r="W1478" s="13">
        <f t="shared" si="1804"/>
        <v>2.0376144807295908E-3</v>
      </c>
      <c r="X1478" s="13">
        <f t="shared" si="1805"/>
        <v>5.0971629584759494E-3</v>
      </c>
      <c r="Y1478" s="13">
        <f t="shared" si="1806"/>
        <v>6.3753645429425109E-3</v>
      </c>
      <c r="Z1478" s="13">
        <f t="shared" si="1807"/>
        <v>0.11039701764257316</v>
      </c>
      <c r="AA1478" s="13">
        <f t="shared" si="1808"/>
        <v>7.2982499602296858E-2</v>
      </c>
      <c r="AB1478" s="13">
        <f t="shared" si="1809"/>
        <v>2.4124045023772391E-2</v>
      </c>
      <c r="AC1478" s="13">
        <f t="shared" si="1810"/>
        <v>5.4946265184730272E-4</v>
      </c>
      <c r="AD1478" s="13">
        <f t="shared" si="1811"/>
        <v>3.3676226315948389E-4</v>
      </c>
      <c r="AE1478" s="13">
        <f t="shared" si="1812"/>
        <v>8.4242242574484813E-4</v>
      </c>
      <c r="AF1478" s="13">
        <f t="shared" si="1813"/>
        <v>1.0536743884835848E-3</v>
      </c>
      <c r="AG1478" s="13">
        <f t="shared" si="1814"/>
        <v>8.786009512702762E-4</v>
      </c>
      <c r="AH1478" s="13">
        <f t="shared" si="1815"/>
        <v>6.9040487586794916E-2</v>
      </c>
      <c r="AI1478" s="13">
        <f t="shared" si="1816"/>
        <v>4.5642060496229514E-2</v>
      </c>
      <c r="AJ1478" s="13">
        <f t="shared" si="1817"/>
        <v>1.5086782836828624E-2</v>
      </c>
      <c r="AK1478" s="13">
        <f t="shared" si="1818"/>
        <v>3.3245799143888301E-3</v>
      </c>
      <c r="AL1478" s="13">
        <f t="shared" si="1819"/>
        <v>3.6346789986271617E-5</v>
      </c>
      <c r="AM1478" s="13">
        <f t="shared" si="1820"/>
        <v>4.4526115400471738E-5</v>
      </c>
      <c r="AN1478" s="13">
        <f t="shared" si="1821"/>
        <v>1.1138361463884256E-4</v>
      </c>
      <c r="AO1478" s="13">
        <f t="shared" si="1822"/>
        <v>1.3931497839448563E-4</v>
      </c>
      <c r="AP1478" s="13">
        <f t="shared" si="1823"/>
        <v>1.161670757887079E-4</v>
      </c>
      <c r="AQ1478" s="13">
        <f t="shared" si="1824"/>
        <v>7.2648987493043065E-5</v>
      </c>
      <c r="AR1478" s="13">
        <f t="shared" si="1825"/>
        <v>3.454143257133941E-2</v>
      </c>
      <c r="AS1478" s="13">
        <f t="shared" si="1826"/>
        <v>2.2835037963275399E-2</v>
      </c>
      <c r="AT1478" s="13">
        <f t="shared" si="1827"/>
        <v>7.5480216072000752E-3</v>
      </c>
      <c r="AU1478" s="13">
        <f t="shared" si="1828"/>
        <v>1.6633102829194861E-3</v>
      </c>
      <c r="AV1478" s="13">
        <f t="shared" si="1829"/>
        <v>2.7489995801945966E-4</v>
      </c>
      <c r="AW1478" s="13">
        <f t="shared" si="1830"/>
        <v>1.6696731113679505E-6</v>
      </c>
      <c r="AX1478" s="13">
        <f t="shared" si="1831"/>
        <v>4.9059706939244564E-6</v>
      </c>
      <c r="AY1478" s="13">
        <f t="shared" si="1832"/>
        <v>1.2272455036482866E-5</v>
      </c>
      <c r="AZ1478" s="13">
        <f t="shared" si="1833"/>
        <v>1.5349984948851481E-5</v>
      </c>
      <c r="BA1478" s="13">
        <f t="shared" si="1834"/>
        <v>1.2799505734835882E-5</v>
      </c>
      <c r="BB1478" s="13">
        <f t="shared" si="1835"/>
        <v>8.004601353128094E-6</v>
      </c>
      <c r="BC1478" s="13">
        <f t="shared" si="1836"/>
        <v>4.004757317971337E-6</v>
      </c>
      <c r="BD1478" s="13">
        <f t="shared" si="1837"/>
        <v>1.4401097647961728E-2</v>
      </c>
      <c r="BE1478" s="13">
        <f t="shared" si="1838"/>
        <v>9.520439281864166E-3</v>
      </c>
      <c r="BF1478" s="13">
        <f t="shared" si="1839"/>
        <v>3.1469394325123168E-3</v>
      </c>
      <c r="BG1478" s="13">
        <f t="shared" si="1840"/>
        <v>6.9347134788664395E-4</v>
      </c>
      <c r="BH1478" s="13">
        <f t="shared" si="1841"/>
        <v>1.1461195567620043E-4</v>
      </c>
      <c r="BI1478" s="13">
        <f t="shared" si="1842"/>
        <v>1.5153791629840265E-5</v>
      </c>
      <c r="BJ1478" s="14">
        <f t="shared" si="1843"/>
        <v>7.7513991727824666E-2</v>
      </c>
      <c r="BK1478" s="14">
        <f t="shared" si="1844"/>
        <v>0.14713699887880588</v>
      </c>
      <c r="BL1478" s="14">
        <f t="shared" si="1845"/>
        <v>0.6507264558601582</v>
      </c>
      <c r="BM1478" s="14">
        <f t="shared" si="1846"/>
        <v>0.59800546366695717</v>
      </c>
      <c r="BN1478" s="14">
        <f t="shared" si="1847"/>
        <v>0.38775839766047948</v>
      </c>
    </row>
    <row r="1479" spans="1:66" x14ac:dyDescent="0.25">
      <c r="A1479" t="s">
        <v>21</v>
      </c>
      <c r="B1479" t="s">
        <v>22</v>
      </c>
      <c r="C1479" t="s">
        <v>270</v>
      </c>
      <c r="D1479" s="11">
        <v>44471</v>
      </c>
      <c r="E1479" s="10">
        <f>VLOOKUP(A1479,home!$A$2:$E$405,3,FALSE)</f>
        <v>1.3974</v>
      </c>
      <c r="F1479" s="10">
        <f>VLOOKUP(B1479,home!$B$2:$E$405,3,FALSE)</f>
        <v>1.2806</v>
      </c>
      <c r="G1479" s="10">
        <f>VLOOKUP(C1479,away!$B$2:$E$405,4,FALSE)</f>
        <v>1.0923</v>
      </c>
      <c r="H1479" s="10">
        <f>VLOOKUP(A1479,away!$A$2:$E$405,3,FALSE)</f>
        <v>1.3632</v>
      </c>
      <c r="I1479" s="10">
        <f>VLOOKUP(C1479,away!$B$2:$E$405,3,FALSE)</f>
        <v>1.081</v>
      </c>
      <c r="J1479" s="10">
        <f>VLOOKUP(B1479,home!$B$2:$E$405,4,FALSE)</f>
        <v>1.3512999999999999</v>
      </c>
      <c r="K1479" s="12">
        <f t="shared" si="1792"/>
        <v>1.9546822536120001</v>
      </c>
      <c r="L1479" s="12">
        <f t="shared" si="1793"/>
        <v>1.9913016249599997</v>
      </c>
      <c r="M1479" s="13">
        <f t="shared" si="1794"/>
        <v>1.9332186485632015E-2</v>
      </c>
      <c r="N1479" s="13">
        <f t="shared" si="1795"/>
        <v>3.7788281846982637E-2</v>
      </c>
      <c r="O1479" s="13">
        <f t="shared" si="1796"/>
        <v>3.8496214362868771E-2</v>
      </c>
      <c r="P1479" s="13">
        <f t="shared" si="1797"/>
        <v>7.5247867046342981E-2</v>
      </c>
      <c r="Q1479" s="13">
        <f t="shared" si="1798"/>
        <v>3.6932041960392729E-2</v>
      </c>
      <c r="R1479" s="13">
        <f t="shared" si="1799"/>
        <v>3.8328787107794547E-2</v>
      </c>
      <c r="S1479" s="13">
        <f t="shared" si="1800"/>
        <v>7.3222983587919288E-2</v>
      </c>
      <c r="T1479" s="13">
        <f t="shared" si="1801"/>
        <v>7.354283516882093E-2</v>
      </c>
      <c r="U1479" s="13">
        <f t="shared" si="1802"/>
        <v>7.4920599962078421E-2</v>
      </c>
      <c r="V1479" s="13">
        <f t="shared" si="1803"/>
        <v>3.1667817225464488E-2</v>
      </c>
      <c r="W1479" s="13">
        <f t="shared" si="1804"/>
        <v>2.4063469003211133E-2</v>
      </c>
      <c r="X1479" s="13">
        <f t="shared" si="1805"/>
        <v>4.7917624928268912E-2</v>
      </c>
      <c r="Y1479" s="13">
        <f t="shared" si="1806"/>
        <v>4.7709222191942853E-2</v>
      </c>
      <c r="Z1479" s="13">
        <f t="shared" si="1807"/>
        <v>2.5441392016832386E-2</v>
      </c>
      <c r="AA1479" s="13">
        <f t="shared" si="1808"/>
        <v>4.9729837482488277E-2</v>
      </c>
      <c r="AB1479" s="13">
        <f t="shared" si="1809"/>
        <v>4.8603015401014353E-2</v>
      </c>
      <c r="AC1479" s="13">
        <f t="shared" si="1810"/>
        <v>7.7039129213367814E-3</v>
      </c>
      <c r="AD1479" s="13">
        <f t="shared" si="1811"/>
        <v>1.1759108955229821E-2</v>
      </c>
      <c r="AE1479" s="13">
        <f t="shared" si="1812"/>
        <v>2.3415932770630823E-2</v>
      </c>
      <c r="AF1479" s="13">
        <f t="shared" si="1813"/>
        <v>2.3314092488055643E-2</v>
      </c>
      <c r="AG1479" s="13">
        <f t="shared" si="1814"/>
        <v>1.5475130085310972E-2</v>
      </c>
      <c r="AH1479" s="13">
        <f t="shared" si="1815"/>
        <v>1.2665371316090676E-2</v>
      </c>
      <c r="AI1479" s="13">
        <f t="shared" si="1816"/>
        <v>2.4756776546968909E-2</v>
      </c>
      <c r="AJ1479" s="13">
        <f t="shared" si="1817"/>
        <v>2.4195815886498946E-2</v>
      </c>
      <c r="AK1479" s="13">
        <f t="shared" si="1818"/>
        <v>1.576504397500093E-2</v>
      </c>
      <c r="AL1479" s="13">
        <f t="shared" si="1819"/>
        <v>1.1994567001972548E-3</v>
      </c>
      <c r="AM1479" s="13">
        <f t="shared" si="1820"/>
        <v>4.5970643186155329E-3</v>
      </c>
      <c r="AN1479" s="13">
        <f t="shared" si="1821"/>
        <v>9.1541416477047433E-3</v>
      </c>
      <c r="AO1479" s="13">
        <f t="shared" si="1822"/>
        <v>9.1143285690942349E-3</v>
      </c>
      <c r="AP1479" s="13">
        <f t="shared" si="1823"/>
        <v>6.049792430018899E-3</v>
      </c>
      <c r="AQ1479" s="13">
        <f t="shared" si="1824"/>
        <v>3.0117403741418353E-3</v>
      </c>
      <c r="AR1479" s="13">
        <f t="shared" si="1825"/>
        <v>5.0441148964906262E-3</v>
      </c>
      <c r="AS1479" s="13">
        <f t="shared" si="1826"/>
        <v>9.8596418733501584E-3</v>
      </c>
      <c r="AT1479" s="13">
        <f t="shared" si="1827"/>
        <v>9.6362334984036648E-3</v>
      </c>
      <c r="AU1479" s="13">
        <f t="shared" si="1828"/>
        <v>6.2785915369970398E-3</v>
      </c>
      <c r="AV1479" s="13">
        <f t="shared" si="1829"/>
        <v>3.0681628637616539E-3</v>
      </c>
      <c r="AW1479" s="13">
        <f t="shared" si="1830"/>
        <v>1.2968665605553185E-4</v>
      </c>
      <c r="AX1479" s="13">
        <f t="shared" si="1831"/>
        <v>1.4976333403851204E-3</v>
      </c>
      <c r="AY1479" s="13">
        <f t="shared" si="1832"/>
        <v>2.9822397043031625E-3</v>
      </c>
      <c r="AZ1479" s="13">
        <f t="shared" si="1833"/>
        <v>2.9692693845995593E-3</v>
      </c>
      <c r="BA1479" s="13">
        <f t="shared" si="1834"/>
        <v>1.9709036501656934E-3</v>
      </c>
      <c r="BB1479" s="13">
        <f t="shared" si="1835"/>
        <v>9.8116591030363519E-4</v>
      </c>
      <c r="BC1479" s="13">
        <f t="shared" si="1836"/>
        <v>3.9075945430859716E-4</v>
      </c>
      <c r="BD1479" s="13">
        <f t="shared" si="1837"/>
        <v>1.6740590316444513E-3</v>
      </c>
      <c r="BE1479" s="13">
        <f t="shared" si="1838"/>
        <v>3.2722534806542986E-3</v>
      </c>
      <c r="BF1479" s="13">
        <f t="shared" si="1839"/>
        <v>3.1981079039775282E-3</v>
      </c>
      <c r="BG1479" s="13">
        <f t="shared" si="1840"/>
        <v>2.0837615883470481E-3</v>
      </c>
      <c r="BH1479" s="13">
        <f t="shared" si="1841"/>
        <v>1.0182729493750829E-3</v>
      </c>
      <c r="BI1479" s="13">
        <f t="shared" si="1842"/>
        <v>3.9808001269532476E-4</v>
      </c>
      <c r="BJ1479" s="14">
        <f t="shared" si="1843"/>
        <v>0.38463677818248737</v>
      </c>
      <c r="BK1479" s="14">
        <f t="shared" si="1844"/>
        <v>0.21135646367119598</v>
      </c>
      <c r="BL1479" s="14">
        <f t="shared" si="1845"/>
        <v>0.37299274167650071</v>
      </c>
      <c r="BM1479" s="14">
        <f t="shared" si="1846"/>
        <v>0.74544944368875521</v>
      </c>
      <c r="BN1479" s="14">
        <f t="shared" si="1847"/>
        <v>0.2461253788100137</v>
      </c>
    </row>
    <row r="1480" spans="1:66" x14ac:dyDescent="0.25">
      <c r="A1480" t="s">
        <v>21</v>
      </c>
      <c r="B1480" t="s">
        <v>268</v>
      </c>
      <c r="C1480" t="s">
        <v>264</v>
      </c>
      <c r="D1480" s="11">
        <v>44471</v>
      </c>
      <c r="E1480" s="10">
        <f>VLOOKUP(A1480,home!$A$2:$E$405,3,FALSE)</f>
        <v>1.3974</v>
      </c>
      <c r="F1480" s="10">
        <f>VLOOKUP(B1480,home!$B$2:$E$405,3,FALSE)</f>
        <v>0.94159999999999999</v>
      </c>
      <c r="G1480" s="10">
        <f>VLOOKUP(C1480,away!$B$2:$E$405,4,FALSE)</f>
        <v>1.2428999999999999</v>
      </c>
      <c r="H1480" s="10">
        <f>VLOOKUP(A1480,away!$A$2:$E$405,3,FALSE)</f>
        <v>1.3632</v>
      </c>
      <c r="I1480" s="10">
        <f>VLOOKUP(C1480,away!$B$2:$E$405,3,FALSE)</f>
        <v>0.69499999999999995</v>
      </c>
      <c r="J1480" s="10">
        <f>VLOOKUP(B1480,home!$B$2:$E$405,4,FALSE)</f>
        <v>1.1583000000000001</v>
      </c>
      <c r="K1480" s="12">
        <f t="shared" si="1792"/>
        <v>1.6353976779359998</v>
      </c>
      <c r="L1480" s="12">
        <f t="shared" si="1793"/>
        <v>1.0974012192</v>
      </c>
      <c r="M1480" s="13">
        <f t="shared" si="1794"/>
        <v>6.503700280515308E-2</v>
      </c>
      <c r="N1480" s="13">
        <f t="shared" si="1795"/>
        <v>0.10636136336746448</v>
      </c>
      <c r="O1480" s="13">
        <f t="shared" si="1796"/>
        <v>7.1371686171488799E-2</v>
      </c>
      <c r="P1480" s="13">
        <f t="shared" si="1797"/>
        <v>0.1167210898352297</v>
      </c>
      <c r="Q1480" s="13">
        <f t="shared" si="1798"/>
        <v>8.6971563336629268E-2</v>
      </c>
      <c r="R1480" s="13">
        <f t="shared" si="1799"/>
        <v>3.916168771047579E-2</v>
      </c>
      <c r="S1480" s="13">
        <f t="shared" si="1800"/>
        <v>5.2369467475076772E-2</v>
      </c>
      <c r="T1480" s="13">
        <f t="shared" si="1801"/>
        <v>9.5442699641346967E-2</v>
      </c>
      <c r="U1480" s="13">
        <f t="shared" si="1802"/>
        <v>6.4044933145766897E-2</v>
      </c>
      <c r="V1480" s="13">
        <f t="shared" si="1803"/>
        <v>1.0442980413088184E-2</v>
      </c>
      <c r="W1480" s="13">
        <f t="shared" si="1804"/>
        <v>4.7411030909062388E-2</v>
      </c>
      <c r="X1480" s="13">
        <f t="shared" si="1805"/>
        <v>5.2028923123133945E-2</v>
      </c>
      <c r="Y1480" s="13">
        <f t="shared" si="1806"/>
        <v>2.8548301834495127E-2</v>
      </c>
      <c r="Z1480" s="13">
        <f t="shared" si="1807"/>
        <v>1.4325361279801932E-2</v>
      </c>
      <c r="AA1480" s="13">
        <f t="shared" si="1808"/>
        <v>2.3427662572582365E-2</v>
      </c>
      <c r="AB1480" s="13">
        <f t="shared" si="1809"/>
        <v>1.9156772485334667E-2</v>
      </c>
      <c r="AC1480" s="13">
        <f t="shared" si="1810"/>
        <v>1.1713678390471507E-3</v>
      </c>
      <c r="AD1480" s="13">
        <f t="shared" si="1811"/>
        <v>1.9383972464308136E-2</v>
      </c>
      <c r="AE1480" s="13">
        <f t="shared" si="1812"/>
        <v>2.1271995015270977E-2</v>
      </c>
      <c r="AF1480" s="13">
        <f t="shared" si="1813"/>
        <v>1.1671956632287345E-2</v>
      </c>
      <c r="AG1480" s="13">
        <f t="shared" si="1814"/>
        <v>4.2696064795738863E-3</v>
      </c>
      <c r="AH1480" s="13">
        <f t="shared" si="1815"/>
        <v>3.9301672334837784E-3</v>
      </c>
      <c r="AI1480" s="13">
        <f t="shared" si="1816"/>
        <v>6.4273863675395242E-3</v>
      </c>
      <c r="AJ1480" s="13">
        <f t="shared" si="1817"/>
        <v>5.2556663703358193E-3</v>
      </c>
      <c r="AK1480" s="13">
        <f t="shared" si="1818"/>
        <v>2.8650348593511734E-3</v>
      </c>
      <c r="AL1480" s="13">
        <f t="shared" si="1819"/>
        <v>8.408956432456535E-5</v>
      </c>
      <c r="AM1480" s="13">
        <f t="shared" si="1820"/>
        <v>6.3401007114609774E-3</v>
      </c>
      <c r="AN1480" s="13">
        <f t="shared" si="1821"/>
        <v>6.9576342506080637E-3</v>
      </c>
      <c r="AO1480" s="13">
        <f t="shared" si="1822"/>
        <v>3.8176581546824832E-3</v>
      </c>
      <c r="AP1480" s="13">
        <f t="shared" si="1823"/>
        <v>1.3965009044791265E-3</v>
      </c>
      <c r="AQ1480" s="13">
        <f t="shared" si="1824"/>
        <v>3.8313044879732404E-4</v>
      </c>
      <c r="AR1480" s="13">
        <f t="shared" si="1825"/>
        <v>8.6259406273699816E-4</v>
      </c>
      <c r="AS1480" s="13">
        <f t="shared" si="1826"/>
        <v>1.410684327201467E-3</v>
      </c>
      <c r="AT1480" s="13">
        <f t="shared" si="1827"/>
        <v>1.1535149365029939E-3</v>
      </c>
      <c r="AU1480" s="13">
        <f t="shared" si="1828"/>
        <v>6.2881854954049585E-4</v>
      </c>
      <c r="AV1480" s="13">
        <f t="shared" si="1829"/>
        <v>2.5709209894040258E-4</v>
      </c>
      <c r="AW1480" s="13">
        <f t="shared" si="1830"/>
        <v>4.1920689455381357E-6</v>
      </c>
      <c r="AX1480" s="13">
        <f t="shared" si="1831"/>
        <v>1.728097663567278E-3</v>
      </c>
      <c r="AY1480" s="13">
        <f t="shared" si="1832"/>
        <v>1.896416482895402E-3</v>
      </c>
      <c r="AZ1480" s="13">
        <f t="shared" si="1833"/>
        <v>1.040564880220195E-3</v>
      </c>
      <c r="BA1480" s="13">
        <f t="shared" si="1834"/>
        <v>3.806390560701147E-4</v>
      </c>
      <c r="BB1480" s="13">
        <f t="shared" si="1835"/>
        <v>1.0442844105162026E-4</v>
      </c>
      <c r="BC1480" s="13">
        <f t="shared" si="1836"/>
        <v>2.2919979705840686E-5</v>
      </c>
      <c r="BD1480" s="13">
        <f t="shared" si="1837"/>
        <v>1.5776862935371042E-4</v>
      </c>
      <c r="BE1480" s="13">
        <f t="shared" si="1838"/>
        <v>2.5801445009620346E-4</v>
      </c>
      <c r="BF1480" s="13">
        <f t="shared" si="1839"/>
        <v>2.1097811628063257E-4</v>
      </c>
      <c r="BG1480" s="13">
        <f t="shared" si="1840"/>
        <v>1.150110404868859E-4</v>
      </c>
      <c r="BH1480" s="13">
        <f t="shared" si="1841"/>
        <v>4.7022197137314121E-5</v>
      </c>
      <c r="BI1480" s="13">
        <f t="shared" si="1842"/>
        <v>1.5379998401962466E-5</v>
      </c>
      <c r="BJ1480" s="14">
        <f t="shared" si="1843"/>
        <v>0.49742950377711104</v>
      </c>
      <c r="BK1480" s="14">
        <f t="shared" si="1844"/>
        <v>0.24772241441481485</v>
      </c>
      <c r="BL1480" s="14">
        <f t="shared" si="1845"/>
        <v>0.24075787532303783</v>
      </c>
      <c r="BM1480" s="14">
        <f t="shared" si="1846"/>
        <v>0.51271853715437476</v>
      </c>
      <c r="BN1480" s="14">
        <f t="shared" si="1847"/>
        <v>0.48562439322644113</v>
      </c>
    </row>
    <row r="1481" spans="1:66" x14ac:dyDescent="0.25">
      <c r="A1481" t="s">
        <v>154</v>
      </c>
      <c r="B1481" t="s">
        <v>168</v>
      </c>
      <c r="C1481" t="s">
        <v>497</v>
      </c>
      <c r="D1481" s="11">
        <v>44471</v>
      </c>
      <c r="E1481" s="10">
        <f>VLOOKUP(A1481,home!$A$2:$E$405,3,FALSE)</f>
        <v>1.3447</v>
      </c>
      <c r="F1481" s="10">
        <f>VLOOKUP(B1481,home!$B$2:$E$405,3,FALSE)</f>
        <v>0.86109999999999998</v>
      </c>
      <c r="G1481" s="10" t="e">
        <f>VLOOKUP(C1481,away!$B$2:$E$405,4,FALSE)</f>
        <v>#N/A</v>
      </c>
      <c r="H1481" s="10">
        <f>VLOOKUP(A1481,away!$A$2:$E$405,3,FALSE)</f>
        <v>1.05</v>
      </c>
      <c r="I1481" s="10" t="e">
        <f>VLOOKUP(C1481,away!$B$2:$E$405,3,FALSE)</f>
        <v>#N/A</v>
      </c>
      <c r="J1481" s="10">
        <f>VLOOKUP(B1481,home!$B$2:$E$405,4,FALSE)</f>
        <v>0.90229999999999999</v>
      </c>
      <c r="K1481" s="12" t="e">
        <f t="shared" si="1792"/>
        <v>#N/A</v>
      </c>
      <c r="L1481" s="12" t="e">
        <f t="shared" si="1793"/>
        <v>#N/A</v>
      </c>
      <c r="M1481" s="13" t="e">
        <f t="shared" si="1794"/>
        <v>#N/A</v>
      </c>
      <c r="N1481" s="13" t="e">
        <f t="shared" si="1795"/>
        <v>#N/A</v>
      </c>
      <c r="O1481" s="13" t="e">
        <f t="shared" si="1796"/>
        <v>#N/A</v>
      </c>
      <c r="P1481" s="13" t="e">
        <f t="shared" si="1797"/>
        <v>#N/A</v>
      </c>
      <c r="Q1481" s="13" t="e">
        <f t="shared" si="1798"/>
        <v>#N/A</v>
      </c>
      <c r="R1481" s="13" t="e">
        <f t="shared" si="1799"/>
        <v>#N/A</v>
      </c>
      <c r="S1481" s="13" t="e">
        <f t="shared" si="1800"/>
        <v>#N/A</v>
      </c>
      <c r="T1481" s="13" t="e">
        <f t="shared" si="1801"/>
        <v>#N/A</v>
      </c>
      <c r="U1481" s="13" t="e">
        <f t="shared" si="1802"/>
        <v>#N/A</v>
      </c>
      <c r="V1481" s="13" t="e">
        <f t="shared" si="1803"/>
        <v>#N/A</v>
      </c>
      <c r="W1481" s="13" t="e">
        <f t="shared" si="1804"/>
        <v>#N/A</v>
      </c>
      <c r="X1481" s="13" t="e">
        <f t="shared" si="1805"/>
        <v>#N/A</v>
      </c>
      <c r="Y1481" s="13" t="e">
        <f t="shared" si="1806"/>
        <v>#N/A</v>
      </c>
      <c r="Z1481" s="13" t="e">
        <f t="shared" si="1807"/>
        <v>#N/A</v>
      </c>
      <c r="AA1481" s="13" t="e">
        <f t="shared" si="1808"/>
        <v>#N/A</v>
      </c>
      <c r="AB1481" s="13" t="e">
        <f t="shared" si="1809"/>
        <v>#N/A</v>
      </c>
      <c r="AC1481" s="13" t="e">
        <f t="shared" si="1810"/>
        <v>#N/A</v>
      </c>
      <c r="AD1481" s="13" t="e">
        <f t="shared" si="1811"/>
        <v>#N/A</v>
      </c>
      <c r="AE1481" s="13" t="e">
        <f t="shared" si="1812"/>
        <v>#N/A</v>
      </c>
      <c r="AF1481" s="13" t="e">
        <f t="shared" si="1813"/>
        <v>#N/A</v>
      </c>
      <c r="AG1481" s="13" t="e">
        <f t="shared" si="1814"/>
        <v>#N/A</v>
      </c>
      <c r="AH1481" s="13" t="e">
        <f t="shared" si="1815"/>
        <v>#N/A</v>
      </c>
      <c r="AI1481" s="13" t="e">
        <f t="shared" si="1816"/>
        <v>#N/A</v>
      </c>
      <c r="AJ1481" s="13" t="e">
        <f t="shared" si="1817"/>
        <v>#N/A</v>
      </c>
      <c r="AK1481" s="13" t="e">
        <f t="shared" si="1818"/>
        <v>#N/A</v>
      </c>
      <c r="AL1481" s="13" t="e">
        <f t="shared" si="1819"/>
        <v>#N/A</v>
      </c>
      <c r="AM1481" s="13" t="e">
        <f t="shared" si="1820"/>
        <v>#N/A</v>
      </c>
      <c r="AN1481" s="13" t="e">
        <f t="shared" si="1821"/>
        <v>#N/A</v>
      </c>
      <c r="AO1481" s="13" t="e">
        <f t="shared" si="1822"/>
        <v>#N/A</v>
      </c>
      <c r="AP1481" s="13" t="e">
        <f t="shared" si="1823"/>
        <v>#N/A</v>
      </c>
      <c r="AQ1481" s="13" t="e">
        <f t="shared" si="1824"/>
        <v>#N/A</v>
      </c>
      <c r="AR1481" s="13" t="e">
        <f t="shared" si="1825"/>
        <v>#N/A</v>
      </c>
      <c r="AS1481" s="13" t="e">
        <f t="shared" si="1826"/>
        <v>#N/A</v>
      </c>
      <c r="AT1481" s="13" t="e">
        <f t="shared" si="1827"/>
        <v>#N/A</v>
      </c>
      <c r="AU1481" s="13" t="e">
        <f t="shared" si="1828"/>
        <v>#N/A</v>
      </c>
      <c r="AV1481" s="13" t="e">
        <f t="shared" si="1829"/>
        <v>#N/A</v>
      </c>
      <c r="AW1481" s="13" t="e">
        <f t="shared" si="1830"/>
        <v>#N/A</v>
      </c>
      <c r="AX1481" s="13" t="e">
        <f t="shared" si="1831"/>
        <v>#N/A</v>
      </c>
      <c r="AY1481" s="13" t="e">
        <f t="shared" si="1832"/>
        <v>#N/A</v>
      </c>
      <c r="AZ1481" s="13" t="e">
        <f t="shared" si="1833"/>
        <v>#N/A</v>
      </c>
      <c r="BA1481" s="13" t="e">
        <f t="shared" si="1834"/>
        <v>#N/A</v>
      </c>
      <c r="BB1481" s="13" t="e">
        <f t="shared" si="1835"/>
        <v>#N/A</v>
      </c>
      <c r="BC1481" s="13" t="e">
        <f t="shared" si="1836"/>
        <v>#N/A</v>
      </c>
      <c r="BD1481" s="13" t="e">
        <f t="shared" si="1837"/>
        <v>#N/A</v>
      </c>
      <c r="BE1481" s="13" t="e">
        <f t="shared" si="1838"/>
        <v>#N/A</v>
      </c>
      <c r="BF1481" s="13" t="e">
        <f t="shared" si="1839"/>
        <v>#N/A</v>
      </c>
      <c r="BG1481" s="13" t="e">
        <f t="shared" si="1840"/>
        <v>#N/A</v>
      </c>
      <c r="BH1481" s="13" t="e">
        <f t="shared" si="1841"/>
        <v>#N/A</v>
      </c>
      <c r="BI1481" s="13" t="e">
        <f t="shared" si="1842"/>
        <v>#N/A</v>
      </c>
      <c r="BJ1481" s="14" t="e">
        <f t="shared" si="1843"/>
        <v>#N/A</v>
      </c>
      <c r="BK1481" s="14" t="e">
        <f t="shared" si="1844"/>
        <v>#N/A</v>
      </c>
      <c r="BL1481" s="14" t="e">
        <f t="shared" si="1845"/>
        <v>#N/A</v>
      </c>
      <c r="BM1481" s="14" t="e">
        <f t="shared" si="1846"/>
        <v>#N/A</v>
      </c>
      <c r="BN1481" s="14" t="e">
        <f t="shared" si="1847"/>
        <v>#N/A</v>
      </c>
    </row>
    <row r="1482" spans="1:66" x14ac:dyDescent="0.25">
      <c r="A1482" t="s">
        <v>154</v>
      </c>
      <c r="B1482" t="s">
        <v>162</v>
      </c>
      <c r="C1482" t="s">
        <v>372</v>
      </c>
      <c r="D1482" s="11">
        <v>44471</v>
      </c>
      <c r="E1482" s="10">
        <f>VLOOKUP(A1482,home!$A$2:$E$405,3,FALSE)</f>
        <v>1.3447</v>
      </c>
      <c r="F1482" s="10">
        <f>VLOOKUP(B1482,home!$B$2:$E$405,3,FALSE)</f>
        <v>0.62619999999999998</v>
      </c>
      <c r="G1482" s="10">
        <f>VLOOKUP(C1482,away!$B$2:$E$405,4,FALSE)</f>
        <v>1.5819000000000001</v>
      </c>
      <c r="H1482" s="10">
        <f>VLOOKUP(A1482,away!$A$2:$E$405,3,FALSE)</f>
        <v>1.05</v>
      </c>
      <c r="I1482" s="10">
        <f>VLOOKUP(C1482,away!$B$2:$E$405,3,FALSE)</f>
        <v>0.65639999999999998</v>
      </c>
      <c r="J1482" s="10">
        <f>VLOOKUP(B1482,home!$B$2:$E$405,4,FALSE)</f>
        <v>1.1529</v>
      </c>
      <c r="K1482" s="12">
        <f t="shared" si="1792"/>
        <v>1.332040698366</v>
      </c>
      <c r="L1482" s="12">
        <f t="shared" si="1793"/>
        <v>0.79460173800000011</v>
      </c>
      <c r="M1482" s="13">
        <f t="shared" si="1794"/>
        <v>0.11923696821920265</v>
      </c>
      <c r="N1482" s="13">
        <f t="shared" si="1795"/>
        <v>0.15882849441775126</v>
      </c>
      <c r="O1482" s="13">
        <f t="shared" si="1796"/>
        <v>9.474590218082922E-2</v>
      </c>
      <c r="P1482" s="13">
        <f t="shared" si="1797"/>
        <v>0.1262053977082685</v>
      </c>
      <c r="Q1482" s="13">
        <f t="shared" si="1798"/>
        <v>0.10578300931232089</v>
      </c>
      <c r="R1482" s="13">
        <f t="shared" si="1799"/>
        <v>3.7642629270632444E-2</v>
      </c>
      <c r="S1482" s="13">
        <f t="shared" si="1800"/>
        <v>3.3395268784050455E-2</v>
      </c>
      <c r="T1482" s="13">
        <f t="shared" si="1801"/>
        <v>8.4055363050440382E-2</v>
      </c>
      <c r="U1482" s="13">
        <f t="shared" si="1802"/>
        <v>5.0141514181985682E-2</v>
      </c>
      <c r="V1482" s="13">
        <f t="shared" si="1803"/>
        <v>3.9274389118775337E-3</v>
      </c>
      <c r="W1482" s="13">
        <f t="shared" si="1804"/>
        <v>4.6969091199880353E-2</v>
      </c>
      <c r="X1482" s="13">
        <f t="shared" si="1805"/>
        <v>3.7321721499705439E-2</v>
      </c>
      <c r="Y1482" s="13">
        <f t="shared" si="1806"/>
        <v>1.4827952384408956E-2</v>
      </c>
      <c r="Z1482" s="13">
        <f t="shared" si="1807"/>
        <v>9.970299547111405E-3</v>
      </c>
      <c r="AA1482" s="13">
        <f t="shared" si="1808"/>
        <v>1.3280844771652492E-2</v>
      </c>
      <c r="AB1482" s="13">
        <f t="shared" si="1809"/>
        <v>8.8453128722612139E-3</v>
      </c>
      <c r="AC1482" s="13">
        <f t="shared" si="1810"/>
        <v>2.59810357712014E-4</v>
      </c>
      <c r="AD1482" s="13">
        <f t="shared" si="1811"/>
        <v>1.5641185260876246E-2</v>
      </c>
      <c r="AE1482" s="13">
        <f t="shared" si="1812"/>
        <v>1.2428512992672253E-2</v>
      </c>
      <c r="AF1482" s="13">
        <f t="shared" si="1813"/>
        <v>4.9378590123664769E-3</v>
      </c>
      <c r="AG1482" s="13">
        <f t="shared" si="1814"/>
        <v>1.3078771177417888E-3</v>
      </c>
      <c r="AH1482" s="13">
        <f t="shared" si="1815"/>
        <v>1.9806043371288339E-3</v>
      </c>
      <c r="AI1482" s="13">
        <f t="shared" si="1816"/>
        <v>2.6382455844158209E-3</v>
      </c>
      <c r="AJ1482" s="13">
        <f t="shared" si="1817"/>
        <v>1.7571252453631335E-3</v>
      </c>
      <c r="AK1482" s="13">
        <f t="shared" si="1818"/>
        <v>7.8018744631667936E-4</v>
      </c>
      <c r="AL1482" s="13">
        <f t="shared" si="1819"/>
        <v>1.099976626829114E-5</v>
      </c>
      <c r="AM1482" s="13">
        <f t="shared" si="1820"/>
        <v>4.1669390676339129E-3</v>
      </c>
      <c r="AN1482" s="13">
        <f t="shared" si="1821"/>
        <v>3.3110570252820075E-3</v>
      </c>
      <c r="AO1482" s="13">
        <f t="shared" si="1822"/>
        <v>1.3154858334530968E-3</v>
      </c>
      <c r="AP1482" s="13">
        <f t="shared" si="1823"/>
        <v>3.4842910985873645E-4</v>
      </c>
      <c r="AQ1482" s="13">
        <f t="shared" si="1824"/>
        <v>6.9215594065886226E-5</v>
      </c>
      <c r="AR1482" s="13">
        <f t="shared" si="1825"/>
        <v>3.1475832971458197E-4</v>
      </c>
      <c r="AS1482" s="13">
        <f t="shared" si="1826"/>
        <v>4.1927090532952751E-4</v>
      </c>
      <c r="AT1482" s="13">
        <f t="shared" si="1827"/>
        <v>2.7924295476984453E-4</v>
      </c>
      <c r="AU1482" s="13">
        <f t="shared" si="1828"/>
        <v>1.2398766016180306E-4</v>
      </c>
      <c r="AV1482" s="13">
        <f t="shared" si="1829"/>
        <v>4.1289152357673621E-5</v>
      </c>
      <c r="AW1482" s="13">
        <f t="shared" si="1830"/>
        <v>3.234059167407965E-7</v>
      </c>
      <c r="AX1482" s="13">
        <f t="shared" si="1831"/>
        <v>9.2508873761660865E-4</v>
      </c>
      <c r="AY1482" s="13">
        <f t="shared" si="1832"/>
        <v>7.3507711871438337E-4</v>
      </c>
      <c r="AZ1482" s="13">
        <f t="shared" si="1833"/>
        <v>2.9204677804724069E-4</v>
      </c>
      <c r="BA1482" s="13">
        <f t="shared" si="1834"/>
        <v>7.7353625804545909E-5</v>
      </c>
      <c r="BB1482" s="13">
        <f t="shared" si="1835"/>
        <v>1.536633137622346E-5</v>
      </c>
      <c r="BC1482" s="13">
        <f t="shared" si="1836"/>
        <v>2.4420227236462193E-6</v>
      </c>
      <c r="BD1482" s="13">
        <f t="shared" si="1837"/>
        <v>4.168458597353064E-5</v>
      </c>
      <c r="BE1482" s="13">
        <f t="shared" si="1838"/>
        <v>5.5525565011279328E-5</v>
      </c>
      <c r="BF1482" s="13">
        <f t="shared" si="1839"/>
        <v>3.6981156197395632E-5</v>
      </c>
      <c r="BG1482" s="13">
        <f t="shared" si="1840"/>
        <v>1.642013504252034E-5</v>
      </c>
      <c r="BH1482" s="13">
        <f t="shared" si="1841"/>
        <v>5.4680720373257082E-6</v>
      </c>
      <c r="BI1482" s="13">
        <f t="shared" si="1842"/>
        <v>1.4567388990629853E-6</v>
      </c>
      <c r="BJ1482" s="14">
        <f t="shared" si="1843"/>
        <v>0.49335956749274029</v>
      </c>
      <c r="BK1482" s="14">
        <f t="shared" si="1844"/>
        <v>0.28377096086609382</v>
      </c>
      <c r="BL1482" s="14">
        <f t="shared" si="1845"/>
        <v>0.21314845114608011</v>
      </c>
      <c r="BM1482" s="14">
        <f t="shared" si="1846"/>
        <v>0.35707212423022289</v>
      </c>
      <c r="BN1482" s="14">
        <f t="shared" si="1847"/>
        <v>0.64244240110900497</v>
      </c>
    </row>
    <row r="1483" spans="1:66" x14ac:dyDescent="0.25">
      <c r="A1483" t="s">
        <v>154</v>
      </c>
      <c r="B1483" t="s">
        <v>163</v>
      </c>
      <c r="C1483" t="s">
        <v>151</v>
      </c>
      <c r="D1483" s="11">
        <v>44471</v>
      </c>
      <c r="E1483" s="10">
        <f>VLOOKUP(A1483,home!$A$2:$E$405,3,FALSE)</f>
        <v>1.3447</v>
      </c>
      <c r="F1483" s="10">
        <f>VLOOKUP(B1483,home!$B$2:$E$405,3,FALSE)</f>
        <v>1.4873000000000001</v>
      </c>
      <c r="G1483" s="10">
        <f>VLOOKUP(C1483,away!$B$2:$E$405,4,FALSE)</f>
        <v>1.2052</v>
      </c>
      <c r="H1483" s="10">
        <f>VLOOKUP(A1483,away!$A$2:$E$405,3,FALSE)</f>
        <v>1.05</v>
      </c>
      <c r="I1483" s="10">
        <f>VLOOKUP(C1483,away!$B$2:$E$405,3,FALSE)</f>
        <v>0.69499999999999995</v>
      </c>
      <c r="J1483" s="10">
        <f>VLOOKUP(B1483,home!$B$2:$E$405,4,FALSE)</f>
        <v>0.90229999999999999</v>
      </c>
      <c r="K1483" s="12">
        <f t="shared" si="1792"/>
        <v>2.4103666280120004</v>
      </c>
      <c r="L1483" s="12">
        <f t="shared" si="1793"/>
        <v>0.65845342500000004</v>
      </c>
      <c r="M1483" s="13">
        <f t="shared" si="1794"/>
        <v>4.6475961687502933E-2</v>
      </c>
      <c r="N1483" s="13">
        <f t="shared" si="1795"/>
        <v>0.11202410705632136</v>
      </c>
      <c r="O1483" s="13">
        <f t="shared" si="1796"/>
        <v>3.0602256153305089E-2</v>
      </c>
      <c r="P1483" s="13">
        <f t="shared" si="1797"/>
        <v>7.376265697380148E-2</v>
      </c>
      <c r="Q1483" s="13">
        <f t="shared" si="1798"/>
        <v>0.13500958459070037</v>
      </c>
      <c r="R1483" s="13">
        <f t="shared" si="1799"/>
        <v>1.0075080188435528E-2</v>
      </c>
      <c r="S1483" s="13">
        <f t="shared" si="1800"/>
        <v>2.9267439372307448E-2</v>
      </c>
      <c r="T1483" s="13">
        <f t="shared" si="1801"/>
        <v>8.889752338157389E-2</v>
      </c>
      <c r="U1483" s="13">
        <f t="shared" si="1802"/>
        <v>2.4284637060749854E-2</v>
      </c>
      <c r="V1483" s="13">
        <f t="shared" si="1803"/>
        <v>5.1611963894529558E-3</v>
      </c>
      <c r="W1483" s="13">
        <f t="shared" si="1804"/>
        <v>0.10847419905306246</v>
      </c>
      <c r="X1483" s="13">
        <f t="shared" si="1805"/>
        <v>7.1425207890620748E-2</v>
      </c>
      <c r="Y1483" s="13">
        <f t="shared" si="1806"/>
        <v>2.3515086383458124E-2</v>
      </c>
      <c r="Z1483" s="13">
        <f t="shared" si="1807"/>
        <v>2.2113236857416738E-3</v>
      </c>
      <c r="AA1483" s="13">
        <f t="shared" si="1808"/>
        <v>5.3301008158442263E-3</v>
      </c>
      <c r="AB1483" s="13">
        <f t="shared" si="1809"/>
        <v>6.423748565225232E-3</v>
      </c>
      <c r="AC1483" s="13">
        <f t="shared" si="1810"/>
        <v>5.1196299256999768E-4</v>
      </c>
      <c r="AD1483" s="13">
        <f t="shared" si="1811"/>
        <v>6.536564734945817E-2</v>
      </c>
      <c r="AE1483" s="13">
        <f t="shared" si="1812"/>
        <v>4.3040234374592909E-2</v>
      </c>
      <c r="AF1483" s="13">
        <f t="shared" si="1813"/>
        <v>1.4169994868376714E-2</v>
      </c>
      <c r="AG1483" s="13">
        <f t="shared" si="1814"/>
        <v>3.110093884438358E-3</v>
      </c>
      <c r="AH1483" s="13">
        <f t="shared" si="1815"/>
        <v>3.6401341366505712E-4</v>
      </c>
      <c r="AI1483" s="13">
        <f t="shared" si="1816"/>
        <v>8.7740578444698116E-4</v>
      </c>
      <c r="AJ1483" s="13">
        <f t="shared" si="1817"/>
        <v>1.0574348110278472E-3</v>
      </c>
      <c r="AK1483" s="13">
        <f t="shared" si="1818"/>
        <v>8.4960185993323309E-4</v>
      </c>
      <c r="AL1483" s="13">
        <f t="shared" si="1819"/>
        <v>3.250174863137995E-5</v>
      </c>
      <c r="AM1483" s="13">
        <f t="shared" si="1820"/>
        <v>3.1511034997907021E-2</v>
      </c>
      <c r="AN1483" s="13">
        <f t="shared" si="1821"/>
        <v>2.0748548919666748E-2</v>
      </c>
      <c r="AO1483" s="13">
        <f t="shared" si="1822"/>
        <v>6.8309765499673086E-3</v>
      </c>
      <c r="AP1483" s="13">
        <f t="shared" si="1823"/>
        <v>1.4992933018068864E-3</v>
      </c>
      <c r="AQ1483" s="13">
        <f t="shared" si="1824"/>
        <v>2.4680370241357568E-4</v>
      </c>
      <c r="AR1483" s="13">
        <f t="shared" si="1825"/>
        <v>4.7937175794739746E-5</v>
      </c>
      <c r="AS1483" s="13">
        <f t="shared" si="1826"/>
        <v>1.1554616877678532E-4</v>
      </c>
      <c r="AT1483" s="13">
        <f t="shared" si="1827"/>
        <v>1.392543146071028E-4</v>
      </c>
      <c r="AU1483" s="13">
        <f t="shared" si="1828"/>
        <v>1.1188465091188155E-4</v>
      </c>
      <c r="AV1483" s="13">
        <f t="shared" si="1829"/>
        <v>6.7420757186192925E-5</v>
      </c>
      <c r="AW1483" s="13">
        <f t="shared" si="1830"/>
        <v>1.4328884870425913E-6</v>
      </c>
      <c r="AX1483" s="13">
        <f t="shared" si="1831"/>
        <v>1.2658857862178874E-2</v>
      </c>
      <c r="AY1483" s="13">
        <f t="shared" si="1832"/>
        <v>8.3352683159398575E-3</v>
      </c>
      <c r="AZ1483" s="13">
        <f t="shared" si="1833"/>
        <v>2.7441929854622902E-3</v>
      </c>
      <c r="BA1483" s="13">
        <f t="shared" si="1834"/>
        <v>6.0230775671287352E-4</v>
      </c>
      <c r="BB1483" s="13">
        <f t="shared" si="1835"/>
        <v>9.9147901327914571E-5</v>
      </c>
      <c r="BC1483" s="13">
        <f t="shared" si="1836"/>
        <v>1.3056855042185482E-5</v>
      </c>
      <c r="BD1483" s="13">
        <f t="shared" si="1837"/>
        <v>5.2607329311455783E-6</v>
      </c>
      <c r="BE1483" s="13">
        <f t="shared" si="1838"/>
        <v>1.2680295096117054E-5</v>
      </c>
      <c r="BF1483" s="13">
        <f t="shared" si="1839"/>
        <v>1.5282080066512391E-5</v>
      </c>
      <c r="BG1483" s="13">
        <f t="shared" si="1840"/>
        <v>1.2278471932976292E-5</v>
      </c>
      <c r="BH1483" s="13">
        <f t="shared" si="1841"/>
        <v>7.3989047475570131E-6</v>
      </c>
      <c r="BI1483" s="13">
        <f t="shared" si="1842"/>
        <v>3.5668146174701967E-6</v>
      </c>
      <c r="BJ1483" s="14">
        <f t="shared" si="1843"/>
        <v>0.75032116798102855</v>
      </c>
      <c r="BK1483" s="14">
        <f t="shared" si="1844"/>
        <v>0.16354698748020605</v>
      </c>
      <c r="BL1483" s="14">
        <f t="shared" si="1845"/>
        <v>8.0402789019301521E-2</v>
      </c>
      <c r="BM1483" s="14">
        <f t="shared" si="1846"/>
        <v>0.5801987860887583</v>
      </c>
      <c r="BN1483" s="14">
        <f t="shared" si="1847"/>
        <v>0.40794964665006672</v>
      </c>
    </row>
    <row r="1484" spans="1:66" x14ac:dyDescent="0.25">
      <c r="A1484" t="s">
        <v>154</v>
      </c>
      <c r="B1484" t="s">
        <v>174</v>
      </c>
      <c r="C1484" t="s">
        <v>170</v>
      </c>
      <c r="D1484" s="11">
        <v>44471</v>
      </c>
      <c r="E1484" s="10">
        <f>VLOOKUP(A1484,home!$A$2:$E$405,3,FALSE)</f>
        <v>1.3447</v>
      </c>
      <c r="F1484" s="10">
        <f>VLOOKUP(B1484,home!$B$2:$E$405,3,FALSE)</f>
        <v>1.2133</v>
      </c>
      <c r="G1484" s="10">
        <f>VLOOKUP(C1484,away!$B$2:$E$405,4,FALSE)</f>
        <v>0.97850000000000004</v>
      </c>
      <c r="H1484" s="10">
        <f>VLOOKUP(A1484,away!$A$2:$E$405,3,FALSE)</f>
        <v>1.05</v>
      </c>
      <c r="I1484" s="10">
        <f>VLOOKUP(C1484,away!$B$2:$E$405,3,FALSE)</f>
        <v>1.2531000000000001</v>
      </c>
      <c r="J1484" s="10">
        <f>VLOOKUP(B1484,home!$B$2:$E$405,4,FALSE)</f>
        <v>0.90229999999999999</v>
      </c>
      <c r="K1484" s="12">
        <f t="shared" si="1792"/>
        <v>1.5964467330350001</v>
      </c>
      <c r="L1484" s="12">
        <f t="shared" si="1793"/>
        <v>1.1872057365000002</v>
      </c>
      <c r="M1484" s="13">
        <f t="shared" si="1794"/>
        <v>6.1812326929211021E-2</v>
      </c>
      <c r="N1484" s="13">
        <f t="shared" si="1795"/>
        <v>9.8680087387430282E-2</v>
      </c>
      <c r="O1484" s="13">
        <f t="shared" si="1796"/>
        <v>7.3383949116772776E-2</v>
      </c>
      <c r="P1484" s="13">
        <f t="shared" si="1797"/>
        <v>0.11715356582467856</v>
      </c>
      <c r="Q1484" s="13">
        <f t="shared" si="1798"/>
        <v>7.8768751562635714E-2</v>
      </c>
      <c r="R1484" s="13">
        <f t="shared" si="1799"/>
        <v>4.3560922679228384E-2</v>
      </c>
      <c r="S1484" s="13">
        <f t="shared" si="1800"/>
        <v>5.5510602283082841E-2</v>
      </c>
      <c r="T1484" s="13">
        <f t="shared" si="1801"/>
        <v>9.3514713712104486E-2</v>
      </c>
      <c r="U1484" s="13">
        <f t="shared" si="1802"/>
        <v>6.9542692699244388E-2</v>
      </c>
      <c r="V1484" s="13">
        <f t="shared" si="1803"/>
        <v>1.1689982172409632E-2</v>
      </c>
      <c r="W1484" s="13">
        <f t="shared" si="1804"/>
        <v>4.1916705365805107E-2</v>
      </c>
      <c r="X1484" s="13">
        <f t="shared" si="1805"/>
        <v>4.976375306546417E-2</v>
      </c>
      <c r="Y1484" s="13">
        <f t="shared" si="1806"/>
        <v>2.9539906554544269E-2</v>
      </c>
      <c r="Z1484" s="13">
        <f t="shared" si="1807"/>
        <v>1.7238592430670958E-2</v>
      </c>
      <c r="AA1484" s="13">
        <f t="shared" si="1808"/>
        <v>2.7520494568066527E-2</v>
      </c>
      <c r="AB1484" s="13">
        <f t="shared" si="1809"/>
        <v>2.1967501822348641E-2</v>
      </c>
      <c r="AC1484" s="13">
        <f t="shared" si="1810"/>
        <v>1.3847592826155895E-3</v>
      </c>
      <c r="AD1484" s="13">
        <f t="shared" si="1811"/>
        <v>1.6729446835207565E-2</v>
      </c>
      <c r="AE1484" s="13">
        <f t="shared" si="1812"/>
        <v>1.9861295251230197E-2</v>
      </c>
      <c r="AF1484" s="13">
        <f t="shared" si="1813"/>
        <v>1.1789721828290353E-2</v>
      </c>
      <c r="AG1484" s="13">
        <f t="shared" si="1814"/>
        <v>4.6656084620951901E-3</v>
      </c>
      <c r="AH1484" s="13">
        <f t="shared" si="1815"/>
        <v>5.1164389557195149E-3</v>
      </c>
      <c r="AI1484" s="13">
        <f t="shared" si="1816"/>
        <v>8.1681222556314256E-3</v>
      </c>
      <c r="AJ1484" s="13">
        <f t="shared" si="1817"/>
        <v>6.5199860450166347E-3</v>
      </c>
      <c r="AK1484" s="13">
        <f t="shared" si="1818"/>
        <v>3.4696034736668652E-3</v>
      </c>
      <c r="AL1484" s="13">
        <f t="shared" si="1819"/>
        <v>1.0498196448939977E-4</v>
      </c>
      <c r="AM1484" s="13">
        <f t="shared" si="1820"/>
        <v>5.3415341491099633E-3</v>
      </c>
      <c r="AN1484" s="13">
        <f t="shared" si="1821"/>
        <v>6.3414999835339969E-3</v>
      </c>
      <c r="AO1484" s="13">
        <f t="shared" si="1822"/>
        <v>3.7643325792331094E-3</v>
      </c>
      <c r="AP1484" s="13">
        <f t="shared" si="1823"/>
        <v>1.4896790773864623E-3</v>
      </c>
      <c r="AQ1484" s="13">
        <f t="shared" si="1824"/>
        <v>4.4213888655430931E-4</v>
      </c>
      <c r="AR1484" s="13">
        <f t="shared" si="1825"/>
        <v>1.2148531357364558E-3</v>
      </c>
      <c r="AS1484" s="13">
        <f t="shared" si="1826"/>
        <v>1.9394483196637901E-3</v>
      </c>
      <c r="AT1484" s="13">
        <f t="shared" si="1827"/>
        <v>1.5481129669087394E-3</v>
      </c>
      <c r="AU1484" s="13">
        <f t="shared" si="1828"/>
        <v>8.2382662946352595E-4</v>
      </c>
      <c r="AV1484" s="13">
        <f t="shared" si="1829"/>
        <v>3.2879883279857055E-4</v>
      </c>
      <c r="AW1484" s="13">
        <f t="shared" si="1830"/>
        <v>5.5270400735664056E-6</v>
      </c>
      <c r="AX1484" s="13">
        <f t="shared" si="1831"/>
        <v>1.4212457902902488E-3</v>
      </c>
      <c r="AY1484" s="13">
        <f t="shared" si="1832"/>
        <v>1.6873111552090602E-3</v>
      </c>
      <c r="AZ1484" s="13">
        <f t="shared" si="1833"/>
        <v>1.0015927413623193E-3</v>
      </c>
      <c r="BA1484" s="13">
        <f t="shared" si="1834"/>
        <v>3.9636554939403529E-4</v>
      </c>
      <c r="BB1484" s="13">
        <f t="shared" si="1835"/>
        <v>1.1764186349789331E-4</v>
      </c>
      <c r="BC1484" s="13">
        <f t="shared" si="1836"/>
        <v>2.7933019039449787E-5</v>
      </c>
      <c r="BD1484" s="13">
        <f t="shared" si="1837"/>
        <v>2.4038010195855507E-4</v>
      </c>
      <c r="BE1484" s="13">
        <f t="shared" si="1838"/>
        <v>3.8375402845835539E-4</v>
      </c>
      <c r="BF1484" s="13">
        <f t="shared" si="1839"/>
        <v>3.0632143251068105E-4</v>
      </c>
      <c r="BG1484" s="13">
        <f t="shared" si="1840"/>
        <v>1.6300861673009264E-4</v>
      </c>
      <c r="BH1484" s="13">
        <f t="shared" si="1841"/>
        <v>6.5058643408827748E-5</v>
      </c>
      <c r="BI1484" s="13">
        <f t="shared" si="1842"/>
        <v>2.0772531745142405E-5</v>
      </c>
      <c r="BJ1484" s="14">
        <f t="shared" si="1843"/>
        <v>0.4672612648194181</v>
      </c>
      <c r="BK1484" s="14">
        <f t="shared" si="1844"/>
        <v>0.24934352961169612</v>
      </c>
      <c r="BL1484" s="14">
        <f t="shared" si="1845"/>
        <v>0.26628404685507789</v>
      </c>
      <c r="BM1484" s="14">
        <f t="shared" si="1846"/>
        <v>0.5250860461017709</v>
      </c>
      <c r="BN1484" s="14">
        <f t="shared" si="1847"/>
        <v>0.47335960349995676</v>
      </c>
    </row>
    <row r="1485" spans="1:66" x14ac:dyDescent="0.25">
      <c r="A1485" t="s">
        <v>154</v>
      </c>
      <c r="B1485" t="s">
        <v>158</v>
      </c>
      <c r="C1485" t="s">
        <v>166</v>
      </c>
      <c r="D1485" s="11">
        <v>44471</v>
      </c>
      <c r="E1485" s="10">
        <f>VLOOKUP(A1485,home!$A$2:$E$405,3,FALSE)</f>
        <v>1.3447</v>
      </c>
      <c r="F1485" s="10">
        <f>VLOOKUP(B1485,home!$B$2:$E$405,3,FALSE)</f>
        <v>0.93940000000000001</v>
      </c>
      <c r="G1485" s="10">
        <f>VLOOKUP(C1485,away!$B$2:$E$405,4,FALSE)</f>
        <v>1.2916000000000001</v>
      </c>
      <c r="H1485" s="10">
        <f>VLOOKUP(A1485,away!$A$2:$E$405,3,FALSE)</f>
        <v>1.05</v>
      </c>
      <c r="I1485" s="10">
        <f>VLOOKUP(C1485,away!$B$2:$E$405,3,FALSE)</f>
        <v>0.85209999999999997</v>
      </c>
      <c r="J1485" s="10">
        <f>VLOOKUP(B1485,home!$B$2:$E$405,4,FALSE)</f>
        <v>1.1028</v>
      </c>
      <c r="K1485" s="12">
        <f t="shared" si="1792"/>
        <v>1.6315635600880003</v>
      </c>
      <c r="L1485" s="12">
        <f t="shared" si="1793"/>
        <v>0.98668067399999992</v>
      </c>
      <c r="M1485" s="13">
        <f t="shared" si="1794"/>
        <v>7.2930799893187348E-2</v>
      </c>
      <c r="N1485" s="13">
        <f t="shared" si="1795"/>
        <v>0.11899123551379431</v>
      </c>
      <c r="O1485" s="13">
        <f t="shared" si="1796"/>
        <v>7.1959410793969211E-2</v>
      </c>
      <c r="P1485" s="13">
        <f t="shared" si="1797"/>
        <v>0.11740635245684328</v>
      </c>
      <c r="Q1485" s="13">
        <f t="shared" si="1798"/>
        <v>9.7070881917077981E-2</v>
      </c>
      <c r="R1485" s="13">
        <f t="shared" si="1799"/>
        <v>3.5500479971418204E-2</v>
      </c>
      <c r="S1485" s="13">
        <f t="shared" si="1800"/>
        <v>4.7251132640148567E-2</v>
      </c>
      <c r="T1485" s="13">
        <f t="shared" si="1801"/>
        <v>9.5777963195716895E-2</v>
      </c>
      <c r="U1485" s="13">
        <f t="shared" si="1802"/>
        <v>5.7921289486999837E-2</v>
      </c>
      <c r="V1485" s="13">
        <f t="shared" si="1803"/>
        <v>8.4518218196171155E-3</v>
      </c>
      <c r="W1485" s="13">
        <f t="shared" si="1804"/>
        <v>5.2792437893836537E-2</v>
      </c>
      <c r="X1485" s="13">
        <f t="shared" si="1805"/>
        <v>5.2089278203193763E-2</v>
      </c>
      <c r="Y1485" s="13">
        <f t="shared" si="1806"/>
        <v>2.5697742062850366E-2</v>
      </c>
      <c r="Z1485" s="13">
        <f t="shared" si="1807"/>
        <v>1.1675879168507472E-2</v>
      </c>
      <c r="AA1485" s="13">
        <f t="shared" si="1808"/>
        <v>1.904993898332737E-2</v>
      </c>
      <c r="AB1485" s="13">
        <f t="shared" si="1809"/>
        <v>1.5540593133548395E-2</v>
      </c>
      <c r="AC1485" s="13">
        <f t="shared" si="1810"/>
        <v>8.5037594962425022E-4</v>
      </c>
      <c r="AD1485" s="13">
        <f t="shared" si="1811"/>
        <v>2.1533554478948155E-2</v>
      </c>
      <c r="AE1485" s="13">
        <f t="shared" si="1812"/>
        <v>2.1246742046904278E-2</v>
      </c>
      <c r="AF1485" s="13">
        <f t="shared" si="1813"/>
        <v>1.0481874881571826E-2</v>
      </c>
      <c r="AG1485" s="13">
        <f t="shared" si="1814"/>
        <v>3.4474211243109864E-3</v>
      </c>
      <c r="AH1485" s="13">
        <f t="shared" si="1815"/>
        <v>2.8800910818813771E-3</v>
      </c>
      <c r="AI1485" s="13">
        <f t="shared" si="1816"/>
        <v>4.69905165893208E-3</v>
      </c>
      <c r="AJ1485" s="13">
        <f t="shared" si="1817"/>
        <v>3.8334007268423244E-3</v>
      </c>
      <c r="AK1485" s="13">
        <f t="shared" si="1818"/>
        <v>2.08481231237693E-3</v>
      </c>
      <c r="AL1485" s="13">
        <f t="shared" si="1819"/>
        <v>5.4758504559736148E-5</v>
      </c>
      <c r="AM1485" s="13">
        <f t="shared" si="1820"/>
        <v>7.0266725614043131E-3</v>
      </c>
      <c r="AN1485" s="13">
        <f t="shared" si="1821"/>
        <v>6.9330820188637119E-3</v>
      </c>
      <c r="AO1485" s="13">
        <f t="shared" si="1822"/>
        <v>3.420369019634864E-3</v>
      </c>
      <c r="AP1485" s="13">
        <f t="shared" si="1823"/>
        <v>1.1249373365406822E-3</v>
      </c>
      <c r="AQ1485" s="13">
        <f t="shared" si="1824"/>
        <v>2.7748848235643122E-4</v>
      </c>
      <c r="AR1485" s="13">
        <f t="shared" si="1825"/>
        <v>5.6834604197042145E-4</v>
      </c>
      <c r="AS1485" s="13">
        <f t="shared" si="1826"/>
        <v>9.2729269159918474E-4</v>
      </c>
      <c r="AT1485" s="13">
        <f t="shared" si="1827"/>
        <v>7.5646848257457518E-4</v>
      </c>
      <c r="AU1485" s="13">
        <f t="shared" si="1828"/>
        <v>4.1140880350791368E-4</v>
      </c>
      <c r="AV1485" s="13">
        <f t="shared" si="1829"/>
        <v>1.6780990302572911E-4</v>
      </c>
      <c r="AW1485" s="13">
        <f t="shared" si="1830"/>
        <v>2.4486668244135328E-6</v>
      </c>
      <c r="AX1485" s="13">
        <f t="shared" si="1831"/>
        <v>1.9107438166429134E-3</v>
      </c>
      <c r="AY1485" s="13">
        <f t="shared" si="1832"/>
        <v>1.8852939968465616E-3</v>
      </c>
      <c r="AZ1485" s="13">
        <f t="shared" si="1833"/>
        <v>9.3009157574835966E-4</v>
      </c>
      <c r="BA1485" s="13">
        <f t="shared" si="1834"/>
        <v>3.0590112761370451E-4</v>
      </c>
      <c r="BB1485" s="13">
        <f t="shared" si="1835"/>
        <v>7.5456682692812469E-5</v>
      </c>
      <c r="BC1485" s="13">
        <f t="shared" si="1836"/>
        <v>1.4890330107429672E-5</v>
      </c>
      <c r="BD1485" s="13">
        <f t="shared" si="1837"/>
        <v>9.3462675959434579E-5</v>
      </c>
      <c r="BE1485" s="13">
        <f t="shared" si="1838"/>
        <v>1.5249029632372624E-4</v>
      </c>
      <c r="BF1485" s="13">
        <f t="shared" si="1839"/>
        <v>1.2439880537440647E-4</v>
      </c>
      <c r="BG1485" s="13">
        <f t="shared" si="1840"/>
        <v>6.7654852589120275E-5</v>
      </c>
      <c r="BH1485" s="13">
        <f t="shared" si="1841"/>
        <v>2.7595798036883496E-5</v>
      </c>
      <c r="BI1485" s="13">
        <f t="shared" si="1842"/>
        <v>9.0048596977054181E-6</v>
      </c>
      <c r="BJ1485" s="14">
        <f t="shared" si="1843"/>
        <v>0.52303405826665694</v>
      </c>
      <c r="BK1485" s="14">
        <f t="shared" si="1844"/>
        <v>0.24883053526082688</v>
      </c>
      <c r="BL1485" s="14">
        <f t="shared" si="1845"/>
        <v>0.21677500135995481</v>
      </c>
      <c r="BM1485" s="14">
        <f t="shared" si="1846"/>
        <v>0.4845734681796337</v>
      </c>
      <c r="BN1485" s="14">
        <f t="shared" si="1847"/>
        <v>0.51385916054629033</v>
      </c>
    </row>
    <row r="1486" spans="1:66" x14ac:dyDescent="0.25">
      <c r="A1486" t="s">
        <v>154</v>
      </c>
      <c r="B1486" t="s">
        <v>156</v>
      </c>
      <c r="C1486" t="s">
        <v>172</v>
      </c>
      <c r="D1486" s="11">
        <v>44471</v>
      </c>
      <c r="E1486" s="10">
        <f>VLOOKUP(A1486,home!$A$2:$E$405,3,FALSE)</f>
        <v>1.3447</v>
      </c>
      <c r="F1486" s="10">
        <f>VLOOKUP(B1486,home!$B$2:$E$405,3,FALSE)</f>
        <v>1.3698999999999999</v>
      </c>
      <c r="G1486" s="10">
        <f>VLOOKUP(C1486,away!$B$2:$E$405,4,FALSE)</f>
        <v>1.1741999999999999</v>
      </c>
      <c r="H1486" s="10">
        <f>VLOOKUP(A1486,away!$A$2:$E$405,3,FALSE)</f>
        <v>1.05</v>
      </c>
      <c r="I1486" s="10">
        <f>VLOOKUP(C1486,away!$B$2:$E$405,3,FALSE)</f>
        <v>0.80200000000000005</v>
      </c>
      <c r="J1486" s="10">
        <f>VLOOKUP(B1486,home!$B$2:$E$405,4,FALSE)</f>
        <v>0.70179999999999998</v>
      </c>
      <c r="K1486" s="12">
        <f t="shared" si="1792"/>
        <v>2.1629991391259997</v>
      </c>
      <c r="L1486" s="12">
        <f t="shared" si="1793"/>
        <v>0.59098578000000002</v>
      </c>
      <c r="M1486" s="13">
        <f t="shared" si="1794"/>
        <v>6.3673620750165541E-2</v>
      </c>
      <c r="N1486" s="13">
        <f t="shared" si="1795"/>
        <v>0.13772598686764345</v>
      </c>
      <c r="O1486" s="13">
        <f t="shared" si="1796"/>
        <v>3.7630204424460773E-2</v>
      </c>
      <c r="P1486" s="13">
        <f t="shared" si="1797"/>
        <v>8.1394099775244019E-2</v>
      </c>
      <c r="Q1486" s="13">
        <f t="shared" si="1798"/>
        <v>0.14895059551499581</v>
      </c>
      <c r="R1486" s="13">
        <f t="shared" si="1799"/>
        <v>1.1119457856674699E-2</v>
      </c>
      <c r="S1486" s="13">
        <f t="shared" si="1800"/>
        <v>2.6011554707312434E-2</v>
      </c>
      <c r="T1486" s="13">
        <f t="shared" si="1801"/>
        <v>8.8027683871894302E-2</v>
      </c>
      <c r="U1486" s="13">
        <f t="shared" si="1802"/>
        <v>2.4051377771535206E-2</v>
      </c>
      <c r="V1486" s="13">
        <f t="shared" si="1803"/>
        <v>3.6945128300171696E-3</v>
      </c>
      <c r="W1486" s="13">
        <f t="shared" si="1804"/>
        <v>0.10739333662374698</v>
      </c>
      <c r="X1486" s="13">
        <f t="shared" si="1805"/>
        <v>6.3467934811387669E-2</v>
      </c>
      <c r="Y1486" s="13">
        <f t="shared" si="1806"/>
        <v>1.8754323479748546E-2</v>
      </c>
      <c r="Z1486" s="13">
        <f t="shared" si="1807"/>
        <v>2.1904804915346748E-3</v>
      </c>
      <c r="AA1486" s="13">
        <f t="shared" si="1808"/>
        <v>4.7380074174617984E-3</v>
      </c>
      <c r="AB1486" s="13">
        <f t="shared" si="1809"/>
        <v>5.1241529825712369E-3</v>
      </c>
      <c r="AC1486" s="13">
        <f t="shared" si="1810"/>
        <v>2.9516888466185858E-4</v>
      </c>
      <c r="AD1486" s="13">
        <f t="shared" si="1811"/>
        <v>5.8072923666258339E-2</v>
      </c>
      <c r="AE1486" s="13">
        <f t="shared" si="1812"/>
        <v>3.4320272089784144E-2</v>
      </c>
      <c r="AF1486" s="13">
        <f t="shared" si="1813"/>
        <v>1.0141396385396656E-2</v>
      </c>
      <c r="AG1486" s="13">
        <f t="shared" si="1814"/>
        <v>1.9978070177042746E-3</v>
      </c>
      <c r="AH1486" s="13">
        <f t="shared" si="1815"/>
        <v>3.2363570546610081E-4</v>
      </c>
      <c r="AI1486" s="13">
        <f t="shared" si="1816"/>
        <v>7.0002375231361161E-4</v>
      </c>
      <c r="AJ1486" s="13">
        <f t="shared" si="1817"/>
        <v>7.5707538681104713E-4</v>
      </c>
      <c r="AK1486" s="13">
        <f t="shared" si="1818"/>
        <v>5.4585113664192605E-4</v>
      </c>
      <c r="AL1486" s="13">
        <f t="shared" si="1819"/>
        <v>1.5092595876073126E-5</v>
      </c>
      <c r="AM1486" s="13">
        <f t="shared" si="1820"/>
        <v>2.5122336779329339E-2</v>
      </c>
      <c r="AN1486" s="13">
        <f t="shared" si="1821"/>
        <v>1.4846943796954637E-2</v>
      </c>
      <c r="AO1486" s="13">
        <f t="shared" si="1822"/>
        <v>4.3871663302296991E-3</v>
      </c>
      <c r="AP1486" s="13">
        <f t="shared" si="1823"/>
        <v>8.6425097188684542E-4</v>
      </c>
      <c r="AQ1486" s="13">
        <f t="shared" si="1824"/>
        <v>1.2769000868407635E-4</v>
      </c>
      <c r="AR1486" s="13">
        <f t="shared" si="1825"/>
        <v>3.8252819966146772E-5</v>
      </c>
      <c r="AS1486" s="13">
        <f t="shared" si="1826"/>
        <v>8.2740816655917313E-5</v>
      </c>
      <c r="AT1486" s="13">
        <f t="shared" si="1827"/>
        <v>8.9484157598665684E-5</v>
      </c>
      <c r="AU1486" s="13">
        <f t="shared" si="1828"/>
        <v>6.451805195044306E-5</v>
      </c>
      <c r="AV1486" s="13">
        <f t="shared" si="1829"/>
        <v>3.4888122706723711E-5</v>
      </c>
      <c r="AW1486" s="13">
        <f t="shared" si="1830"/>
        <v>5.3591365193120345E-7</v>
      </c>
      <c r="AX1486" s="13">
        <f t="shared" si="1831"/>
        <v>9.0565988044204668E-3</v>
      </c>
      <c r="AY1486" s="13">
        <f t="shared" si="1832"/>
        <v>5.352321108577497E-3</v>
      </c>
      <c r="AZ1486" s="13">
        <f t="shared" si="1833"/>
        <v>1.5815728325815682E-3</v>
      </c>
      <c r="BA1486" s="13">
        <f t="shared" si="1834"/>
        <v>3.1156235136334254E-4</v>
      </c>
      <c r="BB1486" s="13">
        <f t="shared" si="1835"/>
        <v>4.6032229809774762E-5</v>
      </c>
      <c r="BC1486" s="13">
        <f t="shared" si="1836"/>
        <v>5.4408786478537974E-6</v>
      </c>
      <c r="BD1486" s="13">
        <f t="shared" si="1837"/>
        <v>3.767812107482136E-6</v>
      </c>
      <c r="BE1486" s="13">
        <f t="shared" si="1838"/>
        <v>8.1497743448723783E-6</v>
      </c>
      <c r="BF1486" s="13">
        <f t="shared" si="1839"/>
        <v>8.8139774460150589E-6</v>
      </c>
      <c r="BG1486" s="13">
        <f t="shared" si="1840"/>
        <v>6.3548752093355166E-6</v>
      </c>
      <c r="BH1486" s="13">
        <f t="shared" si="1841"/>
        <v>3.4363974017614691E-6</v>
      </c>
      <c r="BI1486" s="13">
        <f t="shared" si="1842"/>
        <v>1.4865849243409761E-6</v>
      </c>
      <c r="BJ1486" s="14">
        <f t="shared" si="1843"/>
        <v>0.73055417642104525</v>
      </c>
      <c r="BK1486" s="14">
        <f t="shared" si="1844"/>
        <v>0.18043637065185458</v>
      </c>
      <c r="BL1486" s="14">
        <f t="shared" si="1845"/>
        <v>8.5331679824248136E-2</v>
      </c>
      <c r="BM1486" s="14">
        <f t="shared" si="1846"/>
        <v>0.51266695700457277</v>
      </c>
      <c r="BN1486" s="14">
        <f t="shared" si="1847"/>
        <v>0.4804939651891843</v>
      </c>
    </row>
    <row r="1487" spans="1:66" x14ac:dyDescent="0.25">
      <c r="A1487" t="s">
        <v>154</v>
      </c>
      <c r="B1487" t="s">
        <v>159</v>
      </c>
      <c r="C1487" t="s">
        <v>498</v>
      </c>
      <c r="D1487" s="11">
        <v>44471</v>
      </c>
      <c r="E1487" s="10">
        <f>VLOOKUP(A1487,home!$A$2:$E$405,3,FALSE)</f>
        <v>1.3447</v>
      </c>
      <c r="F1487" s="10">
        <f>VLOOKUP(B1487,home!$B$2:$E$405,3,FALSE)</f>
        <v>0.82189999999999996</v>
      </c>
      <c r="G1487" s="10" t="e">
        <f>VLOOKUP(C1487,away!$B$2:$E$405,4,FALSE)</f>
        <v>#N/A</v>
      </c>
      <c r="H1487" s="10">
        <f>VLOOKUP(A1487,away!$A$2:$E$405,3,FALSE)</f>
        <v>1.05</v>
      </c>
      <c r="I1487" s="10" t="e">
        <f>VLOOKUP(C1487,away!$B$2:$E$405,3,FALSE)</f>
        <v>#N/A</v>
      </c>
      <c r="J1487" s="10">
        <f>VLOOKUP(B1487,home!$B$2:$E$405,4,FALSE)</f>
        <v>0.85209999999999997</v>
      </c>
      <c r="K1487" s="12" t="e">
        <f t="shared" si="1792"/>
        <v>#N/A</v>
      </c>
      <c r="L1487" s="12" t="e">
        <f t="shared" si="1793"/>
        <v>#N/A</v>
      </c>
      <c r="M1487" s="13" t="e">
        <f t="shared" si="1794"/>
        <v>#N/A</v>
      </c>
      <c r="N1487" s="13" t="e">
        <f t="shared" si="1795"/>
        <v>#N/A</v>
      </c>
      <c r="O1487" s="13" t="e">
        <f t="shared" si="1796"/>
        <v>#N/A</v>
      </c>
      <c r="P1487" s="13" t="e">
        <f t="shared" si="1797"/>
        <v>#N/A</v>
      </c>
      <c r="Q1487" s="13" t="e">
        <f t="shared" si="1798"/>
        <v>#N/A</v>
      </c>
      <c r="R1487" s="13" t="e">
        <f t="shared" si="1799"/>
        <v>#N/A</v>
      </c>
      <c r="S1487" s="13" t="e">
        <f t="shared" si="1800"/>
        <v>#N/A</v>
      </c>
      <c r="T1487" s="13" t="e">
        <f t="shared" si="1801"/>
        <v>#N/A</v>
      </c>
      <c r="U1487" s="13" t="e">
        <f t="shared" si="1802"/>
        <v>#N/A</v>
      </c>
      <c r="V1487" s="13" t="e">
        <f t="shared" si="1803"/>
        <v>#N/A</v>
      </c>
      <c r="W1487" s="13" t="e">
        <f t="shared" si="1804"/>
        <v>#N/A</v>
      </c>
      <c r="X1487" s="13" t="e">
        <f t="shared" si="1805"/>
        <v>#N/A</v>
      </c>
      <c r="Y1487" s="13" t="e">
        <f t="shared" si="1806"/>
        <v>#N/A</v>
      </c>
      <c r="Z1487" s="13" t="e">
        <f t="shared" si="1807"/>
        <v>#N/A</v>
      </c>
      <c r="AA1487" s="13" t="e">
        <f t="shared" si="1808"/>
        <v>#N/A</v>
      </c>
      <c r="AB1487" s="13" t="e">
        <f t="shared" si="1809"/>
        <v>#N/A</v>
      </c>
      <c r="AC1487" s="13" t="e">
        <f t="shared" si="1810"/>
        <v>#N/A</v>
      </c>
      <c r="AD1487" s="13" t="e">
        <f t="shared" si="1811"/>
        <v>#N/A</v>
      </c>
      <c r="AE1487" s="13" t="e">
        <f t="shared" si="1812"/>
        <v>#N/A</v>
      </c>
      <c r="AF1487" s="13" t="e">
        <f t="shared" si="1813"/>
        <v>#N/A</v>
      </c>
      <c r="AG1487" s="13" t="e">
        <f t="shared" si="1814"/>
        <v>#N/A</v>
      </c>
      <c r="AH1487" s="13" t="e">
        <f t="shared" si="1815"/>
        <v>#N/A</v>
      </c>
      <c r="AI1487" s="13" t="e">
        <f t="shared" si="1816"/>
        <v>#N/A</v>
      </c>
      <c r="AJ1487" s="13" t="e">
        <f t="shared" si="1817"/>
        <v>#N/A</v>
      </c>
      <c r="AK1487" s="13" t="e">
        <f t="shared" si="1818"/>
        <v>#N/A</v>
      </c>
      <c r="AL1487" s="13" t="e">
        <f t="shared" si="1819"/>
        <v>#N/A</v>
      </c>
      <c r="AM1487" s="13" t="e">
        <f t="shared" si="1820"/>
        <v>#N/A</v>
      </c>
      <c r="AN1487" s="13" t="e">
        <f t="shared" si="1821"/>
        <v>#N/A</v>
      </c>
      <c r="AO1487" s="13" t="e">
        <f t="shared" si="1822"/>
        <v>#N/A</v>
      </c>
      <c r="AP1487" s="13" t="e">
        <f t="shared" si="1823"/>
        <v>#N/A</v>
      </c>
      <c r="AQ1487" s="13" t="e">
        <f t="shared" si="1824"/>
        <v>#N/A</v>
      </c>
      <c r="AR1487" s="13" t="e">
        <f t="shared" si="1825"/>
        <v>#N/A</v>
      </c>
      <c r="AS1487" s="13" t="e">
        <f t="shared" si="1826"/>
        <v>#N/A</v>
      </c>
      <c r="AT1487" s="13" t="e">
        <f t="shared" si="1827"/>
        <v>#N/A</v>
      </c>
      <c r="AU1487" s="13" t="e">
        <f t="shared" si="1828"/>
        <v>#N/A</v>
      </c>
      <c r="AV1487" s="13" t="e">
        <f t="shared" si="1829"/>
        <v>#N/A</v>
      </c>
      <c r="AW1487" s="13" t="e">
        <f t="shared" si="1830"/>
        <v>#N/A</v>
      </c>
      <c r="AX1487" s="13" t="e">
        <f t="shared" si="1831"/>
        <v>#N/A</v>
      </c>
      <c r="AY1487" s="13" t="e">
        <f t="shared" si="1832"/>
        <v>#N/A</v>
      </c>
      <c r="AZ1487" s="13" t="e">
        <f t="shared" si="1833"/>
        <v>#N/A</v>
      </c>
      <c r="BA1487" s="13" t="e">
        <f t="shared" si="1834"/>
        <v>#N/A</v>
      </c>
      <c r="BB1487" s="13" t="e">
        <f t="shared" si="1835"/>
        <v>#N/A</v>
      </c>
      <c r="BC1487" s="13" t="e">
        <f t="shared" si="1836"/>
        <v>#N/A</v>
      </c>
      <c r="BD1487" s="13" t="e">
        <f t="shared" si="1837"/>
        <v>#N/A</v>
      </c>
      <c r="BE1487" s="13" t="e">
        <f t="shared" si="1838"/>
        <v>#N/A</v>
      </c>
      <c r="BF1487" s="13" t="e">
        <f t="shared" si="1839"/>
        <v>#N/A</v>
      </c>
      <c r="BG1487" s="13" t="e">
        <f t="shared" si="1840"/>
        <v>#N/A</v>
      </c>
      <c r="BH1487" s="13" t="e">
        <f t="shared" si="1841"/>
        <v>#N/A</v>
      </c>
      <c r="BI1487" s="13" t="e">
        <f t="shared" si="1842"/>
        <v>#N/A</v>
      </c>
      <c r="BJ1487" s="14" t="e">
        <f t="shared" si="1843"/>
        <v>#N/A</v>
      </c>
      <c r="BK1487" s="14" t="e">
        <f t="shared" si="1844"/>
        <v>#N/A</v>
      </c>
      <c r="BL1487" s="14" t="e">
        <f t="shared" si="1845"/>
        <v>#N/A</v>
      </c>
      <c r="BM1487" s="14" t="e">
        <f t="shared" si="1846"/>
        <v>#N/A</v>
      </c>
      <c r="BN1487" s="14" t="e">
        <f t="shared" si="1847"/>
        <v>#N/A</v>
      </c>
    </row>
    <row r="1488" spans="1:66" x14ac:dyDescent="0.25">
      <c r="A1488" t="s">
        <v>154</v>
      </c>
      <c r="B1488" t="s">
        <v>169</v>
      </c>
      <c r="C1488" t="s">
        <v>171</v>
      </c>
      <c r="D1488" s="11">
        <v>44471</v>
      </c>
      <c r="E1488" s="10">
        <f>VLOOKUP(A1488,home!$A$2:$E$405,3,FALSE)</f>
        <v>1.3447</v>
      </c>
      <c r="F1488" s="10">
        <f>VLOOKUP(B1488,home!$B$2:$E$405,3,FALSE)</f>
        <v>0.74370000000000003</v>
      </c>
      <c r="G1488" s="10">
        <f>VLOOKUP(C1488,away!$B$2:$E$405,4,FALSE)</f>
        <v>0.93940000000000001</v>
      </c>
      <c r="H1488" s="10">
        <f>VLOOKUP(A1488,away!$A$2:$E$405,3,FALSE)</f>
        <v>1.05</v>
      </c>
      <c r="I1488" s="10">
        <f>VLOOKUP(C1488,away!$B$2:$E$405,3,FALSE)</f>
        <v>0.75190000000000001</v>
      </c>
      <c r="J1488" s="10">
        <f>VLOOKUP(B1488,home!$B$2:$E$405,4,FALSE)</f>
        <v>1.1529</v>
      </c>
      <c r="K1488" s="12">
        <f t="shared" si="1792"/>
        <v>0.93945015456600012</v>
      </c>
      <c r="L1488" s="12">
        <f t="shared" si="1793"/>
        <v>0.91020878550000006</v>
      </c>
      <c r="M1488" s="13">
        <f t="shared" si="1794"/>
        <v>0.15729080275729393</v>
      </c>
      <c r="N1488" s="13">
        <f t="shared" si="1795"/>
        <v>0.14776686896214999</v>
      </c>
      <c r="O1488" s="13">
        <f t="shared" si="1796"/>
        <v>0.14316747054803655</v>
      </c>
      <c r="P1488" s="13">
        <f t="shared" si="1797"/>
        <v>0.13449870233517619</v>
      </c>
      <c r="Q1488" s="13">
        <f t="shared" si="1798"/>
        <v>6.9409803943112844E-2</v>
      </c>
      <c r="R1488" s="13">
        <f t="shared" si="1799"/>
        <v>6.5156144745317682E-2</v>
      </c>
      <c r="S1488" s="13">
        <f t="shared" si="1800"/>
        <v>2.8752318337645875E-2</v>
      </c>
      <c r="T1488" s="13">
        <f t="shared" si="1801"/>
        <v>6.317741334885385E-2</v>
      </c>
      <c r="U1488" s="13">
        <f t="shared" si="1802"/>
        <v>6.1210950251913365E-2</v>
      </c>
      <c r="V1488" s="13">
        <f t="shared" si="1803"/>
        <v>2.7317762441361072E-3</v>
      </c>
      <c r="W1488" s="13">
        <f t="shared" si="1804"/>
        <v>2.1735683680917713E-2</v>
      </c>
      <c r="X1488" s="13">
        <f t="shared" si="1805"/>
        <v>1.9784010245220283E-2</v>
      </c>
      <c r="Y1488" s="13">
        <f t="shared" si="1806"/>
        <v>9.0037899688107555E-3</v>
      </c>
      <c r="Z1488" s="13">
        <f t="shared" si="1807"/>
        <v>1.9768565125499276E-2</v>
      </c>
      <c r="AA1488" s="13">
        <f t="shared" si="1808"/>
        <v>1.8571581562698333E-2</v>
      </c>
      <c r="AB1488" s="13">
        <f t="shared" si="1809"/>
        <v>8.7235375848060126E-3</v>
      </c>
      <c r="AC1488" s="13">
        <f t="shared" si="1810"/>
        <v>1.459956468629766E-4</v>
      </c>
      <c r="AD1488" s="13">
        <f t="shared" si="1811"/>
        <v>5.1048978484089565E-3</v>
      </c>
      <c r="AE1488" s="13">
        <f t="shared" si="1812"/>
        <v>4.6465228707018788E-3</v>
      </c>
      <c r="AF1488" s="13">
        <f t="shared" si="1813"/>
        <v>2.1146529694697656E-3</v>
      </c>
      <c r="AG1488" s="13">
        <f t="shared" si="1814"/>
        <v>6.4159190369834809E-4</v>
      </c>
      <c r="AH1488" s="13">
        <f t="shared" si="1815"/>
        <v>4.4983804134895878E-3</v>
      </c>
      <c r="AI1488" s="13">
        <f t="shared" si="1816"/>
        <v>4.2260041747494599E-3</v>
      </c>
      <c r="AJ1488" s="13">
        <f t="shared" si="1817"/>
        <v>1.9850601375824709E-3</v>
      </c>
      <c r="AK1488" s="13">
        <f t="shared" si="1818"/>
        <v>6.2162168435821944E-4</v>
      </c>
      <c r="AL1488" s="13">
        <f t="shared" si="1819"/>
        <v>4.9936104859111175E-6</v>
      </c>
      <c r="AM1488" s="13">
        <f t="shared" si="1820"/>
        <v>9.5915941454628761E-4</v>
      </c>
      <c r="AN1488" s="13">
        <f t="shared" si="1821"/>
        <v>8.730353258150674E-4</v>
      </c>
      <c r="AO1488" s="13">
        <f t="shared" si="1822"/>
        <v>3.9732221180436466E-4</v>
      </c>
      <c r="AP1488" s="13">
        <f t="shared" si="1823"/>
        <v>1.2054872261954154E-4</v>
      </c>
      <c r="AQ1488" s="13">
        <f t="shared" si="1824"/>
        <v>2.7431126602277319E-5</v>
      </c>
      <c r="AR1488" s="13">
        <f t="shared" si="1825"/>
        <v>8.1889307457586925E-4</v>
      </c>
      <c r="AS1488" s="13">
        <f t="shared" si="1826"/>
        <v>7.6930922548332735E-4</v>
      </c>
      <c r="AT1488" s="13">
        <f t="shared" si="1827"/>
        <v>3.6136383539468086E-4</v>
      </c>
      <c r="AU1488" s="13">
        <f t="shared" si="1828"/>
        <v>1.1316110367203188E-4</v>
      </c>
      <c r="AV1488" s="13">
        <f t="shared" si="1829"/>
        <v>2.657730408388737E-5</v>
      </c>
      <c r="AW1488" s="13">
        <f t="shared" si="1830"/>
        <v>1.1861153540460763E-7</v>
      </c>
      <c r="AX1488" s="13">
        <f t="shared" si="1831"/>
        <v>1.5018041004149059E-4</v>
      </c>
      <c r="AY1488" s="13">
        <f t="shared" si="1832"/>
        <v>1.3669552862975715E-4</v>
      </c>
      <c r="AZ1488" s="13">
        <f t="shared" si="1833"/>
        <v>6.2210735548685859E-5</v>
      </c>
      <c r="BA1488" s="13">
        <f t="shared" si="1834"/>
        <v>1.8874919349610348E-5</v>
      </c>
      <c r="BB1488" s="13">
        <f t="shared" si="1835"/>
        <v>4.2950293544048215E-6</v>
      </c>
      <c r="BC1488" s="13">
        <f t="shared" si="1836"/>
        <v>7.8187469047193252E-7</v>
      </c>
      <c r="BD1488" s="13">
        <f t="shared" si="1837"/>
        <v>1.2422727847734375E-4</v>
      </c>
      <c r="BE1488" s="13">
        <f t="shared" si="1838"/>
        <v>1.1670533596685411E-4</v>
      </c>
      <c r="BF1488" s="13">
        <f t="shared" si="1839"/>
        <v>5.481942295636903E-5</v>
      </c>
      <c r="BG1488" s="13">
        <f t="shared" si="1840"/>
        <v>1.7166705123193278E-5</v>
      </c>
      <c r="BH1488" s="13">
        <f t="shared" si="1841"/>
        <v>4.0318159453432167E-6</v>
      </c>
      <c r="BI1488" s="13">
        <f t="shared" si="1842"/>
        <v>7.5753802260687011E-7</v>
      </c>
      <c r="BJ1488" s="14">
        <f t="shared" si="1843"/>
        <v>0.34613577104034632</v>
      </c>
      <c r="BK1488" s="14">
        <f t="shared" si="1844"/>
        <v>0.32356128446023075</v>
      </c>
      <c r="BL1488" s="14">
        <f t="shared" si="1845"/>
        <v>0.31056776374265321</v>
      </c>
      <c r="BM1488" s="14">
        <f t="shared" si="1846"/>
        <v>0.28260701416054801</v>
      </c>
      <c r="BN1488" s="14">
        <f t="shared" si="1847"/>
        <v>0.71728979329108711</v>
      </c>
    </row>
    <row r="1489" spans="1:66" x14ac:dyDescent="0.25">
      <c r="A1489" t="s">
        <v>154</v>
      </c>
      <c r="B1489" t="s">
        <v>161</v>
      </c>
      <c r="C1489" t="s">
        <v>155</v>
      </c>
      <c r="D1489" s="11">
        <v>44471</v>
      </c>
      <c r="E1489" s="10">
        <f>VLOOKUP(A1489,home!$A$2:$E$405,3,FALSE)</f>
        <v>1.3447</v>
      </c>
      <c r="F1489" s="10">
        <f>VLOOKUP(B1489,home!$B$2:$E$405,3,FALSE)</f>
        <v>0.58709999999999996</v>
      </c>
      <c r="G1489" s="10">
        <f>VLOOKUP(C1489,away!$B$2:$E$405,4,FALSE)</f>
        <v>0.93940000000000001</v>
      </c>
      <c r="H1489" s="10">
        <f>VLOOKUP(A1489,away!$A$2:$E$405,3,FALSE)</f>
        <v>1.05</v>
      </c>
      <c r="I1489" s="10">
        <f>VLOOKUP(C1489,away!$B$2:$E$405,3,FALSE)</f>
        <v>1.3533999999999999</v>
      </c>
      <c r="J1489" s="10">
        <f>VLOOKUP(B1489,home!$B$2:$E$405,4,FALSE)</f>
        <v>0.60150000000000003</v>
      </c>
      <c r="K1489" s="12">
        <f t="shared" si="1792"/>
        <v>0.74163128377799992</v>
      </c>
      <c r="L1489" s="12">
        <f t="shared" si="1793"/>
        <v>0.8547736050000001</v>
      </c>
      <c r="M1489" s="13">
        <f t="shared" si="1794"/>
        <v>0.20262366473569823</v>
      </c>
      <c r="N1489" s="13">
        <f t="shared" si="1795"/>
        <v>0.15027204860173896</v>
      </c>
      <c r="O1489" s="13">
        <f t="shared" si="1796"/>
        <v>0.17319736036444416</v>
      </c>
      <c r="P1489" s="13">
        <f t="shared" si="1797"/>
        <v>0.12844858071404361</v>
      </c>
      <c r="Q1489" s="13">
        <f t="shared" si="1798"/>
        <v>5.5723226160228824E-2</v>
      </c>
      <c r="R1489" s="13">
        <f t="shared" si="1799"/>
        <v>7.4022266047600038E-2</v>
      </c>
      <c r="S1489" s="13">
        <f t="shared" si="1800"/>
        <v>2.0356750911811654E-2</v>
      </c>
      <c r="T1489" s="13">
        <f t="shared" si="1801"/>
        <v>4.7630742907209103E-2</v>
      </c>
      <c r="U1489" s="13">
        <f t="shared" si="1802"/>
        <v>5.4897228197038274E-2</v>
      </c>
      <c r="V1489" s="13">
        <f t="shared" si="1803"/>
        <v>1.4338545445168856E-3</v>
      </c>
      <c r="W1489" s="13">
        <f t="shared" si="1804"/>
        <v>1.3775362584487446E-2</v>
      </c>
      <c r="X1489" s="13">
        <f t="shared" si="1805"/>
        <v>1.1774816336524451E-2</v>
      </c>
      <c r="Y1489" s="13">
        <f t="shared" si="1806"/>
        <v>5.0324011040919492E-3</v>
      </c>
      <c r="Z1489" s="13">
        <f t="shared" si="1807"/>
        <v>2.1090759733258732E-2</v>
      </c>
      <c r="AA1489" s="13">
        <f t="shared" si="1808"/>
        <v>1.5641567216830021E-2</v>
      </c>
      <c r="AB1489" s="13">
        <f t="shared" si="1809"/>
        <v>5.8001377876587623E-3</v>
      </c>
      <c r="AC1489" s="13">
        <f t="shared" si="1810"/>
        <v>5.6809930565679097E-5</v>
      </c>
      <c r="AD1489" s="13">
        <f t="shared" si="1811"/>
        <v>2.5540599595102118E-3</v>
      </c>
      <c r="AE1489" s="13">
        <f t="shared" si="1812"/>
        <v>2.183143038976698E-3</v>
      </c>
      <c r="AF1489" s="13">
        <f t="shared" si="1813"/>
        <v>9.3304652282838387E-4</v>
      </c>
      <c r="AG1489" s="13">
        <f t="shared" si="1814"/>
        <v>2.6584784665024421E-4</v>
      </c>
      <c r="AH1489" s="13">
        <f t="shared" si="1815"/>
        <v>4.5069561823466008E-3</v>
      </c>
      <c r="AI1489" s="13">
        <f t="shared" si="1816"/>
        <v>3.3424996994449031E-3</v>
      </c>
      <c r="AJ1489" s="13">
        <f t="shared" si="1817"/>
        <v>1.2394511715634511E-3</v>
      </c>
      <c r="AK1489" s="13">
        <f t="shared" si="1818"/>
        <v>3.0640525451558281E-4</v>
      </c>
      <c r="AL1489" s="13">
        <f t="shared" si="1819"/>
        <v>1.4405336042348737E-6</v>
      </c>
      <c r="AM1489" s="13">
        <f t="shared" si="1820"/>
        <v>3.7883415332350909E-4</v>
      </c>
      <c r="AN1489" s="13">
        <f t="shared" si="1821"/>
        <v>3.2381743493345867E-4</v>
      </c>
      <c r="AO1489" s="13">
        <f t="shared" si="1822"/>
        <v>1.3839529810996269E-4</v>
      </c>
      <c r="AP1489" s="13">
        <f t="shared" si="1823"/>
        <v>3.9432215960167512E-5</v>
      </c>
      <c r="AQ1489" s="13">
        <f t="shared" si="1824"/>
        <v>8.4264043473527283E-6</v>
      </c>
      <c r="AR1489" s="13">
        <f t="shared" si="1825"/>
        <v>7.7048543671228873E-4</v>
      </c>
      <c r="AS1489" s="13">
        <f t="shared" si="1826"/>
        <v>5.7141610356118767E-4</v>
      </c>
      <c r="AT1489" s="13">
        <f t="shared" si="1827"/>
        <v>2.1189002922775304E-4</v>
      </c>
      <c r="AU1489" s="13">
        <f t="shared" si="1828"/>
        <v>5.2381424798645477E-5</v>
      </c>
      <c r="AV1489" s="13">
        <f t="shared" si="1829"/>
        <v>9.7119258298850492E-6</v>
      </c>
      <c r="AW1489" s="13">
        <f t="shared" si="1830"/>
        <v>2.5366470119784449E-8</v>
      </c>
      <c r="AX1489" s="13">
        <f t="shared" si="1831"/>
        <v>4.6825876578044275E-5</v>
      </c>
      <c r="AY1489" s="13">
        <f t="shared" si="1832"/>
        <v>4.0025523329899974E-5</v>
      </c>
      <c r="AZ1489" s="13">
        <f t="shared" si="1833"/>
        <v>1.7106380434355102E-5</v>
      </c>
      <c r="BA1489" s="13">
        <f t="shared" si="1834"/>
        <v>4.8740274907917266E-6</v>
      </c>
      <c r="BB1489" s="13">
        <f t="shared" si="1835"/>
        <v>1.0415475122932869E-6</v>
      </c>
      <c r="BC1489" s="13">
        <f t="shared" si="1836"/>
        <v>1.7805746437234306E-7</v>
      </c>
      <c r="BD1489" s="13">
        <f t="shared" si="1837"/>
        <v>1.0976510238976037E-4</v>
      </c>
      <c r="BE1489" s="13">
        <f t="shared" si="1838"/>
        <v>8.1405233799341592E-5</v>
      </c>
      <c r="BF1489" s="13">
        <f t="shared" si="1839"/>
        <v>3.0186334024426965E-5</v>
      </c>
      <c r="BG1489" s="13">
        <f t="shared" si="1840"/>
        <v>7.462376551695764E-6</v>
      </c>
      <c r="BH1489" s="13">
        <f t="shared" si="1841"/>
        <v>1.3835829755172429E-6</v>
      </c>
      <c r="BI1489" s="13">
        <f t="shared" si="1842"/>
        <v>2.0522168366924766E-7</v>
      </c>
      <c r="BJ1489" s="14">
        <f t="shared" si="1843"/>
        <v>0.29114365198173042</v>
      </c>
      <c r="BK1489" s="14">
        <f t="shared" si="1844"/>
        <v>0.35296112689357018</v>
      </c>
      <c r="BL1489" s="14">
        <f t="shared" si="1845"/>
        <v>0.33480016469299589</v>
      </c>
      <c r="BM1489" s="14">
        <f t="shared" si="1846"/>
        <v>0.21566855652094175</v>
      </c>
      <c r="BN1489" s="14">
        <f t="shared" si="1847"/>
        <v>0.78428714662375398</v>
      </c>
    </row>
    <row r="1490" spans="1:66" x14ac:dyDescent="0.25">
      <c r="A1490" t="s">
        <v>154</v>
      </c>
      <c r="B1490" t="s">
        <v>160</v>
      </c>
      <c r="C1490" t="s">
        <v>173</v>
      </c>
      <c r="D1490" s="11">
        <v>44471</v>
      </c>
      <c r="E1490" s="10">
        <f>VLOOKUP(A1490,home!$A$2:$E$405,3,FALSE)</f>
        <v>1.3447</v>
      </c>
      <c r="F1490" s="10">
        <f>VLOOKUP(B1490,home!$B$2:$E$405,3,FALSE)</f>
        <v>0.66539999999999999</v>
      </c>
      <c r="G1490" s="10">
        <f>VLOOKUP(C1490,away!$B$2:$E$405,4,FALSE)</f>
        <v>1.409</v>
      </c>
      <c r="H1490" s="10">
        <f>VLOOKUP(A1490,away!$A$2:$E$405,3,FALSE)</f>
        <v>1.05</v>
      </c>
      <c r="I1490" s="10">
        <f>VLOOKUP(C1490,away!$B$2:$E$405,3,FALSE)</f>
        <v>1.3032999999999999</v>
      </c>
      <c r="J1490" s="10">
        <f>VLOOKUP(B1490,home!$B$2:$E$405,4,FALSE)</f>
        <v>0.95240000000000002</v>
      </c>
      <c r="K1490" s="12">
        <f t="shared" si="1792"/>
        <v>1.2607216024200001</v>
      </c>
      <c r="L1490" s="12">
        <f t="shared" si="1793"/>
        <v>1.3033260660000001</v>
      </c>
      <c r="M1490" s="13">
        <f t="shared" si="1794"/>
        <v>7.6992468898870237E-2</v>
      </c>
      <c r="N1490" s="13">
        <f t="shared" si="1795"/>
        <v>9.7066068764455712E-2</v>
      </c>
      <c r="O1490" s="13">
        <f t="shared" si="1796"/>
        <v>0.10034629160159192</v>
      </c>
      <c r="P1490" s="13">
        <f t="shared" si="1797"/>
        <v>0.12650873754486358</v>
      </c>
      <c r="Q1490" s="13">
        <f t="shared" si="1798"/>
        <v>6.1186644876667279E-2</v>
      </c>
      <c r="R1490" s="13">
        <f t="shared" si="1799"/>
        <v>6.5391968735395822E-2</v>
      </c>
      <c r="S1490" s="13">
        <f t="shared" si="1800"/>
        <v>5.1967617430923881E-2</v>
      </c>
      <c r="T1490" s="13">
        <f t="shared" si="1801"/>
        <v>7.9746149158845842E-2</v>
      </c>
      <c r="U1490" s="13">
        <f t="shared" si="1802"/>
        <v>8.2441067609486773E-2</v>
      </c>
      <c r="V1490" s="13">
        <f t="shared" si="1803"/>
        <v>9.4877355732546562E-3</v>
      </c>
      <c r="W1490" s="13">
        <f t="shared" si="1804"/>
        <v>2.5713108325205149E-2</v>
      </c>
      <c r="X1490" s="13">
        <f t="shared" si="1805"/>
        <v>3.3512564318121482E-2</v>
      </c>
      <c r="Y1490" s="13">
        <f t="shared" si="1806"/>
        <v>2.1838899307154627E-2</v>
      </c>
      <c r="Z1490" s="13">
        <f t="shared" si="1807"/>
        <v>2.8409019119966149E-2</v>
      </c>
      <c r="AA1490" s="13">
        <f t="shared" si="1808"/>
        <v>3.5815864108104147E-2</v>
      </c>
      <c r="AB1490" s="13">
        <f t="shared" si="1809"/>
        <v>2.2576916795213019E-2</v>
      </c>
      <c r="AC1490" s="13">
        <f t="shared" si="1810"/>
        <v>9.7434972106534101E-4</v>
      </c>
      <c r="AD1490" s="13">
        <f t="shared" si="1811"/>
        <v>8.1042677827379197E-3</v>
      </c>
      <c r="AE1490" s="13">
        <f t="shared" si="1812"/>
        <v>1.0562503447086357E-2</v>
      </c>
      <c r="AF1490" s="13">
        <f t="shared" si="1813"/>
        <v>6.8831930324012511E-3</v>
      </c>
      <c r="AG1490" s="13">
        <f t="shared" si="1814"/>
        <v>2.9903482988127114E-3</v>
      </c>
      <c r="AH1490" s="13">
        <f t="shared" si="1815"/>
        <v>9.2565537821360667E-3</v>
      </c>
      <c r="AI1490" s="13">
        <f t="shared" si="1816"/>
        <v>1.1669937317101496E-2</v>
      </c>
      <c r="AJ1490" s="13">
        <f t="shared" si="1817"/>
        <v>7.3562710372785788E-3</v>
      </c>
      <c r="AK1490" s="13">
        <f t="shared" si="1818"/>
        <v>3.091403269984562E-3</v>
      </c>
      <c r="AL1490" s="13">
        <f t="shared" si="1819"/>
        <v>6.4039381982190102E-5</v>
      </c>
      <c r="AM1490" s="13">
        <f t="shared" si="1820"/>
        <v>2.043445093098826E-3</v>
      </c>
      <c r="AN1490" s="13">
        <f t="shared" si="1821"/>
        <v>2.663275254275497E-3</v>
      </c>
      <c r="AO1490" s="13">
        <f t="shared" si="1822"/>
        <v>1.735558029915017E-3</v>
      </c>
      <c r="AP1490" s="13">
        <f t="shared" si="1823"/>
        <v>7.5399933981461643E-4</v>
      </c>
      <c r="AQ1490" s="13">
        <f t="shared" si="1824"/>
        <v>2.4567674833179536E-4</v>
      </c>
      <c r="AR1490" s="13">
        <f t="shared" si="1825"/>
        <v>2.4128615651177613E-3</v>
      </c>
      <c r="AS1490" s="13">
        <f t="shared" si="1826"/>
        <v>3.0419466987928936E-3</v>
      </c>
      <c r="AT1490" s="13">
        <f t="shared" si="1827"/>
        <v>1.9175239582892036E-3</v>
      </c>
      <c r="AU1490" s="13">
        <f t="shared" si="1828"/>
        <v>8.0582129245770201E-4</v>
      </c>
      <c r="AV1490" s="13">
        <f t="shared" si="1829"/>
        <v>2.5397907777285737E-4</v>
      </c>
      <c r="AW1490" s="13">
        <f t="shared" si="1830"/>
        <v>2.9229198516233884E-6</v>
      </c>
      <c r="AX1490" s="13">
        <f t="shared" si="1831"/>
        <v>4.2936922870480626E-4</v>
      </c>
      <c r="AY1490" s="13">
        <f t="shared" si="1832"/>
        <v>5.5960810770928958E-4</v>
      </c>
      <c r="AZ1490" s="13">
        <f t="shared" si="1833"/>
        <v>3.6467591676122635E-4</v>
      </c>
      <c r="BA1490" s="13">
        <f t="shared" si="1834"/>
        <v>1.5843054265245087E-4</v>
      </c>
      <c r="BB1490" s="13">
        <f t="shared" si="1835"/>
        <v>5.1621663972366006E-5</v>
      </c>
      <c r="BC1490" s="13">
        <f t="shared" si="1836"/>
        <v>1.3455972045095529E-5</v>
      </c>
      <c r="BD1490" s="13">
        <f t="shared" si="1837"/>
        <v>5.2412422857792248E-4</v>
      </c>
      <c r="BE1490" s="13">
        <f t="shared" si="1838"/>
        <v>6.6077473731990482E-4</v>
      </c>
      <c r="BF1490" s="13">
        <f t="shared" si="1839"/>
        <v>4.1652649283630265E-4</v>
      </c>
      <c r="BG1490" s="13">
        <f t="shared" si="1840"/>
        <v>1.7504131583298872E-4</v>
      </c>
      <c r="BH1490" s="13">
        <f t="shared" si="1841"/>
        <v>5.51695920466677E-5</v>
      </c>
      <c r="BI1490" s="13">
        <f t="shared" si="1842"/>
        <v>1.3910699297986519E-5</v>
      </c>
      <c r="BJ1490" s="14">
        <f t="shared" si="1843"/>
        <v>0.3566228632087694</v>
      </c>
      <c r="BK1490" s="14">
        <f t="shared" si="1844"/>
        <v>0.26655455665866917</v>
      </c>
      <c r="BL1490" s="14">
        <f t="shared" si="1845"/>
        <v>0.34822395391463468</v>
      </c>
      <c r="BM1490" s="14">
        <f t="shared" si="1846"/>
        <v>0.47176152729233717</v>
      </c>
      <c r="BN1490" s="14">
        <f t="shared" si="1847"/>
        <v>0.52749218042184465</v>
      </c>
    </row>
    <row r="1491" spans="1:66" x14ac:dyDescent="0.25">
      <c r="A1491" t="s">
        <v>196</v>
      </c>
      <c r="B1491" t="s">
        <v>300</v>
      </c>
      <c r="C1491" t="s">
        <v>511</v>
      </c>
      <c r="D1491" s="11">
        <v>44471</v>
      </c>
      <c r="E1491" s="10">
        <f>VLOOKUP(A1491,home!$A$2:$E$405,3,FALSE)</f>
        <v>1.6077999999999999</v>
      </c>
      <c r="F1491" s="10">
        <f>VLOOKUP(B1491,home!$B$2:$E$405,3,FALSE)</f>
        <v>0.76829999999999998</v>
      </c>
      <c r="G1491" s="10" t="e">
        <f>VLOOKUP(C1491,away!$B$2:$E$405,4,FALSE)</f>
        <v>#N/A</v>
      </c>
      <c r="H1491" s="10">
        <f>VLOOKUP(A1491,away!$A$2:$E$405,3,FALSE)</f>
        <v>1.3987000000000001</v>
      </c>
      <c r="I1491" s="10" t="e">
        <f>VLOOKUP(C1491,away!$B$2:$E$405,3,FALSE)</f>
        <v>#N/A</v>
      </c>
      <c r="J1491" s="10">
        <f>VLOOKUP(B1491,home!$B$2:$E$405,4,FALSE)</f>
        <v>1.0513999999999999</v>
      </c>
      <c r="K1491" s="12" t="e">
        <f t="shared" si="1792"/>
        <v>#N/A</v>
      </c>
      <c r="L1491" s="12" t="e">
        <f t="shared" si="1793"/>
        <v>#N/A</v>
      </c>
      <c r="M1491" s="13" t="e">
        <f t="shared" si="1794"/>
        <v>#N/A</v>
      </c>
      <c r="N1491" s="13" t="e">
        <f t="shared" si="1795"/>
        <v>#N/A</v>
      </c>
      <c r="O1491" s="13" t="e">
        <f t="shared" si="1796"/>
        <v>#N/A</v>
      </c>
      <c r="P1491" s="13" t="e">
        <f t="shared" si="1797"/>
        <v>#N/A</v>
      </c>
      <c r="Q1491" s="13" t="e">
        <f t="shared" si="1798"/>
        <v>#N/A</v>
      </c>
      <c r="R1491" s="13" t="e">
        <f t="shared" si="1799"/>
        <v>#N/A</v>
      </c>
      <c r="S1491" s="13" t="e">
        <f t="shared" si="1800"/>
        <v>#N/A</v>
      </c>
      <c r="T1491" s="13" t="e">
        <f t="shared" si="1801"/>
        <v>#N/A</v>
      </c>
      <c r="U1491" s="13" t="e">
        <f t="shared" si="1802"/>
        <v>#N/A</v>
      </c>
      <c r="V1491" s="13" t="e">
        <f t="shared" si="1803"/>
        <v>#N/A</v>
      </c>
      <c r="W1491" s="13" t="e">
        <f t="shared" si="1804"/>
        <v>#N/A</v>
      </c>
      <c r="X1491" s="13" t="e">
        <f t="shared" si="1805"/>
        <v>#N/A</v>
      </c>
      <c r="Y1491" s="13" t="e">
        <f t="shared" si="1806"/>
        <v>#N/A</v>
      </c>
      <c r="Z1491" s="13" t="e">
        <f t="shared" si="1807"/>
        <v>#N/A</v>
      </c>
      <c r="AA1491" s="13" t="e">
        <f t="shared" si="1808"/>
        <v>#N/A</v>
      </c>
      <c r="AB1491" s="13" t="e">
        <f t="shared" si="1809"/>
        <v>#N/A</v>
      </c>
      <c r="AC1491" s="13" t="e">
        <f t="shared" si="1810"/>
        <v>#N/A</v>
      </c>
      <c r="AD1491" s="13" t="e">
        <f t="shared" si="1811"/>
        <v>#N/A</v>
      </c>
      <c r="AE1491" s="13" t="e">
        <f t="shared" si="1812"/>
        <v>#N/A</v>
      </c>
      <c r="AF1491" s="13" t="e">
        <f t="shared" si="1813"/>
        <v>#N/A</v>
      </c>
      <c r="AG1491" s="13" t="e">
        <f t="shared" si="1814"/>
        <v>#N/A</v>
      </c>
      <c r="AH1491" s="13" t="e">
        <f t="shared" si="1815"/>
        <v>#N/A</v>
      </c>
      <c r="AI1491" s="13" t="e">
        <f t="shared" si="1816"/>
        <v>#N/A</v>
      </c>
      <c r="AJ1491" s="13" t="e">
        <f t="shared" si="1817"/>
        <v>#N/A</v>
      </c>
      <c r="AK1491" s="13" t="e">
        <f t="shared" si="1818"/>
        <v>#N/A</v>
      </c>
      <c r="AL1491" s="13" t="e">
        <f t="shared" si="1819"/>
        <v>#N/A</v>
      </c>
      <c r="AM1491" s="13" t="e">
        <f t="shared" si="1820"/>
        <v>#N/A</v>
      </c>
      <c r="AN1491" s="13" t="e">
        <f t="shared" si="1821"/>
        <v>#N/A</v>
      </c>
      <c r="AO1491" s="13" t="e">
        <f t="shared" si="1822"/>
        <v>#N/A</v>
      </c>
      <c r="AP1491" s="13" t="e">
        <f t="shared" si="1823"/>
        <v>#N/A</v>
      </c>
      <c r="AQ1491" s="13" t="e">
        <f t="shared" si="1824"/>
        <v>#N/A</v>
      </c>
      <c r="AR1491" s="13" t="e">
        <f t="shared" si="1825"/>
        <v>#N/A</v>
      </c>
      <c r="AS1491" s="13" t="e">
        <f t="shared" si="1826"/>
        <v>#N/A</v>
      </c>
      <c r="AT1491" s="13" t="e">
        <f t="shared" si="1827"/>
        <v>#N/A</v>
      </c>
      <c r="AU1491" s="13" t="e">
        <f t="shared" si="1828"/>
        <v>#N/A</v>
      </c>
      <c r="AV1491" s="13" t="e">
        <f t="shared" si="1829"/>
        <v>#N/A</v>
      </c>
      <c r="AW1491" s="13" t="e">
        <f t="shared" si="1830"/>
        <v>#N/A</v>
      </c>
      <c r="AX1491" s="13" t="e">
        <f t="shared" si="1831"/>
        <v>#N/A</v>
      </c>
      <c r="AY1491" s="13" t="e">
        <f t="shared" si="1832"/>
        <v>#N/A</v>
      </c>
      <c r="AZ1491" s="13" t="e">
        <f t="shared" si="1833"/>
        <v>#N/A</v>
      </c>
      <c r="BA1491" s="13" t="e">
        <f t="shared" si="1834"/>
        <v>#N/A</v>
      </c>
      <c r="BB1491" s="13" t="e">
        <f t="shared" si="1835"/>
        <v>#N/A</v>
      </c>
      <c r="BC1491" s="13" t="e">
        <f t="shared" si="1836"/>
        <v>#N/A</v>
      </c>
      <c r="BD1491" s="13" t="e">
        <f t="shared" si="1837"/>
        <v>#N/A</v>
      </c>
      <c r="BE1491" s="13" t="e">
        <f t="shared" si="1838"/>
        <v>#N/A</v>
      </c>
      <c r="BF1491" s="13" t="e">
        <f t="shared" si="1839"/>
        <v>#N/A</v>
      </c>
      <c r="BG1491" s="13" t="e">
        <f t="shared" si="1840"/>
        <v>#N/A</v>
      </c>
      <c r="BH1491" s="13" t="e">
        <f t="shared" si="1841"/>
        <v>#N/A</v>
      </c>
      <c r="BI1491" s="13" t="e">
        <f t="shared" si="1842"/>
        <v>#N/A</v>
      </c>
      <c r="BJ1491" s="14" t="e">
        <f t="shared" si="1843"/>
        <v>#N/A</v>
      </c>
      <c r="BK1491" s="14" t="e">
        <f t="shared" si="1844"/>
        <v>#N/A</v>
      </c>
      <c r="BL1491" s="14" t="e">
        <f t="shared" si="1845"/>
        <v>#N/A</v>
      </c>
      <c r="BM1491" s="14" t="e">
        <f t="shared" si="1846"/>
        <v>#N/A</v>
      </c>
      <c r="BN1491" s="14" t="e">
        <f t="shared" si="1847"/>
        <v>#N/A</v>
      </c>
    </row>
    <row r="1492" spans="1:66" x14ac:dyDescent="0.25">
      <c r="A1492" t="s">
        <v>196</v>
      </c>
      <c r="B1492" t="s">
        <v>203</v>
      </c>
      <c r="C1492" t="s">
        <v>305</v>
      </c>
      <c r="D1492" s="11">
        <v>44471</v>
      </c>
      <c r="E1492" s="10">
        <f>VLOOKUP(A1492,home!$A$2:$E$405,3,FALSE)</f>
        <v>1.6077999999999999</v>
      </c>
      <c r="F1492" s="10">
        <f>VLOOKUP(B1492,home!$B$2:$E$405,3,FALSE)</f>
        <v>0.69510000000000005</v>
      </c>
      <c r="G1492" s="10">
        <f>VLOOKUP(C1492,away!$B$2:$E$405,4,FALSE)</f>
        <v>1.1342000000000001</v>
      </c>
      <c r="H1492" s="10">
        <f>VLOOKUP(A1492,away!$A$2:$E$405,3,FALSE)</f>
        <v>1.3987000000000001</v>
      </c>
      <c r="I1492" s="10">
        <f>VLOOKUP(C1492,away!$B$2:$E$405,3,FALSE)</f>
        <v>0.88319999999999999</v>
      </c>
      <c r="J1492" s="10">
        <f>VLOOKUP(B1492,home!$B$2:$E$405,4,FALSE)</f>
        <v>0.75700000000000001</v>
      </c>
      <c r="K1492" s="12">
        <f t="shared" si="1792"/>
        <v>1.2675612548760002</v>
      </c>
      <c r="L1492" s="12">
        <f t="shared" si="1793"/>
        <v>0.93514620287999994</v>
      </c>
      <c r="M1492" s="13">
        <f t="shared" si="1794"/>
        <v>0.11050356923729375</v>
      </c>
      <c r="N1492" s="13">
        <f t="shared" si="1795"/>
        <v>0.14007004289070105</v>
      </c>
      <c r="O1492" s="13">
        <f t="shared" si="1796"/>
        <v>0.10333699317694241</v>
      </c>
      <c r="P1492" s="13">
        <f t="shared" si="1797"/>
        <v>0.1309859687464778</v>
      </c>
      <c r="Q1492" s="13">
        <f t="shared" si="1798"/>
        <v>8.877367966853611E-2</v>
      </c>
      <c r="R1492" s="13">
        <f t="shared" si="1799"/>
        <v>4.8317598393227072E-2</v>
      </c>
      <c r="S1492" s="13">
        <f t="shared" si="1800"/>
        <v>3.8816221337633613E-2</v>
      </c>
      <c r="T1492" s="13">
        <f t="shared" si="1801"/>
        <v>8.3016369457716982E-2</v>
      </c>
      <c r="U1492" s="13">
        <f t="shared" si="1802"/>
        <v>6.1245515651913524E-2</v>
      </c>
      <c r="V1492" s="13">
        <f t="shared" si="1803"/>
        <v>5.1123339676120115E-3</v>
      </c>
      <c r="W1492" s="13">
        <f t="shared" si="1804"/>
        <v>3.7508692266869904E-2</v>
      </c>
      <c r="X1492" s="13">
        <f t="shared" si="1805"/>
        <v>3.5076111148357805E-2</v>
      </c>
      <c r="Y1492" s="13">
        <f t="shared" si="1806"/>
        <v>1.6400646076091815E-2</v>
      </c>
      <c r="Z1492" s="13">
        <f t="shared" si="1807"/>
        <v>1.506133955656903E-2</v>
      </c>
      <c r="AA1492" s="13">
        <f t="shared" si="1808"/>
        <v>1.9091170468438182E-2</v>
      </c>
      <c r="AB1492" s="13">
        <f t="shared" si="1809"/>
        <v>1.2099613998012571E-2</v>
      </c>
      <c r="AC1492" s="13">
        <f t="shared" si="1810"/>
        <v>3.7874569455376589E-4</v>
      </c>
      <c r="AD1492" s="13">
        <f t="shared" si="1811"/>
        <v>1.1886141259637835E-2</v>
      </c>
      <c r="AE1492" s="13">
        <f t="shared" si="1812"/>
        <v>1.111527986584562E-2</v>
      </c>
      <c r="AF1492" s="13">
        <f t="shared" si="1813"/>
        <v>5.1972058802470227E-3</v>
      </c>
      <c r="AG1492" s="13">
        <f t="shared" si="1814"/>
        <v>1.6200491148328706E-3</v>
      </c>
      <c r="AH1492" s="13">
        <f t="shared" si="1815"/>
        <v>3.5211386241529668E-3</v>
      </c>
      <c r="AI1492" s="13">
        <f t="shared" si="1816"/>
        <v>4.4632588930236874E-3</v>
      </c>
      <c r="AJ1492" s="13">
        <f t="shared" si="1817"/>
        <v>2.8287270216387872E-3</v>
      </c>
      <c r="AK1492" s="13">
        <f t="shared" si="1818"/>
        <v>1.1951949244167039E-3</v>
      </c>
      <c r="AL1492" s="13">
        <f t="shared" si="1819"/>
        <v>1.7957925541083662E-5</v>
      </c>
      <c r="AM1492" s="13">
        <f t="shared" si="1820"/>
        <v>3.0132824261399857E-3</v>
      </c>
      <c r="AN1492" s="13">
        <f t="shared" si="1821"/>
        <v>2.8178596190098415E-3</v>
      </c>
      <c r="AO1492" s="13">
        <f t="shared" si="1822"/>
        <v>1.3175553614829681E-3</v>
      </c>
      <c r="AP1492" s="13">
        <f t="shared" si="1823"/>
        <v>4.1070229779166116E-4</v>
      </c>
      <c r="AQ1492" s="13">
        <f t="shared" si="1824"/>
        <v>9.6016673573490709E-5</v>
      </c>
      <c r="AR1492" s="13">
        <f t="shared" si="1825"/>
        <v>6.5855588283815101E-4</v>
      </c>
      <c r="AS1492" s="13">
        <f t="shared" si="1826"/>
        <v>8.3475992125629892E-4</v>
      </c>
      <c r="AT1492" s="13">
        <f t="shared" si="1827"/>
        <v>5.2905466665391278E-4</v>
      </c>
      <c r="AU1492" s="13">
        <f t="shared" si="1828"/>
        <v>2.2353639905394593E-4</v>
      </c>
      <c r="AV1492" s="13">
        <f t="shared" si="1829"/>
        <v>7.0836519623820505E-5</v>
      </c>
      <c r="AW1492" s="13">
        <f t="shared" si="1830"/>
        <v>5.912921812569598E-7</v>
      </c>
      <c r="AX1492" s="13">
        <f t="shared" si="1831"/>
        <v>6.3658667556230019E-4</v>
      </c>
      <c r="AY1492" s="13">
        <f t="shared" si="1832"/>
        <v>5.9530161245608748E-4</v>
      </c>
      <c r="AZ1492" s="13">
        <f t="shared" si="1833"/>
        <v>2.7834702122832571E-4</v>
      </c>
      <c r="BA1492" s="13">
        <f t="shared" si="1834"/>
        <v>8.6765053328209185E-5</v>
      </c>
      <c r="BB1492" s="13">
        <f t="shared" si="1835"/>
        <v>2.0284502540638874E-5</v>
      </c>
      <c r="BC1492" s="13">
        <f t="shared" si="1836"/>
        <v>3.7937951056376323E-6</v>
      </c>
      <c r="BD1492" s="13">
        <f t="shared" si="1837"/>
        <v>1.0264100553673048E-4</v>
      </c>
      <c r="BE1492" s="13">
        <f t="shared" si="1838"/>
        <v>1.3010376177987256E-4</v>
      </c>
      <c r="BF1492" s="13">
        <f t="shared" si="1839"/>
        <v>8.2457243772891752E-5</v>
      </c>
      <c r="BG1492" s="13">
        <f t="shared" si="1840"/>
        <v>3.4839869130127646E-5</v>
      </c>
      <c r="BH1492" s="13">
        <f t="shared" si="1841"/>
        <v>1.1040417058575054E-5</v>
      </c>
      <c r="BI1492" s="13">
        <f t="shared" si="1842"/>
        <v>2.7988809802243579E-6</v>
      </c>
      <c r="BJ1492" s="14">
        <f t="shared" si="1843"/>
        <v>0.43994071266705614</v>
      </c>
      <c r="BK1492" s="14">
        <f t="shared" si="1844"/>
        <v>0.28641009852156812</v>
      </c>
      <c r="BL1492" s="14">
        <f t="shared" si="1845"/>
        <v>0.2587798357194504</v>
      </c>
      <c r="BM1492" s="14">
        <f t="shared" si="1846"/>
        <v>0.37760942403119069</v>
      </c>
      <c r="BN1492" s="14">
        <f t="shared" si="1847"/>
        <v>0.62198785211317809</v>
      </c>
    </row>
    <row r="1493" spans="1:66" x14ac:dyDescent="0.25">
      <c r="A1493" t="s">
        <v>196</v>
      </c>
      <c r="B1493" t="s">
        <v>204</v>
      </c>
      <c r="C1493" t="s">
        <v>514</v>
      </c>
      <c r="D1493" s="11">
        <v>44471</v>
      </c>
      <c r="E1493" s="10">
        <f>VLOOKUP(A1493,home!$A$2:$E$405,3,FALSE)</f>
        <v>1.6077999999999999</v>
      </c>
      <c r="F1493" s="10">
        <f>VLOOKUP(B1493,home!$B$2:$E$405,3,FALSE)</f>
        <v>0.98780000000000001</v>
      </c>
      <c r="G1493" s="10" t="e">
        <f>VLOOKUP(C1493,away!$B$2:$E$405,4,FALSE)</f>
        <v>#N/A</v>
      </c>
      <c r="H1493" s="10">
        <f>VLOOKUP(A1493,away!$A$2:$E$405,3,FALSE)</f>
        <v>1.3987000000000001</v>
      </c>
      <c r="I1493" s="10" t="e">
        <f>VLOOKUP(C1493,away!$B$2:$E$405,3,FALSE)</f>
        <v>#N/A</v>
      </c>
      <c r="J1493" s="10">
        <f>VLOOKUP(B1493,home!$B$2:$E$405,4,FALSE)</f>
        <v>1.3877999999999999</v>
      </c>
      <c r="K1493" s="12" t="e">
        <f t="shared" si="1792"/>
        <v>#N/A</v>
      </c>
      <c r="L1493" s="12" t="e">
        <f t="shared" si="1793"/>
        <v>#N/A</v>
      </c>
      <c r="M1493" s="13" t="e">
        <f t="shared" si="1794"/>
        <v>#N/A</v>
      </c>
      <c r="N1493" s="13" t="e">
        <f t="shared" si="1795"/>
        <v>#N/A</v>
      </c>
      <c r="O1493" s="13" t="e">
        <f t="shared" si="1796"/>
        <v>#N/A</v>
      </c>
      <c r="P1493" s="13" t="e">
        <f t="shared" si="1797"/>
        <v>#N/A</v>
      </c>
      <c r="Q1493" s="13" t="e">
        <f t="shared" si="1798"/>
        <v>#N/A</v>
      </c>
      <c r="R1493" s="13" t="e">
        <f t="shared" si="1799"/>
        <v>#N/A</v>
      </c>
      <c r="S1493" s="13" t="e">
        <f t="shared" si="1800"/>
        <v>#N/A</v>
      </c>
      <c r="T1493" s="13" t="e">
        <f t="shared" si="1801"/>
        <v>#N/A</v>
      </c>
      <c r="U1493" s="13" t="e">
        <f t="shared" si="1802"/>
        <v>#N/A</v>
      </c>
      <c r="V1493" s="13" t="e">
        <f t="shared" si="1803"/>
        <v>#N/A</v>
      </c>
      <c r="W1493" s="13" t="e">
        <f t="shared" si="1804"/>
        <v>#N/A</v>
      </c>
      <c r="X1493" s="13" t="e">
        <f t="shared" si="1805"/>
        <v>#N/A</v>
      </c>
      <c r="Y1493" s="13" t="e">
        <f t="shared" si="1806"/>
        <v>#N/A</v>
      </c>
      <c r="Z1493" s="13" t="e">
        <f t="shared" si="1807"/>
        <v>#N/A</v>
      </c>
      <c r="AA1493" s="13" t="e">
        <f t="shared" si="1808"/>
        <v>#N/A</v>
      </c>
      <c r="AB1493" s="13" t="e">
        <f t="shared" si="1809"/>
        <v>#N/A</v>
      </c>
      <c r="AC1493" s="13" t="e">
        <f t="shared" si="1810"/>
        <v>#N/A</v>
      </c>
      <c r="AD1493" s="13" t="e">
        <f t="shared" si="1811"/>
        <v>#N/A</v>
      </c>
      <c r="AE1493" s="13" t="e">
        <f t="shared" si="1812"/>
        <v>#N/A</v>
      </c>
      <c r="AF1493" s="13" t="e">
        <f t="shared" si="1813"/>
        <v>#N/A</v>
      </c>
      <c r="AG1493" s="13" t="e">
        <f t="shared" si="1814"/>
        <v>#N/A</v>
      </c>
      <c r="AH1493" s="13" t="e">
        <f t="shared" si="1815"/>
        <v>#N/A</v>
      </c>
      <c r="AI1493" s="13" t="e">
        <f t="shared" si="1816"/>
        <v>#N/A</v>
      </c>
      <c r="AJ1493" s="13" t="e">
        <f t="shared" si="1817"/>
        <v>#N/A</v>
      </c>
      <c r="AK1493" s="13" t="e">
        <f t="shared" si="1818"/>
        <v>#N/A</v>
      </c>
      <c r="AL1493" s="13" t="e">
        <f t="shared" si="1819"/>
        <v>#N/A</v>
      </c>
      <c r="AM1493" s="13" t="e">
        <f t="shared" si="1820"/>
        <v>#N/A</v>
      </c>
      <c r="AN1493" s="13" t="e">
        <f t="shared" si="1821"/>
        <v>#N/A</v>
      </c>
      <c r="AO1493" s="13" t="e">
        <f t="shared" si="1822"/>
        <v>#N/A</v>
      </c>
      <c r="AP1493" s="13" t="e">
        <f t="shared" si="1823"/>
        <v>#N/A</v>
      </c>
      <c r="AQ1493" s="13" t="e">
        <f t="shared" si="1824"/>
        <v>#N/A</v>
      </c>
      <c r="AR1493" s="13" t="e">
        <f t="shared" si="1825"/>
        <v>#N/A</v>
      </c>
      <c r="AS1493" s="13" t="e">
        <f t="shared" si="1826"/>
        <v>#N/A</v>
      </c>
      <c r="AT1493" s="13" t="e">
        <f t="shared" si="1827"/>
        <v>#N/A</v>
      </c>
      <c r="AU1493" s="13" t="e">
        <f t="shared" si="1828"/>
        <v>#N/A</v>
      </c>
      <c r="AV1493" s="13" t="e">
        <f t="shared" si="1829"/>
        <v>#N/A</v>
      </c>
      <c r="AW1493" s="13" t="e">
        <f t="shared" si="1830"/>
        <v>#N/A</v>
      </c>
      <c r="AX1493" s="13" t="e">
        <f t="shared" si="1831"/>
        <v>#N/A</v>
      </c>
      <c r="AY1493" s="13" t="e">
        <f t="shared" si="1832"/>
        <v>#N/A</v>
      </c>
      <c r="AZ1493" s="13" t="e">
        <f t="shared" si="1833"/>
        <v>#N/A</v>
      </c>
      <c r="BA1493" s="13" t="e">
        <f t="shared" si="1834"/>
        <v>#N/A</v>
      </c>
      <c r="BB1493" s="13" t="e">
        <f t="shared" si="1835"/>
        <v>#N/A</v>
      </c>
      <c r="BC1493" s="13" t="e">
        <f t="shared" si="1836"/>
        <v>#N/A</v>
      </c>
      <c r="BD1493" s="13" t="e">
        <f t="shared" si="1837"/>
        <v>#N/A</v>
      </c>
      <c r="BE1493" s="13" t="e">
        <f t="shared" si="1838"/>
        <v>#N/A</v>
      </c>
      <c r="BF1493" s="13" t="e">
        <f t="shared" si="1839"/>
        <v>#N/A</v>
      </c>
      <c r="BG1493" s="13" t="e">
        <f t="shared" si="1840"/>
        <v>#N/A</v>
      </c>
      <c r="BH1493" s="13" t="e">
        <f t="shared" si="1841"/>
        <v>#N/A</v>
      </c>
      <c r="BI1493" s="13" t="e">
        <f t="shared" si="1842"/>
        <v>#N/A</v>
      </c>
      <c r="BJ1493" s="14" t="e">
        <f t="shared" si="1843"/>
        <v>#N/A</v>
      </c>
      <c r="BK1493" s="14" t="e">
        <f t="shared" si="1844"/>
        <v>#N/A</v>
      </c>
      <c r="BL1493" s="14" t="e">
        <f t="shared" si="1845"/>
        <v>#N/A</v>
      </c>
      <c r="BM1493" s="14" t="e">
        <f t="shared" si="1846"/>
        <v>#N/A</v>
      </c>
      <c r="BN1493" s="14" t="e">
        <f t="shared" si="1847"/>
        <v>#N/A</v>
      </c>
    </row>
    <row r="1494" spans="1:66" x14ac:dyDescent="0.25">
      <c r="A1494" t="s">
        <v>196</v>
      </c>
      <c r="B1494" t="s">
        <v>202</v>
      </c>
      <c r="C1494" t="s">
        <v>301</v>
      </c>
      <c r="D1494" s="11">
        <v>44471</v>
      </c>
      <c r="E1494" s="10">
        <f>VLOOKUP(A1494,home!$A$2:$E$405,3,FALSE)</f>
        <v>1.6077999999999999</v>
      </c>
      <c r="F1494" s="10">
        <f>VLOOKUP(B1494,home!$B$2:$E$405,3,FALSE)</f>
        <v>1.0609999999999999</v>
      </c>
      <c r="G1494" s="10">
        <f>VLOOKUP(C1494,away!$B$2:$E$405,4,FALSE)</f>
        <v>1.2805</v>
      </c>
      <c r="H1494" s="10">
        <f>VLOOKUP(A1494,away!$A$2:$E$405,3,FALSE)</f>
        <v>1.3987000000000001</v>
      </c>
      <c r="I1494" s="10">
        <f>VLOOKUP(C1494,away!$B$2:$E$405,3,FALSE)</f>
        <v>0.75700000000000001</v>
      </c>
      <c r="J1494" s="10">
        <f>VLOOKUP(B1494,home!$B$2:$E$405,4,FALSE)</f>
        <v>0.67290000000000005</v>
      </c>
      <c r="K1494" s="12">
        <f t="shared" si="1792"/>
        <v>2.1843739618999995</v>
      </c>
      <c r="L1494" s="12">
        <f t="shared" si="1793"/>
        <v>0.71247721911000017</v>
      </c>
      <c r="M1494" s="13">
        <f t="shared" si="1794"/>
        <v>5.5196751282440726E-2</v>
      </c>
      <c r="N1494" s="13">
        <f t="shared" si="1795"/>
        <v>0.12057034628283392</v>
      </c>
      <c r="O1494" s="13">
        <f t="shared" si="1796"/>
        <v>3.9326427857619702E-2</v>
      </c>
      <c r="P1494" s="13">
        <f t="shared" si="1797"/>
        <v>8.5903625026723246E-2</v>
      </c>
      <c r="Q1494" s="13">
        <f t="shared" si="1798"/>
        <v>0.13168536249874443</v>
      </c>
      <c r="R1494" s="13">
        <f t="shared" si="1799"/>
        <v>1.4009591978763461E-2</v>
      </c>
      <c r="S1494" s="13">
        <f t="shared" si="1800"/>
        <v>3.3423311251469578E-2</v>
      </c>
      <c r="T1494" s="13">
        <f t="shared" si="1801"/>
        <v>9.3822820870597734E-2</v>
      </c>
      <c r="U1494" s="13">
        <f t="shared" si="1802"/>
        <v>3.0602187935253995E-2</v>
      </c>
      <c r="V1494" s="13">
        <f t="shared" si="1803"/>
        <v>5.7796952219683929E-3</v>
      </c>
      <c r="W1494" s="13">
        <f t="shared" si="1804"/>
        <v>9.5883359001873336E-2</v>
      </c>
      <c r="X1494" s="13">
        <f t="shared" si="1805"/>
        <v>6.8314708980580507E-2</v>
      </c>
      <c r="Y1494" s="13">
        <f t="shared" si="1806"/>
        <v>2.4336336939396474E-2</v>
      </c>
      <c r="Z1494" s="13">
        <f t="shared" si="1807"/>
        <v>3.3271717112983859E-3</v>
      </c>
      <c r="AA1494" s="13">
        <f t="shared" si="1808"/>
        <v>7.2677872529304565E-3</v>
      </c>
      <c r="AB1494" s="13">
        <f t="shared" si="1809"/>
        <v>7.9377826179650099E-3</v>
      </c>
      <c r="AC1494" s="13">
        <f t="shared" si="1810"/>
        <v>5.6218975707482324E-4</v>
      </c>
      <c r="AD1494" s="13">
        <f t="shared" si="1811"/>
        <v>5.2361278195800498E-2</v>
      </c>
      <c r="AE1494" s="13">
        <f t="shared" si="1812"/>
        <v>3.7306217877989024E-2</v>
      </c>
      <c r="AF1494" s="13">
        <f t="shared" si="1813"/>
        <v>1.3289915184610694E-2</v>
      </c>
      <c r="AG1494" s="13">
        <f t="shared" si="1814"/>
        <v>3.1562539376463984E-3</v>
      </c>
      <c r="AH1494" s="13">
        <f t="shared" si="1815"/>
        <v>5.9263351209183342E-4</v>
      </c>
      <c r="AI1494" s="13">
        <f t="shared" si="1816"/>
        <v>1.2945332127627493E-3</v>
      </c>
      <c r="AJ1494" s="13">
        <f t="shared" si="1817"/>
        <v>1.4138723213868514E-3</v>
      </c>
      <c r="AK1494" s="13">
        <f t="shared" si="1818"/>
        <v>1.0294752947628486E-3</v>
      </c>
      <c r="AL1494" s="13">
        <f t="shared" si="1819"/>
        <v>3.4997811982448087E-5</v>
      </c>
      <c r="AM1494" s="13">
        <f t="shared" si="1820"/>
        <v>2.2875322540541757E-2</v>
      </c>
      <c r="AN1494" s="13">
        <f t="shared" si="1821"/>
        <v>1.6298146189929495E-2</v>
      </c>
      <c r="AO1494" s="13">
        <f t="shared" si="1822"/>
        <v>5.806028937024605E-3</v>
      </c>
      <c r="AP1494" s="13">
        <f t="shared" si="1823"/>
        <v>1.3788877837078274E-3</v>
      </c>
      <c r="AQ1494" s="13">
        <f t="shared" si="1824"/>
        <v>2.45606533400226E-4</v>
      </c>
      <c r="AR1494" s="13">
        <f t="shared" si="1825"/>
        <v>8.4447575329316455E-5</v>
      </c>
      <c r="AS1494" s="13">
        <f t="shared" si="1826"/>
        <v>1.8446508469494762E-4</v>
      </c>
      <c r="AT1494" s="13">
        <f t="shared" si="1827"/>
        <v>2.0147036394366091E-4</v>
      </c>
      <c r="AU1494" s="13">
        <f t="shared" si="1828"/>
        <v>1.4669553903101645E-4</v>
      </c>
      <c r="AV1494" s="13">
        <f t="shared" si="1829"/>
        <v>8.0109478946559348E-5</v>
      </c>
      <c r="AW1494" s="13">
        <f t="shared" si="1830"/>
        <v>1.5129910765903654E-6</v>
      </c>
      <c r="AX1494" s="13">
        <f t="shared" si="1831"/>
        <v>8.3280431546039271E-3</v>
      </c>
      <c r="AY1494" s="13">
        <f t="shared" si="1832"/>
        <v>5.9335410274202784E-3</v>
      </c>
      <c r="AZ1494" s="13">
        <f t="shared" si="1833"/>
        <v>2.1137564053457466E-3</v>
      </c>
      <c r="BA1494" s="13">
        <f t="shared" si="1834"/>
        <v>5.0200109518556274E-4</v>
      </c>
      <c r="BB1494" s="13">
        <f t="shared" si="1835"/>
        <v>8.9416086071996033E-5</v>
      </c>
      <c r="BC1494" s="13">
        <f t="shared" si="1836"/>
        <v>1.2741384869655235E-5</v>
      </c>
      <c r="BD1494" s="13">
        <f t="shared" si="1837"/>
        <v>1.0027828938535607E-5</v>
      </c>
      <c r="BE1494" s="13">
        <f t="shared" si="1838"/>
        <v>2.1904528427724489E-5</v>
      </c>
      <c r="BF1494" s="13">
        <f t="shared" si="1839"/>
        <v>2.392384077260986E-5</v>
      </c>
      <c r="BG1494" s="13">
        <f t="shared" si="1840"/>
        <v>1.7419538284110181E-5</v>
      </c>
      <c r="BH1494" s="13">
        <f t="shared" si="1841"/>
        <v>9.5126964640326178E-6</v>
      </c>
      <c r="BI1494" s="13">
        <f t="shared" si="1842"/>
        <v>4.1558572926982092E-6</v>
      </c>
      <c r="BJ1494" s="14">
        <f t="shared" si="1843"/>
        <v>0.70431009090817431</v>
      </c>
      <c r="BK1494" s="14">
        <f t="shared" si="1844"/>
        <v>0.18683411137907946</v>
      </c>
      <c r="BL1494" s="14">
        <f t="shared" si="1845"/>
        <v>0.10425842431566215</v>
      </c>
      <c r="BM1494" s="14">
        <f t="shared" si="1846"/>
        <v>0.54610566535074512</v>
      </c>
      <c r="BN1494" s="14">
        <f t="shared" si="1847"/>
        <v>0.44669210492712547</v>
      </c>
    </row>
    <row r="1495" spans="1:66" x14ac:dyDescent="0.25">
      <c r="A1495" t="s">
        <v>213</v>
      </c>
      <c r="B1495" t="s">
        <v>225</v>
      </c>
      <c r="C1495" t="s">
        <v>314</v>
      </c>
      <c r="D1495" s="11">
        <v>44471</v>
      </c>
      <c r="E1495" s="10">
        <f>VLOOKUP(A1495,home!$A$2:$E$405,3,FALSE)</f>
        <v>1.2675000000000001</v>
      </c>
      <c r="F1495" s="10">
        <f>VLOOKUP(B1495,home!$B$2:$E$405,3,FALSE)</f>
        <v>2.0301</v>
      </c>
      <c r="G1495" s="10">
        <f>VLOOKUP(C1495,away!$B$2:$E$405,4,FALSE)</f>
        <v>0.99660000000000004</v>
      </c>
      <c r="H1495" s="10">
        <f>VLOOKUP(A1495,away!$A$2:$E$405,3,FALSE)</f>
        <v>1.1535</v>
      </c>
      <c r="I1495" s="10">
        <f>VLOOKUP(C1495,away!$B$2:$E$405,3,FALSE)</f>
        <v>0.8669</v>
      </c>
      <c r="J1495" s="10">
        <f>VLOOKUP(B1495,home!$B$2:$E$405,4,FALSE)</f>
        <v>0.9022</v>
      </c>
      <c r="K1495" s="12">
        <f t="shared" si="1792"/>
        <v>2.5644030340500001</v>
      </c>
      <c r="L1495" s="12">
        <f t="shared" si="1793"/>
        <v>0.90217216712999992</v>
      </c>
      <c r="M1495" s="13">
        <f t="shared" si="1794"/>
        <v>3.1223782929127999E-2</v>
      </c>
      <c r="N1495" s="13">
        <f t="shared" si="1795"/>
        <v>8.0070363677974446E-2</v>
      </c>
      <c r="O1495" s="13">
        <f t="shared" si="1796"/>
        <v>2.8169227911168104E-2</v>
      </c>
      <c r="P1495" s="13">
        <f t="shared" si="1797"/>
        <v>7.2237253522245443E-2</v>
      </c>
      <c r="Q1495" s="13">
        <f t="shared" si="1798"/>
        <v>0.10266634177664231</v>
      </c>
      <c r="R1495" s="13">
        <f t="shared" si="1799"/>
        <v>1.2706746695498705E-2</v>
      </c>
      <c r="S1495" s="13">
        <f t="shared" si="1800"/>
        <v>4.1780818233023861E-2</v>
      </c>
      <c r="T1495" s="13">
        <f t="shared" si="1801"/>
        <v>9.2622716051942638E-2</v>
      </c>
      <c r="U1495" s="13">
        <f t="shared" si="1802"/>
        <v>3.2585219778841691E-2</v>
      </c>
      <c r="V1495" s="13">
        <f t="shared" si="1803"/>
        <v>1.0740144836661417E-2</v>
      </c>
      <c r="W1495" s="13">
        <f t="shared" si="1804"/>
        <v>8.7759292782278606E-2</v>
      </c>
      <c r="X1495" s="13">
        <f t="shared" si="1805"/>
        <v>7.917399135518445E-2</v>
      </c>
      <c r="Y1495" s="13">
        <f t="shared" si="1806"/>
        <v>3.5714285680619316E-2</v>
      </c>
      <c r="Z1495" s="13">
        <f t="shared" si="1807"/>
        <v>3.8212244011500101E-3</v>
      </c>
      <c r="AA1495" s="13">
        <f t="shared" si="1808"/>
        <v>9.7991594480949813E-3</v>
      </c>
      <c r="AB1495" s="13">
        <f t="shared" si="1809"/>
        <v>1.256449710991725E-2</v>
      </c>
      <c r="AC1495" s="13">
        <f t="shared" si="1810"/>
        <v>1.5529799976362391E-3</v>
      </c>
      <c r="AD1495" s="13">
        <f t="shared" si="1811"/>
        <v>5.6262549169239402E-2</v>
      </c>
      <c r="AE1495" s="13">
        <f t="shared" si="1812"/>
        <v>5.0758505912270893E-2</v>
      </c>
      <c r="AF1495" s="13">
        <f t="shared" si="1813"/>
        <v>2.2896455639577172E-2</v>
      </c>
      <c r="AG1495" s="13">
        <f t="shared" si="1814"/>
        <v>6.885515001317748E-3</v>
      </c>
      <c r="AH1495" s="13">
        <f t="shared" si="1815"/>
        <v>8.618505747688851E-4</v>
      </c>
      <c r="AI1495" s="13">
        <f t="shared" si="1816"/>
        <v>2.2101322288350655E-3</v>
      </c>
      <c r="AJ1495" s="13">
        <f t="shared" si="1817"/>
        <v>2.8338348966381664E-3</v>
      </c>
      <c r="AK1495" s="13">
        <f t="shared" si="1818"/>
        <v>2.4223649356452273E-3</v>
      </c>
      <c r="AL1495" s="13">
        <f t="shared" si="1819"/>
        <v>1.4371482156260053E-4</v>
      </c>
      <c r="AM1495" s="13">
        <f t="shared" si="1820"/>
        <v>2.8855970358596942E-2</v>
      </c>
      <c r="AN1495" s="13">
        <f t="shared" si="1821"/>
        <v>2.6033053313054444E-2</v>
      </c>
      <c r="AO1495" s="13">
        <f t="shared" si="1822"/>
        <v>1.1743148062224576E-2</v>
      </c>
      <c r="AP1495" s="13">
        <f t="shared" si="1823"/>
        <v>3.5314471120752016E-3</v>
      </c>
      <c r="AQ1495" s="13">
        <f t="shared" si="1824"/>
        <v>7.9649332355146601E-4</v>
      </c>
      <c r="AR1495" s="13">
        <f t="shared" si="1825"/>
        <v>1.555075201562963E-4</v>
      </c>
      <c r="AS1495" s="13">
        <f t="shared" si="1826"/>
        <v>3.9878395650639779E-4</v>
      </c>
      <c r="AT1495" s="13">
        <f t="shared" si="1827"/>
        <v>5.1132139399773496E-4</v>
      </c>
      <c r="AU1495" s="13">
        <f t="shared" si="1828"/>
        <v>4.370780447141557E-4</v>
      </c>
      <c r="AV1495" s="13">
        <f t="shared" si="1829"/>
        <v>2.8021106599540575E-4</v>
      </c>
      <c r="AW1495" s="13">
        <f t="shared" si="1830"/>
        <v>9.2358052333287872E-6</v>
      </c>
      <c r="AX1495" s="13">
        <f t="shared" si="1831"/>
        <v>1.2333056323007161E-2</v>
      </c>
      <c r="AY1495" s="13">
        <f t="shared" si="1832"/>
        <v>1.1126540150263719E-2</v>
      </c>
      <c r="AZ1495" s="13">
        <f t="shared" si="1833"/>
        <v>5.0190274200111878E-3</v>
      </c>
      <c r="BA1495" s="13">
        <f t="shared" si="1834"/>
        <v>1.5093422814654617E-3</v>
      </c>
      <c r="BB1495" s="13">
        <f t="shared" si="1835"/>
        <v>3.4042164925265846E-4</v>
      </c>
      <c r="BC1495" s="13">
        <f t="shared" si="1836"/>
        <v>6.1423787408847947E-5</v>
      </c>
      <c r="BD1495" s="13">
        <f t="shared" si="1837"/>
        <v>2.3382426077402981E-5</v>
      </c>
      <c r="BE1495" s="13">
        <f t="shared" si="1838"/>
        <v>5.9961964376342052E-5</v>
      </c>
      <c r="BF1495" s="13">
        <f t="shared" si="1839"/>
        <v>7.6883321687144806E-5</v>
      </c>
      <c r="BG1495" s="13">
        <f t="shared" si="1840"/>
        <v>6.571994113411877E-5</v>
      </c>
      <c r="BH1495" s="13">
        <f t="shared" si="1841"/>
        <v>4.2133104110480407E-5</v>
      </c>
      <c r="BI1495" s="13">
        <f t="shared" si="1842"/>
        <v>2.1609252002972081E-5</v>
      </c>
      <c r="BJ1495" s="14">
        <f t="shared" si="1843"/>
        <v>0.71615994082795864</v>
      </c>
      <c r="BK1495" s="14">
        <f t="shared" si="1844"/>
        <v>0.16880523449052129</v>
      </c>
      <c r="BL1495" s="14">
        <f t="shared" si="1845"/>
        <v>0.1062256255701665</v>
      </c>
      <c r="BM1495" s="14">
        <f t="shared" si="1846"/>
        <v>0.65682100443210878</v>
      </c>
      <c r="BN1495" s="14">
        <f t="shared" si="1847"/>
        <v>0.32707371651265704</v>
      </c>
    </row>
    <row r="1496" spans="1:66" x14ac:dyDescent="0.25">
      <c r="A1496" t="s">
        <v>213</v>
      </c>
      <c r="B1496" t="s">
        <v>217</v>
      </c>
      <c r="C1496" t="s">
        <v>220</v>
      </c>
      <c r="D1496" s="11">
        <v>44471</v>
      </c>
      <c r="E1496" s="10">
        <f>VLOOKUP(A1496,home!$A$2:$E$405,3,FALSE)</f>
        <v>1.2675000000000001</v>
      </c>
      <c r="F1496" s="10">
        <f>VLOOKUP(B1496,home!$B$2:$E$405,3,FALSE)</f>
        <v>0.872</v>
      </c>
      <c r="G1496" s="10">
        <f>VLOOKUP(C1496,away!$B$2:$E$405,4,FALSE)</f>
        <v>1.2871999999999999</v>
      </c>
      <c r="H1496" s="10">
        <f>VLOOKUP(A1496,away!$A$2:$E$405,3,FALSE)</f>
        <v>1.1535</v>
      </c>
      <c r="I1496" s="10">
        <f>VLOOKUP(C1496,away!$B$2:$E$405,3,FALSE)</f>
        <v>0.73</v>
      </c>
      <c r="J1496" s="10">
        <f>VLOOKUP(B1496,home!$B$2:$E$405,4,FALSE)</f>
        <v>1.0951</v>
      </c>
      <c r="K1496" s="12">
        <f t="shared" si="1792"/>
        <v>1.4226906720000001</v>
      </c>
      <c r="L1496" s="12">
        <f t="shared" si="1793"/>
        <v>0.92213443049999999</v>
      </c>
      <c r="M1496" s="13">
        <f t="shared" si="1794"/>
        <v>9.5863967032560282E-2</v>
      </c>
      <c r="N1496" s="13">
        <f t="shared" si="1795"/>
        <v>0.13638477167813903</v>
      </c>
      <c r="O1496" s="13">
        <f t="shared" si="1796"/>
        <v>8.839946464504074E-2</v>
      </c>
      <c r="P1496" s="13">
        <f t="shared" si="1797"/>
        <v>0.12576509376029327</v>
      </c>
      <c r="Q1496" s="13">
        <f t="shared" si="1798"/>
        <v>9.7016671234669116E-2</v>
      </c>
      <c r="R1496" s="13">
        <f t="shared" si="1799"/>
        <v>4.0758094993479758E-2</v>
      </c>
      <c r="S1496" s="13">
        <f t="shared" si="1800"/>
        <v>4.1248185575199346E-2</v>
      </c>
      <c r="T1496" s="13">
        <f t="shared" si="1801"/>
        <v>8.9462412877987327E-2</v>
      </c>
      <c r="U1496" s="13">
        <f t="shared" si="1802"/>
        <v>5.7986161555713553E-2</v>
      </c>
      <c r="V1496" s="13">
        <f t="shared" si="1803"/>
        <v>6.0126657560093059E-3</v>
      </c>
      <c r="W1496" s="13">
        <f t="shared" si="1804"/>
        <v>4.600823773135148E-2</v>
      </c>
      <c r="X1496" s="13">
        <f t="shared" si="1805"/>
        <v>4.2425780098708406E-2</v>
      </c>
      <c r="Y1496" s="13">
        <f t="shared" si="1806"/>
        <v>1.9561136284920351E-2</v>
      </c>
      <c r="Z1496" s="13">
        <f t="shared" si="1807"/>
        <v>1.2528147571692455E-2</v>
      </c>
      <c r="AA1496" s="13">
        <f t="shared" si="1808"/>
        <v>1.782367868768631E-2</v>
      </c>
      <c r="AB1496" s="13">
        <f t="shared" si="1809"/>
        <v>1.2678790704848258E-2</v>
      </c>
      <c r="AC1496" s="13">
        <f t="shared" si="1810"/>
        <v>4.9300554209863879E-4</v>
      </c>
      <c r="AD1496" s="13">
        <f t="shared" si="1811"/>
        <v>1.636387266388805E-2</v>
      </c>
      <c r="AE1496" s="13">
        <f t="shared" si="1812"/>
        <v>1.5089690399688925E-2</v>
      </c>
      <c r="AF1496" s="13">
        <f t="shared" si="1813"/>
        <v>6.9573615315692309E-3</v>
      </c>
      <c r="AG1496" s="13">
        <f t="shared" si="1814"/>
        <v>2.1385408712320674E-3</v>
      </c>
      <c r="AH1496" s="13">
        <f t="shared" si="1815"/>
        <v>2.8881590565606437E-3</v>
      </c>
      <c r="AI1496" s="13">
        <f t="shared" si="1816"/>
        <v>4.1089569490211485E-3</v>
      </c>
      <c r="AJ1496" s="13">
        <f t="shared" si="1817"/>
        <v>2.9228873615109842E-3</v>
      </c>
      <c r="AK1496" s="13">
        <f t="shared" si="1818"/>
        <v>1.3861215281761228E-3</v>
      </c>
      <c r="AL1496" s="13">
        <f t="shared" si="1819"/>
        <v>2.5871196507159046E-5</v>
      </c>
      <c r="AM1496" s="13">
        <f t="shared" si="1820"/>
        <v>4.6561457993418657E-3</v>
      </c>
      <c r="AN1496" s="13">
        <f t="shared" si="1821"/>
        <v>4.2935923550010786E-3</v>
      </c>
      <c r="AO1496" s="13">
        <f t="shared" si="1822"/>
        <v>1.9796346705390363E-3</v>
      </c>
      <c r="AP1496" s="13">
        <f t="shared" si="1823"/>
        <v>6.0849642983852321E-4</v>
      </c>
      <c r="AQ1496" s="13">
        <f t="shared" si="1824"/>
        <v>1.4027887719760741E-4</v>
      </c>
      <c r="AR1496" s="13">
        <f t="shared" si="1825"/>
        <v>5.3265418136299366E-4</v>
      </c>
      <c r="AS1496" s="13">
        <f t="shared" si="1826"/>
        <v>7.5780213522692744E-4</v>
      </c>
      <c r="AT1496" s="13">
        <f t="shared" si="1827"/>
        <v>5.3905901450451612E-4</v>
      </c>
      <c r="AU1496" s="13">
        <f t="shared" si="1828"/>
        <v>2.5563807719769592E-4</v>
      </c>
      <c r="AV1496" s="13">
        <f t="shared" si="1829"/>
        <v>9.0923476959294485E-5</v>
      </c>
      <c r="AW1496" s="13">
        <f t="shared" si="1830"/>
        <v>9.4279818091629289E-7</v>
      </c>
      <c r="AX1496" s="13">
        <f t="shared" si="1831"/>
        <v>1.1040425326992744E-3</v>
      </c>
      <c r="AY1496" s="13">
        <f t="shared" si="1832"/>
        <v>1.018075632138423E-3</v>
      </c>
      <c r="AZ1496" s="13">
        <f t="shared" si="1833"/>
        <v>4.6940129662394604E-4</v>
      </c>
      <c r="BA1496" s="13">
        <f t="shared" si="1834"/>
        <v>1.4428369911276138E-4</v>
      </c>
      <c r="BB1496" s="13">
        <f t="shared" si="1835"/>
        <v>3.3262241677944883E-5</v>
      </c>
      <c r="BC1496" s="13">
        <f t="shared" si="1836"/>
        <v>6.1344516573690173E-6</v>
      </c>
      <c r="BD1496" s="13">
        <f t="shared" si="1837"/>
        <v>8.1863126697434606E-5</v>
      </c>
      <c r="BE1496" s="13">
        <f t="shared" si="1838"/>
        <v>1.1646590673319439E-4</v>
      </c>
      <c r="BF1496" s="13">
        <f t="shared" si="1839"/>
        <v>8.2847479557668832E-5</v>
      </c>
      <c r="BG1496" s="13">
        <f t="shared" si="1840"/>
        <v>3.9288778788468705E-5</v>
      </c>
      <c r="BH1496" s="13">
        <f t="shared" si="1841"/>
        <v>1.3973944774156474E-5</v>
      </c>
      <c r="BI1496" s="13">
        <f t="shared" si="1842"/>
        <v>3.9761201762471137E-6</v>
      </c>
      <c r="BJ1496" s="14">
        <f t="shared" si="1843"/>
        <v>0.48586182335798173</v>
      </c>
      <c r="BK1496" s="14">
        <f t="shared" si="1844"/>
        <v>0.27042686449480635</v>
      </c>
      <c r="BL1496" s="14">
        <f t="shared" si="1845"/>
        <v>0.23146680772401612</v>
      </c>
      <c r="BM1496" s="14">
        <f t="shared" si="1846"/>
        <v>0.41507844697035701</v>
      </c>
      <c r="BN1496" s="14">
        <f t="shared" si="1847"/>
        <v>0.58418806334418216</v>
      </c>
    </row>
    <row r="1497" spans="1:66" x14ac:dyDescent="0.25">
      <c r="A1497" t="s">
        <v>213</v>
      </c>
      <c r="B1497" t="s">
        <v>222</v>
      </c>
      <c r="C1497" t="s">
        <v>226</v>
      </c>
      <c r="D1497" s="11">
        <v>44471</v>
      </c>
      <c r="E1497" s="10">
        <f>VLOOKUP(A1497,home!$A$2:$E$405,3,FALSE)</f>
        <v>1.2675000000000001</v>
      </c>
      <c r="F1497" s="10">
        <f>VLOOKUP(B1497,home!$B$2:$E$405,3,FALSE)</f>
        <v>0.37369999999999998</v>
      </c>
      <c r="G1497" s="10">
        <f>VLOOKUP(C1497,away!$B$2:$E$405,4,FALSE)</f>
        <v>1.0611999999999999</v>
      </c>
      <c r="H1497" s="10">
        <f>VLOOKUP(A1497,away!$A$2:$E$405,3,FALSE)</f>
        <v>1.1535</v>
      </c>
      <c r="I1497" s="10">
        <f>VLOOKUP(C1497,away!$B$2:$E$405,3,FALSE)</f>
        <v>1.3532999999999999</v>
      </c>
      <c r="J1497" s="10">
        <f>VLOOKUP(B1497,home!$B$2:$E$405,4,FALSE)</f>
        <v>0.68440000000000001</v>
      </c>
      <c r="K1497" s="12">
        <f t="shared" si="1792"/>
        <v>0.50265303269999995</v>
      </c>
      <c r="L1497" s="12">
        <f t="shared" si="1793"/>
        <v>1.0683699928199999</v>
      </c>
      <c r="M1497" s="13">
        <f t="shared" si="1794"/>
        <v>0.20783245565713057</v>
      </c>
      <c r="N1497" s="13">
        <f t="shared" si="1795"/>
        <v>0.10446761412954494</v>
      </c>
      <c r="O1497" s="13">
        <f t="shared" si="1796"/>
        <v>0.22204195915817151</v>
      </c>
      <c r="P1497" s="13">
        <f t="shared" si="1797"/>
        <v>0.11161006415750445</v>
      </c>
      <c r="Q1497" s="13">
        <f t="shared" si="1798"/>
        <v>2.6255481530574564E-2</v>
      </c>
      <c r="R1497" s="13">
        <f t="shared" si="1799"/>
        <v>0.1186114831557772</v>
      </c>
      <c r="S1497" s="13">
        <f t="shared" si="1800"/>
        <v>1.4984192894531284E-2</v>
      </c>
      <c r="T1497" s="13">
        <f t="shared" si="1801"/>
        <v>2.8050568614305584E-2</v>
      </c>
      <c r="U1497" s="13">
        <f t="shared" si="1802"/>
        <v>5.962042172129637E-2</v>
      </c>
      <c r="V1497" s="13">
        <f t="shared" si="1803"/>
        <v>8.9408917016527666E-4</v>
      </c>
      <c r="W1497" s="13">
        <f t="shared" si="1804"/>
        <v>4.3991324721140484E-3</v>
      </c>
      <c r="X1497" s="13">
        <f t="shared" si="1805"/>
        <v>4.6999011276467138E-3</v>
      </c>
      <c r="Y1497" s="13">
        <f t="shared" si="1806"/>
        <v>2.5106166669993145E-3</v>
      </c>
      <c r="Z1497" s="13">
        <f t="shared" si="1807"/>
        <v>4.2240316469169079E-2</v>
      </c>
      <c r="AA1497" s="13">
        <f t="shared" si="1808"/>
        <v>2.1232223175435591E-2</v>
      </c>
      <c r="AB1497" s="13">
        <f t="shared" si="1809"/>
        <v>5.3362206850479611E-3</v>
      </c>
      <c r="AC1497" s="13">
        <f t="shared" si="1810"/>
        <v>3.0008952803220628E-5</v>
      </c>
      <c r="AD1497" s="13">
        <f t="shared" si="1811"/>
        <v>5.5280931958929342E-4</v>
      </c>
      <c r="AE1497" s="13">
        <f t="shared" si="1812"/>
        <v>5.9060488880044231E-4</v>
      </c>
      <c r="AF1497" s="13">
        <f t="shared" si="1813"/>
        <v>3.154922704035927E-4</v>
      </c>
      <c r="AG1497" s="13">
        <f t="shared" si="1814"/>
        <v>1.1235415822195061E-4</v>
      </c>
      <c r="AH1497" s="13">
        <f t="shared" si="1815"/>
        <v>1.1282071650720173E-2</v>
      </c>
      <c r="AI1497" s="13">
        <f t="shared" si="1816"/>
        <v>5.6709675303731897E-3</v>
      </c>
      <c r="AJ1497" s="13">
        <f t="shared" si="1817"/>
        <v>1.4252645137426564E-3</v>
      </c>
      <c r="AK1497" s="13">
        <f t="shared" si="1818"/>
        <v>2.3880451007747907E-4</v>
      </c>
      <c r="AL1497" s="13">
        <f t="shared" si="1819"/>
        <v>6.4461561349059993E-7</v>
      </c>
      <c r="AM1497" s="13">
        <f t="shared" si="1820"/>
        <v>5.5574256199276367E-5</v>
      </c>
      <c r="AN1497" s="13">
        <f t="shared" si="1821"/>
        <v>5.9373867696597721E-5</v>
      </c>
      <c r="AO1497" s="13">
        <f t="shared" si="1822"/>
        <v>3.1716629302354861E-5</v>
      </c>
      <c r="AP1497" s="13">
        <f t="shared" si="1823"/>
        <v>1.1295031673343823E-5</v>
      </c>
      <c r="AQ1497" s="13">
        <f t="shared" si="1824"/>
        <v>3.0168182269380025E-6</v>
      </c>
      <c r="AR1497" s="13">
        <f t="shared" si="1825"/>
        <v>2.410685361694928E-3</v>
      </c>
      <c r="AS1497" s="13">
        <f t="shared" si="1826"/>
        <v>1.2117383079414518E-3</v>
      </c>
      <c r="AT1497" s="13">
        <f t="shared" si="1827"/>
        <v>3.0454196766276857E-4</v>
      </c>
      <c r="AU1497" s="13">
        <f t="shared" si="1828"/>
        <v>5.1026314543371996E-5</v>
      </c>
      <c r="AV1497" s="13">
        <f t="shared" si="1829"/>
        <v>6.4121329381825092E-6</v>
      </c>
      <c r="AW1497" s="13">
        <f t="shared" si="1830"/>
        <v>9.6158639140273052E-9</v>
      </c>
      <c r="AX1497" s="13">
        <f t="shared" si="1831"/>
        <v>4.6557614031021753E-6</v>
      </c>
      <c r="AY1497" s="13">
        <f t="shared" si="1832"/>
        <v>4.9740757768039026E-6</v>
      </c>
      <c r="AZ1497" s="13">
        <f t="shared" si="1833"/>
        <v>2.6570766509750604E-6</v>
      </c>
      <c r="BA1497" s="13">
        <f t="shared" si="1834"/>
        <v>9.4624698750813837E-7</v>
      </c>
      <c r="BB1497" s="13">
        <f t="shared" si="1835"/>
        <v>2.5273547181250408E-7</v>
      </c>
      <c r="BC1497" s="13">
        <f t="shared" si="1836"/>
        <v>5.4002998841136867E-8</v>
      </c>
      <c r="BD1497" s="13">
        <f t="shared" si="1837"/>
        <v>4.2925065042754797E-4</v>
      </c>
      <c r="BE1497" s="13">
        <f t="shared" si="1838"/>
        <v>2.1576414122585451E-4</v>
      </c>
      <c r="BF1497" s="13">
        <f t="shared" si="1839"/>
        <v>5.4227249967543424E-5</v>
      </c>
      <c r="BG1497" s="13">
        <f t="shared" si="1840"/>
        <v>9.0858305503888961E-6</v>
      </c>
      <c r="BH1497" s="13">
        <f t="shared" si="1841"/>
        <v>1.1417550701878216E-6</v>
      </c>
      <c r="BI1497" s="13">
        <f t="shared" si="1842"/>
        <v>1.1478132972610196E-7</v>
      </c>
      <c r="BJ1497" s="14">
        <f t="shared" si="1843"/>
        <v>0.17212909168058796</v>
      </c>
      <c r="BK1497" s="14">
        <f t="shared" si="1844"/>
        <v>0.33535642952352507</v>
      </c>
      <c r="BL1497" s="14">
        <f t="shared" si="1845"/>
        <v>0.45015340459399411</v>
      </c>
      <c r="BM1497" s="14">
        <f t="shared" si="1846"/>
        <v>0.20905522001866012</v>
      </c>
      <c r="BN1497" s="14">
        <f t="shared" si="1847"/>
        <v>0.79081905778870321</v>
      </c>
    </row>
    <row r="1498" spans="1:66" x14ac:dyDescent="0.25">
      <c r="A1498" t="s">
        <v>213</v>
      </c>
      <c r="B1498" t="s">
        <v>315</v>
      </c>
      <c r="C1498" t="s">
        <v>218</v>
      </c>
      <c r="D1498" s="11">
        <v>44471</v>
      </c>
      <c r="E1498" s="10">
        <f>VLOOKUP(A1498,home!$A$2:$E$405,3,FALSE)</f>
        <v>1.2675000000000001</v>
      </c>
      <c r="F1498" s="10">
        <f>VLOOKUP(B1498,home!$B$2:$E$405,3,FALSE)</f>
        <v>2.3668999999999998</v>
      </c>
      <c r="G1498" s="10">
        <f>VLOOKUP(C1498,away!$B$2:$E$405,4,FALSE)</f>
        <v>0.58130000000000004</v>
      </c>
      <c r="H1498" s="10">
        <f>VLOOKUP(A1498,away!$A$2:$E$405,3,FALSE)</f>
        <v>1.1535</v>
      </c>
      <c r="I1498" s="10">
        <f>VLOOKUP(C1498,away!$B$2:$E$405,3,FALSE)</f>
        <v>1.2319</v>
      </c>
      <c r="J1498" s="10">
        <f>VLOOKUP(B1498,home!$B$2:$E$405,4,FALSE)</f>
        <v>0.1825</v>
      </c>
      <c r="K1498" s="12">
        <f t="shared" si="1792"/>
        <v>1.743926594475</v>
      </c>
      <c r="L1498" s="12">
        <f t="shared" si="1793"/>
        <v>0.25933188862500001</v>
      </c>
      <c r="M1498" s="13">
        <f t="shared" si="1794"/>
        <v>0.13489501319914571</v>
      </c>
      <c r="N1498" s="13">
        <f t="shared" si="1795"/>
        <v>0.23524700098004631</v>
      </c>
      <c r="O1498" s="13">
        <f t="shared" si="1796"/>
        <v>3.4982578539028759E-2</v>
      </c>
      <c r="P1498" s="13">
        <f t="shared" si="1797"/>
        <v>6.100704905752264E-2</v>
      </c>
      <c r="Q1498" s="13">
        <f t="shared" si="1798"/>
        <v>0.20512675063979463</v>
      </c>
      <c r="R1498" s="13">
        <f t="shared" si="1799"/>
        <v>4.5360490807493598E-3</v>
      </c>
      <c r="S1498" s="13">
        <f t="shared" si="1800"/>
        <v>6.8976975991180403E-3</v>
      </c>
      <c r="T1498" s="13">
        <f t="shared" si="1801"/>
        <v>5.3195907650927375E-2</v>
      </c>
      <c r="U1498" s="13">
        <f t="shared" si="1802"/>
        <v>7.910536625762684E-3</v>
      </c>
      <c r="V1498" s="13">
        <f t="shared" si="1803"/>
        <v>3.4661373219360252E-4</v>
      </c>
      <c r="W1498" s="13">
        <f t="shared" si="1804"/>
        <v>0.11924199855965986</v>
      </c>
      <c r="X1498" s="13">
        <f t="shared" si="1805"/>
        <v>3.0923252689896125E-2</v>
      </c>
      <c r="Y1498" s="13">
        <f t="shared" si="1806"/>
        <v>4.0096927612494355E-3</v>
      </c>
      <c r="Z1498" s="13">
        <f t="shared" si="1807"/>
        <v>3.9211405833547566E-4</v>
      </c>
      <c r="AA1498" s="13">
        <f t="shared" si="1808"/>
        <v>6.8381813439875741E-4</v>
      </c>
      <c r="AB1498" s="13">
        <f t="shared" si="1809"/>
        <v>5.9626431518113672E-4</v>
      </c>
      <c r="AC1498" s="13">
        <f t="shared" si="1810"/>
        <v>9.7973789312398572E-6</v>
      </c>
      <c r="AD1498" s="13">
        <f t="shared" si="1811"/>
        <v>5.198732311663512E-2</v>
      </c>
      <c r="AE1498" s="13">
        <f t="shared" si="1812"/>
        <v>1.3481970688395108E-2</v>
      </c>
      <c r="AF1498" s="13">
        <f t="shared" si="1813"/>
        <v>1.7481524605041968E-3</v>
      </c>
      <c r="AG1498" s="13">
        <f t="shared" si="1814"/>
        <v>1.5111722639566473E-4</v>
      </c>
      <c r="AH1498" s="13">
        <f t="shared" si="1815"/>
        <v>2.5421919826138074E-5</v>
      </c>
      <c r="AI1498" s="13">
        <f t="shared" si="1816"/>
        <v>4.433396206741345E-5</v>
      </c>
      <c r="AJ1498" s="13">
        <f t="shared" si="1817"/>
        <v>3.8657587743904103E-5</v>
      </c>
      <c r="AK1498" s="13">
        <f t="shared" si="1818"/>
        <v>2.2471998448281724E-5</v>
      </c>
      <c r="AL1498" s="13">
        <f t="shared" si="1819"/>
        <v>1.7723684898889179E-7</v>
      </c>
      <c r="AM1498" s="13">
        <f t="shared" si="1820"/>
        <v>1.813241507173298E-2</v>
      </c>
      <c r="AN1498" s="13">
        <f t="shared" si="1821"/>
        <v>4.7023134458849284E-3</v>
      </c>
      <c r="AO1498" s="13">
        <f t="shared" si="1822"/>
        <v>6.0972991341403499E-4</v>
      </c>
      <c r="AP1498" s="13">
        <f t="shared" si="1823"/>
        <v>5.2707469998939821E-5</v>
      </c>
      <c r="AQ1498" s="13">
        <f t="shared" si="1824"/>
        <v>3.4171819348676467E-6</v>
      </c>
      <c r="AR1498" s="13">
        <f t="shared" si="1825"/>
        <v>1.3185428961971443E-6</v>
      </c>
      <c r="AS1498" s="13">
        <f t="shared" si="1826"/>
        <v>2.2994420226342889E-6</v>
      </c>
      <c r="AT1498" s="13">
        <f t="shared" si="1827"/>
        <v>2.0050290478626614E-6</v>
      </c>
      <c r="AU1498" s="13">
        <f t="shared" si="1828"/>
        <v>1.1655411597541943E-6</v>
      </c>
      <c r="AV1498" s="13">
        <f t="shared" si="1829"/>
        <v>5.0815455636264346E-7</v>
      </c>
      <c r="AW1498" s="13">
        <f t="shared" si="1830"/>
        <v>2.2265663588285104E-9</v>
      </c>
      <c r="AX1498" s="13">
        <f t="shared" si="1831"/>
        <v>5.270266810942407E-3</v>
      </c>
      <c r="AY1498" s="13">
        <f t="shared" si="1832"/>
        <v>1.3667482456393505E-3</v>
      </c>
      <c r="AZ1498" s="13">
        <f t="shared" si="1833"/>
        <v>1.7722070190827905E-4</v>
      </c>
      <c r="BA1498" s="13">
        <f t="shared" si="1834"/>
        <v>1.531965977644072E-5</v>
      </c>
      <c r="BB1498" s="13">
        <f t="shared" si="1835"/>
        <v>9.9321907572920402E-7</v>
      </c>
      <c r="BC1498" s="13">
        <f t="shared" si="1836"/>
        <v>5.1514675745446301E-8</v>
      </c>
      <c r="BD1498" s="13">
        <f t="shared" si="1837"/>
        <v>5.6990036583980434E-8</v>
      </c>
      <c r="BE1498" s="13">
        <f t="shared" si="1838"/>
        <v>9.9386440418906651E-8</v>
      </c>
      <c r="BF1498" s="13">
        <f t="shared" si="1839"/>
        <v>8.6661328288368221E-8</v>
      </c>
      <c r="BG1498" s="13">
        <f t="shared" si="1840"/>
        <v>5.0376998371537987E-8</v>
      </c>
      <c r="BH1498" s="13">
        <f t="shared" si="1841"/>
        <v>2.1963446802487216E-8</v>
      </c>
      <c r="BI1498" s="13">
        <f t="shared" si="1842"/>
        <v>7.6605277970388687E-9</v>
      </c>
      <c r="BJ1498" s="14">
        <f t="shared" si="1843"/>
        <v>0.74544435000848752</v>
      </c>
      <c r="BK1498" s="14">
        <f t="shared" si="1844"/>
        <v>0.20452309644939959</v>
      </c>
      <c r="BL1498" s="14">
        <f t="shared" si="1845"/>
        <v>4.8847751911667507E-2</v>
      </c>
      <c r="BM1498" s="14">
        <f t="shared" si="1846"/>
        <v>0.3220461249125296</v>
      </c>
      <c r="BN1498" s="14">
        <f t="shared" si="1847"/>
        <v>0.67579444149628731</v>
      </c>
    </row>
    <row r="1499" spans="1:66" x14ac:dyDescent="0.25">
      <c r="A1499" t="s">
        <v>213</v>
      </c>
      <c r="B1499" t="s">
        <v>215</v>
      </c>
      <c r="C1499" t="s">
        <v>223</v>
      </c>
      <c r="D1499" s="11">
        <v>44471</v>
      </c>
      <c r="E1499" s="10">
        <f>VLOOKUP(A1499,home!$A$2:$E$405,3,FALSE)</f>
        <v>1.2675000000000001</v>
      </c>
      <c r="F1499" s="10">
        <f>VLOOKUP(B1499,home!$B$2:$E$405,3,FALSE)</f>
        <v>0.83050000000000002</v>
      </c>
      <c r="G1499" s="10">
        <f>VLOOKUP(C1499,away!$B$2:$E$405,4,FALSE)</f>
        <v>0.91349999999999998</v>
      </c>
      <c r="H1499" s="10">
        <f>VLOOKUP(A1499,away!$A$2:$E$405,3,FALSE)</f>
        <v>1.1535</v>
      </c>
      <c r="I1499" s="10">
        <f>VLOOKUP(C1499,away!$B$2:$E$405,3,FALSE)</f>
        <v>1.0038</v>
      </c>
      <c r="J1499" s="10">
        <f>VLOOKUP(B1499,home!$B$2:$E$405,4,FALSE)</f>
        <v>1.1407</v>
      </c>
      <c r="K1499" s="12">
        <f t="shared" si="1792"/>
        <v>0.96160376812499992</v>
      </c>
      <c r="L1499" s="12">
        <f t="shared" si="1793"/>
        <v>1.32079748031</v>
      </c>
      <c r="M1499" s="13">
        <f t="shared" si="1794"/>
        <v>0.10203889157341092</v>
      </c>
      <c r="N1499" s="13">
        <f t="shared" si="1795"/>
        <v>9.812098263229023E-2</v>
      </c>
      <c r="O1499" s="13">
        <f t="shared" si="1796"/>
        <v>0.13477271088378642</v>
      </c>
      <c r="P1499" s="13">
        <f t="shared" si="1797"/>
        <v>0.12959794662627022</v>
      </c>
      <c r="Q1499" s="13">
        <f t="shared" si="1798"/>
        <v>4.7176753315668979E-2</v>
      </c>
      <c r="R1499" s="13">
        <f t="shared" si="1799"/>
        <v>8.900372847492663E-2</v>
      </c>
      <c r="S1499" s="13">
        <f t="shared" si="1800"/>
        <v>4.1150064232278849E-2</v>
      </c>
      <c r="T1499" s="13">
        <f t="shared" si="1801"/>
        <v>6.2310936908542024E-2</v>
      </c>
      <c r="U1499" s="13">
        <f t="shared" si="1802"/>
        <v>8.5586320678663785E-2</v>
      </c>
      <c r="V1499" s="13">
        <f t="shared" si="1803"/>
        <v>5.80711459436873E-3</v>
      </c>
      <c r="W1499" s="13">
        <f t="shared" si="1804"/>
        <v>1.5121781252083627E-2</v>
      </c>
      <c r="X1499" s="13">
        <f t="shared" si="1805"/>
        <v>1.9972810575551048E-2</v>
      </c>
      <c r="Y1499" s="13">
        <f t="shared" si="1806"/>
        <v>1.3190018941448375E-2</v>
      </c>
      <c r="Z1499" s="13">
        <f t="shared" si="1807"/>
        <v>3.9185300102626164E-2</v>
      </c>
      <c r="AA1499" s="13">
        <f t="shared" si="1808"/>
        <v>3.7680732233794263E-2</v>
      </c>
      <c r="AB1499" s="13">
        <f t="shared" si="1809"/>
        <v>1.8116967050862853E-2</v>
      </c>
      <c r="AC1499" s="13">
        <f t="shared" si="1810"/>
        <v>4.6097014802940931E-4</v>
      </c>
      <c r="AD1499" s="13">
        <f t="shared" si="1811"/>
        <v>3.6352904581913978E-3</v>
      </c>
      <c r="AE1499" s="13">
        <f t="shared" si="1812"/>
        <v>4.8014824773741837E-3</v>
      </c>
      <c r="AF1499" s="13">
        <f t="shared" si="1813"/>
        <v>3.1708929789342195E-3</v>
      </c>
      <c r="AG1499" s="13">
        <f t="shared" si="1814"/>
        <v>1.3960358189696624E-3</v>
      </c>
      <c r="AH1499" s="13">
        <f t="shared" si="1815"/>
        <v>1.2938961410184954E-2</v>
      </c>
      <c r="AI1499" s="13">
        <f t="shared" si="1816"/>
        <v>1.2442154047657814E-2</v>
      </c>
      <c r="AJ1499" s="13">
        <f t="shared" si="1817"/>
        <v>5.982211107909737E-3</v>
      </c>
      <c r="AK1499" s="13">
        <f t="shared" si="1818"/>
        <v>1.9175055810284113E-3</v>
      </c>
      <c r="AL1499" s="13">
        <f t="shared" si="1819"/>
        <v>2.3418829318677711E-5</v>
      </c>
      <c r="AM1499" s="13">
        <f t="shared" si="1820"/>
        <v>6.9914180056514133E-4</v>
      </c>
      <c r="AN1499" s="13">
        <f t="shared" si="1821"/>
        <v>9.2342472856583521E-4</v>
      </c>
      <c r="AO1499" s="13">
        <f t="shared" si="1822"/>
        <v>6.0982852737285044E-4</v>
      </c>
      <c r="AP1499" s="13">
        <f t="shared" si="1823"/>
        <v>2.6848666079173959E-4</v>
      </c>
      <c r="AQ1499" s="13">
        <f t="shared" si="1824"/>
        <v>8.8654126267643838E-5</v>
      </c>
      <c r="AR1499" s="13">
        <f t="shared" si="1825"/>
        <v>3.4179495256801227E-3</v>
      </c>
      <c r="AS1499" s="13">
        <f t="shared" si="1826"/>
        <v>3.2867131431550617E-3</v>
      </c>
      <c r="AT1499" s="13">
        <f t="shared" si="1827"/>
        <v>1.5802578716019348E-3</v>
      </c>
      <c r="AU1499" s="13">
        <f t="shared" si="1828"/>
        <v>5.0652730798053766E-4</v>
      </c>
      <c r="AV1499" s="13">
        <f t="shared" si="1829"/>
        <v>1.2176964200307431E-4</v>
      </c>
      <c r="AW1499" s="13">
        <f t="shared" si="1830"/>
        <v>8.2621879246573472E-7</v>
      </c>
      <c r="AX1499" s="13">
        <f t="shared" si="1831"/>
        <v>1.1204956497952283E-4</v>
      </c>
      <c r="AY1499" s="13">
        <f t="shared" si="1832"/>
        <v>1.4799478309478537E-4</v>
      </c>
      <c r="AZ1499" s="13">
        <f t="shared" si="1833"/>
        <v>9.7735568305308763E-5</v>
      </c>
      <c r="BA1499" s="13">
        <f t="shared" si="1834"/>
        <v>4.3029630784772571E-5</v>
      </c>
      <c r="BB1499" s="13">
        <f t="shared" si="1835"/>
        <v>1.4208356979799304E-5</v>
      </c>
      <c r="BC1499" s="13">
        <f t="shared" si="1836"/>
        <v>3.7532724196527843E-6</v>
      </c>
      <c r="BD1499" s="13">
        <f t="shared" si="1837"/>
        <v>7.5240318689084331E-4</v>
      </c>
      <c r="BE1499" s="13">
        <f t="shared" si="1838"/>
        <v>7.2351373966349339E-4</v>
      </c>
      <c r="BF1499" s="13">
        <f t="shared" si="1839"/>
        <v>3.4786676917531275E-4</v>
      </c>
      <c r="BG1499" s="13">
        <f t="shared" si="1840"/>
        <v>1.1150333201481677E-4</v>
      </c>
      <c r="BH1499" s="13">
        <f t="shared" si="1841"/>
        <v>2.6805506055985181E-5</v>
      </c>
      <c r="BI1499" s="13">
        <f t="shared" si="1842"/>
        <v>5.1552551259865725E-6</v>
      </c>
      <c r="BJ1499" s="14">
        <f t="shared" si="1843"/>
        <v>0.27190529237918076</v>
      </c>
      <c r="BK1499" s="14">
        <f t="shared" si="1844"/>
        <v>0.27922640078677163</v>
      </c>
      <c r="BL1499" s="14">
        <f t="shared" si="1845"/>
        <v>0.40932175674816212</v>
      </c>
      <c r="BM1499" s="14">
        <f t="shared" si="1846"/>
        <v>0.39878056794608496</v>
      </c>
      <c r="BN1499" s="14">
        <f t="shared" si="1847"/>
        <v>0.60071101350635336</v>
      </c>
    </row>
    <row r="1500" spans="1:66" x14ac:dyDescent="0.25">
      <c r="A1500" t="s">
        <v>213</v>
      </c>
      <c r="B1500" t="s">
        <v>221</v>
      </c>
      <c r="C1500" t="s">
        <v>214</v>
      </c>
      <c r="D1500" s="11">
        <v>44471</v>
      </c>
      <c r="E1500" s="10">
        <f>VLOOKUP(A1500,home!$A$2:$E$405,3,FALSE)</f>
        <v>1.2675000000000001</v>
      </c>
      <c r="F1500" s="10">
        <f>VLOOKUP(B1500,home!$B$2:$E$405,3,FALSE)</f>
        <v>0.95509999999999995</v>
      </c>
      <c r="G1500" s="10">
        <f>VLOOKUP(C1500,away!$B$2:$E$405,4,FALSE)</f>
        <v>0.74739999999999995</v>
      </c>
      <c r="H1500" s="10">
        <f>VLOOKUP(A1500,away!$A$2:$E$405,3,FALSE)</f>
        <v>1.1535</v>
      </c>
      <c r="I1500" s="10">
        <f>VLOOKUP(C1500,away!$B$2:$E$405,3,FALSE)</f>
        <v>1.6881999999999999</v>
      </c>
      <c r="J1500" s="10">
        <f>VLOOKUP(B1500,home!$B$2:$E$405,4,FALSE)</f>
        <v>0.82130000000000003</v>
      </c>
      <c r="K1500" s="12">
        <f t="shared" si="1792"/>
        <v>0.90479440544999989</v>
      </c>
      <c r="L1500" s="12">
        <f t="shared" si="1793"/>
        <v>1.59934927431</v>
      </c>
      <c r="M1500" s="13">
        <f t="shared" si="1794"/>
        <v>8.1745568407230948E-2</v>
      </c>
      <c r="N1500" s="13">
        <f t="shared" si="1795"/>
        <v>7.3962932965192824E-2</v>
      </c>
      <c r="O1500" s="13">
        <f t="shared" si="1796"/>
        <v>0.13073971551016328</v>
      </c>
      <c r="P1500" s="13">
        <f t="shared" si="1797"/>
        <v>0.11829256316372032</v>
      </c>
      <c r="Q1500" s="13">
        <f t="shared" si="1798"/>
        <v>3.3460623978789919E-2</v>
      </c>
      <c r="R1500" s="13">
        <f t="shared" si="1799"/>
        <v>0.10454923456233776</v>
      </c>
      <c r="S1500" s="13">
        <f t="shared" si="1800"/>
        <v>4.2794767876997764E-2</v>
      </c>
      <c r="T1500" s="13">
        <f t="shared" si="1801"/>
        <v>5.3515224678437438E-2</v>
      </c>
      <c r="U1500" s="13">
        <f t="shared" si="1802"/>
        <v>9.4595562526082977E-2</v>
      </c>
      <c r="V1500" s="13">
        <f t="shared" si="1803"/>
        <v>6.8808388988782724E-3</v>
      </c>
      <c r="W1500" s="13">
        <f t="shared" si="1804"/>
        <v>1.0091661792958411E-2</v>
      </c>
      <c r="X1500" s="13">
        <f t="shared" si="1805"/>
        <v>1.6140091965149986E-2</v>
      </c>
      <c r="Y1500" s="13">
        <f t="shared" si="1806"/>
        <v>1.2906822185879649E-2</v>
      </c>
      <c r="Z1500" s="13">
        <f t="shared" si="1807"/>
        <v>5.5736914142313611E-2</v>
      </c>
      <c r="AA1500" s="13">
        <f t="shared" si="1808"/>
        <v>5.043044809301233E-2</v>
      </c>
      <c r="AB1500" s="13">
        <f t="shared" si="1809"/>
        <v>2.2814593649447084E-2</v>
      </c>
      <c r="AC1500" s="13">
        <f t="shared" si="1810"/>
        <v>6.2232125080628742E-4</v>
      </c>
      <c r="AD1500" s="13">
        <f t="shared" si="1811"/>
        <v>2.2827197829905711E-3</v>
      </c>
      <c r="AE1500" s="13">
        <f t="shared" si="1812"/>
        <v>3.6508662283790509E-3</v>
      </c>
      <c r="AF1500" s="13">
        <f t="shared" si="1813"/>
        <v>2.9195051264804613E-3</v>
      </c>
      <c r="AG1500" s="13">
        <f t="shared" si="1814"/>
        <v>1.5564361351269496E-3</v>
      </c>
      <c r="AH1500" s="13">
        <f t="shared" si="1815"/>
        <v>2.2285698296447026E-2</v>
      </c>
      <c r="AI1500" s="13">
        <f t="shared" si="1816"/>
        <v>2.0163975140171861E-2</v>
      </c>
      <c r="AJ1500" s="13">
        <f t="shared" si="1817"/>
        <v>9.1221259492301875E-3</v>
      </c>
      <c r="AK1500" s="13">
        <f t="shared" si="1818"/>
        <v>2.7512161748912481E-3</v>
      </c>
      <c r="AL1500" s="13">
        <f t="shared" si="1819"/>
        <v>3.6022002074728385E-5</v>
      </c>
      <c r="AM1500" s="13">
        <f t="shared" si="1820"/>
        <v>4.1307841777198139E-4</v>
      </c>
      <c r="AN1500" s="13">
        <f t="shared" si="1821"/>
        <v>6.6065666769674145E-4</v>
      </c>
      <c r="AO1500" s="13">
        <f t="shared" si="1822"/>
        <v>5.2831038102442321E-4</v>
      </c>
      <c r="AP1500" s="13">
        <f t="shared" si="1823"/>
        <v>2.8165094150061688E-4</v>
      </c>
      <c r="AQ1500" s="13">
        <f t="shared" si="1824"/>
        <v>1.1261455722443504E-4</v>
      </c>
      <c r="AR1500" s="13">
        <f t="shared" si="1825"/>
        <v>7.1285230795828224E-3</v>
      </c>
      <c r="AS1500" s="13">
        <f t="shared" si="1826"/>
        <v>6.4498478015277416E-3</v>
      </c>
      <c r="AT1500" s="13">
        <f t="shared" si="1827"/>
        <v>2.9178931034131409E-3</v>
      </c>
      <c r="AU1500" s="13">
        <f t="shared" si="1828"/>
        <v>8.8003111855644925E-4</v>
      </c>
      <c r="AV1500" s="13">
        <f t="shared" si="1829"/>
        <v>1.9906180817294523E-4</v>
      </c>
      <c r="AW1500" s="13">
        <f t="shared" si="1830"/>
        <v>1.4479666872109094E-6</v>
      </c>
      <c r="AX1500" s="13">
        <f t="shared" si="1831"/>
        <v>6.2291840235371071E-5</v>
      </c>
      <c r="AY1500" s="13">
        <f t="shared" si="1832"/>
        <v>9.9626409475875189E-5</v>
      </c>
      <c r="AZ1500" s="13">
        <f t="shared" si="1833"/>
        <v>7.9668712848675945E-5</v>
      </c>
      <c r="BA1500" s="13">
        <f t="shared" si="1834"/>
        <v>4.2472699359913876E-5</v>
      </c>
      <c r="BB1500" s="13">
        <f t="shared" si="1835"/>
        <v>1.6982170224816276E-5</v>
      </c>
      <c r="BC1500" s="13">
        <f t="shared" si="1836"/>
        <v>5.4320843250537534E-6</v>
      </c>
      <c r="BD1500" s="13">
        <f t="shared" si="1837"/>
        <v>1.9001663690388145E-3</v>
      </c>
      <c r="BE1500" s="13">
        <f t="shared" si="1838"/>
        <v>1.7192599001305592E-3</v>
      </c>
      <c r="BF1500" s="13">
        <f t="shared" si="1839"/>
        <v>7.7778836957632762E-4</v>
      </c>
      <c r="BG1500" s="13">
        <f t="shared" si="1840"/>
        <v>2.3457952180557938E-4</v>
      </c>
      <c r="BH1500" s="13">
        <f t="shared" si="1841"/>
        <v>5.3061559740706123E-5</v>
      </c>
      <c r="BI1500" s="13">
        <f t="shared" si="1842"/>
        <v>9.6019604795683702E-6</v>
      </c>
      <c r="BJ1500" s="14">
        <f t="shared" si="1843"/>
        <v>0.21278966972107316</v>
      </c>
      <c r="BK1500" s="14">
        <f t="shared" si="1844"/>
        <v>0.25047170800918422</v>
      </c>
      <c r="BL1500" s="14">
        <f t="shared" si="1845"/>
        <v>0.47972238449380838</v>
      </c>
      <c r="BM1500" s="14">
        <f t="shared" si="1846"/>
        <v>0.45587185933615587</v>
      </c>
      <c r="BN1500" s="14">
        <f t="shared" si="1847"/>
        <v>0.542750638587435</v>
      </c>
    </row>
    <row r="1501" spans="1:66" x14ac:dyDescent="0.25">
      <c r="A1501" t="s">
        <v>37</v>
      </c>
      <c r="B1501" t="s">
        <v>541</v>
      </c>
      <c r="C1501" t="s">
        <v>542</v>
      </c>
      <c r="D1501" s="11">
        <v>44471</v>
      </c>
      <c r="E1501" s="10">
        <f>VLOOKUP(A1501,home!$A$2:$E$405,3,FALSE)</f>
        <v>1.5481</v>
      </c>
      <c r="F1501" s="10" t="e">
        <f>VLOOKUP(B1501,home!$B$2:$E$405,3,FALSE)</f>
        <v>#N/A</v>
      </c>
      <c r="G1501" s="10" t="e">
        <f>VLOOKUP(C1501,away!$B$2:$E$405,4,FALSE)</f>
        <v>#N/A</v>
      </c>
      <c r="H1501" s="10">
        <f>VLOOKUP(A1501,away!$A$2:$E$405,3,FALSE)</f>
        <v>1.2666999999999999</v>
      </c>
      <c r="I1501" s="10" t="e">
        <f>VLOOKUP(C1501,away!$B$2:$E$405,3,FALSE)</f>
        <v>#N/A</v>
      </c>
      <c r="J1501" s="10" t="e">
        <f>VLOOKUP(B1501,home!$B$2:$E$405,4,FALSE)</f>
        <v>#N/A</v>
      </c>
      <c r="K1501" s="12" t="e">
        <f t="shared" si="1792"/>
        <v>#N/A</v>
      </c>
      <c r="L1501" s="12" t="e">
        <f t="shared" si="1793"/>
        <v>#N/A</v>
      </c>
      <c r="M1501" s="13" t="e">
        <f t="shared" si="1794"/>
        <v>#N/A</v>
      </c>
      <c r="N1501" s="13" t="e">
        <f t="shared" si="1795"/>
        <v>#N/A</v>
      </c>
      <c r="O1501" s="13" t="e">
        <f t="shared" si="1796"/>
        <v>#N/A</v>
      </c>
      <c r="P1501" s="13" t="e">
        <f t="shared" si="1797"/>
        <v>#N/A</v>
      </c>
      <c r="Q1501" s="13" t="e">
        <f t="shared" si="1798"/>
        <v>#N/A</v>
      </c>
      <c r="R1501" s="13" t="e">
        <f t="shared" si="1799"/>
        <v>#N/A</v>
      </c>
      <c r="S1501" s="13" t="e">
        <f t="shared" si="1800"/>
        <v>#N/A</v>
      </c>
      <c r="T1501" s="13" t="e">
        <f t="shared" si="1801"/>
        <v>#N/A</v>
      </c>
      <c r="U1501" s="13" t="e">
        <f t="shared" si="1802"/>
        <v>#N/A</v>
      </c>
      <c r="V1501" s="13" t="e">
        <f t="shared" si="1803"/>
        <v>#N/A</v>
      </c>
      <c r="W1501" s="13" t="e">
        <f t="shared" si="1804"/>
        <v>#N/A</v>
      </c>
      <c r="X1501" s="13" t="e">
        <f t="shared" si="1805"/>
        <v>#N/A</v>
      </c>
      <c r="Y1501" s="13" t="e">
        <f t="shared" si="1806"/>
        <v>#N/A</v>
      </c>
      <c r="Z1501" s="13" t="e">
        <f t="shared" si="1807"/>
        <v>#N/A</v>
      </c>
      <c r="AA1501" s="13" t="e">
        <f t="shared" si="1808"/>
        <v>#N/A</v>
      </c>
      <c r="AB1501" s="13" t="e">
        <f t="shared" si="1809"/>
        <v>#N/A</v>
      </c>
      <c r="AC1501" s="13" t="e">
        <f t="shared" si="1810"/>
        <v>#N/A</v>
      </c>
      <c r="AD1501" s="13" t="e">
        <f t="shared" si="1811"/>
        <v>#N/A</v>
      </c>
      <c r="AE1501" s="13" t="e">
        <f t="shared" si="1812"/>
        <v>#N/A</v>
      </c>
      <c r="AF1501" s="13" t="e">
        <f t="shared" si="1813"/>
        <v>#N/A</v>
      </c>
      <c r="AG1501" s="13" t="e">
        <f t="shared" si="1814"/>
        <v>#N/A</v>
      </c>
      <c r="AH1501" s="13" t="e">
        <f t="shared" si="1815"/>
        <v>#N/A</v>
      </c>
      <c r="AI1501" s="13" t="e">
        <f t="shared" si="1816"/>
        <v>#N/A</v>
      </c>
      <c r="AJ1501" s="13" t="e">
        <f t="shared" si="1817"/>
        <v>#N/A</v>
      </c>
      <c r="AK1501" s="13" t="e">
        <f t="shared" si="1818"/>
        <v>#N/A</v>
      </c>
      <c r="AL1501" s="13" t="e">
        <f t="shared" si="1819"/>
        <v>#N/A</v>
      </c>
      <c r="AM1501" s="13" t="e">
        <f t="shared" si="1820"/>
        <v>#N/A</v>
      </c>
      <c r="AN1501" s="13" t="e">
        <f t="shared" si="1821"/>
        <v>#N/A</v>
      </c>
      <c r="AO1501" s="13" t="e">
        <f t="shared" si="1822"/>
        <v>#N/A</v>
      </c>
      <c r="AP1501" s="13" t="e">
        <f t="shared" si="1823"/>
        <v>#N/A</v>
      </c>
      <c r="AQ1501" s="13" t="e">
        <f t="shared" si="1824"/>
        <v>#N/A</v>
      </c>
      <c r="AR1501" s="13" t="e">
        <f t="shared" si="1825"/>
        <v>#N/A</v>
      </c>
      <c r="AS1501" s="13" t="e">
        <f t="shared" si="1826"/>
        <v>#N/A</v>
      </c>
      <c r="AT1501" s="13" t="e">
        <f t="shared" si="1827"/>
        <v>#N/A</v>
      </c>
      <c r="AU1501" s="13" t="e">
        <f t="shared" si="1828"/>
        <v>#N/A</v>
      </c>
      <c r="AV1501" s="13" t="e">
        <f t="shared" si="1829"/>
        <v>#N/A</v>
      </c>
      <c r="AW1501" s="13" t="e">
        <f t="shared" si="1830"/>
        <v>#N/A</v>
      </c>
      <c r="AX1501" s="13" t="e">
        <f t="shared" si="1831"/>
        <v>#N/A</v>
      </c>
      <c r="AY1501" s="13" t="e">
        <f t="shared" si="1832"/>
        <v>#N/A</v>
      </c>
      <c r="AZ1501" s="13" t="e">
        <f t="shared" si="1833"/>
        <v>#N/A</v>
      </c>
      <c r="BA1501" s="13" t="e">
        <f t="shared" si="1834"/>
        <v>#N/A</v>
      </c>
      <c r="BB1501" s="13" t="e">
        <f t="shared" si="1835"/>
        <v>#N/A</v>
      </c>
      <c r="BC1501" s="13" t="e">
        <f t="shared" si="1836"/>
        <v>#N/A</v>
      </c>
      <c r="BD1501" s="13" t="e">
        <f t="shared" si="1837"/>
        <v>#N/A</v>
      </c>
      <c r="BE1501" s="13" t="e">
        <f t="shared" si="1838"/>
        <v>#N/A</v>
      </c>
      <c r="BF1501" s="13" t="e">
        <f t="shared" si="1839"/>
        <v>#N/A</v>
      </c>
      <c r="BG1501" s="13" t="e">
        <f t="shared" si="1840"/>
        <v>#N/A</v>
      </c>
      <c r="BH1501" s="13" t="e">
        <f t="shared" si="1841"/>
        <v>#N/A</v>
      </c>
      <c r="BI1501" s="13" t="e">
        <f t="shared" si="1842"/>
        <v>#N/A</v>
      </c>
      <c r="BJ1501" s="14" t="e">
        <f t="shared" si="1843"/>
        <v>#N/A</v>
      </c>
      <c r="BK1501" s="14" t="e">
        <f t="shared" si="1844"/>
        <v>#N/A</v>
      </c>
      <c r="BL1501" s="14" t="e">
        <f t="shared" si="1845"/>
        <v>#N/A</v>
      </c>
      <c r="BM1501" s="14" t="e">
        <f t="shared" si="1846"/>
        <v>#N/A</v>
      </c>
      <c r="BN1501" s="14" t="e">
        <f t="shared" si="1847"/>
        <v>#N/A</v>
      </c>
    </row>
    <row r="1502" spans="1:66" x14ac:dyDescent="0.25">
      <c r="A1502" t="s">
        <v>37</v>
      </c>
      <c r="B1502" t="s">
        <v>543</v>
      </c>
      <c r="C1502" t="s">
        <v>544</v>
      </c>
      <c r="D1502" s="11">
        <v>44471</v>
      </c>
      <c r="E1502" s="10">
        <f>VLOOKUP(A1502,home!$A$2:$E$405,3,FALSE)</f>
        <v>1.5481</v>
      </c>
      <c r="F1502" s="10" t="e">
        <f>VLOOKUP(B1502,home!$B$2:$E$405,3,FALSE)</f>
        <v>#N/A</v>
      </c>
      <c r="G1502" s="10" t="e">
        <f>VLOOKUP(C1502,away!$B$2:$E$405,4,FALSE)</f>
        <v>#N/A</v>
      </c>
      <c r="H1502" s="10">
        <f>VLOOKUP(A1502,away!$A$2:$E$405,3,FALSE)</f>
        <v>1.2666999999999999</v>
      </c>
      <c r="I1502" s="10" t="e">
        <f>VLOOKUP(C1502,away!$B$2:$E$405,3,FALSE)</f>
        <v>#N/A</v>
      </c>
      <c r="J1502" s="10" t="e">
        <f>VLOOKUP(B1502,home!$B$2:$E$405,4,FALSE)</f>
        <v>#N/A</v>
      </c>
      <c r="K1502" s="12" t="e">
        <f t="shared" si="1792"/>
        <v>#N/A</v>
      </c>
      <c r="L1502" s="12" t="e">
        <f t="shared" si="1793"/>
        <v>#N/A</v>
      </c>
      <c r="M1502" s="13" t="e">
        <f t="shared" si="1794"/>
        <v>#N/A</v>
      </c>
      <c r="N1502" s="13" t="e">
        <f t="shared" si="1795"/>
        <v>#N/A</v>
      </c>
      <c r="O1502" s="13" t="e">
        <f t="shared" si="1796"/>
        <v>#N/A</v>
      </c>
      <c r="P1502" s="13" t="e">
        <f t="shared" si="1797"/>
        <v>#N/A</v>
      </c>
      <c r="Q1502" s="13" t="e">
        <f t="shared" si="1798"/>
        <v>#N/A</v>
      </c>
      <c r="R1502" s="13" t="e">
        <f t="shared" si="1799"/>
        <v>#N/A</v>
      </c>
      <c r="S1502" s="13" t="e">
        <f t="shared" si="1800"/>
        <v>#N/A</v>
      </c>
      <c r="T1502" s="13" t="e">
        <f t="shared" si="1801"/>
        <v>#N/A</v>
      </c>
      <c r="U1502" s="13" t="e">
        <f t="shared" si="1802"/>
        <v>#N/A</v>
      </c>
      <c r="V1502" s="13" t="e">
        <f t="shared" si="1803"/>
        <v>#N/A</v>
      </c>
      <c r="W1502" s="13" t="e">
        <f t="shared" si="1804"/>
        <v>#N/A</v>
      </c>
      <c r="X1502" s="13" t="e">
        <f t="shared" si="1805"/>
        <v>#N/A</v>
      </c>
      <c r="Y1502" s="13" t="e">
        <f t="shared" si="1806"/>
        <v>#N/A</v>
      </c>
      <c r="Z1502" s="13" t="e">
        <f t="shared" si="1807"/>
        <v>#N/A</v>
      </c>
      <c r="AA1502" s="13" t="e">
        <f t="shared" si="1808"/>
        <v>#N/A</v>
      </c>
      <c r="AB1502" s="13" t="e">
        <f t="shared" si="1809"/>
        <v>#N/A</v>
      </c>
      <c r="AC1502" s="13" t="e">
        <f t="shared" si="1810"/>
        <v>#N/A</v>
      </c>
      <c r="AD1502" s="13" t="e">
        <f t="shared" si="1811"/>
        <v>#N/A</v>
      </c>
      <c r="AE1502" s="13" t="e">
        <f t="shared" si="1812"/>
        <v>#N/A</v>
      </c>
      <c r="AF1502" s="13" t="e">
        <f t="shared" si="1813"/>
        <v>#N/A</v>
      </c>
      <c r="AG1502" s="13" t="e">
        <f t="shared" si="1814"/>
        <v>#N/A</v>
      </c>
      <c r="AH1502" s="13" t="e">
        <f t="shared" si="1815"/>
        <v>#N/A</v>
      </c>
      <c r="AI1502" s="13" t="e">
        <f t="shared" si="1816"/>
        <v>#N/A</v>
      </c>
      <c r="AJ1502" s="13" t="e">
        <f t="shared" si="1817"/>
        <v>#N/A</v>
      </c>
      <c r="AK1502" s="13" t="e">
        <f t="shared" si="1818"/>
        <v>#N/A</v>
      </c>
      <c r="AL1502" s="13" t="e">
        <f t="shared" si="1819"/>
        <v>#N/A</v>
      </c>
      <c r="AM1502" s="13" t="e">
        <f t="shared" si="1820"/>
        <v>#N/A</v>
      </c>
      <c r="AN1502" s="13" t="e">
        <f t="shared" si="1821"/>
        <v>#N/A</v>
      </c>
      <c r="AO1502" s="13" t="e">
        <f t="shared" si="1822"/>
        <v>#N/A</v>
      </c>
      <c r="AP1502" s="13" t="e">
        <f t="shared" si="1823"/>
        <v>#N/A</v>
      </c>
      <c r="AQ1502" s="13" t="e">
        <f t="shared" si="1824"/>
        <v>#N/A</v>
      </c>
      <c r="AR1502" s="13" t="e">
        <f t="shared" si="1825"/>
        <v>#N/A</v>
      </c>
      <c r="AS1502" s="13" t="e">
        <f t="shared" si="1826"/>
        <v>#N/A</v>
      </c>
      <c r="AT1502" s="13" t="e">
        <f t="shared" si="1827"/>
        <v>#N/A</v>
      </c>
      <c r="AU1502" s="13" t="e">
        <f t="shared" si="1828"/>
        <v>#N/A</v>
      </c>
      <c r="AV1502" s="13" t="e">
        <f t="shared" si="1829"/>
        <v>#N/A</v>
      </c>
      <c r="AW1502" s="13" t="e">
        <f t="shared" si="1830"/>
        <v>#N/A</v>
      </c>
      <c r="AX1502" s="13" t="e">
        <f t="shared" si="1831"/>
        <v>#N/A</v>
      </c>
      <c r="AY1502" s="13" t="e">
        <f t="shared" si="1832"/>
        <v>#N/A</v>
      </c>
      <c r="AZ1502" s="13" t="e">
        <f t="shared" si="1833"/>
        <v>#N/A</v>
      </c>
      <c r="BA1502" s="13" t="e">
        <f t="shared" si="1834"/>
        <v>#N/A</v>
      </c>
      <c r="BB1502" s="13" t="e">
        <f t="shared" si="1835"/>
        <v>#N/A</v>
      </c>
      <c r="BC1502" s="13" t="e">
        <f t="shared" si="1836"/>
        <v>#N/A</v>
      </c>
      <c r="BD1502" s="13" t="e">
        <f t="shared" si="1837"/>
        <v>#N/A</v>
      </c>
      <c r="BE1502" s="13" t="e">
        <f t="shared" si="1838"/>
        <v>#N/A</v>
      </c>
      <c r="BF1502" s="13" t="e">
        <f t="shared" si="1839"/>
        <v>#N/A</v>
      </c>
      <c r="BG1502" s="13" t="e">
        <f t="shared" si="1840"/>
        <v>#N/A</v>
      </c>
      <c r="BH1502" s="13" t="e">
        <f t="shared" si="1841"/>
        <v>#N/A</v>
      </c>
      <c r="BI1502" s="13" t="e">
        <f t="shared" si="1842"/>
        <v>#N/A</v>
      </c>
      <c r="BJ1502" s="14" t="e">
        <f t="shared" si="1843"/>
        <v>#N/A</v>
      </c>
      <c r="BK1502" s="14" t="e">
        <f t="shared" si="1844"/>
        <v>#N/A</v>
      </c>
      <c r="BL1502" s="14" t="e">
        <f t="shared" si="1845"/>
        <v>#N/A</v>
      </c>
      <c r="BM1502" s="14" t="e">
        <f t="shared" si="1846"/>
        <v>#N/A</v>
      </c>
      <c r="BN1502" s="14" t="e">
        <f t="shared" si="1847"/>
        <v>#N/A</v>
      </c>
    </row>
    <row r="1503" spans="1:66" x14ac:dyDescent="0.25">
      <c r="A1503" t="s">
        <v>37</v>
      </c>
      <c r="B1503" t="s">
        <v>545</v>
      </c>
      <c r="C1503" t="s">
        <v>39</v>
      </c>
      <c r="D1503" s="11">
        <v>44471</v>
      </c>
      <c r="E1503" s="10">
        <f>VLOOKUP(A1503,home!$A$2:$E$405,3,FALSE)</f>
        <v>1.5481</v>
      </c>
      <c r="F1503" s="10" t="e">
        <f>VLOOKUP(B1503,home!$B$2:$E$405,3,FALSE)</f>
        <v>#N/A</v>
      </c>
      <c r="G1503" s="10">
        <f>VLOOKUP(C1503,away!$B$2:$E$405,4,FALSE)</f>
        <v>1.0435000000000001</v>
      </c>
      <c r="H1503" s="10">
        <f>VLOOKUP(A1503,away!$A$2:$E$405,3,FALSE)</f>
        <v>1.2666999999999999</v>
      </c>
      <c r="I1503" s="10">
        <f>VLOOKUP(C1503,away!$B$2:$E$405,3,FALSE)</f>
        <v>0.85019999999999996</v>
      </c>
      <c r="J1503" s="10" t="e">
        <f>VLOOKUP(B1503,home!$B$2:$E$405,4,FALSE)</f>
        <v>#N/A</v>
      </c>
      <c r="K1503" s="12" t="e">
        <f t="shared" si="1792"/>
        <v>#N/A</v>
      </c>
      <c r="L1503" s="12" t="e">
        <f t="shared" si="1793"/>
        <v>#N/A</v>
      </c>
      <c r="M1503" s="13" t="e">
        <f t="shared" si="1794"/>
        <v>#N/A</v>
      </c>
      <c r="N1503" s="13" t="e">
        <f t="shared" si="1795"/>
        <v>#N/A</v>
      </c>
      <c r="O1503" s="13" t="e">
        <f t="shared" si="1796"/>
        <v>#N/A</v>
      </c>
      <c r="P1503" s="13" t="e">
        <f t="shared" si="1797"/>
        <v>#N/A</v>
      </c>
      <c r="Q1503" s="13" t="e">
        <f t="shared" si="1798"/>
        <v>#N/A</v>
      </c>
      <c r="R1503" s="13" t="e">
        <f t="shared" si="1799"/>
        <v>#N/A</v>
      </c>
      <c r="S1503" s="13" t="e">
        <f t="shared" si="1800"/>
        <v>#N/A</v>
      </c>
      <c r="T1503" s="13" t="e">
        <f t="shared" si="1801"/>
        <v>#N/A</v>
      </c>
      <c r="U1503" s="13" t="e">
        <f t="shared" si="1802"/>
        <v>#N/A</v>
      </c>
      <c r="V1503" s="13" t="e">
        <f t="shared" si="1803"/>
        <v>#N/A</v>
      </c>
      <c r="W1503" s="13" t="e">
        <f t="shared" si="1804"/>
        <v>#N/A</v>
      </c>
      <c r="X1503" s="13" t="e">
        <f t="shared" si="1805"/>
        <v>#N/A</v>
      </c>
      <c r="Y1503" s="13" t="e">
        <f t="shared" si="1806"/>
        <v>#N/A</v>
      </c>
      <c r="Z1503" s="13" t="e">
        <f t="shared" si="1807"/>
        <v>#N/A</v>
      </c>
      <c r="AA1503" s="13" t="e">
        <f t="shared" si="1808"/>
        <v>#N/A</v>
      </c>
      <c r="AB1503" s="13" t="e">
        <f t="shared" si="1809"/>
        <v>#N/A</v>
      </c>
      <c r="AC1503" s="13" t="e">
        <f t="shared" si="1810"/>
        <v>#N/A</v>
      </c>
      <c r="AD1503" s="13" t="e">
        <f t="shared" si="1811"/>
        <v>#N/A</v>
      </c>
      <c r="AE1503" s="13" t="e">
        <f t="shared" si="1812"/>
        <v>#N/A</v>
      </c>
      <c r="AF1503" s="13" t="e">
        <f t="shared" si="1813"/>
        <v>#N/A</v>
      </c>
      <c r="AG1503" s="13" t="e">
        <f t="shared" si="1814"/>
        <v>#N/A</v>
      </c>
      <c r="AH1503" s="13" t="e">
        <f t="shared" si="1815"/>
        <v>#N/A</v>
      </c>
      <c r="AI1503" s="13" t="e">
        <f t="shared" si="1816"/>
        <v>#N/A</v>
      </c>
      <c r="AJ1503" s="13" t="e">
        <f t="shared" si="1817"/>
        <v>#N/A</v>
      </c>
      <c r="AK1503" s="13" t="e">
        <f t="shared" si="1818"/>
        <v>#N/A</v>
      </c>
      <c r="AL1503" s="13" t="e">
        <f t="shared" si="1819"/>
        <v>#N/A</v>
      </c>
      <c r="AM1503" s="13" t="e">
        <f t="shared" si="1820"/>
        <v>#N/A</v>
      </c>
      <c r="AN1503" s="13" t="e">
        <f t="shared" si="1821"/>
        <v>#N/A</v>
      </c>
      <c r="AO1503" s="13" t="e">
        <f t="shared" si="1822"/>
        <v>#N/A</v>
      </c>
      <c r="AP1503" s="13" t="e">
        <f t="shared" si="1823"/>
        <v>#N/A</v>
      </c>
      <c r="AQ1503" s="13" t="e">
        <f t="shared" si="1824"/>
        <v>#N/A</v>
      </c>
      <c r="AR1503" s="13" t="e">
        <f t="shared" si="1825"/>
        <v>#N/A</v>
      </c>
      <c r="AS1503" s="13" t="e">
        <f t="shared" si="1826"/>
        <v>#N/A</v>
      </c>
      <c r="AT1503" s="13" t="e">
        <f t="shared" si="1827"/>
        <v>#N/A</v>
      </c>
      <c r="AU1503" s="13" t="e">
        <f t="shared" si="1828"/>
        <v>#N/A</v>
      </c>
      <c r="AV1503" s="13" t="e">
        <f t="shared" si="1829"/>
        <v>#N/A</v>
      </c>
      <c r="AW1503" s="13" t="e">
        <f t="shared" si="1830"/>
        <v>#N/A</v>
      </c>
      <c r="AX1503" s="13" t="e">
        <f t="shared" si="1831"/>
        <v>#N/A</v>
      </c>
      <c r="AY1503" s="13" t="e">
        <f t="shared" si="1832"/>
        <v>#N/A</v>
      </c>
      <c r="AZ1503" s="13" t="e">
        <f t="shared" si="1833"/>
        <v>#N/A</v>
      </c>
      <c r="BA1503" s="13" t="e">
        <f t="shared" si="1834"/>
        <v>#N/A</v>
      </c>
      <c r="BB1503" s="13" t="e">
        <f t="shared" si="1835"/>
        <v>#N/A</v>
      </c>
      <c r="BC1503" s="13" t="e">
        <f t="shared" si="1836"/>
        <v>#N/A</v>
      </c>
      <c r="BD1503" s="13" t="e">
        <f t="shared" si="1837"/>
        <v>#N/A</v>
      </c>
      <c r="BE1503" s="13" t="e">
        <f t="shared" si="1838"/>
        <v>#N/A</v>
      </c>
      <c r="BF1503" s="13" t="e">
        <f t="shared" si="1839"/>
        <v>#N/A</v>
      </c>
      <c r="BG1503" s="13" t="e">
        <f t="shared" si="1840"/>
        <v>#N/A</v>
      </c>
      <c r="BH1503" s="13" t="e">
        <f t="shared" si="1841"/>
        <v>#N/A</v>
      </c>
      <c r="BI1503" s="13" t="e">
        <f t="shared" si="1842"/>
        <v>#N/A</v>
      </c>
      <c r="BJ1503" s="14" t="e">
        <f t="shared" si="1843"/>
        <v>#N/A</v>
      </c>
      <c r="BK1503" s="14" t="e">
        <f t="shared" si="1844"/>
        <v>#N/A</v>
      </c>
      <c r="BL1503" s="14" t="e">
        <f t="shared" si="1845"/>
        <v>#N/A</v>
      </c>
      <c r="BM1503" s="14" t="e">
        <f t="shared" si="1846"/>
        <v>#N/A</v>
      </c>
      <c r="BN1503" s="14" t="e">
        <f t="shared" si="1847"/>
        <v>#N/A</v>
      </c>
    </row>
    <row r="1504" spans="1:66" x14ac:dyDescent="0.25">
      <c r="A1504" t="s">
        <v>37</v>
      </c>
      <c r="B1504" t="s">
        <v>216</v>
      </c>
      <c r="C1504" t="s">
        <v>546</v>
      </c>
      <c r="D1504" s="11">
        <v>44471</v>
      </c>
      <c r="E1504" s="10">
        <f>VLOOKUP(A1504,home!$A$2:$E$405,3,FALSE)</f>
        <v>1.5481</v>
      </c>
      <c r="F1504" s="10">
        <f>VLOOKUP(B1504,home!$B$2:$E$405,3,FALSE)</f>
        <v>0.53979999999999995</v>
      </c>
      <c r="G1504" s="10" t="e">
        <f>VLOOKUP(C1504,away!$B$2:$E$405,4,FALSE)</f>
        <v>#N/A</v>
      </c>
      <c r="H1504" s="10">
        <f>VLOOKUP(A1504,away!$A$2:$E$405,3,FALSE)</f>
        <v>1.2666999999999999</v>
      </c>
      <c r="I1504" s="10" t="e">
        <f>VLOOKUP(C1504,away!$B$2:$E$405,3,FALSE)</f>
        <v>#N/A</v>
      </c>
      <c r="J1504" s="10">
        <f>VLOOKUP(B1504,home!$B$2:$E$405,4,FALSE)</f>
        <v>1.3231999999999999</v>
      </c>
      <c r="K1504" s="12" t="e">
        <f t="shared" si="1792"/>
        <v>#N/A</v>
      </c>
      <c r="L1504" s="12" t="e">
        <f t="shared" si="1793"/>
        <v>#N/A</v>
      </c>
      <c r="M1504" s="13" t="e">
        <f t="shared" si="1794"/>
        <v>#N/A</v>
      </c>
      <c r="N1504" s="13" t="e">
        <f t="shared" si="1795"/>
        <v>#N/A</v>
      </c>
      <c r="O1504" s="13" t="e">
        <f t="shared" si="1796"/>
        <v>#N/A</v>
      </c>
      <c r="P1504" s="13" t="e">
        <f t="shared" si="1797"/>
        <v>#N/A</v>
      </c>
      <c r="Q1504" s="13" t="e">
        <f t="shared" si="1798"/>
        <v>#N/A</v>
      </c>
      <c r="R1504" s="13" t="e">
        <f t="shared" si="1799"/>
        <v>#N/A</v>
      </c>
      <c r="S1504" s="13" t="e">
        <f t="shared" si="1800"/>
        <v>#N/A</v>
      </c>
      <c r="T1504" s="13" t="e">
        <f t="shared" si="1801"/>
        <v>#N/A</v>
      </c>
      <c r="U1504" s="13" t="e">
        <f t="shared" si="1802"/>
        <v>#N/A</v>
      </c>
      <c r="V1504" s="13" t="e">
        <f t="shared" si="1803"/>
        <v>#N/A</v>
      </c>
      <c r="W1504" s="13" t="e">
        <f t="shared" si="1804"/>
        <v>#N/A</v>
      </c>
      <c r="X1504" s="13" t="e">
        <f t="shared" si="1805"/>
        <v>#N/A</v>
      </c>
      <c r="Y1504" s="13" t="e">
        <f t="shared" si="1806"/>
        <v>#N/A</v>
      </c>
      <c r="Z1504" s="13" t="e">
        <f t="shared" si="1807"/>
        <v>#N/A</v>
      </c>
      <c r="AA1504" s="13" t="e">
        <f t="shared" si="1808"/>
        <v>#N/A</v>
      </c>
      <c r="AB1504" s="13" t="e">
        <f t="shared" si="1809"/>
        <v>#N/A</v>
      </c>
      <c r="AC1504" s="13" t="e">
        <f t="shared" si="1810"/>
        <v>#N/A</v>
      </c>
      <c r="AD1504" s="13" t="e">
        <f t="shared" si="1811"/>
        <v>#N/A</v>
      </c>
      <c r="AE1504" s="13" t="e">
        <f t="shared" si="1812"/>
        <v>#N/A</v>
      </c>
      <c r="AF1504" s="13" t="e">
        <f t="shared" si="1813"/>
        <v>#N/A</v>
      </c>
      <c r="AG1504" s="13" t="e">
        <f t="shared" si="1814"/>
        <v>#N/A</v>
      </c>
      <c r="AH1504" s="13" t="e">
        <f t="shared" si="1815"/>
        <v>#N/A</v>
      </c>
      <c r="AI1504" s="13" t="e">
        <f t="shared" si="1816"/>
        <v>#N/A</v>
      </c>
      <c r="AJ1504" s="13" t="e">
        <f t="shared" si="1817"/>
        <v>#N/A</v>
      </c>
      <c r="AK1504" s="13" t="e">
        <f t="shared" si="1818"/>
        <v>#N/A</v>
      </c>
      <c r="AL1504" s="13" t="e">
        <f t="shared" si="1819"/>
        <v>#N/A</v>
      </c>
      <c r="AM1504" s="13" t="e">
        <f t="shared" si="1820"/>
        <v>#N/A</v>
      </c>
      <c r="AN1504" s="13" t="e">
        <f t="shared" si="1821"/>
        <v>#N/A</v>
      </c>
      <c r="AO1504" s="13" t="e">
        <f t="shared" si="1822"/>
        <v>#N/A</v>
      </c>
      <c r="AP1504" s="13" t="e">
        <f t="shared" si="1823"/>
        <v>#N/A</v>
      </c>
      <c r="AQ1504" s="13" t="e">
        <f t="shared" si="1824"/>
        <v>#N/A</v>
      </c>
      <c r="AR1504" s="13" t="e">
        <f t="shared" si="1825"/>
        <v>#N/A</v>
      </c>
      <c r="AS1504" s="13" t="e">
        <f t="shared" si="1826"/>
        <v>#N/A</v>
      </c>
      <c r="AT1504" s="13" t="e">
        <f t="shared" si="1827"/>
        <v>#N/A</v>
      </c>
      <c r="AU1504" s="13" t="e">
        <f t="shared" si="1828"/>
        <v>#N/A</v>
      </c>
      <c r="AV1504" s="13" t="e">
        <f t="shared" si="1829"/>
        <v>#N/A</v>
      </c>
      <c r="AW1504" s="13" t="e">
        <f t="shared" si="1830"/>
        <v>#N/A</v>
      </c>
      <c r="AX1504" s="13" t="e">
        <f t="shared" si="1831"/>
        <v>#N/A</v>
      </c>
      <c r="AY1504" s="13" t="e">
        <f t="shared" si="1832"/>
        <v>#N/A</v>
      </c>
      <c r="AZ1504" s="13" t="e">
        <f t="shared" si="1833"/>
        <v>#N/A</v>
      </c>
      <c r="BA1504" s="13" t="e">
        <f t="shared" si="1834"/>
        <v>#N/A</v>
      </c>
      <c r="BB1504" s="13" t="e">
        <f t="shared" si="1835"/>
        <v>#N/A</v>
      </c>
      <c r="BC1504" s="13" t="e">
        <f t="shared" si="1836"/>
        <v>#N/A</v>
      </c>
      <c r="BD1504" s="13" t="e">
        <f t="shared" si="1837"/>
        <v>#N/A</v>
      </c>
      <c r="BE1504" s="13" t="e">
        <f t="shared" si="1838"/>
        <v>#N/A</v>
      </c>
      <c r="BF1504" s="13" t="e">
        <f t="shared" si="1839"/>
        <v>#N/A</v>
      </c>
      <c r="BG1504" s="13" t="e">
        <f t="shared" si="1840"/>
        <v>#N/A</v>
      </c>
      <c r="BH1504" s="13" t="e">
        <f t="shared" si="1841"/>
        <v>#N/A</v>
      </c>
      <c r="BI1504" s="13" t="e">
        <f t="shared" si="1842"/>
        <v>#N/A</v>
      </c>
      <c r="BJ1504" s="14" t="e">
        <f t="shared" si="1843"/>
        <v>#N/A</v>
      </c>
      <c r="BK1504" s="14" t="e">
        <f t="shared" si="1844"/>
        <v>#N/A</v>
      </c>
      <c r="BL1504" s="14" t="e">
        <f t="shared" si="1845"/>
        <v>#N/A</v>
      </c>
      <c r="BM1504" s="14" t="e">
        <f t="shared" si="1846"/>
        <v>#N/A</v>
      </c>
      <c r="BN1504" s="14" t="e">
        <f t="shared" si="1847"/>
        <v>#N/A</v>
      </c>
    </row>
    <row r="1505" spans="1:66" x14ac:dyDescent="0.25">
      <c r="A1505" t="s">
        <v>37</v>
      </c>
      <c r="B1505" t="s">
        <v>219</v>
      </c>
      <c r="C1505" t="s">
        <v>547</v>
      </c>
      <c r="D1505" s="11">
        <v>44471</v>
      </c>
      <c r="E1505" s="10">
        <f>VLOOKUP(A1505,home!$A$2:$E$405,3,FALSE)</f>
        <v>1.5481</v>
      </c>
      <c r="F1505" s="10">
        <f>VLOOKUP(B1505,home!$B$2:$E$405,3,FALSE)</f>
        <v>1.2457</v>
      </c>
      <c r="G1505" s="10" t="e">
        <f>VLOOKUP(C1505,away!$B$2:$E$405,4,FALSE)</f>
        <v>#N/A</v>
      </c>
      <c r="H1505" s="10">
        <f>VLOOKUP(A1505,away!$A$2:$E$405,3,FALSE)</f>
        <v>1.2666999999999999</v>
      </c>
      <c r="I1505" s="10" t="e">
        <f>VLOOKUP(C1505,away!$B$2:$E$405,3,FALSE)</f>
        <v>#N/A</v>
      </c>
      <c r="J1505" s="10">
        <f>VLOOKUP(B1505,home!$B$2:$E$405,4,FALSE)</f>
        <v>1.2319</v>
      </c>
      <c r="K1505" s="12" t="e">
        <f t="shared" si="1792"/>
        <v>#N/A</v>
      </c>
      <c r="L1505" s="12" t="e">
        <f t="shared" si="1793"/>
        <v>#N/A</v>
      </c>
      <c r="M1505" s="13" t="e">
        <f t="shared" si="1794"/>
        <v>#N/A</v>
      </c>
      <c r="N1505" s="13" t="e">
        <f t="shared" si="1795"/>
        <v>#N/A</v>
      </c>
      <c r="O1505" s="13" t="e">
        <f t="shared" si="1796"/>
        <v>#N/A</v>
      </c>
      <c r="P1505" s="13" t="e">
        <f t="shared" si="1797"/>
        <v>#N/A</v>
      </c>
      <c r="Q1505" s="13" t="e">
        <f t="shared" si="1798"/>
        <v>#N/A</v>
      </c>
      <c r="R1505" s="13" t="e">
        <f t="shared" si="1799"/>
        <v>#N/A</v>
      </c>
      <c r="S1505" s="13" t="e">
        <f t="shared" si="1800"/>
        <v>#N/A</v>
      </c>
      <c r="T1505" s="13" t="e">
        <f t="shared" si="1801"/>
        <v>#N/A</v>
      </c>
      <c r="U1505" s="13" t="e">
        <f t="shared" si="1802"/>
        <v>#N/A</v>
      </c>
      <c r="V1505" s="13" t="e">
        <f t="shared" si="1803"/>
        <v>#N/A</v>
      </c>
      <c r="W1505" s="13" t="e">
        <f t="shared" si="1804"/>
        <v>#N/A</v>
      </c>
      <c r="X1505" s="13" t="e">
        <f t="shared" si="1805"/>
        <v>#N/A</v>
      </c>
      <c r="Y1505" s="13" t="e">
        <f t="shared" si="1806"/>
        <v>#N/A</v>
      </c>
      <c r="Z1505" s="13" t="e">
        <f t="shared" si="1807"/>
        <v>#N/A</v>
      </c>
      <c r="AA1505" s="13" t="e">
        <f t="shared" si="1808"/>
        <v>#N/A</v>
      </c>
      <c r="AB1505" s="13" t="e">
        <f t="shared" si="1809"/>
        <v>#N/A</v>
      </c>
      <c r="AC1505" s="13" t="e">
        <f t="shared" si="1810"/>
        <v>#N/A</v>
      </c>
      <c r="AD1505" s="13" t="e">
        <f t="shared" si="1811"/>
        <v>#N/A</v>
      </c>
      <c r="AE1505" s="13" t="e">
        <f t="shared" si="1812"/>
        <v>#N/A</v>
      </c>
      <c r="AF1505" s="13" t="e">
        <f t="shared" si="1813"/>
        <v>#N/A</v>
      </c>
      <c r="AG1505" s="13" t="e">
        <f t="shared" si="1814"/>
        <v>#N/A</v>
      </c>
      <c r="AH1505" s="13" t="e">
        <f t="shared" si="1815"/>
        <v>#N/A</v>
      </c>
      <c r="AI1505" s="13" t="e">
        <f t="shared" si="1816"/>
        <v>#N/A</v>
      </c>
      <c r="AJ1505" s="13" t="e">
        <f t="shared" si="1817"/>
        <v>#N/A</v>
      </c>
      <c r="AK1505" s="13" t="e">
        <f t="shared" si="1818"/>
        <v>#N/A</v>
      </c>
      <c r="AL1505" s="13" t="e">
        <f t="shared" si="1819"/>
        <v>#N/A</v>
      </c>
      <c r="AM1505" s="13" t="e">
        <f t="shared" si="1820"/>
        <v>#N/A</v>
      </c>
      <c r="AN1505" s="13" t="e">
        <f t="shared" si="1821"/>
        <v>#N/A</v>
      </c>
      <c r="AO1505" s="13" t="e">
        <f t="shared" si="1822"/>
        <v>#N/A</v>
      </c>
      <c r="AP1505" s="13" t="e">
        <f t="shared" si="1823"/>
        <v>#N/A</v>
      </c>
      <c r="AQ1505" s="13" t="e">
        <f t="shared" si="1824"/>
        <v>#N/A</v>
      </c>
      <c r="AR1505" s="13" t="e">
        <f t="shared" si="1825"/>
        <v>#N/A</v>
      </c>
      <c r="AS1505" s="13" t="e">
        <f t="shared" si="1826"/>
        <v>#N/A</v>
      </c>
      <c r="AT1505" s="13" t="e">
        <f t="shared" si="1827"/>
        <v>#N/A</v>
      </c>
      <c r="AU1505" s="13" t="e">
        <f t="shared" si="1828"/>
        <v>#N/A</v>
      </c>
      <c r="AV1505" s="13" t="e">
        <f t="shared" si="1829"/>
        <v>#N/A</v>
      </c>
      <c r="AW1505" s="13" t="e">
        <f t="shared" si="1830"/>
        <v>#N/A</v>
      </c>
      <c r="AX1505" s="13" t="e">
        <f t="shared" si="1831"/>
        <v>#N/A</v>
      </c>
      <c r="AY1505" s="13" t="e">
        <f t="shared" si="1832"/>
        <v>#N/A</v>
      </c>
      <c r="AZ1505" s="13" t="e">
        <f t="shared" si="1833"/>
        <v>#N/A</v>
      </c>
      <c r="BA1505" s="13" t="e">
        <f t="shared" si="1834"/>
        <v>#N/A</v>
      </c>
      <c r="BB1505" s="13" t="e">
        <f t="shared" si="1835"/>
        <v>#N/A</v>
      </c>
      <c r="BC1505" s="13" t="e">
        <f t="shared" si="1836"/>
        <v>#N/A</v>
      </c>
      <c r="BD1505" s="13" t="e">
        <f t="shared" si="1837"/>
        <v>#N/A</v>
      </c>
      <c r="BE1505" s="13" t="e">
        <f t="shared" si="1838"/>
        <v>#N/A</v>
      </c>
      <c r="BF1505" s="13" t="e">
        <f t="shared" si="1839"/>
        <v>#N/A</v>
      </c>
      <c r="BG1505" s="13" t="e">
        <f t="shared" si="1840"/>
        <v>#N/A</v>
      </c>
      <c r="BH1505" s="13" t="e">
        <f t="shared" si="1841"/>
        <v>#N/A</v>
      </c>
      <c r="BI1505" s="13" t="e">
        <f t="shared" si="1842"/>
        <v>#N/A</v>
      </c>
      <c r="BJ1505" s="14" t="e">
        <f t="shared" si="1843"/>
        <v>#N/A</v>
      </c>
      <c r="BK1505" s="14" t="e">
        <f t="shared" si="1844"/>
        <v>#N/A</v>
      </c>
      <c r="BL1505" s="14" t="e">
        <f t="shared" si="1845"/>
        <v>#N/A</v>
      </c>
      <c r="BM1505" s="14" t="e">
        <f t="shared" si="1846"/>
        <v>#N/A</v>
      </c>
      <c r="BN1505" s="14" t="e">
        <f t="shared" si="1847"/>
        <v>#N/A</v>
      </c>
    </row>
    <row r="1506" spans="1:66" x14ac:dyDescent="0.25">
      <c r="A1506" t="s">
        <v>16</v>
      </c>
      <c r="B1506" t="s">
        <v>257</v>
      </c>
      <c r="C1506" t="s">
        <v>253</v>
      </c>
      <c r="D1506" s="11">
        <v>44472</v>
      </c>
      <c r="E1506" s="10">
        <f>VLOOKUP(A1506,home!$A$2:$E$405,3,FALSE)</f>
        <v>1.6373</v>
      </c>
      <c r="F1506" s="10">
        <f>VLOOKUP(B1506,home!$B$2:$E$405,3,FALSE)</f>
        <v>1.0419</v>
      </c>
      <c r="G1506" s="10">
        <f>VLOOKUP(C1506,away!$B$2:$E$405,4,FALSE)</f>
        <v>1.1496999999999999</v>
      </c>
      <c r="H1506" s="10">
        <f>VLOOKUP(A1506,away!$A$2:$E$405,3,FALSE)</f>
        <v>1.3301000000000001</v>
      </c>
      <c r="I1506" s="10">
        <f>VLOOKUP(C1506,away!$B$2:$E$405,3,FALSE)</f>
        <v>1.5036</v>
      </c>
      <c r="J1506" s="10">
        <f>VLOOKUP(B1506,home!$B$2:$E$405,4,FALSE)</f>
        <v>0.92869999999999997</v>
      </c>
      <c r="K1506" s="12">
        <f t="shared" si="1792"/>
        <v>1.961276529639</v>
      </c>
      <c r="L1506" s="12">
        <f t="shared" si="1793"/>
        <v>1.8573427549320001</v>
      </c>
      <c r="M1506" s="13">
        <f t="shared" si="1794"/>
        <v>2.1958097858210034E-2</v>
      </c>
      <c r="N1506" s="13">
        <f t="shared" si="1795"/>
        <v>4.3065901964823738E-2</v>
      </c>
      <c r="O1506" s="13">
        <f t="shared" si="1796"/>
        <v>4.0783713969034276E-2</v>
      </c>
      <c r="P1506" s="13">
        <f t="shared" si="1797"/>
        <v>7.998814099897715E-2</v>
      </c>
      <c r="Q1506" s="13">
        <f t="shared" si="1798"/>
        <v>4.2232071375671455E-2</v>
      </c>
      <c r="R1506" s="13">
        <f t="shared" si="1799"/>
        <v>3.7874667829802415E-2</v>
      </c>
      <c r="S1506" s="13">
        <f t="shared" si="1800"/>
        <v>7.284445517306079E-2</v>
      </c>
      <c r="T1506" s="13">
        <f t="shared" si="1801"/>
        <v>7.8439431795374479E-2</v>
      </c>
      <c r="U1506" s="13">
        <f t="shared" si="1802"/>
        <v>7.4282697082464752E-2</v>
      </c>
      <c r="V1506" s="13">
        <f t="shared" si="1803"/>
        <v>2.9483896449810615E-2</v>
      </c>
      <c r="W1506" s="13">
        <f t="shared" si="1804"/>
        <v>2.7609590129047814E-2</v>
      </c>
      <c r="X1506" s="13">
        <f t="shared" si="1805"/>
        <v>5.1280472192829024E-2</v>
      </c>
      <c r="Y1506" s="13">
        <f t="shared" si="1806"/>
        <v>4.7622706748421444E-2</v>
      </c>
      <c r="Z1506" s="13">
        <f t="shared" si="1807"/>
        <v>2.3448746629713205E-2</v>
      </c>
      <c r="AA1506" s="13">
        <f t="shared" si="1808"/>
        <v>4.598947641430811E-2</v>
      </c>
      <c r="AB1506" s="13">
        <f t="shared" si="1809"/>
        <v>4.5099040350884433E-2</v>
      </c>
      <c r="AC1506" s="13">
        <f t="shared" si="1810"/>
        <v>6.7126774870691743E-3</v>
      </c>
      <c r="AD1506" s="13">
        <f t="shared" si="1811"/>
        <v>1.3537510278263526E-2</v>
      </c>
      <c r="AE1506" s="13">
        <f t="shared" si="1812"/>
        <v>2.5143796635150244E-2</v>
      </c>
      <c r="AF1506" s="13">
        <f t="shared" si="1813"/>
        <v>2.3350324255889957E-2</v>
      </c>
      <c r="AG1506" s="13">
        <f t="shared" si="1814"/>
        <v>1.4456518527330053E-2</v>
      </c>
      <c r="AH1506" s="13">
        <f t="shared" si="1815"/>
        <v>1.0888089916233492E-2</v>
      </c>
      <c r="AI1506" s="13">
        <f t="shared" si="1816"/>
        <v>2.1354555205307813E-2</v>
      </c>
      <c r="AJ1506" s="13">
        <f t="shared" si="1817"/>
        <v>2.0941093962525279E-2</v>
      </c>
      <c r="AK1506" s="13">
        <f t="shared" si="1818"/>
        <v>1.3690425364555264E-2</v>
      </c>
      <c r="AL1506" s="13">
        <f t="shared" si="1819"/>
        <v>9.7810766084292984E-4</v>
      </c>
      <c r="AM1506" s="13">
        <f t="shared" si="1820"/>
        <v>5.3101602357009956E-3</v>
      </c>
      <c r="AN1506" s="13">
        <f t="shared" si="1821"/>
        <v>9.8627876413072465E-3</v>
      </c>
      <c r="AO1506" s="13">
        <f t="shared" si="1822"/>
        <v>9.1592885845074423E-3</v>
      </c>
      <c r="AP1506" s="13">
        <f t="shared" si="1823"/>
        <v>5.6706460975887579E-3</v>
      </c>
      <c r="AQ1506" s="13">
        <f t="shared" si="1824"/>
        <v>2.6330833612849742E-3</v>
      </c>
      <c r="AR1506" s="13">
        <f t="shared" si="1825"/>
        <v>4.0445829841928918E-3</v>
      </c>
      <c r="AS1506" s="13">
        <f t="shared" si="1826"/>
        <v>7.9325456790747852E-3</v>
      </c>
      <c r="AT1506" s="13">
        <f t="shared" si="1827"/>
        <v>7.7789578303293213E-3</v>
      </c>
      <c r="AU1506" s="13">
        <f t="shared" si="1828"/>
        <v>5.0855624725588047E-3</v>
      </c>
      <c r="AV1506" s="13">
        <f t="shared" si="1829"/>
        <v>2.4935485793606172E-3</v>
      </c>
      <c r="AW1506" s="13">
        <f t="shared" si="1830"/>
        <v>9.897261541920476E-5</v>
      </c>
      <c r="AX1506" s="13">
        <f t="shared" si="1831"/>
        <v>1.7357821064837762E-3</v>
      </c>
      <c r="AY1506" s="13">
        <f t="shared" si="1832"/>
        <v>3.2239423196182473E-3</v>
      </c>
      <c r="AZ1506" s="13">
        <f t="shared" si="1833"/>
        <v>2.9939829548308095E-3</v>
      </c>
      <c r="BA1506" s="13">
        <f t="shared" si="1834"/>
        <v>1.8536175165149685E-3</v>
      </c>
      <c r="BB1506" s="13">
        <f t="shared" si="1835"/>
        <v>8.6070076617853083E-4</v>
      </c>
      <c r="BC1506" s="13">
        <f t="shared" si="1836"/>
        <v>3.1972326644522336E-4</v>
      </c>
      <c r="BD1506" s="13">
        <f t="shared" si="1837"/>
        <v>1.2520294837353183E-3</v>
      </c>
      <c r="BE1506" s="13">
        <f t="shared" si="1838"/>
        <v>2.4555760408661136E-3</v>
      </c>
      <c r="BF1506" s="13">
        <f t="shared" si="1839"/>
        <v>2.4080318278472839E-3</v>
      </c>
      <c r="BG1506" s="13">
        <f t="shared" si="1840"/>
        <v>1.574272102193526E-3</v>
      </c>
      <c r="BH1506" s="13">
        <f t="shared" si="1841"/>
        <v>7.7189573132440325E-4</v>
      </c>
      <c r="BI1506" s="13">
        <f t="shared" si="1842"/>
        <v>3.0278019623501668E-4</v>
      </c>
      <c r="BJ1506" s="14">
        <f t="shared" si="1843"/>
        <v>0.41036203875326288</v>
      </c>
      <c r="BK1506" s="14">
        <f t="shared" si="1844"/>
        <v>0.21518931794758894</v>
      </c>
      <c r="BL1506" s="14">
        <f t="shared" si="1845"/>
        <v>0.34700354302283404</v>
      </c>
      <c r="BM1506" s="14">
        <f t="shared" si="1846"/>
        <v>0.72697608265268032</v>
      </c>
      <c r="BN1506" s="14">
        <f t="shared" si="1847"/>
        <v>0.26590259399651905</v>
      </c>
    </row>
    <row r="1507" spans="1:66" x14ac:dyDescent="0.25">
      <c r="A1507" t="s">
        <v>16</v>
      </c>
      <c r="B1507" t="s">
        <v>68</v>
      </c>
      <c r="C1507" t="s">
        <v>494</v>
      </c>
      <c r="D1507" s="11">
        <v>44472</v>
      </c>
      <c r="E1507" s="10">
        <f>VLOOKUP(A1507,home!$A$2:$E$405,3,FALSE)</f>
        <v>1.6373</v>
      </c>
      <c r="F1507" s="10">
        <f>VLOOKUP(B1507,home!$B$2:$E$405,3,FALSE)</f>
        <v>1.006</v>
      </c>
      <c r="G1507" s="10" t="e">
        <f>VLOOKUP(C1507,away!$B$2:$E$405,4,FALSE)</f>
        <v>#N/A</v>
      </c>
      <c r="H1507" s="10">
        <f>VLOOKUP(A1507,away!$A$2:$E$405,3,FALSE)</f>
        <v>1.3301000000000001</v>
      </c>
      <c r="I1507" s="10" t="e">
        <f>VLOOKUP(C1507,away!$B$2:$E$405,3,FALSE)</f>
        <v>#N/A</v>
      </c>
      <c r="J1507" s="10">
        <f>VLOOKUP(B1507,home!$B$2:$E$405,4,FALSE)</f>
        <v>1.1055999999999999</v>
      </c>
      <c r="K1507" s="12" t="e">
        <f t="shared" si="1792"/>
        <v>#N/A</v>
      </c>
      <c r="L1507" s="12" t="e">
        <f t="shared" si="1793"/>
        <v>#N/A</v>
      </c>
      <c r="M1507" s="13" t="e">
        <f t="shared" si="1794"/>
        <v>#N/A</v>
      </c>
      <c r="N1507" s="13" t="e">
        <f t="shared" si="1795"/>
        <v>#N/A</v>
      </c>
      <c r="O1507" s="13" t="e">
        <f t="shared" si="1796"/>
        <v>#N/A</v>
      </c>
      <c r="P1507" s="13" t="e">
        <f t="shared" si="1797"/>
        <v>#N/A</v>
      </c>
      <c r="Q1507" s="13" t="e">
        <f t="shared" si="1798"/>
        <v>#N/A</v>
      </c>
      <c r="R1507" s="13" t="e">
        <f t="shared" si="1799"/>
        <v>#N/A</v>
      </c>
      <c r="S1507" s="13" t="e">
        <f t="shared" si="1800"/>
        <v>#N/A</v>
      </c>
      <c r="T1507" s="13" t="e">
        <f t="shared" si="1801"/>
        <v>#N/A</v>
      </c>
      <c r="U1507" s="13" t="e">
        <f t="shared" si="1802"/>
        <v>#N/A</v>
      </c>
      <c r="V1507" s="13" t="e">
        <f t="shared" si="1803"/>
        <v>#N/A</v>
      </c>
      <c r="W1507" s="13" t="e">
        <f t="shared" si="1804"/>
        <v>#N/A</v>
      </c>
      <c r="X1507" s="13" t="e">
        <f t="shared" si="1805"/>
        <v>#N/A</v>
      </c>
      <c r="Y1507" s="13" t="e">
        <f t="shared" si="1806"/>
        <v>#N/A</v>
      </c>
      <c r="Z1507" s="13" t="e">
        <f t="shared" si="1807"/>
        <v>#N/A</v>
      </c>
      <c r="AA1507" s="13" t="e">
        <f t="shared" si="1808"/>
        <v>#N/A</v>
      </c>
      <c r="AB1507" s="13" t="e">
        <f t="shared" si="1809"/>
        <v>#N/A</v>
      </c>
      <c r="AC1507" s="13" t="e">
        <f t="shared" si="1810"/>
        <v>#N/A</v>
      </c>
      <c r="AD1507" s="13" t="e">
        <f t="shared" si="1811"/>
        <v>#N/A</v>
      </c>
      <c r="AE1507" s="13" t="e">
        <f t="shared" si="1812"/>
        <v>#N/A</v>
      </c>
      <c r="AF1507" s="13" t="e">
        <f t="shared" si="1813"/>
        <v>#N/A</v>
      </c>
      <c r="AG1507" s="13" t="e">
        <f t="shared" si="1814"/>
        <v>#N/A</v>
      </c>
      <c r="AH1507" s="13" t="e">
        <f t="shared" si="1815"/>
        <v>#N/A</v>
      </c>
      <c r="AI1507" s="13" t="e">
        <f t="shared" si="1816"/>
        <v>#N/A</v>
      </c>
      <c r="AJ1507" s="13" t="e">
        <f t="shared" si="1817"/>
        <v>#N/A</v>
      </c>
      <c r="AK1507" s="13" t="e">
        <f t="shared" si="1818"/>
        <v>#N/A</v>
      </c>
      <c r="AL1507" s="13" t="e">
        <f t="shared" si="1819"/>
        <v>#N/A</v>
      </c>
      <c r="AM1507" s="13" t="e">
        <f t="shared" si="1820"/>
        <v>#N/A</v>
      </c>
      <c r="AN1507" s="13" t="e">
        <f t="shared" si="1821"/>
        <v>#N/A</v>
      </c>
      <c r="AO1507" s="13" t="e">
        <f t="shared" si="1822"/>
        <v>#N/A</v>
      </c>
      <c r="AP1507" s="13" t="e">
        <f t="shared" si="1823"/>
        <v>#N/A</v>
      </c>
      <c r="AQ1507" s="13" t="e">
        <f t="shared" si="1824"/>
        <v>#N/A</v>
      </c>
      <c r="AR1507" s="13" t="e">
        <f t="shared" si="1825"/>
        <v>#N/A</v>
      </c>
      <c r="AS1507" s="13" t="e">
        <f t="shared" si="1826"/>
        <v>#N/A</v>
      </c>
      <c r="AT1507" s="13" t="e">
        <f t="shared" si="1827"/>
        <v>#N/A</v>
      </c>
      <c r="AU1507" s="13" t="e">
        <f t="shared" si="1828"/>
        <v>#N/A</v>
      </c>
      <c r="AV1507" s="13" t="e">
        <f t="shared" si="1829"/>
        <v>#N/A</v>
      </c>
      <c r="AW1507" s="13" t="e">
        <f t="shared" si="1830"/>
        <v>#N/A</v>
      </c>
      <c r="AX1507" s="13" t="e">
        <f t="shared" si="1831"/>
        <v>#N/A</v>
      </c>
      <c r="AY1507" s="13" t="e">
        <f t="shared" si="1832"/>
        <v>#N/A</v>
      </c>
      <c r="AZ1507" s="13" t="e">
        <f t="shared" si="1833"/>
        <v>#N/A</v>
      </c>
      <c r="BA1507" s="13" t="e">
        <f t="shared" si="1834"/>
        <v>#N/A</v>
      </c>
      <c r="BB1507" s="13" t="e">
        <f t="shared" si="1835"/>
        <v>#N/A</v>
      </c>
      <c r="BC1507" s="13" t="e">
        <f t="shared" si="1836"/>
        <v>#N/A</v>
      </c>
      <c r="BD1507" s="13" t="e">
        <f t="shared" si="1837"/>
        <v>#N/A</v>
      </c>
      <c r="BE1507" s="13" t="e">
        <f t="shared" si="1838"/>
        <v>#N/A</v>
      </c>
      <c r="BF1507" s="13" t="e">
        <f t="shared" si="1839"/>
        <v>#N/A</v>
      </c>
      <c r="BG1507" s="13" t="e">
        <f t="shared" si="1840"/>
        <v>#N/A</v>
      </c>
      <c r="BH1507" s="13" t="e">
        <f t="shared" si="1841"/>
        <v>#N/A</v>
      </c>
      <c r="BI1507" s="13" t="e">
        <f t="shared" si="1842"/>
        <v>#N/A</v>
      </c>
      <c r="BJ1507" s="14" t="e">
        <f t="shared" si="1843"/>
        <v>#N/A</v>
      </c>
      <c r="BK1507" s="14" t="e">
        <f t="shared" si="1844"/>
        <v>#N/A</v>
      </c>
      <c r="BL1507" s="14" t="e">
        <f t="shared" si="1845"/>
        <v>#N/A</v>
      </c>
      <c r="BM1507" s="14" t="e">
        <f t="shared" si="1846"/>
        <v>#N/A</v>
      </c>
      <c r="BN1507" s="14" t="e">
        <f t="shared" si="1847"/>
        <v>#N/A</v>
      </c>
    </row>
    <row r="1508" spans="1:66" x14ac:dyDescent="0.25">
      <c r="A1508" t="s">
        <v>16</v>
      </c>
      <c r="B1508" t="s">
        <v>65</v>
      </c>
      <c r="C1508" t="s">
        <v>322</v>
      </c>
      <c r="D1508" s="11">
        <v>44472</v>
      </c>
      <c r="E1508" s="10">
        <f>VLOOKUP(A1508,home!$A$2:$E$405,3,FALSE)</f>
        <v>1.6373</v>
      </c>
      <c r="F1508" s="10">
        <f>VLOOKUP(B1508,home!$B$2:$E$405,3,FALSE)</f>
        <v>1.0419</v>
      </c>
      <c r="G1508" s="10">
        <f>VLOOKUP(C1508,away!$B$2:$E$405,4,FALSE)</f>
        <v>1.006</v>
      </c>
      <c r="H1508" s="10">
        <f>VLOOKUP(A1508,away!$A$2:$E$405,3,FALSE)</f>
        <v>1.3301000000000001</v>
      </c>
      <c r="I1508" s="10">
        <f>VLOOKUP(C1508,away!$B$2:$E$405,3,FALSE)</f>
        <v>1.371</v>
      </c>
      <c r="J1508" s="10">
        <f>VLOOKUP(B1508,home!$B$2:$E$405,4,FALSE)</f>
        <v>1.2383</v>
      </c>
      <c r="K1508" s="12">
        <f t="shared" si="1792"/>
        <v>1.7161382872200002</v>
      </c>
      <c r="L1508" s="12">
        <f t="shared" si="1793"/>
        <v>2.2581231399299999</v>
      </c>
      <c r="M1508" s="13">
        <f t="shared" si="1794"/>
        <v>1.8793176500130775E-2</v>
      </c>
      <c r="N1508" s="13">
        <f t="shared" si="1795"/>
        <v>3.225168973035758E-2</v>
      </c>
      <c r="O1508" s="13">
        <f t="shared" si="1796"/>
        <v>4.2437306727733985E-2</v>
      </c>
      <c r="P1508" s="13">
        <f t="shared" si="1797"/>
        <v>7.2828286881963189E-2</v>
      </c>
      <c r="Q1508" s="13">
        <f t="shared" si="1798"/>
        <v>2.7674179786903376E-2</v>
      </c>
      <c r="R1508" s="13">
        <f t="shared" si="1799"/>
        <v>4.7914332159101597E-2</v>
      </c>
      <c r="S1508" s="13">
        <f t="shared" si="1800"/>
        <v>7.0556983409971005E-2</v>
      </c>
      <c r="T1508" s="13">
        <f t="shared" si="1801"/>
        <v>6.2491705755389579E-2</v>
      </c>
      <c r="U1508" s="13">
        <f t="shared" si="1802"/>
        <v>8.2227619924810785E-2</v>
      </c>
      <c r="V1508" s="13">
        <f t="shared" si="1803"/>
        <v>3.0380673475181138E-2</v>
      </c>
      <c r="W1508" s="13">
        <f t="shared" si="1804"/>
        <v>1.5830906499904897E-2</v>
      </c>
      <c r="X1508" s="13">
        <f t="shared" si="1805"/>
        <v>3.5748136293503492E-2</v>
      </c>
      <c r="Y1508" s="13">
        <f t="shared" si="1806"/>
        <v>4.0361846886865851E-2</v>
      </c>
      <c r="Z1508" s="13">
        <f t="shared" si="1807"/>
        <v>3.6065487394253158E-2</v>
      </c>
      <c r="AA1508" s="13">
        <f t="shared" si="1808"/>
        <v>6.1893363764528121E-2</v>
      </c>
      <c r="AB1508" s="13">
        <f t="shared" si="1809"/>
        <v>5.3108785640570873E-2</v>
      </c>
      <c r="AC1508" s="13">
        <f t="shared" si="1810"/>
        <v>7.3582970510012811E-3</v>
      </c>
      <c r="AD1508" s="13">
        <f t="shared" si="1811"/>
        <v>6.7920061914716907E-3</v>
      </c>
      <c r="AE1508" s="13">
        <f t="shared" si="1812"/>
        <v>1.5337186347510053E-2</v>
      </c>
      <c r="AF1508" s="13">
        <f t="shared" si="1813"/>
        <v>1.731662769636547E-2</v>
      </c>
      <c r="AG1508" s="13">
        <f t="shared" si="1814"/>
        <v>1.3034359235571865E-2</v>
      </c>
      <c r="AH1508" s="13">
        <f t="shared" si="1815"/>
        <v>2.036007790945419E-2</v>
      </c>
      <c r="AI1508" s="13">
        <f t="shared" si="1816"/>
        <v>3.4940709231196472E-2</v>
      </c>
      <c r="AJ1508" s="13">
        <f t="shared" si="1817"/>
        <v>2.9981544447138794E-2</v>
      </c>
      <c r="AK1508" s="13">
        <f t="shared" si="1818"/>
        <v>1.7150825445241019E-2</v>
      </c>
      <c r="AL1508" s="13">
        <f t="shared" si="1819"/>
        <v>1.1406100902405631E-3</v>
      </c>
      <c r="AM1508" s="13">
        <f t="shared" si="1820"/>
        <v>2.3312043744439718E-3</v>
      </c>
      <c r="AN1508" s="13">
        <f t="shared" si="1821"/>
        <v>5.264146541837972E-3</v>
      </c>
      <c r="AO1508" s="13">
        <f t="shared" si="1822"/>
        <v>5.9435455590534075E-3</v>
      </c>
      <c r="AP1508" s="13">
        <f t="shared" si="1823"/>
        <v>4.473752586708896E-3</v>
      </c>
      <c r="AQ1508" s="13">
        <f t="shared" si="1824"/>
        <v>2.525571059592262E-3</v>
      </c>
      <c r="AR1508" s="13">
        <f t="shared" si="1825"/>
        <v>9.1951126116232244E-3</v>
      </c>
      <c r="AS1508" s="13">
        <f t="shared" si="1826"/>
        <v>1.5780084808106103E-2</v>
      </c>
      <c r="AT1508" s="13">
        <f t="shared" si="1827"/>
        <v>1.3540403857384779E-2</v>
      </c>
      <c r="AU1508" s="13">
        <f t="shared" si="1828"/>
        <v>7.7457351613597972E-3</v>
      </c>
      <c r="AV1508" s="13">
        <f t="shared" si="1829"/>
        <v>3.3231881682689339E-3</v>
      </c>
      <c r="AW1508" s="13">
        <f t="shared" si="1830"/>
        <v>1.2278197365931623E-4</v>
      </c>
      <c r="AX1508" s="13">
        <f t="shared" si="1831"/>
        <v>6.6677818038634196E-4</v>
      </c>
      <c r="AY1508" s="13">
        <f t="shared" si="1832"/>
        <v>1.5056672383308184E-3</v>
      </c>
      <c r="AZ1508" s="13">
        <f t="shared" si="1833"/>
        <v>1.69999101595466E-3</v>
      </c>
      <c r="BA1508" s="13">
        <f t="shared" si="1834"/>
        <v>1.2795963502667757E-3</v>
      </c>
      <c r="BB1508" s="13">
        <f t="shared" si="1835"/>
        <v>7.2237153207684469E-4</v>
      </c>
      <c r="BC1508" s="13">
        <f t="shared" si="1836"/>
        <v>3.2624077444188182E-4</v>
      </c>
      <c r="BD1508" s="13">
        <f t="shared" si="1837"/>
        <v>3.4606160937614306E-3</v>
      </c>
      <c r="BE1508" s="13">
        <f t="shared" si="1838"/>
        <v>5.9388957758737095E-3</v>
      </c>
      <c r="BF1508" s="13">
        <f t="shared" si="1839"/>
        <v>5.0959832123930026E-3</v>
      </c>
      <c r="BG1508" s="13">
        <f t="shared" si="1840"/>
        <v>2.9151373006059997E-3</v>
      </c>
      <c r="BH1508" s="13">
        <f t="shared" si="1841"/>
        <v>1.250694683518279E-3</v>
      </c>
      <c r="BI1508" s="13">
        <f t="shared" si="1842"/>
        <v>4.2927300640164368E-4</v>
      </c>
      <c r="BJ1508" s="14">
        <f t="shared" si="1843"/>
        <v>0.29357750963693768</v>
      </c>
      <c r="BK1508" s="14">
        <f t="shared" si="1844"/>
        <v>0.20256369464681875</v>
      </c>
      <c r="BL1508" s="14">
        <f t="shared" si="1845"/>
        <v>0.45868968992907272</v>
      </c>
      <c r="BM1508" s="14">
        <f t="shared" si="1846"/>
        <v>0.74761452455622013</v>
      </c>
      <c r="BN1508" s="14">
        <f t="shared" si="1847"/>
        <v>0.24189897178619049</v>
      </c>
    </row>
    <row r="1509" spans="1:66" x14ac:dyDescent="0.25">
      <c r="A1509" t="s">
        <v>16</v>
      </c>
      <c r="B1509" t="s">
        <v>64</v>
      </c>
      <c r="C1509" t="s">
        <v>67</v>
      </c>
      <c r="D1509" s="11">
        <v>44472</v>
      </c>
      <c r="E1509" s="10">
        <f>VLOOKUP(A1509,home!$A$2:$E$405,3,FALSE)</f>
        <v>1.6373</v>
      </c>
      <c r="F1509" s="10">
        <f>VLOOKUP(B1509,home!$B$2:$E$405,3,FALSE)</f>
        <v>0.79039999999999999</v>
      </c>
      <c r="G1509" s="10">
        <f>VLOOKUP(C1509,away!$B$2:$E$405,4,FALSE)</f>
        <v>1.0419</v>
      </c>
      <c r="H1509" s="10">
        <f>VLOOKUP(A1509,away!$A$2:$E$405,3,FALSE)</f>
        <v>1.3301000000000001</v>
      </c>
      <c r="I1509" s="10">
        <f>VLOOKUP(C1509,away!$B$2:$E$405,3,FALSE)</f>
        <v>1.0172000000000001</v>
      </c>
      <c r="J1509" s="10">
        <f>VLOOKUP(B1509,home!$B$2:$E$405,4,FALSE)</f>
        <v>1.0172000000000001</v>
      </c>
      <c r="K1509" s="12">
        <f t="shared" si="1792"/>
        <v>1.3483456284480002</v>
      </c>
      <c r="L1509" s="12">
        <f t="shared" si="1793"/>
        <v>1.3762489367840003</v>
      </c>
      <c r="M1509" s="13">
        <f t="shared" si="1794"/>
        <v>6.5572782815400271E-2</v>
      </c>
      <c r="N1509" s="13">
        <f t="shared" si="1795"/>
        <v>8.8414775054315123E-2</v>
      </c>
      <c r="O1509" s="13">
        <f t="shared" si="1796"/>
        <v>9.0244472631662784E-2</v>
      </c>
      <c r="P1509" s="13">
        <f t="shared" si="1797"/>
        <v>0.12168074016449772</v>
      </c>
      <c r="Q1509" s="13">
        <f t="shared" si="1798"/>
        <v>5.9606837717349551E-2</v>
      </c>
      <c r="R1509" s="13">
        <f t="shared" si="1799"/>
        <v>6.2099429754979368E-2</v>
      </c>
      <c r="S1509" s="13">
        <f t="shared" si="1800"/>
        <v>5.6449497380118285E-2</v>
      </c>
      <c r="T1509" s="13">
        <f t="shared" si="1801"/>
        <v>8.2033847033558746E-2</v>
      </c>
      <c r="U1509" s="13">
        <f t="shared" si="1802"/>
        <v>8.3731494639240109E-2</v>
      </c>
      <c r="V1509" s="13">
        <f t="shared" si="1803"/>
        <v>1.1639003474393204E-2</v>
      </c>
      <c r="W1509" s="13">
        <f t="shared" si="1804"/>
        <v>2.6790206353932564E-2</v>
      </c>
      <c r="X1509" s="13">
        <f t="shared" si="1805"/>
        <v>3.6869993010823651E-2</v>
      </c>
      <c r="Y1509" s="13">
        <f t="shared" si="1806"/>
        <v>2.5371144340189795E-2</v>
      </c>
      <c r="Z1509" s="13">
        <f t="shared" si="1807"/>
        <v>2.8488091391727689E-2</v>
      </c>
      <c r="AA1509" s="13">
        <f t="shared" si="1808"/>
        <v>3.8411793490863141E-2</v>
      </c>
      <c r="AB1509" s="13">
        <f t="shared" si="1809"/>
        <v>2.5896186917126335E-2</v>
      </c>
      <c r="AC1509" s="13">
        <f t="shared" si="1810"/>
        <v>1.3498765195846518E-3</v>
      </c>
      <c r="AD1509" s="13">
        <f t="shared" si="1811"/>
        <v>9.0306144056361976E-3</v>
      </c>
      <c r="AE1509" s="13">
        <f t="shared" si="1812"/>
        <v>1.2428373474263092E-2</v>
      </c>
      <c r="AF1509" s="13">
        <f t="shared" si="1813"/>
        <v>8.5522678899545273E-3</v>
      </c>
      <c r="AG1509" s="13">
        <f t="shared" si="1814"/>
        <v>3.923349863547288E-3</v>
      </c>
      <c r="AH1509" s="13">
        <f t="shared" si="1815"/>
        <v>9.8016763722176652E-3</v>
      </c>
      <c r="AI1509" s="13">
        <f t="shared" si="1816"/>
        <v>1.3216047487941744E-2</v>
      </c>
      <c r="AJ1509" s="13">
        <f t="shared" si="1817"/>
        <v>8.9098999278637136E-3</v>
      </c>
      <c r="AK1509" s="13">
        <f t="shared" si="1818"/>
        <v>4.0045415392147331E-3</v>
      </c>
      <c r="AL1509" s="13">
        <f t="shared" si="1819"/>
        <v>1.0019643332578534E-4</v>
      </c>
      <c r="AM1509" s="13">
        <f t="shared" si="1820"/>
        <v>2.4352778912078185E-3</v>
      </c>
      <c r="AN1509" s="13">
        <f t="shared" si="1821"/>
        <v>3.3515486085483417E-3</v>
      </c>
      <c r="AO1509" s="13">
        <f t="shared" si="1822"/>
        <v>2.3062826045472762E-3</v>
      </c>
      <c r="AP1509" s="13">
        <f t="shared" si="1823"/>
        <v>1.0580063274772079E-3</v>
      </c>
      <c r="AQ1509" s="13">
        <f t="shared" si="1824"/>
        <v>3.6402002082531305E-4</v>
      </c>
      <c r="AR1509" s="13">
        <f t="shared" si="1825"/>
        <v>2.6979093371930843E-3</v>
      </c>
      <c r="AS1509" s="13">
        <f t="shared" si="1826"/>
        <v>3.6377142607533371E-3</v>
      </c>
      <c r="AT1509" s="13">
        <f t="shared" si="1827"/>
        <v>2.4524480605148556E-3</v>
      </c>
      <c r="AU1509" s="13">
        <f t="shared" si="1828"/>
        <v>1.1022492071303281E-3</v>
      </c>
      <c r="AV1509" s="13">
        <f t="shared" si="1829"/>
        <v>3.7155322497361282E-4</v>
      </c>
      <c r="AW1509" s="13">
        <f t="shared" si="1830"/>
        <v>5.1647343631236508E-6</v>
      </c>
      <c r="AX1509" s="13">
        <f t="shared" si="1831"/>
        <v>5.4726604977768818E-4</v>
      </c>
      <c r="AY1509" s="13">
        <f t="shared" si="1832"/>
        <v>7.5317431914452299E-4</v>
      </c>
      <c r="AZ1509" s="13">
        <f t="shared" si="1833"/>
        <v>5.1827767796783165E-4</v>
      </c>
      <c r="BA1509" s="13">
        <f t="shared" si="1834"/>
        <v>2.3775970108736962E-4</v>
      </c>
      <c r="BB1509" s="13">
        <f t="shared" si="1835"/>
        <v>8.1804133957893529E-5</v>
      </c>
      <c r="BC1509" s="13">
        <f t="shared" si="1836"/>
        <v>2.2516570476817386E-5</v>
      </c>
      <c r="BD1509" s="13">
        <f t="shared" si="1837"/>
        <v>6.1883247614193419E-4</v>
      </c>
      <c r="BE1509" s="13">
        <f t="shared" si="1838"/>
        <v>8.3440006394762845E-4</v>
      </c>
      <c r="BF1509" s="13">
        <f t="shared" si="1839"/>
        <v>5.625298393002584E-4</v>
      </c>
      <c r="BG1509" s="13">
        <f t="shared" si="1840"/>
        <v>2.5282821656401994E-4</v>
      </c>
      <c r="BH1509" s="13">
        <f t="shared" si="1841"/>
        <v>8.5224955138100091E-5</v>
      </c>
      <c r="BI1509" s="13">
        <f t="shared" si="1842"/>
        <v>2.298253913902682E-5</v>
      </c>
      <c r="BJ1509" s="14">
        <f t="shared" si="1843"/>
        <v>0.36469734304858858</v>
      </c>
      <c r="BK1509" s="14">
        <f t="shared" si="1844"/>
        <v>0.25754527110646441</v>
      </c>
      <c r="BL1509" s="14">
        <f t="shared" si="1845"/>
        <v>0.34895421494190587</v>
      </c>
      <c r="BM1509" s="14">
        <f t="shared" si="1846"/>
        <v>0.5113178727657004</v>
      </c>
      <c r="BN1509" s="14">
        <f t="shared" si="1847"/>
        <v>0.48761903813820484</v>
      </c>
    </row>
    <row r="1510" spans="1:66" x14ac:dyDescent="0.25">
      <c r="A1510" t="s">
        <v>16</v>
      </c>
      <c r="B1510" t="s">
        <v>254</v>
      </c>
      <c r="C1510" t="s">
        <v>496</v>
      </c>
      <c r="D1510" s="11">
        <v>44472</v>
      </c>
      <c r="E1510" s="10">
        <f>VLOOKUP(A1510,home!$A$2:$E$405,3,FALSE)</f>
        <v>1.6373</v>
      </c>
      <c r="F1510" s="10">
        <f>VLOOKUP(B1510,home!$B$2:$E$405,3,FALSE)</f>
        <v>1.1136999999999999</v>
      </c>
      <c r="G1510" s="10" t="e">
        <f>VLOOKUP(C1510,away!$B$2:$E$405,4,FALSE)</f>
        <v>#N/A</v>
      </c>
      <c r="H1510" s="10">
        <f>VLOOKUP(A1510,away!$A$2:$E$405,3,FALSE)</f>
        <v>1.3301000000000001</v>
      </c>
      <c r="I1510" s="10" t="e">
        <f>VLOOKUP(C1510,away!$B$2:$E$405,3,FALSE)</f>
        <v>#N/A</v>
      </c>
      <c r="J1510" s="10">
        <f>VLOOKUP(B1510,home!$B$2:$E$405,4,FALSE)</f>
        <v>0.84030000000000005</v>
      </c>
      <c r="K1510" s="12" t="e">
        <f t="shared" si="1792"/>
        <v>#N/A</v>
      </c>
      <c r="L1510" s="12" t="e">
        <f t="shared" si="1793"/>
        <v>#N/A</v>
      </c>
      <c r="M1510" s="13" t="e">
        <f t="shared" si="1794"/>
        <v>#N/A</v>
      </c>
      <c r="N1510" s="13" t="e">
        <f t="shared" si="1795"/>
        <v>#N/A</v>
      </c>
      <c r="O1510" s="13" t="e">
        <f t="shared" si="1796"/>
        <v>#N/A</v>
      </c>
      <c r="P1510" s="13" t="e">
        <f t="shared" si="1797"/>
        <v>#N/A</v>
      </c>
      <c r="Q1510" s="13" t="e">
        <f t="shared" si="1798"/>
        <v>#N/A</v>
      </c>
      <c r="R1510" s="13" t="e">
        <f t="shared" si="1799"/>
        <v>#N/A</v>
      </c>
      <c r="S1510" s="13" t="e">
        <f t="shared" si="1800"/>
        <v>#N/A</v>
      </c>
      <c r="T1510" s="13" t="e">
        <f t="shared" si="1801"/>
        <v>#N/A</v>
      </c>
      <c r="U1510" s="13" t="e">
        <f t="shared" si="1802"/>
        <v>#N/A</v>
      </c>
      <c r="V1510" s="13" t="e">
        <f t="shared" si="1803"/>
        <v>#N/A</v>
      </c>
      <c r="W1510" s="13" t="e">
        <f t="shared" si="1804"/>
        <v>#N/A</v>
      </c>
      <c r="X1510" s="13" t="e">
        <f t="shared" si="1805"/>
        <v>#N/A</v>
      </c>
      <c r="Y1510" s="13" t="e">
        <f t="shared" si="1806"/>
        <v>#N/A</v>
      </c>
      <c r="Z1510" s="13" t="e">
        <f t="shared" si="1807"/>
        <v>#N/A</v>
      </c>
      <c r="AA1510" s="13" t="e">
        <f t="shared" si="1808"/>
        <v>#N/A</v>
      </c>
      <c r="AB1510" s="13" t="e">
        <f t="shared" si="1809"/>
        <v>#N/A</v>
      </c>
      <c r="AC1510" s="13" t="e">
        <f t="shared" si="1810"/>
        <v>#N/A</v>
      </c>
      <c r="AD1510" s="13" t="e">
        <f t="shared" si="1811"/>
        <v>#N/A</v>
      </c>
      <c r="AE1510" s="13" t="e">
        <f t="shared" si="1812"/>
        <v>#N/A</v>
      </c>
      <c r="AF1510" s="13" t="e">
        <f t="shared" si="1813"/>
        <v>#N/A</v>
      </c>
      <c r="AG1510" s="13" t="e">
        <f t="shared" si="1814"/>
        <v>#N/A</v>
      </c>
      <c r="AH1510" s="13" t="e">
        <f t="shared" si="1815"/>
        <v>#N/A</v>
      </c>
      <c r="AI1510" s="13" t="e">
        <f t="shared" si="1816"/>
        <v>#N/A</v>
      </c>
      <c r="AJ1510" s="13" t="e">
        <f t="shared" si="1817"/>
        <v>#N/A</v>
      </c>
      <c r="AK1510" s="13" t="e">
        <f t="shared" si="1818"/>
        <v>#N/A</v>
      </c>
      <c r="AL1510" s="13" t="e">
        <f t="shared" si="1819"/>
        <v>#N/A</v>
      </c>
      <c r="AM1510" s="13" t="e">
        <f t="shared" si="1820"/>
        <v>#N/A</v>
      </c>
      <c r="AN1510" s="13" t="e">
        <f t="shared" si="1821"/>
        <v>#N/A</v>
      </c>
      <c r="AO1510" s="13" t="e">
        <f t="shared" si="1822"/>
        <v>#N/A</v>
      </c>
      <c r="AP1510" s="13" t="e">
        <f t="shared" si="1823"/>
        <v>#N/A</v>
      </c>
      <c r="AQ1510" s="13" t="e">
        <f t="shared" si="1824"/>
        <v>#N/A</v>
      </c>
      <c r="AR1510" s="13" t="e">
        <f t="shared" si="1825"/>
        <v>#N/A</v>
      </c>
      <c r="AS1510" s="13" t="e">
        <f t="shared" si="1826"/>
        <v>#N/A</v>
      </c>
      <c r="AT1510" s="13" t="e">
        <f t="shared" si="1827"/>
        <v>#N/A</v>
      </c>
      <c r="AU1510" s="13" t="e">
        <f t="shared" si="1828"/>
        <v>#N/A</v>
      </c>
      <c r="AV1510" s="13" t="e">
        <f t="shared" si="1829"/>
        <v>#N/A</v>
      </c>
      <c r="AW1510" s="13" t="e">
        <f t="shared" si="1830"/>
        <v>#N/A</v>
      </c>
      <c r="AX1510" s="13" t="e">
        <f t="shared" si="1831"/>
        <v>#N/A</v>
      </c>
      <c r="AY1510" s="13" t="e">
        <f t="shared" si="1832"/>
        <v>#N/A</v>
      </c>
      <c r="AZ1510" s="13" t="e">
        <f t="shared" si="1833"/>
        <v>#N/A</v>
      </c>
      <c r="BA1510" s="13" t="e">
        <f t="shared" si="1834"/>
        <v>#N/A</v>
      </c>
      <c r="BB1510" s="13" t="e">
        <f t="shared" si="1835"/>
        <v>#N/A</v>
      </c>
      <c r="BC1510" s="13" t="e">
        <f t="shared" si="1836"/>
        <v>#N/A</v>
      </c>
      <c r="BD1510" s="13" t="e">
        <f t="shared" si="1837"/>
        <v>#N/A</v>
      </c>
      <c r="BE1510" s="13" t="e">
        <f t="shared" si="1838"/>
        <v>#N/A</v>
      </c>
      <c r="BF1510" s="13" t="e">
        <f t="shared" si="1839"/>
        <v>#N/A</v>
      </c>
      <c r="BG1510" s="13" t="e">
        <f t="shared" si="1840"/>
        <v>#N/A</v>
      </c>
      <c r="BH1510" s="13" t="e">
        <f t="shared" si="1841"/>
        <v>#N/A</v>
      </c>
      <c r="BI1510" s="13" t="e">
        <f t="shared" si="1842"/>
        <v>#N/A</v>
      </c>
      <c r="BJ1510" s="14" t="e">
        <f t="shared" si="1843"/>
        <v>#N/A</v>
      </c>
      <c r="BK1510" s="14" t="e">
        <f t="shared" si="1844"/>
        <v>#N/A</v>
      </c>
      <c r="BL1510" s="14" t="e">
        <f t="shared" si="1845"/>
        <v>#N/A</v>
      </c>
      <c r="BM1510" s="14" t="e">
        <f t="shared" si="1846"/>
        <v>#N/A</v>
      </c>
      <c r="BN1510" s="14" t="e">
        <f t="shared" si="1847"/>
        <v>#N/A</v>
      </c>
    </row>
    <row r="1511" spans="1:66" x14ac:dyDescent="0.25">
      <c r="A1511" t="s">
        <v>16</v>
      </c>
      <c r="B1511" t="s">
        <v>57</v>
      </c>
      <c r="C1511" t="s">
        <v>252</v>
      </c>
      <c r="D1511" s="11">
        <v>44472</v>
      </c>
      <c r="E1511" s="10">
        <f>VLOOKUP(A1511,home!$A$2:$E$405,3,FALSE)</f>
        <v>1.6373</v>
      </c>
      <c r="F1511" s="10">
        <f>VLOOKUP(B1511,home!$B$2:$E$405,3,FALSE)</f>
        <v>0.55510000000000004</v>
      </c>
      <c r="G1511" s="10">
        <f>VLOOKUP(C1511,away!$B$2:$E$405,4,FALSE)</f>
        <v>1.1856</v>
      </c>
      <c r="H1511" s="10">
        <f>VLOOKUP(A1511,away!$A$2:$E$405,3,FALSE)</f>
        <v>1.3301000000000001</v>
      </c>
      <c r="I1511" s="10">
        <f>VLOOKUP(C1511,away!$B$2:$E$405,3,FALSE)</f>
        <v>0.92869999999999997</v>
      </c>
      <c r="J1511" s="10">
        <f>VLOOKUP(B1511,home!$B$2:$E$405,4,FALSE)</f>
        <v>1.1580999999999999</v>
      </c>
      <c r="K1511" s="12">
        <f t="shared" si="1792"/>
        <v>1.077550616688</v>
      </c>
      <c r="L1511" s="12">
        <f t="shared" si="1793"/>
        <v>1.430559087847</v>
      </c>
      <c r="M1511" s="13">
        <f t="shared" si="1794"/>
        <v>8.1422005511032153E-2</v>
      </c>
      <c r="N1511" s="13">
        <f t="shared" si="1795"/>
        <v>8.773633225038642E-2</v>
      </c>
      <c r="O1511" s="13">
        <f t="shared" si="1796"/>
        <v>0.11647898993453555</v>
      </c>
      <c r="P1511" s="13">
        <f t="shared" si="1797"/>
        <v>0.12551200743515412</v>
      </c>
      <c r="Q1511" s="13">
        <f t="shared" si="1798"/>
        <v>4.7270169461173579E-2</v>
      </c>
      <c r="R1511" s="13">
        <f t="shared" si="1799"/>
        <v>8.3315038797044563E-2</v>
      </c>
      <c r="S1511" s="13">
        <f t="shared" si="1800"/>
        <v>4.8369184446911365E-2</v>
      </c>
      <c r="T1511" s="13">
        <f t="shared" si="1801"/>
        <v>6.7622770506749585E-2</v>
      </c>
      <c r="U1511" s="13">
        <f t="shared" si="1802"/>
        <v>8.9776171435140009E-2</v>
      </c>
      <c r="V1511" s="13">
        <f t="shared" si="1803"/>
        <v>8.2845654969371137E-3</v>
      </c>
      <c r="W1511" s="13">
        <f t="shared" si="1804"/>
        <v>1.6978666751277953E-2</v>
      </c>
      <c r="X1511" s="13">
        <f t="shared" si="1805"/>
        <v>2.4288986020566377E-2</v>
      </c>
      <c r="Y1511" s="13">
        <f t="shared" si="1806"/>
        <v>1.737341484315499E-2</v>
      </c>
      <c r="Z1511" s="13">
        <f t="shared" si="1807"/>
        <v>3.9729028635145838E-2</v>
      </c>
      <c r="AA1511" s="13">
        <f t="shared" si="1808"/>
        <v>4.2810039306216609E-2</v>
      </c>
      <c r="AB1511" s="13">
        <f t="shared" si="1809"/>
        <v>2.3064992127425615E-2</v>
      </c>
      <c r="AC1511" s="13">
        <f t="shared" si="1810"/>
        <v>7.9816601768340758E-4</v>
      </c>
      <c r="AD1511" s="13">
        <f t="shared" si="1811"/>
        <v>4.5738432070948987E-3</v>
      </c>
      <c r="AE1511" s="13">
        <f t="shared" si="1812"/>
        <v>6.543152966296875E-3</v>
      </c>
      <c r="AF1511" s="13">
        <f t="shared" si="1813"/>
        <v>4.6801834695545264E-3</v>
      </c>
      <c r="AG1511" s="13">
        <f t="shared" si="1814"/>
        <v>2.2317596650541774E-3</v>
      </c>
      <c r="AH1511" s="13">
        <f t="shared" si="1815"/>
        <v>1.4208680741335394E-2</v>
      </c>
      <c r="AI1511" s="13">
        <f t="shared" si="1816"/>
        <v>1.5310572695148862E-2</v>
      </c>
      <c r="AJ1511" s="13">
        <f t="shared" si="1817"/>
        <v>8.248958524752055E-3</v>
      </c>
      <c r="AK1511" s="13">
        <f t="shared" si="1818"/>
        <v>2.9628901151267711E-3</v>
      </c>
      <c r="AL1511" s="13">
        <f t="shared" si="1819"/>
        <v>4.9214911137207776E-5</v>
      </c>
      <c r="AM1511" s="13">
        <f t="shared" si="1820"/>
        <v>9.8570951368786609E-4</v>
      </c>
      <c r="AN1511" s="13">
        <f t="shared" si="1821"/>
        <v>1.4101157027834234E-3</v>
      </c>
      <c r="AO1511" s="13">
        <f t="shared" si="1822"/>
        <v>1.0086269167662932E-3</v>
      </c>
      <c r="AP1511" s="13">
        <f t="shared" si="1823"/>
        <v>4.8096680067570688E-4</v>
      </c>
      <c r="AQ1511" s="13">
        <f t="shared" si="1824"/>
        <v>1.7201285691483228E-4</v>
      </c>
      <c r="AR1511" s="13">
        <f t="shared" si="1825"/>
        <v>4.0652714721667975E-3</v>
      </c>
      <c r="AS1511" s="13">
        <f t="shared" si="1826"/>
        <v>4.3805357818374659E-3</v>
      </c>
      <c r="AT1511" s="13">
        <f t="shared" si="1827"/>
        <v>2.3601245165714062E-3</v>
      </c>
      <c r="AU1511" s="13">
        <f t="shared" si="1828"/>
        <v>8.4771787609732902E-4</v>
      </c>
      <c r="AV1511" s="13">
        <f t="shared" si="1829"/>
        <v>2.283647300415295E-4</v>
      </c>
      <c r="AW1511" s="13">
        <f t="shared" si="1830"/>
        <v>2.1073549172078972E-6</v>
      </c>
      <c r="AX1511" s="13">
        <f t="shared" si="1831"/>
        <v>1.7702531572493131E-4</v>
      </c>
      <c r="AY1511" s="13">
        <f t="shared" si="1832"/>
        <v>2.5324517418928494E-4</v>
      </c>
      <c r="AZ1511" s="13">
        <f t="shared" si="1833"/>
        <v>1.8114109269493908E-4</v>
      </c>
      <c r="BA1511" s="13">
        <f t="shared" si="1834"/>
        <v>8.6377678779093672E-5</v>
      </c>
      <c r="BB1511" s="13">
        <f t="shared" si="1835"/>
        <v>3.0892093341140354E-5</v>
      </c>
      <c r="BC1511" s="13">
        <f t="shared" si="1836"/>
        <v>8.8385929743572206E-6</v>
      </c>
      <c r="BD1511" s="13">
        <f t="shared" si="1837"/>
        <v>9.6926850817889525E-4</v>
      </c>
      <c r="BE1511" s="13">
        <f t="shared" si="1838"/>
        <v>1.0444358787244261E-3</v>
      </c>
      <c r="BF1511" s="13">
        <f t="shared" si="1839"/>
        <v>5.627162626052894E-4</v>
      </c>
      <c r="BG1511" s="13">
        <f t="shared" si="1840"/>
        <v>2.0211841859689875E-4</v>
      </c>
      <c r="BH1511" s="13">
        <f t="shared" si="1841"/>
        <v>5.4448206650772867E-5</v>
      </c>
      <c r="BI1511" s="13">
        <f t="shared" si="1842"/>
        <v>1.17341397308192E-5</v>
      </c>
      <c r="BJ1511" s="14">
        <f t="shared" si="1843"/>
        <v>0.28409423087984126</v>
      </c>
      <c r="BK1511" s="14">
        <f t="shared" si="1844"/>
        <v>0.26468838899304464</v>
      </c>
      <c r="BL1511" s="14">
        <f t="shared" si="1845"/>
        <v>0.41090306946792715</v>
      </c>
      <c r="BM1511" s="14">
        <f t="shared" si="1846"/>
        <v>0.45742903676736035</v>
      </c>
      <c r="BN1511" s="14">
        <f t="shared" si="1847"/>
        <v>0.54173454338932636</v>
      </c>
    </row>
    <row r="1512" spans="1:66" x14ac:dyDescent="0.25">
      <c r="A1512" t="s">
        <v>16</v>
      </c>
      <c r="B1512" t="s">
        <v>251</v>
      </c>
      <c r="C1512" t="s">
        <v>495</v>
      </c>
      <c r="D1512" s="11">
        <v>44472</v>
      </c>
      <c r="E1512" s="10">
        <f>VLOOKUP(A1512,home!$A$2:$E$405,3,FALSE)</f>
        <v>1.6373</v>
      </c>
      <c r="F1512" s="10">
        <f>VLOOKUP(B1512,home!$B$2:$E$405,3,FALSE)</f>
        <v>0.35680000000000001</v>
      </c>
      <c r="G1512" s="10" t="e">
        <f>VLOOKUP(C1512,away!$B$2:$E$405,4,FALSE)</f>
        <v>#N/A</v>
      </c>
      <c r="H1512" s="10">
        <f>VLOOKUP(A1512,away!$A$2:$E$405,3,FALSE)</f>
        <v>1.3301000000000001</v>
      </c>
      <c r="I1512" s="10" t="e">
        <f>VLOOKUP(C1512,away!$B$2:$E$405,3,FALSE)</f>
        <v>#N/A</v>
      </c>
      <c r="J1512" s="10">
        <f>VLOOKUP(B1512,home!$B$2:$E$405,4,FALSE)</f>
        <v>1.3994</v>
      </c>
      <c r="K1512" s="12" t="e">
        <f t="shared" si="1792"/>
        <v>#N/A</v>
      </c>
      <c r="L1512" s="12" t="e">
        <f t="shared" si="1793"/>
        <v>#N/A</v>
      </c>
      <c r="M1512" s="13" t="e">
        <f t="shared" si="1794"/>
        <v>#N/A</v>
      </c>
      <c r="N1512" s="13" t="e">
        <f t="shared" si="1795"/>
        <v>#N/A</v>
      </c>
      <c r="O1512" s="13" t="e">
        <f t="shared" si="1796"/>
        <v>#N/A</v>
      </c>
      <c r="P1512" s="13" t="e">
        <f t="shared" si="1797"/>
        <v>#N/A</v>
      </c>
      <c r="Q1512" s="13" t="e">
        <f t="shared" si="1798"/>
        <v>#N/A</v>
      </c>
      <c r="R1512" s="13" t="e">
        <f t="shared" si="1799"/>
        <v>#N/A</v>
      </c>
      <c r="S1512" s="13" t="e">
        <f t="shared" si="1800"/>
        <v>#N/A</v>
      </c>
      <c r="T1512" s="13" t="e">
        <f t="shared" si="1801"/>
        <v>#N/A</v>
      </c>
      <c r="U1512" s="13" t="e">
        <f t="shared" si="1802"/>
        <v>#N/A</v>
      </c>
      <c r="V1512" s="13" t="e">
        <f t="shared" si="1803"/>
        <v>#N/A</v>
      </c>
      <c r="W1512" s="13" t="e">
        <f t="shared" si="1804"/>
        <v>#N/A</v>
      </c>
      <c r="X1512" s="13" t="e">
        <f t="shared" si="1805"/>
        <v>#N/A</v>
      </c>
      <c r="Y1512" s="13" t="e">
        <f t="shared" si="1806"/>
        <v>#N/A</v>
      </c>
      <c r="Z1512" s="13" t="e">
        <f t="shared" si="1807"/>
        <v>#N/A</v>
      </c>
      <c r="AA1512" s="13" t="e">
        <f t="shared" si="1808"/>
        <v>#N/A</v>
      </c>
      <c r="AB1512" s="13" t="e">
        <f t="shared" si="1809"/>
        <v>#N/A</v>
      </c>
      <c r="AC1512" s="13" t="e">
        <f t="shared" si="1810"/>
        <v>#N/A</v>
      </c>
      <c r="AD1512" s="13" t="e">
        <f t="shared" si="1811"/>
        <v>#N/A</v>
      </c>
      <c r="AE1512" s="13" t="e">
        <f t="shared" si="1812"/>
        <v>#N/A</v>
      </c>
      <c r="AF1512" s="13" t="e">
        <f t="shared" si="1813"/>
        <v>#N/A</v>
      </c>
      <c r="AG1512" s="13" t="e">
        <f t="shared" si="1814"/>
        <v>#N/A</v>
      </c>
      <c r="AH1512" s="13" t="e">
        <f t="shared" si="1815"/>
        <v>#N/A</v>
      </c>
      <c r="AI1512" s="13" t="e">
        <f t="shared" si="1816"/>
        <v>#N/A</v>
      </c>
      <c r="AJ1512" s="13" t="e">
        <f t="shared" si="1817"/>
        <v>#N/A</v>
      </c>
      <c r="AK1512" s="13" t="e">
        <f t="shared" si="1818"/>
        <v>#N/A</v>
      </c>
      <c r="AL1512" s="13" t="e">
        <f t="shared" si="1819"/>
        <v>#N/A</v>
      </c>
      <c r="AM1512" s="13" t="e">
        <f t="shared" si="1820"/>
        <v>#N/A</v>
      </c>
      <c r="AN1512" s="13" t="e">
        <f t="shared" si="1821"/>
        <v>#N/A</v>
      </c>
      <c r="AO1512" s="13" t="e">
        <f t="shared" si="1822"/>
        <v>#N/A</v>
      </c>
      <c r="AP1512" s="13" t="e">
        <f t="shared" si="1823"/>
        <v>#N/A</v>
      </c>
      <c r="AQ1512" s="13" t="e">
        <f t="shared" si="1824"/>
        <v>#N/A</v>
      </c>
      <c r="AR1512" s="13" t="e">
        <f t="shared" si="1825"/>
        <v>#N/A</v>
      </c>
      <c r="AS1512" s="13" t="e">
        <f t="shared" si="1826"/>
        <v>#N/A</v>
      </c>
      <c r="AT1512" s="13" t="e">
        <f t="shared" si="1827"/>
        <v>#N/A</v>
      </c>
      <c r="AU1512" s="13" t="e">
        <f t="shared" si="1828"/>
        <v>#N/A</v>
      </c>
      <c r="AV1512" s="13" t="e">
        <f t="shared" si="1829"/>
        <v>#N/A</v>
      </c>
      <c r="AW1512" s="13" t="e">
        <f t="shared" si="1830"/>
        <v>#N/A</v>
      </c>
      <c r="AX1512" s="13" t="e">
        <f t="shared" si="1831"/>
        <v>#N/A</v>
      </c>
      <c r="AY1512" s="13" t="e">
        <f t="shared" si="1832"/>
        <v>#N/A</v>
      </c>
      <c r="AZ1512" s="13" t="e">
        <f t="shared" si="1833"/>
        <v>#N/A</v>
      </c>
      <c r="BA1512" s="13" t="e">
        <f t="shared" si="1834"/>
        <v>#N/A</v>
      </c>
      <c r="BB1512" s="13" t="e">
        <f t="shared" si="1835"/>
        <v>#N/A</v>
      </c>
      <c r="BC1512" s="13" t="e">
        <f t="shared" si="1836"/>
        <v>#N/A</v>
      </c>
      <c r="BD1512" s="13" t="e">
        <f t="shared" si="1837"/>
        <v>#N/A</v>
      </c>
      <c r="BE1512" s="13" t="e">
        <f t="shared" si="1838"/>
        <v>#N/A</v>
      </c>
      <c r="BF1512" s="13" t="e">
        <f t="shared" si="1839"/>
        <v>#N/A</v>
      </c>
      <c r="BG1512" s="13" t="e">
        <f t="shared" si="1840"/>
        <v>#N/A</v>
      </c>
      <c r="BH1512" s="13" t="e">
        <f t="shared" si="1841"/>
        <v>#N/A</v>
      </c>
      <c r="BI1512" s="13" t="e">
        <f t="shared" si="1842"/>
        <v>#N/A</v>
      </c>
      <c r="BJ1512" s="14" t="e">
        <f t="shared" si="1843"/>
        <v>#N/A</v>
      </c>
      <c r="BK1512" s="14" t="e">
        <f t="shared" si="1844"/>
        <v>#N/A</v>
      </c>
      <c r="BL1512" s="14" t="e">
        <f t="shared" si="1845"/>
        <v>#N/A</v>
      </c>
      <c r="BM1512" s="14" t="e">
        <f t="shared" si="1846"/>
        <v>#N/A</v>
      </c>
      <c r="BN1512" s="14" t="e">
        <f t="shared" si="1847"/>
        <v>#N/A</v>
      </c>
    </row>
    <row r="1513" spans="1:66" x14ac:dyDescent="0.25">
      <c r="A1513" t="s">
        <v>16</v>
      </c>
      <c r="B1513" t="s">
        <v>256</v>
      </c>
      <c r="C1513" t="s">
        <v>255</v>
      </c>
      <c r="D1513" s="11">
        <v>44472</v>
      </c>
      <c r="E1513" s="10">
        <f>VLOOKUP(A1513,home!$A$2:$E$405,3,FALSE)</f>
        <v>1.6373</v>
      </c>
      <c r="F1513" s="10">
        <f>VLOOKUP(B1513,home!$B$2:$E$405,3,FALSE)</f>
        <v>0.82630000000000003</v>
      </c>
      <c r="G1513" s="10">
        <f>VLOOKUP(C1513,away!$B$2:$E$405,4,FALSE)</f>
        <v>0.93410000000000004</v>
      </c>
      <c r="H1513" s="10">
        <f>VLOOKUP(A1513,away!$A$2:$E$405,3,FALSE)</f>
        <v>1.3301000000000001</v>
      </c>
      <c r="I1513" s="10">
        <f>VLOOKUP(C1513,away!$B$2:$E$405,3,FALSE)</f>
        <v>1.4152</v>
      </c>
      <c r="J1513" s="10">
        <f>VLOOKUP(B1513,home!$B$2:$E$405,4,FALSE)</f>
        <v>0.92869999999999997</v>
      </c>
      <c r="K1513" s="12">
        <f t="shared" si="1792"/>
        <v>1.263744814759</v>
      </c>
      <c r="L1513" s="12">
        <f t="shared" si="1793"/>
        <v>1.7481454288239999</v>
      </c>
      <c r="M1513" s="13">
        <f t="shared" si="1794"/>
        <v>4.9198593485627919E-2</v>
      </c>
      <c r="N1513" s="13">
        <f t="shared" si="1795"/>
        <v>6.2174467410898202E-2</v>
      </c>
      <c r="O1513" s="13">
        <f t="shared" si="1796"/>
        <v>8.6006296306470664E-2</v>
      </c>
      <c r="P1513" s="13">
        <f t="shared" si="1797"/>
        <v>0.10869001099392844</v>
      </c>
      <c r="Q1513" s="13">
        <f t="shared" si="1798"/>
        <v>3.9286330400462519E-2</v>
      </c>
      <c r="R1513" s="13">
        <f t="shared" si="1799"/>
        <v>7.5175756869119606E-2</v>
      </c>
      <c r="S1513" s="13">
        <f t="shared" si="1800"/>
        <v>6.0029757219133208E-2</v>
      </c>
      <c r="T1513" s="13">
        <f t="shared" si="1801"/>
        <v>6.8678218904837898E-2</v>
      </c>
      <c r="U1513" s="13">
        <f t="shared" si="1802"/>
        <v>9.5002972938933172E-2</v>
      </c>
      <c r="V1513" s="13">
        <f t="shared" si="1803"/>
        <v>1.4735369245004591E-2</v>
      </c>
      <c r="W1513" s="13">
        <f t="shared" si="1804"/>
        <v>1.654929877816446E-2</v>
      </c>
      <c r="X1513" s="13">
        <f t="shared" si="1805"/>
        <v>2.8930581009290812E-2</v>
      </c>
      <c r="Y1513" s="13">
        <f t="shared" si="1806"/>
        <v>2.5287431472307081E-2</v>
      </c>
      <c r="Z1513" s="13">
        <f t="shared" si="1807"/>
        <v>4.3806051909711943E-2</v>
      </c>
      <c r="AA1513" s="13">
        <f t="shared" si="1808"/>
        <v>5.5359670955962059E-2</v>
      </c>
      <c r="AB1513" s="13">
        <f t="shared" si="1809"/>
        <v>3.4980248558680739E-2</v>
      </c>
      <c r="AC1513" s="13">
        <f t="shared" si="1810"/>
        <v>2.0345950612732032E-3</v>
      </c>
      <c r="AD1513" s="13">
        <f t="shared" si="1811"/>
        <v>5.2285226297006998E-3</v>
      </c>
      <c r="AE1513" s="13">
        <f t="shared" si="1812"/>
        <v>9.1402179346141178E-3</v>
      </c>
      <c r="AF1513" s="13">
        <f t="shared" si="1813"/>
        <v>7.9892151004254085E-3</v>
      </c>
      <c r="AG1513" s="13">
        <f t="shared" si="1814"/>
        <v>4.6554366192334499E-3</v>
      </c>
      <c r="AH1513" s="13">
        <f t="shared" si="1815"/>
        <v>1.9144837350197452E-2</v>
      </c>
      <c r="AI1513" s="13">
        <f t="shared" si="1816"/>
        <v>2.4194188930716464E-2</v>
      </c>
      <c r="AJ1513" s="13">
        <f t="shared" si="1817"/>
        <v>1.5287640404246265E-2</v>
      </c>
      <c r="AK1513" s="13">
        <f t="shared" si="1818"/>
        <v>6.4398920969221344E-3</v>
      </c>
      <c r="AL1513" s="13">
        <f t="shared" si="1819"/>
        <v>1.7979388751637962E-4</v>
      </c>
      <c r="AM1513" s="13">
        <f t="shared" si="1820"/>
        <v>1.3215036724268706E-3</v>
      </c>
      <c r="AN1513" s="13">
        <f t="shared" si="1821"/>
        <v>2.3101806041271626E-3</v>
      </c>
      <c r="AO1513" s="13">
        <f t="shared" si="1822"/>
        <v>2.0192658314313835E-3</v>
      </c>
      <c r="AP1513" s="13">
        <f t="shared" si="1823"/>
        <v>1.1766567775990887E-3</v>
      </c>
      <c r="AQ1513" s="13">
        <f t="shared" si="1824"/>
        <v>5.1424179176365629E-4</v>
      </c>
      <c r="AR1513" s="13">
        <f t="shared" si="1825"/>
        <v>6.693591979865323E-3</v>
      </c>
      <c r="AS1513" s="13">
        <f t="shared" si="1826"/>
        <v>8.4589921566672315E-3</v>
      </c>
      <c r="AT1513" s="13">
        <f t="shared" si="1827"/>
        <v>5.3450037380376328E-3</v>
      </c>
      <c r="AU1513" s="13">
        <f t="shared" si="1828"/>
        <v>2.2515735862708441E-3</v>
      </c>
      <c r="AV1513" s="13">
        <f t="shared" si="1829"/>
        <v>7.1135361117452653E-4</v>
      </c>
      <c r="AW1513" s="13">
        <f t="shared" si="1830"/>
        <v>1.1033400113869934E-5</v>
      </c>
      <c r="AX1513" s="13">
        <f t="shared" si="1831"/>
        <v>2.7834056895240528E-4</v>
      </c>
      <c r="AY1513" s="13">
        <f t="shared" si="1832"/>
        <v>4.865797932704186E-4</v>
      </c>
      <c r="AZ1513" s="13">
        <f t="shared" si="1833"/>
        <v>4.2530612068190471E-4</v>
      </c>
      <c r="BA1513" s="13">
        <f t="shared" si="1834"/>
        <v>2.4783231690698001E-4</v>
      </c>
      <c r="BB1513" s="13">
        <f t="shared" si="1835"/>
        <v>1.0831173297894954E-4</v>
      </c>
      <c r="BC1513" s="13">
        <f t="shared" si="1836"/>
        <v>3.7868932179031222E-5</v>
      </c>
      <c r="BD1513" s="13">
        <f t="shared" si="1837"/>
        <v>1.9502287036690952E-3</v>
      </c>
      <c r="BE1513" s="13">
        <f t="shared" si="1838"/>
        <v>2.4645914118559854E-3</v>
      </c>
      <c r="BF1513" s="13">
        <f t="shared" si="1839"/>
        <v>1.5573073086162824E-3</v>
      </c>
      <c r="BG1513" s="13">
        <f t="shared" si="1840"/>
        <v>6.5601301208337369E-4</v>
      </c>
      <c r="BH1513" s="13">
        <f t="shared" si="1841"/>
        <v>2.0725826060869927E-4</v>
      </c>
      <c r="BI1513" s="13">
        <f t="shared" si="1842"/>
        <v>5.238431043204266E-5</v>
      </c>
      <c r="BJ1513" s="14">
        <f t="shared" si="1843"/>
        <v>0.27684580840225265</v>
      </c>
      <c r="BK1513" s="14">
        <f t="shared" si="1844"/>
        <v>0.23535469968575415</v>
      </c>
      <c r="BL1513" s="14">
        <f t="shared" si="1845"/>
        <v>0.44193980249052961</v>
      </c>
      <c r="BM1513" s="14">
        <f t="shared" si="1846"/>
        <v>0.5769393606285842</v>
      </c>
      <c r="BN1513" s="14">
        <f t="shared" si="1847"/>
        <v>0.42053145546650733</v>
      </c>
    </row>
    <row r="1514" spans="1:66" x14ac:dyDescent="0.25">
      <c r="A1514" t="s">
        <v>16</v>
      </c>
      <c r="B1514" t="s">
        <v>66</v>
      </c>
      <c r="C1514" t="s">
        <v>18</v>
      </c>
      <c r="D1514" s="11">
        <v>44472</v>
      </c>
      <c r="E1514" s="10">
        <f>VLOOKUP(A1514,home!$A$2:$E$405,3,FALSE)</f>
        <v>1.6373</v>
      </c>
      <c r="F1514" s="10">
        <f>VLOOKUP(B1514,home!$B$2:$E$405,3,FALSE)</f>
        <v>1.1496999999999999</v>
      </c>
      <c r="G1514" s="10">
        <f>VLOOKUP(C1514,away!$B$2:$E$405,4,FALSE)</f>
        <v>0.68259999999999998</v>
      </c>
      <c r="H1514" s="10">
        <f>VLOOKUP(A1514,away!$A$2:$E$405,3,FALSE)</f>
        <v>1.3301000000000001</v>
      </c>
      <c r="I1514" s="10">
        <f>VLOOKUP(C1514,away!$B$2:$E$405,3,FALSE)</f>
        <v>0.92869999999999997</v>
      </c>
      <c r="J1514" s="10">
        <f>VLOOKUP(B1514,home!$B$2:$E$405,4,FALSE)</f>
        <v>0.88449999999999995</v>
      </c>
      <c r="K1514" s="12">
        <f t="shared" si="1792"/>
        <v>1.2849288407059998</v>
      </c>
      <c r="L1514" s="12">
        <f t="shared" si="1793"/>
        <v>1.0925908930149999</v>
      </c>
      <c r="M1514" s="13">
        <f t="shared" si="1794"/>
        <v>9.2780412495001907E-2</v>
      </c>
      <c r="N1514" s="13">
        <f t="shared" si="1795"/>
        <v>0.11921622786742726</v>
      </c>
      <c r="O1514" s="13">
        <f t="shared" si="1796"/>
        <v>0.10137103374221418</v>
      </c>
      <c r="P1514" s="13">
        <f t="shared" si="1797"/>
        <v>0.13025456486755205</v>
      </c>
      <c r="Q1514" s="13">
        <f t="shared" si="1798"/>
        <v>7.659218473351781E-2</v>
      </c>
      <c r="R1514" s="13">
        <f t="shared" si="1799"/>
        <v>5.537853414112974E-2</v>
      </c>
      <c r="S1514" s="13">
        <f t="shared" si="1800"/>
        <v>4.5716146362653053E-2</v>
      </c>
      <c r="T1514" s="13">
        <f t="shared" si="1801"/>
        <v>8.3683923515964057E-2</v>
      </c>
      <c r="U1514" s="13">
        <f t="shared" si="1802"/>
        <v>7.1157475673959455E-2</v>
      </c>
      <c r="V1514" s="13">
        <f t="shared" si="1803"/>
        <v>7.1312187463292908E-3</v>
      </c>
      <c r="W1514" s="13">
        <f t="shared" si="1804"/>
        <v>3.2805169045592934E-2</v>
      </c>
      <c r="X1514" s="13">
        <f t="shared" si="1805"/>
        <v>3.5842628943032417E-2</v>
      </c>
      <c r="Y1514" s="13">
        <f t="shared" si="1806"/>
        <v>1.9580664982436533E-2</v>
      </c>
      <c r="Z1514" s="13">
        <f t="shared" si="1807"/>
        <v>2.0168694023706201E-2</v>
      </c>
      <c r="AA1514" s="13">
        <f t="shared" si="1808"/>
        <v>2.5915336630434837E-2</v>
      </c>
      <c r="AB1514" s="13">
        <f t="shared" si="1809"/>
        <v>1.6649681726525183E-2</v>
      </c>
      <c r="AC1514" s="13">
        <f t="shared" si="1810"/>
        <v>6.2572056549954028E-4</v>
      </c>
      <c r="AD1514" s="13">
        <f t="shared" si="1811"/>
        <v>1.0538076957729516E-2</v>
      </c>
      <c r="AE1514" s="13">
        <f t="shared" si="1812"/>
        <v>1.1513806913906483E-2</v>
      </c>
      <c r="AF1514" s="13">
        <f t="shared" si="1813"/>
        <v>6.2899402890336823E-3</v>
      </c>
      <c r="AG1514" s="13">
        <f t="shared" si="1814"/>
        <v>2.2907771591354461E-3</v>
      </c>
      <c r="AH1514" s="13">
        <f t="shared" si="1815"/>
        <v>5.5090328535768616E-3</v>
      </c>
      <c r="AI1514" s="13">
        <f t="shared" si="1816"/>
        <v>7.0787151979577832E-3</v>
      </c>
      <c r="AJ1514" s="13">
        <f t="shared" si="1817"/>
        <v>4.5478226564999178E-3</v>
      </c>
      <c r="AK1514" s="13">
        <f t="shared" si="1818"/>
        <v>1.9478761645843065E-3</v>
      </c>
      <c r="AL1514" s="13">
        <f t="shared" si="1819"/>
        <v>3.5138002859046104E-5</v>
      </c>
      <c r="AM1514" s="13">
        <f t="shared" si="1820"/>
        <v>2.7081358017132019E-3</v>
      </c>
      <c r="AN1514" s="13">
        <f t="shared" si="1821"/>
        <v>2.9588845139997197E-3</v>
      </c>
      <c r="AO1514" s="13">
        <f t="shared" si="1822"/>
        <v>1.6164251367396037E-3</v>
      </c>
      <c r="AP1514" s="13">
        <f t="shared" si="1823"/>
        <v>5.886971278807391E-4</v>
      </c>
      <c r="AQ1514" s="13">
        <f t="shared" si="1824"/>
        <v>1.6080128016664555E-4</v>
      </c>
      <c r="AR1514" s="13">
        <f t="shared" si="1825"/>
        <v>1.2038238250277038E-3</v>
      </c>
      <c r="AS1514" s="13">
        <f t="shared" si="1826"/>
        <v>1.5468279519071097E-3</v>
      </c>
      <c r="AT1514" s="13">
        <f t="shared" si="1827"/>
        <v>9.9378192350781927E-4</v>
      </c>
      <c r="AU1514" s="13">
        <f t="shared" si="1828"/>
        <v>4.2564635162916026E-4</v>
      </c>
      <c r="AV1514" s="13">
        <f t="shared" si="1829"/>
        <v>1.3673131828739873E-4</v>
      </c>
      <c r="AW1514" s="13">
        <f t="shared" si="1830"/>
        <v>1.3702860183645394E-6</v>
      </c>
      <c r="AX1514" s="13">
        <f t="shared" si="1831"/>
        <v>5.799602993616259E-4</v>
      </c>
      <c r="AY1514" s="13">
        <f t="shared" si="1832"/>
        <v>6.3365934139276558E-4</v>
      </c>
      <c r="AZ1514" s="13">
        <f t="shared" si="1833"/>
        <v>3.4616521283980915E-4</v>
      </c>
      <c r="BA1514" s="13">
        <f t="shared" si="1834"/>
        <v>1.2607231967579156E-4</v>
      </c>
      <c r="BB1514" s="13">
        <f t="shared" si="1835"/>
        <v>3.4436367084761405E-5</v>
      </c>
      <c r="BC1514" s="13">
        <f t="shared" si="1836"/>
        <v>7.5249722130663649E-6</v>
      </c>
      <c r="BD1514" s="13">
        <f t="shared" si="1837"/>
        <v>2.1921449133662521E-4</v>
      </c>
      <c r="BE1514" s="13">
        <f t="shared" si="1838"/>
        <v>2.8167502221912525E-4</v>
      </c>
      <c r="BF1514" s="13">
        <f t="shared" si="1839"/>
        <v>1.8096617987792868E-4</v>
      </c>
      <c r="BG1514" s="13">
        <f t="shared" si="1840"/>
        <v>7.7509554572513447E-5</v>
      </c>
      <c r="BH1514" s="13">
        <f t="shared" si="1841"/>
        <v>2.489856552512452E-5</v>
      </c>
      <c r="BI1514" s="13">
        <f t="shared" si="1842"/>
        <v>6.3985769870881309E-6</v>
      </c>
      <c r="BJ1514" s="14">
        <f t="shared" si="1843"/>
        <v>0.40811416278084389</v>
      </c>
      <c r="BK1514" s="14">
        <f t="shared" si="1844"/>
        <v>0.27717686038128758</v>
      </c>
      <c r="BL1514" s="14">
        <f t="shared" si="1845"/>
        <v>0.29465298254775996</v>
      </c>
      <c r="BM1514" s="14">
        <f t="shared" si="1846"/>
        <v>0.42388745283138035</v>
      </c>
      <c r="BN1514" s="14">
        <f t="shared" si="1847"/>
        <v>0.57559295784684283</v>
      </c>
    </row>
    <row r="1515" spans="1:66" x14ac:dyDescent="0.25">
      <c r="A1515" t="s">
        <v>69</v>
      </c>
      <c r="B1515" t="s">
        <v>263</v>
      </c>
      <c r="C1515" t="s">
        <v>78</v>
      </c>
      <c r="D1515" s="11">
        <v>44472</v>
      </c>
      <c r="E1515" s="10">
        <f>VLOOKUP(A1515,home!$A$2:$E$405,3,FALSE)</f>
        <v>1.3526</v>
      </c>
      <c r="F1515" s="10">
        <f>VLOOKUP(B1515,home!$B$2:$E$405,3,FALSE)</f>
        <v>0.7782</v>
      </c>
      <c r="G1515" s="10">
        <f>VLOOKUP(C1515,away!$B$2:$E$405,4,FALSE)</f>
        <v>0.7782</v>
      </c>
      <c r="H1515" s="10">
        <f>VLOOKUP(A1515,away!$A$2:$E$405,3,FALSE)</f>
        <v>1.3421000000000001</v>
      </c>
      <c r="I1515" s="10">
        <f>VLOOKUP(C1515,away!$B$2:$E$405,3,FALSE)</f>
        <v>1.3332999999999999</v>
      </c>
      <c r="J1515" s="10">
        <f>VLOOKUP(B1515,home!$B$2:$E$405,4,FALSE)</f>
        <v>1.2548999999999999</v>
      </c>
      <c r="K1515" s="12">
        <f t="shared" si="1792"/>
        <v>0.81912812162399995</v>
      </c>
      <c r="L1515" s="12">
        <f t="shared" si="1793"/>
        <v>2.2455455799570001</v>
      </c>
      <c r="M1515" s="13">
        <f t="shared" si="1794"/>
        <v>4.6669067423215062E-2</v>
      </c>
      <c r="N1515" s="13">
        <f t="shared" si="1795"/>
        <v>3.8227945536321958E-2</v>
      </c>
      <c r="O1515" s="13">
        <f t="shared" si="1796"/>
        <v>0.1047975180729158</v>
      </c>
      <c r="P1515" s="13">
        <f t="shared" si="1797"/>
        <v>8.5842594129924718E-2</v>
      </c>
      <c r="Q1515" s="13">
        <f t="shared" si="1798"/>
        <v>1.5656792610355991E-2</v>
      </c>
      <c r="R1515" s="13">
        <f t="shared" si="1799"/>
        <v>0.11766380174954998</v>
      </c>
      <c r="S1515" s="13">
        <f t="shared" si="1800"/>
        <v>3.9474492280562337E-2</v>
      </c>
      <c r="T1515" s="13">
        <f t="shared" si="1801"/>
        <v>3.5158041442488318E-2</v>
      </c>
      <c r="U1515" s="13">
        <f t="shared" si="1802"/>
        <v>9.6381728910247599E-2</v>
      </c>
      <c r="V1515" s="13">
        <f t="shared" si="1803"/>
        <v>8.0676631020713246E-3</v>
      </c>
      <c r="W1515" s="13">
        <f t="shared" si="1804"/>
        <v>4.274973040525808E-3</v>
      </c>
      <c r="X1515" s="13">
        <f t="shared" si="1805"/>
        <v>9.5996468155880657E-3</v>
      </c>
      <c r="Y1515" s="13">
        <f t="shared" si="1806"/>
        <v>1.0778222237946038E-2</v>
      </c>
      <c r="Z1515" s="13">
        <f t="shared" si="1807"/>
        <v>8.8073143313212893E-2</v>
      </c>
      <c r="AA1515" s="13">
        <f t="shared" si="1808"/>
        <v>7.2143188447673423E-2</v>
      </c>
      <c r="AB1515" s="13">
        <f t="shared" si="1809"/>
        <v>2.9547257220554495E-2</v>
      </c>
      <c r="AC1515" s="13">
        <f t="shared" si="1810"/>
        <v>9.2747344157285462E-4</v>
      </c>
      <c r="AD1515" s="13">
        <f t="shared" si="1811"/>
        <v>8.754376591697861E-4</v>
      </c>
      <c r="AE1515" s="13">
        <f t="shared" si="1812"/>
        <v>1.965835166076616E-3</v>
      </c>
      <c r="AF1515" s="13">
        <f t="shared" si="1813"/>
        <v>2.2071862340536904E-3</v>
      </c>
      <c r="AG1515" s="13">
        <f t="shared" si="1814"/>
        <v>1.6521124306737337E-3</v>
      </c>
      <c r="AH1515" s="13">
        <f t="shared" si="1815"/>
        <v>4.944306441997616E-2</v>
      </c>
      <c r="AI1515" s="13">
        <f t="shared" si="1816"/>
        <v>4.0500204485669496E-2</v>
      </c>
      <c r="AJ1515" s="13">
        <f t="shared" si="1817"/>
        <v>1.6587428212867177E-2</v>
      </c>
      <c r="AK1515" s="13">
        <f t="shared" si="1818"/>
        <v>4.5290763048596106E-3</v>
      </c>
      <c r="AL1515" s="13">
        <f t="shared" si="1819"/>
        <v>6.823939762003337E-5</v>
      </c>
      <c r="AM1515" s="13">
        <f t="shared" si="1820"/>
        <v>1.4341912107093173E-4</v>
      </c>
      <c r="AN1515" s="13">
        <f t="shared" si="1821"/>
        <v>3.220541734021486E-4</v>
      </c>
      <c r="AO1515" s="13">
        <f t="shared" si="1822"/>
        <v>3.6159366279495006E-4</v>
      </c>
      <c r="AP1515" s="13">
        <f t="shared" si="1823"/>
        <v>2.7065835040988737E-4</v>
      </c>
      <c r="AQ1515" s="13">
        <f t="shared" si="1824"/>
        <v>1.5194391561034387E-4</v>
      </c>
      <c r="AR1515" s="13">
        <f t="shared" si="1825"/>
        <v>2.2205330953561319E-2</v>
      </c>
      <c r="AS1515" s="13">
        <f t="shared" si="1826"/>
        <v>1.8189011034029947E-2</v>
      </c>
      <c r="AT1515" s="13">
        <f t="shared" si="1827"/>
        <v>7.4495652212515796E-3</v>
      </c>
      <c r="AU1515" s="13">
        <f t="shared" si="1828"/>
        <v>2.0340494555330948E-3</v>
      </c>
      <c r="AV1515" s="13">
        <f t="shared" si="1829"/>
        <v>4.1653677745028586E-4</v>
      </c>
      <c r="AW1515" s="13">
        <f t="shared" si="1830"/>
        <v>3.48663426988398E-6</v>
      </c>
      <c r="AX1515" s="13">
        <f t="shared" si="1831"/>
        <v>1.9579772541299548E-5</v>
      </c>
      <c r="AY1515" s="13">
        <f t="shared" si="1832"/>
        <v>4.3967271686678642E-5</v>
      </c>
      <c r="AZ1515" s="13">
        <f t="shared" si="1833"/>
        <v>4.9365256299394901E-5</v>
      </c>
      <c r="BA1515" s="13">
        <f t="shared" si="1834"/>
        <v>3.6950644362183555E-5</v>
      </c>
      <c r="BB1515" s="13">
        <f t="shared" si="1835"/>
        <v>2.0743589031016082E-5</v>
      </c>
      <c r="BC1515" s="13">
        <f t="shared" si="1836"/>
        <v>9.3161349322085291E-6</v>
      </c>
      <c r="BD1515" s="13">
        <f t="shared" si="1837"/>
        <v>8.3105137957086694E-3</v>
      </c>
      <c r="BE1515" s="13">
        <f t="shared" si="1838"/>
        <v>6.8073755552091799E-3</v>
      </c>
      <c r="BF1515" s="13">
        <f t="shared" si="1839"/>
        <v>2.7880563758638146E-3</v>
      </c>
      <c r="BG1515" s="13">
        <f t="shared" si="1840"/>
        <v>7.6125846071438104E-4</v>
      </c>
      <c r="BH1515" s="13">
        <f t="shared" si="1841"/>
        <v>1.5589205324883709E-4</v>
      </c>
      <c r="BI1515" s="13">
        <f t="shared" si="1842"/>
        <v>2.5539112950765712E-5</v>
      </c>
      <c r="BJ1515" s="14">
        <f t="shared" si="1843"/>
        <v>0.12182578506534104</v>
      </c>
      <c r="BK1515" s="14">
        <f t="shared" si="1844"/>
        <v>0.18109349704665303</v>
      </c>
      <c r="BL1515" s="14">
        <f t="shared" si="1845"/>
        <v>0.60073639661983569</v>
      </c>
      <c r="BM1515" s="14">
        <f t="shared" si="1846"/>
        <v>0.58283062188534218</v>
      </c>
      <c r="BN1515" s="14">
        <f t="shared" si="1847"/>
        <v>0.4088577195222835</v>
      </c>
    </row>
    <row r="1516" spans="1:66" x14ac:dyDescent="0.25">
      <c r="A1516" t="s">
        <v>69</v>
      </c>
      <c r="B1516" t="s">
        <v>259</v>
      </c>
      <c r="C1516" t="s">
        <v>351</v>
      </c>
      <c r="D1516" s="11">
        <v>44472</v>
      </c>
      <c r="E1516" s="10">
        <f>VLOOKUP(A1516,home!$A$2:$E$405,3,FALSE)</f>
        <v>1.3526</v>
      </c>
      <c r="F1516" s="10">
        <f>VLOOKUP(B1516,home!$B$2:$E$405,3,FALSE)</f>
        <v>1.3619000000000001</v>
      </c>
      <c r="G1516" s="10">
        <f>VLOOKUP(C1516,away!$B$2:$E$405,4,FALSE)</f>
        <v>0.73929999999999996</v>
      </c>
      <c r="H1516" s="10">
        <f>VLOOKUP(A1516,away!$A$2:$E$405,3,FALSE)</f>
        <v>1.3421000000000001</v>
      </c>
      <c r="I1516" s="10">
        <f>VLOOKUP(C1516,away!$B$2:$E$405,3,FALSE)</f>
        <v>1.0196000000000001</v>
      </c>
      <c r="J1516" s="10">
        <f>VLOOKUP(B1516,home!$B$2:$E$405,4,FALSE)</f>
        <v>0.7843</v>
      </c>
      <c r="K1516" s="12">
        <f t="shared" si="1792"/>
        <v>1.3618689214420001</v>
      </c>
      <c r="L1516" s="12">
        <f t="shared" si="1793"/>
        <v>1.0732401669880003</v>
      </c>
      <c r="M1516" s="13">
        <f t="shared" si="1794"/>
        <v>8.7588191668560744E-2</v>
      </c>
      <c r="N1516" s="13">
        <f t="shared" si="1795"/>
        <v>0.11928363611871801</v>
      </c>
      <c r="O1516" s="13">
        <f t="shared" si="1796"/>
        <v>9.40031654525431E-2</v>
      </c>
      <c r="P1516" s="13">
        <f t="shared" si="1797"/>
        <v>0.12801998954698876</v>
      </c>
      <c r="Q1516" s="13">
        <f t="shared" si="1798"/>
        <v>8.122433843333926E-2</v>
      </c>
      <c r="R1516" s="13">
        <f t="shared" si="1799"/>
        <v>5.0443986493843983E-2</v>
      </c>
      <c r="S1516" s="13">
        <f t="shared" si="1800"/>
        <v>4.67789019598343E-2</v>
      </c>
      <c r="T1516" s="13">
        <f t="shared" si="1801"/>
        <v>8.7173222543686854E-2</v>
      </c>
      <c r="U1516" s="13">
        <f t="shared" si="1802"/>
        <v>6.8698097479606132E-2</v>
      </c>
      <c r="V1516" s="13">
        <f t="shared" si="1803"/>
        <v>7.5969582781952212E-3</v>
      </c>
      <c r="W1516" s="13">
        <f t="shared" si="1804"/>
        <v>3.6872300725683919E-2</v>
      </c>
      <c r="X1516" s="13">
        <f t="shared" si="1805"/>
        <v>3.9572834188064766E-2</v>
      </c>
      <c r="Y1516" s="13">
        <f t="shared" si="1806"/>
        <v>2.1235577586093537E-2</v>
      </c>
      <c r="Z1516" s="13">
        <f t="shared" si="1807"/>
        <v>1.8046170829397849E-2</v>
      </c>
      <c r="AA1516" s="13">
        <f t="shared" si="1808"/>
        <v>2.4576519203590136E-2</v>
      </c>
      <c r="AB1516" s="13">
        <f t="shared" si="1809"/>
        <v>1.6734998850295953E-2</v>
      </c>
      <c r="AC1516" s="13">
        <f t="shared" si="1810"/>
        <v>6.9398803996583499E-4</v>
      </c>
      <c r="AD1516" s="13">
        <f t="shared" si="1811"/>
        <v>1.2553810105093053E-2</v>
      </c>
      <c r="AE1516" s="13">
        <f t="shared" si="1812"/>
        <v>1.3473253253525712E-2</v>
      </c>
      <c r="AF1516" s="13">
        <f t="shared" si="1813"/>
        <v>7.2300182858427769E-3</v>
      </c>
      <c r="AG1516" s="13">
        <f t="shared" si="1814"/>
        <v>2.5865153441413991E-3</v>
      </c>
      <c r="AH1516" s="13">
        <f t="shared" si="1815"/>
        <v>4.8419688486092318E-3</v>
      </c>
      <c r="AI1516" s="13">
        <f t="shared" si="1816"/>
        <v>6.5941268935112169E-3</v>
      </c>
      <c r="AJ1516" s="13">
        <f t="shared" si="1817"/>
        <v>4.4901682401589042E-3</v>
      </c>
      <c r="AK1516" s="13">
        <f t="shared" si="1818"/>
        <v>2.0383401927727774E-3</v>
      </c>
      <c r="AL1516" s="13">
        <f t="shared" si="1819"/>
        <v>4.0573661782334335E-5</v>
      </c>
      <c r="AM1516" s="13">
        <f t="shared" si="1820"/>
        <v>3.4193287655621516E-3</v>
      </c>
      <c r="AN1516" s="13">
        <f t="shared" si="1821"/>
        <v>3.6697609753387956E-3</v>
      </c>
      <c r="AO1516" s="13">
        <f t="shared" si="1822"/>
        <v>1.9692674409893278E-3</v>
      </c>
      <c r="AP1516" s="13">
        <f t="shared" si="1823"/>
        <v>7.0449897240380615E-4</v>
      </c>
      <c r="AQ1516" s="13">
        <f t="shared" si="1824"/>
        <v>1.8902414869638383E-4</v>
      </c>
      <c r="AR1516" s="13">
        <f t="shared" si="1825"/>
        <v>1.0393190911264138E-3</v>
      </c>
      <c r="AS1516" s="13">
        <f t="shared" si="1826"/>
        <v>1.4154163696664089E-3</v>
      </c>
      <c r="AT1516" s="13">
        <f t="shared" si="1827"/>
        <v>9.6380578237447194E-4</v>
      </c>
      <c r="AU1516" s="13">
        <f t="shared" si="1828"/>
        <v>4.3752571377396178E-4</v>
      </c>
      <c r="AV1516" s="13">
        <f t="shared" si="1829"/>
        <v>1.489631679801216E-4</v>
      </c>
      <c r="AW1516" s="13">
        <f t="shared" si="1830"/>
        <v>1.6473046760410211E-6</v>
      </c>
      <c r="AX1516" s="13">
        <f t="shared" si="1831"/>
        <v>7.7611292966862293E-4</v>
      </c>
      <c r="AY1516" s="13">
        <f t="shared" si="1832"/>
        <v>8.3295557023909891E-4</v>
      </c>
      <c r="AZ1516" s="13">
        <f t="shared" si="1833"/>
        <v>4.4698068764849775E-4</v>
      </c>
      <c r="BA1516" s="13">
        <f t="shared" si="1834"/>
        <v>1.5990587595076164E-4</v>
      </c>
      <c r="BB1516" s="13">
        <f t="shared" si="1835"/>
        <v>4.2904352251939465E-5</v>
      </c>
      <c r="BC1516" s="13">
        <f t="shared" si="1836"/>
        <v>9.2093348350767026E-6</v>
      </c>
      <c r="BD1516" s="13">
        <f t="shared" si="1837"/>
        <v>1.8590649915238813E-4</v>
      </c>
      <c r="BE1516" s="13">
        <f t="shared" si="1838"/>
        <v>2.5318028348972094E-4</v>
      </c>
      <c r="BF1516" s="13">
        <f t="shared" si="1839"/>
        <v>1.7239917980326305E-4</v>
      </c>
      <c r="BG1516" s="13">
        <f t="shared" si="1840"/>
        <v>7.8261695018718455E-5</v>
      </c>
      <c r="BH1516" s="13">
        <f t="shared" si="1841"/>
        <v>2.66455425463412E-5</v>
      </c>
      <c r="BI1516" s="13">
        <f t="shared" si="1842"/>
        <v>7.2575472577645228E-6</v>
      </c>
      <c r="BJ1516" s="14">
        <f t="shared" si="1843"/>
        <v>0.43342545563777379</v>
      </c>
      <c r="BK1516" s="14">
        <f t="shared" si="1844"/>
        <v>0.2715515587255663</v>
      </c>
      <c r="BL1516" s="14">
        <f t="shared" si="1845"/>
        <v>0.2771500525271211</v>
      </c>
      <c r="BM1516" s="14">
        <f t="shared" si="1846"/>
        <v>0.43877862174030213</v>
      </c>
      <c r="BN1516" s="14">
        <f t="shared" si="1847"/>
        <v>0.56056330771399376</v>
      </c>
    </row>
    <row r="1517" spans="1:66" x14ac:dyDescent="0.25">
      <c r="A1517" t="s">
        <v>69</v>
      </c>
      <c r="B1517" t="s">
        <v>74</v>
      </c>
      <c r="C1517" t="s">
        <v>359</v>
      </c>
      <c r="D1517" s="11">
        <v>44472</v>
      </c>
      <c r="E1517" s="10">
        <f>VLOOKUP(A1517,home!$A$2:$E$405,3,FALSE)</f>
        <v>1.3526</v>
      </c>
      <c r="F1517" s="10">
        <f>VLOOKUP(B1517,home!$B$2:$E$405,3,FALSE)</f>
        <v>1.2452000000000001</v>
      </c>
      <c r="G1517" s="10">
        <f>VLOOKUP(C1517,away!$B$2:$E$405,4,FALSE)</f>
        <v>0.7641</v>
      </c>
      <c r="H1517" s="10">
        <f>VLOOKUP(A1517,away!$A$2:$E$405,3,FALSE)</f>
        <v>1.3421000000000001</v>
      </c>
      <c r="I1517" s="10">
        <f>VLOOKUP(C1517,away!$B$2:$E$405,3,FALSE)</f>
        <v>1.6466000000000001</v>
      </c>
      <c r="J1517" s="10">
        <f>VLOOKUP(B1517,home!$B$2:$E$405,4,FALSE)</f>
        <v>0.86270000000000002</v>
      </c>
      <c r="K1517" s="12">
        <f t="shared" si="1792"/>
        <v>1.286941171032</v>
      </c>
      <c r="L1517" s="12">
        <f t="shared" si="1793"/>
        <v>1.9064823346220001</v>
      </c>
      <c r="M1517" s="13">
        <f t="shared" si="1794"/>
        <v>4.1031159806233924E-2</v>
      </c>
      <c r="N1517" s="13">
        <f t="shared" si="1795"/>
        <v>5.2804688849835808E-2</v>
      </c>
      <c r="O1517" s="13">
        <f t="shared" si="1796"/>
        <v>7.8225181339637212E-2</v>
      </c>
      <c r="P1517" s="13">
        <f t="shared" si="1797"/>
        <v>0.10067120647742327</v>
      </c>
      <c r="Q1517" s="13">
        <f t="shared" si="1798"/>
        <v>3.3978264052194056E-2</v>
      </c>
      <c r="R1517" s="13">
        <f t="shared" si="1799"/>
        <v>7.456746317331045E-2</v>
      </c>
      <c r="S1517" s="13">
        <f t="shared" si="1800"/>
        <v>6.1749971615963295E-2</v>
      </c>
      <c r="T1517" s="13">
        <f t="shared" si="1801"/>
        <v>6.4778960176629707E-2</v>
      </c>
      <c r="U1517" s="13">
        <f t="shared" si="1802"/>
        <v>9.5963938377145688E-2</v>
      </c>
      <c r="V1517" s="13">
        <f t="shared" si="1803"/>
        <v>1.6833938379953957E-2</v>
      </c>
      <c r="W1517" s="13">
        <f t="shared" si="1804"/>
        <v>1.4576008976321712E-2</v>
      </c>
      <c r="X1517" s="13">
        <f t="shared" si="1805"/>
        <v>2.7788903622649044E-2</v>
      </c>
      <c r="Y1517" s="13">
        <f t="shared" si="1806"/>
        <v>2.6489526927546862E-2</v>
      </c>
      <c r="Z1517" s="13">
        <f t="shared" si="1807"/>
        <v>4.7387183759164307E-2</v>
      </c>
      <c r="AA1517" s="13">
        <f t="shared" si="1808"/>
        <v>6.0984517758927485E-2</v>
      </c>
      <c r="AB1517" s="13">
        <f t="shared" si="1809"/>
        <v>3.9241743349747983E-2</v>
      </c>
      <c r="AC1517" s="13">
        <f t="shared" si="1810"/>
        <v>2.5814114420595305E-3</v>
      </c>
      <c r="AD1517" s="13">
        <f t="shared" si="1811"/>
        <v>4.6896165152401021E-3</v>
      </c>
      <c r="AE1517" s="13">
        <f t="shared" si="1812"/>
        <v>8.9406710424568374E-3</v>
      </c>
      <c r="AF1517" s="13">
        <f t="shared" si="1813"/>
        <v>8.5226157010552146E-3</v>
      </c>
      <c r="AG1517" s="13">
        <f t="shared" si="1814"/>
        <v>5.4160720929446191E-3</v>
      </c>
      <c r="AH1517" s="13">
        <f t="shared" si="1815"/>
        <v>2.2585707181083325E-2</v>
      </c>
      <c r="AI1517" s="13">
        <f t="shared" si="1816"/>
        <v>2.9066476448209227E-2</v>
      </c>
      <c r="AJ1517" s="13">
        <f t="shared" si="1817"/>
        <v>1.8703422619016221E-2</v>
      </c>
      <c r="AK1517" s="13">
        <f t="shared" si="1818"/>
        <v>8.023401535874379E-3</v>
      </c>
      <c r="AL1517" s="13">
        <f t="shared" si="1819"/>
        <v>2.5334287942528502E-4</v>
      </c>
      <c r="AM1517" s="13">
        <f t="shared" si="1820"/>
        <v>1.2070521139628209E-3</v>
      </c>
      <c r="AN1517" s="13">
        <f t="shared" si="1821"/>
        <v>2.3012235322382594E-3</v>
      </c>
      <c r="AO1517" s="13">
        <f t="shared" si="1822"/>
        <v>2.1936210061143414E-3</v>
      </c>
      <c r="AP1517" s="13">
        <f t="shared" si="1823"/>
        <v>1.3940332323375767E-3</v>
      </c>
      <c r="AQ1517" s="13">
        <f t="shared" si="1824"/>
        <v>6.6442493283189923E-4</v>
      </c>
      <c r="AR1517" s="13">
        <f t="shared" si="1825"/>
        <v>8.6118503511361244E-3</v>
      </c>
      <c r="AS1517" s="13">
        <f t="shared" si="1826"/>
        <v>1.1082944775643465E-2</v>
      </c>
      <c r="AT1517" s="13">
        <f t="shared" si="1827"/>
        <v>7.1315489640247955E-3</v>
      </c>
      <c r="AU1517" s="13">
        <f t="shared" si="1828"/>
        <v>3.0592946583447062E-3</v>
      </c>
      <c r="AV1517" s="13">
        <f t="shared" si="1829"/>
        <v>9.8428306253551981E-4</v>
      </c>
      <c r="AW1517" s="13">
        <f t="shared" si="1830"/>
        <v>1.7266236362701598E-5</v>
      </c>
      <c r="AX1517" s="13">
        <f t="shared" si="1831"/>
        <v>2.5890084350666052E-4</v>
      </c>
      <c r="AY1517" s="13">
        <f t="shared" si="1832"/>
        <v>4.9358988456418319E-4</v>
      </c>
      <c r="AZ1517" s="13">
        <f t="shared" si="1833"/>
        <v>4.7051019773486385E-4</v>
      </c>
      <c r="BA1517" s="13">
        <f t="shared" si="1834"/>
        <v>2.9900646008034068E-4</v>
      </c>
      <c r="BB1517" s="13">
        <f t="shared" si="1835"/>
        <v>1.4251263352025697E-4</v>
      </c>
      <c r="BC1517" s="13">
        <f t="shared" si="1836"/>
        <v>5.4339563653365812E-5</v>
      </c>
      <c r="BD1517" s="13">
        <f t="shared" si="1837"/>
        <v>2.7363900938082138E-3</v>
      </c>
      <c r="BE1517" s="13">
        <f t="shared" si="1838"/>
        <v>3.5215730717259065E-3</v>
      </c>
      <c r="BF1517" s="13">
        <f t="shared" si="1839"/>
        <v>2.2660286864008487E-3</v>
      </c>
      <c r="BG1517" s="13">
        <f t="shared" si="1840"/>
        <v>9.7208187042293768E-4</v>
      </c>
      <c r="BH1517" s="13">
        <f t="shared" si="1841"/>
        <v>3.1275304516526815E-4</v>
      </c>
      <c r="BI1517" s="13">
        <f t="shared" si="1842"/>
        <v>8.049895403776284E-5</v>
      </c>
      <c r="BJ1517" s="14">
        <f t="shared" si="1843"/>
        <v>0.25746454235741856</v>
      </c>
      <c r="BK1517" s="14">
        <f t="shared" si="1844"/>
        <v>0.22361462048562342</v>
      </c>
      <c r="BL1517" s="14">
        <f t="shared" si="1845"/>
        <v>0.46812109931619744</v>
      </c>
      <c r="BM1517" s="14">
        <f t="shared" si="1846"/>
        <v>0.61483315857156751</v>
      </c>
      <c r="BN1517" s="14">
        <f t="shared" si="1847"/>
        <v>0.38127796369863476</v>
      </c>
    </row>
    <row r="1518" spans="1:66" x14ac:dyDescent="0.25">
      <c r="A1518" t="s">
        <v>69</v>
      </c>
      <c r="B1518" t="s">
        <v>260</v>
      </c>
      <c r="C1518" t="s">
        <v>262</v>
      </c>
      <c r="D1518" s="11">
        <v>44472</v>
      </c>
      <c r="E1518" s="10">
        <f>VLOOKUP(A1518,home!$A$2:$E$405,3,FALSE)</f>
        <v>1.3526</v>
      </c>
      <c r="F1518" s="10">
        <f>VLOOKUP(B1518,home!$B$2:$E$405,3,FALSE)</f>
        <v>1.1284000000000001</v>
      </c>
      <c r="G1518" s="10">
        <f>VLOOKUP(C1518,away!$B$2:$E$405,4,FALSE)</f>
        <v>0.5837</v>
      </c>
      <c r="H1518" s="10">
        <f>VLOOKUP(A1518,away!$A$2:$E$405,3,FALSE)</f>
        <v>1.3421000000000001</v>
      </c>
      <c r="I1518" s="10">
        <f>VLOOKUP(C1518,away!$B$2:$E$405,3,FALSE)</f>
        <v>1.5686</v>
      </c>
      <c r="J1518" s="10">
        <f>VLOOKUP(B1518,home!$B$2:$E$405,4,FALSE)</f>
        <v>0.7843</v>
      </c>
      <c r="K1518" s="12">
        <f t="shared" si="1792"/>
        <v>0.89088604040800012</v>
      </c>
      <c r="L1518" s="12">
        <f t="shared" si="1793"/>
        <v>1.6511225244579999</v>
      </c>
      <c r="M1518" s="13">
        <f t="shared" si="1794"/>
        <v>7.8708150491141562E-2</v>
      </c>
      <c r="N1518" s="13">
        <f t="shared" si="1795"/>
        <v>7.0119992538890091E-2</v>
      </c>
      <c r="O1518" s="13">
        <f t="shared" si="1796"/>
        <v>0.12995680013435382</v>
      </c>
      <c r="P1518" s="13">
        <f t="shared" si="1797"/>
        <v>0.11577669909578832</v>
      </c>
      <c r="Q1518" s="13">
        <f t="shared" si="1798"/>
        <v>3.1234461253205149E-2</v>
      </c>
      <c r="R1518" s="13">
        <f t="shared" si="1799"/>
        <v>0.10728729995415903</v>
      </c>
      <c r="S1518" s="13">
        <f t="shared" si="1800"/>
        <v>4.2575781446628366E-2</v>
      </c>
      <c r="T1518" s="13">
        <f t="shared" si="1801"/>
        <v>5.1571922514477661E-2</v>
      </c>
      <c r="U1518" s="13">
        <f t="shared" si="1802"/>
        <v>9.5580757842226152E-2</v>
      </c>
      <c r="V1518" s="13">
        <f t="shared" si="1803"/>
        <v>6.9585952189695505E-3</v>
      </c>
      <c r="W1518" s="13">
        <f t="shared" si="1804"/>
        <v>9.2754485033816805E-3</v>
      </c>
      <c r="X1518" s="13">
        <f t="shared" si="1805"/>
        <v>1.5314901948383735E-2</v>
      </c>
      <c r="Y1518" s="13">
        <f t="shared" si="1806"/>
        <v>1.264338978342105E-2</v>
      </c>
      <c r="Z1518" s="13">
        <f t="shared" si="1807"/>
        <v>5.9048159180864576E-2</v>
      </c>
      <c r="AA1518" s="13">
        <f t="shared" si="1808"/>
        <v>5.2605180726021737E-2</v>
      </c>
      <c r="AB1518" s="13">
        <f t="shared" si="1809"/>
        <v>2.3432610580976371E-2</v>
      </c>
      <c r="AC1518" s="13">
        <f t="shared" si="1810"/>
        <v>6.3973932477830089E-4</v>
      </c>
      <c r="AD1518" s="13">
        <f t="shared" si="1811"/>
        <v>2.0658418975465034E-3</v>
      </c>
      <c r="AE1518" s="13">
        <f t="shared" si="1812"/>
        <v>3.4109580890080873E-3</v>
      </c>
      <c r="AF1518" s="13">
        <f t="shared" si="1813"/>
        <v>2.8159548653717346E-3</v>
      </c>
      <c r="AG1518" s="13">
        <f t="shared" si="1814"/>
        <v>1.5498288353574554E-3</v>
      </c>
      <c r="AH1518" s="13">
        <f t="shared" si="1815"/>
        <v>2.4373936412826737E-2</v>
      </c>
      <c r="AI1518" s="13">
        <f t="shared" si="1816"/>
        <v>2.1714399699979584E-2</v>
      </c>
      <c r="AJ1518" s="13">
        <f t="shared" si="1817"/>
        <v>9.6725277842757366E-3</v>
      </c>
      <c r="AK1518" s="13">
        <f t="shared" si="1818"/>
        <v>2.8723733261565932E-3</v>
      </c>
      <c r="AL1518" s="13">
        <f t="shared" si="1819"/>
        <v>3.764128967199463E-5</v>
      </c>
      <c r="AM1518" s="13">
        <f t="shared" si="1820"/>
        <v>3.6808594164283097E-4</v>
      </c>
      <c r="AN1518" s="13">
        <f t="shared" si="1821"/>
        <v>6.0775498918281103E-4</v>
      </c>
      <c r="AO1518" s="13">
        <f t="shared" si="1822"/>
        <v>5.0173897599573383E-4</v>
      </c>
      <c r="AP1518" s="13">
        <f t="shared" si="1823"/>
        <v>2.7614417488834928E-4</v>
      </c>
      <c r="AQ1518" s="13">
        <f t="shared" si="1824"/>
        <v>1.1398696678900568E-4</v>
      </c>
      <c r="AR1518" s="13">
        <f t="shared" si="1825"/>
        <v>8.0488710841850452E-3</v>
      </c>
      <c r="AS1518" s="13">
        <f t="shared" si="1826"/>
        <v>7.1706268899440623E-3</v>
      </c>
      <c r="AT1518" s="13">
        <f t="shared" si="1827"/>
        <v>3.1941056986126981E-3</v>
      </c>
      <c r="AU1518" s="13">
        <f t="shared" si="1828"/>
        <v>9.4852805949389876E-4</v>
      </c>
      <c r="AV1518" s="13">
        <f t="shared" si="1829"/>
        <v>2.1125760178460082E-4</v>
      </c>
      <c r="AW1518" s="13">
        <f t="shared" si="1830"/>
        <v>1.5380251955899933E-6</v>
      </c>
      <c r="AX1518" s="13">
        <f t="shared" si="1831"/>
        <v>5.4653771180005285E-5</v>
      </c>
      <c r="AY1518" s="13">
        <f t="shared" si="1832"/>
        <v>9.0240072641880199E-5</v>
      </c>
      <c r="AZ1518" s="13">
        <f t="shared" si="1833"/>
        <v>7.4498708273867281E-5</v>
      </c>
      <c r="BA1518" s="13">
        <f t="shared" si="1834"/>
        <v>4.1002165091335945E-5</v>
      </c>
      <c r="BB1518" s="13">
        <f t="shared" si="1835"/>
        <v>1.6924899583462571E-5</v>
      </c>
      <c r="BC1518" s="13">
        <f t="shared" si="1836"/>
        <v>5.5890165852889718E-6</v>
      </c>
      <c r="BD1518" s="13">
        <f t="shared" si="1837"/>
        <v>2.2149453905927689E-3</v>
      </c>
      <c r="BE1518" s="13">
        <f t="shared" si="1838"/>
        <v>1.9732639287451431E-3</v>
      </c>
      <c r="BF1518" s="13">
        <f t="shared" si="1839"/>
        <v>8.7897664407984714E-4</v>
      </c>
      <c r="BG1518" s="13">
        <f t="shared" si="1840"/>
        <v>2.6102267401846904E-4</v>
      </c>
      <c r="BH1518" s="13">
        <f t="shared" si="1841"/>
        <v>5.8135364128255507E-5</v>
      </c>
      <c r="BI1518" s="13">
        <f t="shared" si="1842"/>
        <v>1.0358396871179771E-5</v>
      </c>
      <c r="BJ1518" s="14">
        <f t="shared" si="1843"/>
        <v>0.20215331991089772</v>
      </c>
      <c r="BK1518" s="14">
        <f t="shared" si="1844"/>
        <v>0.24478684693961994</v>
      </c>
      <c r="BL1518" s="14">
        <f t="shared" si="1845"/>
        <v>0.49246597819343163</v>
      </c>
      <c r="BM1518" s="14">
        <f t="shared" si="1846"/>
        <v>0.46528219870982973</v>
      </c>
      <c r="BN1518" s="14">
        <f t="shared" si="1847"/>
        <v>0.53308340346753802</v>
      </c>
    </row>
    <row r="1519" spans="1:66" x14ac:dyDescent="0.25">
      <c r="A1519" t="s">
        <v>21</v>
      </c>
      <c r="B1519" t="s">
        <v>265</v>
      </c>
      <c r="C1519" t="s">
        <v>153</v>
      </c>
      <c r="D1519" s="11">
        <v>44472</v>
      </c>
      <c r="E1519" s="10">
        <f>VLOOKUP(A1519,home!$A$2:$E$405,3,FALSE)</f>
        <v>1.3974</v>
      </c>
      <c r="F1519" s="10">
        <f>VLOOKUP(B1519,home!$B$2:$E$405,3,FALSE)</f>
        <v>0.97929999999999995</v>
      </c>
      <c r="G1519" s="10">
        <f>VLOOKUP(C1519,away!$B$2:$E$405,4,FALSE)</f>
        <v>0.52729999999999999</v>
      </c>
      <c r="H1519" s="10">
        <f>VLOOKUP(A1519,away!$A$2:$E$405,3,FALSE)</f>
        <v>1.3632</v>
      </c>
      <c r="I1519" s="10">
        <f>VLOOKUP(C1519,away!$B$2:$E$405,3,FALSE)</f>
        <v>1.6215999999999999</v>
      </c>
      <c r="J1519" s="10">
        <f>VLOOKUP(B1519,home!$B$2:$E$405,4,FALSE)</f>
        <v>0.81079999999999997</v>
      </c>
      <c r="K1519" s="12">
        <f t="shared" si="1792"/>
        <v>0.72159624528599997</v>
      </c>
      <c r="L1519" s="12">
        <f t="shared" si="1793"/>
        <v>1.792326199296</v>
      </c>
      <c r="M1519" s="13">
        <f t="shared" si="1794"/>
        <v>8.0950093438736034E-2</v>
      </c>
      <c r="N1519" s="13">
        <f t="shared" si="1795"/>
        <v>5.8413283480942775E-2</v>
      </c>
      <c r="O1519" s="13">
        <f t="shared" si="1796"/>
        <v>0.1450889733057058</v>
      </c>
      <c r="P1519" s="13">
        <f t="shared" si="1797"/>
        <v>0.10469565836979797</v>
      </c>
      <c r="Q1519" s="13">
        <f t="shared" si="1798"/>
        <v>2.1075403017337513E-2</v>
      </c>
      <c r="R1519" s="13">
        <f t="shared" si="1799"/>
        <v>0.13002338404238728</v>
      </c>
      <c r="S1519" s="13">
        <f t="shared" si="1800"/>
        <v>3.3851662227484029E-2</v>
      </c>
      <c r="T1519" s="13">
        <f t="shared" si="1801"/>
        <v>3.777399698869599E-2</v>
      </c>
      <c r="U1519" s="13">
        <f t="shared" si="1802"/>
        <v>9.3824385724366258E-2</v>
      </c>
      <c r="V1519" s="13">
        <f t="shared" si="1803"/>
        <v>4.8646187261327817E-3</v>
      </c>
      <c r="W1519" s="13">
        <f t="shared" si="1804"/>
        <v>5.0693105617333296E-3</v>
      </c>
      <c r="X1519" s="13">
        <f t="shared" si="1805"/>
        <v>9.0858581321625678E-3</v>
      </c>
      <c r="Y1519" s="13">
        <f t="shared" si="1806"/>
        <v>8.1424107866807961E-3</v>
      </c>
      <c r="Z1519" s="13">
        <f t="shared" si="1807"/>
        <v>7.7681439246765377E-2</v>
      </c>
      <c r="AA1519" s="13">
        <f t="shared" si="1808"/>
        <v>5.6054634888878414E-2</v>
      </c>
      <c r="AB1519" s="13">
        <f t="shared" si="1809"/>
        <v>2.0224407033346135E-2</v>
      </c>
      <c r="AC1519" s="13">
        <f t="shared" si="1810"/>
        <v>3.9322411393815076E-4</v>
      </c>
      <c r="AD1519" s="13">
        <f t="shared" si="1811"/>
        <v>9.1449886688385823E-4</v>
      </c>
      <c r="AE1519" s="13">
        <f t="shared" si="1812"/>
        <v>1.6390802783424442E-3</v>
      </c>
      <c r="AF1519" s="13">
        <f t="shared" si="1813"/>
        <v>1.4688832628112717E-3</v>
      </c>
      <c r="AG1519" s="13">
        <f t="shared" si="1814"/>
        <v>8.7757265188134466E-4</v>
      </c>
      <c r="AH1519" s="13">
        <f t="shared" si="1815"/>
        <v>3.480761969024955E-2</v>
      </c>
      <c r="AI1519" s="13">
        <f t="shared" si="1816"/>
        <v>2.5117047675827116E-2</v>
      </c>
      <c r="AJ1519" s="13">
        <f t="shared" si="1817"/>
        <v>9.0621836477731473E-3</v>
      </c>
      <c r="AK1519" s="13">
        <f t="shared" si="1818"/>
        <v>2.1797458981084308E-3</v>
      </c>
      <c r="AL1519" s="13">
        <f t="shared" si="1819"/>
        <v>2.0342833835907649E-5</v>
      </c>
      <c r="AM1519" s="13">
        <f t="shared" si="1820"/>
        <v>1.3197978973233875E-4</v>
      </c>
      <c r="AN1519" s="13">
        <f t="shared" si="1821"/>
        <v>2.3655083491484793E-4</v>
      </c>
      <c r="AO1519" s="13">
        <f t="shared" si="1822"/>
        <v>2.1198812944161252E-4</v>
      </c>
      <c r="AP1519" s="13">
        <f t="shared" si="1823"/>
        <v>1.2665062611265127E-4</v>
      </c>
      <c r="AQ1519" s="13">
        <f t="shared" si="1824"/>
        <v>5.6749808834736785E-5</v>
      </c>
      <c r="AR1519" s="13">
        <f t="shared" si="1825"/>
        <v>1.2477321741193105E-2</v>
      </c>
      <c r="AS1519" s="13">
        <f t="shared" si="1826"/>
        <v>9.0035885196703205E-3</v>
      </c>
      <c r="AT1519" s="13">
        <f t="shared" si="1827"/>
        <v>3.248477834947118E-3</v>
      </c>
      <c r="AU1519" s="13">
        <f t="shared" si="1828"/>
        <v>7.8136313619754508E-4</v>
      </c>
      <c r="AV1519" s="13">
        <f t="shared" si="1829"/>
        <v>1.4095717632126047E-4</v>
      </c>
      <c r="AW1519" s="13">
        <f t="shared" si="1830"/>
        <v>7.308365668704041E-7</v>
      </c>
      <c r="AX1519" s="13">
        <f t="shared" si="1831"/>
        <v>1.5872686787415231E-5</v>
      </c>
      <c r="AY1519" s="13">
        <f t="shared" si="1832"/>
        <v>2.844903238230377E-5</v>
      </c>
      <c r="AZ1519" s="13">
        <f t="shared" si="1833"/>
        <v>2.5494973041711682E-5</v>
      </c>
      <c r="BA1519" s="13">
        <f t="shared" si="1834"/>
        <v>1.5231769377668358E-5</v>
      </c>
      <c r="BB1519" s="13">
        <f t="shared" si="1835"/>
        <v>6.8250748293073859E-6</v>
      </c>
      <c r="BC1519" s="13">
        <f t="shared" si="1836"/>
        <v>2.4465520857446582E-6</v>
      </c>
      <c r="BD1519" s="13">
        <f t="shared" si="1837"/>
        <v>3.727238442297665E-3</v>
      </c>
      <c r="BE1519" s="13">
        <f t="shared" si="1838"/>
        <v>2.6895612652476342E-3</v>
      </c>
      <c r="BF1519" s="13">
        <f t="shared" si="1839"/>
        <v>9.7038865523467791E-4</v>
      </c>
      <c r="BG1519" s="13">
        <f t="shared" si="1840"/>
        <v>2.3340960336182482E-4</v>
      </c>
      <c r="BH1519" s="13">
        <f t="shared" si="1841"/>
        <v>4.2106873349896816E-5</v>
      </c>
      <c r="BI1519" s="13">
        <f t="shared" si="1842"/>
        <v>6.0768323420037377E-6</v>
      </c>
      <c r="BJ1519" s="14">
        <f t="shared" si="1843"/>
        <v>0.14531853730501226</v>
      </c>
      <c r="BK1519" s="14">
        <f t="shared" si="1844"/>
        <v>0.22480404874230717</v>
      </c>
      <c r="BL1519" s="14">
        <f t="shared" si="1845"/>
        <v>0.54970287198680523</v>
      </c>
      <c r="BM1519" s="14">
        <f t="shared" si="1846"/>
        <v>0.45723238343016714</v>
      </c>
      <c r="BN1519" s="14">
        <f t="shared" si="1847"/>
        <v>0.54024679565490741</v>
      </c>
    </row>
    <row r="1520" spans="1:66" x14ac:dyDescent="0.25">
      <c r="A1520" t="s">
        <v>21</v>
      </c>
      <c r="B1520" t="s">
        <v>152</v>
      </c>
      <c r="C1520" t="s">
        <v>275</v>
      </c>
      <c r="D1520" s="11">
        <v>44472</v>
      </c>
      <c r="E1520" s="10">
        <f>VLOOKUP(A1520,home!$A$2:$E$405,3,FALSE)</f>
        <v>1.3974</v>
      </c>
      <c r="F1520" s="10">
        <f>VLOOKUP(B1520,home!$B$2:$E$405,3,FALSE)</f>
        <v>0.75329999999999997</v>
      </c>
      <c r="G1520" s="10">
        <f>VLOOKUP(C1520,away!$B$2:$E$405,4,FALSE)</f>
        <v>0.8286</v>
      </c>
      <c r="H1520" s="10">
        <f>VLOOKUP(A1520,away!$A$2:$E$405,3,FALSE)</f>
        <v>1.3632</v>
      </c>
      <c r="I1520" s="10">
        <f>VLOOKUP(C1520,away!$B$2:$E$405,3,FALSE)</f>
        <v>0.96519999999999995</v>
      </c>
      <c r="J1520" s="10">
        <f>VLOOKUP(B1520,home!$B$2:$E$405,4,FALSE)</f>
        <v>1.0424</v>
      </c>
      <c r="K1520" s="12">
        <f t="shared" si="1792"/>
        <v>0.87223525261199997</v>
      </c>
      <c r="L1520" s="12">
        <f t="shared" si="1793"/>
        <v>1.3715488911359999</v>
      </c>
      <c r="M1520" s="13">
        <f t="shared" si="1794"/>
        <v>0.1060564113641915</v>
      </c>
      <c r="N1520" s="13">
        <f t="shared" si="1795"/>
        <v>9.2506140757367752E-2</v>
      </c>
      <c r="O1520" s="13">
        <f t="shared" si="1796"/>
        <v>0.1454615534044203</v>
      </c>
      <c r="P1520" s="13">
        <f t="shared" si="1797"/>
        <v>0.12687669477903846</v>
      </c>
      <c r="Q1520" s="13">
        <f t="shared" si="1798"/>
        <v>4.0343558525831942E-2</v>
      </c>
      <c r="R1520" s="13">
        <f t="shared" si="1799"/>
        <v>9.9753816137376369E-2</v>
      </c>
      <c r="S1520" s="13">
        <f t="shared" si="1800"/>
        <v>3.7946069150819058E-2</v>
      </c>
      <c r="T1520" s="13">
        <f t="shared" si="1801"/>
        <v>5.533316296058511E-2</v>
      </c>
      <c r="U1520" s="13">
        <f t="shared" si="1802"/>
        <v>8.7008795017595481E-2</v>
      </c>
      <c r="V1520" s="13">
        <f t="shared" si="1803"/>
        <v>5.0439318847025271E-3</v>
      </c>
      <c r="W1520" s="13">
        <f t="shared" si="1804"/>
        <v>1.1729691320682011E-2</v>
      </c>
      <c r="X1520" s="13">
        <f t="shared" si="1805"/>
        <v>1.6087845124248972E-2</v>
      </c>
      <c r="Y1520" s="13">
        <f t="shared" si="1806"/>
        <v>1.1032633070465694E-2</v>
      </c>
      <c r="Z1520" s="13">
        <f t="shared" si="1807"/>
        <v>4.5605745303267657E-2</v>
      </c>
      <c r="AA1520" s="13">
        <f t="shared" si="1808"/>
        <v>3.9778938775154198E-2</v>
      </c>
      <c r="AB1520" s="13">
        <f t="shared" si="1809"/>
        <v>1.7348296355591947E-2</v>
      </c>
      <c r="AC1520" s="13">
        <f t="shared" si="1810"/>
        <v>3.7713267283300212E-4</v>
      </c>
      <c r="AD1520" s="13">
        <f t="shared" si="1811"/>
        <v>2.5577625680389643E-3</v>
      </c>
      <c r="AE1520" s="13">
        <f t="shared" si="1812"/>
        <v>3.5080964139830085E-3</v>
      </c>
      <c r="AF1520" s="13">
        <f t="shared" si="1813"/>
        <v>2.4057628732982871E-3</v>
      </c>
      <c r="AG1520" s="13">
        <f t="shared" si="1814"/>
        <v>1.0998738004028075E-3</v>
      </c>
      <c r="AH1520" s="13">
        <f t="shared" si="1815"/>
        <v>1.5637627350031894E-2</v>
      </c>
      <c r="AI1520" s="13">
        <f t="shared" si="1816"/>
        <v>1.3639689841907389E-2</v>
      </c>
      <c r="AJ1520" s="13">
        <f t="shared" si="1817"/>
        <v>5.9485091574027101E-3</v>
      </c>
      <c r="AK1520" s="13">
        <f t="shared" si="1818"/>
        <v>1.729499795857316E-3</v>
      </c>
      <c r="AL1520" s="13">
        <f t="shared" si="1819"/>
        <v>1.8046753197380567E-5</v>
      </c>
      <c r="AM1520" s="13">
        <f t="shared" si="1820"/>
        <v>4.4619413593099684E-4</v>
      </c>
      <c r="AN1520" s="13">
        <f t="shared" si="1821"/>
        <v>6.1197707236754423E-4</v>
      </c>
      <c r="AO1520" s="13">
        <f t="shared" si="1822"/>
        <v>4.1967823750318052E-4</v>
      </c>
      <c r="AP1520" s="13">
        <f t="shared" si="1823"/>
        <v>1.9186974042713269E-4</v>
      </c>
      <c r="AQ1520" s="13">
        <f t="shared" si="1824"/>
        <v>6.5789682431346475E-5</v>
      </c>
      <c r="AR1520" s="13">
        <f t="shared" si="1825"/>
        <v>4.2895540903868457E-3</v>
      </c>
      <c r="AS1520" s="13">
        <f t="shared" si="1826"/>
        <v>3.741500295621408E-3</v>
      </c>
      <c r="AT1520" s="13">
        <f t="shared" si="1827"/>
        <v>1.6317342277496056E-3</v>
      </c>
      <c r="AU1520" s="13">
        <f t="shared" si="1828"/>
        <v>4.7441870544560796E-4</v>
      </c>
      <c r="AV1520" s="13">
        <f t="shared" si="1829"/>
        <v>1.0345117984705196E-4</v>
      </c>
      <c r="AW1520" s="13">
        <f t="shared" si="1830"/>
        <v>5.9971029875211924E-7</v>
      </c>
      <c r="AX1520" s="13">
        <f t="shared" si="1831"/>
        <v>6.4864375811294323E-5</v>
      </c>
      <c r="AY1520" s="13">
        <f t="shared" si="1832"/>
        <v>8.896466271820949E-5</v>
      </c>
      <c r="AZ1520" s="13">
        <f t="shared" si="1833"/>
        <v>6.1009692250724251E-5</v>
      </c>
      <c r="BA1520" s="13">
        <f t="shared" si="1834"/>
        <v>2.789259191834315E-5</v>
      </c>
      <c r="BB1520" s="13">
        <f t="shared" si="1835"/>
        <v>9.5640133791281228E-6</v>
      </c>
      <c r="BC1520" s="13">
        <f t="shared" si="1836"/>
        <v>2.6235023889906086E-6</v>
      </c>
      <c r="BD1520" s="13">
        <f t="shared" si="1837"/>
        <v>9.8055552602299484E-4</v>
      </c>
      <c r="BE1520" s="13">
        <f t="shared" si="1838"/>
        <v>8.5527509694075942E-4</v>
      </c>
      <c r="BF1520" s="13">
        <f t="shared" si="1839"/>
        <v>3.73000545116438E-4</v>
      </c>
      <c r="BG1520" s="13">
        <f t="shared" si="1840"/>
        <v>1.0844807489801668E-4</v>
      </c>
      <c r="BH1520" s="13">
        <f t="shared" si="1841"/>
        <v>2.3648058500989166E-5</v>
      </c>
      <c r="BI1520" s="13">
        <f t="shared" si="1842"/>
        <v>4.1253340560787283E-6</v>
      </c>
      <c r="BJ1520" s="14">
        <f t="shared" si="1843"/>
        <v>0.23859495512203147</v>
      </c>
      <c r="BK1520" s="14">
        <f t="shared" si="1844"/>
        <v>0.27640725126750015</v>
      </c>
      <c r="BL1520" s="14">
        <f t="shared" si="1845"/>
        <v>0.43889243696992342</v>
      </c>
      <c r="BM1520" s="14">
        <f t="shared" si="1846"/>
        <v>0.38841384874207685</v>
      </c>
      <c r="BN1520" s="14">
        <f t="shared" si="1847"/>
        <v>0.61099817496822628</v>
      </c>
    </row>
    <row r="1521" spans="1:66" x14ac:dyDescent="0.25">
      <c r="A1521" t="s">
        <v>21</v>
      </c>
      <c r="B1521" t="s">
        <v>397</v>
      </c>
      <c r="C1521" t="s">
        <v>167</v>
      </c>
      <c r="D1521" s="11">
        <v>44472</v>
      </c>
      <c r="E1521" s="10">
        <f>VLOOKUP(A1521,home!$A$2:$E$405,3,FALSE)</f>
        <v>1.3974</v>
      </c>
      <c r="F1521" s="10">
        <f>VLOOKUP(B1521,home!$B$2:$E$405,3,FALSE)</f>
        <v>1.1676</v>
      </c>
      <c r="G1521" s="10">
        <f>VLOOKUP(C1521,away!$B$2:$E$405,4,FALSE)</f>
        <v>0.62619999999999998</v>
      </c>
      <c r="H1521" s="10">
        <f>VLOOKUP(A1521,away!$A$2:$E$405,3,FALSE)</f>
        <v>1.3632</v>
      </c>
      <c r="I1521" s="10">
        <f>VLOOKUP(C1521,away!$B$2:$E$405,3,FALSE)</f>
        <v>1.2030000000000001</v>
      </c>
      <c r="J1521" s="10">
        <f>VLOOKUP(B1521,home!$B$2:$E$405,4,FALSE)</f>
        <v>1.1196999999999999</v>
      </c>
      <c r="K1521" s="12">
        <f t="shared" si="1792"/>
        <v>1.021710575088</v>
      </c>
      <c r="L1521" s="12">
        <f t="shared" si="1793"/>
        <v>1.83622917312</v>
      </c>
      <c r="M1521" s="13">
        <f t="shared" si="1794"/>
        <v>5.7386869957504506E-2</v>
      </c>
      <c r="N1521" s="13">
        <f t="shared" si="1795"/>
        <v>5.8632771906782198E-2</v>
      </c>
      <c r="O1521" s="13">
        <f t="shared" si="1796"/>
        <v>0.10537544477001345</v>
      </c>
      <c r="P1521" s="13">
        <f t="shared" si="1797"/>
        <v>0.1076632062761242</v>
      </c>
      <c r="Q1521" s="13">
        <f t="shared" si="1798"/>
        <v>2.9952861551940983E-2</v>
      </c>
      <c r="R1521" s="13">
        <f t="shared" si="1799"/>
        <v>9.6746732908597047E-2</v>
      </c>
      <c r="S1521" s="13">
        <f t="shared" si="1800"/>
        <v>5.0496594404951828E-2</v>
      </c>
      <c r="T1521" s="13">
        <f t="shared" si="1801"/>
        <v>5.5000318200098423E-2</v>
      </c>
      <c r="U1521" s="13">
        <f t="shared" si="1802"/>
        <v>9.8847160117927824E-2</v>
      </c>
      <c r="V1521" s="13">
        <f t="shared" si="1803"/>
        <v>1.0526266265142336E-2</v>
      </c>
      <c r="W1521" s="13">
        <f t="shared" si="1804"/>
        <v>1.0201051800588289E-2</v>
      </c>
      <c r="X1521" s="13">
        <f t="shared" si="1805"/>
        <v>1.8731468912748517E-2</v>
      </c>
      <c r="Y1521" s="13">
        <f t="shared" si="1806"/>
        <v>1.7197634836489607E-2</v>
      </c>
      <c r="Z1521" s="13">
        <f t="shared" si="1807"/>
        <v>5.9216391123604877E-2</v>
      </c>
      <c r="AA1521" s="13">
        <f t="shared" si="1808"/>
        <v>6.0502013029534264E-2</v>
      </c>
      <c r="AB1521" s="13">
        <f t="shared" si="1809"/>
        <v>3.0907773263193564E-2</v>
      </c>
      <c r="AC1521" s="13">
        <f t="shared" si="1810"/>
        <v>1.2342670643352739E-3</v>
      </c>
      <c r="AD1521" s="13">
        <f t="shared" si="1811"/>
        <v>2.6056306254203837E-3</v>
      </c>
      <c r="AE1521" s="13">
        <f t="shared" si="1812"/>
        <v>4.7845349687718189E-3</v>
      </c>
      <c r="AF1521" s="13">
        <f t="shared" si="1813"/>
        <v>4.3927513447358027E-3</v>
      </c>
      <c r="AG1521" s="13">
        <f t="shared" si="1814"/>
        <v>2.6886993898219964E-3</v>
      </c>
      <c r="AH1521" s="13">
        <f t="shared" si="1815"/>
        <v>2.7183716227011885E-2</v>
      </c>
      <c r="AI1521" s="13">
        <f t="shared" si="1816"/>
        <v>2.7773890339329307E-2</v>
      </c>
      <c r="AJ1521" s="13">
        <f t="shared" si="1817"/>
        <v>1.4188438735513597E-2</v>
      </c>
      <c r="AK1521" s="13">
        <f t="shared" si="1818"/>
        <v>4.832159300020818E-3</v>
      </c>
      <c r="AL1521" s="13">
        <f t="shared" si="1819"/>
        <v>9.2624079093881617E-5</v>
      </c>
      <c r="AM1521" s="13">
        <f t="shared" si="1820"/>
        <v>5.3244007295303339E-4</v>
      </c>
      <c r="AN1521" s="13">
        <f t="shared" si="1821"/>
        <v>9.7768199489450076E-4</v>
      </c>
      <c r="AO1521" s="13">
        <f t="shared" si="1822"/>
        <v>8.9762410052972102E-4</v>
      </c>
      <c r="AP1521" s="13">
        <f t="shared" si="1823"/>
        <v>5.4941451996275766E-4</v>
      </c>
      <c r="AQ1521" s="13">
        <f t="shared" si="1824"/>
        <v>2.5221274242283418E-4</v>
      </c>
      <c r="AR1521" s="13">
        <f t="shared" si="1825"/>
        <v>9.9831065539709458E-3</v>
      </c>
      <c r="AS1521" s="13">
        <f t="shared" si="1826"/>
        <v>1.0199845538422436E-2</v>
      </c>
      <c r="AT1521" s="13">
        <f t="shared" si="1827"/>
        <v>5.210645025435179E-3</v>
      </c>
      <c r="AU1521" s="13">
        <f t="shared" si="1828"/>
        <v>1.7745903751722678E-3</v>
      </c>
      <c r="AV1521" s="13">
        <f t="shared" si="1829"/>
        <v>4.5327943819072173E-4</v>
      </c>
      <c r="AW1521" s="13">
        <f t="shared" si="1830"/>
        <v>4.8269874958646332E-6</v>
      </c>
      <c r="AX1521" s="13">
        <f t="shared" si="1831"/>
        <v>9.0666608856123385E-5</v>
      </c>
      <c r="AY1521" s="13">
        <f t="shared" si="1832"/>
        <v>1.6648467220947388E-4</v>
      </c>
      <c r="AZ1521" s="13">
        <f t="shared" si="1833"/>
        <v>1.5285200599417828E-4</v>
      </c>
      <c r="BA1521" s="13">
        <f t="shared" si="1834"/>
        <v>9.3557104192141079E-5</v>
      </c>
      <c r="BB1521" s="13">
        <f t="shared" si="1835"/>
        <v>4.2948071017559247E-5</v>
      </c>
      <c r="BC1521" s="13">
        <f t="shared" si="1836"/>
        <v>1.5772500186334358E-5</v>
      </c>
      <c r="BD1521" s="13">
        <f t="shared" si="1837"/>
        <v>3.0552119154611552E-3</v>
      </c>
      <c r="BE1521" s="13">
        <f t="shared" si="1838"/>
        <v>3.1215423231615263E-3</v>
      </c>
      <c r="BF1521" s="13">
        <f t="shared" si="1839"/>
        <v>1.5946564010794475E-3</v>
      </c>
      <c r="BG1521" s="13">
        <f t="shared" si="1840"/>
        <v>5.4309243620488093E-4</v>
      </c>
      <c r="BH1521" s="13">
        <f t="shared" si="1841"/>
        <v>1.3872082133020789E-4</v>
      </c>
      <c r="BI1521" s="13">
        <f t="shared" si="1842"/>
        <v>2.8346506027593298E-5</v>
      </c>
      <c r="BJ1521" s="14">
        <f t="shared" si="1843"/>
        <v>0.2079593779306167</v>
      </c>
      <c r="BK1521" s="14">
        <f t="shared" si="1844"/>
        <v>0.22756631271936151</v>
      </c>
      <c r="BL1521" s="14">
        <f t="shared" si="1845"/>
        <v>0.50246036602559818</v>
      </c>
      <c r="BM1521" s="14">
        <f t="shared" si="1846"/>
        <v>0.54128290274350521</v>
      </c>
      <c r="BN1521" s="14">
        <f t="shared" si="1847"/>
        <v>0.4557578873709624</v>
      </c>
    </row>
    <row r="1522" spans="1:66" x14ac:dyDescent="0.25">
      <c r="A1522" t="s">
        <v>21</v>
      </c>
      <c r="B1522" t="s">
        <v>23</v>
      </c>
      <c r="C1522" t="s">
        <v>269</v>
      </c>
      <c r="D1522" s="11">
        <v>44472</v>
      </c>
      <c r="E1522" s="10">
        <f>VLOOKUP(A1522,home!$A$2:$E$405,3,FALSE)</f>
        <v>1.3974</v>
      </c>
      <c r="F1522" s="10">
        <f>VLOOKUP(B1522,home!$B$2:$E$405,3,FALSE)</f>
        <v>1.6194999999999999</v>
      </c>
      <c r="G1522" s="10">
        <f>VLOOKUP(C1522,away!$B$2:$E$405,4,FALSE)</f>
        <v>1.3182</v>
      </c>
      <c r="H1522" s="10">
        <f>VLOOKUP(A1522,away!$A$2:$E$405,3,FALSE)</f>
        <v>1.3632</v>
      </c>
      <c r="I1522" s="10">
        <f>VLOOKUP(C1522,away!$B$2:$E$405,3,FALSE)</f>
        <v>0.88800000000000001</v>
      </c>
      <c r="J1522" s="10">
        <f>VLOOKUP(B1522,home!$B$2:$E$405,4,FALSE)</f>
        <v>0.81079999999999997</v>
      </c>
      <c r="K1522" s="12">
        <f t="shared" si="1792"/>
        <v>2.9832043152600001</v>
      </c>
      <c r="L1522" s="12">
        <f t="shared" si="1793"/>
        <v>0.98149091328000004</v>
      </c>
      <c r="M1522" s="13">
        <f t="shared" si="1794"/>
        <v>1.8973818409660285E-2</v>
      </c>
      <c r="N1522" s="13">
        <f t="shared" si="1795"/>
        <v>5.6602776956658191E-2</v>
      </c>
      <c r="O1522" s="13">
        <f t="shared" si="1796"/>
        <v>1.8622630359306353E-2</v>
      </c>
      <c r="P1522" s="13">
        <f t="shared" si="1797"/>
        <v>5.5555111249374595E-2</v>
      </c>
      <c r="Q1522" s="13">
        <f t="shared" si="1798"/>
        <v>8.4428824236401023E-2</v>
      </c>
      <c r="R1522" s="13">
        <f t="shared" si="1799"/>
        <v>9.1389712395157224E-3</v>
      </c>
      <c r="S1522" s="13">
        <f t="shared" si="1800"/>
        <v>4.066617376762445E-2</v>
      </c>
      <c r="T1522" s="13">
        <f t="shared" si="1801"/>
        <v>8.286612380694186E-2</v>
      </c>
      <c r="U1522" s="13">
        <f t="shared" si="1802"/>
        <v>2.7263418438760335E-2</v>
      </c>
      <c r="V1522" s="13">
        <f t="shared" si="1803"/>
        <v>1.3230007318321479E-2</v>
      </c>
      <c r="W1522" s="13">
        <f t="shared" si="1804"/>
        <v>8.395614426478655E-2</v>
      </c>
      <c r="X1522" s="13">
        <f t="shared" si="1805"/>
        <v>8.2402192709912794E-2</v>
      </c>
      <c r="Y1522" s="13">
        <f t="shared" si="1806"/>
        <v>4.0438501689563429E-2</v>
      </c>
      <c r="Z1522" s="13">
        <f t="shared" si="1807"/>
        <v>2.9899390761039804E-3</v>
      </c>
      <c r="AA1522" s="13">
        <f t="shared" si="1808"/>
        <v>8.9195991541978926E-3</v>
      </c>
      <c r="AB1522" s="13">
        <f t="shared" si="1809"/>
        <v>1.3304493343596301E-2</v>
      </c>
      <c r="AC1522" s="13">
        <f t="shared" si="1810"/>
        <v>2.4210813571175281E-3</v>
      </c>
      <c r="AD1522" s="13">
        <f t="shared" si="1811"/>
        <v>6.2614582965825588E-2</v>
      </c>
      <c r="AE1522" s="13">
        <f t="shared" si="1812"/>
        <v>6.1455644219774494E-2</v>
      </c>
      <c r="AF1522" s="13">
        <f t="shared" si="1813"/>
        <v>3.0159078185738611E-2</v>
      </c>
      <c r="AG1522" s="13">
        <f t="shared" si="1814"/>
        <v>9.8669537307345054E-3</v>
      </c>
      <c r="AH1522" s="13">
        <f t="shared" si="1815"/>
        <v>7.3364950861421374E-4</v>
      </c>
      <c r="AI1522" s="13">
        <f t="shared" si="1816"/>
        <v>2.188626379986301E-3</v>
      </c>
      <c r="AJ1522" s="13">
        <f t="shared" si="1817"/>
        <v>3.2645598306335036E-3</v>
      </c>
      <c r="AK1522" s="13">
        <f t="shared" si="1818"/>
        <v>3.2462829913901077E-3</v>
      </c>
      <c r="AL1522" s="13">
        <f t="shared" si="1819"/>
        <v>2.8355587944273836E-4</v>
      </c>
      <c r="AM1522" s="13">
        <f t="shared" si="1820"/>
        <v>3.7358418820371206E-2</v>
      </c>
      <c r="AN1522" s="13">
        <f t="shared" si="1821"/>
        <v>3.666694860670288E-2</v>
      </c>
      <c r="AO1522" s="13">
        <f t="shared" si="1822"/>
        <v>1.7994138437591817E-2</v>
      </c>
      <c r="AP1522" s="13">
        <f t="shared" si="1823"/>
        <v>5.8870277895995814E-3</v>
      </c>
      <c r="AQ1522" s="13">
        <f t="shared" si="1824"/>
        <v>1.4445160704297081E-3</v>
      </c>
      <c r="AR1522" s="13">
        <f t="shared" si="1825"/>
        <v>1.4401406524743764E-4</v>
      </c>
      <c r="AS1522" s="13">
        <f t="shared" si="1826"/>
        <v>4.296233809042912E-4</v>
      </c>
      <c r="AT1522" s="13">
        <f t="shared" si="1827"/>
        <v>6.4082716192513623E-4</v>
      </c>
      <c r="AU1522" s="13">
        <f t="shared" si="1828"/>
        <v>6.3723945159696171E-4</v>
      </c>
      <c r="AV1522" s="13">
        <f t="shared" si="1829"/>
        <v>4.752538704644931E-4</v>
      </c>
      <c r="AW1522" s="13">
        <f t="shared" si="1830"/>
        <v>2.3062449774701624E-5</v>
      </c>
      <c r="AX1522" s="13">
        <f t="shared" si="1831"/>
        <v>1.8574632706036969E-2</v>
      </c>
      <c r="AY1522" s="13">
        <f t="shared" si="1832"/>
        <v>1.8230833218488784E-2</v>
      </c>
      <c r="AZ1522" s="13">
        <f t="shared" si="1833"/>
        <v>8.9466985727349596E-3</v>
      </c>
      <c r="BA1522" s="13">
        <f t="shared" si="1834"/>
        <v>2.9270344509981696E-3</v>
      </c>
      <c r="BB1522" s="13">
        <f t="shared" si="1835"/>
        <v>7.1821442912805417E-4</v>
      </c>
      <c r="BC1522" s="13">
        <f t="shared" si="1836"/>
        <v>1.4098418719515362E-4</v>
      </c>
      <c r="BD1522" s="13">
        <f t="shared" si="1837"/>
        <v>2.3558082737478836E-5</v>
      </c>
      <c r="BE1522" s="13">
        <f t="shared" si="1838"/>
        <v>7.0278574081698974E-5</v>
      </c>
      <c r="BF1522" s="13">
        <f t="shared" si="1839"/>
        <v>1.0482767273542202E-4</v>
      </c>
      <c r="BG1522" s="13">
        <f t="shared" si="1840"/>
        <v>1.0424078855432468E-4</v>
      </c>
      <c r="BH1522" s="13">
        <f t="shared" si="1841"/>
        <v>7.7742892560341665E-5</v>
      </c>
      <c r="BI1522" s="13">
        <f t="shared" si="1842"/>
        <v>4.6384586513361121E-5</v>
      </c>
      <c r="BJ1522" s="14">
        <f t="shared" si="1843"/>
        <v>0.7436802700556141</v>
      </c>
      <c r="BK1522" s="14">
        <f t="shared" si="1844"/>
        <v>0.14936058120002985</v>
      </c>
      <c r="BL1522" s="14">
        <f t="shared" si="1845"/>
        <v>8.9436221773321695E-2</v>
      </c>
      <c r="BM1522" s="14">
        <f t="shared" si="1846"/>
        <v>0.72393710888543927</v>
      </c>
      <c r="BN1522" s="14">
        <f t="shared" si="1847"/>
        <v>0.24332213245091616</v>
      </c>
    </row>
    <row r="1523" spans="1:66" x14ac:dyDescent="0.25">
      <c r="A1523" t="s">
        <v>21</v>
      </c>
      <c r="B1523" t="s">
        <v>266</v>
      </c>
      <c r="C1523" t="s">
        <v>157</v>
      </c>
      <c r="D1523" s="11">
        <v>44472</v>
      </c>
      <c r="E1523" s="10">
        <f>VLOOKUP(A1523,home!$A$2:$E$405,3,FALSE)</f>
        <v>1.3974</v>
      </c>
      <c r="F1523" s="10">
        <f>VLOOKUP(B1523,home!$B$2:$E$405,3,FALSE)</f>
        <v>0.79090000000000005</v>
      </c>
      <c r="G1523" s="10">
        <f>VLOOKUP(C1523,away!$B$2:$E$405,4,FALSE)</f>
        <v>0.82189999999999996</v>
      </c>
      <c r="H1523" s="10">
        <f>VLOOKUP(A1523,away!$A$2:$E$405,3,FALSE)</f>
        <v>1.3632</v>
      </c>
      <c r="I1523" s="10">
        <f>VLOOKUP(C1523,away!$B$2:$E$405,3,FALSE)</f>
        <v>1.4035</v>
      </c>
      <c r="J1523" s="10">
        <f>VLOOKUP(B1523,home!$B$2:$E$405,4,FALSE)</f>
        <v>1.1196999999999999</v>
      </c>
      <c r="K1523" s="12">
        <f t="shared" si="1792"/>
        <v>0.90836688815400013</v>
      </c>
      <c r="L1523" s="12">
        <f t="shared" si="1793"/>
        <v>2.1422673686399998</v>
      </c>
      <c r="M1523" s="13">
        <f t="shared" si="1794"/>
        <v>4.7328896195389547E-2</v>
      </c>
      <c r="N1523" s="13">
        <f t="shared" si="1795"/>
        <v>4.2992002156769696E-2</v>
      </c>
      <c r="O1523" s="13">
        <f t="shared" si="1796"/>
        <v>0.10139114991313286</v>
      </c>
      <c r="P1523" s="13">
        <f t="shared" si="1797"/>
        <v>9.2100363332948201E-2</v>
      </c>
      <c r="Q1523" s="13">
        <f t="shared" si="1798"/>
        <v>1.9526255607327476E-2</v>
      </c>
      <c r="R1523" s="13">
        <f t="shared" si="1799"/>
        <v>0.10860347596389544</v>
      </c>
      <c r="S1523" s="13">
        <f t="shared" si="1800"/>
        <v>4.4806014971501579E-2</v>
      </c>
      <c r="T1523" s="13">
        <f t="shared" si="1801"/>
        <v>4.1830460219301466E-2</v>
      </c>
      <c r="U1523" s="13">
        <f t="shared" si="1802"/>
        <v>9.8651801504031439E-2</v>
      </c>
      <c r="V1523" s="13">
        <f t="shared" si="1803"/>
        <v>9.687880602207391E-3</v>
      </c>
      <c r="W1523" s="13">
        <f t="shared" si="1804"/>
        <v>5.9123346811092194E-3</v>
      </c>
      <c r="X1523" s="13">
        <f t="shared" si="1805"/>
        <v>1.2665801659818858E-2</v>
      </c>
      <c r="Y1523" s="13">
        <f t="shared" si="1806"/>
        <v>1.3566766796748144E-2</v>
      </c>
      <c r="Z1523" s="13">
        <f t="shared" si="1807"/>
        <v>7.7552560892777261E-2</v>
      </c>
      <c r="AA1523" s="13">
        <f t="shared" si="1808"/>
        <v>7.0446178406545684E-2</v>
      </c>
      <c r="AB1523" s="13">
        <f t="shared" si="1809"/>
        <v>3.1995487930747711E-2</v>
      </c>
      <c r="AC1523" s="13">
        <f t="shared" si="1810"/>
        <v>1.1782671305416465E-3</v>
      </c>
      <c r="AD1523" s="13">
        <f t="shared" si="1811"/>
        <v>1.3426422640010381E-3</v>
      </c>
      <c r="AE1523" s="13">
        <f t="shared" si="1812"/>
        <v>2.8762987099263558E-3</v>
      </c>
      <c r="AF1523" s="13">
        <f t="shared" si="1813"/>
        <v>3.0809004343682802E-3</v>
      </c>
      <c r="AG1523" s="13">
        <f t="shared" si="1814"/>
        <v>2.2000374888586564E-3</v>
      </c>
      <c r="AH1523" s="13">
        <f t="shared" si="1815"/>
        <v>4.153458013876582E-2</v>
      </c>
      <c r="AI1523" s="13">
        <f t="shared" si="1816"/>
        <v>3.7728637311433638E-2</v>
      </c>
      <c r="AJ1523" s="13">
        <f t="shared" si="1817"/>
        <v>1.7135722434438939E-2</v>
      </c>
      <c r="AK1523" s="13">
        <f t="shared" si="1818"/>
        <v>5.1885076213473297E-3</v>
      </c>
      <c r="AL1523" s="13">
        <f t="shared" si="1819"/>
        <v>9.1714651766357623E-5</v>
      </c>
      <c r="AM1523" s="13">
        <f t="shared" si="1820"/>
        <v>2.43922355050933E-4</v>
      </c>
      <c r="AN1523" s="13">
        <f t="shared" si="1821"/>
        <v>5.2254690170743391E-4</v>
      </c>
      <c r="AO1523" s="13">
        <f t="shared" si="1822"/>
        <v>5.5971758805588463E-4</v>
      </c>
      <c r="AP1523" s="13">
        <f t="shared" si="1823"/>
        <v>3.9968824151533582E-4</v>
      </c>
      <c r="AQ1523" s="13">
        <f t="shared" si="1824"/>
        <v>2.1405976935685178E-4</v>
      </c>
      <c r="AR1523" s="13">
        <f t="shared" si="1825"/>
        <v>1.7795635140288209E-2</v>
      </c>
      <c r="AS1523" s="13">
        <f t="shared" si="1826"/>
        <v>1.6164965715107574E-2</v>
      </c>
      <c r="AT1523" s="13">
        <f t="shared" si="1827"/>
        <v>7.3418598018741834E-3</v>
      </c>
      <c r="AU1523" s="13">
        <f t="shared" si="1828"/>
        <v>2.2230341138304659E-3</v>
      </c>
      <c r="AV1523" s="13">
        <f t="shared" si="1829"/>
        <v>5.0483264506009126E-4</v>
      </c>
      <c r="AW1523" s="13">
        <f t="shared" si="1830"/>
        <v>4.9575966326766381E-6</v>
      </c>
      <c r="AX1523" s="13">
        <f t="shared" si="1831"/>
        <v>3.6928498434801851E-5</v>
      </c>
      <c r="AY1523" s="13">
        <f t="shared" si="1832"/>
        <v>7.9110717169749307E-5</v>
      </c>
      <c r="AZ1523" s="13">
        <f t="shared" si="1833"/>
        <v>8.4738153951231064E-5</v>
      </c>
      <c r="BA1523" s="13">
        <f t="shared" si="1834"/>
        <v>6.0510594029504997E-5</v>
      </c>
      <c r="BB1523" s="13">
        <f t="shared" si="1835"/>
        <v>3.240746776160773E-5</v>
      </c>
      <c r="BC1523" s="13">
        <f t="shared" si="1836"/>
        <v>1.3885092137189005E-5</v>
      </c>
      <c r="BD1523" s="13">
        <f t="shared" si="1837"/>
        <v>6.3538347442104546E-3</v>
      </c>
      <c r="BE1523" s="13">
        <f t="shared" si="1838"/>
        <v>5.7716130944432164E-3</v>
      </c>
      <c r="BF1523" s="13">
        <f t="shared" si="1839"/>
        <v>2.6213711131141322E-3</v>
      </c>
      <c r="BG1523" s="13">
        <f t="shared" si="1840"/>
        <v>7.9372224023875734E-4</v>
      </c>
      <c r="BH1523" s="13">
        <f t="shared" si="1841"/>
        <v>1.8024775035607539E-4</v>
      </c>
      <c r="BI1523" s="13">
        <f t="shared" si="1842"/>
        <v>3.2746217617541467E-5</v>
      </c>
      <c r="BJ1523" s="14">
        <f t="shared" si="1843"/>
        <v>0.14824101539739981</v>
      </c>
      <c r="BK1523" s="14">
        <f t="shared" si="1844"/>
        <v>0.19527224760152448</v>
      </c>
      <c r="BL1523" s="14">
        <f t="shared" si="1845"/>
        <v>0.57245940380047966</v>
      </c>
      <c r="BM1523" s="14">
        <f t="shared" si="1846"/>
        <v>0.58150893140218063</v>
      </c>
      <c r="BN1523" s="14">
        <f t="shared" si="1847"/>
        <v>0.4119421431694632</v>
      </c>
    </row>
    <row r="1524" spans="1:66" x14ac:dyDescent="0.25">
      <c r="A1524" t="s">
        <v>21</v>
      </c>
      <c r="B1524" t="s">
        <v>272</v>
      </c>
      <c r="C1524" t="s">
        <v>150</v>
      </c>
      <c r="D1524" s="11">
        <v>44472</v>
      </c>
      <c r="E1524" s="10">
        <f>VLOOKUP(A1524,home!$A$2:$E$405,3,FALSE)</f>
        <v>1.3974</v>
      </c>
      <c r="F1524" s="10">
        <f>VLOOKUP(B1524,home!$B$2:$E$405,3,FALSE)</f>
        <v>1.0546</v>
      </c>
      <c r="G1524" s="10">
        <f>VLOOKUP(C1524,away!$B$2:$E$405,4,FALSE)</f>
        <v>0.90390000000000004</v>
      </c>
      <c r="H1524" s="10">
        <f>VLOOKUP(A1524,away!$A$2:$E$405,3,FALSE)</f>
        <v>1.3632</v>
      </c>
      <c r="I1524" s="10">
        <f>VLOOKUP(C1524,away!$B$2:$E$405,3,FALSE)</f>
        <v>0.84940000000000004</v>
      </c>
      <c r="J1524" s="10">
        <f>VLOOKUP(B1524,home!$B$2:$E$405,4,FALSE)</f>
        <v>0.42470000000000002</v>
      </c>
      <c r="K1524" s="12">
        <f t="shared" si="1792"/>
        <v>1.3320756583560001</v>
      </c>
      <c r="L1524" s="12">
        <f t="shared" si="1793"/>
        <v>0.49176101337599998</v>
      </c>
      <c r="M1524" s="13">
        <f t="shared" si="1794"/>
        <v>0.16140530230535982</v>
      </c>
      <c r="N1524" s="13">
        <f t="shared" si="1795"/>
        <v>0.2150040743305614</v>
      </c>
      <c r="O1524" s="13">
        <f t="shared" si="1796"/>
        <v>7.9372835025943361E-2</v>
      </c>
      <c r="P1524" s="13">
        <f t="shared" si="1797"/>
        <v>0.10573062147276568</v>
      </c>
      <c r="Q1524" s="13">
        <f t="shared" si="1798"/>
        <v>0.14320084693155247</v>
      </c>
      <c r="R1524" s="13">
        <f t="shared" si="1799"/>
        <v>1.9516232893441988E-2</v>
      </c>
      <c r="S1524" s="13">
        <f t="shared" si="1800"/>
        <v>1.7315051236464304E-2</v>
      </c>
      <c r="T1524" s="13">
        <f t="shared" si="1801"/>
        <v>7.0420593603361697E-2</v>
      </c>
      <c r="U1524" s="13">
        <f t="shared" si="1802"/>
        <v>2.5997098780160762E-2</v>
      </c>
      <c r="V1524" s="13">
        <f t="shared" si="1803"/>
        <v>1.2602719172141528E-3</v>
      </c>
      <c r="W1524" s="13">
        <f t="shared" si="1804"/>
        <v>6.3584787484494865E-2</v>
      </c>
      <c r="X1524" s="13">
        <f t="shared" si="1805"/>
        <v>3.1268519528672795E-2</v>
      </c>
      <c r="Y1524" s="13">
        <f t="shared" si="1806"/>
        <v>7.6883194250936902E-3</v>
      </c>
      <c r="Z1524" s="13">
        <f t="shared" si="1807"/>
        <v>3.1991074883203525E-3</v>
      </c>
      <c r="AA1524" s="13">
        <f t="shared" si="1808"/>
        <v>4.2614532136559429E-3</v>
      </c>
      <c r="AB1524" s="13">
        <f t="shared" si="1809"/>
        <v>2.8382890475670162E-3</v>
      </c>
      <c r="AC1524" s="13">
        <f t="shared" si="1810"/>
        <v>5.1597334136688601E-5</v>
      </c>
      <c r="AD1524" s="13">
        <f t="shared" si="1811"/>
        <v>2.1174936912458697E-2</v>
      </c>
      <c r="AE1524" s="13">
        <f t="shared" si="1812"/>
        <v>1.0413008434243557E-2</v>
      </c>
      <c r="AF1524" s="13">
        <f t="shared" si="1813"/>
        <v>2.5603557899582232E-3</v>
      </c>
      <c r="AG1524" s="13">
        <f t="shared" si="1814"/>
        <v>4.1969438595765497E-4</v>
      </c>
      <c r="AH1524" s="13">
        <f t="shared" si="1815"/>
        <v>3.9329908508879154E-4</v>
      </c>
      <c r="AI1524" s="13">
        <f t="shared" si="1816"/>
        <v>5.2390413770046448E-4</v>
      </c>
      <c r="AJ1524" s="13">
        <f t="shared" si="1817"/>
        <v>3.4893997457138934E-4</v>
      </c>
      <c r="AK1524" s="13">
        <f t="shared" si="1818"/>
        <v>1.5493814878463652E-4</v>
      </c>
      <c r="AL1524" s="13">
        <f t="shared" si="1819"/>
        <v>1.3519799230112097E-6</v>
      </c>
      <c r="AM1524" s="13">
        <f t="shared" si="1820"/>
        <v>5.6413236056620346E-3</v>
      </c>
      <c r="AN1524" s="13">
        <f t="shared" si="1821"/>
        <v>2.7741830131023121E-3</v>
      </c>
      <c r="AO1524" s="13">
        <f t="shared" si="1822"/>
        <v>6.8211752490683901E-4</v>
      </c>
      <c r="AP1524" s="13">
        <f t="shared" si="1823"/>
        <v>1.1181293509657203E-4</v>
      </c>
      <c r="AQ1524" s="13">
        <f t="shared" si="1824"/>
        <v>1.3746310567908791E-5</v>
      </c>
      <c r="AR1524" s="13">
        <f t="shared" si="1825"/>
        <v>3.8681831328623573E-5</v>
      </c>
      <c r="AS1524" s="13">
        <f t="shared" si="1826"/>
        <v>5.1527125933491991E-5</v>
      </c>
      <c r="AT1524" s="13">
        <f t="shared" si="1827"/>
        <v>3.4319015100524436E-5</v>
      </c>
      <c r="AU1524" s="13">
        <f t="shared" si="1828"/>
        <v>1.5238508211386869E-5</v>
      </c>
      <c r="AV1524" s="13">
        <f t="shared" si="1829"/>
        <v>5.0747114645116155E-6</v>
      </c>
      <c r="AW1524" s="13">
        <f t="shared" si="1830"/>
        <v>2.4600884894007147E-8</v>
      </c>
      <c r="AX1524" s="13">
        <f t="shared" si="1831"/>
        <v>1.2524449760019163E-3</v>
      </c>
      <c r="AY1524" s="13">
        <f t="shared" si="1832"/>
        <v>6.1590361059638238E-4</v>
      </c>
      <c r="AZ1524" s="13">
        <f t="shared" si="1833"/>
        <v>1.5143869184440714E-4</v>
      </c>
      <c r="BA1524" s="13">
        <f t="shared" si="1834"/>
        <v>2.4823881521913814E-5</v>
      </c>
      <c r="BB1524" s="13">
        <f t="shared" si="1835"/>
        <v>3.0518542832855236E-6</v>
      </c>
      <c r="BC1524" s="13">
        <f t="shared" si="1836"/>
        <v>3.0015659100487518E-7</v>
      </c>
      <c r="BD1524" s="13">
        <f t="shared" si="1837"/>
        <v>3.1703694289005699E-6</v>
      </c>
      <c r="BE1524" s="13">
        <f t="shared" si="1838"/>
        <v>4.2231719442344625E-6</v>
      </c>
      <c r="BF1524" s="13">
        <f t="shared" si="1839"/>
        <v>2.8127922739833551E-6</v>
      </c>
      <c r="BG1524" s="13">
        <f t="shared" si="1840"/>
        <v>1.2489507067283498E-6</v>
      </c>
      <c r="BH1524" s="13">
        <f t="shared" si="1841"/>
        <v>4.1592420872983922E-7</v>
      </c>
      <c r="BI1524" s="13">
        <f t="shared" si="1842"/>
        <v>1.1080850283399973E-7</v>
      </c>
      <c r="BJ1524" s="14">
        <f t="shared" si="1843"/>
        <v>0.57700628338652971</v>
      </c>
      <c r="BK1524" s="14">
        <f t="shared" si="1844"/>
        <v>0.28638009985646007</v>
      </c>
      <c r="BL1524" s="14">
        <f t="shared" si="1845"/>
        <v>0.13356381351601834</v>
      </c>
      <c r="BM1524" s="14">
        <f t="shared" si="1846"/>
        <v>0.27530351227799216</v>
      </c>
      <c r="BN1524" s="14">
        <f t="shared" si="1847"/>
        <v>0.72422991295962469</v>
      </c>
    </row>
    <row r="1525" spans="1:66" x14ac:dyDescent="0.25">
      <c r="A1525" t="s">
        <v>21</v>
      </c>
      <c r="B1525" t="s">
        <v>271</v>
      </c>
      <c r="C1525" t="s">
        <v>274</v>
      </c>
      <c r="D1525" s="11">
        <v>44472</v>
      </c>
      <c r="E1525" s="10">
        <f>VLOOKUP(A1525,home!$A$2:$E$405,3,FALSE)</f>
        <v>1.3974</v>
      </c>
      <c r="F1525" s="10">
        <f>VLOOKUP(B1525,home!$B$2:$E$405,3,FALSE)</f>
        <v>0.75329999999999997</v>
      </c>
      <c r="G1525" s="10">
        <f>VLOOKUP(C1525,away!$B$2:$E$405,4,FALSE)</f>
        <v>0.75329999999999997</v>
      </c>
      <c r="H1525" s="10">
        <f>VLOOKUP(A1525,away!$A$2:$E$405,3,FALSE)</f>
        <v>1.3632</v>
      </c>
      <c r="I1525" s="10">
        <f>VLOOKUP(C1525,away!$B$2:$E$405,3,FALSE)</f>
        <v>1.5057</v>
      </c>
      <c r="J1525" s="10">
        <f>VLOOKUP(B1525,home!$B$2:$E$405,4,FALSE)</f>
        <v>1.1196999999999999</v>
      </c>
      <c r="K1525" s="12">
        <f t="shared" si="1792"/>
        <v>0.79296984768599998</v>
      </c>
      <c r="L1525" s="12">
        <f t="shared" si="1793"/>
        <v>2.2982628977279997</v>
      </c>
      <c r="M1525" s="13">
        <f t="shared" si="1794"/>
        <v>4.5445896638577316E-2</v>
      </c>
      <c r="N1525" s="13">
        <f t="shared" si="1795"/>
        <v>3.6037225735446356E-2</v>
      </c>
      <c r="O1525" s="13">
        <f t="shared" si="1796"/>
        <v>0.10444661809842387</v>
      </c>
      <c r="P1525" s="13">
        <f t="shared" si="1797"/>
        <v>8.2823018844824986E-2</v>
      </c>
      <c r="Q1525" s="13">
        <f t="shared" si="1798"/>
        <v>1.4288216701231446E-2</v>
      </c>
      <c r="R1525" s="13">
        <f t="shared" si="1799"/>
        <v>0.12002289358438674</v>
      </c>
      <c r="S1525" s="13">
        <f t="shared" si="1800"/>
        <v>3.7735268516780315E-2</v>
      </c>
      <c r="T1525" s="13">
        <f t="shared" si="1801"/>
        <v>3.2838078319137785E-2</v>
      </c>
      <c r="U1525" s="13">
        <f t="shared" si="1802"/>
        <v>9.5174535644444128E-2</v>
      </c>
      <c r="V1525" s="13">
        <f t="shared" si="1803"/>
        <v>7.641195567201684E-3</v>
      </c>
      <c r="W1525" s="13">
        <f t="shared" si="1804"/>
        <v>3.7767083404266866E-3</v>
      </c>
      <c r="X1525" s="13">
        <f t="shared" si="1805"/>
        <v>8.6798686543425423E-3</v>
      </c>
      <c r="Y1525" s="13">
        <f t="shared" si="1806"/>
        <v>9.9743100427138656E-3</v>
      </c>
      <c r="Z1525" s="13">
        <f t="shared" si="1807"/>
        <v>9.1948054400983983E-2</v>
      </c>
      <c r="AA1525" s="13">
        <f t="shared" si="1808"/>
        <v>7.2912034693372318E-2</v>
      </c>
      <c r="AB1525" s="13">
        <f t="shared" si="1809"/>
        <v>2.8908522522639889E-2</v>
      </c>
      <c r="AC1525" s="13">
        <f t="shared" si="1810"/>
        <v>8.7035757250595377E-4</v>
      </c>
      <c r="AD1525" s="13">
        <f t="shared" si="1811"/>
        <v>7.4870395936564886E-4</v>
      </c>
      <c r="AE1525" s="13">
        <f t="shared" si="1812"/>
        <v>1.7207185311921226E-3</v>
      </c>
      <c r="AF1525" s="13">
        <f t="shared" si="1813"/>
        <v>1.9773317788359382E-3</v>
      </c>
      <c r="AG1525" s="13">
        <f t="shared" si="1814"/>
        <v>1.5148094212657144E-3</v>
      </c>
      <c r="AH1525" s="13">
        <f t="shared" si="1815"/>
        <v>5.2830200487014312E-2</v>
      </c>
      <c r="AI1525" s="13">
        <f t="shared" si="1816"/>
        <v>4.1892756033408578E-2</v>
      </c>
      <c r="AJ1525" s="13">
        <f t="shared" si="1817"/>
        <v>1.6609846185479376E-2</v>
      </c>
      <c r="AK1525" s="13">
        <f t="shared" si="1818"/>
        <v>4.3903690665958225E-3</v>
      </c>
      <c r="AL1525" s="13">
        <f t="shared" si="1819"/>
        <v>6.3447437028412337E-5</v>
      </c>
      <c r="AM1525" s="13">
        <f t="shared" si="1820"/>
        <v>1.1873993292401676E-4</v>
      </c>
      <c r="AN1525" s="13">
        <f t="shared" si="1821"/>
        <v>2.728955823179791E-4</v>
      </c>
      <c r="AO1525" s="13">
        <f t="shared" si="1822"/>
        <v>3.1359289589764434E-4</v>
      </c>
      <c r="AP1525" s="13">
        <f t="shared" si="1823"/>
        <v>2.4023963921087832E-4</v>
      </c>
      <c r="AQ1525" s="13">
        <f t="shared" si="1824"/>
        <v>1.380334623404806E-4</v>
      </c>
      <c r="AR1525" s="13">
        <f t="shared" si="1825"/>
        <v>2.4283537931767334E-2</v>
      </c>
      <c r="AS1525" s="13">
        <f t="shared" si="1826"/>
        <v>1.9256113375030748E-2</v>
      </c>
      <c r="AT1525" s="13">
        <f t="shared" si="1827"/>
        <v>7.6347586450112382E-3</v>
      </c>
      <c r="AU1525" s="13">
        <f t="shared" si="1828"/>
        <v>2.0180444666179774E-3</v>
      </c>
      <c r="AV1525" s="13">
        <f t="shared" si="1829"/>
        <v>4.000621033294082E-4</v>
      </c>
      <c r="AW1525" s="13">
        <f t="shared" si="1830"/>
        <v>3.2119439825651588E-6</v>
      </c>
      <c r="AX1525" s="13">
        <f t="shared" si="1831"/>
        <v>1.5692864420833898E-5</v>
      </c>
      <c r="AY1525" s="13">
        <f t="shared" si="1832"/>
        <v>3.6066328057478349E-5</v>
      </c>
      <c r="AZ1525" s="13">
        <f t="shared" si="1833"/>
        <v>4.1444951815894437E-5</v>
      </c>
      <c r="BA1525" s="13">
        <f t="shared" si="1834"/>
        <v>3.1750465018864953E-5</v>
      </c>
      <c r="BB1525" s="13">
        <f t="shared" si="1835"/>
        <v>1.8242728934617015E-5</v>
      </c>
      <c r="BC1525" s="13">
        <f t="shared" si="1836"/>
        <v>8.3853174127478649E-6</v>
      </c>
      <c r="BD1525" s="13">
        <f t="shared" si="1837"/>
        <v>9.3016590423585614E-3</v>
      </c>
      <c r="BE1525" s="13">
        <f t="shared" si="1838"/>
        <v>7.3759351540461726E-3</v>
      </c>
      <c r="BF1525" s="13">
        <f t="shared" si="1839"/>
        <v>2.9244470878229028E-3</v>
      </c>
      <c r="BG1525" s="13">
        <f t="shared" si="1840"/>
        <v>7.7299945393223112E-4</v>
      </c>
      <c r="BH1525" s="13">
        <f t="shared" si="1841"/>
        <v>1.532413148115006E-4</v>
      </c>
      <c r="BI1525" s="13">
        <f t="shared" si="1842"/>
        <v>2.4303148413055609E-5</v>
      </c>
      <c r="BJ1525" s="14">
        <f t="shared" si="1843"/>
        <v>0.11279105565230958</v>
      </c>
      <c r="BK1525" s="14">
        <f t="shared" si="1844"/>
        <v>0.17461525090497615</v>
      </c>
      <c r="BL1525" s="14">
        <f t="shared" si="1845"/>
        <v>0.61133287803890635</v>
      </c>
      <c r="BM1525" s="14">
        <f t="shared" si="1846"/>
        <v>0.58759051501021042</v>
      </c>
      <c r="BN1525" s="14">
        <f t="shared" si="1847"/>
        <v>0.40306386960289065</v>
      </c>
    </row>
    <row r="1526" spans="1:66" x14ac:dyDescent="0.25">
      <c r="A1526" t="s">
        <v>24</v>
      </c>
      <c r="B1526" t="s">
        <v>292</v>
      </c>
      <c r="C1526" t="s">
        <v>327</v>
      </c>
      <c r="D1526" s="11">
        <v>44472</v>
      </c>
      <c r="E1526" s="10">
        <f>VLOOKUP(A1526,home!$A$2:$E$405,3,FALSE)</f>
        <v>1.6263000000000001</v>
      </c>
      <c r="F1526" s="10">
        <f>VLOOKUP(B1526,home!$B$2:$E$405,3,FALSE)</f>
        <v>1.5858000000000001</v>
      </c>
      <c r="G1526" s="10">
        <f>VLOOKUP(C1526,away!$B$2:$E$405,4,FALSE)</f>
        <v>0.55020000000000002</v>
      </c>
      <c r="H1526" s="10">
        <f>VLOOKUP(A1526,away!$A$2:$E$405,3,FALSE)</f>
        <v>1.4262999999999999</v>
      </c>
      <c r="I1526" s="10">
        <f>VLOOKUP(C1526,away!$B$2:$E$405,3,FALSE)</f>
        <v>1.5867</v>
      </c>
      <c r="J1526" s="10">
        <f>VLOOKUP(B1526,home!$B$2:$E$405,4,FALSE)</f>
        <v>0.88560000000000005</v>
      </c>
      <c r="K1526" s="12">
        <f t="shared" si="1792"/>
        <v>1.4189583943080002</v>
      </c>
      <c r="L1526" s="12">
        <f t="shared" si="1793"/>
        <v>2.0042104019760001</v>
      </c>
      <c r="M1526" s="13">
        <f t="shared" si="1794"/>
        <v>3.2608939960597695E-2</v>
      </c>
      <c r="N1526" s="13">
        <f t="shared" si="1795"/>
        <v>4.6270729086575695E-2</v>
      </c>
      <c r="O1526" s="13">
        <f t="shared" si="1796"/>
        <v>6.5355176666440765E-2</v>
      </c>
      <c r="P1526" s="13">
        <f t="shared" si="1797"/>
        <v>9.2736276542328466E-2</v>
      </c>
      <c r="Q1526" s="13">
        <f t="shared" si="1798"/>
        <v>3.282811972407397E-2</v>
      </c>
      <c r="R1526" s="13">
        <f t="shared" si="1799"/>
        <v>6.5492762448929889E-2</v>
      </c>
      <c r="S1526" s="13">
        <f t="shared" si="1800"/>
        <v>6.5932969588453863E-2</v>
      </c>
      <c r="T1526" s="13">
        <f t="shared" si="1801"/>
        <v>6.579445902830254E-2</v>
      </c>
      <c r="U1526" s="13">
        <f t="shared" si="1802"/>
        <v>9.2931505043328838E-2</v>
      </c>
      <c r="V1526" s="13">
        <f t="shared" si="1803"/>
        <v>2.0834021141986649E-2</v>
      </c>
      <c r="W1526" s="13">
        <f t="shared" si="1804"/>
        <v>1.5527245350607599E-2</v>
      </c>
      <c r="X1526" s="13">
        <f t="shared" si="1805"/>
        <v>3.1119866645721233E-2</v>
      </c>
      <c r="Y1526" s="13">
        <f t="shared" si="1806"/>
        <v>3.118538021973024E-2</v>
      </c>
      <c r="Z1526" s="13">
        <f t="shared" si="1807"/>
        <v>4.3753758584762818E-2</v>
      </c>
      <c r="AA1526" s="13">
        <f t="shared" si="1808"/>
        <v>6.2084763026374924E-2</v>
      </c>
      <c r="AB1526" s="13">
        <f t="shared" si="1809"/>
        <v>4.404784782744884E-2</v>
      </c>
      <c r="AC1526" s="13">
        <f t="shared" si="1810"/>
        <v>3.7031055525849777E-3</v>
      </c>
      <c r="AD1526" s="13">
        <f t="shared" si="1811"/>
        <v>5.5081287826811293E-3</v>
      </c>
      <c r="AE1526" s="13">
        <f t="shared" si="1812"/>
        <v>1.1039449001672922E-2</v>
      </c>
      <c r="AF1526" s="13">
        <f t="shared" si="1813"/>
        <v>1.1062689260618222E-2</v>
      </c>
      <c r="AG1526" s="13">
        <f t="shared" si="1814"/>
        <v>7.3906522966530755E-3</v>
      </c>
      <c r="AH1526" s="13">
        <f t="shared" si="1815"/>
        <v>2.1922934520282093E-2</v>
      </c>
      <c r="AI1526" s="13">
        <f t="shared" si="1816"/>
        <v>3.1107731965418904E-2</v>
      </c>
      <c r="AJ1526" s="13">
        <f t="shared" si="1817"/>
        <v>2.2070288700107233E-2</v>
      </c>
      <c r="AK1526" s="13">
        <f t="shared" si="1818"/>
        <v>1.0438940471939388E-2</v>
      </c>
      <c r="AL1526" s="13">
        <f t="shared" si="1819"/>
        <v>4.2124916787225506E-4</v>
      </c>
      <c r="AM1526" s="13">
        <f t="shared" si="1820"/>
        <v>1.5631611146229791E-3</v>
      </c>
      <c r="AN1526" s="13">
        <f t="shared" si="1821"/>
        <v>3.132903765891773E-3</v>
      </c>
      <c r="AO1526" s="13">
        <f t="shared" si="1822"/>
        <v>3.1394991579950381E-3</v>
      </c>
      <c r="AP1526" s="13">
        <f t="shared" si="1823"/>
        <v>2.0974056231495165E-3</v>
      </c>
      <c r="AQ1526" s="13">
        <f t="shared" si="1824"/>
        <v>1.0509105417698041E-3</v>
      </c>
      <c r="AR1526" s="13">
        <f t="shared" si="1825"/>
        <v>8.7876346814776216E-3</v>
      </c>
      <c r="AS1526" s="13">
        <f t="shared" si="1826"/>
        <v>1.2469287997394779E-2</v>
      </c>
      <c r="AT1526" s="13">
        <f t="shared" si="1827"/>
        <v>8.8467004374736587E-3</v>
      </c>
      <c r="AU1526" s="13">
        <f t="shared" si="1828"/>
        <v>4.1843666158938361E-3</v>
      </c>
      <c r="AV1526" s="13">
        <f t="shared" si="1829"/>
        <v>1.4843605336211793E-3</v>
      </c>
      <c r="AW1526" s="13">
        <f t="shared" si="1830"/>
        <v>3.3277410847242247E-5</v>
      </c>
      <c r="AX1526" s="13">
        <f t="shared" si="1831"/>
        <v>3.696767642083543E-4</v>
      </c>
      <c r="AY1526" s="13">
        <f t="shared" si="1832"/>
        <v>7.4091001619521282E-4</v>
      </c>
      <c r="AZ1526" s="13">
        <f t="shared" si="1833"/>
        <v>7.4246978069332622E-4</v>
      </c>
      <c r="BA1526" s="13">
        <f t="shared" si="1834"/>
        <v>4.9602188587280136E-4</v>
      </c>
      <c r="BB1526" s="13">
        <f t="shared" si="1835"/>
        <v>2.4853305581850525E-4</v>
      </c>
      <c r="BC1526" s="13">
        <f t="shared" si="1836"/>
        <v>9.9622507141266023E-5</v>
      </c>
      <c r="BD1526" s="13">
        <f t="shared" si="1837"/>
        <v>2.935378139563747E-3</v>
      </c>
      <c r="BE1526" s="13">
        <f t="shared" si="1838"/>
        <v>4.165179451602179E-3</v>
      </c>
      <c r="BF1526" s="13">
        <f t="shared" si="1839"/>
        <v>2.9551081733250528E-3</v>
      </c>
      <c r="BG1526" s="13">
        <f t="shared" si="1840"/>
        <v>1.3977251828759217E-3</v>
      </c>
      <c r="BH1526" s="13">
        <f t="shared" si="1841"/>
        <v>4.9582847029436836E-4</v>
      </c>
      <c r="BI1526" s="13">
        <f t="shared" si="1842"/>
        <v>1.4071199401221779E-4</v>
      </c>
      <c r="BJ1526" s="14">
        <f t="shared" si="1843"/>
        <v>0.2714078336099951</v>
      </c>
      <c r="BK1526" s="14">
        <f t="shared" si="1844"/>
        <v>0.21697747197001915</v>
      </c>
      <c r="BL1526" s="14">
        <f t="shared" si="1845"/>
        <v>0.46331423234780544</v>
      </c>
      <c r="BM1526" s="14">
        <f t="shared" si="1846"/>
        <v>0.65945365947828838</v>
      </c>
      <c r="BN1526" s="14">
        <f t="shared" si="1847"/>
        <v>0.33529200442894647</v>
      </c>
    </row>
    <row r="1527" spans="1:66" x14ac:dyDescent="0.25">
      <c r="A1527" t="s">
        <v>24</v>
      </c>
      <c r="B1527" t="s">
        <v>180</v>
      </c>
      <c r="C1527" t="s">
        <v>25</v>
      </c>
      <c r="D1527" s="11">
        <v>44472</v>
      </c>
      <c r="E1527" s="10">
        <f>VLOOKUP(A1527,home!$A$2:$E$405,3,FALSE)</f>
        <v>1.6263000000000001</v>
      </c>
      <c r="F1527" s="10">
        <f>VLOOKUP(B1527,home!$B$2:$E$405,3,FALSE)</f>
        <v>1.0680000000000001</v>
      </c>
      <c r="G1527" s="10">
        <f>VLOOKUP(C1527,away!$B$2:$E$405,4,FALSE)</f>
        <v>1.0356000000000001</v>
      </c>
      <c r="H1527" s="10">
        <f>VLOOKUP(A1527,away!$A$2:$E$405,3,FALSE)</f>
        <v>1.4262999999999999</v>
      </c>
      <c r="I1527" s="10">
        <f>VLOOKUP(C1527,away!$B$2:$E$405,3,FALSE)</f>
        <v>0.92249999999999999</v>
      </c>
      <c r="J1527" s="10">
        <f>VLOOKUP(B1527,home!$B$2:$E$405,4,FALSE)</f>
        <v>1.2177</v>
      </c>
      <c r="K1527" s="12">
        <f t="shared" si="1792"/>
        <v>1.7987216270400004</v>
      </c>
      <c r="L1527" s="12">
        <f t="shared" si="1793"/>
        <v>1.6022030829749998</v>
      </c>
      <c r="M1527" s="13">
        <f t="shared" si="1794"/>
        <v>3.3342423627514932E-2</v>
      </c>
      <c r="N1527" s="13">
        <f t="shared" si="1795"/>
        <v>5.9973738476740604E-2</v>
      </c>
      <c r="O1527" s="13">
        <f t="shared" si="1796"/>
        <v>5.3421333929862896E-2</v>
      </c>
      <c r="P1527" s="13">
        <f t="shared" si="1797"/>
        <v>9.6090108684970157E-2</v>
      </c>
      <c r="Q1527" s="13">
        <f t="shared" si="1798"/>
        <v>5.3938030226277175E-2</v>
      </c>
      <c r="R1527" s="13">
        <f t="shared" si="1799"/>
        <v>4.2795912959531647E-2</v>
      </c>
      <c r="S1527" s="13">
        <f t="shared" si="1800"/>
        <v>6.9230937515515845E-2</v>
      </c>
      <c r="T1527" s="13">
        <f t="shared" si="1801"/>
        <v>8.6419678318140014E-2</v>
      </c>
      <c r="U1527" s="13">
        <f t="shared" si="1802"/>
        <v>7.6977934189231004E-2</v>
      </c>
      <c r="V1527" s="13">
        <f t="shared" si="1803"/>
        <v>2.2168648781256753E-2</v>
      </c>
      <c r="W1527" s="13">
        <f t="shared" si="1804"/>
        <v>3.2339833829314005E-2</v>
      </c>
      <c r="X1527" s="13">
        <f t="shared" si="1805"/>
        <v>5.1814981464226091E-2</v>
      </c>
      <c r="Y1527" s="13">
        <f t="shared" si="1806"/>
        <v>4.1509061523137755E-2</v>
      </c>
      <c r="Z1527" s="13">
        <f t="shared" si="1807"/>
        <v>2.2855914560830456E-2</v>
      </c>
      <c r="AA1527" s="13">
        <f t="shared" si="1808"/>
        <v>4.1111427826344187E-2</v>
      </c>
      <c r="AB1527" s="13">
        <f t="shared" si="1809"/>
        <v>3.6974007174869691E-2</v>
      </c>
      <c r="AC1527" s="13">
        <f t="shared" si="1810"/>
        <v>3.9930133277564419E-3</v>
      </c>
      <c r="AD1527" s="13">
        <f t="shared" si="1811"/>
        <v>1.4542589630916735E-2</v>
      </c>
      <c r="AE1527" s="13">
        <f t="shared" si="1812"/>
        <v>2.3300181941095059E-2</v>
      </c>
      <c r="AF1527" s="13">
        <f t="shared" si="1813"/>
        <v>1.8665811669950461E-2</v>
      </c>
      <c r="AG1527" s="13">
        <f t="shared" si="1814"/>
        <v>9.9688070012751203E-3</v>
      </c>
      <c r="AH1527" s="13">
        <f t="shared" si="1815"/>
        <v>9.1549541933939396E-3</v>
      </c>
      <c r="AI1527" s="13">
        <f t="shared" si="1816"/>
        <v>1.6467214102218221E-2</v>
      </c>
      <c r="AJ1527" s="13">
        <f t="shared" si="1817"/>
        <v>1.4809967071379002E-2</v>
      </c>
      <c r="AK1527" s="13">
        <f t="shared" si="1818"/>
        <v>8.8796693556798898E-3</v>
      </c>
      <c r="AL1527" s="13">
        <f t="shared" si="1819"/>
        <v>4.6030137332670872E-4</v>
      </c>
      <c r="AM1527" s="13">
        <f t="shared" si="1820"/>
        <v>5.231614096459513E-3</v>
      </c>
      <c r="AN1527" s="13">
        <f t="shared" si="1821"/>
        <v>8.3821082342828996E-3</v>
      </c>
      <c r="AO1527" s="13">
        <f t="shared" si="1822"/>
        <v>6.7149198273990978E-3</v>
      </c>
      <c r="AP1527" s="13">
        <f t="shared" si="1823"/>
        <v>3.586221749796263E-3</v>
      </c>
      <c r="AQ1527" s="13">
        <f t="shared" si="1824"/>
        <v>1.4364638859388934E-3</v>
      </c>
      <c r="AR1527" s="13">
        <f t="shared" si="1825"/>
        <v>2.9336191666301348E-3</v>
      </c>
      <c r="AS1527" s="13">
        <f t="shared" si="1826"/>
        <v>5.2767642405166853E-3</v>
      </c>
      <c r="AT1527" s="13">
        <f t="shared" si="1827"/>
        <v>4.7457149801043335E-3</v>
      </c>
      <c r="AU1527" s="13">
        <f t="shared" si="1828"/>
        <v>2.84540672349379E-3</v>
      </c>
      <c r="AV1527" s="13">
        <f t="shared" si="1829"/>
        <v>1.279523652818327E-3</v>
      </c>
      <c r="AW1527" s="13">
        <f t="shared" si="1830"/>
        <v>3.6848625213702286E-5</v>
      </c>
      <c r="AX1527" s="13">
        <f t="shared" si="1831"/>
        <v>1.5683695699381748E-3</v>
      </c>
      <c r="AY1527" s="13">
        <f t="shared" si="1832"/>
        <v>2.512846560199118E-3</v>
      </c>
      <c r="AZ1527" s="13">
        <f t="shared" si="1833"/>
        <v>2.0130452528970754E-3</v>
      </c>
      <c r="BA1527" s="13">
        <f t="shared" si="1834"/>
        <v>1.0751024367866276E-3</v>
      </c>
      <c r="BB1527" s="13">
        <f t="shared" si="1835"/>
        <v>4.3063310968336762E-4</v>
      </c>
      <c r="BC1527" s="13">
        <f t="shared" si="1836"/>
        <v>1.3799233919316057E-4</v>
      </c>
      <c r="BD1527" s="13">
        <f t="shared" si="1837"/>
        <v>7.8337561217489173E-4</v>
      </c>
      <c r="BE1527" s="13">
        <f t="shared" si="1838"/>
        <v>1.4090746557146776E-3</v>
      </c>
      <c r="BF1527" s="13">
        <f t="shared" si="1839"/>
        <v>1.2672665286739668E-3</v>
      </c>
      <c r="BG1527" s="13">
        <f t="shared" si="1840"/>
        <v>7.5981990411659042E-4</v>
      </c>
      <c r="BH1527" s="13">
        <f t="shared" si="1841"/>
        <v>3.4167612354749272E-4</v>
      </c>
      <c r="BI1527" s="13">
        <f t="shared" si="1842"/>
        <v>1.2291604657361314E-4</v>
      </c>
      <c r="BJ1527" s="14">
        <f t="shared" si="1843"/>
        <v>0.42556203114364721</v>
      </c>
      <c r="BK1527" s="14">
        <f t="shared" si="1844"/>
        <v>0.22779827987053994</v>
      </c>
      <c r="BL1527" s="14">
        <f t="shared" si="1845"/>
        <v>0.32235757843687513</v>
      </c>
      <c r="BM1527" s="14">
        <f t="shared" si="1846"/>
        <v>0.65653625817201011</v>
      </c>
      <c r="BN1527" s="14">
        <f t="shared" si="1847"/>
        <v>0.33956154790489745</v>
      </c>
    </row>
    <row r="1528" spans="1:66" x14ac:dyDescent="0.25">
      <c r="A1528" t="s">
        <v>24</v>
      </c>
      <c r="B1528" t="s">
        <v>326</v>
      </c>
      <c r="C1528" t="s">
        <v>193</v>
      </c>
      <c r="D1528" s="11">
        <v>44472</v>
      </c>
      <c r="E1528" s="10">
        <f>VLOOKUP(A1528,home!$A$2:$E$405,3,FALSE)</f>
        <v>1.6263000000000001</v>
      </c>
      <c r="F1528" s="10">
        <f>VLOOKUP(B1528,home!$B$2:$E$405,3,FALSE)</f>
        <v>0.71199999999999997</v>
      </c>
      <c r="G1528" s="10">
        <f>VLOOKUP(C1528,away!$B$2:$E$405,4,FALSE)</f>
        <v>0.80810000000000004</v>
      </c>
      <c r="H1528" s="10">
        <f>VLOOKUP(A1528,away!$A$2:$E$405,3,FALSE)</f>
        <v>1.4262999999999999</v>
      </c>
      <c r="I1528" s="10">
        <f>VLOOKUP(C1528,away!$B$2:$E$405,3,FALSE)</f>
        <v>1.1961999999999999</v>
      </c>
      <c r="J1528" s="10">
        <f>VLOOKUP(B1528,home!$B$2:$E$405,4,FALSE)</f>
        <v>1.1808000000000001</v>
      </c>
      <c r="K1528" s="12">
        <f t="shared" ref="K1528:K1590" si="1848">E1528*F1528*G1528</f>
        <v>0.93571967736000006</v>
      </c>
      <c r="L1528" s="12">
        <f t="shared" ref="L1528:L1590" si="1849">H1528*I1528*J1528</f>
        <v>2.0146101828480001</v>
      </c>
      <c r="M1528" s="13">
        <f t="shared" ref="M1528:M1590" si="1850">_xlfn.POISSON.DIST(0,K1528,FALSE) * _xlfn.POISSON.DIST(0,L1528,FALSE)</f>
        <v>5.2322444009311513E-2</v>
      </c>
      <c r="N1528" s="13">
        <f t="shared" ref="N1528:N1590" si="1851">_xlfn.POISSON.DIST(1,K1528,FALSE) * _xlfn.POISSON.DIST(0,L1528,FALSE)</f>
        <v>4.8959140427079634E-2</v>
      </c>
      <c r="O1528" s="13">
        <f t="shared" ref="O1528:O1590" si="1852">_xlfn.POISSON.DIST(0,K1528,FALSE) * _xlfn.POISSON.DIST(1,L1528,FALSE)</f>
        <v>0.1054093284926533</v>
      </c>
      <c r="P1528" s="13">
        <f t="shared" ref="P1528:P1590" si="1853">_xlfn.POISSON.DIST(1,K1528,FALSE) * _xlfn.POISSON.DIST(1,L1528,FALSE)</f>
        <v>9.8633582847879819E-2</v>
      </c>
      <c r="Q1528" s="13">
        <f t="shared" ref="Q1528:Q1590" si="1854">_xlfn.POISSON.DIST(2,K1528,FALSE) * _xlfn.POISSON.DIST(0,L1528,FALSE)</f>
        <v>2.2906015542124944E-2</v>
      </c>
      <c r="R1528" s="13">
        <f t="shared" ref="R1528:R1590" si="1855">_xlfn.POISSON.DIST(0,K1528,FALSE) * _xlfn.POISSON.DIST(2,L1528,FALSE)</f>
        <v>0.1061793532742346</v>
      </c>
      <c r="S1528" s="13">
        <f t="shared" ref="S1528:S1590" si="1856">_xlfn.POISSON.DIST(2,K1528,FALSE) * _xlfn.POISSON.DIST(2,L1528,FALSE)</f>
        <v>4.6483797964780818E-2</v>
      </c>
      <c r="T1528" s="13">
        <f t="shared" ref="T1528:T1590" si="1857">_xlfn.POISSON.DIST(2,K1528,FALSE) * _xlfn.POISSON.DIST(1,L1528,FALSE)</f>
        <v>4.6146692159639457E-2</v>
      </c>
      <c r="U1528" s="13">
        <f t="shared" ref="U1528:U1590" si="1858">_xlfn.POISSON.DIST(1,K1528,FALSE) * _xlfn.POISSON.DIST(2,L1528,FALSE)</f>
        <v>9.9354110188060271E-2</v>
      </c>
      <c r="V1528" s="13">
        <f t="shared" ref="V1528:V1590" si="1859">_xlfn.POISSON.DIST(3,K1528,FALSE) * _xlfn.POISSON.DIST(3,L1528,FALSE)</f>
        <v>9.7363433915607697E-3</v>
      </c>
      <c r="W1528" s="13">
        <f t="shared" ref="W1528:W1590" si="1860">_xlfn.POISSON.DIST(3,K1528,FALSE) * _xlfn.POISSON.DIST(0,L1528,FALSE)</f>
        <v>7.1445364908934335E-3</v>
      </c>
      <c r="X1528" s="13">
        <f t="shared" ref="X1528:X1590" si="1861">_xlfn.POISSON.DIST(3,K1528,FALSE) * _xlfn.POISSON.DIST(1,L1528,FALSE)</f>
        <v>1.4393455966283029E-2</v>
      </c>
      <c r="Y1528" s="13">
        <f t="shared" ref="Y1528:Y1590" si="1862">_xlfn.POISSON.DIST(3,K1528,FALSE) * _xlfn.POISSON.DIST(2,L1528,FALSE)</f>
        <v>1.4498601478024047E-2</v>
      </c>
      <c r="Z1528" s="13">
        <f t="shared" ref="Z1528:Z1590" si="1863">_xlfn.POISSON.DIST(0,K1528,FALSE) * _xlfn.POISSON.DIST(3,L1528,FALSE)</f>
        <v>7.1303335438162724E-2</v>
      </c>
      <c r="AA1528" s="13">
        <f t="shared" ref="AA1528:AA1590" si="1864">_xlfn.POISSON.DIST(1,K1528,FALSE) * _xlfn.POISSON.DIST(3,L1528,FALSE)</f>
        <v>6.671993403088948E-2</v>
      </c>
      <c r="AB1528" s="13">
        <f t="shared" ref="AB1528:AB1590" si="1865">_xlfn.POISSON.DIST(2,K1528,FALSE) * _xlfn.POISSON.DIST(3,L1528,FALSE)</f>
        <v>3.1215577572432193E-2</v>
      </c>
      <c r="AC1528" s="13">
        <f t="shared" ref="AC1528:AC1590" si="1866">_xlfn.POISSON.DIST(4,K1528,FALSE) * _xlfn.POISSON.DIST(4,L1528,FALSE)</f>
        <v>1.1471301306854237E-3</v>
      </c>
      <c r="AD1528" s="13">
        <f t="shared" ref="AD1528:AD1590" si="1867">_xlfn.POISSON.DIST(4,K1528,FALSE) * _xlfn.POISSON.DIST(0,L1528,FALSE)</f>
        <v>1.6713208450363877E-3</v>
      </c>
      <c r="AE1528" s="13">
        <f t="shared" ref="AE1528:AE1590" si="1868">_xlfn.POISSON.DIST(4,K1528,FALSE) * _xlfn.POISSON.DIST(1,L1528,FALSE)</f>
        <v>3.3670599932164305E-3</v>
      </c>
      <c r="AF1528" s="13">
        <f t="shared" ref="AF1528:AF1590" si="1869">_xlfn.POISSON.DIST(4,K1528,FALSE) * _xlfn.POISSON.DIST(2,L1528,FALSE)</f>
        <v>3.3916566742969701E-3</v>
      </c>
      <c r="AG1528" s="13">
        <f t="shared" ref="AG1528:AG1590" si="1870">_xlfn.POISSON.DIST(4,K1528,FALSE) * _xlfn.POISSON.DIST(3,L1528,FALSE)</f>
        <v>2.2776220242543528E-3</v>
      </c>
      <c r="AH1528" s="13">
        <f t="shared" ref="AH1528:AH1590" si="1871">_xlfn.POISSON.DIST(0,K1528,FALSE) * _xlfn.POISSON.DIST(4,L1528,FALSE)</f>
        <v>3.5912106411187333E-2</v>
      </c>
      <c r="AI1528" s="13">
        <f t="shared" ref="AI1528:AI1590" si="1872">_xlfn.POISSON.DIST(1,K1528,FALSE) * _xlfn.POISSON.DIST(4,L1528,FALSE)</f>
        <v>3.3603664624394201E-2</v>
      </c>
      <c r="AJ1528" s="13">
        <f t="shared" ref="AJ1528:AJ1590" si="1873">_xlfn.POISSON.DIST(2,K1528,FALSE) * _xlfn.POISSON.DIST(4,L1528,FALSE)</f>
        <v>1.5721805110225893E-2</v>
      </c>
      <c r="AK1528" s="13">
        <f t="shared" ref="AK1528:AK1590" si="1874">_xlfn.POISSON.DIST(3,K1528,FALSE) * _xlfn.POISSON.DIST(4,L1528,FALSE)</f>
        <v>4.9037341350857914E-3</v>
      </c>
      <c r="AL1528" s="13">
        <f t="shared" ref="AL1528:AL1590" si="1875">_xlfn.POISSON.DIST(5,K1528,FALSE) * _xlfn.POISSON.DIST(5,L1528,FALSE)</f>
        <v>8.6498677135283728E-5</v>
      </c>
      <c r="AM1528" s="13">
        <f t="shared" ref="AM1528:AM1590" si="1876">_xlfn.POISSON.DIST(5,K1528,FALSE) * _xlfn.POISSON.DIST(0,L1528,FALSE)</f>
        <v>3.1277756037649833E-4</v>
      </c>
      <c r="AN1528" s="13">
        <f t="shared" ref="AN1528:AN1590" si="1877">_xlfn.POISSON.DIST(5,K1528,FALSE) * _xlfn.POISSON.DIST(1,L1528,FALSE)</f>
        <v>6.3012485810084865E-4</v>
      </c>
      <c r="AO1528" s="13">
        <f t="shared" ref="AO1528:AO1590" si="1878">_xlfn.POISSON.DIST(5,K1528,FALSE) * _xlfn.POISSON.DIST(2,L1528,FALSE)</f>
        <v>6.3472797779781057E-4</v>
      </c>
      <c r="AP1528" s="13">
        <f t="shared" ref="AP1528:AP1590" si="1879">_xlfn.POISSON.DIST(5,K1528,FALSE) * _xlfn.POISSON.DIST(3,L1528,FALSE)</f>
        <v>4.262431491366628E-4</v>
      </c>
      <c r="AQ1528" s="13">
        <f t="shared" ref="AQ1528:AQ1590" si="1880">_xlfn.POISSON.DIST(5,K1528,FALSE) * _xlfn.POISSON.DIST(4,L1528,FALSE)</f>
        <v>2.1467844715497997E-4</v>
      </c>
      <c r="AR1528" s="13">
        <f t="shared" ref="AR1528:AR1590" si="1881">_xlfn.POISSON.DIST(0,K1528,FALSE) * _xlfn.POISSON.DIST(5,L1528,FALSE)</f>
        <v>1.4469779052699779E-2</v>
      </c>
      <c r="AS1528" s="13">
        <f t="shared" ref="AS1528:AS1590" si="1882">_xlfn.POISSON.DIST(1,K1528,FALSE) * _xlfn.POISSON.DIST(5,L1528,FALSE)</f>
        <v>1.3539656986662726E-2</v>
      </c>
      <c r="AT1528" s="13">
        <f t="shared" ref="AT1528:AT1590" si="1883">_xlfn.POISSON.DIST(2,K1528,FALSE) * _xlfn.POISSON.DIST(5,L1528,FALSE)</f>
        <v>6.3346617335625572E-3</v>
      </c>
      <c r="AU1528" s="13">
        <f t="shared" ref="AU1528:AU1590" si="1884">_xlfn.POISSON.DIST(3,K1528,FALSE) * _xlfn.POISSON.DIST(5,L1528,FALSE)</f>
        <v>1.9758225445046318E-3</v>
      </c>
      <c r="AV1528" s="13">
        <f t="shared" ref="AV1528:AV1590" si="1885">_xlfn.POISSON.DIST(4,K1528,FALSE) * _xlfn.POISSON.DIST(5,L1528,FALSE)</f>
        <v>4.6220400846612209E-4</v>
      </c>
      <c r="AW1528" s="13">
        <f t="shared" ref="AW1528:AW1590" si="1886">_xlfn.POISSON.DIST(6,K1528,FALSE) * _xlfn.POISSON.DIST(6,L1528,FALSE)</f>
        <v>4.529432083749696E-6</v>
      </c>
      <c r="AX1528" s="13">
        <f t="shared" ref="AX1528:AX1590" si="1887">_xlfn.POISSON.DIST(6,K1528,FALSE) * _xlfn.POISSON.DIST(0,L1528,FALSE)</f>
        <v>4.8778686313490806E-5</v>
      </c>
      <c r="AY1528" s="13">
        <f t="shared" ref="AY1528:AY1590" si="1888">_xlfn.POISSON.DIST(6,K1528,FALSE) * _xlfn.POISSON.DIST(1,L1528,FALSE)</f>
        <v>9.8270038153106941E-5</v>
      </c>
      <c r="AZ1528" s="13">
        <f t="shared" ref="AZ1528:AZ1590" si="1889">_xlfn.POISSON.DIST(6,K1528,FALSE) * _xlfn.POISSON.DIST(2,L1528,FALSE)</f>
        <v>9.8987909766055384E-5</v>
      </c>
      <c r="BA1528" s="13">
        <f t="shared" ref="BA1528:BA1590" si="1890">_xlfn.POISSON.DIST(6,K1528,FALSE) * _xlfn.POISSON.DIST(3,L1528,FALSE)</f>
        <v>6.6474016997844729E-5</v>
      </c>
      <c r="BB1528" s="13">
        <f t="shared" ref="BB1528:BB1590" si="1891">_xlfn.POISSON.DIST(6,K1528,FALSE) * _xlfn.POISSON.DIST(4,L1528,FALSE)</f>
        <v>3.3479807884667261E-5</v>
      </c>
      <c r="BC1528" s="13">
        <f t="shared" ref="BC1528:BC1590" si="1892">_xlfn.POISSON.DIST(6,K1528,FALSE) * _xlfn.POISSON.DIST(5,L1528,FALSE)</f>
        <v>1.3489752376849078E-5</v>
      </c>
      <c r="BD1528" s="13">
        <f t="shared" ref="BD1528:BD1590" si="1893">_xlfn.POISSON.DIST(0,K1528,FALSE) * _xlfn.POISSON.DIST(6,L1528,FALSE)</f>
        <v>4.8584940371882799E-3</v>
      </c>
      <c r="BE1528" s="13">
        <f t="shared" ref="BE1528:BE1590" si="1894">_xlfn.POISSON.DIST(1,K1528,FALSE) * _xlfn.POISSON.DIST(6,L1528,FALSE)</f>
        <v>4.5461884729333015E-3</v>
      </c>
      <c r="BF1528" s="13">
        <f t="shared" ref="BF1528:BF1590" si="1895">_xlfn.POISSON.DIST(2,K1528,FALSE) * _xlfn.POISSON.DIST(6,L1528,FALSE)</f>
        <v>2.12697900555545E-3</v>
      </c>
      <c r="BG1528" s="13">
        <f t="shared" ref="BG1528:BG1590" si="1896">_xlfn.POISSON.DIST(3,K1528,FALSE) * _xlfn.POISSON.DIST(6,L1528,FALSE)</f>
        <v>6.6341870294327979E-4</v>
      </c>
      <c r="BH1528" s="13">
        <f t="shared" ref="BH1528:BH1590" si="1897">_xlfn.POISSON.DIST(4,K1528,FALSE) * _xlfn.POISSON.DIST(6,L1528,FALSE)</f>
        <v>1.5519348366816886E-4</v>
      </c>
      <c r="BI1528" s="13">
        <f t="shared" ref="BI1528:BI1590" si="1898">_xlfn.POISSON.DIST(5,K1528,FALSE) * _xlfn.POISSON.DIST(6,L1528,FALSE)</f>
        <v>2.9043519293270693E-5</v>
      </c>
      <c r="BJ1528" s="14">
        <f t="shared" ref="BJ1528:BJ1590" si="1899">SUM(N1528,Q1528,T1528,W1528,X1528,Y1528,AD1528,AE1528,AF1528,AG1528,AM1528,AN1528,AO1528,AP1528,AQ1528,AX1528,AY1528,AZ1528,BA1528,BB1528,BC1528)</f>
        <v>0.16733413380490753</v>
      </c>
      <c r="BK1528" s="14">
        <f t="shared" ref="BK1528:BK1590" si="1900">SUM(M1528,P1528,S1528,V1528,AC1528,AL1528,AY1528)</f>
        <v>0.20850806705950672</v>
      </c>
      <c r="BL1528" s="14">
        <f t="shared" ref="BL1528:BL1590" si="1901">SUM(O1528,R1528,U1528,AA1528,AB1528,AH1528,AI1528,AJ1528,AK1528,AR1528,AS1528,AT1528,AU1528,AV1528,BD1528,BE1528,BF1528,BG1528,BH1528,BI1528)</f>
        <v>0.54818105538664064</v>
      </c>
      <c r="BM1528" s="14">
        <f t="shared" ref="BM1528:BM1590" si="1902">SUM(S1528:BI1528)</f>
        <v>0.56082298648986439</v>
      </c>
      <c r="BN1528" s="14">
        <f t="shared" ref="BN1528:BN1590" si="1903">SUM(M1528:R1528)</f>
        <v>0.43440986459328385</v>
      </c>
    </row>
    <row r="1529" spans="1:66" x14ac:dyDescent="0.25">
      <c r="A1529" t="s">
        <v>24</v>
      </c>
      <c r="B1529" t="s">
        <v>287</v>
      </c>
      <c r="C1529" t="s">
        <v>286</v>
      </c>
      <c r="D1529" s="11">
        <v>44472</v>
      </c>
      <c r="E1529" s="10">
        <f>VLOOKUP(A1529,home!$A$2:$E$405,3,FALSE)</f>
        <v>1.6263000000000001</v>
      </c>
      <c r="F1529" s="10">
        <f>VLOOKUP(B1529,home!$B$2:$E$405,3,FALSE)</f>
        <v>0.80910000000000004</v>
      </c>
      <c r="G1529" s="10">
        <f>VLOOKUP(C1529,away!$B$2:$E$405,4,FALSE)</f>
        <v>0.67959999999999998</v>
      </c>
      <c r="H1529" s="10">
        <f>VLOOKUP(A1529,away!$A$2:$E$405,3,FALSE)</f>
        <v>1.4262999999999999</v>
      </c>
      <c r="I1529" s="10">
        <f>VLOOKUP(C1529,away!$B$2:$E$405,3,FALSE)</f>
        <v>1.3284</v>
      </c>
      <c r="J1529" s="10">
        <f>VLOOKUP(B1529,home!$B$2:$E$405,4,FALSE)</f>
        <v>0.92249999999999999</v>
      </c>
      <c r="K1529" s="12">
        <f t="shared" si="1848"/>
        <v>0.89424440866800015</v>
      </c>
      <c r="L1529" s="12">
        <f t="shared" si="1849"/>
        <v>1.7478579086999999</v>
      </c>
      <c r="M1529" s="13">
        <f t="shared" si="1850"/>
        <v>7.1211403108610682E-2</v>
      </c>
      <c r="N1529" s="13">
        <f t="shared" si="1851"/>
        <v>6.3680399063278145E-2</v>
      </c>
      <c r="O1529" s="13">
        <f t="shared" si="1852"/>
        <v>0.12446741411300895</v>
      </c>
      <c r="P1529" s="13">
        <f t="shared" si="1853"/>
        <v>0.11130428913192278</v>
      </c>
      <c r="Q1529" s="13">
        <f t="shared" si="1854"/>
        <v>2.8472920402041715E-2</v>
      </c>
      <c r="R1529" s="13">
        <f t="shared" si="1855"/>
        <v>0.10877567706643036</v>
      </c>
      <c r="S1529" s="13">
        <f t="shared" si="1856"/>
        <v>4.3492489399021068E-2</v>
      </c>
      <c r="T1529" s="13">
        <f t="shared" si="1857"/>
        <v>4.9766619108494198E-2</v>
      </c>
      <c r="U1529" s="13">
        <f t="shared" si="1858"/>
        <v>9.7272041015731364E-2</v>
      </c>
      <c r="V1529" s="13">
        <f t="shared" si="1859"/>
        <v>7.5532544318194081E-3</v>
      </c>
      <c r="W1529" s="13">
        <f t="shared" si="1860"/>
        <v>8.4872499559916128E-3</v>
      </c>
      <c r="X1529" s="13">
        <f t="shared" si="1861"/>
        <v>1.4834506958693669E-2</v>
      </c>
      <c r="Y1529" s="13">
        <f t="shared" si="1862"/>
        <v>1.2964305154708958E-2</v>
      </c>
      <c r="Z1529" s="13">
        <f t="shared" si="1863"/>
        <v>6.3374809144919164E-2</v>
      </c>
      <c r="AA1529" s="13">
        <f t="shared" si="1864"/>
        <v>5.6672568728245602E-2</v>
      </c>
      <c r="AB1529" s="13">
        <f t="shared" si="1865"/>
        <v>2.5339563855043289E-2</v>
      </c>
      <c r="AC1529" s="13">
        <f t="shared" si="1866"/>
        <v>7.3786428372641147E-4</v>
      </c>
      <c r="AD1529" s="13">
        <f t="shared" si="1867"/>
        <v>1.8974189545283068E-3</v>
      </c>
      <c r="AE1529" s="13">
        <f t="shared" si="1868"/>
        <v>3.3164187257895866E-3</v>
      </c>
      <c r="AF1529" s="13">
        <f t="shared" si="1869"/>
        <v>2.8983143492160536E-3</v>
      </c>
      <c r="AG1529" s="13">
        <f t="shared" si="1870"/>
        <v>1.6886138857253239E-3</v>
      </c>
      <c r="AH1529" s="13">
        <f t="shared" si="1871"/>
        <v>2.7692540344075013E-2</v>
      </c>
      <c r="AI1529" s="13">
        <f t="shared" si="1872"/>
        <v>2.4763899364502098E-2</v>
      </c>
      <c r="AJ1529" s="13">
        <f t="shared" si="1873"/>
        <v>1.1072489271761521E-2</v>
      </c>
      <c r="AK1529" s="13">
        <f t="shared" si="1874"/>
        <v>3.30050387376972E-3</v>
      </c>
      <c r="AL1529" s="13">
        <f t="shared" si="1875"/>
        <v>4.6131633974824985E-5</v>
      </c>
      <c r="AM1529" s="13">
        <f t="shared" si="1876"/>
        <v>3.3935125819752428E-4</v>
      </c>
      <c r="AN1529" s="13">
        <f t="shared" si="1877"/>
        <v>5.9313778046783856E-4</v>
      </c>
      <c r="AO1529" s="13">
        <f t="shared" si="1878"/>
        <v>5.1836028026973813E-4</v>
      </c>
      <c r="AP1529" s="13">
        <f t="shared" si="1879"/>
        <v>3.0200670514180335E-4</v>
      </c>
      <c r="AQ1529" s="13">
        <f t="shared" si="1880"/>
        <v>1.3196620201563251E-4</v>
      </c>
      <c r="AR1529" s="13">
        <f t="shared" si="1881"/>
        <v>9.6805251304770568E-3</v>
      </c>
      <c r="AS1529" s="13">
        <f t="shared" si="1882"/>
        <v>8.6567554708991707E-3</v>
      </c>
      <c r="AT1529" s="13">
        <f t="shared" si="1883"/>
        <v>3.8706275885288517E-3</v>
      </c>
      <c r="AU1529" s="13">
        <f t="shared" si="1884"/>
        <v>1.1537623596926771E-3</v>
      </c>
      <c r="AV1529" s="13">
        <f t="shared" si="1885"/>
        <v>2.5793638477169352E-4</v>
      </c>
      <c r="AW1529" s="13">
        <f t="shared" si="1886"/>
        <v>2.0028973598787613E-6</v>
      </c>
      <c r="AX1529" s="13">
        <f t="shared" si="1887"/>
        <v>5.0577160869597808E-5</v>
      </c>
      <c r="AY1529" s="13">
        <f t="shared" si="1888"/>
        <v>8.8401690625518697E-5</v>
      </c>
      <c r="AZ1529" s="13">
        <f t="shared" si="1889"/>
        <v>7.7256797051131768E-5</v>
      </c>
      <c r="BA1529" s="13">
        <f t="shared" si="1890"/>
        <v>4.5011301242217152E-5</v>
      </c>
      <c r="BB1529" s="13">
        <f t="shared" si="1891"/>
        <v>1.9668339714271849E-5</v>
      </c>
      <c r="BC1529" s="13">
        <f t="shared" si="1892"/>
        <v>6.875492624117663E-6</v>
      </c>
      <c r="BD1529" s="13">
        <f t="shared" si="1893"/>
        <v>2.8200304016122359E-3</v>
      </c>
      <c r="BE1529" s="13">
        <f t="shared" si="1894"/>
        <v>2.5217964189155171E-3</v>
      </c>
      <c r="BF1529" s="13">
        <f t="shared" si="1895"/>
        <v>1.1275511737070933E-3</v>
      </c>
      <c r="BG1529" s="13">
        <f t="shared" si="1896"/>
        <v>3.3610211085820317E-4</v>
      </c>
      <c r="BH1529" s="13">
        <f t="shared" si="1897"/>
        <v>7.5139358344115096E-5</v>
      </c>
      <c r="BI1529" s="13">
        <f t="shared" si="1898"/>
        <v>1.3438590214025239E-5</v>
      </c>
      <c r="BJ1529" s="14">
        <f t="shared" si="1899"/>
        <v>0.19017937956668704</v>
      </c>
      <c r="BK1529" s="14">
        <f t="shared" si="1900"/>
        <v>0.23443383367970066</v>
      </c>
      <c r="BL1529" s="14">
        <f t="shared" si="1901"/>
        <v>0.5098703626205886</v>
      </c>
      <c r="BM1529" s="14">
        <f t="shared" si="1902"/>
        <v>0.48985988333333708</v>
      </c>
      <c r="BN1529" s="14">
        <f t="shared" si="1903"/>
        <v>0.50791210288529265</v>
      </c>
    </row>
    <row r="1530" spans="1:66" x14ac:dyDescent="0.25">
      <c r="A1530" t="s">
        <v>24</v>
      </c>
      <c r="B1530" t="s">
        <v>181</v>
      </c>
      <c r="C1530" t="s">
        <v>183</v>
      </c>
      <c r="D1530" s="11">
        <v>44472</v>
      </c>
      <c r="E1530" s="10">
        <f>VLOOKUP(A1530,home!$A$2:$E$405,3,FALSE)</f>
        <v>1.6263000000000001</v>
      </c>
      <c r="F1530" s="10">
        <f>VLOOKUP(B1530,home!$B$2:$E$405,3,FALSE)</f>
        <v>0.64729999999999999</v>
      </c>
      <c r="G1530" s="10">
        <f>VLOOKUP(C1530,away!$B$2:$E$405,4,FALSE)</f>
        <v>1.2621</v>
      </c>
      <c r="H1530" s="10">
        <f>VLOOKUP(A1530,away!$A$2:$E$405,3,FALSE)</f>
        <v>1.4262999999999999</v>
      </c>
      <c r="I1530" s="10">
        <f>VLOOKUP(C1530,away!$B$2:$E$405,3,FALSE)</f>
        <v>0.88560000000000005</v>
      </c>
      <c r="J1530" s="10">
        <f>VLOOKUP(B1530,home!$B$2:$E$405,4,FALSE)</f>
        <v>0.84870000000000001</v>
      </c>
      <c r="K1530" s="12">
        <f t="shared" si="1848"/>
        <v>1.3286177057789998</v>
      </c>
      <c r="L1530" s="12">
        <f t="shared" si="1849"/>
        <v>1.0720195173360001</v>
      </c>
      <c r="M1530" s="13">
        <f t="shared" si="1850"/>
        <v>9.0660164126881548E-2</v>
      </c>
      <c r="N1530" s="13">
        <f t="shared" si="1851"/>
        <v>0.12045269926780493</v>
      </c>
      <c r="O1530" s="13">
        <f t="shared" si="1852"/>
        <v>9.7189465388902094E-2</v>
      </c>
      <c r="P1530" s="13">
        <f t="shared" si="1853"/>
        <v>0.1291276445308906</v>
      </c>
      <c r="Q1530" s="13">
        <f t="shared" si="1854"/>
        <v>8.0017794478039417E-2</v>
      </c>
      <c r="R1530" s="13">
        <f t="shared" si="1855"/>
        <v>5.2094501888177352E-2</v>
      </c>
      <c r="S1530" s="13">
        <f t="shared" si="1856"/>
        <v>4.59792587590079E-2</v>
      </c>
      <c r="T1530" s="13">
        <f t="shared" si="1857"/>
        <v>8.5780637414639066E-2</v>
      </c>
      <c r="U1530" s="13">
        <f t="shared" si="1858"/>
        <v>6.9213677582369973E-2</v>
      </c>
      <c r="V1530" s="13">
        <f t="shared" si="1859"/>
        <v>7.2764941446826692E-3</v>
      </c>
      <c r="W1530" s="13">
        <f t="shared" si="1860"/>
        <v>3.5437686173636067E-2</v>
      </c>
      <c r="X1530" s="13">
        <f t="shared" si="1861"/>
        <v>3.7989891227365985E-2</v>
      </c>
      <c r="Y1530" s="13">
        <f t="shared" si="1862"/>
        <v>2.036295242860401E-2</v>
      </c>
      <c r="Z1530" s="13">
        <f t="shared" si="1863"/>
        <v>1.8615440923341081E-2</v>
      </c>
      <c r="AA1530" s="13">
        <f t="shared" si="1864"/>
        <v>2.4732804411633932E-2</v>
      </c>
      <c r="AB1530" s="13">
        <f t="shared" si="1865"/>
        <v>1.6430220927432904E-2</v>
      </c>
      <c r="AC1530" s="13">
        <f t="shared" si="1866"/>
        <v>6.4774628305237347E-4</v>
      </c>
      <c r="AD1530" s="13">
        <f t="shared" si="1867"/>
        <v>1.1770784325533133E-2</v>
      </c>
      <c r="AE1530" s="13">
        <f t="shared" si="1868"/>
        <v>1.2618510531324184E-2</v>
      </c>
      <c r="AF1530" s="13">
        <f t="shared" si="1869"/>
        <v>6.7636447846446922E-3</v>
      </c>
      <c r="AG1530" s="13">
        <f t="shared" si="1870"/>
        <v>2.4169197391556529E-3</v>
      </c>
      <c r="AH1530" s="13">
        <f t="shared" si="1871"/>
        <v>4.9890289984092315E-3</v>
      </c>
      <c r="AI1530" s="13">
        <f t="shared" si="1872"/>
        <v>6.6285122619313746E-3</v>
      </c>
      <c r="AJ1530" s="13">
        <f t="shared" si="1873"/>
        <v>4.403379377087617E-3</v>
      </c>
      <c r="AK1530" s="13">
        <f t="shared" si="1874"/>
        <v>1.9501359352202361E-3</v>
      </c>
      <c r="AL1530" s="13">
        <f t="shared" si="1875"/>
        <v>3.6903507770902875E-5</v>
      </c>
      <c r="AM1530" s="13">
        <f t="shared" si="1876"/>
        <v>3.1277744931618493E-3</v>
      </c>
      <c r="AN1530" s="13">
        <f t="shared" si="1877"/>
        <v>3.353035302495218E-3</v>
      </c>
      <c r="AO1530" s="13">
        <f t="shared" si="1878"/>
        <v>1.7972596432957462E-3</v>
      </c>
      <c r="AP1530" s="13">
        <f t="shared" si="1879"/>
        <v>6.4223247177779257E-4</v>
      </c>
      <c r="AQ1530" s="13">
        <f t="shared" si="1880"/>
        <v>1.7212143610318385E-4</v>
      </c>
      <c r="AR1530" s="13">
        <f t="shared" si="1881"/>
        <v>1.0696672917699947E-3</v>
      </c>
      <c r="AS1530" s="13">
        <f t="shared" si="1882"/>
        <v>1.4211789031382863E-3</v>
      </c>
      <c r="AT1530" s="13">
        <f t="shared" si="1883"/>
        <v>9.4410172689455294E-4</v>
      </c>
      <c r="AU1530" s="13">
        <f t="shared" si="1884"/>
        <v>4.1811675680287743E-4</v>
      </c>
      <c r="AV1530" s="13">
        <f t="shared" si="1885"/>
        <v>1.3887933154279873E-4</v>
      </c>
      <c r="AW1530" s="13">
        <f t="shared" si="1886"/>
        <v>1.4600504959239799E-6</v>
      </c>
      <c r="AX1530" s="13">
        <f t="shared" si="1887"/>
        <v>6.9260276188312783E-4</v>
      </c>
      <c r="AY1530" s="13">
        <f t="shared" si="1888"/>
        <v>7.4248367849953124E-4</v>
      </c>
      <c r="AZ1530" s="13">
        <f t="shared" si="1889"/>
        <v>3.9797849732746264E-4</v>
      </c>
      <c r="BA1530" s="13">
        <f t="shared" si="1890"/>
        <v>1.4221357220503105E-4</v>
      </c>
      <c r="BB1530" s="13">
        <f t="shared" si="1891"/>
        <v>3.8113931258466445E-5</v>
      </c>
      <c r="BC1530" s="13">
        <f t="shared" si="1892"/>
        <v>8.1717756382957384E-6</v>
      </c>
      <c r="BD1530" s="13">
        <f t="shared" si="1893"/>
        <v>1.911173689722293E-4</v>
      </c>
      <c r="BE1530" s="13">
        <f t="shared" si="1894"/>
        <v>2.5392192029840188E-4</v>
      </c>
      <c r="BF1530" s="13">
        <f t="shared" si="1895"/>
        <v>1.6868257959693042E-4</v>
      </c>
      <c r="BG1530" s="13">
        <f t="shared" si="1896"/>
        <v>7.4704887302985706E-5</v>
      </c>
      <c r="BH1530" s="13">
        <f t="shared" si="1897"/>
        <v>2.4813558994742897E-5</v>
      </c>
      <c r="BI1530" s="13">
        <f t="shared" si="1898"/>
        <v>6.5935467647614363E-6</v>
      </c>
      <c r="BJ1530" s="14">
        <f t="shared" si="1899"/>
        <v>0.42472550793439284</v>
      </c>
      <c r="BK1530" s="14">
        <f t="shared" si="1900"/>
        <v>0.27447069503078553</v>
      </c>
      <c r="BL1530" s="14">
        <f t="shared" si="1901"/>
        <v>0.28234350464324331</v>
      </c>
      <c r="BM1530" s="14">
        <f t="shared" si="1902"/>
        <v>0.42987185522306331</v>
      </c>
      <c r="BN1530" s="14">
        <f t="shared" si="1903"/>
        <v>0.56954226968069599</v>
      </c>
    </row>
    <row r="1531" spans="1:66" x14ac:dyDescent="0.25">
      <c r="A1531" t="s">
        <v>24</v>
      </c>
      <c r="B1531" t="s">
        <v>26</v>
      </c>
      <c r="C1531" t="s">
        <v>298</v>
      </c>
      <c r="D1531" s="11">
        <v>44472</v>
      </c>
      <c r="E1531" s="10">
        <f>VLOOKUP(A1531,home!$A$2:$E$405,3,FALSE)</f>
        <v>1.6263000000000001</v>
      </c>
      <c r="F1531" s="10">
        <f>VLOOKUP(B1531,home!$B$2:$E$405,3,FALSE)</f>
        <v>1.3592</v>
      </c>
      <c r="G1531" s="10">
        <f>VLOOKUP(C1531,away!$B$2:$E$405,4,FALSE)</f>
        <v>0.80810000000000004</v>
      </c>
      <c r="H1531" s="10">
        <f>VLOOKUP(A1531,away!$A$2:$E$405,3,FALSE)</f>
        <v>1.4262999999999999</v>
      </c>
      <c r="I1531" s="10">
        <f>VLOOKUP(C1531,away!$B$2:$E$405,3,FALSE)</f>
        <v>1.4354</v>
      </c>
      <c r="J1531" s="10">
        <f>VLOOKUP(B1531,home!$B$2:$E$405,4,FALSE)</f>
        <v>0.66420000000000001</v>
      </c>
      <c r="K1531" s="12">
        <f t="shared" si="1848"/>
        <v>1.7862783503760002</v>
      </c>
      <c r="L1531" s="12">
        <f t="shared" si="1849"/>
        <v>1.3598239794839999</v>
      </c>
      <c r="M1531" s="13">
        <f t="shared" si="1850"/>
        <v>4.3019476246843706E-2</v>
      </c>
      <c r="N1531" s="13">
        <f t="shared" si="1851"/>
        <v>7.6844759064251505E-2</v>
      </c>
      <c r="O1531" s="13">
        <f t="shared" si="1852"/>
        <v>5.8498915385300429E-2</v>
      </c>
      <c r="P1531" s="13">
        <f t="shared" si="1853"/>
        <v>0.10449534607323967</v>
      </c>
      <c r="Q1531" s="13">
        <f t="shared" si="1854"/>
        <v>6.8633064728166202E-2</v>
      </c>
      <c r="R1531" s="13">
        <f t="shared" si="1855"/>
        <v>3.9774113957368511E-2</v>
      </c>
      <c r="S1531" s="13">
        <f t="shared" si="1856"/>
        <v>6.3455429398488208E-2</v>
      </c>
      <c r="T1531" s="13">
        <f t="shared" si="1857"/>
        <v>9.3328887202837926E-2</v>
      </c>
      <c r="U1531" s="13">
        <f t="shared" si="1858"/>
        <v>7.104763866743527E-2</v>
      </c>
      <c r="V1531" s="13">
        <f t="shared" si="1859"/>
        <v>1.7126085499749658E-2</v>
      </c>
      <c r="W1531" s="13">
        <f t="shared" si="1860"/>
        <v>4.0865919214625991E-2</v>
      </c>
      <c r="X1531" s="13">
        <f t="shared" si="1861"/>
        <v>5.5570456891704381E-2</v>
      </c>
      <c r="Y1531" s="13">
        <f t="shared" si="1862"/>
        <v>3.7783019916110765E-2</v>
      </c>
      <c r="Z1531" s="13">
        <f t="shared" si="1863"/>
        <v>1.8028597973986319E-2</v>
      </c>
      <c r="AA1531" s="13">
        <f t="shared" si="1864"/>
        <v>3.220409424856438E-2</v>
      </c>
      <c r="AB1531" s="13">
        <f t="shared" si="1865"/>
        <v>2.8762738174839417E-2</v>
      </c>
      <c r="AC1531" s="13">
        <f t="shared" si="1866"/>
        <v>2.5999796884259071E-3</v>
      </c>
      <c r="AD1531" s="13">
        <f t="shared" si="1867"/>
        <v>1.8249476690325239E-2</v>
      </c>
      <c r="AE1531" s="13">
        <f t="shared" si="1868"/>
        <v>2.4816076016538565E-2</v>
      </c>
      <c r="AF1531" s="13">
        <f t="shared" si="1869"/>
        <v>1.6872747621993461E-2</v>
      </c>
      <c r="AG1531" s="13">
        <f t="shared" si="1870"/>
        <v>7.6479889387227823E-3</v>
      </c>
      <c r="AH1531" s="13">
        <f t="shared" si="1871"/>
        <v>6.1289299603758144E-3</v>
      </c>
      <c r="AI1531" s="13">
        <f t="shared" si="1872"/>
        <v>1.0947974899190154E-2</v>
      </c>
      <c r="AJ1531" s="13">
        <f t="shared" si="1873"/>
        <v>9.7780652714416251E-3</v>
      </c>
      <c r="AK1531" s="13">
        <f t="shared" si="1874"/>
        <v>5.8221154343132018E-3</v>
      </c>
      <c r="AL1531" s="13">
        <f t="shared" si="1875"/>
        <v>2.5261653653479044E-4</v>
      </c>
      <c r="AM1531" s="13">
        <f t="shared" si="1876"/>
        <v>6.5197290235238818E-3</v>
      </c>
      <c r="AN1531" s="13">
        <f t="shared" si="1877"/>
        <v>8.8656838659255787E-3</v>
      </c>
      <c r="AO1531" s="13">
        <f t="shared" si="1878"/>
        <v>6.0278847577050071E-3</v>
      </c>
      <c r="AP1531" s="13">
        <f t="shared" si="1879"/>
        <v>2.7322874130311235E-3</v>
      </c>
      <c r="AQ1531" s="13">
        <f t="shared" si="1880"/>
        <v>9.2885748577050645E-4</v>
      </c>
      <c r="AR1531" s="13">
        <f t="shared" si="1881"/>
        <v>1.6668531857393898E-3</v>
      </c>
      <c r="AS1531" s="13">
        <f t="shared" si="1882"/>
        <v>2.9774637589415382E-3</v>
      </c>
      <c r="AT1531" s="13">
        <f t="shared" si="1883"/>
        <v>2.6592895258132081E-3</v>
      </c>
      <c r="AU1531" s="13">
        <f t="shared" si="1884"/>
        <v>1.583410435780598E-3</v>
      </c>
      <c r="AV1531" s="13">
        <f t="shared" si="1885"/>
        <v>7.0710294529857697E-4</v>
      </c>
      <c r="AW1531" s="13">
        <f t="shared" si="1886"/>
        <v>1.7044768447538584E-5</v>
      </c>
      <c r="AX1531" s="13">
        <f t="shared" si="1887"/>
        <v>1.9410084675064632E-3</v>
      </c>
      <c r="AY1531" s="13">
        <f t="shared" si="1888"/>
        <v>2.6394298584967789E-3</v>
      </c>
      <c r="AZ1531" s="13">
        <f t="shared" si="1889"/>
        <v>1.7945800068749906E-3</v>
      </c>
      <c r="BA1531" s="13">
        <f t="shared" si="1890"/>
        <v>8.1343764215039132E-4</v>
      </c>
      <c r="BB1531" s="13">
        <f t="shared" si="1891"/>
        <v>2.7653300290275673E-4</v>
      </c>
      <c r="BC1531" s="13">
        <f t="shared" si="1892"/>
        <v>7.5207241693177394E-5</v>
      </c>
      <c r="BD1531" s="13">
        <f t="shared" si="1893"/>
        <v>3.7777115537462007E-4</v>
      </c>
      <c r="BE1531" s="13">
        <f t="shared" si="1894"/>
        <v>6.7480443624221204E-4</v>
      </c>
      <c r="BF1531" s="13">
        <f t="shared" si="1895"/>
        <v>6.0269427759857279E-4</v>
      </c>
      <c r="BG1531" s="13">
        <f t="shared" si="1896"/>
        <v>3.5885991332327796E-4</v>
      </c>
      <c r="BH1531" s="13">
        <f t="shared" si="1897"/>
        <v>1.602559234967947E-4</v>
      </c>
      <c r="BI1531" s="13">
        <f t="shared" si="1898"/>
        <v>5.7252337332367348E-5</v>
      </c>
      <c r="BJ1531" s="14">
        <f t="shared" si="1899"/>
        <v>0.47322703505085745</v>
      </c>
      <c r="BK1531" s="14">
        <f t="shared" si="1900"/>
        <v>0.23358836330177871</v>
      </c>
      <c r="BL1531" s="14">
        <f t="shared" si="1901"/>
        <v>0.27479034389377005</v>
      </c>
      <c r="BM1531" s="14">
        <f t="shared" si="1902"/>
        <v>0.60574627967517325</v>
      </c>
      <c r="BN1531" s="14">
        <f t="shared" si="1903"/>
        <v>0.39126567545517005</v>
      </c>
    </row>
    <row r="1532" spans="1:66" x14ac:dyDescent="0.25">
      <c r="A1532" t="s">
        <v>24</v>
      </c>
      <c r="B1532" t="s">
        <v>299</v>
      </c>
      <c r="C1532" t="s">
        <v>293</v>
      </c>
      <c r="D1532" s="11">
        <v>44472</v>
      </c>
      <c r="E1532" s="10">
        <f>VLOOKUP(A1532,home!$A$2:$E$405,3,FALSE)</f>
        <v>1.6263000000000001</v>
      </c>
      <c r="F1532" s="10">
        <f>VLOOKUP(B1532,home!$B$2:$E$405,3,FALSE)</f>
        <v>1.0505</v>
      </c>
      <c r="G1532" s="10">
        <f>VLOOKUP(C1532,away!$B$2:$E$405,4,FALSE)</f>
        <v>0.90620000000000001</v>
      </c>
      <c r="H1532" s="10">
        <f>VLOOKUP(A1532,away!$A$2:$E$405,3,FALSE)</f>
        <v>1.4262999999999999</v>
      </c>
      <c r="I1532" s="10">
        <f>VLOOKUP(C1532,away!$B$2:$E$405,3,FALSE)</f>
        <v>0.66420000000000001</v>
      </c>
      <c r="J1532" s="10">
        <f>VLOOKUP(B1532,home!$B$2:$E$405,4,FALSE)</f>
        <v>0.622</v>
      </c>
      <c r="K1532" s="12">
        <f t="shared" si="1848"/>
        <v>1.5481775895300001</v>
      </c>
      <c r="L1532" s="12">
        <f t="shared" si="1849"/>
        <v>0.58925074211999995</v>
      </c>
      <c r="M1532" s="13">
        <f t="shared" si="1850"/>
        <v>0.11795780164538688</v>
      </c>
      <c r="N1532" s="13">
        <f t="shared" si="1851"/>
        <v>0.18261962501761292</v>
      </c>
      <c r="O1532" s="13">
        <f t="shared" si="1852"/>
        <v>6.9506722158387962E-2</v>
      </c>
      <c r="P1532" s="13">
        <f t="shared" si="1853"/>
        <v>0.10760874956730451</v>
      </c>
      <c r="Q1532" s="13">
        <f t="shared" si="1854"/>
        <v>0.14136380543032026</v>
      </c>
      <c r="R1532" s="13">
        <f t="shared" si="1855"/>
        <v>2.0478443807079371E-2</v>
      </c>
      <c r="S1532" s="13">
        <f t="shared" si="1856"/>
        <v>2.4541918427427135E-2</v>
      </c>
      <c r="T1532" s="13">
        <f t="shared" si="1857"/>
        <v>8.3298727258723476E-2</v>
      </c>
      <c r="U1532" s="13">
        <f t="shared" si="1858"/>
        <v>3.17042677705697E-2</v>
      </c>
      <c r="V1532" s="13">
        <f t="shared" si="1859"/>
        <v>2.4876364608737698E-3</v>
      </c>
      <c r="W1532" s="13">
        <f t="shared" si="1860"/>
        <v>7.2952091845967043E-2</v>
      </c>
      <c r="X1532" s="13">
        <f t="shared" si="1861"/>
        <v>4.2987074259442475E-2</v>
      </c>
      <c r="Y1532" s="13">
        <f t="shared" si="1862"/>
        <v>1.2665082704472011E-2</v>
      </c>
      <c r="Z1532" s="13">
        <f t="shared" si="1863"/>
        <v>4.0223127369280794E-3</v>
      </c>
      <c r="AA1532" s="13">
        <f t="shared" si="1864"/>
        <v>6.2272544373931319E-3</v>
      </c>
      <c r="AB1532" s="13">
        <f t="shared" si="1865"/>
        <v>4.8204478821366479E-3</v>
      </c>
      <c r="AC1532" s="13">
        <f t="shared" si="1866"/>
        <v>1.418364476525969E-4</v>
      </c>
      <c r="AD1532" s="13">
        <f t="shared" si="1867"/>
        <v>2.8235698426315115E-2</v>
      </c>
      <c r="AE1532" s="13">
        <f t="shared" si="1868"/>
        <v>1.6637906251982693E-2</v>
      </c>
      <c r="AF1532" s="13">
        <f t="shared" si="1869"/>
        <v>4.9019493031518934E-3</v>
      </c>
      <c r="AG1532" s="13">
        <f t="shared" si="1870"/>
        <v>9.6282575490562352E-4</v>
      </c>
      <c r="AH1532" s="13">
        <f t="shared" si="1871"/>
        <v>5.9253769131839963E-4</v>
      </c>
      <c r="AI1532" s="13">
        <f t="shared" si="1872"/>
        <v>9.1735357465099116E-4</v>
      </c>
      <c r="AJ1532" s="13">
        <f t="shared" si="1873"/>
        <v>7.1011312297495027E-4</v>
      </c>
      <c r="AK1532" s="13">
        <f t="shared" si="1874"/>
        <v>3.6646040767365968E-4</v>
      </c>
      <c r="AL1532" s="13">
        <f t="shared" si="1875"/>
        <v>5.175695905506492E-6</v>
      </c>
      <c r="AM1532" s="13">
        <f t="shared" si="1876"/>
        <v>8.7427751056697069E-3</v>
      </c>
      <c r="AN1532" s="13">
        <f t="shared" si="1877"/>
        <v>5.1516867192041354E-3</v>
      </c>
      <c r="AO1532" s="13">
        <f t="shared" si="1878"/>
        <v>1.5178176112303921E-3</v>
      </c>
      <c r="AP1532" s="13">
        <f t="shared" si="1879"/>
        <v>2.9812505127343807E-4</v>
      </c>
      <c r="AQ1532" s="13">
        <f t="shared" si="1880"/>
        <v>4.3917601926859091E-5</v>
      </c>
      <c r="AR1532" s="13">
        <f t="shared" si="1881"/>
        <v>6.9830654868687693E-5</v>
      </c>
      <c r="AS1532" s="13">
        <f t="shared" si="1882"/>
        <v>1.0811025492990627E-4</v>
      </c>
      <c r="AT1532" s="13">
        <f t="shared" si="1883"/>
        <v>8.3686936940428045E-5</v>
      </c>
      <c r="AU1532" s="13">
        <f t="shared" si="1884"/>
        <v>4.318741343586034E-5</v>
      </c>
      <c r="AV1532" s="13">
        <f t="shared" si="1885"/>
        <v>1.6715446407791451E-5</v>
      </c>
      <c r="AW1532" s="13">
        <f t="shared" si="1886"/>
        <v>1.311556987996517E-7</v>
      </c>
      <c r="AX1532" s="13">
        <f t="shared" si="1887"/>
        <v>2.2558947481497687E-3</v>
      </c>
      <c r="AY1532" s="13">
        <f t="shared" si="1888"/>
        <v>1.3292876544918613E-3</v>
      </c>
      <c r="AZ1532" s="13">
        <f t="shared" si="1889"/>
        <v>3.9164186845014163E-4</v>
      </c>
      <c r="BA1532" s="13">
        <f t="shared" si="1890"/>
        <v>7.6925087209836466E-5</v>
      </c>
      <c r="BB1532" s="13">
        <f t="shared" si="1891"/>
        <v>1.133204118151046E-5</v>
      </c>
      <c r="BC1532" s="13">
        <f t="shared" si="1892"/>
        <v>1.3354827351878879E-6</v>
      </c>
      <c r="BD1532" s="13">
        <f t="shared" si="1893"/>
        <v>6.8579608673499659E-6</v>
      </c>
      <c r="BE1532" s="13">
        <f t="shared" si="1894"/>
        <v>1.0617341324704938E-5</v>
      </c>
      <c r="BF1532" s="13">
        <f t="shared" si="1895"/>
        <v>8.2187649496494758E-6</v>
      </c>
      <c r="BG1532" s="13">
        <f t="shared" si="1896"/>
        <v>4.2413692362206592E-6</v>
      </c>
      <c r="BH1532" s="13">
        <f t="shared" si="1897"/>
        <v>1.6415982001096996E-6</v>
      </c>
      <c r="BI1532" s="13">
        <f t="shared" si="1898"/>
        <v>5.0829710888452417E-7</v>
      </c>
      <c r="BJ1532" s="14">
        <f t="shared" si="1899"/>
        <v>0.6064455252244163</v>
      </c>
      <c r="BK1532" s="14">
        <f t="shared" si="1900"/>
        <v>0.25407240589904223</v>
      </c>
      <c r="BL1532" s="14">
        <f t="shared" si="1901"/>
        <v>0.13567721689045439</v>
      </c>
      <c r="BM1532" s="14">
        <f t="shared" si="1902"/>
        <v>0.35935315662595629</v>
      </c>
      <c r="BN1532" s="14">
        <f t="shared" si="1903"/>
        <v>0.63953514762609187</v>
      </c>
    </row>
    <row r="1533" spans="1:66" x14ac:dyDescent="0.25">
      <c r="A1533" t="s">
        <v>24</v>
      </c>
      <c r="B1533" t="s">
        <v>184</v>
      </c>
      <c r="C1533" t="s">
        <v>185</v>
      </c>
      <c r="D1533" s="11">
        <v>44472</v>
      </c>
      <c r="E1533" s="10">
        <f>VLOOKUP(A1533,home!$A$2:$E$405,3,FALSE)</f>
        <v>1.6263000000000001</v>
      </c>
      <c r="F1533" s="10">
        <f>VLOOKUP(B1533,home!$B$2:$E$405,3,FALSE)</f>
        <v>1.0356000000000001</v>
      </c>
      <c r="G1533" s="10">
        <f>VLOOKUP(C1533,away!$B$2:$E$405,4,FALSE)</f>
        <v>1.2621</v>
      </c>
      <c r="H1533" s="10">
        <f>VLOOKUP(A1533,away!$A$2:$E$405,3,FALSE)</f>
        <v>1.4262999999999999</v>
      </c>
      <c r="I1533" s="10">
        <f>VLOOKUP(C1533,away!$B$2:$E$405,3,FALSE)</f>
        <v>1.0331999999999999</v>
      </c>
      <c r="J1533" s="10">
        <f>VLOOKUP(B1533,home!$B$2:$E$405,4,FALSE)</f>
        <v>0.95940000000000003</v>
      </c>
      <c r="K1533" s="12">
        <f t="shared" si="1848"/>
        <v>2.1256241249880001</v>
      </c>
      <c r="L1533" s="12">
        <f t="shared" si="1849"/>
        <v>1.4138228417039997</v>
      </c>
      <c r="M1533" s="13">
        <f t="shared" si="1850"/>
        <v>2.9029376856070117E-2</v>
      </c>
      <c r="N1533" s="13">
        <f t="shared" si="1851"/>
        <v>6.1705543778630946E-2</v>
      </c>
      <c r="O1533" s="13">
        <f t="shared" si="1852"/>
        <v>4.1042396079545372E-2</v>
      </c>
      <c r="P1533" s="13">
        <f t="shared" si="1853"/>
        <v>8.7240707253994562E-2</v>
      </c>
      <c r="Q1533" s="13">
        <f t="shared" si="1854"/>
        <v>6.5581396250680574E-2</v>
      </c>
      <c r="R1533" s="13">
        <f t="shared" si="1855"/>
        <v>2.9013338527761973E-2</v>
      </c>
      <c r="S1533" s="13">
        <f t="shared" si="1856"/>
        <v>6.554516343834052E-2</v>
      </c>
      <c r="T1533" s="13">
        <f t="shared" si="1857"/>
        <v>9.2720476010053232E-2</v>
      </c>
      <c r="U1533" s="13">
        <f t="shared" si="1858"/>
        <v>6.1671452321054678E-2</v>
      </c>
      <c r="V1533" s="13">
        <f t="shared" si="1859"/>
        <v>2.1886665756978223E-2</v>
      </c>
      <c r="W1533" s="13">
        <f t="shared" si="1860"/>
        <v>4.6467132673614735E-2</v>
      </c>
      <c r="X1533" s="13">
        <f t="shared" si="1861"/>
        <v>6.5696293562446759E-2</v>
      </c>
      <c r="Y1533" s="13">
        <f t="shared" si="1862"/>
        <v>4.6441460226939339E-2</v>
      </c>
      <c r="Z1533" s="13">
        <f t="shared" si="1863"/>
        <v>1.367324024154686E-2</v>
      </c>
      <c r="AA1533" s="13">
        <f t="shared" si="1864"/>
        <v>2.9064169324188757E-2</v>
      </c>
      <c r="AB1533" s="13">
        <f t="shared" si="1865"/>
        <v>3.0889749744115902E-2</v>
      </c>
      <c r="AC1533" s="13">
        <f t="shared" si="1866"/>
        <v>4.1109395181335578E-3</v>
      </c>
      <c r="AD1533" s="13">
        <f t="shared" si="1867"/>
        <v>2.4692914557513414E-2</v>
      </c>
      <c r="AE1533" s="13">
        <f t="shared" si="1868"/>
        <v>3.4911406629657679E-2</v>
      </c>
      <c r="AF1533" s="13">
        <f t="shared" si="1869"/>
        <v>2.4679272064513241E-2</v>
      </c>
      <c r="AG1533" s="13">
        <f t="shared" si="1870"/>
        <v>1.1630706187145418E-2</v>
      </c>
      <c r="AH1533" s="13">
        <f t="shared" si="1871"/>
        <v>4.8328848434013175E-3</v>
      </c>
      <c r="AI1533" s="13">
        <f t="shared" si="1872"/>
        <v>1.0272896616422694E-2</v>
      </c>
      <c r="AJ1533" s="13">
        <f t="shared" si="1873"/>
        <v>1.0918158440687839E-2</v>
      </c>
      <c r="AK1533" s="13">
        <f t="shared" si="1874"/>
        <v>7.7359669939891448E-3</v>
      </c>
      <c r="AL1533" s="13">
        <f t="shared" si="1875"/>
        <v>4.9417701636316565E-4</v>
      </c>
      <c r="AM1533" s="13">
        <f t="shared" si="1876"/>
        <v>1.0497570979943577E-2</v>
      </c>
      <c r="AN1533" s="13">
        <f t="shared" si="1877"/>
        <v>1.4841705633853269E-2</v>
      </c>
      <c r="AO1533" s="13">
        <f t="shared" si="1878"/>
        <v>1.0491771217494348E-2</v>
      </c>
      <c r="AP1533" s="13">
        <f t="shared" si="1879"/>
        <v>4.9445019324086984E-3</v>
      </c>
      <c r="AQ1533" s="13">
        <f t="shared" si="1880"/>
        <v>1.7476624432222463E-3</v>
      </c>
      <c r="AR1533" s="13">
        <f t="shared" si="1881"/>
        <v>1.3665685965851663E-3</v>
      </c>
      <c r="AS1533" s="13">
        <f t="shared" si="1882"/>
        <v>2.9048111773524233E-3</v>
      </c>
      <c r="AT1533" s="13">
        <f t="shared" si="1883"/>
        <v>3.0872683585575541E-3</v>
      </c>
      <c r="AU1533" s="13">
        <f t="shared" si="1884"/>
        <v>2.1874573677540133E-3</v>
      </c>
      <c r="AV1533" s="13">
        <f t="shared" si="1885"/>
        <v>1.16242803832017E-3</v>
      </c>
      <c r="AW1533" s="13">
        <f t="shared" si="1886"/>
        <v>4.1253567061801825E-5</v>
      </c>
      <c r="AX1533" s="13">
        <f t="shared" si="1887"/>
        <v>3.7189816881236641E-3</v>
      </c>
      <c r="AY1533" s="13">
        <f t="shared" si="1888"/>
        <v>5.2579812585481361E-3</v>
      </c>
      <c r="AZ1533" s="13">
        <f t="shared" si="1889"/>
        <v>3.7169270022934507E-3</v>
      </c>
      <c r="BA1533" s="13">
        <f t="shared" si="1890"/>
        <v>1.7516920989296186E-3</v>
      </c>
      <c r="BB1533" s="13">
        <f t="shared" si="1891"/>
        <v>6.1914557527477951E-4</v>
      </c>
      <c r="BC1533" s="13">
        <f t="shared" si="1892"/>
        <v>1.7507243133268904E-4</v>
      </c>
      <c r="BD1533" s="13">
        <f t="shared" si="1893"/>
        <v>3.2201431610124796E-4</v>
      </c>
      <c r="BE1533" s="13">
        <f t="shared" si="1894"/>
        <v>6.8448139889632452E-4</v>
      </c>
      <c r="BF1533" s="13">
        <f t="shared" si="1895"/>
        <v>7.2747508729978112E-4</v>
      </c>
      <c r="BG1533" s="13">
        <f t="shared" si="1896"/>
        <v>5.1544619863072203E-4</v>
      </c>
      <c r="BH1533" s="13">
        <f t="shared" si="1897"/>
        <v>2.7391121873570495E-4</v>
      </c>
      <c r="BI1533" s="13">
        <f t="shared" si="1898"/>
        <v>1.1644645892989587E-4</v>
      </c>
      <c r="BJ1533" s="14">
        <f t="shared" si="1899"/>
        <v>0.53228961420261989</v>
      </c>
      <c r="BK1533" s="14">
        <f t="shared" si="1900"/>
        <v>0.21356501109842829</v>
      </c>
      <c r="BL1533" s="14">
        <f t="shared" si="1901"/>
        <v>0.23878932110833068</v>
      </c>
      <c r="BM1533" s="14">
        <f t="shared" si="1902"/>
        <v>0.67948770021275551</v>
      </c>
      <c r="BN1533" s="14">
        <f t="shared" si="1903"/>
        <v>0.3136127587466836</v>
      </c>
    </row>
    <row r="1534" spans="1:66" x14ac:dyDescent="0.25">
      <c r="A1534" t="s">
        <v>24</v>
      </c>
      <c r="B1534" t="s">
        <v>290</v>
      </c>
      <c r="C1534" t="s">
        <v>294</v>
      </c>
      <c r="D1534" s="11">
        <v>44472</v>
      </c>
      <c r="E1534" s="10">
        <f>VLOOKUP(A1534,home!$A$2:$E$405,3,FALSE)</f>
        <v>1.6263000000000001</v>
      </c>
      <c r="F1534" s="10">
        <f>VLOOKUP(B1534,home!$B$2:$E$405,3,FALSE)</f>
        <v>1.0032000000000001</v>
      </c>
      <c r="G1534" s="10">
        <f>VLOOKUP(C1534,away!$B$2:$E$405,4,FALSE)</f>
        <v>0.55020000000000002</v>
      </c>
      <c r="H1534" s="10">
        <f>VLOOKUP(A1534,away!$A$2:$E$405,3,FALSE)</f>
        <v>1.4262999999999999</v>
      </c>
      <c r="I1534" s="10">
        <f>VLOOKUP(C1534,away!$B$2:$E$405,3,FALSE)</f>
        <v>1.3284</v>
      </c>
      <c r="J1534" s="10">
        <f>VLOOKUP(B1534,home!$B$2:$E$405,4,FALSE)</f>
        <v>0.99629999999999996</v>
      </c>
      <c r="K1534" s="12">
        <f t="shared" si="1848"/>
        <v>0.89765358883200019</v>
      </c>
      <c r="L1534" s="12">
        <f t="shared" si="1849"/>
        <v>1.8876865413959998</v>
      </c>
      <c r="M1534" s="13">
        <f t="shared" si="1850"/>
        <v>6.1708096672102759E-2</v>
      </c>
      <c r="N1534" s="13">
        <f t="shared" si="1851"/>
        <v>5.5392494437705046E-2</v>
      </c>
      <c r="O1534" s="13">
        <f t="shared" si="1852"/>
        <v>0.11648554358309164</v>
      </c>
      <c r="P1534" s="13">
        <f t="shared" si="1853"/>
        <v>0.10456366624440858</v>
      </c>
      <c r="Q1534" s="13">
        <f t="shared" si="1854"/>
        <v>2.4861635713181267E-2</v>
      </c>
      <c r="R1534" s="13">
        <f t="shared" si="1855"/>
        <v>0.10994409644449965</v>
      </c>
      <c r="S1534" s="13">
        <f t="shared" si="1856"/>
        <v>4.4295485066447364E-2</v>
      </c>
      <c r="T1534" s="13">
        <f t="shared" si="1857"/>
        <v>4.6930975132862408E-2</v>
      </c>
      <c r="U1534" s="13">
        <f t="shared" si="1858"/>
        <v>9.8691712744296667E-2</v>
      </c>
      <c r="V1534" s="13">
        <f t="shared" si="1859"/>
        <v>8.3397993787744183E-3</v>
      </c>
      <c r="W1534" s="13">
        <f t="shared" si="1860"/>
        <v>7.4390455073903312E-3</v>
      </c>
      <c r="X1534" s="13">
        <f t="shared" si="1861"/>
        <v>1.4042586085133103E-2</v>
      </c>
      <c r="Y1534" s="13">
        <f t="shared" si="1862"/>
        <v>1.3254000379650252E-2</v>
      </c>
      <c r="Z1534" s="13">
        <f t="shared" si="1863"/>
        <v>6.917999705474194E-2</v>
      </c>
      <c r="AA1534" s="13">
        <f t="shared" si="1864"/>
        <v>6.20996726315763E-2</v>
      </c>
      <c r="AB1534" s="13">
        <f t="shared" si="1865"/>
        <v>2.7871997001513396E-2</v>
      </c>
      <c r="AC1534" s="13">
        <f t="shared" si="1866"/>
        <v>8.8323093505585527E-4</v>
      </c>
      <c r="AD1534" s="13">
        <f t="shared" si="1867"/>
        <v>1.6694214742983746E-3</v>
      </c>
      <c r="AE1534" s="13">
        <f t="shared" si="1868"/>
        <v>3.1513444489505091E-3</v>
      </c>
      <c r="AF1534" s="13">
        <f t="shared" si="1869"/>
        <v>2.9743752517934355E-3</v>
      </c>
      <c r="AG1534" s="13">
        <f t="shared" si="1870"/>
        <v>1.8715627106239356E-3</v>
      </c>
      <c r="AH1534" s="13">
        <f t="shared" si="1871"/>
        <v>3.2647537343512827E-2</v>
      </c>
      <c r="AI1534" s="13">
        <f t="shared" si="1872"/>
        <v>2.9306179062931037E-2</v>
      </c>
      <c r="AJ1534" s="13">
        <f t="shared" si="1873"/>
        <v>1.3153398405396631E-2</v>
      </c>
      <c r="AK1534" s="13">
        <f t="shared" si="1874"/>
        <v>3.9357317613137989E-3</v>
      </c>
      <c r="AL1534" s="13">
        <f t="shared" si="1875"/>
        <v>5.9864989970866562E-5</v>
      </c>
      <c r="AM1534" s="13">
        <f t="shared" si="1876"/>
        <v>2.9971243553542895E-4</v>
      </c>
      <c r="AN1534" s="13">
        <f t="shared" si="1877"/>
        <v>5.6576313084924534E-4</v>
      </c>
      <c r="AO1534" s="13">
        <f t="shared" si="1878"/>
        <v>5.3399172386109231E-4</v>
      </c>
      <c r="AP1534" s="13">
        <f t="shared" si="1879"/>
        <v>3.3600299678314443E-4</v>
      </c>
      <c r="AQ1534" s="13">
        <f t="shared" si="1880"/>
        <v>1.5856708372406636E-4</v>
      </c>
      <c r="AR1534" s="13">
        <f t="shared" si="1881"/>
        <v>1.2325663370614498E-2</v>
      </c>
      <c r="AS1534" s="13">
        <f t="shared" si="1882"/>
        <v>1.1064175959367231E-2</v>
      </c>
      <c r="AT1534" s="13">
        <f t="shared" si="1883"/>
        <v>4.9658986286973657E-3</v>
      </c>
      <c r="AU1534" s="13">
        <f t="shared" si="1884"/>
        <v>1.4858855752753666E-3</v>
      </c>
      <c r="AV1534" s="13">
        <f t="shared" si="1885"/>
        <v>3.3345262980990852E-4</v>
      </c>
      <c r="AW1534" s="13">
        <f t="shared" si="1886"/>
        <v>2.8177928598164644E-6</v>
      </c>
      <c r="AX1534" s="13">
        <f t="shared" si="1887"/>
        <v>4.4839657229326208E-5</v>
      </c>
      <c r="AY1534" s="13">
        <f t="shared" si="1888"/>
        <v>8.4643217472608914E-5</v>
      </c>
      <c r="AZ1534" s="13">
        <f t="shared" si="1889"/>
        <v>7.9889931221749309E-5</v>
      </c>
      <c r="BA1534" s="13">
        <f t="shared" si="1890"/>
        <v>5.0269049320116089E-5</v>
      </c>
      <c r="BB1534" s="13">
        <f t="shared" si="1891"/>
        <v>2.3723051962588732E-5</v>
      </c>
      <c r="BC1534" s="13">
        <f t="shared" si="1892"/>
        <v>8.9563371821233429E-6</v>
      </c>
      <c r="BD1534" s="13">
        <f t="shared" si="1893"/>
        <v>3.8778314764144352E-3</v>
      </c>
      <c r="BE1534" s="13">
        <f t="shared" si="1894"/>
        <v>3.4809493416891116E-3</v>
      </c>
      <c r="BF1534" s="13">
        <f t="shared" si="1895"/>
        <v>1.5623433345548095E-3</v>
      </c>
      <c r="BG1534" s="13">
        <f t="shared" si="1896"/>
        <v>4.6748103375029315E-4</v>
      </c>
      <c r="BH1534" s="13">
        <f t="shared" si="1897"/>
        <v>1.0490900691421101E-4</v>
      </c>
      <c r="BI1534" s="13">
        <f t="shared" si="1898"/>
        <v>1.8834389311468526E-5</v>
      </c>
      <c r="BJ1534" s="14">
        <f t="shared" si="1899"/>
        <v>0.17377379975673013</v>
      </c>
      <c r="BK1534" s="14">
        <f t="shared" si="1900"/>
        <v>0.21993478650423245</v>
      </c>
      <c r="BL1534" s="14">
        <f t="shared" si="1901"/>
        <v>0.53382329372453063</v>
      </c>
      <c r="BM1534" s="14">
        <f t="shared" si="1902"/>
        <v>0.52367451852063351</v>
      </c>
      <c r="BN1534" s="14">
        <f t="shared" si="1903"/>
        <v>0.472955533094989</v>
      </c>
    </row>
    <row r="1535" spans="1:66" x14ac:dyDescent="0.25">
      <c r="A1535" t="s">
        <v>24</v>
      </c>
      <c r="B1535" t="s">
        <v>182</v>
      </c>
      <c r="C1535" t="s">
        <v>295</v>
      </c>
      <c r="D1535" s="11">
        <v>44472</v>
      </c>
      <c r="E1535" s="10">
        <f>VLOOKUP(A1535,home!$A$2:$E$405,3,FALSE)</f>
        <v>1.6263000000000001</v>
      </c>
      <c r="F1535" s="10">
        <f>VLOOKUP(B1535,home!$B$2:$E$405,3,FALSE)</f>
        <v>0.80910000000000004</v>
      </c>
      <c r="G1535" s="10">
        <f>VLOOKUP(C1535,away!$B$2:$E$405,4,FALSE)</f>
        <v>0.64729999999999999</v>
      </c>
      <c r="H1535" s="10">
        <f>VLOOKUP(A1535,away!$A$2:$E$405,3,FALSE)</f>
        <v>1.4262999999999999</v>
      </c>
      <c r="I1535" s="10">
        <f>VLOOKUP(C1535,away!$B$2:$E$405,3,FALSE)</f>
        <v>1.3653</v>
      </c>
      <c r="J1535" s="10">
        <f>VLOOKUP(B1535,home!$B$2:$E$405,4,FALSE)</f>
        <v>1.3284</v>
      </c>
      <c r="K1535" s="12">
        <f t="shared" si="1848"/>
        <v>0.85174279830900013</v>
      </c>
      <c r="L1535" s="12">
        <f t="shared" si="1849"/>
        <v>2.5868297048760001</v>
      </c>
      <c r="M1535" s="13">
        <f t="shared" si="1850"/>
        <v>3.2110490249451867E-2</v>
      </c>
      <c r="N1535" s="13">
        <f t="shared" si="1851"/>
        <v>2.7349878820141994E-2</v>
      </c>
      <c r="O1535" s="13">
        <f t="shared" si="1852"/>
        <v>8.3064370015413239E-2</v>
      </c>
      <c r="P1535" s="13">
        <f t="shared" si="1853"/>
        <v>7.0749478956702264E-2</v>
      </c>
      <c r="Q1535" s="13">
        <f t="shared" si="1854"/>
        <v>1.1647531159839899E-2</v>
      </c>
      <c r="R1535" s="13">
        <f t="shared" si="1855"/>
        <v>0.10743668988634117</v>
      </c>
      <c r="S1535" s="13">
        <f t="shared" si="1856"/>
        <v>3.8970821791877691E-2</v>
      </c>
      <c r="T1535" s="13">
        <f t="shared" si="1857"/>
        <v>3.0130179592742654E-2</v>
      </c>
      <c r="U1535" s="13">
        <f t="shared" si="1858"/>
        <v>9.1508426884848476E-2</v>
      </c>
      <c r="V1535" s="13">
        <f t="shared" si="1859"/>
        <v>9.5405489499629983E-3</v>
      </c>
      <c r="W1535" s="13">
        <f t="shared" si="1860"/>
        <v>3.3069002611577701E-3</v>
      </c>
      <c r="X1535" s="13">
        <f t="shared" si="1861"/>
        <v>8.5543878266251209E-3</v>
      </c>
      <c r="Y1535" s="13">
        <f t="shared" si="1862"/>
        <v>1.1064372268471756E-2</v>
      </c>
      <c r="Z1535" s="13">
        <f t="shared" si="1863"/>
        <v>9.2640140263846094E-2</v>
      </c>
      <c r="AA1535" s="13">
        <f t="shared" si="1864"/>
        <v>7.8905572304066543E-2</v>
      </c>
      <c r="AB1535" s="13">
        <f t="shared" si="1865"/>
        <v>3.3603626478219385E-2</v>
      </c>
      <c r="AC1535" s="13">
        <f t="shared" si="1866"/>
        <v>1.3138013113610069E-3</v>
      </c>
      <c r="AD1535" s="13">
        <f t="shared" si="1867"/>
        <v>7.0415712054182041E-4</v>
      </c>
      <c r="AE1535" s="13">
        <f t="shared" si="1868"/>
        <v>1.821534556317531E-3</v>
      </c>
      <c r="AF1535" s="13">
        <f t="shared" si="1869"/>
        <v>2.3559998493701577E-3</v>
      </c>
      <c r="AG1535" s="13">
        <f t="shared" si="1870"/>
        <v>2.0315234650113687E-3</v>
      </c>
      <c r="AH1535" s="13">
        <f t="shared" si="1871"/>
        <v>5.9911066674599056E-2</v>
      </c>
      <c r="AI1535" s="13">
        <f t="shared" si="1872"/>
        <v>5.1028819579100076E-2</v>
      </c>
      <c r="AJ1535" s="13">
        <f t="shared" si="1873"/>
        <v>2.1731714791353898E-2</v>
      </c>
      <c r="AK1535" s="13">
        <f t="shared" si="1874"/>
        <v>6.1699438561469535E-3</v>
      </c>
      <c r="AL1535" s="13">
        <f t="shared" si="1875"/>
        <v>1.1578865038724868E-4</v>
      </c>
      <c r="AM1535" s="13">
        <f t="shared" si="1876"/>
        <v>1.1995215125989964E-4</v>
      </c>
      <c r="AN1535" s="13">
        <f t="shared" si="1877"/>
        <v>3.1029578804288749E-4</v>
      </c>
      <c r="AO1535" s="13">
        <f t="shared" si="1878"/>
        <v>4.0134118090362432E-4</v>
      </c>
      <c r="AP1535" s="13">
        <f t="shared" si="1879"/>
        <v>3.4606709618383599E-4</v>
      </c>
      <c r="AQ1535" s="13">
        <f t="shared" si="1880"/>
        <v>2.2380416107213168E-4</v>
      </c>
      <c r="AR1535" s="13">
        <f t="shared" si="1881"/>
        <v>3.0995945384931899E-2</v>
      </c>
      <c r="AS1535" s="13">
        <f t="shared" si="1882"/>
        <v>2.6400573258394833E-2</v>
      </c>
      <c r="AT1535" s="13">
        <f t="shared" si="1883"/>
        <v>1.1243249072033487E-2</v>
      </c>
      <c r="AU1535" s="13">
        <f t="shared" si="1884"/>
        <v>3.1921188088996238E-3</v>
      </c>
      <c r="AV1535" s="13">
        <f t="shared" si="1885"/>
        <v>6.7971605170673928E-4</v>
      </c>
      <c r="AW1535" s="13">
        <f t="shared" si="1886"/>
        <v>7.0866306898096795E-6</v>
      </c>
      <c r="AX1535" s="13">
        <f t="shared" si="1887"/>
        <v>1.702806349621522E-5</v>
      </c>
      <c r="AY1535" s="13">
        <f t="shared" si="1888"/>
        <v>4.4048700468524203E-5</v>
      </c>
      <c r="AZ1535" s="13">
        <f t="shared" si="1889"/>
        <v>5.6973243416581913E-5</v>
      </c>
      <c r="BA1535" s="13">
        <f t="shared" si="1890"/>
        <v>4.9126692817715033E-5</v>
      </c>
      <c r="BB1535" s="13">
        <f t="shared" si="1891"/>
        <v>3.1770597070795924E-5</v>
      </c>
      <c r="BC1535" s="13">
        <f t="shared" si="1892"/>
        <v>1.6437024848876272E-5</v>
      </c>
      <c r="BD1535" s="13">
        <f t="shared" si="1893"/>
        <v>1.3363538708742665E-2</v>
      </c>
      <c r="BE1535" s="13">
        <f t="shared" si="1894"/>
        <v>1.1382297855095119E-2</v>
      </c>
      <c r="BF1535" s="13">
        <f t="shared" si="1895"/>
        <v>4.8473951131426229E-3</v>
      </c>
      <c r="BG1535" s="13">
        <f t="shared" si="1896"/>
        <v>1.3762446260591568E-3</v>
      </c>
      <c r="BH1535" s="13">
        <f t="shared" si="1897"/>
        <v>2.9305161223933736E-4</v>
      </c>
      <c r="BI1535" s="13">
        <f t="shared" si="1898"/>
        <v>4.9920920051539468E-5</v>
      </c>
      <c r="BJ1535" s="14">
        <f t="shared" si="1899"/>
        <v>0.10058330961980116</v>
      </c>
      <c r="BK1535" s="14">
        <f t="shared" si="1900"/>
        <v>0.1528449786102116</v>
      </c>
      <c r="BL1535" s="14">
        <f t="shared" si="1901"/>
        <v>0.63718428188138565</v>
      </c>
      <c r="BM1535" s="14">
        <f t="shared" si="1902"/>
        <v>0.65085730921757545</v>
      </c>
      <c r="BN1535" s="14">
        <f t="shared" si="1903"/>
        <v>0.33235843908789042</v>
      </c>
    </row>
    <row r="1536" spans="1:66" x14ac:dyDescent="0.25">
      <c r="A1536" t="s">
        <v>196</v>
      </c>
      <c r="B1536" t="s">
        <v>518</v>
      </c>
      <c r="C1536" t="s">
        <v>205</v>
      </c>
      <c r="D1536" s="11">
        <v>44472</v>
      </c>
      <c r="E1536" s="10">
        <f>VLOOKUP(A1536,home!$A$2:$E$405,3,FALSE)</f>
        <v>1.6077999999999999</v>
      </c>
      <c r="F1536" s="10" t="e">
        <f>VLOOKUP(B1536,home!$B$2:$E$405,3,FALSE)</f>
        <v>#N/A</v>
      </c>
      <c r="G1536" s="10">
        <f>VLOOKUP(C1536,away!$B$2:$E$405,4,FALSE)</f>
        <v>0.32929999999999998</v>
      </c>
      <c r="H1536" s="10">
        <f>VLOOKUP(A1536,away!$A$2:$E$405,3,FALSE)</f>
        <v>1.3987000000000001</v>
      </c>
      <c r="I1536" s="10">
        <f>VLOOKUP(C1536,away!$B$2:$E$405,3,FALSE)</f>
        <v>2.0607000000000002</v>
      </c>
      <c r="J1536" s="10" t="e">
        <f>VLOOKUP(B1536,home!$B$2:$E$405,4,FALSE)</f>
        <v>#N/A</v>
      </c>
      <c r="K1536" s="12" t="e">
        <f t="shared" si="1848"/>
        <v>#N/A</v>
      </c>
      <c r="L1536" s="12" t="e">
        <f t="shared" si="1849"/>
        <v>#N/A</v>
      </c>
      <c r="M1536" s="13" t="e">
        <f t="shared" si="1850"/>
        <v>#N/A</v>
      </c>
      <c r="N1536" s="13" t="e">
        <f t="shared" si="1851"/>
        <v>#N/A</v>
      </c>
      <c r="O1536" s="13" t="e">
        <f t="shared" si="1852"/>
        <v>#N/A</v>
      </c>
      <c r="P1536" s="13" t="e">
        <f t="shared" si="1853"/>
        <v>#N/A</v>
      </c>
      <c r="Q1536" s="13" t="e">
        <f t="shared" si="1854"/>
        <v>#N/A</v>
      </c>
      <c r="R1536" s="13" t="e">
        <f t="shared" si="1855"/>
        <v>#N/A</v>
      </c>
      <c r="S1536" s="13" t="e">
        <f t="shared" si="1856"/>
        <v>#N/A</v>
      </c>
      <c r="T1536" s="13" t="e">
        <f t="shared" si="1857"/>
        <v>#N/A</v>
      </c>
      <c r="U1536" s="13" t="e">
        <f t="shared" si="1858"/>
        <v>#N/A</v>
      </c>
      <c r="V1536" s="13" t="e">
        <f t="shared" si="1859"/>
        <v>#N/A</v>
      </c>
      <c r="W1536" s="13" t="e">
        <f t="shared" si="1860"/>
        <v>#N/A</v>
      </c>
      <c r="X1536" s="13" t="e">
        <f t="shared" si="1861"/>
        <v>#N/A</v>
      </c>
      <c r="Y1536" s="13" t="e">
        <f t="shared" si="1862"/>
        <v>#N/A</v>
      </c>
      <c r="Z1536" s="13" t="e">
        <f t="shared" si="1863"/>
        <v>#N/A</v>
      </c>
      <c r="AA1536" s="13" t="e">
        <f t="shared" si="1864"/>
        <v>#N/A</v>
      </c>
      <c r="AB1536" s="13" t="e">
        <f t="shared" si="1865"/>
        <v>#N/A</v>
      </c>
      <c r="AC1536" s="13" t="e">
        <f t="shared" si="1866"/>
        <v>#N/A</v>
      </c>
      <c r="AD1536" s="13" t="e">
        <f t="shared" si="1867"/>
        <v>#N/A</v>
      </c>
      <c r="AE1536" s="13" t="e">
        <f t="shared" si="1868"/>
        <v>#N/A</v>
      </c>
      <c r="AF1536" s="13" t="e">
        <f t="shared" si="1869"/>
        <v>#N/A</v>
      </c>
      <c r="AG1536" s="13" t="e">
        <f t="shared" si="1870"/>
        <v>#N/A</v>
      </c>
      <c r="AH1536" s="13" t="e">
        <f t="shared" si="1871"/>
        <v>#N/A</v>
      </c>
      <c r="AI1536" s="13" t="e">
        <f t="shared" si="1872"/>
        <v>#N/A</v>
      </c>
      <c r="AJ1536" s="13" t="e">
        <f t="shared" si="1873"/>
        <v>#N/A</v>
      </c>
      <c r="AK1536" s="13" t="e">
        <f t="shared" si="1874"/>
        <v>#N/A</v>
      </c>
      <c r="AL1536" s="13" t="e">
        <f t="shared" si="1875"/>
        <v>#N/A</v>
      </c>
      <c r="AM1536" s="13" t="e">
        <f t="shared" si="1876"/>
        <v>#N/A</v>
      </c>
      <c r="AN1536" s="13" t="e">
        <f t="shared" si="1877"/>
        <v>#N/A</v>
      </c>
      <c r="AO1536" s="13" t="e">
        <f t="shared" si="1878"/>
        <v>#N/A</v>
      </c>
      <c r="AP1536" s="13" t="e">
        <f t="shared" si="1879"/>
        <v>#N/A</v>
      </c>
      <c r="AQ1536" s="13" t="e">
        <f t="shared" si="1880"/>
        <v>#N/A</v>
      </c>
      <c r="AR1536" s="13" t="e">
        <f t="shared" si="1881"/>
        <v>#N/A</v>
      </c>
      <c r="AS1536" s="13" t="e">
        <f t="shared" si="1882"/>
        <v>#N/A</v>
      </c>
      <c r="AT1536" s="13" t="e">
        <f t="shared" si="1883"/>
        <v>#N/A</v>
      </c>
      <c r="AU1536" s="13" t="e">
        <f t="shared" si="1884"/>
        <v>#N/A</v>
      </c>
      <c r="AV1536" s="13" t="e">
        <f t="shared" si="1885"/>
        <v>#N/A</v>
      </c>
      <c r="AW1536" s="13" t="e">
        <f t="shared" si="1886"/>
        <v>#N/A</v>
      </c>
      <c r="AX1536" s="13" t="e">
        <f t="shared" si="1887"/>
        <v>#N/A</v>
      </c>
      <c r="AY1536" s="13" t="e">
        <f t="shared" si="1888"/>
        <v>#N/A</v>
      </c>
      <c r="AZ1536" s="13" t="e">
        <f t="shared" si="1889"/>
        <v>#N/A</v>
      </c>
      <c r="BA1536" s="13" t="e">
        <f t="shared" si="1890"/>
        <v>#N/A</v>
      </c>
      <c r="BB1536" s="13" t="e">
        <f t="shared" si="1891"/>
        <v>#N/A</v>
      </c>
      <c r="BC1536" s="13" t="e">
        <f t="shared" si="1892"/>
        <v>#N/A</v>
      </c>
      <c r="BD1536" s="13" t="e">
        <f t="shared" si="1893"/>
        <v>#N/A</v>
      </c>
      <c r="BE1536" s="13" t="e">
        <f t="shared" si="1894"/>
        <v>#N/A</v>
      </c>
      <c r="BF1536" s="13" t="e">
        <f t="shared" si="1895"/>
        <v>#N/A</v>
      </c>
      <c r="BG1536" s="13" t="e">
        <f t="shared" si="1896"/>
        <v>#N/A</v>
      </c>
      <c r="BH1536" s="13" t="e">
        <f t="shared" si="1897"/>
        <v>#N/A</v>
      </c>
      <c r="BI1536" s="13" t="e">
        <f t="shared" si="1898"/>
        <v>#N/A</v>
      </c>
      <c r="BJ1536" s="14" t="e">
        <f t="shared" si="1899"/>
        <v>#N/A</v>
      </c>
      <c r="BK1536" s="14" t="e">
        <f t="shared" si="1900"/>
        <v>#N/A</v>
      </c>
      <c r="BL1536" s="14" t="e">
        <f t="shared" si="1901"/>
        <v>#N/A</v>
      </c>
      <c r="BM1536" s="14" t="e">
        <f t="shared" si="1902"/>
        <v>#N/A</v>
      </c>
      <c r="BN1536" s="14" t="e">
        <f t="shared" si="1903"/>
        <v>#N/A</v>
      </c>
    </row>
    <row r="1537" spans="1:66" x14ac:dyDescent="0.25">
      <c r="A1537" t="s">
        <v>196</v>
      </c>
      <c r="B1537" t="s">
        <v>198</v>
      </c>
      <c r="C1537" t="s">
        <v>307</v>
      </c>
      <c r="D1537" s="11">
        <v>44472</v>
      </c>
      <c r="E1537" s="10">
        <f>VLOOKUP(A1537,home!$A$2:$E$405,3,FALSE)</f>
        <v>1.6077999999999999</v>
      </c>
      <c r="F1537" s="10">
        <f>VLOOKUP(B1537,home!$B$2:$E$405,3,FALSE)</f>
        <v>0.73170000000000002</v>
      </c>
      <c r="G1537" s="10">
        <f>VLOOKUP(C1537,away!$B$2:$E$405,4,FALSE)</f>
        <v>0.84150000000000003</v>
      </c>
      <c r="H1537" s="10">
        <f>VLOOKUP(A1537,away!$A$2:$E$405,3,FALSE)</f>
        <v>1.3987000000000001</v>
      </c>
      <c r="I1537" s="10">
        <f>VLOOKUP(C1537,away!$B$2:$E$405,3,FALSE)</f>
        <v>1.2196</v>
      </c>
      <c r="J1537" s="10">
        <f>VLOOKUP(B1537,home!$B$2:$E$405,4,FALSE)</f>
        <v>1.9346000000000001</v>
      </c>
      <c r="K1537" s="12">
        <f t="shared" si="1848"/>
        <v>0.98996353928999992</v>
      </c>
      <c r="L1537" s="12">
        <f t="shared" si="1849"/>
        <v>3.3001461543920003</v>
      </c>
      <c r="M1537" s="13">
        <f t="shared" si="1850"/>
        <v>1.3703422036098178E-2</v>
      </c>
      <c r="N1537" s="13">
        <f t="shared" si="1851"/>
        <v>1.3565888179240329E-2</v>
      </c>
      <c r="O1537" s="13">
        <f t="shared" si="1852"/>
        <v>4.522329553444001E-2</v>
      </c>
      <c r="P1537" s="13">
        <f t="shared" si="1853"/>
        <v>4.4769413705631873E-2</v>
      </c>
      <c r="Q1537" s="13">
        <f t="shared" si="1854"/>
        <v>6.7148673377665632E-3</v>
      </c>
      <c r="R1537" s="13">
        <f t="shared" si="1855"/>
        <v>7.4621742423457552E-2</v>
      </c>
      <c r="S1537" s="13">
        <f t="shared" si="1856"/>
        <v>3.6565691370122715E-2</v>
      </c>
      <c r="T1537" s="13">
        <f t="shared" si="1857"/>
        <v>2.2160043621982779E-2</v>
      </c>
      <c r="U1537" s="13">
        <f t="shared" si="1858"/>
        <v>7.387280423751276E-2</v>
      </c>
      <c r="V1537" s="13">
        <f t="shared" si="1859"/>
        <v>1.327344496764833E-2</v>
      </c>
      <c r="W1537" s="13">
        <f t="shared" si="1860"/>
        <v>2.2158246118527359E-3</v>
      </c>
      <c r="X1537" s="13">
        <f t="shared" si="1861"/>
        <v>7.3125450716129553E-3</v>
      </c>
      <c r="Y1537" s="13">
        <f t="shared" si="1862"/>
        <v>1.2066233748450833E-2</v>
      </c>
      <c r="Z1537" s="13">
        <f t="shared" si="1863"/>
        <v>8.2087552097601282E-2</v>
      </c>
      <c r="AA1537" s="13">
        <f t="shared" si="1864"/>
        <v>8.1263683606193612E-2</v>
      </c>
      <c r="AB1537" s="13">
        <f t="shared" si="1865"/>
        <v>4.0224041919265083E-2</v>
      </c>
      <c r="AC1537" s="13">
        <f t="shared" si="1866"/>
        <v>2.7102917591049513E-3</v>
      </c>
      <c r="AD1537" s="13">
        <f t="shared" si="1867"/>
        <v>5.4839639379890607E-4</v>
      </c>
      <c r="AE1537" s="13">
        <f t="shared" si="1868"/>
        <v>1.8097882500779012E-3</v>
      </c>
      <c r="AF1537" s="13">
        <f t="shared" si="1869"/>
        <v>2.9862828668792063E-3</v>
      </c>
      <c r="AG1537" s="13">
        <f t="shared" si="1870"/>
        <v>3.2850566396860439E-3</v>
      </c>
      <c r="AH1537" s="13">
        <f t="shared" si="1871"/>
        <v>6.7725229844587967E-2</v>
      </c>
      <c r="AI1537" s="13">
        <f t="shared" si="1872"/>
        <v>6.7045508236177026E-2</v>
      </c>
      <c r="AJ1537" s="13">
        <f t="shared" si="1873"/>
        <v>3.3186304313491316E-2</v>
      </c>
      <c r="AK1537" s="13">
        <f t="shared" si="1874"/>
        <v>1.0951077091379623E-2</v>
      </c>
      <c r="AL1537" s="13">
        <f t="shared" si="1875"/>
        <v>3.5418356876610777E-4</v>
      </c>
      <c r="AM1537" s="13">
        <f t="shared" si="1876"/>
        <v>1.0857848698780757E-4</v>
      </c>
      <c r="AN1537" s="13">
        <f t="shared" si="1877"/>
        <v>3.5832487628251506E-4</v>
      </c>
      <c r="AO1537" s="13">
        <f t="shared" si="1878"/>
        <v>5.9126223124336555E-4</v>
      </c>
      <c r="AP1537" s="13">
        <f t="shared" si="1879"/>
        <v>6.504172595583423E-4</v>
      </c>
      <c r="AQ1537" s="13">
        <f t="shared" si="1880"/>
        <v>5.3661800447041177E-4</v>
      </c>
      <c r="AR1537" s="13">
        <f t="shared" si="1881"/>
        <v>4.4700631365386267E-2</v>
      </c>
      <c r="AS1537" s="13">
        <f t="shared" si="1882"/>
        <v>4.4251995234975368E-2</v>
      </c>
      <c r="AT1537" s="13">
        <f t="shared" si="1883"/>
        <v>2.1903930911730211E-2</v>
      </c>
      <c r="AU1537" s="13">
        <f t="shared" si="1884"/>
        <v>7.2280309899133604E-3</v>
      </c>
      <c r="AV1537" s="13">
        <f t="shared" si="1885"/>
        <v>1.7888717852181074E-3</v>
      </c>
      <c r="AW1537" s="13">
        <f t="shared" si="1886"/>
        <v>3.2142398600341541E-5</v>
      </c>
      <c r="AX1537" s="13">
        <f t="shared" si="1887"/>
        <v>1.791479054486719E-5</v>
      </c>
      <c r="AY1537" s="13">
        <f t="shared" si="1888"/>
        <v>5.9121427123381631E-5</v>
      </c>
      <c r="AZ1537" s="13">
        <f t="shared" si="1889"/>
        <v>9.7554675181697384E-5</v>
      </c>
      <c r="BA1537" s="13">
        <f t="shared" si="1890"/>
        <v>1.073148953812798E-4</v>
      </c>
      <c r="BB1537" s="13">
        <f t="shared" si="1891"/>
        <v>8.8538709825377592E-5</v>
      </c>
      <c r="BC1537" s="13">
        <f t="shared" si="1892"/>
        <v>5.843813654900983E-5</v>
      </c>
      <c r="BD1537" s="13">
        <f t="shared" si="1893"/>
        <v>2.4586436116562301E-2</v>
      </c>
      <c r="BE1537" s="13">
        <f t="shared" si="1894"/>
        <v>2.4339675316479497E-2</v>
      </c>
      <c r="BF1537" s="13">
        <f t="shared" si="1895"/>
        <v>1.2047695560735743E-2</v>
      </c>
      <c r="BG1537" s="13">
        <f t="shared" si="1896"/>
        <v>3.9755931125314602E-3</v>
      </c>
      <c r="BH1537" s="13">
        <f t="shared" si="1897"/>
        <v>9.8392305711464748E-4</v>
      </c>
      <c r="BI1537" s="13">
        <f t="shared" si="1898"/>
        <v>1.9480959040205071E-4</v>
      </c>
      <c r="BJ1537" s="14">
        <f t="shared" si="1899"/>
        <v>7.5339010214496321E-2</v>
      </c>
      <c r="BK1537" s="14">
        <f t="shared" si="1900"/>
        <v>0.11143556883449554</v>
      </c>
      <c r="BL1537" s="14">
        <f t="shared" si="1901"/>
        <v>0.68011528024755408</v>
      </c>
      <c r="BM1537" s="14">
        <f t="shared" si="1902"/>
        <v>0.75035180314898986</v>
      </c>
      <c r="BN1537" s="14">
        <f t="shared" si="1903"/>
        <v>0.19859862921663451</v>
      </c>
    </row>
    <row r="1538" spans="1:66" x14ac:dyDescent="0.25">
      <c r="A1538" t="s">
        <v>196</v>
      </c>
      <c r="B1538" t="s">
        <v>200</v>
      </c>
      <c r="C1538" t="s">
        <v>199</v>
      </c>
      <c r="D1538" s="11">
        <v>44472</v>
      </c>
      <c r="E1538" s="10">
        <f>VLOOKUP(A1538,home!$A$2:$E$405,3,FALSE)</f>
        <v>1.6077999999999999</v>
      </c>
      <c r="F1538" s="10">
        <f>VLOOKUP(B1538,home!$B$2:$E$405,3,FALSE)</f>
        <v>1.4269000000000001</v>
      </c>
      <c r="G1538" s="10">
        <f>VLOOKUP(C1538,away!$B$2:$E$405,4,FALSE)</f>
        <v>0.76829999999999998</v>
      </c>
      <c r="H1538" s="10">
        <f>VLOOKUP(A1538,away!$A$2:$E$405,3,FALSE)</f>
        <v>1.3987000000000001</v>
      </c>
      <c r="I1538" s="10">
        <f>VLOOKUP(C1538,away!$B$2:$E$405,3,FALSE)</f>
        <v>0.79910000000000003</v>
      </c>
      <c r="J1538" s="10">
        <f>VLOOKUP(B1538,home!$B$2:$E$405,4,FALSE)</f>
        <v>0.54669999999999996</v>
      </c>
      <c r="K1538" s="12">
        <f t="shared" si="1848"/>
        <v>1.762610672706</v>
      </c>
      <c r="L1538" s="12">
        <f t="shared" si="1849"/>
        <v>0.61104722963900004</v>
      </c>
      <c r="M1538" s="13">
        <f t="shared" si="1850"/>
        <v>9.3139407546066116E-2</v>
      </c>
      <c r="N1538" s="13">
        <f t="shared" si="1851"/>
        <v>0.16416851379020989</v>
      </c>
      <c r="O1538" s="13">
        <f t="shared" si="1852"/>
        <v>5.6912576951241474E-2</v>
      </c>
      <c r="P1538" s="13">
        <f t="shared" si="1853"/>
        <v>0.10031471554545973</v>
      </c>
      <c r="Q1538" s="13">
        <f t="shared" si="1854"/>
        <v>0.14468258726445307</v>
      </c>
      <c r="R1538" s="13">
        <f t="shared" si="1855"/>
        <v>1.7388136238836258E-2</v>
      </c>
      <c r="S1538" s="13">
        <f t="shared" si="1856"/>
        <v>2.7010699391633426E-2</v>
      </c>
      <c r="T1538" s="13">
        <f t="shared" si="1857"/>
        <v>8.8407894124946915E-2</v>
      </c>
      <c r="U1538" s="13">
        <f t="shared" si="1858"/>
        <v>3.0648514513038752E-2</v>
      </c>
      <c r="V1538" s="13">
        <f t="shared" si="1859"/>
        <v>3.2323955116128158E-3</v>
      </c>
      <c r="W1538" s="13">
        <f t="shared" si="1860"/>
        <v>8.5006357489014042E-2</v>
      </c>
      <c r="X1538" s="13">
        <f t="shared" si="1861"/>
        <v>5.19428992453645E-2</v>
      </c>
      <c r="Y1538" s="13">
        <f t="shared" si="1862"/>
        <v>1.5869782341648844E-2</v>
      </c>
      <c r="Z1538" s="13">
        <f t="shared" si="1863"/>
        <v>3.5416574924421319E-3</v>
      </c>
      <c r="AA1538" s="13">
        <f t="shared" si="1864"/>
        <v>6.2425632952476714E-3</v>
      </c>
      <c r="AB1538" s="13">
        <f t="shared" si="1865"/>
        <v>5.5016043446231427E-3</v>
      </c>
      <c r="AC1538" s="13">
        <f t="shared" si="1866"/>
        <v>2.1758837425869208E-4</v>
      </c>
      <c r="AD1538" s="13">
        <f t="shared" si="1867"/>
        <v>3.745827823949946E-2</v>
      </c>
      <c r="AE1538" s="13">
        <f t="shared" si="1868"/>
        <v>2.2888777145292985E-2</v>
      </c>
      <c r="AF1538" s="13">
        <f t="shared" si="1869"/>
        <v>6.9930619322278696E-3</v>
      </c>
      <c r="AG1538" s="13">
        <f t="shared" si="1870"/>
        <v>1.4243637067939308E-3</v>
      </c>
      <c r="AH1538" s="13">
        <f t="shared" si="1871"/>
        <v>5.4102999977174309E-4</v>
      </c>
      <c r="AI1538" s="13">
        <f t="shared" si="1872"/>
        <v>9.5362525185179912E-4</v>
      </c>
      <c r="AJ1538" s="13">
        <f t="shared" si="1873"/>
        <v>8.4043502333796432E-4</v>
      </c>
      <c r="AK1538" s="13">
        <f t="shared" si="1874"/>
        <v>4.9378658061713734E-4</v>
      </c>
      <c r="AL1538" s="13">
        <f t="shared" si="1875"/>
        <v>9.3740411045514138E-6</v>
      </c>
      <c r="AM1538" s="13">
        <f t="shared" si="1876"/>
        <v>1.3204872201226542E-2</v>
      </c>
      <c r="AN1538" s="13">
        <f t="shared" si="1877"/>
        <v>8.0688005762965236E-3</v>
      </c>
      <c r="AO1538" s="13">
        <f t="shared" si="1878"/>
        <v>2.4652091193277789E-3</v>
      </c>
      <c r="AP1538" s="13">
        <f t="shared" si="1879"/>
        <v>5.0211973428201278E-4</v>
      </c>
      <c r="AQ1538" s="13">
        <f t="shared" si="1880"/>
        <v>7.6704718145023676E-5</v>
      </c>
      <c r="AR1538" s="13">
        <f t="shared" si="1881"/>
        <v>6.6118976502422495E-5</v>
      </c>
      <c r="AS1538" s="13">
        <f t="shared" si="1882"/>
        <v>1.1654201365156714E-4</v>
      </c>
      <c r="AT1538" s="13">
        <f t="shared" si="1883"/>
        <v>1.0270909854045032E-4</v>
      </c>
      <c r="AU1538" s="13">
        <f t="shared" si="1884"/>
        <v>6.0345384423803309E-5</v>
      </c>
      <c r="AV1538" s="13">
        <f t="shared" si="1885"/>
        <v>2.6591354658485543E-5</v>
      </c>
      <c r="AW1538" s="13">
        <f t="shared" si="1886"/>
        <v>2.8045005381655896E-7</v>
      </c>
      <c r="AX1538" s="13">
        <f t="shared" si="1887"/>
        <v>3.8791747789334377E-3</v>
      </c>
      <c r="AY1538" s="13">
        <f t="shared" si="1888"/>
        <v>2.3703590019527577E-3</v>
      </c>
      <c r="AZ1538" s="13">
        <f t="shared" si="1889"/>
        <v>7.2420065069654887E-4</v>
      </c>
      <c r="BA1538" s="13">
        <f t="shared" si="1890"/>
        <v>1.4750693377029578E-4</v>
      </c>
      <c r="BB1538" s="13">
        <f t="shared" si="1891"/>
        <v>2.2533425808220673E-5</v>
      </c>
      <c r="BC1538" s="13">
        <f t="shared" si="1892"/>
        <v>2.753797482877838E-6</v>
      </c>
      <c r="BD1538" s="13">
        <f t="shared" si="1893"/>
        <v>6.7336362363952314E-6</v>
      </c>
      <c r="BE1538" s="13">
        <f t="shared" si="1894"/>
        <v>1.1868779096390098E-5</v>
      </c>
      <c r="BF1538" s="13">
        <f t="shared" si="1895"/>
        <v>1.0460018353643532E-5</v>
      </c>
      <c r="BG1538" s="13">
        <f t="shared" si="1896"/>
        <v>6.1456466622775771E-6</v>
      </c>
      <c r="BH1538" s="13">
        <f t="shared" si="1897"/>
        <v>2.708095599402617E-6</v>
      </c>
      <c r="BI1538" s="13">
        <f t="shared" si="1898"/>
        <v>9.5466364124304178E-7</v>
      </c>
      <c r="BJ1538" s="14">
        <f t="shared" si="1899"/>
        <v>0.6503067502173735</v>
      </c>
      <c r="BK1538" s="14">
        <f t="shared" si="1900"/>
        <v>0.22629453941208807</v>
      </c>
      <c r="BL1538" s="14">
        <f t="shared" si="1901"/>
        <v>0.11993344986593203</v>
      </c>
      <c r="BM1538" s="14">
        <f t="shared" si="1902"/>
        <v>0.42110038109967018</v>
      </c>
      <c r="BN1538" s="14">
        <f t="shared" si="1903"/>
        <v>0.57660593733626653</v>
      </c>
    </row>
    <row r="1539" spans="1:66" x14ac:dyDescent="0.25">
      <c r="A1539" t="s">
        <v>196</v>
      </c>
      <c r="B1539" t="s">
        <v>306</v>
      </c>
      <c r="C1539" t="s">
        <v>201</v>
      </c>
      <c r="D1539" s="11">
        <v>44472</v>
      </c>
      <c r="E1539" s="10">
        <f>VLOOKUP(A1539,home!$A$2:$E$405,3,FALSE)</f>
        <v>1.6077999999999999</v>
      </c>
      <c r="F1539" s="10">
        <f>VLOOKUP(B1539,home!$B$2:$E$405,3,FALSE)</f>
        <v>1.4269000000000001</v>
      </c>
      <c r="G1539" s="10">
        <f>VLOOKUP(C1539,away!$B$2:$E$405,4,FALSE)</f>
        <v>0.58540000000000003</v>
      </c>
      <c r="H1539" s="10">
        <f>VLOOKUP(A1539,away!$A$2:$E$405,3,FALSE)</f>
        <v>1.3987000000000001</v>
      </c>
      <c r="I1539" s="10">
        <f>VLOOKUP(C1539,away!$B$2:$E$405,3,FALSE)</f>
        <v>1.0513999999999999</v>
      </c>
      <c r="J1539" s="10">
        <f>VLOOKUP(B1539,home!$B$2:$E$405,4,FALSE)</f>
        <v>0.75700000000000001</v>
      </c>
      <c r="K1539" s="12">
        <f t="shared" si="1848"/>
        <v>1.343007012628</v>
      </c>
      <c r="L1539" s="12">
        <f t="shared" si="1849"/>
        <v>1.1132390372599998</v>
      </c>
      <c r="M1539" s="13">
        <f t="shared" si="1850"/>
        <v>8.5756272245756313E-2</v>
      </c>
      <c r="N1539" s="13">
        <f t="shared" si="1851"/>
        <v>0.11517127500288665</v>
      </c>
      <c r="O1539" s="13">
        <f t="shared" si="1852"/>
        <v>9.5467229953872204E-2</v>
      </c>
      <c r="P1539" s="13">
        <f t="shared" si="1853"/>
        <v>0.12821315930422023</v>
      </c>
      <c r="Q1539" s="13">
        <f t="shared" si="1854"/>
        <v>7.7337914991092355E-2</v>
      </c>
      <c r="R1539" s="13">
        <f t="shared" si="1855"/>
        <v>5.3138923581863867E-2</v>
      </c>
      <c r="S1539" s="13">
        <f t="shared" si="1856"/>
        <v>4.7922483651284278E-2</v>
      </c>
      <c r="T1539" s="13">
        <f t="shared" si="1857"/>
        <v>8.609558602837937E-2</v>
      </c>
      <c r="U1539" s="13">
        <f t="shared" si="1858"/>
        <v>7.1365947013946579E-2</v>
      </c>
      <c r="V1539" s="13">
        <f t="shared" si="1859"/>
        <v>7.9609246967938946E-3</v>
      </c>
      <c r="W1539" s="13">
        <f t="shared" si="1860"/>
        <v>3.4621787391688384E-2</v>
      </c>
      <c r="X1539" s="13">
        <f t="shared" si="1861"/>
        <v>3.8542325264143577E-2</v>
      </c>
      <c r="Y1539" s="13">
        <f t="shared" si="1862"/>
        <v>2.1453410535408488E-2</v>
      </c>
      <c r="Z1539" s="13">
        <f t="shared" si="1863"/>
        <v>1.9718774709768946E-2</v>
      </c>
      <c r="AA1539" s="13">
        <f t="shared" si="1864"/>
        <v>2.6482452715651347E-2</v>
      </c>
      <c r="AB1539" s="13">
        <f t="shared" si="1865"/>
        <v>1.7783059854354598E-2</v>
      </c>
      <c r="AC1539" s="13">
        <f t="shared" si="1866"/>
        <v>7.4389260373418852E-4</v>
      </c>
      <c r="AD1539" s="13">
        <f t="shared" si="1867"/>
        <v>1.1624325814188293E-2</v>
      </c>
      <c r="AE1539" s="13">
        <f t="shared" si="1868"/>
        <v>1.294065327818354E-2</v>
      </c>
      <c r="AF1539" s="13">
        <f t="shared" si="1869"/>
        <v>7.2030201984602535E-3</v>
      </c>
      <c r="AG1539" s="13">
        <f t="shared" si="1870"/>
        <v>2.6728944236994088E-3</v>
      </c>
      <c r="AH1539" s="13">
        <f t="shared" si="1871"/>
        <v>5.4879274434625073E-3</v>
      </c>
      <c r="AI1539" s="13">
        <f t="shared" si="1872"/>
        <v>7.3703250413637992E-3</v>
      </c>
      <c r="AJ1539" s="13">
        <f t="shared" si="1873"/>
        <v>4.9491991079496696E-3</v>
      </c>
      <c r="AK1539" s="13">
        <f t="shared" si="1874"/>
        <v>2.2156030362895495E-3</v>
      </c>
      <c r="AL1539" s="13">
        <f t="shared" si="1875"/>
        <v>4.4487391259021258E-5</v>
      </c>
      <c r="AM1539" s="13">
        <f t="shared" si="1876"/>
        <v>3.1223102171055134E-3</v>
      </c>
      <c r="AN1539" s="13">
        <f t="shared" si="1877"/>
        <v>3.4758776201176031E-3</v>
      </c>
      <c r="AO1539" s="13">
        <f t="shared" si="1878"/>
        <v>1.9347413277266501E-3</v>
      </c>
      <c r="AP1539" s="13">
        <f t="shared" si="1879"/>
        <v>7.179431910085167E-4</v>
      </c>
      <c r="AQ1539" s="13">
        <f t="shared" si="1880"/>
        <v>1.9981059669142346E-4</v>
      </c>
      <c r="AR1539" s="13">
        <f t="shared" si="1881"/>
        <v>1.2218750127425864E-3</v>
      </c>
      <c r="AS1539" s="13">
        <f t="shared" si="1882"/>
        <v>1.6409867106682203E-3</v>
      </c>
      <c r="AT1539" s="13">
        <f t="shared" si="1883"/>
        <v>1.1019283300283877E-3</v>
      </c>
      <c r="AU1539" s="13">
        <f t="shared" si="1884"/>
        <v>4.9329915821386193E-4</v>
      </c>
      <c r="AV1539" s="13">
        <f t="shared" si="1885"/>
        <v>1.6562605720117648E-4</v>
      </c>
      <c r="AW1539" s="13">
        <f t="shared" si="1886"/>
        <v>1.8475710396553288E-6</v>
      </c>
      <c r="AX1539" s="13">
        <f t="shared" si="1887"/>
        <v>6.9888075286212575E-4</v>
      </c>
      <c r="AY1539" s="13">
        <f t="shared" si="1888"/>
        <v>7.7802133647577676E-4</v>
      </c>
      <c r="AZ1539" s="13">
        <f t="shared" si="1889"/>
        <v>4.3306186179301612E-4</v>
      </c>
      <c r="BA1539" s="13">
        <f t="shared" si="1890"/>
        <v>1.6070045669882679E-4</v>
      </c>
      <c r="BB1539" s="13">
        <f t="shared" si="1891"/>
        <v>4.4724505425661095E-5</v>
      </c>
      <c r="BC1539" s="13">
        <f t="shared" si="1892"/>
        <v>9.9578130723985152E-6</v>
      </c>
      <c r="BD1539" s="13">
        <f t="shared" si="1893"/>
        <v>2.2670649380626801E-4</v>
      </c>
      <c r="BE1539" s="13">
        <f t="shared" si="1894"/>
        <v>3.0446841099012416E-4</v>
      </c>
      <c r="BF1539" s="13">
        <f t="shared" si="1895"/>
        <v>2.0445160554172044E-4</v>
      </c>
      <c r="BG1539" s="13">
        <f t="shared" si="1896"/>
        <v>9.1526646661861406E-5</v>
      </c>
      <c r="BH1539" s="13">
        <f t="shared" si="1897"/>
        <v>3.073023207730125E-5</v>
      </c>
      <c r="BI1539" s="13">
        <f t="shared" si="1898"/>
        <v>8.2541834359003001E-6</v>
      </c>
      <c r="BJ1539" s="14">
        <f t="shared" si="1899"/>
        <v>0.41923922260710783</v>
      </c>
      <c r="BK1539" s="14">
        <f t="shared" si="1900"/>
        <v>0.27141924122952366</v>
      </c>
      <c r="BL1539" s="14">
        <f t="shared" si="1901"/>
        <v>0.28975052059012146</v>
      </c>
      <c r="BM1539" s="14">
        <f t="shared" si="1902"/>
        <v>0.4442668102913942</v>
      </c>
      <c r="BN1539" s="14">
        <f t="shared" si="1903"/>
        <v>0.55508477507969167</v>
      </c>
    </row>
    <row r="1540" spans="1:66" x14ac:dyDescent="0.25">
      <c r="A1540" t="s">
        <v>32</v>
      </c>
      <c r="B1540" t="s">
        <v>208</v>
      </c>
      <c r="C1540" t="s">
        <v>212</v>
      </c>
      <c r="D1540" s="11">
        <v>44472</v>
      </c>
      <c r="E1540" s="10">
        <f>VLOOKUP(A1540,home!$A$2:$E$405,3,FALSE)</f>
        <v>1.268</v>
      </c>
      <c r="F1540" s="10">
        <f>VLOOKUP(B1540,home!$B$2:$E$405,3,FALSE)</f>
        <v>1.2525999999999999</v>
      </c>
      <c r="G1540" s="10">
        <f>VLOOKUP(C1540,away!$B$2:$E$405,4,FALSE)</f>
        <v>1.2525999999999999</v>
      </c>
      <c r="H1540" s="10">
        <f>VLOOKUP(A1540,away!$A$2:$E$405,3,FALSE)</f>
        <v>1.1471</v>
      </c>
      <c r="I1540" s="10">
        <f>VLOOKUP(C1540,away!$B$2:$E$405,3,FALSE)</f>
        <v>1.1282000000000001</v>
      </c>
      <c r="J1540" s="10">
        <f>VLOOKUP(B1540,home!$B$2:$E$405,4,FALSE)</f>
        <v>0.76919999999999999</v>
      </c>
      <c r="K1540" s="12">
        <f t="shared" si="1848"/>
        <v>1.9895005716799998</v>
      </c>
      <c r="L1540" s="12">
        <f t="shared" si="1849"/>
        <v>0.99546650282400007</v>
      </c>
      <c r="M1540" s="13">
        <f t="shared" si="1850"/>
        <v>5.0541167614751581E-2</v>
      </c>
      <c r="N1540" s="13">
        <f t="shared" si="1851"/>
        <v>0.10055168186292296</v>
      </c>
      <c r="O1540" s="13">
        <f t="shared" si="1852"/>
        <v>5.0312039374098359E-2</v>
      </c>
      <c r="P1540" s="13">
        <f t="shared" si="1853"/>
        <v>0.10009583109715534</v>
      </c>
      <c r="Q1540" s="13">
        <f t="shared" si="1854"/>
        <v>0.10002381427483539</v>
      </c>
      <c r="R1540" s="13">
        <f t="shared" si="1855"/>
        <v>2.5041974942838545E-2</v>
      </c>
      <c r="S1540" s="13">
        <f t="shared" si="1856"/>
        <v>4.9559477332424814E-2</v>
      </c>
      <c r="T1540" s="13">
        <f t="shared" si="1857"/>
        <v>9.9570356595287665E-2</v>
      </c>
      <c r="U1540" s="13">
        <f t="shared" si="1858"/>
        <v>4.982102346477351E-2</v>
      </c>
      <c r="V1540" s="13">
        <f t="shared" si="1859"/>
        <v>1.0905734663544086E-2</v>
      </c>
      <c r="W1540" s="13">
        <f t="shared" si="1860"/>
        <v>6.6332478560466354E-2</v>
      </c>
      <c r="X1540" s="13">
        <f t="shared" si="1861"/>
        <v>6.6031760456235392E-2</v>
      </c>
      <c r="Y1540" s="13">
        <f t="shared" si="1862"/>
        <v>3.2866202828340373E-2</v>
      </c>
      <c r="Z1540" s="13">
        <f t="shared" si="1863"/>
        <v>8.3094824067179093E-3</v>
      </c>
      <c r="AA1540" s="13">
        <f t="shared" si="1864"/>
        <v>1.6531719998530179E-2</v>
      </c>
      <c r="AB1540" s="13">
        <f t="shared" si="1865"/>
        <v>1.6444933193964745E-2</v>
      </c>
      <c r="AC1540" s="13">
        <f t="shared" si="1866"/>
        <v>1.349912638536233E-3</v>
      </c>
      <c r="AD1540" s="13">
        <f t="shared" si="1867"/>
        <v>3.2992126004249792E-2</v>
      </c>
      <c r="AE1540" s="13">
        <f t="shared" si="1868"/>
        <v>3.2842556294179287E-2</v>
      </c>
      <c r="AF1540" s="13">
        <f t="shared" si="1869"/>
        <v>1.6346832328983502E-2</v>
      </c>
      <c r="AG1540" s="13">
        <f t="shared" si="1870"/>
        <v>5.4242413369278378E-3</v>
      </c>
      <c r="AH1540" s="13">
        <f t="shared" si="1871"/>
        <v>2.0679528479232577E-3</v>
      </c>
      <c r="AI1540" s="13">
        <f t="shared" si="1872"/>
        <v>4.1141933731506045E-3</v>
      </c>
      <c r="AJ1540" s="13">
        <f t="shared" si="1873"/>
        <v>4.0925950339425988E-3</v>
      </c>
      <c r="AK1540" s="13">
        <f t="shared" si="1874"/>
        <v>2.7140733865611754E-3</v>
      </c>
      <c r="AL1540" s="13">
        <f t="shared" si="1875"/>
        <v>1.0693906281927703E-4</v>
      </c>
      <c r="AM1540" s="13">
        <f t="shared" si="1876"/>
        <v>1.3127570709278714E-2</v>
      </c>
      <c r="AN1540" s="13">
        <f t="shared" si="1877"/>
        <v>1.3068056904540458E-2</v>
      </c>
      <c r="AO1540" s="13">
        <f t="shared" si="1878"/>
        <v>6.5044064527339587E-3</v>
      </c>
      <c r="AP1540" s="13">
        <f t="shared" si="1879"/>
        <v>2.158306248149645E-3</v>
      </c>
      <c r="AQ1540" s="13">
        <f t="shared" si="1880"/>
        <v>5.3713039321717868E-4</v>
      </c>
      <c r="AR1540" s="13">
        <f t="shared" si="1881"/>
        <v>4.1171555790541951E-4</v>
      </c>
      <c r="AS1540" s="13">
        <f t="shared" si="1882"/>
        <v>8.1910833782238208E-4</v>
      </c>
      <c r="AT1540" s="13">
        <f t="shared" si="1883"/>
        <v>8.1480825318274211E-4</v>
      </c>
      <c r="AU1540" s="13">
        <f t="shared" si="1884"/>
        <v>5.4035382850554892E-4</v>
      </c>
      <c r="AV1540" s="13">
        <f t="shared" si="1885"/>
        <v>2.6875856268031658E-4</v>
      </c>
      <c r="AW1540" s="13">
        <f t="shared" si="1886"/>
        <v>5.8830778039303273E-6</v>
      </c>
      <c r="AX1540" s="13">
        <f t="shared" si="1887"/>
        <v>4.3528849051465987E-3</v>
      </c>
      <c r="AY1540" s="13">
        <f t="shared" si="1888"/>
        <v>4.3331511137216635E-3</v>
      </c>
      <c r="AZ1540" s="13">
        <f t="shared" si="1889"/>
        <v>2.1567533926922125E-3</v>
      </c>
      <c r="BA1540" s="13">
        <f t="shared" si="1890"/>
        <v>7.1565858575903816E-4</v>
      </c>
      <c r="BB1540" s="13">
        <f t="shared" si="1891"/>
        <v>1.7810353739537981E-4</v>
      </c>
      <c r="BC1540" s="13">
        <f t="shared" si="1892"/>
        <v>3.5459221102312471E-5</v>
      </c>
      <c r="BD1540" s="13">
        <f t="shared" si="1893"/>
        <v>6.8308174431056646E-5</v>
      </c>
      <c r="BE1540" s="13">
        <f t="shared" si="1894"/>
        <v>1.3589915208100432E-4</v>
      </c>
      <c r="BF1540" s="13">
        <f t="shared" si="1895"/>
        <v>1.3518572037799271E-4</v>
      </c>
      <c r="BG1540" s="13">
        <f t="shared" si="1896"/>
        <v>8.9650689324996346E-5</v>
      </c>
      <c r="BH1540" s="13">
        <f t="shared" si="1897"/>
        <v>4.4590024415896569E-5</v>
      </c>
      <c r="BI1540" s="13">
        <f t="shared" si="1898"/>
        <v>1.7742375813330285E-5</v>
      </c>
      <c r="BJ1540" s="14">
        <f t="shared" si="1899"/>
        <v>0.60014953200616572</v>
      </c>
      <c r="BK1540" s="14">
        <f t="shared" si="1900"/>
        <v>0.21689221352295296</v>
      </c>
      <c r="BL1540" s="14">
        <f t="shared" si="1901"/>
        <v>0.17448662629232373</v>
      </c>
      <c r="BM1540" s="14">
        <f t="shared" si="1902"/>
        <v>0.56894407702564009</v>
      </c>
      <c r="BN1540" s="14">
        <f t="shared" si="1903"/>
        <v>0.42656650916660221</v>
      </c>
    </row>
    <row r="1541" spans="1:66" x14ac:dyDescent="0.25">
      <c r="A1541" t="s">
        <v>32</v>
      </c>
      <c r="B1541" t="s">
        <v>510</v>
      </c>
      <c r="C1541" t="s">
        <v>312</v>
      </c>
      <c r="D1541" s="11">
        <v>44472</v>
      </c>
      <c r="E1541" s="10">
        <f>VLOOKUP(A1541,home!$A$2:$E$405,3,FALSE)</f>
        <v>1.268</v>
      </c>
      <c r="F1541" s="10" t="e">
        <f>VLOOKUP(B1541,home!$B$2:$E$405,3,FALSE)</f>
        <v>#N/A</v>
      </c>
      <c r="G1541" s="10">
        <f>VLOOKUP(C1541,away!$B$2:$E$405,4,FALSE)</f>
        <v>1.0206</v>
      </c>
      <c r="H1541" s="10">
        <f>VLOOKUP(A1541,away!$A$2:$E$405,3,FALSE)</f>
        <v>1.1471</v>
      </c>
      <c r="I1541" s="10">
        <f>VLOOKUP(C1541,away!$B$2:$E$405,3,FALSE)</f>
        <v>1.0256000000000001</v>
      </c>
      <c r="J1541" s="10" t="e">
        <f>VLOOKUP(B1541,home!$B$2:$E$405,4,FALSE)</f>
        <v>#N/A</v>
      </c>
      <c r="K1541" s="12" t="e">
        <f t="shared" si="1848"/>
        <v>#N/A</v>
      </c>
      <c r="L1541" s="12" t="e">
        <f t="shared" si="1849"/>
        <v>#N/A</v>
      </c>
      <c r="M1541" s="13" t="e">
        <f t="shared" si="1850"/>
        <v>#N/A</v>
      </c>
      <c r="N1541" s="13" t="e">
        <f t="shared" si="1851"/>
        <v>#N/A</v>
      </c>
      <c r="O1541" s="13" t="e">
        <f t="shared" si="1852"/>
        <v>#N/A</v>
      </c>
      <c r="P1541" s="13" t="e">
        <f t="shared" si="1853"/>
        <v>#N/A</v>
      </c>
      <c r="Q1541" s="13" t="e">
        <f t="shared" si="1854"/>
        <v>#N/A</v>
      </c>
      <c r="R1541" s="13" t="e">
        <f t="shared" si="1855"/>
        <v>#N/A</v>
      </c>
      <c r="S1541" s="13" t="e">
        <f t="shared" si="1856"/>
        <v>#N/A</v>
      </c>
      <c r="T1541" s="13" t="e">
        <f t="shared" si="1857"/>
        <v>#N/A</v>
      </c>
      <c r="U1541" s="13" t="e">
        <f t="shared" si="1858"/>
        <v>#N/A</v>
      </c>
      <c r="V1541" s="13" t="e">
        <f t="shared" si="1859"/>
        <v>#N/A</v>
      </c>
      <c r="W1541" s="13" t="e">
        <f t="shared" si="1860"/>
        <v>#N/A</v>
      </c>
      <c r="X1541" s="13" t="e">
        <f t="shared" si="1861"/>
        <v>#N/A</v>
      </c>
      <c r="Y1541" s="13" t="e">
        <f t="shared" si="1862"/>
        <v>#N/A</v>
      </c>
      <c r="Z1541" s="13" t="e">
        <f t="shared" si="1863"/>
        <v>#N/A</v>
      </c>
      <c r="AA1541" s="13" t="e">
        <f t="shared" si="1864"/>
        <v>#N/A</v>
      </c>
      <c r="AB1541" s="13" t="e">
        <f t="shared" si="1865"/>
        <v>#N/A</v>
      </c>
      <c r="AC1541" s="13" t="e">
        <f t="shared" si="1866"/>
        <v>#N/A</v>
      </c>
      <c r="AD1541" s="13" t="e">
        <f t="shared" si="1867"/>
        <v>#N/A</v>
      </c>
      <c r="AE1541" s="13" t="e">
        <f t="shared" si="1868"/>
        <v>#N/A</v>
      </c>
      <c r="AF1541" s="13" t="e">
        <f t="shared" si="1869"/>
        <v>#N/A</v>
      </c>
      <c r="AG1541" s="13" t="e">
        <f t="shared" si="1870"/>
        <v>#N/A</v>
      </c>
      <c r="AH1541" s="13" t="e">
        <f t="shared" si="1871"/>
        <v>#N/A</v>
      </c>
      <c r="AI1541" s="13" t="e">
        <f t="shared" si="1872"/>
        <v>#N/A</v>
      </c>
      <c r="AJ1541" s="13" t="e">
        <f t="shared" si="1873"/>
        <v>#N/A</v>
      </c>
      <c r="AK1541" s="13" t="e">
        <f t="shared" si="1874"/>
        <v>#N/A</v>
      </c>
      <c r="AL1541" s="13" t="e">
        <f t="shared" si="1875"/>
        <v>#N/A</v>
      </c>
      <c r="AM1541" s="13" t="e">
        <f t="shared" si="1876"/>
        <v>#N/A</v>
      </c>
      <c r="AN1541" s="13" t="e">
        <f t="shared" si="1877"/>
        <v>#N/A</v>
      </c>
      <c r="AO1541" s="13" t="e">
        <f t="shared" si="1878"/>
        <v>#N/A</v>
      </c>
      <c r="AP1541" s="13" t="e">
        <f t="shared" si="1879"/>
        <v>#N/A</v>
      </c>
      <c r="AQ1541" s="13" t="e">
        <f t="shared" si="1880"/>
        <v>#N/A</v>
      </c>
      <c r="AR1541" s="13" t="e">
        <f t="shared" si="1881"/>
        <v>#N/A</v>
      </c>
      <c r="AS1541" s="13" t="e">
        <f t="shared" si="1882"/>
        <v>#N/A</v>
      </c>
      <c r="AT1541" s="13" t="e">
        <f t="shared" si="1883"/>
        <v>#N/A</v>
      </c>
      <c r="AU1541" s="13" t="e">
        <f t="shared" si="1884"/>
        <v>#N/A</v>
      </c>
      <c r="AV1541" s="13" t="e">
        <f t="shared" si="1885"/>
        <v>#N/A</v>
      </c>
      <c r="AW1541" s="13" t="e">
        <f t="shared" si="1886"/>
        <v>#N/A</v>
      </c>
      <c r="AX1541" s="13" t="e">
        <f t="shared" si="1887"/>
        <v>#N/A</v>
      </c>
      <c r="AY1541" s="13" t="e">
        <f t="shared" si="1888"/>
        <v>#N/A</v>
      </c>
      <c r="AZ1541" s="13" t="e">
        <f t="shared" si="1889"/>
        <v>#N/A</v>
      </c>
      <c r="BA1541" s="13" t="e">
        <f t="shared" si="1890"/>
        <v>#N/A</v>
      </c>
      <c r="BB1541" s="13" t="e">
        <f t="shared" si="1891"/>
        <v>#N/A</v>
      </c>
      <c r="BC1541" s="13" t="e">
        <f t="shared" si="1892"/>
        <v>#N/A</v>
      </c>
      <c r="BD1541" s="13" t="e">
        <f t="shared" si="1893"/>
        <v>#N/A</v>
      </c>
      <c r="BE1541" s="13" t="e">
        <f t="shared" si="1894"/>
        <v>#N/A</v>
      </c>
      <c r="BF1541" s="13" t="e">
        <f t="shared" si="1895"/>
        <v>#N/A</v>
      </c>
      <c r="BG1541" s="13" t="e">
        <f t="shared" si="1896"/>
        <v>#N/A</v>
      </c>
      <c r="BH1541" s="13" t="e">
        <f t="shared" si="1897"/>
        <v>#N/A</v>
      </c>
      <c r="BI1541" s="13" t="e">
        <f t="shared" si="1898"/>
        <v>#N/A</v>
      </c>
      <c r="BJ1541" s="14" t="e">
        <f t="shared" si="1899"/>
        <v>#N/A</v>
      </c>
      <c r="BK1541" s="14" t="e">
        <f t="shared" si="1900"/>
        <v>#N/A</v>
      </c>
      <c r="BL1541" s="14" t="e">
        <f t="shared" si="1901"/>
        <v>#N/A</v>
      </c>
      <c r="BM1541" s="14" t="e">
        <f t="shared" si="1902"/>
        <v>#N/A</v>
      </c>
      <c r="BN1541" s="14" t="e">
        <f t="shared" si="1903"/>
        <v>#N/A</v>
      </c>
    </row>
    <row r="1542" spans="1:66" x14ac:dyDescent="0.25">
      <c r="A1542" t="s">
        <v>32</v>
      </c>
      <c r="B1542" t="s">
        <v>313</v>
      </c>
      <c r="C1542" t="s">
        <v>309</v>
      </c>
      <c r="D1542" s="11">
        <v>44472</v>
      </c>
      <c r="E1542" s="10">
        <f>VLOOKUP(A1542,home!$A$2:$E$405,3,FALSE)</f>
        <v>1.268</v>
      </c>
      <c r="F1542" s="10">
        <f>VLOOKUP(B1542,home!$B$2:$E$405,3,FALSE)</f>
        <v>0.46389999999999998</v>
      </c>
      <c r="G1542" s="10">
        <f>VLOOKUP(C1542,away!$B$2:$E$405,4,FALSE)</f>
        <v>0.92779999999999996</v>
      </c>
      <c r="H1542" s="10">
        <f>VLOOKUP(A1542,away!$A$2:$E$405,3,FALSE)</f>
        <v>1.1471</v>
      </c>
      <c r="I1542" s="10">
        <f>VLOOKUP(C1542,away!$B$2:$E$405,3,FALSE)</f>
        <v>0.66659999999999997</v>
      </c>
      <c r="J1542" s="10">
        <f>VLOOKUP(B1542,home!$B$2:$E$405,4,FALSE)</f>
        <v>1.0769</v>
      </c>
      <c r="K1542" s="12">
        <f t="shared" si="1848"/>
        <v>0.54575534055999997</v>
      </c>
      <c r="L1542" s="12">
        <f t="shared" si="1849"/>
        <v>0.82345897253400002</v>
      </c>
      <c r="M1542" s="13">
        <f t="shared" si="1850"/>
        <v>0.25430668651479948</v>
      </c>
      <c r="N1542" s="13">
        <f t="shared" si="1851"/>
        <v>0.13878923230556953</v>
      </c>
      <c r="O1542" s="13">
        <f t="shared" si="1852"/>
        <v>0.20941112278600282</v>
      </c>
      <c r="P1542" s="13">
        <f t="shared" si="1853"/>
        <v>0.11428723863312695</v>
      </c>
      <c r="Q1542" s="13">
        <f t="shared" si="1854"/>
        <v>3.7872482371493522E-2</v>
      </c>
      <c r="R1542" s="13">
        <f t="shared" si="1855"/>
        <v>8.6220734003276581E-2</v>
      </c>
      <c r="S1542" s="13">
        <f t="shared" si="1856"/>
        <v>1.2840375034363456E-2</v>
      </c>
      <c r="T1542" s="13">
        <f t="shared" si="1857"/>
        <v>3.1186435420942089E-2</v>
      </c>
      <c r="U1542" s="13">
        <f t="shared" si="1858"/>
        <v>4.7055426049291381E-2</v>
      </c>
      <c r="V1542" s="13">
        <f t="shared" si="1859"/>
        <v>6.4117290198901491E-4</v>
      </c>
      <c r="W1542" s="13">
        <f t="shared" si="1860"/>
        <v>6.8897031715023484E-3</v>
      </c>
      <c r="X1542" s="13">
        <f t="shared" si="1861"/>
        <v>5.6733878946695661E-3</v>
      </c>
      <c r="Y1542" s="13">
        <f t="shared" si="1862"/>
        <v>2.3359010832657164E-3</v>
      </c>
      <c r="Z1542" s="13">
        <f t="shared" si="1863"/>
        <v>2.3666412344488488E-2</v>
      </c>
      <c r="AA1542" s="13">
        <f t="shared" si="1864"/>
        <v>1.2916070928899702E-2</v>
      </c>
      <c r="AB1542" s="13">
        <f t="shared" si="1865"/>
        <v>3.524507344249386E-3</v>
      </c>
      <c r="AC1542" s="13">
        <f t="shared" si="1866"/>
        <v>1.8009229687136196E-5</v>
      </c>
      <c r="AD1542" s="13">
        <f t="shared" si="1867"/>
        <v>9.400230751801438E-4</v>
      </c>
      <c r="AE1542" s="13">
        <f t="shared" si="1868"/>
        <v>7.7407043564609241E-4</v>
      </c>
      <c r="AF1542" s="13">
        <f t="shared" si="1869"/>
        <v>3.1870762280303847E-4</v>
      </c>
      <c r="AG1542" s="13">
        <f t="shared" si="1870"/>
        <v>8.748088387071457E-5</v>
      </c>
      <c r="AH1542" s="13">
        <f t="shared" si="1871"/>
        <v>4.8720798981896152E-3</v>
      </c>
      <c r="AI1542" s="13">
        <f t="shared" si="1872"/>
        <v>2.6589636240720036E-3</v>
      </c>
      <c r="AJ1542" s="13">
        <f t="shared" si="1873"/>
        <v>7.2557179909603397E-4</v>
      </c>
      <c r="AK1542" s="13">
        <f t="shared" si="1874"/>
        <v>1.3199489477212932E-4</v>
      </c>
      <c r="AL1542" s="13">
        <f t="shared" si="1875"/>
        <v>3.2373905052358898E-7</v>
      </c>
      <c r="AM1542" s="13">
        <f t="shared" si="1876"/>
        <v>1.0260452270583959E-4</v>
      </c>
      <c r="AN1542" s="13">
        <f t="shared" si="1877"/>
        <v>8.4490614844692153E-5</v>
      </c>
      <c r="AO1542" s="13">
        <f t="shared" si="1878"/>
        <v>3.4787277444388059E-5</v>
      </c>
      <c r="AP1542" s="13">
        <f t="shared" si="1879"/>
        <v>9.5486319138703284E-6</v>
      </c>
      <c r="AQ1542" s="13">
        <f t="shared" si="1880"/>
        <v>1.9657266562252555E-6</v>
      </c>
      <c r="AR1542" s="13">
        <f t="shared" si="1881"/>
        <v>8.0239158141335557E-4</v>
      </c>
      <c r="AS1542" s="13">
        <f t="shared" si="1882"/>
        <v>4.3790949077672281E-4</v>
      </c>
      <c r="AT1542" s="13">
        <f t="shared" si="1883"/>
        <v>1.1949572163665325E-4</v>
      </c>
      <c r="AU1542" s="13">
        <f t="shared" si="1884"/>
        <v>2.173847608575822E-5</v>
      </c>
      <c r="AV1542" s="13">
        <f t="shared" si="1885"/>
        <v>2.9659723548595978E-6</v>
      </c>
      <c r="AW1542" s="13">
        <f t="shared" si="1886"/>
        <v>4.0414066169381908E-9</v>
      </c>
      <c r="AX1542" s="13">
        <f t="shared" si="1887"/>
        <v>9.3328277053869533E-6</v>
      </c>
      <c r="AY1542" s="13">
        <f t="shared" si="1888"/>
        <v>7.6852007131147908E-6</v>
      </c>
      <c r="AZ1542" s="13">
        <f t="shared" si="1889"/>
        <v>3.1642237414695343E-6</v>
      </c>
      <c r="BA1542" s="13">
        <f t="shared" si="1890"/>
        <v>8.6853614367273078E-7</v>
      </c>
      <c r="BB1542" s="13">
        <f t="shared" si="1891"/>
        <v>1.7880097011934735E-7</v>
      </c>
      <c r="BC1542" s="13">
        <f t="shared" si="1892"/>
        <v>2.9447052628512051E-8</v>
      </c>
      <c r="BD1542" s="13">
        <f t="shared" si="1893"/>
        <v>1.1012275786676213E-4</v>
      </c>
      <c r="BE1542" s="13">
        <f t="shared" si="1894"/>
        <v>6.0100083222981184E-5</v>
      </c>
      <c r="BF1542" s="13">
        <f t="shared" si="1895"/>
        <v>1.6399970693521216E-5</v>
      </c>
      <c r="BG1542" s="13">
        <f t="shared" si="1896"/>
        <v>2.9834571970055637E-6</v>
      </c>
      <c r="BH1542" s="13">
        <f t="shared" si="1897"/>
        <v>4.0705942464948853E-7</v>
      </c>
      <c r="BI1542" s="13">
        <f t="shared" si="1898"/>
        <v>4.4430970985547854E-8</v>
      </c>
      <c r="BJ1542" s="14">
        <f t="shared" si="1899"/>
        <v>0.22512208007483417</v>
      </c>
      <c r="BK1542" s="14">
        <f t="shared" si="1900"/>
        <v>0.38210149125372966</v>
      </c>
      <c r="BL1542" s="14">
        <f t="shared" si="1901"/>
        <v>0.36909103032949292</v>
      </c>
      <c r="BM1542" s="14">
        <f t="shared" si="1902"/>
        <v>0.15908583622896988</v>
      </c>
      <c r="BN1542" s="14">
        <f t="shared" si="1903"/>
        <v>0.84088749661426887</v>
      </c>
    </row>
    <row r="1543" spans="1:66" x14ac:dyDescent="0.25">
      <c r="A1543" t="s">
        <v>32</v>
      </c>
      <c r="B1543" t="s">
        <v>35</v>
      </c>
      <c r="C1543" t="s">
        <v>207</v>
      </c>
      <c r="D1543" s="11">
        <v>44472</v>
      </c>
      <c r="E1543" s="10">
        <f>VLOOKUP(A1543,home!$A$2:$E$405,3,FALSE)</f>
        <v>1.268</v>
      </c>
      <c r="F1543" s="10">
        <f>VLOOKUP(B1543,home!$B$2:$E$405,3,FALSE)</f>
        <v>1.8555999999999999</v>
      </c>
      <c r="G1543" s="10">
        <f>VLOOKUP(C1543,away!$B$2:$E$405,4,FALSE)</f>
        <v>1.0206</v>
      </c>
      <c r="H1543" s="10">
        <f>VLOOKUP(A1543,away!$A$2:$E$405,3,FALSE)</f>
        <v>1.1471</v>
      </c>
      <c r="I1543" s="10">
        <f>VLOOKUP(C1543,away!$B$2:$E$405,3,FALSE)</f>
        <v>0.87180000000000002</v>
      </c>
      <c r="J1543" s="10">
        <f>VLOOKUP(B1543,home!$B$2:$E$405,4,FALSE)</f>
        <v>0.76919999999999999</v>
      </c>
      <c r="K1543" s="12">
        <f t="shared" si="1848"/>
        <v>2.4013705564799999</v>
      </c>
      <c r="L1543" s="12">
        <f t="shared" si="1849"/>
        <v>0.76923213717600003</v>
      </c>
      <c r="M1543" s="13">
        <f t="shared" si="1850"/>
        <v>4.1978290228613567E-2</v>
      </c>
      <c r="N1543" s="13">
        <f t="shared" si="1851"/>
        <v>0.10080543016636472</v>
      </c>
      <c r="O1543" s="13">
        <f t="shared" si="1852"/>
        <v>3.2291049907550808E-2</v>
      </c>
      <c r="P1543" s="13">
        <f t="shared" si="1853"/>
        <v>7.754277648581874E-2</v>
      </c>
      <c r="Q1543" s="13">
        <f t="shared" si="1854"/>
        <v>0.12103559596740451</v>
      </c>
      <c r="R1543" s="13">
        <f t="shared" si="1855"/>
        <v>1.2419656666021094E-2</v>
      </c>
      <c r="S1543" s="13">
        <f t="shared" si="1856"/>
        <v>3.5809475281053119E-2</v>
      </c>
      <c r="T1543" s="13">
        <f t="shared" si="1857"/>
        <v>9.3104470160377414E-2</v>
      </c>
      <c r="U1543" s="13">
        <f t="shared" si="1858"/>
        <v>2.9824197839373616E-2</v>
      </c>
      <c r="V1543" s="13">
        <f t="shared" si="1859"/>
        <v>7.3497412397135623E-3</v>
      </c>
      <c r="W1543" s="13">
        <f t="shared" si="1860"/>
        <v>9.68837721473782E-2</v>
      </c>
      <c r="X1543" s="13">
        <f t="shared" si="1861"/>
        <v>7.452611110660036E-2</v>
      </c>
      <c r="Y1543" s="13">
        <f t="shared" si="1862"/>
        <v>2.8663939860973112E-2</v>
      </c>
      <c r="Z1543" s="13">
        <f t="shared" si="1863"/>
        <v>3.1845330133985208E-3</v>
      </c>
      <c r="AA1543" s="13">
        <f t="shared" si="1864"/>
        <v>7.6472438145137375E-3</v>
      </c>
      <c r="AB1543" s="13">
        <f t="shared" si="1865"/>
        <v>9.1819330671985468E-3</v>
      </c>
      <c r="AC1543" s="13">
        <f t="shared" si="1866"/>
        <v>8.4853286525596804E-4</v>
      </c>
      <c r="AD1543" s="13">
        <f t="shared" si="1867"/>
        <v>5.8163459458857793E-2</v>
      </c>
      <c r="AE1543" s="13">
        <f t="shared" si="1868"/>
        <v>4.4741202225086811E-2</v>
      </c>
      <c r="AF1543" s="13">
        <f t="shared" si="1869"/>
        <v>1.7208185303713566E-2</v>
      </c>
      <c r="AG1543" s="13">
        <f t="shared" si="1870"/>
        <v>4.4123630526987411E-3</v>
      </c>
      <c r="AH1543" s="13">
        <f t="shared" si="1871"/>
        <v>6.1241128395101785E-4</v>
      </c>
      <c r="AI1543" s="13">
        <f t="shared" si="1872"/>
        <v>1.4706264257360871E-3</v>
      </c>
      <c r="AJ1543" s="13">
        <f t="shared" si="1873"/>
        <v>1.7657594991720305E-3</v>
      </c>
      <c r="AK1543" s="13">
        <f t="shared" si="1874"/>
        <v>1.4134142903788616E-3</v>
      </c>
      <c r="AL1543" s="13">
        <f t="shared" si="1875"/>
        <v>6.2696783459337185E-5</v>
      </c>
      <c r="AM1543" s="13">
        <f t="shared" si="1876"/>
        <v>2.7934403801503839E-2</v>
      </c>
      <c r="AN1543" s="13">
        <f t="shared" si="1877"/>
        <v>2.1488041136968176E-2</v>
      </c>
      <c r="AO1543" s="13">
        <f t="shared" si="1878"/>
        <v>8.2646459037579167E-3</v>
      </c>
      <c r="AP1543" s="13">
        <f t="shared" si="1879"/>
        <v>2.1191437438501928E-3</v>
      </c>
      <c r="AQ1543" s="13">
        <f t="shared" si="1880"/>
        <v>4.0752836776625836E-4</v>
      </c>
      <c r="AR1543" s="13">
        <f t="shared" si="1881"/>
        <v>9.4217288156867965E-5</v>
      </c>
      <c r="AS1543" s="13">
        <f t="shared" si="1882"/>
        <v>2.2625062169129452E-4</v>
      </c>
      <c r="AT1543" s="13">
        <f t="shared" si="1883"/>
        <v>2.7165579065738498E-4</v>
      </c>
      <c r="AU1543" s="13">
        <f t="shared" si="1884"/>
        <v>2.1744873906064631E-4</v>
      </c>
      <c r="AV1543" s="13">
        <f t="shared" si="1885"/>
        <v>1.3054374988098465E-4</v>
      </c>
      <c r="AW1543" s="13">
        <f t="shared" si="1886"/>
        <v>3.2170614856251061E-6</v>
      </c>
      <c r="AX1543" s="13">
        <f t="shared" si="1887"/>
        <v>1.1180142466959043E-2</v>
      </c>
      <c r="AY1543" s="13">
        <f t="shared" si="1888"/>
        <v>8.6001248837910618E-3</v>
      </c>
      <c r="AZ1543" s="13">
        <f t="shared" si="1889"/>
        <v>3.3077462221695482E-3</v>
      </c>
      <c r="BA1543" s="13">
        <f t="shared" si="1890"/>
        <v>8.4814156523844086E-4</v>
      </c>
      <c r="BB1543" s="13">
        <f t="shared" si="1891"/>
        <v>1.6310443721404089E-4</v>
      </c>
      <c r="BC1543" s="13">
        <f t="shared" si="1892"/>
        <v>2.5093034964209084E-5</v>
      </c>
      <c r="BD1543" s="13">
        <f t="shared" si="1893"/>
        <v>1.2079160987972423E-5</v>
      </c>
      <c r="BE1543" s="13">
        <f t="shared" si="1894"/>
        <v>2.9006541543498846E-5</v>
      </c>
      <c r="BF1543" s="13">
        <f t="shared" si="1895"/>
        <v>3.4827727403936032E-5</v>
      </c>
      <c r="BG1543" s="13">
        <f t="shared" si="1896"/>
        <v>2.7878093045641206E-5</v>
      </c>
      <c r="BH1543" s="13">
        <f t="shared" si="1897"/>
        <v>1.6736407952653162E-5</v>
      </c>
      <c r="BI1543" s="13">
        <f t="shared" si="1898"/>
        <v>8.0380634557478008E-6</v>
      </c>
      <c r="BJ1543" s="14">
        <f t="shared" si="1899"/>
        <v>0.72388264501363808</v>
      </c>
      <c r="BK1543" s="14">
        <f t="shared" si="1900"/>
        <v>0.17219163776770532</v>
      </c>
      <c r="BL1543" s="14">
        <f t="shared" si="1901"/>
        <v>9.7694974977732399E-2</v>
      </c>
      <c r="BM1543" s="14">
        <f t="shared" si="1902"/>
        <v>0.60228408352839535</v>
      </c>
      <c r="BN1543" s="14">
        <f t="shared" si="1903"/>
        <v>0.38607279942177342</v>
      </c>
    </row>
    <row r="1544" spans="1:66" x14ac:dyDescent="0.25">
      <c r="A1544" t="s">
        <v>32</v>
      </c>
      <c r="B1544" t="s">
        <v>36</v>
      </c>
      <c r="C1544" t="s">
        <v>330</v>
      </c>
      <c r="D1544" s="11">
        <v>44472</v>
      </c>
      <c r="E1544" s="10">
        <f>VLOOKUP(A1544,home!$A$2:$E$405,3,FALSE)</f>
        <v>1.268</v>
      </c>
      <c r="F1544" s="10">
        <f>VLOOKUP(B1544,home!$B$2:$E$405,3,FALSE)</f>
        <v>1.4380999999999999</v>
      </c>
      <c r="G1544" s="10">
        <f>VLOOKUP(C1544,away!$B$2:$E$405,4,FALSE)</f>
        <v>1.1133999999999999</v>
      </c>
      <c r="H1544" s="10">
        <f>VLOOKUP(A1544,away!$A$2:$E$405,3,FALSE)</f>
        <v>1.1471</v>
      </c>
      <c r="I1544" s="10">
        <f>VLOOKUP(C1544,away!$B$2:$E$405,3,FALSE)</f>
        <v>0.71789999999999998</v>
      </c>
      <c r="J1544" s="10">
        <f>VLOOKUP(B1544,home!$B$2:$E$405,4,FALSE)</f>
        <v>0.76919999999999999</v>
      </c>
      <c r="K1544" s="12">
        <f t="shared" si="1848"/>
        <v>2.03029692472</v>
      </c>
      <c r="L1544" s="12">
        <f t="shared" si="1849"/>
        <v>0.63343857682799998</v>
      </c>
      <c r="M1544" s="13">
        <f t="shared" si="1850"/>
        <v>6.9687417474696658E-2</v>
      </c>
      <c r="N1544" s="13">
        <f t="shared" si="1851"/>
        <v>0.1414861493905554</v>
      </c>
      <c r="O1544" s="13">
        <f t="shared" si="1852"/>
        <v>4.414269854799055E-2</v>
      </c>
      <c r="P1544" s="13">
        <f t="shared" si="1853"/>
        <v>8.9622785110827205E-2</v>
      </c>
      <c r="Q1544" s="13">
        <f t="shared" si="1854"/>
        <v>0.14362944699905961</v>
      </c>
      <c r="R1544" s="13">
        <f t="shared" si="1855"/>
        <v>1.3980844072793274E-2</v>
      </c>
      <c r="S1544" s="13">
        <f t="shared" si="1856"/>
        <v>2.8815257840262204E-2</v>
      </c>
      <c r="T1544" s="13">
        <f t="shared" si="1857"/>
        <v>9.0980432497676969E-2</v>
      </c>
      <c r="U1544" s="13">
        <f t="shared" si="1858"/>
        <v>2.8385264725982021E-2</v>
      </c>
      <c r="V1544" s="13">
        <f t="shared" si="1859"/>
        <v>4.1175991542975144E-3</v>
      </c>
      <c r="W1544" s="13">
        <f t="shared" si="1860"/>
        <v>9.720347484714166E-2</v>
      </c>
      <c r="X1544" s="13">
        <f t="shared" si="1861"/>
        <v>6.1572430769909703E-2</v>
      </c>
      <c r="Y1544" s="13">
        <f t="shared" si="1862"/>
        <v>1.9501176459366075E-2</v>
      </c>
      <c r="Z1544" s="13">
        <f t="shared" si="1863"/>
        <v>2.9520019907747839E-3</v>
      </c>
      <c r="AA1544" s="13">
        <f t="shared" si="1864"/>
        <v>5.9934405636373608E-3</v>
      </c>
      <c r="AB1544" s="13">
        <f t="shared" si="1865"/>
        <v>6.08423197242252E-3</v>
      </c>
      <c r="AC1544" s="13">
        <f t="shared" si="1866"/>
        <v>3.3096963335608987E-4</v>
      </c>
      <c r="AD1544" s="13">
        <f t="shared" si="1867"/>
        <v>4.9337979013562391E-2</v>
      </c>
      <c r="AE1544" s="13">
        <f t="shared" si="1868"/>
        <v>3.1252579209920694E-2</v>
      </c>
      <c r="AF1544" s="13">
        <f t="shared" si="1869"/>
        <v>9.8982946484682498E-3</v>
      </c>
      <c r="AG1544" s="13">
        <f t="shared" si="1870"/>
        <v>2.0899872250499793E-3</v>
      </c>
      <c r="AH1544" s="13">
        <f t="shared" si="1871"/>
        <v>4.674779849574504E-4</v>
      </c>
      <c r="AI1544" s="13">
        <f t="shared" si="1872"/>
        <v>9.4911911523341385E-4</v>
      </c>
      <c r="AJ1544" s="13">
        <f t="shared" si="1873"/>
        <v>9.6349681042568391E-4</v>
      </c>
      <c r="AK1544" s="13">
        <f t="shared" si="1874"/>
        <v>6.5206153706159843E-4</v>
      </c>
      <c r="AL1544" s="13">
        <f t="shared" si="1875"/>
        <v>1.7025983400376394E-5</v>
      </c>
      <c r="AM1544" s="13">
        <f t="shared" si="1876"/>
        <v>2.0034149412627128E-2</v>
      </c>
      <c r="AN1544" s="13">
        <f t="shared" si="1877"/>
        <v>1.269040309189404E-2</v>
      </c>
      <c r="AO1544" s="13">
        <f t="shared" si="1878"/>
        <v>4.0192954369515045E-3</v>
      </c>
      <c r="AP1544" s="13">
        <f t="shared" si="1879"/>
        <v>8.4865892714461203E-4</v>
      </c>
      <c r="AQ1544" s="13">
        <f t="shared" si="1880"/>
        <v>1.3439332575571506E-4</v>
      </c>
      <c r="AR1544" s="13">
        <f t="shared" si="1881"/>
        <v>5.9223717897973732E-5</v>
      </c>
      <c r="AS1544" s="13">
        <f t="shared" si="1882"/>
        <v>1.2024173231874089E-4</v>
      </c>
      <c r="AT1544" s="13">
        <f t="shared" si="1883"/>
        <v>1.2206320967487256E-4</v>
      </c>
      <c r="AU1544" s="13">
        <f t="shared" si="1884"/>
        <v>8.2608186408115444E-5</v>
      </c>
      <c r="AV1544" s="13">
        <f t="shared" si="1885"/>
        <v>4.1929786705273325E-5</v>
      </c>
      <c r="AW1544" s="13">
        <f t="shared" si="1886"/>
        <v>6.0823830936294166E-7</v>
      </c>
      <c r="AX1544" s="13">
        <f t="shared" si="1887"/>
        <v>6.7792119903063103E-3</v>
      </c>
      <c r="AY1544" s="13">
        <f t="shared" si="1888"/>
        <v>4.2942143951549428E-3</v>
      </c>
      <c r="AZ1544" s="13">
        <f t="shared" si="1889"/>
        <v>1.3600605275306285E-3</v>
      </c>
      <c r="BA1544" s="13">
        <f t="shared" si="1890"/>
        <v>2.8717160165298011E-4</v>
      </c>
      <c r="BB1544" s="13">
        <f t="shared" si="1891"/>
        <v>4.5476392664120257E-5</v>
      </c>
      <c r="BC1544" s="13">
        <f t="shared" si="1892"/>
        <v>5.7613002896863287E-6</v>
      </c>
      <c r="BD1544" s="13">
        <f t="shared" si="1893"/>
        <v>6.2524312632925678E-6</v>
      </c>
      <c r="BE1544" s="13">
        <f t="shared" si="1894"/>
        <v>1.2694291965886085E-5</v>
      </c>
      <c r="BF1544" s="13">
        <f t="shared" si="1895"/>
        <v>1.2886590969918164E-5</v>
      </c>
      <c r="BG1544" s="13">
        <f t="shared" si="1896"/>
        <v>8.7212020054497906E-6</v>
      </c>
      <c r="BH1544" s="13">
        <f t="shared" si="1897"/>
        <v>4.4266574028816518E-6</v>
      </c>
      <c r="BI1544" s="13">
        <f t="shared" si="1898"/>
        <v>1.7974857823719282E-6</v>
      </c>
      <c r="BJ1544" s="14">
        <f t="shared" si="1899"/>
        <v>0.69745074746268243</v>
      </c>
      <c r="BK1544" s="14">
        <f t="shared" si="1900"/>
        <v>0.19688526959199498</v>
      </c>
      <c r="BL1544" s="14">
        <f t="shared" si="1901"/>
        <v>0.10209148062289863</v>
      </c>
      <c r="BM1544" s="14">
        <f t="shared" si="1902"/>
        <v>0.49253655191558249</v>
      </c>
      <c r="BN1544" s="14">
        <f t="shared" si="1903"/>
        <v>0.50254934159592268</v>
      </c>
    </row>
    <row r="1545" spans="1:66" x14ac:dyDescent="0.25">
      <c r="A1545" t="s">
        <v>32</v>
      </c>
      <c r="B1545" t="s">
        <v>508</v>
      </c>
      <c r="C1545" t="s">
        <v>310</v>
      </c>
      <c r="D1545" s="11">
        <v>44472</v>
      </c>
      <c r="E1545" s="10">
        <f>VLOOKUP(A1545,home!$A$2:$E$405,3,FALSE)</f>
        <v>1.268</v>
      </c>
      <c r="F1545" s="10" t="e">
        <f>VLOOKUP(B1545,home!$B$2:$E$405,3,FALSE)</f>
        <v>#N/A</v>
      </c>
      <c r="G1545" s="10">
        <f>VLOOKUP(C1545,away!$B$2:$E$405,4,FALSE)</f>
        <v>0.92779999999999996</v>
      </c>
      <c r="H1545" s="10">
        <f>VLOOKUP(A1545,away!$A$2:$E$405,3,FALSE)</f>
        <v>1.1471</v>
      </c>
      <c r="I1545" s="10">
        <f>VLOOKUP(C1545,away!$B$2:$E$405,3,FALSE)</f>
        <v>0.92300000000000004</v>
      </c>
      <c r="J1545" s="10" t="e">
        <f>VLOOKUP(B1545,home!$B$2:$E$405,4,FALSE)</f>
        <v>#N/A</v>
      </c>
      <c r="K1545" s="12" t="e">
        <f t="shared" si="1848"/>
        <v>#N/A</v>
      </c>
      <c r="L1545" s="12" t="e">
        <f t="shared" si="1849"/>
        <v>#N/A</v>
      </c>
      <c r="M1545" s="13" t="e">
        <f t="shared" si="1850"/>
        <v>#N/A</v>
      </c>
      <c r="N1545" s="13" t="e">
        <f t="shared" si="1851"/>
        <v>#N/A</v>
      </c>
      <c r="O1545" s="13" t="e">
        <f t="shared" si="1852"/>
        <v>#N/A</v>
      </c>
      <c r="P1545" s="13" t="e">
        <f t="shared" si="1853"/>
        <v>#N/A</v>
      </c>
      <c r="Q1545" s="13" t="e">
        <f t="shared" si="1854"/>
        <v>#N/A</v>
      </c>
      <c r="R1545" s="13" t="e">
        <f t="shared" si="1855"/>
        <v>#N/A</v>
      </c>
      <c r="S1545" s="13" t="e">
        <f t="shared" si="1856"/>
        <v>#N/A</v>
      </c>
      <c r="T1545" s="13" t="e">
        <f t="shared" si="1857"/>
        <v>#N/A</v>
      </c>
      <c r="U1545" s="13" t="e">
        <f t="shared" si="1858"/>
        <v>#N/A</v>
      </c>
      <c r="V1545" s="13" t="e">
        <f t="shared" si="1859"/>
        <v>#N/A</v>
      </c>
      <c r="W1545" s="13" t="e">
        <f t="shared" si="1860"/>
        <v>#N/A</v>
      </c>
      <c r="X1545" s="13" t="e">
        <f t="shared" si="1861"/>
        <v>#N/A</v>
      </c>
      <c r="Y1545" s="13" t="e">
        <f t="shared" si="1862"/>
        <v>#N/A</v>
      </c>
      <c r="Z1545" s="13" t="e">
        <f t="shared" si="1863"/>
        <v>#N/A</v>
      </c>
      <c r="AA1545" s="13" t="e">
        <f t="shared" si="1864"/>
        <v>#N/A</v>
      </c>
      <c r="AB1545" s="13" t="e">
        <f t="shared" si="1865"/>
        <v>#N/A</v>
      </c>
      <c r="AC1545" s="13" t="e">
        <f t="shared" si="1866"/>
        <v>#N/A</v>
      </c>
      <c r="AD1545" s="13" t="e">
        <f t="shared" si="1867"/>
        <v>#N/A</v>
      </c>
      <c r="AE1545" s="13" t="e">
        <f t="shared" si="1868"/>
        <v>#N/A</v>
      </c>
      <c r="AF1545" s="13" t="e">
        <f t="shared" si="1869"/>
        <v>#N/A</v>
      </c>
      <c r="AG1545" s="13" t="e">
        <f t="shared" si="1870"/>
        <v>#N/A</v>
      </c>
      <c r="AH1545" s="13" t="e">
        <f t="shared" si="1871"/>
        <v>#N/A</v>
      </c>
      <c r="AI1545" s="13" t="e">
        <f t="shared" si="1872"/>
        <v>#N/A</v>
      </c>
      <c r="AJ1545" s="13" t="e">
        <f t="shared" si="1873"/>
        <v>#N/A</v>
      </c>
      <c r="AK1545" s="13" t="e">
        <f t="shared" si="1874"/>
        <v>#N/A</v>
      </c>
      <c r="AL1545" s="13" t="e">
        <f t="shared" si="1875"/>
        <v>#N/A</v>
      </c>
      <c r="AM1545" s="13" t="e">
        <f t="shared" si="1876"/>
        <v>#N/A</v>
      </c>
      <c r="AN1545" s="13" t="e">
        <f t="shared" si="1877"/>
        <v>#N/A</v>
      </c>
      <c r="AO1545" s="13" t="e">
        <f t="shared" si="1878"/>
        <v>#N/A</v>
      </c>
      <c r="AP1545" s="13" t="e">
        <f t="shared" si="1879"/>
        <v>#N/A</v>
      </c>
      <c r="AQ1545" s="13" t="e">
        <f t="shared" si="1880"/>
        <v>#N/A</v>
      </c>
      <c r="AR1545" s="13" t="e">
        <f t="shared" si="1881"/>
        <v>#N/A</v>
      </c>
      <c r="AS1545" s="13" t="e">
        <f t="shared" si="1882"/>
        <v>#N/A</v>
      </c>
      <c r="AT1545" s="13" t="e">
        <f t="shared" si="1883"/>
        <v>#N/A</v>
      </c>
      <c r="AU1545" s="13" t="e">
        <f t="shared" si="1884"/>
        <v>#N/A</v>
      </c>
      <c r="AV1545" s="13" t="e">
        <f t="shared" si="1885"/>
        <v>#N/A</v>
      </c>
      <c r="AW1545" s="13" t="e">
        <f t="shared" si="1886"/>
        <v>#N/A</v>
      </c>
      <c r="AX1545" s="13" t="e">
        <f t="shared" si="1887"/>
        <v>#N/A</v>
      </c>
      <c r="AY1545" s="13" t="e">
        <f t="shared" si="1888"/>
        <v>#N/A</v>
      </c>
      <c r="AZ1545" s="13" t="e">
        <f t="shared" si="1889"/>
        <v>#N/A</v>
      </c>
      <c r="BA1545" s="13" t="e">
        <f t="shared" si="1890"/>
        <v>#N/A</v>
      </c>
      <c r="BB1545" s="13" t="e">
        <f t="shared" si="1891"/>
        <v>#N/A</v>
      </c>
      <c r="BC1545" s="13" t="e">
        <f t="shared" si="1892"/>
        <v>#N/A</v>
      </c>
      <c r="BD1545" s="13" t="e">
        <f t="shared" si="1893"/>
        <v>#N/A</v>
      </c>
      <c r="BE1545" s="13" t="e">
        <f t="shared" si="1894"/>
        <v>#N/A</v>
      </c>
      <c r="BF1545" s="13" t="e">
        <f t="shared" si="1895"/>
        <v>#N/A</v>
      </c>
      <c r="BG1545" s="13" t="e">
        <f t="shared" si="1896"/>
        <v>#N/A</v>
      </c>
      <c r="BH1545" s="13" t="e">
        <f t="shared" si="1897"/>
        <v>#N/A</v>
      </c>
      <c r="BI1545" s="13" t="e">
        <f t="shared" si="1898"/>
        <v>#N/A</v>
      </c>
      <c r="BJ1545" s="14" t="e">
        <f t="shared" si="1899"/>
        <v>#N/A</v>
      </c>
      <c r="BK1545" s="14" t="e">
        <f t="shared" si="1900"/>
        <v>#N/A</v>
      </c>
      <c r="BL1545" s="14" t="e">
        <f t="shared" si="1901"/>
        <v>#N/A</v>
      </c>
      <c r="BM1545" s="14" t="e">
        <f t="shared" si="1902"/>
        <v>#N/A</v>
      </c>
      <c r="BN1545" s="14" t="e">
        <f t="shared" si="1903"/>
        <v>#N/A</v>
      </c>
    </row>
    <row r="1546" spans="1:66" x14ac:dyDescent="0.25">
      <c r="A1546" t="s">
        <v>32</v>
      </c>
      <c r="B1546" t="s">
        <v>509</v>
      </c>
      <c r="C1546" t="s">
        <v>33</v>
      </c>
      <c r="D1546" s="11">
        <v>44472</v>
      </c>
      <c r="E1546" s="10">
        <f>VLOOKUP(A1546,home!$A$2:$E$405,3,FALSE)</f>
        <v>1.268</v>
      </c>
      <c r="F1546" s="10" t="e">
        <f>VLOOKUP(B1546,home!$B$2:$E$405,3,FALSE)</f>
        <v>#N/A</v>
      </c>
      <c r="G1546" s="10">
        <f>VLOOKUP(C1546,away!$B$2:$E$405,4,FALSE)</f>
        <v>0.46389999999999998</v>
      </c>
      <c r="H1546" s="10">
        <f>VLOOKUP(A1546,away!$A$2:$E$405,3,FALSE)</f>
        <v>1.1471</v>
      </c>
      <c r="I1546" s="10">
        <f>VLOOKUP(C1546,away!$B$2:$E$405,3,FALSE)</f>
        <v>1.5896999999999999</v>
      </c>
      <c r="J1546" s="10" t="e">
        <f>VLOOKUP(B1546,home!$B$2:$E$405,4,FALSE)</f>
        <v>#N/A</v>
      </c>
      <c r="K1546" s="12" t="e">
        <f t="shared" si="1848"/>
        <v>#N/A</v>
      </c>
      <c r="L1546" s="12" t="e">
        <f t="shared" si="1849"/>
        <v>#N/A</v>
      </c>
      <c r="M1546" s="13" t="e">
        <f t="shared" si="1850"/>
        <v>#N/A</v>
      </c>
      <c r="N1546" s="13" t="e">
        <f t="shared" si="1851"/>
        <v>#N/A</v>
      </c>
      <c r="O1546" s="13" t="e">
        <f t="shared" si="1852"/>
        <v>#N/A</v>
      </c>
      <c r="P1546" s="13" t="e">
        <f t="shared" si="1853"/>
        <v>#N/A</v>
      </c>
      <c r="Q1546" s="13" t="e">
        <f t="shared" si="1854"/>
        <v>#N/A</v>
      </c>
      <c r="R1546" s="13" t="e">
        <f t="shared" si="1855"/>
        <v>#N/A</v>
      </c>
      <c r="S1546" s="13" t="e">
        <f t="shared" si="1856"/>
        <v>#N/A</v>
      </c>
      <c r="T1546" s="13" t="e">
        <f t="shared" si="1857"/>
        <v>#N/A</v>
      </c>
      <c r="U1546" s="13" t="e">
        <f t="shared" si="1858"/>
        <v>#N/A</v>
      </c>
      <c r="V1546" s="13" t="e">
        <f t="shared" si="1859"/>
        <v>#N/A</v>
      </c>
      <c r="W1546" s="13" t="e">
        <f t="shared" si="1860"/>
        <v>#N/A</v>
      </c>
      <c r="X1546" s="13" t="e">
        <f t="shared" si="1861"/>
        <v>#N/A</v>
      </c>
      <c r="Y1546" s="13" t="e">
        <f t="shared" si="1862"/>
        <v>#N/A</v>
      </c>
      <c r="Z1546" s="13" t="e">
        <f t="shared" si="1863"/>
        <v>#N/A</v>
      </c>
      <c r="AA1546" s="13" t="e">
        <f t="shared" si="1864"/>
        <v>#N/A</v>
      </c>
      <c r="AB1546" s="13" t="e">
        <f t="shared" si="1865"/>
        <v>#N/A</v>
      </c>
      <c r="AC1546" s="13" t="e">
        <f t="shared" si="1866"/>
        <v>#N/A</v>
      </c>
      <c r="AD1546" s="13" t="e">
        <f t="shared" si="1867"/>
        <v>#N/A</v>
      </c>
      <c r="AE1546" s="13" t="e">
        <f t="shared" si="1868"/>
        <v>#N/A</v>
      </c>
      <c r="AF1546" s="13" t="e">
        <f t="shared" si="1869"/>
        <v>#N/A</v>
      </c>
      <c r="AG1546" s="13" t="e">
        <f t="shared" si="1870"/>
        <v>#N/A</v>
      </c>
      <c r="AH1546" s="13" t="e">
        <f t="shared" si="1871"/>
        <v>#N/A</v>
      </c>
      <c r="AI1546" s="13" t="e">
        <f t="shared" si="1872"/>
        <v>#N/A</v>
      </c>
      <c r="AJ1546" s="13" t="e">
        <f t="shared" si="1873"/>
        <v>#N/A</v>
      </c>
      <c r="AK1546" s="13" t="e">
        <f t="shared" si="1874"/>
        <v>#N/A</v>
      </c>
      <c r="AL1546" s="13" t="e">
        <f t="shared" si="1875"/>
        <v>#N/A</v>
      </c>
      <c r="AM1546" s="13" t="e">
        <f t="shared" si="1876"/>
        <v>#N/A</v>
      </c>
      <c r="AN1546" s="13" t="e">
        <f t="shared" si="1877"/>
        <v>#N/A</v>
      </c>
      <c r="AO1546" s="13" t="e">
        <f t="shared" si="1878"/>
        <v>#N/A</v>
      </c>
      <c r="AP1546" s="13" t="e">
        <f t="shared" si="1879"/>
        <v>#N/A</v>
      </c>
      <c r="AQ1546" s="13" t="e">
        <f t="shared" si="1880"/>
        <v>#N/A</v>
      </c>
      <c r="AR1546" s="13" t="e">
        <f t="shared" si="1881"/>
        <v>#N/A</v>
      </c>
      <c r="AS1546" s="13" t="e">
        <f t="shared" si="1882"/>
        <v>#N/A</v>
      </c>
      <c r="AT1546" s="13" t="e">
        <f t="shared" si="1883"/>
        <v>#N/A</v>
      </c>
      <c r="AU1546" s="13" t="e">
        <f t="shared" si="1884"/>
        <v>#N/A</v>
      </c>
      <c r="AV1546" s="13" t="e">
        <f t="shared" si="1885"/>
        <v>#N/A</v>
      </c>
      <c r="AW1546" s="13" t="e">
        <f t="shared" si="1886"/>
        <v>#N/A</v>
      </c>
      <c r="AX1546" s="13" t="e">
        <f t="shared" si="1887"/>
        <v>#N/A</v>
      </c>
      <c r="AY1546" s="13" t="e">
        <f t="shared" si="1888"/>
        <v>#N/A</v>
      </c>
      <c r="AZ1546" s="13" t="e">
        <f t="shared" si="1889"/>
        <v>#N/A</v>
      </c>
      <c r="BA1546" s="13" t="e">
        <f t="shared" si="1890"/>
        <v>#N/A</v>
      </c>
      <c r="BB1546" s="13" t="e">
        <f t="shared" si="1891"/>
        <v>#N/A</v>
      </c>
      <c r="BC1546" s="13" t="e">
        <f t="shared" si="1892"/>
        <v>#N/A</v>
      </c>
      <c r="BD1546" s="13" t="e">
        <f t="shared" si="1893"/>
        <v>#N/A</v>
      </c>
      <c r="BE1546" s="13" t="e">
        <f t="shared" si="1894"/>
        <v>#N/A</v>
      </c>
      <c r="BF1546" s="13" t="e">
        <f t="shared" si="1895"/>
        <v>#N/A</v>
      </c>
      <c r="BG1546" s="13" t="e">
        <f t="shared" si="1896"/>
        <v>#N/A</v>
      </c>
      <c r="BH1546" s="13" t="e">
        <f t="shared" si="1897"/>
        <v>#N/A</v>
      </c>
      <c r="BI1546" s="13" t="e">
        <f t="shared" si="1898"/>
        <v>#N/A</v>
      </c>
      <c r="BJ1546" s="14" t="e">
        <f t="shared" si="1899"/>
        <v>#N/A</v>
      </c>
      <c r="BK1546" s="14" t="e">
        <f t="shared" si="1900"/>
        <v>#N/A</v>
      </c>
      <c r="BL1546" s="14" t="e">
        <f t="shared" si="1901"/>
        <v>#N/A</v>
      </c>
      <c r="BM1546" s="14" t="e">
        <f t="shared" si="1902"/>
        <v>#N/A</v>
      </c>
      <c r="BN1546" s="14" t="e">
        <f t="shared" si="1903"/>
        <v>#N/A</v>
      </c>
    </row>
    <row r="1547" spans="1:66" x14ac:dyDescent="0.25">
      <c r="A1547" t="s">
        <v>32</v>
      </c>
      <c r="B1547" t="s">
        <v>331</v>
      </c>
      <c r="C1547" t="s">
        <v>211</v>
      </c>
      <c r="D1547" s="11">
        <v>44472</v>
      </c>
      <c r="E1547" s="10">
        <f>VLOOKUP(A1547,home!$A$2:$E$405,3,FALSE)</f>
        <v>1.268</v>
      </c>
      <c r="F1547" s="10">
        <f>VLOOKUP(B1547,home!$B$2:$E$405,3,FALSE)</f>
        <v>0.69589999999999996</v>
      </c>
      <c r="G1547" s="10">
        <f>VLOOKUP(C1547,away!$B$2:$E$405,4,FALSE)</f>
        <v>1.6700999999999999</v>
      </c>
      <c r="H1547" s="10">
        <f>VLOOKUP(A1547,away!$A$2:$E$405,3,FALSE)</f>
        <v>1.1471</v>
      </c>
      <c r="I1547" s="10">
        <f>VLOOKUP(C1547,away!$B$2:$E$405,3,FALSE)</f>
        <v>0.92300000000000004</v>
      </c>
      <c r="J1547" s="10">
        <f>VLOOKUP(B1547,home!$B$2:$E$405,4,FALSE)</f>
        <v>0.92300000000000004</v>
      </c>
      <c r="K1547" s="12">
        <f t="shared" si="1848"/>
        <v>1.4736982441199999</v>
      </c>
      <c r="L1547" s="12">
        <f t="shared" si="1849"/>
        <v>0.97724775590000013</v>
      </c>
      <c r="M1547" s="13">
        <f t="shared" si="1850"/>
        <v>8.6211991365400475E-2</v>
      </c>
      <c r="N1547" s="13">
        <f t="shared" si="1851"/>
        <v>0.12705046029727929</v>
      </c>
      <c r="O1547" s="13">
        <f t="shared" si="1852"/>
        <v>8.4250475093507804E-2</v>
      </c>
      <c r="P1547" s="13">
        <f t="shared" si="1853"/>
        <v>0.12415977721157824</v>
      </c>
      <c r="Q1547" s="13">
        <f t="shared" si="1854"/>
        <v>9.3617020127369152E-2</v>
      </c>
      <c r="R1547" s="13">
        <f t="shared" si="1855"/>
        <v>4.1166793859319671E-2</v>
      </c>
      <c r="S1547" s="13">
        <f t="shared" si="1856"/>
        <v>4.4702743879013102E-2</v>
      </c>
      <c r="T1547" s="13">
        <f t="shared" si="1857"/>
        <v>9.1487022833516646E-2</v>
      </c>
      <c r="U1547" s="13">
        <f t="shared" si="1858"/>
        <v>6.0667431826529401E-2</v>
      </c>
      <c r="V1547" s="13">
        <f t="shared" si="1859"/>
        <v>7.1532749715887611E-3</v>
      </c>
      <c r="W1547" s="13">
        <f t="shared" si="1860"/>
        <v>4.5987746060483538E-2</v>
      </c>
      <c r="X1547" s="13">
        <f t="shared" si="1861"/>
        <v>4.4941421636506607E-2</v>
      </c>
      <c r="Y1547" s="13">
        <f t="shared" si="1862"/>
        <v>2.1959451720615895E-2</v>
      </c>
      <c r="Z1547" s="13">
        <f t="shared" si="1863"/>
        <v>1.3410052305539355E-2</v>
      </c>
      <c r="AA1547" s="13">
        <f t="shared" si="1864"/>
        <v>1.9762370536230707E-2</v>
      </c>
      <c r="AB1547" s="13">
        <f t="shared" si="1865"/>
        <v>1.4561885379446009E-2</v>
      </c>
      <c r="AC1547" s="13">
        <f t="shared" si="1866"/>
        <v>6.4386999182144836E-4</v>
      </c>
      <c r="AD1547" s="13">
        <f t="shared" si="1867"/>
        <v>1.6943015155092757E-2</v>
      </c>
      <c r="AE1547" s="13">
        <f t="shared" si="1868"/>
        <v>1.6557523538494087E-2</v>
      </c>
      <c r="AF1547" s="13">
        <f t="shared" si="1869"/>
        <v>8.0904013606273879E-3</v>
      </c>
      <c r="AG1547" s="13">
        <f t="shared" si="1870"/>
        <v>2.6354421913344747E-3</v>
      </c>
      <c r="AH1547" s="13">
        <f t="shared" si="1871"/>
        <v>3.2762358805224884E-3</v>
      </c>
      <c r="AI1547" s="13">
        <f t="shared" si="1872"/>
        <v>4.8281830644489338E-3</v>
      </c>
      <c r="AJ1547" s="13">
        <f t="shared" si="1873"/>
        <v>3.5576424521841579E-3</v>
      </c>
      <c r="AK1547" s="13">
        <f t="shared" si="1874"/>
        <v>1.7476304783301882E-3</v>
      </c>
      <c r="AL1547" s="13">
        <f t="shared" si="1875"/>
        <v>3.7091246111665709E-5</v>
      </c>
      <c r="AM1547" s="13">
        <f t="shared" si="1876"/>
        <v>4.9937783368317456E-3</v>
      </c>
      <c r="AN1547" s="13">
        <f t="shared" si="1877"/>
        <v>4.8801586731308582E-3</v>
      </c>
      <c r="AO1547" s="13">
        <f t="shared" si="1878"/>
        <v>2.3845620558765263E-3</v>
      </c>
      <c r="AP1547" s="13">
        <f t="shared" si="1879"/>
        <v>7.7676930596987559E-4</v>
      </c>
      <c r="AQ1547" s="13">
        <f t="shared" si="1880"/>
        <v>1.897740152777653E-4</v>
      </c>
      <c r="AR1547" s="13">
        <f t="shared" si="1881"/>
        <v>6.4033883240793279E-4</v>
      </c>
      <c r="AS1547" s="13">
        <f t="shared" si="1882"/>
        <v>9.4366621296142141E-4</v>
      </c>
      <c r="AT1547" s="13">
        <f t="shared" si="1883"/>
        <v>6.9533962053830857E-4</v>
      </c>
      <c r="AU1547" s="13">
        <f t="shared" si="1884"/>
        <v>3.4157359261812413E-4</v>
      </c>
      <c r="AV1547" s="13">
        <f t="shared" si="1885"/>
        <v>1.2584410091977241E-4</v>
      </c>
      <c r="AW1547" s="13">
        <f t="shared" si="1886"/>
        <v>1.4838232480410486E-6</v>
      </c>
      <c r="AX1547" s="13">
        <f t="shared" si="1887"/>
        <v>1.2265537277522404E-3</v>
      </c>
      <c r="AY1547" s="13">
        <f t="shared" si="1888"/>
        <v>1.1986468779366566E-3</v>
      </c>
      <c r="AZ1547" s="13">
        <f t="shared" si="1889"/>
        <v>5.8568748579006951E-4</v>
      </c>
      <c r="BA1547" s="13">
        <f t="shared" si="1890"/>
        <v>1.907872603823529E-4</v>
      </c>
      <c r="BB1547" s="13">
        <f t="shared" si="1891"/>
        <v>4.6611605515740831E-5</v>
      </c>
      <c r="BC1547" s="13">
        <f t="shared" si="1892"/>
        <v>9.1102173778307617E-6</v>
      </c>
      <c r="BD1547" s="13">
        <f t="shared" si="1893"/>
        <v>1.0429494783104638E-4</v>
      </c>
      <c r="BE1547" s="13">
        <f t="shared" si="1894"/>
        <v>1.5369928148920004E-4</v>
      </c>
      <c r="BF1547" s="13">
        <f t="shared" si="1895"/>
        <v>1.1325318062656989E-4</v>
      </c>
      <c r="BG1547" s="13">
        <f t="shared" si="1896"/>
        <v>5.5633671143460415E-5</v>
      </c>
      <c r="BH1547" s="13">
        <f t="shared" si="1897"/>
        <v>2.049681086951678E-5</v>
      </c>
      <c r="BI1547" s="13">
        <f t="shared" si="1898"/>
        <v>6.0412228376933172E-6</v>
      </c>
      <c r="BJ1547" s="14">
        <f t="shared" si="1899"/>
        <v>0.4857519444831615</v>
      </c>
      <c r="BK1547" s="14">
        <f t="shared" si="1900"/>
        <v>0.26410739554345025</v>
      </c>
      <c r="BL1547" s="14">
        <f t="shared" si="1901"/>
        <v>0.23701883004476237</v>
      </c>
      <c r="BM1547" s="14">
        <f t="shared" si="1902"/>
        <v>0.44263454136777036</v>
      </c>
      <c r="BN1547" s="14">
        <f t="shared" si="1903"/>
        <v>0.55645651795445461</v>
      </c>
    </row>
    <row r="1548" spans="1:66" x14ac:dyDescent="0.25">
      <c r="A1548" t="s">
        <v>32</v>
      </c>
      <c r="B1548" t="s">
        <v>311</v>
      </c>
      <c r="C1548" t="s">
        <v>209</v>
      </c>
      <c r="D1548" s="11">
        <v>44472</v>
      </c>
      <c r="E1548" s="10">
        <f>VLOOKUP(A1548,home!$A$2:$E$405,3,FALSE)</f>
        <v>1.268</v>
      </c>
      <c r="F1548" s="10">
        <f>VLOOKUP(B1548,home!$B$2:$E$405,3,FALSE)</f>
        <v>0.88139999999999996</v>
      </c>
      <c r="G1548" s="10">
        <f>VLOOKUP(C1548,away!$B$2:$E$405,4,FALSE)</f>
        <v>0.78859999999999997</v>
      </c>
      <c r="H1548" s="10">
        <f>VLOOKUP(A1548,away!$A$2:$E$405,3,FALSE)</f>
        <v>1.1471</v>
      </c>
      <c r="I1548" s="10">
        <f>VLOOKUP(C1548,away!$B$2:$E$405,3,FALSE)</f>
        <v>0.82050000000000001</v>
      </c>
      <c r="J1548" s="10">
        <f>VLOOKUP(B1548,home!$B$2:$E$405,4,FALSE)</f>
        <v>1.2306999999999999</v>
      </c>
      <c r="K1548" s="12">
        <f t="shared" si="1848"/>
        <v>0.88135134671999993</v>
      </c>
      <c r="L1548" s="12">
        <f t="shared" si="1849"/>
        <v>1.1583293633849998</v>
      </c>
      <c r="M1548" s="13">
        <f t="shared" si="1850"/>
        <v>0.13007023436053067</v>
      </c>
      <c r="N1548" s="13">
        <f t="shared" si="1851"/>
        <v>0.1146375762218397</v>
      </c>
      <c r="O1548" s="13">
        <f t="shared" si="1852"/>
        <v>0.1506641717621712</v>
      </c>
      <c r="P1548" s="13">
        <f t="shared" si="1853"/>
        <v>0.13278807068504297</v>
      </c>
      <c r="Q1548" s="13">
        <f t="shared" si="1854"/>
        <v>5.0517991093917532E-2</v>
      </c>
      <c r="R1548" s="13">
        <f t="shared" si="1855"/>
        <v>8.725936708110206E-2</v>
      </c>
      <c r="S1548" s="13">
        <f t="shared" si="1856"/>
        <v>3.3890674147978903E-2</v>
      </c>
      <c r="T1548" s="13">
        <f t="shared" si="1857"/>
        <v>5.8516472463306581E-2</v>
      </c>
      <c r="U1548" s="13">
        <f t="shared" si="1858"/>
        <v>7.6906160690864117E-2</v>
      </c>
      <c r="V1548" s="13">
        <f t="shared" si="1859"/>
        <v>3.8443138529908431E-3</v>
      </c>
      <c r="W1548" s="13">
        <f t="shared" si="1860"/>
        <v>1.4841366494737728E-2</v>
      </c>
      <c r="X1548" s="13">
        <f t="shared" si="1861"/>
        <v>1.7191190603613016E-2</v>
      </c>
      <c r="Y1548" s="13">
        <f t="shared" si="1862"/>
        <v>9.9565304338566328E-3</v>
      </c>
      <c r="Z1548" s="13">
        <f t="shared" si="1863"/>
        <v>3.3691695706810319E-2</v>
      </c>
      <c r="AA1548" s="13">
        <f t="shared" si="1864"/>
        <v>2.969422138447771E-2</v>
      </c>
      <c r="AB1548" s="13">
        <f t="shared" si="1865"/>
        <v>1.3085521003505626E-2</v>
      </c>
      <c r="AC1548" s="13">
        <f t="shared" si="1866"/>
        <v>2.452900841207664E-4</v>
      </c>
      <c r="AD1548" s="13">
        <f t="shared" si="1867"/>
        <v>3.2701145868255445E-3</v>
      </c>
      <c r="AE1548" s="13">
        <f t="shared" si="1868"/>
        <v>3.7878697475536341E-3</v>
      </c>
      <c r="AF1548" s="13">
        <f t="shared" si="1869"/>
        <v>2.1938003766345513E-3</v>
      </c>
      <c r="AG1548" s="13">
        <f t="shared" si="1870"/>
        <v>8.4704779788695765E-4</v>
      </c>
      <c r="AH1548" s="13">
        <f t="shared" si="1871"/>
        <v>9.7565201098576831E-3</v>
      </c>
      <c r="AI1548" s="13">
        <f t="shared" si="1872"/>
        <v>8.5989221381238285E-3</v>
      </c>
      <c r="AJ1548" s="13">
        <f t="shared" si="1873"/>
        <v>3.7893358033879287E-3</v>
      </c>
      <c r="AK1548" s="13">
        <f t="shared" si="1874"/>
        <v>1.1132454044967548E-3</v>
      </c>
      <c r="AL1548" s="13">
        <f t="shared" si="1875"/>
        <v>1.0016618233587874E-5</v>
      </c>
      <c r="AM1548" s="13">
        <f t="shared" si="1876"/>
        <v>5.764239790054821E-4</v>
      </c>
      <c r="AN1548" s="13">
        <f t="shared" si="1877"/>
        <v>6.6768882064126853E-4</v>
      </c>
      <c r="AO1548" s="13">
        <f t="shared" si="1878"/>
        <v>3.8670178327634112E-4</v>
      </c>
      <c r="AP1548" s="13">
        <f t="shared" si="1879"/>
        <v>1.4930934348077613E-4</v>
      </c>
      <c r="AQ1548" s="13">
        <f t="shared" si="1880"/>
        <v>4.3237349195379921E-5</v>
      </c>
      <c r="AR1548" s="13">
        <f t="shared" si="1881"/>
        <v>2.2602527455408798E-3</v>
      </c>
      <c r="AS1548" s="13">
        <f t="shared" si="1882"/>
        <v>1.9920768012100317E-3</v>
      </c>
      <c r="AT1548" s="13">
        <f t="shared" si="1883"/>
        <v>8.7785978575806542E-4</v>
      </c>
      <c r="AU1548" s="13">
        <f t="shared" si="1884"/>
        <v>2.5790096813640056E-4</v>
      </c>
      <c r="AV1548" s="13">
        <f t="shared" si="1885"/>
        <v>5.6825341396852085E-5</v>
      </c>
      <c r="AW1548" s="13">
        <f t="shared" si="1886"/>
        <v>2.8405324771179628E-7</v>
      </c>
      <c r="AX1548" s="13">
        <f t="shared" si="1887"/>
        <v>8.467200836303042E-5</v>
      </c>
      <c r="AY1548" s="13">
        <f t="shared" si="1888"/>
        <v>9.8078073543678395E-5</v>
      </c>
      <c r="AZ1548" s="13">
        <f t="shared" si="1889"/>
        <v>5.6803356244938115E-5</v>
      </c>
      <c r="BA1548" s="13">
        <f t="shared" si="1890"/>
        <v>2.193233182577684E-5</v>
      </c>
      <c r="BB1548" s="13">
        <f t="shared" si="1891"/>
        <v>6.351215990325165E-6</v>
      </c>
      <c r="BC1548" s="13">
        <f t="shared" si="1892"/>
        <v>1.4713599949587961E-6</v>
      </c>
      <c r="BD1548" s="13">
        <f t="shared" si="1893"/>
        <v>4.3635285397192723E-4</v>
      </c>
      <c r="BE1548" s="13">
        <f t="shared" si="1894"/>
        <v>3.8458017549327349E-4</v>
      </c>
      <c r="BF1548" s="13">
        <f t="shared" si="1895"/>
        <v>1.6947512779640525E-4</v>
      </c>
      <c r="BG1548" s="13">
        <f t="shared" si="1896"/>
        <v>4.9789044039635295E-5</v>
      </c>
      <c r="BH1548" s="13">
        <f t="shared" si="1897"/>
        <v>1.0970410254058484E-5</v>
      </c>
      <c r="BI1548" s="13">
        <f t="shared" si="1898"/>
        <v>1.9337571702970691E-6</v>
      </c>
      <c r="BJ1548" s="14">
        <f t="shared" si="1899"/>
        <v>0.27785262944173378</v>
      </c>
      <c r="BK1548" s="14">
        <f t="shared" si="1900"/>
        <v>0.30094667782244139</v>
      </c>
      <c r="BL1548" s="14">
        <f t="shared" si="1901"/>
        <v>0.38736548238875468</v>
      </c>
      <c r="BM1548" s="14">
        <f t="shared" si="1902"/>
        <v>0.33382128013484008</v>
      </c>
      <c r="BN1548" s="14">
        <f t="shared" si="1903"/>
        <v>0.66593741120460415</v>
      </c>
    </row>
    <row r="1549" spans="1:66" x14ac:dyDescent="0.25">
      <c r="A1549" t="s">
        <v>340</v>
      </c>
      <c r="B1549" t="s">
        <v>352</v>
      </c>
      <c r="C1549" t="s">
        <v>341</v>
      </c>
      <c r="D1549" s="11">
        <v>44472</v>
      </c>
      <c r="E1549" s="10">
        <f>VLOOKUP(A1549,home!$A$2:$E$405,3,FALSE)</f>
        <v>1.3684000000000001</v>
      </c>
      <c r="F1549" s="10">
        <f>VLOOKUP(B1549,home!$B$2:$E$405,3,FALSE)</f>
        <v>1.1153999999999999</v>
      </c>
      <c r="G1549" s="10">
        <f>VLOOKUP(C1549,away!$B$2:$E$405,4,FALSE)</f>
        <v>1.2307999999999999</v>
      </c>
      <c r="H1549" s="10">
        <f>VLOOKUP(A1549,away!$A$2:$E$405,3,FALSE)</f>
        <v>1.1395</v>
      </c>
      <c r="I1549" s="10">
        <f>VLOOKUP(C1549,away!$B$2:$E$405,3,FALSE)</f>
        <v>0.69279999999999997</v>
      </c>
      <c r="J1549" s="10">
        <f>VLOOKUP(B1549,home!$B$2:$E$405,4,FALSE)</f>
        <v>0.87760000000000005</v>
      </c>
      <c r="K1549" s="12">
        <f t="shared" si="1848"/>
        <v>1.8785864834879999</v>
      </c>
      <c r="L1549" s="12">
        <f t="shared" si="1849"/>
        <v>0.69281745855999999</v>
      </c>
      <c r="M1549" s="13">
        <f t="shared" si="1850"/>
        <v>7.6428169346056576E-2</v>
      </c>
      <c r="N1549" s="13">
        <f t="shared" si="1851"/>
        <v>0.14357692589123378</v>
      </c>
      <c r="O1549" s="13">
        <f t="shared" si="1852"/>
        <v>5.2950770048728224E-2</v>
      </c>
      <c r="P1549" s="13">
        <f t="shared" si="1853"/>
        <v>9.9472600903822067E-2</v>
      </c>
      <c r="Q1549" s="13">
        <f t="shared" si="1854"/>
        <v>0.13486083616001504</v>
      </c>
      <c r="R1549" s="13">
        <f t="shared" si="1855"/>
        <v>1.8342608966977422E-2</v>
      </c>
      <c r="S1549" s="13">
        <f t="shared" si="1856"/>
        <v>3.2366333039355981E-2</v>
      </c>
      <c r="T1549" s="13">
        <f t="shared" si="1857"/>
        <v>9.3433941767658193E-2</v>
      </c>
      <c r="U1549" s="13">
        <f t="shared" si="1858"/>
        <v>3.4458177277269575E-2</v>
      </c>
      <c r="V1549" s="13">
        <f t="shared" si="1859"/>
        <v>4.6805943653318782E-3</v>
      </c>
      <c r="W1549" s="13">
        <f t="shared" si="1860"/>
        <v>8.444924798736464E-2</v>
      </c>
      <c r="X1549" s="13">
        <f t="shared" si="1861"/>
        <v>5.8507913367909177E-2</v>
      </c>
      <c r="Y1549" s="13">
        <f t="shared" si="1862"/>
        <v>2.0267651922601736E-2</v>
      </c>
      <c r="Z1549" s="13">
        <f t="shared" si="1863"/>
        <v>4.2360265759537217E-3</v>
      </c>
      <c r="AA1549" s="13">
        <f t="shared" si="1864"/>
        <v>7.9577422692826156E-3</v>
      </c>
      <c r="AB1549" s="13">
        <f t="shared" si="1865"/>
        <v>7.4746535330777247E-3</v>
      </c>
      <c r="AC1549" s="13">
        <f t="shared" si="1866"/>
        <v>3.8074222115932376E-4</v>
      </c>
      <c r="AD1549" s="13">
        <f t="shared" si="1867"/>
        <v>3.9661303952447366E-2</v>
      </c>
      <c r="AE1549" s="13">
        <f t="shared" si="1868"/>
        <v>2.7478043807510275E-2</v>
      </c>
      <c r="AF1549" s="13">
        <f t="shared" si="1869"/>
        <v>9.5186342384598038E-3</v>
      </c>
      <c r="AG1549" s="13">
        <f t="shared" si="1870"/>
        <v>2.1982253273506408E-3</v>
      </c>
      <c r="AH1549" s="13">
        <f t="shared" si="1871"/>
        <v>7.3369829168621898E-4</v>
      </c>
      <c r="AI1549" s="13">
        <f t="shared" si="1872"/>
        <v>1.3783156937199671E-3</v>
      </c>
      <c r="AJ1549" s="13">
        <f t="shared" si="1873"/>
        <v>1.2946426161008584E-3</v>
      </c>
      <c r="AK1549" s="13">
        <f t="shared" si="1874"/>
        <v>8.1069937318487191E-4</v>
      </c>
      <c r="AL1549" s="13">
        <f t="shared" si="1875"/>
        <v>1.9821706753765286E-5</v>
      </c>
      <c r="AM1549" s="13">
        <f t="shared" si="1876"/>
        <v>1.490143790451536E-2</v>
      </c>
      <c r="AN1549" s="13">
        <f t="shared" si="1877"/>
        <v>1.0323976337895986E-2</v>
      </c>
      <c r="AO1549" s="13">
        <f t="shared" si="1878"/>
        <v>3.5763155243273351E-3</v>
      </c>
      <c r="AP1549" s="13">
        <f t="shared" si="1879"/>
        <v>8.2591127752437948E-4</v>
      </c>
      <c r="AQ1549" s="13">
        <f t="shared" si="1880"/>
        <v>1.4305143807262085E-4</v>
      </c>
      <c r="AR1549" s="13">
        <f t="shared" si="1881"/>
        <v>1.0166379715917201E-4</v>
      </c>
      <c r="AS1549" s="13">
        <f t="shared" si="1882"/>
        <v>1.9098423520328626E-4</v>
      </c>
      <c r="AT1549" s="13">
        <f t="shared" si="1883"/>
        <v>1.7939020140609336E-4</v>
      </c>
      <c r="AU1549" s="13">
        <f t="shared" si="1884"/>
        <v>1.1233333587722563E-4</v>
      </c>
      <c r="AV1549" s="13">
        <f t="shared" si="1885"/>
        <v>5.2756971606018447E-5</v>
      </c>
      <c r="AW1549" s="13">
        <f t="shared" si="1886"/>
        <v>7.1661940225141909E-7</v>
      </c>
      <c r="AX1549" s="13">
        <f t="shared" si="1887"/>
        <v>4.6656066386597155E-3</v>
      </c>
      <c r="AY1549" s="13">
        <f t="shared" si="1888"/>
        <v>3.2324137340368885E-3</v>
      </c>
      <c r="AZ1549" s="13">
        <f t="shared" si="1889"/>
        <v>1.1197363341149383E-3</v>
      </c>
      <c r="BA1549" s="13">
        <f t="shared" si="1890"/>
        <v>2.5859096041960084E-4</v>
      </c>
      <c r="BB1549" s="13">
        <f t="shared" si="1891"/>
        <v>4.4789083001124346E-5</v>
      </c>
      <c r="BC1549" s="13">
        <f t="shared" si="1892"/>
        <v>6.2061317312143762E-6</v>
      </c>
      <c r="BD1549" s="13">
        <f t="shared" si="1893"/>
        <v>1.1739075595896143E-5</v>
      </c>
      <c r="BE1549" s="13">
        <f t="shared" si="1894"/>
        <v>2.2052868743094333E-5</v>
      </c>
      <c r="BF1549" s="13">
        <f t="shared" si="1895"/>
        <v>2.0714110571456012E-5</v>
      </c>
      <c r="BG1549" s="13">
        <f t="shared" si="1896"/>
        <v>1.2971082712337715E-5</v>
      </c>
      <c r="BH1549" s="13">
        <f t="shared" si="1897"/>
        <v>6.0918251649006265E-6</v>
      </c>
      <c r="BI1549" s="13">
        <f t="shared" si="1898"/>
        <v>2.2888040829108744E-6</v>
      </c>
      <c r="BJ1549" s="14">
        <f t="shared" si="1899"/>
        <v>0.65305075978684957</v>
      </c>
      <c r="BK1549" s="14">
        <f t="shared" si="1900"/>
        <v>0.21658067531651651</v>
      </c>
      <c r="BL1549" s="14">
        <f t="shared" si="1901"/>
        <v>0.12611429437814983</v>
      </c>
      <c r="BM1549" s="14">
        <f t="shared" si="1902"/>
        <v>0.47111814762600235</v>
      </c>
      <c r="BN1549" s="14">
        <f t="shared" si="1903"/>
        <v>0.52563191131683307</v>
      </c>
    </row>
    <row r="1550" spans="1:66" x14ac:dyDescent="0.25">
      <c r="A1550" t="s">
        <v>340</v>
      </c>
      <c r="B1550" t="s">
        <v>353</v>
      </c>
      <c r="C1550" t="s">
        <v>354</v>
      </c>
      <c r="D1550" s="11">
        <v>44472</v>
      </c>
      <c r="E1550" s="10">
        <f>VLOOKUP(A1550,home!$A$2:$E$405,3,FALSE)</f>
        <v>1.3684000000000001</v>
      </c>
      <c r="F1550" s="10">
        <f>VLOOKUP(B1550,home!$B$2:$E$405,3,FALSE)</f>
        <v>1.5769</v>
      </c>
      <c r="G1550" s="10">
        <f>VLOOKUP(C1550,away!$B$2:$E$405,4,FALSE)</f>
        <v>0.69230000000000003</v>
      </c>
      <c r="H1550" s="10">
        <f>VLOOKUP(A1550,away!$A$2:$E$405,3,FALSE)</f>
        <v>1.1395</v>
      </c>
      <c r="I1550" s="10">
        <f>VLOOKUP(C1550,away!$B$2:$E$405,3,FALSE)</f>
        <v>1.8936999999999999</v>
      </c>
      <c r="J1550" s="10">
        <f>VLOOKUP(B1550,home!$B$2:$E$405,4,FALSE)</f>
        <v>0.5081</v>
      </c>
      <c r="K1550" s="12">
        <f t="shared" si="1848"/>
        <v>1.493865681308</v>
      </c>
      <c r="L1550" s="12">
        <f t="shared" si="1849"/>
        <v>1.0964143313150001</v>
      </c>
      <c r="M1550" s="13">
        <f t="shared" si="1850"/>
        <v>7.4999036467901334E-2</v>
      </c>
      <c r="N1550" s="13">
        <f t="shared" si="1851"/>
        <v>0.11203848671056495</v>
      </c>
      <c r="O1550" s="13">
        <f t="shared" si="1852"/>
        <v>8.2230018418223347E-2</v>
      </c>
      <c r="P1550" s="13">
        <f t="shared" si="1853"/>
        <v>0.1228406024883086</v>
      </c>
      <c r="Q1550" s="13">
        <f t="shared" si="1854"/>
        <v>8.3685225141297739E-2</v>
      </c>
      <c r="R1550" s="13">
        <f t="shared" si="1855"/>
        <v>4.5079085329018241E-2</v>
      </c>
      <c r="S1550" s="13">
        <f t="shared" si="1856"/>
        <v>5.0300024941483439E-2</v>
      </c>
      <c r="T1550" s="13">
        <f t="shared" si="1857"/>
        <v>9.1753680164241194E-2</v>
      </c>
      <c r="U1550" s="13">
        <f t="shared" si="1858"/>
        <v>6.7342098517775298E-2</v>
      </c>
      <c r="V1550" s="13">
        <f t="shared" si="1859"/>
        <v>9.1540218529389036E-3</v>
      </c>
      <c r="W1550" s="13">
        <f t="shared" si="1860"/>
        <v>4.1671495290372694E-2</v>
      </c>
      <c r="X1550" s="13">
        <f t="shared" si="1861"/>
        <v>4.568922464369015E-2</v>
      </c>
      <c r="Y1550" s="13">
        <f t="shared" si="1862"/>
        <v>2.5047160343006178E-2</v>
      </c>
      <c r="Z1550" s="13">
        <f t="shared" si="1863"/>
        <v>1.647511839910246E-2</v>
      </c>
      <c r="AA1550" s="13">
        <f t="shared" si="1864"/>
        <v>2.4611613971905158E-2</v>
      </c>
      <c r="AB1550" s="13">
        <f t="shared" si="1865"/>
        <v>1.8383222737114801E-2</v>
      </c>
      <c r="AC1550" s="13">
        <f t="shared" si="1866"/>
        <v>9.370833384701419E-4</v>
      </c>
      <c r="AD1550" s="13">
        <f t="shared" si="1867"/>
        <v>1.5562904175768938E-2</v>
      </c>
      <c r="AE1550" s="13">
        <f t="shared" si="1868"/>
        <v>1.7063391175195123E-2</v>
      </c>
      <c r="AF1550" s="13">
        <f t="shared" si="1869"/>
        <v>9.3542733126589159E-3</v>
      </c>
      <c r="AG1550" s="13">
        <f t="shared" si="1870"/>
        <v>3.418719773012226E-3</v>
      </c>
      <c r="AH1550" s="13">
        <f t="shared" si="1871"/>
        <v>4.5158889807218432E-3</v>
      </c>
      <c r="AI1550" s="13">
        <f t="shared" si="1872"/>
        <v>6.7461315688973249E-3</v>
      </c>
      <c r="AJ1550" s="13">
        <f t="shared" si="1873"/>
        <v>5.0389072161821065E-3</v>
      </c>
      <c r="AK1550" s="13">
        <f t="shared" si="1874"/>
        <v>2.5091501871832259E-3</v>
      </c>
      <c r="AL1550" s="13">
        <f t="shared" si="1875"/>
        <v>6.1393792400890048E-5</v>
      </c>
      <c r="AM1550" s="13">
        <f t="shared" si="1876"/>
        <v>4.6497776899332372E-3</v>
      </c>
      <c r="AN1550" s="13">
        <f t="shared" si="1877"/>
        <v>5.0980828966715559E-3</v>
      </c>
      <c r="AO1550" s="13">
        <f t="shared" si="1878"/>
        <v>2.794805575071291E-3</v>
      </c>
      <c r="AP1550" s="13">
        <f t="shared" si="1879"/>
        <v>1.0214216285824081E-3</v>
      </c>
      <c r="AQ1550" s="13">
        <f t="shared" si="1880"/>
        <v>2.7997532797321479E-4</v>
      </c>
      <c r="AR1550" s="13">
        <f t="shared" si="1881"/>
        <v>9.9025707941818365E-4</v>
      </c>
      <c r="AS1550" s="13">
        <f t="shared" si="1882"/>
        <v>1.4793110666151152E-3</v>
      </c>
      <c r="AT1550" s="13">
        <f t="shared" si="1883"/>
        <v>1.1049460171977271E-3</v>
      </c>
      <c r="AU1550" s="13">
        <f t="shared" si="1884"/>
        <v>5.5021364492988101E-4</v>
      </c>
      <c r="AV1550" s="13">
        <f t="shared" si="1885"/>
        <v>2.054863203870338E-4</v>
      </c>
      <c r="AW1550" s="13">
        <f t="shared" si="1886"/>
        <v>2.7932397544849367E-6</v>
      </c>
      <c r="AX1550" s="13">
        <f t="shared" si="1887"/>
        <v>1.1576905527838084E-3</v>
      </c>
      <c r="AY1550" s="13">
        <f t="shared" si="1888"/>
        <v>1.2693085133001522E-3</v>
      </c>
      <c r="AZ1550" s="13">
        <f t="shared" si="1889"/>
        <v>6.9584402242121152E-4</v>
      </c>
      <c r="BA1550" s="13">
        <f t="shared" si="1890"/>
        <v>2.5431111951416426E-4</v>
      </c>
      <c r="BB1550" s="13">
        <f t="shared" si="1891"/>
        <v>6.9707589012022846E-5</v>
      </c>
      <c r="BC1550" s="13">
        <f t="shared" si="1892"/>
        <v>1.528567991883958E-5</v>
      </c>
      <c r="BD1550" s="13">
        <f t="shared" si="1893"/>
        <v>1.8095534226003876E-4</v>
      </c>
      <c r="BE1550" s="13">
        <f t="shared" si="1894"/>
        <v>2.7032297565161509E-4</v>
      </c>
      <c r="BF1550" s="13">
        <f t="shared" si="1895"/>
        <v>2.0191310809750302E-4</v>
      </c>
      <c r="BG1550" s="13">
        <f t="shared" si="1896"/>
        <v>1.0054368759769737E-4</v>
      </c>
      <c r="BH1550" s="13">
        <f t="shared" si="1897"/>
        <v>3.7549691093588243E-5</v>
      </c>
      <c r="BI1550" s="13">
        <f t="shared" si="1898"/>
        <v>1.1218838973685629E-5</v>
      </c>
      <c r="BJ1550" s="14">
        <f t="shared" si="1899"/>
        <v>0.46259077132499005</v>
      </c>
      <c r="BK1550" s="14">
        <f t="shared" si="1900"/>
        <v>0.25956147139480346</v>
      </c>
      <c r="BL1550" s="14">
        <f t="shared" si="1901"/>
        <v>0.26158883469924343</v>
      </c>
      <c r="BM1550" s="14">
        <f t="shared" si="1902"/>
        <v>0.47807722598927954</v>
      </c>
      <c r="BN1550" s="14">
        <f t="shared" si="1903"/>
        <v>0.52087245455531417</v>
      </c>
    </row>
    <row r="1551" spans="1:66" x14ac:dyDescent="0.25">
      <c r="A1551" t="s">
        <v>340</v>
      </c>
      <c r="B1551" t="s">
        <v>400</v>
      </c>
      <c r="C1551" t="s">
        <v>394</v>
      </c>
      <c r="D1551" s="11">
        <v>44472</v>
      </c>
      <c r="E1551" s="10">
        <f>VLOOKUP(A1551,home!$A$2:$E$405,3,FALSE)</f>
        <v>1.3684000000000001</v>
      </c>
      <c r="F1551" s="10">
        <f>VLOOKUP(B1551,home!$B$2:$E$405,3,FALSE)</f>
        <v>1.3383</v>
      </c>
      <c r="G1551" s="10">
        <f>VLOOKUP(C1551,away!$B$2:$E$405,4,FALSE)</f>
        <v>1.0385</v>
      </c>
      <c r="H1551" s="10">
        <f>VLOOKUP(A1551,away!$A$2:$E$405,3,FALSE)</f>
        <v>1.1395</v>
      </c>
      <c r="I1551" s="10">
        <f>VLOOKUP(C1551,away!$B$2:$E$405,3,FALSE)</f>
        <v>0.87760000000000005</v>
      </c>
      <c r="J1551" s="10">
        <f>VLOOKUP(B1551,home!$B$2:$E$405,4,FALSE)</f>
        <v>0.66469999999999996</v>
      </c>
      <c r="K1551" s="12">
        <f t="shared" si="1848"/>
        <v>1.9018359142200001</v>
      </c>
      <c r="L1551" s="12">
        <f t="shared" si="1849"/>
        <v>0.66471675044</v>
      </c>
      <c r="M1551" s="13">
        <f t="shared" si="1850"/>
        <v>7.6799844416299196E-2</v>
      </c>
      <c r="N1551" s="13">
        <f t="shared" si="1851"/>
        <v>0.14606070231742616</v>
      </c>
      <c r="O1551" s="13">
        <f t="shared" si="1852"/>
        <v>5.1050143014699977E-2</v>
      </c>
      <c r="P1551" s="13">
        <f t="shared" si="1853"/>
        <v>9.7088995411423684E-2</v>
      </c>
      <c r="Q1551" s="13">
        <f t="shared" si="1854"/>
        <v>0.13889174466173876</v>
      </c>
      <c r="R1551" s="13">
        <f t="shared" si="1855"/>
        <v>1.6966942587114318E-2</v>
      </c>
      <c r="S1551" s="13">
        <f t="shared" si="1856"/>
        <v>3.0684544681183357E-2</v>
      </c>
      <c r="T1551" s="13">
        <f t="shared" si="1857"/>
        <v>9.2323669174493195E-2</v>
      </c>
      <c r="U1551" s="13">
        <f t="shared" si="1858"/>
        <v>3.2268340766682807E-2</v>
      </c>
      <c r="V1551" s="13">
        <f t="shared" si="1859"/>
        <v>4.3100949840535197E-3</v>
      </c>
      <c r="W1551" s="13">
        <f t="shared" si="1860"/>
        <v>8.8049769395456265E-2</v>
      </c>
      <c r="X1551" s="13">
        <f t="shared" si="1861"/>
        <v>5.8528156589539047E-2</v>
      </c>
      <c r="Y1551" s="13">
        <f t="shared" si="1862"/>
        <v>1.9452323028720932E-2</v>
      </c>
      <c r="Z1551" s="13">
        <f t="shared" si="1863"/>
        <v>3.7594036471362258E-3</v>
      </c>
      <c r="AA1551" s="13">
        <f t="shared" si="1864"/>
        <v>7.1497688721733265E-3</v>
      </c>
      <c r="AB1551" s="13">
        <f t="shared" si="1865"/>
        <v>6.7988436097357304E-3</v>
      </c>
      <c r="AC1551" s="13">
        <f t="shared" si="1866"/>
        <v>3.4054658192182009E-4</v>
      </c>
      <c r="AD1551" s="13">
        <f t="shared" si="1867"/>
        <v>4.1864053418766936E-2</v>
      </c>
      <c r="AE1551" s="13">
        <f t="shared" si="1868"/>
        <v>2.782773754876933E-2</v>
      </c>
      <c r="AF1551" s="13">
        <f t="shared" si="1869"/>
        <v>9.2487816377575596E-3</v>
      </c>
      <c r="AG1551" s="13">
        <f t="shared" si="1870"/>
        <v>2.0492733585931156E-3</v>
      </c>
      <c r="AH1551" s="13">
        <f t="shared" si="1871"/>
        <v>6.2473464397916887E-4</v>
      </c>
      <c r="AI1551" s="13">
        <f t="shared" si="1872"/>
        <v>1.1881427827770288E-3</v>
      </c>
      <c r="AJ1551" s="13">
        <f t="shared" si="1873"/>
        <v>1.129826307753323E-3</v>
      </c>
      <c r="AK1551" s="13">
        <f t="shared" si="1874"/>
        <v>7.1624808297194957E-4</v>
      </c>
      <c r="AL1551" s="13">
        <f t="shared" si="1875"/>
        <v>1.7220516932488261E-5</v>
      </c>
      <c r="AM1551" s="13">
        <f t="shared" si="1876"/>
        <v>1.5923712061327099E-2</v>
      </c>
      <c r="AN1551" s="13">
        <f t="shared" si="1877"/>
        <v>1.0584758136347584E-2</v>
      </c>
      <c r="AO1551" s="13">
        <f t="shared" si="1878"/>
        <v>3.5179330162931578E-3</v>
      </c>
      <c r="AP1551" s="13">
        <f t="shared" si="1879"/>
        <v>7.7947633428532531E-4</v>
      </c>
      <c r="AQ1551" s="13">
        <f t="shared" si="1880"/>
        <v>1.2953274399275609E-4</v>
      </c>
      <c r="AR1551" s="13">
        <f t="shared" si="1881"/>
        <v>8.305431648662473E-5</v>
      </c>
      <c r="AS1551" s="13">
        <f t="shared" si="1882"/>
        <v>1.5795568192525716E-4</v>
      </c>
      <c r="AT1551" s="13">
        <f t="shared" si="1883"/>
        <v>1.5020289437028253E-4</v>
      </c>
      <c r="AU1551" s="13">
        <f t="shared" si="1884"/>
        <v>9.5220419644398806E-5</v>
      </c>
      <c r="AV1551" s="13">
        <f t="shared" si="1885"/>
        <v>4.5273403461704318E-5</v>
      </c>
      <c r="AW1551" s="13">
        <f t="shared" si="1886"/>
        <v>6.0471863298530085E-7</v>
      </c>
      <c r="AX1551" s="13">
        <f t="shared" si="1887"/>
        <v>5.0473812476550138E-3</v>
      </c>
      <c r="AY1551" s="13">
        <f t="shared" si="1888"/>
        <v>3.3550788611730335E-3</v>
      </c>
      <c r="AZ1551" s="13">
        <f t="shared" si="1889"/>
        <v>1.1150885590344372E-3</v>
      </c>
      <c r="BA1551" s="13">
        <f t="shared" si="1890"/>
        <v>2.4707268113806444E-4</v>
      </c>
      <c r="BB1551" s="13">
        <f t="shared" si="1891"/>
        <v>4.1058337432148113E-5</v>
      </c>
      <c r="BC1551" s="13">
        <f t="shared" si="1892"/>
        <v>5.4584329272733035E-6</v>
      </c>
      <c r="BD1551" s="13">
        <f t="shared" si="1893"/>
        <v>9.201265894167414E-6</v>
      </c>
      <c r="BE1551" s="13">
        <f t="shared" si="1894"/>
        <v>1.7499297933815188E-5</v>
      </c>
      <c r="BF1551" s="13">
        <f t="shared" si="1895"/>
        <v>1.6640396642082788E-5</v>
      </c>
      <c r="BG1551" s="13">
        <f t="shared" si="1896"/>
        <v>1.0549101320259647E-5</v>
      </c>
      <c r="BH1551" s="13">
        <f t="shared" si="1897"/>
        <v>5.0156649384038549E-6</v>
      </c>
      <c r="BI1551" s="13">
        <f t="shared" si="1898"/>
        <v>1.907794342710098E-6</v>
      </c>
      <c r="BJ1551" s="14">
        <f t="shared" si="1899"/>
        <v>0.66504276154286723</v>
      </c>
      <c r="BK1551" s="14">
        <f t="shared" si="1900"/>
        <v>0.21259632545298709</v>
      </c>
      <c r="BL1551" s="14">
        <f t="shared" si="1901"/>
        <v>0.11848551090484734</v>
      </c>
      <c r="BM1551" s="14">
        <f t="shared" si="1902"/>
        <v>0.46967115499659551</v>
      </c>
      <c r="BN1551" s="14">
        <f t="shared" si="1903"/>
        <v>0.52685837240870204</v>
      </c>
    </row>
    <row r="1552" spans="1:66" x14ac:dyDescent="0.25">
      <c r="A1552" t="s">
        <v>340</v>
      </c>
      <c r="B1552" t="s">
        <v>385</v>
      </c>
      <c r="C1552" t="s">
        <v>418</v>
      </c>
      <c r="D1552" s="11">
        <v>44472</v>
      </c>
      <c r="E1552" s="10">
        <f>VLOOKUP(A1552,home!$A$2:$E$405,3,FALSE)</f>
        <v>1.3684000000000001</v>
      </c>
      <c r="F1552" s="10">
        <f>VLOOKUP(B1552,home!$B$2:$E$405,3,FALSE)</f>
        <v>0.57689999999999997</v>
      </c>
      <c r="G1552" s="10">
        <f>VLOOKUP(C1552,away!$B$2:$E$405,4,FALSE)</f>
        <v>0.65390000000000004</v>
      </c>
      <c r="H1552" s="10">
        <f>VLOOKUP(A1552,away!$A$2:$E$405,3,FALSE)</f>
        <v>1.1395</v>
      </c>
      <c r="I1552" s="10">
        <f>VLOOKUP(C1552,away!$B$2:$E$405,3,FALSE)</f>
        <v>1.1547000000000001</v>
      </c>
      <c r="J1552" s="10">
        <f>VLOOKUP(B1552,home!$B$2:$E$405,4,FALSE)</f>
        <v>0.60040000000000004</v>
      </c>
      <c r="K1552" s="12">
        <f t="shared" si="1848"/>
        <v>0.51620825084400002</v>
      </c>
      <c r="L1552" s="12">
        <f t="shared" si="1849"/>
        <v>0.78999470226000001</v>
      </c>
      <c r="M1552" s="13">
        <f t="shared" si="1850"/>
        <v>0.27084652333056369</v>
      </c>
      <c r="N1552" s="13">
        <f t="shared" si="1851"/>
        <v>0.1398132100556489</v>
      </c>
      <c r="O1552" s="13">
        <f t="shared" si="1852"/>
        <v>0.21396731855668483</v>
      </c>
      <c r="P1552" s="13">
        <f t="shared" si="1853"/>
        <v>0.11045169524992721</v>
      </c>
      <c r="Q1552" s="13">
        <f t="shared" si="1854"/>
        <v>3.608636630385563E-2</v>
      </c>
      <c r="R1552" s="13">
        <f t="shared" si="1855"/>
        <v>8.4516524058279391E-2</v>
      </c>
      <c r="S1552" s="13">
        <f t="shared" si="1856"/>
        <v>1.1260599576437436E-2</v>
      </c>
      <c r="T1552" s="13">
        <f t="shared" si="1857"/>
        <v>2.8508038203859731E-2</v>
      </c>
      <c r="U1552" s="13">
        <f t="shared" si="1858"/>
        <v>4.3628127051539241E-2</v>
      </c>
      <c r="V1552" s="13">
        <f t="shared" si="1859"/>
        <v>5.1023250997316385E-4</v>
      </c>
      <c r="W1552" s="13">
        <f t="shared" si="1860"/>
        <v>6.2093600096763931E-3</v>
      </c>
      <c r="X1552" s="13">
        <f t="shared" si="1861"/>
        <v>4.9053615120694533E-3</v>
      </c>
      <c r="Y1552" s="13">
        <f t="shared" si="1862"/>
        <v>1.9376048036024854E-3</v>
      </c>
      <c r="Z1552" s="13">
        <f t="shared" si="1863"/>
        <v>2.2255868753156854E-2</v>
      </c>
      <c r="AA1552" s="13">
        <f t="shared" si="1864"/>
        <v>1.1488663080080733E-2</v>
      </c>
      <c r="AB1552" s="13">
        <f t="shared" si="1865"/>
        <v>2.9652713365522581E-3</v>
      </c>
      <c r="AC1552" s="13">
        <f t="shared" si="1866"/>
        <v>1.3004607970678033E-5</v>
      </c>
      <c r="AD1552" s="13">
        <f t="shared" si="1867"/>
        <v>8.0133071736393339E-4</v>
      </c>
      <c r="AE1552" s="13">
        <f t="shared" si="1868"/>
        <v>6.3304702147571278E-4</v>
      </c>
      <c r="AF1552" s="13">
        <f t="shared" si="1869"/>
        <v>2.5005189662364273E-4</v>
      </c>
      <c r="AG1552" s="13">
        <f t="shared" si="1870"/>
        <v>6.5846557874247658E-5</v>
      </c>
      <c r="AH1552" s="13">
        <f t="shared" si="1871"/>
        <v>4.3955046022969464E-3</v>
      </c>
      <c r="AI1552" s="13">
        <f t="shared" si="1872"/>
        <v>2.268995742328458E-3</v>
      </c>
      <c r="AJ1552" s="13">
        <f t="shared" si="1873"/>
        <v>5.8563716165992825E-4</v>
      </c>
      <c r="AK1552" s="13">
        <f t="shared" si="1874"/>
        <v>1.0077024494990549E-4</v>
      </c>
      <c r="AL1552" s="13">
        <f t="shared" si="1875"/>
        <v>2.1213209292984371E-7</v>
      </c>
      <c r="AM1552" s="13">
        <f t="shared" si="1876"/>
        <v>8.2730705591600802E-5</v>
      </c>
      <c r="AN1552" s="13">
        <f t="shared" si="1877"/>
        <v>6.535681913159639E-5</v>
      </c>
      <c r="AO1552" s="13">
        <f t="shared" si="1878"/>
        <v>2.5815770435263078E-5</v>
      </c>
      <c r="AP1552" s="13">
        <f t="shared" si="1879"/>
        <v>6.7981072928727234E-6</v>
      </c>
      <c r="AQ1552" s="13">
        <f t="shared" si="1880"/>
        <v>1.3426171866911301E-6</v>
      </c>
      <c r="AR1552" s="13">
        <f t="shared" si="1881"/>
        <v>6.9448506991480724E-4</v>
      </c>
      <c r="AS1552" s="13">
        <f t="shared" si="1882"/>
        <v>3.5849892317799565E-4</v>
      </c>
      <c r="AT1552" s="13">
        <f t="shared" si="1883"/>
        <v>9.2530051031585326E-5</v>
      </c>
      <c r="AU1552" s="13">
        <f t="shared" si="1884"/>
        <v>1.5921591931173574E-5</v>
      </c>
      <c r="AV1552" s="13">
        <f t="shared" si="1885"/>
        <v>2.0547142803607633E-6</v>
      </c>
      <c r="AW1552" s="13">
        <f t="shared" si="1886"/>
        <v>2.4029957172071335E-9</v>
      </c>
      <c r="AX1552" s="13">
        <f t="shared" si="1887"/>
        <v>7.1177121374216927E-6</v>
      </c>
      <c r="AY1552" s="13">
        <f t="shared" si="1888"/>
        <v>5.6229548807748395E-6</v>
      </c>
      <c r="AZ1552" s="13">
        <f t="shared" si="1889"/>
        <v>2.221052283429566E-6</v>
      </c>
      <c r="BA1552" s="13">
        <f t="shared" si="1890"/>
        <v>5.8487317911727787E-7</v>
      </c>
      <c r="BB1552" s="13">
        <f t="shared" si="1891"/>
        <v>1.1551167824915337E-7</v>
      </c>
      <c r="BC1552" s="13">
        <f t="shared" si="1892"/>
        <v>1.8250722773198571E-8</v>
      </c>
      <c r="BD1552" s="13">
        <f t="shared" si="1893"/>
        <v>9.1439921005227206E-5</v>
      </c>
      <c r="BE1552" s="13">
        <f t="shared" si="1894"/>
        <v>4.7202041679421863E-5</v>
      </c>
      <c r="BF1552" s="13">
        <f t="shared" si="1895"/>
        <v>1.2183041685799971E-5</v>
      </c>
      <c r="BG1552" s="13">
        <f t="shared" si="1896"/>
        <v>2.0963288795287802E-6</v>
      </c>
      <c r="BH1552" s="13">
        <f t="shared" si="1897"/>
        <v>2.7053556602382846E-7</v>
      </c>
      <c r="BI1552" s="13">
        <f t="shared" si="1898"/>
        <v>2.7930538265650409E-8</v>
      </c>
      <c r="BJ1552" s="14">
        <f t="shared" si="1899"/>
        <v>0.21940794145656986</v>
      </c>
      <c r="BK1552" s="14">
        <f t="shared" si="1900"/>
        <v>0.39308789036184588</v>
      </c>
      <c r="BL1552" s="14">
        <f t="shared" si="1901"/>
        <v>0.365233521984062</v>
      </c>
      <c r="BM1552" s="14">
        <f t="shared" si="1902"/>
        <v>0.14429796444878978</v>
      </c>
      <c r="BN1552" s="14">
        <f t="shared" si="1903"/>
        <v>0.85568163755495963</v>
      </c>
    </row>
    <row r="1553" spans="1:66" x14ac:dyDescent="0.25">
      <c r="A1553" t="s">
        <v>340</v>
      </c>
      <c r="B1553" t="s">
        <v>361</v>
      </c>
      <c r="C1553" t="s">
        <v>428</v>
      </c>
      <c r="D1553" s="11">
        <v>44472</v>
      </c>
      <c r="E1553" s="10">
        <f>VLOOKUP(A1553,home!$A$2:$E$405,3,FALSE)</f>
        <v>1.3684000000000001</v>
      </c>
      <c r="F1553" s="10">
        <f>VLOOKUP(B1553,home!$B$2:$E$405,3,FALSE)</f>
        <v>0.65390000000000004</v>
      </c>
      <c r="G1553" s="10">
        <f>VLOOKUP(C1553,away!$B$2:$E$405,4,FALSE)</f>
        <v>1.1538999999999999</v>
      </c>
      <c r="H1553" s="10">
        <f>VLOOKUP(A1553,away!$A$2:$E$405,3,FALSE)</f>
        <v>1.1395</v>
      </c>
      <c r="I1553" s="10">
        <f>VLOOKUP(C1553,away!$B$2:$E$405,3,FALSE)</f>
        <v>0.73899999999999999</v>
      </c>
      <c r="J1553" s="10">
        <f>VLOOKUP(B1553,home!$B$2:$E$405,4,FALSE)</f>
        <v>1.3855999999999999</v>
      </c>
      <c r="K1553" s="12">
        <f t="shared" si="1848"/>
        <v>1.0325059813640001</v>
      </c>
      <c r="L1553" s="12">
        <f t="shared" si="1849"/>
        <v>1.1668005967999999</v>
      </c>
      <c r="M1553" s="13">
        <f t="shared" si="1850"/>
        <v>0.11088001833695271</v>
      </c>
      <c r="N1553" s="13">
        <f t="shared" si="1851"/>
        <v>0.1144842821466537</v>
      </c>
      <c r="O1553" s="13">
        <f t="shared" si="1852"/>
        <v>0.12937487156875135</v>
      </c>
      <c r="P1553" s="13">
        <f t="shared" si="1853"/>
        <v>0.1335803287329351</v>
      </c>
      <c r="Q1553" s="13">
        <f t="shared" si="1854"/>
        <v>5.9102853044291859E-2</v>
      </c>
      <c r="R1553" s="13">
        <f t="shared" si="1855"/>
        <v>7.5477338678671249E-2</v>
      </c>
      <c r="S1553" s="13">
        <f t="shared" si="1856"/>
        <v>4.0232010447035345E-2</v>
      </c>
      <c r="T1553" s="13">
        <f t="shared" si="1857"/>
        <v>6.8961244204662431E-2</v>
      </c>
      <c r="U1553" s="13">
        <f t="shared" si="1858"/>
        <v>7.7930803643164459E-2</v>
      </c>
      <c r="V1553" s="13">
        <f t="shared" si="1859"/>
        <v>5.3854059366827542E-3</v>
      </c>
      <c r="W1553" s="13">
        <f t="shared" si="1860"/>
        <v>2.0341349761302953E-2</v>
      </c>
      <c r="X1553" s="13">
        <f t="shared" si="1861"/>
        <v>2.373429904120582E-2</v>
      </c>
      <c r="Y1553" s="13">
        <f t="shared" si="1862"/>
        <v>1.3846597142954314E-2</v>
      </c>
      <c r="Z1553" s="13">
        <f t="shared" si="1863"/>
        <v>2.9355667938383099E-2</v>
      </c>
      <c r="AA1553" s="13">
        <f t="shared" si="1864"/>
        <v>3.0309902733315956E-2</v>
      </c>
      <c r="AB1553" s="13">
        <f t="shared" si="1865"/>
        <v>1.5647577933354886E-2</v>
      </c>
      <c r="AC1553" s="13">
        <f t="shared" si="1866"/>
        <v>4.0549703306113824E-4</v>
      </c>
      <c r="AD1553" s="13">
        <f t="shared" si="1867"/>
        <v>5.2506413243906171E-3</v>
      </c>
      <c r="AE1553" s="13">
        <f t="shared" si="1868"/>
        <v>6.1264514308817146E-3</v>
      </c>
      <c r="AF1553" s="13">
        <f t="shared" si="1869"/>
        <v>3.5741735929095001E-3</v>
      </c>
      <c r="AG1553" s="13">
        <f t="shared" si="1870"/>
        <v>1.3901159604245345E-3</v>
      </c>
      <c r="AH1553" s="13">
        <f t="shared" si="1871"/>
        <v>8.5630527174920101E-3</v>
      </c>
      <c r="AI1553" s="13">
        <f t="shared" si="1872"/>
        <v>8.8414031495457571E-3</v>
      </c>
      <c r="AJ1553" s="13">
        <f t="shared" si="1873"/>
        <v>4.5644008177782502E-3</v>
      </c>
      <c r="AK1553" s="13">
        <f t="shared" si="1874"/>
        <v>1.5709237152329259E-3</v>
      </c>
      <c r="AL1553" s="13">
        <f t="shared" si="1875"/>
        <v>1.9540554840793982E-5</v>
      </c>
      <c r="AM1553" s="13">
        <f t="shared" si="1876"/>
        <v>1.0842637146860617E-3</v>
      </c>
      <c r="AN1553" s="13">
        <f t="shared" si="1877"/>
        <v>1.2651195493842817E-3</v>
      </c>
      <c r="AO1553" s="13">
        <f t="shared" si="1878"/>
        <v>7.380711226224637E-4</v>
      </c>
      <c r="AP1553" s="13">
        <f t="shared" si="1879"/>
        <v>2.8706060878557876E-4</v>
      </c>
      <c r="AQ1553" s="13">
        <f t="shared" si="1880"/>
        <v>8.3735622412196202E-5</v>
      </c>
      <c r="AR1553" s="13">
        <f t="shared" si="1881"/>
        <v>1.9982750042399065E-3</v>
      </c>
      <c r="AS1553" s="13">
        <f t="shared" si="1882"/>
        <v>2.0632308942878761E-3</v>
      </c>
      <c r="AT1553" s="13">
        <f t="shared" si="1883"/>
        <v>1.0651491196436132E-3</v>
      </c>
      <c r="AU1553" s="13">
        <f t="shared" si="1884"/>
        <v>3.6659094569220995E-4</v>
      </c>
      <c r="AV1553" s="13">
        <f t="shared" si="1885"/>
        <v>9.4626836035273005E-5</v>
      </c>
      <c r="AW1553" s="13">
        <f t="shared" si="1886"/>
        <v>6.5391847732929666E-7</v>
      </c>
      <c r="AX1553" s="13">
        <f t="shared" si="1887"/>
        <v>1.8658479513155131E-4</v>
      </c>
      <c r="AY1553" s="13">
        <f t="shared" si="1888"/>
        <v>2.177072503132998E-4</v>
      </c>
      <c r="AZ1553" s="13">
        <f t="shared" si="1889"/>
        <v>1.2701047479662264E-4</v>
      </c>
      <c r="BA1553" s="13">
        <f t="shared" si="1890"/>
        <v>4.9398632597516861E-5</v>
      </c>
      <c r="BB1553" s="13">
        <f t="shared" si="1891"/>
        <v>1.440958849897166E-5</v>
      </c>
      <c r="BC1553" s="13">
        <f t="shared" si="1892"/>
        <v>3.362623292048507E-6</v>
      </c>
      <c r="BD1553" s="13">
        <f t="shared" si="1893"/>
        <v>3.8859807791960765E-4</v>
      </c>
      <c r="BE1553" s="13">
        <f t="shared" si="1894"/>
        <v>4.012298397985487E-4</v>
      </c>
      <c r="BF1553" s="13">
        <f t="shared" si="1895"/>
        <v>2.0713610474686048E-4</v>
      </c>
      <c r="BG1553" s="13">
        <f t="shared" si="1896"/>
        <v>7.1289755702524512E-5</v>
      </c>
      <c r="BH1553" s="13">
        <f t="shared" si="1897"/>
        <v>1.8401774793208719E-5</v>
      </c>
      <c r="BI1553" s="13">
        <f t="shared" si="1898"/>
        <v>3.7999885083402589E-6</v>
      </c>
      <c r="BJ1553" s="14">
        <f t="shared" si="1899"/>
        <v>0.32086873163219809</v>
      </c>
      <c r="BK1553" s="14">
        <f t="shared" si="1900"/>
        <v>0.29072050829182111</v>
      </c>
      <c r="BL1553" s="14">
        <f t="shared" si="1901"/>
        <v>0.35895860329867491</v>
      </c>
      <c r="BM1553" s="14">
        <f t="shared" si="1902"/>
        <v>0.37678676532098521</v>
      </c>
      <c r="BN1553" s="14">
        <f t="shared" si="1903"/>
        <v>0.62289969250825594</v>
      </c>
    </row>
    <row r="1554" spans="1:66" x14ac:dyDescent="0.25">
      <c r="A1554" t="s">
        <v>340</v>
      </c>
      <c r="B1554" t="s">
        <v>387</v>
      </c>
      <c r="C1554" t="s">
        <v>415</v>
      </c>
      <c r="D1554" s="11">
        <v>44472</v>
      </c>
      <c r="E1554" s="10">
        <f>VLOOKUP(A1554,home!$A$2:$E$405,3,FALSE)</f>
        <v>1.3684000000000001</v>
      </c>
      <c r="F1554" s="10">
        <f>VLOOKUP(B1554,home!$B$2:$E$405,3,FALSE)</f>
        <v>0.96160000000000001</v>
      </c>
      <c r="G1554" s="10">
        <f>VLOOKUP(C1554,away!$B$2:$E$405,4,FALSE)</f>
        <v>0.84619999999999995</v>
      </c>
      <c r="H1554" s="10">
        <f>VLOOKUP(A1554,away!$A$2:$E$405,3,FALSE)</f>
        <v>1.1395</v>
      </c>
      <c r="I1554" s="10">
        <f>VLOOKUP(C1554,away!$B$2:$E$405,3,FALSE)</f>
        <v>1.2009000000000001</v>
      </c>
      <c r="J1554" s="10">
        <f>VLOOKUP(B1554,home!$B$2:$E$405,4,FALSE)</f>
        <v>1.1547000000000001</v>
      </c>
      <c r="K1554" s="12">
        <f t="shared" si="1848"/>
        <v>1.1134751809280001</v>
      </c>
      <c r="L1554" s="12">
        <f t="shared" si="1849"/>
        <v>1.580120982585</v>
      </c>
      <c r="M1554" s="13">
        <f t="shared" si="1850"/>
        <v>6.7637266820139846E-2</v>
      </c>
      <c r="N1554" s="13">
        <f t="shared" si="1851"/>
        <v>7.5312417910030627E-2</v>
      </c>
      <c r="O1554" s="13">
        <f t="shared" si="1852"/>
        <v>0.10687506450720319</v>
      </c>
      <c r="P1554" s="13">
        <f t="shared" si="1853"/>
        <v>0.11900273178884975</v>
      </c>
      <c r="Q1554" s="13">
        <f t="shared" si="1854"/>
        <v>4.1929254079248274E-2</v>
      </c>
      <c r="R1554" s="13">
        <f t="shared" si="1855"/>
        <v>8.4437765971478604E-2</v>
      </c>
      <c r="S1554" s="13">
        <f t="shared" si="1856"/>
        <v>5.2344110129654557E-2</v>
      </c>
      <c r="T1554" s="13">
        <f t="shared" si="1857"/>
        <v>6.6253294154757905E-2</v>
      </c>
      <c r="U1554" s="13">
        <f t="shared" si="1858"/>
        <v>9.4019356742248261E-2</v>
      </c>
      <c r="V1554" s="13">
        <f t="shared" si="1859"/>
        <v>1.0232840219824726E-2</v>
      </c>
      <c r="W1554" s="13">
        <f t="shared" si="1860"/>
        <v>1.5562394590689014E-2</v>
      </c>
      <c r="X1554" s="13">
        <f t="shared" si="1861"/>
        <v>2.4590466232015013E-2</v>
      </c>
      <c r="Y1554" s="13">
        <f t="shared" si="1862"/>
        <v>1.9427955832377417E-2</v>
      </c>
      <c r="Z1554" s="13">
        <f t="shared" si="1863"/>
        <v>4.447396191137834E-2</v>
      </c>
      <c r="AA1554" s="13">
        <f t="shared" si="1864"/>
        <v>4.9520652785856975E-2</v>
      </c>
      <c r="AB1554" s="13">
        <f t="shared" si="1865"/>
        <v>2.7570008910202396E-2</v>
      </c>
      <c r="AC1554" s="13">
        <f t="shared" si="1866"/>
        <v>1.1252449993249885E-3</v>
      </c>
      <c r="AD1554" s="13">
        <f t="shared" si="1867"/>
        <v>4.3320850331350965E-3</v>
      </c>
      <c r="AE1554" s="13">
        <f t="shared" si="1868"/>
        <v>6.8452184591992014E-3</v>
      </c>
      <c r="AF1554" s="13">
        <f t="shared" si="1869"/>
        <v>5.408136658879412E-3</v>
      </c>
      <c r="AG1554" s="13">
        <f t="shared" si="1870"/>
        <v>2.8485034037941644E-3</v>
      </c>
      <c r="AH1554" s="13">
        <f t="shared" si="1871"/>
        <v>1.7568560098713756E-2</v>
      </c>
      <c r="AI1554" s="13">
        <f t="shared" si="1872"/>
        <v>1.9562155634559743E-2</v>
      </c>
      <c r="AJ1554" s="13">
        <f t="shared" si="1873"/>
        <v>1.0890987392266559E-2</v>
      </c>
      <c r="AK1554" s="13">
        <f t="shared" si="1874"/>
        <v>4.0422813856961903E-3</v>
      </c>
      <c r="AL1554" s="13">
        <f t="shared" si="1875"/>
        <v>7.9191389686103205E-5</v>
      </c>
      <c r="AM1554" s="13">
        <f t="shared" si="1876"/>
        <v>9.6473383321311651E-4</v>
      </c>
      <c r="AN1554" s="13">
        <f t="shared" si="1877"/>
        <v>1.5243961724697031E-3</v>
      </c>
      <c r="AO1554" s="13">
        <f t="shared" si="1878"/>
        <v>1.2043651889458206E-3</v>
      </c>
      <c r="AP1554" s="13">
        <f t="shared" si="1879"/>
        <v>6.3434756858274626E-4</v>
      </c>
      <c r="AQ1554" s="13">
        <f t="shared" si="1880"/>
        <v>2.5058647584234373E-4</v>
      </c>
      <c r="AR1554" s="13">
        <f t="shared" si="1881"/>
        <v>5.5520900891566334E-3</v>
      </c>
      <c r="AS1554" s="13">
        <f t="shared" si="1882"/>
        <v>6.1821145165522383E-3</v>
      </c>
      <c r="AT1554" s="13">
        <f t="shared" si="1883"/>
        <v>3.441815539917811E-3</v>
      </c>
      <c r="AU1554" s="13">
        <f t="shared" si="1884"/>
        <v>1.2774587270102619E-3</v>
      </c>
      <c r="AV1554" s="13">
        <f t="shared" si="1885"/>
        <v>3.5560464679645117E-4</v>
      </c>
      <c r="AW1554" s="13">
        <f t="shared" si="1886"/>
        <v>3.8703152820659053E-6</v>
      </c>
      <c r="AX1554" s="13">
        <f t="shared" si="1887"/>
        <v>1.7903452991405627E-4</v>
      </c>
      <c r="AY1554" s="13">
        <f t="shared" si="1888"/>
        <v>2.8289621732444217E-4</v>
      </c>
      <c r="AZ1554" s="13">
        <f t="shared" si="1889"/>
        <v>2.2350512444413871E-4</v>
      </c>
      <c r="BA1554" s="13">
        <f t="shared" si="1890"/>
        <v>1.1772171228315168E-4</v>
      </c>
      <c r="BB1554" s="13">
        <f t="shared" si="1891"/>
        <v>4.6503636921110591E-5</v>
      </c>
      <c r="BC1554" s="13">
        <f t="shared" si="1892"/>
        <v>1.4696274493112249E-5</v>
      </c>
      <c r="BD1554" s="13">
        <f t="shared" si="1893"/>
        <v>1.4621623411797719E-3</v>
      </c>
      <c r="BE1554" s="13">
        <f t="shared" si="1894"/>
        <v>1.6280814773912548E-3</v>
      </c>
      <c r="BF1554" s="13">
        <f t="shared" si="1895"/>
        <v>9.0641415880187695E-4</v>
      </c>
      <c r="BG1554" s="13">
        <f t="shared" si="1896"/>
        <v>3.3642322315587353E-4</v>
      </c>
      <c r="BH1554" s="13">
        <f t="shared" si="1897"/>
        <v>9.3649727317966837E-5</v>
      </c>
      <c r="BI1554" s="13">
        <f t="shared" si="1898"/>
        <v>2.0855329413846199E-5</v>
      </c>
      <c r="BJ1554" s="14">
        <f t="shared" si="1899"/>
        <v>0.26795251308855994</v>
      </c>
      <c r="BK1554" s="14">
        <f t="shared" si="1900"/>
        <v>0.25070428156480445</v>
      </c>
      <c r="BL1554" s="14">
        <f t="shared" si="1901"/>
        <v>0.43574350320491972</v>
      </c>
      <c r="BM1554" s="14">
        <f t="shared" si="1902"/>
        <v>0.50340073279066977</v>
      </c>
      <c r="BN1554" s="14">
        <f t="shared" si="1903"/>
        <v>0.49519450107695034</v>
      </c>
    </row>
    <row r="1555" spans="1:66" x14ac:dyDescent="0.25">
      <c r="A1555" t="s">
        <v>340</v>
      </c>
      <c r="B1555" t="s">
        <v>380</v>
      </c>
      <c r="C1555" t="s">
        <v>413</v>
      </c>
      <c r="D1555" s="11">
        <v>44472</v>
      </c>
      <c r="E1555" s="10">
        <f>VLOOKUP(A1555,home!$A$2:$E$405,3,FALSE)</f>
        <v>1.3684000000000001</v>
      </c>
      <c r="F1555" s="10">
        <f>VLOOKUP(B1555,home!$B$2:$E$405,3,FALSE)</f>
        <v>1.6627000000000001</v>
      </c>
      <c r="G1555" s="10">
        <f>VLOOKUP(C1555,away!$B$2:$E$405,4,FALSE)</f>
        <v>0.57689999999999997</v>
      </c>
      <c r="H1555" s="10">
        <f>VLOOKUP(A1555,away!$A$2:$E$405,3,FALSE)</f>
        <v>1.1395</v>
      </c>
      <c r="I1555" s="10">
        <f>VLOOKUP(C1555,away!$B$2:$E$405,3,FALSE)</f>
        <v>1.5704</v>
      </c>
      <c r="J1555" s="10">
        <f>VLOOKUP(B1555,home!$B$2:$E$405,4,FALSE)</f>
        <v>0.66469999999999996</v>
      </c>
      <c r="K1555" s="12">
        <f t="shared" si="1848"/>
        <v>1.312585194492</v>
      </c>
      <c r="L1555" s="12">
        <f t="shared" si="1849"/>
        <v>1.1894612407599998</v>
      </c>
      <c r="M1555" s="13">
        <f t="shared" si="1850"/>
        <v>8.1917188753635767E-2</v>
      </c>
      <c r="N1555" s="13">
        <f t="shared" si="1851"/>
        <v>0.10752328913242888</v>
      </c>
      <c r="O1555" s="13">
        <f t="shared" si="1852"/>
        <v>9.7437320974470693E-2</v>
      </c>
      <c r="P1555" s="13">
        <f t="shared" si="1853"/>
        <v>0.12789478490205505</v>
      </c>
      <c r="Q1555" s="13">
        <f t="shared" si="1854"/>
        <v>7.0566738689154362E-2</v>
      </c>
      <c r="R1555" s="13">
        <f t="shared" si="1855"/>
        <v>5.7948958351312148E-2</v>
      </c>
      <c r="S1555" s="13">
        <f t="shared" si="1856"/>
        <v>4.9919547576078624E-2</v>
      </c>
      <c r="T1555" s="13">
        <f t="shared" si="1857"/>
        <v>8.393640055758822E-2</v>
      </c>
      <c r="U1555" s="13">
        <f t="shared" si="1858"/>
        <v>7.6062944768165872E-2</v>
      </c>
      <c r="V1555" s="13">
        <f t="shared" si="1859"/>
        <v>8.6597614232799252E-3</v>
      </c>
      <c r="W1555" s="13">
        <f t="shared" si="1860"/>
        <v>3.0874952142323261E-2</v>
      </c>
      <c r="X1555" s="13">
        <f t="shared" si="1861"/>
        <v>3.6724558883613437E-2</v>
      </c>
      <c r="Y1555" s="13">
        <f t="shared" si="1862"/>
        <v>2.1841219688033264E-2</v>
      </c>
      <c r="Z1555" s="13">
        <f t="shared" si="1863"/>
        <v>2.2976013300433761E-2</v>
      </c>
      <c r="AA1555" s="13">
        <f t="shared" si="1864"/>
        <v>3.015797488660063E-2</v>
      </c>
      <c r="AB1555" s="13">
        <f t="shared" si="1865"/>
        <v>1.9792455666006768E-2</v>
      </c>
      <c r="AC1555" s="13">
        <f t="shared" si="1866"/>
        <v>8.4501368194561611E-4</v>
      </c>
      <c r="AD1555" s="13">
        <f t="shared" si="1867"/>
        <v>1.0131501265665643E-2</v>
      </c>
      <c r="AE1555" s="13">
        <f t="shared" si="1868"/>
        <v>1.2051028066220163E-2</v>
      </c>
      <c r="AF1555" s="13">
        <f t="shared" si="1869"/>
        <v>7.1671153980399109E-3</v>
      </c>
      <c r="AG1555" s="13">
        <f t="shared" si="1870"/>
        <v>2.8416686580075498E-3</v>
      </c>
      <c r="AH1555" s="13">
        <f t="shared" si="1871"/>
        <v>6.832269322013051E-3</v>
      </c>
      <c r="AI1555" s="13">
        <f t="shared" si="1872"/>
        <v>8.9679355568562259E-3</v>
      </c>
      <c r="AJ1555" s="13">
        <f t="shared" si="1873"/>
        <v>5.8855897185439258E-3</v>
      </c>
      <c r="AK1555" s="13">
        <f t="shared" si="1874"/>
        <v>2.5751126418050306E-3</v>
      </c>
      <c r="AL1555" s="13">
        <f t="shared" si="1875"/>
        <v>5.2771753882694857E-5</v>
      </c>
      <c r="AM1555" s="13">
        <f t="shared" si="1876"/>
        <v>2.6596917118579372E-3</v>
      </c>
      <c r="AN1555" s="13">
        <f t="shared" si="1877"/>
        <v>3.1636002036256293E-3</v>
      </c>
      <c r="AO1555" s="13">
        <f t="shared" si="1878"/>
        <v>1.8814899117365652E-3</v>
      </c>
      <c r="AP1555" s="13">
        <f t="shared" si="1879"/>
        <v>7.4598644163053219E-4</v>
      </c>
      <c r="AQ1555" s="13">
        <f t="shared" si="1880"/>
        <v>2.2183048961299753E-4</v>
      </c>
      <c r="AR1555" s="13">
        <f t="shared" si="1881"/>
        <v>1.6253439089936252E-3</v>
      </c>
      <c r="AS1555" s="13">
        <f t="shared" si="1882"/>
        <v>2.1334023509027851E-3</v>
      </c>
      <c r="AT1555" s="13">
        <f t="shared" si="1883"/>
        <v>1.4001361698447112E-3</v>
      </c>
      <c r="AU1555" s="13">
        <f t="shared" si="1884"/>
        <v>6.1259933560363453E-4</v>
      </c>
      <c r="AV1555" s="13">
        <f t="shared" si="1885"/>
        <v>2.0102220451724166E-4</v>
      </c>
      <c r="AW1555" s="13">
        <f t="shared" si="1886"/>
        <v>2.2886365196705634E-6</v>
      </c>
      <c r="AX1555" s="13">
        <f t="shared" si="1887"/>
        <v>5.818453271496342E-4</v>
      </c>
      <c r="AY1555" s="13">
        <f t="shared" si="1888"/>
        <v>6.9208246476181183E-4</v>
      </c>
      <c r="AZ1555" s="13">
        <f t="shared" si="1889"/>
        <v>4.1160263362191194E-4</v>
      </c>
      <c r="BA1555" s="13">
        <f t="shared" si="1890"/>
        <v>1.6319512642933427E-4</v>
      </c>
      <c r="BB1555" s="13">
        <f t="shared" si="1891"/>
        <v>4.8528569392155252E-5</v>
      </c>
      <c r="BC1555" s="13">
        <f t="shared" si="1892"/>
        <v>1.1544570472300146E-5</v>
      </c>
      <c r="BD1555" s="13">
        <f t="shared" si="1893"/>
        <v>3.222139304422107E-4</v>
      </c>
      <c r="BE1555" s="13">
        <f t="shared" si="1894"/>
        <v>4.2293323455752093E-4</v>
      </c>
      <c r="BF1555" s="13">
        <f t="shared" si="1895"/>
        <v>2.7756795096940711E-4</v>
      </c>
      <c r="BG1555" s="13">
        <f t="shared" si="1896"/>
        <v>1.2144386096930835E-4</v>
      </c>
      <c r="BH1555" s="13">
        <f t="shared" si="1897"/>
        <v>3.9851353467564756E-5</v>
      </c>
      <c r="BI1555" s="13">
        <f t="shared" si="1898"/>
        <v>1.0461659308398587E-5</v>
      </c>
      <c r="BJ1555" s="14">
        <f t="shared" si="1899"/>
        <v>0.39423986993136545</v>
      </c>
      <c r="BK1555" s="14">
        <f t="shared" si="1900"/>
        <v>0.26998115055563948</v>
      </c>
      <c r="BL1555" s="14">
        <f t="shared" si="1901"/>
        <v>0.31282753784535056</v>
      </c>
      <c r="BM1555" s="14">
        <f t="shared" si="1902"/>
        <v>0.45604649700149025</v>
      </c>
      <c r="BN1555" s="14">
        <f t="shared" si="1903"/>
        <v>0.54328828080305691</v>
      </c>
    </row>
    <row r="1556" spans="1:66" x14ac:dyDescent="0.25">
      <c r="A1556" t="s">
        <v>340</v>
      </c>
      <c r="B1556" t="s">
        <v>405</v>
      </c>
      <c r="C1556" t="s">
        <v>430</v>
      </c>
      <c r="D1556" s="11">
        <v>44472</v>
      </c>
      <c r="E1556" s="10">
        <f>VLOOKUP(A1556,home!$A$2:$E$405,3,FALSE)</f>
        <v>1.3684000000000001</v>
      </c>
      <c r="F1556" s="10">
        <f>VLOOKUP(B1556,home!$B$2:$E$405,3,FALSE)</f>
        <v>0.80769999999999997</v>
      </c>
      <c r="G1556" s="10">
        <f>VLOOKUP(C1556,away!$B$2:$E$405,4,FALSE)</f>
        <v>0.85160000000000002</v>
      </c>
      <c r="H1556" s="10">
        <f>VLOOKUP(A1556,away!$A$2:$E$405,3,FALSE)</f>
        <v>1.1395</v>
      </c>
      <c r="I1556" s="10">
        <f>VLOOKUP(C1556,away!$B$2:$E$405,3,FALSE)</f>
        <v>1.105</v>
      </c>
      <c r="J1556" s="10">
        <f>VLOOKUP(B1556,home!$B$2:$E$405,4,FALSE)</f>
        <v>1.0623</v>
      </c>
      <c r="K1556" s="12">
        <f t="shared" si="1848"/>
        <v>0.94123658868800009</v>
      </c>
      <c r="L1556" s="12">
        <f t="shared" si="1849"/>
        <v>1.3375923892499999</v>
      </c>
      <c r="M1556" s="13">
        <f t="shared" si="1850"/>
        <v>0.10240405393636989</v>
      </c>
      <c r="N1556" s="13">
        <f t="shared" si="1851"/>
        <v>9.6386442394890776E-2</v>
      </c>
      <c r="O1556" s="13">
        <f t="shared" si="1852"/>
        <v>0.13697488317363485</v>
      </c>
      <c r="P1556" s="13">
        <f t="shared" si="1853"/>
        <v>0.1289257717742894</v>
      </c>
      <c r="Q1556" s="13">
        <f t="shared" si="1854"/>
        <v>4.5361223117769703E-2</v>
      </c>
      <c r="R1556" s="13">
        <f t="shared" si="1855"/>
        <v>9.1608280625730953E-2</v>
      </c>
      <c r="S1556" s="13">
        <f t="shared" si="1856"/>
        <v>4.0579093279657592E-2</v>
      </c>
      <c r="T1556" s="13">
        <f t="shared" si="1857"/>
        <v>6.0674826809399895E-2</v>
      </c>
      <c r="U1556" s="13">
        <f t="shared" si="1858"/>
        <v>8.6225065551736008E-2</v>
      </c>
      <c r="V1556" s="13">
        <f t="shared" si="1859"/>
        <v>5.6765232298230817E-3</v>
      </c>
      <c r="W1556" s="13">
        <f t="shared" si="1860"/>
        <v>1.4231880968694937E-2</v>
      </c>
      <c r="X1556" s="13">
        <f t="shared" si="1861"/>
        <v>1.903645566843826E-2</v>
      </c>
      <c r="Y1556" s="13">
        <f t="shared" si="1862"/>
        <v>1.2731509110199022E-2</v>
      </c>
      <c r="Z1556" s="13">
        <f t="shared" si="1863"/>
        <v>4.0844846319085297E-2</v>
      </c>
      <c r="AA1556" s="13">
        <f t="shared" si="1864"/>
        <v>3.8444663814861467E-2</v>
      </c>
      <c r="AB1556" s="13">
        <f t="shared" si="1865"/>
        <v>1.8092762111178596E-2</v>
      </c>
      <c r="AC1556" s="13">
        <f t="shared" si="1866"/>
        <v>4.4666819224166627E-4</v>
      </c>
      <c r="AD1556" s="13">
        <f t="shared" si="1867"/>
        <v>3.3488917733970227E-3</v>
      </c>
      <c r="AE1556" s="13">
        <f t="shared" si="1868"/>
        <v>4.4794521485177919E-3</v>
      </c>
      <c r="AF1556" s="13">
        <f t="shared" si="1869"/>
        <v>2.9958405509334803E-3</v>
      </c>
      <c r="AG1556" s="13">
        <f t="shared" si="1870"/>
        <v>1.3357378401117163E-3</v>
      </c>
      <c r="AH1556" s="13">
        <f t="shared" si="1871"/>
        <v>1.3658438894123595E-2</v>
      </c>
      <c r="AI1556" s="13">
        <f t="shared" si="1872"/>
        <v>1.2855822431508393E-2</v>
      </c>
      <c r="AJ1556" s="13">
        <f t="shared" si="1873"/>
        <v>6.0501852251058138E-3</v>
      </c>
      <c r="AK1556" s="13">
        <f t="shared" si="1874"/>
        <v>1.8982185674030459E-3</v>
      </c>
      <c r="AL1556" s="13">
        <f t="shared" si="1875"/>
        <v>2.2494047529628452E-5</v>
      </c>
      <c r="AM1556" s="13">
        <f t="shared" si="1876"/>
        <v>6.3041989373550434E-4</v>
      </c>
      <c r="AN1556" s="13">
        <f t="shared" si="1877"/>
        <v>8.4324485189240421E-4</v>
      </c>
      <c r="AO1556" s="13">
        <f t="shared" si="1878"/>
        <v>5.6395894808276175E-4</v>
      </c>
      <c r="AP1556" s="13">
        <f t="shared" si="1879"/>
        <v>2.5144906560164591E-4</v>
      </c>
      <c r="AQ1556" s="13">
        <f t="shared" si="1880"/>
        <v>8.4084089108196397E-5</v>
      </c>
      <c r="AR1556" s="13">
        <f t="shared" si="1881"/>
        <v>3.6538847827631794E-3</v>
      </c>
      <c r="AS1556" s="13">
        <f t="shared" si="1882"/>
        <v>3.4391700483870093E-3</v>
      </c>
      <c r="AT1556" s="13">
        <f t="shared" si="1883"/>
        <v>1.6185363421308662E-3</v>
      </c>
      <c r="AU1556" s="13">
        <f t="shared" si="1884"/>
        <v>5.0780854177827025E-4</v>
      </c>
      <c r="AV1556" s="13">
        <f t="shared" si="1885"/>
        <v>1.1949199489250169E-4</v>
      </c>
      <c r="AW1556" s="13">
        <f t="shared" si="1886"/>
        <v>7.8666114133389699E-7</v>
      </c>
      <c r="AX1556" s="13">
        <f t="shared" si="1887"/>
        <v>9.8895711703442891E-5</v>
      </c>
      <c r="AY1556" s="13">
        <f t="shared" si="1888"/>
        <v>1.3228215130398733E-4</v>
      </c>
      <c r="AZ1556" s="13">
        <f t="shared" si="1889"/>
        <v>8.8469799408915227E-5</v>
      </c>
      <c r="BA1556" s="13">
        <f t="shared" si="1890"/>
        <v>3.9445510122613035E-5</v>
      </c>
      <c r="BB1556" s="13">
        <f t="shared" si="1891"/>
        <v>1.3190503532522758E-5</v>
      </c>
      <c r="BC1556" s="13">
        <f t="shared" si="1892"/>
        <v>3.5287034270955348E-6</v>
      </c>
      <c r="BD1556" s="13">
        <f t="shared" si="1893"/>
        <v>8.1456807943673681E-4</v>
      </c>
      <c r="BE1556" s="13">
        <f t="shared" si="1894"/>
        <v>7.6670128034316996E-4</v>
      </c>
      <c r="BF1556" s="13">
        <f t="shared" si="1895"/>
        <v>3.6082364882646361E-4</v>
      </c>
      <c r="BG1556" s="13">
        <f t="shared" si="1896"/>
        <v>1.1320680677979254E-4</v>
      </c>
      <c r="BH1556" s="13">
        <f t="shared" si="1897"/>
        <v>2.6638597157418367E-5</v>
      </c>
      <c r="BI1556" s="13">
        <f t="shared" si="1898"/>
        <v>5.014644463176466E-6</v>
      </c>
      <c r="BJ1556" s="14">
        <f t="shared" si="1899"/>
        <v>0.26333122961027178</v>
      </c>
      <c r="BK1556" s="14">
        <f t="shared" si="1900"/>
        <v>0.27818688661121527</v>
      </c>
      <c r="BL1556" s="14">
        <f t="shared" si="1901"/>
        <v>0.41723416516224132</v>
      </c>
      <c r="BM1556" s="14">
        <f t="shared" si="1902"/>
        <v>0.39780497718996544</v>
      </c>
      <c r="BN1556" s="14">
        <f t="shared" si="1903"/>
        <v>0.60166065502268551</v>
      </c>
    </row>
    <row r="1557" spans="1:66" x14ac:dyDescent="0.25">
      <c r="A1557" t="s">
        <v>340</v>
      </c>
      <c r="B1557" t="s">
        <v>431</v>
      </c>
      <c r="C1557" t="s">
        <v>356</v>
      </c>
      <c r="D1557" s="11">
        <v>44472</v>
      </c>
      <c r="E1557" s="10">
        <f>VLOOKUP(A1557,home!$A$2:$E$405,3,FALSE)</f>
        <v>1.3684000000000001</v>
      </c>
      <c r="F1557" s="10">
        <f>VLOOKUP(B1557,home!$B$2:$E$405,3,FALSE)</f>
        <v>1.1153999999999999</v>
      </c>
      <c r="G1557" s="10">
        <f>VLOOKUP(C1557,away!$B$2:$E$405,4,FALSE)</f>
        <v>1.1153999999999999</v>
      </c>
      <c r="H1557" s="10">
        <f>VLOOKUP(A1557,away!$A$2:$E$405,3,FALSE)</f>
        <v>1.1395</v>
      </c>
      <c r="I1557" s="10">
        <f>VLOOKUP(C1557,away!$B$2:$E$405,3,FALSE)</f>
        <v>1.0623</v>
      </c>
      <c r="J1557" s="10">
        <f>VLOOKUP(B1557,home!$B$2:$E$405,4,FALSE)</f>
        <v>1.0623</v>
      </c>
      <c r="K1557" s="12">
        <f t="shared" si="1848"/>
        <v>1.7024499217439999</v>
      </c>
      <c r="L1557" s="12">
        <f t="shared" si="1849"/>
        <v>1.285904429955</v>
      </c>
      <c r="M1557" s="13">
        <f t="shared" si="1850"/>
        <v>5.0370260288935889E-2</v>
      </c>
      <c r="N1557" s="13">
        <f t="shared" si="1851"/>
        <v>8.575284568712381E-2</v>
      </c>
      <c r="O1557" s="13">
        <f t="shared" si="1852"/>
        <v>6.4771340843529077E-2</v>
      </c>
      <c r="P1557" s="13">
        <f t="shared" si="1853"/>
        <v>0.11026996415032002</v>
      </c>
      <c r="Q1557" s="13">
        <f t="shared" si="1854"/>
        <v>7.2994962714684614E-2</v>
      </c>
      <c r="R1557" s="13">
        <f t="shared" si="1855"/>
        <v>4.1644877062409637E-2</v>
      </c>
      <c r="S1557" s="13">
        <f t="shared" si="1856"/>
        <v>6.0350417706615263E-2</v>
      </c>
      <c r="T1557" s="13">
        <f t="shared" si="1857"/>
        <v>9.3864545919212991E-2</v>
      </c>
      <c r="U1557" s="13">
        <f t="shared" si="1858"/>
        <v>7.0898317695937782E-2</v>
      </c>
      <c r="V1557" s="13">
        <f t="shared" si="1859"/>
        <v>1.4679822663416329E-2</v>
      </c>
      <c r="W1557" s="13">
        <f t="shared" si="1860"/>
        <v>4.1423422853773692E-2</v>
      </c>
      <c r="X1557" s="13">
        <f t="shared" si="1861"/>
        <v>5.3266562951566773E-2</v>
      </c>
      <c r="Y1557" s="13">
        <f t="shared" si="1862"/>
        <v>3.4247854633948305E-2</v>
      </c>
      <c r="Z1557" s="13">
        <f t="shared" si="1863"/>
        <v>1.7850443966494638E-2</v>
      </c>
      <c r="AA1557" s="13">
        <f t="shared" si="1864"/>
        <v>3.0389486933854449E-2</v>
      </c>
      <c r="AB1557" s="13">
        <f t="shared" si="1865"/>
        <v>2.586828982619041E-2</v>
      </c>
      <c r="AC1557" s="13">
        <f t="shared" si="1866"/>
        <v>2.0085556307711046E-3</v>
      </c>
      <c r="AD1557" s="13">
        <f t="shared" si="1867"/>
        <v>1.7630325748943902E-2</v>
      </c>
      <c r="AE1557" s="13">
        <f t="shared" si="1868"/>
        <v>2.2670913982116667E-2</v>
      </c>
      <c r="AF1557" s="13">
        <f t="shared" si="1869"/>
        <v>1.4576314360366287E-2</v>
      </c>
      <c r="AG1557" s="13">
        <f t="shared" si="1870"/>
        <v>6.2479157361372299E-3</v>
      </c>
      <c r="AH1557" s="13">
        <f t="shared" si="1871"/>
        <v>5.7384912432947395E-3</v>
      </c>
      <c r="AI1557" s="13">
        <f t="shared" si="1872"/>
        <v>9.7694939680757573E-3</v>
      </c>
      <c r="AJ1557" s="13">
        <f t="shared" si="1873"/>
        <v>8.316037120714527E-3</v>
      </c>
      <c r="AK1557" s="13">
        <f t="shared" si="1874"/>
        <v>4.7192122484602163E-3</v>
      </c>
      <c r="AL1557" s="13">
        <f t="shared" si="1875"/>
        <v>1.7588422702489252E-4</v>
      </c>
      <c r="AM1557" s="13">
        <f t="shared" si="1876"/>
        <v>6.0029493383221555E-3</v>
      </c>
      <c r="AN1557" s="13">
        <f t="shared" si="1877"/>
        <v>7.7192191469438948E-3</v>
      </c>
      <c r="AO1557" s="13">
        <f t="shared" si="1878"/>
        <v>4.9630890484243066E-3</v>
      </c>
      <c r="AP1557" s="13">
        <f t="shared" si="1879"/>
        <v>2.1273527312099865E-3</v>
      </c>
      <c r="AQ1557" s="13">
        <f t="shared" si="1880"/>
        <v>6.8389307528494753E-4</v>
      </c>
      <c r="AR1557" s="13">
        <f t="shared" si="1881"/>
        <v>1.4758302622021365E-3</v>
      </c>
      <c r="AS1557" s="13">
        <f t="shared" si="1882"/>
        <v>2.512527114393454E-3</v>
      </c>
      <c r="AT1557" s="13">
        <f t="shared" si="1883"/>
        <v>2.138725794639407E-3</v>
      </c>
      <c r="AU1557" s="13">
        <f t="shared" si="1884"/>
        <v>1.213691187238578E-3</v>
      </c>
      <c r="AV1557" s="13">
        <f t="shared" si="1885"/>
        <v>5.1656211668392471E-4</v>
      </c>
      <c r="AW1557" s="13">
        <f t="shared" si="1886"/>
        <v>1.0695656136835895E-5</v>
      </c>
      <c r="AX1557" s="13">
        <f t="shared" si="1887"/>
        <v>1.7032867718766245E-3</v>
      </c>
      <c r="AY1557" s="13">
        <f t="shared" si="1888"/>
        <v>2.1902640054399028E-3</v>
      </c>
      <c r="AZ1557" s="13">
        <f t="shared" si="1889"/>
        <v>1.408235093683077E-3</v>
      </c>
      <c r="BA1557" s="13">
        <f t="shared" si="1890"/>
        <v>6.0361858179505429E-4</v>
      </c>
      <c r="BB1557" s="13">
        <f t="shared" si="1891"/>
        <v>1.9404895208335369E-4</v>
      </c>
      <c r="BC1557" s="13">
        <f t="shared" si="1892"/>
        <v>4.9905681422422019E-5</v>
      </c>
      <c r="BD1557" s="13">
        <f t="shared" si="1893"/>
        <v>3.1629611200456251E-4</v>
      </c>
      <c r="BE1557" s="13">
        <f t="shared" si="1894"/>
        <v>5.3847829113009887E-4</v>
      </c>
      <c r="BF1557" s="13">
        <f t="shared" si="1895"/>
        <v>4.5836616229763983E-4</v>
      </c>
      <c r="BG1557" s="13">
        <f t="shared" si="1896"/>
        <v>2.6011514571123827E-4</v>
      </c>
      <c r="BH1557" s="13">
        <f t="shared" si="1897"/>
        <v>1.1070825236513164E-4</v>
      </c>
      <c r="BI1557" s="13">
        <f t="shared" si="1898"/>
        <v>3.7695051115086675E-5</v>
      </c>
      <c r="BJ1557" s="14">
        <f t="shared" si="1899"/>
        <v>0.47032152701436009</v>
      </c>
      <c r="BK1557" s="14">
        <f t="shared" si="1900"/>
        <v>0.24004516867252337</v>
      </c>
      <c r="BL1557" s="14">
        <f t="shared" si="1901"/>
        <v>0.27169454243224789</v>
      </c>
      <c r="BM1557" s="14">
        <f t="shared" si="1902"/>
        <v>0.57192786298931952</v>
      </c>
      <c r="BN1557" s="14">
        <f t="shared" si="1903"/>
        <v>0.42580425074700307</v>
      </c>
    </row>
    <row r="1558" spans="1:66" x14ac:dyDescent="0.25">
      <c r="A1558" t="s">
        <v>340</v>
      </c>
      <c r="B1558" t="s">
        <v>378</v>
      </c>
      <c r="C1558" t="s">
        <v>365</v>
      </c>
      <c r="D1558" s="11">
        <v>44472</v>
      </c>
      <c r="E1558" s="10">
        <f>VLOOKUP(A1558,home!$A$2:$E$405,3,FALSE)</f>
        <v>1.3684000000000001</v>
      </c>
      <c r="F1558" s="10">
        <f>VLOOKUP(B1558,home!$B$2:$E$405,3,FALSE)</f>
        <v>0.69230000000000003</v>
      </c>
      <c r="G1558" s="10">
        <f>VLOOKUP(C1558,away!$B$2:$E$405,4,FALSE)</f>
        <v>1.0385</v>
      </c>
      <c r="H1558" s="10">
        <f>VLOOKUP(A1558,away!$A$2:$E$405,3,FALSE)</f>
        <v>1.1395</v>
      </c>
      <c r="I1558" s="10">
        <f>VLOOKUP(C1558,away!$B$2:$E$405,3,FALSE)</f>
        <v>1.1547000000000001</v>
      </c>
      <c r="J1558" s="10">
        <f>VLOOKUP(B1558,home!$B$2:$E$405,4,FALSE)</f>
        <v>1.0623</v>
      </c>
      <c r="K1558" s="12">
        <f t="shared" si="1848"/>
        <v>0.98381603782000004</v>
      </c>
      <c r="L1558" s="12">
        <f t="shared" si="1849"/>
        <v>1.3977537844950001</v>
      </c>
      <c r="M1558" s="13">
        <f t="shared" si="1850"/>
        <v>9.2405403526993904E-2</v>
      </c>
      <c r="N1558" s="13">
        <f t="shared" si="1851"/>
        <v>9.0909917971085399E-2</v>
      </c>
      <c r="O1558" s="13">
        <f t="shared" si="1852"/>
        <v>0.12916000248764337</v>
      </c>
      <c r="P1558" s="13">
        <f t="shared" si="1853"/>
        <v>0.12706968189221463</v>
      </c>
      <c r="Q1558" s="13">
        <f t="shared" si="1854"/>
        <v>4.4719317648427223E-2</v>
      </c>
      <c r="R1558" s="13">
        <f t="shared" si="1855"/>
        <v>9.0266941141243576E-2</v>
      </c>
      <c r="S1558" s="13">
        <f t="shared" si="1856"/>
        <v>4.3684415196216769E-2</v>
      </c>
      <c r="T1558" s="13">
        <f t="shared" si="1857"/>
        <v>6.2506595483123192E-2</v>
      </c>
      <c r="U1558" s="13">
        <f t="shared" si="1858"/>
        <v>8.8806064379709407E-2</v>
      </c>
      <c r="V1558" s="13">
        <f t="shared" si="1859"/>
        <v>6.6746514462449613E-3</v>
      </c>
      <c r="W1558" s="13">
        <f t="shared" si="1860"/>
        <v>1.4665193967629891E-2</v>
      </c>
      <c r="X1558" s="13">
        <f t="shared" si="1861"/>
        <v>2.0498330368607928E-2</v>
      </c>
      <c r="Y1558" s="13">
        <f t="shared" si="1862"/>
        <v>1.4325809424275263E-2</v>
      </c>
      <c r="Z1558" s="13">
        <f t="shared" si="1863"/>
        <v>4.2056986198320205E-2</v>
      </c>
      <c r="AA1558" s="13">
        <f t="shared" si="1864"/>
        <v>4.1376337524281812E-2</v>
      </c>
      <c r="AB1558" s="13">
        <f t="shared" si="1865"/>
        <v>2.0353352221320956E-2</v>
      </c>
      <c r="AC1558" s="13">
        <f t="shared" si="1866"/>
        <v>5.7365817070967697E-4</v>
      </c>
      <c r="AD1558" s="13">
        <f t="shared" si="1867"/>
        <v>3.6069632557738508E-3</v>
      </c>
      <c r="AE1558" s="13">
        <f t="shared" si="1868"/>
        <v>5.0416465412923073E-3</v>
      </c>
      <c r="AF1558" s="13">
        <f t="shared" si="1869"/>
        <v>3.5234902665887257E-3</v>
      </c>
      <c r="AG1558" s="13">
        <f t="shared" si="1870"/>
        <v>1.6416572849185624E-3</v>
      </c>
      <c r="AH1558" s="13">
        <f t="shared" si="1871"/>
        <v>1.4696327905789017E-2</v>
      </c>
      <c r="AI1558" s="13">
        <f t="shared" si="1872"/>
        <v>1.4458483090776851E-2</v>
      </c>
      <c r="AJ1558" s="13">
        <f t="shared" si="1873"/>
        <v>7.1122437736277737E-3</v>
      </c>
      <c r="AK1558" s="13">
        <f t="shared" si="1874"/>
        <v>2.3323798297934808E-3</v>
      </c>
      <c r="AL1558" s="13">
        <f t="shared" si="1875"/>
        <v>3.1554241845025434E-5</v>
      </c>
      <c r="AM1558" s="13">
        <f t="shared" si="1876"/>
        <v>7.0971765977155164E-4</v>
      </c>
      <c r="AN1558" s="13">
        <f t="shared" si="1877"/>
        <v>9.9201054486862113E-4</v>
      </c>
      <c r="AO1558" s="13">
        <f t="shared" si="1878"/>
        <v>6.9329324667453127E-4</v>
      </c>
      <c r="AP1558" s="13">
        <f t="shared" si="1879"/>
        <v>3.2301775310138387E-4</v>
      </c>
      <c r="AQ1558" s="13">
        <f t="shared" si="1880"/>
        <v>1.1287482171413275E-4</v>
      </c>
      <c r="AR1558" s="13">
        <f t="shared" si="1881"/>
        <v>4.1083695896992085E-3</v>
      </c>
      <c r="AS1558" s="13">
        <f t="shared" si="1882"/>
        <v>4.0418798916380541E-3</v>
      </c>
      <c r="AT1558" s="13">
        <f t="shared" si="1883"/>
        <v>1.9882331301678403E-3</v>
      </c>
      <c r="AU1558" s="13">
        <f t="shared" si="1884"/>
        <v>6.520185467947272E-4</v>
      </c>
      <c r="AV1558" s="13">
        <f t="shared" si="1885"/>
        <v>1.6036657582318566E-4</v>
      </c>
      <c r="AW1558" s="13">
        <f t="shared" si="1886"/>
        <v>1.2053129532583419E-6</v>
      </c>
      <c r="AX1558" s="13">
        <f t="shared" si="1887"/>
        <v>1.1637193600122175E-4</v>
      </c>
      <c r="AY1558" s="13">
        <f t="shared" si="1888"/>
        <v>1.6265931395471764E-4</v>
      </c>
      <c r="AZ1558" s="13">
        <f t="shared" si="1889"/>
        <v>1.1367883583178351E-4</v>
      </c>
      <c r="BA1558" s="13">
        <f t="shared" si="1890"/>
        <v>5.2965007666953734E-5</v>
      </c>
      <c r="BB1558" s="13">
        <f t="shared" si="1891"/>
        <v>1.8508009978072825E-5</v>
      </c>
      <c r="BC1558" s="13">
        <f t="shared" si="1892"/>
        <v>5.1739281980644937E-6</v>
      </c>
      <c r="BD1558" s="13">
        <f t="shared" si="1893"/>
        <v>9.5708152368437433E-4</v>
      </c>
      <c r="BE1558" s="13">
        <f t="shared" si="1894"/>
        <v>9.4159215250188969E-4</v>
      </c>
      <c r="BF1558" s="13">
        <f t="shared" si="1895"/>
        <v>4.6317673035840709E-4</v>
      </c>
      <c r="BG1558" s="13">
        <f t="shared" si="1896"/>
        <v>1.5189356522387688E-4</v>
      </c>
      <c r="BH1558" s="13">
        <f t="shared" si="1897"/>
        <v>3.7358831377227069E-5</v>
      </c>
      <c r="BI1558" s="13">
        <f t="shared" si="1898"/>
        <v>7.3508434926258081E-6</v>
      </c>
      <c r="BJ1558" s="14">
        <f t="shared" si="1899"/>
        <v>0.26473919326948336</v>
      </c>
      <c r="BK1558" s="14">
        <f t="shared" si="1900"/>
        <v>0.27060202378817966</v>
      </c>
      <c r="BL1558" s="14">
        <f t="shared" si="1901"/>
        <v>0.42207145373494775</v>
      </c>
      <c r="BM1558" s="14">
        <f t="shared" si="1902"/>
        <v>0.42477693832232155</v>
      </c>
      <c r="BN1558" s="14">
        <f t="shared" si="1903"/>
        <v>0.57453126466760807</v>
      </c>
    </row>
    <row r="1559" spans="1:66" x14ac:dyDescent="0.25">
      <c r="A1559" t="s">
        <v>342</v>
      </c>
      <c r="B1559" t="s">
        <v>386</v>
      </c>
      <c r="C1559" t="s">
        <v>348</v>
      </c>
      <c r="D1559" s="11">
        <v>44472</v>
      </c>
      <c r="E1559" s="10">
        <f>VLOOKUP(A1559,home!$A$2:$E$405,3,FALSE)</f>
        <v>1.1741999999999999</v>
      </c>
      <c r="F1559" s="10">
        <f>VLOOKUP(B1559,home!$B$2:$E$405,3,FALSE)</f>
        <v>0.89419999999999999</v>
      </c>
      <c r="G1559" s="10">
        <f>VLOOKUP(C1559,away!$B$2:$E$405,4,FALSE)</f>
        <v>0.93679999999999997</v>
      </c>
      <c r="H1559" s="10">
        <f>VLOOKUP(A1559,away!$A$2:$E$405,3,FALSE)</f>
        <v>0.85970000000000002</v>
      </c>
      <c r="I1559" s="10">
        <f>VLOOKUP(C1559,away!$B$2:$E$405,3,FALSE)</f>
        <v>1.454</v>
      </c>
      <c r="J1559" s="10">
        <f>VLOOKUP(B1559,home!$B$2:$E$405,4,FALSE)</f>
        <v>0.69789999999999996</v>
      </c>
      <c r="K1559" s="12">
        <f t="shared" si="1848"/>
        <v>0.98361155875199979</v>
      </c>
      <c r="L1559" s="12">
        <f t="shared" si="1849"/>
        <v>0.87237765201999995</v>
      </c>
      <c r="M1559" s="13">
        <f t="shared" si="1850"/>
        <v>0.15629825426108629</v>
      </c>
      <c r="N1559" s="13">
        <f t="shared" si="1851"/>
        <v>0.15373676950396348</v>
      </c>
      <c r="O1559" s="13">
        <f t="shared" si="1852"/>
        <v>0.1363511040671114</v>
      </c>
      <c r="P1559" s="13">
        <f t="shared" si="1853"/>
        <v>0.13411652200900759</v>
      </c>
      <c r="Q1559" s="13">
        <f t="shared" si="1854"/>
        <v>7.5608631744645202E-2</v>
      </c>
      <c r="R1559" s="13">
        <f t="shared" si="1855"/>
        <v>5.9474828008200642E-2</v>
      </c>
      <c r="S1559" s="13">
        <f t="shared" si="1856"/>
        <v>2.87707011841381E-2</v>
      </c>
      <c r="T1559" s="13">
        <f t="shared" si="1857"/>
        <v>6.5959280633838421E-2</v>
      </c>
      <c r="U1559" s="13">
        <f t="shared" si="1858"/>
        <v>5.8500128283653328E-2</v>
      </c>
      <c r="V1559" s="13">
        <f t="shared" si="1859"/>
        <v>2.7430649581674858E-3</v>
      </c>
      <c r="W1559" s="13">
        <f t="shared" si="1860"/>
        <v>2.4789841375152135E-2</v>
      </c>
      <c r="X1559" s="13">
        <f t="shared" si="1861"/>
        <v>2.1626103612803468E-2</v>
      </c>
      <c r="Y1559" s="13">
        <f t="shared" si="1862"/>
        <v>9.4330647460393619E-3</v>
      </c>
      <c r="Z1559" s="13">
        <f t="shared" si="1863"/>
        <v>1.7294836937362473E-2</v>
      </c>
      <c r="AA1559" s="13">
        <f t="shared" si="1864"/>
        <v>1.7011401518320764E-2</v>
      </c>
      <c r="AB1559" s="13">
        <f t="shared" si="1865"/>
        <v>8.3663055819958119E-3</v>
      </c>
      <c r="AC1559" s="13">
        <f t="shared" si="1866"/>
        <v>1.4711070093738443E-4</v>
      </c>
      <c r="AD1559" s="13">
        <f t="shared" si="1867"/>
        <v>6.0958936290570519E-3</v>
      </c>
      <c r="AE1559" s="13">
        <f t="shared" si="1868"/>
        <v>5.3179213710804673E-3</v>
      </c>
      <c r="AF1559" s="13">
        <f t="shared" si="1869"/>
        <v>2.3196178796650781E-3</v>
      </c>
      <c r="AG1559" s="13">
        <f t="shared" si="1870"/>
        <v>6.7452759981527738E-4</v>
      </c>
      <c r="AH1559" s="13">
        <f t="shared" si="1871"/>
        <v>3.7719073098712599E-3</v>
      </c>
      <c r="AI1559" s="13">
        <f t="shared" si="1872"/>
        <v>3.7100916285305319E-3</v>
      </c>
      <c r="AJ1559" s="13">
        <f t="shared" si="1873"/>
        <v>1.8246445049258308E-3</v>
      </c>
      <c r="AK1559" s="13">
        <f t="shared" si="1874"/>
        <v>5.9824714188612253E-4</v>
      </c>
      <c r="AL1559" s="13">
        <f t="shared" si="1875"/>
        <v>5.0493143773881427E-6</v>
      </c>
      <c r="AM1559" s="13">
        <f t="shared" si="1876"/>
        <v>1.1991982868926386E-3</v>
      </c>
      <c r="AN1559" s="13">
        <f t="shared" si="1877"/>
        <v>1.0461537858258063E-3</v>
      </c>
      <c r="AO1559" s="13">
        <f t="shared" si="1878"/>
        <v>4.5632059166527534E-4</v>
      </c>
      <c r="AP1559" s="13">
        <f t="shared" si="1879"/>
        <v>1.3269462877511006E-4</v>
      </c>
      <c r="AQ1559" s="13">
        <f t="shared" si="1880"/>
        <v>2.8939957171624003E-5</v>
      </c>
      <c r="AR1559" s="13">
        <f t="shared" si="1881"/>
        <v>6.5810552852451298E-4</v>
      </c>
      <c r="AS1559" s="13">
        <f t="shared" si="1882"/>
        <v>6.4732020473530483E-4</v>
      </c>
      <c r="AT1559" s="13">
        <f t="shared" si="1883"/>
        <v>3.1835581779567838E-4</v>
      </c>
      <c r="AU1559" s="13">
        <f t="shared" si="1884"/>
        <v>1.0437948739325829E-4</v>
      </c>
      <c r="AV1559" s="13">
        <f t="shared" si="1885"/>
        <v>2.5667217574154372E-5</v>
      </c>
      <c r="AW1559" s="13">
        <f t="shared" si="1886"/>
        <v>1.2035331744904436E-7</v>
      </c>
      <c r="AX1559" s="13">
        <f t="shared" si="1887"/>
        <v>1.9659088270386596E-4</v>
      </c>
      <c r="AY1559" s="13">
        <f t="shared" si="1888"/>
        <v>1.715014926617378E-4</v>
      </c>
      <c r="AZ1559" s="13">
        <f t="shared" si="1889"/>
        <v>7.4807034743086016E-5</v>
      </c>
      <c r="BA1559" s="13">
        <f t="shared" si="1890"/>
        <v>2.1753328441250654E-5</v>
      </c>
      <c r="BB1559" s="13">
        <f t="shared" si="1891"/>
        <v>4.7442793972995313E-6</v>
      </c>
      <c r="BC1559" s="13">
        <f t="shared" si="1892"/>
        <v>8.2776066422860537E-7</v>
      </c>
      <c r="BD1559" s="13">
        <f t="shared" si="1893"/>
        <v>9.5686092625932591E-5</v>
      </c>
      <c r="BE1559" s="13">
        <f t="shared" si="1894"/>
        <v>9.4117946718681782E-5</v>
      </c>
      <c r="BF1559" s="13">
        <f t="shared" si="1895"/>
        <v>4.6287750139250127E-5</v>
      </c>
      <c r="BG1559" s="13">
        <f t="shared" si="1896"/>
        <v>1.5176388688530304E-5</v>
      </c>
      <c r="BH1559" s="13">
        <f t="shared" si="1897"/>
        <v>3.7319178335378774E-6</v>
      </c>
      <c r="BI1559" s="13">
        <f t="shared" si="1898"/>
        <v>7.3415150347611568E-7</v>
      </c>
      <c r="BJ1559" s="14">
        <f t="shared" si="1899"/>
        <v>0.36889518412500188</v>
      </c>
      <c r="BK1559" s="14">
        <f t="shared" si="1900"/>
        <v>0.32225220392037601</v>
      </c>
      <c r="BL1559" s="14">
        <f t="shared" si="1901"/>
        <v>0.291618220548028</v>
      </c>
      <c r="BM1559" s="14">
        <f t="shared" si="1902"/>
        <v>0.28430295479740936</v>
      </c>
      <c r="BN1559" s="14">
        <f t="shared" si="1903"/>
        <v>0.71558610959401459</v>
      </c>
    </row>
    <row r="1560" spans="1:66" x14ac:dyDescent="0.25">
      <c r="A1560" t="s">
        <v>342</v>
      </c>
      <c r="B1560" t="s">
        <v>392</v>
      </c>
      <c r="C1560" t="s">
        <v>363</v>
      </c>
      <c r="D1560" s="11">
        <v>44472</v>
      </c>
      <c r="E1560" s="10">
        <f>VLOOKUP(A1560,home!$A$2:$E$405,3,FALSE)</f>
        <v>1.1741999999999999</v>
      </c>
      <c r="F1560" s="10">
        <f>VLOOKUP(B1560,home!$B$2:$E$405,3,FALSE)</f>
        <v>1.32</v>
      </c>
      <c r="G1560" s="10">
        <f>VLOOKUP(C1560,away!$B$2:$E$405,4,FALSE)</f>
        <v>1.1496999999999999</v>
      </c>
      <c r="H1560" s="10">
        <f>VLOOKUP(A1560,away!$A$2:$E$405,3,FALSE)</f>
        <v>0.85970000000000002</v>
      </c>
      <c r="I1560" s="10">
        <f>VLOOKUP(C1560,away!$B$2:$E$405,3,FALSE)</f>
        <v>0.93059999999999998</v>
      </c>
      <c r="J1560" s="10">
        <f>VLOOKUP(B1560,home!$B$2:$E$405,4,FALSE)</f>
        <v>1.2214</v>
      </c>
      <c r="K1560" s="12">
        <f t="shared" si="1848"/>
        <v>1.7819706167999998</v>
      </c>
      <c r="L1560" s="12">
        <f t="shared" si="1849"/>
        <v>0.97716497194800001</v>
      </c>
      <c r="M1560" s="13">
        <f t="shared" si="1850"/>
        <v>6.3346502129204799E-2</v>
      </c>
      <c r="N1560" s="13">
        <f t="shared" si="1851"/>
        <v>0.11288160547130159</v>
      </c>
      <c r="O1560" s="13">
        <f t="shared" si="1852"/>
        <v>6.1899982976088327E-2</v>
      </c>
      <c r="P1560" s="13">
        <f t="shared" si="1853"/>
        <v>0.1103039508438096</v>
      </c>
      <c r="Q1560" s="13">
        <f t="shared" si="1854"/>
        <v>0.10057585206353478</v>
      </c>
      <c r="R1560" s="13">
        <f t="shared" si="1855"/>
        <v>3.024324756420552E-2</v>
      </c>
      <c r="S1560" s="13">
        <f t="shared" si="1856"/>
        <v>4.8017495689569437E-2</v>
      </c>
      <c r="T1560" s="13">
        <f t="shared" si="1857"/>
        <v>9.8279199660310138E-2</v>
      </c>
      <c r="U1560" s="13">
        <f t="shared" si="1858"/>
        <v>5.3892578516022402E-2</v>
      </c>
      <c r="V1560" s="13">
        <f t="shared" si="1859"/>
        <v>9.2902077483160272E-3</v>
      </c>
      <c r="W1560" s="13">
        <f t="shared" si="1860"/>
        <v>5.9741071045614186E-2</v>
      </c>
      <c r="X1560" s="13">
        <f t="shared" si="1861"/>
        <v>5.8376882012431047E-2</v>
      </c>
      <c r="Y1560" s="13">
        <f t="shared" si="1862"/>
        <v>2.852192213704445E-2</v>
      </c>
      <c r="Z1560" s="13">
        <f t="shared" si="1863"/>
        <v>9.8508807192311011E-3</v>
      </c>
      <c r="AA1560" s="13">
        <f t="shared" si="1864"/>
        <v>1.7553979991271472E-2</v>
      </c>
      <c r="AB1560" s="13">
        <f t="shared" si="1865"/>
        <v>1.5640338276170441E-2</v>
      </c>
      <c r="AC1560" s="13">
        <f t="shared" si="1866"/>
        <v>1.0110528840930558E-3</v>
      </c>
      <c r="AD1560" s="13">
        <f t="shared" si="1867"/>
        <v>2.6614208304861445E-2</v>
      </c>
      <c r="AE1560" s="13">
        <f t="shared" si="1868"/>
        <v>2.600647211163816E-2</v>
      </c>
      <c r="AF1560" s="13">
        <f t="shared" si="1869"/>
        <v>1.2706306795717675E-2</v>
      </c>
      <c r="AG1560" s="13">
        <f t="shared" si="1870"/>
        <v>4.1387193078667147E-3</v>
      </c>
      <c r="AH1560" s="13">
        <f t="shared" si="1871"/>
        <v>2.4064838954176381E-3</v>
      </c>
      <c r="AI1560" s="13">
        <f t="shared" si="1872"/>
        <v>4.2882835914366344E-3</v>
      </c>
      <c r="AJ1560" s="13">
        <f t="shared" si="1873"/>
        <v>3.8207976782228294E-3</v>
      </c>
      <c r="AK1560" s="13">
        <f t="shared" si="1874"/>
        <v>2.2695163984435803E-3</v>
      </c>
      <c r="AL1560" s="13">
        <f t="shared" si="1875"/>
        <v>7.0421017027916765E-5</v>
      </c>
      <c r="AM1560" s="13">
        <f t="shared" si="1876"/>
        <v>9.4851474377315257E-3</v>
      </c>
      <c r="AN1560" s="13">
        <f t="shared" si="1877"/>
        <v>9.268553829913569E-3</v>
      </c>
      <c r="AO1560" s="13">
        <f t="shared" si="1878"/>
        <v>4.5284530716030108E-3</v>
      </c>
      <c r="AP1560" s="13">
        <f t="shared" si="1879"/>
        <v>1.4750152395602634E-3</v>
      </c>
      <c r="AQ1560" s="13">
        <f t="shared" si="1880"/>
        <v>3.603333062969443E-4</v>
      </c>
      <c r="AR1560" s="13">
        <f t="shared" si="1881"/>
        <v>4.703063536318182E-4</v>
      </c>
      <c r="AS1560" s="13">
        <f t="shared" si="1882"/>
        <v>8.3807210306624991E-4</v>
      </c>
      <c r="AT1560" s="13">
        <f t="shared" si="1883"/>
        <v>7.4670993121191923E-4</v>
      </c>
      <c r="AU1560" s="13">
        <f t="shared" si="1884"/>
        <v>4.4353838556412961E-4</v>
      </c>
      <c r="AV1560" s="13">
        <f t="shared" si="1885"/>
        <v>1.9759309262454717E-4</v>
      </c>
      <c r="AW1560" s="13">
        <f t="shared" si="1886"/>
        <v>3.4061849157366638E-6</v>
      </c>
      <c r="AX1560" s="13">
        <f t="shared" si="1887"/>
        <v>2.8170423383422293E-3</v>
      </c>
      <c r="AY1560" s="13">
        <f t="shared" si="1888"/>
        <v>2.7527150975225124E-3</v>
      </c>
      <c r="AZ1560" s="13">
        <f t="shared" si="1889"/>
        <v>1.3449283855257112E-3</v>
      </c>
      <c r="BA1560" s="13">
        <f t="shared" si="1890"/>
        <v>4.3807230270476681E-4</v>
      </c>
      <c r="BB1560" s="13">
        <f t="shared" si="1891"/>
        <v>1.070172273459248E-4</v>
      </c>
      <c r="BC1560" s="13">
        <f t="shared" si="1892"/>
        <v>2.0914697191486678E-5</v>
      </c>
      <c r="BD1560" s="13">
        <f t="shared" si="1893"/>
        <v>7.6594482475600249E-5</v>
      </c>
      <c r="BE1560" s="13">
        <f t="shared" si="1894"/>
        <v>1.3648911718052215E-4</v>
      </c>
      <c r="BF1560" s="13">
        <f t="shared" si="1895"/>
        <v>1.2160979816433128E-4</v>
      </c>
      <c r="BG1560" s="13">
        <f t="shared" si="1896"/>
        <v>7.2235029014605607E-5</v>
      </c>
      <c r="BH1560" s="13">
        <f t="shared" si="1897"/>
        <v>3.2180174801930682E-5</v>
      </c>
      <c r="BI1560" s="13">
        <f t="shared" si="1898"/>
        <v>1.1468825188105646E-5</v>
      </c>
      <c r="BJ1560" s="14">
        <f t="shared" si="1899"/>
        <v>0.56044043184405812</v>
      </c>
      <c r="BK1560" s="14">
        <f t="shared" si="1900"/>
        <v>0.23479234540954333</v>
      </c>
      <c r="BL1560" s="14">
        <f t="shared" si="1901"/>
        <v>0.19516200618020263</v>
      </c>
      <c r="BM1560" s="14">
        <f t="shared" si="1902"/>
        <v>0.51824521419228375</v>
      </c>
      <c r="BN1560" s="14">
        <f t="shared" si="1903"/>
        <v>0.47925114104814465</v>
      </c>
    </row>
    <row r="1561" spans="1:66" x14ac:dyDescent="0.25">
      <c r="A1561" t="s">
        <v>342</v>
      </c>
      <c r="B1561" t="s">
        <v>519</v>
      </c>
      <c r="C1561" t="s">
        <v>548</v>
      </c>
      <c r="D1561" s="11">
        <v>44472</v>
      </c>
      <c r="E1561" s="10">
        <f>VLOOKUP(A1561,home!$A$2:$E$405,3,FALSE)</f>
        <v>1.1741999999999999</v>
      </c>
      <c r="F1561" s="10" t="e">
        <f>VLOOKUP(B1561,home!$B$2:$E$405,3,FALSE)</f>
        <v>#N/A</v>
      </c>
      <c r="G1561" s="10" t="e">
        <f>VLOOKUP(C1561,away!$B$2:$E$405,4,FALSE)</f>
        <v>#N/A</v>
      </c>
      <c r="H1561" s="10">
        <f>VLOOKUP(A1561,away!$A$2:$E$405,3,FALSE)</f>
        <v>0.85970000000000002</v>
      </c>
      <c r="I1561" s="10" t="e">
        <f>VLOOKUP(C1561,away!$B$2:$E$405,3,FALSE)</f>
        <v>#N/A</v>
      </c>
      <c r="J1561" s="10" t="e">
        <f>VLOOKUP(B1561,home!$B$2:$E$405,4,FALSE)</f>
        <v>#N/A</v>
      </c>
      <c r="K1561" s="12" t="e">
        <f t="shared" si="1848"/>
        <v>#N/A</v>
      </c>
      <c r="L1561" s="12" t="e">
        <f t="shared" si="1849"/>
        <v>#N/A</v>
      </c>
      <c r="M1561" s="13" t="e">
        <f t="shared" si="1850"/>
        <v>#N/A</v>
      </c>
      <c r="N1561" s="13" t="e">
        <f t="shared" si="1851"/>
        <v>#N/A</v>
      </c>
      <c r="O1561" s="13" t="e">
        <f t="shared" si="1852"/>
        <v>#N/A</v>
      </c>
      <c r="P1561" s="13" t="e">
        <f t="shared" si="1853"/>
        <v>#N/A</v>
      </c>
      <c r="Q1561" s="13" t="e">
        <f t="shared" si="1854"/>
        <v>#N/A</v>
      </c>
      <c r="R1561" s="13" t="e">
        <f t="shared" si="1855"/>
        <v>#N/A</v>
      </c>
      <c r="S1561" s="13" t="e">
        <f t="shared" si="1856"/>
        <v>#N/A</v>
      </c>
      <c r="T1561" s="13" t="e">
        <f t="shared" si="1857"/>
        <v>#N/A</v>
      </c>
      <c r="U1561" s="13" t="e">
        <f t="shared" si="1858"/>
        <v>#N/A</v>
      </c>
      <c r="V1561" s="13" t="e">
        <f t="shared" si="1859"/>
        <v>#N/A</v>
      </c>
      <c r="W1561" s="13" t="e">
        <f t="shared" si="1860"/>
        <v>#N/A</v>
      </c>
      <c r="X1561" s="13" t="e">
        <f t="shared" si="1861"/>
        <v>#N/A</v>
      </c>
      <c r="Y1561" s="13" t="e">
        <f t="shared" si="1862"/>
        <v>#N/A</v>
      </c>
      <c r="Z1561" s="13" t="e">
        <f t="shared" si="1863"/>
        <v>#N/A</v>
      </c>
      <c r="AA1561" s="13" t="e">
        <f t="shared" si="1864"/>
        <v>#N/A</v>
      </c>
      <c r="AB1561" s="13" t="e">
        <f t="shared" si="1865"/>
        <v>#N/A</v>
      </c>
      <c r="AC1561" s="13" t="e">
        <f t="shared" si="1866"/>
        <v>#N/A</v>
      </c>
      <c r="AD1561" s="13" t="e">
        <f t="shared" si="1867"/>
        <v>#N/A</v>
      </c>
      <c r="AE1561" s="13" t="e">
        <f t="shared" si="1868"/>
        <v>#N/A</v>
      </c>
      <c r="AF1561" s="13" t="e">
        <f t="shared" si="1869"/>
        <v>#N/A</v>
      </c>
      <c r="AG1561" s="13" t="e">
        <f t="shared" si="1870"/>
        <v>#N/A</v>
      </c>
      <c r="AH1561" s="13" t="e">
        <f t="shared" si="1871"/>
        <v>#N/A</v>
      </c>
      <c r="AI1561" s="13" t="e">
        <f t="shared" si="1872"/>
        <v>#N/A</v>
      </c>
      <c r="AJ1561" s="13" t="e">
        <f t="shared" si="1873"/>
        <v>#N/A</v>
      </c>
      <c r="AK1561" s="13" t="e">
        <f t="shared" si="1874"/>
        <v>#N/A</v>
      </c>
      <c r="AL1561" s="13" t="e">
        <f t="shared" si="1875"/>
        <v>#N/A</v>
      </c>
      <c r="AM1561" s="13" t="e">
        <f t="shared" si="1876"/>
        <v>#N/A</v>
      </c>
      <c r="AN1561" s="13" t="e">
        <f t="shared" si="1877"/>
        <v>#N/A</v>
      </c>
      <c r="AO1561" s="13" t="e">
        <f t="shared" si="1878"/>
        <v>#N/A</v>
      </c>
      <c r="AP1561" s="13" t="e">
        <f t="shared" si="1879"/>
        <v>#N/A</v>
      </c>
      <c r="AQ1561" s="13" t="e">
        <f t="shared" si="1880"/>
        <v>#N/A</v>
      </c>
      <c r="AR1561" s="13" t="e">
        <f t="shared" si="1881"/>
        <v>#N/A</v>
      </c>
      <c r="AS1561" s="13" t="e">
        <f t="shared" si="1882"/>
        <v>#N/A</v>
      </c>
      <c r="AT1561" s="13" t="e">
        <f t="shared" si="1883"/>
        <v>#N/A</v>
      </c>
      <c r="AU1561" s="13" t="e">
        <f t="shared" si="1884"/>
        <v>#N/A</v>
      </c>
      <c r="AV1561" s="13" t="e">
        <f t="shared" si="1885"/>
        <v>#N/A</v>
      </c>
      <c r="AW1561" s="13" t="e">
        <f t="shared" si="1886"/>
        <v>#N/A</v>
      </c>
      <c r="AX1561" s="13" t="e">
        <f t="shared" si="1887"/>
        <v>#N/A</v>
      </c>
      <c r="AY1561" s="13" t="e">
        <f t="shared" si="1888"/>
        <v>#N/A</v>
      </c>
      <c r="AZ1561" s="13" t="e">
        <f t="shared" si="1889"/>
        <v>#N/A</v>
      </c>
      <c r="BA1561" s="13" t="e">
        <f t="shared" si="1890"/>
        <v>#N/A</v>
      </c>
      <c r="BB1561" s="13" t="e">
        <f t="shared" si="1891"/>
        <v>#N/A</v>
      </c>
      <c r="BC1561" s="13" t="e">
        <f t="shared" si="1892"/>
        <v>#N/A</v>
      </c>
      <c r="BD1561" s="13" t="e">
        <f t="shared" si="1893"/>
        <v>#N/A</v>
      </c>
      <c r="BE1561" s="13" t="e">
        <f t="shared" si="1894"/>
        <v>#N/A</v>
      </c>
      <c r="BF1561" s="13" t="e">
        <f t="shared" si="1895"/>
        <v>#N/A</v>
      </c>
      <c r="BG1561" s="13" t="e">
        <f t="shared" si="1896"/>
        <v>#N/A</v>
      </c>
      <c r="BH1561" s="13" t="e">
        <f t="shared" si="1897"/>
        <v>#N/A</v>
      </c>
      <c r="BI1561" s="13" t="e">
        <f t="shared" si="1898"/>
        <v>#N/A</v>
      </c>
      <c r="BJ1561" s="14" t="e">
        <f t="shared" si="1899"/>
        <v>#N/A</v>
      </c>
      <c r="BK1561" s="14" t="e">
        <f t="shared" si="1900"/>
        <v>#N/A</v>
      </c>
      <c r="BL1561" s="14" t="e">
        <f t="shared" si="1901"/>
        <v>#N/A</v>
      </c>
      <c r="BM1561" s="14" t="e">
        <f t="shared" si="1902"/>
        <v>#N/A</v>
      </c>
      <c r="BN1561" s="14" t="e">
        <f t="shared" si="1903"/>
        <v>#N/A</v>
      </c>
    </row>
    <row r="1562" spans="1:66" x14ac:dyDescent="0.25">
      <c r="A1562" t="s">
        <v>342</v>
      </c>
      <c r="B1562" t="s">
        <v>399</v>
      </c>
      <c r="C1562" t="s">
        <v>384</v>
      </c>
      <c r="D1562" s="11">
        <v>44472</v>
      </c>
      <c r="E1562" s="10">
        <f>VLOOKUP(A1562,home!$A$2:$E$405,3,FALSE)</f>
        <v>1.1741999999999999</v>
      </c>
      <c r="F1562" s="10">
        <f>VLOOKUP(B1562,home!$B$2:$E$405,3,FALSE)</f>
        <v>0.72389999999999999</v>
      </c>
      <c r="G1562" s="10">
        <f>VLOOKUP(C1562,away!$B$2:$E$405,4,FALSE)</f>
        <v>1.0646</v>
      </c>
      <c r="H1562" s="10">
        <f>VLOOKUP(A1562,away!$A$2:$E$405,3,FALSE)</f>
        <v>0.85970000000000002</v>
      </c>
      <c r="I1562" s="10">
        <f>VLOOKUP(C1562,away!$B$2:$E$405,3,FALSE)</f>
        <v>1.2795000000000001</v>
      </c>
      <c r="J1562" s="10">
        <f>VLOOKUP(B1562,home!$B$2:$E$405,4,FALSE)</f>
        <v>1.2795000000000001</v>
      </c>
      <c r="K1562" s="12">
        <f t="shared" si="1848"/>
        <v>0.904913598348</v>
      </c>
      <c r="L1562" s="12">
        <f t="shared" si="1849"/>
        <v>1.4074322789250002</v>
      </c>
      <c r="M1562" s="13">
        <f t="shared" si="1850"/>
        <v>9.9028669756366386E-2</v>
      </c>
      <c r="N1562" s="13">
        <f t="shared" si="1851"/>
        <v>8.9612389888849273E-2</v>
      </c>
      <c r="O1562" s="13">
        <f t="shared" si="1852"/>
        <v>0.13937614635411397</v>
      </c>
      <c r="P1562" s="13">
        <f t="shared" si="1853"/>
        <v>0.12612337012117877</v>
      </c>
      <c r="Q1562" s="13">
        <f t="shared" si="1854"/>
        <v>4.0545735095441258E-2</v>
      </c>
      <c r="R1562" s="13">
        <f t="shared" si="1855"/>
        <v>9.8081243645477517E-2</v>
      </c>
      <c r="S1562" s="13">
        <f t="shared" si="1856"/>
        <v>4.0157826339228417E-2</v>
      </c>
      <c r="T1562" s="13">
        <f t="shared" si="1857"/>
        <v>5.7065376346066246E-2</v>
      </c>
      <c r="U1562" s="13">
        <f t="shared" si="1858"/>
        <v>8.8755051117675968E-2</v>
      </c>
      <c r="V1562" s="13">
        <f t="shared" si="1859"/>
        <v>5.6827991856692912E-3</v>
      </c>
      <c r="W1562" s="13">
        <f t="shared" si="1860"/>
        <v>1.2230129014293514E-2</v>
      </c>
      <c r="X1562" s="13">
        <f t="shared" si="1861"/>
        <v>1.7213078350133887E-2</v>
      </c>
      <c r="Y1562" s="13">
        <f t="shared" si="1862"/>
        <v>1.2113121044821762E-2</v>
      </c>
      <c r="Z1562" s="13">
        <f t="shared" si="1863"/>
        <v>4.6014236087917541E-2</v>
      </c>
      <c r="AA1562" s="13">
        <f t="shared" si="1864"/>
        <v>4.1638907953551865E-2</v>
      </c>
      <c r="AB1562" s="13">
        <f t="shared" si="1865"/>
        <v>1.8839807013764885E-2</v>
      </c>
      <c r="AC1562" s="13">
        <f t="shared" si="1866"/>
        <v>4.5235245180880017E-4</v>
      </c>
      <c r="AD1562" s="13">
        <f t="shared" si="1867"/>
        <v>2.7668025136461548E-3</v>
      </c>
      <c r="AE1562" s="13">
        <f t="shared" si="1868"/>
        <v>3.8940871671164267E-3</v>
      </c>
      <c r="AF1562" s="13">
        <f t="shared" si="1869"/>
        <v>2.7403319879736356E-3</v>
      </c>
      <c r="AG1562" s="13">
        <f t="shared" si="1870"/>
        <v>1.2856105649482702E-3</v>
      </c>
      <c r="AH1562" s="13">
        <f t="shared" si="1871"/>
        <v>1.619048029005269E-2</v>
      </c>
      <c r="AI1562" s="13">
        <f t="shared" si="1872"/>
        <v>1.4650985778253951E-2</v>
      </c>
      <c r="AJ1562" s="13">
        <f t="shared" si="1873"/>
        <v>6.628938129972577E-3</v>
      </c>
      <c r="AK1562" s="13">
        <f t="shared" si="1874"/>
        <v>1.9995387521399162E-3</v>
      </c>
      <c r="AL1562" s="13">
        <f t="shared" si="1875"/>
        <v>2.3044726681703701E-5</v>
      </c>
      <c r="AM1562" s="13">
        <f t="shared" si="1876"/>
        <v>5.0074344370836681E-4</v>
      </c>
      <c r="AN1562" s="13">
        <f t="shared" si="1877"/>
        <v>7.0476248613521926E-4</v>
      </c>
      <c r="AO1562" s="13">
        <f t="shared" si="1878"/>
        <v>4.9595273598107038E-4</v>
      </c>
      <c r="AP1562" s="13">
        <f t="shared" si="1879"/>
        <v>2.3267329648030894E-4</v>
      </c>
      <c r="AQ1562" s="13">
        <f t="shared" si="1880"/>
        <v>8.1867976977568352E-5</v>
      </c>
      <c r="AR1562" s="13">
        <f t="shared" si="1881"/>
        <v>4.5574009143038328E-3</v>
      </c>
      <c r="AS1562" s="13">
        <f t="shared" si="1882"/>
        <v>4.124054060477147E-3</v>
      </c>
      <c r="AT1562" s="13">
        <f t="shared" si="1883"/>
        <v>1.8659562998240274E-3</v>
      </c>
      <c r="AU1562" s="13">
        <f t="shared" si="1884"/>
        <v>5.628430765446268E-4</v>
      </c>
      <c r="AV1562" s="13">
        <f t="shared" si="1885"/>
        <v>1.2733108842531422E-4</v>
      </c>
      <c r="AW1562" s="13">
        <f t="shared" si="1886"/>
        <v>8.1527416918996223E-7</v>
      </c>
      <c r="AX1562" s="13">
        <f t="shared" si="1887"/>
        <v>7.5521591915884536E-5</v>
      </c>
      <c r="AY1562" s="13">
        <f t="shared" si="1888"/>
        <v>1.0629152621821724E-4</v>
      </c>
      <c r="AZ1562" s="13">
        <f t="shared" si="1889"/>
        <v>7.4799062487860968E-5</v>
      </c>
      <c r="BA1562" s="13">
        <f t="shared" si="1890"/>
        <v>3.5091538326247884E-5</v>
      </c>
      <c r="BB1562" s="13">
        <f t="shared" si="1891"/>
        <v>1.2347240939373761E-5</v>
      </c>
      <c r="BC1562" s="13">
        <f t="shared" si="1892"/>
        <v>3.4755810907477755E-6</v>
      </c>
      <c r="BD1562" s="13">
        <f t="shared" si="1893"/>
        <v>1.0690388591322523E-3</v>
      </c>
      <c r="BE1562" s="13">
        <f t="shared" si="1894"/>
        <v>9.6738780079120722E-4</v>
      </c>
      <c r="BF1562" s="13">
        <f t="shared" si="1895"/>
        <v>4.3770118790596474E-4</v>
      </c>
      <c r="BG1562" s="13">
        <f t="shared" si="1896"/>
        <v>1.3202725231639356E-4</v>
      </c>
      <c r="BH1562" s="13">
        <f t="shared" si="1897"/>
        <v>2.9868313993406748E-5</v>
      </c>
      <c r="BI1562" s="13">
        <f t="shared" si="1898"/>
        <v>5.4056486984723265E-6</v>
      </c>
      <c r="BJ1562" s="14">
        <f t="shared" si="1899"/>
        <v>0.2417901884535513</v>
      </c>
      <c r="BK1562" s="14">
        <f t="shared" si="1900"/>
        <v>0.27157435410715158</v>
      </c>
      <c r="BL1562" s="14">
        <f t="shared" si="1901"/>
        <v>0.44004011353741601</v>
      </c>
      <c r="BM1562" s="14">
        <f t="shared" si="1902"/>
        <v>0.40654586107256013</v>
      </c>
      <c r="BN1562" s="14">
        <f t="shared" si="1903"/>
        <v>0.59276755486142718</v>
      </c>
    </row>
    <row r="1563" spans="1:66" x14ac:dyDescent="0.25">
      <c r="A1563" t="s">
        <v>342</v>
      </c>
      <c r="B1563" t="s">
        <v>393</v>
      </c>
      <c r="C1563" t="s">
        <v>398</v>
      </c>
      <c r="D1563" s="11">
        <v>44472</v>
      </c>
      <c r="E1563" s="10">
        <f>VLOOKUP(A1563,home!$A$2:$E$405,3,FALSE)</f>
        <v>1.1741999999999999</v>
      </c>
      <c r="F1563" s="10">
        <f>VLOOKUP(B1563,home!$B$2:$E$405,3,FALSE)</f>
        <v>1.1496999999999999</v>
      </c>
      <c r="G1563" s="10">
        <f>VLOOKUP(C1563,away!$B$2:$E$405,4,FALSE)</f>
        <v>1.5754999999999999</v>
      </c>
      <c r="H1563" s="10">
        <f>VLOOKUP(A1563,away!$A$2:$E$405,3,FALSE)</f>
        <v>0.85970000000000002</v>
      </c>
      <c r="I1563" s="10">
        <f>VLOOKUP(C1563,away!$B$2:$E$405,3,FALSE)</f>
        <v>0.98870000000000002</v>
      </c>
      <c r="J1563" s="10">
        <f>VLOOKUP(B1563,home!$B$2:$E$405,4,FALSE)</f>
        <v>0.69789999999999996</v>
      </c>
      <c r="K1563" s="12">
        <f t="shared" si="1848"/>
        <v>2.1268899293699999</v>
      </c>
      <c r="L1563" s="12">
        <f t="shared" si="1849"/>
        <v>0.59320480368100004</v>
      </c>
      <c r="M1563" s="13">
        <f t="shared" si="1850"/>
        <v>6.5868514205514539E-2</v>
      </c>
      <c r="N1563" s="13">
        <f t="shared" si="1851"/>
        <v>0.14009507952627365</v>
      </c>
      <c r="O1563" s="13">
        <f t="shared" si="1852"/>
        <v>3.9073519038041404E-2</v>
      </c>
      <c r="P1563" s="13">
        <f t="shared" si="1853"/>
        <v>8.3105074147057242E-2</v>
      </c>
      <c r="Q1563" s="13">
        <f t="shared" si="1854"/>
        <v>0.14898340689936035</v>
      </c>
      <c r="R1563" s="13">
        <f t="shared" si="1855"/>
        <v>1.1589299595043583E-2</v>
      </c>
      <c r="S1563" s="13">
        <f t="shared" si="1856"/>
        <v>2.6213029974530955E-2</v>
      </c>
      <c r="T1563" s="13">
        <f t="shared" si="1857"/>
        <v>8.8377672641461597E-2</v>
      </c>
      <c r="U1563" s="13">
        <f t="shared" si="1858"/>
        <v>2.4649164597150018E-2</v>
      </c>
      <c r="V1563" s="13">
        <f t="shared" si="1859"/>
        <v>3.6747211486871357E-3</v>
      </c>
      <c r="W1563" s="13">
        <f t="shared" si="1860"/>
        <v>0.10562376925916084</v>
      </c>
      <c r="X1563" s="13">
        <f t="shared" si="1861"/>
        <v>6.2656527307427753E-2</v>
      </c>
      <c r="Y1563" s="13">
        <f t="shared" si="1862"/>
        <v>1.8584076490367946E-2</v>
      </c>
      <c r="Z1563" s="13">
        <f t="shared" si="1863"/>
        <v>2.291609397026041E-3</v>
      </c>
      <c r="AA1563" s="13">
        <f t="shared" si="1864"/>
        <v>4.8740009485843446E-3</v>
      </c>
      <c r="AB1563" s="13">
        <f t="shared" si="1865"/>
        <v>5.1832317666419356E-3</v>
      </c>
      <c r="AC1563" s="13">
        <f t="shared" si="1866"/>
        <v>2.8977044003392408E-4</v>
      </c>
      <c r="AD1563" s="13">
        <f t="shared" si="1867"/>
        <v>5.6162532784852427E-2</v>
      </c>
      <c r="AE1563" s="13">
        <f t="shared" si="1868"/>
        <v>3.331588423486611E-2</v>
      </c>
      <c r="AF1563" s="13">
        <f t="shared" si="1869"/>
        <v>9.8815712835013357E-3</v>
      </c>
      <c r="AG1563" s="13">
        <f t="shared" si="1870"/>
        <v>1.9539318510964059E-3</v>
      </c>
      <c r="AH1563" s="13">
        <f t="shared" si="1871"/>
        <v>3.3984842561909185E-4</v>
      </c>
      <c r="AI1563" s="13">
        <f t="shared" si="1872"/>
        <v>7.2282019396149595E-4</v>
      </c>
      <c r="AJ1563" s="13">
        <f t="shared" si="1873"/>
        <v>7.6867949564098797E-4</v>
      </c>
      <c r="AK1563" s="13">
        <f t="shared" si="1874"/>
        <v>5.4496555939734269E-4</v>
      </c>
      <c r="AL1563" s="13">
        <f t="shared" si="1875"/>
        <v>1.4623918085966826E-5</v>
      </c>
      <c r="AM1563" s="13">
        <f t="shared" si="1876"/>
        <v>2.3890305077603015E-2</v>
      </c>
      <c r="AN1563" s="13">
        <f t="shared" si="1877"/>
        <v>1.4171843733438693E-2</v>
      </c>
      <c r="AO1563" s="13">
        <f t="shared" si="1878"/>
        <v>4.2034028898461544E-3</v>
      </c>
      <c r="AP1563" s="13">
        <f t="shared" si="1879"/>
        <v>8.3115959535444558E-4</v>
      </c>
      <c r="AQ1563" s="13">
        <f t="shared" si="1880"/>
        <v>1.232619661474533E-4</v>
      </c>
      <c r="AR1563" s="13">
        <f t="shared" si="1881"/>
        <v>4.0319943720134067E-5</v>
      </c>
      <c r="AS1563" s="13">
        <f t="shared" si="1882"/>
        <v>8.5756082251118321E-5</v>
      </c>
      <c r="AT1563" s="13">
        <f t="shared" si="1883"/>
        <v>9.1196873861064496E-5</v>
      </c>
      <c r="AU1563" s="13">
        <f t="shared" si="1884"/>
        <v>6.4655237535041424E-5</v>
      </c>
      <c r="AV1563" s="13">
        <f t="shared" si="1885"/>
        <v>3.4378643398576192E-5</v>
      </c>
      <c r="AW1563" s="13">
        <f t="shared" si="1886"/>
        <v>5.1252011994973569E-7</v>
      </c>
      <c r="AX1563" s="13">
        <f t="shared" si="1887"/>
        <v>8.4686748798551252E-3</v>
      </c>
      <c r="AY1563" s="13">
        <f t="shared" si="1888"/>
        <v>5.0236586195426761E-3</v>
      </c>
      <c r="AZ1563" s="13">
        <f t="shared" si="1889"/>
        <v>1.4900292125830882E-3</v>
      </c>
      <c r="BA1563" s="13">
        <f t="shared" si="1890"/>
        <v>2.94630828843102E-4</v>
      </c>
      <c r="BB1563" s="13">
        <f t="shared" si="1891"/>
        <v>4.3694105745560656E-5</v>
      </c>
      <c r="BC1563" s="13">
        <f t="shared" si="1892"/>
        <v>5.1839106841624336E-6</v>
      </c>
      <c r="BD1563" s="13">
        <f t="shared" si="1893"/>
        <v>3.9863307164885156E-6</v>
      </c>
      <c r="BE1563" s="13">
        <f t="shared" si="1894"/>
        <v>8.478486656037721E-6</v>
      </c>
      <c r="BF1563" s="13">
        <f t="shared" si="1895"/>
        <v>9.0164039425122786E-6</v>
      </c>
      <c r="BG1563" s="13">
        <f t="shared" si="1896"/>
        <v>6.3922995814871098E-6</v>
      </c>
      <c r="BH1563" s="13">
        <f t="shared" si="1897"/>
        <v>3.3989294013452485E-6</v>
      </c>
      <c r="BI1563" s="13">
        <f t="shared" si="1898"/>
        <v>1.4458297428721622E-6</v>
      </c>
      <c r="BJ1563" s="14">
        <f t="shared" si="1899"/>
        <v>0.72418029709801179</v>
      </c>
      <c r="BK1563" s="14">
        <f t="shared" si="1900"/>
        <v>0.18418939245345245</v>
      </c>
      <c r="BL1563" s="14">
        <f t="shared" si="1901"/>
        <v>8.8094554680886908E-2</v>
      </c>
      <c r="BM1563" s="14">
        <f t="shared" si="1902"/>
        <v>0.50501781411866375</v>
      </c>
      <c r="BN1563" s="14">
        <f t="shared" si="1903"/>
        <v>0.48871489341129076</v>
      </c>
    </row>
    <row r="1564" spans="1:66" x14ac:dyDescent="0.25">
      <c r="A1564" t="s">
        <v>342</v>
      </c>
      <c r="B1564" t="s">
        <v>436</v>
      </c>
      <c r="C1564" t="s">
        <v>406</v>
      </c>
      <c r="D1564" s="11">
        <v>44472</v>
      </c>
      <c r="E1564" s="10">
        <f>VLOOKUP(A1564,home!$A$2:$E$405,3,FALSE)</f>
        <v>1.1741999999999999</v>
      </c>
      <c r="F1564" s="10">
        <f>VLOOKUP(B1564,home!$B$2:$E$405,3,FALSE)</f>
        <v>0.85160000000000002</v>
      </c>
      <c r="G1564" s="10">
        <f>VLOOKUP(C1564,away!$B$2:$E$405,4,FALSE)</f>
        <v>0.93679999999999997</v>
      </c>
      <c r="H1564" s="10">
        <f>VLOOKUP(A1564,away!$A$2:$E$405,3,FALSE)</f>
        <v>0.85970000000000002</v>
      </c>
      <c r="I1564" s="10">
        <f>VLOOKUP(C1564,away!$B$2:$E$405,3,FALSE)</f>
        <v>0.98870000000000002</v>
      </c>
      <c r="J1564" s="10">
        <f>VLOOKUP(B1564,home!$B$2:$E$405,4,FALSE)</f>
        <v>0.69789999999999996</v>
      </c>
      <c r="K1564" s="12">
        <f t="shared" si="1848"/>
        <v>0.93675196089599988</v>
      </c>
      <c r="L1564" s="12">
        <f t="shared" si="1849"/>
        <v>0.59320480368100004</v>
      </c>
      <c r="M1564" s="13">
        <f t="shared" si="1850"/>
        <v>0.21654502952956628</v>
      </c>
      <c r="N1564" s="13">
        <f t="shared" si="1851"/>
        <v>0.20284898103410337</v>
      </c>
      <c r="O1564" s="13">
        <f t="shared" si="1852"/>
        <v>0.12845555173018269</v>
      </c>
      <c r="P1564" s="13">
        <f t="shared" si="1853"/>
        <v>0.12033098997122618</v>
      </c>
      <c r="Q1564" s="13">
        <f t="shared" si="1854"/>
        <v>9.5009590374725908E-2</v>
      </c>
      <c r="R1564" s="13">
        <f t="shared" si="1855"/>
        <v>3.8100225172918785E-2</v>
      </c>
      <c r="S1564" s="13">
        <f t="shared" si="1856"/>
        <v>1.6716554495514697E-2</v>
      </c>
      <c r="T1564" s="13">
        <f t="shared" si="1857"/>
        <v>5.6360145406051505E-2</v>
      </c>
      <c r="U1564" s="13">
        <f t="shared" si="1858"/>
        <v>3.5690460641310803E-2</v>
      </c>
      <c r="V1564" s="13">
        <f t="shared" si="1859"/>
        <v>1.0321279267325118E-3</v>
      </c>
      <c r="W1564" s="13">
        <f t="shared" si="1860"/>
        <v>2.9666806695816741E-2</v>
      </c>
      <c r="X1564" s="13">
        <f t="shared" si="1861"/>
        <v>1.7598492241834147E-2</v>
      </c>
      <c r="Y1564" s="13">
        <f t="shared" si="1862"/>
        <v>5.2197550676994124E-3</v>
      </c>
      <c r="Z1564" s="13">
        <f t="shared" si="1863"/>
        <v>7.5337455313010619E-3</v>
      </c>
      <c r="AA1564" s="13">
        <f t="shared" si="1864"/>
        <v>7.0572508993377451E-3</v>
      </c>
      <c r="AB1564" s="13">
        <f t="shared" si="1865"/>
        <v>3.3054468092448453E-3</v>
      </c>
      <c r="AC1564" s="13">
        <f t="shared" si="1866"/>
        <v>3.5846174658939399E-5</v>
      </c>
      <c r="AD1564" s="13">
        <f t="shared" si="1867"/>
        <v>6.9476098364572277E-3</v>
      </c>
      <c r="AE1564" s="13">
        <f t="shared" si="1868"/>
        <v>4.1213555290877937E-3</v>
      </c>
      <c r="AF1564" s="13">
        <f t="shared" si="1869"/>
        <v>1.2224039487660644E-3</v>
      </c>
      <c r="AG1564" s="13">
        <f t="shared" si="1870"/>
        <v>2.4171196481555083E-4</v>
      </c>
      <c r="AH1564" s="13">
        <f t="shared" si="1871"/>
        <v>1.1172635097195143E-3</v>
      </c>
      <c r="AI1564" s="13">
        <f t="shared" si="1872"/>
        <v>1.0465987835673019E-3</v>
      </c>
      <c r="AJ1564" s="13">
        <f t="shared" si="1873"/>
        <v>4.9020173138901901E-4</v>
      </c>
      <c r="AK1564" s="13">
        <f t="shared" si="1874"/>
        <v>1.530658110377593E-4</v>
      </c>
      <c r="AL1564" s="13">
        <f t="shared" si="1875"/>
        <v>7.9676835672697346E-7</v>
      </c>
      <c r="AM1564" s="13">
        <f t="shared" si="1876"/>
        <v>1.3016374275683293E-3</v>
      </c>
      <c r="AN1564" s="13">
        <f t="shared" si="1877"/>
        <v>7.7213757468451254E-4</v>
      </c>
      <c r="AO1564" s="13">
        <f t="shared" si="1878"/>
        <v>2.2901785920272484E-4</v>
      </c>
      <c r="AP1564" s="13">
        <f t="shared" si="1879"/>
        <v>4.5284831402598441E-5</v>
      </c>
      <c r="AQ1564" s="13">
        <f t="shared" si="1880"/>
        <v>6.7157948804763978E-6</v>
      </c>
      <c r="AR1564" s="13">
        <f t="shared" si="1881"/>
        <v>1.3255321618862193E-4</v>
      </c>
      <c r="AS1564" s="13">
        <f t="shared" si="1882"/>
        <v>1.2416948518776297E-4</v>
      </c>
      <c r="AT1564" s="13">
        <f t="shared" si="1883"/>
        <v>5.8158004366541879E-5</v>
      </c>
      <c r="AU1564" s="13">
        <f t="shared" si="1884"/>
        <v>1.8159874877385412E-5</v>
      </c>
      <c r="AV1564" s="13">
        <f t="shared" si="1885"/>
        <v>4.2528246002541976E-6</v>
      </c>
      <c r="AW1564" s="13">
        <f t="shared" si="1886"/>
        <v>1.2298689785854704E-8</v>
      </c>
      <c r="AX1564" s="13">
        <f t="shared" si="1887"/>
        <v>2.0321856877504282E-4</v>
      </c>
      <c r="AY1564" s="13">
        <f t="shared" si="1888"/>
        <v>1.2055023119453306E-4</v>
      </c>
      <c r="AZ1564" s="13">
        <f t="shared" si="1889"/>
        <v>3.5755488114726073E-5</v>
      </c>
      <c r="BA1564" s="13">
        <f t="shared" si="1890"/>
        <v>7.0701091025381375E-6</v>
      </c>
      <c r="BB1564" s="13">
        <f t="shared" si="1891"/>
        <v>1.0485056705435965E-6</v>
      </c>
      <c r="BC1564" s="13">
        <f t="shared" si="1892"/>
        <v>1.2439572009064593E-7</v>
      </c>
      <c r="BD1564" s="13">
        <f t="shared" si="1893"/>
        <v>1.3105200764409433E-5</v>
      </c>
      <c r="BE1564" s="13">
        <f t="shared" si="1894"/>
        <v>1.2276322513996291E-5</v>
      </c>
      <c r="BF1564" s="13">
        <f t="shared" si="1895"/>
        <v>5.7499345937888683E-6</v>
      </c>
      <c r="BG1564" s="13">
        <f t="shared" si="1896"/>
        <v>1.7954208352518226E-6</v>
      </c>
      <c r="BH1564" s="13">
        <f t="shared" si="1897"/>
        <v>4.2046599701391965E-7</v>
      </c>
      <c r="BI1564" s="13">
        <f t="shared" si="1898"/>
        <v>7.8774469438576185E-8</v>
      </c>
      <c r="BJ1564" s="14">
        <f t="shared" si="1899"/>
        <v>0.42195941288567379</v>
      </c>
      <c r="BK1564" s="14">
        <f t="shared" si="1900"/>
        <v>0.35478189509724994</v>
      </c>
      <c r="BL1564" s="14">
        <f t="shared" si="1901"/>
        <v>0.21578678461310302</v>
      </c>
      <c r="BM1564" s="14">
        <f t="shared" si="1902"/>
        <v>0.19865093238209983</v>
      </c>
      <c r="BN1564" s="14">
        <f t="shared" si="1903"/>
        <v>0.80129036781272323</v>
      </c>
    </row>
    <row r="1565" spans="1:66" x14ac:dyDescent="0.25">
      <c r="A1565" t="s">
        <v>342</v>
      </c>
      <c r="B1565" t="s">
        <v>346</v>
      </c>
      <c r="C1565" t="s">
        <v>549</v>
      </c>
      <c r="D1565" s="11">
        <v>44472</v>
      </c>
      <c r="E1565" s="10">
        <f>VLOOKUP(A1565,home!$A$2:$E$405,3,FALSE)</f>
        <v>1.1741999999999999</v>
      </c>
      <c r="F1565" s="10">
        <f>VLOOKUP(B1565,home!$B$2:$E$405,3,FALSE)</f>
        <v>0.80910000000000004</v>
      </c>
      <c r="G1565" s="10" t="e">
        <f>VLOOKUP(C1565,away!$B$2:$E$405,4,FALSE)</f>
        <v>#N/A</v>
      </c>
      <c r="H1565" s="10">
        <f>VLOOKUP(A1565,away!$A$2:$E$405,3,FALSE)</f>
        <v>0.85970000000000002</v>
      </c>
      <c r="I1565" s="10" t="e">
        <f>VLOOKUP(C1565,away!$B$2:$E$405,3,FALSE)</f>
        <v>#N/A</v>
      </c>
      <c r="J1565" s="10">
        <f>VLOOKUP(B1565,home!$B$2:$E$405,4,FALSE)</f>
        <v>1.1632</v>
      </c>
      <c r="K1565" s="12" t="e">
        <f t="shared" si="1848"/>
        <v>#N/A</v>
      </c>
      <c r="L1565" s="12" t="e">
        <f t="shared" si="1849"/>
        <v>#N/A</v>
      </c>
      <c r="M1565" s="13" t="e">
        <f t="shared" si="1850"/>
        <v>#N/A</v>
      </c>
      <c r="N1565" s="13" t="e">
        <f t="shared" si="1851"/>
        <v>#N/A</v>
      </c>
      <c r="O1565" s="13" t="e">
        <f t="shared" si="1852"/>
        <v>#N/A</v>
      </c>
      <c r="P1565" s="13" t="e">
        <f t="shared" si="1853"/>
        <v>#N/A</v>
      </c>
      <c r="Q1565" s="13" t="e">
        <f t="shared" si="1854"/>
        <v>#N/A</v>
      </c>
      <c r="R1565" s="13" t="e">
        <f t="shared" si="1855"/>
        <v>#N/A</v>
      </c>
      <c r="S1565" s="13" t="e">
        <f t="shared" si="1856"/>
        <v>#N/A</v>
      </c>
      <c r="T1565" s="13" t="e">
        <f t="shared" si="1857"/>
        <v>#N/A</v>
      </c>
      <c r="U1565" s="13" t="e">
        <f t="shared" si="1858"/>
        <v>#N/A</v>
      </c>
      <c r="V1565" s="13" t="e">
        <f t="shared" si="1859"/>
        <v>#N/A</v>
      </c>
      <c r="W1565" s="13" t="e">
        <f t="shared" si="1860"/>
        <v>#N/A</v>
      </c>
      <c r="X1565" s="13" t="e">
        <f t="shared" si="1861"/>
        <v>#N/A</v>
      </c>
      <c r="Y1565" s="13" t="e">
        <f t="shared" si="1862"/>
        <v>#N/A</v>
      </c>
      <c r="Z1565" s="13" t="e">
        <f t="shared" si="1863"/>
        <v>#N/A</v>
      </c>
      <c r="AA1565" s="13" t="e">
        <f t="shared" si="1864"/>
        <v>#N/A</v>
      </c>
      <c r="AB1565" s="13" t="e">
        <f t="shared" si="1865"/>
        <v>#N/A</v>
      </c>
      <c r="AC1565" s="13" t="e">
        <f t="shared" si="1866"/>
        <v>#N/A</v>
      </c>
      <c r="AD1565" s="13" t="e">
        <f t="shared" si="1867"/>
        <v>#N/A</v>
      </c>
      <c r="AE1565" s="13" t="e">
        <f t="shared" si="1868"/>
        <v>#N/A</v>
      </c>
      <c r="AF1565" s="13" t="e">
        <f t="shared" si="1869"/>
        <v>#N/A</v>
      </c>
      <c r="AG1565" s="13" t="e">
        <f t="shared" si="1870"/>
        <v>#N/A</v>
      </c>
      <c r="AH1565" s="13" t="e">
        <f t="shared" si="1871"/>
        <v>#N/A</v>
      </c>
      <c r="AI1565" s="13" t="e">
        <f t="shared" si="1872"/>
        <v>#N/A</v>
      </c>
      <c r="AJ1565" s="13" t="e">
        <f t="shared" si="1873"/>
        <v>#N/A</v>
      </c>
      <c r="AK1565" s="13" t="e">
        <f t="shared" si="1874"/>
        <v>#N/A</v>
      </c>
      <c r="AL1565" s="13" t="e">
        <f t="shared" si="1875"/>
        <v>#N/A</v>
      </c>
      <c r="AM1565" s="13" t="e">
        <f t="shared" si="1876"/>
        <v>#N/A</v>
      </c>
      <c r="AN1565" s="13" t="e">
        <f t="shared" si="1877"/>
        <v>#N/A</v>
      </c>
      <c r="AO1565" s="13" t="e">
        <f t="shared" si="1878"/>
        <v>#N/A</v>
      </c>
      <c r="AP1565" s="13" t="e">
        <f t="shared" si="1879"/>
        <v>#N/A</v>
      </c>
      <c r="AQ1565" s="13" t="e">
        <f t="shared" si="1880"/>
        <v>#N/A</v>
      </c>
      <c r="AR1565" s="13" t="e">
        <f t="shared" si="1881"/>
        <v>#N/A</v>
      </c>
      <c r="AS1565" s="13" t="e">
        <f t="shared" si="1882"/>
        <v>#N/A</v>
      </c>
      <c r="AT1565" s="13" t="e">
        <f t="shared" si="1883"/>
        <v>#N/A</v>
      </c>
      <c r="AU1565" s="13" t="e">
        <f t="shared" si="1884"/>
        <v>#N/A</v>
      </c>
      <c r="AV1565" s="13" t="e">
        <f t="shared" si="1885"/>
        <v>#N/A</v>
      </c>
      <c r="AW1565" s="13" t="e">
        <f t="shared" si="1886"/>
        <v>#N/A</v>
      </c>
      <c r="AX1565" s="13" t="e">
        <f t="shared" si="1887"/>
        <v>#N/A</v>
      </c>
      <c r="AY1565" s="13" t="e">
        <f t="shared" si="1888"/>
        <v>#N/A</v>
      </c>
      <c r="AZ1565" s="13" t="e">
        <f t="shared" si="1889"/>
        <v>#N/A</v>
      </c>
      <c r="BA1565" s="13" t="e">
        <f t="shared" si="1890"/>
        <v>#N/A</v>
      </c>
      <c r="BB1565" s="13" t="e">
        <f t="shared" si="1891"/>
        <v>#N/A</v>
      </c>
      <c r="BC1565" s="13" t="e">
        <f t="shared" si="1892"/>
        <v>#N/A</v>
      </c>
      <c r="BD1565" s="13" t="e">
        <f t="shared" si="1893"/>
        <v>#N/A</v>
      </c>
      <c r="BE1565" s="13" t="e">
        <f t="shared" si="1894"/>
        <v>#N/A</v>
      </c>
      <c r="BF1565" s="13" t="e">
        <f t="shared" si="1895"/>
        <v>#N/A</v>
      </c>
      <c r="BG1565" s="13" t="e">
        <f t="shared" si="1896"/>
        <v>#N/A</v>
      </c>
      <c r="BH1565" s="13" t="e">
        <f t="shared" si="1897"/>
        <v>#N/A</v>
      </c>
      <c r="BI1565" s="13" t="e">
        <f t="shared" si="1898"/>
        <v>#N/A</v>
      </c>
      <c r="BJ1565" s="14" t="e">
        <f t="shared" si="1899"/>
        <v>#N/A</v>
      </c>
      <c r="BK1565" s="14" t="e">
        <f t="shared" si="1900"/>
        <v>#N/A</v>
      </c>
      <c r="BL1565" s="14" t="e">
        <f t="shared" si="1901"/>
        <v>#N/A</v>
      </c>
      <c r="BM1565" s="14" t="e">
        <f t="shared" si="1902"/>
        <v>#N/A</v>
      </c>
      <c r="BN1565" s="14" t="e">
        <f t="shared" si="1903"/>
        <v>#N/A</v>
      </c>
    </row>
    <row r="1566" spans="1:66" x14ac:dyDescent="0.25">
      <c r="A1566" t="s">
        <v>342</v>
      </c>
      <c r="B1566" t="s">
        <v>550</v>
      </c>
      <c r="C1566" t="s">
        <v>551</v>
      </c>
      <c r="D1566" s="11">
        <v>44472</v>
      </c>
      <c r="E1566" s="10">
        <f>VLOOKUP(A1566,home!$A$2:$E$405,3,FALSE)</f>
        <v>1.1741999999999999</v>
      </c>
      <c r="F1566" s="10" t="e">
        <f>VLOOKUP(B1566,home!$B$2:$E$405,3,FALSE)</f>
        <v>#N/A</v>
      </c>
      <c r="G1566" s="10" t="e">
        <f>VLOOKUP(C1566,away!$B$2:$E$405,4,FALSE)</f>
        <v>#N/A</v>
      </c>
      <c r="H1566" s="10">
        <f>VLOOKUP(A1566,away!$A$2:$E$405,3,FALSE)</f>
        <v>0.85970000000000002</v>
      </c>
      <c r="I1566" s="10" t="e">
        <f>VLOOKUP(C1566,away!$B$2:$E$405,3,FALSE)</f>
        <v>#N/A</v>
      </c>
      <c r="J1566" s="10" t="e">
        <f>VLOOKUP(B1566,home!$B$2:$E$405,4,FALSE)</f>
        <v>#N/A</v>
      </c>
      <c r="K1566" s="12" t="e">
        <f t="shared" si="1848"/>
        <v>#N/A</v>
      </c>
      <c r="L1566" s="12" t="e">
        <f t="shared" si="1849"/>
        <v>#N/A</v>
      </c>
      <c r="M1566" s="13" t="e">
        <f t="shared" si="1850"/>
        <v>#N/A</v>
      </c>
      <c r="N1566" s="13" t="e">
        <f t="shared" si="1851"/>
        <v>#N/A</v>
      </c>
      <c r="O1566" s="13" t="e">
        <f t="shared" si="1852"/>
        <v>#N/A</v>
      </c>
      <c r="P1566" s="13" t="e">
        <f t="shared" si="1853"/>
        <v>#N/A</v>
      </c>
      <c r="Q1566" s="13" t="e">
        <f t="shared" si="1854"/>
        <v>#N/A</v>
      </c>
      <c r="R1566" s="13" t="e">
        <f t="shared" si="1855"/>
        <v>#N/A</v>
      </c>
      <c r="S1566" s="13" t="e">
        <f t="shared" si="1856"/>
        <v>#N/A</v>
      </c>
      <c r="T1566" s="13" t="e">
        <f t="shared" si="1857"/>
        <v>#N/A</v>
      </c>
      <c r="U1566" s="13" t="e">
        <f t="shared" si="1858"/>
        <v>#N/A</v>
      </c>
      <c r="V1566" s="13" t="e">
        <f t="shared" si="1859"/>
        <v>#N/A</v>
      </c>
      <c r="W1566" s="13" t="e">
        <f t="shared" si="1860"/>
        <v>#N/A</v>
      </c>
      <c r="X1566" s="13" t="e">
        <f t="shared" si="1861"/>
        <v>#N/A</v>
      </c>
      <c r="Y1566" s="13" t="e">
        <f t="shared" si="1862"/>
        <v>#N/A</v>
      </c>
      <c r="Z1566" s="13" t="e">
        <f t="shared" si="1863"/>
        <v>#N/A</v>
      </c>
      <c r="AA1566" s="13" t="e">
        <f t="shared" si="1864"/>
        <v>#N/A</v>
      </c>
      <c r="AB1566" s="13" t="e">
        <f t="shared" si="1865"/>
        <v>#N/A</v>
      </c>
      <c r="AC1566" s="13" t="e">
        <f t="shared" si="1866"/>
        <v>#N/A</v>
      </c>
      <c r="AD1566" s="13" t="e">
        <f t="shared" si="1867"/>
        <v>#N/A</v>
      </c>
      <c r="AE1566" s="13" t="e">
        <f t="shared" si="1868"/>
        <v>#N/A</v>
      </c>
      <c r="AF1566" s="13" t="e">
        <f t="shared" si="1869"/>
        <v>#N/A</v>
      </c>
      <c r="AG1566" s="13" t="e">
        <f t="shared" si="1870"/>
        <v>#N/A</v>
      </c>
      <c r="AH1566" s="13" t="e">
        <f t="shared" si="1871"/>
        <v>#N/A</v>
      </c>
      <c r="AI1566" s="13" t="e">
        <f t="shared" si="1872"/>
        <v>#N/A</v>
      </c>
      <c r="AJ1566" s="13" t="e">
        <f t="shared" si="1873"/>
        <v>#N/A</v>
      </c>
      <c r="AK1566" s="13" t="e">
        <f t="shared" si="1874"/>
        <v>#N/A</v>
      </c>
      <c r="AL1566" s="13" t="e">
        <f t="shared" si="1875"/>
        <v>#N/A</v>
      </c>
      <c r="AM1566" s="13" t="e">
        <f t="shared" si="1876"/>
        <v>#N/A</v>
      </c>
      <c r="AN1566" s="13" t="e">
        <f t="shared" si="1877"/>
        <v>#N/A</v>
      </c>
      <c r="AO1566" s="13" t="e">
        <f t="shared" si="1878"/>
        <v>#N/A</v>
      </c>
      <c r="AP1566" s="13" t="e">
        <f t="shared" si="1879"/>
        <v>#N/A</v>
      </c>
      <c r="AQ1566" s="13" t="e">
        <f t="shared" si="1880"/>
        <v>#N/A</v>
      </c>
      <c r="AR1566" s="13" t="e">
        <f t="shared" si="1881"/>
        <v>#N/A</v>
      </c>
      <c r="AS1566" s="13" t="e">
        <f t="shared" si="1882"/>
        <v>#N/A</v>
      </c>
      <c r="AT1566" s="13" t="e">
        <f t="shared" si="1883"/>
        <v>#N/A</v>
      </c>
      <c r="AU1566" s="13" t="e">
        <f t="shared" si="1884"/>
        <v>#N/A</v>
      </c>
      <c r="AV1566" s="13" t="e">
        <f t="shared" si="1885"/>
        <v>#N/A</v>
      </c>
      <c r="AW1566" s="13" t="e">
        <f t="shared" si="1886"/>
        <v>#N/A</v>
      </c>
      <c r="AX1566" s="13" t="e">
        <f t="shared" si="1887"/>
        <v>#N/A</v>
      </c>
      <c r="AY1566" s="13" t="e">
        <f t="shared" si="1888"/>
        <v>#N/A</v>
      </c>
      <c r="AZ1566" s="13" t="e">
        <f t="shared" si="1889"/>
        <v>#N/A</v>
      </c>
      <c r="BA1566" s="13" t="e">
        <f t="shared" si="1890"/>
        <v>#N/A</v>
      </c>
      <c r="BB1566" s="13" t="e">
        <f t="shared" si="1891"/>
        <v>#N/A</v>
      </c>
      <c r="BC1566" s="13" t="e">
        <f t="shared" si="1892"/>
        <v>#N/A</v>
      </c>
      <c r="BD1566" s="13" t="e">
        <f t="shared" si="1893"/>
        <v>#N/A</v>
      </c>
      <c r="BE1566" s="13" t="e">
        <f t="shared" si="1894"/>
        <v>#N/A</v>
      </c>
      <c r="BF1566" s="13" t="e">
        <f t="shared" si="1895"/>
        <v>#N/A</v>
      </c>
      <c r="BG1566" s="13" t="e">
        <f t="shared" si="1896"/>
        <v>#N/A</v>
      </c>
      <c r="BH1566" s="13" t="e">
        <f t="shared" si="1897"/>
        <v>#N/A</v>
      </c>
      <c r="BI1566" s="13" t="e">
        <f t="shared" si="1898"/>
        <v>#N/A</v>
      </c>
      <c r="BJ1566" s="14" t="e">
        <f t="shared" si="1899"/>
        <v>#N/A</v>
      </c>
      <c r="BK1566" s="14" t="e">
        <f t="shared" si="1900"/>
        <v>#N/A</v>
      </c>
      <c r="BL1566" s="14" t="e">
        <f t="shared" si="1901"/>
        <v>#N/A</v>
      </c>
      <c r="BM1566" s="14" t="e">
        <f t="shared" si="1902"/>
        <v>#N/A</v>
      </c>
      <c r="BN1566" s="14" t="e">
        <f t="shared" si="1903"/>
        <v>#N/A</v>
      </c>
    </row>
    <row r="1567" spans="1:66" x14ac:dyDescent="0.25">
      <c r="A1567" t="s">
        <v>342</v>
      </c>
      <c r="B1567" t="s">
        <v>390</v>
      </c>
      <c r="C1567" t="s">
        <v>426</v>
      </c>
      <c r="D1567" s="11">
        <v>44472</v>
      </c>
      <c r="E1567" s="10">
        <f>VLOOKUP(A1567,home!$A$2:$E$405,3,FALSE)</f>
        <v>1.1741999999999999</v>
      </c>
      <c r="F1567" s="10">
        <f>VLOOKUP(B1567,home!$B$2:$E$405,3,FALSE)</f>
        <v>0.65390000000000004</v>
      </c>
      <c r="G1567" s="10">
        <f>VLOOKUP(C1567,away!$B$2:$E$405,4,FALSE)</f>
        <v>0.89219999999999999</v>
      </c>
      <c r="H1567" s="10">
        <f>VLOOKUP(A1567,away!$A$2:$E$405,3,FALSE)</f>
        <v>0.85970000000000002</v>
      </c>
      <c r="I1567" s="10">
        <f>VLOOKUP(C1567,away!$B$2:$E$405,3,FALSE)</f>
        <v>0.66469999999999996</v>
      </c>
      <c r="J1567" s="10">
        <f>VLOOKUP(B1567,home!$B$2:$E$405,4,FALSE)</f>
        <v>0.97</v>
      </c>
      <c r="K1567" s="12">
        <f t="shared" si="1848"/>
        <v>0.68503952883599994</v>
      </c>
      <c r="L1567" s="12">
        <f t="shared" si="1849"/>
        <v>0.55429931229999996</v>
      </c>
      <c r="M1567" s="13">
        <f t="shared" si="1850"/>
        <v>0.28957561014319699</v>
      </c>
      <c r="N1567" s="13">
        <f t="shared" si="1851"/>
        <v>0.19837073953489287</v>
      </c>
      <c r="O1567" s="13">
        <f t="shared" si="1852"/>
        <v>0.16051156156122695</v>
      </c>
      <c r="P1567" s="13">
        <f t="shared" si="1853"/>
        <v>0.10995676450463351</v>
      </c>
      <c r="Q1567" s="13">
        <f t="shared" si="1854"/>
        <v>6.7945898972915933E-2</v>
      </c>
      <c r="R1567" s="13">
        <f t="shared" si="1855"/>
        <v>4.4485724094793601E-2</v>
      </c>
      <c r="S1567" s="13">
        <f t="shared" si="1856"/>
        <v>1.0438111530135952E-2</v>
      </c>
      <c r="T1567" s="13">
        <f t="shared" si="1857"/>
        <v>3.7662365074292568E-2</v>
      </c>
      <c r="U1567" s="13">
        <f t="shared" si="1858"/>
        <v>3.04744794738257E-2</v>
      </c>
      <c r="V1567" s="13">
        <f t="shared" si="1859"/>
        <v>4.4039197408952057E-4</v>
      </c>
      <c r="W1567" s="13">
        <f t="shared" si="1860"/>
        <v>1.5515208872914929E-2</v>
      </c>
      <c r="X1567" s="13">
        <f t="shared" si="1861"/>
        <v>8.6000696084476014E-3</v>
      </c>
      <c r="Y1567" s="13">
        <f t="shared" si="1862"/>
        <v>2.3835063348473175E-3</v>
      </c>
      <c r="Z1567" s="13">
        <f t="shared" si="1863"/>
        <v>8.2194687576372123E-3</v>
      </c>
      <c r="AA1567" s="13">
        <f t="shared" si="1864"/>
        <v>5.6306610050140173E-3</v>
      </c>
      <c r="AB1567" s="13">
        <f t="shared" si="1865"/>
        <v>1.9286126809550199E-3</v>
      </c>
      <c r="AC1567" s="13">
        <f t="shared" si="1866"/>
        <v>1.0451518292740981E-5</v>
      </c>
      <c r="AD1567" s="13">
        <f t="shared" si="1867"/>
        <v>2.657132844023441E-3</v>
      </c>
      <c r="AE1567" s="13">
        <f t="shared" si="1868"/>
        <v>1.4728469081319363E-3</v>
      </c>
      <c r="AF1567" s="13">
        <f t="shared" si="1869"/>
        <v>4.0819901415035671E-4</v>
      </c>
      <c r="AG1567" s="13">
        <f t="shared" si="1870"/>
        <v>7.5421477608360232E-5</v>
      </c>
      <c r="AH1567" s="13">
        <f t="shared" si="1871"/>
        <v>1.1390114699574103E-3</v>
      </c>
      <c r="AI1567" s="13">
        <f t="shared" si="1872"/>
        <v>7.8026788071842404E-4</v>
      </c>
      <c r="AJ1567" s="13">
        <f t="shared" si="1873"/>
        <v>2.6725717068660669E-4</v>
      </c>
      <c r="AK1567" s="13">
        <f t="shared" si="1874"/>
        <v>6.1027242095065156E-5</v>
      </c>
      <c r="AL1567" s="13">
        <f t="shared" si="1875"/>
        <v>1.587447416669513E-7</v>
      </c>
      <c r="AM1567" s="13">
        <f t="shared" si="1876"/>
        <v>3.6404820630489581E-4</v>
      </c>
      <c r="AN1567" s="13">
        <f t="shared" si="1877"/>
        <v>2.0179167039885223E-4</v>
      </c>
      <c r="AO1567" s="13">
        <f t="shared" si="1878"/>
        <v>5.5926492064976018E-5</v>
      </c>
      <c r="AP1567" s="13">
        <f t="shared" si="1879"/>
        <v>1.0333338696989206E-5</v>
      </c>
      <c r="AQ1567" s="13">
        <f t="shared" si="1880"/>
        <v>1.4319406333760235E-6</v>
      </c>
      <c r="AR1567" s="13">
        <f t="shared" si="1881"/>
        <v>1.2627065489984098E-4</v>
      </c>
      <c r="AS1567" s="13">
        <f t="shared" si="1882"/>
        <v>8.6500389938400215E-5</v>
      </c>
      <c r="AT1567" s="13">
        <f t="shared" si="1883"/>
        <v>2.9628093183765972E-5</v>
      </c>
      <c r="AU1567" s="13">
        <f t="shared" si="1884"/>
        <v>6.7654716649720486E-6</v>
      </c>
      <c r="AV1567" s="13">
        <f t="shared" si="1885"/>
        <v>1.1586538804314396E-6</v>
      </c>
      <c r="AW1567" s="13">
        <f t="shared" si="1886"/>
        <v>1.6743907640094221E-9</v>
      </c>
      <c r="AX1567" s="13">
        <f t="shared" si="1887"/>
        <v>4.1564568620116111E-5</v>
      </c>
      <c r="AY1567" s="13">
        <f t="shared" si="1888"/>
        <v>2.3039211802176516E-5</v>
      </c>
      <c r="AZ1567" s="13">
        <f t="shared" si="1889"/>
        <v>6.3853096289402416E-6</v>
      </c>
      <c r="BA1567" s="13">
        <f t="shared" si="1890"/>
        <v>1.1797909120480483E-6</v>
      </c>
      <c r="BB1567" s="13">
        <f t="shared" si="1891"/>
        <v>1.6348932280150569E-7</v>
      </c>
      <c r="BC1567" s="13">
        <f t="shared" si="1892"/>
        <v>1.8124403839453472E-8</v>
      </c>
      <c r="BD1567" s="13">
        <f t="shared" si="1893"/>
        <v>1.1665289529108739E-5</v>
      </c>
      <c r="BE1567" s="13">
        <f t="shared" si="1894"/>
        <v>7.991184442756175E-6</v>
      </c>
      <c r="BF1567" s="13">
        <f t="shared" si="1895"/>
        <v>2.7371386127536309E-6</v>
      </c>
      <c r="BG1567" s="13">
        <f t="shared" si="1896"/>
        <v>6.2501604854652337E-7</v>
      </c>
      <c r="BH1567" s="13">
        <f t="shared" si="1897"/>
        <v>1.0704017485281217E-7</v>
      </c>
      <c r="BI1567" s="13">
        <f t="shared" si="1898"/>
        <v>1.4665350189538703E-8</v>
      </c>
      <c r="BJ1567" s="14">
        <f t="shared" si="1899"/>
        <v>0.33579727078501426</v>
      </c>
      <c r="BK1567" s="14">
        <f t="shared" si="1900"/>
        <v>0.41044452762689265</v>
      </c>
      <c r="BL1567" s="14">
        <f t="shared" si="1901"/>
        <v>0.2455520661769984</v>
      </c>
      <c r="BM1567" s="14">
        <f t="shared" si="1902"/>
        <v>0.12914399699747123</v>
      </c>
      <c r="BN1567" s="14">
        <f t="shared" si="1903"/>
        <v>0.87084629881165987</v>
      </c>
    </row>
    <row r="1568" spans="1:66" x14ac:dyDescent="0.25">
      <c r="A1568" t="s">
        <v>342</v>
      </c>
      <c r="B1568" t="s">
        <v>377</v>
      </c>
      <c r="C1568" t="s">
        <v>552</v>
      </c>
      <c r="D1568" s="11">
        <v>44472</v>
      </c>
      <c r="E1568" s="10">
        <f>VLOOKUP(A1568,home!$A$2:$E$405,3,FALSE)</f>
        <v>1.1741999999999999</v>
      </c>
      <c r="F1568" s="10">
        <f>VLOOKUP(B1568,home!$B$2:$E$405,3,FALSE)</f>
        <v>0.46150000000000002</v>
      </c>
      <c r="G1568" s="10" t="e">
        <f>VLOOKUP(C1568,away!$B$2:$E$405,4,FALSE)</f>
        <v>#N/A</v>
      </c>
      <c r="H1568" s="10">
        <f>VLOOKUP(A1568,away!$A$2:$E$405,3,FALSE)</f>
        <v>0.85970000000000002</v>
      </c>
      <c r="I1568" s="10" t="e">
        <f>VLOOKUP(C1568,away!$B$2:$E$405,3,FALSE)</f>
        <v>#N/A</v>
      </c>
      <c r="J1568" s="10">
        <f>VLOOKUP(B1568,home!$B$2:$E$405,4,FALSE)</f>
        <v>0.97</v>
      </c>
      <c r="K1568" s="12" t="e">
        <f t="shared" si="1848"/>
        <v>#N/A</v>
      </c>
      <c r="L1568" s="12" t="e">
        <f t="shared" si="1849"/>
        <v>#N/A</v>
      </c>
      <c r="M1568" s="13" t="e">
        <f t="shared" si="1850"/>
        <v>#N/A</v>
      </c>
      <c r="N1568" s="13" t="e">
        <f t="shared" si="1851"/>
        <v>#N/A</v>
      </c>
      <c r="O1568" s="13" t="e">
        <f t="shared" si="1852"/>
        <v>#N/A</v>
      </c>
      <c r="P1568" s="13" t="e">
        <f t="shared" si="1853"/>
        <v>#N/A</v>
      </c>
      <c r="Q1568" s="13" t="e">
        <f t="shared" si="1854"/>
        <v>#N/A</v>
      </c>
      <c r="R1568" s="13" t="e">
        <f t="shared" si="1855"/>
        <v>#N/A</v>
      </c>
      <c r="S1568" s="13" t="e">
        <f t="shared" si="1856"/>
        <v>#N/A</v>
      </c>
      <c r="T1568" s="13" t="e">
        <f t="shared" si="1857"/>
        <v>#N/A</v>
      </c>
      <c r="U1568" s="13" t="e">
        <f t="shared" si="1858"/>
        <v>#N/A</v>
      </c>
      <c r="V1568" s="13" t="e">
        <f t="shared" si="1859"/>
        <v>#N/A</v>
      </c>
      <c r="W1568" s="13" t="e">
        <f t="shared" si="1860"/>
        <v>#N/A</v>
      </c>
      <c r="X1568" s="13" t="e">
        <f t="shared" si="1861"/>
        <v>#N/A</v>
      </c>
      <c r="Y1568" s="13" t="e">
        <f t="shared" si="1862"/>
        <v>#N/A</v>
      </c>
      <c r="Z1568" s="13" t="e">
        <f t="shared" si="1863"/>
        <v>#N/A</v>
      </c>
      <c r="AA1568" s="13" t="e">
        <f t="shared" si="1864"/>
        <v>#N/A</v>
      </c>
      <c r="AB1568" s="13" t="e">
        <f t="shared" si="1865"/>
        <v>#N/A</v>
      </c>
      <c r="AC1568" s="13" t="e">
        <f t="shared" si="1866"/>
        <v>#N/A</v>
      </c>
      <c r="AD1568" s="13" t="e">
        <f t="shared" si="1867"/>
        <v>#N/A</v>
      </c>
      <c r="AE1568" s="13" t="e">
        <f t="shared" si="1868"/>
        <v>#N/A</v>
      </c>
      <c r="AF1568" s="13" t="e">
        <f t="shared" si="1869"/>
        <v>#N/A</v>
      </c>
      <c r="AG1568" s="13" t="e">
        <f t="shared" si="1870"/>
        <v>#N/A</v>
      </c>
      <c r="AH1568" s="13" t="e">
        <f t="shared" si="1871"/>
        <v>#N/A</v>
      </c>
      <c r="AI1568" s="13" t="e">
        <f t="shared" si="1872"/>
        <v>#N/A</v>
      </c>
      <c r="AJ1568" s="13" t="e">
        <f t="shared" si="1873"/>
        <v>#N/A</v>
      </c>
      <c r="AK1568" s="13" t="e">
        <f t="shared" si="1874"/>
        <v>#N/A</v>
      </c>
      <c r="AL1568" s="13" t="e">
        <f t="shared" si="1875"/>
        <v>#N/A</v>
      </c>
      <c r="AM1568" s="13" t="e">
        <f t="shared" si="1876"/>
        <v>#N/A</v>
      </c>
      <c r="AN1568" s="13" t="e">
        <f t="shared" si="1877"/>
        <v>#N/A</v>
      </c>
      <c r="AO1568" s="13" t="e">
        <f t="shared" si="1878"/>
        <v>#N/A</v>
      </c>
      <c r="AP1568" s="13" t="e">
        <f t="shared" si="1879"/>
        <v>#N/A</v>
      </c>
      <c r="AQ1568" s="13" t="e">
        <f t="shared" si="1880"/>
        <v>#N/A</v>
      </c>
      <c r="AR1568" s="13" t="e">
        <f t="shared" si="1881"/>
        <v>#N/A</v>
      </c>
      <c r="AS1568" s="13" t="e">
        <f t="shared" si="1882"/>
        <v>#N/A</v>
      </c>
      <c r="AT1568" s="13" t="e">
        <f t="shared" si="1883"/>
        <v>#N/A</v>
      </c>
      <c r="AU1568" s="13" t="e">
        <f t="shared" si="1884"/>
        <v>#N/A</v>
      </c>
      <c r="AV1568" s="13" t="e">
        <f t="shared" si="1885"/>
        <v>#N/A</v>
      </c>
      <c r="AW1568" s="13" t="e">
        <f t="shared" si="1886"/>
        <v>#N/A</v>
      </c>
      <c r="AX1568" s="13" t="e">
        <f t="shared" si="1887"/>
        <v>#N/A</v>
      </c>
      <c r="AY1568" s="13" t="e">
        <f t="shared" si="1888"/>
        <v>#N/A</v>
      </c>
      <c r="AZ1568" s="13" t="e">
        <f t="shared" si="1889"/>
        <v>#N/A</v>
      </c>
      <c r="BA1568" s="13" t="e">
        <f t="shared" si="1890"/>
        <v>#N/A</v>
      </c>
      <c r="BB1568" s="13" t="e">
        <f t="shared" si="1891"/>
        <v>#N/A</v>
      </c>
      <c r="BC1568" s="13" t="e">
        <f t="shared" si="1892"/>
        <v>#N/A</v>
      </c>
      <c r="BD1568" s="13" t="e">
        <f t="shared" si="1893"/>
        <v>#N/A</v>
      </c>
      <c r="BE1568" s="13" t="e">
        <f t="shared" si="1894"/>
        <v>#N/A</v>
      </c>
      <c r="BF1568" s="13" t="e">
        <f t="shared" si="1895"/>
        <v>#N/A</v>
      </c>
      <c r="BG1568" s="13" t="e">
        <f t="shared" si="1896"/>
        <v>#N/A</v>
      </c>
      <c r="BH1568" s="13" t="e">
        <f t="shared" si="1897"/>
        <v>#N/A</v>
      </c>
      <c r="BI1568" s="13" t="e">
        <f t="shared" si="1898"/>
        <v>#N/A</v>
      </c>
      <c r="BJ1568" s="14" t="e">
        <f t="shared" si="1899"/>
        <v>#N/A</v>
      </c>
      <c r="BK1568" s="14" t="e">
        <f t="shared" si="1900"/>
        <v>#N/A</v>
      </c>
      <c r="BL1568" s="14" t="e">
        <f t="shared" si="1901"/>
        <v>#N/A</v>
      </c>
      <c r="BM1568" s="14" t="e">
        <f t="shared" si="1902"/>
        <v>#N/A</v>
      </c>
      <c r="BN1568" s="14" t="e">
        <f t="shared" si="1903"/>
        <v>#N/A</v>
      </c>
    </row>
    <row r="1569" spans="1:66" x14ac:dyDescent="0.25">
      <c r="A1569" t="s">
        <v>342</v>
      </c>
      <c r="B1569" t="s">
        <v>409</v>
      </c>
      <c r="C1569" t="s">
        <v>429</v>
      </c>
      <c r="D1569" s="11">
        <v>44472</v>
      </c>
      <c r="E1569" s="10">
        <f>VLOOKUP(A1569,home!$A$2:$E$405,3,FALSE)</f>
        <v>1.1741999999999999</v>
      </c>
      <c r="F1569" s="10">
        <f>VLOOKUP(B1569,home!$B$2:$E$405,3,FALSE)</f>
        <v>1.0646</v>
      </c>
      <c r="G1569" s="10">
        <f>VLOOKUP(C1569,away!$B$2:$E$405,4,FALSE)</f>
        <v>1.0385</v>
      </c>
      <c r="H1569" s="10">
        <f>VLOOKUP(A1569,away!$A$2:$E$405,3,FALSE)</f>
        <v>0.85970000000000002</v>
      </c>
      <c r="I1569" s="10">
        <f>VLOOKUP(C1569,away!$B$2:$E$405,3,FALSE)</f>
        <v>0.69279999999999997</v>
      </c>
      <c r="J1569" s="10">
        <f>VLOOKUP(B1569,home!$B$2:$E$405,4,FALSE)</f>
        <v>1.2795000000000001</v>
      </c>
      <c r="K1569" s="12">
        <f t="shared" si="1848"/>
        <v>1.2981803728199999</v>
      </c>
      <c r="L1569" s="12">
        <f t="shared" si="1849"/>
        <v>0.76207040471999998</v>
      </c>
      <c r="M1569" s="13">
        <f t="shared" si="1850"/>
        <v>0.12742201130920253</v>
      </c>
      <c r="N1569" s="13">
        <f t="shared" si="1851"/>
        <v>0.16541675414685478</v>
      </c>
      <c r="O1569" s="13">
        <f t="shared" si="1852"/>
        <v>9.7104543728640386E-2</v>
      </c>
      <c r="P1569" s="13">
        <f t="shared" si="1853"/>
        <v>0.12605921278016236</v>
      </c>
      <c r="Q1569" s="13">
        <f t="shared" si="1854"/>
        <v>0.10737039178451911</v>
      </c>
      <c r="R1569" s="13">
        <f t="shared" si="1855"/>
        <v>3.7000249469717951E-2</v>
      </c>
      <c r="S1569" s="13">
        <f t="shared" si="1856"/>
        <v>3.1177747399139095E-2</v>
      </c>
      <c r="T1569" s="13">
        <f t="shared" si="1857"/>
        <v>8.1823797922173439E-2</v>
      </c>
      <c r="U1569" s="13">
        <f t="shared" si="1858"/>
        <v>4.8032997651031452E-2</v>
      </c>
      <c r="V1569" s="13">
        <f t="shared" si="1859"/>
        <v>3.4271440520212237E-3</v>
      </c>
      <c r="W1569" s="13">
        <f t="shared" si="1860"/>
        <v>4.6462045078885496E-2</v>
      </c>
      <c r="X1569" s="13">
        <f t="shared" si="1861"/>
        <v>3.5407349497385152E-2</v>
      </c>
      <c r="Y1569" s="13">
        <f t="shared" si="1862"/>
        <v>1.3491446580767393E-2</v>
      </c>
      <c r="Z1569" s="13">
        <f t="shared" si="1863"/>
        <v>9.3989316960429777E-3</v>
      </c>
      <c r="AA1569" s="13">
        <f t="shared" si="1864"/>
        <v>1.2201508653278787E-2</v>
      </c>
      <c r="AB1569" s="13">
        <f t="shared" si="1865"/>
        <v>7.9198795262399556E-3</v>
      </c>
      <c r="AC1569" s="13">
        <f t="shared" si="1866"/>
        <v>2.1190563783053098E-4</v>
      </c>
      <c r="AD1569" s="13">
        <f t="shared" si="1867"/>
        <v>1.5079028750621802E-2</v>
      </c>
      <c r="AE1569" s="13">
        <f t="shared" si="1868"/>
        <v>1.1491281542770872E-2</v>
      </c>
      <c r="AF1569" s="13">
        <f t="shared" si="1869"/>
        <v>4.3785827880254312E-3</v>
      </c>
      <c r="AG1569" s="13">
        <f t="shared" si="1870"/>
        <v>1.1122627857901891E-3</v>
      </c>
      <c r="AH1569" s="13">
        <f t="shared" si="1871"/>
        <v>1.7906619203847765E-3</v>
      </c>
      <c r="AI1569" s="13">
        <f t="shared" si="1872"/>
        <v>2.324602159399686E-3</v>
      </c>
      <c r="AJ1569" s="13">
        <f t="shared" si="1873"/>
        <v>1.5088764489738309E-3</v>
      </c>
      <c r="AK1569" s="13">
        <f t="shared" si="1874"/>
        <v>6.5293126368938851E-4</v>
      </c>
      <c r="AL1569" s="13">
        <f t="shared" si="1875"/>
        <v>8.3855709430842162E-6</v>
      </c>
      <c r="AM1569" s="13">
        <f t="shared" si="1876"/>
        <v>3.9150598330491412E-3</v>
      </c>
      <c r="AN1569" s="13">
        <f t="shared" si="1877"/>
        <v>2.9835512314747743E-3</v>
      </c>
      <c r="AO1569" s="13">
        <f t="shared" si="1878"/>
        <v>1.1368380472364177E-3</v>
      </c>
      <c r="AP1569" s="13">
        <f t="shared" si="1879"/>
        <v>2.8878354358618385E-4</v>
      </c>
      <c r="AQ1569" s="13">
        <f t="shared" si="1880"/>
        <v>5.5018347984299715E-5</v>
      </c>
      <c r="AR1569" s="13">
        <f t="shared" si="1881"/>
        <v>2.7292209087686385E-4</v>
      </c>
      <c r="AS1569" s="13">
        <f t="shared" si="1882"/>
        <v>3.54302101685341E-4</v>
      </c>
      <c r="AT1569" s="13">
        <f t="shared" si="1883"/>
        <v>2.2997401722839276E-4</v>
      </c>
      <c r="AU1569" s="13">
        <f t="shared" si="1884"/>
        <v>9.9515918474822685E-5</v>
      </c>
      <c r="AV1569" s="13">
        <f t="shared" si="1885"/>
        <v>3.2297403036792504E-5</v>
      </c>
      <c r="AW1569" s="13">
        <f t="shared" si="1886"/>
        <v>2.3044127605244027E-7</v>
      </c>
      <c r="AX1569" s="13">
        <f t="shared" si="1887"/>
        <v>8.4707563894672352E-4</v>
      </c>
      <c r="AY1569" s="13">
        <f t="shared" si="1888"/>
        <v>6.4553127500058217E-4</v>
      </c>
      <c r="AZ1569" s="13">
        <f t="shared" si="1889"/>
        <v>2.459701399995556E-4</v>
      </c>
      <c r="BA1569" s="13">
        <f t="shared" si="1890"/>
        <v>6.2482188046165488E-5</v>
      </c>
      <c r="BB1569" s="13">
        <f t="shared" si="1891"/>
        <v>1.1903956583033116E-5</v>
      </c>
      <c r="BC1569" s="13">
        <f t="shared" si="1892"/>
        <v>1.8143306022002712E-6</v>
      </c>
      <c r="BD1569" s="13">
        <f t="shared" si="1893"/>
        <v>3.4664308041926702E-5</v>
      </c>
      <c r="BE1569" s="13">
        <f t="shared" si="1894"/>
        <v>4.5000524337415727E-5</v>
      </c>
      <c r="BF1569" s="13">
        <f t="shared" si="1895"/>
        <v>2.9209398730720914E-5</v>
      </c>
      <c r="BG1569" s="13">
        <f t="shared" si="1896"/>
        <v>1.2639689378031772E-5</v>
      </c>
      <c r="BH1569" s="13">
        <f t="shared" si="1897"/>
        <v>4.1021491672755689E-6</v>
      </c>
      <c r="BI1569" s="13">
        <f t="shared" si="1898"/>
        <v>1.0650659070674099E-6</v>
      </c>
      <c r="BJ1569" s="14">
        <f t="shared" si="1899"/>
        <v>0.49222696941030264</v>
      </c>
      <c r="BK1569" s="14">
        <f t="shared" si="1900"/>
        <v>0.28895193802429936</v>
      </c>
      <c r="BL1569" s="14">
        <f t="shared" si="1901"/>
        <v>0.20965194348822083</v>
      </c>
      <c r="BM1569" s="14">
        <f t="shared" si="1902"/>
        <v>0.33921131856604436</v>
      </c>
      <c r="BN1569" s="14">
        <f t="shared" si="1903"/>
        <v>0.66037316321909711</v>
      </c>
    </row>
    <row r="1570" spans="1:66" x14ac:dyDescent="0.25">
      <c r="A1570" t="s">
        <v>40</v>
      </c>
      <c r="B1570" t="s">
        <v>236</v>
      </c>
      <c r="C1570" t="s">
        <v>517</v>
      </c>
      <c r="D1570" s="11">
        <v>44472</v>
      </c>
      <c r="E1570" s="10">
        <f>VLOOKUP(A1570,home!$A$2:$E$405,3,FALSE)</f>
        <v>1.5047999999999999</v>
      </c>
      <c r="F1570" s="10">
        <f>VLOOKUP(B1570,home!$B$2:$E$405,3,FALSE)</f>
        <v>1.2294</v>
      </c>
      <c r="G1570" s="10" t="e">
        <f>VLOOKUP(C1570,away!$B$2:$E$405,4,FALSE)</f>
        <v>#N/A</v>
      </c>
      <c r="H1570" s="10">
        <f>VLOOKUP(A1570,away!$A$2:$E$405,3,FALSE)</f>
        <v>1.2</v>
      </c>
      <c r="I1570" s="10" t="e">
        <f>VLOOKUP(C1570,away!$B$2:$E$405,3,FALSE)</f>
        <v>#N/A</v>
      </c>
      <c r="J1570" s="10">
        <f>VLOOKUP(B1570,home!$B$2:$E$405,4,FALSE)</f>
        <v>1</v>
      </c>
      <c r="K1570" s="12" t="e">
        <f t="shared" si="1848"/>
        <v>#N/A</v>
      </c>
      <c r="L1570" s="12" t="e">
        <f t="shared" si="1849"/>
        <v>#N/A</v>
      </c>
      <c r="M1570" s="13" t="e">
        <f t="shared" si="1850"/>
        <v>#N/A</v>
      </c>
      <c r="N1570" s="13" t="e">
        <f t="shared" si="1851"/>
        <v>#N/A</v>
      </c>
      <c r="O1570" s="13" t="e">
        <f t="shared" si="1852"/>
        <v>#N/A</v>
      </c>
      <c r="P1570" s="13" t="e">
        <f t="shared" si="1853"/>
        <v>#N/A</v>
      </c>
      <c r="Q1570" s="13" t="e">
        <f t="shared" si="1854"/>
        <v>#N/A</v>
      </c>
      <c r="R1570" s="13" t="e">
        <f t="shared" si="1855"/>
        <v>#N/A</v>
      </c>
      <c r="S1570" s="13" t="e">
        <f t="shared" si="1856"/>
        <v>#N/A</v>
      </c>
      <c r="T1570" s="13" t="e">
        <f t="shared" si="1857"/>
        <v>#N/A</v>
      </c>
      <c r="U1570" s="13" t="e">
        <f t="shared" si="1858"/>
        <v>#N/A</v>
      </c>
      <c r="V1570" s="13" t="e">
        <f t="shared" si="1859"/>
        <v>#N/A</v>
      </c>
      <c r="W1570" s="13" t="e">
        <f t="shared" si="1860"/>
        <v>#N/A</v>
      </c>
      <c r="X1570" s="13" t="e">
        <f t="shared" si="1861"/>
        <v>#N/A</v>
      </c>
      <c r="Y1570" s="13" t="e">
        <f t="shared" si="1862"/>
        <v>#N/A</v>
      </c>
      <c r="Z1570" s="13" t="e">
        <f t="shared" si="1863"/>
        <v>#N/A</v>
      </c>
      <c r="AA1570" s="13" t="e">
        <f t="shared" si="1864"/>
        <v>#N/A</v>
      </c>
      <c r="AB1570" s="13" t="e">
        <f t="shared" si="1865"/>
        <v>#N/A</v>
      </c>
      <c r="AC1570" s="13" t="e">
        <f t="shared" si="1866"/>
        <v>#N/A</v>
      </c>
      <c r="AD1570" s="13" t="e">
        <f t="shared" si="1867"/>
        <v>#N/A</v>
      </c>
      <c r="AE1570" s="13" t="e">
        <f t="shared" si="1868"/>
        <v>#N/A</v>
      </c>
      <c r="AF1570" s="13" t="e">
        <f t="shared" si="1869"/>
        <v>#N/A</v>
      </c>
      <c r="AG1570" s="13" t="e">
        <f t="shared" si="1870"/>
        <v>#N/A</v>
      </c>
      <c r="AH1570" s="13" t="e">
        <f t="shared" si="1871"/>
        <v>#N/A</v>
      </c>
      <c r="AI1570" s="13" t="e">
        <f t="shared" si="1872"/>
        <v>#N/A</v>
      </c>
      <c r="AJ1570" s="13" t="e">
        <f t="shared" si="1873"/>
        <v>#N/A</v>
      </c>
      <c r="AK1570" s="13" t="e">
        <f t="shared" si="1874"/>
        <v>#N/A</v>
      </c>
      <c r="AL1570" s="13" t="e">
        <f t="shared" si="1875"/>
        <v>#N/A</v>
      </c>
      <c r="AM1570" s="13" t="e">
        <f t="shared" si="1876"/>
        <v>#N/A</v>
      </c>
      <c r="AN1570" s="13" t="e">
        <f t="shared" si="1877"/>
        <v>#N/A</v>
      </c>
      <c r="AO1570" s="13" t="e">
        <f t="shared" si="1878"/>
        <v>#N/A</v>
      </c>
      <c r="AP1570" s="13" t="e">
        <f t="shared" si="1879"/>
        <v>#N/A</v>
      </c>
      <c r="AQ1570" s="13" t="e">
        <f t="shared" si="1880"/>
        <v>#N/A</v>
      </c>
      <c r="AR1570" s="13" t="e">
        <f t="shared" si="1881"/>
        <v>#N/A</v>
      </c>
      <c r="AS1570" s="13" t="e">
        <f t="shared" si="1882"/>
        <v>#N/A</v>
      </c>
      <c r="AT1570" s="13" t="e">
        <f t="shared" si="1883"/>
        <v>#N/A</v>
      </c>
      <c r="AU1570" s="13" t="e">
        <f t="shared" si="1884"/>
        <v>#N/A</v>
      </c>
      <c r="AV1570" s="13" t="e">
        <f t="shared" si="1885"/>
        <v>#N/A</v>
      </c>
      <c r="AW1570" s="13" t="e">
        <f t="shared" si="1886"/>
        <v>#N/A</v>
      </c>
      <c r="AX1570" s="13" t="e">
        <f t="shared" si="1887"/>
        <v>#N/A</v>
      </c>
      <c r="AY1570" s="13" t="e">
        <f t="shared" si="1888"/>
        <v>#N/A</v>
      </c>
      <c r="AZ1570" s="13" t="e">
        <f t="shared" si="1889"/>
        <v>#N/A</v>
      </c>
      <c r="BA1570" s="13" t="e">
        <f t="shared" si="1890"/>
        <v>#N/A</v>
      </c>
      <c r="BB1570" s="13" t="e">
        <f t="shared" si="1891"/>
        <v>#N/A</v>
      </c>
      <c r="BC1570" s="13" t="e">
        <f t="shared" si="1892"/>
        <v>#N/A</v>
      </c>
      <c r="BD1570" s="13" t="e">
        <f t="shared" si="1893"/>
        <v>#N/A</v>
      </c>
      <c r="BE1570" s="13" t="e">
        <f t="shared" si="1894"/>
        <v>#N/A</v>
      </c>
      <c r="BF1570" s="13" t="e">
        <f t="shared" si="1895"/>
        <v>#N/A</v>
      </c>
      <c r="BG1570" s="13" t="e">
        <f t="shared" si="1896"/>
        <v>#N/A</v>
      </c>
      <c r="BH1570" s="13" t="e">
        <f t="shared" si="1897"/>
        <v>#N/A</v>
      </c>
      <c r="BI1570" s="13" t="e">
        <f t="shared" si="1898"/>
        <v>#N/A</v>
      </c>
      <c r="BJ1570" s="14" t="e">
        <f t="shared" si="1899"/>
        <v>#N/A</v>
      </c>
      <c r="BK1570" s="14" t="e">
        <f t="shared" si="1900"/>
        <v>#N/A</v>
      </c>
      <c r="BL1570" s="14" t="e">
        <f t="shared" si="1901"/>
        <v>#N/A</v>
      </c>
      <c r="BM1570" s="14" t="e">
        <f t="shared" si="1902"/>
        <v>#N/A</v>
      </c>
      <c r="BN1570" s="14" t="e">
        <f t="shared" si="1903"/>
        <v>#N/A</v>
      </c>
    </row>
    <row r="1571" spans="1:66" x14ac:dyDescent="0.25">
      <c r="A1571" t="s">
        <v>40</v>
      </c>
      <c r="B1571" t="s">
        <v>42</v>
      </c>
      <c r="C1571" t="s">
        <v>234</v>
      </c>
      <c r="D1571" s="11">
        <v>44472</v>
      </c>
      <c r="E1571" s="10">
        <f>VLOOKUP(A1571,home!$A$2:$E$405,3,FALSE)</f>
        <v>1.5047999999999999</v>
      </c>
      <c r="F1571" s="10">
        <f>VLOOKUP(B1571,home!$B$2:$E$405,3,FALSE)</f>
        <v>1.3955</v>
      </c>
      <c r="G1571" s="10">
        <f>VLOOKUP(C1571,away!$B$2:$E$405,4,FALSE)</f>
        <v>0.89710000000000001</v>
      </c>
      <c r="H1571" s="10">
        <f>VLOOKUP(A1571,away!$A$2:$E$405,3,FALSE)</f>
        <v>1.2</v>
      </c>
      <c r="I1571" s="10">
        <f>VLOOKUP(C1571,away!$B$2:$E$405,3,FALSE)</f>
        <v>0.70830000000000004</v>
      </c>
      <c r="J1571" s="10">
        <f>VLOOKUP(B1571,home!$B$2:$E$405,4,FALSE)</f>
        <v>0.83330000000000004</v>
      </c>
      <c r="K1571" s="12">
        <f t="shared" si="1848"/>
        <v>1.8838637096399997</v>
      </c>
      <c r="L1571" s="12">
        <f t="shared" si="1849"/>
        <v>0.70827166800000008</v>
      </c>
      <c r="M1571" s="13">
        <f t="shared" si="1850"/>
        <v>7.4860014887099327E-2</v>
      </c>
      <c r="N1571" s="13">
        <f t="shared" si="1851"/>
        <v>0.14102606534891657</v>
      </c>
      <c r="O1571" s="13">
        <f t="shared" si="1852"/>
        <v>5.3021227610590679E-2</v>
      </c>
      <c r="P1571" s="13">
        <f t="shared" si="1853"/>
        <v>9.9884766536154135E-2</v>
      </c>
      <c r="Q1571" s="13">
        <f t="shared" si="1854"/>
        <v>0.13283694331207149</v>
      </c>
      <c r="R1571" s="13">
        <f t="shared" si="1855"/>
        <v>1.8776716659580358E-2</v>
      </c>
      <c r="S1571" s="13">
        <f t="shared" si="1856"/>
        <v>3.3318743661181649E-2</v>
      </c>
      <c r="T1571" s="13">
        <f t="shared" si="1857"/>
        <v>9.4084643411662325E-2</v>
      </c>
      <c r="U1571" s="13">
        <f t="shared" si="1858"/>
        <v>3.5372775101176243E-2</v>
      </c>
      <c r="V1571" s="13">
        <f t="shared" si="1859"/>
        <v>4.9396418055075433E-3</v>
      </c>
      <c r="W1571" s="13">
        <f t="shared" si="1860"/>
        <v>8.3415565601705821E-2</v>
      </c>
      <c r="X1571" s="13">
        <f t="shared" si="1861"/>
        <v>5.9080881785883603E-2</v>
      </c>
      <c r="Y1571" s="13">
        <f t="shared" si="1862"/>
        <v>2.0922657344699305E-2</v>
      </c>
      <c r="Z1571" s="13">
        <f t="shared" si="1863"/>
        <v>4.4330054760147904E-3</v>
      </c>
      <c r="AA1571" s="13">
        <f t="shared" si="1864"/>
        <v>8.3511781408996573E-3</v>
      </c>
      <c r="AB1571" s="13">
        <f t="shared" si="1865"/>
        <v>7.8662407161898523E-3</v>
      </c>
      <c r="AC1571" s="13">
        <f t="shared" si="1866"/>
        <v>4.1193133048018395E-4</v>
      </c>
      <c r="AD1571" s="13">
        <f t="shared" si="1867"/>
        <v>3.9285889214037029E-2</v>
      </c>
      <c r="AE1571" s="13">
        <f t="shared" si="1868"/>
        <v>2.7825082282489217E-2</v>
      </c>
      <c r="AF1571" s="13">
        <f t="shared" si="1869"/>
        <v>9.8538587202279433E-3</v>
      </c>
      <c r="AG1571" s="13">
        <f t="shared" si="1870"/>
        <v>2.3264029840040644E-3</v>
      </c>
      <c r="AH1571" s="13">
        <f t="shared" si="1871"/>
        <v>7.8494304568753239E-4</v>
      </c>
      <c r="AI1571" s="13">
        <f t="shared" si="1872"/>
        <v>1.4787257179050349E-3</v>
      </c>
      <c r="AJ1571" s="13">
        <f t="shared" si="1873"/>
        <v>1.3928588582363254E-3</v>
      </c>
      <c r="AK1571" s="13">
        <f t="shared" si="1874"/>
        <v>8.7465208522733979E-4</v>
      </c>
      <c r="AL1571" s="13">
        <f t="shared" si="1875"/>
        <v>2.1985389575994443E-5</v>
      </c>
      <c r="AM1571" s="13">
        <f t="shared" si="1876"/>
        <v>1.4801852198252374E-2</v>
      </c>
      <c r="AN1571" s="13">
        <f t="shared" si="1877"/>
        <v>1.0483732545945675E-2</v>
      </c>
      <c r="AO1571" s="13">
        <f t="shared" si="1878"/>
        <v>3.7126653685914156E-3</v>
      </c>
      <c r="AP1571" s="13">
        <f t="shared" si="1879"/>
        <v>8.7652523111269242E-4</v>
      </c>
      <c r="AQ1571" s="13">
        <f t="shared" si="1880"/>
        <v>1.5520449687106804E-4</v>
      </c>
      <c r="AR1571" s="13">
        <f t="shared" si="1881"/>
        <v>1.1119058405082184E-4</v>
      </c>
      <c r="AS1571" s="13">
        <f t="shared" si="1882"/>
        <v>2.0946790614701942E-4</v>
      </c>
      <c r="AT1571" s="13">
        <f t="shared" si="1883"/>
        <v>1.9730449336232366E-4</v>
      </c>
      <c r="AU1571" s="13">
        <f t="shared" si="1884"/>
        <v>1.2389825826472929E-4</v>
      </c>
      <c r="AV1571" s="13">
        <f t="shared" si="1885"/>
        <v>5.8351858108131865E-5</v>
      </c>
      <c r="AW1571" s="13">
        <f t="shared" si="1886"/>
        <v>8.1485627552695859E-7</v>
      </c>
      <c r="AX1571" s="13">
        <f t="shared" si="1887"/>
        <v>4.647445365290449E-3</v>
      </c>
      <c r="AY1571" s="13">
        <f t="shared" si="1888"/>
        <v>3.2916538808131358E-3</v>
      </c>
      <c r="AZ1571" s="13">
        <f t="shared" si="1889"/>
        <v>1.1656925923210965E-3</v>
      </c>
      <c r="BA1571" s="13">
        <f t="shared" si="1890"/>
        <v>2.7520901224616909E-4</v>
      </c>
      <c r="BB1571" s="13">
        <f t="shared" si="1891"/>
        <v>4.8730686538056652E-5</v>
      </c>
      <c r="BC1571" s="13">
        <f t="shared" si="1892"/>
        <v>6.9029129274189107E-6</v>
      </c>
      <c r="BD1571" s="13">
        <f t="shared" si="1893"/>
        <v>1.3125523405261621E-5</v>
      </c>
      <c r="BE1571" s="13">
        <f t="shared" si="1894"/>
        <v>2.4726697213202801E-5</v>
      </c>
      <c r="BF1571" s="13">
        <f t="shared" si="1895"/>
        <v>2.3290863769604639E-5</v>
      </c>
      <c r="BG1571" s="13">
        <f t="shared" si="1896"/>
        <v>1.4625604340575758E-5</v>
      </c>
      <c r="BH1571" s="13">
        <f t="shared" si="1897"/>
        <v>6.8881613121909761E-6</v>
      </c>
      <c r="BI1571" s="13">
        <f t="shared" si="1898"/>
        <v>2.5952714244365642E-6</v>
      </c>
      <c r="BJ1571" s="14">
        <f t="shared" si="1899"/>
        <v>0.6501236042966072</v>
      </c>
      <c r="BK1571" s="14">
        <f t="shared" si="1900"/>
        <v>0.21672873749081192</v>
      </c>
      <c r="BL1571" s="14">
        <f t="shared" si="1901"/>
        <v>0.12870478315689127</v>
      </c>
      <c r="BM1571" s="14">
        <f t="shared" si="1902"/>
        <v>0.47629355704137477</v>
      </c>
      <c r="BN1571" s="14">
        <f t="shared" si="1903"/>
        <v>0.52040573435441262</v>
      </c>
    </row>
    <row r="1572" spans="1:66" x14ac:dyDescent="0.25">
      <c r="A1572" t="s">
        <v>40</v>
      </c>
      <c r="B1572" t="s">
        <v>320</v>
      </c>
      <c r="C1572" t="s">
        <v>235</v>
      </c>
      <c r="D1572" s="11">
        <v>44472</v>
      </c>
      <c r="E1572" s="10">
        <f>VLOOKUP(A1572,home!$A$2:$E$405,3,FALSE)</f>
        <v>1.5047999999999999</v>
      </c>
      <c r="F1572" s="10">
        <f>VLOOKUP(B1572,home!$B$2:$E$405,3,FALSE)</f>
        <v>1.6281000000000001</v>
      </c>
      <c r="G1572" s="10">
        <f>VLOOKUP(C1572,away!$B$2:$E$405,4,FALSE)</f>
        <v>0.9304</v>
      </c>
      <c r="H1572" s="10">
        <f>VLOOKUP(A1572,away!$A$2:$E$405,3,FALSE)</f>
        <v>1.2</v>
      </c>
      <c r="I1572" s="10">
        <f>VLOOKUP(C1572,away!$B$2:$E$405,3,FALSE)</f>
        <v>1.4582999999999999</v>
      </c>
      <c r="J1572" s="10">
        <f>VLOOKUP(B1572,home!$B$2:$E$405,4,FALSE)</f>
        <v>0.58330000000000004</v>
      </c>
      <c r="K1572" s="12">
        <f t="shared" si="1848"/>
        <v>2.2794473243520001</v>
      </c>
      <c r="L1572" s="12">
        <f t="shared" si="1849"/>
        <v>1.0207516679999999</v>
      </c>
      <c r="M1572" s="13">
        <f t="shared" si="1850"/>
        <v>3.6875828663210208E-2</v>
      </c>
      <c r="N1572" s="13">
        <f t="shared" si="1851"/>
        <v>8.4056508979617306E-2</v>
      </c>
      <c r="O1572" s="13">
        <f t="shared" si="1852"/>
        <v>3.7641063616854022E-2</v>
      </c>
      <c r="P1572" s="13">
        <f t="shared" si="1853"/>
        <v>8.5800821747201328E-2</v>
      </c>
      <c r="Q1572" s="13">
        <f t="shared" si="1854"/>
        <v>9.5801192243979275E-2</v>
      </c>
      <c r="R1572" s="13">
        <f t="shared" si="1855"/>
        <v>1.9211089236098926E-2</v>
      </c>
      <c r="S1572" s="13">
        <f t="shared" si="1856"/>
        <v>4.9909258173766971E-2</v>
      </c>
      <c r="T1572" s="13">
        <f t="shared" si="1857"/>
        <v>9.7789226779430499E-2</v>
      </c>
      <c r="U1572" s="13">
        <f t="shared" si="1858"/>
        <v>4.3790665957113208E-2</v>
      </c>
      <c r="V1572" s="13">
        <f t="shared" si="1859"/>
        <v>1.2902927712147466E-2</v>
      </c>
      <c r="W1572" s="13">
        <f t="shared" si="1860"/>
        <v>7.2791257110090046E-2</v>
      </c>
      <c r="X1572" s="13">
        <f t="shared" si="1861"/>
        <v>7.4301797110941273E-2</v>
      </c>
      <c r="Y1572" s="13">
        <f t="shared" si="1862"/>
        <v>3.7921841668195441E-2</v>
      </c>
      <c r="Z1572" s="13">
        <f t="shared" si="1863"/>
        <v>6.5365837939482755E-3</v>
      </c>
      <c r="AA1572" s="13">
        <f t="shared" si="1864"/>
        <v>1.4899798439518042E-2</v>
      </c>
      <c r="AB1572" s="13">
        <f t="shared" si="1865"/>
        <v>1.6981652843171754E-2</v>
      </c>
      <c r="AC1572" s="13">
        <f t="shared" si="1866"/>
        <v>1.8763676654531159E-3</v>
      </c>
      <c r="AD1572" s="13">
        <f t="shared" si="1867"/>
        <v>4.1480959063953327E-2</v>
      </c>
      <c r="AE1572" s="13">
        <f t="shared" si="1868"/>
        <v>4.2341758154770072E-2</v>
      </c>
      <c r="AF1572" s="13">
        <f t="shared" si="1869"/>
        <v>2.1610210131267075E-2</v>
      </c>
      <c r="AG1572" s="13">
        <f t="shared" si="1870"/>
        <v>7.3528860124404552E-3</v>
      </c>
      <c r="AH1572" s="13">
        <f t="shared" si="1871"/>
        <v>1.6680572026736176E-3</v>
      </c>
      <c r="AI1572" s="13">
        <f t="shared" si="1872"/>
        <v>3.8022485275004594E-3</v>
      </c>
      <c r="AJ1572" s="13">
        <f t="shared" si="1873"/>
        <v>4.3335126162661278E-3</v>
      </c>
      <c r="AK1572" s="13">
        <f t="shared" si="1874"/>
        <v>3.2926712460644874E-3</v>
      </c>
      <c r="AL1572" s="13">
        <f t="shared" si="1875"/>
        <v>1.7463351298881963E-4</v>
      </c>
      <c r="AM1572" s="13">
        <f t="shared" si="1876"/>
        <v>1.8910732229976655E-2</v>
      </c>
      <c r="AN1572" s="13">
        <f t="shared" si="1877"/>
        <v>1.9303161466850027E-2</v>
      </c>
      <c r="AO1572" s="13">
        <f t="shared" si="1878"/>
        <v>9.8518671324802458E-3</v>
      </c>
      <c r="AP1572" s="13">
        <f t="shared" si="1879"/>
        <v>3.3521032694645292E-3</v>
      </c>
      <c r="AQ1572" s="13">
        <f t="shared" si="1880"/>
        <v>8.5541625090354285E-4</v>
      </c>
      <c r="AR1572" s="13">
        <f t="shared" si="1881"/>
        <v>3.4053443438970192E-4</v>
      </c>
      <c r="AS1572" s="13">
        <f t="shared" si="1882"/>
        <v>7.762303053193278E-4</v>
      </c>
      <c r="AT1572" s="13">
        <f t="shared" si="1883"/>
        <v>8.8468804627053906E-4</v>
      </c>
      <c r="AU1572" s="13">
        <f t="shared" si="1884"/>
        <v>6.7219993331919293E-4</v>
      </c>
      <c r="AV1572" s="13">
        <f t="shared" si="1885"/>
        <v>3.8306108485850691E-4</v>
      </c>
      <c r="AW1572" s="13">
        <f t="shared" si="1886"/>
        <v>1.1286901852798231E-5</v>
      </c>
      <c r="AX1572" s="13">
        <f t="shared" si="1887"/>
        <v>7.1843363305262335E-3</v>
      </c>
      <c r="AY1572" s="13">
        <f t="shared" si="1888"/>
        <v>7.3334232928576517E-3</v>
      </c>
      <c r="AZ1572" s="13">
        <f t="shared" si="1889"/>
        <v>3.7428020291672497E-3</v>
      </c>
      <c r="BA1572" s="13">
        <f t="shared" si="1890"/>
        <v>1.2734904714220849E-3</v>
      </c>
      <c r="BB1572" s="13">
        <f t="shared" si="1891"/>
        <v>3.2497938072154986E-4</v>
      </c>
      <c r="BC1572" s="13">
        <f t="shared" si="1892"/>
        <v>6.6344648987425839E-5</v>
      </c>
      <c r="BD1572" s="13">
        <f t="shared" si="1893"/>
        <v>5.7933515319120765E-5</v>
      </c>
      <c r="BE1572" s="13">
        <f t="shared" si="1894"/>
        <v>1.3205639648447543E-4</v>
      </c>
      <c r="BF1572" s="13">
        <f t="shared" si="1895"/>
        <v>1.5050779981505222E-4</v>
      </c>
      <c r="BG1572" s="13">
        <f t="shared" si="1896"/>
        <v>1.1435820052750909E-4</v>
      </c>
      <c r="BH1572" s="13">
        <f t="shared" si="1897"/>
        <v>6.5168373552535038E-5</v>
      </c>
      <c r="BI1572" s="13">
        <f t="shared" si="1898"/>
        <v>2.970957494533953E-5</v>
      </c>
      <c r="BJ1572" s="14">
        <f t="shared" si="1899"/>
        <v>0.64764629375804195</v>
      </c>
      <c r="BK1572" s="14">
        <f t="shared" si="1900"/>
        <v>0.19487326076762557</v>
      </c>
      <c r="BL1572" s="14">
        <f t="shared" si="1901"/>
        <v>0.14922720735006192</v>
      </c>
      <c r="BM1572" s="14">
        <f t="shared" si="1902"/>
        <v>0.63157470479171207</v>
      </c>
      <c r="BN1572" s="14">
        <f t="shared" si="1903"/>
        <v>0.35938650448696108</v>
      </c>
    </row>
    <row r="1573" spans="1:66" x14ac:dyDescent="0.25">
      <c r="A1573" t="s">
        <v>40</v>
      </c>
      <c r="B1573" t="s">
        <v>318</v>
      </c>
      <c r="C1573" t="s">
        <v>553</v>
      </c>
      <c r="D1573" s="11">
        <v>44472</v>
      </c>
      <c r="E1573" s="10">
        <f>VLOOKUP(A1573,home!$A$2:$E$405,3,FALSE)</f>
        <v>1.5047999999999999</v>
      </c>
      <c r="F1573" s="10">
        <f>VLOOKUP(B1573,home!$B$2:$E$405,3,FALSE)</f>
        <v>0.8639</v>
      </c>
      <c r="G1573" s="10" t="e">
        <f>VLOOKUP(C1573,away!$B$2:$E$405,4,FALSE)</f>
        <v>#N/A</v>
      </c>
      <c r="H1573" s="10">
        <f>VLOOKUP(A1573,away!$A$2:$E$405,3,FALSE)</f>
        <v>1.2</v>
      </c>
      <c r="I1573" s="10" t="e">
        <f>VLOOKUP(C1573,away!$B$2:$E$405,3,FALSE)</f>
        <v>#N/A</v>
      </c>
      <c r="J1573" s="10">
        <f>VLOOKUP(B1573,home!$B$2:$E$405,4,FALSE)</f>
        <v>0.91669999999999996</v>
      </c>
      <c r="K1573" s="12" t="e">
        <f t="shared" si="1848"/>
        <v>#N/A</v>
      </c>
      <c r="L1573" s="12" t="e">
        <f t="shared" si="1849"/>
        <v>#N/A</v>
      </c>
      <c r="M1573" s="13" t="e">
        <f t="shared" si="1850"/>
        <v>#N/A</v>
      </c>
      <c r="N1573" s="13" t="e">
        <f t="shared" si="1851"/>
        <v>#N/A</v>
      </c>
      <c r="O1573" s="13" t="e">
        <f t="shared" si="1852"/>
        <v>#N/A</v>
      </c>
      <c r="P1573" s="13" t="e">
        <f t="shared" si="1853"/>
        <v>#N/A</v>
      </c>
      <c r="Q1573" s="13" t="e">
        <f t="shared" si="1854"/>
        <v>#N/A</v>
      </c>
      <c r="R1573" s="13" t="e">
        <f t="shared" si="1855"/>
        <v>#N/A</v>
      </c>
      <c r="S1573" s="13" t="e">
        <f t="shared" si="1856"/>
        <v>#N/A</v>
      </c>
      <c r="T1573" s="13" t="e">
        <f t="shared" si="1857"/>
        <v>#N/A</v>
      </c>
      <c r="U1573" s="13" t="e">
        <f t="shared" si="1858"/>
        <v>#N/A</v>
      </c>
      <c r="V1573" s="13" t="e">
        <f t="shared" si="1859"/>
        <v>#N/A</v>
      </c>
      <c r="W1573" s="13" t="e">
        <f t="shared" si="1860"/>
        <v>#N/A</v>
      </c>
      <c r="X1573" s="13" t="e">
        <f t="shared" si="1861"/>
        <v>#N/A</v>
      </c>
      <c r="Y1573" s="13" t="e">
        <f t="shared" si="1862"/>
        <v>#N/A</v>
      </c>
      <c r="Z1573" s="13" t="e">
        <f t="shared" si="1863"/>
        <v>#N/A</v>
      </c>
      <c r="AA1573" s="13" t="e">
        <f t="shared" si="1864"/>
        <v>#N/A</v>
      </c>
      <c r="AB1573" s="13" t="e">
        <f t="shared" si="1865"/>
        <v>#N/A</v>
      </c>
      <c r="AC1573" s="13" t="e">
        <f t="shared" si="1866"/>
        <v>#N/A</v>
      </c>
      <c r="AD1573" s="13" t="e">
        <f t="shared" si="1867"/>
        <v>#N/A</v>
      </c>
      <c r="AE1573" s="13" t="e">
        <f t="shared" si="1868"/>
        <v>#N/A</v>
      </c>
      <c r="AF1573" s="13" t="e">
        <f t="shared" si="1869"/>
        <v>#N/A</v>
      </c>
      <c r="AG1573" s="13" t="e">
        <f t="shared" si="1870"/>
        <v>#N/A</v>
      </c>
      <c r="AH1573" s="13" t="e">
        <f t="shared" si="1871"/>
        <v>#N/A</v>
      </c>
      <c r="AI1573" s="13" t="e">
        <f t="shared" si="1872"/>
        <v>#N/A</v>
      </c>
      <c r="AJ1573" s="13" t="e">
        <f t="shared" si="1873"/>
        <v>#N/A</v>
      </c>
      <c r="AK1573" s="13" t="e">
        <f t="shared" si="1874"/>
        <v>#N/A</v>
      </c>
      <c r="AL1573" s="13" t="e">
        <f t="shared" si="1875"/>
        <v>#N/A</v>
      </c>
      <c r="AM1573" s="13" t="e">
        <f t="shared" si="1876"/>
        <v>#N/A</v>
      </c>
      <c r="AN1573" s="13" t="e">
        <f t="shared" si="1877"/>
        <v>#N/A</v>
      </c>
      <c r="AO1573" s="13" t="e">
        <f t="shared" si="1878"/>
        <v>#N/A</v>
      </c>
      <c r="AP1573" s="13" t="e">
        <f t="shared" si="1879"/>
        <v>#N/A</v>
      </c>
      <c r="AQ1573" s="13" t="e">
        <f t="shared" si="1880"/>
        <v>#N/A</v>
      </c>
      <c r="AR1573" s="13" t="e">
        <f t="shared" si="1881"/>
        <v>#N/A</v>
      </c>
      <c r="AS1573" s="13" t="e">
        <f t="shared" si="1882"/>
        <v>#N/A</v>
      </c>
      <c r="AT1573" s="13" t="e">
        <f t="shared" si="1883"/>
        <v>#N/A</v>
      </c>
      <c r="AU1573" s="13" t="e">
        <f t="shared" si="1884"/>
        <v>#N/A</v>
      </c>
      <c r="AV1573" s="13" t="e">
        <f t="shared" si="1885"/>
        <v>#N/A</v>
      </c>
      <c r="AW1573" s="13" t="e">
        <f t="shared" si="1886"/>
        <v>#N/A</v>
      </c>
      <c r="AX1573" s="13" t="e">
        <f t="shared" si="1887"/>
        <v>#N/A</v>
      </c>
      <c r="AY1573" s="13" t="e">
        <f t="shared" si="1888"/>
        <v>#N/A</v>
      </c>
      <c r="AZ1573" s="13" t="e">
        <f t="shared" si="1889"/>
        <v>#N/A</v>
      </c>
      <c r="BA1573" s="13" t="e">
        <f t="shared" si="1890"/>
        <v>#N/A</v>
      </c>
      <c r="BB1573" s="13" t="e">
        <f t="shared" si="1891"/>
        <v>#N/A</v>
      </c>
      <c r="BC1573" s="13" t="e">
        <f t="shared" si="1892"/>
        <v>#N/A</v>
      </c>
      <c r="BD1573" s="13" t="e">
        <f t="shared" si="1893"/>
        <v>#N/A</v>
      </c>
      <c r="BE1573" s="13" t="e">
        <f t="shared" si="1894"/>
        <v>#N/A</v>
      </c>
      <c r="BF1573" s="13" t="e">
        <f t="shared" si="1895"/>
        <v>#N/A</v>
      </c>
      <c r="BG1573" s="13" t="e">
        <f t="shared" si="1896"/>
        <v>#N/A</v>
      </c>
      <c r="BH1573" s="13" t="e">
        <f t="shared" si="1897"/>
        <v>#N/A</v>
      </c>
      <c r="BI1573" s="13" t="e">
        <f t="shared" si="1898"/>
        <v>#N/A</v>
      </c>
      <c r="BJ1573" s="14" t="e">
        <f t="shared" si="1899"/>
        <v>#N/A</v>
      </c>
      <c r="BK1573" s="14" t="e">
        <f t="shared" si="1900"/>
        <v>#N/A</v>
      </c>
      <c r="BL1573" s="14" t="e">
        <f t="shared" si="1901"/>
        <v>#N/A</v>
      </c>
      <c r="BM1573" s="14" t="e">
        <f t="shared" si="1902"/>
        <v>#N/A</v>
      </c>
      <c r="BN1573" s="14" t="e">
        <f t="shared" si="1903"/>
        <v>#N/A</v>
      </c>
    </row>
    <row r="1574" spans="1:66" x14ac:dyDescent="0.25">
      <c r="A1574" t="s">
        <v>40</v>
      </c>
      <c r="B1574" t="s">
        <v>238</v>
      </c>
      <c r="C1574" t="s">
        <v>520</v>
      </c>
      <c r="D1574" s="11">
        <v>44472</v>
      </c>
      <c r="E1574" s="10">
        <f>VLOOKUP(A1574,home!$A$2:$E$405,3,FALSE)</f>
        <v>1.5047999999999999</v>
      </c>
      <c r="F1574" s="10">
        <f>VLOOKUP(B1574,home!$B$2:$E$405,3,FALSE)</f>
        <v>0.7974</v>
      </c>
      <c r="G1574" s="10" t="e">
        <f>VLOOKUP(C1574,away!$B$2:$E$405,4,FALSE)</f>
        <v>#N/A</v>
      </c>
      <c r="H1574" s="10">
        <f>VLOOKUP(A1574,away!$A$2:$E$405,3,FALSE)</f>
        <v>1.2</v>
      </c>
      <c r="I1574" s="10" t="e">
        <f>VLOOKUP(C1574,away!$B$2:$E$405,3,FALSE)</f>
        <v>#N/A</v>
      </c>
      <c r="J1574" s="10">
        <f>VLOOKUP(B1574,home!$B$2:$E$405,4,FALSE)</f>
        <v>1.1667000000000001</v>
      </c>
      <c r="K1574" s="12" t="e">
        <f t="shared" si="1848"/>
        <v>#N/A</v>
      </c>
      <c r="L1574" s="12" t="e">
        <f t="shared" si="1849"/>
        <v>#N/A</v>
      </c>
      <c r="M1574" s="13" t="e">
        <f t="shared" si="1850"/>
        <v>#N/A</v>
      </c>
      <c r="N1574" s="13" t="e">
        <f t="shared" si="1851"/>
        <v>#N/A</v>
      </c>
      <c r="O1574" s="13" t="e">
        <f t="shared" si="1852"/>
        <v>#N/A</v>
      </c>
      <c r="P1574" s="13" t="e">
        <f t="shared" si="1853"/>
        <v>#N/A</v>
      </c>
      <c r="Q1574" s="13" t="e">
        <f t="shared" si="1854"/>
        <v>#N/A</v>
      </c>
      <c r="R1574" s="13" t="e">
        <f t="shared" si="1855"/>
        <v>#N/A</v>
      </c>
      <c r="S1574" s="13" t="e">
        <f t="shared" si="1856"/>
        <v>#N/A</v>
      </c>
      <c r="T1574" s="13" t="e">
        <f t="shared" si="1857"/>
        <v>#N/A</v>
      </c>
      <c r="U1574" s="13" t="e">
        <f t="shared" si="1858"/>
        <v>#N/A</v>
      </c>
      <c r="V1574" s="13" t="e">
        <f t="shared" si="1859"/>
        <v>#N/A</v>
      </c>
      <c r="W1574" s="13" t="e">
        <f t="shared" si="1860"/>
        <v>#N/A</v>
      </c>
      <c r="X1574" s="13" t="e">
        <f t="shared" si="1861"/>
        <v>#N/A</v>
      </c>
      <c r="Y1574" s="13" t="e">
        <f t="shared" si="1862"/>
        <v>#N/A</v>
      </c>
      <c r="Z1574" s="13" t="e">
        <f t="shared" si="1863"/>
        <v>#N/A</v>
      </c>
      <c r="AA1574" s="13" t="e">
        <f t="shared" si="1864"/>
        <v>#N/A</v>
      </c>
      <c r="AB1574" s="13" t="e">
        <f t="shared" si="1865"/>
        <v>#N/A</v>
      </c>
      <c r="AC1574" s="13" t="e">
        <f t="shared" si="1866"/>
        <v>#N/A</v>
      </c>
      <c r="AD1574" s="13" t="e">
        <f t="shared" si="1867"/>
        <v>#N/A</v>
      </c>
      <c r="AE1574" s="13" t="e">
        <f t="shared" si="1868"/>
        <v>#N/A</v>
      </c>
      <c r="AF1574" s="13" t="e">
        <f t="shared" si="1869"/>
        <v>#N/A</v>
      </c>
      <c r="AG1574" s="13" t="e">
        <f t="shared" si="1870"/>
        <v>#N/A</v>
      </c>
      <c r="AH1574" s="13" t="e">
        <f t="shared" si="1871"/>
        <v>#N/A</v>
      </c>
      <c r="AI1574" s="13" t="e">
        <f t="shared" si="1872"/>
        <v>#N/A</v>
      </c>
      <c r="AJ1574" s="13" t="e">
        <f t="shared" si="1873"/>
        <v>#N/A</v>
      </c>
      <c r="AK1574" s="13" t="e">
        <f t="shared" si="1874"/>
        <v>#N/A</v>
      </c>
      <c r="AL1574" s="13" t="e">
        <f t="shared" si="1875"/>
        <v>#N/A</v>
      </c>
      <c r="AM1574" s="13" t="e">
        <f t="shared" si="1876"/>
        <v>#N/A</v>
      </c>
      <c r="AN1574" s="13" t="e">
        <f t="shared" si="1877"/>
        <v>#N/A</v>
      </c>
      <c r="AO1574" s="13" t="e">
        <f t="shared" si="1878"/>
        <v>#N/A</v>
      </c>
      <c r="AP1574" s="13" t="e">
        <f t="shared" si="1879"/>
        <v>#N/A</v>
      </c>
      <c r="AQ1574" s="13" t="e">
        <f t="shared" si="1880"/>
        <v>#N/A</v>
      </c>
      <c r="AR1574" s="13" t="e">
        <f t="shared" si="1881"/>
        <v>#N/A</v>
      </c>
      <c r="AS1574" s="13" t="e">
        <f t="shared" si="1882"/>
        <v>#N/A</v>
      </c>
      <c r="AT1574" s="13" t="e">
        <f t="shared" si="1883"/>
        <v>#N/A</v>
      </c>
      <c r="AU1574" s="13" t="e">
        <f t="shared" si="1884"/>
        <v>#N/A</v>
      </c>
      <c r="AV1574" s="13" t="e">
        <f t="shared" si="1885"/>
        <v>#N/A</v>
      </c>
      <c r="AW1574" s="13" t="e">
        <f t="shared" si="1886"/>
        <v>#N/A</v>
      </c>
      <c r="AX1574" s="13" t="e">
        <f t="shared" si="1887"/>
        <v>#N/A</v>
      </c>
      <c r="AY1574" s="13" t="e">
        <f t="shared" si="1888"/>
        <v>#N/A</v>
      </c>
      <c r="AZ1574" s="13" t="e">
        <f t="shared" si="1889"/>
        <v>#N/A</v>
      </c>
      <c r="BA1574" s="13" t="e">
        <f t="shared" si="1890"/>
        <v>#N/A</v>
      </c>
      <c r="BB1574" s="13" t="e">
        <f t="shared" si="1891"/>
        <v>#N/A</v>
      </c>
      <c r="BC1574" s="13" t="e">
        <f t="shared" si="1892"/>
        <v>#N/A</v>
      </c>
      <c r="BD1574" s="13" t="e">
        <f t="shared" si="1893"/>
        <v>#N/A</v>
      </c>
      <c r="BE1574" s="13" t="e">
        <f t="shared" si="1894"/>
        <v>#N/A</v>
      </c>
      <c r="BF1574" s="13" t="e">
        <f t="shared" si="1895"/>
        <v>#N/A</v>
      </c>
      <c r="BG1574" s="13" t="e">
        <f t="shared" si="1896"/>
        <v>#N/A</v>
      </c>
      <c r="BH1574" s="13" t="e">
        <f t="shared" si="1897"/>
        <v>#N/A</v>
      </c>
      <c r="BI1574" s="13" t="e">
        <f t="shared" si="1898"/>
        <v>#N/A</v>
      </c>
      <c r="BJ1574" s="14" t="e">
        <f t="shared" si="1899"/>
        <v>#N/A</v>
      </c>
      <c r="BK1574" s="14" t="e">
        <f t="shared" si="1900"/>
        <v>#N/A</v>
      </c>
      <c r="BL1574" s="14" t="e">
        <f t="shared" si="1901"/>
        <v>#N/A</v>
      </c>
      <c r="BM1574" s="14" t="e">
        <f t="shared" si="1902"/>
        <v>#N/A</v>
      </c>
      <c r="BN1574" s="14" t="e">
        <f t="shared" si="1903"/>
        <v>#N/A</v>
      </c>
    </row>
    <row r="1575" spans="1:66" x14ac:dyDescent="0.25">
      <c r="A1575" t="s">
        <v>40</v>
      </c>
      <c r="B1575" t="s">
        <v>237</v>
      </c>
      <c r="C1575" t="s">
        <v>239</v>
      </c>
      <c r="D1575" s="11">
        <v>44472</v>
      </c>
      <c r="E1575" s="10">
        <f>VLOOKUP(A1575,home!$A$2:$E$405,3,FALSE)</f>
        <v>1.5047999999999999</v>
      </c>
      <c r="F1575" s="10">
        <f>VLOOKUP(B1575,home!$B$2:$E$405,3,FALSE)</f>
        <v>0.66449999999999998</v>
      </c>
      <c r="G1575" s="10">
        <f>VLOOKUP(C1575,away!$B$2:$E$405,4,FALSE)</f>
        <v>0.432</v>
      </c>
      <c r="H1575" s="10">
        <f>VLOOKUP(A1575,away!$A$2:$E$405,3,FALSE)</f>
        <v>1.2</v>
      </c>
      <c r="I1575" s="10">
        <f>VLOOKUP(C1575,away!$B$2:$E$405,3,FALSE)</f>
        <v>0.83330000000000004</v>
      </c>
      <c r="J1575" s="10">
        <f>VLOOKUP(B1575,home!$B$2:$E$405,4,FALSE)</f>
        <v>1.0417000000000001</v>
      </c>
      <c r="K1575" s="12">
        <f t="shared" si="1848"/>
        <v>0.43197390719999995</v>
      </c>
      <c r="L1575" s="12">
        <f t="shared" si="1849"/>
        <v>1.0416583320000001</v>
      </c>
      <c r="M1575" s="13">
        <f t="shared" si="1850"/>
        <v>0.22909185571369184</v>
      </c>
      <c r="N1575" s="13">
        <f t="shared" si="1851"/>
        <v>9.8961704020342087E-2</v>
      </c>
      <c r="O1575" s="13">
        <f t="shared" si="1852"/>
        <v>0.23863544029750894</v>
      </c>
      <c r="P1575" s="13">
        <f t="shared" si="1853"/>
        <v>0.10308428354170725</v>
      </c>
      <c r="Q1575" s="13">
        <f t="shared" si="1854"/>
        <v>2.1374436974418556E-2</v>
      </c>
      <c r="R1575" s="13">
        <f t="shared" si="1855"/>
        <v>0.12428829734819438</v>
      </c>
      <c r="S1575" s="13">
        <f t="shared" si="1856"/>
        <v>1.1596188655640632E-2</v>
      </c>
      <c r="T1575" s="13">
        <f t="shared" si="1857"/>
        <v>2.2264860366211964E-2</v>
      </c>
      <c r="U1575" s="13">
        <f t="shared" si="1858"/>
        <v>5.3689301424734916E-2</v>
      </c>
      <c r="V1575" s="13">
        <f t="shared" si="1859"/>
        <v>5.7976977335488214E-4</v>
      </c>
      <c r="W1575" s="13">
        <f t="shared" si="1860"/>
        <v>3.0777330180132437E-3</v>
      </c>
      <c r="X1575" s="13">
        <f t="shared" si="1861"/>
        <v>3.2059462418850015E-3</v>
      </c>
      <c r="Y1575" s="13">
        <f t="shared" si="1862"/>
        <v>1.6697503074018E-3</v>
      </c>
      <c r="Z1575" s="13">
        <f t="shared" si="1863"/>
        <v>4.3155313500946736E-2</v>
      </c>
      <c r="AA1575" s="13">
        <f t="shared" si="1864"/>
        <v>1.8641969389444867E-2</v>
      </c>
      <c r="AB1575" s="13">
        <f t="shared" si="1865"/>
        <v>4.0264221775306482E-3</v>
      </c>
      <c r="AC1575" s="13">
        <f t="shared" si="1866"/>
        <v>1.6304909530513183E-5</v>
      </c>
      <c r="AD1575" s="13">
        <f t="shared" si="1867"/>
        <v>3.3237508927740712E-4</v>
      </c>
      <c r="AE1575" s="13">
        <f t="shared" si="1868"/>
        <v>3.4622128109505502E-4</v>
      </c>
      <c r="AF1575" s="13">
        <f t="shared" si="1869"/>
        <v>1.8032214108418908E-4</v>
      </c>
      <c r="AG1575" s="13">
        <f t="shared" si="1870"/>
        <v>6.2611353568141698E-5</v>
      </c>
      <c r="AH1575" s="13">
        <f t="shared" si="1871"/>
        <v>1.1238272969583315E-2</v>
      </c>
      <c r="AI1575" s="13">
        <f t="shared" si="1872"/>
        <v>4.8546406848510503E-3</v>
      </c>
      <c r="AJ1575" s="13">
        <f t="shared" si="1873"/>
        <v>1.0485390523435958E-3</v>
      </c>
      <c r="AK1575" s="13">
        <f t="shared" si="1874"/>
        <v>1.5098050376421615E-4</v>
      </c>
      <c r="AL1575" s="13">
        <f t="shared" si="1875"/>
        <v>2.9346829671079459E-7</v>
      </c>
      <c r="AM1575" s="13">
        <f t="shared" si="1876"/>
        <v>2.8715473194222076E-5</v>
      </c>
      <c r="AN1575" s="13">
        <f t="shared" si="1877"/>
        <v>2.9911711910084081E-5</v>
      </c>
      <c r="AO1575" s="13">
        <f t="shared" si="1878"/>
        <v>1.5578891967761363E-5</v>
      </c>
      <c r="AP1575" s="13">
        <f t="shared" si="1879"/>
        <v>5.409294207182167E-6</v>
      </c>
      <c r="AQ1575" s="13">
        <f t="shared" si="1880"/>
        <v>1.4086590952876597E-6</v>
      </c>
      <c r="AR1575" s="13">
        <f t="shared" si="1881"/>
        <v>2.341288135211369E-3</v>
      </c>
      <c r="AS1575" s="13">
        <f t="shared" si="1882"/>
        <v>1.0113753836482567E-3</v>
      </c>
      <c r="AT1575" s="13">
        <f t="shared" si="1883"/>
        <v>2.1844388806021821E-4</v>
      </c>
      <c r="AU1575" s="13">
        <f t="shared" si="1884"/>
        <v>3.1454019943110633E-5</v>
      </c>
      <c r="AV1575" s="13">
        <f t="shared" si="1885"/>
        <v>3.3968289729930541E-6</v>
      </c>
      <c r="AW1575" s="13">
        <f t="shared" si="1886"/>
        <v>3.6681027905685824E-9</v>
      </c>
      <c r="AX1575" s="13">
        <f t="shared" si="1887"/>
        <v>2.067389192134162E-6</v>
      </c>
      <c r="AY1575" s="13">
        <f t="shared" si="1888"/>
        <v>2.1535131774732988E-6</v>
      </c>
      <c r="AZ1575" s="13">
        <f t="shared" si="1889"/>
        <v>1.1216124721934284E-6</v>
      </c>
      <c r="BA1575" s="13">
        <f t="shared" si="1890"/>
        <v>3.8944565897846769E-7</v>
      </c>
      <c r="BB1575" s="13">
        <f t="shared" si="1891"/>
        <v>1.0141732888403788E-7</v>
      </c>
      <c r="BC1575" s="13">
        <f t="shared" si="1892"/>
        <v>2.1128441128248468E-8</v>
      </c>
      <c r="BD1575" s="13">
        <f t="shared" si="1893"/>
        <v>4.0647038227594411E-4</v>
      </c>
      <c r="BE1575" s="13">
        <f t="shared" si="1894"/>
        <v>1.7558459919281717E-4</v>
      </c>
      <c r="BF1575" s="13">
        <f t="shared" si="1895"/>
        <v>3.7923982678733595E-5</v>
      </c>
      <c r="BG1575" s="13">
        <f t="shared" si="1896"/>
        <v>5.4607236581058911E-6</v>
      </c>
      <c r="BH1575" s="13">
        <f t="shared" si="1897"/>
        <v>5.8972253368286954E-7</v>
      </c>
      <c r="BI1575" s="13">
        <f t="shared" si="1898"/>
        <v>5.0948949407774554E-8</v>
      </c>
      <c r="BJ1575" s="14">
        <f t="shared" si="1899"/>
        <v>0.1515628393299428</v>
      </c>
      <c r="BK1575" s="14">
        <f t="shared" si="1900"/>
        <v>0.34437084957539932</v>
      </c>
      <c r="BL1575" s="14">
        <f t="shared" si="1901"/>
        <v>0.4608059024630804</v>
      </c>
      <c r="BM1575" s="14">
        <f t="shared" si="1902"/>
        <v>0.18445673712843175</v>
      </c>
      <c r="BN1575" s="14">
        <f t="shared" si="1903"/>
        <v>0.81543601789586306</v>
      </c>
    </row>
    <row r="1576" spans="1:66" x14ac:dyDescent="0.25">
      <c r="A1576" t="s">
        <v>40</v>
      </c>
      <c r="B1576" t="s">
        <v>232</v>
      </c>
      <c r="C1576" t="s">
        <v>339</v>
      </c>
      <c r="D1576" s="11">
        <v>44472</v>
      </c>
      <c r="E1576" s="10">
        <f>VLOOKUP(A1576,home!$A$2:$E$405,3,FALSE)</f>
        <v>1.5047999999999999</v>
      </c>
      <c r="F1576" s="10">
        <f>VLOOKUP(B1576,home!$B$2:$E$405,3,FALSE)</f>
        <v>0.89710000000000001</v>
      </c>
      <c r="G1576" s="10">
        <f>VLOOKUP(C1576,away!$B$2:$E$405,4,FALSE)</f>
        <v>0.7974</v>
      </c>
      <c r="H1576" s="10">
        <f>VLOOKUP(A1576,away!$A$2:$E$405,3,FALSE)</f>
        <v>1.2</v>
      </c>
      <c r="I1576" s="10">
        <f>VLOOKUP(C1576,away!$B$2:$E$405,3,FALSE)</f>
        <v>0.66669999999999996</v>
      </c>
      <c r="J1576" s="10">
        <f>VLOOKUP(B1576,home!$B$2:$E$405,4,FALSE)</f>
        <v>0.79169999999999996</v>
      </c>
      <c r="K1576" s="12">
        <f t="shared" si="1848"/>
        <v>1.0764549781919999</v>
      </c>
      <c r="L1576" s="12">
        <f t="shared" si="1849"/>
        <v>0.63339166799999991</v>
      </c>
      <c r="M1576" s="13">
        <f t="shared" si="1850"/>
        <v>0.18089353120201132</v>
      </c>
      <c r="N1576" s="13">
        <f t="shared" si="1851"/>
        <v>0.19472374218513494</v>
      </c>
      <c r="O1576" s="13">
        <f t="shared" si="1852"/>
        <v>0.11457645545845198</v>
      </c>
      <c r="P1576" s="13">
        <f t="shared" si="1853"/>
        <v>0.12333639586184456</v>
      </c>
      <c r="Q1576" s="13">
        <f t="shared" si="1854"/>
        <v>0.10480567082368203</v>
      </c>
      <c r="R1576" s="13">
        <f t="shared" si="1855"/>
        <v>3.628588611817829E-2</v>
      </c>
      <c r="S1576" s="13">
        <f t="shared" si="1856"/>
        <v>2.1023231791525352E-2</v>
      </c>
      <c r="T1576" s="13">
        <f t="shared" si="1857"/>
        <v>6.638303865887088E-2</v>
      </c>
      <c r="U1576" s="13">
        <f t="shared" si="1858"/>
        <v>3.9060122750020999E-2</v>
      </c>
      <c r="V1576" s="13">
        <f t="shared" si="1859"/>
        <v>1.5926677491236879E-3</v>
      </c>
      <c r="W1576" s="13">
        <f t="shared" si="1860"/>
        <v>3.7606195366968187E-2</v>
      </c>
      <c r="X1576" s="13">
        <f t="shared" si="1861"/>
        <v>2.3819450810617846E-2</v>
      </c>
      <c r="Y1576" s="13">
        <f t="shared" si="1862"/>
        <v>7.5435208398905934E-3</v>
      </c>
      <c r="Z1576" s="13">
        <f t="shared" si="1863"/>
        <v>7.6610593110836645E-3</v>
      </c>
      <c r="AA1576" s="13">
        <f t="shared" si="1864"/>
        <v>8.2467854336401823E-3</v>
      </c>
      <c r="AB1576" s="13">
        <f t="shared" si="1865"/>
        <v>4.4386466170616232E-3</v>
      </c>
      <c r="AC1576" s="13">
        <f t="shared" si="1866"/>
        <v>6.7869307803959753E-5</v>
      </c>
      <c r="AD1576" s="13">
        <f t="shared" si="1867"/>
        <v>1.0120344053408455E-2</v>
      </c>
      <c r="AE1576" s="13">
        <f t="shared" si="1868"/>
        <v>6.4101416007222604E-3</v>
      </c>
      <c r="AF1576" s="13">
        <f t="shared" si="1869"/>
        <v>2.0300651402988309E-3</v>
      </c>
      <c r="AG1576" s="13">
        <f t="shared" si="1870"/>
        <v>4.2860878178751014E-4</v>
      </c>
      <c r="AH1576" s="13">
        <f t="shared" si="1871"/>
        <v>1.2131127839235529E-3</v>
      </c>
      <c r="AI1576" s="13">
        <f t="shared" si="1872"/>
        <v>1.3058612953628643E-3</v>
      </c>
      <c r="AJ1576" s="13">
        <f t="shared" si="1873"/>
        <v>7.0285044611080453E-4</v>
      </c>
      <c r="AK1576" s="13">
        <f t="shared" si="1874"/>
        <v>2.5219562054681449E-4</v>
      </c>
      <c r="AL1576" s="13">
        <f t="shared" si="1875"/>
        <v>1.850979580874142E-6</v>
      </c>
      <c r="AM1576" s="13">
        <f t="shared" si="1876"/>
        <v>2.1788189474614677E-3</v>
      </c>
      <c r="AN1576" s="13">
        <f t="shared" si="1877"/>
        <v>1.3800457674026229E-3</v>
      </c>
      <c r="AO1576" s="13">
        <f t="shared" si="1878"/>
        <v>4.3705474526574357E-4</v>
      </c>
      <c r="AP1576" s="13">
        <f t="shared" si="1879"/>
        <v>9.2275611370394814E-5</v>
      </c>
      <c r="AQ1576" s="13">
        <f t="shared" si="1880"/>
        <v>1.4611650850403529E-5</v>
      </c>
      <c r="AR1576" s="13">
        <f t="shared" si="1881"/>
        <v>1.5367510593629254E-4</v>
      </c>
      <c r="AS1576" s="13">
        <f t="shared" si="1882"/>
        <v>1.6542433280930505E-4</v>
      </c>
      <c r="AT1576" s="13">
        <f t="shared" si="1883"/>
        <v>8.9035923283333309E-5</v>
      </c>
      <c r="AU1576" s="13">
        <f t="shared" si="1884"/>
        <v>3.1947720952088377E-5</v>
      </c>
      <c r="AV1576" s="13">
        <f t="shared" si="1885"/>
        <v>8.5975708151910967E-6</v>
      </c>
      <c r="AW1576" s="13">
        <f t="shared" si="1886"/>
        <v>3.505640226938238E-8</v>
      </c>
      <c r="AX1576" s="13">
        <f t="shared" si="1887"/>
        <v>3.9090008376232484E-4</v>
      </c>
      <c r="AY1576" s="13">
        <f t="shared" si="1888"/>
        <v>2.4759285607555857E-4</v>
      </c>
      <c r="AZ1576" s="13">
        <f t="shared" si="1889"/>
        <v>7.8411626047290972E-5</v>
      </c>
      <c r="BA1576" s="13">
        <f t="shared" si="1890"/>
        <v>1.6555090204228625E-5</v>
      </c>
      <c r="BB1576" s="13">
        <f t="shared" si="1891"/>
        <v>2.6214640495867068E-6</v>
      </c>
      <c r="BC1576" s="13">
        <f t="shared" si="1892"/>
        <v>3.3208269739395178E-7</v>
      </c>
      <c r="BD1576" s="13">
        <f t="shared" si="1893"/>
        <v>1.6222755279844168E-5</v>
      </c>
      <c r="BE1576" s="13">
        <f t="shared" si="1894"/>
        <v>1.7463065680978802E-5</v>
      </c>
      <c r="BF1576" s="13">
        <f t="shared" si="1895"/>
        <v>9.3991019933917505E-6</v>
      </c>
      <c r="BG1576" s="13">
        <f t="shared" si="1896"/>
        <v>3.3725700437736333E-6</v>
      </c>
      <c r="BH1576" s="13">
        <f t="shared" si="1897"/>
        <v>9.0760495323033438E-7</v>
      </c>
      <c r="BI1576" s="13">
        <f t="shared" si="1898"/>
        <v>1.9539917402730221E-7</v>
      </c>
      <c r="BJ1576" s="14">
        <f t="shared" si="1899"/>
        <v>0.45870999818656855</v>
      </c>
      <c r="BK1576" s="14">
        <f t="shared" si="1900"/>
        <v>0.32716313974796535</v>
      </c>
      <c r="BL1576" s="14">
        <f t="shared" si="1901"/>
        <v>0.2065781576742185</v>
      </c>
      <c r="BM1576" s="14">
        <f t="shared" si="1902"/>
        <v>0.24524311547085964</v>
      </c>
      <c r="BN1576" s="14">
        <f t="shared" si="1903"/>
        <v>0.75462168164930299</v>
      </c>
    </row>
    <row r="1577" spans="1:66" x14ac:dyDescent="0.25">
      <c r="A1577" t="s">
        <v>40</v>
      </c>
      <c r="B1577" t="s">
        <v>332</v>
      </c>
      <c r="C1577" t="s">
        <v>334</v>
      </c>
      <c r="D1577" s="11">
        <v>44472</v>
      </c>
      <c r="E1577" s="10">
        <f>VLOOKUP(A1577,home!$A$2:$E$405,3,FALSE)</f>
        <v>1.5047999999999999</v>
      </c>
      <c r="F1577" s="10">
        <f>VLOOKUP(B1577,home!$B$2:$E$405,3,FALSE)</f>
        <v>1.1296999999999999</v>
      </c>
      <c r="G1577" s="10">
        <f>VLOOKUP(C1577,away!$B$2:$E$405,4,FALSE)</f>
        <v>1.0632999999999999</v>
      </c>
      <c r="H1577" s="10">
        <f>VLOOKUP(A1577,away!$A$2:$E$405,3,FALSE)</f>
        <v>1.2</v>
      </c>
      <c r="I1577" s="10">
        <f>VLOOKUP(C1577,away!$B$2:$E$405,3,FALSE)</f>
        <v>0.875</v>
      </c>
      <c r="J1577" s="10">
        <f>VLOOKUP(B1577,home!$B$2:$E$405,4,FALSE)</f>
        <v>1.0417000000000001</v>
      </c>
      <c r="K1577" s="12">
        <f t="shared" si="1848"/>
        <v>1.8075808230479995</v>
      </c>
      <c r="L1577" s="12">
        <f t="shared" si="1849"/>
        <v>1.0937850000000002</v>
      </c>
      <c r="M1577" s="13">
        <f t="shared" si="1850"/>
        <v>5.4948119373075983E-2</v>
      </c>
      <c r="N1577" s="13">
        <f t="shared" si="1851"/>
        <v>9.9323166841324403E-2</v>
      </c>
      <c r="O1577" s="13">
        <f t="shared" si="1852"/>
        <v>6.0101428748479929E-2</v>
      </c>
      <c r="P1577" s="13">
        <f t="shared" si="1853"/>
        <v>0.10863819004353804</v>
      </c>
      <c r="Q1577" s="13">
        <f t="shared" si="1854"/>
        <v>8.9767325833387493E-2</v>
      </c>
      <c r="R1577" s="13">
        <f t="shared" si="1855"/>
        <v>3.286902062182806E-2</v>
      </c>
      <c r="S1577" s="13">
        <f t="shared" si="1856"/>
        <v>5.3697271492602137E-2</v>
      </c>
      <c r="T1577" s="13">
        <f t="shared" si="1857"/>
        <v>9.818615448667177E-2</v>
      </c>
      <c r="U1577" s="13">
        <f t="shared" si="1858"/>
        <v>5.9413411348385632E-2</v>
      </c>
      <c r="V1577" s="13">
        <f t="shared" si="1859"/>
        <v>1.1796125856313275E-2</v>
      </c>
      <c r="W1577" s="13">
        <f t="shared" si="1860"/>
        <v>5.4087232237577498E-2</v>
      </c>
      <c r="X1577" s="13">
        <f t="shared" si="1861"/>
        <v>5.9159803312978723E-2</v>
      </c>
      <c r="Y1577" s="13">
        <f t="shared" si="1862"/>
        <v>3.2354052733343214E-2</v>
      </c>
      <c r="Z1577" s="13">
        <f t="shared" si="1863"/>
        <v>1.1983880573615407E-2</v>
      </c>
      <c r="AA1577" s="13">
        <f t="shared" si="1864"/>
        <v>2.1661832710564669E-2</v>
      </c>
      <c r="AB1577" s="13">
        <f t="shared" si="1865"/>
        <v>1.9577756699845284E-2</v>
      </c>
      <c r="AC1577" s="13">
        <f t="shared" si="1866"/>
        <v>1.4576360587688082E-3</v>
      </c>
      <c r="AD1577" s="13">
        <f t="shared" si="1867"/>
        <v>2.4441760941097179E-2</v>
      </c>
      <c r="AE1577" s="13">
        <f t="shared" si="1868"/>
        <v>2.6734031490957984E-2</v>
      </c>
      <c r="AF1577" s="13">
        <f t="shared" si="1869"/>
        <v>1.4620641317168739E-2</v>
      </c>
      <c r="AG1577" s="13">
        <f t="shared" si="1870"/>
        <v>5.3306127210331396E-3</v>
      </c>
      <c r="AH1577" s="13">
        <f t="shared" si="1871"/>
        <v>3.2769472033029822E-3</v>
      </c>
      <c r="AI1577" s="13">
        <f t="shared" si="1872"/>
        <v>5.9233469228312441E-3</v>
      </c>
      <c r="AJ1577" s="13">
        <f t="shared" si="1873"/>
        <v>5.3534641529850687E-3</v>
      </c>
      <c r="AK1577" s="13">
        <f t="shared" si="1874"/>
        <v>3.2256063799369038E-3</v>
      </c>
      <c r="AL1577" s="13">
        <f t="shared" si="1875"/>
        <v>1.1527596938608378E-4</v>
      </c>
      <c r="AM1577" s="13">
        <f t="shared" si="1876"/>
        <v>8.8360916717301775E-3</v>
      </c>
      <c r="AN1577" s="13">
        <f t="shared" si="1877"/>
        <v>9.6647845291633946E-3</v>
      </c>
      <c r="AO1577" s="13">
        <f t="shared" si="1878"/>
        <v>5.2855981731154923E-3</v>
      </c>
      <c r="AP1577" s="13">
        <f t="shared" si="1879"/>
        <v>1.9271026659270437E-3</v>
      </c>
      <c r="AQ1577" s="13">
        <f t="shared" si="1880"/>
        <v>5.2695899736275294E-4</v>
      </c>
      <c r="AR1577" s="13">
        <f t="shared" si="1881"/>
        <v>7.168551393529508E-4</v>
      </c>
      <c r="AS1577" s="13">
        <f t="shared" si="1882"/>
        <v>1.295773602797795E-3</v>
      </c>
      <c r="AT1577" s="13">
        <f t="shared" si="1883"/>
        <v>1.1711077577145552E-3</v>
      </c>
      <c r="AU1577" s="13">
        <f t="shared" si="1884"/>
        <v>7.0562397485585755E-4</v>
      </c>
      <c r="AV1577" s="13">
        <f t="shared" si="1885"/>
        <v>3.188680913080883E-4</v>
      </c>
      <c r="AW1577" s="13">
        <f t="shared" si="1886"/>
        <v>6.330907536307966E-6</v>
      </c>
      <c r="AX1577" s="13">
        <f t="shared" si="1887"/>
        <v>2.661991642752267E-3</v>
      </c>
      <c r="AY1577" s="13">
        <f t="shared" si="1888"/>
        <v>2.9116465289677888E-3</v>
      </c>
      <c r="AZ1577" s="13">
        <f t="shared" si="1889"/>
        <v>1.5923576493435164E-3</v>
      </c>
      <c r="BA1577" s="13">
        <f t="shared" si="1890"/>
        <v>5.8056563716239967E-4</v>
      </c>
      <c r="BB1577" s="13">
        <f t="shared" si="1891"/>
        <v>1.5875349636091884E-4</v>
      </c>
      <c r="BC1577" s="13">
        <f t="shared" si="1892"/>
        <v>3.4728438603425535E-5</v>
      </c>
      <c r="BD1577" s="13">
        <f t="shared" si="1893"/>
        <v>1.3068089976619454E-4</v>
      </c>
      <c r="BE1577" s="13">
        <f t="shared" si="1894"/>
        <v>2.36216288356031E-4</v>
      </c>
      <c r="BF1577" s="13">
        <f t="shared" si="1895"/>
        <v>2.1349001646196909E-4</v>
      </c>
      <c r="BG1577" s="13">
        <f t="shared" si="1896"/>
        <v>1.2863348655628567E-4</v>
      </c>
      <c r="BH1577" s="13">
        <f t="shared" si="1897"/>
        <v>5.8128855875236212E-5</v>
      </c>
      <c r="BI1577" s="13">
        <f t="shared" si="1898"/>
        <v>2.1014521029159605E-5</v>
      </c>
      <c r="BJ1577" s="14">
        <f t="shared" si="1899"/>
        <v>0.53818536134602923</v>
      </c>
      <c r="BK1577" s="14">
        <f t="shared" si="1900"/>
        <v>0.23356426532265215</v>
      </c>
      <c r="BL1577" s="14">
        <f t="shared" si="1901"/>
        <v>0.21639920742223395</v>
      </c>
      <c r="BM1577" s="14">
        <f t="shared" si="1902"/>
        <v>0.55158014758146534</v>
      </c>
      <c r="BN1577" s="14">
        <f t="shared" si="1903"/>
        <v>0.44564725146163392</v>
      </c>
    </row>
    <row r="1578" spans="1:66" x14ac:dyDescent="0.25">
      <c r="A1578" t="s">
        <v>40</v>
      </c>
      <c r="B1578" t="s">
        <v>233</v>
      </c>
      <c r="C1578" t="s">
        <v>521</v>
      </c>
      <c r="D1578" s="11">
        <v>44472</v>
      </c>
      <c r="E1578" s="10">
        <f>VLOOKUP(A1578,home!$A$2:$E$405,3,FALSE)</f>
        <v>1.5047999999999999</v>
      </c>
      <c r="F1578" s="10">
        <f>VLOOKUP(B1578,home!$B$2:$E$405,3,FALSE)</f>
        <v>1.1629</v>
      </c>
      <c r="G1578" s="10" t="e">
        <f>VLOOKUP(C1578,away!$B$2:$E$405,4,FALSE)</f>
        <v>#N/A</v>
      </c>
      <c r="H1578" s="10">
        <f>VLOOKUP(A1578,away!$A$2:$E$405,3,FALSE)</f>
        <v>1.2</v>
      </c>
      <c r="I1578" s="10" t="e">
        <f>VLOOKUP(C1578,away!$B$2:$E$405,3,FALSE)</f>
        <v>#N/A</v>
      </c>
      <c r="J1578" s="10">
        <f>VLOOKUP(B1578,home!$B$2:$E$405,4,FALSE)</f>
        <v>1.125</v>
      </c>
      <c r="K1578" s="12" t="e">
        <f t="shared" si="1848"/>
        <v>#N/A</v>
      </c>
      <c r="L1578" s="12" t="e">
        <f t="shared" si="1849"/>
        <v>#N/A</v>
      </c>
      <c r="M1578" s="13" t="e">
        <f t="shared" si="1850"/>
        <v>#N/A</v>
      </c>
      <c r="N1578" s="13" t="e">
        <f t="shared" si="1851"/>
        <v>#N/A</v>
      </c>
      <c r="O1578" s="13" t="e">
        <f t="shared" si="1852"/>
        <v>#N/A</v>
      </c>
      <c r="P1578" s="13" t="e">
        <f t="shared" si="1853"/>
        <v>#N/A</v>
      </c>
      <c r="Q1578" s="13" t="e">
        <f t="shared" si="1854"/>
        <v>#N/A</v>
      </c>
      <c r="R1578" s="13" t="e">
        <f t="shared" si="1855"/>
        <v>#N/A</v>
      </c>
      <c r="S1578" s="13" t="e">
        <f t="shared" si="1856"/>
        <v>#N/A</v>
      </c>
      <c r="T1578" s="13" t="e">
        <f t="shared" si="1857"/>
        <v>#N/A</v>
      </c>
      <c r="U1578" s="13" t="e">
        <f t="shared" si="1858"/>
        <v>#N/A</v>
      </c>
      <c r="V1578" s="13" t="e">
        <f t="shared" si="1859"/>
        <v>#N/A</v>
      </c>
      <c r="W1578" s="13" t="e">
        <f t="shared" si="1860"/>
        <v>#N/A</v>
      </c>
      <c r="X1578" s="13" t="e">
        <f t="shared" si="1861"/>
        <v>#N/A</v>
      </c>
      <c r="Y1578" s="13" t="e">
        <f t="shared" si="1862"/>
        <v>#N/A</v>
      </c>
      <c r="Z1578" s="13" t="e">
        <f t="shared" si="1863"/>
        <v>#N/A</v>
      </c>
      <c r="AA1578" s="13" t="e">
        <f t="shared" si="1864"/>
        <v>#N/A</v>
      </c>
      <c r="AB1578" s="13" t="e">
        <f t="shared" si="1865"/>
        <v>#N/A</v>
      </c>
      <c r="AC1578" s="13" t="e">
        <f t="shared" si="1866"/>
        <v>#N/A</v>
      </c>
      <c r="AD1578" s="13" t="e">
        <f t="shared" si="1867"/>
        <v>#N/A</v>
      </c>
      <c r="AE1578" s="13" t="e">
        <f t="shared" si="1868"/>
        <v>#N/A</v>
      </c>
      <c r="AF1578" s="13" t="e">
        <f t="shared" si="1869"/>
        <v>#N/A</v>
      </c>
      <c r="AG1578" s="13" t="e">
        <f t="shared" si="1870"/>
        <v>#N/A</v>
      </c>
      <c r="AH1578" s="13" t="e">
        <f t="shared" si="1871"/>
        <v>#N/A</v>
      </c>
      <c r="AI1578" s="13" t="e">
        <f t="shared" si="1872"/>
        <v>#N/A</v>
      </c>
      <c r="AJ1578" s="13" t="e">
        <f t="shared" si="1873"/>
        <v>#N/A</v>
      </c>
      <c r="AK1578" s="13" t="e">
        <f t="shared" si="1874"/>
        <v>#N/A</v>
      </c>
      <c r="AL1578" s="13" t="e">
        <f t="shared" si="1875"/>
        <v>#N/A</v>
      </c>
      <c r="AM1578" s="13" t="e">
        <f t="shared" si="1876"/>
        <v>#N/A</v>
      </c>
      <c r="AN1578" s="13" t="e">
        <f t="shared" si="1877"/>
        <v>#N/A</v>
      </c>
      <c r="AO1578" s="13" t="e">
        <f t="shared" si="1878"/>
        <v>#N/A</v>
      </c>
      <c r="AP1578" s="13" t="e">
        <f t="shared" si="1879"/>
        <v>#N/A</v>
      </c>
      <c r="AQ1578" s="13" t="e">
        <f t="shared" si="1880"/>
        <v>#N/A</v>
      </c>
      <c r="AR1578" s="13" t="e">
        <f t="shared" si="1881"/>
        <v>#N/A</v>
      </c>
      <c r="AS1578" s="13" t="e">
        <f t="shared" si="1882"/>
        <v>#N/A</v>
      </c>
      <c r="AT1578" s="13" t="e">
        <f t="shared" si="1883"/>
        <v>#N/A</v>
      </c>
      <c r="AU1578" s="13" t="e">
        <f t="shared" si="1884"/>
        <v>#N/A</v>
      </c>
      <c r="AV1578" s="13" t="e">
        <f t="shared" si="1885"/>
        <v>#N/A</v>
      </c>
      <c r="AW1578" s="13" t="e">
        <f t="shared" si="1886"/>
        <v>#N/A</v>
      </c>
      <c r="AX1578" s="13" t="e">
        <f t="shared" si="1887"/>
        <v>#N/A</v>
      </c>
      <c r="AY1578" s="13" t="e">
        <f t="shared" si="1888"/>
        <v>#N/A</v>
      </c>
      <c r="AZ1578" s="13" t="e">
        <f t="shared" si="1889"/>
        <v>#N/A</v>
      </c>
      <c r="BA1578" s="13" t="e">
        <f t="shared" si="1890"/>
        <v>#N/A</v>
      </c>
      <c r="BB1578" s="13" t="e">
        <f t="shared" si="1891"/>
        <v>#N/A</v>
      </c>
      <c r="BC1578" s="13" t="e">
        <f t="shared" si="1892"/>
        <v>#N/A</v>
      </c>
      <c r="BD1578" s="13" t="e">
        <f t="shared" si="1893"/>
        <v>#N/A</v>
      </c>
      <c r="BE1578" s="13" t="e">
        <f t="shared" si="1894"/>
        <v>#N/A</v>
      </c>
      <c r="BF1578" s="13" t="e">
        <f t="shared" si="1895"/>
        <v>#N/A</v>
      </c>
      <c r="BG1578" s="13" t="e">
        <f t="shared" si="1896"/>
        <v>#N/A</v>
      </c>
      <c r="BH1578" s="13" t="e">
        <f t="shared" si="1897"/>
        <v>#N/A</v>
      </c>
      <c r="BI1578" s="13" t="e">
        <f t="shared" si="1898"/>
        <v>#N/A</v>
      </c>
      <c r="BJ1578" s="14" t="e">
        <f t="shared" si="1899"/>
        <v>#N/A</v>
      </c>
      <c r="BK1578" s="14" t="e">
        <f t="shared" si="1900"/>
        <v>#N/A</v>
      </c>
      <c r="BL1578" s="14" t="e">
        <f t="shared" si="1901"/>
        <v>#N/A</v>
      </c>
      <c r="BM1578" s="14" t="e">
        <f t="shared" si="1902"/>
        <v>#N/A</v>
      </c>
      <c r="BN1578" s="14" t="e">
        <f t="shared" si="1903"/>
        <v>#N/A</v>
      </c>
    </row>
    <row r="1579" spans="1:66" x14ac:dyDescent="0.25">
      <c r="A1579" t="s">
        <v>40</v>
      </c>
      <c r="B1579" t="s">
        <v>319</v>
      </c>
      <c r="C1579" t="s">
        <v>321</v>
      </c>
      <c r="D1579" s="11">
        <v>44472</v>
      </c>
      <c r="E1579" s="10">
        <f>VLOOKUP(A1579,home!$A$2:$E$405,3,FALSE)</f>
        <v>1.5047999999999999</v>
      </c>
      <c r="F1579" s="10">
        <f>VLOOKUP(B1579,home!$B$2:$E$405,3,FALSE)</f>
        <v>0.89710000000000001</v>
      </c>
      <c r="G1579" s="10">
        <f>VLOOKUP(C1579,away!$B$2:$E$405,4,FALSE)</f>
        <v>0.63129999999999997</v>
      </c>
      <c r="H1579" s="10">
        <f>VLOOKUP(A1579,away!$A$2:$E$405,3,FALSE)</f>
        <v>1.2</v>
      </c>
      <c r="I1579" s="10">
        <f>VLOOKUP(C1579,away!$B$2:$E$405,3,FALSE)</f>
        <v>1.4582999999999999</v>
      </c>
      <c r="J1579" s="10">
        <f>VLOOKUP(B1579,home!$B$2:$E$405,4,FALSE)</f>
        <v>1.25</v>
      </c>
      <c r="K1579" s="12">
        <f t="shared" si="1848"/>
        <v>0.85222727330399994</v>
      </c>
      <c r="L1579" s="12">
        <f t="shared" si="1849"/>
        <v>2.1874500000000001</v>
      </c>
      <c r="M1579" s="13">
        <f t="shared" si="1850"/>
        <v>4.7850329581368506E-2</v>
      </c>
      <c r="N1579" s="13">
        <f t="shared" si="1851"/>
        <v>4.0779355905827402E-2</v>
      </c>
      <c r="O1579" s="13">
        <f t="shared" si="1852"/>
        <v>0.10467020344276454</v>
      </c>
      <c r="P1579" s="13">
        <f t="shared" si="1853"/>
        <v>8.9202802076202167E-2</v>
      </c>
      <c r="Q1579" s="13">
        <f t="shared" si="1854"/>
        <v>1.7376639645358325E-2</v>
      </c>
      <c r="R1579" s="13">
        <f t="shared" si="1855"/>
        <v>0.11448041826043767</v>
      </c>
      <c r="S1579" s="13">
        <f t="shared" si="1856"/>
        <v>4.157306735325169E-2</v>
      </c>
      <c r="T1579" s="13">
        <f t="shared" si="1857"/>
        <v>3.8010530392239075E-2</v>
      </c>
      <c r="U1579" s="13">
        <f t="shared" si="1858"/>
        <v>9.756333470079423E-2</v>
      </c>
      <c r="V1579" s="13">
        <f t="shared" si="1859"/>
        <v>8.6111890305945581E-3</v>
      </c>
      <c r="W1579" s="13">
        <f t="shared" si="1860"/>
        <v>4.9362820747166376E-3</v>
      </c>
      <c r="X1579" s="13">
        <f t="shared" si="1861"/>
        <v>1.079787022433891E-2</v>
      </c>
      <c r="Y1579" s="13">
        <f t="shared" si="1862"/>
        <v>1.1809900611115077E-2</v>
      </c>
      <c r="Z1579" s="13">
        <f t="shared" si="1863"/>
        <v>8.347339697459813E-2</v>
      </c>
      <c r="AA1579" s="13">
        <f t="shared" si="1864"/>
        <v>7.1138305497084123E-2</v>
      </c>
      <c r="AB1579" s="13">
        <f t="shared" si="1865"/>
        <v>3.031300206062347E-2</v>
      </c>
      <c r="AC1579" s="13">
        <f t="shared" si="1866"/>
        <v>1.0033136101898204E-3</v>
      </c>
      <c r="AD1579" s="13">
        <f t="shared" si="1867"/>
        <v>1.0517085531987927E-3</v>
      </c>
      <c r="AE1579" s="13">
        <f t="shared" si="1868"/>
        <v>2.3005598746946992E-3</v>
      </c>
      <c r="AF1579" s="13">
        <f t="shared" si="1869"/>
        <v>2.5161798489504606E-3</v>
      </c>
      <c r="AG1579" s="13">
        <f t="shared" si="1870"/>
        <v>1.8346725368622286E-3</v>
      </c>
      <c r="AH1579" s="13">
        <f t="shared" si="1871"/>
        <v>4.5648470553021167E-2</v>
      </c>
      <c r="AI1579" s="13">
        <f t="shared" si="1872"/>
        <v>3.8902871589899163E-2</v>
      </c>
      <c r="AJ1579" s="13">
        <f t="shared" si="1873"/>
        <v>1.6577044089377702E-2</v>
      </c>
      <c r="AK1579" s="13">
        <f t="shared" si="1874"/>
        <v>4.7091363612435169E-3</v>
      </c>
      <c r="AL1579" s="13">
        <f t="shared" si="1875"/>
        <v>7.4815271847130968E-5</v>
      </c>
      <c r="AM1579" s="13">
        <f t="shared" si="1876"/>
        <v>1.7925894252062045E-4</v>
      </c>
      <c r="AN1579" s="13">
        <f t="shared" si="1877"/>
        <v>3.9211997381673126E-4</v>
      </c>
      <c r="AO1579" s="13">
        <f t="shared" si="1878"/>
        <v>4.288714183627045E-4</v>
      </c>
      <c r="AP1579" s="13">
        <f t="shared" si="1879"/>
        <v>3.1271159469916602E-4</v>
      </c>
      <c r="AQ1579" s="13">
        <f t="shared" si="1880"/>
        <v>1.7101024445617265E-4</v>
      </c>
      <c r="AR1579" s="13">
        <f t="shared" si="1881"/>
        <v>1.9970749382241231E-2</v>
      </c>
      <c r="AS1579" s="13">
        <f t="shared" si="1882"/>
        <v>1.7019617291864984E-2</v>
      </c>
      <c r="AT1579" s="13">
        <f t="shared" si="1883"/>
        <v>7.25229101866185E-3</v>
      </c>
      <c r="AU1579" s="13">
        <f t="shared" si="1884"/>
        <v>2.0602000666804258E-3</v>
      </c>
      <c r="AV1579" s="13">
        <f t="shared" si="1885"/>
        <v>4.3893967132194449E-4</v>
      </c>
      <c r="AW1579" s="13">
        <f t="shared" si="1886"/>
        <v>3.8741936142016083E-6</v>
      </c>
      <c r="AX1579" s="13">
        <f t="shared" si="1887"/>
        <v>2.5461559966617795E-5</v>
      </c>
      <c r="AY1579" s="13">
        <f t="shared" si="1888"/>
        <v>5.5695889348978103E-5</v>
      </c>
      <c r="AZ1579" s="13">
        <f t="shared" si="1889"/>
        <v>6.0915986578211089E-5</v>
      </c>
      <c r="BA1579" s="13">
        <f t="shared" si="1890"/>
        <v>4.4416891613502617E-5</v>
      </c>
      <c r="BB1579" s="13">
        <f t="shared" si="1891"/>
        <v>2.4289932389989077E-5</v>
      </c>
      <c r="BC1579" s="13">
        <f t="shared" si="1892"/>
        <v>1.0626602521296319E-5</v>
      </c>
      <c r="BD1579" s="13">
        <f t="shared" si="1893"/>
        <v>7.2808359560306004E-3</v>
      </c>
      <c r="BE1579" s="13">
        <f t="shared" si="1894"/>
        <v>6.2049269741816801E-3</v>
      </c>
      <c r="BF1579" s="13">
        <f t="shared" si="1895"/>
        <v>2.6440039981286455E-3</v>
      </c>
      <c r="BG1579" s="13">
        <f t="shared" si="1896"/>
        <v>7.5109743931001669E-4</v>
      </c>
      <c r="BH1579" s="13">
        <f t="shared" si="1897"/>
        <v>1.6002643067219801E-4</v>
      </c>
      <c r="BI1579" s="13">
        <f t="shared" si="1898"/>
        <v>2.727577773366779E-5</v>
      </c>
      <c r="BJ1579" s="14">
        <f t="shared" si="1899"/>
        <v>0.13311907870357559</v>
      </c>
      <c r="BK1579" s="14">
        <f t="shared" si="1900"/>
        <v>0.18837121281280284</v>
      </c>
      <c r="BL1579" s="14">
        <f t="shared" si="1901"/>
        <v>0.58781275056207272</v>
      </c>
      <c r="BM1579" s="14">
        <f t="shared" si="1902"/>
        <v>0.57836486844535584</v>
      </c>
      <c r="BN1579" s="14">
        <f t="shared" si="1903"/>
        <v>0.41435974891195859</v>
      </c>
    </row>
    <row r="1580" spans="1:66" x14ac:dyDescent="0.25">
      <c r="A1580" t="s">
        <v>145</v>
      </c>
      <c r="B1580" t="s">
        <v>349</v>
      </c>
      <c r="C1580" t="s">
        <v>133</v>
      </c>
      <c r="D1580" s="11">
        <v>44474</v>
      </c>
      <c r="E1580" s="10">
        <f>VLOOKUP(A1580,home!$A$2:$E$405,3,FALSE)</f>
        <v>1.4406000000000001</v>
      </c>
      <c r="F1580" s="10">
        <f>VLOOKUP(B1580,home!$B$2:$E$405,3,FALSE)</f>
        <v>0.87680000000000002</v>
      </c>
      <c r="G1580" s="10">
        <f>VLOOKUP(C1580,away!$B$2:$E$405,4,FALSE)</f>
        <v>1.3448</v>
      </c>
      <c r="H1580" s="10">
        <f>VLOOKUP(A1580,away!$A$2:$E$405,3,FALSE)</f>
        <v>1.2678</v>
      </c>
      <c r="I1580" s="10">
        <f>VLOOKUP(C1580,away!$B$2:$E$405,3,FALSE)</f>
        <v>0.79079999999999995</v>
      </c>
      <c r="J1580" s="10">
        <f>VLOOKUP(B1580,home!$B$2:$E$405,4,FALSE)</f>
        <v>1.1209</v>
      </c>
      <c r="K1580" s="12">
        <f t="shared" si="1848"/>
        <v>1.6986411939840003</v>
      </c>
      <c r="L1580" s="12">
        <f t="shared" si="1849"/>
        <v>1.1237877074160001</v>
      </c>
      <c r="M1580" s="13">
        <f t="shared" si="1850"/>
        <v>5.9461341433455842E-2</v>
      </c>
      <c r="N1580" s="13">
        <f t="shared" si="1851"/>
        <v>0.10100348400841573</v>
      </c>
      <c r="O1580" s="13">
        <f t="shared" si="1852"/>
        <v>6.6821924569383351E-2</v>
      </c>
      <c r="P1580" s="13">
        <f t="shared" si="1853"/>
        <v>0.11350647373484613</v>
      </c>
      <c r="Q1580" s="13">
        <f t="shared" si="1854"/>
        <v>8.57843393362996E-2</v>
      </c>
      <c r="R1580" s="13">
        <f t="shared" si="1855"/>
        <v>3.7546828708476122E-2</v>
      </c>
      <c r="S1580" s="13">
        <f t="shared" si="1856"/>
        <v>5.4168470089670386E-2</v>
      </c>
      <c r="T1580" s="13">
        <f t="shared" si="1857"/>
        <v>9.6403386034936311E-2</v>
      </c>
      <c r="U1580" s="13">
        <f t="shared" si="1858"/>
        <v>6.3778589947678613E-2</v>
      </c>
      <c r="V1580" s="13">
        <f t="shared" si="1859"/>
        <v>1.1489205291046724E-2</v>
      </c>
      <c r="W1580" s="13">
        <f t="shared" si="1860"/>
        <v>4.8572270865113537E-2</v>
      </c>
      <c r="X1580" s="13">
        <f t="shared" si="1861"/>
        <v>5.4584920919494913E-2</v>
      </c>
      <c r="Y1580" s="13">
        <f t="shared" si="1862"/>
        <v>3.0670931569801441E-2</v>
      </c>
      <c r="Z1580" s="13">
        <f t="shared" si="1863"/>
        <v>1.4064888185013209E-2</v>
      </c>
      <c r="AA1580" s="13">
        <f t="shared" si="1864"/>
        <v>2.3891198459842295E-2</v>
      </c>
      <c r="AB1580" s="13">
        <f t="shared" si="1865"/>
        <v>2.0291286938767614E-2</v>
      </c>
      <c r="AC1580" s="13">
        <f t="shared" si="1866"/>
        <v>1.3707426825186591E-3</v>
      </c>
      <c r="AD1580" s="13">
        <f t="shared" si="1867"/>
        <v>2.062671504420768E-2</v>
      </c>
      <c r="AE1580" s="13">
        <f t="shared" si="1868"/>
        <v>2.3180048811053268E-2</v>
      </c>
      <c r="AF1580" s="13">
        <f t="shared" si="1869"/>
        <v>1.3024726955582272E-2</v>
      </c>
      <c r="AG1580" s="13">
        <f t="shared" si="1870"/>
        <v>4.8790093483777252E-3</v>
      </c>
      <c r="AH1580" s="13">
        <f t="shared" si="1871"/>
        <v>3.9514871121245953E-3</v>
      </c>
      <c r="AI1580" s="13">
        <f t="shared" si="1872"/>
        <v>6.7121587861517108E-3</v>
      </c>
      <c r="AJ1580" s="13">
        <f t="shared" si="1873"/>
        <v>5.7007747073594709E-3</v>
      </c>
      <c r="AK1580" s="13">
        <f t="shared" si="1874"/>
        <v>3.2278569185142944E-3</v>
      </c>
      <c r="AL1580" s="13">
        <f t="shared" si="1875"/>
        <v>1.0466509132805753E-4</v>
      </c>
      <c r="AM1580" s="13">
        <f t="shared" si="1876"/>
        <v>7.0074775741321357E-3</v>
      </c>
      <c r="AN1580" s="13">
        <f t="shared" si="1877"/>
        <v>7.8749171578029863E-3</v>
      </c>
      <c r="AO1580" s="13">
        <f t="shared" si="1878"/>
        <v>4.424867549429173E-3</v>
      </c>
      <c r="AP1580" s="13">
        <f t="shared" si="1879"/>
        <v>1.6575372529974877E-3</v>
      </c>
      <c r="AQ1580" s="13">
        <f t="shared" si="1880"/>
        <v>4.6567999737566533E-4</v>
      </c>
      <c r="AR1580" s="13">
        <f t="shared" si="1881"/>
        <v>8.8812652852367365E-4</v>
      </c>
      <c r="AS1580" s="13">
        <f t="shared" si="1882"/>
        <v>1.5086083068203181E-3</v>
      </c>
      <c r="AT1580" s="13">
        <f t="shared" si="1883"/>
        <v>1.2812921077757233E-3</v>
      </c>
      <c r="AU1580" s="13">
        <f t="shared" si="1884"/>
        <v>7.2548518526481033E-4</v>
      </c>
      <c r="AV1580" s="13">
        <f t="shared" si="1885"/>
        <v>3.0808475532898027E-4</v>
      </c>
      <c r="AW1580" s="13">
        <f t="shared" si="1886"/>
        <v>5.5499016267376494E-6</v>
      </c>
      <c r="AX1580" s="13">
        <f t="shared" si="1887"/>
        <v>1.9838650122233179E-3</v>
      </c>
      <c r="AY1580" s="13">
        <f t="shared" si="1888"/>
        <v>2.2294431139092572E-3</v>
      </c>
      <c r="AZ1580" s="13">
        <f t="shared" si="1889"/>
        <v>1.2527103828972369E-3</v>
      </c>
      <c r="BA1580" s="13">
        <f t="shared" si="1890"/>
        <v>4.6926017641743507E-4</v>
      </c>
      <c r="BB1580" s="13">
        <f t="shared" si="1891"/>
        <v>1.3183720445944429E-4</v>
      </c>
      <c r="BC1580" s="13">
        <f t="shared" si="1892"/>
        <v>2.9631405950322658E-5</v>
      </c>
      <c r="BD1580" s="13">
        <f t="shared" si="1893"/>
        <v>1.6634427923082487E-4</v>
      </c>
      <c r="BE1580" s="13">
        <f t="shared" si="1894"/>
        <v>2.8255924508505624E-4</v>
      </c>
      <c r="BF1580" s="13">
        <f t="shared" si="1895"/>
        <v>2.3998338672124889E-4</v>
      </c>
      <c r="BG1580" s="13">
        <f t="shared" si="1896"/>
        <v>1.3588188885216878E-4</v>
      </c>
      <c r="BH1580" s="13">
        <f t="shared" si="1897"/>
        <v>5.7703643480162295E-5</v>
      </c>
      <c r="BI1580" s="13">
        <f t="shared" si="1898"/>
        <v>1.960355717167399E-5</v>
      </c>
      <c r="BJ1580" s="14">
        <f t="shared" si="1899"/>
        <v>0.50625705972087698</v>
      </c>
      <c r="BK1580" s="14">
        <f t="shared" si="1900"/>
        <v>0.24233034143677504</v>
      </c>
      <c r="BL1580" s="14">
        <f t="shared" si="1901"/>
        <v>0.23753577903255269</v>
      </c>
      <c r="BM1580" s="14">
        <f t="shared" si="1902"/>
        <v>0.5338397833720584</v>
      </c>
      <c r="BN1580" s="14">
        <f t="shared" si="1903"/>
        <v>0.46412439179087678</v>
      </c>
    </row>
    <row r="1581" spans="1:66" x14ac:dyDescent="0.25">
      <c r="A1581" t="s">
        <v>145</v>
      </c>
      <c r="B1581" t="s">
        <v>357</v>
      </c>
      <c r="C1581" t="s">
        <v>427</v>
      </c>
      <c r="D1581" s="11">
        <v>44474</v>
      </c>
      <c r="E1581" s="10">
        <f>VLOOKUP(A1581,home!$A$2:$E$405,3,FALSE)</f>
        <v>1.4406000000000001</v>
      </c>
      <c r="F1581" s="10">
        <f>VLOOKUP(B1581,home!$B$2:$E$405,3,FALSE)</f>
        <v>0.86770000000000003</v>
      </c>
      <c r="G1581" s="10">
        <f>VLOOKUP(C1581,away!$B$2:$E$405,4,FALSE)</f>
        <v>0.65939999999999999</v>
      </c>
      <c r="H1581" s="10">
        <f>VLOOKUP(A1581,away!$A$2:$E$405,3,FALSE)</f>
        <v>1.2678</v>
      </c>
      <c r="I1581" s="10">
        <f>VLOOKUP(C1581,away!$B$2:$E$405,3,FALSE)</f>
        <v>1.3409</v>
      </c>
      <c r="J1581" s="10">
        <f>VLOOKUP(B1581,home!$B$2:$E$405,4,FALSE)</f>
        <v>0.94650000000000001</v>
      </c>
      <c r="K1581" s="12">
        <f t="shared" si="1848"/>
        <v>0.82425568402800009</v>
      </c>
      <c r="L1581" s="12">
        <f t="shared" si="1849"/>
        <v>1.6090433934299999</v>
      </c>
      <c r="M1581" s="13">
        <f t="shared" si="1850"/>
        <v>8.7746870818678629E-2</v>
      </c>
      <c r="N1581" s="13">
        <f t="shared" si="1851"/>
        <v>7.2325857027966498E-2</v>
      </c>
      <c r="O1581" s="13">
        <f t="shared" si="1852"/>
        <v>0.1411885227849505</v>
      </c>
      <c r="P1581" s="13">
        <f t="shared" si="1853"/>
        <v>0.11637544242501224</v>
      </c>
      <c r="Q1581" s="13">
        <f t="shared" si="1854"/>
        <v>2.9807499378748936E-2</v>
      </c>
      <c r="R1581" s="13">
        <f t="shared" si="1855"/>
        <v>0.1135892299076328</v>
      </c>
      <c r="S1581" s="13">
        <f t="shared" si="1856"/>
        <v>3.8586115588108233E-2</v>
      </c>
      <c r="T1581" s="13">
        <f t="shared" si="1857"/>
        <v>4.7961559950044808E-2</v>
      </c>
      <c r="U1581" s="13">
        <f t="shared" si="1858"/>
        <v>9.3626568395729637E-2</v>
      </c>
      <c r="V1581" s="13">
        <f t="shared" si="1859"/>
        <v>5.6861493003588321E-3</v>
      </c>
      <c r="W1581" s="13">
        <f t="shared" si="1860"/>
        <v>8.1896669298649645E-3</v>
      </c>
      <c r="X1581" s="13">
        <f t="shared" si="1861"/>
        <v>1.3177529467891372E-2</v>
      </c>
      <c r="Y1581" s="13">
        <f t="shared" si="1862"/>
        <v>1.0601608366019876E-2</v>
      </c>
      <c r="Z1581" s="13">
        <f t="shared" si="1863"/>
        <v>6.0923333315892635E-2</v>
      </c>
      <c r="AA1581" s="13">
        <f t="shared" si="1864"/>
        <v>5.0216403775556924E-2</v>
      </c>
      <c r="AB1581" s="13">
        <f t="shared" si="1865"/>
        <v>2.0695578121723963E-2</v>
      </c>
      <c r="AC1581" s="13">
        <f t="shared" si="1866"/>
        <v>4.7133314723220852E-4</v>
      </c>
      <c r="AD1581" s="13">
        <f t="shared" si="1867"/>
        <v>1.6875948793093343E-3</v>
      </c>
      <c r="AE1581" s="13">
        <f t="shared" si="1868"/>
        <v>2.7154133913389823E-3</v>
      </c>
      <c r="AF1581" s="13">
        <f t="shared" si="1869"/>
        <v>2.1846089888826704E-3</v>
      </c>
      <c r="AG1581" s="13">
        <f t="shared" si="1870"/>
        <v>1.1717102202631509E-3</v>
      </c>
      <c r="AH1581" s="13">
        <f t="shared" si="1871"/>
        <v>2.4507071744417731E-2</v>
      </c>
      <c r="AI1581" s="13">
        <f t="shared" si="1872"/>
        <v>2.0200093184218306E-2</v>
      </c>
      <c r="AJ1581" s="13">
        <f t="shared" si="1873"/>
        <v>8.3250208124936026E-3</v>
      </c>
      <c r="AK1581" s="13">
        <f t="shared" si="1874"/>
        <v>2.2873152414497502E-3</v>
      </c>
      <c r="AL1581" s="13">
        <f t="shared" si="1875"/>
        <v>2.5004471624779767E-5</v>
      </c>
      <c r="AM1581" s="13">
        <f t="shared" si="1876"/>
        <v>2.7820193432145316E-4</v>
      </c>
      <c r="AN1581" s="13">
        <f t="shared" si="1877"/>
        <v>4.4763898445938097E-4</v>
      </c>
      <c r="AO1581" s="13">
        <f t="shared" si="1878"/>
        <v>3.6013527529304068E-4</v>
      </c>
      <c r="AP1581" s="13">
        <f t="shared" si="1879"/>
        <v>1.9315776181712044E-4</v>
      </c>
      <c r="AQ1581" s="13">
        <f t="shared" si="1880"/>
        <v>7.7699805135390828E-5</v>
      </c>
      <c r="AR1581" s="13">
        <f t="shared" si="1881"/>
        <v>7.8865883765340643E-3</v>
      </c>
      <c r="AS1581" s="13">
        <f t="shared" si="1882"/>
        <v>6.5005652969473589E-3</v>
      </c>
      <c r="AT1581" s="13">
        <f t="shared" si="1883"/>
        <v>2.679063947702013E-3</v>
      </c>
      <c r="AU1581" s="13">
        <f t="shared" si="1884"/>
        <v>7.3607789558929231E-4</v>
      </c>
      <c r="AV1581" s="13">
        <f t="shared" si="1885"/>
        <v>1.5167909733171072E-4</v>
      </c>
      <c r="AW1581" s="13">
        <f t="shared" si="1886"/>
        <v>9.2118082286897656E-7</v>
      </c>
      <c r="AX1581" s="13">
        <f t="shared" si="1887"/>
        <v>3.8218254278673671E-5</v>
      </c>
      <c r="AY1581" s="13">
        <f t="shared" si="1888"/>
        <v>6.1494829555527709E-5</v>
      </c>
      <c r="AZ1581" s="13">
        <f t="shared" si="1889"/>
        <v>4.9473924613212876E-5</v>
      </c>
      <c r="BA1581" s="13">
        <f t="shared" si="1890"/>
        <v>2.6535230515314677E-5</v>
      </c>
      <c r="BB1581" s="13">
        <f t="shared" si="1891"/>
        <v>1.067408433845231E-5</v>
      </c>
      <c r="BC1581" s="13">
        <f t="shared" si="1892"/>
        <v>3.4350129771402599E-6</v>
      </c>
      <c r="BD1581" s="13">
        <f t="shared" si="1893"/>
        <v>2.1149771539939973E-3</v>
      </c>
      <c r="BE1581" s="13">
        <f t="shared" si="1894"/>
        <v>1.7432819407689152E-3</v>
      </c>
      <c r="BF1581" s="13">
        <f t="shared" si="1895"/>
        <v>7.1845502427107094E-4</v>
      </c>
      <c r="BG1581" s="13">
        <f t="shared" si="1896"/>
        <v>1.9739687915796831E-4</v>
      </c>
      <c r="BH1581" s="13">
        <f t="shared" si="1897"/>
        <v>4.0676374913835906E-5</v>
      </c>
      <c r="BI1581" s="13">
        <f t="shared" si="1898"/>
        <v>6.7055466456766414E-6</v>
      </c>
      <c r="BJ1581" s="14">
        <f t="shared" si="1899"/>
        <v>0.19136971369763534</v>
      </c>
      <c r="BK1581" s="14">
        <f t="shared" si="1900"/>
        <v>0.24895241058057047</v>
      </c>
      <c r="BL1581" s="14">
        <f t="shared" si="1901"/>
        <v>0.49741127150202907</v>
      </c>
      <c r="BM1581" s="14">
        <f t="shared" si="1902"/>
        <v>0.43756273310440502</v>
      </c>
      <c r="BN1581" s="14">
        <f t="shared" si="1903"/>
        <v>0.56103342234298959</v>
      </c>
    </row>
    <row r="1582" spans="1:66" x14ac:dyDescent="0.25">
      <c r="A1582" t="s">
        <v>145</v>
      </c>
      <c r="B1582" t="s">
        <v>360</v>
      </c>
      <c r="C1582" t="s">
        <v>433</v>
      </c>
      <c r="D1582" s="11">
        <v>44474</v>
      </c>
      <c r="E1582" s="10">
        <f>VLOOKUP(A1582,home!$A$2:$E$405,3,FALSE)</f>
        <v>1.4406000000000001</v>
      </c>
      <c r="F1582" s="10">
        <f>VLOOKUP(B1582,home!$B$2:$E$405,3,FALSE)</f>
        <v>1.0908</v>
      </c>
      <c r="G1582" s="10">
        <f>VLOOKUP(C1582,away!$B$2:$E$405,4,FALSE)</f>
        <v>1.0759000000000001</v>
      </c>
      <c r="H1582" s="10">
        <f>VLOOKUP(A1582,away!$A$2:$E$405,3,FALSE)</f>
        <v>1.2678</v>
      </c>
      <c r="I1582" s="10">
        <f>VLOOKUP(C1582,away!$B$2:$E$405,3,FALSE)</f>
        <v>0.78879999999999995</v>
      </c>
      <c r="J1582" s="10">
        <f>VLOOKUP(B1582,home!$B$2:$E$405,4,FALSE)</f>
        <v>1.0892999999999999</v>
      </c>
      <c r="K1582" s="12">
        <f t="shared" si="1848"/>
        <v>1.6906762318320001</v>
      </c>
      <c r="L1582" s="12">
        <f t="shared" si="1849"/>
        <v>1.0893442691519999</v>
      </c>
      <c r="M1582" s="13">
        <f t="shared" si="1850"/>
        <v>6.203723553994818E-2</v>
      </c>
      <c r="N1582" s="13">
        <f t="shared" si="1851"/>
        <v>0.10488487961595382</v>
      </c>
      <c r="O1582" s="13">
        <f t="shared" si="1852"/>
        <v>6.7579907009475332E-2</v>
      </c>
      <c r="P1582" s="13">
        <f t="shared" si="1853"/>
        <v>0.11425574253033671</v>
      </c>
      <c r="Q1582" s="13">
        <f t="shared" si="1854"/>
        <v>8.8663186522626905E-2</v>
      </c>
      <c r="R1582" s="13">
        <f t="shared" si="1855"/>
        <v>3.6808892205298503E-2</v>
      </c>
      <c r="S1582" s="13">
        <f t="shared" si="1856"/>
        <v>5.2607013302327019E-2</v>
      </c>
      <c r="T1582" s="13">
        <f t="shared" si="1857"/>
        <v>9.6584734123178459E-2</v>
      </c>
      <c r="U1582" s="13">
        <f t="shared" si="1858"/>
        <v>6.2231919171564343E-2</v>
      </c>
      <c r="V1582" s="13">
        <f t="shared" si="1859"/>
        <v>1.0765314868018403E-2</v>
      </c>
      <c r="W1582" s="13">
        <f t="shared" si="1860"/>
        <v>4.9966914030764198E-2</v>
      </c>
      <c r="X1582" s="13">
        <f t="shared" si="1861"/>
        <v>5.4431171446623641E-2</v>
      </c>
      <c r="Y1582" s="13">
        <f t="shared" si="1862"/>
        <v>2.9647142339304711E-2</v>
      </c>
      <c r="Z1582" s="13">
        <f t="shared" si="1863"/>
        <v>1.3365851925891884E-2</v>
      </c>
      <c r="AA1582" s="13">
        <f t="shared" si="1864"/>
        <v>2.2597328169291372E-2</v>
      </c>
      <c r="AB1582" s="13">
        <f t="shared" si="1865"/>
        <v>1.9102382819364327E-2</v>
      </c>
      <c r="AC1582" s="13">
        <f t="shared" si="1866"/>
        <v>1.2391741761146339E-3</v>
      </c>
      <c r="AD1582" s="13">
        <f t="shared" si="1867"/>
        <v>2.111946848245148E-2</v>
      </c>
      <c r="AE1582" s="13">
        <f t="shared" si="1868"/>
        <v>2.3006371958894808E-2</v>
      </c>
      <c r="AF1582" s="13">
        <f t="shared" si="1869"/>
        <v>1.2530929723700662E-2</v>
      </c>
      <c r="AG1582" s="13">
        <f t="shared" si="1870"/>
        <v>4.5501654938865906E-3</v>
      </c>
      <c r="AH1582" s="13">
        <f t="shared" si="1871"/>
        <v>3.6400035494511354E-3</v>
      </c>
      <c r="AI1582" s="13">
        <f t="shared" si="1872"/>
        <v>6.1540674848411499E-3</v>
      </c>
      <c r="AJ1582" s="13">
        <f t="shared" si="1873"/>
        <v>5.2022678128555364E-3</v>
      </c>
      <c r="AK1582" s="13">
        <f t="shared" si="1874"/>
        <v>2.9317835142731656E-3</v>
      </c>
      <c r="AL1582" s="13">
        <f t="shared" si="1875"/>
        <v>9.1288894086987522E-5</v>
      </c>
      <c r="AM1582" s="13">
        <f t="shared" si="1876"/>
        <v>7.1412366784411475E-3</v>
      </c>
      <c r="AN1582" s="13">
        <f t="shared" si="1877"/>
        <v>7.7792652503179283E-3</v>
      </c>
      <c r="AO1582" s="13">
        <f t="shared" si="1878"/>
        <v>4.2371490093235653E-3</v>
      </c>
      <c r="AP1582" s="13">
        <f t="shared" si="1879"/>
        <v>1.5385713302832338E-3</v>
      </c>
      <c r="AQ1582" s="13">
        <f t="shared" si="1880"/>
        <v>4.1900846533140222E-4</v>
      </c>
      <c r="AR1582" s="13">
        <f t="shared" si="1881"/>
        <v>7.9304340125750672E-4</v>
      </c>
      <c r="AS1582" s="13">
        <f t="shared" si="1882"/>
        <v>1.3407796293172741E-3</v>
      </c>
      <c r="AT1582" s="13">
        <f t="shared" si="1883"/>
        <v>1.1334121257056179E-3</v>
      </c>
      <c r="AU1582" s="13">
        <f t="shared" si="1884"/>
        <v>6.3874431393355689E-4</v>
      </c>
      <c r="AV1582" s="13">
        <f t="shared" si="1885"/>
        <v>2.6997745744632558E-4</v>
      </c>
      <c r="AW1582" s="13">
        <f t="shared" si="1886"/>
        <v>4.6702598527682068E-6</v>
      </c>
      <c r="AX1582" s="13">
        <f t="shared" si="1887"/>
        <v>2.012253186354558E-3</v>
      </c>
      <c r="AY1582" s="13">
        <f t="shared" si="1888"/>
        <v>2.1920364766381891E-3</v>
      </c>
      <c r="AZ1582" s="13">
        <f t="shared" si="1889"/>
        <v>1.1939411867989763E-3</v>
      </c>
      <c r="BA1582" s="13">
        <f t="shared" si="1890"/>
        <v>4.3353766318133418E-4</v>
      </c>
      <c r="BB1582" s="13">
        <f t="shared" si="1891"/>
        <v>1.1806794221203405E-4</v>
      </c>
      <c r="BC1582" s="13">
        <f t="shared" si="1892"/>
        <v>2.5723327243849766E-5</v>
      </c>
      <c r="BD1582" s="13">
        <f t="shared" si="1893"/>
        <v>1.4398288072477909E-4</v>
      </c>
      <c r="BE1582" s="13">
        <f t="shared" si="1894"/>
        <v>2.4342843423208582E-4</v>
      </c>
      <c r="BF1582" s="13">
        <f t="shared" si="1895"/>
        <v>2.057793339541334E-4</v>
      </c>
      <c r="BG1582" s="13">
        <f t="shared" si="1896"/>
        <v>1.1596874297282432E-4</v>
      </c>
      <c r="BH1582" s="13">
        <f t="shared" si="1897"/>
        <v>4.9016399344897096E-5</v>
      </c>
      <c r="BI1582" s="13">
        <f t="shared" si="1898"/>
        <v>1.6574172268480619E-5</v>
      </c>
      <c r="BJ1582" s="14">
        <f t="shared" si="1899"/>
        <v>0.51247575425351155</v>
      </c>
      <c r="BK1582" s="14">
        <f t="shared" si="1900"/>
        <v>0.24318780578747012</v>
      </c>
      <c r="BL1582" s="14">
        <f t="shared" si="1901"/>
        <v>0.2311992586275724</v>
      </c>
      <c r="BM1582" s="14">
        <f t="shared" si="1902"/>
        <v>0.52381146095402087</v>
      </c>
      <c r="BN1582" s="14">
        <f t="shared" si="1903"/>
        <v>0.47422984342363944</v>
      </c>
    </row>
    <row r="1583" spans="1:66" x14ac:dyDescent="0.25">
      <c r="A1583" t="s">
        <v>145</v>
      </c>
      <c r="B1583" t="s">
        <v>149</v>
      </c>
      <c r="C1583" t="s">
        <v>347</v>
      </c>
      <c r="D1583" s="11">
        <v>44474</v>
      </c>
      <c r="E1583" s="10">
        <f>VLOOKUP(A1583,home!$A$2:$E$405,3,FALSE)</f>
        <v>1.4406000000000001</v>
      </c>
      <c r="F1583" s="10">
        <f>VLOOKUP(B1583,home!$B$2:$E$405,3,FALSE)</f>
        <v>0.69420000000000004</v>
      </c>
      <c r="G1583" s="10">
        <f>VLOOKUP(C1583,away!$B$2:$E$405,4,FALSE)</f>
        <v>0.95860000000000001</v>
      </c>
      <c r="H1583" s="10">
        <f>VLOOKUP(A1583,away!$A$2:$E$405,3,FALSE)</f>
        <v>1.2678</v>
      </c>
      <c r="I1583" s="10">
        <f>VLOOKUP(C1583,away!$B$2:$E$405,3,FALSE)</f>
        <v>1.1268</v>
      </c>
      <c r="J1583" s="10">
        <f>VLOOKUP(B1583,home!$B$2:$E$405,4,FALSE)</f>
        <v>1.5774999999999999</v>
      </c>
      <c r="K1583" s="12">
        <f t="shared" si="1848"/>
        <v>0.95866184887200023</v>
      </c>
      <c r="L1583" s="12">
        <f t="shared" si="1849"/>
        <v>2.2535487305999999</v>
      </c>
      <c r="M1583" s="13">
        <f t="shared" si="1850"/>
        <v>4.0267500303111187E-2</v>
      </c>
      <c r="N1583" s="13">
        <f t="shared" si="1851"/>
        <v>3.8602916290034386E-2</v>
      </c>
      <c r="O1583" s="13">
        <f t="shared" si="1852"/>
        <v>9.0744774192511313E-2</v>
      </c>
      <c r="P1583" s="13">
        <f t="shared" si="1853"/>
        <v>8.6993553002865057E-2</v>
      </c>
      <c r="Q1583" s="13">
        <f t="shared" si="1854"/>
        <v>1.8503571551227713E-2</v>
      </c>
      <c r="R1583" s="13">
        <f t="shared" si="1855"/>
        <v>0.10224888534505878</v>
      </c>
      <c r="S1583" s="13">
        <f t="shared" si="1856"/>
        <v>4.6985026430095903E-2</v>
      </c>
      <c r="T1583" s="13">
        <f t="shared" si="1857"/>
        <v>4.1698700180835484E-2</v>
      </c>
      <c r="U1583" s="13">
        <f t="shared" si="1858"/>
        <v>9.8022105469995194E-2</v>
      </c>
      <c r="V1583" s="13">
        <f t="shared" si="1859"/>
        <v>1.1278448587073804E-2</v>
      </c>
      <c r="W1583" s="13">
        <f t="shared" si="1860"/>
        <v>5.9128893713451024E-3</v>
      </c>
      <c r="X1583" s="13">
        <f t="shared" si="1861"/>
        <v>1.3324984336972986E-2</v>
      </c>
      <c r="Y1583" s="13">
        <f t="shared" si="1862"/>
        <v>1.5014250768925182E-2</v>
      </c>
      <c r="Z1583" s="13">
        <f t="shared" si="1863"/>
        <v>7.6807615258207382E-2</v>
      </c>
      <c r="AA1583" s="13">
        <f t="shared" si="1864"/>
        <v>7.3632530450882319E-2</v>
      </c>
      <c r="AB1583" s="13">
        <f t="shared" si="1865"/>
        <v>3.5294348889583355E-2</v>
      </c>
      <c r="AC1583" s="13">
        <f t="shared" si="1866"/>
        <v>1.5228663121067366E-3</v>
      </c>
      <c r="AD1583" s="13">
        <f t="shared" si="1867"/>
        <v>1.4171153642273235E-3</v>
      </c>
      <c r="AE1583" s="13">
        <f t="shared" si="1868"/>
        <v>3.193538530168241E-3</v>
      </c>
      <c r="AF1583" s="13">
        <f t="shared" si="1869"/>
        <v>3.5983973503914152E-3</v>
      </c>
      <c r="AG1583" s="13">
        <f t="shared" si="1870"/>
        <v>2.7030545937229921E-3</v>
      </c>
      <c r="AH1583" s="13">
        <f t="shared" si="1871"/>
        <v>4.3272425966386599E-2</v>
      </c>
      <c r="AI1583" s="13">
        <f t="shared" si="1872"/>
        <v>4.1483623882112922E-2</v>
      </c>
      <c r="AJ1583" s="13">
        <f t="shared" si="1873"/>
        <v>1.988438378436852E-2</v>
      </c>
      <c r="AK1583" s="13">
        <f t="shared" si="1874"/>
        <v>6.3541333741343829E-3</v>
      </c>
      <c r="AL1583" s="13">
        <f t="shared" si="1875"/>
        <v>1.3159947872731439E-4</v>
      </c>
      <c r="AM1583" s="13">
        <f t="shared" si="1876"/>
        <v>2.7170688702701686E-4</v>
      </c>
      <c r="AN1583" s="13">
        <f t="shared" si="1877"/>
        <v>6.123047103550114E-4</v>
      </c>
      <c r="AO1583" s="13">
        <f t="shared" si="1878"/>
        <v>6.8992925138046846E-4</v>
      </c>
      <c r="AP1583" s="13">
        <f t="shared" si="1879"/>
        <v>5.1826306288408762E-4</v>
      </c>
      <c r="AQ1583" s="13">
        <f t="shared" si="1880"/>
        <v>2.9198276686982587E-4</v>
      </c>
      <c r="AR1583" s="13">
        <f t="shared" si="1881"/>
        <v>1.9503304121306606E-2</v>
      </c>
      <c r="AS1583" s="13">
        <f t="shared" si="1882"/>
        <v>1.8697073588044687E-2</v>
      </c>
      <c r="AT1583" s="13">
        <f t="shared" si="1883"/>
        <v>8.9620855672053832E-3</v>
      </c>
      <c r="AU1583" s="13">
        <f t="shared" si="1884"/>
        <v>2.8638698398687273E-3</v>
      </c>
      <c r="AV1583" s="13">
        <f t="shared" si="1885"/>
        <v>6.8637068890432817E-4</v>
      </c>
      <c r="AW1583" s="13">
        <f t="shared" si="1886"/>
        <v>7.8973987442572148E-6</v>
      </c>
      <c r="AX1583" s="13">
        <f t="shared" si="1887"/>
        <v>4.3412504444762597E-5</v>
      </c>
      <c r="AY1583" s="13">
        <f t="shared" si="1888"/>
        <v>9.7832194283661609E-5</v>
      </c>
      <c r="AZ1583" s="13">
        <f t="shared" si="1889"/>
        <v>1.1023480861987912E-4</v>
      </c>
      <c r="BA1583" s="13">
        <f t="shared" si="1890"/>
        <v>8.2806504344420834E-5</v>
      </c>
      <c r="BB1583" s="13">
        <f t="shared" si="1891"/>
        <v>4.6652123187698228E-5</v>
      </c>
      <c r="BC1583" s="13">
        <f t="shared" si="1892"/>
        <v>2.1026566597886439E-5</v>
      </c>
      <c r="BD1583" s="13">
        <f t="shared" si="1893"/>
        <v>7.3252743741793669E-3</v>
      </c>
      <c r="BE1583" s="13">
        <f t="shared" si="1894"/>
        <v>7.0224610750454749E-3</v>
      </c>
      <c r="BF1583" s="13">
        <f t="shared" si="1895"/>
        <v>3.3660827589173745E-3</v>
      </c>
      <c r="BG1583" s="13">
        <f t="shared" si="1896"/>
        <v>1.0756450403732981E-3</v>
      </c>
      <c r="BH1583" s="13">
        <f t="shared" si="1897"/>
        <v>2.5779496578356574E-4</v>
      </c>
      <c r="BI1583" s="13">
        <f t="shared" si="1898"/>
        <v>4.9427639705593455E-5</v>
      </c>
      <c r="BJ1583" s="14">
        <f t="shared" si="1899"/>
        <v>0.14675556971784551</v>
      </c>
      <c r="BK1583" s="14">
        <f t="shared" si="1900"/>
        <v>0.18727682630826367</v>
      </c>
      <c r="BL1583" s="14">
        <f t="shared" si="1901"/>
        <v>0.58074660101436781</v>
      </c>
      <c r="BM1583" s="14">
        <f t="shared" si="1902"/>
        <v>0.61413547681833636</v>
      </c>
      <c r="BN1583" s="14">
        <f t="shared" si="1903"/>
        <v>0.37736120068480844</v>
      </c>
    </row>
    <row r="1584" spans="1:66" x14ac:dyDescent="0.25">
      <c r="A1584" t="s">
        <v>145</v>
      </c>
      <c r="B1584" t="s">
        <v>388</v>
      </c>
      <c r="C1584" t="s">
        <v>404</v>
      </c>
      <c r="D1584" s="11">
        <v>44474</v>
      </c>
      <c r="E1584" s="10">
        <f>VLOOKUP(A1584,home!$A$2:$E$405,3,FALSE)</f>
        <v>1.4406000000000001</v>
      </c>
      <c r="F1584" s="10">
        <f>VLOOKUP(B1584,home!$B$2:$E$405,3,FALSE)</f>
        <v>1.1106</v>
      </c>
      <c r="G1584" s="10">
        <f>VLOOKUP(C1584,away!$B$2:$E$405,4,FALSE)</f>
        <v>0.69420000000000004</v>
      </c>
      <c r="H1584" s="10">
        <f>VLOOKUP(A1584,away!$A$2:$E$405,3,FALSE)</f>
        <v>1.2678</v>
      </c>
      <c r="I1584" s="10">
        <f>VLOOKUP(C1584,away!$B$2:$E$405,3,FALSE)</f>
        <v>1.0892999999999999</v>
      </c>
      <c r="J1584" s="10">
        <f>VLOOKUP(B1584,home!$B$2:$E$405,4,FALSE)</f>
        <v>1.1043000000000001</v>
      </c>
      <c r="K1584" s="12">
        <f t="shared" si="1848"/>
        <v>1.1106716559120002</v>
      </c>
      <c r="L1584" s="12">
        <f t="shared" si="1849"/>
        <v>1.5250543565220001</v>
      </c>
      <c r="M1584" s="13">
        <f t="shared" si="1850"/>
        <v>7.1666919441794277E-2</v>
      </c>
      <c r="N1584" s="13">
        <f t="shared" si="1851"/>
        <v>7.9598416090529575E-2</v>
      </c>
      <c r="O1584" s="13">
        <f t="shared" si="1852"/>
        <v>0.10929594771321959</v>
      </c>
      <c r="P1584" s="13">
        <f t="shared" si="1853"/>
        <v>0.12139191123111298</v>
      </c>
      <c r="Q1584" s="13">
        <f t="shared" si="1854"/>
        <v>4.4203852303620457E-2</v>
      </c>
      <c r="R1584" s="13">
        <f t="shared" si="1855"/>
        <v>8.3341130605123145E-2</v>
      </c>
      <c r="S1584" s="13">
        <f t="shared" si="1856"/>
        <v>5.1404456292803817E-2</v>
      </c>
      <c r="T1584" s="13">
        <f t="shared" si="1857"/>
        <v>6.7413277530691429E-2</v>
      </c>
      <c r="U1584" s="13">
        <f t="shared" si="1858"/>
        <v>9.2564631534770403E-2</v>
      </c>
      <c r="V1584" s="13">
        <f t="shared" si="1859"/>
        <v>9.6745165672639227E-3</v>
      </c>
      <c r="W1584" s="13">
        <f t="shared" si="1860"/>
        <v>1.636532194525054E-2</v>
      </c>
      <c r="X1584" s="13">
        <f t="shared" si="1861"/>
        <v>2.4958005528489428E-2</v>
      </c>
      <c r="Y1584" s="13">
        <f t="shared" si="1862"/>
        <v>1.9031157530661483E-2</v>
      </c>
      <c r="Z1584" s="13">
        <f t="shared" si="1863"/>
        <v>4.2366584768937357E-2</v>
      </c>
      <c r="AA1584" s="13">
        <f t="shared" si="1864"/>
        <v>4.7055364860651774E-2</v>
      </c>
      <c r="AB1584" s="13">
        <f t="shared" si="1865"/>
        <v>2.6131530004661736E-2</v>
      </c>
      <c r="AC1584" s="13">
        <f t="shared" si="1866"/>
        <v>1.0241894599738004E-3</v>
      </c>
      <c r="AD1584" s="13">
        <f t="shared" si="1867"/>
        <v>4.5441248061161045E-3</v>
      </c>
      <c r="AE1584" s="13">
        <f t="shared" si="1868"/>
        <v>6.9300373321470538E-3</v>
      </c>
      <c r="AF1584" s="13">
        <f t="shared" si="1869"/>
        <v>5.2843418121254829E-3</v>
      </c>
      <c r="AG1584" s="13">
        <f t="shared" si="1870"/>
        <v>2.6863028339777764E-3</v>
      </c>
      <c r="AH1584" s="13">
        <f t="shared" si="1871"/>
        <v>1.6152836168206626E-2</v>
      </c>
      <c r="AI1584" s="13">
        <f t="shared" si="1872"/>
        <v>1.7940497294617299E-2</v>
      </c>
      <c r="AJ1584" s="13">
        <f t="shared" si="1873"/>
        <v>9.9630009190486823E-3</v>
      </c>
      <c r="AK1584" s="13">
        <f t="shared" si="1874"/>
        <v>3.6885409095375266E-3</v>
      </c>
      <c r="AL1584" s="13">
        <f t="shared" si="1875"/>
        <v>6.9392303716895142E-5</v>
      </c>
      <c r="AM1584" s="13">
        <f t="shared" si="1876"/>
        <v>1.0094061246159543E-3</v>
      </c>
      <c r="AN1584" s="13">
        <f t="shared" si="1877"/>
        <v>1.5393992078455499E-3</v>
      </c>
      <c r="AO1584" s="13">
        <f t="shared" si="1878"/>
        <v>1.1738337341756862E-3</v>
      </c>
      <c r="AP1584" s="13">
        <f t="shared" si="1879"/>
        <v>5.9672008337903926E-4</v>
      </c>
      <c r="AQ1584" s="13">
        <f t="shared" si="1880"/>
        <v>2.2750764069534362E-4</v>
      </c>
      <c r="AR1584" s="13">
        <f t="shared" si="1881"/>
        <v>4.9267906337019289E-3</v>
      </c>
      <c r="AS1584" s="13">
        <f t="shared" si="1882"/>
        <v>5.4720467114654538E-3</v>
      </c>
      <c r="AT1584" s="13">
        <f t="shared" si="1883"/>
        <v>3.0388235911255768E-3</v>
      </c>
      <c r="AU1584" s="13">
        <f t="shared" si="1884"/>
        <v>1.1250450766599651E-3</v>
      </c>
      <c r="AV1584" s="13">
        <f t="shared" si="1885"/>
        <v>3.1238891956739177E-4</v>
      </c>
      <c r="AW1584" s="13">
        <f t="shared" si="1886"/>
        <v>3.2649746751805072E-6</v>
      </c>
      <c r="AX1584" s="13">
        <f t="shared" si="1887"/>
        <v>1.8685312865248592E-4</v>
      </c>
      <c r="AY1584" s="13">
        <f t="shared" si="1888"/>
        <v>2.8496117788123939E-4</v>
      </c>
      <c r="AZ1584" s="13">
        <f t="shared" si="1889"/>
        <v>2.1729064288371239E-4</v>
      </c>
      <c r="BA1584" s="13">
        <f t="shared" si="1890"/>
        <v>1.1046001385375726E-4</v>
      </c>
      <c r="BB1584" s="13">
        <f t="shared" si="1891"/>
        <v>4.2114381337288227E-5</v>
      </c>
      <c r="BC1584" s="13">
        <f t="shared" si="1892"/>
        <v>1.2845344146132046E-5</v>
      </c>
      <c r="BD1584" s="13">
        <f t="shared" si="1893"/>
        <v>1.2522705865998184E-3</v>
      </c>
      <c r="BE1584" s="13">
        <f t="shared" si="1894"/>
        <v>1.3908614460687121E-3</v>
      </c>
      <c r="BF1584" s="13">
        <f t="shared" si="1895"/>
        <v>7.7239519272464814E-4</v>
      </c>
      <c r="BG1584" s="13">
        <f t="shared" si="1896"/>
        <v>2.8595914924065116E-4</v>
      </c>
      <c r="BH1584" s="13">
        <f t="shared" si="1897"/>
        <v>7.9401680452575221E-5</v>
      </c>
      <c r="BI1584" s="13">
        <f t="shared" si="1898"/>
        <v>1.7637839182091449E-5</v>
      </c>
      <c r="BJ1584" s="14">
        <f t="shared" si="1899"/>
        <v>0.27641622919307546</v>
      </c>
      <c r="BK1584" s="14">
        <f t="shared" si="1900"/>
        <v>0.25551634647454691</v>
      </c>
      <c r="BL1584" s="14">
        <f t="shared" si="1901"/>
        <v>0.42480710083662548</v>
      </c>
      <c r="BM1584" s="14">
        <f t="shared" si="1902"/>
        <v>0.48932638768457914</v>
      </c>
      <c r="BN1584" s="14">
        <f t="shared" si="1903"/>
        <v>0.50949817738540004</v>
      </c>
    </row>
    <row r="1585" spans="1:66" x14ac:dyDescent="0.25">
      <c r="A1585" t="s">
        <v>145</v>
      </c>
      <c r="B1585" t="s">
        <v>391</v>
      </c>
      <c r="C1585" t="s">
        <v>355</v>
      </c>
      <c r="D1585" s="11">
        <v>44474</v>
      </c>
      <c r="E1585" s="10">
        <f>VLOOKUP(A1585,home!$A$2:$E$405,3,FALSE)</f>
        <v>1.4406000000000001</v>
      </c>
      <c r="F1585" s="10">
        <f>VLOOKUP(B1585,home!$B$2:$E$405,3,FALSE)</f>
        <v>0.86770000000000003</v>
      </c>
      <c r="G1585" s="10">
        <f>VLOOKUP(C1585,away!$B$2:$E$405,4,FALSE)</f>
        <v>1.6407</v>
      </c>
      <c r="H1585" s="10">
        <f>VLOOKUP(A1585,away!$A$2:$E$405,3,FALSE)</f>
        <v>1.2678</v>
      </c>
      <c r="I1585" s="10">
        <f>VLOOKUP(C1585,away!$B$2:$E$405,3,FALSE)</f>
        <v>0.78879999999999995</v>
      </c>
      <c r="J1585" s="10">
        <f>VLOOKUP(B1585,home!$B$2:$E$405,4,FALSE)</f>
        <v>1.3409</v>
      </c>
      <c r="K1585" s="12">
        <f t="shared" si="1848"/>
        <v>2.0508891428340004</v>
      </c>
      <c r="L1585" s="12">
        <f t="shared" si="1849"/>
        <v>1.3409544941759999</v>
      </c>
      <c r="M1585" s="13">
        <f t="shared" si="1850"/>
        <v>3.364658758794542E-2</v>
      </c>
      <c r="N1585" s="13">
        <f t="shared" si="1851"/>
        <v>6.9005421177530488E-2</v>
      </c>
      <c r="O1585" s="13">
        <f t="shared" si="1852"/>
        <v>4.5118542839741815E-2</v>
      </c>
      <c r="P1585" s="13">
        <f t="shared" si="1853"/>
        <v>9.2533129650517201E-2</v>
      </c>
      <c r="Q1585" s="13">
        <f t="shared" si="1854"/>
        <v>7.0761234544842344E-2</v>
      </c>
      <c r="R1585" s="13">
        <f t="shared" si="1855"/>
        <v>3.0250956395812094E-2</v>
      </c>
      <c r="S1585" s="13">
        <f t="shared" si="1856"/>
        <v>6.3619973797781823E-2</v>
      </c>
      <c r="T1585" s="13">
        <f t="shared" si="1857"/>
        <v>9.4887595476348355E-2</v>
      </c>
      <c r="U1585" s="13">
        <f t="shared" si="1858"/>
        <v>6.204135803251578E-2</v>
      </c>
      <c r="V1585" s="13">
        <f t="shared" si="1859"/>
        <v>1.9440489795107041E-2</v>
      </c>
      <c r="W1585" s="13">
        <f t="shared" si="1860"/>
        <v>4.837448255384913E-2</v>
      </c>
      <c r="X1585" s="13">
        <f t="shared" si="1861"/>
        <v>6.4867979784022478E-2</v>
      </c>
      <c r="Y1585" s="13">
        <f t="shared" si="1862"/>
        <v>4.3492504509751437E-2</v>
      </c>
      <c r="Z1585" s="13">
        <f t="shared" si="1863"/>
        <v>1.352171864402881E-2</v>
      </c>
      <c r="AA1585" s="13">
        <f t="shared" si="1864"/>
        <v>2.7731545959494765E-2</v>
      </c>
      <c r="AB1585" s="13">
        <f t="shared" si="1865"/>
        <v>2.8437163261164959E-2</v>
      </c>
      <c r="AC1585" s="13">
        <f t="shared" si="1866"/>
        <v>3.3415152390607636E-3</v>
      </c>
      <c r="AD1585" s="13">
        <f t="shared" si="1867"/>
        <v>2.4802675264975486E-2</v>
      </c>
      <c r="AE1585" s="13">
        <f t="shared" si="1868"/>
        <v>3.3259258864156781E-2</v>
      </c>
      <c r="AF1585" s="13">
        <f t="shared" si="1869"/>
        <v>2.2299576323427005E-2</v>
      </c>
      <c r="AG1585" s="13">
        <f t="shared" si="1870"/>
        <v>9.9675723630400538E-3</v>
      </c>
      <c r="AH1585" s="13">
        <f t="shared" si="1871"/>
        <v>4.5330023461734609E-3</v>
      </c>
      <c r="AI1585" s="13">
        <f t="shared" si="1872"/>
        <v>9.296685296208201E-3</v>
      </c>
      <c r="AJ1585" s="13">
        <f t="shared" si="1873"/>
        <v>9.5332354691689478E-3</v>
      </c>
      <c r="AK1585" s="13">
        <f t="shared" si="1874"/>
        <v>6.5172030399328644E-3</v>
      </c>
      <c r="AL1585" s="13">
        <f t="shared" si="1875"/>
        <v>3.6758659348381162E-4</v>
      </c>
      <c r="AM1585" s="13">
        <f t="shared" si="1876"/>
        <v>1.0173507482835133E-2</v>
      </c>
      <c r="AN1585" s="13">
        <f t="shared" si="1877"/>
        <v>1.3642210580640933E-2</v>
      </c>
      <c r="AO1585" s="13">
        <f t="shared" si="1878"/>
        <v>9.1467917943029216E-3</v>
      </c>
      <c r="AP1585" s="13">
        <f t="shared" si="1879"/>
        <v>4.0884771879542191E-3</v>
      </c>
      <c r="AQ1585" s="13">
        <f t="shared" si="1880"/>
        <v>1.3706154648808165E-3</v>
      </c>
      <c r="AR1585" s="13">
        <f t="shared" si="1881"/>
        <v>1.2157099736423308E-3</v>
      </c>
      <c r="AS1585" s="13">
        <f t="shared" si="1882"/>
        <v>2.4932863857780648E-3</v>
      </c>
      <c r="AT1585" s="13">
        <f t="shared" si="1883"/>
        <v>2.5567269892840293E-3</v>
      </c>
      <c r="AU1585" s="13">
        <f t="shared" si="1884"/>
        <v>1.7478545411710924E-3</v>
      </c>
      <c r="AV1585" s="13">
        <f t="shared" si="1885"/>
        <v>8.9616397543522419E-4</v>
      </c>
      <c r="AW1585" s="13">
        <f t="shared" si="1886"/>
        <v>2.8081052980916767E-5</v>
      </c>
      <c r="AX1585" s="13">
        <f t="shared" si="1887"/>
        <v>3.4774560068478347E-3</v>
      </c>
      <c r="AY1585" s="13">
        <f t="shared" si="1888"/>
        <v>4.6631102606819299E-3</v>
      </c>
      <c r="AZ1585" s="13">
        <f t="shared" si="1889"/>
        <v>3.1265093304498268E-3</v>
      </c>
      <c r="BA1585" s="13">
        <f t="shared" si="1890"/>
        <v>1.3975022459166305E-3</v>
      </c>
      <c r="BB1585" s="13">
        <f t="shared" si="1891"/>
        <v>4.6849672932073986E-4</v>
      </c>
      <c r="BC1585" s="13">
        <f t="shared" si="1892"/>
        <v>1.2564655893788061E-4</v>
      </c>
      <c r="BD1585" s="13">
        <f t="shared" si="1893"/>
        <v>2.7170195879504494E-4</v>
      </c>
      <c r="BE1585" s="13">
        <f t="shared" si="1894"/>
        <v>5.5723059737948846E-4</v>
      </c>
      <c r="BF1585" s="13">
        <f t="shared" si="1895"/>
        <v>5.7140909111024873E-4</v>
      </c>
      <c r="BG1585" s="13">
        <f t="shared" si="1896"/>
        <v>3.9063223369155105E-4</v>
      </c>
      <c r="BH1585" s="13">
        <f t="shared" si="1897"/>
        <v>2.0028585172974901E-4</v>
      </c>
      <c r="BI1585" s="13">
        <f t="shared" si="1898"/>
        <v>8.2152815755160574E-5</v>
      </c>
      <c r="BJ1585" s="14">
        <f t="shared" si="1899"/>
        <v>0.5333986245047122</v>
      </c>
      <c r="BK1585" s="14">
        <f t="shared" si="1900"/>
        <v>0.21761239292457799</v>
      </c>
      <c r="BL1585" s="14">
        <f t="shared" si="1901"/>
        <v>0.23444284705398491</v>
      </c>
      <c r="BM1585" s="14">
        <f t="shared" si="1902"/>
        <v>0.65302468172321348</v>
      </c>
      <c r="BN1585" s="14">
        <f t="shared" si="1903"/>
        <v>0.34131587219638937</v>
      </c>
    </row>
    <row r="1586" spans="1:66" x14ac:dyDescent="0.25">
      <c r="A1586" t="s">
        <v>145</v>
      </c>
      <c r="B1586" t="s">
        <v>134</v>
      </c>
      <c r="C1586" t="s">
        <v>375</v>
      </c>
      <c r="D1586" s="11">
        <v>44474</v>
      </c>
      <c r="E1586" s="10">
        <f>VLOOKUP(A1586,home!$A$2:$E$405,3,FALSE)</f>
        <v>1.4406000000000001</v>
      </c>
      <c r="F1586" s="10">
        <f>VLOOKUP(B1586,home!$B$2:$E$405,3,FALSE)</f>
        <v>0.55169999999999997</v>
      </c>
      <c r="G1586" s="10">
        <f>VLOOKUP(C1586,away!$B$2:$E$405,4,FALSE)</f>
        <v>0.9718</v>
      </c>
      <c r="H1586" s="10">
        <f>VLOOKUP(A1586,away!$A$2:$E$405,3,FALSE)</f>
        <v>1.2678</v>
      </c>
      <c r="I1586" s="10">
        <f>VLOOKUP(C1586,away!$B$2:$E$405,3,FALSE)</f>
        <v>0.98599999999999999</v>
      </c>
      <c r="J1586" s="10">
        <f>VLOOKUP(B1586,home!$B$2:$E$405,4,FALSE)</f>
        <v>1.1467000000000001</v>
      </c>
      <c r="K1586" s="12">
        <f t="shared" si="1848"/>
        <v>0.77236625163600003</v>
      </c>
      <c r="L1586" s="12">
        <f t="shared" si="1849"/>
        <v>1.4334332523600002</v>
      </c>
      <c r="M1586" s="13">
        <f t="shared" si="1850"/>
        <v>0.11016241479598839</v>
      </c>
      <c r="N1586" s="13">
        <f t="shared" si="1851"/>
        <v>8.5085731387147784E-2</v>
      </c>
      <c r="O1586" s="13">
        <f t="shared" si="1852"/>
        <v>0.15791046852884502</v>
      </c>
      <c r="P1586" s="13">
        <f t="shared" si="1853"/>
        <v>0.12196471667170859</v>
      </c>
      <c r="Q1586" s="13">
        <f t="shared" si="1854"/>
        <v>3.285867370959944E-2</v>
      </c>
      <c r="R1586" s="13">
        <f t="shared" si="1855"/>
        <v>0.11317705824249692</v>
      </c>
      <c r="S1586" s="13">
        <f t="shared" si="1856"/>
        <v>3.3757865920872696E-2</v>
      </c>
      <c r="T1586" s="13">
        <f t="shared" si="1857"/>
        <v>4.7100715523787154E-2</v>
      </c>
      <c r="U1586" s="13">
        <f t="shared" si="1858"/>
        <v>8.7414140245946612E-2</v>
      </c>
      <c r="V1586" s="13">
        <f t="shared" si="1859"/>
        <v>4.1527256320241191E-3</v>
      </c>
      <c r="W1586" s="13">
        <f t="shared" si="1860"/>
        <v>8.4596435489379031E-3</v>
      </c>
      <c r="X1586" s="13">
        <f t="shared" si="1861"/>
        <v>1.2126334366160351E-2</v>
      </c>
      <c r="Y1586" s="13">
        <f t="shared" si="1862"/>
        <v>8.6911454548450392E-3</v>
      </c>
      <c r="Z1586" s="13">
        <f t="shared" si="1863"/>
        <v>5.407725289635984E-2</v>
      </c>
      <c r="AA1586" s="13">
        <f t="shared" si="1864"/>
        <v>4.1767445118333482E-2</v>
      </c>
      <c r="AB1586" s="13">
        <f t="shared" si="1865"/>
        <v>1.6129882513229783E-2</v>
      </c>
      <c r="AC1586" s="13">
        <f t="shared" si="1866"/>
        <v>2.8735186478025048E-4</v>
      </c>
      <c r="AD1586" s="13">
        <f t="shared" si="1867"/>
        <v>1.6334857945174588E-3</v>
      </c>
      <c r="AE1586" s="13">
        <f t="shared" si="1868"/>
        <v>2.34149285511902E-3</v>
      </c>
      <c r="AF1586" s="13">
        <f t="shared" si="1869"/>
        <v>1.6781868593454801E-3</v>
      </c>
      <c r="AG1586" s="13">
        <f t="shared" si="1870"/>
        <v>8.018562826198019E-4</v>
      </c>
      <c r="AH1586" s="13">
        <f t="shared" si="1871"/>
        <v>1.9379033124480829E-2</v>
      </c>
      <c r="AI1586" s="13">
        <f t="shared" si="1872"/>
        <v>1.4967711174685141E-2</v>
      </c>
      <c r="AJ1586" s="13">
        <f t="shared" si="1873"/>
        <v>5.7802774877809149E-3</v>
      </c>
      <c r="AK1586" s="13">
        <f t="shared" si="1874"/>
        <v>1.4881637522177673E-3</v>
      </c>
      <c r="AL1586" s="13">
        <f t="shared" si="1875"/>
        <v>1.2725497652866118E-5</v>
      </c>
      <c r="AM1586" s="13">
        <f t="shared" si="1876"/>
        <v>2.5232986004242067E-4</v>
      </c>
      <c r="AN1586" s="13">
        <f t="shared" si="1877"/>
        <v>3.6169801194815067E-4</v>
      </c>
      <c r="AO1586" s="13">
        <f t="shared" si="1878"/>
        <v>2.5923497881949199E-4</v>
      </c>
      <c r="AP1586" s="13">
        <f t="shared" si="1879"/>
        <v>1.238653462715667E-4</v>
      </c>
      <c r="AQ1586" s="13">
        <f t="shared" si="1880"/>
        <v>4.4388176540187365E-5</v>
      </c>
      <c r="AR1586" s="13">
        <f t="shared" si="1881"/>
        <v>5.5557100958433412E-3</v>
      </c>
      <c r="AS1586" s="13">
        <f t="shared" si="1882"/>
        <v>4.2910429819028048E-3</v>
      </c>
      <c r="AT1586" s="13">
        <f t="shared" si="1883"/>
        <v>1.6571283917706165E-3</v>
      </c>
      <c r="AU1586" s="13">
        <f t="shared" si="1884"/>
        <v>4.266366814771548E-4</v>
      </c>
      <c r="AV1586" s="13">
        <f t="shared" si="1885"/>
        <v>8.2379943620733016E-5</v>
      </c>
      <c r="AW1586" s="13">
        <f t="shared" si="1886"/>
        <v>3.9135693890712696E-7</v>
      </c>
      <c r="AX1586" s="13">
        <f t="shared" si="1887"/>
        <v>3.2481844696133484E-5</v>
      </c>
      <c r="AY1586" s="13">
        <f t="shared" si="1888"/>
        <v>4.6560556285431037E-5</v>
      </c>
      <c r="AZ1586" s="13">
        <f t="shared" si="1889"/>
        <v>3.3370724813958135E-5</v>
      </c>
      <c r="BA1586" s="13">
        <f t="shared" si="1890"/>
        <v>1.5944902201227523E-5</v>
      </c>
      <c r="BB1586" s="13">
        <f t="shared" si="1891"/>
        <v>5.7139882552169227E-6</v>
      </c>
      <c r="BC1586" s="13">
        <f t="shared" si="1892"/>
        <v>1.638124153724486E-6</v>
      </c>
      <c r="BD1586" s="13">
        <f t="shared" si="1893"/>
        <v>1.3272899319756676E-3</v>
      </c>
      <c r="BE1586" s="13">
        <f t="shared" si="1894"/>
        <v>1.0251539495942479E-3</v>
      </c>
      <c r="BF1586" s="13">
        <f t="shared" si="1895"/>
        <v>3.9589715669897501E-4</v>
      </c>
      <c r="BG1586" s="13">
        <f t="shared" si="1896"/>
        <v>1.0192586765097919E-4</v>
      </c>
      <c r="BH1586" s="13">
        <f t="shared" si="1897"/>
        <v>1.9681025085583455E-5</v>
      </c>
      <c r="BI1586" s="13">
        <f t="shared" si="1898"/>
        <v>3.0401919147412362E-6</v>
      </c>
      <c r="BJ1586" s="14">
        <f t="shared" si="1899"/>
        <v>0.20195449229610699</v>
      </c>
      <c r="BK1586" s="14">
        <f t="shared" si="1900"/>
        <v>0.27038436093931234</v>
      </c>
      <c r="BL1586" s="14">
        <f t="shared" si="1901"/>
        <v>0.47290006640555127</v>
      </c>
      <c r="BM1586" s="14">
        <f t="shared" si="1902"/>
        <v>0.37811094000219758</v>
      </c>
      <c r="BN1586" s="14">
        <f t="shared" si="1903"/>
        <v>0.62115906333578619</v>
      </c>
    </row>
    <row r="1587" spans="1:66" x14ac:dyDescent="0.25">
      <c r="A1587" t="s">
        <v>145</v>
      </c>
      <c r="B1587" t="s">
        <v>432</v>
      </c>
      <c r="C1587" t="s">
        <v>419</v>
      </c>
      <c r="D1587" s="11">
        <v>44474</v>
      </c>
      <c r="E1587" s="10">
        <f>VLOOKUP(A1587,home!$A$2:$E$405,3,FALSE)</f>
        <v>1.4406000000000001</v>
      </c>
      <c r="F1587" s="10">
        <f>VLOOKUP(B1587,home!$B$2:$E$405,3,FALSE)</f>
        <v>1.0578000000000001</v>
      </c>
      <c r="G1587" s="10">
        <f>VLOOKUP(C1587,away!$B$2:$E$405,4,FALSE)</f>
        <v>1.0246999999999999</v>
      </c>
      <c r="H1587" s="10">
        <f>VLOOKUP(A1587,away!$A$2:$E$405,3,FALSE)</f>
        <v>1.2678</v>
      </c>
      <c r="I1587" s="10">
        <f>VLOOKUP(C1587,away!$B$2:$E$405,3,FALSE)</f>
        <v>0.82630000000000003</v>
      </c>
      <c r="J1587" s="10">
        <f>VLOOKUP(B1587,home!$B$2:$E$405,4,FALSE)</f>
        <v>1.9156</v>
      </c>
      <c r="K1587" s="12">
        <f t="shared" si="1848"/>
        <v>1.5615061869960001</v>
      </c>
      <c r="L1587" s="12">
        <f t="shared" si="1849"/>
        <v>2.0067502629839997</v>
      </c>
      <c r="M1587" s="13">
        <f t="shared" si="1850"/>
        <v>2.8204987640859335E-2</v>
      </c>
      <c r="N1587" s="13">
        <f t="shared" si="1851"/>
        <v>4.4042262705347564E-2</v>
      </c>
      <c r="O1587" s="13">
        <f t="shared" si="1852"/>
        <v>5.6600366365754939E-2</v>
      </c>
      <c r="P1587" s="13">
        <f t="shared" si="1853"/>
        <v>8.8381822266366636E-2</v>
      </c>
      <c r="Q1587" s="13">
        <f t="shared" si="1854"/>
        <v>3.4386132851851721E-2</v>
      </c>
      <c r="R1587" s="13">
        <f t="shared" si="1855"/>
        <v>5.6791400044734736E-2</v>
      </c>
      <c r="S1587" s="13">
        <f t="shared" si="1856"/>
        <v>6.9237280003339452E-2</v>
      </c>
      <c r="T1587" s="13">
        <f t="shared" si="1857"/>
        <v>6.9004381143456195E-2</v>
      </c>
      <c r="U1587" s="13">
        <f t="shared" si="1858"/>
        <v>8.8680122538018186E-2</v>
      </c>
      <c r="V1587" s="13">
        <f t="shared" si="1859"/>
        <v>2.4106520344638227E-2</v>
      </c>
      <c r="W1587" s="13">
        <f t="shared" si="1860"/>
        <v>1.7898053065010956E-2</v>
      </c>
      <c r="X1587" s="13">
        <f t="shared" si="1861"/>
        <v>3.5916922695112326E-2</v>
      </c>
      <c r="Y1587" s="13">
        <f t="shared" si="1862"/>
        <v>3.6038147031996329E-2</v>
      </c>
      <c r="Z1587" s="13">
        <f t="shared" si="1863"/>
        <v>3.7988718991666989E-2</v>
      </c>
      <c r="AA1587" s="13">
        <f t="shared" si="1864"/>
        <v>5.9319619741540444E-2</v>
      </c>
      <c r="AB1587" s="13">
        <f t="shared" si="1865"/>
        <v>4.6313976618332753E-2</v>
      </c>
      <c r="AC1587" s="13">
        <f t="shared" si="1866"/>
        <v>4.7211911233784156E-3</v>
      </c>
      <c r="AD1587" s="13">
        <f t="shared" si="1867"/>
        <v>6.9869801490493339E-3</v>
      </c>
      <c r="AE1587" s="13">
        <f t="shared" si="1868"/>
        <v>1.4021124251568737E-2</v>
      </c>
      <c r="AF1587" s="13">
        <f t="shared" si="1869"/>
        <v>1.4068447389583452E-2</v>
      </c>
      <c r="AG1587" s="13">
        <f t="shared" si="1870"/>
        <v>9.4106201662743864E-3</v>
      </c>
      <c r="AH1587" s="13">
        <f t="shared" si="1871"/>
        <v>1.9058467956738257E-2</v>
      </c>
      <c r="AI1587" s="13">
        <f t="shared" si="1872"/>
        <v>2.9759915629111799E-2</v>
      </c>
      <c r="AJ1587" s="13">
        <f t="shared" si="1873"/>
        <v>2.3235146189668526E-2</v>
      </c>
      <c r="AK1587" s="13">
        <f t="shared" si="1874"/>
        <v>1.209394151030798E-2</v>
      </c>
      <c r="AL1587" s="13">
        <f t="shared" si="1875"/>
        <v>5.9176409515244944E-4</v>
      </c>
      <c r="AM1587" s="13">
        <f t="shared" si="1876"/>
        <v>2.1820425462317533E-3</v>
      </c>
      <c r="AN1587" s="13">
        <f t="shared" si="1877"/>
        <v>4.3788144534928474E-3</v>
      </c>
      <c r="AO1587" s="13">
        <f t="shared" si="1878"/>
        <v>4.3935935280524563E-3</v>
      </c>
      <c r="AP1587" s="13">
        <f t="shared" si="1879"/>
        <v>2.9389483226213552E-3</v>
      </c>
      <c r="AQ1587" s="13">
        <f t="shared" si="1880"/>
        <v>1.4744338298291978E-3</v>
      </c>
      <c r="AR1587" s="13">
        <f t="shared" si="1881"/>
        <v>7.6491171168513224E-3</v>
      </c>
      <c r="AS1587" s="13">
        <f t="shared" si="1882"/>
        <v>1.1944143703020344E-2</v>
      </c>
      <c r="AT1587" s="13">
        <f t="shared" si="1883"/>
        <v>9.325427145317795E-3</v>
      </c>
      <c r="AU1587" s="13">
        <f t="shared" si="1884"/>
        <v>4.8539040612647277E-3</v>
      </c>
      <c r="AV1587" s="13">
        <f t="shared" si="1885"/>
        <v>1.8948503056874712E-3</v>
      </c>
      <c r="AW1587" s="13">
        <f t="shared" si="1886"/>
        <v>5.1509003525018884E-5</v>
      </c>
      <c r="AX1587" s="13">
        <f t="shared" si="1887"/>
        <v>5.6787882270489755E-4</v>
      </c>
      <c r="AY1587" s="13">
        <f t="shared" si="1888"/>
        <v>1.1395909768060974E-3</v>
      </c>
      <c r="AZ1587" s="13">
        <f t="shared" si="1889"/>
        <v>1.1434372461999148E-3</v>
      </c>
      <c r="BA1587" s="13">
        <f t="shared" si="1890"/>
        <v>7.6486433150579317E-4</v>
      </c>
      <c r="BB1587" s="13">
        <f t="shared" si="1891"/>
        <v>3.8372292459908303E-4</v>
      </c>
      <c r="BC1587" s="13">
        <f t="shared" si="1892"/>
        <v>1.5400721597043981E-4</v>
      </c>
      <c r="BD1587" s="13">
        <f t="shared" si="1893"/>
        <v>2.558311297639464E-3</v>
      </c>
      <c r="BE1587" s="13">
        <f t="shared" si="1894"/>
        <v>3.9948189195257878E-3</v>
      </c>
      <c r="BF1587" s="13">
        <f t="shared" si="1895"/>
        <v>3.1189672293840979E-3</v>
      </c>
      <c r="BG1587" s="13">
        <f t="shared" si="1896"/>
        <v>1.6234288752403471E-3</v>
      </c>
      <c r="BH1587" s="13">
        <f t="shared" si="1897"/>
        <v>6.3374855820894007E-4</v>
      </c>
      <c r="BI1587" s="13">
        <f t="shared" si="1898"/>
        <v>1.9792045892861083E-4</v>
      </c>
      <c r="BJ1587" s="14">
        <f t="shared" si="1899"/>
        <v>0.30129440564726484</v>
      </c>
      <c r="BK1587" s="14">
        <f t="shared" si="1900"/>
        <v>0.2163831564505406</v>
      </c>
      <c r="BL1587" s="14">
        <f t="shared" si="1901"/>
        <v>0.43964759426527655</v>
      </c>
      <c r="BM1587" s="14">
        <f t="shared" si="1902"/>
        <v>0.68581882150655316</v>
      </c>
      <c r="BN1587" s="14">
        <f t="shared" si="1903"/>
        <v>0.30840697187491495</v>
      </c>
    </row>
    <row r="1588" spans="1:66" x14ac:dyDescent="0.25">
      <c r="A1588" t="s">
        <v>145</v>
      </c>
      <c r="B1588" t="s">
        <v>434</v>
      </c>
      <c r="C1588" t="s">
        <v>371</v>
      </c>
      <c r="D1588" s="11">
        <v>44474</v>
      </c>
      <c r="E1588" s="10">
        <f>VLOOKUP(A1588,home!$A$2:$E$405,3,FALSE)</f>
        <v>1.4406000000000001</v>
      </c>
      <c r="F1588" s="10">
        <f>VLOOKUP(B1588,home!$B$2:$E$405,3,FALSE)</f>
        <v>0.86770000000000003</v>
      </c>
      <c r="G1588" s="10">
        <f>VLOOKUP(C1588,away!$B$2:$E$405,4,FALSE)</f>
        <v>0.82040000000000002</v>
      </c>
      <c r="H1588" s="10">
        <f>VLOOKUP(A1588,away!$A$2:$E$405,3,FALSE)</f>
        <v>1.2678</v>
      </c>
      <c r="I1588" s="10">
        <f>VLOOKUP(C1588,away!$B$2:$E$405,3,FALSE)</f>
        <v>0.96799999999999997</v>
      </c>
      <c r="J1588" s="10">
        <f>VLOOKUP(B1588,home!$B$2:$E$405,4,FALSE)</f>
        <v>1.262</v>
      </c>
      <c r="K1588" s="12">
        <f t="shared" si="1848"/>
        <v>1.0255070718480002</v>
      </c>
      <c r="L1588" s="12">
        <f t="shared" si="1849"/>
        <v>1.5487647648</v>
      </c>
      <c r="M1588" s="13">
        <f t="shared" si="1850"/>
        <v>7.620929541559926E-2</v>
      </c>
      <c r="N1588" s="13">
        <f t="shared" si="1851"/>
        <v>7.8153171389250417E-2</v>
      </c>
      <c r="O1588" s="13">
        <f t="shared" si="1852"/>
        <v>0.11803027148991431</v>
      </c>
      <c r="P1588" s="13">
        <f t="shared" si="1853"/>
        <v>0.1210408781050465</v>
      </c>
      <c r="Q1588" s="13">
        <f t="shared" si="1854"/>
        <v>4.0073314973512554E-2</v>
      </c>
      <c r="R1588" s="13">
        <f t="shared" si="1855"/>
        <v>9.1400562831678675E-2</v>
      </c>
      <c r="S1588" s="13">
        <f t="shared" si="1856"/>
        <v>4.8061375231668417E-2</v>
      </c>
      <c r="T1588" s="13">
        <f t="shared" si="1857"/>
        <v>6.206413823970848E-2</v>
      </c>
      <c r="U1588" s="13">
        <f t="shared" si="1858"/>
        <v>9.3731923554773958E-2</v>
      </c>
      <c r="V1588" s="13">
        <f t="shared" si="1859"/>
        <v>8.481600322219016E-3</v>
      </c>
      <c r="W1588" s="13">
        <f t="shared" si="1860"/>
        <v>1.3698489299243159E-2</v>
      </c>
      <c r="X1588" s="13">
        <f t="shared" si="1861"/>
        <v>2.1215737557657648E-2</v>
      </c>
      <c r="Y1588" s="13">
        <f t="shared" si="1862"/>
        <v>1.6429093394272093E-2</v>
      </c>
      <c r="Z1588" s="13">
        <f t="shared" si="1863"/>
        <v>4.718599039886414E-2</v>
      </c>
      <c r="AA1588" s="13">
        <f t="shared" si="1864"/>
        <v>4.8389566846187011E-2</v>
      </c>
      <c r="AB1588" s="13">
        <f t="shared" si="1865"/>
        <v>2.4811921502213157E-2</v>
      </c>
      <c r="AC1588" s="13">
        <f t="shared" si="1866"/>
        <v>8.4194154494119668E-4</v>
      </c>
      <c r="AD1588" s="13">
        <f t="shared" si="1867"/>
        <v>3.5119744125020036E-3</v>
      </c>
      <c r="AE1588" s="13">
        <f t="shared" si="1868"/>
        <v>5.4392222249622837E-3</v>
      </c>
      <c r="AF1588" s="13">
        <f t="shared" si="1869"/>
        <v>4.2120378649693237E-3</v>
      </c>
      <c r="AG1588" s="13">
        <f t="shared" si="1870"/>
        <v>2.1744852777559691E-3</v>
      </c>
      <c r="AH1588" s="13">
        <f t="shared" si="1871"/>
        <v>1.8269999830487972E-2</v>
      </c>
      <c r="AI1588" s="13">
        <f t="shared" si="1872"/>
        <v>1.8736014028827179E-2</v>
      </c>
      <c r="AJ1588" s="13">
        <f t="shared" si="1873"/>
        <v>9.6069574424028064E-3</v>
      </c>
      <c r="AK1588" s="13">
        <f t="shared" si="1874"/>
        <v>3.284000932042285E-3</v>
      </c>
      <c r="AL1588" s="13">
        <f t="shared" si="1875"/>
        <v>5.3489193598786168E-5</v>
      </c>
      <c r="AM1588" s="13">
        <f t="shared" si="1876"/>
        <v>7.2031091923400634E-4</v>
      </c>
      <c r="AN1588" s="13">
        <f t="shared" si="1877"/>
        <v>1.1155921714103277E-3</v>
      </c>
      <c r="AO1588" s="13">
        <f t="shared" si="1878"/>
        <v>8.6389492348351896E-4</v>
      </c>
      <c r="AP1588" s="13">
        <f t="shared" si="1879"/>
        <v>4.4599000599362205E-4</v>
      </c>
      <c r="AQ1588" s="13">
        <f t="shared" si="1880"/>
        <v>1.7268340168396568E-4</v>
      </c>
      <c r="AR1588" s="13">
        <f t="shared" si="1881"/>
        <v>5.6591863980723451E-3</v>
      </c>
      <c r="AS1588" s="13">
        <f t="shared" si="1882"/>
        <v>5.8035356721292007E-3</v>
      </c>
      <c r="AT1588" s="13">
        <f t="shared" si="1883"/>
        <v>2.9757834367453162E-3</v>
      </c>
      <c r="AU1588" s="13">
        <f t="shared" si="1884"/>
        <v>1.0172289862234894E-3</v>
      </c>
      <c r="AV1588" s="13">
        <f t="shared" si="1885"/>
        <v>2.6079387976524004E-4</v>
      </c>
      <c r="AW1588" s="13">
        <f t="shared" si="1886"/>
        <v>2.3598677705115247E-6</v>
      </c>
      <c r="AX1588" s="13">
        <f t="shared" si="1887"/>
        <v>1.2311399026730116E-4</v>
      </c>
      <c r="AY1588" s="13">
        <f t="shared" si="1888"/>
        <v>1.9067461017992617E-4</v>
      </c>
      <c r="AZ1588" s="13">
        <f t="shared" si="1889"/>
        <v>1.4765505889432256E-4</v>
      </c>
      <c r="BA1588" s="13">
        <f t="shared" si="1890"/>
        <v>7.6227650853331869E-5</v>
      </c>
      <c r="BB1588" s="13">
        <f t="shared" si="1891"/>
        <v>2.9514674936279269E-5</v>
      </c>
      <c r="BC1588" s="13">
        <f t="shared" si="1892"/>
        <v>9.1422577171669955E-6</v>
      </c>
      <c r="BD1588" s="13">
        <f t="shared" si="1893"/>
        <v>1.4607914151283147E-3</v>
      </c>
      <c r="BE1588" s="13">
        <f t="shared" si="1894"/>
        <v>1.4980519267089342E-3</v>
      </c>
      <c r="BF1588" s="13">
        <f t="shared" si="1895"/>
        <v>7.6813142241776713E-4</v>
      </c>
      <c r="BG1588" s="13">
        <f t="shared" si="1896"/>
        <v>2.6257473526602787E-4</v>
      </c>
      <c r="BH1588" s="13">
        <f t="shared" si="1897"/>
        <v>6.7318061975982013E-5</v>
      </c>
      <c r="BI1588" s="13">
        <f t="shared" si="1898"/>
        <v>1.3807029723894307E-5</v>
      </c>
      <c r="BJ1588" s="14">
        <f t="shared" si="1899"/>
        <v>0.25086646429848769</v>
      </c>
      <c r="BK1588" s="14">
        <f t="shared" si="1900"/>
        <v>0.2548792544232531</v>
      </c>
      <c r="BL1588" s="14">
        <f t="shared" si="1901"/>
        <v>0.44604842142268386</v>
      </c>
      <c r="BM1588" s="14">
        <f t="shared" si="1902"/>
        <v>0.47388432159587768</v>
      </c>
      <c r="BN1588" s="14">
        <f t="shared" si="1903"/>
        <v>0.52490749420500171</v>
      </c>
    </row>
    <row r="1589" spans="1:66" x14ac:dyDescent="0.25">
      <c r="A1589" t="s">
        <v>145</v>
      </c>
      <c r="B1589" t="s">
        <v>148</v>
      </c>
      <c r="C1589" t="s">
        <v>366</v>
      </c>
      <c r="D1589" s="11">
        <v>44474</v>
      </c>
      <c r="E1589" s="10">
        <f>VLOOKUP(A1589,home!$A$2:$E$405,3,FALSE)</f>
        <v>1.4406000000000001</v>
      </c>
      <c r="F1589" s="10">
        <f>VLOOKUP(B1589,home!$B$2:$E$405,3,FALSE)</f>
        <v>1.1043000000000001</v>
      </c>
      <c r="G1589" s="10">
        <f>VLOOKUP(C1589,away!$B$2:$E$405,4,FALSE)</f>
        <v>0.79830000000000001</v>
      </c>
      <c r="H1589" s="10">
        <f>VLOOKUP(A1589,away!$A$2:$E$405,3,FALSE)</f>
        <v>1.2678</v>
      </c>
      <c r="I1589" s="10">
        <f>VLOOKUP(C1589,away!$B$2:$E$405,3,FALSE)</f>
        <v>1.0254000000000001</v>
      </c>
      <c r="J1589" s="10">
        <f>VLOOKUP(B1589,home!$B$2:$E$405,4,FALSE)</f>
        <v>0.64539999999999997</v>
      </c>
      <c r="K1589" s="12">
        <f t="shared" si="1848"/>
        <v>1.2699792112140003</v>
      </c>
      <c r="L1589" s="12">
        <f t="shared" si="1849"/>
        <v>0.83902136824800011</v>
      </c>
      <c r="M1589" s="13">
        <f t="shared" si="1850"/>
        <v>0.12135919471594754</v>
      </c>
      <c r="N1589" s="13">
        <f t="shared" si="1851"/>
        <v>0.15412365437892531</v>
      </c>
      <c r="O1589" s="13">
        <f t="shared" si="1852"/>
        <v>0.10182295760004978</v>
      </c>
      <c r="P1589" s="13">
        <f t="shared" si="1853"/>
        <v>0.1293130393763878</v>
      </c>
      <c r="Q1589" s="13">
        <f t="shared" si="1854"/>
        <v>9.7866918508783415E-2</v>
      </c>
      <c r="R1589" s="13">
        <f t="shared" si="1855"/>
        <v>4.2715818602325928E-2</v>
      </c>
      <c r="S1589" s="13">
        <f t="shared" si="1856"/>
        <v>3.4447044148361187E-2</v>
      </c>
      <c r="T1589" s="13">
        <f t="shared" si="1857"/>
        <v>8.2112435873454986E-2</v>
      </c>
      <c r="U1589" s="13">
        <f t="shared" si="1858"/>
        <v>5.4248201614942197E-2</v>
      </c>
      <c r="V1589" s="13">
        <f t="shared" si="1859"/>
        <v>4.0782992145142697E-3</v>
      </c>
      <c r="W1589" s="13">
        <f t="shared" si="1860"/>
        <v>4.1429650657243196E-2</v>
      </c>
      <c r="X1589" s="13">
        <f t="shared" si="1861"/>
        <v>3.4760362180476845E-2</v>
      </c>
      <c r="Y1589" s="13">
        <f t="shared" si="1862"/>
        <v>1.458234331872986E-2</v>
      </c>
      <c r="Z1589" s="13">
        <f t="shared" si="1863"/>
        <v>1.194649485651896E-2</v>
      </c>
      <c r="AA1589" s="13">
        <f t="shared" si="1864"/>
        <v>1.5171800114654058E-2</v>
      </c>
      <c r="AB1589" s="13">
        <f t="shared" si="1865"/>
        <v>9.6339353711524228E-3</v>
      </c>
      <c r="AC1589" s="13">
        <f t="shared" si="1866"/>
        <v>2.7159935643398863E-4</v>
      </c>
      <c r="AD1589" s="13">
        <f t="shared" si="1867"/>
        <v>1.3153698765639335E-2</v>
      </c>
      <c r="AE1589" s="13">
        <f t="shared" si="1868"/>
        <v>1.1036234335868745E-2</v>
      </c>
      <c r="AF1589" s="13">
        <f t="shared" si="1869"/>
        <v>4.6298182163930762E-3</v>
      </c>
      <c r="AG1589" s="13">
        <f t="shared" si="1870"/>
        <v>1.2948388048858782E-3</v>
      </c>
      <c r="AH1589" s="13">
        <f t="shared" si="1871"/>
        <v>2.5058411150710577E-3</v>
      </c>
      <c r="AI1589" s="13">
        <f t="shared" si="1872"/>
        <v>3.1823661227455527E-3</v>
      </c>
      <c r="AJ1589" s="13">
        <f t="shared" si="1873"/>
        <v>2.0207694091792772E-3</v>
      </c>
      <c r="AK1589" s="13">
        <f t="shared" si="1874"/>
        <v>8.5544504677162654E-4</v>
      </c>
      <c r="AL1589" s="13">
        <f t="shared" si="1875"/>
        <v>1.1575995821447128E-5</v>
      </c>
      <c r="AM1589" s="13">
        <f t="shared" si="1876"/>
        <v>3.3409847965866382E-3</v>
      </c>
      <c r="AN1589" s="13">
        <f t="shared" si="1877"/>
        <v>2.8031576353278877E-3</v>
      </c>
      <c r="AO1589" s="13">
        <f t="shared" si="1878"/>
        <v>1.1759545773038162E-3</v>
      </c>
      <c r="AP1589" s="13">
        <f t="shared" si="1879"/>
        <v>3.2888367281564887E-4</v>
      </c>
      <c r="AQ1589" s="13">
        <f t="shared" si="1880"/>
        <v>6.8985107290053311E-5</v>
      </c>
      <c r="AR1589" s="13">
        <f t="shared" si="1881"/>
        <v>4.2049084819580275E-4</v>
      </c>
      <c r="AS1589" s="13">
        <f t="shared" si="1882"/>
        <v>5.3401463571441142E-4</v>
      </c>
      <c r="AT1589" s="13">
        <f t="shared" si="1883"/>
        <v>3.390937429206601E-4</v>
      </c>
      <c r="AU1589" s="13">
        <f t="shared" si="1884"/>
        <v>1.4354733472066096E-4</v>
      </c>
      <c r="AV1589" s="13">
        <f t="shared" si="1885"/>
        <v>4.5575532730104296E-5</v>
      </c>
      <c r="AW1589" s="13">
        <f t="shared" si="1886"/>
        <v>3.4263008505531192E-7</v>
      </c>
      <c r="AX1589" s="13">
        <f t="shared" si="1887"/>
        <v>7.0716353944117805E-4</v>
      </c>
      <c r="AY1589" s="13">
        <f t="shared" si="1888"/>
        <v>5.9332532043703575E-4</v>
      </c>
      <c r="AZ1589" s="13">
        <f t="shared" si="1889"/>
        <v>2.4890631108463241E-4</v>
      </c>
      <c r="BA1589" s="13">
        <f t="shared" si="1890"/>
        <v>6.9612571230596892E-5</v>
      </c>
      <c r="BB1589" s="13">
        <f t="shared" si="1891"/>
        <v>1.460160869028919E-5</v>
      </c>
      <c r="BC1589" s="13">
        <f t="shared" si="1892"/>
        <v>2.4502123403896658E-6</v>
      </c>
      <c r="BD1589" s="13">
        <f t="shared" si="1893"/>
        <v>5.8800134464834083E-5</v>
      </c>
      <c r="BE1589" s="13">
        <f t="shared" si="1894"/>
        <v>7.467494838692712E-5</v>
      </c>
      <c r="BF1589" s="13">
        <f t="shared" si="1895"/>
        <v>4.7417816024937967E-5</v>
      </c>
      <c r="BG1589" s="13">
        <f t="shared" si="1896"/>
        <v>2.0073213530947097E-5</v>
      </c>
      <c r="BH1589" s="13">
        <f t="shared" si="1897"/>
        <v>6.3731409716406022E-6</v>
      </c>
      <c r="BI1589" s="13">
        <f t="shared" si="1898"/>
        <v>1.6187513088239499E-6</v>
      </c>
      <c r="BJ1589" s="14">
        <f t="shared" si="1899"/>
        <v>0.46434398039294883</v>
      </c>
      <c r="BK1589" s="14">
        <f t="shared" si="1900"/>
        <v>0.29007407812790331</v>
      </c>
      <c r="BL1589" s="14">
        <f t="shared" si="1901"/>
        <v>0.23384881509586164</v>
      </c>
      <c r="BM1589" s="14">
        <f t="shared" si="1902"/>
        <v>0.35241880260046105</v>
      </c>
      <c r="BN1589" s="14">
        <f t="shared" si="1903"/>
        <v>0.64720158318241983</v>
      </c>
    </row>
    <row r="1590" spans="1:66" s="15" customFormat="1" x14ac:dyDescent="0.25">
      <c r="A1590" s="15" t="s">
        <v>145</v>
      </c>
      <c r="B1590" s="15" t="s">
        <v>147</v>
      </c>
      <c r="C1590" s="15" t="s">
        <v>146</v>
      </c>
      <c r="D1590" s="23">
        <v>44474</v>
      </c>
      <c r="E1590" s="15">
        <f>VLOOKUP(A1590,home!$A$2:$E$405,3,FALSE)</f>
        <v>1.4406000000000001</v>
      </c>
      <c r="F1590" s="15">
        <f>VLOOKUP(B1590,home!$B$2:$E$405,3,FALSE)</f>
        <v>1.1238999999999999</v>
      </c>
      <c r="G1590" s="15">
        <f>VLOOKUP(C1590,away!$B$2:$E$405,4,FALSE)</f>
        <v>0.84030000000000005</v>
      </c>
      <c r="H1590" s="15">
        <f>VLOOKUP(A1590,away!$A$2:$E$405,3,FALSE)</f>
        <v>1.2678</v>
      </c>
      <c r="I1590" s="15">
        <f>VLOOKUP(C1590,away!$B$2:$E$405,3,FALSE)</f>
        <v>1.1624000000000001</v>
      </c>
      <c r="J1590" s="15">
        <f>VLOOKUP(B1590,home!$B$2:$E$405,4,FALSE)</f>
        <v>0.93899999999999995</v>
      </c>
      <c r="K1590" s="20">
        <f t="shared" si="1848"/>
        <v>1.3605216127020001</v>
      </c>
      <c r="L1590" s="20">
        <f t="shared" si="1849"/>
        <v>1.3837955860800002</v>
      </c>
      <c r="M1590" s="21">
        <f t="shared" si="1850"/>
        <v>6.4292184742892944E-2</v>
      </c>
      <c r="N1590" s="21">
        <f t="shared" si="1851"/>
        <v>8.7470906870535645E-2</v>
      </c>
      <c r="O1590" s="21">
        <f t="shared" si="1852"/>
        <v>8.8967241466655189E-2</v>
      </c>
      <c r="P1590" s="21">
        <f t="shared" si="1853"/>
        <v>0.12104185483786199</v>
      </c>
      <c r="Q1590" s="21">
        <f t="shared" si="1854"/>
        <v>5.9503029640003813E-2</v>
      </c>
      <c r="R1590" s="21">
        <f t="shared" si="1855"/>
        <v>6.1556238023635516E-2</v>
      </c>
      <c r="S1590" s="21">
        <f t="shared" si="1856"/>
        <v>5.6970884879633976E-2</v>
      </c>
      <c r="T1590" s="21">
        <f t="shared" si="1857"/>
        <v>8.2340029774224693E-2</v>
      </c>
      <c r="U1590" s="21">
        <f t="shared" si="1858"/>
        <v>8.3748592227784788E-2</v>
      </c>
      <c r="V1590" s="21">
        <f t="shared" si="1859"/>
        <v>1.1917573574735458E-2</v>
      </c>
      <c r="W1590" s="21">
        <f t="shared" si="1860"/>
        <v>2.698505261549097E-2</v>
      </c>
      <c r="X1590" s="21">
        <f t="shared" si="1861"/>
        <v>3.7341796699452964E-2</v>
      </c>
      <c r="Y1590" s="21">
        <f t="shared" si="1862"/>
        <v>2.5836706724499871E-2</v>
      </c>
      <c r="Z1590" s="21">
        <f t="shared" si="1863"/>
        <v>2.8393750157598898E-2</v>
      </c>
      <c r="AA1590" s="21">
        <f t="shared" si="1864"/>
        <v>3.8630310755074122E-2</v>
      </c>
      <c r="AB1590" s="21">
        <f t="shared" si="1865"/>
        <v>2.6278686343836438E-2</v>
      </c>
      <c r="AC1590" s="21">
        <f t="shared" si="1866"/>
        <v>1.4023139208340278E-3</v>
      </c>
      <c r="AD1590" s="21">
        <f t="shared" si="1867"/>
        <v>9.1784368258190294E-3</v>
      </c>
      <c r="AE1590" s="21">
        <f t="shared" si="1868"/>
        <v>1.27010803666825E-2</v>
      </c>
      <c r="AF1590" s="21">
        <f t="shared" si="1869"/>
        <v>8.7878494749312978E-3</v>
      </c>
      <c r="AG1590" s="21">
        <f t="shared" si="1870"/>
        <v>4.0535291048484591E-3</v>
      </c>
      <c r="AH1590" s="21">
        <f t="shared" si="1871"/>
        <v>9.8227865350859166E-3</v>
      </c>
      <c r="AI1590" s="21">
        <f t="shared" si="1872"/>
        <v>1.3364113377942584E-2</v>
      </c>
      <c r="AJ1590" s="21">
        <f t="shared" si="1873"/>
        <v>9.0910825426454098E-3</v>
      </c>
      <c r="AK1590" s="21">
        <f t="shared" si="1874"/>
        <v>4.1228714273756446E-3</v>
      </c>
      <c r="AL1590" s="21">
        <f t="shared" si="1875"/>
        <v>1.0560454818668681E-4</v>
      </c>
      <c r="AM1590" s="21">
        <f t="shared" si="1876"/>
        <v>2.4974923344693429E-3</v>
      </c>
      <c r="AN1590" s="21">
        <f t="shared" si="1877"/>
        <v>3.4560188687073122E-3</v>
      </c>
      <c r="AO1590" s="21">
        <f t="shared" si="1878"/>
        <v>2.3912118279631875E-3</v>
      </c>
      <c r="AP1590" s="21">
        <f t="shared" si="1879"/>
        <v>1.1029827909725823E-3</v>
      </c>
      <c r="AQ1590" s="21">
        <f t="shared" si="1880"/>
        <v>3.8157567941751475E-4</v>
      </c>
      <c r="AR1590" s="21">
        <f t="shared" si="1881"/>
        <v>2.7185457300515897E-3</v>
      </c>
      <c r="AS1590" s="21">
        <f t="shared" si="1882"/>
        <v>3.6986402208539254E-3</v>
      </c>
      <c r="AT1590" s="21">
        <f t="shared" si="1883"/>
        <v>2.5160399790403326E-3</v>
      </c>
      <c r="AU1590" s="21">
        <f t="shared" si="1884"/>
        <v>1.1410422566355532E-3</v>
      </c>
      <c r="AV1590" s="21">
        <f t="shared" si="1885"/>
        <v>3.8810316278973329E-4</v>
      </c>
      <c r="AW1590" s="21">
        <f t="shared" si="1886"/>
        <v>5.5227770092590132E-6</v>
      </c>
      <c r="AX1590" s="21">
        <f t="shared" si="1887"/>
        <v>5.6631538310051948E-4</v>
      </c>
      <c r="AY1590" s="21">
        <f t="shared" si="1888"/>
        <v>7.836647274637031E-4</v>
      </c>
      <c r="AZ1590" s="21">
        <f t="shared" si="1889"/>
        <v>5.4221589541542949E-4</v>
      </c>
      <c r="BA1590" s="21">
        <f t="shared" si="1890"/>
        <v>2.5010532092609541E-4</v>
      </c>
      <c r="BB1590" s="21">
        <f t="shared" si="1891"/>
        <v>8.6523659788163176E-5</v>
      </c>
      <c r="BC1590" s="21">
        <f t="shared" si="1892"/>
        <v>2.3946211701269559E-5</v>
      </c>
      <c r="BD1590" s="21">
        <f t="shared" si="1893"/>
        <v>6.2698526363367049E-4</v>
      </c>
      <c r="BE1590" s="21">
        <f t="shared" si="1894"/>
        <v>8.5302700201927018E-4</v>
      </c>
      <c r="BF1590" s="21">
        <f t="shared" si="1895"/>
        <v>5.8028083623280487E-4</v>
      </c>
      <c r="BG1590" s="21">
        <f t="shared" si="1896"/>
        <v>2.6316153971050701E-4</v>
      </c>
      <c r="BH1590" s="21">
        <f t="shared" si="1897"/>
        <v>8.9509240602020146E-5</v>
      </c>
      <c r="BI1590" s="21">
        <f t="shared" si="1898"/>
        <v>2.4355851275118325E-5</v>
      </c>
      <c r="BJ1590" s="22">
        <f t="shared" si="1899"/>
        <v>0.36628047079641446</v>
      </c>
      <c r="BK1590" s="22">
        <f t="shared" si="1900"/>
        <v>0.25651408123160879</v>
      </c>
      <c r="BL1590" s="22">
        <f t="shared" si="1901"/>
        <v>0.34848161378288017</v>
      </c>
      <c r="BM1590" s="22">
        <f t="shared" si="1902"/>
        <v>0.51606031843646283</v>
      </c>
      <c r="BN1590" s="22">
        <f t="shared" si="1903"/>
        <v>0.48283145558158513</v>
      </c>
    </row>
    <row r="1591" spans="1:66" x14ac:dyDescent="0.25">
      <c r="A1591" t="s">
        <v>80</v>
      </c>
      <c r="B1591" t="s">
        <v>89</v>
      </c>
      <c r="C1591" t="s">
        <v>71</v>
      </c>
      <c r="D1591" s="7" t="s">
        <v>554</v>
      </c>
      <c r="E1591" s="10">
        <f>VLOOKUP(A1591,home!$A$2:$E$405,3,FALSE)</f>
        <v>1.2518</v>
      </c>
      <c r="F1591" s="10">
        <f>VLOOKUP(B1591,home!$B$2:$E$405,3,FALSE)</f>
        <v>1.2850999999999999</v>
      </c>
      <c r="G1591" s="10">
        <f>VLOOKUP(C1591,away!$B$2:$E$405,4,FALSE)</f>
        <v>1.4397</v>
      </c>
      <c r="H1591" s="10">
        <f>VLOOKUP(A1591,away!$A$2:$E$405,3,FALSE)</f>
        <v>1.0562</v>
      </c>
      <c r="I1591" s="10">
        <f>VLOOKUP(C1591,away!$B$2:$E$405,3,FALSE)</f>
        <v>0.7843</v>
      </c>
      <c r="J1591" s="10">
        <f>VLOOKUP(B1591,home!$B$2:$E$405,4,FALSE)</f>
        <v>1.0703</v>
      </c>
      <c r="K1591" s="12">
        <f t="shared" ref="K1591:K1618" si="1904">E1591*F1591*G1591</f>
        <v>2.316028372746</v>
      </c>
      <c r="L1591" s="12">
        <f t="shared" ref="L1591:L1618" si="1905">H1591*I1591*J1591</f>
        <v>0.88661260949800003</v>
      </c>
      <c r="M1591" s="13">
        <f t="shared" ref="M1591:M1618" si="1906">_xlfn.POISSON.DIST(0,K1591,FALSE) * _xlfn.POISSON.DIST(0,L1591,FALSE)</f>
        <v>4.0654693750223236E-2</v>
      </c>
      <c r="N1591" s="13">
        <f t="shared" ref="N1591:N1618" si="1907">_xlfn.POISSON.DIST(1,K1591,FALSE) * _xlfn.POISSON.DIST(0,L1591,FALSE)</f>
        <v>9.4157424210816493E-2</v>
      </c>
      <c r="O1591" s="13">
        <f t="shared" ref="O1591:O1618" si="1908">_xlfn.POISSON.DIST(0,K1591,FALSE) * _xlfn.POISSON.DIST(1,L1591,FALSE)</f>
        <v>3.604496411422746E-2</v>
      </c>
      <c r="P1591" s="13">
        <f t="shared" ref="P1591:P1618" si="1909">_xlfn.POISSON.DIST(1,K1591,FALSE) * _xlfn.POISSON.DIST(1,L1591,FALSE)</f>
        <v>8.3481159583162184E-2</v>
      </c>
      <c r="Q1591" s="13">
        <f t="shared" ref="Q1591:Q1618" si="1910">_xlfn.POISSON.DIST(2,K1591,FALSE) * _xlfn.POISSON.DIST(0,L1591,FALSE)</f>
        <v>0.10903563298846609</v>
      </c>
      <c r="R1591" s="13">
        <f t="shared" ref="R1591:R1618" si="1911">_xlfn.POISSON.DIST(0,K1591,FALSE) * _xlfn.POISSON.DIST(2,L1591,FALSE)</f>
        <v>1.5978959846288485E-2</v>
      </c>
      <c r="S1591" s="13">
        <f t="shared" ref="S1591:S1618" si="1912">_xlfn.POISSON.DIST(2,K1591,FALSE) * _xlfn.POISSON.DIST(2,L1591,FALSE)</f>
        <v>4.2855469826968778E-2</v>
      </c>
      <c r="T1591" s="13">
        <f t="shared" ref="T1591:T1618" si="1913">_xlfn.POISSON.DIST(2,K1591,FALSE) * _xlfn.POISSON.DIST(1,L1591,FALSE)</f>
        <v>9.6672367092170142E-2</v>
      </c>
      <c r="U1591" s="13">
        <f t="shared" ref="U1591:U1618" si="1914">_xlfn.POISSON.DIST(1,K1591,FALSE) * _xlfn.POISSON.DIST(2,L1591,FALSE)</f>
        <v>3.7007724370973195E-2</v>
      </c>
      <c r="V1591" s="13">
        <f t="shared" ref="V1591:V1618" si="1915">_xlfn.POISSON.DIST(3,K1591,FALSE) * _xlfn.POISSON.DIST(3,L1591,FALSE)</f>
        <v>9.7778085672168003E-3</v>
      </c>
      <c r="W1591" s="13">
        <f t="shared" ref="W1591:W1618" si="1916">_xlfn.POISSON.DIST(3,K1591,FALSE) * _xlfn.POISSON.DIST(0,L1591,FALSE)</f>
        <v>8.4176539880535736E-2</v>
      </c>
      <c r="X1591" s="13">
        <f t="shared" ref="X1591:X1618" si="1917">_xlfn.POISSON.DIST(3,K1591,FALSE) * _xlfn.POISSON.DIST(1,L1591,FALSE)</f>
        <v>7.4631981681994267E-2</v>
      </c>
      <c r="Y1591" s="13">
        <f t="shared" ref="Y1591:Y1618" si="1918">_xlfn.POISSON.DIST(3,K1591,FALSE) * _xlfn.POISSON.DIST(2,L1591,FALSE)</f>
        <v>3.3084828015539934E-2</v>
      </c>
      <c r="Z1591" s="13">
        <f t="shared" ref="Z1591:Z1618" si="1919">_xlfn.POISSON.DIST(0,K1591,FALSE) * _xlfn.POISSON.DIST(3,L1591,FALSE)</f>
        <v>4.7223824287938657E-3</v>
      </c>
      <c r="AA1591" s="13">
        <f t="shared" ref="AA1591:AA1618" si="1920">_xlfn.POISSON.DIST(1,K1591,FALSE) * _xlfn.POISSON.DIST(3,L1591,FALSE)</f>
        <v>1.0937171692043758E-2</v>
      </c>
      <c r="AB1591" s="13">
        <f t="shared" ref="AB1591:AB1618" si="1921">_xlfn.POISSON.DIST(2,K1591,FALSE) * _xlfn.POISSON.DIST(3,L1591,FALSE)</f>
        <v>1.2665399978183865E-2</v>
      </c>
      <c r="AC1591" s="13">
        <f t="shared" ref="AC1591:AC1618" si="1922">_xlfn.POISSON.DIST(4,K1591,FALSE) * _xlfn.POISSON.DIST(4,L1591,FALSE)</f>
        <v>1.2548717043418787E-3</v>
      </c>
      <c r="AD1591" s="13">
        <f t="shared" ref="AD1591:AD1618" si="1923">_xlfn.POISSON.DIST(4,K1591,FALSE) * _xlfn.POISSON.DIST(0,L1591,FALSE)</f>
        <v>4.8738813670726501E-2</v>
      </c>
      <c r="AE1591" s="13">
        <f t="shared" ref="AE1591:AE1618" si="1924">_xlfn.POISSON.DIST(4,K1591,FALSE) * _xlfn.POISSON.DIST(1,L1591,FALSE)</f>
        <v>4.3212446772439628E-2</v>
      </c>
      <c r="AF1591" s="13">
        <f t="shared" ref="AF1591:AF1618" si="1925">_xlfn.POISSON.DIST(4,K1591,FALSE) * _xlfn.POISSON.DIST(2,L1591,FALSE)</f>
        <v>1.9156350097853062E-2</v>
      </c>
      <c r="AG1591" s="13">
        <f t="shared" ref="AG1591:AG1618" si="1926">_xlfn.POISSON.DIST(4,K1591,FALSE) * _xlfn.POISSON.DIST(3,L1591,FALSE)</f>
        <v>5.6614205162382573E-3</v>
      </c>
      <c r="AH1591" s="13">
        <f t="shared" ref="AH1591:AH1618" si="1927">_xlfn.POISSON.DIST(0,K1591,FALSE) * _xlfn.POISSON.DIST(4,L1591,FALSE)</f>
        <v>1.0467309520601079E-3</v>
      </c>
      <c r="AI1591" s="13">
        <f t="shared" ref="AI1591:AI1618" si="1928">_xlfn.POISSON.DIST(1,K1591,FALSE) * _xlfn.POISSON.DIST(4,L1591,FALSE)</f>
        <v>2.4242585836026427E-3</v>
      </c>
      <c r="AJ1591" s="13">
        <f t="shared" ref="AJ1591:AJ1618" si="1929">_xlfn.POISSON.DIST(2,K1591,FALSE) * _xlfn.POISSON.DIST(4,L1591,FALSE)</f>
        <v>2.8073258312483764E-3</v>
      </c>
      <c r="AK1591" s="13">
        <f t="shared" ref="AK1591:AK1618" si="1930">_xlfn.POISSON.DIST(3,K1591,FALSE) * _xlfn.POISSON.DIST(4,L1591,FALSE)</f>
        <v>2.1672820922379963E-3</v>
      </c>
      <c r="AL1591" s="13">
        <f t="shared" ref="AL1591:AL1618" si="1931">_xlfn.POISSON.DIST(5,K1591,FALSE) * _xlfn.POISSON.DIST(5,L1591,FALSE)</f>
        <v>1.0307114415883049E-4</v>
      </c>
      <c r="AM1591" s="13">
        <f t="shared" ref="AM1591:AM1618" si="1932">_xlfn.POISSON.DIST(5,K1591,FALSE) * _xlfn.POISSON.DIST(0,L1591,FALSE)</f>
        <v>2.2576095063076639E-2</v>
      </c>
      <c r="AN1591" s="13">
        <f t="shared" ref="AN1591:AN1618" si="1933">_xlfn.POISSON.DIST(5,K1591,FALSE) * _xlfn.POISSON.DIST(1,L1591,FALSE)</f>
        <v>2.0016250556149296E-2</v>
      </c>
      <c r="AO1591" s="13">
        <f t="shared" ref="AO1591:AO1618" si="1934">_xlfn.POISSON.DIST(5,K1591,FALSE) * _xlfn.POISSON.DIST(2,L1591,FALSE)</f>
        <v>8.8733300689766599E-3</v>
      </c>
      <c r="AP1591" s="13">
        <f t="shared" ref="AP1591:AP1618" si="1935">_xlfn.POISSON.DIST(5,K1591,FALSE) * _xlfn.POISSON.DIST(3,L1591,FALSE)</f>
        <v>2.6224021091308222E-3</v>
      </c>
      <c r="AQ1591" s="13">
        <f t="shared" ref="AQ1591:AQ1618" si="1936">_xlfn.POISSON.DIST(5,K1591,FALSE) * _xlfn.POISSON.DIST(4,L1591,FALSE)</f>
        <v>5.8126369428238413E-4</v>
      </c>
      <c r="AR1591" s="13">
        <f t="shared" ref="AR1591:AR1618" si="1937">_xlfn.POISSON.DIST(0,K1591,FALSE) * _xlfn.POISSON.DIST(5,L1591,FALSE)</f>
        <v>1.8560897216966769E-4</v>
      </c>
      <c r="AS1591" s="13">
        <f t="shared" ref="AS1591:AS1618" si="1938">_xlfn.POISSON.DIST(1,K1591,FALSE) * _xlfn.POISSON.DIST(5,L1591,FALSE)</f>
        <v>4.2987564578117303E-4</v>
      </c>
      <c r="AT1591" s="13">
        <f t="shared" ref="AT1591:AT1618" si="1939">_xlfn.POISSON.DIST(2,K1591,FALSE) * _xlfn.POISSON.DIST(5,L1591,FALSE)</f>
        <v>4.9780209619085312E-4</v>
      </c>
      <c r="AU1591" s="13">
        <f t="shared" ref="AU1591:AU1618" si="1940">_xlfn.POISSON.DIST(3,K1591,FALSE) * _xlfn.POISSON.DIST(5,L1591,FALSE)</f>
        <v>3.8430792626348314E-4</v>
      </c>
      <c r="AV1591" s="13">
        <f t="shared" ref="AV1591:AV1618" si="1941">_xlfn.POISSON.DIST(4,K1591,FALSE) * _xlfn.POISSON.DIST(5,L1591,FALSE)</f>
        <v>2.2251701527435121E-4</v>
      </c>
      <c r="AW1591" s="13">
        <f t="shared" ref="AW1591:AW1618" si="1942">_xlfn.POISSON.DIST(6,K1591,FALSE) * _xlfn.POISSON.DIST(6,L1591,FALSE)</f>
        <v>5.8791206843498409E-6</v>
      </c>
      <c r="AX1591" s="13">
        <f t="shared" ref="AX1591:AX1618" si="1943">_xlfn.POISSON.DIST(6,K1591,FALSE) * _xlfn.POISSON.DIST(0,L1591,FALSE)</f>
        <v>8.7144794519827349E-3</v>
      </c>
      <c r="AY1591" s="13">
        <f t="shared" ref="AY1591:AY1618" si="1944">_xlfn.POISSON.DIST(6,K1591,FALSE) * _xlfn.POISSON.DIST(1,L1591,FALSE)</f>
        <v>7.7263673673391153E-3</v>
      </c>
      <c r="AZ1591" s="13">
        <f t="shared" ref="AZ1591:AZ1618" si="1945">_xlfn.POISSON.DIST(6,K1591,FALSE) * _xlfn.POISSON.DIST(2,L1591,FALSE)</f>
        <v>3.4251473667483625E-3</v>
      </c>
      <c r="BA1591" s="13">
        <f t="shared" ref="BA1591:BA1618" si="1946">_xlfn.POISSON.DIST(6,K1591,FALSE) * _xlfn.POISSON.DIST(3,L1591,FALSE)</f>
        <v>1.0122596149159898E-3</v>
      </c>
      <c r="BB1591" s="13">
        <f t="shared" ref="BB1591:BB1618" si="1947">_xlfn.POISSON.DIST(6,K1591,FALSE) * _xlfn.POISSON.DIST(4,L1591,FALSE)</f>
        <v>2.2437053466752653E-4</v>
      </c>
      <c r="BC1591" s="13">
        <f t="shared" ref="BC1591:BC1618" si="1948">_xlfn.POISSON.DIST(6,K1591,FALSE) * _xlfn.POISSON.DIST(5,L1591,FALSE)</f>
        <v>3.9785949047207445E-5</v>
      </c>
      <c r="BD1591" s="13">
        <f t="shared" ref="BD1591:BD1618" si="1949">_xlfn.POISSON.DIST(0,K1591,FALSE) * _xlfn.POISSON.DIST(6,L1591,FALSE)</f>
        <v>2.7427209193598445E-5</v>
      </c>
      <c r="BE1591" s="13">
        <f t="shared" ref="BE1591:BE1618" si="1950">_xlfn.POISSON.DIST(1,K1591,FALSE) * _xlfn.POISSON.DIST(6,L1591,FALSE)</f>
        <v>6.3522194677613934E-5</v>
      </c>
      <c r="BF1591" s="13">
        <f t="shared" ref="BF1591:BF1618" si="1951">_xlfn.POISSON.DIST(2,K1591,FALSE) * _xlfn.POISSON.DIST(6,L1591,FALSE)</f>
        <v>7.3559602586224427E-5</v>
      </c>
      <c r="BG1591" s="13">
        <f t="shared" ref="BG1591:BG1618" si="1952">_xlfn.POISSON.DIST(3,K1591,FALSE) * _xlfn.POISSON.DIST(6,L1591,FALSE)</f>
        <v>5.6788708892538602E-5</v>
      </c>
      <c r="BH1591" s="13">
        <f t="shared" ref="BH1591:BH1618" si="1953">_xlfn.POISSON.DIST(4,K1591,FALSE) * _xlfn.POISSON.DIST(6,L1591,FALSE)</f>
        <v>3.2881065261683128E-5</v>
      </c>
      <c r="BI1591" s="13">
        <f t="shared" ref="BI1591:BI1618" si="1954">_xlfn.POISSON.DIST(5,K1591,FALSE) * _xlfn.POISSON.DIST(6,L1591,FALSE)</f>
        <v>1.5230696014434203E-5</v>
      </c>
      <c r="BJ1591" s="14">
        <f t="shared" ref="BJ1591:BJ1618" si="1955">SUM(N1591,Q1591,T1591,W1591,X1591,Y1591,AD1591,AE1591,AF1591,AG1591,AM1591,AN1591,AO1591,AP1591,AQ1591,AX1591,AY1591,AZ1591,BA1591,BB1591,BC1591)</f>
        <v>0.68433955670309687</v>
      </c>
      <c r="BK1591" s="14">
        <f t="shared" ref="BK1591:BK1618" si="1956">SUM(M1591,P1591,S1591,V1591,AC1591,AL1591,AY1591)</f>
        <v>0.18585344194341083</v>
      </c>
      <c r="BL1591" s="14">
        <f t="shared" ref="BL1591:BL1618" si="1957">SUM(O1591,R1591,U1591,AA1591,AB1591,AH1591,AI1591,AJ1591,AK1591,AR1591,AS1591,AT1591,AU1591,AV1591,BD1591,BE1591,BF1591,BG1591,BH1591,BI1591)</f>
        <v>0.1230693385931715</v>
      </c>
      <c r="BM1591" s="14">
        <f t="shared" ref="BM1591:BM1618" si="1958">SUM(S1591:BI1591)</f>
        <v>0.6109113969286345</v>
      </c>
      <c r="BN1591" s="14">
        <f t="shared" ref="BN1591:BN1618" si="1959">SUM(M1591:R1591)</f>
        <v>0.37935283449318391</v>
      </c>
    </row>
    <row r="1592" spans="1:66" x14ac:dyDescent="0.25">
      <c r="A1592" t="s">
        <v>80</v>
      </c>
      <c r="B1592" t="s">
        <v>96</v>
      </c>
      <c r="C1592" t="s">
        <v>83</v>
      </c>
      <c r="D1592" s="7" t="s">
        <v>554</v>
      </c>
      <c r="E1592" s="10">
        <f>VLOOKUP(A1592,home!$A$2:$E$405,3,FALSE)</f>
        <v>1.2518</v>
      </c>
      <c r="F1592" s="10">
        <f>VLOOKUP(B1592,home!$B$2:$E$405,3,FALSE)</f>
        <v>0.97250000000000003</v>
      </c>
      <c r="G1592" s="10">
        <f>VLOOKUP(C1592,away!$B$2:$E$405,4,FALSE)</f>
        <v>0.90300000000000002</v>
      </c>
      <c r="H1592" s="10">
        <f>VLOOKUP(A1592,away!$A$2:$E$405,3,FALSE)</f>
        <v>1.0562</v>
      </c>
      <c r="I1592" s="10">
        <f>VLOOKUP(C1592,away!$B$2:$E$405,3,FALSE)</f>
        <v>1.1526000000000001</v>
      </c>
      <c r="J1592" s="10">
        <f>VLOOKUP(B1592,home!$B$2:$E$405,4,FALSE)</f>
        <v>0.94679999999999997</v>
      </c>
      <c r="K1592" s="12">
        <f t="shared" si="1904"/>
        <v>1.0992900765000002</v>
      </c>
      <c r="L1592" s="12">
        <f t="shared" si="1905"/>
        <v>1.1526117104160001</v>
      </c>
      <c r="M1592" s="13">
        <f t="shared" si="1906"/>
        <v>0.10519896817847806</v>
      </c>
      <c r="N1592" s="13">
        <f t="shared" si="1907"/>
        <v>0.11564418177664024</v>
      </c>
      <c r="O1592" s="13">
        <f t="shared" si="1908"/>
        <v>0.12125356264619395</v>
      </c>
      <c r="P1592" s="13">
        <f t="shared" si="1909"/>
        <v>0.13329283815723211</v>
      </c>
      <c r="Q1592" s="13">
        <f t="shared" si="1910"/>
        <v>6.3563250716011377E-2</v>
      </c>
      <c r="R1592" s="13">
        <f t="shared" si="1911"/>
        <v>6.9879138117831627E-2</v>
      </c>
      <c r="S1592" s="13">
        <f t="shared" si="1912"/>
        <v>4.2222326443989072E-2</v>
      </c>
      <c r="T1592" s="13">
        <f t="shared" si="1913"/>
        <v>7.32637471273829E-2</v>
      </c>
      <c r="U1592" s="13">
        <f t="shared" si="1914"/>
        <v>7.6817443087305218E-2</v>
      </c>
      <c r="V1592" s="13">
        <f t="shared" si="1915"/>
        <v>5.9442215100355142E-3</v>
      </c>
      <c r="W1592" s="13">
        <f t="shared" si="1916"/>
        <v>2.3291483580730951E-2</v>
      </c>
      <c r="X1592" s="13">
        <f t="shared" si="1917"/>
        <v>2.684603672811248E-2</v>
      </c>
      <c r="Y1592" s="13">
        <f t="shared" si="1918"/>
        <v>1.5471528155540246E-2</v>
      </c>
      <c r="Z1592" s="13">
        <f t="shared" si="1919"/>
        <v>2.684783763612994E-2</v>
      </c>
      <c r="AA1592" s="13">
        <f t="shared" si="1920"/>
        <v>2.9513561488880864E-2</v>
      </c>
      <c r="AB1592" s="13">
        <f t="shared" si="1921"/>
        <v>1.622198263344965E-2</v>
      </c>
      <c r="AC1592" s="13">
        <f t="shared" si="1922"/>
        <v>4.707283311726897E-4</v>
      </c>
      <c r="AD1592" s="13">
        <f t="shared" si="1923"/>
        <v>6.4010241918150551E-3</v>
      </c>
      <c r="AE1592" s="13">
        <f t="shared" si="1924"/>
        <v>7.3778954421421447E-3</v>
      </c>
      <c r="AF1592" s="13">
        <f t="shared" si="1925"/>
        <v>4.2519243424189359E-3</v>
      </c>
      <c r="AG1592" s="13">
        <f t="shared" si="1926"/>
        <v>1.6336059296249716E-3</v>
      </c>
      <c r="AH1592" s="13">
        <f t="shared" si="1927"/>
        <v>7.736283014687699E-3</v>
      </c>
      <c r="AI1592" s="13">
        <f t="shared" si="1928"/>
        <v>8.5044191470416922E-3</v>
      </c>
      <c r="AJ1592" s="13">
        <f t="shared" si="1929"/>
        <v>4.674411787369763E-3</v>
      </c>
      <c r="AK1592" s="13">
        <f t="shared" si="1930"/>
        <v>1.7128448304434038E-3</v>
      </c>
      <c r="AL1592" s="13">
        <f t="shared" si="1931"/>
        <v>2.3857540182931865E-5</v>
      </c>
      <c r="AM1592" s="13">
        <f t="shared" si="1932"/>
        <v>1.4073164746997453E-3</v>
      </c>
      <c r="AN1592" s="13">
        <f t="shared" si="1933"/>
        <v>1.6220894490002887E-3</v>
      </c>
      <c r="AO1592" s="13">
        <f t="shared" si="1934"/>
        <v>9.3481964712998516E-4</v>
      </c>
      <c r="AP1592" s="13">
        <f t="shared" si="1935"/>
        <v>3.5916135746965792E-4</v>
      </c>
      <c r="AQ1592" s="13">
        <f t="shared" si="1936"/>
        <v>1.0349339663710873E-4</v>
      </c>
      <c r="AR1592" s="13">
        <f t="shared" si="1937"/>
        <v>1.7833860795642867E-3</v>
      </c>
      <c r="AS1592" s="13">
        <f t="shared" si="1938"/>
        <v>1.9604586198332598E-3</v>
      </c>
      <c r="AT1592" s="13">
        <f t="shared" si="1939"/>
        <v>1.0775563530857945E-3</v>
      </c>
      <c r="AU1592" s="13">
        <f t="shared" si="1940"/>
        <v>3.9484900193891481E-4</v>
      </c>
      <c r="AV1592" s="13">
        <f t="shared" si="1941"/>
        <v>1.0851339738684458E-4</v>
      </c>
      <c r="AW1592" s="13">
        <f t="shared" si="1942"/>
        <v>8.3968906663662385E-7</v>
      </c>
      <c r="AX1592" s="13">
        <f t="shared" si="1943"/>
        <v>2.5784150585539883E-4</v>
      </c>
      <c r="AY1592" s="13">
        <f t="shared" si="1944"/>
        <v>2.9719113908022833E-4</v>
      </c>
      <c r="AZ1592" s="13">
        <f t="shared" si="1945"/>
        <v>1.712729935678707E-4</v>
      </c>
      <c r="BA1592" s="13">
        <f t="shared" si="1946"/>
        <v>6.5803752688110671E-5</v>
      </c>
      <c r="BB1592" s="13">
        <f t="shared" si="1947"/>
        <v>1.896154398440868E-5</v>
      </c>
      <c r="BC1592" s="13">
        <f t="shared" si="1948"/>
        <v>4.3710595287994984E-6</v>
      </c>
      <c r="BD1592" s="13">
        <f t="shared" si="1949"/>
        <v>3.4259194658311273E-4</v>
      </c>
      <c r="BE1592" s="13">
        <f t="shared" si="1950"/>
        <v>3.7660792716763395E-4</v>
      </c>
      <c r="BF1592" s="13">
        <f t="shared" si="1951"/>
        <v>2.0700067853330736E-4</v>
      </c>
      <c r="BG1592" s="13">
        <f t="shared" si="1952"/>
        <v>7.5851263913477148E-5</v>
      </c>
      <c r="BH1592" s="13">
        <f t="shared" si="1953"/>
        <v>2.0845635427516998E-5</v>
      </c>
      <c r="BI1592" s="13">
        <f t="shared" si="1954"/>
        <v>4.5830800327612562E-6</v>
      </c>
      <c r="BJ1592" s="14">
        <f t="shared" si="1955"/>
        <v>0.34298700031006091</v>
      </c>
      <c r="BK1592" s="14">
        <f t="shared" si="1956"/>
        <v>0.28745013130017061</v>
      </c>
      <c r="BL1592" s="14">
        <f t="shared" si="1957"/>
        <v>0.34266589073667081</v>
      </c>
      <c r="BM1592" s="14">
        <f t="shared" si="1958"/>
        <v>0.39082256894063117</v>
      </c>
      <c r="BN1592" s="14">
        <f t="shared" si="1959"/>
        <v>0.60883193959238735</v>
      </c>
    </row>
    <row r="1593" spans="1:66" x14ac:dyDescent="0.25">
      <c r="A1593" t="s">
        <v>80</v>
      </c>
      <c r="B1593" t="s">
        <v>110</v>
      </c>
      <c r="C1593" t="s">
        <v>111</v>
      </c>
      <c r="D1593" s="7" t="s">
        <v>554</v>
      </c>
      <c r="E1593" s="10">
        <f>VLOOKUP(A1593,home!$A$2:$E$405,3,FALSE)</f>
        <v>1.2518</v>
      </c>
      <c r="F1593" s="10">
        <f>VLOOKUP(B1593,home!$B$2:$E$405,3,FALSE)</f>
        <v>1.0323</v>
      </c>
      <c r="G1593" s="10">
        <f>VLOOKUP(C1593,away!$B$2:$E$405,4,FALSE)</f>
        <v>0.6129</v>
      </c>
      <c r="H1593" s="10">
        <f>VLOOKUP(A1593,away!$A$2:$E$405,3,FALSE)</f>
        <v>1.0562</v>
      </c>
      <c r="I1593" s="10">
        <f>VLOOKUP(C1593,away!$B$2:$E$405,3,FALSE)</f>
        <v>1.0241</v>
      </c>
      <c r="J1593" s="10">
        <f>VLOOKUP(B1593,home!$B$2:$E$405,4,FALSE)</f>
        <v>0.47789999999999999</v>
      </c>
      <c r="K1593" s="12">
        <f t="shared" si="1904"/>
        <v>0.79200969150599998</v>
      </c>
      <c r="L1593" s="12">
        <f t="shared" si="1905"/>
        <v>0.51692264731799997</v>
      </c>
      <c r="M1593" s="13">
        <f t="shared" si="1906"/>
        <v>0.2701082866221326</v>
      </c>
      <c r="N1593" s="13">
        <f t="shared" si="1907"/>
        <v>0.21392838076080944</v>
      </c>
      <c r="O1593" s="13">
        <f t="shared" si="1908"/>
        <v>0.13962509058324188</v>
      </c>
      <c r="P1593" s="13">
        <f t="shared" si="1909"/>
        <v>0.11058442491933071</v>
      </c>
      <c r="Q1593" s="13">
        <f t="shared" si="1910"/>
        <v>8.4716675425373381E-2</v>
      </c>
      <c r="R1593" s="13">
        <f t="shared" si="1911"/>
        <v>3.608768572815247E-2</v>
      </c>
      <c r="S1593" s="13">
        <f t="shared" si="1912"/>
        <v>1.1318530049252712E-2</v>
      </c>
      <c r="T1593" s="13">
        <f t="shared" si="1913"/>
        <v>4.3791968132863755E-2</v>
      </c>
      <c r="U1593" s="13">
        <f t="shared" si="1914"/>
        <v>2.8581796840719514E-2</v>
      </c>
      <c r="V1593" s="13">
        <f t="shared" si="1915"/>
        <v>5.1487709782433919E-4</v>
      </c>
      <c r="W1593" s="13">
        <f t="shared" si="1916"/>
        <v>2.2365475989687973E-2</v>
      </c>
      <c r="X1593" s="13">
        <f t="shared" si="1917"/>
        <v>1.1561221057116671E-2</v>
      </c>
      <c r="Y1593" s="13">
        <f t="shared" si="1918"/>
        <v>2.9881284975366777E-3</v>
      </c>
      <c r="Z1593" s="13">
        <f t="shared" si="1919"/>
        <v>6.2181806807255283E-3</v>
      </c>
      <c r="AA1593" s="13">
        <f t="shared" si="1920"/>
        <v>4.9248593626699949E-3</v>
      </c>
      <c r="AB1593" s="13">
        <f t="shared" si="1921"/>
        <v>1.9502681722693488E-3</v>
      </c>
      <c r="AC1593" s="13">
        <f t="shared" si="1922"/>
        <v>1.3174667019446849E-5</v>
      </c>
      <c r="AD1593" s="13">
        <f t="shared" si="1923"/>
        <v>4.4284184347444045E-3</v>
      </c>
      <c r="AE1593" s="13">
        <f t="shared" si="1924"/>
        <v>2.2891497807199109E-3</v>
      </c>
      <c r="AF1593" s="13">
        <f t="shared" si="1925"/>
        <v>5.9165668237857777E-4</v>
      </c>
      <c r="AG1593" s="13">
        <f t="shared" si="1926"/>
        <v>1.0194691285283986E-4</v>
      </c>
      <c r="AH1593" s="13">
        <f t="shared" si="1927"/>
        <v>8.0357960474557058E-4</v>
      </c>
      <c r="AI1593" s="13">
        <f t="shared" si="1928"/>
        <v>6.3644283485505269E-4</v>
      </c>
      <c r="AJ1593" s="13">
        <f t="shared" si="1929"/>
        <v>2.5203444664737717E-4</v>
      </c>
      <c r="AK1593" s="13">
        <f t="shared" si="1930"/>
        <v>6.6537908112691547E-5</v>
      </c>
      <c r="AL1593" s="13">
        <f t="shared" si="1931"/>
        <v>2.1575242937842166E-7</v>
      </c>
      <c r="AM1593" s="13">
        <f t="shared" si="1932"/>
        <v>7.0147006367228017E-4</v>
      </c>
      <c r="AN1593" s="13">
        <f t="shared" si="1933"/>
        <v>3.6260576232780104E-4</v>
      </c>
      <c r="AO1593" s="13">
        <f t="shared" si="1934"/>
        <v>9.3719565297624197E-5</v>
      </c>
      <c r="AP1593" s="13">
        <f t="shared" si="1935"/>
        <v>1.6148588599713361E-5</v>
      </c>
      <c r="AQ1593" s="13">
        <f t="shared" si="1936"/>
        <v>2.0868927923532754E-6</v>
      </c>
      <c r="AR1593" s="13">
        <f t="shared" si="1937"/>
        <v>8.3077699323166478E-5</v>
      </c>
      <c r="AS1593" s="13">
        <f t="shared" si="1938"/>
        <v>6.5798343011969315E-5</v>
      </c>
      <c r="AT1593" s="13">
        <f t="shared" si="1939"/>
        <v>2.6056462675257887E-5</v>
      </c>
      <c r="AU1593" s="13">
        <f t="shared" si="1940"/>
        <v>6.8789903217228686E-6</v>
      </c>
      <c r="AV1593" s="13">
        <f t="shared" si="1941"/>
        <v>1.362056750645122E-6</v>
      </c>
      <c r="AW1593" s="13">
        <f t="shared" si="1942"/>
        <v>2.4536309972125447E-9</v>
      </c>
      <c r="AX1593" s="13">
        <f t="shared" si="1943"/>
        <v>9.2595181454962753E-5</v>
      </c>
      <c r="AY1593" s="13">
        <f t="shared" si="1944"/>
        <v>4.7864546326589919E-5</v>
      </c>
      <c r="AZ1593" s="13">
        <f t="shared" si="1945"/>
        <v>1.2371133999907955E-5</v>
      </c>
      <c r="BA1593" s="13">
        <f t="shared" si="1946"/>
        <v>2.1316397791860466E-6</v>
      </c>
      <c r="BB1593" s="13">
        <f t="shared" si="1947"/>
        <v>2.7547321944630192E-7</v>
      </c>
      <c r="BC1593" s="13">
        <f t="shared" si="1948"/>
        <v>2.8479669172278952E-8</v>
      </c>
      <c r="BD1593" s="13">
        <f t="shared" si="1949"/>
        <v>7.1574573778700048E-6</v>
      </c>
      <c r="BE1593" s="13">
        <f t="shared" si="1950"/>
        <v>5.6687756098141661E-6</v>
      </c>
      <c r="BF1593" s="13">
        <f t="shared" si="1951"/>
        <v>2.2448626109728271E-6</v>
      </c>
      <c r="BG1593" s="13">
        <f t="shared" si="1952"/>
        <v>5.9265098132998097E-7</v>
      </c>
      <c r="BH1593" s="13">
        <f t="shared" si="1953"/>
        <v>1.1734633022347157E-7</v>
      </c>
      <c r="BI1593" s="13">
        <f t="shared" si="1954"/>
        <v>1.8587886159930591E-8</v>
      </c>
      <c r="BJ1593" s="14">
        <f t="shared" si="1955"/>
        <v>0.38809431900122265</v>
      </c>
      <c r="BK1593" s="14">
        <f t="shared" si="1956"/>
        <v>0.39258737365431579</v>
      </c>
      <c r="BL1593" s="14">
        <f t="shared" si="1957"/>
        <v>0.21312726871429299</v>
      </c>
      <c r="BM1593" s="14">
        <f t="shared" si="1958"/>
        <v>0.14492873591882088</v>
      </c>
      <c r="BN1593" s="14">
        <f t="shared" si="1959"/>
        <v>0.85505054403904057</v>
      </c>
    </row>
    <row r="1594" spans="1:66" x14ac:dyDescent="0.25">
      <c r="A1594" t="s">
        <v>80</v>
      </c>
      <c r="B1594" t="s">
        <v>81</v>
      </c>
      <c r="C1594" t="s">
        <v>258</v>
      </c>
      <c r="D1594" s="7" t="s">
        <v>554</v>
      </c>
      <c r="E1594" s="10">
        <f>VLOOKUP(A1594,home!$A$2:$E$405,3,FALSE)</f>
        <v>1.2518</v>
      </c>
      <c r="F1594" s="10">
        <f>VLOOKUP(B1594,home!$B$2:$E$405,3,FALSE)</f>
        <v>1.042</v>
      </c>
      <c r="G1594" s="10">
        <f>VLOOKUP(C1594,away!$B$2:$E$405,4,FALSE)</f>
        <v>1.4008</v>
      </c>
      <c r="H1594" s="10">
        <f>VLOOKUP(A1594,away!$A$2:$E$405,3,FALSE)</f>
        <v>1.0562</v>
      </c>
      <c r="I1594" s="10">
        <f>VLOOKUP(C1594,away!$B$2:$E$405,3,FALSE)</f>
        <v>0.31369999999999998</v>
      </c>
      <c r="J1594" s="10">
        <f>VLOOKUP(B1594,home!$B$2:$E$405,4,FALSE)</f>
        <v>1.0290999999999999</v>
      </c>
      <c r="K1594" s="12">
        <f t="shared" si="1904"/>
        <v>1.82716934048</v>
      </c>
      <c r="L1594" s="12">
        <f t="shared" si="1905"/>
        <v>0.34097164125399998</v>
      </c>
      <c r="M1594" s="13">
        <f t="shared" si="1906"/>
        <v>0.11439007260456344</v>
      </c>
      <c r="N1594" s="13">
        <f t="shared" si="1907"/>
        <v>0.20901003351833947</v>
      </c>
      <c r="O1594" s="13">
        <f t="shared" si="1908"/>
        <v>3.9003770799142204E-2</v>
      </c>
      <c r="P1594" s="13">
        <f t="shared" si="1909"/>
        <v>7.1266494167301742E-2</v>
      </c>
      <c r="Q1594" s="13">
        <f t="shared" si="1910"/>
        <v>0.19094836254870357</v>
      </c>
      <c r="R1594" s="13">
        <f t="shared" si="1911"/>
        <v>6.6495898722391776E-3</v>
      </c>
      <c r="S1594" s="13">
        <f t="shared" si="1912"/>
        <v>1.1099986815410587E-2</v>
      </c>
      <c r="T1594" s="13">
        <f t="shared" si="1913"/>
        <v>6.5107976572995274E-2</v>
      </c>
      <c r="U1594" s="13">
        <f t="shared" si="1914"/>
        <v>1.2149926741321745E-2</v>
      </c>
      <c r="V1594" s="13">
        <f t="shared" si="1915"/>
        <v>7.6838169959050808E-4</v>
      </c>
      <c r="W1594" s="13">
        <f t="shared" si="1916"/>
        <v>0.11629833122128351</v>
      </c>
      <c r="X1594" s="13">
        <f t="shared" si="1917"/>
        <v>3.965443287162234E-2</v>
      </c>
      <c r="Y1594" s="13">
        <f t="shared" si="1918"/>
        <v>6.7605185296168175E-3</v>
      </c>
      <c r="Z1594" s="13">
        <f t="shared" si="1919"/>
        <v>7.5577385746778921E-4</v>
      </c>
      <c r="AA1594" s="13">
        <f t="shared" si="1920"/>
        <v>1.3809268207014458E-3</v>
      </c>
      <c r="AB1594" s="13">
        <f t="shared" si="1921"/>
        <v>1.2615935741161024E-3</v>
      </c>
      <c r="AC1594" s="13">
        <f t="shared" si="1922"/>
        <v>2.9919483322117306E-5</v>
      </c>
      <c r="AD1594" s="13">
        <f t="shared" si="1923"/>
        <v>5.3124186289129315E-2</v>
      </c>
      <c r="AE1594" s="13">
        <f t="shared" si="1924"/>
        <v>1.8113840989287661E-2</v>
      </c>
      <c r="AF1594" s="13">
        <f t="shared" si="1925"/>
        <v>3.0881530457656961E-3</v>
      </c>
      <c r="AG1594" s="13">
        <f t="shared" si="1926"/>
        <v>3.5099087081942267E-4</v>
      </c>
      <c r="AH1594" s="13">
        <f t="shared" si="1927"/>
        <v>6.4424363149414679E-5</v>
      </c>
      <c r="AI1594" s="13">
        <f t="shared" si="1928"/>
        <v>1.1771422112656003E-4</v>
      </c>
      <c r="AJ1594" s="13">
        <f t="shared" si="1929"/>
        <v>1.0754190789046683E-4</v>
      </c>
      <c r="AK1594" s="13">
        <f t="shared" si="1930"/>
        <v>6.5499092304728372E-5</v>
      </c>
      <c r="AL1594" s="13">
        <f t="shared" si="1931"/>
        <v>7.4560899739451367E-7</v>
      </c>
      <c r="AM1594" s="13">
        <f t="shared" si="1932"/>
        <v>1.9413376885088995E-2</v>
      </c>
      <c r="AN1594" s="13">
        <f t="shared" si="1933"/>
        <v>6.619410978791259E-3</v>
      </c>
      <c r="AO1594" s="13">
        <f t="shared" si="1934"/>
        <v>1.1285157127866009E-3</v>
      </c>
      <c r="AP1594" s="13">
        <f t="shared" si="1935"/>
        <v>1.2826395158992496E-4</v>
      </c>
      <c r="AQ1594" s="13">
        <f t="shared" si="1936"/>
        <v>1.0933592521835077E-5</v>
      </c>
      <c r="AR1594" s="13">
        <f t="shared" si="1937"/>
        <v>4.3933761679599295E-6</v>
      </c>
      <c r="AS1594" s="13">
        <f t="shared" si="1938"/>
        <v>8.0274422352918939E-6</v>
      </c>
      <c r="AT1594" s="13">
        <f t="shared" si="1939"/>
        <v>7.3337481673997958E-6</v>
      </c>
      <c r="AU1594" s="13">
        <f t="shared" si="1940"/>
        <v>4.4666666007580969E-6</v>
      </c>
      <c r="AV1594" s="13">
        <f t="shared" si="1941"/>
        <v>2.0403390667628046E-6</v>
      </c>
      <c r="AW1594" s="13">
        <f t="shared" si="1942"/>
        <v>1.2903445701678045E-8</v>
      </c>
      <c r="AX1594" s="13">
        <f t="shared" si="1943"/>
        <v>5.911921173269624E-3</v>
      </c>
      <c r="AY1594" s="13">
        <f t="shared" si="1944"/>
        <v>2.0157974654140165E-3</v>
      </c>
      <c r="AZ1594" s="13">
        <f t="shared" si="1945"/>
        <v>3.4366488510893518E-4</v>
      </c>
      <c r="BA1594" s="13">
        <f t="shared" si="1946"/>
        <v>3.9059993305653644E-5</v>
      </c>
      <c r="BB1594" s="13">
        <f t="shared" si="1947"/>
        <v>3.3295875061997436E-6</v>
      </c>
      <c r="BC1594" s="13">
        <f t="shared" si="1948"/>
        <v>2.2705898333754799E-7</v>
      </c>
      <c r="BD1594" s="13">
        <f t="shared" si="1949"/>
        <v>2.4966944710591738E-7</v>
      </c>
      <c r="BE1594" s="13">
        <f t="shared" si="1950"/>
        <v>4.5618835900652532E-7</v>
      </c>
      <c r="BF1594" s="13">
        <f t="shared" si="1951"/>
        <v>4.167666915303033E-7</v>
      </c>
      <c r="BG1594" s="13">
        <f t="shared" si="1952"/>
        <v>2.5383444029915187E-7</v>
      </c>
      <c r="BH1594" s="13">
        <f t="shared" si="1953"/>
        <v>1.1594962671812786E-7</v>
      </c>
      <c r="BI1594" s="13">
        <f t="shared" si="1954"/>
        <v>4.2371920595892732E-8</v>
      </c>
      <c r="BJ1594" s="14">
        <f t="shared" si="1955"/>
        <v>0.73807132774192952</v>
      </c>
      <c r="BK1594" s="14">
        <f t="shared" si="1956"/>
        <v>0.19957139784459982</v>
      </c>
      <c r="BL1594" s="14">
        <f t="shared" si="1957"/>
        <v>6.082878374471528E-2</v>
      </c>
      <c r="BM1594" s="14">
        <f t="shared" si="1958"/>
        <v>0.36594317511645447</v>
      </c>
      <c r="BN1594" s="14">
        <f t="shared" si="1959"/>
        <v>0.63126832351028961</v>
      </c>
    </row>
    <row r="1595" spans="1:66" x14ac:dyDescent="0.25">
      <c r="A1595" t="s">
        <v>80</v>
      </c>
      <c r="B1595" t="s">
        <v>88</v>
      </c>
      <c r="C1595" t="s">
        <v>84</v>
      </c>
      <c r="D1595" s="7" t="s">
        <v>554</v>
      </c>
      <c r="E1595" s="10">
        <f>VLOOKUP(A1595,home!$A$2:$E$405,3,FALSE)</f>
        <v>1.2518</v>
      </c>
      <c r="F1595" s="10">
        <f>VLOOKUP(B1595,home!$B$2:$E$405,3,FALSE)</f>
        <v>0.72940000000000005</v>
      </c>
      <c r="G1595" s="10">
        <f>VLOOKUP(C1595,away!$B$2:$E$405,4,FALSE)</f>
        <v>0.83360000000000001</v>
      </c>
      <c r="H1595" s="10">
        <f>VLOOKUP(A1595,away!$A$2:$E$405,3,FALSE)</f>
        <v>1.0562</v>
      </c>
      <c r="I1595" s="10">
        <f>VLOOKUP(C1595,away!$B$2:$E$405,3,FALSE)</f>
        <v>0.86450000000000005</v>
      </c>
      <c r="J1595" s="10">
        <f>VLOOKUP(B1595,home!$B$2:$E$405,4,FALSE)</f>
        <v>0.98799999999999999</v>
      </c>
      <c r="K1595" s="12">
        <f t="shared" si="1904"/>
        <v>0.76112925011200006</v>
      </c>
      <c r="L1595" s="12">
        <f t="shared" si="1905"/>
        <v>0.90212788120000009</v>
      </c>
      <c r="M1595" s="13">
        <f t="shared" si="1906"/>
        <v>0.18952067996479169</v>
      </c>
      <c r="N1595" s="13">
        <f t="shared" si="1907"/>
        <v>0.14424973302231822</v>
      </c>
      <c r="O1595" s="13">
        <f t="shared" si="1908"/>
        <v>0.17097188946022082</v>
      </c>
      <c r="P1595" s="13">
        <f t="shared" si="1909"/>
        <v>0.13013170601508964</v>
      </c>
      <c r="Q1595" s="13">
        <f t="shared" si="1910"/>
        <v>5.4896345562066649E-2</v>
      </c>
      <c r="R1595" s="13">
        <f t="shared" si="1911"/>
        <v>7.7119254191754819E-2</v>
      </c>
      <c r="S1595" s="13">
        <f t="shared" si="1912"/>
        <v>2.2338275846128887E-2</v>
      </c>
      <c r="T1595" s="13">
        <f t="shared" si="1913"/>
        <v>4.9523523907530211E-2</v>
      </c>
      <c r="U1595" s="13">
        <f t="shared" si="1914"/>
        <v>5.8697720112167048E-2</v>
      </c>
      <c r="V1595" s="13">
        <f t="shared" si="1915"/>
        <v>1.704251392883737E-3</v>
      </c>
      <c r="W1595" s="13">
        <f t="shared" si="1916"/>
        <v>1.3927738110515002E-2</v>
      </c>
      <c r="X1595" s="13">
        <f t="shared" si="1917"/>
        <v>1.256460087154739E-2</v>
      </c>
      <c r="Y1595" s="13">
        <f t="shared" si="1918"/>
        <v>5.6674383811863606E-3</v>
      </c>
      <c r="Z1595" s="13">
        <f t="shared" si="1919"/>
        <v>2.3190476461244006E-2</v>
      </c>
      <c r="AA1595" s="13">
        <f t="shared" si="1920"/>
        <v>1.7650949958686636E-2</v>
      </c>
      <c r="AB1595" s="13">
        <f t="shared" si="1921"/>
        <v>6.7173271529097989E-3</v>
      </c>
      <c r="AC1595" s="13">
        <f t="shared" si="1922"/>
        <v>7.3137513698951677E-5</v>
      </c>
      <c r="AD1595" s="13">
        <f t="shared" si="1923"/>
        <v>2.6502022159531516E-3</v>
      </c>
      <c r="AE1595" s="13">
        <f t="shared" si="1924"/>
        <v>2.3908213098293614E-3</v>
      </c>
      <c r="AF1595" s="13">
        <f t="shared" si="1925"/>
        <v>1.0784132812820854E-3</v>
      </c>
      <c r="AG1595" s="13">
        <f t="shared" si="1926"/>
        <v>3.2428889616698252E-4</v>
      </c>
      <c r="AH1595" s="13">
        <f t="shared" si="1927"/>
        <v>5.2301938485001314E-3</v>
      </c>
      <c r="AI1595" s="13">
        <f t="shared" si="1928"/>
        <v>3.9808535218493002E-3</v>
      </c>
      <c r="AJ1595" s="13">
        <f t="shared" si="1929"/>
        <v>1.5149720279454362E-3</v>
      </c>
      <c r="AK1595" s="13">
        <f t="shared" si="1930"/>
        <v>3.8436317452358854E-4</v>
      </c>
      <c r="AL1595" s="13">
        <f t="shared" si="1931"/>
        <v>2.0087537535459873E-6</v>
      </c>
      <c r="AM1595" s="13">
        <f t="shared" si="1932"/>
        <v>4.0342928505471672E-4</v>
      </c>
      <c r="AN1595" s="13">
        <f t="shared" si="1933"/>
        <v>3.6394480614044248E-4</v>
      </c>
      <c r="AO1595" s="13">
        <f t="shared" si="1934"/>
        <v>1.6416237841861104E-4</v>
      </c>
      <c r="AP1595" s="13">
        <f t="shared" si="1935"/>
        <v>4.9365152871844753E-5</v>
      </c>
      <c r="AQ1595" s="13">
        <f t="shared" si="1936"/>
        <v>1.1133420191347849E-5</v>
      </c>
      <c r="AR1595" s="13">
        <f t="shared" si="1937"/>
        <v>9.4366073896253984E-4</v>
      </c>
      <c r="AS1595" s="13">
        <f t="shared" si="1938"/>
        <v>7.182477906066937E-4</v>
      </c>
      <c r="AT1595" s="13">
        <f t="shared" si="1939"/>
        <v>2.733397011295368E-4</v>
      </c>
      <c r="AU1595" s="13">
        <f t="shared" si="1940"/>
        <v>6.9348947248854185E-5</v>
      </c>
      <c r="AV1595" s="13">
        <f t="shared" si="1941"/>
        <v>1.3195878053894255E-5</v>
      </c>
      <c r="AW1595" s="13">
        <f t="shared" si="1942"/>
        <v>3.8313402140148182E-8</v>
      </c>
      <c r="AX1595" s="13">
        <f t="shared" si="1943"/>
        <v>5.1176971534486106E-5</v>
      </c>
      <c r="AY1595" s="13">
        <f t="shared" si="1944"/>
        <v>4.6168172896638672E-5</v>
      </c>
      <c r="AZ1595" s="13">
        <f t="shared" si="1945"/>
        <v>2.0824797997059954E-5</v>
      </c>
      <c r="BA1595" s="13">
        <f t="shared" si="1946"/>
        <v>6.2622102978352358E-6</v>
      </c>
      <c r="BB1595" s="13">
        <f t="shared" si="1947"/>
        <v>1.4123286269037302E-6</v>
      </c>
      <c r="BC1595" s="13">
        <f t="shared" si="1948"/>
        <v>2.5482020634935361E-7</v>
      </c>
      <c r="BD1595" s="13">
        <f t="shared" si="1949"/>
        <v>1.4188377716865035E-4</v>
      </c>
      <c r="BE1595" s="13">
        <f t="shared" si="1950"/>
        <v>1.0799189291943294E-4</v>
      </c>
      <c r="BF1595" s="13">
        <f t="shared" si="1951"/>
        <v>4.1097894237971706E-5</v>
      </c>
      <c r="BG1595" s="13">
        <f t="shared" si="1952"/>
        <v>1.0426936474176562E-5</v>
      </c>
      <c r="BH1595" s="13">
        <f t="shared" si="1953"/>
        <v>1.9840615848888668E-6</v>
      </c>
      <c r="BI1595" s="13">
        <f t="shared" si="1954"/>
        <v>3.02025461256498E-7</v>
      </c>
      <c r="BJ1595" s="14">
        <f t="shared" si="1955"/>
        <v>0.28839123990263155</v>
      </c>
      <c r="BK1595" s="14">
        <f t="shared" si="1956"/>
        <v>0.34381622765924313</v>
      </c>
      <c r="BL1595" s="14">
        <f t="shared" si="1957"/>
        <v>0.34458900309240548</v>
      </c>
      <c r="BM1595" s="14">
        <f t="shared" si="1958"/>
        <v>0.23305120903978788</v>
      </c>
      <c r="BN1595" s="14">
        <f t="shared" si="1959"/>
        <v>0.76688960821624186</v>
      </c>
    </row>
    <row r="1596" spans="1:66" x14ac:dyDescent="0.25">
      <c r="A1596" t="s">
        <v>80</v>
      </c>
      <c r="B1596" t="s">
        <v>410</v>
      </c>
      <c r="C1596" t="s">
        <v>82</v>
      </c>
      <c r="D1596" s="7" t="s">
        <v>554</v>
      </c>
      <c r="E1596" s="10">
        <f>VLOOKUP(A1596,home!$A$2:$E$405,3,FALSE)</f>
        <v>1.2518</v>
      </c>
      <c r="F1596" s="10">
        <f>VLOOKUP(B1596,home!$B$2:$E$405,3,FALSE)</f>
        <v>1.1113999999999999</v>
      </c>
      <c r="G1596" s="10">
        <f>VLOOKUP(C1596,away!$B$2:$E$405,4,FALSE)</f>
        <v>0.83360000000000001</v>
      </c>
      <c r="H1596" s="10">
        <f>VLOOKUP(A1596,away!$A$2:$E$405,3,FALSE)</f>
        <v>1.0562</v>
      </c>
      <c r="I1596" s="10">
        <f>VLOOKUP(C1596,away!$B$2:$E$405,3,FALSE)</f>
        <v>0.78210000000000002</v>
      </c>
      <c r="J1596" s="10">
        <f>VLOOKUP(B1596,home!$B$2:$E$405,4,FALSE)</f>
        <v>1.1113999999999999</v>
      </c>
      <c r="K1596" s="12">
        <f t="shared" si="1904"/>
        <v>1.159746433472</v>
      </c>
      <c r="L1596" s="12">
        <f t="shared" si="1905"/>
        <v>0.91807643782799997</v>
      </c>
      <c r="M1596" s="13">
        <f t="shared" si="1906"/>
        <v>0.12520249764173325</v>
      </c>
      <c r="N1596" s="13">
        <f t="shared" si="1907"/>
        <v>0.14520315010178661</v>
      </c>
      <c r="O1596" s="13">
        <f t="shared" si="1908"/>
        <v>0.11494546304209104</v>
      </c>
      <c r="P1596" s="13">
        <f t="shared" si="1909"/>
        <v>0.13330759080685264</v>
      </c>
      <c r="Q1596" s="13">
        <f t="shared" si="1910"/>
        <v>8.419941772972328E-2</v>
      </c>
      <c r="R1596" s="13">
        <f t="shared" si="1911"/>
        <v>5.2764360627086469E-2</v>
      </c>
      <c r="S1596" s="13">
        <f t="shared" si="1912"/>
        <v>3.5484343566329464E-2</v>
      </c>
      <c r="T1596" s="13">
        <f t="shared" si="1913"/>
        <v>7.7301501496496103E-2</v>
      </c>
      <c r="U1596" s="13">
        <f t="shared" si="1914"/>
        <v>6.1193279051693944E-2</v>
      </c>
      <c r="V1596" s="13">
        <f t="shared" si="1915"/>
        <v>4.1979392861686438E-3</v>
      </c>
      <c r="W1596" s="13">
        <f t="shared" si="1916"/>
        <v>3.2549991470821868E-2</v>
      </c>
      <c r="X1596" s="13">
        <f t="shared" si="1917"/>
        <v>2.9883380220863922E-2</v>
      </c>
      <c r="Y1596" s="13">
        <f t="shared" si="1918"/>
        <v>1.3717613631715227E-2</v>
      </c>
      <c r="Z1596" s="13">
        <f t="shared" si="1919"/>
        <v>1.6147238749595842E-2</v>
      </c>
      <c r="AA1596" s="13">
        <f t="shared" si="1920"/>
        <v>1.8726702550264655E-2</v>
      </c>
      <c r="AB1596" s="13">
        <f t="shared" si="1921"/>
        <v>1.0859113246680223E-2</v>
      </c>
      <c r="AC1596" s="13">
        <f t="shared" si="1922"/>
        <v>2.7935603479029854E-4</v>
      </c>
      <c r="AD1596" s="13">
        <f t="shared" si="1923"/>
        <v>9.4374341294574254E-3</v>
      </c>
      <c r="AE1596" s="13">
        <f t="shared" si="1924"/>
        <v>8.6642859078086658E-3</v>
      </c>
      <c r="AF1596" s="13">
        <f t="shared" si="1925"/>
        <v>3.9772383712821579E-3</v>
      </c>
      <c r="AG1596" s="13">
        <f t="shared" si="1926"/>
        <v>1.2171362787665202E-3</v>
      </c>
      <c r="AH1596" s="13">
        <f t="shared" si="1927"/>
        <v>3.7060998579967991E-3</v>
      </c>
      <c r="AI1596" s="13">
        <f t="shared" si="1928"/>
        <v>4.2981360924028728E-3</v>
      </c>
      <c r="AJ1596" s="13">
        <f t="shared" si="1929"/>
        <v>2.492374001870756E-3</v>
      </c>
      <c r="AK1596" s="13">
        <f t="shared" si="1930"/>
        <v>9.6350728651598124E-4</v>
      </c>
      <c r="AL1596" s="13">
        <f t="shared" si="1931"/>
        <v>1.189761567914181E-5</v>
      </c>
      <c r="AM1596" s="13">
        <f t="shared" si="1932"/>
        <v>2.1890061145530353E-3</v>
      </c>
      <c r="AN1596" s="13">
        <f t="shared" si="1933"/>
        <v>2.0096749360325613E-3</v>
      </c>
      <c r="AO1596" s="13">
        <f t="shared" si="1934"/>
        <v>9.2251760323249356E-4</v>
      </c>
      <c r="AP1596" s="13">
        <f t="shared" si="1935"/>
        <v>2.823138916697707E-4</v>
      </c>
      <c r="AQ1596" s="13">
        <f t="shared" si="1936"/>
        <v>6.4796433003385732E-5</v>
      </c>
      <c r="AR1596" s="13">
        <f t="shared" si="1937"/>
        <v>6.8049659117291189E-4</v>
      </c>
      <c r="AS1596" s="13">
        <f t="shared" si="1938"/>
        <v>7.8920349460263818E-4</v>
      </c>
      <c r="AT1596" s="13">
        <f t="shared" si="1939"/>
        <v>4.5763796907452434E-4</v>
      </c>
      <c r="AU1596" s="13">
        <f t="shared" si="1940"/>
        <v>1.7691466748518292E-4</v>
      </c>
      <c r="AV1596" s="13">
        <f t="shared" si="1941"/>
        <v>5.1294038661206452E-5</v>
      </c>
      <c r="AW1596" s="13">
        <f t="shared" si="1942"/>
        <v>3.5188383982533249E-7</v>
      </c>
      <c r="AX1596" s="13">
        <f t="shared" si="1943"/>
        <v>4.2311533903354663E-4</v>
      </c>
      <c r="AY1596" s="13">
        <f t="shared" si="1944"/>
        <v>3.8845222325030503E-4</v>
      </c>
      <c r="AZ1596" s="13">
        <f t="shared" si="1945"/>
        <v>1.7831441669400347E-4</v>
      </c>
      <c r="BA1596" s="13">
        <f t="shared" si="1946"/>
        <v>5.4568754830602798E-5</v>
      </c>
      <c r="BB1596" s="13">
        <f t="shared" si="1947"/>
        <v>1.2524572012897317E-5</v>
      </c>
      <c r="BC1596" s="13">
        <f t="shared" si="1948"/>
        <v>2.2997028917842074E-6</v>
      </c>
      <c r="BD1596" s="13">
        <f t="shared" si="1949"/>
        <v>1.0412464772968725E-4</v>
      </c>
      <c r="BE1596" s="13">
        <f t="shared" si="1950"/>
        <v>1.2075818884103315E-4</v>
      </c>
      <c r="BF1596" s="13">
        <f t="shared" si="1951"/>
        <v>7.0024439410463262E-5</v>
      </c>
      <c r="BG1596" s="13">
        <f t="shared" si="1952"/>
        <v>2.7070197954053628E-5</v>
      </c>
      <c r="BH1596" s="13">
        <f t="shared" si="1953"/>
        <v>7.8486413826486859E-6</v>
      </c>
      <c r="BI1596" s="13">
        <f t="shared" si="1954"/>
        <v>1.8204867702255116E-6</v>
      </c>
      <c r="BJ1596" s="14">
        <f t="shared" si="1955"/>
        <v>0.41267873332592614</v>
      </c>
      <c r="BK1596" s="14">
        <f t="shared" si="1956"/>
        <v>0.29887207717480374</v>
      </c>
      <c r="BL1596" s="14">
        <f t="shared" si="1957"/>
        <v>0.27243622911968735</v>
      </c>
      <c r="BM1596" s="14">
        <f t="shared" si="1958"/>
        <v>0.34412369808132937</v>
      </c>
      <c r="BN1596" s="14">
        <f t="shared" si="1959"/>
        <v>0.65562247994927325</v>
      </c>
    </row>
    <row r="1597" spans="1:66" x14ac:dyDescent="0.25">
      <c r="A1597" t="s">
        <v>99</v>
      </c>
      <c r="B1597" t="s">
        <v>106</v>
      </c>
      <c r="C1597" t="s">
        <v>109</v>
      </c>
      <c r="D1597" s="7" t="s">
        <v>554</v>
      </c>
      <c r="E1597" s="10">
        <f>VLOOKUP(A1597,home!$A$2:$E$405,3,FALSE)</f>
        <v>1.3478000000000001</v>
      </c>
      <c r="F1597" s="10">
        <f>VLOOKUP(B1597,home!$B$2:$E$405,3,FALSE)</f>
        <v>1.0323</v>
      </c>
      <c r="G1597" s="10">
        <f>VLOOKUP(C1597,away!$B$2:$E$405,4,FALSE)</f>
        <v>0.871</v>
      </c>
      <c r="H1597" s="10">
        <f>VLOOKUP(A1597,away!$A$2:$E$405,3,FALSE)</f>
        <v>1.2736000000000001</v>
      </c>
      <c r="I1597" s="10">
        <f>VLOOKUP(C1597,away!$B$2:$E$405,3,FALSE)</f>
        <v>1.2290000000000001</v>
      </c>
      <c r="J1597" s="10">
        <f>VLOOKUP(B1597,home!$B$2:$E$405,4,FALSE)</f>
        <v>1.4338</v>
      </c>
      <c r="K1597" s="12">
        <f t="shared" si="1904"/>
        <v>1.2118518617400003</v>
      </c>
      <c r="L1597" s="12">
        <f t="shared" si="1905"/>
        <v>2.24426175872</v>
      </c>
      <c r="M1597" s="13">
        <f t="shared" si="1906"/>
        <v>3.155214766692107E-2</v>
      </c>
      <c r="N1597" s="13">
        <f t="shared" si="1907"/>
        <v>3.8236528892053707E-2</v>
      </c>
      <c r="O1597" s="13">
        <f t="shared" si="1908"/>
        <v>7.0811278414357429E-2</v>
      </c>
      <c r="P1597" s="13">
        <f t="shared" si="1909"/>
        <v>8.581277957862854E-2</v>
      </c>
      <c r="Q1597" s="13">
        <f t="shared" si="1910"/>
        <v>2.3168504362155298E-2</v>
      </c>
      <c r="R1597" s="13">
        <f t="shared" si="1911"/>
        <v>7.9459522115708711E-2</v>
      </c>
      <c r="S1597" s="13">
        <f t="shared" si="1912"/>
        <v>5.834652855287608E-2</v>
      </c>
      <c r="T1597" s="13">
        <f t="shared" si="1913"/>
        <v>5.1996188346722642E-2</v>
      </c>
      <c r="U1597" s="13">
        <f t="shared" si="1914"/>
        <v>9.6293169808892326E-2</v>
      </c>
      <c r="V1597" s="13">
        <f t="shared" si="1915"/>
        <v>1.7631755554296996E-2</v>
      </c>
      <c r="W1597" s="13">
        <f t="shared" si="1916"/>
        <v>9.3589317150030715E-3</v>
      </c>
      <c r="X1597" s="13">
        <f t="shared" si="1917"/>
        <v>2.1003892550453179E-2</v>
      </c>
      <c r="Y1597" s="13">
        <f t="shared" si="1918"/>
        <v>2.3569116417622986E-2</v>
      </c>
      <c r="Z1597" s="13">
        <f t="shared" si="1919"/>
        <v>5.9442655616817053E-2</v>
      </c>
      <c r="AA1597" s="13">
        <f t="shared" si="1920"/>
        <v>7.203569287600943E-2</v>
      </c>
      <c r="AB1597" s="13">
        <f t="shared" si="1921"/>
        <v>4.364829426176145E-2</v>
      </c>
      <c r="AC1597" s="13">
        <f t="shared" si="1922"/>
        <v>2.9970819437898969E-3</v>
      </c>
      <c r="AD1597" s="13">
        <f t="shared" si="1923"/>
        <v>2.8354097056809994E-3</v>
      </c>
      <c r="AE1597" s="13">
        <f t="shared" si="1924"/>
        <v>6.3634015727633978E-3</v>
      </c>
      <c r="AF1597" s="13">
        <f t="shared" si="1925"/>
        <v>7.1405694025658004E-3</v>
      </c>
      <c r="AG1597" s="13">
        <f t="shared" si="1926"/>
        <v>5.3417689485548477E-3</v>
      </c>
      <c r="AH1597" s="13">
        <f t="shared" si="1927"/>
        <v>3.3351219709396279E-2</v>
      </c>
      <c r="AI1597" s="13">
        <f t="shared" si="1928"/>
        <v>4.0416737696131674E-2</v>
      </c>
      <c r="AJ1597" s="13">
        <f t="shared" si="1929"/>
        <v>2.4489549411257212E-2</v>
      </c>
      <c r="AK1597" s="13">
        <f t="shared" si="1930"/>
        <v>9.8925686824019258E-3</v>
      </c>
      <c r="AL1597" s="13">
        <f t="shared" si="1931"/>
        <v>3.2604808387248129E-4</v>
      </c>
      <c r="AM1597" s="13">
        <f t="shared" si="1932"/>
        <v>6.8721930612503698E-4</v>
      </c>
      <c r="AN1597" s="13">
        <f t="shared" si="1933"/>
        <v>1.5423000085905134E-3</v>
      </c>
      <c r="AO1597" s="13">
        <f t="shared" si="1934"/>
        <v>1.7306624648766088E-3</v>
      </c>
      <c r="AP1597" s="13">
        <f t="shared" si="1935"/>
        <v>1.2946865290582228E-3</v>
      </c>
      <c r="AQ1597" s="13">
        <f t="shared" si="1936"/>
        <v>7.2640386667382486E-4</v>
      </c>
      <c r="AR1597" s="13">
        <f t="shared" si="1937"/>
        <v>1.4969773400093363E-2</v>
      </c>
      <c r="AS1597" s="13">
        <f t="shared" si="1938"/>
        <v>1.8141147764729079E-2</v>
      </c>
      <c r="AT1597" s="13">
        <f t="shared" si="1939"/>
        <v>1.099219184639369E-2</v>
      </c>
      <c r="AU1597" s="13">
        <f t="shared" si="1940"/>
        <v>4.4403027178851473E-3</v>
      </c>
      <c r="AV1597" s="13">
        <f t="shared" si="1941"/>
        <v>1.345247278839574E-3</v>
      </c>
      <c r="AW1597" s="13">
        <f t="shared" si="1942"/>
        <v>2.4632142889943791E-5</v>
      </c>
      <c r="AX1597" s="13">
        <f t="shared" si="1943"/>
        <v>1.3880133259188291E-4</v>
      </c>
      <c r="AY1597" s="13">
        <f t="shared" si="1944"/>
        <v>3.1150652279533878E-4</v>
      </c>
      <c r="AZ1597" s="13">
        <f t="shared" si="1945"/>
        <v>3.4955108835070948E-4</v>
      </c>
      <c r="BA1597" s="13">
        <f t="shared" si="1946"/>
        <v>2.6149471343481776E-4</v>
      </c>
      <c r="BB1597" s="13">
        <f t="shared" si="1947"/>
        <v>1.4671564636730165E-4</v>
      </c>
      <c r="BC1597" s="13">
        <f t="shared" si="1948"/>
        <v>6.5853662909604388E-5</v>
      </c>
      <c r="BD1597" s="13">
        <f t="shared" si="1949"/>
        <v>5.5993483297555663E-3</v>
      </c>
      <c r="BE1597" s="13">
        <f t="shared" si="1950"/>
        <v>6.785580697945044E-3</v>
      </c>
      <c r="BF1597" s="13">
        <f t="shared" si="1951"/>
        <v>4.1115593008958567E-3</v>
      </c>
      <c r="BG1597" s="13">
        <f t="shared" si="1952"/>
        <v>1.6608669311483524E-3</v>
      </c>
      <c r="BH1597" s="13">
        <f t="shared" si="1953"/>
        <v>5.0318117065363262E-4</v>
      </c>
      <c r="BI1597" s="13">
        <f t="shared" si="1954"/>
        <v>1.2195620768982347E-4</v>
      </c>
      <c r="BJ1597" s="14">
        <f t="shared" si="1955"/>
        <v>0.19626950705534985</v>
      </c>
      <c r="BK1597" s="14">
        <f t="shared" si="1956"/>
        <v>0.19697784790318043</v>
      </c>
      <c r="BL1597" s="14">
        <f t="shared" si="1957"/>
        <v>0.53906918862194553</v>
      </c>
      <c r="BM1597" s="14">
        <f t="shared" si="1958"/>
        <v>0.66243156378756241</v>
      </c>
      <c r="BN1597" s="14">
        <f t="shared" si="1959"/>
        <v>0.32904076102982477</v>
      </c>
    </row>
    <row r="1598" spans="1:66" x14ac:dyDescent="0.25">
      <c r="A1598" t="s">
        <v>99</v>
      </c>
      <c r="B1598" t="s">
        <v>130</v>
      </c>
      <c r="C1598" t="s">
        <v>103</v>
      </c>
      <c r="D1598" s="7" t="s">
        <v>554</v>
      </c>
      <c r="E1598" s="10">
        <f>VLOOKUP(A1598,home!$A$2:$E$405,3,FALSE)</f>
        <v>1.3478000000000001</v>
      </c>
      <c r="F1598" s="10">
        <f>VLOOKUP(B1598,home!$B$2:$E$405,3,FALSE)</f>
        <v>1.0345</v>
      </c>
      <c r="G1598" s="10">
        <f>VLOOKUP(C1598,away!$B$2:$E$405,4,FALSE)</f>
        <v>0.96779999999999999</v>
      </c>
      <c r="H1598" s="10">
        <f>VLOOKUP(A1598,away!$A$2:$E$405,3,FALSE)</f>
        <v>1.2736000000000001</v>
      </c>
      <c r="I1598" s="10">
        <f>VLOOKUP(C1598,away!$B$2:$E$405,3,FALSE)</f>
        <v>1.0924</v>
      </c>
      <c r="J1598" s="10">
        <f>VLOOKUP(B1598,home!$B$2:$E$405,4,FALSE)</f>
        <v>0.79079999999999995</v>
      </c>
      <c r="K1598" s="12">
        <f t="shared" si="1904"/>
        <v>1.3494026689800001</v>
      </c>
      <c r="L1598" s="12">
        <f t="shared" si="1905"/>
        <v>1.1002247301120001</v>
      </c>
      <c r="M1598" s="13">
        <f t="shared" si="1906"/>
        <v>8.6325745558930092E-2</v>
      </c>
      <c r="N1598" s="13">
        <f t="shared" si="1907"/>
        <v>0.11648819145890867</v>
      </c>
      <c r="O1598" s="13">
        <f t="shared" si="1908"/>
        <v>9.497772010929105E-2</v>
      </c>
      <c r="P1598" s="13">
        <f t="shared" si="1909"/>
        <v>0.12816318900911278</v>
      </c>
      <c r="Q1598" s="13">
        <f t="shared" si="1910"/>
        <v>7.8594738229652295E-2</v>
      </c>
      <c r="R1598" s="13">
        <f t="shared" si="1911"/>
        <v>5.2248418236948917E-2</v>
      </c>
      <c r="S1598" s="13">
        <f t="shared" si="1912"/>
        <v>4.7569247478356627E-2</v>
      </c>
      <c r="T1598" s="13">
        <f t="shared" si="1913"/>
        <v>8.6471874656942491E-2</v>
      </c>
      <c r="U1598" s="13">
        <f t="shared" si="1914"/>
        <v>7.0504155018922182E-2</v>
      </c>
      <c r="V1598" s="13">
        <f t="shared" si="1915"/>
        <v>7.8470557667823307E-3</v>
      </c>
      <c r="W1598" s="13">
        <f t="shared" si="1916"/>
        <v>3.5351983178292426E-2</v>
      </c>
      <c r="X1598" s="13">
        <f t="shared" si="1917"/>
        <v>3.8895126151260749E-2</v>
      </c>
      <c r="Y1598" s="13">
        <f t="shared" si="1918"/>
        <v>2.139668983622153E-2</v>
      </c>
      <c r="Z1598" s="13">
        <f t="shared" si="1919"/>
        <v>1.9161667284508663E-2</v>
      </c>
      <c r="AA1598" s="13">
        <f t="shared" si="1920"/>
        <v>2.5856804975822739E-2</v>
      </c>
      <c r="AB1598" s="13">
        <f t="shared" si="1921"/>
        <v>1.7445620822835274E-2</v>
      </c>
      <c r="AC1598" s="13">
        <f t="shared" si="1922"/>
        <v>7.2813133910079575E-4</v>
      </c>
      <c r="AD1598" s="13">
        <f t="shared" si="1923"/>
        <v>1.1926015113630973E-2</v>
      </c>
      <c r="AE1598" s="13">
        <f t="shared" si="1924"/>
        <v>1.3121296759706271E-2</v>
      </c>
      <c r="AF1598" s="13">
        <f t="shared" si="1925"/>
        <v>7.2181875930836473E-3</v>
      </c>
      <c r="AG1598" s="13">
        <f t="shared" si="1926"/>
        <v>2.6472094988327457E-3</v>
      </c>
      <c r="AH1598" s="13">
        <f t="shared" si="1927"/>
        <v>5.2705350541486255E-3</v>
      </c>
      <c r="AI1598" s="13">
        <f t="shared" si="1928"/>
        <v>7.1120740690208042E-3</v>
      </c>
      <c r="AJ1598" s="13">
        <f t="shared" si="1929"/>
        <v>4.7985258653600611E-3</v>
      </c>
      <c r="AK1598" s="13">
        <f t="shared" si="1930"/>
        <v>2.1583812032954773E-3</v>
      </c>
      <c r="AL1598" s="13">
        <f t="shared" si="1931"/>
        <v>4.3240696657721412E-5</v>
      </c>
      <c r="AM1598" s="13">
        <f t="shared" si="1932"/>
        <v>3.2185993249258878E-3</v>
      </c>
      <c r="AN1598" s="13">
        <f t="shared" si="1933"/>
        <v>3.54118257360525E-3</v>
      </c>
      <c r="AO1598" s="13">
        <f t="shared" si="1934"/>
        <v>1.9480483206610773E-3</v>
      </c>
      <c r="AP1598" s="13">
        <f t="shared" si="1935"/>
        <v>7.1443031261482243E-4</v>
      </c>
      <c r="AQ1598" s="13">
        <f t="shared" si="1936"/>
        <v>1.9650847447011887E-4</v>
      </c>
      <c r="AR1598" s="13">
        <f t="shared" si="1937"/>
        <v>1.1597546014992996E-3</v>
      </c>
      <c r="AS1598" s="13">
        <f t="shared" si="1938"/>
        <v>1.5649759546249912E-3</v>
      </c>
      <c r="AT1598" s="13">
        <f t="shared" si="1939"/>
        <v>1.0558913650302432E-3</v>
      </c>
      <c r="AU1598" s="13">
        <f t="shared" si="1940"/>
        <v>4.7494087537491538E-4</v>
      </c>
      <c r="AV1598" s="13">
        <f t="shared" si="1941"/>
        <v>1.6022162120965218E-4</v>
      </c>
      <c r="AW1598" s="13">
        <f t="shared" si="1942"/>
        <v>1.7832537619080534E-6</v>
      </c>
      <c r="AX1598" s="13">
        <f t="shared" si="1943"/>
        <v>7.2386441990536954E-4</v>
      </c>
      <c r="AY1598" s="13">
        <f t="shared" si="1944"/>
        <v>7.9641353602806465E-4</v>
      </c>
      <c r="AZ1598" s="13">
        <f t="shared" si="1945"/>
        <v>4.3811693386701058E-4</v>
      </c>
      <c r="BA1598" s="13">
        <f t="shared" si="1946"/>
        <v>1.6067569510710947E-4</v>
      </c>
      <c r="BB1598" s="13">
        <f t="shared" si="1947"/>
        <v>4.4194843321194416E-5</v>
      </c>
      <c r="BC1598" s="13">
        <f t="shared" si="1948"/>
        <v>9.7248519130806361E-6</v>
      </c>
      <c r="BD1598" s="13">
        <f t="shared" si="1949"/>
        <v>2.1266511557178639E-4</v>
      </c>
      <c r="BE1598" s="13">
        <f t="shared" si="1950"/>
        <v>2.8697087455150874E-4</v>
      </c>
      <c r="BF1598" s="13">
        <f t="shared" si="1951"/>
        <v>1.9361963201966533E-4</v>
      </c>
      <c r="BG1598" s="13">
        <f t="shared" si="1952"/>
        <v>8.7090282738087318E-5</v>
      </c>
      <c r="BH1598" s="13">
        <f t="shared" si="1953"/>
        <v>2.937996499224948E-5</v>
      </c>
      <c r="BI1598" s="13">
        <f t="shared" si="1954"/>
        <v>7.9290806350160743E-6</v>
      </c>
      <c r="BJ1598" s="14">
        <f t="shared" si="1955"/>
        <v>0.42390307176295061</v>
      </c>
      <c r="BK1598" s="14">
        <f t="shared" si="1956"/>
        <v>0.27147302338496837</v>
      </c>
      <c r="BL1598" s="14">
        <f t="shared" si="1957"/>
        <v>0.28560567472389259</v>
      </c>
      <c r="BM1598" s="14">
        <f t="shared" si="1958"/>
        <v>0.44255080427121035</v>
      </c>
      <c r="BN1598" s="14">
        <f t="shared" si="1959"/>
        <v>0.55679800260284384</v>
      </c>
    </row>
    <row r="1599" spans="1:66" x14ac:dyDescent="0.25">
      <c r="A1599" t="s">
        <v>99</v>
      </c>
      <c r="B1599" t="s">
        <v>105</v>
      </c>
      <c r="C1599" t="s">
        <v>125</v>
      </c>
      <c r="D1599" s="7" t="s">
        <v>554</v>
      </c>
      <c r="E1599" s="10">
        <f>VLOOKUP(A1599,home!$A$2:$E$405,3,FALSE)</f>
        <v>1.3478000000000001</v>
      </c>
      <c r="F1599" s="10">
        <f>VLOOKUP(B1599,home!$B$2:$E$405,3,FALSE)</f>
        <v>1.1613</v>
      </c>
      <c r="G1599" s="10">
        <f>VLOOKUP(C1599,away!$B$2:$E$405,4,FALSE)</f>
        <v>0.93100000000000005</v>
      </c>
      <c r="H1599" s="10">
        <f>VLOOKUP(A1599,away!$A$2:$E$405,3,FALSE)</f>
        <v>1.2736000000000001</v>
      </c>
      <c r="I1599" s="10">
        <f>VLOOKUP(C1599,away!$B$2:$E$405,3,FALSE)</f>
        <v>1.2653000000000001</v>
      </c>
      <c r="J1599" s="10">
        <f>VLOOKUP(B1599,home!$B$2:$E$405,4,FALSE)</f>
        <v>1.2630999999999999</v>
      </c>
      <c r="K1599" s="12">
        <f t="shared" si="1904"/>
        <v>1.4572013303400002</v>
      </c>
      <c r="L1599" s="12">
        <f t="shared" si="1905"/>
        <v>2.0354680676479999</v>
      </c>
      <c r="M1599" s="13">
        <f t="shared" si="1906"/>
        <v>3.041956177759465E-2</v>
      </c>
      <c r="N1599" s="13">
        <f t="shared" si="1907"/>
        <v>4.4327425890670742E-2</v>
      </c>
      <c r="O1599" s="13">
        <f t="shared" si="1908"/>
        <v>6.1918046630139528E-2</v>
      </c>
      <c r="P1599" s="13">
        <f t="shared" si="1909"/>
        <v>9.0227059921493491E-2</v>
      </c>
      <c r="Q1599" s="13">
        <f t="shared" si="1910"/>
        <v>3.2296991989216595E-2</v>
      </c>
      <c r="R1599" s="13">
        <f t="shared" si="1911"/>
        <v>6.3016103363394443E-2</v>
      </c>
      <c r="S1599" s="13">
        <f t="shared" si="1912"/>
        <v>6.6905322318555963E-2</v>
      </c>
      <c r="T1599" s="13">
        <f t="shared" si="1913"/>
        <v>6.5739495875133613E-2</v>
      </c>
      <c r="U1599" s="13">
        <f t="shared" si="1914"/>
        <v>9.1827149653981338E-2</v>
      </c>
      <c r="V1599" s="13">
        <f t="shared" si="1915"/>
        <v>2.2049665752871844E-2</v>
      </c>
      <c r="W1599" s="13">
        <f t="shared" si="1916"/>
        <v>1.5687739897555581E-2</v>
      </c>
      <c r="X1599" s="13">
        <f t="shared" si="1917"/>
        <v>3.1931893615041881E-2</v>
      </c>
      <c r="Y1599" s="13">
        <f t="shared" si="1918"/>
        <v>3.2498174896475412E-2</v>
      </c>
      <c r="Z1599" s="13">
        <f t="shared" si="1919"/>
        <v>4.2755755381265033E-2</v>
      </c>
      <c r="AA1599" s="13">
        <f t="shared" si="1920"/>
        <v>6.2303743621271029E-2</v>
      </c>
      <c r="AB1599" s="13">
        <f t="shared" si="1921"/>
        <v>4.5394549045039229E-2</v>
      </c>
      <c r="AC1599" s="13">
        <f t="shared" si="1922"/>
        <v>4.0875763753576867E-3</v>
      </c>
      <c r="AD1599" s="13">
        <f t="shared" si="1923"/>
        <v>5.7150488621864736E-3</v>
      </c>
      <c r="AE1599" s="13">
        <f t="shared" si="1924"/>
        <v>1.1632799464028599E-2</v>
      </c>
      <c r="AF1599" s="13">
        <f t="shared" si="1925"/>
        <v>1.1839095923191495E-2</v>
      </c>
      <c r="AG1599" s="13">
        <f t="shared" si="1926"/>
        <v>8.0327005671593007E-3</v>
      </c>
      <c r="AH1599" s="13">
        <f t="shared" si="1927"/>
        <v>2.1756993696683543E-2</v>
      </c>
      <c r="AI1599" s="13">
        <f t="shared" si="1928"/>
        <v>3.1704320159006254E-2</v>
      </c>
      <c r="AJ1599" s="13">
        <f t="shared" si="1929"/>
        <v>2.3099788756614604E-2</v>
      </c>
      <c r="AK1599" s="13">
        <f t="shared" si="1930"/>
        <v>1.1220347635570591E-2</v>
      </c>
      <c r="AL1599" s="13">
        <f t="shared" si="1931"/>
        <v>4.8496424932028284E-4</v>
      </c>
      <c r="AM1599" s="13">
        <f t="shared" si="1932"/>
        <v>1.6655953609872468E-3</v>
      </c>
      <c r="AN1599" s="13">
        <f t="shared" si="1933"/>
        <v>3.3902661709121836E-3</v>
      </c>
      <c r="AO1599" s="13">
        <f t="shared" si="1934"/>
        <v>3.450389265859504E-3</v>
      </c>
      <c r="AP1599" s="13">
        <f t="shared" si="1935"/>
        <v>2.3410523905374814E-3</v>
      </c>
      <c r="AQ1599" s="13">
        <f t="shared" si="1936"/>
        <v>1.1912843464075154E-3</v>
      </c>
      <c r="AR1599" s="13">
        <f t="shared" si="1937"/>
        <v>8.8571331835236265E-3</v>
      </c>
      <c r="AS1599" s="13">
        <f t="shared" si="1938"/>
        <v>1.2906626258029189E-2</v>
      </c>
      <c r="AT1599" s="13">
        <f t="shared" si="1939"/>
        <v>9.4037764767006572E-3</v>
      </c>
      <c r="AU1599" s="13">
        <f t="shared" si="1940"/>
        <v>4.5677318640227321E-3</v>
      </c>
      <c r="AV1599" s="13">
        <f t="shared" si="1941"/>
        <v>1.6640262372225839E-3</v>
      </c>
      <c r="AW1599" s="13">
        <f t="shared" si="1942"/>
        <v>3.9956834632268472E-5</v>
      </c>
      <c r="AX1599" s="13">
        <f t="shared" si="1943"/>
        <v>4.0451796263979146E-4</v>
      </c>
      <c r="AY1599" s="13">
        <f t="shared" si="1944"/>
        <v>8.2338339574332202E-4</v>
      </c>
      <c r="AZ1599" s="13">
        <f t="shared" si="1945"/>
        <v>8.3798530473355422E-4</v>
      </c>
      <c r="BA1599" s="13">
        <f t="shared" si="1946"/>
        <v>5.685641096478092E-4</v>
      </c>
      <c r="BB1599" s="13">
        <f t="shared" si="1947"/>
        <v>2.8932352239970815E-4</v>
      </c>
      <c r="BC1599" s="13">
        <f t="shared" si="1948"/>
        <v>1.1778175821280927E-4</v>
      </c>
      <c r="BD1599" s="13">
        <f t="shared" si="1949"/>
        <v>3.0047352943279688E-3</v>
      </c>
      <c r="BE1599" s="13">
        <f t="shared" si="1950"/>
        <v>4.3785042682142686E-3</v>
      </c>
      <c r="BF1599" s="13">
        <f t="shared" si="1951"/>
        <v>3.1901811222706006E-3</v>
      </c>
      <c r="BG1599" s="13">
        <f t="shared" si="1952"/>
        <v>1.5495787251327579E-3</v>
      </c>
      <c r="BH1599" s="13">
        <f t="shared" si="1953"/>
        <v>5.645120449325042E-4</v>
      </c>
      <c r="BI1599" s="13">
        <f t="shared" si="1954"/>
        <v>1.6452154057371981E-4</v>
      </c>
      <c r="BJ1599" s="14">
        <f t="shared" si="1955"/>
        <v>0.27478151056874067</v>
      </c>
      <c r="BK1599" s="14">
        <f t="shared" si="1956"/>
        <v>0.21499753379093725</v>
      </c>
      <c r="BL1599" s="14">
        <f t="shared" si="1957"/>
        <v>0.46249236957665124</v>
      </c>
      <c r="BM1599" s="14">
        <f t="shared" si="1958"/>
        <v>0.67203855318397343</v>
      </c>
      <c r="BN1599" s="14">
        <f t="shared" si="1959"/>
        <v>0.32220518957250943</v>
      </c>
    </row>
    <row r="1600" spans="1:66" x14ac:dyDescent="0.25">
      <c r="A1600" t="s">
        <v>99</v>
      </c>
      <c r="B1600" t="s">
        <v>107</v>
      </c>
      <c r="C1600" t="s">
        <v>121</v>
      </c>
      <c r="D1600" s="7" t="s">
        <v>554</v>
      </c>
      <c r="E1600" s="10">
        <f>VLOOKUP(A1600,home!$A$2:$E$405,3,FALSE)</f>
        <v>1.3478000000000001</v>
      </c>
      <c r="F1600" s="10">
        <f>VLOOKUP(B1600,home!$B$2:$E$405,3,FALSE)</f>
        <v>0.80649999999999999</v>
      </c>
      <c r="G1600" s="10">
        <f>VLOOKUP(C1600,away!$B$2:$E$405,4,FALSE)</f>
        <v>1.1291</v>
      </c>
      <c r="H1600" s="10">
        <f>VLOOKUP(A1600,away!$A$2:$E$405,3,FALSE)</f>
        <v>1.2736000000000001</v>
      </c>
      <c r="I1600" s="10">
        <f>VLOOKUP(C1600,away!$B$2:$E$405,3,FALSE)</f>
        <v>0.99</v>
      </c>
      <c r="J1600" s="10">
        <f>VLOOKUP(B1600,home!$B$2:$E$405,4,FALSE)</f>
        <v>0.61450000000000005</v>
      </c>
      <c r="K1600" s="12">
        <f t="shared" si="1904"/>
        <v>1.2273324903700003</v>
      </c>
      <c r="L1600" s="12">
        <f t="shared" si="1905"/>
        <v>0.774800928</v>
      </c>
      <c r="M1600" s="13">
        <f t="shared" si="1906"/>
        <v>0.13504686422584872</v>
      </c>
      <c r="N1600" s="13">
        <f t="shared" si="1907"/>
        <v>0.16574740418697018</v>
      </c>
      <c r="O1600" s="13">
        <f t="shared" si="1908"/>
        <v>0.10463443572567759</v>
      </c>
      <c r="P1600" s="13">
        <f t="shared" si="1909"/>
        <v>0.12842124257765558</v>
      </c>
      <c r="Q1600" s="13">
        <f t="shared" si="1910"/>
        <v>0.10171358717657859</v>
      </c>
      <c r="R1600" s="13">
        <f t="shared" si="1911"/>
        <v>4.0535428950505666E-2</v>
      </c>
      <c r="S1600" s="13">
        <f t="shared" si="1912"/>
        <v>3.0530171210803283E-2</v>
      </c>
      <c r="T1600" s="13">
        <f t="shared" si="1913"/>
        <v>7.8807781734621996E-2</v>
      </c>
      <c r="U1600" s="13">
        <f t="shared" si="1914"/>
        <v>4.9750448962040318E-2</v>
      </c>
      <c r="V1600" s="13">
        <f t="shared" si="1915"/>
        <v>3.2258123014269708E-3</v>
      </c>
      <c r="W1600" s="13">
        <f t="shared" si="1916"/>
        <v>4.1612130084632118E-2</v>
      </c>
      <c r="X1600" s="13">
        <f t="shared" si="1917"/>
        <v>3.2241117005629684E-2</v>
      </c>
      <c r="Y1600" s="13">
        <f t="shared" si="1918"/>
        <v>1.2490223687859228E-2</v>
      </c>
      <c r="Z1600" s="13">
        <f t="shared" si="1919"/>
        <v>1.0468962655909951E-2</v>
      </c>
      <c r="AA1600" s="13">
        <f t="shared" si="1920"/>
        <v>1.2848898008068493E-2</v>
      </c>
      <c r="AB1600" s="13">
        <f t="shared" si="1921"/>
        <v>7.8849349953764233E-3</v>
      </c>
      <c r="AC1600" s="13">
        <f t="shared" si="1922"/>
        <v>1.9172178971272545E-4</v>
      </c>
      <c r="AD1600" s="13">
        <f t="shared" si="1923"/>
        <v>1.2767979811592984E-2</v>
      </c>
      <c r="AE1600" s="13">
        <f t="shared" si="1924"/>
        <v>9.8926426067075107E-3</v>
      </c>
      <c r="AF1600" s="13">
        <f t="shared" si="1925"/>
        <v>3.8324143360246583E-3</v>
      </c>
      <c r="AG1600" s="13">
        <f t="shared" si="1926"/>
        <v>9.8978606134413646E-4</v>
      </c>
      <c r="AH1600" s="13">
        <f t="shared" si="1927"/>
        <v>2.0278404952490938E-3</v>
      </c>
      <c r="AI1600" s="13">
        <f t="shared" si="1928"/>
        <v>2.4888345251072048E-3</v>
      </c>
      <c r="AJ1600" s="13">
        <f t="shared" si="1929"/>
        <v>1.5273137379093319E-3</v>
      </c>
      <c r="AK1600" s="13">
        <f t="shared" si="1930"/>
        <v>6.2484059117485808E-4</v>
      </c>
      <c r="AL1600" s="13">
        <f t="shared" si="1931"/>
        <v>7.2926241139355733E-6</v>
      </c>
      <c r="AM1600" s="13">
        <f t="shared" si="1932"/>
        <v>3.1341112918312612E-3</v>
      </c>
      <c r="AN1600" s="13">
        <f t="shared" si="1933"/>
        <v>2.42831233736614E-3</v>
      </c>
      <c r="AO1600" s="13">
        <f t="shared" si="1934"/>
        <v>9.4072932623256696E-4</v>
      </c>
      <c r="AP1600" s="13">
        <f t="shared" si="1935"/>
        <v>2.4295931832060257E-4</v>
      </c>
      <c r="AQ1600" s="13">
        <f t="shared" si="1936"/>
        <v>4.7061276325262567E-5</v>
      </c>
      <c r="AR1600" s="13">
        <f t="shared" si="1937"/>
        <v>3.1423453951099549E-4</v>
      </c>
      <c r="AS1600" s="13">
        <f t="shared" si="1938"/>
        <v>3.8567025993830033E-4</v>
      </c>
      <c r="AT1600" s="13">
        <f t="shared" si="1939"/>
        <v>2.3667282029585986E-4</v>
      </c>
      <c r="AU1600" s="13">
        <f t="shared" si="1940"/>
        <v>9.6825413978869748E-5</v>
      </c>
      <c r="AV1600" s="13">
        <f t="shared" si="1941"/>
        <v>2.9709244117448108E-5</v>
      </c>
      <c r="AW1600" s="13">
        <f t="shared" si="1942"/>
        <v>1.9263433223142218E-7</v>
      </c>
      <c r="AX1600" s="13">
        <f t="shared" si="1943"/>
        <v>6.4109943615000002E-4</v>
      </c>
      <c r="AY1600" s="13">
        <f t="shared" si="1944"/>
        <v>4.967244380692968E-4</v>
      </c>
      <c r="AZ1600" s="13">
        <f t="shared" si="1945"/>
        <v>1.924312777881848E-4</v>
      </c>
      <c r="BA1600" s="13">
        <f t="shared" si="1946"/>
        <v>4.969864420217046E-5</v>
      </c>
      <c r="BB1600" s="13">
        <f t="shared" si="1947"/>
        <v>9.6266389120458728E-6</v>
      </c>
      <c r="BC1600" s="13">
        <f t="shared" si="1948"/>
        <v>1.4917457525148105E-6</v>
      </c>
      <c r="BD1600" s="13">
        <f t="shared" si="1949"/>
        <v>4.0578202137128647E-5</v>
      </c>
      <c r="BE1600" s="13">
        <f t="shared" si="1950"/>
        <v>4.9802945883699364E-5</v>
      </c>
      <c r="BF1600" s="13">
        <f t="shared" si="1951"/>
        <v>3.0562386799601561E-5</v>
      </c>
      <c r="BG1600" s="13">
        <f t="shared" si="1952"/>
        <v>1.2503403434135402E-5</v>
      </c>
      <c r="BH1600" s="13">
        <f t="shared" si="1953"/>
        <v>3.8364583187295539E-6</v>
      </c>
      <c r="BI1600" s="13">
        <f t="shared" si="1954"/>
        <v>9.4172198850540958E-7</v>
      </c>
      <c r="BJ1600" s="14">
        <f t="shared" si="1955"/>
        <v>0.46827931242291115</v>
      </c>
      <c r="BK1600" s="14">
        <f t="shared" si="1956"/>
        <v>0.29791982916763049</v>
      </c>
      <c r="BL1600" s="14">
        <f t="shared" si="1957"/>
        <v>0.22352431338751219</v>
      </c>
      <c r="BM1600" s="14">
        <f t="shared" si="1958"/>
        <v>0.32359692298699039</v>
      </c>
      <c r="BN1600" s="14">
        <f t="shared" si="1959"/>
        <v>0.67609896284323634</v>
      </c>
    </row>
    <row r="1601" spans="1:66" x14ac:dyDescent="0.25">
      <c r="A1601" t="s">
        <v>99</v>
      </c>
      <c r="B1601" t="s">
        <v>115</v>
      </c>
      <c r="C1601" t="s">
        <v>108</v>
      </c>
      <c r="D1601" s="7" t="s">
        <v>554</v>
      </c>
      <c r="E1601" s="10">
        <f>VLOOKUP(A1601,home!$A$2:$E$405,3,FALSE)</f>
        <v>1.3478000000000001</v>
      </c>
      <c r="F1601" s="10">
        <f>VLOOKUP(B1601,home!$B$2:$E$405,3,FALSE)</f>
        <v>1.1613</v>
      </c>
      <c r="G1601" s="10">
        <f>VLOOKUP(C1601,away!$B$2:$E$405,4,FALSE)</f>
        <v>0.9355</v>
      </c>
      <c r="H1601" s="10">
        <f>VLOOKUP(A1601,away!$A$2:$E$405,3,FALSE)</f>
        <v>1.2736000000000001</v>
      </c>
      <c r="I1601" s="10">
        <f>VLOOKUP(C1601,away!$B$2:$E$405,3,FALSE)</f>
        <v>0.78520000000000001</v>
      </c>
      <c r="J1601" s="10">
        <f>VLOOKUP(B1601,home!$B$2:$E$405,4,FALSE)</f>
        <v>0.95589999999999997</v>
      </c>
      <c r="K1601" s="12">
        <f t="shared" si="1904"/>
        <v>1.4642447309700002</v>
      </c>
      <c r="L1601" s="12">
        <f t="shared" si="1905"/>
        <v>0.95592936524799998</v>
      </c>
      <c r="M1601" s="13">
        <f t="shared" si="1906"/>
        <v>8.8906137889594575E-2</v>
      </c>
      <c r="N1601" s="13">
        <f t="shared" si="1907"/>
        <v>0.13018034395573114</v>
      </c>
      <c r="O1601" s="13">
        <f t="shared" si="1908"/>
        <v>8.4987987959451297E-2</v>
      </c>
      <c r="P1601" s="13">
        <f t="shared" si="1909"/>
        <v>0.12444321356536839</v>
      </c>
      <c r="Q1601" s="13">
        <f t="shared" si="1910"/>
        <v>9.5307941356520834E-2</v>
      </c>
      <c r="R1601" s="13">
        <f t="shared" si="1911"/>
        <v>4.0621256691891476E-2</v>
      </c>
      <c r="S1601" s="13">
        <f t="shared" si="1912"/>
        <v>4.3546243741086968E-2</v>
      </c>
      <c r="T1601" s="13">
        <f t="shared" si="1913"/>
        <v>9.1107659884032577E-2</v>
      </c>
      <c r="U1601" s="13">
        <f t="shared" si="1914"/>
        <v>5.9479461076481957E-2</v>
      </c>
      <c r="V1601" s="13">
        <f t="shared" si="1915"/>
        <v>6.7724789292465046E-3</v>
      </c>
      <c r="W1601" s="13">
        <f t="shared" si="1916"/>
        <v>4.6518050316961136E-2</v>
      </c>
      <c r="X1601" s="13">
        <f t="shared" si="1917"/>
        <v>4.446797031206718E-2</v>
      </c>
      <c r="Y1601" s="13">
        <f t="shared" si="1918"/>
        <v>2.1254119317140645E-2</v>
      </c>
      <c r="Z1601" s="13">
        <f t="shared" si="1919"/>
        <v>1.2943684041685298E-2</v>
      </c>
      <c r="AA1601" s="13">
        <f t="shared" si="1920"/>
        <v>1.8952721157378172E-2</v>
      </c>
      <c r="AB1601" s="13">
        <f t="shared" si="1921"/>
        <v>1.3875711046117319E-2</v>
      </c>
      <c r="AC1601" s="13">
        <f t="shared" si="1922"/>
        <v>5.9247107522948303E-4</v>
      </c>
      <c r="AD1601" s="13">
        <f t="shared" si="1923"/>
        <v>1.7028452517901933E-2</v>
      </c>
      <c r="AE1601" s="13">
        <f t="shared" si="1924"/>
        <v>1.62779978065937E-2</v>
      </c>
      <c r="AF1601" s="13">
        <f t="shared" si="1925"/>
        <v>7.7803080553827267E-3</v>
      </c>
      <c r="AG1601" s="13">
        <f t="shared" si="1926"/>
        <v>2.479141646938637E-3</v>
      </c>
      <c r="AH1601" s="13">
        <f t="shared" si="1927"/>
        <v>3.0933119174847224E-3</v>
      </c>
      <c r="AI1601" s="13">
        <f t="shared" si="1928"/>
        <v>4.5293656764237127E-3</v>
      </c>
      <c r="AJ1601" s="13">
        <f t="shared" si="1929"/>
        <v>3.3160499131698971E-3</v>
      </c>
      <c r="AK1601" s="13">
        <f t="shared" si="1930"/>
        <v>1.6185028709975158E-3</v>
      </c>
      <c r="AL1601" s="13">
        <f t="shared" si="1931"/>
        <v>3.3171615052109942E-5</v>
      </c>
      <c r="AM1601" s="13">
        <f t="shared" si="1932"/>
        <v>4.9867643751821409E-3</v>
      </c>
      <c r="AN1601" s="13">
        <f t="shared" si="1933"/>
        <v>4.7669945038092036E-3</v>
      </c>
      <c r="AO1601" s="13">
        <f t="shared" si="1934"/>
        <v>2.2784550150835182E-3</v>
      </c>
      <c r="AP1601" s="13">
        <f t="shared" si="1935"/>
        <v>7.2601401877163668E-4</v>
      </c>
      <c r="AQ1601" s="13">
        <f t="shared" si="1936"/>
        <v>1.7350453003138E-4</v>
      </c>
      <c r="AR1601" s="13">
        <f t="shared" si="1937"/>
        <v>5.9139753955904915E-4</v>
      </c>
      <c r="AS1601" s="13">
        <f t="shared" si="1938"/>
        <v>8.6595073120795995E-4</v>
      </c>
      <c r="AT1601" s="13">
        <f t="shared" si="1939"/>
        <v>6.3398189772543721E-4</v>
      </c>
      <c r="AU1601" s="13">
        <f t="shared" si="1940"/>
        <v>3.0943488442494434E-4</v>
      </c>
      <c r="AV1601" s="13">
        <f t="shared" si="1941"/>
        <v>1.13272099774384E-4</v>
      </c>
      <c r="AW1601" s="13">
        <f t="shared" si="1942"/>
        <v>1.2897442160867929E-6</v>
      </c>
      <c r="AX1601" s="13">
        <f t="shared" si="1943"/>
        <v>1.2169739101582249E-3</v>
      </c>
      <c r="AY1601" s="13">
        <f t="shared" si="1944"/>
        <v>1.1633410974609285E-3</v>
      </c>
      <c r="AZ1601" s="13">
        <f t="shared" si="1945"/>
        <v>5.5603595843136853E-4</v>
      </c>
      <c r="BA1601" s="13">
        <f t="shared" si="1946"/>
        <v>1.7717703359945383E-4</v>
      </c>
      <c r="BB1601" s="13">
        <f t="shared" si="1947"/>
        <v>4.2342182316312352E-5</v>
      </c>
      <c r="BC1601" s="13">
        <f t="shared" si="1948"/>
        <v>8.0952270929695152E-6</v>
      </c>
      <c r="BD1601" s="13">
        <f t="shared" si="1949"/>
        <v>9.4222379099985094E-5</v>
      </c>
      <c r="BE1601" s="13">
        <f t="shared" si="1950"/>
        <v>1.3796462213661105E-4</v>
      </c>
      <c r="BF1601" s="13">
        <f t="shared" si="1951"/>
        <v>1.010069855118999E-4</v>
      </c>
      <c r="BG1601" s="13">
        <f t="shared" si="1952"/>
        <v>4.9299648775654188E-5</v>
      </c>
      <c r="BH1601" s="13">
        <f t="shared" si="1953"/>
        <v>1.8046687739605828E-5</v>
      </c>
      <c r="BI1601" s="13">
        <f t="shared" si="1954"/>
        <v>5.2849534868357406E-6</v>
      </c>
      <c r="BJ1601" s="14">
        <f t="shared" si="1955"/>
        <v>0.48849768302120761</v>
      </c>
      <c r="BK1601" s="14">
        <f t="shared" si="1956"/>
        <v>0.26545705791303892</v>
      </c>
      <c r="BL1601" s="14">
        <f t="shared" si="1957"/>
        <v>0.23339423073883839</v>
      </c>
      <c r="BM1601" s="14">
        <f t="shared" si="1958"/>
        <v>0.43468372294296781</v>
      </c>
      <c r="BN1601" s="14">
        <f t="shared" si="1959"/>
        <v>0.5644468814185577</v>
      </c>
    </row>
    <row r="1602" spans="1:66" x14ac:dyDescent="0.25">
      <c r="A1602" t="s">
        <v>99</v>
      </c>
      <c r="B1602" t="s">
        <v>138</v>
      </c>
      <c r="C1602" t="s">
        <v>395</v>
      </c>
      <c r="D1602" s="7" t="s">
        <v>554</v>
      </c>
      <c r="E1602" s="10">
        <f>VLOOKUP(A1602,home!$A$2:$E$405,3,FALSE)</f>
        <v>1.3478000000000001</v>
      </c>
      <c r="F1602" s="10">
        <f>VLOOKUP(B1602,home!$B$2:$E$405,3,FALSE)</f>
        <v>1.3103</v>
      </c>
      <c r="G1602" s="10">
        <f>VLOOKUP(C1602,away!$B$2:$E$405,4,FALSE)</f>
        <v>0.6452</v>
      </c>
      <c r="H1602" s="10">
        <f>VLOOKUP(A1602,away!$A$2:$E$405,3,FALSE)</f>
        <v>1.2736000000000001</v>
      </c>
      <c r="I1602" s="10">
        <f>VLOOKUP(C1602,away!$B$2:$E$405,3,FALSE)</f>
        <v>1.1607000000000001</v>
      </c>
      <c r="J1602" s="10">
        <f>VLOOKUP(B1602,home!$B$2:$E$405,4,FALSE)</f>
        <v>1.0676000000000001</v>
      </c>
      <c r="K1602" s="12">
        <f t="shared" si="1904"/>
        <v>1.139437613768</v>
      </c>
      <c r="L1602" s="12">
        <f t="shared" si="1905"/>
        <v>1.5781984043520003</v>
      </c>
      <c r="M1602" s="13">
        <f t="shared" si="1906"/>
        <v>6.6030665364925328E-2</v>
      </c>
      <c r="N1602" s="13">
        <f t="shared" si="1907"/>
        <v>7.5237823778923851E-2</v>
      </c>
      <c r="O1602" s="13">
        <f t="shared" si="1908"/>
        <v>0.10420949071722604</v>
      </c>
      <c r="P1602" s="13">
        <f t="shared" si="1909"/>
        <v>0.1187402134348146</v>
      </c>
      <c r="Q1602" s="13">
        <f t="shared" si="1910"/>
        <v>4.286440319587715E-2</v>
      </c>
      <c r="R1602" s="13">
        <f t="shared" si="1911"/>
        <v>8.2231625984130391E-2</v>
      </c>
      <c r="S1602" s="13">
        <f t="shared" si="1912"/>
        <v>5.3381403203437476E-2</v>
      </c>
      <c r="T1602" s="13">
        <f t="shared" si="1913"/>
        <v>6.7648532727234104E-2</v>
      </c>
      <c r="U1602" s="13">
        <f t="shared" si="1914"/>
        <v>9.3697807687620205E-2</v>
      </c>
      <c r="V1602" s="13">
        <f t="shared" si="1915"/>
        <v>1.0665952074094957E-2</v>
      </c>
      <c r="W1602" s="13">
        <f t="shared" si="1916"/>
        <v>1.6280437764366558E-2</v>
      </c>
      <c r="X1602" s="13">
        <f t="shared" si="1917"/>
        <v>2.5693760901875348E-2</v>
      </c>
      <c r="Y1602" s="13">
        <f t="shared" si="1918"/>
        <v>2.0274926228570748E-2</v>
      </c>
      <c r="Z1602" s="13">
        <f t="shared" si="1919"/>
        <v>4.325927363847501E-2</v>
      </c>
      <c r="AA1602" s="13">
        <f t="shared" si="1920"/>
        <v>4.9291243527960917E-2</v>
      </c>
      <c r="AB1602" s="13">
        <f t="shared" si="1921"/>
        <v>2.8082148452578587E-2</v>
      </c>
      <c r="AC1602" s="13">
        <f t="shared" si="1922"/>
        <v>1.1987587687139571E-3</v>
      </c>
      <c r="AD1602" s="13">
        <f t="shared" si="1923"/>
        <v>4.6376357893320678E-3</v>
      </c>
      <c r="AE1602" s="13">
        <f t="shared" si="1924"/>
        <v>7.3191094026895985E-3</v>
      </c>
      <c r="AF1602" s="13">
        <f t="shared" si="1925"/>
        <v>5.7755033903012249E-3</v>
      </c>
      <c r="AG1602" s="13">
        <f t="shared" si="1926"/>
        <v>3.0382967449676529E-3</v>
      </c>
      <c r="AH1602" s="13">
        <f t="shared" si="1927"/>
        <v>1.706792915741696E-2</v>
      </c>
      <c r="AI1602" s="13">
        <f t="shared" si="1928"/>
        <v>1.9447840471088454E-2</v>
      </c>
      <c r="AJ1602" s="13">
        <f t="shared" si="1929"/>
        <v>1.1079800469658885E-2</v>
      </c>
      <c r="AK1602" s="13">
        <f t="shared" si="1930"/>
        <v>4.2082471360578941E-3</v>
      </c>
      <c r="AL1602" s="13">
        <f t="shared" si="1931"/>
        <v>8.6227131752975174E-5</v>
      </c>
      <c r="AM1602" s="13">
        <f t="shared" si="1932"/>
        <v>1.0568593314643213E-3</v>
      </c>
      <c r="AN1602" s="13">
        <f t="shared" si="1933"/>
        <v>1.6679337105415138E-3</v>
      </c>
      <c r="AO1602" s="13">
        <f t="shared" si="1934"/>
        <v>1.3161651602707645E-3</v>
      </c>
      <c r="AP1602" s="13">
        <f t="shared" si="1935"/>
        <v>6.923899186010049E-4</v>
      </c>
      <c r="AQ1602" s="13">
        <f t="shared" si="1936"/>
        <v>2.7318216618137944E-4</v>
      </c>
      <c r="AR1602" s="13">
        <f t="shared" si="1937"/>
        <v>5.387315712365684E-3</v>
      </c>
      <c r="AS1602" s="13">
        <f t="shared" si="1938"/>
        <v>6.1385101599128085E-3</v>
      </c>
      <c r="AT1602" s="13">
        <f t="shared" si="1939"/>
        <v>3.4972246843508383E-3</v>
      </c>
      <c r="AU1602" s="13">
        <f t="shared" si="1940"/>
        <v>1.3282897830490883E-3</v>
      </c>
      <c r="AV1602" s="13">
        <f t="shared" si="1941"/>
        <v>3.7837583519746704E-4</v>
      </c>
      <c r="AW1602" s="13">
        <f t="shared" si="1942"/>
        <v>4.3071856469327525E-6</v>
      </c>
      <c r="AX1602" s="13">
        <f t="shared" si="1943"/>
        <v>2.0070421245535822E-4</v>
      </c>
      <c r="AY1602" s="13">
        <f t="shared" si="1944"/>
        <v>3.1675106784377123E-4</v>
      </c>
      <c r="AZ1602" s="13">
        <f t="shared" si="1945"/>
        <v>2.49948014923916E-4</v>
      </c>
      <c r="BA1602" s="13">
        <f t="shared" si="1946"/>
        <v>1.3148918610795805E-4</v>
      </c>
      <c r="BB1602" s="13">
        <f t="shared" si="1947"/>
        <v>5.1879005926280668E-5</v>
      </c>
      <c r="BC1602" s="13">
        <f t="shared" si="1948"/>
        <v>1.6375072874444819E-5</v>
      </c>
      <c r="BD1602" s="13">
        <f t="shared" si="1949"/>
        <v>1.4170421768326627E-3</v>
      </c>
      <c r="BE1602" s="13">
        <f t="shared" si="1950"/>
        <v>1.6146311565788216E-3</v>
      </c>
      <c r="BF1602" s="13">
        <f t="shared" si="1951"/>
        <v>9.1988573608381939E-4</v>
      </c>
      <c r="BG1602" s="13">
        <f t="shared" si="1952"/>
        <v>3.4938413602085571E-4</v>
      </c>
      <c r="BH1602" s="13">
        <f t="shared" si="1953"/>
        <v>9.9525356558999577E-5</v>
      </c>
      <c r="BI1602" s="13">
        <f t="shared" si="1954"/>
        <v>2.2680586957399171E-5</v>
      </c>
      <c r="BJ1602" s="14">
        <f t="shared" si="1955"/>
        <v>0.27474410677132904</v>
      </c>
      <c r="BK1602" s="14">
        <f t="shared" si="1956"/>
        <v>0.25041997104558311</v>
      </c>
      <c r="BL1602" s="14">
        <f t="shared" si="1957"/>
        <v>0.43046899892764678</v>
      </c>
      <c r="BM1602" s="14">
        <f t="shared" si="1958"/>
        <v>0.50926568402493966</v>
      </c>
      <c r="BN1602" s="14">
        <f t="shared" si="1959"/>
        <v>0.4893142224758974</v>
      </c>
    </row>
    <row r="1603" spans="1:66" x14ac:dyDescent="0.25">
      <c r="A1603" t="s">
        <v>99</v>
      </c>
      <c r="B1603" t="s">
        <v>113</v>
      </c>
      <c r="C1603" t="s">
        <v>102</v>
      </c>
      <c r="D1603" s="7" t="s">
        <v>554</v>
      </c>
      <c r="E1603" s="10">
        <f>VLOOKUP(A1603,home!$A$2:$E$405,3,FALSE)</f>
        <v>1.3478000000000001</v>
      </c>
      <c r="F1603" s="10">
        <f>VLOOKUP(B1603,home!$B$2:$E$405,3,FALSE)</f>
        <v>1.2581</v>
      </c>
      <c r="G1603" s="10">
        <f>VLOOKUP(C1603,away!$B$2:$E$405,4,FALSE)</f>
        <v>1</v>
      </c>
      <c r="H1603" s="10">
        <f>VLOOKUP(A1603,away!$A$2:$E$405,3,FALSE)</f>
        <v>1.2736000000000001</v>
      </c>
      <c r="I1603" s="10">
        <f>VLOOKUP(C1603,away!$B$2:$E$405,3,FALSE)</f>
        <v>0.751</v>
      </c>
      <c r="J1603" s="10">
        <f>VLOOKUP(B1603,home!$B$2:$E$405,4,FALSE)</f>
        <v>0.71689999999999998</v>
      </c>
      <c r="K1603" s="12">
        <f t="shared" si="1904"/>
        <v>1.6956671800000001</v>
      </c>
      <c r="L1603" s="12">
        <f t="shared" si="1905"/>
        <v>0.68569592384</v>
      </c>
      <c r="M1603" s="13">
        <f t="shared" si="1906"/>
        <v>9.2424507405587039E-2</v>
      </c>
      <c r="N1603" s="13">
        <f t="shared" si="1907"/>
        <v>0.1567212038353209</v>
      </c>
      <c r="O1603" s="13">
        <f t="shared" si="1908"/>
        <v>6.3375107990930934E-2</v>
      </c>
      <c r="P1603" s="13">
        <f t="shared" si="1909"/>
        <v>0.10746309064917732</v>
      </c>
      <c r="Q1603" s="13">
        <f t="shared" si="1910"/>
        <v>0.13287350087682193</v>
      </c>
      <c r="R1603" s="13">
        <f t="shared" si="1911"/>
        <v>2.1728026611150576E-2</v>
      </c>
      <c r="S1603" s="13">
        <f t="shared" si="1912"/>
        <v>3.1237158238766036E-2</v>
      </c>
      <c r="T1603" s="13">
        <f t="shared" si="1913"/>
        <v>9.1110817937587463E-2</v>
      </c>
      <c r="U1603" s="13">
        <f t="shared" si="1914"/>
        <v>3.6843501610694648E-2</v>
      </c>
      <c r="V1603" s="13">
        <f t="shared" si="1915"/>
        <v>4.035535669613355E-3</v>
      </c>
      <c r="W1603" s="13">
        <f t="shared" si="1916"/>
        <v>7.5103078176176064E-2</v>
      </c>
      <c r="X1603" s="13">
        <f t="shared" si="1917"/>
        <v>5.1497874573240794E-2</v>
      </c>
      <c r="Y1603" s="13">
        <f t="shared" si="1918"/>
        <v>1.7655941340647394E-2</v>
      </c>
      <c r="Z1603" s="13">
        <f t="shared" si="1919"/>
        <v>4.9662730934509998E-3</v>
      </c>
      <c r="AA1603" s="13">
        <f t="shared" si="1920"/>
        <v>8.4211462914819332E-3</v>
      </c>
      <c r="AB1603" s="13">
        <f t="shared" si="1921"/>
        <v>7.1397306922223163E-3</v>
      </c>
      <c r="AC1603" s="13">
        <f t="shared" si="1922"/>
        <v>2.9326037788506042E-4</v>
      </c>
      <c r="AD1603" s="13">
        <f t="shared" si="1923"/>
        <v>3.1837456195079002E-2</v>
      </c>
      <c r="AE1603" s="13">
        <f t="shared" si="1924"/>
        <v>2.1830813938400227E-2</v>
      </c>
      <c r="AF1603" s="13">
        <f t="shared" si="1925"/>
        <v>7.4846500658352459E-3</v>
      </c>
      <c r="AG1603" s="13">
        <f t="shared" si="1926"/>
        <v>1.710731347170672E-3</v>
      </c>
      <c r="AH1603" s="13">
        <f t="shared" si="1927"/>
        <v>8.5133830421390438E-4</v>
      </c>
      <c r="AI1603" s="13">
        <f t="shared" si="1928"/>
        <v>1.4435864215323732E-3</v>
      </c>
      <c r="AJ1603" s="13">
        <f t="shared" si="1929"/>
        <v>1.2239210582430458E-3</v>
      </c>
      <c r="AK1603" s="13">
        <f t="shared" si="1930"/>
        <v>6.9178758979120049E-4</v>
      </c>
      <c r="AL1603" s="13">
        <f t="shared" si="1931"/>
        <v>1.3639095282024386E-5</v>
      </c>
      <c r="AM1603" s="13">
        <f t="shared" si="1932"/>
        <v>1.0797145912936628E-2</v>
      </c>
      <c r="AN1603" s="13">
        <f t="shared" si="1933"/>
        <v>7.4035589416063616E-3</v>
      </c>
      <c r="AO1603" s="13">
        <f t="shared" si="1934"/>
        <v>2.5382950940843331E-3</v>
      </c>
      <c r="AP1603" s="13">
        <f t="shared" si="1935"/>
        <v>5.8016619983889892E-4</v>
      </c>
      <c r="AQ1603" s="13">
        <f t="shared" si="1936"/>
        <v>9.9454399594818958E-5</v>
      </c>
      <c r="AR1603" s="13">
        <f t="shared" si="1937"/>
        <v>1.1675184100166647E-4</v>
      </c>
      <c r="AS1603" s="13">
        <f t="shared" si="1938"/>
        <v>1.9797226499110415E-4</v>
      </c>
      <c r="AT1603" s="13">
        <f t="shared" si="1939"/>
        <v>1.678475361478392E-4</v>
      </c>
      <c r="AU1603" s="13">
        <f t="shared" si="1940"/>
        <v>9.4871186096584872E-5</v>
      </c>
      <c r="AV1603" s="13">
        <f t="shared" si="1941"/>
        <v>4.0217489147912819E-5</v>
      </c>
      <c r="AW1603" s="13">
        <f t="shared" si="1942"/>
        <v>4.4050946545096837E-7</v>
      </c>
      <c r="AX1603" s="13">
        <f t="shared" si="1943"/>
        <v>3.0513943270396283E-3</v>
      </c>
      <c r="AY1603" s="13">
        <f t="shared" si="1944"/>
        <v>2.0923286520795731E-3</v>
      </c>
      <c r="AZ1603" s="13">
        <f t="shared" si="1945"/>
        <v>7.1735061403230228E-4</v>
      </c>
      <c r="BA1603" s="13">
        <f t="shared" si="1946"/>
        <v>1.6396146400202364E-4</v>
      </c>
      <c r="BB1603" s="13">
        <f t="shared" si="1947"/>
        <v>2.8106926883256621E-5</v>
      </c>
      <c r="BC1603" s="13">
        <f t="shared" si="1948"/>
        <v>3.8545610391035973E-6</v>
      </c>
      <c r="BD1603" s="13">
        <f t="shared" si="1949"/>
        <v>1.3342710245943073E-5</v>
      </c>
      <c r="BE1603" s="13">
        <f t="shared" si="1950"/>
        <v>2.2624795856295395E-5</v>
      </c>
      <c r="BF1603" s="13">
        <f t="shared" si="1951"/>
        <v>1.9182061893860056E-5</v>
      </c>
      <c r="BG1603" s="13">
        <f t="shared" si="1952"/>
        <v>1.0842130932715715E-5</v>
      </c>
      <c r="BH1603" s="13">
        <f t="shared" si="1953"/>
        <v>4.5961613959672066E-6</v>
      </c>
      <c r="BI1603" s="13">
        <f t="shared" si="1954"/>
        <v>1.5587120066249152E-6</v>
      </c>
      <c r="BJ1603" s="14">
        <f t="shared" si="1955"/>
        <v>0.61530168537941676</v>
      </c>
      <c r="BK1603" s="14">
        <f t="shared" si="1956"/>
        <v>0.2375595200883904</v>
      </c>
      <c r="BL1603" s="14">
        <f t="shared" si="1957"/>
        <v>0.14240795345997745</v>
      </c>
      <c r="BM1603" s="14">
        <f t="shared" si="1958"/>
        <v>0.42355810650963277</v>
      </c>
      <c r="BN1603" s="14">
        <f t="shared" si="1959"/>
        <v>0.57458543736898871</v>
      </c>
    </row>
    <row r="1604" spans="1:66" x14ac:dyDescent="0.25">
      <c r="A1604" t="s">
        <v>99</v>
      </c>
      <c r="B1604" t="s">
        <v>116</v>
      </c>
      <c r="C1604" t="s">
        <v>117</v>
      </c>
      <c r="D1604" s="7" t="s">
        <v>554</v>
      </c>
      <c r="E1604" s="10">
        <f>VLOOKUP(A1604,home!$A$2:$E$405,3,FALSE)</f>
        <v>1.3478000000000001</v>
      </c>
      <c r="F1604" s="10">
        <f>VLOOKUP(B1604,home!$B$2:$E$405,3,FALSE)</f>
        <v>1</v>
      </c>
      <c r="G1604" s="10">
        <f>VLOOKUP(C1604,away!$B$2:$E$405,4,FALSE)</f>
        <v>1</v>
      </c>
      <c r="H1604" s="10">
        <f>VLOOKUP(A1604,away!$A$2:$E$405,3,FALSE)</f>
        <v>1.2736000000000001</v>
      </c>
      <c r="I1604" s="10">
        <f>VLOOKUP(C1604,away!$B$2:$E$405,3,FALSE)</f>
        <v>0.81930000000000003</v>
      </c>
      <c r="J1604" s="10">
        <f>VLOOKUP(B1604,home!$B$2:$E$405,4,FALSE)</f>
        <v>1.3313999999999999</v>
      </c>
      <c r="K1604" s="12">
        <f t="shared" si="1904"/>
        <v>1.3478000000000001</v>
      </c>
      <c r="L1604" s="12">
        <f t="shared" si="1905"/>
        <v>1.389263283072</v>
      </c>
      <c r="M1604" s="13">
        <f t="shared" si="1906"/>
        <v>6.476025043392572E-2</v>
      </c>
      <c r="N1604" s="13">
        <f t="shared" si="1907"/>
        <v>8.7283865534845087E-2</v>
      </c>
      <c r="O1604" s="13">
        <f t="shared" si="1908"/>
        <v>8.9969038130400567E-2</v>
      </c>
      <c r="P1604" s="13">
        <f t="shared" si="1909"/>
        <v>0.12126026959215389</v>
      </c>
      <c r="Q1604" s="13">
        <f t="shared" si="1910"/>
        <v>5.8820596983932133E-2</v>
      </c>
      <c r="R1604" s="13">
        <f t="shared" si="1911"/>
        <v>6.2495340643935131E-2</v>
      </c>
      <c r="S1604" s="13">
        <f t="shared" si="1912"/>
        <v>5.6763419238797776E-2</v>
      </c>
      <c r="T1604" s="13">
        <f t="shared" si="1913"/>
        <v>8.1717295678152529E-2</v>
      </c>
      <c r="U1604" s="13">
        <f t="shared" si="1914"/>
        <v>8.4231220119895756E-2</v>
      </c>
      <c r="V1604" s="13">
        <f t="shared" si="1915"/>
        <v>1.1809623399382204E-2</v>
      </c>
      <c r="W1604" s="13">
        <f t="shared" si="1916"/>
        <v>2.6426133538314567E-2</v>
      </c>
      <c r="X1604" s="13">
        <f t="shared" si="1917"/>
        <v>3.6712857038337987E-2</v>
      </c>
      <c r="Y1604" s="13">
        <f t="shared" si="1918"/>
        <v>2.5501912150017209E-2</v>
      </c>
      <c r="Z1604" s="13">
        <f t="shared" si="1919"/>
        <v>2.894082737323209E-2</v>
      </c>
      <c r="AA1604" s="13">
        <f t="shared" si="1920"/>
        <v>3.9006447133642208E-2</v>
      </c>
      <c r="AB1604" s="13">
        <f t="shared" si="1921"/>
        <v>2.6286444723361495E-2</v>
      </c>
      <c r="AC1604" s="13">
        <f t="shared" si="1922"/>
        <v>1.3820573843479715E-3</v>
      </c>
      <c r="AD1604" s="13">
        <f t="shared" si="1923"/>
        <v>8.9042856957350942E-3</v>
      </c>
      <c r="AE1604" s="13">
        <f t="shared" si="1924"/>
        <v>1.2370397179067984E-2</v>
      </c>
      <c r="AF1604" s="13">
        <f t="shared" si="1925"/>
        <v>8.5928692989482997E-3</v>
      </c>
      <c r="AG1604" s="13">
        <f t="shared" si="1926"/>
        <v>3.9792526044218346E-3</v>
      </c>
      <c r="AH1604" s="13">
        <f t="shared" si="1927"/>
        <v>1.005160721283911E-2</v>
      </c>
      <c r="AI1604" s="13">
        <f t="shared" si="1928"/>
        <v>1.354755620146455E-2</v>
      </c>
      <c r="AJ1604" s="13">
        <f t="shared" si="1929"/>
        <v>9.1296981241669652E-3</v>
      </c>
      <c r="AK1604" s="13">
        <f t="shared" si="1930"/>
        <v>4.1016690439174101E-3</v>
      </c>
      <c r="AL1604" s="13">
        <f t="shared" si="1931"/>
        <v>1.0351328161638364E-4</v>
      </c>
      <c r="AM1604" s="13">
        <f t="shared" si="1932"/>
        <v>2.4002392521423523E-3</v>
      </c>
      <c r="AN1604" s="13">
        <f t="shared" si="1933"/>
        <v>3.3345642635895663E-3</v>
      </c>
      <c r="AO1604" s="13">
        <f t="shared" si="1934"/>
        <v>2.3162938482245037E-3</v>
      </c>
      <c r="AP1604" s="13">
        <f t="shared" si="1935"/>
        <v>1.0726473320479498E-3</v>
      </c>
      <c r="AQ1604" s="13">
        <f t="shared" si="1936"/>
        <v>3.7254738852483924E-4</v>
      </c>
      <c r="AR1604" s="13">
        <f t="shared" si="1937"/>
        <v>2.7928657673318117E-3</v>
      </c>
      <c r="AS1604" s="13">
        <f t="shared" si="1938"/>
        <v>3.7642244812098155E-3</v>
      </c>
      <c r="AT1604" s="13">
        <f t="shared" si="1939"/>
        <v>2.5367108778872956E-3</v>
      </c>
      <c r="AU1604" s="13">
        <f t="shared" si="1940"/>
        <v>1.1396596404054987E-3</v>
      </c>
      <c r="AV1604" s="13">
        <f t="shared" si="1941"/>
        <v>3.8400831583463283E-4</v>
      </c>
      <c r="AW1604" s="13">
        <f t="shared" si="1942"/>
        <v>5.3839818368804986E-6</v>
      </c>
      <c r="AX1604" s="13">
        <f t="shared" si="1943"/>
        <v>5.3917374400624333E-4</v>
      </c>
      <c r="AY1604" s="13">
        <f t="shared" si="1944"/>
        <v>7.4905428574433572E-4</v>
      </c>
      <c r="AZ1604" s="13">
        <f t="shared" si="1945"/>
        <v>5.2031680810616396E-4</v>
      </c>
      <c r="BA1604" s="13">
        <f t="shared" si="1946"/>
        <v>2.409523456890376E-4</v>
      </c>
      <c r="BB1604" s="13">
        <f t="shared" si="1947"/>
        <v>8.3686561708963005E-5</v>
      </c>
      <c r="BC1604" s="13">
        <f t="shared" si="1948"/>
        <v>2.3252533493760294E-5</v>
      </c>
      <c r="BD1604" s="13">
        <f t="shared" si="1949"/>
        <v>6.4667097751713062E-4</v>
      </c>
      <c r="BE1604" s="13">
        <f t="shared" si="1950"/>
        <v>8.7158314349758859E-4</v>
      </c>
      <c r="BF1604" s="13">
        <f t="shared" si="1951"/>
        <v>5.8735988040302519E-4</v>
      </c>
      <c r="BG1604" s="13">
        <f t="shared" si="1952"/>
        <v>2.6388121560239904E-4</v>
      </c>
      <c r="BH1604" s="13">
        <f t="shared" si="1953"/>
        <v>8.8914775597228365E-5</v>
      </c>
      <c r="BI1604" s="13">
        <f t="shared" si="1954"/>
        <v>2.3967866909988883E-5</v>
      </c>
      <c r="BJ1604" s="14">
        <f t="shared" si="1955"/>
        <v>0.36196219406505048</v>
      </c>
      <c r="BK1604" s="14">
        <f t="shared" si="1956"/>
        <v>0.25682818761596832</v>
      </c>
      <c r="BL1604" s="14">
        <f t="shared" si="1957"/>
        <v>0.35191886827581964</v>
      </c>
      <c r="BM1604" s="14">
        <f t="shared" si="1958"/>
        <v>0.51431704570697045</v>
      </c>
      <c r="BN1604" s="14">
        <f t="shared" si="1959"/>
        <v>0.48458936131919261</v>
      </c>
    </row>
    <row r="1605" spans="1:66" x14ac:dyDescent="0.25">
      <c r="A1605" t="s">
        <v>99</v>
      </c>
      <c r="B1605" t="s">
        <v>92</v>
      </c>
      <c r="C1605" t="s">
        <v>100</v>
      </c>
      <c r="D1605" s="7" t="s">
        <v>554</v>
      </c>
      <c r="E1605" s="10">
        <f>VLOOKUP(A1605,home!$A$2:$E$405,3,FALSE)</f>
        <v>1.3478000000000001</v>
      </c>
      <c r="F1605" s="10">
        <f>VLOOKUP(B1605,home!$B$2:$E$405,3,FALSE)</f>
        <v>0.90300000000000002</v>
      </c>
      <c r="G1605" s="10">
        <f>VLOOKUP(C1605,away!$B$2:$E$405,4,FALSE)</f>
        <v>1.3549</v>
      </c>
      <c r="H1605" s="10">
        <f>VLOOKUP(A1605,away!$A$2:$E$405,3,FALSE)</f>
        <v>1.2736000000000001</v>
      </c>
      <c r="I1605" s="10">
        <f>VLOOKUP(C1605,away!$B$2:$E$405,3,FALSE)</f>
        <v>1.0924</v>
      </c>
      <c r="J1605" s="10">
        <f>VLOOKUP(B1605,home!$B$2:$E$405,4,FALSE)</f>
        <v>1.4408000000000001</v>
      </c>
      <c r="K1605" s="12">
        <f t="shared" si="1904"/>
        <v>1.6489992006600003</v>
      </c>
      <c r="L1605" s="12">
        <f t="shared" si="1905"/>
        <v>2.0045571461120004</v>
      </c>
      <c r="M1605" s="13">
        <f t="shared" si="1906"/>
        <v>2.5898859479882727E-2</v>
      </c>
      <c r="N1605" s="13">
        <f t="shared" si="1907"/>
        <v>4.2707198580332284E-2</v>
      </c>
      <c r="O1605" s="13">
        <f t="shared" si="1908"/>
        <v>5.1915743846549435E-2</v>
      </c>
      <c r="P1605" s="13">
        <f t="shared" si="1909"/>
        <v>8.5609020104629341E-2</v>
      </c>
      <c r="Q1605" s="13">
        <f t="shared" si="1910"/>
        <v>3.5212068160697926E-2</v>
      </c>
      <c r="R1605" s="13">
        <f t="shared" si="1911"/>
        <v>5.2034037661660412E-2</v>
      </c>
      <c r="S1605" s="13">
        <f t="shared" si="1912"/>
        <v>7.074543503515722E-2</v>
      </c>
      <c r="T1605" s="13">
        <f t="shared" si="1913"/>
        <v>7.0584602860909854E-2</v>
      </c>
      <c r="U1605" s="13">
        <f t="shared" si="1914"/>
        <v>8.5804086511190369E-2</v>
      </c>
      <c r="V1605" s="13">
        <f t="shared" si="1915"/>
        <v>2.5983329390066378E-2</v>
      </c>
      <c r="W1605" s="13">
        <f t="shared" si="1916"/>
        <v>1.9354890750192109E-2</v>
      </c>
      <c r="X1605" s="13">
        <f t="shared" si="1917"/>
        <v>3.8797984565514636E-2</v>
      </c>
      <c r="Y1605" s="13">
        <f t="shared" si="1918"/>
        <v>3.888638860777275E-2</v>
      </c>
      <c r="Z1605" s="13">
        <f t="shared" si="1919"/>
        <v>3.476840067858078E-2</v>
      </c>
      <c r="AA1605" s="13">
        <f t="shared" si="1920"/>
        <v>5.7333064927206315E-2</v>
      </c>
      <c r="AB1605" s="13">
        <f t="shared" si="1921"/>
        <v>4.7271089118175562E-2</v>
      </c>
      <c r="AC1605" s="13">
        <f t="shared" si="1922"/>
        <v>5.3680147813729897E-3</v>
      </c>
      <c r="AD1605" s="13">
        <f t="shared" si="1923"/>
        <v>7.9790498439821014E-3</v>
      </c>
      <c r="AE1605" s="13">
        <f t="shared" si="1924"/>
        <v>1.5994461383938161E-2</v>
      </c>
      <c r="AF1605" s="13">
        <f t="shared" si="1925"/>
        <v>1.6030905932692845E-2</v>
      </c>
      <c r="AG1605" s="13">
        <f t="shared" si="1926"/>
        <v>1.0711622348676234E-2</v>
      </c>
      <c r="AH1605" s="13">
        <f t="shared" si="1927"/>
        <v>1.7423811509783609E-2</v>
      </c>
      <c r="AI1605" s="13">
        <f t="shared" si="1928"/>
        <v>2.8731851252083683E-2</v>
      </c>
      <c r="AJ1605" s="13">
        <f t="shared" si="1929"/>
        <v>2.3689399874084013E-2</v>
      </c>
      <c r="AK1605" s="13">
        <f t="shared" si="1930"/>
        <v>1.3021267152159883E-2</v>
      </c>
      <c r="AL1605" s="13">
        <f t="shared" si="1931"/>
        <v>7.0976173402148405E-4</v>
      </c>
      <c r="AM1605" s="13">
        <f t="shared" si="1932"/>
        <v>2.6314893629505558E-3</v>
      </c>
      <c r="AN1605" s="13">
        <f t="shared" si="1933"/>
        <v>5.2749708074202508E-3</v>
      </c>
      <c r="AO1605" s="13">
        <f t="shared" si="1934"/>
        <v>5.2869902137732284E-3</v>
      </c>
      <c r="AP1605" s="13">
        <f t="shared" si="1935"/>
        <v>3.5326913381477794E-3</v>
      </c>
      <c r="AQ1605" s="13">
        <f t="shared" si="1936"/>
        <v>1.7703704167230244E-3</v>
      </c>
      <c r="AR1605" s="13">
        <f t="shared" si="1937"/>
        <v>6.9854051748890547E-3</v>
      </c>
      <c r="AS1605" s="13">
        <f t="shared" si="1938"/>
        <v>1.151892754967828E-2</v>
      </c>
      <c r="AT1605" s="13">
        <f t="shared" si="1939"/>
        <v>9.4973511609399708E-3</v>
      </c>
      <c r="AU1605" s="13">
        <f t="shared" si="1940"/>
        <v>5.2203748242591122E-3</v>
      </c>
      <c r="AV1605" s="13">
        <f t="shared" si="1941"/>
        <v>2.1520984780872155E-3</v>
      </c>
      <c r="AW1605" s="13">
        <f t="shared" si="1942"/>
        <v>6.5170187003515186E-5</v>
      </c>
      <c r="AX1605" s="13">
        <f t="shared" si="1943"/>
        <v>7.2322064267512742E-4</v>
      </c>
      <c r="AY1605" s="13">
        <f t="shared" si="1944"/>
        <v>1.4497371074901398E-3</v>
      </c>
      <c r="AZ1605" s="13">
        <f t="shared" si="1945"/>
        <v>1.4530404394015512E-3</v>
      </c>
      <c r="BA1605" s="13">
        <f t="shared" si="1946"/>
        <v>9.7090086546403347E-4</v>
      </c>
      <c r="BB1605" s="13">
        <f t="shared" si="1947"/>
        <v>4.8655656700806362E-4</v>
      </c>
      <c r="BC1605" s="13">
        <f t="shared" si="1948"/>
        <v>1.9506608867674735E-4</v>
      </c>
      <c r="BD1605" s="13">
        <f t="shared" si="1949"/>
        <v>2.3337739769686006E-3</v>
      </c>
      <c r="BE1605" s="13">
        <f t="shared" si="1950"/>
        <v>3.8483914225423323E-3</v>
      </c>
      <c r="BF1605" s="13">
        <f t="shared" si="1951"/>
        <v>3.172997189799554E-3</v>
      </c>
      <c r="BG1605" s="13">
        <f t="shared" si="1952"/>
        <v>1.7440899432252972E-3</v>
      </c>
      <c r="BH1605" s="13">
        <f t="shared" si="1953"/>
        <v>7.1900073056441487E-4</v>
      </c>
      <c r="BI1605" s="13">
        <f t="shared" si="1954"/>
        <v>2.3712632599493514E-4</v>
      </c>
      <c r="BJ1605" s="14">
        <f t="shared" si="1955"/>
        <v>0.32003420688443934</v>
      </c>
      <c r="BK1605" s="14">
        <f t="shared" si="1956"/>
        <v>0.21576415763262027</v>
      </c>
      <c r="BL1605" s="14">
        <f t="shared" si="1957"/>
        <v>0.4246538886298421</v>
      </c>
      <c r="BM1605" s="14">
        <f t="shared" si="1958"/>
        <v>0.70045915907124368</v>
      </c>
      <c r="BN1605" s="14">
        <f t="shared" si="1959"/>
        <v>0.29337692783375213</v>
      </c>
    </row>
    <row r="1606" spans="1:66" x14ac:dyDescent="0.25">
      <c r="A1606" t="s">
        <v>99</v>
      </c>
      <c r="B1606" t="s">
        <v>417</v>
      </c>
      <c r="C1606" t="s">
        <v>435</v>
      </c>
      <c r="D1606" s="7" t="s">
        <v>554</v>
      </c>
      <c r="E1606" s="10">
        <f>VLOOKUP(A1606,home!$A$2:$E$405,3,FALSE)</f>
        <v>1.3478000000000001</v>
      </c>
      <c r="F1606" s="10">
        <f>VLOOKUP(B1606,home!$B$2:$E$405,3,FALSE)</f>
        <v>0.9032</v>
      </c>
      <c r="G1606" s="10">
        <f>VLOOKUP(C1606,away!$B$2:$E$405,4,FALSE)</f>
        <v>1.4239999999999999</v>
      </c>
      <c r="H1606" s="10">
        <f>VLOOKUP(A1606,away!$A$2:$E$405,3,FALSE)</f>
        <v>1.2736000000000001</v>
      </c>
      <c r="I1606" s="10">
        <f>VLOOKUP(C1606,away!$B$2:$E$405,3,FALSE)</f>
        <v>0.90559999999999996</v>
      </c>
      <c r="J1606" s="10">
        <f>VLOOKUP(B1606,home!$B$2:$E$405,4,FALSE)</f>
        <v>1.0583</v>
      </c>
      <c r="K1606" s="12">
        <f t="shared" si="1904"/>
        <v>1.73348213504</v>
      </c>
      <c r="L1606" s="12">
        <f t="shared" si="1905"/>
        <v>1.220613756928</v>
      </c>
      <c r="M1606" s="13">
        <f t="shared" si="1906"/>
        <v>5.2125766602547974E-2</v>
      </c>
      <c r="N1606" s="13">
        <f t="shared" si="1907"/>
        <v>9.035908518078159E-2</v>
      </c>
      <c r="O1606" s="13">
        <f t="shared" si="1908"/>
        <v>6.3625427805488147E-2</v>
      </c>
      <c r="P1606" s="13">
        <f t="shared" si="1909"/>
        <v>0.11029354243509097</v>
      </c>
      <c r="Q1606" s="13">
        <f t="shared" si="1910"/>
        <v>7.8317929949721254E-2</v>
      </c>
      <c r="R1606" s="13">
        <f t="shared" si="1911"/>
        <v>3.8831036234904068E-2</v>
      </c>
      <c r="S1606" s="13">
        <f t="shared" si="1912"/>
        <v>5.8342861389623163E-2</v>
      </c>
      <c r="T1606" s="13">
        <f t="shared" si="1913"/>
        <v>9.5595942710753182E-2</v>
      </c>
      <c r="U1606" s="13">
        <f t="shared" si="1914"/>
        <v>6.7312907598297111E-2</v>
      </c>
      <c r="V1606" s="13">
        <f t="shared" si="1915"/>
        <v>1.3716485419934955E-2</v>
      </c>
      <c r="W1606" s="13">
        <f t="shared" si="1916"/>
        <v>4.525424414038532E-2</v>
      </c>
      <c r="X1606" s="13">
        <f t="shared" si="1917"/>
        <v>5.5237952957132644E-2</v>
      </c>
      <c r="Y1606" s="13">
        <f t="shared" si="1918"/>
        <v>3.3712102642008912E-2</v>
      </c>
      <c r="Z1606" s="13">
        <f t="shared" si="1919"/>
        <v>1.5799232341364523E-2</v>
      </c>
      <c r="AA1606" s="13">
        <f t="shared" si="1920"/>
        <v>2.7387687011101593E-2</v>
      </c>
      <c r="AB1606" s="13">
        <f t="shared" si="1921"/>
        <v>2.3738033076905838E-2</v>
      </c>
      <c r="AC1606" s="13">
        <f t="shared" si="1922"/>
        <v>1.8139298773520972E-3</v>
      </c>
      <c r="AD1606" s="13">
        <f t="shared" si="1923"/>
        <v>1.9611855938024138E-2</v>
      </c>
      <c r="AE1606" s="13">
        <f t="shared" si="1924"/>
        <v>2.3938501156842349E-2</v>
      </c>
      <c r="AF1606" s="13">
        <f t="shared" si="1925"/>
        <v>1.4609831916139309E-2</v>
      </c>
      <c r="AG1606" s="13">
        <f t="shared" si="1926"/>
        <v>5.9443206077484699E-3</v>
      </c>
      <c r="AH1606" s="13">
        <f t="shared" si="1927"/>
        <v>4.8211900861928267E-3</v>
      </c>
      <c r="AI1606" s="13">
        <f t="shared" si="1928"/>
        <v>8.3574468840472219E-3</v>
      </c>
      <c r="AJ1606" s="13">
        <f t="shared" si="1929"/>
        <v>7.2437424340207881E-3</v>
      </c>
      <c r="AK1606" s="13">
        <f t="shared" si="1930"/>
        <v>4.1856327000687338E-3</v>
      </c>
      <c r="AL1606" s="13">
        <f t="shared" si="1931"/>
        <v>1.5352465004686065E-4</v>
      </c>
      <c r="AM1606" s="13">
        <f t="shared" si="1932"/>
        <v>6.7993603807085974E-3</v>
      </c>
      <c r="AN1606" s="13">
        <f t="shared" si="1933"/>
        <v>8.2993928190041154E-3</v>
      </c>
      <c r="AO1606" s="13">
        <f t="shared" si="1934"/>
        <v>5.0651765245129403E-3</v>
      </c>
      <c r="AP1606" s="13">
        <f t="shared" si="1935"/>
        <v>2.0608747156964174E-3</v>
      </c>
      <c r="AQ1606" s="13">
        <f t="shared" si="1936"/>
        <v>6.288830073210317E-4</v>
      </c>
      <c r="AR1606" s="13">
        <f t="shared" si="1937"/>
        <v>1.1769621887943705E-3</v>
      </c>
      <c r="AS1606" s="13">
        <f t="shared" si="1938"/>
        <v>2.0402429278926167E-3</v>
      </c>
      <c r="AT1606" s="13">
        <f t="shared" si="1939"/>
        <v>1.7683623333217774E-3</v>
      </c>
      <c r="AU1606" s="13">
        <f t="shared" si="1940"/>
        <v>1.0218081710303168E-3</v>
      </c>
      <c r="AV1606" s="13">
        <f t="shared" si="1941"/>
        <v>4.4282155247973783E-4</v>
      </c>
      <c r="AW1606" s="13">
        <f t="shared" si="1942"/>
        <v>9.0234630844782344E-6</v>
      </c>
      <c r="AX1606" s="13">
        <f t="shared" si="1943"/>
        <v>1.9644282916095211E-3</v>
      </c>
      <c r="AY1606" s="13">
        <f t="shared" si="1944"/>
        <v>2.3978081972371498E-3</v>
      </c>
      <c r="AZ1606" s="13">
        <f t="shared" si="1945"/>
        <v>1.4633988360111963E-3</v>
      </c>
      <c r="BA1606" s="13">
        <f t="shared" si="1946"/>
        <v>5.9541491703589639E-4</v>
      </c>
      <c r="BB1606" s="13">
        <f t="shared" si="1947"/>
        <v>1.8169290970353966E-4</v>
      </c>
      <c r="BC1606" s="13">
        <f t="shared" si="1948"/>
        <v>4.4355373024083469E-5</v>
      </c>
      <c r="BD1606" s="13">
        <f t="shared" si="1949"/>
        <v>2.3943603983774981E-4</v>
      </c>
      <c r="BE1606" s="13">
        <f t="shared" si="1950"/>
        <v>4.1505809754346505E-4</v>
      </c>
      <c r="BF1606" s="13">
        <f t="shared" si="1951"/>
        <v>3.5974789854764324E-4</v>
      </c>
      <c r="BG1606" s="13">
        <f t="shared" si="1952"/>
        <v>2.0787218508350728E-4</v>
      </c>
      <c r="BH1606" s="13">
        <f t="shared" si="1953"/>
        <v>9.0085679803497066E-5</v>
      </c>
      <c r="BI1606" s="13">
        <f t="shared" si="1954"/>
        <v>3.1232383312459181E-5</v>
      </c>
      <c r="BJ1606" s="14">
        <f t="shared" si="1955"/>
        <v>0.49208255317140176</v>
      </c>
      <c r="BK1606" s="14">
        <f t="shared" si="1956"/>
        <v>0.23884391857183318</v>
      </c>
      <c r="BL1606" s="14">
        <f t="shared" si="1957"/>
        <v>0.25329673328867341</v>
      </c>
      <c r="BM1606" s="14">
        <f t="shared" si="1958"/>
        <v>0.56408086443058647</v>
      </c>
      <c r="BN1606" s="14">
        <f t="shared" si="1959"/>
        <v>0.43355278820853405</v>
      </c>
    </row>
    <row r="1607" spans="1:66" x14ac:dyDescent="0.25">
      <c r="A1607" t="s">
        <v>99</v>
      </c>
      <c r="B1607" t="s">
        <v>101</v>
      </c>
      <c r="C1607" t="s">
        <v>126</v>
      </c>
      <c r="D1607" s="7" t="s">
        <v>554</v>
      </c>
      <c r="E1607" s="10">
        <f>VLOOKUP(A1607,home!$A$2:$E$405,3,FALSE)</f>
        <v>1.3478000000000001</v>
      </c>
      <c r="F1607" s="10">
        <f>VLOOKUP(B1607,home!$B$2:$E$405,3,FALSE)</f>
        <v>1.0323</v>
      </c>
      <c r="G1607" s="10">
        <f>VLOOKUP(C1607,away!$B$2:$E$405,4,FALSE)</f>
        <v>0.62070000000000003</v>
      </c>
      <c r="H1607" s="10">
        <f>VLOOKUP(A1607,away!$A$2:$E$405,3,FALSE)</f>
        <v>1.2736000000000001</v>
      </c>
      <c r="I1607" s="10">
        <f>VLOOKUP(C1607,away!$B$2:$E$405,3,FALSE)</f>
        <v>0.94899999999999995</v>
      </c>
      <c r="J1607" s="10">
        <f>VLOOKUP(B1607,home!$B$2:$E$405,4,FALSE)</f>
        <v>0.85350000000000004</v>
      </c>
      <c r="K1607" s="12">
        <f t="shared" si="1904"/>
        <v>0.86360097655800017</v>
      </c>
      <c r="L1607" s="12">
        <f t="shared" si="1905"/>
        <v>1.0315797024</v>
      </c>
      <c r="M1607" s="13">
        <f t="shared" si="1906"/>
        <v>0.15029117813967052</v>
      </c>
      <c r="N1607" s="13">
        <f t="shared" si="1907"/>
        <v>0.12979160820947183</v>
      </c>
      <c r="O1607" s="13">
        <f t="shared" si="1908"/>
        <v>0.15503732881866669</v>
      </c>
      <c r="P1607" s="13">
        <f t="shared" si="1909"/>
        <v>0.13389038857074434</v>
      </c>
      <c r="Q1607" s="13">
        <f t="shared" si="1910"/>
        <v>5.6044079799366604E-2</v>
      </c>
      <c r="R1607" s="13">
        <f t="shared" si="1911"/>
        <v>7.9966680761825545E-2</v>
      </c>
      <c r="S1607" s="13">
        <f t="shared" si="1912"/>
        <v>2.9819841013830319E-2</v>
      </c>
      <c r="T1607" s="13">
        <f t="shared" si="1913"/>
        <v>5.7813935160712447E-2</v>
      </c>
      <c r="U1607" s="13">
        <f t="shared" si="1914"/>
        <v>6.905930359801439E-2</v>
      </c>
      <c r="V1607" s="13">
        <f t="shared" si="1915"/>
        <v>2.9517442591408321E-3</v>
      </c>
      <c r="W1607" s="13">
        <f t="shared" si="1916"/>
        <v>1.613324068167583E-2</v>
      </c>
      <c r="X1607" s="13">
        <f t="shared" si="1917"/>
        <v>1.6642723621150726E-2</v>
      </c>
      <c r="Y1607" s="13">
        <f t="shared" si="1918"/>
        <v>8.5841479401160565E-3</v>
      </c>
      <c r="Z1607" s="13">
        <f t="shared" si="1919"/>
        <v>2.7497334914066602E-2</v>
      </c>
      <c r="AA1607" s="13">
        <f t="shared" si="1920"/>
        <v>2.3746725284530312E-2</v>
      </c>
      <c r="AB1607" s="13">
        <f t="shared" si="1921"/>
        <v>1.0253847572887465E-2</v>
      </c>
      <c r="AC1607" s="13">
        <f t="shared" si="1922"/>
        <v>1.6435187294000218E-4</v>
      </c>
      <c r="AD1607" s="13">
        <f t="shared" si="1923"/>
        <v>3.4831706019351257E-3</v>
      </c>
      <c r="AE1607" s="13">
        <f t="shared" si="1924"/>
        <v>3.5931680929526654E-3</v>
      </c>
      <c r="AF1607" s="13">
        <f t="shared" si="1925"/>
        <v>1.8533196360006427E-3</v>
      </c>
      <c r="AG1607" s="13">
        <f t="shared" si="1926"/>
        <v>6.3728230618587318E-4</v>
      </c>
      <c r="AH1607" s="13">
        <f t="shared" si="1927"/>
        <v>7.091423141861489E-3</v>
      </c>
      <c r="AI1607" s="13">
        <f t="shared" si="1928"/>
        <v>6.124159950497584E-3</v>
      </c>
      <c r="AJ1607" s="13">
        <f t="shared" si="1929"/>
        <v>2.6444152569235534E-3</v>
      </c>
      <c r="AK1607" s="13">
        <f t="shared" si="1930"/>
        <v>7.6123986610135191E-4</v>
      </c>
      <c r="AL1607" s="13">
        <f t="shared" si="1931"/>
        <v>5.8566674112612011E-6</v>
      </c>
      <c r="AM1607" s="13">
        <f t="shared" si="1932"/>
        <v>6.0161390666985852E-4</v>
      </c>
      <c r="AN1607" s="13">
        <f t="shared" si="1933"/>
        <v>6.2061269480219396E-4</v>
      </c>
      <c r="AO1607" s="13">
        <f t="shared" si="1934"/>
        <v>3.2010572950485458E-4</v>
      </c>
      <c r="AP1607" s="13">
        <f t="shared" si="1935"/>
        <v>1.1007152439305094E-4</v>
      </c>
      <c r="AQ1607" s="13">
        <f t="shared" si="1936"/>
        <v>2.8386887594024455E-5</v>
      </c>
      <c r="AR1607" s="13">
        <f t="shared" si="1937"/>
        <v>1.4630736348547897E-3</v>
      </c>
      <c r="AS1607" s="13">
        <f t="shared" si="1938"/>
        <v>1.2635118198368596E-3</v>
      </c>
      <c r="AT1607" s="13">
        <f t="shared" si="1939"/>
        <v>5.4558502075184383E-4</v>
      </c>
      <c r="AU1607" s="13">
        <f t="shared" si="1940"/>
        <v>1.5705591890556974E-4</v>
      </c>
      <c r="AV1607" s="13">
        <f t="shared" si="1941"/>
        <v>3.3908411235266022E-5</v>
      </c>
      <c r="AW1607" s="13">
        <f t="shared" si="1942"/>
        <v>1.449318961901039E-7</v>
      </c>
      <c r="AX1607" s="13">
        <f t="shared" si="1943"/>
        <v>8.6592392885160549E-5</v>
      </c>
      <c r="AY1607" s="13">
        <f t="shared" si="1944"/>
        <v>8.9326954882577785E-5</v>
      </c>
      <c r="AZ1607" s="13">
        <f t="shared" si="1945"/>
        <v>4.6073936767033902E-5</v>
      </c>
      <c r="BA1607" s="13">
        <f t="shared" si="1946"/>
        <v>1.5842979326177751E-5</v>
      </c>
      <c r="BB1607" s="13">
        <f t="shared" si="1947"/>
        <v>4.0858239746069498E-6</v>
      </c>
      <c r="BC1607" s="13">
        <f t="shared" si="1948"/>
        <v>8.4297061595676452E-7</v>
      </c>
      <c r="BD1607" s="13">
        <f t="shared" si="1949"/>
        <v>2.5154617747213162E-4</v>
      </c>
      <c r="BE1607" s="13">
        <f t="shared" si="1950"/>
        <v>2.1723552451436489E-4</v>
      </c>
      <c r="BF1607" s="13">
        <f t="shared" si="1951"/>
        <v>9.3802405556847444E-5</v>
      </c>
      <c r="BG1607" s="13">
        <f t="shared" si="1952"/>
        <v>2.7002616347461011E-5</v>
      </c>
      <c r="BH1607" s="13">
        <f t="shared" si="1953"/>
        <v>5.8298714618220866E-6</v>
      </c>
      <c r="BI1607" s="13">
        <f t="shared" si="1954"/>
        <v>1.0069365375274342E-6</v>
      </c>
      <c r="BJ1607" s="14">
        <f t="shared" si="1955"/>
        <v>0.2965002318509834</v>
      </c>
      <c r="BK1607" s="14">
        <f t="shared" si="1956"/>
        <v>0.31721268747861986</v>
      </c>
      <c r="BL1607" s="14">
        <f t="shared" si="1957"/>
        <v>0.35874468258878284</v>
      </c>
      <c r="BM1607" s="14">
        <f t="shared" si="1958"/>
        <v>0.29484449050972078</v>
      </c>
      <c r="BN1607" s="14">
        <f t="shared" si="1959"/>
        <v>0.70502126429974554</v>
      </c>
    </row>
    <row r="1608" spans="1:66" x14ac:dyDescent="0.25">
      <c r="A1608" t="s">
        <v>99</v>
      </c>
      <c r="B1608" t="s">
        <v>119</v>
      </c>
      <c r="C1608" t="s">
        <v>416</v>
      </c>
      <c r="D1608" s="7" t="s">
        <v>554</v>
      </c>
      <c r="E1608" s="10">
        <f>VLOOKUP(A1608,home!$A$2:$E$405,3,FALSE)</f>
        <v>1.3478000000000001</v>
      </c>
      <c r="F1608" s="10">
        <f>VLOOKUP(B1608,home!$B$2:$E$405,3,FALSE)</f>
        <v>0.8387</v>
      </c>
      <c r="G1608" s="10">
        <f>VLOOKUP(C1608,away!$B$2:$E$405,4,FALSE)</f>
        <v>1.5282</v>
      </c>
      <c r="H1608" s="10">
        <f>VLOOKUP(A1608,away!$A$2:$E$405,3,FALSE)</f>
        <v>1.2736000000000001</v>
      </c>
      <c r="I1608" s="10">
        <f>VLOOKUP(C1608,away!$B$2:$E$405,3,FALSE)</f>
        <v>0.74099999999999999</v>
      </c>
      <c r="J1608" s="10">
        <f>VLOOKUP(B1608,home!$B$2:$E$405,4,FALSE)</f>
        <v>1.4338</v>
      </c>
      <c r="K1608" s="12">
        <f t="shared" si="1904"/>
        <v>1.727477066052</v>
      </c>
      <c r="L1608" s="12">
        <f t="shared" si="1905"/>
        <v>1.3531309708800001</v>
      </c>
      <c r="M1608" s="13">
        <f t="shared" si="1906"/>
        <v>4.593132021768602E-2</v>
      </c>
      <c r="N1608" s="13">
        <f t="shared" si="1907"/>
        <v>7.934530228954316E-2</v>
      </c>
      <c r="O1608" s="13">
        <f t="shared" si="1908"/>
        <v>6.2151091919957664E-2</v>
      </c>
      <c r="P1608" s="13">
        <f t="shared" si="1909"/>
        <v>0.10736458592181664</v>
      </c>
      <c r="Q1608" s="13">
        <f t="shared" si="1910"/>
        <v>6.8533595002074538E-2</v>
      </c>
      <c r="R1608" s="13">
        <f t="shared" si="1911"/>
        <v>4.2049283675452222E-2</v>
      </c>
      <c r="S1608" s="13">
        <f t="shared" si="1912"/>
        <v>6.2741252894166627E-2</v>
      </c>
      <c r="T1608" s="13">
        <f t="shared" si="1913"/>
        <v>9.2734929943053851E-2</v>
      </c>
      <c r="U1608" s="13">
        <f t="shared" si="1914"/>
        <v>7.2639173193258466E-2</v>
      </c>
      <c r="V1608" s="13">
        <f t="shared" si="1915"/>
        <v>1.6295316585412049E-2</v>
      </c>
      <c r="W1608" s="13">
        <f t="shared" si="1916"/>
        <v>3.94634045400599E-2</v>
      </c>
      <c r="X1608" s="13">
        <f t="shared" si="1917"/>
        <v>5.3399154899521462E-2</v>
      </c>
      <c r="Y1608" s="13">
        <f t="shared" si="1918"/>
        <v>3.6128025156680496E-2</v>
      </c>
      <c r="Z1608" s="13">
        <f t="shared" si="1919"/>
        <v>1.8966062681524405E-2</v>
      </c>
      <c r="AA1608" s="13">
        <f t="shared" si="1920"/>
        <v>3.2763438315638105E-2</v>
      </c>
      <c r="AB1608" s="13">
        <f t="shared" si="1921"/>
        <v>2.8299044147637106E-2</v>
      </c>
      <c r="AC1608" s="13">
        <f t="shared" si="1922"/>
        <v>2.3806466771556152E-3</v>
      </c>
      <c r="AD1608" s="13">
        <f t="shared" si="1923"/>
        <v>1.7043031572821478E-2</v>
      </c>
      <c r="AE1608" s="13">
        <f t="shared" si="1924"/>
        <v>2.3061453858870422E-2</v>
      </c>
      <c r="AF1608" s="13">
        <f t="shared" si="1925"/>
        <v>1.560258372497883E-2</v>
      </c>
      <c r="AG1608" s="13">
        <f t="shared" si="1926"/>
        <v>7.0374464213390315E-3</v>
      </c>
      <c r="AH1608" s="13">
        <f t="shared" si="1927"/>
        <v>6.4158917025055103E-3</v>
      </c>
      <c r="AI1608" s="13">
        <f t="shared" si="1928"/>
        <v>1.1083305774351591E-2</v>
      </c>
      <c r="AJ1608" s="13">
        <f t="shared" si="1929"/>
        <v>9.5730782706170397E-3</v>
      </c>
      <c r="AK1608" s="13">
        <f t="shared" si="1930"/>
        <v>5.5124243880038913E-3</v>
      </c>
      <c r="AL1608" s="13">
        <f t="shared" si="1931"/>
        <v>2.2259072328649756E-4</v>
      </c>
      <c r="AM1608" s="13">
        <f t="shared" si="1932"/>
        <v>5.8882892356098464E-3</v>
      </c>
      <c r="AN1608" s="13">
        <f t="shared" si="1933"/>
        <v>7.967626530203005E-3</v>
      </c>
      <c r="AO1608" s="13">
        <f t="shared" si="1934"/>
        <v>5.3906211112114202E-3</v>
      </c>
      <c r="AP1608" s="13">
        <f t="shared" si="1935"/>
        <v>2.4314054592865782E-3</v>
      </c>
      <c r="AQ1608" s="13">
        <f t="shared" si="1936"/>
        <v>8.2250250743184461E-4</v>
      </c>
      <c r="AR1608" s="13">
        <f t="shared" si="1937"/>
        <v>1.7363083536944457E-3</v>
      </c>
      <c r="AS1608" s="13">
        <f t="shared" si="1938"/>
        <v>2.9994328606016596E-3</v>
      </c>
      <c r="AT1608" s="13">
        <f t="shared" si="1939"/>
        <v>2.5907257389260569E-3</v>
      </c>
      <c r="AU1608" s="13">
        <f t="shared" si="1940"/>
        <v>1.491806432808461E-3</v>
      </c>
      <c r="AV1608" s="13">
        <f t="shared" si="1941"/>
        <v>6.4426534991636562E-4</v>
      </c>
      <c r="AW1608" s="13">
        <f t="shared" si="1942"/>
        <v>1.4452956139749654E-5</v>
      </c>
      <c r="AX1608" s="13">
        <f t="shared" si="1943"/>
        <v>1.6953141021328125E-3</v>
      </c>
      <c r="AY1608" s="13">
        <f t="shared" si="1944"/>
        <v>2.2939820169655283E-3</v>
      </c>
      <c r="AZ1608" s="13">
        <f t="shared" si="1945"/>
        <v>1.552029056898913E-3</v>
      </c>
      <c r="BA1608" s="13">
        <f t="shared" si="1946"/>
        <v>7.0003286153186577E-4</v>
      </c>
      <c r="BB1608" s="13">
        <f t="shared" si="1947"/>
        <v>2.3680903639312944E-4</v>
      </c>
      <c r="BC1608" s="13">
        <f t="shared" si="1948"/>
        <v>6.4086728265558586E-5</v>
      </c>
      <c r="BD1608" s="13">
        <f t="shared" si="1949"/>
        <v>3.9157543473026954E-4</v>
      </c>
      <c r="BE1608" s="13">
        <f t="shared" si="1950"/>
        <v>6.7643758312588243E-4</v>
      </c>
      <c r="BF1608" s="13">
        <f t="shared" si="1951"/>
        <v>5.842652057328028E-4</v>
      </c>
      <c r="BG1608" s="13">
        <f t="shared" si="1952"/>
        <v>3.3643491446518997E-4</v>
      </c>
      <c r="BH1608" s="13">
        <f t="shared" si="1953"/>
        <v>1.4529589973944561E-4</v>
      </c>
      <c r="BI1608" s="13">
        <f t="shared" si="1954"/>
        <v>5.0199066918256586E-5</v>
      </c>
      <c r="BJ1608" s="14">
        <f t="shared" si="1955"/>
        <v>0.46139162605487366</v>
      </c>
      <c r="BK1608" s="14">
        <f t="shared" si="1956"/>
        <v>0.23722969503648902</v>
      </c>
      <c r="BL1608" s="14">
        <f t="shared" si="1957"/>
        <v>0.28213347822808033</v>
      </c>
      <c r="BM1608" s="14">
        <f t="shared" si="1958"/>
        <v>0.5920661539136115</v>
      </c>
      <c r="BN1608" s="14">
        <f t="shared" si="1959"/>
        <v>0.40537517902653031</v>
      </c>
    </row>
    <row r="1609" spans="1:66" x14ac:dyDescent="0.25">
      <c r="A1609" t="s">
        <v>145</v>
      </c>
      <c r="B1609" t="s">
        <v>349</v>
      </c>
      <c r="C1609" t="s">
        <v>391</v>
      </c>
      <c r="D1609" s="7" t="s">
        <v>554</v>
      </c>
      <c r="E1609" s="10">
        <f>VLOOKUP(A1609,home!$A$2:$E$405,3,FALSE)</f>
        <v>1.4406000000000001</v>
      </c>
      <c r="F1609" s="10">
        <f>VLOOKUP(B1609,home!$B$2:$E$405,3,FALSE)</f>
        <v>0.87680000000000002</v>
      </c>
      <c r="G1609" s="10">
        <f>VLOOKUP(C1609,away!$B$2:$E$405,4,FALSE)</f>
        <v>1.9501999999999999</v>
      </c>
      <c r="H1609" s="10">
        <f>VLOOKUP(A1609,away!$A$2:$E$405,3,FALSE)</f>
        <v>1.2678</v>
      </c>
      <c r="I1609" s="10">
        <f>VLOOKUP(C1609,away!$B$2:$E$405,3,FALSE)</f>
        <v>0.82630000000000003</v>
      </c>
      <c r="J1609" s="10">
        <f>VLOOKUP(B1609,home!$B$2:$E$405,4,FALSE)</f>
        <v>1.1209</v>
      </c>
      <c r="K1609" s="12">
        <f t="shared" si="1904"/>
        <v>2.4633328796160003</v>
      </c>
      <c r="L1609" s="12">
        <f t="shared" si="1905"/>
        <v>1.174235941626</v>
      </c>
      <c r="M1609" s="13">
        <f t="shared" si="1906"/>
        <v>2.6316245753544684E-2</v>
      </c>
      <c r="N1609" s="13">
        <f t="shared" si="1907"/>
        <v>6.4825673432761563E-2</v>
      </c>
      <c r="O1609" s="13">
        <f t="shared" si="1908"/>
        <v>3.090148161247476E-2</v>
      </c>
      <c r="P1609" s="13">
        <f t="shared" si="1909"/>
        <v>7.6120635684858329E-2</v>
      </c>
      <c r="Q1609" s="13">
        <f t="shared" si="1910"/>
        <v>7.9843606405085518E-2</v>
      </c>
      <c r="R1609" s="13">
        <f t="shared" si="1911"/>
        <v>1.8142815179431414E-2</v>
      </c>
      <c r="S1609" s="13">
        <f t="shared" si="1912"/>
        <v>5.5045381770369516E-2</v>
      </c>
      <c r="T1609" s="13">
        <f t="shared" si="1913"/>
        <v>9.3755232349891304E-2</v>
      </c>
      <c r="U1609" s="13">
        <f t="shared" si="1914"/>
        <v>4.4691793160289664E-2</v>
      </c>
      <c r="V1609" s="13">
        <f t="shared" si="1915"/>
        <v>1.7691182055867744E-2</v>
      </c>
      <c r="W1609" s="13">
        <f t="shared" si="1916"/>
        <v>6.5560460294921935E-2</v>
      </c>
      <c r="X1609" s="13">
        <f t="shared" si="1917"/>
        <v>7.6983448827841638E-2</v>
      </c>
      <c r="Y1609" s="13">
        <f t="shared" si="1918"/>
        <v>4.5198366261988802E-2</v>
      </c>
      <c r="Z1609" s="13">
        <f t="shared" si="1919"/>
        <v>7.1013152219887073E-3</v>
      </c>
      <c r="AA1609" s="13">
        <f t="shared" si="1920"/>
        <v>1.7492903274842379E-2</v>
      </c>
      <c r="AB1609" s="13">
        <f t="shared" si="1921"/>
        <v>2.1545421898430825E-2</v>
      </c>
      <c r="AC1609" s="13">
        <f t="shared" si="1922"/>
        <v>3.1982716035963816E-3</v>
      </c>
      <c r="AD1609" s="13">
        <f t="shared" si="1923"/>
        <v>4.0374309361810141E-2</v>
      </c>
      <c r="AE1609" s="13">
        <f t="shared" si="1924"/>
        <v>4.7408965170964552E-2</v>
      </c>
      <c r="AF1609" s="13">
        <f t="shared" si="1925"/>
        <v>2.7834655429520901E-2</v>
      </c>
      <c r="AG1609" s="13">
        <f t="shared" si="1926"/>
        <v>1.0894817609372906E-2</v>
      </c>
      <c r="AH1609" s="13">
        <f t="shared" si="1927"/>
        <v>2.0846548916187407E-3</v>
      </c>
      <c r="AI1609" s="13">
        <f t="shared" si="1928"/>
        <v>5.1351989371767734E-3</v>
      </c>
      <c r="AJ1609" s="13">
        <f t="shared" si="1929"/>
        <v>6.3248521926583439E-3</v>
      </c>
      <c r="AK1609" s="13">
        <f t="shared" si="1930"/>
        <v>5.1934054549622171E-3</v>
      </c>
      <c r="AL1609" s="13">
        <f t="shared" si="1931"/>
        <v>3.7004437462481981E-4</v>
      </c>
      <c r="AM1609" s="13">
        <f t="shared" si="1932"/>
        <v>1.9891072748546998E-2</v>
      </c>
      <c r="AN1609" s="13">
        <f t="shared" si="1933"/>
        <v>2.3356812538841348E-2</v>
      </c>
      <c r="AO1609" s="13">
        <f t="shared" si="1934"/>
        <v>1.3713204382464168E-2</v>
      </c>
      <c r="AP1609" s="13">
        <f t="shared" si="1935"/>
        <v>5.3675124869175311E-3</v>
      </c>
      <c r="AQ1609" s="13">
        <f t="shared" si="1936"/>
        <v>1.5756815198162311E-3</v>
      </c>
      <c r="AR1609" s="13">
        <f t="shared" si="1937"/>
        <v>4.8957533992503583E-4</v>
      </c>
      <c r="AS1609" s="13">
        <f t="shared" si="1938"/>
        <v>1.2059870318865205E-3</v>
      </c>
      <c r="AT1609" s="13">
        <f t="shared" si="1939"/>
        <v>1.4853737540182885E-3</v>
      </c>
      <c r="AU1609" s="13">
        <f t="shared" si="1940"/>
        <v>1.2196566689306328E-3</v>
      </c>
      <c r="AV1609" s="13">
        <f t="shared" si="1941"/>
        <v>7.5110509360493897E-4</v>
      </c>
      <c r="AW1609" s="13">
        <f t="shared" si="1942"/>
        <v>2.9732387121717399E-5</v>
      </c>
      <c r="AX1609" s="13">
        <f t="shared" si="1943"/>
        <v>8.1663889187216024E-3</v>
      </c>
      <c r="AY1609" s="13">
        <f t="shared" si="1944"/>
        <v>9.5892673816591906E-3</v>
      </c>
      <c r="AZ1609" s="13">
        <f t="shared" si="1945"/>
        <v>5.6300312067030338E-3</v>
      </c>
      <c r="BA1609" s="13">
        <f t="shared" si="1946"/>
        <v>2.2036616651288999E-3</v>
      </c>
      <c r="BB1609" s="13">
        <f t="shared" si="1947"/>
        <v>6.4690468259443856E-4</v>
      </c>
      <c r="BC1609" s="13">
        <f t="shared" si="1948"/>
        <v>1.5192374582170985E-4</v>
      </c>
      <c r="BD1609" s="13">
        <f t="shared" si="1949"/>
        <v>9.5812826712290486E-5</v>
      </c>
      <c r="BE1609" s="13">
        <f t="shared" si="1950"/>
        <v>2.3601888632933537E-4</v>
      </c>
      <c r="BF1609" s="13">
        <f t="shared" si="1951"/>
        <v>2.9069654145270164E-4</v>
      </c>
      <c r="BG1609" s="13">
        <f t="shared" si="1952"/>
        <v>2.3869411618369847E-4</v>
      </c>
      <c r="BH1609" s="13">
        <f t="shared" si="1953"/>
        <v>1.4699576614154661E-4</v>
      </c>
      <c r="BI1609" s="13">
        <f t="shared" si="1954"/>
        <v>7.24199007801632E-5</v>
      </c>
      <c r="BJ1609" s="14">
        <f t="shared" si="1955"/>
        <v>0.64297199642137448</v>
      </c>
      <c r="BK1609" s="14">
        <f t="shared" si="1956"/>
        <v>0.18833102862452067</v>
      </c>
      <c r="BL1609" s="14">
        <f t="shared" si="1957"/>
        <v>0.15774486252785025</v>
      </c>
      <c r="BM1609" s="14">
        <f t="shared" si="1958"/>
        <v>0.69043920973304029</v>
      </c>
      <c r="BN1609" s="14">
        <f t="shared" si="1959"/>
        <v>0.29615045806815626</v>
      </c>
    </row>
    <row r="1610" spans="1:66" x14ac:dyDescent="0.25">
      <c r="A1610" t="s">
        <v>145</v>
      </c>
      <c r="B1610" t="s">
        <v>360</v>
      </c>
      <c r="C1610" t="s">
        <v>133</v>
      </c>
      <c r="D1610" s="7" t="s">
        <v>554</v>
      </c>
      <c r="E1610" s="10">
        <f>VLOOKUP(A1610,home!$A$2:$E$405,3,FALSE)</f>
        <v>1.4406000000000001</v>
      </c>
      <c r="F1610" s="10">
        <f>VLOOKUP(B1610,home!$B$2:$E$405,3,FALSE)</f>
        <v>1.0908</v>
      </c>
      <c r="G1610" s="10">
        <f>VLOOKUP(C1610,away!$B$2:$E$405,4,FALSE)</f>
        <v>1.3448</v>
      </c>
      <c r="H1610" s="10">
        <f>VLOOKUP(A1610,away!$A$2:$E$405,3,FALSE)</f>
        <v>1.2678</v>
      </c>
      <c r="I1610" s="10">
        <f>VLOOKUP(C1610,away!$B$2:$E$405,3,FALSE)</f>
        <v>0.79079999999999995</v>
      </c>
      <c r="J1610" s="10">
        <f>VLOOKUP(B1610,home!$B$2:$E$405,4,FALSE)</f>
        <v>1.0892999999999999</v>
      </c>
      <c r="K1610" s="12">
        <f t="shared" si="1904"/>
        <v>2.1132274343040001</v>
      </c>
      <c r="L1610" s="12">
        <f t="shared" si="1905"/>
        <v>1.092106298232</v>
      </c>
      <c r="M1610" s="13">
        <f t="shared" si="1906"/>
        <v>4.0545368071192377E-2</v>
      </c>
      <c r="N1610" s="13">
        <f t="shared" si="1907"/>
        <v>8.5681584141997197E-2</v>
      </c>
      <c r="O1610" s="13">
        <f t="shared" si="1908"/>
        <v>4.4279851834683831E-2</v>
      </c>
      <c r="P1610" s="13">
        <f t="shared" si="1909"/>
        <v>9.3573397683970189E-2</v>
      </c>
      <c r="Q1610" s="13">
        <f t="shared" si="1910"/>
        <v>9.0532337111747532E-2</v>
      </c>
      <c r="R1610" s="13">
        <f t="shared" si="1911"/>
        <v>2.4179152536718998E-2</v>
      </c>
      <c r="S1610" s="13">
        <f t="shared" si="1912"/>
        <v>5.3988785714980309E-2</v>
      </c>
      <c r="T1610" s="13">
        <f t="shared" si="1913"/>
        <v>9.8870935553402095E-2</v>
      </c>
      <c r="U1610" s="13">
        <f t="shared" si="1914"/>
        <v>5.1096048478815749E-2</v>
      </c>
      <c r="V1610" s="13">
        <f t="shared" si="1915"/>
        <v>1.3844338265750435E-2</v>
      </c>
      <c r="W1610" s="13">
        <f t="shared" si="1916"/>
        <v>6.3771806158734345E-2</v>
      </c>
      <c r="X1610" s="13">
        <f t="shared" si="1917"/>
        <v>6.9645591155584025E-2</v>
      </c>
      <c r="Y1610" s="13">
        <f t="shared" si="1918"/>
        <v>3.8030194372552097E-2</v>
      </c>
      <c r="Z1610" s="13">
        <f t="shared" si="1919"/>
        <v>8.8020682570876859E-3</v>
      </c>
      <c r="AA1610" s="13">
        <f t="shared" si="1920"/>
        <v>1.8600772119494093E-2</v>
      </c>
      <c r="AB1610" s="13">
        <f t="shared" si="1921"/>
        <v>1.9653830971075942E-2</v>
      </c>
      <c r="AC1610" s="13">
        <f t="shared" si="1922"/>
        <v>1.996932436181442E-3</v>
      </c>
      <c r="AD1610" s="13">
        <f t="shared" si="1923"/>
        <v>3.3691082577438546E-2</v>
      </c>
      <c r="AE1610" s="13">
        <f t="shared" si="1924"/>
        <v>3.6794243477075037E-2</v>
      </c>
      <c r="AF1610" s="13">
        <f t="shared" si="1925"/>
        <v>2.0091612519997668E-2</v>
      </c>
      <c r="AG1610" s="13">
        <f t="shared" si="1926"/>
        <v>7.3140588582421189E-3</v>
      </c>
      <c r="AH1610" s="13">
        <f t="shared" si="1927"/>
        <v>2.4031985452583554E-3</v>
      </c>
      <c r="AI1610" s="13">
        <f t="shared" si="1928"/>
        <v>5.0785050959194205E-3</v>
      </c>
      <c r="AJ1610" s="13">
        <f t="shared" si="1929"/>
        <v>5.3660181469747936E-3</v>
      </c>
      <c r="AK1610" s="13">
        <f t="shared" si="1930"/>
        <v>3.7798722537200828E-3</v>
      </c>
      <c r="AL1610" s="13">
        <f t="shared" si="1931"/>
        <v>1.8434633783146243E-4</v>
      </c>
      <c r="AM1610" s="13">
        <f t="shared" si="1932"/>
        <v>1.4239383998808927E-2</v>
      </c>
      <c r="AN1610" s="13">
        <f t="shared" si="1933"/>
        <v>1.5550920948043192E-2</v>
      </c>
      <c r="AO1610" s="13">
        <f t="shared" si="1934"/>
        <v>8.491629355332958E-3</v>
      </c>
      <c r="AP1610" s="13">
        <f t="shared" si="1935"/>
        <v>3.0912539670702867E-3</v>
      </c>
      <c r="AQ1610" s="13">
        <f t="shared" si="1936"/>
        <v>8.4399448171802879E-4</v>
      </c>
      <c r="AR1610" s="13">
        <f t="shared" si="1937"/>
        <v>5.2490965343572626E-4</v>
      </c>
      <c r="AS1610" s="13">
        <f t="shared" si="1938"/>
        <v>1.1092534801713818E-3</v>
      </c>
      <c r="AT1610" s="13">
        <f t="shared" si="1939"/>
        <v>1.1720524429476762E-3</v>
      </c>
      <c r="AU1610" s="13">
        <f t="shared" si="1940"/>
        <v>8.2560445896001774E-4</v>
      </c>
      <c r="AV1610" s="13">
        <f t="shared" si="1941"/>
        <v>4.3617249813950498E-4</v>
      </c>
      <c r="AW1610" s="13">
        <f t="shared" si="1942"/>
        <v>1.1817977683664251E-5</v>
      </c>
      <c r="AX1610" s="13">
        <f t="shared" si="1943"/>
        <v>5.0151761523120767E-3</v>
      </c>
      <c r="AY1610" s="13">
        <f t="shared" si="1944"/>
        <v>5.4771054626829461E-3</v>
      </c>
      <c r="AZ1610" s="13">
        <f t="shared" si="1945"/>
        <v>2.9907906859384693E-3</v>
      </c>
      <c r="BA1610" s="13">
        <f t="shared" si="1946"/>
        <v>1.0887537816023352E-3</v>
      </c>
      <c r="BB1610" s="13">
        <f t="shared" si="1947"/>
        <v>2.9725871552795438E-4</v>
      </c>
      <c r="BC1610" s="13">
        <f t="shared" si="1948"/>
        <v>6.49276230864867E-5</v>
      </c>
      <c r="BD1610" s="13">
        <f t="shared" si="1949"/>
        <v>9.5542856419988787E-5</v>
      </c>
      <c r="BE1610" s="13">
        <f t="shared" si="1950"/>
        <v>2.0190378533848838E-4</v>
      </c>
      <c r="BF1610" s="13">
        <f t="shared" si="1951"/>
        <v>2.1333430913355971E-4</v>
      </c>
      <c r="BG1610" s="13">
        <f t="shared" si="1952"/>
        <v>1.5027463824644294E-4</v>
      </c>
      <c r="BH1610" s="13">
        <f t="shared" si="1953"/>
        <v>7.9391122055623081E-5</v>
      </c>
      <c r="BI1610" s="13">
        <f t="shared" si="1954"/>
        <v>3.3554299433624005E-5</v>
      </c>
      <c r="BJ1610" s="14">
        <f t="shared" si="1955"/>
        <v>0.60157464109889458</v>
      </c>
      <c r="BK1610" s="14">
        <f t="shared" si="1956"/>
        <v>0.20961027397258916</v>
      </c>
      <c r="BL1610" s="14">
        <f t="shared" si="1957"/>
        <v>0.17927924352694338</v>
      </c>
      <c r="BM1610" s="14">
        <f t="shared" si="1958"/>
        <v>0.6150092479902054</v>
      </c>
      <c r="BN1610" s="14">
        <f t="shared" si="1959"/>
        <v>0.3787916913803101</v>
      </c>
    </row>
    <row r="1611" spans="1:66" x14ac:dyDescent="0.25">
      <c r="A1611" t="s">
        <v>145</v>
      </c>
      <c r="B1611" t="s">
        <v>434</v>
      </c>
      <c r="C1611" t="s">
        <v>366</v>
      </c>
      <c r="D1611" s="7" t="s">
        <v>554</v>
      </c>
      <c r="E1611" s="10">
        <f>VLOOKUP(A1611,home!$A$2:$E$405,3,FALSE)</f>
        <v>1.4406000000000001</v>
      </c>
      <c r="F1611" s="10">
        <f>VLOOKUP(B1611,home!$B$2:$E$405,3,FALSE)</f>
        <v>0.86770000000000003</v>
      </c>
      <c r="G1611" s="10">
        <f>VLOOKUP(C1611,away!$B$2:$E$405,4,FALSE)</f>
        <v>0.79830000000000001</v>
      </c>
      <c r="H1611" s="10">
        <f>VLOOKUP(A1611,away!$A$2:$E$405,3,FALSE)</f>
        <v>1.2678</v>
      </c>
      <c r="I1611" s="10">
        <f>VLOOKUP(C1611,away!$B$2:$E$405,3,FALSE)</f>
        <v>1.0254000000000001</v>
      </c>
      <c r="J1611" s="10">
        <f>VLOOKUP(B1611,home!$B$2:$E$405,4,FALSE)</f>
        <v>1.262</v>
      </c>
      <c r="K1611" s="12">
        <f t="shared" si="1904"/>
        <v>0.9978818813460002</v>
      </c>
      <c r="L1611" s="12">
        <f t="shared" si="1905"/>
        <v>1.6406026754400003</v>
      </c>
      <c r="M1611" s="13">
        <f t="shared" si="1906"/>
        <v>7.1469495492495552E-2</v>
      </c>
      <c r="N1611" s="13">
        <f t="shared" si="1907"/>
        <v>7.131811462090093E-2</v>
      </c>
      <c r="O1611" s="13">
        <f t="shared" si="1908"/>
        <v>0.11725304551733524</v>
      </c>
      <c r="P1611" s="13">
        <f t="shared" si="1909"/>
        <v>0.11700468965438668</v>
      </c>
      <c r="Q1611" s="13">
        <f t="shared" si="1910"/>
        <v>3.5583527195977155E-2</v>
      </c>
      <c r="R1611" s="13">
        <f t="shared" si="1911"/>
        <v>9.6182830089614202E-2</v>
      </c>
      <c r="S1611" s="13">
        <f t="shared" si="1912"/>
        <v>4.7887904156805036E-2</v>
      </c>
      <c r="T1611" s="13">
        <f t="shared" si="1913"/>
        <v>5.8378429919312129E-2</v>
      </c>
      <c r="U1611" s="13">
        <f t="shared" si="1914"/>
        <v>9.5979103443006877E-2</v>
      </c>
      <c r="V1611" s="13">
        <f t="shared" si="1915"/>
        <v>8.7109570709620297E-3</v>
      </c>
      <c r="W1611" s="13">
        <f t="shared" si="1916"/>
        <v>1.1836052354416083E-2</v>
      </c>
      <c r="X1611" s="13">
        <f t="shared" si="1917"/>
        <v>1.9418259159302943E-2</v>
      </c>
      <c r="Y1611" s="13">
        <f t="shared" si="1918"/>
        <v>1.5928823964569853E-2</v>
      </c>
      <c r="Z1611" s="13">
        <f t="shared" si="1919"/>
        <v>5.2599269458803999E-2</v>
      </c>
      <c r="AA1611" s="13">
        <f t="shared" si="1920"/>
        <v>5.2487857964976542E-2</v>
      </c>
      <c r="AB1611" s="13">
        <f t="shared" si="1921"/>
        <v>2.6188341226956215E-2</v>
      </c>
      <c r="AC1611" s="13">
        <f t="shared" si="1922"/>
        <v>8.9130931110638801E-4</v>
      </c>
      <c r="AD1611" s="13">
        <f t="shared" si="1923"/>
        <v>2.9527455477836185E-3</v>
      </c>
      <c r="AE1611" s="13">
        <f t="shared" si="1924"/>
        <v>4.8442822455873535E-3</v>
      </c>
      <c r="AF1611" s="13">
        <f t="shared" si="1925"/>
        <v>3.9737712063485538E-3</v>
      </c>
      <c r="AG1611" s="13">
        <f t="shared" si="1926"/>
        <v>2.173126557573958E-3</v>
      </c>
      <c r="AH1611" s="13">
        <f t="shared" si="1927"/>
        <v>2.1573625550075824E-2</v>
      </c>
      <c r="AI1611" s="13">
        <f t="shared" si="1928"/>
        <v>2.1527930051363799E-2</v>
      </c>
      <c r="AJ1611" s="13">
        <f t="shared" si="1929"/>
        <v>1.0741165670570001E-2</v>
      </c>
      <c r="AK1611" s="13">
        <f t="shared" si="1930"/>
        <v>3.5728048690658221E-3</v>
      </c>
      <c r="AL1611" s="13">
        <f t="shared" si="1931"/>
        <v>5.8367485939798483E-5</v>
      </c>
      <c r="AM1611" s="13">
        <f t="shared" si="1932"/>
        <v>5.8929825647166881E-4</v>
      </c>
      <c r="AN1611" s="13">
        <f t="shared" si="1933"/>
        <v>9.6680429619954746E-4</v>
      </c>
      <c r="AO1611" s="13">
        <f t="shared" si="1934"/>
        <v>7.930708574859323E-4</v>
      </c>
      <c r="AP1611" s="13">
        <f t="shared" si="1935"/>
        <v>4.3370472353497182E-4</v>
      </c>
      <c r="AQ1611" s="13">
        <f t="shared" si="1936"/>
        <v>1.7788428244561004E-4</v>
      </c>
      <c r="AR1611" s="13">
        <f t="shared" si="1937"/>
        <v>7.0787495592790272E-3</v>
      </c>
      <c r="AS1611" s="13">
        <f t="shared" si="1938"/>
        <v>7.0637559277905246E-3</v>
      </c>
      <c r="AT1611" s="13">
        <f t="shared" si="1939"/>
        <v>3.5243970272962849E-3</v>
      </c>
      <c r="AU1611" s="13">
        <f t="shared" si="1940"/>
        <v>1.1723106454028893E-3</v>
      </c>
      <c r="AV1611" s="13">
        <f t="shared" si="1941"/>
        <v>2.9245688808914467E-4</v>
      </c>
      <c r="AW1611" s="13">
        <f t="shared" si="1942"/>
        <v>2.6543063082105793E-6</v>
      </c>
      <c r="AX1611" s="13">
        <f t="shared" si="1943"/>
        <v>9.8008342140311079E-5</v>
      </c>
      <c r="AY1611" s="13">
        <f t="shared" si="1944"/>
        <v>1.607927483308333E-4</v>
      </c>
      <c r="AZ1611" s="13">
        <f t="shared" si="1945"/>
        <v>1.318985065514579E-4</v>
      </c>
      <c r="BA1611" s="13">
        <f t="shared" si="1946"/>
        <v>7.2131014244954071E-5</v>
      </c>
      <c r="BB1611" s="13">
        <f t="shared" si="1947"/>
        <v>2.9584583738118095E-5</v>
      </c>
      <c r="BC1611" s="13">
        <f t="shared" si="1948"/>
        <v>9.7073094465070508E-6</v>
      </c>
      <c r="BD1611" s="13">
        <f t="shared" si="1949"/>
        <v>1.9355692442871515E-3</v>
      </c>
      <c r="BE1611" s="13">
        <f t="shared" si="1950"/>
        <v>1.9314694789647185E-3</v>
      </c>
      <c r="BF1611" s="13">
        <f t="shared" si="1951"/>
        <v>9.6368919871584597E-4</v>
      </c>
      <c r="BG1611" s="13">
        <f t="shared" si="1952"/>
        <v>3.20549330215796E-4</v>
      </c>
      <c r="BH1611" s="13">
        <f t="shared" si="1953"/>
        <v>7.9967592174984669E-5</v>
      </c>
      <c r="BI1611" s="13">
        <f t="shared" si="1954"/>
        <v>1.5959642265256686E-5</v>
      </c>
      <c r="BJ1611" s="14">
        <f t="shared" si="1955"/>
        <v>0.22987001769236248</v>
      </c>
      <c r="BK1611" s="14">
        <f t="shared" si="1956"/>
        <v>0.24618351592002635</v>
      </c>
      <c r="BL1611" s="14">
        <f t="shared" si="1957"/>
        <v>0.46988557891744615</v>
      </c>
      <c r="BM1611" s="14">
        <f t="shared" si="1958"/>
        <v>0.48956854097590657</v>
      </c>
      <c r="BN1611" s="14">
        <f t="shared" si="1959"/>
        <v>0.50881170257070973</v>
      </c>
    </row>
    <row r="1612" spans="1:66" x14ac:dyDescent="0.25">
      <c r="A1612" t="s">
        <v>80</v>
      </c>
      <c r="B1612" t="s">
        <v>97</v>
      </c>
      <c r="C1612" t="s">
        <v>93</v>
      </c>
      <c r="D1612" s="7" t="s">
        <v>555</v>
      </c>
      <c r="E1612" s="10">
        <f>VLOOKUP(A1612,home!$A$2:$E$405,3,FALSE)</f>
        <v>1.2518</v>
      </c>
      <c r="F1612" s="10">
        <f>VLOOKUP(B1612,home!$B$2:$E$405,3,FALSE)</f>
        <v>1.042</v>
      </c>
      <c r="G1612" s="10">
        <f>VLOOKUP(C1612,away!$B$2:$E$405,4,FALSE)</f>
        <v>0.72940000000000005</v>
      </c>
      <c r="H1612" s="10">
        <f>VLOOKUP(A1612,away!$A$2:$E$405,3,FALSE)</f>
        <v>1.0562</v>
      </c>
      <c r="I1612" s="10">
        <f>VLOOKUP(C1612,away!$B$2:$E$405,3,FALSE)</f>
        <v>0.65859999999999996</v>
      </c>
      <c r="J1612" s="10">
        <f>VLOOKUP(B1612,home!$B$2:$E$405,4,FALSE)</f>
        <v>0.90559999999999996</v>
      </c>
      <c r="K1612" s="12">
        <f t="shared" si="1904"/>
        <v>0.95141156264000004</v>
      </c>
      <c r="L1612" s="12">
        <f t="shared" si="1905"/>
        <v>0.62994742259199998</v>
      </c>
      <c r="M1612" s="13">
        <f t="shared" si="1906"/>
        <v>0.20569537120374598</v>
      </c>
      <c r="N1612" s="13">
        <f t="shared" si="1907"/>
        <v>0.19570095454477079</v>
      </c>
      <c r="O1612" s="13">
        <f t="shared" si="1908"/>
        <v>0.12957726892890445</v>
      </c>
      <c r="P1612" s="13">
        <f t="shared" si="1909"/>
        <v>0.1232813119142725</v>
      </c>
      <c r="Q1612" s="13">
        <f t="shared" si="1910"/>
        <v>9.3096075486789998E-2</v>
      </c>
      <c r="R1612" s="13">
        <f t="shared" si="1911"/>
        <v>4.0813433294136899E-2</v>
      </c>
      <c r="S1612" s="13">
        <f t="shared" si="1912"/>
        <v>1.8471832616313352E-2</v>
      </c>
      <c r="T1612" s="13">
        <f t="shared" si="1913"/>
        <v>5.8645632806333621E-2</v>
      </c>
      <c r="U1612" s="13">
        <f t="shared" si="1914"/>
        <v>3.8830372347078188E-2</v>
      </c>
      <c r="V1612" s="13">
        <f t="shared" si="1915"/>
        <v>1.2300993914087695E-3</v>
      </c>
      <c r="W1612" s="13">
        <f t="shared" si="1916"/>
        <v>2.9524227551512763E-2</v>
      </c>
      <c r="X1612" s="13">
        <f t="shared" si="1917"/>
        <v>1.8598711050095175E-2</v>
      </c>
      <c r="Y1612" s="13">
        <f t="shared" si="1918"/>
        <v>5.8581050447704024E-3</v>
      </c>
      <c r="Z1612" s="13">
        <f t="shared" si="1919"/>
        <v>8.5701057035906872E-3</v>
      </c>
      <c r="AA1612" s="13">
        <f t="shared" si="1920"/>
        <v>8.1536976594431924E-3</v>
      </c>
      <c r="AB1612" s="13">
        <f t="shared" si="1921"/>
        <v>3.8787611157324793E-3</v>
      </c>
      <c r="AC1612" s="13">
        <f t="shared" si="1922"/>
        <v>4.6077928817249058E-5</v>
      </c>
      <c r="AD1612" s="13">
        <f t="shared" si="1923"/>
        <v>7.0224228676309241E-3</v>
      </c>
      <c r="AE1612" s="13">
        <f t="shared" si="1924"/>
        <v>4.4237571858152212E-3</v>
      </c>
      <c r="AF1612" s="13">
        <f t="shared" si="1925"/>
        <v>1.3933672186885687E-3</v>
      </c>
      <c r="AG1612" s="13">
        <f t="shared" si="1926"/>
        <v>2.9258269604568257E-4</v>
      </c>
      <c r="AH1612" s="13">
        <f t="shared" si="1927"/>
        <v>1.3496789998294879E-3</v>
      </c>
      <c r="AI1612" s="13">
        <f t="shared" si="1928"/>
        <v>1.2841002062901653E-3</v>
      </c>
      <c r="AJ1612" s="13">
        <f t="shared" si="1929"/>
        <v>6.1085389192643621E-4</v>
      </c>
      <c r="AK1612" s="13">
        <f t="shared" si="1930"/>
        <v>1.9372448528748548E-4</v>
      </c>
      <c r="AL1612" s="13">
        <f t="shared" si="1931"/>
        <v>1.1046524735369408E-6</v>
      </c>
      <c r="AM1612" s="13">
        <f t="shared" si="1932"/>
        <v>1.3362428628023218E-3</v>
      </c>
      <c r="AN1612" s="13">
        <f t="shared" si="1933"/>
        <v>8.4176274737927806E-4</v>
      </c>
      <c r="AO1612" s="13">
        <f t="shared" si="1934"/>
        <v>2.6513313657276847E-4</v>
      </c>
      <c r="AP1612" s="13">
        <f t="shared" si="1935"/>
        <v>5.5673312009249417E-5</v>
      </c>
      <c r="AQ1612" s="13">
        <f t="shared" si="1936"/>
        <v>8.7678148518467262E-6</v>
      </c>
      <c r="AR1612" s="13">
        <f t="shared" si="1937"/>
        <v>1.7004536145382687E-4</v>
      </c>
      <c r="AS1612" s="13">
        <f t="shared" si="1938"/>
        <v>1.6178312306046902E-4</v>
      </c>
      <c r="AT1612" s="13">
        <f t="shared" si="1939"/>
        <v>7.6961166959870121E-5</v>
      </c>
      <c r="AU1612" s="13">
        <f t="shared" si="1940"/>
        <v>2.4407248039962662E-5</v>
      </c>
      <c r="AV1612" s="13">
        <f t="shared" si="1941"/>
        <v>5.8053344993607378E-6</v>
      </c>
      <c r="AW1612" s="13">
        <f t="shared" si="1942"/>
        <v>1.8390599942638231E-8</v>
      </c>
      <c r="AX1612" s="13">
        <f t="shared" si="1943"/>
        <v>2.118861516942173E-4</v>
      </c>
      <c r="AY1612" s="13">
        <f t="shared" si="1944"/>
        <v>1.334771351427097E-4</v>
      </c>
      <c r="AZ1612" s="13">
        <f t="shared" si="1945"/>
        <v>4.2041788629057016E-5</v>
      </c>
      <c r="BA1612" s="13">
        <f t="shared" si="1946"/>
        <v>8.8280387960107079E-6</v>
      </c>
      <c r="BB1612" s="13">
        <f t="shared" si="1947"/>
        <v>1.3903000715222818E-6</v>
      </c>
      <c r="BC1612" s="13">
        <f t="shared" si="1948"/>
        <v>1.7516318933698694E-7</v>
      </c>
      <c r="BD1612" s="13">
        <f t="shared" si="1949"/>
        <v>1.7853272861927206E-5</v>
      </c>
      <c r="BE1612" s="13">
        <f t="shared" si="1950"/>
        <v>1.6985810231804464E-5</v>
      </c>
      <c r="BF1612" s="13">
        <f t="shared" si="1951"/>
        <v>8.0802481276737935E-6</v>
      </c>
      <c r="BG1612" s="13">
        <f t="shared" si="1952"/>
        <v>2.5625471658896865E-6</v>
      </c>
      <c r="BH1612" s="13">
        <f t="shared" si="1953"/>
        <v>6.095092508594524E-7</v>
      </c>
      <c r="BI1612" s="13">
        <f t="shared" si="1954"/>
        <v>1.1597882976074551E-7</v>
      </c>
      <c r="BJ1612" s="14">
        <f t="shared" si="1955"/>
        <v>0.4174612149035915</v>
      </c>
      <c r="BK1612" s="14">
        <f t="shared" si="1956"/>
        <v>0.34885927484217411</v>
      </c>
      <c r="BL1612" s="14">
        <f t="shared" si="1957"/>
        <v>0.22517710052911016</v>
      </c>
      <c r="BM1612" s="14">
        <f t="shared" si="1958"/>
        <v>0.21176982186130303</v>
      </c>
      <c r="BN1612" s="14">
        <f t="shared" si="1959"/>
        <v>0.78816441537262061</v>
      </c>
    </row>
    <row r="1613" spans="1:66" x14ac:dyDescent="0.25">
      <c r="A1613" t="s">
        <v>80</v>
      </c>
      <c r="B1613" t="s">
        <v>91</v>
      </c>
      <c r="C1613" t="s">
        <v>412</v>
      </c>
      <c r="D1613" s="7" t="s">
        <v>555</v>
      </c>
      <c r="E1613" s="10">
        <f>VLOOKUP(A1613,home!$A$2:$E$405,3,FALSE)</f>
        <v>1.2518</v>
      </c>
      <c r="F1613" s="10">
        <f>VLOOKUP(B1613,home!$B$2:$E$405,3,FALSE)</f>
        <v>0.69469999999999998</v>
      </c>
      <c r="G1613" s="10">
        <f>VLOOKUP(C1613,away!$B$2:$E$405,4,FALSE)</f>
        <v>0.93779999999999997</v>
      </c>
      <c r="H1613" s="10">
        <f>VLOOKUP(A1613,away!$A$2:$E$405,3,FALSE)</f>
        <v>1.0562</v>
      </c>
      <c r="I1613" s="10">
        <f>VLOOKUP(C1613,away!$B$2:$E$405,3,FALSE)</f>
        <v>1.0290999999999999</v>
      </c>
      <c r="J1613" s="10">
        <f>VLOOKUP(B1613,home!$B$2:$E$405,4,FALSE)</f>
        <v>1.0703</v>
      </c>
      <c r="K1613" s="12">
        <f t="shared" si="1904"/>
        <v>0.81553475638799988</v>
      </c>
      <c r="L1613" s="12">
        <f t="shared" si="1905"/>
        <v>1.1633469800259999</v>
      </c>
      <c r="M1613" s="13">
        <f t="shared" si="1906"/>
        <v>0.1382237214722318</v>
      </c>
      <c r="N1613" s="13">
        <f t="shared" si="1907"/>
        <v>0.11272624901789932</v>
      </c>
      <c r="O1613" s="13">
        <f t="shared" si="1908"/>
        <v>0.16080214894267583</v>
      </c>
      <c r="P1613" s="13">
        <f t="shared" si="1909"/>
        <v>0.13113974136463202</v>
      </c>
      <c r="Q1613" s="13">
        <f t="shared" si="1910"/>
        <v>4.5966087015672757E-2</v>
      </c>
      <c r="R1613" s="13">
        <f t="shared" si="1911"/>
        <v>9.3534347177076524E-2</v>
      </c>
      <c r="S1613" s="13">
        <f t="shared" si="1912"/>
        <v>3.1104703993658327E-2</v>
      </c>
      <c r="T1613" s="13">
        <f t="shared" si="1913"/>
        <v>5.347450851329523E-2</v>
      </c>
      <c r="U1613" s="13">
        <f t="shared" si="1914"/>
        <v>7.6280511038967713E-2</v>
      </c>
      <c r="V1613" s="13">
        <f t="shared" si="1915"/>
        <v>3.2789538530606324E-3</v>
      </c>
      <c r="W1613" s="13">
        <f t="shared" si="1916"/>
        <v>1.2495647192145428E-2</v>
      </c>
      <c r="X1613" s="13">
        <f t="shared" si="1917"/>
        <v>1.4536773424452752E-2</v>
      </c>
      <c r="Y1613" s="13">
        <f t="shared" si="1918"/>
        <v>8.4556557313296629E-3</v>
      </c>
      <c r="Z1613" s="13">
        <f t="shared" si="1919"/>
        <v>3.6270966772385109E-2</v>
      </c>
      <c r="AA1613" s="13">
        <f t="shared" si="1920"/>
        <v>2.958023405067433E-2</v>
      </c>
      <c r="AB1613" s="13">
        <f t="shared" si="1921"/>
        <v>1.2061854485208351E-2</v>
      </c>
      <c r="AC1613" s="13">
        <f t="shared" si="1922"/>
        <v>1.944316954323029E-4</v>
      </c>
      <c r="AD1613" s="13">
        <f t="shared" si="1923"/>
        <v>2.5476586471891789E-3</v>
      </c>
      <c r="AE1613" s="13">
        <f t="shared" si="1924"/>
        <v>2.963810993344656E-3</v>
      </c>
      <c r="AF1613" s="13">
        <f t="shared" si="1925"/>
        <v>1.7239702842376829E-3</v>
      </c>
      <c r="AG1613" s="13">
        <f t="shared" si="1926"/>
        <v>6.6852520794082407E-4</v>
      </c>
      <c r="AH1613" s="13">
        <f t="shared" si="1927"/>
        <v>1.0548929914319407E-2</v>
      </c>
      <c r="AI1613" s="13">
        <f t="shared" si="1928"/>
        <v>8.6030189878285625E-3</v>
      </c>
      <c r="AJ1613" s="13">
        <f t="shared" si="1929"/>
        <v>3.5080304972200512E-3</v>
      </c>
      <c r="AK1613" s="13">
        <f t="shared" si="1930"/>
        <v>9.5364026565067622E-4</v>
      </c>
      <c r="AL1613" s="13">
        <f t="shared" si="1931"/>
        <v>7.3786820324328815E-6</v>
      </c>
      <c r="AM1613" s="13">
        <f t="shared" si="1932"/>
        <v>4.1554083483904186E-4</v>
      </c>
      <c r="AN1613" s="13">
        <f t="shared" si="1933"/>
        <v>4.8341817528748217E-4</v>
      </c>
      <c r="AO1613" s="13">
        <f t="shared" si="1934"/>
        <v>2.8119153715518603E-4</v>
      </c>
      <c r="AP1613" s="13">
        <f t="shared" si="1935"/>
        <v>1.0904110851945142E-4</v>
      </c>
      <c r="AQ1613" s="13">
        <f t="shared" si="1936"/>
        <v>3.1713161073697802E-5</v>
      </c>
      <c r="AR1613" s="13">
        <f t="shared" si="1937"/>
        <v>2.4544131516658807E-3</v>
      </c>
      <c r="AS1613" s="13">
        <f t="shared" si="1938"/>
        <v>2.0016592317193371E-3</v>
      </c>
      <c r="AT1613" s="13">
        <f t="shared" si="1939"/>
        <v>8.1621133695601014E-4</v>
      </c>
      <c r="AU1613" s="13">
        <f t="shared" si="1940"/>
        <v>2.2188290461518114E-4</v>
      </c>
      <c r="AV1613" s="13">
        <f t="shared" si="1941"/>
        <v>4.5238305140500883E-5</v>
      </c>
      <c r="AW1613" s="13">
        <f t="shared" si="1942"/>
        <v>1.9445899473667891E-7</v>
      </c>
      <c r="AX1613" s="13">
        <f t="shared" si="1943"/>
        <v>5.6481332251620656E-5</v>
      </c>
      <c r="AY1613" s="13">
        <f t="shared" si="1944"/>
        <v>6.5707387302767995E-5</v>
      </c>
      <c r="AZ1613" s="13">
        <f t="shared" si="1945"/>
        <v>3.8220245292036957E-5</v>
      </c>
      <c r="BA1613" s="13">
        <f t="shared" si="1946"/>
        <v>1.4821135645448037E-5</v>
      </c>
      <c r="BB1613" s="13">
        <f t="shared" si="1947"/>
        <v>4.3105308484219204E-6</v>
      </c>
      <c r="BC1613" s="13">
        <f t="shared" si="1948"/>
        <v>1.0029286089641098E-6</v>
      </c>
      <c r="BD1613" s="13">
        <f t="shared" si="1949"/>
        <v>4.7588902128776621E-4</v>
      </c>
      <c r="BE1613" s="13">
        <f t="shared" si="1950"/>
        <v>3.8810403704364214E-4</v>
      </c>
      <c r="BF1613" s="13">
        <f t="shared" si="1951"/>
        <v>1.5825616565179294E-4</v>
      </c>
      <c r="BG1613" s="13">
        <f t="shared" si="1952"/>
        <v>4.3021134500577973E-5</v>
      </c>
      <c r="BH1613" s="13">
        <f t="shared" si="1953"/>
        <v>8.7713076111160579E-6</v>
      </c>
      <c r="BI1613" s="13">
        <f t="shared" si="1954"/>
        <v>1.4306612431671493E-6</v>
      </c>
      <c r="BJ1613" s="14">
        <f t="shared" si="1955"/>
        <v>0.25706033440433151</v>
      </c>
      <c r="BK1613" s="14">
        <f t="shared" si="1956"/>
        <v>0.30401463844835036</v>
      </c>
      <c r="BL1613" s="14">
        <f t="shared" si="1957"/>
        <v>0.40248759261705641</v>
      </c>
      <c r="BM1613" s="14">
        <f t="shared" si="1958"/>
        <v>0.3173757243236271</v>
      </c>
      <c r="BN1613" s="14">
        <f t="shared" si="1959"/>
        <v>0.68239229499018828</v>
      </c>
    </row>
    <row r="1614" spans="1:66" x14ac:dyDescent="0.25">
      <c r="A1614" t="s">
        <v>80</v>
      </c>
      <c r="B1614" t="s">
        <v>76</v>
      </c>
      <c r="C1614" t="s">
        <v>98</v>
      </c>
      <c r="D1614" s="7" t="s">
        <v>555</v>
      </c>
      <c r="E1614" s="10">
        <f>VLOOKUP(A1614,home!$A$2:$E$405,3,FALSE)</f>
        <v>1.2518</v>
      </c>
      <c r="F1614" s="10">
        <f>VLOOKUP(B1614,home!$B$2:$E$405,3,FALSE)</f>
        <v>0.35020000000000001</v>
      </c>
      <c r="G1614" s="10">
        <f>VLOOKUP(C1614,away!$B$2:$E$405,4,FALSE)</f>
        <v>0.79879999999999995</v>
      </c>
      <c r="H1614" s="10">
        <f>VLOOKUP(A1614,away!$A$2:$E$405,3,FALSE)</f>
        <v>1.0562</v>
      </c>
      <c r="I1614" s="10">
        <f>VLOOKUP(C1614,away!$B$2:$E$405,3,FALSE)</f>
        <v>1.1938</v>
      </c>
      <c r="J1614" s="10">
        <f>VLOOKUP(B1614,home!$B$2:$E$405,4,FALSE)</f>
        <v>1.0980000000000001</v>
      </c>
      <c r="K1614" s="12">
        <f t="shared" si="1904"/>
        <v>0.35017823156799999</v>
      </c>
      <c r="L1614" s="12">
        <f t="shared" si="1905"/>
        <v>1.3844589328800001</v>
      </c>
      <c r="M1614" s="13">
        <f t="shared" si="1906"/>
        <v>0.17646421616329952</v>
      </c>
      <c r="N1614" s="13">
        <f t="shared" si="1907"/>
        <v>6.1793927151097508E-2</v>
      </c>
      <c r="O1614" s="13">
        <f t="shared" si="1908"/>
        <v>0.24430746040094731</v>
      </c>
      <c r="P1614" s="13">
        <f t="shared" si="1909"/>
        <v>8.555115444207291E-2</v>
      </c>
      <c r="Q1614" s="13">
        <f t="shared" si="1910"/>
        <v>1.0819444065706571E-2</v>
      </c>
      <c r="R1614" s="13">
        <f t="shared" si="1911"/>
        <v>0.16911682296065922</v>
      </c>
      <c r="S1614" s="13">
        <f t="shared" si="1912"/>
        <v>1.0368957777250472E-2</v>
      </c>
      <c r="T1614" s="13">
        <f t="shared" si="1913"/>
        <v>1.4979075985562968E-2</v>
      </c>
      <c r="U1614" s="13">
        <f t="shared" si="1914"/>
        <v>5.9221029992762179E-2</v>
      </c>
      <c r="V1614" s="13">
        <f t="shared" si="1915"/>
        <v>5.5854969572854767E-4</v>
      </c>
      <c r="W1614" s="13">
        <f t="shared" si="1916"/>
        <v>1.2629112631593403E-3</v>
      </c>
      <c r="X1614" s="13">
        <f t="shared" si="1917"/>
        <v>1.7484487797157131E-3</v>
      </c>
      <c r="Y1614" s="13">
        <f t="shared" si="1918"/>
        <v>1.2103277658802774E-3</v>
      </c>
      <c r="Z1614" s="13">
        <f t="shared" si="1919"/>
        <v>7.8045098749390043E-2</v>
      </c>
      <c r="AA1614" s="13">
        <f t="shared" si="1920"/>
        <v>2.7329694662611332E-2</v>
      </c>
      <c r="AB1614" s="13">
        <f t="shared" si="1921"/>
        <v>4.7851320731233217E-3</v>
      </c>
      <c r="AC1614" s="13">
        <f t="shared" si="1922"/>
        <v>1.6924313439355497E-5</v>
      </c>
      <c r="AD1614" s="13">
        <f t="shared" si="1923"/>
        <v>1.1056100819011166E-4</v>
      </c>
      <c r="AE1614" s="13">
        <f t="shared" si="1924"/>
        <v>1.5306717541701894E-4</v>
      </c>
      <c r="AF1614" s="13">
        <f t="shared" si="1925"/>
        <v>1.0595760916840092E-4</v>
      </c>
      <c r="AG1614" s="13">
        <f t="shared" si="1926"/>
        <v>4.889798617326681E-5</v>
      </c>
      <c r="AH1614" s="13">
        <f t="shared" si="1927"/>
        <v>2.7012558532773703E-2</v>
      </c>
      <c r="AI1614" s="13">
        <f t="shared" si="1928"/>
        <v>9.4592099771337833E-3</v>
      </c>
      <c r="AJ1614" s="13">
        <f t="shared" si="1929"/>
        <v>1.6562047109115448E-3</v>
      </c>
      <c r="AK1614" s="13">
        <f t="shared" si="1930"/>
        <v>1.9332227892719853E-4</v>
      </c>
      <c r="AL1614" s="13">
        <f t="shared" si="1931"/>
        <v>3.2820128281112201E-7</v>
      </c>
      <c r="AM1614" s="13">
        <f t="shared" si="1932"/>
        <v>7.7432116656776934E-6</v>
      </c>
      <c r="AN1614" s="13">
        <f t="shared" si="1933"/>
        <v>1.0720158559728107E-5</v>
      </c>
      <c r="AO1614" s="13">
        <f t="shared" si="1934"/>
        <v>7.4208096399527885E-6</v>
      </c>
      <c r="AP1614" s="13">
        <f t="shared" si="1935"/>
        <v>3.424602065078218E-6</v>
      </c>
      <c r="AQ1614" s="13">
        <f t="shared" si="1936"/>
        <v>1.1853052301392088E-6</v>
      </c>
      <c r="AR1614" s="13">
        <f t="shared" si="1937"/>
        <v>7.4795555921284744E-3</v>
      </c>
      <c r="AS1614" s="13">
        <f t="shared" si="1938"/>
        <v>2.619177550166094E-3</v>
      </c>
      <c r="AT1614" s="13">
        <f t="shared" si="1939"/>
        <v>4.5858948133988464E-4</v>
      </c>
      <c r="AU1614" s="13">
        <f t="shared" si="1940"/>
        <v>5.3529351197095733E-5</v>
      </c>
      <c r="AV1614" s="13">
        <f t="shared" si="1941"/>
        <v>4.686203384795345E-6</v>
      </c>
      <c r="AW1614" s="13">
        <f t="shared" si="1942"/>
        <v>4.4198445636954095E-9</v>
      </c>
      <c r="AX1614" s="13">
        <f t="shared" si="1943"/>
        <v>4.5191736129062055E-7</v>
      </c>
      <c r="AY1614" s="13">
        <f t="shared" si="1944"/>
        <v>6.2566102776235789E-7</v>
      </c>
      <c r="AZ1614" s="13">
        <f t="shared" si="1945"/>
        <v>4.3310099942023915E-7</v>
      </c>
      <c r="BA1614" s="13">
        <f t="shared" si="1946"/>
        <v>1.9987018249553524E-7</v>
      </c>
      <c r="BB1614" s="13">
        <f t="shared" si="1947"/>
        <v>6.9178014893074929E-8</v>
      </c>
      <c r="BC1614" s="13">
        <f t="shared" si="1948"/>
        <v>1.9154824135524628E-8</v>
      </c>
      <c r="BD1614" s="13">
        <f t="shared" si="1949"/>
        <v>1.7258562589158016E-3</v>
      </c>
      <c r="BE1614" s="13">
        <f t="shared" si="1950"/>
        <v>6.0435729268769973E-4</v>
      </c>
      <c r="BF1614" s="13">
        <f t="shared" si="1951"/>
        <v>1.0581638399430142E-4</v>
      </c>
      <c r="BG1614" s="13">
        <f t="shared" si="1952"/>
        <v>1.2351531406014969E-5</v>
      </c>
      <c r="BH1614" s="13">
        <f t="shared" si="1953"/>
        <v>1.0813093562287332E-6</v>
      </c>
      <c r="BI1614" s="13">
        <f t="shared" si="1954"/>
        <v>7.5730199628422066E-8</v>
      </c>
      <c r="BJ1614" s="14">
        <f t="shared" si="1955"/>
        <v>9.2264911759641757E-2</v>
      </c>
      <c r="BK1614" s="14">
        <f t="shared" si="1956"/>
        <v>0.27296075625410143</v>
      </c>
      <c r="BL1614" s="14">
        <f t="shared" si="1957"/>
        <v>0.55614651227462564</v>
      </c>
      <c r="BM1614" s="14">
        <f t="shared" si="1958"/>
        <v>0.2513636326127926</v>
      </c>
      <c r="BN1614" s="14">
        <f t="shared" si="1959"/>
        <v>0.74805302518378303</v>
      </c>
    </row>
    <row r="1615" spans="1:66" x14ac:dyDescent="0.25">
      <c r="A1615" t="s">
        <v>80</v>
      </c>
      <c r="B1615" t="s">
        <v>86</v>
      </c>
      <c r="C1615" t="s">
        <v>369</v>
      </c>
      <c r="D1615" s="7" t="s">
        <v>555</v>
      </c>
      <c r="E1615" s="10">
        <f>VLOOKUP(A1615,home!$A$2:$E$405,3,FALSE)</f>
        <v>1.2518</v>
      </c>
      <c r="F1615" s="10">
        <f>VLOOKUP(B1615,home!$B$2:$E$405,3,FALSE)</f>
        <v>0.86829999999999996</v>
      </c>
      <c r="G1615" s="10">
        <f>VLOOKUP(C1615,away!$B$2:$E$405,4,FALSE)</f>
        <v>1.3546</v>
      </c>
      <c r="H1615" s="10">
        <f>VLOOKUP(A1615,away!$A$2:$E$405,3,FALSE)</f>
        <v>1.0562</v>
      </c>
      <c r="I1615" s="10">
        <f>VLOOKUP(C1615,away!$B$2:$E$405,3,FALSE)</f>
        <v>0.78210000000000002</v>
      </c>
      <c r="J1615" s="10">
        <f>VLOOKUP(B1615,home!$B$2:$E$405,4,FALSE)</f>
        <v>0.94679999999999997</v>
      </c>
      <c r="K1615" s="12">
        <f t="shared" si="1904"/>
        <v>1.4723661335239999</v>
      </c>
      <c r="L1615" s="12">
        <f t="shared" si="1905"/>
        <v>0.78210794613599999</v>
      </c>
      <c r="M1615" s="13">
        <f t="shared" si="1906"/>
        <v>0.10492871337221091</v>
      </c>
      <c r="N1615" s="13">
        <f t="shared" si="1907"/>
        <v>0.15449348400349019</v>
      </c>
      <c r="O1615" s="13">
        <f t="shared" si="1908"/>
        <v>8.2065580506232902E-2</v>
      </c>
      <c r="P1615" s="13">
        <f t="shared" si="1909"/>
        <v>0.12083058146536467</v>
      </c>
      <c r="Q1615" s="13">
        <f t="shared" si="1910"/>
        <v>0.11373548684843543</v>
      </c>
      <c r="R1615" s="13">
        <f t="shared" si="1911"/>
        <v>3.2092071309094188E-2</v>
      </c>
      <c r="S1615" s="13">
        <f t="shared" si="1912"/>
        <v>3.4785591445946326E-2</v>
      </c>
      <c r="T1615" s="13">
        <f t="shared" si="1913"/>
        <v>8.8953428021807862E-2</v>
      </c>
      <c r="U1615" s="13">
        <f t="shared" si="1914"/>
        <v>4.7251278950147489E-2</v>
      </c>
      <c r="V1615" s="13">
        <f t="shared" si="1915"/>
        <v>4.450813536954517E-3</v>
      </c>
      <c r="W1615" s="13">
        <f t="shared" si="1916"/>
        <v>5.5820093005166875E-2</v>
      </c>
      <c r="X1615" s="13">
        <f t="shared" si="1917"/>
        <v>4.3657338293391558E-2</v>
      </c>
      <c r="Y1615" s="13">
        <f t="shared" si="1918"/>
        <v>1.7072375593204507E-2</v>
      </c>
      <c r="Z1615" s="13">
        <f t="shared" si="1919"/>
        <v>8.3664879929352346E-3</v>
      </c>
      <c r="AA1615" s="13">
        <f t="shared" si="1920"/>
        <v>1.2318533577333021E-2</v>
      </c>
      <c r="AB1615" s="13">
        <f t="shared" si="1921"/>
        <v>9.0686958269716976E-3</v>
      </c>
      <c r="AC1615" s="13">
        <f t="shared" si="1922"/>
        <v>3.2033318763546306E-4</v>
      </c>
      <c r="AD1615" s="13">
        <f t="shared" si="1923"/>
        <v>2.0546903627741898E-2</v>
      </c>
      <c r="AE1615" s="13">
        <f t="shared" si="1924"/>
        <v>1.6069896595747542E-2</v>
      </c>
      <c r="AF1615" s="13">
        <f t="shared" si="1925"/>
        <v>6.2841969105590038E-3</v>
      </c>
      <c r="AG1615" s="13">
        <f t="shared" si="1926"/>
        <v>1.6383067796104996E-3</v>
      </c>
      <c r="AH1615" s="13">
        <f t="shared" si="1927"/>
        <v>1.6358741851315204E-3</v>
      </c>
      <c r="AI1615" s="13">
        <f t="shared" si="1928"/>
        <v>2.4086057488938205E-3</v>
      </c>
      <c r="AJ1615" s="13">
        <f t="shared" si="1929"/>
        <v>1.7731747668412372E-3</v>
      </c>
      <c r="AK1615" s="13">
        <f t="shared" si="1930"/>
        <v>8.7025415850545084E-4</v>
      </c>
      <c r="AL1615" s="13">
        <f t="shared" si="1931"/>
        <v>1.4755177712832838E-5</v>
      </c>
      <c r="AM1615" s="13">
        <f t="shared" si="1932"/>
        <v>6.0505130100537161E-3</v>
      </c>
      <c r="AN1615" s="13">
        <f t="shared" si="1933"/>
        <v>4.7321543033622586E-3</v>
      </c>
      <c r="AO1615" s="13">
        <f t="shared" si="1934"/>
        <v>1.850527741500645E-3</v>
      </c>
      <c r="AP1615" s="13">
        <f t="shared" si="1935"/>
        <v>4.8243748372425336E-4</v>
      </c>
      <c r="AQ1615" s="13">
        <f t="shared" si="1936"/>
        <v>9.4329547383648931E-5</v>
      </c>
      <c r="AR1615" s="13">
        <f t="shared" si="1937"/>
        <v>2.5588603981402332E-4</v>
      </c>
      <c r="AS1615" s="13">
        <f t="shared" si="1938"/>
        <v>3.7675793906374178E-4</v>
      </c>
      <c r="AT1615" s="13">
        <f t="shared" si="1939"/>
        <v>2.7736281500687624E-4</v>
      </c>
      <c r="AU1615" s="13">
        <f t="shared" si="1940"/>
        <v>1.3612653850500226E-4</v>
      </c>
      <c r="AV1615" s="13">
        <f t="shared" si="1941"/>
        <v>5.0107026292154001E-5</v>
      </c>
      <c r="AW1615" s="13">
        <f t="shared" si="1942"/>
        <v>4.7198094077611966E-7</v>
      </c>
      <c r="AX1615" s="13">
        <f t="shared" si="1943"/>
        <v>1.4847617410749085E-3</v>
      </c>
      <c r="AY1615" s="13">
        <f t="shared" si="1944"/>
        <v>1.161243955813408E-3</v>
      </c>
      <c r="AZ1615" s="13">
        <f t="shared" si="1945"/>
        <v>4.541090626220342E-4</v>
      </c>
      <c r="BA1615" s="13">
        <f t="shared" si="1946"/>
        <v>1.1838743542968779E-4</v>
      </c>
      <c r="BB1615" s="13">
        <f t="shared" si="1947"/>
        <v>2.3147938493055361E-5</v>
      </c>
      <c r="BC1615" s="13">
        <f t="shared" si="1948"/>
        <v>3.6208373264171978E-6</v>
      </c>
      <c r="BD1615" s="13">
        <f t="shared" si="1949"/>
        <v>3.3355084173970055E-5</v>
      </c>
      <c r="BE1615" s="13">
        <f t="shared" si="1950"/>
        <v>4.9110896318595851E-5</v>
      </c>
      <c r="BF1615" s="13">
        <f t="shared" si="1951"/>
        <v>3.6154610263254521E-5</v>
      </c>
      <c r="BG1615" s="13">
        <f t="shared" si="1952"/>
        <v>1.7744274574125062E-5</v>
      </c>
      <c r="BH1615" s="13">
        <f t="shared" si="1953"/>
        <v>6.531517236723181E-6</v>
      </c>
      <c r="BI1615" s="13">
        <f t="shared" si="1954"/>
        <v>1.9233569559758941E-6</v>
      </c>
      <c r="BJ1615" s="14">
        <f t="shared" si="1955"/>
        <v>0.53472674273593945</v>
      </c>
      <c r="BK1615" s="14">
        <f t="shared" si="1956"/>
        <v>0.26649203214163814</v>
      </c>
      <c r="BL1615" s="14">
        <f t="shared" si="1957"/>
        <v>0.19072512912735581</v>
      </c>
      <c r="BM1615" s="14">
        <f t="shared" si="1958"/>
        <v>0.39100370251816757</v>
      </c>
      <c r="BN1615" s="14">
        <f t="shared" si="1959"/>
        <v>0.60814591750482827</v>
      </c>
    </row>
    <row r="1616" spans="1:66" x14ac:dyDescent="0.25">
      <c r="A1616" t="s">
        <v>80</v>
      </c>
      <c r="B1616" t="s">
        <v>94</v>
      </c>
      <c r="C1616" t="s">
        <v>87</v>
      </c>
      <c r="D1616" s="7" t="s">
        <v>555</v>
      </c>
      <c r="E1616" s="10">
        <f>VLOOKUP(A1616,home!$A$2:$E$405,3,FALSE)</f>
        <v>1.2518</v>
      </c>
      <c r="F1616" s="10">
        <f>VLOOKUP(B1616,home!$B$2:$E$405,3,FALSE)</f>
        <v>0.83360000000000001</v>
      </c>
      <c r="G1616" s="10">
        <f>VLOOKUP(C1616,away!$B$2:$E$405,4,FALSE)</f>
        <v>1.3198000000000001</v>
      </c>
      <c r="H1616" s="10">
        <f>VLOOKUP(A1616,away!$A$2:$E$405,3,FALSE)</f>
        <v>1.0562</v>
      </c>
      <c r="I1616" s="10">
        <f>VLOOKUP(C1616,away!$B$2:$E$405,3,FALSE)</f>
        <v>1.1526000000000001</v>
      </c>
      <c r="J1616" s="10">
        <f>VLOOKUP(B1616,home!$B$2:$E$405,4,FALSE)</f>
        <v>0.98799999999999999</v>
      </c>
      <c r="K1616" s="12">
        <f t="shared" si="1904"/>
        <v>1.3772119335040001</v>
      </c>
      <c r="L1616" s="12">
        <f t="shared" si="1905"/>
        <v>1.2027676065600001</v>
      </c>
      <c r="M1616" s="13">
        <f t="shared" si="1906"/>
        <v>7.5775554369978182E-2</v>
      </c>
      <c r="N1616" s="13">
        <f t="shared" si="1907"/>
        <v>0.10435899774621511</v>
      </c>
      <c r="O1616" s="13">
        <f t="shared" si="1908"/>
        <v>9.1140382165335834E-2</v>
      </c>
      <c r="P1616" s="13">
        <f t="shared" si="1909"/>
        <v>0.12551962194221561</v>
      </c>
      <c r="Q1616" s="13">
        <f t="shared" si="1910"/>
        <v>7.1862228532302272E-2</v>
      </c>
      <c r="R1616" s="13">
        <f t="shared" si="1911"/>
        <v>5.4810349658982349E-2</v>
      </c>
      <c r="S1616" s="13">
        <f t="shared" si="1912"/>
        <v>5.1979743412998526E-2</v>
      </c>
      <c r="T1616" s="13">
        <f t="shared" si="1913"/>
        <v>8.6433560613864965E-2</v>
      </c>
      <c r="U1616" s="13">
        <f t="shared" si="1914"/>
        <v>7.5485467629877373E-2</v>
      </c>
      <c r="V1616" s="13">
        <f t="shared" si="1915"/>
        <v>9.5669636117398354E-3</v>
      </c>
      <c r="W1616" s="13">
        <f t="shared" si="1916"/>
        <v>3.298983956762612E-2</v>
      </c>
      <c r="X1616" s="13">
        <f t="shared" si="1917"/>
        <v>3.9679110377552063E-2</v>
      </c>
      <c r="Y1616" s="13">
        <f t="shared" si="1918"/>
        <v>2.3862374309619176E-2</v>
      </c>
      <c r="Z1616" s="13">
        <f t="shared" si="1919"/>
        <v>2.1974704358016982E-2</v>
      </c>
      <c r="AA1616" s="13">
        <f t="shared" si="1920"/>
        <v>3.0263825077083337E-2</v>
      </c>
      <c r="AB1616" s="13">
        <f t="shared" si="1921"/>
        <v>2.0839850524818401E-2</v>
      </c>
      <c r="AC1616" s="13">
        <f t="shared" si="1922"/>
        <v>9.9045931242658976E-4</v>
      </c>
      <c r="AD1616" s="13">
        <f t="shared" si="1923"/>
        <v>1.1358500184229275E-2</v>
      </c>
      <c r="AE1616" s="13">
        <f t="shared" si="1924"/>
        <v>1.3661636080696768E-2</v>
      </c>
      <c r="AF1616" s="13">
        <f t="shared" si="1925"/>
        <v>8.215886665236696E-3</v>
      </c>
      <c r="AG1616" s="13">
        <f t="shared" si="1926"/>
        <v>3.2939341133716555E-3</v>
      </c>
      <c r="AH1616" s="13">
        <f t="shared" si="1927"/>
        <v>6.6076156413889175E-3</v>
      </c>
      <c r="AI1616" s="13">
        <f t="shared" si="1928"/>
        <v>9.1000871133285026E-3</v>
      </c>
      <c r="AJ1616" s="13">
        <f t="shared" si="1929"/>
        <v>6.2663742842009925E-3</v>
      </c>
      <c r="AK1616" s="13">
        <f t="shared" si="1930"/>
        <v>2.876708481334732E-3</v>
      </c>
      <c r="AL1616" s="13">
        <f t="shared" si="1931"/>
        <v>6.5626483093966304E-5</v>
      </c>
      <c r="AM1616" s="13">
        <f t="shared" si="1932"/>
        <v>3.1286124000855873E-3</v>
      </c>
      <c r="AN1616" s="13">
        <f t="shared" si="1933"/>
        <v>3.7629936483048803E-3</v>
      </c>
      <c r="AO1616" s="13">
        <f t="shared" si="1934"/>
        <v>2.2630034319360715E-3</v>
      </c>
      <c r="AP1616" s="13">
        <f t="shared" si="1935"/>
        <v>9.0728907382227211E-4</v>
      </c>
      <c r="AQ1616" s="13">
        <f t="shared" si="1936"/>
        <v>2.7281447694481315E-4</v>
      </c>
      <c r="AR1616" s="13">
        <f t="shared" si="1937"/>
        <v>1.589485210012355E-3</v>
      </c>
      <c r="AS1616" s="13">
        <f t="shared" si="1938"/>
        <v>2.1890579993571265E-3</v>
      </c>
      <c r="AT1616" s="13">
        <f t="shared" si="1939"/>
        <v>1.5073983999235136E-3</v>
      </c>
      <c r="AU1616" s="13">
        <f t="shared" si="1940"/>
        <v>6.9200235497316625E-4</v>
      </c>
      <c r="AV1616" s="13">
        <f t="shared" si="1941"/>
        <v>2.3825847532047873E-4</v>
      </c>
      <c r="AW1616" s="13">
        <f t="shared" si="1942"/>
        <v>3.0196675401894619E-6</v>
      </c>
      <c r="AX1616" s="13">
        <f t="shared" si="1943"/>
        <v>7.1812705545107683E-4</v>
      </c>
      <c r="AY1616" s="13">
        <f t="shared" si="1944"/>
        <v>8.6373995969087232E-4</v>
      </c>
      <c r="AZ1616" s="13">
        <f t="shared" si="1945"/>
        <v>5.1943922200381075E-4</v>
      </c>
      <c r="BA1616" s="13">
        <f t="shared" si="1946"/>
        <v>2.0825488993430409E-4</v>
      </c>
      <c r="BB1616" s="13">
        <f t="shared" si="1947"/>
        <v>6.2620558880174744E-5</v>
      </c>
      <c r="BC1616" s="13">
        <f t="shared" si="1948"/>
        <v>1.5063595945151481E-5</v>
      </c>
      <c r="BD1616" s="13">
        <f t="shared" si="1949"/>
        <v>3.1863022028484655E-4</v>
      </c>
      <c r="BE1616" s="13">
        <f t="shared" si="1950"/>
        <v>4.3882134175129886E-4</v>
      </c>
      <c r="BF1616" s="13">
        <f t="shared" si="1951"/>
        <v>3.0217499426806306E-4</v>
      </c>
      <c r="BG1616" s="13">
        <f t="shared" si="1952"/>
        <v>1.3871966937082644E-4</v>
      </c>
      <c r="BH1616" s="13">
        <f t="shared" si="1953"/>
        <v>4.7761596017307847E-5</v>
      </c>
      <c r="BI1616" s="13">
        <f t="shared" si="1954"/>
        <v>1.3155567999646695E-5</v>
      </c>
      <c r="BJ1616" s="14">
        <f t="shared" si="1955"/>
        <v>0.40843802650371325</v>
      </c>
      <c r="BK1616" s="14">
        <f t="shared" si="1956"/>
        <v>0.26476170909214353</v>
      </c>
      <c r="BL1616" s="14">
        <f t="shared" si="1957"/>
        <v>0.3048661264056291</v>
      </c>
      <c r="BM1616" s="14">
        <f t="shared" si="1958"/>
        <v>0.47571271165232282</v>
      </c>
      <c r="BN1616" s="14">
        <f t="shared" si="1959"/>
        <v>0.52346713441502934</v>
      </c>
    </row>
    <row r="1617" spans="1:66" x14ac:dyDescent="0.25">
      <c r="A1617" t="s">
        <v>80</v>
      </c>
      <c r="B1617" t="s">
        <v>114</v>
      </c>
      <c r="C1617" t="s">
        <v>85</v>
      </c>
      <c r="D1617" s="7" t="s">
        <v>555</v>
      </c>
      <c r="E1617" s="10">
        <f>VLOOKUP(A1617,home!$A$2:$E$405,3,FALSE)</f>
        <v>1.2518</v>
      </c>
      <c r="F1617" s="10">
        <f>VLOOKUP(B1617,home!$B$2:$E$405,3,FALSE)</f>
        <v>1.6775</v>
      </c>
      <c r="G1617" s="10">
        <f>VLOOKUP(C1617,away!$B$2:$E$405,4,FALSE)</f>
        <v>0.7641</v>
      </c>
      <c r="H1617" s="10">
        <f>VLOOKUP(A1617,away!$A$2:$E$405,3,FALSE)</f>
        <v>1.0562</v>
      </c>
      <c r="I1617" s="10">
        <f>VLOOKUP(C1617,away!$B$2:$E$405,3,FALSE)</f>
        <v>1.3584000000000001</v>
      </c>
      <c r="J1617" s="10">
        <f>VLOOKUP(B1617,home!$B$2:$E$405,4,FALSE)</f>
        <v>0.751</v>
      </c>
      <c r="K1617" s="12">
        <f t="shared" si="1904"/>
        <v>1.60452938745</v>
      </c>
      <c r="L1617" s="12">
        <f t="shared" si="1905"/>
        <v>1.0774913020800001</v>
      </c>
      <c r="M1617" s="13">
        <f t="shared" si="1906"/>
        <v>6.8424749190359777E-2</v>
      </c>
      <c r="N1617" s="13">
        <f t="shared" si="1907"/>
        <v>0.10978952090482783</v>
      </c>
      <c r="O1617" s="13">
        <f t="shared" si="1908"/>
        <v>7.3727072099618179E-2</v>
      </c>
      <c r="P1617" s="13">
        <f t="shared" si="1909"/>
        <v>0.11829725383448232</v>
      </c>
      <c r="Q1617" s="13">
        <f t="shared" si="1910"/>
        <v>8.8080256362926199E-2</v>
      </c>
      <c r="R1617" s="13">
        <f t="shared" si="1911"/>
        <v>3.9720139457581814E-2</v>
      </c>
      <c r="S1617" s="13">
        <f t="shared" si="1912"/>
        <v>5.1130038583873855E-2</v>
      </c>
      <c r="T1617" s="13">
        <f t="shared" si="1913"/>
        <v>9.4905710116029551E-2</v>
      </c>
      <c r="U1617" s="13">
        <f t="shared" si="1914"/>
        <v>6.3732131033302317E-2</v>
      </c>
      <c r="V1617" s="13">
        <f t="shared" si="1915"/>
        <v>9.821889861154327E-3</v>
      </c>
      <c r="W1617" s="13">
        <f t="shared" si="1916"/>
        <v>4.7109119929481628E-2</v>
      </c>
      <c r="X1617" s="13">
        <f t="shared" si="1917"/>
        <v>5.0759666972660045E-2</v>
      </c>
      <c r="Y1617" s="13">
        <f t="shared" si="1918"/>
        <v>2.7346549829759322E-2</v>
      </c>
      <c r="Z1617" s="13">
        <f t="shared" si="1919"/>
        <v>1.4266034927649676E-2</v>
      </c>
      <c r="AA1617" s="13">
        <f t="shared" si="1920"/>
        <v>2.2890272283802037E-2</v>
      </c>
      <c r="AB1617" s="13">
        <f t="shared" si="1921"/>
        <v>1.8364057283046298E-2</v>
      </c>
      <c r="AC1617" s="13">
        <f t="shared" si="1922"/>
        <v>1.0612959965030828E-3</v>
      </c>
      <c r="AD1617" s="13">
        <f t="shared" si="1923"/>
        <v>1.8896991835939948E-2</v>
      </c>
      <c r="AE1617" s="13">
        <f t="shared" si="1924"/>
        <v>2.0361344338702063E-2</v>
      </c>
      <c r="AF1617" s="13">
        <f t="shared" si="1925"/>
        <v>1.0969585711803662E-2</v>
      </c>
      <c r="AG1617" s="13">
        <f t="shared" si="1926"/>
        <v>3.9398777306298314E-3</v>
      </c>
      <c r="AH1617" s="13">
        <f t="shared" si="1927"/>
        <v>3.842882137428001E-3</v>
      </c>
      <c r="AI1617" s="13">
        <f t="shared" si="1928"/>
        <v>6.1660173220098964E-3</v>
      </c>
      <c r="AJ1617" s="13">
        <f t="shared" si="1929"/>
        <v>4.9467779983453147E-3</v>
      </c>
      <c r="AK1617" s="13">
        <f t="shared" si="1930"/>
        <v>2.6457502238453811E-3</v>
      </c>
      <c r="AL1617" s="13">
        <f t="shared" si="1931"/>
        <v>7.3393562053148659E-5</v>
      </c>
      <c r="AM1617" s="13">
        <f t="shared" si="1932"/>
        <v>6.0641557470336727E-3</v>
      </c>
      <c r="AN1617" s="13">
        <f t="shared" si="1933"/>
        <v>6.5340750718872274E-3</v>
      </c>
      <c r="AO1617" s="13">
        <f t="shared" si="1934"/>
        <v>3.5202045285481188E-3</v>
      </c>
      <c r="AP1617" s="13">
        <f t="shared" si="1935"/>
        <v>1.2643299203510755E-3</v>
      </c>
      <c r="AQ1617" s="13">
        <f t="shared" si="1936"/>
        <v>3.4057612303444568E-4</v>
      </c>
      <c r="AR1617" s="13">
        <f t="shared" si="1937"/>
        <v>8.2813441559945438E-4</v>
      </c>
      <c r="AS1617" s="13">
        <f t="shared" si="1938"/>
        <v>1.3287660065880562E-3</v>
      </c>
      <c r="AT1617" s="13">
        <f t="shared" si="1939"/>
        <v>1.0660220533075583E-3</v>
      </c>
      <c r="AU1617" s="13">
        <f t="shared" si="1940"/>
        <v>5.7015457073392238E-4</v>
      </c>
      <c r="AV1617" s="13">
        <f t="shared" si="1941"/>
        <v>2.2870744103287968E-4</v>
      </c>
      <c r="AW1617" s="13">
        <f t="shared" si="1942"/>
        <v>3.5246574370431724E-6</v>
      </c>
      <c r="AX1617" s="13">
        <f t="shared" si="1943"/>
        <v>1.6216860176982218E-3</v>
      </c>
      <c r="AY1617" s="13">
        <f t="shared" si="1944"/>
        <v>1.747352578774587E-3</v>
      </c>
      <c r="AZ1617" s="13">
        <f t="shared" si="1945"/>
        <v>9.4137860264833779E-4</v>
      </c>
      <c r="BA1617" s="13">
        <f t="shared" si="1946"/>
        <v>3.381090854392696E-4</v>
      </c>
      <c r="BB1617" s="13">
        <f t="shared" si="1947"/>
        <v>9.1077399678759119E-5</v>
      </c>
      <c r="BC1617" s="13">
        <f t="shared" si="1948"/>
        <v>1.9627021193985356E-5</v>
      </c>
      <c r="BD1617" s="13">
        <f t="shared" si="1949"/>
        <v>1.4871793829358598E-4</v>
      </c>
      <c r="BE1617" s="13">
        <f t="shared" si="1950"/>
        <v>2.3862230243303439E-4</v>
      </c>
      <c r="BF1617" s="13">
        <f t="shared" si="1951"/>
        <v>1.9143824837739267E-4</v>
      </c>
      <c r="BG1617" s="13">
        <f t="shared" si="1952"/>
        <v>1.0238943180115958E-4</v>
      </c>
      <c r="BH1617" s="13">
        <f t="shared" si="1953"/>
        <v>4.1071713072317055E-5</v>
      </c>
      <c r="BI1617" s="13">
        <f t="shared" si="1954"/>
        <v>1.3180154123489403E-5</v>
      </c>
      <c r="BJ1617" s="14">
        <f t="shared" si="1955"/>
        <v>0.49464119582904781</v>
      </c>
      <c r="BK1617" s="14">
        <f t="shared" si="1956"/>
        <v>0.25055597360720111</v>
      </c>
      <c r="BL1617" s="14">
        <f t="shared" si="1957"/>
        <v>0.24079230411434208</v>
      </c>
      <c r="BM1617" s="14">
        <f t="shared" si="1958"/>
        <v>0.50047268870710693</v>
      </c>
      <c r="BN1617" s="14">
        <f t="shared" si="1959"/>
        <v>0.49803899184979611</v>
      </c>
    </row>
    <row r="1618" spans="1:66" s="15" customFormat="1" x14ac:dyDescent="0.25">
      <c r="A1618" s="15" t="s">
        <v>37</v>
      </c>
      <c r="B1618" s="15" t="s">
        <v>230</v>
      </c>
      <c r="C1618" s="15" t="s">
        <v>39</v>
      </c>
      <c r="D1618" s="24" t="s">
        <v>555</v>
      </c>
      <c r="E1618" s="15">
        <f>VLOOKUP(A1618,home!$A$2:$E$405,3,FALSE)</f>
        <v>1.5481</v>
      </c>
      <c r="F1618" s="15">
        <f>VLOOKUP(B1618,home!$B$2:$E$405,3,FALSE)</f>
        <v>1.1924999999999999</v>
      </c>
      <c r="G1618" s="15">
        <f>VLOOKUP(C1618,away!$B$2:$E$405,4,FALSE)</f>
        <v>1.0435000000000001</v>
      </c>
      <c r="H1618" s="15">
        <f>VLOOKUP(A1618,away!$A$2:$E$405,3,FALSE)</f>
        <v>1.2666999999999999</v>
      </c>
      <c r="I1618" s="15">
        <f>VLOOKUP(C1618,away!$B$2:$E$405,3,FALSE)</f>
        <v>0.85019999999999996</v>
      </c>
      <c r="J1618" s="15">
        <f>VLOOKUP(B1618,home!$B$2:$E$405,4,FALSE)</f>
        <v>1.0931</v>
      </c>
      <c r="K1618" s="20">
        <f t="shared" si="1904"/>
        <v>1.926415002375</v>
      </c>
      <c r="L1618" s="20">
        <f t="shared" si="1905"/>
        <v>1.1772122304539998</v>
      </c>
      <c r="M1618" s="21">
        <f t="shared" si="1906"/>
        <v>4.4886094441806038E-2</v>
      </c>
      <c r="N1618" s="21">
        <f t="shared" si="1907"/>
        <v>8.6469245730716238E-2</v>
      </c>
      <c r="O1618" s="21">
        <f t="shared" si="1908"/>
        <v>5.2840459354207364E-2</v>
      </c>
      <c r="P1618" s="21">
        <f t="shared" si="1909"/>
        <v>0.10179265363233146</v>
      </c>
      <c r="Q1618" s="21">
        <f t="shared" si="1910"/>
        <v>8.328782610985111E-2</v>
      </c>
      <c r="R1618" s="21">
        <f t="shared" si="1911"/>
        <v>3.1102217507290197E-2</v>
      </c>
      <c r="S1618" s="21">
        <f t="shared" si="1912"/>
        <v>5.7711327207057496E-2</v>
      </c>
      <c r="T1618" s="21">
        <f t="shared" si="1913"/>
        <v>9.8047447544442709E-2</v>
      </c>
      <c r="U1618" s="21">
        <f t="shared" si="1914"/>
        <v>5.9915778413174199E-2</v>
      </c>
      <c r="V1618" s="21">
        <f t="shared" si="1915"/>
        <v>1.4541967504649008E-2</v>
      </c>
      <c r="W1618" s="21">
        <f t="shared" si="1916"/>
        <v>5.3482305911072454E-2</v>
      </c>
      <c r="X1618" s="21">
        <f t="shared" si="1917"/>
        <v>6.2960024631396744E-2</v>
      </c>
      <c r="Y1618" s="21">
        <f t="shared" si="1918"/>
        <v>3.7058655512882677E-2</v>
      </c>
      <c r="Z1618" s="21">
        <f t="shared" si="1919"/>
        <v>1.2204636947940843E-2</v>
      </c>
      <c r="AA1618" s="21">
        <f t="shared" si="1920"/>
        <v>2.3511195715053466E-2</v>
      </c>
      <c r="AB1618" s="21">
        <f t="shared" si="1921"/>
        <v>2.2646160074626914E-2</v>
      </c>
      <c r="AC1618" s="21">
        <f t="shared" si="1922"/>
        <v>2.0611414845477538E-3</v>
      </c>
      <c r="AD1618" s="21">
        <f t="shared" si="1923"/>
        <v>2.5757279117174778E-2</v>
      </c>
      <c r="AE1618" s="21">
        <f t="shared" si="1924"/>
        <v>3.032178399995555E-2</v>
      </c>
      <c r="AF1618" s="21">
        <f t="shared" si="1925"/>
        <v>1.7847587486966045E-2</v>
      </c>
      <c r="AG1618" s="21">
        <f t="shared" si="1926"/>
        <v>7.0034660912513969E-3</v>
      </c>
      <c r="AH1618" s="21">
        <f t="shared" si="1927"/>
        <v>3.5918619708416848E-3</v>
      </c>
      <c r="AI1618" s="21">
        <f t="shared" si="1928"/>
        <v>6.9194167870896559E-3</v>
      </c>
      <c r="AJ1618" s="21">
        <f t="shared" si="1929"/>
        <v>6.6648341531674688E-3</v>
      </c>
      <c r="AK1618" s="21">
        <f t="shared" si="1930"/>
        <v>4.2797455003343622E-3</v>
      </c>
      <c r="AL1618" s="21">
        <f t="shared" si="1931"/>
        <v>1.8697020877662916E-4</v>
      </c>
      <c r="AM1618" s="21">
        <f t="shared" si="1932"/>
        <v>9.9238417823371648E-3</v>
      </c>
      <c r="AN1618" s="21">
        <f t="shared" si="1933"/>
        <v>1.1682467919257731E-2</v>
      </c>
      <c r="AO1618" s="21">
        <f t="shared" si="1934"/>
        <v>6.8763720582183481E-3</v>
      </c>
      <c r="AP1618" s="21">
        <f t="shared" si="1935"/>
        <v>2.6983164293622607E-3</v>
      </c>
      <c r="AQ1618" s="21">
        <f t="shared" si="1936"/>
        <v>7.9412277557005509E-4</v>
      </c>
      <c r="AR1618" s="21">
        <f t="shared" si="1937"/>
        <v>8.4567676843548816E-4</v>
      </c>
      <c r="AS1618" s="21">
        <f t="shared" si="1938"/>
        <v>1.6291244138741329E-3</v>
      </c>
      <c r="AT1618" s="21">
        <f t="shared" si="1939"/>
        <v>1.5691848558112545E-3</v>
      </c>
      <c r="AU1618" s="21">
        <f t="shared" si="1940"/>
        <v>1.007633749244817E-3</v>
      </c>
      <c r="AV1618" s="21">
        <f t="shared" si="1941"/>
        <v>4.8528019286114604E-4</v>
      </c>
      <c r="AW1618" s="21">
        <f t="shared" si="1942"/>
        <v>1.1778080802977458E-5</v>
      </c>
      <c r="AX1618" s="21">
        <f t="shared" si="1943"/>
        <v>3.1862396151150266E-3</v>
      </c>
      <c r="AY1618" s="21">
        <f t="shared" si="1944"/>
        <v>3.7508802440704542E-3</v>
      </c>
      <c r="AZ1618" s="21">
        <f t="shared" si="1945"/>
        <v>2.207791049144012E-3</v>
      </c>
      <c r="BA1618" s="21">
        <f t="shared" si="1946"/>
        <v>8.6634620844639951E-4</v>
      </c>
      <c r="BB1618" s="21">
        <f t="shared" si="1947"/>
        <v>2.54968338097638E-4</v>
      </c>
      <c r="BC1618" s="21">
        <f t="shared" si="1948"/>
        <v>6.0030369197414007E-5</v>
      </c>
      <c r="BD1618" s="21">
        <f t="shared" si="1949"/>
        <v>1.6592350580217841E-4</v>
      </c>
      <c r="BE1618" s="21">
        <f t="shared" si="1950"/>
        <v>3.1963753082397175E-4</v>
      </c>
      <c r="BF1618" s="21">
        <f t="shared" si="1951"/>
        <v>3.0787726735070046E-4</v>
      </c>
      <c r="BG1618" s="21">
        <f t="shared" si="1952"/>
        <v>1.97699795571536E-4</v>
      </c>
      <c r="BH1618" s="21">
        <f t="shared" si="1953"/>
        <v>9.5212963038869363E-5</v>
      </c>
      <c r="BI1618" s="21">
        <f t="shared" si="1954"/>
        <v>3.6683936083730889E-5</v>
      </c>
      <c r="BJ1618" s="22">
        <f t="shared" si="1955"/>
        <v>0.54453699892452623</v>
      </c>
      <c r="BK1618" s="22">
        <f t="shared" si="1956"/>
        <v>0.2249310347232388</v>
      </c>
      <c r="BL1618" s="22">
        <f t="shared" si="1957"/>
        <v>0.21813160445468319</v>
      </c>
      <c r="BM1618" s="22">
        <f t="shared" si="1958"/>
        <v>0.59568667611091897</v>
      </c>
      <c r="BN1618" s="22">
        <f t="shared" si="1959"/>
        <v>0.40037849677620235</v>
      </c>
    </row>
    <row r="1619" spans="1:66" x14ac:dyDescent="0.25">
      <c r="A1619" t="s">
        <v>10</v>
      </c>
      <c r="B1619" t="s">
        <v>50</v>
      </c>
      <c r="C1619" t="s">
        <v>243</v>
      </c>
      <c r="D1619" s="7" t="s">
        <v>556</v>
      </c>
      <c r="E1619" s="10">
        <f>VLOOKUP(A1619,home!$A$2:$E$405,3,FALSE)</f>
        <v>1.5425</v>
      </c>
      <c r="F1619" s="10">
        <f>VLOOKUP(B1619,home!$B$2:$E$405,3,FALSE)</f>
        <v>1.1059000000000001</v>
      </c>
      <c r="G1619" s="10">
        <f>VLOOKUP(C1619,away!$B$2:$E$405,4,FALSE)</f>
        <v>0.80079999999999996</v>
      </c>
      <c r="H1619" s="10">
        <f>VLOOKUP(A1619,away!$A$2:$E$405,3,FALSE)</f>
        <v>1.4443999999999999</v>
      </c>
      <c r="I1619" s="10">
        <f>VLOOKUP(C1619,away!$B$2:$E$405,3,FALSE)</f>
        <v>1.0589</v>
      </c>
      <c r="J1619" s="10">
        <f>VLOOKUP(B1619,home!$B$2:$E$405,4,FALSE)</f>
        <v>1.2218</v>
      </c>
      <c r="K1619" s="12">
        <f t="shared" ref="K1619:K1682" si="1960">E1619*F1619*G1619</f>
        <v>1.3660452806000001</v>
      </c>
      <c r="L1619" s="12">
        <f t="shared" ref="L1619:L1682" si="1961">H1619*I1619*J1619</f>
        <v>1.8687127504879999</v>
      </c>
      <c r="M1619" s="13">
        <f t="shared" ref="M1619:M1682" si="1962">_xlfn.POISSON.DIST(0,K1619,FALSE) * _xlfn.POISSON.DIST(0,L1619,FALSE)</f>
        <v>3.9369730038413958E-2</v>
      </c>
      <c r="N1619" s="13">
        <f t="shared" ref="N1619:N1682" si="1963">_xlfn.POISSON.DIST(1,K1619,FALSE) * _xlfn.POISSON.DIST(0,L1619,FALSE)</f>
        <v>5.3780833917471446E-2</v>
      </c>
      <c r="O1619" s="13">
        <f t="shared" ref="O1619:O1682" si="1964">_xlfn.POISSON.DIST(0,K1619,FALSE) * _xlfn.POISSON.DIST(1,L1619,FALSE)</f>
        <v>7.3570716506054581E-2</v>
      </c>
      <c r="P1619" s="13">
        <f t="shared" ref="P1619:P1682" si="1965">_xlfn.POISSON.DIST(1,K1619,FALSE) * _xlfn.POISSON.DIST(1,L1619,FALSE)</f>
        <v>0.10050093007345638</v>
      </c>
      <c r="Q1619" s="13">
        <f t="shared" ref="Q1619:Q1682" si="1966">_xlfn.POISSON.DIST(2,K1619,FALSE) * _xlfn.POISSON.DIST(0,L1619,FALSE)</f>
        <v>3.6733527179847153E-2</v>
      </c>
      <c r="R1619" s="13">
        <f t="shared" ref="R1619:R1682" si="1967">_xlfn.POISSON.DIST(0,K1619,FALSE) * _xlfn.POISSON.DIST(2,L1619,FALSE)</f>
        <v>6.8741267998701089E-2</v>
      </c>
      <c r="S1619" s="13">
        <f t="shared" ref="S1619:S1682" si="1968">_xlfn.POISSON.DIST(2,K1619,FALSE) * _xlfn.POISSON.DIST(2,L1619,FALSE)</f>
        <v>6.4138342679607815E-2</v>
      </c>
      <c r="T1619" s="13">
        <f t="shared" ref="T1619:T1682" si="1969">_xlfn.POISSON.DIST(2,K1619,FALSE) * _xlfn.POISSON.DIST(1,L1619,FALSE)</f>
        <v>6.8644410611377868E-2</v>
      </c>
      <c r="U1619" s="13">
        <f t="shared" ref="U1619:U1682" si="1970">_xlfn.POISSON.DIST(1,K1619,FALSE) * _xlfn.POISSON.DIST(2,L1619,FALSE)</f>
        <v>9.3903684732085435E-2</v>
      </c>
      <c r="V1619" s="13">
        <f t="shared" ref="V1619:V1682" si="1971">_xlfn.POISSON.DIST(3,K1619,FALSE) * _xlfn.POISSON.DIST(3,L1619,FALSE)</f>
        <v>1.8192101411643388E-2</v>
      </c>
      <c r="W1619" s="13">
        <f t="shared" ref="W1619:W1682" si="1972">_xlfn.POISSON.DIST(3,K1619,FALSE) * _xlfn.POISSON.DIST(0,L1619,FALSE)</f>
        <v>1.6726553814607345E-2</v>
      </c>
      <c r="X1619" s="13">
        <f t="shared" ref="X1619:X1682" si="1973">_xlfn.POISSON.DIST(3,K1619,FALSE) * _xlfn.POISSON.DIST(1,L1619,FALSE)</f>
        <v>3.1257124385080444E-2</v>
      </c>
      <c r="Y1619" s="13">
        <f t="shared" ref="Y1619:Y1682" si="1974">_xlfn.POISSON.DIST(3,K1619,FALSE) * _xlfn.POISSON.DIST(2,L1619,FALSE)</f>
        <v>2.9205293440994609E-2</v>
      </c>
      <c r="Z1619" s="13">
        <f t="shared" ref="Z1619:Z1682" si="1975">_xlfn.POISSON.DIST(0,K1619,FALSE) * _xlfn.POISSON.DIST(3,L1619,FALSE)</f>
        <v>4.2819227997961798E-2</v>
      </c>
      <c r="AA1619" s="13">
        <f t="shared" ref="AA1619:AA1682" si="1976">_xlfn.POISSON.DIST(1,K1619,FALSE) * _xlfn.POISSON.DIST(3,L1619,FALSE)</f>
        <v>5.8493004325551101E-2</v>
      </c>
      <c r="AB1619" s="13">
        <f t="shared" ref="AB1619:AB1682" si="1977">_xlfn.POISSON.DIST(2,K1619,FALSE) * _xlfn.POISSON.DIST(3,L1619,FALSE)</f>
        <v>3.9952046253517247E-2</v>
      </c>
      <c r="AC1619" s="13">
        <f t="shared" ref="AC1619:AC1682" si="1978">_xlfn.POISSON.DIST(4,K1619,FALSE) * _xlfn.POISSON.DIST(4,L1619,FALSE)</f>
        <v>2.9024886474914597E-3</v>
      </c>
      <c r="AD1619" s="13">
        <f t="shared" ref="AD1619:AD1682" si="1979">_xlfn.POISSON.DIST(4,K1619,FALSE) * _xlfn.POISSON.DIST(0,L1619,FALSE)</f>
        <v>5.7123074747865762E-3</v>
      </c>
      <c r="AE1619" s="13">
        <f t="shared" ref="AE1619:AE1682" si="1980">_xlfn.POISSON.DIST(4,K1619,FALSE) * _xlfn.POISSON.DIST(1,L1619,FALSE)</f>
        <v>1.0674661812841584E-2</v>
      </c>
      <c r="AF1619" s="13">
        <f t="shared" ref="AF1619:AF1682" si="1981">_xlfn.POISSON.DIST(4,K1619,FALSE) * _xlfn.POISSON.DIST(2,L1619,FALSE)</f>
        <v>9.9739383184022107E-3</v>
      </c>
      <c r="AG1619" s="13">
        <f t="shared" ref="AG1619:AG1682" si="1982">_xlfn.POISSON.DIST(4,K1619,FALSE) * _xlfn.POISSON.DIST(3,L1619,FALSE)</f>
        <v>6.2128085693930147E-3</v>
      </c>
      <c r="AH1619" s="13">
        <f t="shared" ref="AH1619:AH1682" si="1983">_xlfn.POISSON.DIST(0,K1619,FALSE) * _xlfn.POISSON.DIST(4,L1619,FALSE)</f>
        <v>2.0004209331460996E-2</v>
      </c>
      <c r="AI1619" s="13">
        <f t="shared" ref="AI1619:AI1682" si="1984">_xlfn.POISSON.DIST(1,K1619,FALSE) * _xlfn.POISSON.DIST(4,L1619,FALSE)</f>
        <v>2.7326655749376774E-2</v>
      </c>
      <c r="AJ1619" s="13">
        <f t="shared" ref="AJ1619:AJ1682" si="1985">_xlfn.POISSON.DIST(2,K1619,FALSE) * _xlfn.POISSON.DIST(4,L1619,FALSE)</f>
        <v>1.8664724560508505E-2</v>
      </c>
      <c r="AK1619" s="13">
        <f t="shared" ref="AK1619:AK1682" si="1986">_xlfn.POISSON.DIST(3,K1619,FALSE) * _xlfn.POISSON.DIST(4,L1619,FALSE)</f>
        <v>8.498952966527187E-3</v>
      </c>
      <c r="AL1619" s="13">
        <f t="shared" ref="AL1619:AL1682" si="1987">_xlfn.POISSON.DIST(5,K1619,FALSE) * _xlfn.POISSON.DIST(5,L1619,FALSE)</f>
        <v>2.9637267851815983E-4</v>
      </c>
      <c r="AM1619" s="13">
        <f t="shared" ref="AM1619:AM1682" si="1988">_xlfn.POISSON.DIST(5,K1619,FALSE) * _xlfn.POISSON.DIST(0,L1619,FALSE)</f>
        <v>1.560654133453661E-3</v>
      </c>
      <c r="AN1619" s="13">
        <f t="shared" ref="AN1619:AN1682" si="1989">_xlfn.POISSON.DIST(5,K1619,FALSE) * _xlfn.POISSON.DIST(1,L1619,FALSE)</f>
        <v>2.9164142782866567E-3</v>
      </c>
      <c r="AO1619" s="13">
        <f t="shared" ref="AO1619:AO1682" si="1990">_xlfn.POISSON.DIST(5,K1619,FALSE) * _xlfn.POISSON.DIST(2,L1619,FALSE)</f>
        <v>2.7249702737697674E-3</v>
      </c>
      <c r="AP1619" s="13">
        <f t="shared" ref="AP1619:AP1682" si="1991">_xlfn.POISSON.DIST(5,K1619,FALSE) * _xlfn.POISSON.DIST(3,L1619,FALSE)</f>
        <v>1.6973955650981128E-3</v>
      </c>
      <c r="AQ1619" s="13">
        <f t="shared" ref="AQ1619:AQ1682" si="1992">_xlfn.POISSON.DIST(5,K1619,FALSE) * _xlfn.POISSON.DIST(4,L1619,FALSE)</f>
        <v>7.9298618378015697E-4</v>
      </c>
      <c r="AR1619" s="13">
        <f t="shared" ref="AR1619:AR1682" si="1993">_xlfn.POISSON.DIST(0,K1619,FALSE) * _xlfn.POISSON.DIST(5,L1619,FALSE)</f>
        <v>7.4764242082264358E-3</v>
      </c>
      <c r="AS1619" s="13">
        <f t="shared" ref="AS1619:AS1682" si="1994">_xlfn.POISSON.DIST(1,K1619,FALSE) * _xlfn.POISSON.DIST(5,L1619,FALSE)</f>
        <v>1.0213134005411314E-2</v>
      </c>
      <c r="AT1619" s="13">
        <f t="shared" ref="AT1619:AT1682" si="1995">_xlfn.POISSON.DIST(2,K1619,FALSE) * _xlfn.POISSON.DIST(5,L1619,FALSE)</f>
        <v>6.9758017541137526E-3</v>
      </c>
      <c r="AU1619" s="13">
        <f t="shared" ref="AU1619:AU1682" si="1996">_xlfn.POISSON.DIST(3,K1619,FALSE) * _xlfn.POISSON.DIST(5,L1619,FALSE)</f>
        <v>3.1764203548694317E-3</v>
      </c>
      <c r="AV1619" s="13">
        <f t="shared" ref="AV1619:AV1682" si="1997">_xlfn.POISSON.DIST(4,K1619,FALSE) * _xlfn.POISSON.DIST(5,L1619,FALSE)</f>
        <v>1.0847835087427916E-3</v>
      </c>
      <c r="AW1619" s="13">
        <f t="shared" ref="AW1619:AW1682" si="1998">_xlfn.POISSON.DIST(6,K1619,FALSE) * _xlfn.POISSON.DIST(6,L1619,FALSE)</f>
        <v>2.1015673300820138E-5</v>
      </c>
      <c r="AX1619" s="13">
        <f t="shared" ref="AX1619:AX1682" si="1999">_xlfn.POISSON.DIST(6,K1619,FALSE) * _xlfn.POISSON.DIST(0,L1619,FALSE)</f>
        <v>3.5532070227554279E-4</v>
      </c>
      <c r="AY1619" s="13">
        <f t="shared" ref="AY1619:AY1682" si="2000">_xlfn.POISSON.DIST(6,K1619,FALSE) * _xlfn.POISSON.DIST(1,L1619,FALSE)</f>
        <v>6.6399232685465724E-4</v>
      </c>
      <c r="AZ1619" s="13">
        <f t="shared" ref="AZ1619:AZ1682" si="2001">_xlfn.POISSON.DIST(6,K1619,FALSE) * _xlfn.POISSON.DIST(2,L1619,FALSE)</f>
        <v>6.2040546370974701E-4</v>
      </c>
      <c r="BA1619" s="13">
        <f t="shared" ref="BA1619:BA1682" si="2002">_xlfn.POISSON.DIST(6,K1619,FALSE) * _xlfn.POISSON.DIST(3,L1619,FALSE)</f>
        <v>3.864532001689413E-4</v>
      </c>
      <c r="BB1619" s="13">
        <f t="shared" ref="BB1619:BB1682" si="2003">_xlfn.POISSON.DIST(6,K1619,FALSE) * _xlfn.POISSON.DIST(4,L1619,FALSE)</f>
        <v>1.80542505655648E-4</v>
      </c>
      <c r="BC1619" s="13">
        <f t="shared" ref="BC1619:BC1682" si="2004">_xlfn.POISSON.DIST(6,K1619,FALSE) * _xlfn.POISSON.DIST(5,L1619,FALSE)</f>
        <v>6.7476416464752227E-5</v>
      </c>
      <c r="BD1619" s="13">
        <f t="shared" ref="BD1619:BD1682" si="2005">_xlfn.POISSON.DIST(0,K1619,FALSE) * _xlfn.POISSON.DIST(6,L1619,FALSE)</f>
        <v>2.3285482076616472E-3</v>
      </c>
      <c r="BE1619" s="13">
        <f t="shared" ref="BE1619:BE1682" si="2006">_xlfn.POISSON.DIST(1,K1619,FALSE) * _xlfn.POISSON.DIST(6,L1619,FALSE)</f>
        <v>3.1809022897257818E-3</v>
      </c>
      <c r="BF1619" s="13">
        <f t="shared" ref="BF1619:BF1682" si="2007">_xlfn.POISSON.DIST(2,K1619,FALSE) * _xlfn.POISSON.DIST(6,L1619,FALSE)</f>
        <v>2.1726282804648196E-3</v>
      </c>
      <c r="BG1619" s="13">
        <f t="shared" ref="BG1619:BG1682" si="2008">_xlfn.POISSON.DIST(3,K1619,FALSE) * _xlfn.POISSON.DIST(6,L1619,FALSE)</f>
        <v>9.89302869675687E-4</v>
      </c>
      <c r="BH1619" s="13">
        <f t="shared" ref="BH1619:BH1682" si="2009">_xlfn.POISSON.DIST(4,K1619,FALSE) * _xlfn.POISSON.DIST(6,L1619,FALSE)</f>
        <v>3.3785812905112744E-4</v>
      </c>
      <c r="BI1619" s="13">
        <f t="shared" ref="BI1619:BI1682" si="2010">_xlfn.POISSON.DIST(5,K1619,FALSE) * _xlfn.POISSON.DIST(6,L1619,FALSE)</f>
        <v>9.2305900540527665E-5</v>
      </c>
      <c r="BJ1619" s="14">
        <f t="shared" ref="BJ1619:BJ1682" si="2011">SUM(N1619,Q1619,T1619,W1619,X1619,Y1619,AD1619,AE1619,AF1619,AG1619,AM1619,AN1619,AO1619,AP1619,AQ1619,AX1619,AY1619,AZ1619,BA1619,BB1619,BC1619)</f>
        <v>0.28088807057431991</v>
      </c>
      <c r="BK1619" s="14">
        <f t="shared" ref="BK1619:BK1682" si="2012">SUM(M1619,P1619,S1619,V1619,AC1619,AL1619,AY1619)</f>
        <v>0.22606395785598582</v>
      </c>
      <c r="BL1619" s="14">
        <f t="shared" ref="BL1619:BL1682" si="2013">SUM(O1619,R1619,U1619,AA1619,AB1619,AH1619,AI1619,AJ1619,AK1619,AR1619,AS1619,AT1619,AU1619,AV1619,BD1619,BE1619,BF1619,BG1619,BH1619,BI1619)</f>
        <v>0.44718337193226626</v>
      </c>
      <c r="BM1619" s="14">
        <f t="shared" ref="BM1619:BM1682" si="2014">SUM(S1619:BI1619)</f>
        <v>0.62361464599303518</v>
      </c>
      <c r="BN1619" s="14">
        <f t="shared" ref="BN1619:BN1682" si="2015">SUM(M1619:R1619)</f>
        <v>0.3726970057139446</v>
      </c>
    </row>
    <row r="1620" spans="1:66" x14ac:dyDescent="0.25">
      <c r="A1620" t="s">
        <v>13</v>
      </c>
      <c r="B1620" t="s">
        <v>53</v>
      </c>
      <c r="C1620" t="s">
        <v>17</v>
      </c>
      <c r="D1620" s="7" t="s">
        <v>556</v>
      </c>
      <c r="E1620" s="10">
        <f>VLOOKUP(A1620,home!$A$2:$E$405,3,FALSE)</f>
        <v>1.4837</v>
      </c>
      <c r="F1620" s="10">
        <f>VLOOKUP(B1620,home!$B$2:$E$405,3,FALSE)</f>
        <v>0.71360000000000001</v>
      </c>
      <c r="G1620" s="10">
        <f>VLOOKUP(C1620,away!$B$2:$E$405,4,FALSE)</f>
        <v>0.75449999999999995</v>
      </c>
      <c r="H1620" s="10">
        <f>VLOOKUP(A1620,away!$A$2:$E$405,3,FALSE)</f>
        <v>1.2190000000000001</v>
      </c>
      <c r="I1620" s="10">
        <f>VLOOKUP(C1620,away!$B$2:$E$405,3,FALSE)</f>
        <v>1.5479000000000001</v>
      </c>
      <c r="J1620" s="10">
        <f>VLOOKUP(B1620,home!$B$2:$E$405,4,FALSE)</f>
        <v>1.3028999999999999</v>
      </c>
      <c r="K1620" s="12">
        <f t="shared" si="1960"/>
        <v>0.79884069743999997</v>
      </c>
      <c r="L1620" s="12">
        <f t="shared" si="1961"/>
        <v>2.4584291112900001</v>
      </c>
      <c r="M1620" s="13">
        <f t="shared" si="1962"/>
        <v>3.8493348889474532E-2</v>
      </c>
      <c r="N1620" s="13">
        <f t="shared" si="1963"/>
        <v>3.0750053673669085E-2</v>
      </c>
      <c r="O1620" s="13">
        <f t="shared" si="1964"/>
        <v>9.4633169500926789E-2</v>
      </c>
      <c r="P1620" s="13">
        <f t="shared" si="1965"/>
        <v>7.5596827125078092E-2</v>
      </c>
      <c r="Q1620" s="13">
        <f t="shared" si="1966"/>
        <v>1.2282197161495621E-2</v>
      </c>
      <c r="R1620" s="13">
        <f t="shared" si="1967"/>
        <v>0.11632446939735971</v>
      </c>
      <c r="S1620" s="13">
        <f t="shared" si="1968"/>
        <v>3.7116024172045972E-2</v>
      </c>
      <c r="T1620" s="13">
        <f t="shared" si="1969"/>
        <v>3.019491105242424E-2</v>
      </c>
      <c r="U1620" s="13">
        <f t="shared" si="1970"/>
        <v>9.2924720262724775E-2</v>
      </c>
      <c r="V1620" s="13">
        <f t="shared" si="1971"/>
        <v>8.0991009380774696E-3</v>
      </c>
      <c r="W1620" s="13">
        <f t="shared" si="1972"/>
        <v>3.2705063155282501E-3</v>
      </c>
      <c r="X1620" s="13">
        <f t="shared" si="1973"/>
        <v>8.0403079347524491E-3</v>
      </c>
      <c r="Y1620" s="13">
        <f t="shared" si="1974"/>
        <v>9.8832635452657022E-3</v>
      </c>
      <c r="Z1620" s="13">
        <f t="shared" si="1975"/>
        <v>9.5325153973943935E-2</v>
      </c>
      <c r="AA1620" s="13">
        <f t="shared" si="1976"/>
        <v>7.6149612484120763E-2</v>
      </c>
      <c r="AB1620" s="13">
        <f t="shared" si="1977"/>
        <v>3.0415704773300373E-2</v>
      </c>
      <c r="AC1620" s="13">
        <f t="shared" si="1978"/>
        <v>9.9411059174533121E-4</v>
      </c>
      <c r="AD1620" s="13">
        <f t="shared" si="1979"/>
        <v>6.5315338651962789E-4</v>
      </c>
      <c r="AE1620" s="13">
        <f t="shared" si="1980"/>
        <v>1.6057312995575027E-3</v>
      </c>
      <c r="AF1620" s="13">
        <f t="shared" si="1981"/>
        <v>1.9737882858708445E-3</v>
      </c>
      <c r="AG1620" s="13">
        <f t="shared" si="1982"/>
        <v>1.6174728605026908E-3</v>
      </c>
      <c r="AH1620" s="13">
        <f t="shared" si="1983"/>
        <v>5.8587533391936356E-2</v>
      </c>
      <c r="AI1620" s="13">
        <f t="shared" si="1984"/>
        <v>4.6802106036103727E-2</v>
      </c>
      <c r="AJ1620" s="13">
        <f t="shared" si="1985"/>
        <v>1.8693713513770964E-2</v>
      </c>
      <c r="AK1620" s="13">
        <f t="shared" si="1986"/>
        <v>4.9777663803614505E-3</v>
      </c>
      <c r="AL1620" s="13">
        <f t="shared" si="1987"/>
        <v>7.8093082275759094E-5</v>
      </c>
      <c r="AM1620" s="13">
        <f t="shared" si="1988"/>
        <v>1.0435310136452753E-4</v>
      </c>
      <c r="AN1620" s="13">
        <f t="shared" si="1989"/>
        <v>2.565447022479507E-4</v>
      </c>
      <c r="AO1620" s="13">
        <f t="shared" si="1990"/>
        <v>3.1534848217679363E-4</v>
      </c>
      <c r="AP1620" s="13">
        <f t="shared" si="1991"/>
        <v>2.5842062959484835E-4</v>
      </c>
      <c r="AQ1620" s="13">
        <f t="shared" si="1992"/>
        <v>1.5882719968846634E-4</v>
      </c>
      <c r="AR1620" s="13">
        <f t="shared" si="1993"/>
        <v>2.8806659529882244E-2</v>
      </c>
      <c r="AS1620" s="13">
        <f t="shared" si="1994"/>
        <v>2.3011931989767753E-2</v>
      </c>
      <c r="AT1620" s="13">
        <f t="shared" si="1995"/>
        <v>9.1914339000739587E-3</v>
      </c>
      <c r="AU1620" s="13">
        <f t="shared" si="1996"/>
        <v>2.4474971557362471E-3</v>
      </c>
      <c r="AV1620" s="13">
        <f t="shared" si="1997"/>
        <v>4.887900837176898E-4</v>
      </c>
      <c r="AW1620" s="13">
        <f t="shared" si="1998"/>
        <v>4.2601798685735748E-6</v>
      </c>
      <c r="AX1620" s="13">
        <f t="shared" si="1999"/>
        <v>1.3893584045677688E-5</v>
      </c>
      <c r="AY1620" s="13">
        <f t="shared" si="2000"/>
        <v>3.4156391478048325E-5</v>
      </c>
      <c r="AZ1620" s="13">
        <f t="shared" si="2001"/>
        <v>4.1985533573125847E-5</v>
      </c>
      <c r="BA1620" s="13">
        <f t="shared" si="2002"/>
        <v>3.4406152663072073E-5</v>
      </c>
      <c r="BB1620" s="13">
        <f t="shared" si="2003"/>
        <v>2.1146271828596088E-5</v>
      </c>
      <c r="BC1620" s="13">
        <f t="shared" si="2004"/>
        <v>1.0397322051734443E-5</v>
      </c>
      <c r="BD1620" s="13">
        <f t="shared" si="2005"/>
        <v>1.1803188397880346E-2</v>
      </c>
      <c r="BE1620" s="13">
        <f t="shared" si="2006"/>
        <v>9.4288672517784528E-3</v>
      </c>
      <c r="BF1620" s="13">
        <f t="shared" si="2007"/>
        <v>3.7660814457399368E-3</v>
      </c>
      <c r="BG1620" s="13">
        <f t="shared" si="2008"/>
        <v>1.0028330429102449E-3</v>
      </c>
      <c r="BH1620" s="13">
        <f t="shared" si="2009"/>
        <v>2.0027596185357433E-4</v>
      </c>
      <c r="BI1620" s="13">
        <f t="shared" si="2010"/>
        <v>3.1997717809515243E-5</v>
      </c>
      <c r="BJ1620" s="14">
        <f t="shared" si="2011"/>
        <v>0.10152086488629884</v>
      </c>
      <c r="BK1620" s="14">
        <f t="shared" si="2012"/>
        <v>0.16041166119017522</v>
      </c>
      <c r="BL1620" s="14">
        <f t="shared" si="2013"/>
        <v>0.62968835221775465</v>
      </c>
      <c r="BM1620" s="14">
        <f t="shared" si="2014"/>
        <v>0.61883607030855936</v>
      </c>
      <c r="BN1620" s="14">
        <f t="shared" si="2015"/>
        <v>0.36808006574800389</v>
      </c>
    </row>
    <row r="1621" spans="1:66" x14ac:dyDescent="0.25">
      <c r="A1621" t="s">
        <v>16</v>
      </c>
      <c r="B1621" t="s">
        <v>65</v>
      </c>
      <c r="C1621" t="s">
        <v>322</v>
      </c>
      <c r="D1621" s="7" t="s">
        <v>556</v>
      </c>
      <c r="E1621" s="10">
        <f>VLOOKUP(A1621,home!$A$2:$E$405,3,FALSE)</f>
        <v>1.6373</v>
      </c>
      <c r="F1621" s="10">
        <f>VLOOKUP(B1621,home!$B$2:$E$405,3,FALSE)</f>
        <v>1.0419</v>
      </c>
      <c r="G1621" s="10">
        <f>VLOOKUP(C1621,away!$B$2:$E$405,4,FALSE)</f>
        <v>1.006</v>
      </c>
      <c r="H1621" s="10">
        <f>VLOOKUP(A1621,away!$A$2:$E$405,3,FALSE)</f>
        <v>1.3301000000000001</v>
      </c>
      <c r="I1621" s="10">
        <f>VLOOKUP(C1621,away!$B$2:$E$405,3,FALSE)</f>
        <v>1.371</v>
      </c>
      <c r="J1621" s="10">
        <f>VLOOKUP(B1621,home!$B$2:$E$405,4,FALSE)</f>
        <v>1.2383</v>
      </c>
      <c r="K1621" s="12">
        <f t="shared" si="1960"/>
        <v>1.7161382872200002</v>
      </c>
      <c r="L1621" s="12">
        <f t="shared" si="1961"/>
        <v>2.2581231399299999</v>
      </c>
      <c r="M1621" s="13">
        <f t="shared" si="1962"/>
        <v>1.8793176500130775E-2</v>
      </c>
      <c r="N1621" s="13">
        <f t="shared" si="1963"/>
        <v>3.225168973035758E-2</v>
      </c>
      <c r="O1621" s="13">
        <f t="shared" si="1964"/>
        <v>4.2437306727733985E-2</v>
      </c>
      <c r="P1621" s="13">
        <f t="shared" si="1965"/>
        <v>7.2828286881963189E-2</v>
      </c>
      <c r="Q1621" s="13">
        <f t="shared" si="1966"/>
        <v>2.7674179786903376E-2</v>
      </c>
      <c r="R1621" s="13">
        <f t="shared" si="1967"/>
        <v>4.7914332159101597E-2</v>
      </c>
      <c r="S1621" s="13">
        <f t="shared" si="1968"/>
        <v>7.0556983409971005E-2</v>
      </c>
      <c r="T1621" s="13">
        <f t="shared" si="1969"/>
        <v>6.2491705755389579E-2</v>
      </c>
      <c r="U1621" s="13">
        <f t="shared" si="1970"/>
        <v>8.2227619924810785E-2</v>
      </c>
      <c r="V1621" s="13">
        <f t="shared" si="1971"/>
        <v>3.0380673475181138E-2</v>
      </c>
      <c r="W1621" s="13">
        <f t="shared" si="1972"/>
        <v>1.5830906499904897E-2</v>
      </c>
      <c r="X1621" s="13">
        <f t="shared" si="1973"/>
        <v>3.5748136293503492E-2</v>
      </c>
      <c r="Y1621" s="13">
        <f t="shared" si="1974"/>
        <v>4.0361846886865851E-2</v>
      </c>
      <c r="Z1621" s="13">
        <f t="shared" si="1975"/>
        <v>3.6065487394253158E-2</v>
      </c>
      <c r="AA1621" s="13">
        <f t="shared" si="1976"/>
        <v>6.1893363764528121E-2</v>
      </c>
      <c r="AB1621" s="13">
        <f t="shared" si="1977"/>
        <v>5.3108785640570873E-2</v>
      </c>
      <c r="AC1621" s="13">
        <f t="shared" si="1978"/>
        <v>7.3582970510012811E-3</v>
      </c>
      <c r="AD1621" s="13">
        <f t="shared" si="1979"/>
        <v>6.7920061914716907E-3</v>
      </c>
      <c r="AE1621" s="13">
        <f t="shared" si="1980"/>
        <v>1.5337186347510053E-2</v>
      </c>
      <c r="AF1621" s="13">
        <f t="shared" si="1981"/>
        <v>1.731662769636547E-2</v>
      </c>
      <c r="AG1621" s="13">
        <f t="shared" si="1982"/>
        <v>1.3034359235571865E-2</v>
      </c>
      <c r="AH1621" s="13">
        <f t="shared" si="1983"/>
        <v>2.036007790945419E-2</v>
      </c>
      <c r="AI1621" s="13">
        <f t="shared" si="1984"/>
        <v>3.4940709231196472E-2</v>
      </c>
      <c r="AJ1621" s="13">
        <f t="shared" si="1985"/>
        <v>2.9981544447138794E-2</v>
      </c>
      <c r="AK1621" s="13">
        <f t="shared" si="1986"/>
        <v>1.7150825445241019E-2</v>
      </c>
      <c r="AL1621" s="13">
        <f t="shared" si="1987"/>
        <v>1.1406100902405631E-3</v>
      </c>
      <c r="AM1621" s="13">
        <f t="shared" si="1988"/>
        <v>2.3312043744439718E-3</v>
      </c>
      <c r="AN1621" s="13">
        <f t="shared" si="1989"/>
        <v>5.264146541837972E-3</v>
      </c>
      <c r="AO1621" s="13">
        <f t="shared" si="1990"/>
        <v>5.9435455590534075E-3</v>
      </c>
      <c r="AP1621" s="13">
        <f t="shared" si="1991"/>
        <v>4.473752586708896E-3</v>
      </c>
      <c r="AQ1621" s="13">
        <f t="shared" si="1992"/>
        <v>2.525571059592262E-3</v>
      </c>
      <c r="AR1621" s="13">
        <f t="shared" si="1993"/>
        <v>9.1951126116232244E-3</v>
      </c>
      <c r="AS1621" s="13">
        <f t="shared" si="1994"/>
        <v>1.5780084808106103E-2</v>
      </c>
      <c r="AT1621" s="13">
        <f t="shared" si="1995"/>
        <v>1.3540403857384779E-2</v>
      </c>
      <c r="AU1621" s="13">
        <f t="shared" si="1996"/>
        <v>7.7457351613597972E-3</v>
      </c>
      <c r="AV1621" s="13">
        <f t="shared" si="1997"/>
        <v>3.3231881682689339E-3</v>
      </c>
      <c r="AW1621" s="13">
        <f t="shared" si="1998"/>
        <v>1.2278197365931623E-4</v>
      </c>
      <c r="AX1621" s="13">
        <f t="shared" si="1999"/>
        <v>6.6677818038634196E-4</v>
      </c>
      <c r="AY1621" s="13">
        <f t="shared" si="2000"/>
        <v>1.5056672383308184E-3</v>
      </c>
      <c r="AZ1621" s="13">
        <f t="shared" si="2001"/>
        <v>1.69999101595466E-3</v>
      </c>
      <c r="BA1621" s="13">
        <f t="shared" si="2002"/>
        <v>1.2795963502667757E-3</v>
      </c>
      <c r="BB1621" s="13">
        <f t="shared" si="2003"/>
        <v>7.2237153207684469E-4</v>
      </c>
      <c r="BC1621" s="13">
        <f t="shared" si="2004"/>
        <v>3.2624077444188182E-4</v>
      </c>
      <c r="BD1621" s="13">
        <f t="shared" si="2005"/>
        <v>3.4606160937614306E-3</v>
      </c>
      <c r="BE1621" s="13">
        <f t="shared" si="2006"/>
        <v>5.9388957758737095E-3</v>
      </c>
      <c r="BF1621" s="13">
        <f t="shared" si="2007"/>
        <v>5.0959832123930026E-3</v>
      </c>
      <c r="BG1621" s="13">
        <f t="shared" si="2008"/>
        <v>2.9151373006059997E-3</v>
      </c>
      <c r="BH1621" s="13">
        <f t="shared" si="2009"/>
        <v>1.250694683518279E-3</v>
      </c>
      <c r="BI1621" s="13">
        <f t="shared" si="2010"/>
        <v>4.2927300640164368E-4</v>
      </c>
      <c r="BJ1621" s="14">
        <f t="shared" si="2011"/>
        <v>0.29357750963693768</v>
      </c>
      <c r="BK1621" s="14">
        <f t="shared" si="2012"/>
        <v>0.20256369464681875</v>
      </c>
      <c r="BL1621" s="14">
        <f t="shared" si="2013"/>
        <v>0.45868968992907272</v>
      </c>
      <c r="BM1621" s="14">
        <f t="shared" si="2014"/>
        <v>0.74761452455622013</v>
      </c>
      <c r="BN1621" s="14">
        <f t="shared" si="2015"/>
        <v>0.24189897178619049</v>
      </c>
    </row>
    <row r="1622" spans="1:66" x14ac:dyDescent="0.25">
      <c r="A1622" t="s">
        <v>16</v>
      </c>
      <c r="B1622" t="s">
        <v>57</v>
      </c>
      <c r="C1622" t="s">
        <v>252</v>
      </c>
      <c r="D1622" s="7" t="s">
        <v>556</v>
      </c>
      <c r="E1622" s="10">
        <f>VLOOKUP(A1622,home!$A$2:$E$405,3,FALSE)</f>
        <v>1.6373</v>
      </c>
      <c r="F1622" s="10">
        <f>VLOOKUP(B1622,home!$B$2:$E$405,3,FALSE)</f>
        <v>0.55510000000000004</v>
      </c>
      <c r="G1622" s="10">
        <f>VLOOKUP(C1622,away!$B$2:$E$405,4,FALSE)</f>
        <v>1.1856</v>
      </c>
      <c r="H1622" s="10">
        <f>VLOOKUP(A1622,away!$A$2:$E$405,3,FALSE)</f>
        <v>1.3301000000000001</v>
      </c>
      <c r="I1622" s="10">
        <f>VLOOKUP(C1622,away!$B$2:$E$405,3,FALSE)</f>
        <v>0.92869999999999997</v>
      </c>
      <c r="J1622" s="10">
        <f>VLOOKUP(B1622,home!$B$2:$E$405,4,FALSE)</f>
        <v>1.1580999999999999</v>
      </c>
      <c r="K1622" s="12">
        <f t="shared" si="1960"/>
        <v>1.077550616688</v>
      </c>
      <c r="L1622" s="12">
        <f t="shared" si="1961"/>
        <v>1.430559087847</v>
      </c>
      <c r="M1622" s="13">
        <f t="shared" si="1962"/>
        <v>8.1422005511032153E-2</v>
      </c>
      <c r="N1622" s="13">
        <f t="shared" si="1963"/>
        <v>8.773633225038642E-2</v>
      </c>
      <c r="O1622" s="13">
        <f t="shared" si="1964"/>
        <v>0.11647898993453555</v>
      </c>
      <c r="P1622" s="13">
        <f t="shared" si="1965"/>
        <v>0.12551200743515412</v>
      </c>
      <c r="Q1622" s="13">
        <f t="shared" si="1966"/>
        <v>4.7270169461173579E-2</v>
      </c>
      <c r="R1622" s="13">
        <f t="shared" si="1967"/>
        <v>8.3315038797044563E-2</v>
      </c>
      <c r="S1622" s="13">
        <f t="shared" si="1968"/>
        <v>4.8369184446911365E-2</v>
      </c>
      <c r="T1622" s="13">
        <f t="shared" si="1969"/>
        <v>6.7622770506749585E-2</v>
      </c>
      <c r="U1622" s="13">
        <f t="shared" si="1970"/>
        <v>8.9776171435140009E-2</v>
      </c>
      <c r="V1622" s="13">
        <f t="shared" si="1971"/>
        <v>8.2845654969371137E-3</v>
      </c>
      <c r="W1622" s="13">
        <f t="shared" si="1972"/>
        <v>1.6978666751277953E-2</v>
      </c>
      <c r="X1622" s="13">
        <f t="shared" si="1973"/>
        <v>2.4288986020566377E-2</v>
      </c>
      <c r="Y1622" s="13">
        <f t="shared" si="1974"/>
        <v>1.737341484315499E-2</v>
      </c>
      <c r="Z1622" s="13">
        <f t="shared" si="1975"/>
        <v>3.9729028635145838E-2</v>
      </c>
      <c r="AA1622" s="13">
        <f t="shared" si="1976"/>
        <v>4.2810039306216609E-2</v>
      </c>
      <c r="AB1622" s="13">
        <f t="shared" si="1977"/>
        <v>2.3064992127425615E-2</v>
      </c>
      <c r="AC1622" s="13">
        <f t="shared" si="1978"/>
        <v>7.9816601768340758E-4</v>
      </c>
      <c r="AD1622" s="13">
        <f t="shared" si="1979"/>
        <v>4.5738432070948987E-3</v>
      </c>
      <c r="AE1622" s="13">
        <f t="shared" si="1980"/>
        <v>6.543152966296875E-3</v>
      </c>
      <c r="AF1622" s="13">
        <f t="shared" si="1981"/>
        <v>4.6801834695545264E-3</v>
      </c>
      <c r="AG1622" s="13">
        <f t="shared" si="1982"/>
        <v>2.2317596650541774E-3</v>
      </c>
      <c r="AH1622" s="13">
        <f t="shared" si="1983"/>
        <v>1.4208680741335394E-2</v>
      </c>
      <c r="AI1622" s="13">
        <f t="shared" si="1984"/>
        <v>1.5310572695148862E-2</v>
      </c>
      <c r="AJ1622" s="13">
        <f t="shared" si="1985"/>
        <v>8.248958524752055E-3</v>
      </c>
      <c r="AK1622" s="13">
        <f t="shared" si="1986"/>
        <v>2.9628901151267711E-3</v>
      </c>
      <c r="AL1622" s="13">
        <f t="shared" si="1987"/>
        <v>4.9214911137207776E-5</v>
      </c>
      <c r="AM1622" s="13">
        <f t="shared" si="1988"/>
        <v>9.8570951368786609E-4</v>
      </c>
      <c r="AN1622" s="13">
        <f t="shared" si="1989"/>
        <v>1.4101157027834234E-3</v>
      </c>
      <c r="AO1622" s="13">
        <f t="shared" si="1990"/>
        <v>1.0086269167662932E-3</v>
      </c>
      <c r="AP1622" s="13">
        <f t="shared" si="1991"/>
        <v>4.8096680067570688E-4</v>
      </c>
      <c r="AQ1622" s="13">
        <f t="shared" si="1992"/>
        <v>1.7201285691483228E-4</v>
      </c>
      <c r="AR1622" s="13">
        <f t="shared" si="1993"/>
        <v>4.0652714721667975E-3</v>
      </c>
      <c r="AS1622" s="13">
        <f t="shared" si="1994"/>
        <v>4.3805357818374659E-3</v>
      </c>
      <c r="AT1622" s="13">
        <f t="shared" si="1995"/>
        <v>2.3601245165714062E-3</v>
      </c>
      <c r="AU1622" s="13">
        <f t="shared" si="1996"/>
        <v>8.4771787609732902E-4</v>
      </c>
      <c r="AV1622" s="13">
        <f t="shared" si="1997"/>
        <v>2.283647300415295E-4</v>
      </c>
      <c r="AW1622" s="13">
        <f t="shared" si="1998"/>
        <v>2.1073549172078972E-6</v>
      </c>
      <c r="AX1622" s="13">
        <f t="shared" si="1999"/>
        <v>1.7702531572493131E-4</v>
      </c>
      <c r="AY1622" s="13">
        <f t="shared" si="2000"/>
        <v>2.5324517418928494E-4</v>
      </c>
      <c r="AZ1622" s="13">
        <f t="shared" si="2001"/>
        <v>1.8114109269493908E-4</v>
      </c>
      <c r="BA1622" s="13">
        <f t="shared" si="2002"/>
        <v>8.6377678779093672E-5</v>
      </c>
      <c r="BB1622" s="13">
        <f t="shared" si="2003"/>
        <v>3.0892093341140354E-5</v>
      </c>
      <c r="BC1622" s="13">
        <f t="shared" si="2004"/>
        <v>8.8385929743572206E-6</v>
      </c>
      <c r="BD1622" s="13">
        <f t="shared" si="2005"/>
        <v>9.6926850817889525E-4</v>
      </c>
      <c r="BE1622" s="13">
        <f t="shared" si="2006"/>
        <v>1.0444358787244261E-3</v>
      </c>
      <c r="BF1622" s="13">
        <f t="shared" si="2007"/>
        <v>5.627162626052894E-4</v>
      </c>
      <c r="BG1622" s="13">
        <f t="shared" si="2008"/>
        <v>2.0211841859689875E-4</v>
      </c>
      <c r="BH1622" s="13">
        <f t="shared" si="2009"/>
        <v>5.4448206650772867E-5</v>
      </c>
      <c r="BI1622" s="13">
        <f t="shared" si="2010"/>
        <v>1.17341397308192E-5</v>
      </c>
      <c r="BJ1622" s="14">
        <f t="shared" si="2011"/>
        <v>0.28409423087984126</v>
      </c>
      <c r="BK1622" s="14">
        <f t="shared" si="2012"/>
        <v>0.26468838899304464</v>
      </c>
      <c r="BL1622" s="14">
        <f t="shared" si="2013"/>
        <v>0.41090306946792715</v>
      </c>
      <c r="BM1622" s="14">
        <f t="shared" si="2014"/>
        <v>0.45742903676736035</v>
      </c>
      <c r="BN1622" s="14">
        <f t="shared" si="2015"/>
        <v>0.54173454338932636</v>
      </c>
    </row>
    <row r="1623" spans="1:66" x14ac:dyDescent="0.25">
      <c r="A1623" t="s">
        <v>80</v>
      </c>
      <c r="B1623" t="s">
        <v>84</v>
      </c>
      <c r="C1623" t="s">
        <v>71</v>
      </c>
      <c r="D1623" s="7" t="s">
        <v>556</v>
      </c>
      <c r="E1623" s="10">
        <f>VLOOKUP(A1623,home!$A$2:$E$405,3,FALSE)</f>
        <v>1.2518</v>
      </c>
      <c r="F1623" s="10">
        <f>VLOOKUP(B1623,home!$B$2:$E$405,3,FALSE)</f>
        <v>1.0072000000000001</v>
      </c>
      <c r="G1623" s="10">
        <f>VLOOKUP(C1623,away!$B$2:$E$405,4,FALSE)</f>
        <v>1.4397</v>
      </c>
      <c r="H1623" s="10">
        <f>VLOOKUP(A1623,away!$A$2:$E$405,3,FALSE)</f>
        <v>1.0562</v>
      </c>
      <c r="I1623" s="10">
        <f>VLOOKUP(C1623,away!$B$2:$E$405,3,FALSE)</f>
        <v>0.7843</v>
      </c>
      <c r="J1623" s="10">
        <f>VLOOKUP(B1623,home!$B$2:$E$405,4,FALSE)</f>
        <v>1.1526000000000001</v>
      </c>
      <c r="K1623" s="12">
        <f t="shared" si="1960"/>
        <v>1.8151924185120003</v>
      </c>
      <c r="L1623" s="12">
        <f t="shared" si="1961"/>
        <v>0.95478809091600003</v>
      </c>
      <c r="M1623" s="13">
        <f t="shared" si="1962"/>
        <v>6.2663226072370404E-2</v>
      </c>
      <c r="N1623" s="13">
        <f t="shared" si="1963"/>
        <v>0.11374581288607026</v>
      </c>
      <c r="O1623" s="13">
        <f t="shared" si="1964"/>
        <v>5.9830101992276244E-2</v>
      </c>
      <c r="P1623" s="13">
        <f t="shared" si="1965"/>
        <v>0.10860314753517958</v>
      </c>
      <c r="Q1623" s="13">
        <f t="shared" si="1966"/>
        <v>0.10323526859413969</v>
      </c>
      <c r="R1623" s="13">
        <f t="shared" si="1967"/>
        <v>2.85625344302575E-2</v>
      </c>
      <c r="S1623" s="13">
        <f t="shared" si="1968"/>
        <v>4.7055683188598638E-2</v>
      </c>
      <c r="T1623" s="13">
        <f t="shared" si="1969"/>
        <v>9.856780501619912E-2</v>
      </c>
      <c r="U1623" s="13">
        <f t="shared" si="1970"/>
        <v>5.1846495951291392E-2</v>
      </c>
      <c r="V1623" s="13">
        <f t="shared" si="1971"/>
        <v>9.0614820844897651E-3</v>
      </c>
      <c r="W1623" s="13">
        <f t="shared" si="1972"/>
        <v>6.246395895837744E-2</v>
      </c>
      <c r="X1623" s="13">
        <f t="shared" si="1973"/>
        <v>5.9639844124924568E-2</v>
      </c>
      <c r="Y1623" s="13">
        <f t="shared" si="1974"/>
        <v>2.847170645728227E-2</v>
      </c>
      <c r="Z1623" s="13">
        <f t="shared" si="1975"/>
        <v>9.0903892401293616E-3</v>
      </c>
      <c r="AA1623" s="13">
        <f t="shared" si="1976"/>
        <v>1.6500805630005881E-2</v>
      </c>
      <c r="AB1623" s="13">
        <f t="shared" si="1977"/>
        <v>1.4976068639463406E-2</v>
      </c>
      <c r="AC1623" s="13">
        <f t="shared" si="1978"/>
        <v>9.8154206361466645E-4</v>
      </c>
      <c r="AD1623" s="13">
        <f t="shared" si="1979"/>
        <v>2.8346026182872883E-2</v>
      </c>
      <c r="AE1623" s="13">
        <f t="shared" si="1980"/>
        <v>2.7064448224200149E-2</v>
      </c>
      <c r="AF1623" s="13">
        <f t="shared" si="1981"/>
        <v>1.2920406425839493E-2</v>
      </c>
      <c r="AG1623" s="13">
        <f t="shared" si="1982"/>
        <v>4.1120833950620368E-3</v>
      </c>
      <c r="AH1623" s="13">
        <f t="shared" si="1983"/>
        <v>2.169848847066615E-3</v>
      </c>
      <c r="AI1623" s="13">
        <f t="shared" si="1984"/>
        <v>3.9386931765123248E-3</v>
      </c>
      <c r="AJ1623" s="13">
        <f t="shared" si="1985"/>
        <v>3.5747429964250602E-3</v>
      </c>
      <c r="AK1623" s="13">
        <f t="shared" si="1986"/>
        <v>2.1629487950798796E-3</v>
      </c>
      <c r="AL1623" s="13">
        <f t="shared" si="1987"/>
        <v>6.8045368378331762E-5</v>
      </c>
      <c r="AM1623" s="13">
        <f t="shared" si="1988"/>
        <v>1.0290698364418692E-2</v>
      </c>
      <c r="AN1623" s="13">
        <f t="shared" si="1989"/>
        <v>9.8254362455557267E-3</v>
      </c>
      <c r="AO1623" s="13">
        <f t="shared" si="1990"/>
        <v>4.6906047576555114E-3</v>
      </c>
      <c r="AP1623" s="13">
        <f t="shared" si="1991"/>
        <v>1.4928445206011378E-3</v>
      </c>
      <c r="AQ1623" s="13">
        <f t="shared" si="1992"/>
        <v>3.5633754246479284E-4</v>
      </c>
      <c r="AR1623" s="13">
        <f t="shared" si="1993"/>
        <v>4.1434916765340358E-4</v>
      </c>
      <c r="AS1623" s="13">
        <f t="shared" si="1994"/>
        <v>7.5212346774121593E-4</v>
      </c>
      <c r="AT1623" s="13">
        <f t="shared" si="1995"/>
        <v>6.8262440821440526E-4</v>
      </c>
      <c r="AU1623" s="13">
        <f t="shared" si="1996"/>
        <v>4.130315501606763E-4</v>
      </c>
      <c r="AV1623" s="13">
        <f t="shared" si="1997"/>
        <v>1.8743293461447977E-4</v>
      </c>
      <c r="AW1623" s="13">
        <f t="shared" si="1998"/>
        <v>3.2758630026763525E-6</v>
      </c>
      <c r="AX1623" s="13">
        <f t="shared" si="1999"/>
        <v>3.1132662753811102E-3</v>
      </c>
      <c r="AY1623" s="13">
        <f t="shared" si="2000"/>
        <v>2.9725095635842959E-3</v>
      </c>
      <c r="AZ1623" s="13">
        <f t="shared" si="2001"/>
        <v>1.419058365722101E-3</v>
      </c>
      <c r="BA1623" s="13">
        <f t="shared" si="2002"/>
        <v>4.5163334263539467E-4</v>
      </c>
      <c r="BB1623" s="13">
        <f t="shared" si="2003"/>
        <v>1.0780353425221503E-4</v>
      </c>
      <c r="BC1623" s="13">
        <f t="shared" si="2004"/>
        <v>2.0585906132534011E-5</v>
      </c>
      <c r="BD1623" s="13">
        <f t="shared" si="2005"/>
        <v>6.5935941792737775E-5</v>
      </c>
      <c r="BE1623" s="13">
        <f t="shared" si="2006"/>
        <v>1.1968642164962616E-4</v>
      </c>
      <c r="BF1623" s="13">
        <f t="shared" si="2007"/>
        <v>1.0862694258861599E-4</v>
      </c>
      <c r="BG1623" s="13">
        <f t="shared" si="2008"/>
        <v>6.5726267544331349E-5</v>
      </c>
      <c r="BH1623" s="13">
        <f t="shared" si="2009"/>
        <v>2.9826455635890415E-5</v>
      </c>
      <c r="BI1623" s="13">
        <f t="shared" si="2010"/>
        <v>1.0828151228270551E-5</v>
      </c>
      <c r="BJ1623" s="14">
        <f t="shared" si="2011"/>
        <v>0.57330813868337138</v>
      </c>
      <c r="BK1623" s="14">
        <f t="shared" si="2012"/>
        <v>0.23140563587621571</v>
      </c>
      <c r="BL1623" s="14">
        <f t="shared" si="2013"/>
        <v>0.18641243216720202</v>
      </c>
      <c r="BM1623" s="14">
        <f t="shared" si="2014"/>
        <v>0.52060727075604307</v>
      </c>
      <c r="BN1623" s="14">
        <f t="shared" si="2015"/>
        <v>0.47664009151029368</v>
      </c>
    </row>
    <row r="1624" spans="1:66" x14ac:dyDescent="0.25">
      <c r="A1624" t="s">
        <v>21</v>
      </c>
      <c r="B1624" t="s">
        <v>267</v>
      </c>
      <c r="C1624" t="s">
        <v>273</v>
      </c>
      <c r="D1624" s="7" t="s">
        <v>556</v>
      </c>
      <c r="E1624" s="10">
        <f>VLOOKUP(A1624,home!$A$2:$E$405,3,FALSE)</f>
        <v>1.3974</v>
      </c>
      <c r="F1624" s="10">
        <f>VLOOKUP(B1624,home!$B$2:$E$405,3,FALSE)</f>
        <v>1.0546</v>
      </c>
      <c r="G1624" s="10">
        <f>VLOOKUP(C1624,away!$B$2:$E$405,4,FALSE)</f>
        <v>1.0923</v>
      </c>
      <c r="H1624" s="10">
        <f>VLOOKUP(A1624,away!$A$2:$E$405,3,FALSE)</f>
        <v>1.3632</v>
      </c>
      <c r="I1624" s="10">
        <f>VLOOKUP(C1624,away!$B$2:$E$405,3,FALSE)</f>
        <v>1.0038</v>
      </c>
      <c r="J1624" s="10">
        <f>VLOOKUP(B1624,home!$B$2:$E$405,4,FALSE)</f>
        <v>1.0038</v>
      </c>
      <c r="K1624" s="12">
        <f t="shared" si="1960"/>
        <v>1.6097203690919999</v>
      </c>
      <c r="L1624" s="12">
        <f t="shared" si="1961"/>
        <v>1.373580004608</v>
      </c>
      <c r="M1624" s="13">
        <f t="shared" si="1962"/>
        <v>5.0625474857408377E-2</v>
      </c>
      <c r="N1624" s="13">
        <f t="shared" si="1963"/>
        <v>8.1492858072925181E-2</v>
      </c>
      <c r="O1624" s="13">
        <f t="shared" si="1964"/>
        <v>6.9538139987921202E-2</v>
      </c>
      <c r="P1624" s="13">
        <f t="shared" si="1965"/>
        <v>0.11193696036732768</v>
      </c>
      <c r="Q1624" s="13">
        <f t="shared" si="1966"/>
        <v>6.5590356787755558E-2</v>
      </c>
      <c r="R1624" s="13">
        <f t="shared" si="1967"/>
        <v>4.7758099322520287E-2</v>
      </c>
      <c r="S1624" s="13">
        <f t="shared" si="1968"/>
        <v>6.187538552264614E-2</v>
      </c>
      <c r="T1624" s="13">
        <f t="shared" si="1969"/>
        <v>9.0093602578765655E-2</v>
      </c>
      <c r="U1624" s="13">
        <f t="shared" si="1970"/>
        <v>7.6877185268579756E-2</v>
      </c>
      <c r="V1624" s="13">
        <f t="shared" si="1971"/>
        <v>1.5201267733443422E-2</v>
      </c>
      <c r="W1624" s="13">
        <f t="shared" si="1972"/>
        <v>3.5194044445753948E-2</v>
      </c>
      <c r="X1624" s="13">
        <f t="shared" si="1973"/>
        <v>4.8341835731972878E-2</v>
      </c>
      <c r="Y1624" s="13">
        <f t="shared" si="1974"/>
        <v>3.3200689473741246E-2</v>
      </c>
      <c r="Z1624" s="13">
        <f t="shared" si="1975"/>
        <v>2.186652342916557E-2</v>
      </c>
      <c r="AA1624" s="13">
        <f t="shared" si="1976"/>
        <v>3.5198988165155265E-2</v>
      </c>
      <c r="AB1624" s="13">
        <f t="shared" si="1977"/>
        <v>2.8330264110439343E-2</v>
      </c>
      <c r="AC1624" s="13">
        <f t="shared" si="1978"/>
        <v>2.1007009176262918E-3</v>
      </c>
      <c r="AD1624" s="13">
        <f t="shared" si="1979"/>
        <v>1.4163142553764822E-2</v>
      </c>
      <c r="AE1624" s="13">
        <f t="shared" si="1980"/>
        <v>1.9454209414264047E-2</v>
      </c>
      <c r="AF1624" s="13">
        <f t="shared" si="1981"/>
        <v>1.3360956528444906E-2</v>
      </c>
      <c r="AG1624" s="13">
        <f t="shared" si="1982"/>
        <v>6.1174475766362117E-3</v>
      </c>
      <c r="AH1624" s="13">
        <f t="shared" si="1983"/>
        <v>7.5088548381485477E-3</v>
      </c>
      <c r="AI1624" s="13">
        <f t="shared" si="1984"/>
        <v>1.2087156581522729E-2</v>
      </c>
      <c r="AJ1624" s="13">
        <f t="shared" si="1985"/>
        <v>9.7284710768407827E-3</v>
      </c>
      <c r="AK1624" s="13">
        <f t="shared" si="1986"/>
        <v>5.2200393508376646E-3</v>
      </c>
      <c r="AL1624" s="13">
        <f t="shared" si="1987"/>
        <v>1.8579268719730931E-4</v>
      </c>
      <c r="AM1624" s="13">
        <f t="shared" si="1988"/>
        <v>4.5597398118297841E-3</v>
      </c>
      <c r="AN1624" s="13">
        <f t="shared" si="1989"/>
        <v>6.2631674317444371E-3</v>
      </c>
      <c r="AO1624" s="13">
        <f t="shared" si="1990"/>
        <v>4.3014807748781008E-3</v>
      </c>
      <c r="AP1624" s="13">
        <f t="shared" si="1991"/>
        <v>1.9694759941927611E-3</v>
      </c>
      <c r="AQ1624" s="13">
        <f t="shared" si="1992"/>
        <v>6.7630821129465964E-4</v>
      </c>
      <c r="AR1624" s="13">
        <f t="shared" si="1993"/>
        <v>2.0628025726369763E-3</v>
      </c>
      <c r="AS1624" s="13">
        <f t="shared" si="1994"/>
        <v>3.3205353185891207E-3</v>
      </c>
      <c r="AT1624" s="13">
        <f t="shared" si="1995"/>
        <v>2.6725666693111507E-3</v>
      </c>
      <c r="AU1624" s="13">
        <f t="shared" si="1996"/>
        <v>1.4340283351155078E-3</v>
      </c>
      <c r="AV1624" s="13">
        <f t="shared" si="1997"/>
        <v>5.7709615522263025E-4</v>
      </c>
      <c r="AW1624" s="13">
        <f t="shared" si="1998"/>
        <v>1.1411178924972221E-5</v>
      </c>
      <c r="AX1624" s="13">
        <f t="shared" si="1999"/>
        <v>1.2233176754770207E-3</v>
      </c>
      <c r="AY1624" s="13">
        <f t="shared" si="2000"/>
        <v>1.6803246983187741E-3</v>
      </c>
      <c r="AZ1624" s="13">
        <f t="shared" si="2001"/>
        <v>1.1540302034298193E-3</v>
      </c>
      <c r="BA1624" s="13">
        <f t="shared" si="2002"/>
        <v>5.2838427071496728E-4</v>
      </c>
      <c r="BB1624" s="13">
        <f t="shared" si="2003"/>
        <v>1.8144451725086487E-4</v>
      </c>
      <c r="BC1624" s="13">
        <f t="shared" si="2004"/>
        <v>4.9845712168307848E-5</v>
      </c>
      <c r="BD1624" s="13">
        <f t="shared" si="2005"/>
        <v>4.7223739453801535E-4</v>
      </c>
      <c r="BE1624" s="13">
        <f t="shared" si="2006"/>
        <v>7.6017015303477843E-4</v>
      </c>
      <c r="BF1624" s="13">
        <f t="shared" si="2007"/>
        <v>6.1183068965793292E-4</v>
      </c>
      <c r="BG1624" s="13">
        <f t="shared" si="2008"/>
        <v>3.2829210785932693E-4</v>
      </c>
      <c r="BH1624" s="13">
        <f t="shared" si="2009"/>
        <v>1.3211462325832656E-4</v>
      </c>
      <c r="BI1624" s="13">
        <f t="shared" si="2010"/>
        <v>4.2533520022768798E-5</v>
      </c>
      <c r="BJ1624" s="14">
        <f t="shared" si="2011"/>
        <v>0.42959666246532391</v>
      </c>
      <c r="BK1624" s="14">
        <f t="shared" si="2012"/>
        <v>0.24360590678396804</v>
      </c>
      <c r="BL1624" s="14">
        <f t="shared" si="2013"/>
        <v>0.30466140624121202</v>
      </c>
      <c r="BM1624" s="14">
        <f t="shared" si="2014"/>
        <v>0.57111969600441792</v>
      </c>
      <c r="BN1624" s="14">
        <f t="shared" si="2015"/>
        <v>0.42694188939585831</v>
      </c>
    </row>
    <row r="1625" spans="1:66" x14ac:dyDescent="0.25">
      <c r="A1625" t="s">
        <v>24</v>
      </c>
      <c r="B1625" t="s">
        <v>326</v>
      </c>
      <c r="C1625" t="s">
        <v>193</v>
      </c>
      <c r="D1625" s="7" t="s">
        <v>556</v>
      </c>
      <c r="E1625" s="10">
        <f>VLOOKUP(A1625,home!$A$2:$E$405,3,FALSE)</f>
        <v>1.6263000000000001</v>
      </c>
      <c r="F1625" s="10">
        <f>VLOOKUP(B1625,home!$B$2:$E$405,3,FALSE)</f>
        <v>0.71199999999999997</v>
      </c>
      <c r="G1625" s="10">
        <f>VLOOKUP(C1625,away!$B$2:$E$405,4,FALSE)</f>
        <v>0.80810000000000004</v>
      </c>
      <c r="H1625" s="10">
        <f>VLOOKUP(A1625,away!$A$2:$E$405,3,FALSE)</f>
        <v>1.4262999999999999</v>
      </c>
      <c r="I1625" s="10">
        <f>VLOOKUP(C1625,away!$B$2:$E$405,3,FALSE)</f>
        <v>1.1961999999999999</v>
      </c>
      <c r="J1625" s="10">
        <f>VLOOKUP(B1625,home!$B$2:$E$405,4,FALSE)</f>
        <v>1.1808000000000001</v>
      </c>
      <c r="K1625" s="12">
        <f t="shared" si="1960"/>
        <v>0.93571967736000006</v>
      </c>
      <c r="L1625" s="12">
        <f t="shared" si="1961"/>
        <v>2.0146101828480001</v>
      </c>
      <c r="M1625" s="13">
        <f t="shared" si="1962"/>
        <v>5.2322444009311513E-2</v>
      </c>
      <c r="N1625" s="13">
        <f t="shared" si="1963"/>
        <v>4.8959140427079634E-2</v>
      </c>
      <c r="O1625" s="13">
        <f t="shared" si="1964"/>
        <v>0.1054093284926533</v>
      </c>
      <c r="P1625" s="13">
        <f t="shared" si="1965"/>
        <v>9.8633582847879819E-2</v>
      </c>
      <c r="Q1625" s="13">
        <f t="shared" si="1966"/>
        <v>2.2906015542124944E-2</v>
      </c>
      <c r="R1625" s="13">
        <f t="shared" si="1967"/>
        <v>0.1061793532742346</v>
      </c>
      <c r="S1625" s="13">
        <f t="shared" si="1968"/>
        <v>4.6483797964780818E-2</v>
      </c>
      <c r="T1625" s="13">
        <f t="shared" si="1969"/>
        <v>4.6146692159639457E-2</v>
      </c>
      <c r="U1625" s="13">
        <f t="shared" si="1970"/>
        <v>9.9354110188060271E-2</v>
      </c>
      <c r="V1625" s="13">
        <f t="shared" si="1971"/>
        <v>9.7363433915607697E-3</v>
      </c>
      <c r="W1625" s="13">
        <f t="shared" si="1972"/>
        <v>7.1445364908934335E-3</v>
      </c>
      <c r="X1625" s="13">
        <f t="shared" si="1973"/>
        <v>1.4393455966283029E-2</v>
      </c>
      <c r="Y1625" s="13">
        <f t="shared" si="1974"/>
        <v>1.4498601478024047E-2</v>
      </c>
      <c r="Z1625" s="13">
        <f t="shared" si="1975"/>
        <v>7.1303335438162724E-2</v>
      </c>
      <c r="AA1625" s="13">
        <f t="shared" si="1976"/>
        <v>6.671993403088948E-2</v>
      </c>
      <c r="AB1625" s="13">
        <f t="shared" si="1977"/>
        <v>3.1215577572432193E-2</v>
      </c>
      <c r="AC1625" s="13">
        <f t="shared" si="1978"/>
        <v>1.1471301306854237E-3</v>
      </c>
      <c r="AD1625" s="13">
        <f t="shared" si="1979"/>
        <v>1.6713208450363877E-3</v>
      </c>
      <c r="AE1625" s="13">
        <f t="shared" si="1980"/>
        <v>3.3670599932164305E-3</v>
      </c>
      <c r="AF1625" s="13">
        <f t="shared" si="1981"/>
        <v>3.3916566742969701E-3</v>
      </c>
      <c r="AG1625" s="13">
        <f t="shared" si="1982"/>
        <v>2.2776220242543528E-3</v>
      </c>
      <c r="AH1625" s="13">
        <f t="shared" si="1983"/>
        <v>3.5912106411187333E-2</v>
      </c>
      <c r="AI1625" s="13">
        <f t="shared" si="1984"/>
        <v>3.3603664624394201E-2</v>
      </c>
      <c r="AJ1625" s="13">
        <f t="shared" si="1985"/>
        <v>1.5721805110225893E-2</v>
      </c>
      <c r="AK1625" s="13">
        <f t="shared" si="1986"/>
        <v>4.9037341350857914E-3</v>
      </c>
      <c r="AL1625" s="13">
        <f t="shared" si="1987"/>
        <v>8.6498677135283728E-5</v>
      </c>
      <c r="AM1625" s="13">
        <f t="shared" si="1988"/>
        <v>3.1277756037649833E-4</v>
      </c>
      <c r="AN1625" s="13">
        <f t="shared" si="1989"/>
        <v>6.3012485810084865E-4</v>
      </c>
      <c r="AO1625" s="13">
        <f t="shared" si="1990"/>
        <v>6.3472797779781057E-4</v>
      </c>
      <c r="AP1625" s="13">
        <f t="shared" si="1991"/>
        <v>4.262431491366628E-4</v>
      </c>
      <c r="AQ1625" s="13">
        <f t="shared" si="1992"/>
        <v>2.1467844715497997E-4</v>
      </c>
      <c r="AR1625" s="13">
        <f t="shared" si="1993"/>
        <v>1.4469779052699779E-2</v>
      </c>
      <c r="AS1625" s="13">
        <f t="shared" si="1994"/>
        <v>1.3539656986662726E-2</v>
      </c>
      <c r="AT1625" s="13">
        <f t="shared" si="1995"/>
        <v>6.3346617335625572E-3</v>
      </c>
      <c r="AU1625" s="13">
        <f t="shared" si="1996"/>
        <v>1.9758225445046318E-3</v>
      </c>
      <c r="AV1625" s="13">
        <f t="shared" si="1997"/>
        <v>4.6220400846612209E-4</v>
      </c>
      <c r="AW1625" s="13">
        <f t="shared" si="1998"/>
        <v>4.529432083749696E-6</v>
      </c>
      <c r="AX1625" s="13">
        <f t="shared" si="1999"/>
        <v>4.8778686313490806E-5</v>
      </c>
      <c r="AY1625" s="13">
        <f t="shared" si="2000"/>
        <v>9.8270038153106941E-5</v>
      </c>
      <c r="AZ1625" s="13">
        <f t="shared" si="2001"/>
        <v>9.8987909766055384E-5</v>
      </c>
      <c r="BA1625" s="13">
        <f t="shared" si="2002"/>
        <v>6.6474016997844729E-5</v>
      </c>
      <c r="BB1625" s="13">
        <f t="shared" si="2003"/>
        <v>3.3479807884667261E-5</v>
      </c>
      <c r="BC1625" s="13">
        <f t="shared" si="2004"/>
        <v>1.3489752376849078E-5</v>
      </c>
      <c r="BD1625" s="13">
        <f t="shared" si="2005"/>
        <v>4.8584940371882799E-3</v>
      </c>
      <c r="BE1625" s="13">
        <f t="shared" si="2006"/>
        <v>4.5461884729333015E-3</v>
      </c>
      <c r="BF1625" s="13">
        <f t="shared" si="2007"/>
        <v>2.12697900555545E-3</v>
      </c>
      <c r="BG1625" s="13">
        <f t="shared" si="2008"/>
        <v>6.6341870294327979E-4</v>
      </c>
      <c r="BH1625" s="13">
        <f t="shared" si="2009"/>
        <v>1.5519348366816886E-4</v>
      </c>
      <c r="BI1625" s="13">
        <f t="shared" si="2010"/>
        <v>2.9043519293270693E-5</v>
      </c>
      <c r="BJ1625" s="14">
        <f t="shared" si="2011"/>
        <v>0.16733413380490753</v>
      </c>
      <c r="BK1625" s="14">
        <f t="shared" si="2012"/>
        <v>0.20850806705950672</v>
      </c>
      <c r="BL1625" s="14">
        <f t="shared" si="2013"/>
        <v>0.54818105538664064</v>
      </c>
      <c r="BM1625" s="14">
        <f t="shared" si="2014"/>
        <v>0.56082298648986439</v>
      </c>
      <c r="BN1625" s="14">
        <f t="shared" si="2015"/>
        <v>0.43440986459328385</v>
      </c>
    </row>
    <row r="1626" spans="1:66" x14ac:dyDescent="0.25">
      <c r="A1626" t="s">
        <v>27</v>
      </c>
      <c r="B1626" t="s">
        <v>195</v>
      </c>
      <c r="C1626" t="s">
        <v>188</v>
      </c>
      <c r="D1626" s="7" t="s">
        <v>556</v>
      </c>
      <c r="E1626" s="10">
        <f>VLOOKUP(A1626,home!$A$2:$E$405,3,FALSE)</f>
        <v>1.3026</v>
      </c>
      <c r="F1626" s="10">
        <f>VLOOKUP(B1626,home!$B$2:$E$405,3,FALSE)</f>
        <v>1.4545999999999999</v>
      </c>
      <c r="G1626" s="10">
        <f>VLOOKUP(C1626,away!$B$2:$E$405,4,FALSE)</f>
        <v>0.68689999999999996</v>
      </c>
      <c r="H1626" s="10">
        <f>VLOOKUP(A1626,away!$A$2:$E$405,3,FALSE)</f>
        <v>1.1000000000000001</v>
      </c>
      <c r="I1626" s="10">
        <f>VLOOKUP(C1626,away!$B$2:$E$405,3,FALSE)</f>
        <v>1.1483000000000001</v>
      </c>
      <c r="J1626" s="10">
        <f>VLOOKUP(B1626,home!$B$2:$E$405,4,FALSE)</f>
        <v>1.3396999999999999</v>
      </c>
      <c r="K1626" s="12">
        <f t="shared" si="1960"/>
        <v>1.3015119903239998</v>
      </c>
      <c r="L1626" s="12">
        <f t="shared" si="1961"/>
        <v>1.6922152610000003</v>
      </c>
      <c r="M1626" s="13">
        <f t="shared" si="1962"/>
        <v>5.0100351681556944E-2</v>
      </c>
      <c r="N1626" s="13">
        <f t="shared" si="1963"/>
        <v>6.520620843299553E-2</v>
      </c>
      <c r="O1626" s="13">
        <f t="shared" si="1964"/>
        <v>8.478057969699769E-2</v>
      </c>
      <c r="P1626" s="13">
        <f t="shared" si="1965"/>
        <v>0.11034294102226197</v>
      </c>
      <c r="Q1626" s="13">
        <f t="shared" si="1966"/>
        <v>4.2433331059554803E-2</v>
      </c>
      <c r="R1626" s="13">
        <f t="shared" si="1967"/>
        <v>7.1733495399843139E-2</v>
      </c>
      <c r="S1626" s="13">
        <f t="shared" si="1968"/>
        <v>6.0755884064604672E-2</v>
      </c>
      <c r="T1626" s="13">
        <f t="shared" si="1969"/>
        <v>7.1806330394043952E-2</v>
      </c>
      <c r="U1626" s="13">
        <f t="shared" si="1970"/>
        <v>9.3362004370747348E-2</v>
      </c>
      <c r="V1626" s="13">
        <f t="shared" si="1971"/>
        <v>1.4867899474831966E-2</v>
      </c>
      <c r="W1626" s="13">
        <f t="shared" si="1972"/>
        <v>1.8409163054466118E-2</v>
      </c>
      <c r="X1626" s="13">
        <f t="shared" si="1973"/>
        <v>3.1152266663004947E-2</v>
      </c>
      <c r="Y1626" s="13">
        <f t="shared" si="1974"/>
        <v>2.6358170530939265E-2</v>
      </c>
      <c r="Z1626" s="13">
        <f t="shared" si="1975"/>
        <v>4.0462838546829284E-2</v>
      </c>
      <c r="AA1626" s="13">
        <f t="shared" si="1976"/>
        <v>5.2662869531242454E-2</v>
      </c>
      <c r="AB1626" s="13">
        <f t="shared" si="1977"/>
        <v>3.4270678069890245E-2</v>
      </c>
      <c r="AC1626" s="13">
        <f t="shared" si="1978"/>
        <v>2.0466020943624343E-3</v>
      </c>
      <c r="AD1626" s="13">
        <f t="shared" si="1979"/>
        <v>5.9899366118043099E-3</v>
      </c>
      <c r="AE1626" s="13">
        <f t="shared" si="1980"/>
        <v>1.0136262146917889E-2</v>
      </c>
      <c r="AF1626" s="13">
        <f t="shared" si="1981"/>
        <v>8.5763687472555396E-3</v>
      </c>
      <c r="AG1626" s="13">
        <f t="shared" si="1982"/>
        <v>4.8376873593564251E-3</v>
      </c>
      <c r="AH1626" s="13">
        <f t="shared" si="1983"/>
        <v>1.7117958223080904E-2</v>
      </c>
      <c r="AI1626" s="13">
        <f t="shared" si="1984"/>
        <v>2.2279227877205109E-2</v>
      </c>
      <c r="AJ1626" s="13">
        <f t="shared" si="1985"/>
        <v>1.4498341108671582E-2</v>
      </c>
      <c r="AK1626" s="13">
        <f t="shared" si="1986"/>
        <v>6.2899215975811369E-3</v>
      </c>
      <c r="AL1626" s="13">
        <f t="shared" si="1987"/>
        <v>1.8030060597550992E-4</v>
      </c>
      <c r="AM1626" s="13">
        <f t="shared" si="1988"/>
        <v>1.5591948643088049E-3</v>
      </c>
      <c r="AN1626" s="13">
        <f t="shared" si="1989"/>
        <v>2.6384933442561848E-3</v>
      </c>
      <c r="AO1626" s="13">
        <f t="shared" si="1990"/>
        <v>2.2324493515986218E-3</v>
      </c>
      <c r="AP1626" s="13">
        <f t="shared" si="1991"/>
        <v>1.2592616207282475E-3</v>
      </c>
      <c r="AQ1626" s="13">
        <f t="shared" si="1992"/>
        <v>5.327354330469838E-4</v>
      </c>
      <c r="AR1626" s="13">
        <f t="shared" si="1993"/>
        <v>5.7934540284515883E-3</v>
      </c>
      <c r="AS1626" s="13">
        <f t="shared" si="1994"/>
        <v>7.5402498834206228E-3</v>
      </c>
      <c r="AT1626" s="13">
        <f t="shared" si="1995"/>
        <v>4.9068628166555406E-3</v>
      </c>
      <c r="AU1626" s="13">
        <f t="shared" si="1996"/>
        <v>2.1287802635840598E-3</v>
      </c>
      <c r="AV1626" s="13">
        <f t="shared" si="1997"/>
        <v>6.9265825945493461E-4</v>
      </c>
      <c r="AW1626" s="13">
        <f t="shared" si="1998"/>
        <v>1.1030582988656112E-5</v>
      </c>
      <c r="AX1626" s="13">
        <f t="shared" si="1999"/>
        <v>3.3821846852491791E-4</v>
      </c>
      <c r="AY1626" s="13">
        <f t="shared" si="2000"/>
        <v>5.7233845398991438E-4</v>
      </c>
      <c r="AZ1626" s="13">
        <f t="shared" si="2001"/>
        <v>4.8425993314943984E-4</v>
      </c>
      <c r="BA1626" s="13">
        <f t="shared" si="2002"/>
        <v>2.7315734972210729E-4</v>
      </c>
      <c r="BB1626" s="13">
        <f t="shared" si="2003"/>
        <v>1.1556025896351608E-4</v>
      </c>
      <c r="BC1626" s="13">
        <f t="shared" si="2004"/>
        <v>3.9110566756634784E-5</v>
      </c>
      <c r="BD1626" s="13">
        <f t="shared" si="2005"/>
        <v>1.6339618868079515E-3</v>
      </c>
      <c r="BE1626" s="13">
        <f t="shared" si="2006"/>
        <v>2.1266209874129752E-3</v>
      </c>
      <c r="BF1626" s="13">
        <f t="shared" si="2007"/>
        <v>1.3839113569963256E-3</v>
      </c>
      <c r="BG1626" s="13">
        <f t="shared" si="2008"/>
        <v>6.0039240822542497E-4</v>
      </c>
      <c r="BH1626" s="13">
        <f t="shared" si="2009"/>
        <v>1.9535447955122305E-4</v>
      </c>
      <c r="BI1626" s="13">
        <f t="shared" si="2010"/>
        <v>5.0851239499884292E-5</v>
      </c>
      <c r="BJ1626" s="14">
        <f t="shared" si="2011"/>
        <v>0.29495050464538414</v>
      </c>
      <c r="BK1626" s="14">
        <f t="shared" si="2012"/>
        <v>0.23886631739758341</v>
      </c>
      <c r="BL1626" s="14">
        <f t="shared" si="2013"/>
        <v>0.42404817348532009</v>
      </c>
      <c r="BM1626" s="14">
        <f t="shared" si="2014"/>
        <v>0.57316961891090568</v>
      </c>
      <c r="BN1626" s="14">
        <f t="shared" si="2015"/>
        <v>0.42459690729321015</v>
      </c>
    </row>
    <row r="1627" spans="1:66" x14ac:dyDescent="0.25">
      <c r="A1627" t="s">
        <v>196</v>
      </c>
      <c r="B1627" t="s">
        <v>302</v>
      </c>
      <c r="C1627" t="s">
        <v>303</v>
      </c>
      <c r="D1627" s="7" t="s">
        <v>556</v>
      </c>
      <c r="E1627" s="10">
        <f>VLOOKUP(A1627,home!$A$2:$E$405,3,FALSE)</f>
        <v>1.6077999999999999</v>
      </c>
      <c r="F1627" s="10">
        <f>VLOOKUP(B1627,home!$B$2:$E$405,3,FALSE)</f>
        <v>0.622</v>
      </c>
      <c r="G1627" s="10">
        <f>VLOOKUP(C1627,away!$B$2:$E$405,4,FALSE)</f>
        <v>0.91469999999999996</v>
      </c>
      <c r="H1627" s="10">
        <f>VLOOKUP(A1627,away!$A$2:$E$405,3,FALSE)</f>
        <v>1.3987000000000001</v>
      </c>
      <c r="I1627" s="10">
        <f>VLOOKUP(C1627,away!$B$2:$E$405,3,FALSE)</f>
        <v>1.0513999999999999</v>
      </c>
      <c r="J1627" s="10">
        <f>VLOOKUP(B1627,home!$B$2:$E$405,4,FALSE)</f>
        <v>0.54669999999999996</v>
      </c>
      <c r="K1627" s="12">
        <f t="shared" si="1960"/>
        <v>0.91474719851999986</v>
      </c>
      <c r="L1627" s="12">
        <f t="shared" si="1961"/>
        <v>0.80397329150599983</v>
      </c>
      <c r="M1627" s="13">
        <f t="shared" si="1962"/>
        <v>0.17929541147498171</v>
      </c>
      <c r="N1627" s="13">
        <f t="shared" si="1963"/>
        <v>0.16400997535423015</v>
      </c>
      <c r="O1627" s="13">
        <f t="shared" si="1964"/>
        <v>0.14414872211546365</v>
      </c>
      <c r="P1627" s="13">
        <f t="shared" si="1965"/>
        <v>0.1318596397253583</v>
      </c>
      <c r="Q1627" s="13">
        <f t="shared" si="1966"/>
        <v>7.5013832742308134E-2</v>
      </c>
      <c r="R1627" s="13">
        <f t="shared" si="1967"/>
        <v>5.7945861292776506E-2</v>
      </c>
      <c r="S1627" s="13">
        <f t="shared" si="1968"/>
        <v>2.424346006050385E-2</v>
      </c>
      <c r="T1627" s="13">
        <f t="shared" si="1969"/>
        <v>6.0309118018313998E-2</v>
      </c>
      <c r="U1627" s="13">
        <f t="shared" si="1970"/>
        <v>5.3005814283395805E-2</v>
      </c>
      <c r="V1627" s="13">
        <f t="shared" si="1971"/>
        <v>1.9810471091480184E-3</v>
      </c>
      <c r="W1627" s="13">
        <f t="shared" si="1972"/>
        <v>2.2872897783758069E-2</v>
      </c>
      <c r="X1627" s="13">
        <f t="shared" si="1973"/>
        <v>1.8389198917488258E-2</v>
      </c>
      <c r="Y1627" s="13">
        <f t="shared" si="1974"/>
        <v>7.3922123909258017E-3</v>
      </c>
      <c r="Z1627" s="13">
        <f t="shared" si="1975"/>
        <v>1.5528974944234551E-2</v>
      </c>
      <c r="AA1627" s="13">
        <f t="shared" si="1976"/>
        <v>1.4205086326125825E-2</v>
      </c>
      <c r="AB1627" s="13">
        <f t="shared" si="1977"/>
        <v>6.4970314607791782E-3</v>
      </c>
      <c r="AC1627" s="13">
        <f t="shared" si="1978"/>
        <v>9.1057878985259882E-5</v>
      </c>
      <c r="AD1627" s="13">
        <f t="shared" si="1979"/>
        <v>5.2307297924317504E-3</v>
      </c>
      <c r="AE1627" s="13">
        <f t="shared" si="1980"/>
        <v>4.2053670481998493E-3</v>
      </c>
      <c r="AF1627" s="13">
        <f t="shared" si="1981"/>
        <v>1.6905013938660516E-3</v>
      </c>
      <c r="AG1627" s="13">
        <f t="shared" si="1982"/>
        <v>4.5303932330732348E-4</v>
      </c>
      <c r="AH1627" s="13">
        <f t="shared" si="1983"/>
        <v>3.1212202749076115E-3</v>
      </c>
      <c r="AI1627" s="13">
        <f t="shared" si="1984"/>
        <v>2.8551275024355613E-3</v>
      </c>
      <c r="AJ1627" s="13">
        <f t="shared" si="1985"/>
        <v>1.3058599421351669E-3</v>
      </c>
      <c r="AK1627" s="13">
        <f t="shared" si="1986"/>
        <v>3.9817724124254433E-4</v>
      </c>
      <c r="AL1627" s="13">
        <f t="shared" si="1987"/>
        <v>2.6786762736149672E-6</v>
      </c>
      <c r="AM1627" s="13">
        <f t="shared" si="1988"/>
        <v>9.5695908476840926E-4</v>
      </c>
      <c r="AN1627" s="13">
        <f t="shared" si="1989"/>
        <v>7.6936954521782694E-4</v>
      </c>
      <c r="AO1627" s="13">
        <f t="shared" si="1990"/>
        <v>3.0927628282662522E-4</v>
      </c>
      <c r="AP1627" s="13">
        <f t="shared" si="1991"/>
        <v>8.2883290362954166E-5</v>
      </c>
      <c r="AQ1627" s="13">
        <f t="shared" si="1992"/>
        <v>1.6658987940987938E-5</v>
      </c>
      <c r="AR1627" s="13">
        <f t="shared" si="1993"/>
        <v>5.01875547586547E-4</v>
      </c>
      <c r="AS1627" s="13">
        <f t="shared" si="1994"/>
        <v>4.5908925116048475E-4</v>
      </c>
      <c r="AT1627" s="13">
        <f t="shared" si="1995"/>
        <v>2.0997530318484902E-4</v>
      </c>
      <c r="AU1627" s="13">
        <f t="shared" si="1996"/>
        <v>6.402477344890942E-5</v>
      </c>
      <c r="AV1627" s="13">
        <f t="shared" si="1997"/>
        <v>1.4641620537066887E-5</v>
      </c>
      <c r="AW1627" s="13">
        <f t="shared" si="1998"/>
        <v>5.4721808221111906E-8</v>
      </c>
      <c r="AX1627" s="13">
        <f t="shared" si="1999"/>
        <v>1.458959403150275E-4</v>
      </c>
      <c r="AY1627" s="13">
        <f t="shared" si="2000"/>
        <v>1.1729643935243553E-4</v>
      </c>
      <c r="AZ1627" s="13">
        <f t="shared" si="2001"/>
        <v>4.7151602214055739E-5</v>
      </c>
      <c r="BA1627" s="13">
        <f t="shared" si="2002"/>
        <v>1.2636209610605332E-5</v>
      </c>
      <c r="BB1627" s="13">
        <f t="shared" si="2003"/>
        <v>2.5397937581995282E-6</v>
      </c>
      <c r="BC1627" s="13">
        <f t="shared" si="2004"/>
        <v>4.0838526950521382E-7</v>
      </c>
      <c r="BD1627" s="13">
        <f t="shared" si="2005"/>
        <v>6.7249089319922016E-5</v>
      </c>
      <c r="BE1627" s="13">
        <f t="shared" si="2006"/>
        <v>6.1515916058419912E-5</v>
      </c>
      <c r="BF1627" s="13">
        <f t="shared" si="2007"/>
        <v>2.813575593941554E-5</v>
      </c>
      <c r="BG1627" s="13">
        <f t="shared" si="2008"/>
        <v>8.5790346412742719E-6</v>
      </c>
      <c r="BH1627" s="13">
        <f t="shared" si="2009"/>
        <v>1.9619119760279174E-6</v>
      </c>
      <c r="BI1627" s="13">
        <f t="shared" si="2010"/>
        <v>3.5893069676287507E-7</v>
      </c>
      <c r="BJ1627" s="14">
        <f t="shared" si="2011"/>
        <v>0.36202794832646606</v>
      </c>
      <c r="BK1627" s="14">
        <f t="shared" si="2012"/>
        <v>0.33759059136460329</v>
      </c>
      <c r="BL1627" s="14">
        <f t="shared" si="2013"/>
        <v>0.28490030757381157</v>
      </c>
      <c r="BM1627" s="14">
        <f t="shared" si="2014"/>
        <v>0.2476571377864526</v>
      </c>
      <c r="BN1627" s="14">
        <f t="shared" si="2015"/>
        <v>0.75227344270511831</v>
      </c>
    </row>
    <row r="1628" spans="1:66" x14ac:dyDescent="0.25">
      <c r="A1628" t="s">
        <v>32</v>
      </c>
      <c r="B1628" t="s">
        <v>313</v>
      </c>
      <c r="C1628" t="s">
        <v>309</v>
      </c>
      <c r="D1628" s="7" t="s">
        <v>556</v>
      </c>
      <c r="E1628" s="10">
        <f>VLOOKUP(A1628,home!$A$2:$E$405,3,FALSE)</f>
        <v>1.268</v>
      </c>
      <c r="F1628" s="10">
        <f>VLOOKUP(B1628,home!$B$2:$E$405,3,FALSE)</f>
        <v>0.46389999999999998</v>
      </c>
      <c r="G1628" s="10">
        <f>VLOOKUP(C1628,away!$B$2:$E$405,4,FALSE)</f>
        <v>0.92779999999999996</v>
      </c>
      <c r="H1628" s="10">
        <f>VLOOKUP(A1628,away!$A$2:$E$405,3,FALSE)</f>
        <v>1.1471</v>
      </c>
      <c r="I1628" s="10">
        <f>VLOOKUP(C1628,away!$B$2:$E$405,3,FALSE)</f>
        <v>0.66659999999999997</v>
      </c>
      <c r="J1628" s="10">
        <f>VLOOKUP(B1628,home!$B$2:$E$405,4,FALSE)</f>
        <v>1.0769</v>
      </c>
      <c r="K1628" s="12">
        <f t="shared" si="1960"/>
        <v>0.54575534055999997</v>
      </c>
      <c r="L1628" s="12">
        <f t="shared" si="1961"/>
        <v>0.82345897253400002</v>
      </c>
      <c r="M1628" s="13">
        <f t="shared" si="1962"/>
        <v>0.25430668651479948</v>
      </c>
      <c r="N1628" s="13">
        <f t="shared" si="1963"/>
        <v>0.13878923230556953</v>
      </c>
      <c r="O1628" s="13">
        <f t="shared" si="1964"/>
        <v>0.20941112278600282</v>
      </c>
      <c r="P1628" s="13">
        <f t="shared" si="1965"/>
        <v>0.11428723863312695</v>
      </c>
      <c r="Q1628" s="13">
        <f t="shared" si="1966"/>
        <v>3.7872482371493522E-2</v>
      </c>
      <c r="R1628" s="13">
        <f t="shared" si="1967"/>
        <v>8.6220734003276581E-2</v>
      </c>
      <c r="S1628" s="13">
        <f t="shared" si="1968"/>
        <v>1.2840375034363456E-2</v>
      </c>
      <c r="T1628" s="13">
        <f t="shared" si="1969"/>
        <v>3.1186435420942089E-2</v>
      </c>
      <c r="U1628" s="13">
        <f t="shared" si="1970"/>
        <v>4.7055426049291381E-2</v>
      </c>
      <c r="V1628" s="13">
        <f t="shared" si="1971"/>
        <v>6.4117290198901491E-4</v>
      </c>
      <c r="W1628" s="13">
        <f t="shared" si="1972"/>
        <v>6.8897031715023484E-3</v>
      </c>
      <c r="X1628" s="13">
        <f t="shared" si="1973"/>
        <v>5.6733878946695661E-3</v>
      </c>
      <c r="Y1628" s="13">
        <f t="shared" si="1974"/>
        <v>2.3359010832657164E-3</v>
      </c>
      <c r="Z1628" s="13">
        <f t="shared" si="1975"/>
        <v>2.3666412344488488E-2</v>
      </c>
      <c r="AA1628" s="13">
        <f t="shared" si="1976"/>
        <v>1.2916070928899702E-2</v>
      </c>
      <c r="AB1628" s="13">
        <f t="shared" si="1977"/>
        <v>3.524507344249386E-3</v>
      </c>
      <c r="AC1628" s="13">
        <f t="shared" si="1978"/>
        <v>1.8009229687136196E-5</v>
      </c>
      <c r="AD1628" s="13">
        <f t="shared" si="1979"/>
        <v>9.400230751801438E-4</v>
      </c>
      <c r="AE1628" s="13">
        <f t="shared" si="1980"/>
        <v>7.7407043564609241E-4</v>
      </c>
      <c r="AF1628" s="13">
        <f t="shared" si="1981"/>
        <v>3.1870762280303847E-4</v>
      </c>
      <c r="AG1628" s="13">
        <f t="shared" si="1982"/>
        <v>8.748088387071457E-5</v>
      </c>
      <c r="AH1628" s="13">
        <f t="shared" si="1983"/>
        <v>4.8720798981896152E-3</v>
      </c>
      <c r="AI1628" s="13">
        <f t="shared" si="1984"/>
        <v>2.6589636240720036E-3</v>
      </c>
      <c r="AJ1628" s="13">
        <f t="shared" si="1985"/>
        <v>7.2557179909603397E-4</v>
      </c>
      <c r="AK1628" s="13">
        <f t="shared" si="1986"/>
        <v>1.3199489477212932E-4</v>
      </c>
      <c r="AL1628" s="13">
        <f t="shared" si="1987"/>
        <v>3.2373905052358898E-7</v>
      </c>
      <c r="AM1628" s="13">
        <f t="shared" si="1988"/>
        <v>1.0260452270583959E-4</v>
      </c>
      <c r="AN1628" s="13">
        <f t="shared" si="1989"/>
        <v>8.4490614844692153E-5</v>
      </c>
      <c r="AO1628" s="13">
        <f t="shared" si="1990"/>
        <v>3.4787277444388059E-5</v>
      </c>
      <c r="AP1628" s="13">
        <f t="shared" si="1991"/>
        <v>9.5486319138703284E-6</v>
      </c>
      <c r="AQ1628" s="13">
        <f t="shared" si="1992"/>
        <v>1.9657266562252555E-6</v>
      </c>
      <c r="AR1628" s="13">
        <f t="shared" si="1993"/>
        <v>8.0239158141335557E-4</v>
      </c>
      <c r="AS1628" s="13">
        <f t="shared" si="1994"/>
        <v>4.3790949077672281E-4</v>
      </c>
      <c r="AT1628" s="13">
        <f t="shared" si="1995"/>
        <v>1.1949572163665325E-4</v>
      </c>
      <c r="AU1628" s="13">
        <f t="shared" si="1996"/>
        <v>2.173847608575822E-5</v>
      </c>
      <c r="AV1628" s="13">
        <f t="shared" si="1997"/>
        <v>2.9659723548595978E-6</v>
      </c>
      <c r="AW1628" s="13">
        <f t="shared" si="1998"/>
        <v>4.0414066169381908E-9</v>
      </c>
      <c r="AX1628" s="13">
        <f t="shared" si="1999"/>
        <v>9.3328277053869533E-6</v>
      </c>
      <c r="AY1628" s="13">
        <f t="shared" si="2000"/>
        <v>7.6852007131147908E-6</v>
      </c>
      <c r="AZ1628" s="13">
        <f t="shared" si="2001"/>
        <v>3.1642237414695343E-6</v>
      </c>
      <c r="BA1628" s="13">
        <f t="shared" si="2002"/>
        <v>8.6853614367273078E-7</v>
      </c>
      <c r="BB1628" s="13">
        <f t="shared" si="2003"/>
        <v>1.7880097011934735E-7</v>
      </c>
      <c r="BC1628" s="13">
        <f t="shared" si="2004"/>
        <v>2.9447052628512051E-8</v>
      </c>
      <c r="BD1628" s="13">
        <f t="shared" si="2005"/>
        <v>1.1012275786676213E-4</v>
      </c>
      <c r="BE1628" s="13">
        <f t="shared" si="2006"/>
        <v>6.0100083222981184E-5</v>
      </c>
      <c r="BF1628" s="13">
        <f t="shared" si="2007"/>
        <v>1.6399970693521216E-5</v>
      </c>
      <c r="BG1628" s="13">
        <f t="shared" si="2008"/>
        <v>2.9834571970055637E-6</v>
      </c>
      <c r="BH1628" s="13">
        <f t="shared" si="2009"/>
        <v>4.0705942464948853E-7</v>
      </c>
      <c r="BI1628" s="13">
        <f t="shared" si="2010"/>
        <v>4.4430970985547854E-8</v>
      </c>
      <c r="BJ1628" s="14">
        <f t="shared" si="2011"/>
        <v>0.22512208007483417</v>
      </c>
      <c r="BK1628" s="14">
        <f t="shared" si="2012"/>
        <v>0.38210149125372966</v>
      </c>
      <c r="BL1628" s="14">
        <f t="shared" si="2013"/>
        <v>0.36909103032949292</v>
      </c>
      <c r="BM1628" s="14">
        <f t="shared" si="2014"/>
        <v>0.15908583622896988</v>
      </c>
      <c r="BN1628" s="14">
        <f t="shared" si="2015"/>
        <v>0.84088749661426887</v>
      </c>
    </row>
    <row r="1629" spans="1:66" x14ac:dyDescent="0.25">
      <c r="A1629" t="s">
        <v>32</v>
      </c>
      <c r="B1629" t="s">
        <v>311</v>
      </c>
      <c r="C1629" t="s">
        <v>209</v>
      </c>
      <c r="D1629" s="7" t="s">
        <v>556</v>
      </c>
      <c r="E1629" s="10">
        <f>VLOOKUP(A1629,home!$A$2:$E$405,3,FALSE)</f>
        <v>1.268</v>
      </c>
      <c r="F1629" s="10">
        <f>VLOOKUP(B1629,home!$B$2:$E$405,3,FALSE)</f>
        <v>0.88139999999999996</v>
      </c>
      <c r="G1629" s="10">
        <f>VLOOKUP(C1629,away!$B$2:$E$405,4,FALSE)</f>
        <v>0.78859999999999997</v>
      </c>
      <c r="H1629" s="10">
        <f>VLOOKUP(A1629,away!$A$2:$E$405,3,FALSE)</f>
        <v>1.1471</v>
      </c>
      <c r="I1629" s="10">
        <f>VLOOKUP(C1629,away!$B$2:$E$405,3,FALSE)</f>
        <v>0.82050000000000001</v>
      </c>
      <c r="J1629" s="10">
        <f>VLOOKUP(B1629,home!$B$2:$E$405,4,FALSE)</f>
        <v>1.2306999999999999</v>
      </c>
      <c r="K1629" s="12">
        <f t="shared" si="1960"/>
        <v>0.88135134671999993</v>
      </c>
      <c r="L1629" s="12">
        <f t="shared" si="1961"/>
        <v>1.1583293633849998</v>
      </c>
      <c r="M1629" s="13">
        <f t="shared" si="1962"/>
        <v>0.13007023436053067</v>
      </c>
      <c r="N1629" s="13">
        <f t="shared" si="1963"/>
        <v>0.1146375762218397</v>
      </c>
      <c r="O1629" s="13">
        <f t="shared" si="1964"/>
        <v>0.1506641717621712</v>
      </c>
      <c r="P1629" s="13">
        <f t="shared" si="1965"/>
        <v>0.13278807068504297</v>
      </c>
      <c r="Q1629" s="13">
        <f t="shared" si="1966"/>
        <v>5.0517991093917532E-2</v>
      </c>
      <c r="R1629" s="13">
        <f t="shared" si="1967"/>
        <v>8.725936708110206E-2</v>
      </c>
      <c r="S1629" s="13">
        <f t="shared" si="1968"/>
        <v>3.3890674147978903E-2</v>
      </c>
      <c r="T1629" s="13">
        <f t="shared" si="1969"/>
        <v>5.8516472463306581E-2</v>
      </c>
      <c r="U1629" s="13">
        <f t="shared" si="1970"/>
        <v>7.6906160690864117E-2</v>
      </c>
      <c r="V1629" s="13">
        <f t="shared" si="1971"/>
        <v>3.8443138529908431E-3</v>
      </c>
      <c r="W1629" s="13">
        <f t="shared" si="1972"/>
        <v>1.4841366494737728E-2</v>
      </c>
      <c r="X1629" s="13">
        <f t="shared" si="1973"/>
        <v>1.7191190603613016E-2</v>
      </c>
      <c r="Y1629" s="13">
        <f t="shared" si="1974"/>
        <v>9.9565304338566328E-3</v>
      </c>
      <c r="Z1629" s="13">
        <f t="shared" si="1975"/>
        <v>3.3691695706810319E-2</v>
      </c>
      <c r="AA1629" s="13">
        <f t="shared" si="1976"/>
        <v>2.969422138447771E-2</v>
      </c>
      <c r="AB1629" s="13">
        <f t="shared" si="1977"/>
        <v>1.3085521003505626E-2</v>
      </c>
      <c r="AC1629" s="13">
        <f t="shared" si="1978"/>
        <v>2.452900841207664E-4</v>
      </c>
      <c r="AD1629" s="13">
        <f t="shared" si="1979"/>
        <v>3.2701145868255445E-3</v>
      </c>
      <c r="AE1629" s="13">
        <f t="shared" si="1980"/>
        <v>3.7878697475536341E-3</v>
      </c>
      <c r="AF1629" s="13">
        <f t="shared" si="1981"/>
        <v>2.1938003766345513E-3</v>
      </c>
      <c r="AG1629" s="13">
        <f t="shared" si="1982"/>
        <v>8.4704779788695765E-4</v>
      </c>
      <c r="AH1629" s="13">
        <f t="shared" si="1983"/>
        <v>9.7565201098576831E-3</v>
      </c>
      <c r="AI1629" s="13">
        <f t="shared" si="1984"/>
        <v>8.5989221381238285E-3</v>
      </c>
      <c r="AJ1629" s="13">
        <f t="shared" si="1985"/>
        <v>3.7893358033879287E-3</v>
      </c>
      <c r="AK1629" s="13">
        <f t="shared" si="1986"/>
        <v>1.1132454044967548E-3</v>
      </c>
      <c r="AL1629" s="13">
        <f t="shared" si="1987"/>
        <v>1.0016618233587874E-5</v>
      </c>
      <c r="AM1629" s="13">
        <f t="shared" si="1988"/>
        <v>5.764239790054821E-4</v>
      </c>
      <c r="AN1629" s="13">
        <f t="shared" si="1989"/>
        <v>6.6768882064126853E-4</v>
      </c>
      <c r="AO1629" s="13">
        <f t="shared" si="1990"/>
        <v>3.8670178327634112E-4</v>
      </c>
      <c r="AP1629" s="13">
        <f t="shared" si="1991"/>
        <v>1.4930934348077613E-4</v>
      </c>
      <c r="AQ1629" s="13">
        <f t="shared" si="1992"/>
        <v>4.3237349195379921E-5</v>
      </c>
      <c r="AR1629" s="13">
        <f t="shared" si="1993"/>
        <v>2.2602527455408798E-3</v>
      </c>
      <c r="AS1629" s="13">
        <f t="shared" si="1994"/>
        <v>1.9920768012100317E-3</v>
      </c>
      <c r="AT1629" s="13">
        <f t="shared" si="1995"/>
        <v>8.7785978575806542E-4</v>
      </c>
      <c r="AU1629" s="13">
        <f t="shared" si="1996"/>
        <v>2.5790096813640056E-4</v>
      </c>
      <c r="AV1629" s="13">
        <f t="shared" si="1997"/>
        <v>5.6825341396852085E-5</v>
      </c>
      <c r="AW1629" s="13">
        <f t="shared" si="1998"/>
        <v>2.8405324771179628E-7</v>
      </c>
      <c r="AX1629" s="13">
        <f t="shared" si="1999"/>
        <v>8.467200836303042E-5</v>
      </c>
      <c r="AY1629" s="13">
        <f t="shared" si="2000"/>
        <v>9.8078073543678395E-5</v>
      </c>
      <c r="AZ1629" s="13">
        <f t="shared" si="2001"/>
        <v>5.6803356244938115E-5</v>
      </c>
      <c r="BA1629" s="13">
        <f t="shared" si="2002"/>
        <v>2.193233182577684E-5</v>
      </c>
      <c r="BB1629" s="13">
        <f t="shared" si="2003"/>
        <v>6.351215990325165E-6</v>
      </c>
      <c r="BC1629" s="13">
        <f t="shared" si="2004"/>
        <v>1.4713599949587961E-6</v>
      </c>
      <c r="BD1629" s="13">
        <f t="shared" si="2005"/>
        <v>4.3635285397192723E-4</v>
      </c>
      <c r="BE1629" s="13">
        <f t="shared" si="2006"/>
        <v>3.8458017549327349E-4</v>
      </c>
      <c r="BF1629" s="13">
        <f t="shared" si="2007"/>
        <v>1.6947512779640525E-4</v>
      </c>
      <c r="BG1629" s="13">
        <f t="shared" si="2008"/>
        <v>4.9789044039635295E-5</v>
      </c>
      <c r="BH1629" s="13">
        <f t="shared" si="2009"/>
        <v>1.0970410254058484E-5</v>
      </c>
      <c r="BI1629" s="13">
        <f t="shared" si="2010"/>
        <v>1.9337571702970691E-6</v>
      </c>
      <c r="BJ1629" s="14">
        <f t="shared" si="2011"/>
        <v>0.27785262944173378</v>
      </c>
      <c r="BK1629" s="14">
        <f t="shared" si="2012"/>
        <v>0.30094667782244139</v>
      </c>
      <c r="BL1629" s="14">
        <f t="shared" si="2013"/>
        <v>0.38736548238875468</v>
      </c>
      <c r="BM1629" s="14">
        <f t="shared" si="2014"/>
        <v>0.33382128013484008</v>
      </c>
      <c r="BN1629" s="14">
        <f t="shared" si="2015"/>
        <v>0.66593741120460415</v>
      </c>
    </row>
    <row r="1630" spans="1:66" x14ac:dyDescent="0.25">
      <c r="A1630" t="s">
        <v>344</v>
      </c>
      <c r="B1630" t="s">
        <v>376</v>
      </c>
      <c r="C1630" t="s">
        <v>370</v>
      </c>
      <c r="D1630" s="7" t="s">
        <v>556</v>
      </c>
      <c r="E1630" s="10">
        <f>VLOOKUP(A1630,home!$A$2:$E$405,3,FALSE)</f>
        <v>1.3090999999999999</v>
      </c>
      <c r="F1630" s="10">
        <f>VLOOKUP(B1630,home!$B$2:$E$405,3,FALSE)</f>
        <v>1.25</v>
      </c>
      <c r="G1630" s="10">
        <f>VLOOKUP(C1630,away!$B$2:$E$405,4,FALSE)</f>
        <v>0.90280000000000005</v>
      </c>
      <c r="H1630" s="10">
        <f>VLOOKUP(A1630,away!$A$2:$E$405,3,FALSE)</f>
        <v>1.3545</v>
      </c>
      <c r="I1630" s="10">
        <f>VLOOKUP(C1630,away!$B$2:$E$405,3,FALSE)</f>
        <v>0.4027</v>
      </c>
      <c r="J1630" s="10">
        <f>VLOOKUP(B1630,home!$B$2:$E$405,4,FALSE)</f>
        <v>0.93959999999999999</v>
      </c>
      <c r="K1630" s="12">
        <f t="shared" si="1960"/>
        <v>1.4773193499999999</v>
      </c>
      <c r="L1630" s="12">
        <f t="shared" si="1961"/>
        <v>0.51251153814000006</v>
      </c>
      <c r="M1630" s="13">
        <f t="shared" si="1962"/>
        <v>0.13671854421794866</v>
      </c>
      <c r="N1630" s="13">
        <f t="shared" si="1963"/>
        <v>0.20197695087700612</v>
      </c>
      <c r="O1630" s="13">
        <f t="shared" si="1964"/>
        <v>7.0069831389402468E-2</v>
      </c>
      <c r="P1630" s="13">
        <f t="shared" si="1965"/>
        <v>0.10351551776280163</v>
      </c>
      <c r="Q1630" s="13">
        <f t="shared" si="1966"/>
        <v>0.14919222889230035</v>
      </c>
      <c r="R1630" s="13">
        <f t="shared" si="1967"/>
        <v>1.7955798531296557E-2</v>
      </c>
      <c r="S1630" s="13">
        <f t="shared" si="1968"/>
        <v>1.9594017912849749E-2</v>
      </c>
      <c r="T1630" s="13">
        <f t="shared" si="1969"/>
        <v>7.6462738708127795E-2</v>
      </c>
      <c r="U1630" s="13">
        <f t="shared" si="1970"/>
        <v>2.652644861498598E-2</v>
      </c>
      <c r="V1630" s="13">
        <f t="shared" si="1971"/>
        <v>1.648386407356773E-3</v>
      </c>
      <c r="W1630" s="13">
        <f t="shared" si="1972"/>
        <v>7.3468188870741455E-2</v>
      </c>
      <c r="X1630" s="13">
        <f t="shared" si="1973"/>
        <v>3.7653294482503728E-2</v>
      </c>
      <c r="Y1630" s="13">
        <f t="shared" si="1974"/>
        <v>9.6488739356331826E-3</v>
      </c>
      <c r="Z1630" s="13">
        <f t="shared" si="1975"/>
        <v>3.0675179746022514E-3</v>
      </c>
      <c r="AA1630" s="13">
        <f t="shared" si="1976"/>
        <v>4.5317036603527141E-3</v>
      </c>
      <c r="AB1630" s="13">
        <f t="shared" si="1977"/>
        <v>3.3473867529524469E-3</v>
      </c>
      <c r="AC1630" s="13">
        <f t="shared" si="1978"/>
        <v>7.8004036233138377E-5</v>
      </c>
      <c r="AD1630" s="13">
        <f t="shared" si="1979"/>
        <v>2.7133994257050244E-2</v>
      </c>
      <c r="AE1630" s="13">
        <f t="shared" si="1980"/>
        <v>1.3906485132562747E-2</v>
      </c>
      <c r="AF1630" s="13">
        <f t="shared" si="1981"/>
        <v>3.5636170427053881E-3</v>
      </c>
      <c r="AG1630" s="13">
        <f t="shared" si="1982"/>
        <v>6.0879828396628573E-4</v>
      </c>
      <c r="AH1630" s="13">
        <f t="shared" si="1983"/>
        <v>3.9303458885887426E-4</v>
      </c>
      <c r="AI1630" s="13">
        <f t="shared" si="1984"/>
        <v>5.8063760334050923E-4</v>
      </c>
      <c r="AJ1630" s="13">
        <f t="shared" si="1985"/>
        <v>4.2889358337627959E-4</v>
      </c>
      <c r="AK1630" s="13">
        <f t="shared" si="1986"/>
        <v>2.1120426327087205E-4</v>
      </c>
      <c r="AL1630" s="13">
        <f t="shared" si="1987"/>
        <v>2.3624090629255284E-6</v>
      </c>
      <c r="AM1630" s="13">
        <f t="shared" si="1988"/>
        <v>8.0171149517458407E-3</v>
      </c>
      <c r="AN1630" s="13">
        <f t="shared" si="1989"/>
        <v>4.1088639153644526E-3</v>
      </c>
      <c r="AO1630" s="13">
        <f t="shared" si="1990"/>
        <v>1.0529200826356892E-3</v>
      </c>
      <c r="AP1630" s="13">
        <f t="shared" si="1991"/>
        <v>1.7987789703003773E-4</v>
      </c>
      <c r="AQ1630" s="13">
        <f t="shared" si="1992"/>
        <v>2.3047374421063288E-5</v>
      </c>
      <c r="AR1630" s="13">
        <f t="shared" si="1993"/>
        <v>4.028695233565684E-5</v>
      </c>
      <c r="AS1630" s="13">
        <f t="shared" si="1994"/>
        <v>5.9516694237993533E-5</v>
      </c>
      <c r="AT1630" s="13">
        <f t="shared" si="1995"/>
        <v>4.3962582022910692E-5</v>
      </c>
      <c r="AU1630" s="13">
        <f t="shared" si="1996"/>
        <v>2.1648924366136034E-5</v>
      </c>
      <c r="AV1630" s="13">
        <f t="shared" si="1997"/>
        <v>7.9955937181948104E-6</v>
      </c>
      <c r="AW1630" s="13">
        <f t="shared" si="1998"/>
        <v>4.9685610746904243E-8</v>
      </c>
      <c r="AX1630" s="13">
        <f t="shared" si="1999"/>
        <v>1.9739731748980725E-3</v>
      </c>
      <c r="AY1630" s="13">
        <f t="shared" si="2000"/>
        <v>1.0116840281141103E-3</v>
      </c>
      <c r="AZ1630" s="13">
        <f t="shared" si="2001"/>
        <v>2.5924986868021687E-4</v>
      </c>
      <c r="BA1630" s="13">
        <f t="shared" si="2002"/>
        <v>4.4289516319963667E-5</v>
      </c>
      <c r="BB1630" s="13">
        <f t="shared" si="2003"/>
        <v>5.6747220331553016E-6</v>
      </c>
      <c r="BC1630" s="13">
        <f t="shared" si="2004"/>
        <v>5.8167210354587451E-7</v>
      </c>
      <c r="BD1630" s="13">
        <f t="shared" si="2005"/>
        <v>3.4412546514200588E-6</v>
      </c>
      <c r="BE1630" s="13">
        <f t="shared" si="2006"/>
        <v>5.0838320848203568E-6</v>
      </c>
      <c r="BF1630" s="13">
        <f t="shared" si="2007"/>
        <v>3.7552217555279784E-6</v>
      </c>
      <c r="BG1630" s="13">
        <f t="shared" si="2008"/>
        <v>1.8492205876608173E-6</v>
      </c>
      <c r="BH1630" s="13">
        <f t="shared" si="2009"/>
        <v>6.8297233914242403E-7</v>
      </c>
      <c r="BI1630" s="13">
        <f t="shared" si="2010"/>
        <v>2.0179365042597307E-7</v>
      </c>
      <c r="BJ1630" s="14">
        <f t="shared" si="2011"/>
        <v>0.6102924476859436</v>
      </c>
      <c r="BK1630" s="14">
        <f t="shared" si="2012"/>
        <v>0.26256851677436699</v>
      </c>
      <c r="BL1630" s="14">
        <f t="shared" si="2013"/>
        <v>0.12423336402958658</v>
      </c>
      <c r="BM1630" s="14">
        <f t="shared" si="2014"/>
        <v>0.31972134045124007</v>
      </c>
      <c r="BN1630" s="14">
        <f t="shared" si="2015"/>
        <v>0.67942887167075583</v>
      </c>
    </row>
    <row r="1631" spans="1:66" x14ac:dyDescent="0.25">
      <c r="A1631" t="s">
        <v>340</v>
      </c>
      <c r="B1631" t="s">
        <v>352</v>
      </c>
      <c r="C1631" t="s">
        <v>341</v>
      </c>
      <c r="D1631" s="7" t="s">
        <v>556</v>
      </c>
      <c r="E1631" s="10">
        <f>VLOOKUP(A1631,home!$A$2:$E$405,3,FALSE)</f>
        <v>1.3684000000000001</v>
      </c>
      <c r="F1631" s="10">
        <f>VLOOKUP(B1631,home!$B$2:$E$405,3,FALSE)</f>
        <v>1.1153999999999999</v>
      </c>
      <c r="G1631" s="10">
        <f>VLOOKUP(C1631,away!$B$2:$E$405,4,FALSE)</f>
        <v>1.2307999999999999</v>
      </c>
      <c r="H1631" s="10">
        <f>VLOOKUP(A1631,away!$A$2:$E$405,3,FALSE)</f>
        <v>1.1395</v>
      </c>
      <c r="I1631" s="10">
        <f>VLOOKUP(C1631,away!$B$2:$E$405,3,FALSE)</f>
        <v>0.69279999999999997</v>
      </c>
      <c r="J1631" s="10">
        <f>VLOOKUP(B1631,home!$B$2:$E$405,4,FALSE)</f>
        <v>0.87760000000000005</v>
      </c>
      <c r="K1631" s="12">
        <f t="shared" si="1960"/>
        <v>1.8785864834879999</v>
      </c>
      <c r="L1631" s="12">
        <f t="shared" si="1961"/>
        <v>0.69281745855999999</v>
      </c>
      <c r="M1631" s="13">
        <f t="shared" si="1962"/>
        <v>7.6428169346056576E-2</v>
      </c>
      <c r="N1631" s="13">
        <f t="shared" si="1963"/>
        <v>0.14357692589123378</v>
      </c>
      <c r="O1631" s="13">
        <f t="shared" si="1964"/>
        <v>5.2950770048728224E-2</v>
      </c>
      <c r="P1631" s="13">
        <f t="shared" si="1965"/>
        <v>9.9472600903822067E-2</v>
      </c>
      <c r="Q1631" s="13">
        <f t="shared" si="1966"/>
        <v>0.13486083616001504</v>
      </c>
      <c r="R1631" s="13">
        <f t="shared" si="1967"/>
        <v>1.8342608966977422E-2</v>
      </c>
      <c r="S1631" s="13">
        <f t="shared" si="1968"/>
        <v>3.2366333039355981E-2</v>
      </c>
      <c r="T1631" s="13">
        <f t="shared" si="1969"/>
        <v>9.3433941767658193E-2</v>
      </c>
      <c r="U1631" s="13">
        <f t="shared" si="1970"/>
        <v>3.4458177277269575E-2</v>
      </c>
      <c r="V1631" s="13">
        <f t="shared" si="1971"/>
        <v>4.6805943653318782E-3</v>
      </c>
      <c r="W1631" s="13">
        <f t="shared" si="1972"/>
        <v>8.444924798736464E-2</v>
      </c>
      <c r="X1631" s="13">
        <f t="shared" si="1973"/>
        <v>5.8507913367909177E-2</v>
      </c>
      <c r="Y1631" s="13">
        <f t="shared" si="1974"/>
        <v>2.0267651922601736E-2</v>
      </c>
      <c r="Z1631" s="13">
        <f t="shared" si="1975"/>
        <v>4.2360265759537217E-3</v>
      </c>
      <c r="AA1631" s="13">
        <f t="shared" si="1976"/>
        <v>7.9577422692826156E-3</v>
      </c>
      <c r="AB1631" s="13">
        <f t="shared" si="1977"/>
        <v>7.4746535330777247E-3</v>
      </c>
      <c r="AC1631" s="13">
        <f t="shared" si="1978"/>
        <v>3.8074222115932376E-4</v>
      </c>
      <c r="AD1631" s="13">
        <f t="shared" si="1979"/>
        <v>3.9661303952447366E-2</v>
      </c>
      <c r="AE1631" s="13">
        <f t="shared" si="1980"/>
        <v>2.7478043807510275E-2</v>
      </c>
      <c r="AF1631" s="13">
        <f t="shared" si="1981"/>
        <v>9.5186342384598038E-3</v>
      </c>
      <c r="AG1631" s="13">
        <f t="shared" si="1982"/>
        <v>2.1982253273506408E-3</v>
      </c>
      <c r="AH1631" s="13">
        <f t="shared" si="1983"/>
        <v>7.3369829168621898E-4</v>
      </c>
      <c r="AI1631" s="13">
        <f t="shared" si="1984"/>
        <v>1.3783156937199671E-3</v>
      </c>
      <c r="AJ1631" s="13">
        <f t="shared" si="1985"/>
        <v>1.2946426161008584E-3</v>
      </c>
      <c r="AK1631" s="13">
        <f t="shared" si="1986"/>
        <v>8.1069937318487191E-4</v>
      </c>
      <c r="AL1631" s="13">
        <f t="shared" si="1987"/>
        <v>1.9821706753765286E-5</v>
      </c>
      <c r="AM1631" s="13">
        <f t="shared" si="1988"/>
        <v>1.490143790451536E-2</v>
      </c>
      <c r="AN1631" s="13">
        <f t="shared" si="1989"/>
        <v>1.0323976337895986E-2</v>
      </c>
      <c r="AO1631" s="13">
        <f t="shared" si="1990"/>
        <v>3.5763155243273351E-3</v>
      </c>
      <c r="AP1631" s="13">
        <f t="shared" si="1991"/>
        <v>8.2591127752437948E-4</v>
      </c>
      <c r="AQ1631" s="13">
        <f t="shared" si="1992"/>
        <v>1.4305143807262085E-4</v>
      </c>
      <c r="AR1631" s="13">
        <f t="shared" si="1993"/>
        <v>1.0166379715917201E-4</v>
      </c>
      <c r="AS1631" s="13">
        <f t="shared" si="1994"/>
        <v>1.9098423520328626E-4</v>
      </c>
      <c r="AT1631" s="13">
        <f t="shared" si="1995"/>
        <v>1.7939020140609336E-4</v>
      </c>
      <c r="AU1631" s="13">
        <f t="shared" si="1996"/>
        <v>1.1233333587722563E-4</v>
      </c>
      <c r="AV1631" s="13">
        <f t="shared" si="1997"/>
        <v>5.2756971606018447E-5</v>
      </c>
      <c r="AW1631" s="13">
        <f t="shared" si="1998"/>
        <v>7.1661940225141909E-7</v>
      </c>
      <c r="AX1631" s="13">
        <f t="shared" si="1999"/>
        <v>4.6656066386597155E-3</v>
      </c>
      <c r="AY1631" s="13">
        <f t="shared" si="2000"/>
        <v>3.2324137340368885E-3</v>
      </c>
      <c r="AZ1631" s="13">
        <f t="shared" si="2001"/>
        <v>1.1197363341149383E-3</v>
      </c>
      <c r="BA1631" s="13">
        <f t="shared" si="2002"/>
        <v>2.5859096041960084E-4</v>
      </c>
      <c r="BB1631" s="13">
        <f t="shared" si="2003"/>
        <v>4.4789083001124346E-5</v>
      </c>
      <c r="BC1631" s="13">
        <f t="shared" si="2004"/>
        <v>6.2061317312143762E-6</v>
      </c>
      <c r="BD1631" s="13">
        <f t="shared" si="2005"/>
        <v>1.1739075595896143E-5</v>
      </c>
      <c r="BE1631" s="13">
        <f t="shared" si="2006"/>
        <v>2.2052868743094333E-5</v>
      </c>
      <c r="BF1631" s="13">
        <f t="shared" si="2007"/>
        <v>2.0714110571456012E-5</v>
      </c>
      <c r="BG1631" s="13">
        <f t="shared" si="2008"/>
        <v>1.2971082712337715E-5</v>
      </c>
      <c r="BH1631" s="13">
        <f t="shared" si="2009"/>
        <v>6.0918251649006265E-6</v>
      </c>
      <c r="BI1631" s="13">
        <f t="shared" si="2010"/>
        <v>2.2888040829108744E-6</v>
      </c>
      <c r="BJ1631" s="14">
        <f t="shared" si="2011"/>
        <v>0.65305075978684957</v>
      </c>
      <c r="BK1631" s="14">
        <f t="shared" si="2012"/>
        <v>0.21658067531651651</v>
      </c>
      <c r="BL1631" s="14">
        <f t="shared" si="2013"/>
        <v>0.12611429437814983</v>
      </c>
      <c r="BM1631" s="14">
        <f t="shared" si="2014"/>
        <v>0.47111814762600235</v>
      </c>
      <c r="BN1631" s="14">
        <f t="shared" si="2015"/>
        <v>0.52563191131683307</v>
      </c>
    </row>
    <row r="1632" spans="1:66" x14ac:dyDescent="0.25">
      <c r="A1632" t="s">
        <v>342</v>
      </c>
      <c r="B1632" t="s">
        <v>409</v>
      </c>
      <c r="C1632" t="s">
        <v>429</v>
      </c>
      <c r="D1632" s="7" t="s">
        <v>556</v>
      </c>
      <c r="E1632" s="10">
        <f>VLOOKUP(A1632,home!$A$2:$E$405,3,FALSE)</f>
        <v>1.1741999999999999</v>
      </c>
      <c r="F1632" s="10">
        <f>VLOOKUP(B1632,home!$B$2:$E$405,3,FALSE)</f>
        <v>1.0646</v>
      </c>
      <c r="G1632" s="10">
        <f>VLOOKUP(C1632,away!$B$2:$E$405,4,FALSE)</f>
        <v>1.0385</v>
      </c>
      <c r="H1632" s="10">
        <f>VLOOKUP(A1632,away!$A$2:$E$405,3,FALSE)</f>
        <v>0.85970000000000002</v>
      </c>
      <c r="I1632" s="10">
        <f>VLOOKUP(C1632,away!$B$2:$E$405,3,FALSE)</f>
        <v>0.69279999999999997</v>
      </c>
      <c r="J1632" s="10">
        <f>VLOOKUP(B1632,home!$B$2:$E$405,4,FALSE)</f>
        <v>1.2795000000000001</v>
      </c>
      <c r="K1632" s="12">
        <f t="shared" si="1960"/>
        <v>1.2981803728199999</v>
      </c>
      <c r="L1632" s="12">
        <f t="shared" si="1961"/>
        <v>0.76207040471999998</v>
      </c>
      <c r="M1632" s="13">
        <f t="shared" si="1962"/>
        <v>0.12742201130920253</v>
      </c>
      <c r="N1632" s="13">
        <f t="shared" si="1963"/>
        <v>0.16541675414685478</v>
      </c>
      <c r="O1632" s="13">
        <f t="shared" si="1964"/>
        <v>9.7104543728640386E-2</v>
      </c>
      <c r="P1632" s="13">
        <f t="shared" si="1965"/>
        <v>0.12605921278016236</v>
      </c>
      <c r="Q1632" s="13">
        <f t="shared" si="1966"/>
        <v>0.10737039178451911</v>
      </c>
      <c r="R1632" s="13">
        <f t="shared" si="1967"/>
        <v>3.7000249469717951E-2</v>
      </c>
      <c r="S1632" s="13">
        <f t="shared" si="1968"/>
        <v>3.1177747399139095E-2</v>
      </c>
      <c r="T1632" s="13">
        <f t="shared" si="1969"/>
        <v>8.1823797922173439E-2</v>
      </c>
      <c r="U1632" s="13">
        <f t="shared" si="1970"/>
        <v>4.8032997651031452E-2</v>
      </c>
      <c r="V1632" s="13">
        <f t="shared" si="1971"/>
        <v>3.4271440520212237E-3</v>
      </c>
      <c r="W1632" s="13">
        <f t="shared" si="1972"/>
        <v>4.6462045078885496E-2</v>
      </c>
      <c r="X1632" s="13">
        <f t="shared" si="1973"/>
        <v>3.5407349497385152E-2</v>
      </c>
      <c r="Y1632" s="13">
        <f t="shared" si="1974"/>
        <v>1.3491446580767393E-2</v>
      </c>
      <c r="Z1632" s="13">
        <f t="shared" si="1975"/>
        <v>9.3989316960429777E-3</v>
      </c>
      <c r="AA1632" s="13">
        <f t="shared" si="1976"/>
        <v>1.2201508653278787E-2</v>
      </c>
      <c r="AB1632" s="13">
        <f t="shared" si="1977"/>
        <v>7.9198795262399556E-3</v>
      </c>
      <c r="AC1632" s="13">
        <f t="shared" si="1978"/>
        <v>2.1190563783053098E-4</v>
      </c>
      <c r="AD1632" s="13">
        <f t="shared" si="1979"/>
        <v>1.5079028750621802E-2</v>
      </c>
      <c r="AE1632" s="13">
        <f t="shared" si="1980"/>
        <v>1.1491281542770872E-2</v>
      </c>
      <c r="AF1632" s="13">
        <f t="shared" si="1981"/>
        <v>4.3785827880254312E-3</v>
      </c>
      <c r="AG1632" s="13">
        <f t="shared" si="1982"/>
        <v>1.1122627857901891E-3</v>
      </c>
      <c r="AH1632" s="13">
        <f t="shared" si="1983"/>
        <v>1.7906619203847765E-3</v>
      </c>
      <c r="AI1632" s="13">
        <f t="shared" si="1984"/>
        <v>2.324602159399686E-3</v>
      </c>
      <c r="AJ1632" s="13">
        <f t="shared" si="1985"/>
        <v>1.5088764489738309E-3</v>
      </c>
      <c r="AK1632" s="13">
        <f t="shared" si="1986"/>
        <v>6.5293126368938851E-4</v>
      </c>
      <c r="AL1632" s="13">
        <f t="shared" si="1987"/>
        <v>8.3855709430842162E-6</v>
      </c>
      <c r="AM1632" s="13">
        <f t="shared" si="1988"/>
        <v>3.9150598330491412E-3</v>
      </c>
      <c r="AN1632" s="13">
        <f t="shared" si="1989"/>
        <v>2.9835512314747743E-3</v>
      </c>
      <c r="AO1632" s="13">
        <f t="shared" si="1990"/>
        <v>1.1368380472364177E-3</v>
      </c>
      <c r="AP1632" s="13">
        <f t="shared" si="1991"/>
        <v>2.8878354358618385E-4</v>
      </c>
      <c r="AQ1632" s="13">
        <f t="shared" si="1992"/>
        <v>5.5018347984299715E-5</v>
      </c>
      <c r="AR1632" s="13">
        <f t="shared" si="1993"/>
        <v>2.7292209087686385E-4</v>
      </c>
      <c r="AS1632" s="13">
        <f t="shared" si="1994"/>
        <v>3.54302101685341E-4</v>
      </c>
      <c r="AT1632" s="13">
        <f t="shared" si="1995"/>
        <v>2.2997401722839276E-4</v>
      </c>
      <c r="AU1632" s="13">
        <f t="shared" si="1996"/>
        <v>9.9515918474822685E-5</v>
      </c>
      <c r="AV1632" s="13">
        <f t="shared" si="1997"/>
        <v>3.2297403036792504E-5</v>
      </c>
      <c r="AW1632" s="13">
        <f t="shared" si="1998"/>
        <v>2.3044127605244027E-7</v>
      </c>
      <c r="AX1632" s="13">
        <f t="shared" si="1999"/>
        <v>8.4707563894672352E-4</v>
      </c>
      <c r="AY1632" s="13">
        <f t="shared" si="2000"/>
        <v>6.4553127500058217E-4</v>
      </c>
      <c r="AZ1632" s="13">
        <f t="shared" si="2001"/>
        <v>2.459701399995556E-4</v>
      </c>
      <c r="BA1632" s="13">
        <f t="shared" si="2002"/>
        <v>6.2482188046165488E-5</v>
      </c>
      <c r="BB1632" s="13">
        <f t="shared" si="2003"/>
        <v>1.1903956583033116E-5</v>
      </c>
      <c r="BC1632" s="13">
        <f t="shared" si="2004"/>
        <v>1.8143306022002712E-6</v>
      </c>
      <c r="BD1632" s="13">
        <f t="shared" si="2005"/>
        <v>3.4664308041926702E-5</v>
      </c>
      <c r="BE1632" s="13">
        <f t="shared" si="2006"/>
        <v>4.5000524337415727E-5</v>
      </c>
      <c r="BF1632" s="13">
        <f t="shared" si="2007"/>
        <v>2.9209398730720914E-5</v>
      </c>
      <c r="BG1632" s="13">
        <f t="shared" si="2008"/>
        <v>1.2639689378031772E-5</v>
      </c>
      <c r="BH1632" s="13">
        <f t="shared" si="2009"/>
        <v>4.1021491672755689E-6</v>
      </c>
      <c r="BI1632" s="13">
        <f t="shared" si="2010"/>
        <v>1.0650659070674099E-6</v>
      </c>
      <c r="BJ1632" s="14">
        <f t="shared" si="2011"/>
        <v>0.49222696941030264</v>
      </c>
      <c r="BK1632" s="14">
        <f t="shared" si="2012"/>
        <v>0.28895193802429936</v>
      </c>
      <c r="BL1632" s="14">
        <f t="shared" si="2013"/>
        <v>0.20965194348822083</v>
      </c>
      <c r="BM1632" s="14">
        <f t="shared" si="2014"/>
        <v>0.33921131856604436</v>
      </c>
      <c r="BN1632" s="14">
        <f t="shared" si="2015"/>
        <v>0.66037316321909711</v>
      </c>
    </row>
    <row r="1633" spans="1:66" x14ac:dyDescent="0.25">
      <c r="A1633" t="s">
        <v>40</v>
      </c>
      <c r="B1633" t="s">
        <v>238</v>
      </c>
      <c r="C1633" t="s">
        <v>520</v>
      </c>
      <c r="D1633" s="7" t="s">
        <v>556</v>
      </c>
      <c r="E1633" s="10">
        <v>1.5735294117647101</v>
      </c>
      <c r="F1633" s="10">
        <v>1.1100000000000001</v>
      </c>
      <c r="G1633" s="10">
        <v>1.69</v>
      </c>
      <c r="H1633" s="10">
        <v>1.02941176470588</v>
      </c>
      <c r="I1633" s="10">
        <v>0.85</v>
      </c>
      <c r="J1633" s="10">
        <v>1.46</v>
      </c>
      <c r="K1633" s="12">
        <v>2.95178382352942</v>
      </c>
      <c r="L1633" s="12">
        <v>1.277499999999997</v>
      </c>
      <c r="M1633" s="13">
        <v>1.4562816361032856E-2</v>
      </c>
      <c r="N1633" s="13">
        <v>4.2986285759526358E-2</v>
      </c>
      <c r="O1633" s="13">
        <v>1.860399790121943E-2</v>
      </c>
      <c r="P1633" s="13">
        <v>5.4914980057794792E-2</v>
      </c>
      <c r="Q1633" s="13">
        <v>6.3443111469291505E-2</v>
      </c>
      <c r="R1633" s="13">
        <v>1.1883303659403885E-2</v>
      </c>
      <c r="S1633" s="13">
        <v>5.1769777218664978E-2</v>
      </c>
      <c r="T1633" s="13">
        <v>8.1048574902019707E-2</v>
      </c>
      <c r="U1633" s="13">
        <v>3.5076943511916349E-2</v>
      </c>
      <c r="V1633" s="13">
        <v>2.1690983492013309E-2</v>
      </c>
      <c r="W1633" s="13">
        <v>6.2423450049809481E-2</v>
      </c>
      <c r="X1633" s="13">
        <v>7.9745957438631429E-2</v>
      </c>
      <c r="Y1633" s="13">
        <v>5.0937730313925719E-2</v>
      </c>
      <c r="Z1633" s="13">
        <v>5.0603068082961415E-3</v>
      </c>
      <c r="AA1633" s="13">
        <v>1.4936931778824341E-2</v>
      </c>
      <c r="AB1633" s="13">
        <v>2.2045296798948111E-2</v>
      </c>
      <c r="AC1633" s="13">
        <v>5.1121633015865729E-3</v>
      </c>
      <c r="AD1633" s="13">
        <v>4.6065132516481103E-2</v>
      </c>
      <c r="AE1633" s="13">
        <v>5.8848206789804472E-2</v>
      </c>
      <c r="AF1633" s="13">
        <v>3.7589292086987525E-2</v>
      </c>
      <c r="AG1633" s="13">
        <v>1.6006773547042146E-2</v>
      </c>
      <c r="AH1633" s="13">
        <v>1.6161354868995763E-3</v>
      </c>
      <c r="AI1633" s="13">
        <v>4.7704825868620125E-3</v>
      </c>
      <c r="AJ1633" s="13">
        <v>7.0407166651640365E-3</v>
      </c>
      <c r="AK1633" s="13">
        <v>6.9275578527617345E-3</v>
      </c>
      <c r="AL1633" s="13">
        <v>7.7109904787374872E-4</v>
      </c>
      <c r="AM1633" s="13">
        <v>2.7194862598177615E-2</v>
      </c>
      <c r="AN1633" s="13">
        <v>3.474143696917182E-2</v>
      </c>
      <c r="AO1633" s="13">
        <v>2.2191092864058452E-2</v>
      </c>
      <c r="AP1633" s="13">
        <v>9.4497070446115331E-3</v>
      </c>
      <c r="AQ1633" s="13">
        <v>3.0180001873728012E-3</v>
      </c>
      <c r="AR1633" s="13">
        <v>4.1292261690284063E-4</v>
      </c>
      <c r="AS1633" s="13">
        <v>1.218858300943241E-3</v>
      </c>
      <c r="AT1633" s="13">
        <v>1.7989031079494065E-3</v>
      </c>
      <c r="AU1633" s="13">
        <v>1.7699910313806184E-3</v>
      </c>
      <c r="AV1633" s="13">
        <v>1.3061577235553661E-3</v>
      </c>
      <c r="AW1633" s="13">
        <v>8.0770565456993662E-5</v>
      </c>
      <c r="AX1633" s="13">
        <v>1.3378892583400978E-2</v>
      </c>
      <c r="AY1633" s="13">
        <v>1.7091535275294709E-2</v>
      </c>
      <c r="AZ1633" s="13">
        <v>1.0917218157094472E-2</v>
      </c>
      <c r="BA1633" s="13">
        <v>4.6489153985627175E-3</v>
      </c>
      <c r="BB1633" s="13">
        <v>1.4847473554159643E-3</v>
      </c>
      <c r="BC1633" s="13">
        <v>3.7935294930877786E-4</v>
      </c>
      <c r="BD1633" s="13">
        <v>8.7918107182229503E-5</v>
      </c>
      <c r="BE1633" s="13">
        <v>2.5951524657583076E-4</v>
      </c>
      <c r="BF1633" s="13">
        <v>3.8301645340089308E-4</v>
      </c>
      <c r="BG1633" s="13">
        <v>3.7686059043145532E-4</v>
      </c>
      <c r="BH1633" s="13">
        <v>2.78102748640329E-4</v>
      </c>
      <c r="BI1633" s="13">
        <v>1.641798389431184E-4</v>
      </c>
      <c r="BJ1633" s="14">
        <v>0.68359027625598923</v>
      </c>
      <c r="BK1633" s="14">
        <v>0.16591335475426094</v>
      </c>
      <c r="BL1633" s="14">
        <v>0.13095779200790481</v>
      </c>
      <c r="BM1633" s="14">
        <v>0.76211646990834458</v>
      </c>
      <c r="BN1633" s="14">
        <v>0.2063944952082688</v>
      </c>
    </row>
    <row r="1634" spans="1:66" x14ac:dyDescent="0.25">
      <c r="A1634" t="s">
        <v>40</v>
      </c>
      <c r="B1634" t="s">
        <v>42</v>
      </c>
      <c r="C1634" t="s">
        <v>234</v>
      </c>
      <c r="D1634" s="7" t="s">
        <v>556</v>
      </c>
      <c r="E1634" s="10">
        <f>VLOOKUP(A1634,home!$A$2:$E$405,3,FALSE)</f>
        <v>1.5047999999999999</v>
      </c>
      <c r="F1634" s="10">
        <f>VLOOKUP(B1634,home!$B$2:$E$405,3,FALSE)</f>
        <v>1.3955</v>
      </c>
      <c r="G1634" s="10">
        <f>VLOOKUP(C1634,away!$B$2:$E$405,4,FALSE)</f>
        <v>0.89710000000000001</v>
      </c>
      <c r="H1634" s="10">
        <f>VLOOKUP(A1634,away!$A$2:$E$405,3,FALSE)</f>
        <v>1.2</v>
      </c>
      <c r="I1634" s="10">
        <f>VLOOKUP(C1634,away!$B$2:$E$405,3,FALSE)</f>
        <v>0.70830000000000004</v>
      </c>
      <c r="J1634" s="10">
        <f>VLOOKUP(B1634,home!$B$2:$E$405,4,FALSE)</f>
        <v>0.83330000000000004</v>
      </c>
      <c r="K1634" s="12">
        <f t="shared" si="1960"/>
        <v>1.8838637096399997</v>
      </c>
      <c r="L1634" s="12">
        <f t="shared" si="1961"/>
        <v>0.70827166800000008</v>
      </c>
      <c r="M1634" s="13">
        <f t="shared" si="1962"/>
        <v>7.4860014887099327E-2</v>
      </c>
      <c r="N1634" s="13">
        <f t="shared" si="1963"/>
        <v>0.14102606534891657</v>
      </c>
      <c r="O1634" s="13">
        <f t="shared" si="1964"/>
        <v>5.3021227610590679E-2</v>
      </c>
      <c r="P1634" s="13">
        <f t="shared" si="1965"/>
        <v>9.9884766536154135E-2</v>
      </c>
      <c r="Q1634" s="13">
        <f t="shared" si="1966"/>
        <v>0.13283694331207149</v>
      </c>
      <c r="R1634" s="13">
        <f t="shared" si="1967"/>
        <v>1.8776716659580358E-2</v>
      </c>
      <c r="S1634" s="13">
        <f t="shared" si="1968"/>
        <v>3.3318743661181649E-2</v>
      </c>
      <c r="T1634" s="13">
        <f t="shared" si="1969"/>
        <v>9.4084643411662325E-2</v>
      </c>
      <c r="U1634" s="13">
        <f t="shared" si="1970"/>
        <v>3.5372775101176243E-2</v>
      </c>
      <c r="V1634" s="13">
        <f t="shared" si="1971"/>
        <v>4.9396418055075433E-3</v>
      </c>
      <c r="W1634" s="13">
        <f t="shared" si="1972"/>
        <v>8.3415565601705821E-2</v>
      </c>
      <c r="X1634" s="13">
        <f t="shared" si="1973"/>
        <v>5.9080881785883603E-2</v>
      </c>
      <c r="Y1634" s="13">
        <f t="shared" si="1974"/>
        <v>2.0922657344699305E-2</v>
      </c>
      <c r="Z1634" s="13">
        <f t="shared" si="1975"/>
        <v>4.4330054760147904E-3</v>
      </c>
      <c r="AA1634" s="13">
        <f t="shared" si="1976"/>
        <v>8.3511781408996573E-3</v>
      </c>
      <c r="AB1634" s="13">
        <f t="shared" si="1977"/>
        <v>7.8662407161898523E-3</v>
      </c>
      <c r="AC1634" s="13">
        <f t="shared" si="1978"/>
        <v>4.1193133048018395E-4</v>
      </c>
      <c r="AD1634" s="13">
        <f t="shared" si="1979"/>
        <v>3.9285889214037029E-2</v>
      </c>
      <c r="AE1634" s="13">
        <f t="shared" si="1980"/>
        <v>2.7825082282489217E-2</v>
      </c>
      <c r="AF1634" s="13">
        <f t="shared" si="1981"/>
        <v>9.8538587202279433E-3</v>
      </c>
      <c r="AG1634" s="13">
        <f t="shared" si="1982"/>
        <v>2.3264029840040644E-3</v>
      </c>
      <c r="AH1634" s="13">
        <f t="shared" si="1983"/>
        <v>7.8494304568753239E-4</v>
      </c>
      <c r="AI1634" s="13">
        <f t="shared" si="1984"/>
        <v>1.4787257179050349E-3</v>
      </c>
      <c r="AJ1634" s="13">
        <f t="shared" si="1985"/>
        <v>1.3928588582363254E-3</v>
      </c>
      <c r="AK1634" s="13">
        <f t="shared" si="1986"/>
        <v>8.7465208522733979E-4</v>
      </c>
      <c r="AL1634" s="13">
        <f t="shared" si="1987"/>
        <v>2.1985389575994443E-5</v>
      </c>
      <c r="AM1634" s="13">
        <f t="shared" si="1988"/>
        <v>1.4801852198252374E-2</v>
      </c>
      <c r="AN1634" s="13">
        <f t="shared" si="1989"/>
        <v>1.0483732545945675E-2</v>
      </c>
      <c r="AO1634" s="13">
        <f t="shared" si="1990"/>
        <v>3.7126653685914156E-3</v>
      </c>
      <c r="AP1634" s="13">
        <f t="shared" si="1991"/>
        <v>8.7652523111269242E-4</v>
      </c>
      <c r="AQ1634" s="13">
        <f t="shared" si="1992"/>
        <v>1.5520449687106804E-4</v>
      </c>
      <c r="AR1634" s="13">
        <f t="shared" si="1993"/>
        <v>1.1119058405082184E-4</v>
      </c>
      <c r="AS1634" s="13">
        <f t="shared" si="1994"/>
        <v>2.0946790614701942E-4</v>
      </c>
      <c r="AT1634" s="13">
        <f t="shared" si="1995"/>
        <v>1.9730449336232366E-4</v>
      </c>
      <c r="AU1634" s="13">
        <f t="shared" si="1996"/>
        <v>1.2389825826472929E-4</v>
      </c>
      <c r="AV1634" s="13">
        <f t="shared" si="1997"/>
        <v>5.8351858108131865E-5</v>
      </c>
      <c r="AW1634" s="13">
        <f t="shared" si="1998"/>
        <v>8.1485627552695859E-7</v>
      </c>
      <c r="AX1634" s="13">
        <f t="shared" si="1999"/>
        <v>4.647445365290449E-3</v>
      </c>
      <c r="AY1634" s="13">
        <f t="shared" si="2000"/>
        <v>3.2916538808131358E-3</v>
      </c>
      <c r="AZ1634" s="13">
        <f t="shared" si="2001"/>
        <v>1.1656925923210965E-3</v>
      </c>
      <c r="BA1634" s="13">
        <f t="shared" si="2002"/>
        <v>2.7520901224616909E-4</v>
      </c>
      <c r="BB1634" s="13">
        <f t="shared" si="2003"/>
        <v>4.8730686538056652E-5</v>
      </c>
      <c r="BC1634" s="13">
        <f t="shared" si="2004"/>
        <v>6.9029129274189107E-6</v>
      </c>
      <c r="BD1634" s="13">
        <f t="shared" si="2005"/>
        <v>1.3125523405261621E-5</v>
      </c>
      <c r="BE1634" s="13">
        <f t="shared" si="2006"/>
        <v>2.4726697213202801E-5</v>
      </c>
      <c r="BF1634" s="13">
        <f t="shared" si="2007"/>
        <v>2.3290863769604639E-5</v>
      </c>
      <c r="BG1634" s="13">
        <f t="shared" si="2008"/>
        <v>1.4625604340575758E-5</v>
      </c>
      <c r="BH1634" s="13">
        <f t="shared" si="2009"/>
        <v>6.8881613121909761E-6</v>
      </c>
      <c r="BI1634" s="13">
        <f t="shared" si="2010"/>
        <v>2.5952714244365642E-6</v>
      </c>
      <c r="BJ1634" s="14">
        <f t="shared" si="2011"/>
        <v>0.6501236042966072</v>
      </c>
      <c r="BK1634" s="14">
        <f t="shared" si="2012"/>
        <v>0.21672873749081192</v>
      </c>
      <c r="BL1634" s="14">
        <f t="shared" si="2013"/>
        <v>0.12870478315689127</v>
      </c>
      <c r="BM1634" s="14">
        <f t="shared" si="2014"/>
        <v>0.47629355704137477</v>
      </c>
      <c r="BN1634" s="14">
        <f t="shared" si="2015"/>
        <v>0.52040573435441262</v>
      </c>
    </row>
    <row r="1635" spans="1:66" x14ac:dyDescent="0.25">
      <c r="A1635" t="s">
        <v>10</v>
      </c>
      <c r="B1635" t="s">
        <v>44</v>
      </c>
      <c r="C1635" t="s">
        <v>49</v>
      </c>
      <c r="D1635" s="7" t="s">
        <v>557</v>
      </c>
      <c r="E1635" s="10">
        <f>VLOOKUP(A1635,home!$A$2:$E$405,3,FALSE)</f>
        <v>1.5425</v>
      </c>
      <c r="F1635" s="10">
        <f>VLOOKUP(B1635,home!$B$2:$E$405,3,FALSE)</f>
        <v>0.91520000000000001</v>
      </c>
      <c r="G1635" s="10">
        <f>VLOOKUP(C1635,away!$B$2:$E$405,4,FALSE)</f>
        <v>1.2585</v>
      </c>
      <c r="H1635" s="10">
        <f>VLOOKUP(A1635,away!$A$2:$E$405,3,FALSE)</f>
        <v>1.4443999999999999</v>
      </c>
      <c r="I1635" s="10">
        <f>VLOOKUP(C1635,away!$B$2:$E$405,3,FALSE)</f>
        <v>1.1403000000000001</v>
      </c>
      <c r="J1635" s="10">
        <f>VLOOKUP(B1635,home!$B$2:$E$405,4,FALSE)</f>
        <v>1.4254</v>
      </c>
      <c r="K1635" s="12">
        <f t="shared" si="1960"/>
        <v>1.776619416</v>
      </c>
      <c r="L1635" s="12">
        <f t="shared" si="1961"/>
        <v>2.347704100728</v>
      </c>
      <c r="M1635" s="13">
        <f t="shared" si="1962"/>
        <v>1.6174432621152878E-2</v>
      </c>
      <c r="N1635" s="13">
        <f t="shared" si="1963"/>
        <v>2.873581103752397E-2</v>
      </c>
      <c r="O1635" s="13">
        <f t="shared" si="1964"/>
        <v>3.7972781791629343E-2</v>
      </c>
      <c r="P1635" s="13">
        <f t="shared" si="1965"/>
        <v>6.7463181410539946E-2</v>
      </c>
      <c r="Q1635" s="13">
        <f t="shared" si="1966"/>
        <v>2.5526299911886097E-2</v>
      </c>
      <c r="R1635" s="13">
        <f t="shared" si="1967"/>
        <v>4.4574427764128878E-2</v>
      </c>
      <c r="S1635" s="13">
        <f t="shared" si="1968"/>
        <v>7.0346839246763937E-2</v>
      </c>
      <c r="T1635" s="13">
        <f t="shared" si="1969"/>
        <v>5.9928198979547778E-2</v>
      </c>
      <c r="U1635" s="13">
        <f t="shared" si="1970"/>
        <v>7.919179382284082E-2</v>
      </c>
      <c r="V1635" s="13">
        <f t="shared" si="1971"/>
        <v>3.2601669622133234E-2</v>
      </c>
      <c r="W1635" s="13">
        <f t="shared" si="1972"/>
        <v>1.5116840014031973E-2</v>
      </c>
      <c r="X1635" s="13">
        <f t="shared" si="1973"/>
        <v>3.5489867290991982E-2</v>
      </c>
      <c r="Y1635" s="13">
        <f t="shared" si="1974"/>
        <v>4.1659853486677202E-2</v>
      </c>
      <c r="Z1635" s="13">
        <f t="shared" si="1975"/>
        <v>3.4882522283149787E-2</v>
      </c>
      <c r="AA1635" s="13">
        <f t="shared" si="1976"/>
        <v>6.1972966367296552E-2</v>
      </c>
      <c r="AB1635" s="13">
        <f t="shared" si="1977"/>
        <v>5.5051187657627024E-2</v>
      </c>
      <c r="AC1635" s="13">
        <f t="shared" si="1978"/>
        <v>8.4988002497537359E-3</v>
      </c>
      <c r="AD1635" s="13">
        <f t="shared" si="1979"/>
        <v>6.7142178693737299E-3</v>
      </c>
      <c r="AE1635" s="13">
        <f t="shared" si="1980"/>
        <v>1.5762996825109923E-2</v>
      </c>
      <c r="AF1635" s="13">
        <f t="shared" si="1981"/>
        <v>1.8503426143036506E-2</v>
      </c>
      <c r="AG1635" s="13">
        <f t="shared" si="1982"/>
        <v>1.4480189811174826E-2</v>
      </c>
      <c r="AH1635" s="13">
        <f t="shared" si="1983"/>
        <v>2.0473460151971646E-2</v>
      </c>
      <c r="AI1635" s="13">
        <f t="shared" si="1984"/>
        <v>3.6373546818695132E-2</v>
      </c>
      <c r="AJ1635" s="13">
        <f t="shared" si="1985"/>
        <v>3.2310974753439407E-2</v>
      </c>
      <c r="AK1635" s="13">
        <f t="shared" si="1986"/>
        <v>1.9134768365615416E-2</v>
      </c>
      <c r="AL1635" s="13">
        <f t="shared" si="1987"/>
        <v>1.4179319088355399E-3</v>
      </c>
      <c r="AM1635" s="13">
        <f t="shared" si="1988"/>
        <v>2.3857219659967031E-3</v>
      </c>
      <c r="AN1635" s="13">
        <f t="shared" si="1989"/>
        <v>5.6009692427673261E-3</v>
      </c>
      <c r="AO1635" s="13">
        <f t="shared" si="1990"/>
        <v>6.5747092296481275E-3</v>
      </c>
      <c r="AP1635" s="13">
        <f t="shared" si="1991"/>
        <v>5.1451572731797115E-3</v>
      </c>
      <c r="AQ1635" s="13">
        <f t="shared" si="1992"/>
        <v>3.019826707283626E-3</v>
      </c>
      <c r="AR1635" s="13">
        <f t="shared" si="1993"/>
        <v>9.6131252709750238E-3</v>
      </c>
      <c r="AS1635" s="13">
        <f t="shared" si="1994"/>
        <v>1.7078865004854487E-2</v>
      </c>
      <c r="AT1635" s="13">
        <f t="shared" si="1995"/>
        <v>1.517132158543371E-2</v>
      </c>
      <c r="AU1635" s="13">
        <f t="shared" si="1996"/>
        <v>8.9845548316871415E-3</v>
      </c>
      <c r="AV1635" s="13">
        <f t="shared" si="1997"/>
        <v>3.990533639522998E-3</v>
      </c>
      <c r="AW1635" s="13">
        <f t="shared" si="1998"/>
        <v>1.6428224826271626E-4</v>
      </c>
      <c r="AX1635" s="13">
        <f t="shared" si="1999"/>
        <v>7.0641999432790583E-4</v>
      </c>
      <c r="AY1635" s="13">
        <f t="shared" si="2000"/>
        <v>1.6584651175198749E-3</v>
      </c>
      <c r="AZ1635" s="13">
        <f t="shared" si="2001"/>
        <v>1.9467926786578776E-3</v>
      </c>
      <c r="BA1635" s="13">
        <f t="shared" si="2002"/>
        <v>1.5234977183174487E-3</v>
      </c>
      <c r="BB1635" s="13">
        <f t="shared" si="2003"/>
        <v>8.9418046018590637E-4</v>
      </c>
      <c r="BC1635" s="13">
        <f t="shared" si="2004"/>
        <v>4.1985422663386038E-4</v>
      </c>
      <c r="BD1635" s="13">
        <f t="shared" si="2005"/>
        <v>3.7614622699133405E-3</v>
      </c>
      <c r="BE1635" s="13">
        <f t="shared" si="2006"/>
        <v>6.6826869012794722E-3</v>
      </c>
      <c r="BF1635" s="13">
        <f t="shared" si="2007"/>
        <v>5.9362956499309939E-3</v>
      </c>
      <c r="BG1635" s="13">
        <f t="shared" si="2008"/>
        <v>3.5155127035945799E-3</v>
      </c>
      <c r="BH1635" s="13">
        <f t="shared" si="2009"/>
        <v>1.5614320316001962E-3</v>
      </c>
      <c r="BI1635" s="13">
        <f t="shared" si="2010"/>
        <v>5.5481409282104658E-4</v>
      </c>
      <c r="BJ1635" s="14">
        <f t="shared" si="2011"/>
        <v>0.29179329598387238</v>
      </c>
      <c r="BK1635" s="14">
        <f t="shared" si="2012"/>
        <v>0.19816132017669918</v>
      </c>
      <c r="BL1635" s="14">
        <f t="shared" si="2013"/>
        <v>0.46390651147485723</v>
      </c>
      <c r="BM1635" s="14">
        <f t="shared" si="2014"/>
        <v>0.76680253251245989</v>
      </c>
      <c r="BN1635" s="14">
        <f t="shared" si="2015"/>
        <v>0.22044693453686112</v>
      </c>
    </row>
    <row r="1636" spans="1:66" x14ac:dyDescent="0.25">
      <c r="A1636" t="s">
        <v>10</v>
      </c>
      <c r="B1636" t="s">
        <v>242</v>
      </c>
      <c r="C1636" t="s">
        <v>499</v>
      </c>
      <c r="D1636" s="7" t="s">
        <v>557</v>
      </c>
      <c r="E1636" s="10">
        <v>1.5432098765432101</v>
      </c>
      <c r="F1636" s="10">
        <v>0.49</v>
      </c>
      <c r="G1636" s="10">
        <v>0.81</v>
      </c>
      <c r="H1636" s="10">
        <v>1.49382716049383</v>
      </c>
      <c r="I1636" s="10">
        <v>1.3</v>
      </c>
      <c r="J1636" s="10">
        <v>1</v>
      </c>
      <c r="K1636" s="12">
        <v>0.61250000000000004</v>
      </c>
      <c r="L1636" s="12">
        <v>1.9419753086419791</v>
      </c>
      <c r="M1636" s="13">
        <v>7.7733007206299526E-2</v>
      </c>
      <c r="N1636" s="13">
        <v>4.7611466913858452E-2</v>
      </c>
      <c r="O1636" s="13">
        <v>0.15095558066112266</v>
      </c>
      <c r="P1636" s="13">
        <v>9.2460293154937631E-2</v>
      </c>
      <c r="Q1636" s="13">
        <v>1.4581011742369154E-2</v>
      </c>
      <c r="R1636" s="13">
        <v>0.14657600517280647</v>
      </c>
      <c r="S1636" s="13">
        <v>2.7494452220305342E-2</v>
      </c>
      <c r="T1636" s="13">
        <v>2.8315964778699652E-2</v>
      </c>
      <c r="U1636" s="13">
        <v>8.9777803168343967E-2</v>
      </c>
      <c r="V1636" s="13">
        <v>3.6337275270652935E-3</v>
      </c>
      <c r="W1636" s="13">
        <v>2.9769565640670364E-3</v>
      </c>
      <c r="X1636" s="13">
        <v>5.7811761423178475E-3</v>
      </c>
      <c r="Y1636" s="13">
        <v>5.6134506616456756E-3</v>
      </c>
      <c r="Z1636" s="13">
        <v>9.4882327628323049E-2</v>
      </c>
      <c r="AA1636" s="13">
        <v>5.8115425672347863E-2</v>
      </c>
      <c r="AB1636" s="13">
        <v>1.7797849112156535E-2</v>
      </c>
      <c r="AC1636" s="13">
        <v>2.7013581848342217E-4</v>
      </c>
      <c r="AD1636" s="13">
        <v>4.5584647387276485E-4</v>
      </c>
      <c r="AE1636" s="13">
        <v>8.8524259679242023E-4</v>
      </c>
      <c r="AF1636" s="13">
        <v>8.5955963256449392E-4</v>
      </c>
      <c r="AG1636" s="13">
        <v>5.5641452758187291E-4</v>
      </c>
      <c r="AH1636" s="13">
        <v>4.6064784370170503E-2</v>
      </c>
      <c r="AI1636" s="13">
        <v>2.8214680426729432E-2</v>
      </c>
      <c r="AJ1636" s="13">
        <v>8.6407458806858888E-3</v>
      </c>
      <c r="AK1636" s="13">
        <v>1.7641522839733697E-3</v>
      </c>
      <c r="AL1636" s="13">
        <v>1.2852628692127646E-5</v>
      </c>
      <c r="AM1636" s="13">
        <v>5.5841193049413718E-5</v>
      </c>
      <c r="AN1636" s="13">
        <v>1.0844221810707152E-4</v>
      </c>
      <c r="AO1636" s="13">
        <v>1.0529605498915055E-4</v>
      </c>
      <c r="AP1636" s="13">
        <v>6.8160779628779474E-5</v>
      </c>
      <c r="AQ1636" s="13">
        <v>3.3091637764219229E-5</v>
      </c>
      <c r="AR1636" s="13">
        <v>1.7891334768957622E-2</v>
      </c>
      <c r="AS1636" s="13">
        <v>1.0958442545986543E-2</v>
      </c>
      <c r="AT1636" s="13">
        <v>3.3560230297083791E-3</v>
      </c>
      <c r="AU1636" s="13">
        <v>6.8518803523212764E-4</v>
      </c>
      <c r="AV1636" s="13">
        <v>1.0491941789491952E-4</v>
      </c>
      <c r="AW1636" s="13">
        <v>4.2465794826094148E-7</v>
      </c>
      <c r="AX1636" s="13">
        <v>5.700455123794316E-6</v>
      </c>
      <c r="AY1636" s="13">
        <v>1.1070143098430216E-5</v>
      </c>
      <c r="AZ1636" s="13">
        <v>1.0748972280142451E-5</v>
      </c>
      <c r="BA1636" s="13">
        <v>6.9580795871045697E-6</v>
      </c>
      <c r="BB1636" s="13">
        <v>3.3781046884307128E-6</v>
      </c>
      <c r="BC1636" s="13">
        <v>1.3120391789880304E-6</v>
      </c>
      <c r="BD1636" s="13">
        <v>5.7907550599939081E-3</v>
      </c>
      <c r="BE1636" s="13">
        <v>3.5468374742462683E-3</v>
      </c>
      <c r="BF1636" s="13">
        <v>1.0862189764879197E-3</v>
      </c>
      <c r="BG1636" s="13">
        <v>2.2176970769961703E-4</v>
      </c>
      <c r="BH1636" s="13">
        <v>3.395848649150385E-5</v>
      </c>
      <c r="BI1636" s="13">
        <v>4.1599145952092234E-6</v>
      </c>
      <c r="BJ1636" s="14">
        <v>0.10804708971126488</v>
      </c>
      <c r="BK1636" s="14">
        <v>0.20161553869888174</v>
      </c>
      <c r="BL1636" s="14">
        <v>0.59158663416563073</v>
      </c>
      <c r="BM1636" s="14">
        <v>0.46620357986755623</v>
      </c>
      <c r="BN1636" s="14">
        <v>0.52991736485139385</v>
      </c>
    </row>
    <row r="1637" spans="1:66" x14ac:dyDescent="0.25">
      <c r="A1637" t="s">
        <v>10</v>
      </c>
      <c r="B1637" t="s">
        <v>246</v>
      </c>
      <c r="C1637" t="s">
        <v>43</v>
      </c>
      <c r="D1637" s="7" t="s">
        <v>557</v>
      </c>
      <c r="E1637" s="10">
        <f>VLOOKUP(A1637,home!$A$2:$E$405,3,FALSE)</f>
        <v>1.5425</v>
      </c>
      <c r="F1637" s="10">
        <f>VLOOKUP(B1637,home!$B$2:$E$405,3,FALSE)</f>
        <v>0.76270000000000004</v>
      </c>
      <c r="G1637" s="10">
        <f>VLOOKUP(C1637,away!$B$2:$E$405,4,FALSE)</f>
        <v>0.76270000000000004</v>
      </c>
      <c r="H1637" s="10">
        <f>VLOOKUP(A1637,away!$A$2:$E$405,3,FALSE)</f>
        <v>1.4443999999999999</v>
      </c>
      <c r="I1637" s="10">
        <f>VLOOKUP(C1637,away!$B$2:$E$405,3,FALSE)</f>
        <v>0.65159999999999996</v>
      </c>
      <c r="J1637" s="10">
        <f>VLOOKUP(B1637,home!$B$2:$E$405,4,FALSE)</f>
        <v>0.8145</v>
      </c>
      <c r="K1637" s="12">
        <f t="shared" si="1960"/>
        <v>0.89728966482500006</v>
      </c>
      <c r="L1637" s="12">
        <f t="shared" si="1961"/>
        <v>0.76658381207999993</v>
      </c>
      <c r="M1637" s="13">
        <f t="shared" si="1962"/>
        <v>0.18940390571925556</v>
      </c>
      <c r="N1637" s="13">
        <f t="shared" si="1963"/>
        <v>0.16995016707937671</v>
      </c>
      <c r="O1637" s="13">
        <f t="shared" si="1964"/>
        <v>0.14519396806910781</v>
      </c>
      <c r="P1637" s="13">
        <f t="shared" si="1965"/>
        <v>0.1302810469433415</v>
      </c>
      <c r="Q1637" s="13">
        <f t="shared" si="1966"/>
        <v>7.6247264227803355E-2</v>
      </c>
      <c r="R1637" s="13">
        <f t="shared" si="1967"/>
        <v>5.5651672766719222E-2</v>
      </c>
      <c r="S1637" s="13">
        <f t="shared" si="1968"/>
        <v>2.2403380659176658E-2</v>
      </c>
      <c r="T1637" s="13">
        <f t="shared" si="1969"/>
        <v>5.8449918472420509E-2</v>
      </c>
      <c r="U1637" s="13">
        <f t="shared" si="1970"/>
        <v>4.9935670803800077E-2</v>
      </c>
      <c r="V1637" s="13">
        <f t="shared" si="1971"/>
        <v>1.7122349523445582E-3</v>
      </c>
      <c r="W1637" s="13">
        <f t="shared" si="1972"/>
        <v>2.2805294054262966E-2</v>
      </c>
      <c r="X1637" s="13">
        <f t="shared" si="1973"/>
        <v>1.748216925172226E-2</v>
      </c>
      <c r="Y1637" s="13">
        <f t="shared" si="1974"/>
        <v>6.7007739742065047E-3</v>
      </c>
      <c r="Z1637" s="13">
        <f t="shared" si="1975"/>
        <v>1.4220557152713451E-2</v>
      </c>
      <c r="AA1637" s="13">
        <f t="shared" si="1976"/>
        <v>1.275995896118301E-2</v>
      </c>
      <c r="AB1637" s="13">
        <f t="shared" si="1977"/>
        <v>5.7246896497303301E-3</v>
      </c>
      <c r="AC1637" s="13">
        <f t="shared" si="1978"/>
        <v>7.3609808017594463E-5</v>
      </c>
      <c r="AD1637" s="13">
        <f t="shared" si="1979"/>
        <v>5.1157386645462946E-3</v>
      </c>
      <c r="AE1637" s="13">
        <f t="shared" si="1980"/>
        <v>3.9216424470729467E-3</v>
      </c>
      <c r="AF1637" s="13">
        <f t="shared" si="1981"/>
        <v>1.5031338083459592E-3</v>
      </c>
      <c r="AG1637" s="13">
        <f t="shared" si="1982"/>
        <v>3.8409268162272457E-4</v>
      </c>
      <c r="AH1637" s="13">
        <f t="shared" si="1983"/>
        <v>2.7253122280071458E-3</v>
      </c>
      <c r="AI1637" s="13">
        <f t="shared" si="1984"/>
        <v>2.4453944956120059E-3</v>
      </c>
      <c r="AJ1637" s="13">
        <f t="shared" si="1985"/>
        <v>1.0971136036662986E-3</v>
      </c>
      <c r="AK1637" s="13">
        <f t="shared" si="1986"/>
        <v>3.2814289923622706E-4</v>
      </c>
      <c r="AL1637" s="13">
        <f t="shared" si="1987"/>
        <v>2.0252935793299498E-6</v>
      </c>
      <c r="AM1637" s="13">
        <f t="shared" si="1988"/>
        <v>9.1805988632860788E-4</v>
      </c>
      <c r="AN1637" s="13">
        <f t="shared" si="1989"/>
        <v>7.0376984737951565E-4</v>
      </c>
      <c r="AO1637" s="13">
        <f t="shared" si="1990"/>
        <v>2.6974928621557442E-4</v>
      </c>
      <c r="AP1637" s="13">
        <f t="shared" si="1991"/>
        <v>6.8928478710998022E-5</v>
      </c>
      <c r="AQ1637" s="13">
        <f t="shared" si="1992"/>
        <v>1.3209863992787992E-5</v>
      </c>
      <c r="AR1637" s="13">
        <f t="shared" si="1993"/>
        <v>4.1783604737079125E-4</v>
      </c>
      <c r="AS1637" s="13">
        <f t="shared" si="1994"/>
        <v>3.7491996689714013E-4</v>
      </c>
      <c r="AT1637" s="13">
        <f t="shared" si="1995"/>
        <v>1.6820590571666751E-4</v>
      </c>
      <c r="AU1637" s="13">
        <f t="shared" si="1996"/>
        <v>5.0309806920698055E-5</v>
      </c>
      <c r="AV1637" s="13">
        <f t="shared" si="1997"/>
        <v>1.1285617447320904E-5</v>
      </c>
      <c r="AW1637" s="13">
        <f t="shared" si="1998"/>
        <v>3.8697044299286532E-8</v>
      </c>
      <c r="AX1637" s="13">
        <f t="shared" si="1999"/>
        <v>1.3729427461551231E-4</v>
      </c>
      <c r="AY1637" s="13">
        <f t="shared" si="2000"/>
        <v>1.052475684115178E-4</v>
      </c>
      <c r="AZ1637" s="13">
        <f t="shared" si="2001"/>
        <v>4.0340541102525942E-5</v>
      </c>
      <c r="BA1637" s="13">
        <f t="shared" si="2002"/>
        <v>1.0308135259914756E-5</v>
      </c>
      <c r="BB1637" s="13">
        <f t="shared" si="2003"/>
        <v>1.9755124057454284E-6</v>
      </c>
      <c r="BC1637" s="13">
        <f t="shared" si="2004"/>
        <v>3.0287916616153248E-7</v>
      </c>
      <c r="BD1637" s="13">
        <f t="shared" si="2005"/>
        <v>5.3384391669656752E-5</v>
      </c>
      <c r="BE1637" s="13">
        <f t="shared" si="2006"/>
        <v>4.790126290815283E-5</v>
      </c>
      <c r="BF1637" s="13">
        <f t="shared" si="2007"/>
        <v>2.1490654069775333E-5</v>
      </c>
      <c r="BG1637" s="13">
        <f t="shared" si="2008"/>
        <v>6.4277805957129109E-6</v>
      </c>
      <c r="BH1637" s="13">
        <f t="shared" si="2009"/>
        <v>1.441895274073969E-6</v>
      </c>
      <c r="BI1637" s="13">
        <f t="shared" si="2010"/>
        <v>2.5875954543731672E-7</v>
      </c>
      <c r="BJ1637" s="14">
        <f t="shared" si="2011"/>
        <v>0.36482938093496903</v>
      </c>
      <c r="BK1637" s="14">
        <f t="shared" si="2012"/>
        <v>0.34398145094412669</v>
      </c>
      <c r="BL1637" s="14">
        <f t="shared" si="2013"/>
        <v>0.27701538556547756</v>
      </c>
      <c r="BM1637" s="14">
        <f t="shared" si="2014"/>
        <v>0.23321354092031538</v>
      </c>
      <c r="BN1637" s="14">
        <f t="shared" si="2015"/>
        <v>0.7667280248056042</v>
      </c>
    </row>
    <row r="1638" spans="1:66" x14ac:dyDescent="0.25">
      <c r="A1638" t="s">
        <v>10</v>
      </c>
      <c r="B1638" t="s">
        <v>247</v>
      </c>
      <c r="C1638" t="s">
        <v>244</v>
      </c>
      <c r="D1638" s="7" t="s">
        <v>557</v>
      </c>
      <c r="E1638" s="10">
        <f>VLOOKUP(A1638,home!$A$2:$E$405,3,FALSE)</f>
        <v>1.5425</v>
      </c>
      <c r="F1638" s="10">
        <f>VLOOKUP(B1638,home!$B$2:$E$405,3,FALSE)</f>
        <v>0.91520000000000001</v>
      </c>
      <c r="G1638" s="10">
        <f>VLOOKUP(C1638,away!$B$2:$E$405,4,FALSE)</f>
        <v>1.3347</v>
      </c>
      <c r="H1638" s="10">
        <f>VLOOKUP(A1638,away!$A$2:$E$405,3,FALSE)</f>
        <v>1.4443999999999999</v>
      </c>
      <c r="I1638" s="10">
        <f>VLOOKUP(C1638,away!$B$2:$E$405,3,FALSE)</f>
        <v>1.0589</v>
      </c>
      <c r="J1638" s="10">
        <f>VLOOKUP(B1638,home!$B$2:$E$405,4,FALSE)</f>
        <v>0.93669999999999998</v>
      </c>
      <c r="K1638" s="12">
        <f t="shared" si="1960"/>
        <v>1.8841906512000002</v>
      </c>
      <c r="L1638" s="12">
        <f t="shared" si="1961"/>
        <v>1.4326593823719997</v>
      </c>
      <c r="M1638" s="13">
        <f t="shared" si="1962"/>
        <v>3.6266891508235907E-2</v>
      </c>
      <c r="N1638" s="13">
        <f t="shared" si="1963"/>
        <v>6.8333737927902774E-2</v>
      </c>
      <c r="O1638" s="13">
        <f t="shared" si="1964"/>
        <v>5.1958102388741573E-2</v>
      </c>
      <c r="P1638" s="13">
        <f t="shared" si="1965"/>
        <v>9.7898970774959265E-2</v>
      </c>
      <c r="Q1638" s="13">
        <f t="shared" si="1966"/>
        <v>6.4376895082652652E-2</v>
      </c>
      <c r="R1638" s="13">
        <f t="shared" si="1967"/>
        <v>3.7219131438737826E-2</v>
      </c>
      <c r="S1638" s="13">
        <f t="shared" si="1968"/>
        <v>6.6067203999409768E-2</v>
      </c>
      <c r="T1638" s="13">
        <f t="shared" si="1969"/>
        <v>9.2230162748140151E-2</v>
      </c>
      <c r="U1638" s="13">
        <f t="shared" si="1970"/>
        <v>7.0127939502653822E-2</v>
      </c>
      <c r="V1638" s="13">
        <f t="shared" si="1971"/>
        <v>1.9815781785595087E-2</v>
      </c>
      <c r="W1638" s="13">
        <f t="shared" si="1972"/>
        <v>4.0432781289339123E-2</v>
      </c>
      <c r="X1638" s="13">
        <f t="shared" si="1973"/>
        <v>5.7926403469566727E-2</v>
      </c>
      <c r="Y1638" s="13">
        <f t="shared" si="1974"/>
        <v>4.1494402708870379E-2</v>
      </c>
      <c r="Z1638" s="13">
        <f t="shared" si="1975"/>
        <v>1.7774112619814802E-2</v>
      </c>
      <c r="AA1638" s="13">
        <f t="shared" si="1976"/>
        <v>3.3489816831630992E-2</v>
      </c>
      <c r="AB1638" s="13">
        <f t="shared" si="1977"/>
        <v>3.155059989227977E-2</v>
      </c>
      <c r="AC1638" s="13">
        <f t="shared" si="1978"/>
        <v>3.3431743134616316E-3</v>
      </c>
      <c r="AD1638" s="13">
        <f t="shared" si="1979"/>
        <v>1.9045767126846781E-2</v>
      </c>
      <c r="AE1638" s="13">
        <f t="shared" si="1980"/>
        <v>2.728609696874924E-2</v>
      </c>
      <c r="AF1638" s="13">
        <f t="shared" si="1981"/>
        <v>1.9545841415295397E-2</v>
      </c>
      <c r="AG1638" s="13">
        <f t="shared" si="1982"/>
        <v>9.3341776966593838E-3</v>
      </c>
      <c r="AH1638" s="13">
        <f t="shared" si="1983"/>
        <v>6.3660623020285589E-3</v>
      </c>
      <c r="AI1638" s="13">
        <f t="shared" si="1984"/>
        <v>1.1994875074438962E-2</v>
      </c>
      <c r="AJ1638" s="13">
        <f t="shared" si="1985"/>
        <v>1.1300315738784901E-2</v>
      </c>
      <c r="AK1638" s="13">
        <f t="shared" si="1986"/>
        <v>7.0973164235422432E-3</v>
      </c>
      <c r="AL1638" s="13">
        <f t="shared" si="1987"/>
        <v>3.6098304629703245E-4</v>
      </c>
      <c r="AM1638" s="13">
        <f t="shared" si="1988"/>
        <v>7.1771712730673938E-3</v>
      </c>
      <c r="AN1638" s="13">
        <f t="shared" si="1989"/>
        <v>1.028244176325079E-2</v>
      </c>
      <c r="AO1638" s="13">
        <f t="shared" si="1990"/>
        <v>7.3656183329074689E-3</v>
      </c>
      <c r="AP1638" s="13">
        <f t="shared" si="1991"/>
        <v>3.5174740705370307E-3</v>
      </c>
      <c r="AQ1638" s="13">
        <f t="shared" si="1992"/>
        <v>1.2598355573512762E-3</v>
      </c>
      <c r="AR1638" s="13">
        <f t="shared" si="1993"/>
        <v>1.8240797771531801E-3</v>
      </c>
      <c r="AS1638" s="13">
        <f t="shared" si="1994"/>
        <v>3.4369140631550013E-3</v>
      </c>
      <c r="AT1638" s="13">
        <f t="shared" si="1995"/>
        <v>3.2379006733872307E-3</v>
      </c>
      <c r="AU1638" s="13">
        <f t="shared" si="1996"/>
        <v>2.0336073927701348E-3</v>
      </c>
      <c r="AV1638" s="13">
        <f t="shared" si="1997"/>
        <v>9.5792600941717451E-4</v>
      </c>
      <c r="AW1638" s="13">
        <f t="shared" si="1998"/>
        <v>2.7067746327607822E-5</v>
      </c>
      <c r="AX1638" s="13">
        <f t="shared" si="1999"/>
        <v>2.253859835795798E-3</v>
      </c>
      <c r="AY1638" s="13">
        <f t="shared" si="2000"/>
        <v>3.2290134403042646E-3</v>
      </c>
      <c r="AZ1638" s="13">
        <f t="shared" si="2001"/>
        <v>2.313038200528598E-3</v>
      </c>
      <c r="BA1638" s="13">
        <f t="shared" si="2002"/>
        <v>1.104598626590714E-3</v>
      </c>
      <c r="BB1638" s="13">
        <f t="shared" si="2003"/>
        <v>3.956283965351028E-4</v>
      </c>
      <c r="BC1638" s="13">
        <f t="shared" si="2004"/>
        <v>1.1336014684576092E-4</v>
      </c>
      <c r="BD1638" s="13">
        <f t="shared" si="2005"/>
        <v>4.3554750115558805E-4</v>
      </c>
      <c r="BE1638" s="13">
        <f t="shared" si="2006"/>
        <v>8.2065452983088021E-4</v>
      </c>
      <c r="BF1638" s="13">
        <f t="shared" si="2007"/>
        <v>7.7313479648613819E-4</v>
      </c>
      <c r="BG1638" s="13">
        <f t="shared" si="2008"/>
        <v>4.8557778521886536E-4</v>
      </c>
      <c r="BH1638" s="13">
        <f t="shared" si="2009"/>
        <v>2.2873028083494711E-4</v>
      </c>
      <c r="BI1638" s="13">
        <f t="shared" si="2010"/>
        <v>8.6194291359111528E-5</v>
      </c>
      <c r="BJ1638" s="14">
        <f t="shared" si="2011"/>
        <v>0.47901830607773682</v>
      </c>
      <c r="BK1638" s="14">
        <f t="shared" si="2012"/>
        <v>0.22698201886826294</v>
      </c>
      <c r="BL1638" s="14">
        <f t="shared" si="2013"/>
        <v>0.27542442669360684</v>
      </c>
      <c r="BM1638" s="14">
        <f t="shared" si="2014"/>
        <v>0.63994318944421491</v>
      </c>
      <c r="BN1638" s="14">
        <f t="shared" si="2015"/>
        <v>0.35605372912123001</v>
      </c>
    </row>
    <row r="1639" spans="1:66" x14ac:dyDescent="0.25">
      <c r="A1639" t="s">
        <v>13</v>
      </c>
      <c r="B1639" t="s">
        <v>51</v>
      </c>
      <c r="C1639" t="s">
        <v>58</v>
      </c>
      <c r="D1639" s="7" t="s">
        <v>557</v>
      </c>
      <c r="E1639" s="10">
        <f>VLOOKUP(A1639,home!$A$2:$E$405,3,FALSE)</f>
        <v>1.4837</v>
      </c>
      <c r="F1639" s="10">
        <f>VLOOKUP(B1639,home!$B$2:$E$405,3,FALSE)</f>
        <v>1.3480000000000001</v>
      </c>
      <c r="G1639" s="10">
        <f>VLOOKUP(C1639,away!$B$2:$E$405,4,FALSE)</f>
        <v>0.87219999999999998</v>
      </c>
      <c r="H1639" s="10">
        <f>VLOOKUP(A1639,away!$A$2:$E$405,3,FALSE)</f>
        <v>1.2190000000000001</v>
      </c>
      <c r="I1639" s="10">
        <f>VLOOKUP(C1639,away!$B$2:$E$405,3,FALSE)</f>
        <v>0.57909999999999995</v>
      </c>
      <c r="J1639" s="10">
        <f>VLOOKUP(B1639,home!$B$2:$E$405,4,FALSE)</f>
        <v>0.82030000000000003</v>
      </c>
      <c r="K1639" s="12">
        <f t="shared" si="1960"/>
        <v>1.74442407272</v>
      </c>
      <c r="L1639" s="12">
        <f t="shared" si="1961"/>
        <v>0.57906855487000009</v>
      </c>
      <c r="M1639" s="13">
        <f t="shared" si="1962"/>
        <v>9.7930951263288477E-2</v>
      </c>
      <c r="N1639" s="13">
        <f t="shared" si="1963"/>
        <v>0.1708331088480495</v>
      </c>
      <c r="O1639" s="13">
        <f t="shared" si="1964"/>
        <v>5.6708734425076859E-2</v>
      </c>
      <c r="P1639" s="13">
        <f t="shared" si="1965"/>
        <v>9.8924081464589433E-2</v>
      </c>
      <c r="Q1639" s="13">
        <f t="shared" si="1966"/>
        <v>0.14900269374606684</v>
      </c>
      <c r="R1639" s="13">
        <f t="shared" si="1967"/>
        <v>1.6419122446017939E-2</v>
      </c>
      <c r="S1639" s="13">
        <f t="shared" si="1968"/>
        <v>2.4981820781315167E-2</v>
      </c>
      <c r="T1639" s="13">
        <f t="shared" si="1969"/>
        <v>8.6282774539272106E-2</v>
      </c>
      <c r="U1639" s="13">
        <f t="shared" si="1970"/>
        <v>2.8641912447770979E-2</v>
      </c>
      <c r="V1639" s="13">
        <f t="shared" si="1971"/>
        <v>2.8039071772569257E-3</v>
      </c>
      <c r="W1639" s="13">
        <f t="shared" si="1972"/>
        <v>8.6641295290254897E-2</v>
      </c>
      <c r="X1639" s="13">
        <f t="shared" si="1973"/>
        <v>5.0171249655792838E-2</v>
      </c>
      <c r="Y1639" s="13">
        <f t="shared" si="1974"/>
        <v>1.4526296517100974E-2</v>
      </c>
      <c r="Z1639" s="13">
        <f t="shared" si="1975"/>
        <v>3.1692658356830632E-3</v>
      </c>
      <c r="AA1639" s="13">
        <f t="shared" si="1976"/>
        <v>5.5285436166146035E-3</v>
      </c>
      <c r="AB1639" s="13">
        <f t="shared" si="1977"/>
        <v>4.8220622859525041E-3</v>
      </c>
      <c r="AC1639" s="13">
        <f t="shared" si="1978"/>
        <v>1.7702137222964641E-4</v>
      </c>
      <c r="AD1639" s="13">
        <f t="shared" si="1979"/>
        <v>3.7784790298990657E-2</v>
      </c>
      <c r="AE1639" s="13">
        <f t="shared" si="1980"/>
        <v>2.1879983914502518E-2</v>
      </c>
      <c r="AF1639" s="13">
        <f t="shared" si="1981"/>
        <v>6.3350053329749093E-3</v>
      </c>
      <c r="AG1639" s="13">
        <f t="shared" si="1982"/>
        <v>1.2228007944198416E-3</v>
      </c>
      <c r="AH1639" s="13">
        <f t="shared" si="1983"/>
        <v>4.5880554686696356E-4</v>
      </c>
      <c r="AI1639" s="13">
        <f t="shared" si="1984"/>
        <v>8.0035144065219532E-4</v>
      </c>
      <c r="AJ1639" s="13">
        <f t="shared" si="1985"/>
        <v>6.9807615985491127E-4</v>
      </c>
      <c r="AK1639" s="13">
        <f t="shared" si="1986"/>
        <v>4.059136192809472E-4</v>
      </c>
      <c r="AL1639" s="13">
        <f t="shared" si="1987"/>
        <v>7.1526627369680524E-6</v>
      </c>
      <c r="AM1639" s="13">
        <f t="shared" si="1988"/>
        <v>1.3182539556047278E-2</v>
      </c>
      <c r="AN1639" s="13">
        <f t="shared" si="1989"/>
        <v>7.6335941302369086E-3</v>
      </c>
      <c r="AO1639" s="13">
        <f t="shared" si="1990"/>
        <v>2.2101871607302006E-3</v>
      </c>
      <c r="AP1639" s="13">
        <f t="shared" si="1991"/>
        <v>4.2661662838542203E-4</v>
      </c>
      <c r="AQ1639" s="13">
        <f t="shared" si="1992"/>
        <v>6.1760068620664535E-5</v>
      </c>
      <c r="AR1639" s="13">
        <f t="shared" si="1993"/>
        <v>5.313597299811855E-5</v>
      </c>
      <c r="AS1639" s="13">
        <f t="shared" si="1994"/>
        <v>9.2691670425317906E-5</v>
      </c>
      <c r="AT1639" s="13">
        <f t="shared" si="1995"/>
        <v>8.0846790615276553E-5</v>
      </c>
      <c r="AU1639" s="13">
        <f t="shared" si="1996"/>
        <v>4.7010362583813911E-5</v>
      </c>
      <c r="AV1639" s="13">
        <f t="shared" si="1997"/>
        <v>2.0501502039625145E-5</v>
      </c>
      <c r="AW1639" s="13">
        <f t="shared" si="1998"/>
        <v>2.0069996659013609E-7</v>
      </c>
      <c r="AX1639" s="13">
        <f t="shared" si="1999"/>
        <v>3.8326565568587503E-3</v>
      </c>
      <c r="AY1639" s="13">
        <f t="shared" si="2000"/>
        <v>2.2193708936932262E-3</v>
      </c>
      <c r="AZ1639" s="13">
        <f t="shared" si="2001"/>
        <v>6.425839480657385E-4</v>
      </c>
      <c r="BA1639" s="13">
        <f t="shared" si="2002"/>
        <v>1.240333860630288E-4</v>
      </c>
      <c r="BB1639" s="13">
        <f t="shared" si="2003"/>
        <v>1.7955958405787722E-5</v>
      </c>
      <c r="BC1639" s="13">
        <f t="shared" si="2004"/>
        <v>2.0795461770690661E-6</v>
      </c>
      <c r="BD1639" s="13">
        <f t="shared" si="2005"/>
        <v>5.1282285159386392E-6</v>
      </c>
      <c r="BE1639" s="13">
        <f t="shared" si="2006"/>
        <v>8.9458052736125199E-6</v>
      </c>
      <c r="BF1639" s="13">
        <f t="shared" si="2007"/>
        <v>7.8026390345776066E-6</v>
      </c>
      <c r="BG1639" s="13">
        <f t="shared" si="2008"/>
        <v>4.5370371208873042E-6</v>
      </c>
      <c r="BH1639" s="13">
        <f t="shared" si="2009"/>
        <v>1.9786291931250139E-6</v>
      </c>
      <c r="BI1639" s="13">
        <f t="shared" si="2010"/>
        <v>6.903136790947644E-7</v>
      </c>
      <c r="BJ1639" s="14">
        <f t="shared" si="2011"/>
        <v>0.65503337677070905</v>
      </c>
      <c r="BK1639" s="14">
        <f t="shared" si="2012"/>
        <v>0.22704430561510983</v>
      </c>
      <c r="BL1639" s="14">
        <f t="shared" si="2013"/>
        <v>0.11480679093956729</v>
      </c>
      <c r="BM1639" s="14">
        <f t="shared" si="2014"/>
        <v>0.40801587677425372</v>
      </c>
      <c r="BN1639" s="14">
        <f t="shared" si="2015"/>
        <v>0.58981869219308902</v>
      </c>
    </row>
    <row r="1640" spans="1:66" x14ac:dyDescent="0.25">
      <c r="A1640" t="s">
        <v>13</v>
      </c>
      <c r="B1640" t="s">
        <v>54</v>
      </c>
      <c r="C1640" t="s">
        <v>249</v>
      </c>
      <c r="D1640" s="7" t="s">
        <v>557</v>
      </c>
      <c r="E1640" s="10">
        <f>VLOOKUP(A1640,home!$A$2:$E$405,3,FALSE)</f>
        <v>1.4837</v>
      </c>
      <c r="F1640" s="10">
        <f>VLOOKUP(B1640,home!$B$2:$E$405,3,FALSE)</f>
        <v>0.71360000000000001</v>
      </c>
      <c r="G1640" s="10">
        <f>VLOOKUP(C1640,away!$B$2:$E$405,4,FALSE)</f>
        <v>0.87219999999999998</v>
      </c>
      <c r="H1640" s="10">
        <f>VLOOKUP(A1640,away!$A$2:$E$405,3,FALSE)</f>
        <v>1.2190000000000001</v>
      </c>
      <c r="I1640" s="10">
        <f>VLOOKUP(C1640,away!$B$2:$E$405,3,FALSE)</f>
        <v>0.67559999999999998</v>
      </c>
      <c r="J1640" s="10">
        <f>VLOOKUP(B1640,home!$B$2:$E$405,4,FALSE)</f>
        <v>1.2545999999999999</v>
      </c>
      <c r="K1640" s="12">
        <f t="shared" si="1960"/>
        <v>0.923457728704</v>
      </c>
      <c r="L1640" s="12">
        <f t="shared" si="1961"/>
        <v>1.0332338594400001</v>
      </c>
      <c r="M1640" s="13">
        <f t="shared" si="1962"/>
        <v>0.14132521033087281</v>
      </c>
      <c r="N1640" s="13">
        <f t="shared" si="1963"/>
        <v>0.13050785774076287</v>
      </c>
      <c r="O1640" s="13">
        <f t="shared" si="1964"/>
        <v>0.14602199250633749</v>
      </c>
      <c r="P1640" s="13">
        <f t="shared" si="1965"/>
        <v>0.13484513754073491</v>
      </c>
      <c r="Q1640" s="13">
        <f t="shared" si="1966"/>
        <v>6.0259244943654804E-2</v>
      </c>
      <c r="R1640" s="13">
        <f t="shared" si="1967"/>
        <v>7.5437433440220913E-2</v>
      </c>
      <c r="S1640" s="13">
        <f t="shared" si="1968"/>
        <v>3.2165547597291545E-2</v>
      </c>
      <c r="T1640" s="13">
        <f t="shared" si="1969"/>
        <v>6.2261892220072765E-2</v>
      </c>
      <c r="U1640" s="13">
        <f t="shared" si="1970"/>
        <v>6.966328094396558E-2</v>
      </c>
      <c r="V1640" s="13">
        <f t="shared" si="1971"/>
        <v>3.4100762502749841E-3</v>
      </c>
      <c r="W1640" s="13">
        <f t="shared" si="1972"/>
        <v>1.8548955156361825E-2</v>
      </c>
      <c r="X1640" s="13">
        <f t="shared" si="1973"/>
        <v>1.9165408524787219E-2</v>
      </c>
      <c r="Y1640" s="13">
        <f t="shared" si="1974"/>
        <v>9.9011745089050886E-3</v>
      </c>
      <c r="Z1640" s="13">
        <f t="shared" si="1975"/>
        <v>2.5981503499895864E-2</v>
      </c>
      <c r="AA1640" s="13">
        <f t="shared" si="1976"/>
        <v>2.399282021032886E-2</v>
      </c>
      <c r="AB1640" s="13">
        <f t="shared" si="1977"/>
        <v>1.1078177628316857E-2</v>
      </c>
      <c r="AC1640" s="13">
        <f t="shared" si="1978"/>
        <v>2.0335729552257401E-4</v>
      </c>
      <c r="AD1640" s="13">
        <f t="shared" si="1979"/>
        <v>4.2822939996315593E-3</v>
      </c>
      <c r="AE1640" s="13">
        <f t="shared" si="1980"/>
        <v>4.4246111564960697E-3</v>
      </c>
      <c r="AF1640" s="13">
        <f t="shared" si="1981"/>
        <v>2.2858290308738582E-3</v>
      </c>
      <c r="AG1640" s="13">
        <f t="shared" si="1982"/>
        <v>7.8726531719659732E-4</v>
      </c>
      <c r="AH1640" s="13">
        <f t="shared" si="1983"/>
        <v>6.7112422838128179E-3</v>
      </c>
      <c r="AI1640" s="13">
        <f t="shared" si="1984"/>
        <v>6.1975485561920297E-3</v>
      </c>
      <c r="AJ1640" s="13">
        <f t="shared" si="1985"/>
        <v>2.861587056616923E-3</v>
      </c>
      <c r="AK1640" s="13">
        <f t="shared" si="1986"/>
        <v>8.8085156126407633E-4</v>
      </c>
      <c r="AL1640" s="13">
        <f t="shared" si="1987"/>
        <v>7.761316589008619E-6</v>
      </c>
      <c r="AM1640" s="13">
        <f t="shared" si="1988"/>
        <v>7.9090349810850564E-4</v>
      </c>
      <c r="AN1640" s="13">
        <f t="shared" si="1989"/>
        <v>8.1718827379524813E-4</v>
      </c>
      <c r="AO1640" s="13">
        <f t="shared" si="1990"/>
        <v>4.2217329701128782E-4</v>
      </c>
      <c r="AP1640" s="13">
        <f t="shared" si="1991"/>
        <v>1.4540124834116081E-4</v>
      </c>
      <c r="AQ1640" s="13">
        <f t="shared" si="1992"/>
        <v>3.7558373247732867E-5</v>
      </c>
      <c r="AR1640" s="13">
        <f t="shared" si="1993"/>
        <v>1.3868565533081681E-3</v>
      </c>
      <c r="AS1640" s="13">
        <f t="shared" si="1994"/>
        <v>1.2807034027562186E-3</v>
      </c>
      <c r="AT1640" s="13">
        <f t="shared" si="1995"/>
        <v>5.9133772772637086E-4</v>
      </c>
      <c r="AU1640" s="13">
        <f t="shared" si="1996"/>
        <v>1.820251316477263E-4</v>
      </c>
      <c r="AV1640" s="13">
        <f t="shared" si="1997"/>
        <v>4.2023128659613969E-5</v>
      </c>
      <c r="AW1640" s="13">
        <f t="shared" si="1998"/>
        <v>2.0570675262864253E-7</v>
      </c>
      <c r="AX1640" s="13">
        <f t="shared" si="1999"/>
        <v>1.2172765799788815E-4</v>
      </c>
      <c r="AY1640" s="13">
        <f t="shared" si="2000"/>
        <v>1.2577313787375034E-4</v>
      </c>
      <c r="AZ1640" s="13">
        <f t="shared" si="2001"/>
        <v>6.4976532329587158E-5</v>
      </c>
      <c r="BA1640" s="13">
        <f t="shared" si="2002"/>
        <v>2.2378651090642428E-5</v>
      </c>
      <c r="BB1640" s="13">
        <f t="shared" si="2003"/>
        <v>5.7805950088614103E-6</v>
      </c>
      <c r="BC1640" s="13">
        <f t="shared" si="2004"/>
        <v>1.1945412981730957E-6</v>
      </c>
      <c r="BD1640" s="13">
        <f t="shared" si="2005"/>
        <v>2.3882452484404236E-4</v>
      </c>
      <c r="BE1640" s="13">
        <f t="shared" si="2006"/>
        <v>2.2054435327129135E-4</v>
      </c>
      <c r="BF1640" s="13">
        <f t="shared" si="2007"/>
        <v>1.0183169377519964E-4</v>
      </c>
      <c r="BG1640" s="13">
        <f t="shared" si="2008"/>
        <v>3.134575488124238E-5</v>
      </c>
      <c r="BH1640" s="13">
        <f t="shared" si="2009"/>
        <v>7.2366199017861003E-6</v>
      </c>
      <c r="BI1640" s="13">
        <f t="shared" si="2010"/>
        <v>1.3365425155995115E-6</v>
      </c>
      <c r="BJ1640" s="14">
        <f t="shared" si="2011"/>
        <v>0.31497958840484547</v>
      </c>
      <c r="BK1640" s="14">
        <f t="shared" si="2012"/>
        <v>0.31208286346915964</v>
      </c>
      <c r="BL1640" s="14">
        <f t="shared" si="2013"/>
        <v>0.34692899962034274</v>
      </c>
      <c r="BM1640" s="14">
        <f t="shared" si="2014"/>
        <v>0.31145051106053873</v>
      </c>
      <c r="BN1640" s="14">
        <f t="shared" si="2015"/>
        <v>0.68839687650258374</v>
      </c>
    </row>
    <row r="1641" spans="1:66" x14ac:dyDescent="0.25">
      <c r="A1641" t="s">
        <v>13</v>
      </c>
      <c r="B1641" t="s">
        <v>61</v>
      </c>
      <c r="C1641" t="s">
        <v>55</v>
      </c>
      <c r="D1641" s="7" t="s">
        <v>557</v>
      </c>
      <c r="E1641" s="10">
        <f>VLOOKUP(A1641,home!$A$2:$E$405,3,FALSE)</f>
        <v>1.4837</v>
      </c>
      <c r="F1641" s="10">
        <f>VLOOKUP(B1641,home!$B$2:$E$405,3,FALSE)</f>
        <v>0.99119999999999997</v>
      </c>
      <c r="G1641" s="10">
        <f>VLOOKUP(C1641,away!$B$2:$E$405,4,FALSE)</f>
        <v>1.1496999999999999</v>
      </c>
      <c r="H1641" s="10">
        <f>VLOOKUP(A1641,away!$A$2:$E$405,3,FALSE)</f>
        <v>1.2190000000000001</v>
      </c>
      <c r="I1641" s="10">
        <f>VLOOKUP(C1641,away!$B$2:$E$405,3,FALSE)</f>
        <v>0.91690000000000005</v>
      </c>
      <c r="J1641" s="10">
        <f>VLOOKUP(B1641,home!$B$2:$E$405,4,FALSE)</f>
        <v>1.1099000000000001</v>
      </c>
      <c r="K1641" s="12">
        <f t="shared" si="1960"/>
        <v>1.6907987629679999</v>
      </c>
      <c r="L1641" s="12">
        <f t="shared" si="1961"/>
        <v>1.2405364508900003</v>
      </c>
      <c r="M1641" s="13">
        <f t="shared" si="1962"/>
        <v>5.3325789256726271E-2</v>
      </c>
      <c r="N1641" s="13">
        <f t="shared" si="1963"/>
        <v>9.016317850956504E-2</v>
      </c>
      <c r="O1641" s="13">
        <f t="shared" si="1964"/>
        <v>6.615258534544731E-2</v>
      </c>
      <c r="P1641" s="13">
        <f t="shared" si="1965"/>
        <v>0.11185070946921734</v>
      </c>
      <c r="Q1641" s="13">
        <f t="shared" si="1966"/>
        <v>7.6223895344617765E-2</v>
      </c>
      <c r="R1641" s="13">
        <f t="shared" si="1967"/>
        <v>4.1032346720819533E-2</v>
      </c>
      <c r="S1641" s="13">
        <f t="shared" si="1968"/>
        <v>5.8651645775637744E-2</v>
      </c>
      <c r="T1641" s="13">
        <f t="shared" si="1969"/>
        <v>9.4558520603822929E-2</v>
      </c>
      <c r="U1641" s="13">
        <f t="shared" si="1970"/>
        <v>6.937744107723573E-2</v>
      </c>
      <c r="V1641" s="13">
        <f t="shared" si="1971"/>
        <v>1.3669075576087399E-2</v>
      </c>
      <c r="W1641" s="13">
        <f t="shared" si="1972"/>
        <v>4.295975598576067E-2</v>
      </c>
      <c r="X1641" s="13">
        <f t="shared" si="1973"/>
        <v>5.3293143221675984E-2</v>
      </c>
      <c r="Y1641" s="13">
        <f t="shared" si="1974"/>
        <v>3.3056043374495206E-2</v>
      </c>
      <c r="Z1641" s="13">
        <f t="shared" si="1975"/>
        <v>1.696737392424447E-2</v>
      </c>
      <c r="AA1641" s="13">
        <f t="shared" si="1976"/>
        <v>2.8688414841928047E-2</v>
      </c>
      <c r="AB1641" s="13">
        <f t="shared" si="1977"/>
        <v>2.4253168163122379E-2</v>
      </c>
      <c r="AC1641" s="13">
        <f t="shared" si="1978"/>
        <v>1.7919282375891859E-3</v>
      </c>
      <c r="AD1641" s="13">
        <f t="shared" si="1979"/>
        <v>1.8159075569532817E-2</v>
      </c>
      <c r="AE1641" s="13">
        <f t="shared" si="1980"/>
        <v>2.2526995158471546E-2</v>
      </c>
      <c r="AF1641" s="13">
        <f t="shared" si="1981"/>
        <v>1.3972779311553258E-2</v>
      </c>
      <c r="AG1641" s="13">
        <f t="shared" si="1982"/>
        <v>5.7779140187411678E-3</v>
      </c>
      <c r="AH1641" s="13">
        <f t="shared" si="1983"/>
        <v>5.2621614572264403E-3</v>
      </c>
      <c r="AI1641" s="13">
        <f t="shared" si="1984"/>
        <v>8.8972560824163525E-3</v>
      </c>
      <c r="AJ1641" s="13">
        <f t="shared" si="1985"/>
        <v>7.5217347889795418E-3</v>
      </c>
      <c r="AK1641" s="13">
        <f t="shared" si="1986"/>
        <v>4.2392466255266594E-3</v>
      </c>
      <c r="AL1641" s="13">
        <f t="shared" si="1987"/>
        <v>1.5034259969588261E-4</v>
      </c>
      <c r="AM1641" s="13">
        <f t="shared" si="1988"/>
        <v>6.1406685019217075E-3</v>
      </c>
      <c r="AN1641" s="13">
        <f t="shared" si="1989"/>
        <v>7.6177231094659683E-3</v>
      </c>
      <c r="AO1641" s="13">
        <f t="shared" si="1990"/>
        <v>4.7250315950398258E-3</v>
      </c>
      <c r="AP1641" s="13">
        <f t="shared" si="1991"/>
        <v>1.9538579750846079E-3</v>
      </c>
      <c r="AQ1641" s="13">
        <f t="shared" si="1992"/>
        <v>6.059580094886452E-4</v>
      </c>
      <c r="AR1641" s="13">
        <f t="shared" si="1993"/>
        <v>1.305580619631568E-3</v>
      </c>
      <c r="AS1641" s="13">
        <f t="shared" si="1994"/>
        <v>2.2074740966280502E-3</v>
      </c>
      <c r="AT1641" s="13">
        <f t="shared" si="1995"/>
        <v>1.8661972359313053E-3</v>
      </c>
      <c r="AU1641" s="13">
        <f t="shared" si="1996"/>
        <v>1.0517879926556506E-3</v>
      </c>
      <c r="AV1641" s="13">
        <f t="shared" si="1997"/>
        <v>4.4459045922169244E-4</v>
      </c>
      <c r="AW1641" s="13">
        <f t="shared" si="1998"/>
        <v>8.759534069213108E-6</v>
      </c>
      <c r="AX1641" s="13">
        <f t="shared" si="1999"/>
        <v>1.7304391178076303E-3</v>
      </c>
      <c r="AY1641" s="13">
        <f t="shared" si="2000"/>
        <v>2.1466728016863003E-3</v>
      </c>
      <c r="AZ1641" s="13">
        <f t="shared" si="2001"/>
        <v>1.3315129293130085E-3</v>
      </c>
      <c r="BA1641" s="13">
        <f t="shared" si="2002"/>
        <v>5.5059677454803583E-4</v>
      </c>
      <c r="BB1641" s="13">
        <f t="shared" si="2003"/>
        <v>1.7075884214232543E-4</v>
      </c>
      <c r="BC1641" s="13">
        <f t="shared" si="2004"/>
        <v>4.2366513597865247E-5</v>
      </c>
      <c r="BD1641" s="13">
        <f t="shared" si="2005"/>
        <v>2.6993672470475196E-4</v>
      </c>
      <c r="BE1641" s="13">
        <f t="shared" si="2006"/>
        <v>4.5640868021042813E-4</v>
      </c>
      <c r="BF1641" s="13">
        <f t="shared" si="2007"/>
        <v>3.8584761595382471E-4</v>
      </c>
      <c r="BG1641" s="13">
        <f t="shared" si="2008"/>
        <v>2.1746355724962626E-4</v>
      </c>
      <c r="BH1641" s="13">
        <f t="shared" si="2009"/>
        <v>9.1921778397072211E-5</v>
      </c>
      <c r="BI1641" s="13">
        <f t="shared" si="2010"/>
        <v>3.1084245840717686E-5</v>
      </c>
      <c r="BJ1641" s="14">
        <f t="shared" si="2011"/>
        <v>0.47770688726833238</v>
      </c>
      <c r="BK1641" s="14">
        <f t="shared" si="2012"/>
        <v>0.24158616371664013</v>
      </c>
      <c r="BL1641" s="14">
        <f t="shared" si="2013"/>
        <v>0.26375264810912652</v>
      </c>
      <c r="BM1641" s="14">
        <f t="shared" si="2014"/>
        <v>0.55912665510433357</v>
      </c>
      <c r="BN1641" s="14">
        <f t="shared" si="2015"/>
        <v>0.4387485046463932</v>
      </c>
    </row>
    <row r="1642" spans="1:66" x14ac:dyDescent="0.25">
      <c r="A1642" t="s">
        <v>13</v>
      </c>
      <c r="B1642" t="s">
        <v>59</v>
      </c>
      <c r="C1642" t="s">
        <v>62</v>
      </c>
      <c r="D1642" s="7" t="s">
        <v>557</v>
      </c>
      <c r="E1642" s="10">
        <f>VLOOKUP(A1642,home!$A$2:$E$405,3,FALSE)</f>
        <v>1.4837</v>
      </c>
      <c r="F1642" s="10">
        <f>VLOOKUP(B1642,home!$B$2:$E$405,3,FALSE)</f>
        <v>1.0705</v>
      </c>
      <c r="G1642" s="10">
        <f>VLOOKUP(C1642,away!$B$2:$E$405,4,FALSE)</f>
        <v>1.1496999999999999</v>
      </c>
      <c r="H1642" s="10">
        <f>VLOOKUP(A1642,away!$A$2:$E$405,3,FALSE)</f>
        <v>1.2190000000000001</v>
      </c>
      <c r="I1642" s="10">
        <f>VLOOKUP(C1642,away!$B$2:$E$405,3,FALSE)</f>
        <v>1.3512</v>
      </c>
      <c r="J1642" s="10">
        <f>VLOOKUP(B1642,home!$B$2:$E$405,4,FALSE)</f>
        <v>0.62729999999999997</v>
      </c>
      <c r="K1642" s="12">
        <f t="shared" si="1960"/>
        <v>1.8260694872449998</v>
      </c>
      <c r="L1642" s="12">
        <f t="shared" si="1961"/>
        <v>1.0332338594400001</v>
      </c>
      <c r="M1642" s="13">
        <f t="shared" si="1962"/>
        <v>5.7308670637384554E-2</v>
      </c>
      <c r="N1642" s="13">
        <f t="shared" si="1963"/>
        <v>0.10464961480550138</v>
      </c>
      <c r="O1642" s="13">
        <f t="shared" si="1964"/>
        <v>5.9213258942040652E-2</v>
      </c>
      <c r="P1642" s="13">
        <f t="shared" si="1965"/>
        <v>0.10812752539439756</v>
      </c>
      <c r="Q1642" s="13">
        <f t="shared" si="1966"/>
        <v>9.5548734224134346E-2</v>
      </c>
      <c r="R1642" s="13">
        <f t="shared" si="1967"/>
        <v>3.059057203335238E-2</v>
      </c>
      <c r="S1642" s="13">
        <f t="shared" si="1968"/>
        <v>5.1002586597643298E-2</v>
      </c>
      <c r="T1642" s="13">
        <f t="shared" si="1969"/>
        <v>9.8724187427009155E-2</v>
      </c>
      <c r="U1642" s="13">
        <f t="shared" si="1970"/>
        <v>5.5860510187475003E-2</v>
      </c>
      <c r="V1642" s="13">
        <f t="shared" si="1971"/>
        <v>1.0692164255583848E-2</v>
      </c>
      <c r="W1642" s="13">
        <f t="shared" si="1972"/>
        <v>5.8159542703857918E-2</v>
      </c>
      <c r="X1642" s="13">
        <f t="shared" si="1973"/>
        <v>6.0092408771172612E-2</v>
      </c>
      <c r="Y1642" s="13">
        <f t="shared" si="1974"/>
        <v>3.1044755718842396E-2</v>
      </c>
      <c r="Z1642" s="13">
        <f t="shared" si="1975"/>
        <v>1.0535738268166004E-2</v>
      </c>
      <c r="AA1642" s="13">
        <f t="shared" si="1976"/>
        <v>1.9238990177097414E-2</v>
      </c>
      <c r="AB1642" s="13">
        <f t="shared" si="1977"/>
        <v>1.7565866463901937E-2</v>
      </c>
      <c r="AC1642" s="13">
        <f t="shared" si="1978"/>
        <v>1.260844616975524E-3</v>
      </c>
      <c r="AD1642" s="13">
        <f t="shared" si="1979"/>
        <v>2.6550841580909396E-2</v>
      </c>
      <c r="AE1642" s="13">
        <f t="shared" si="1980"/>
        <v>2.7433228518023045E-2</v>
      </c>
      <c r="AF1642" s="13">
        <f t="shared" si="1981"/>
        <v>1.4172470289288213E-2</v>
      </c>
      <c r="AG1642" s="13">
        <f t="shared" si="1982"/>
        <v>4.8811587249333321E-3</v>
      </c>
      <c r="AH1642" s="13">
        <f t="shared" si="1983"/>
        <v>2.7214703782167155E-3</v>
      </c>
      <c r="AI1642" s="13">
        <f t="shared" si="1984"/>
        <v>4.9695940181026521E-3</v>
      </c>
      <c r="AJ1642" s="13">
        <f t="shared" si="1985"/>
        <v>4.5374120002262663E-3</v>
      </c>
      <c r="AK1642" s="13">
        <f t="shared" si="1986"/>
        <v>2.7618765348908286E-3</v>
      </c>
      <c r="AL1642" s="13">
        <f t="shared" si="1987"/>
        <v>9.5156287398839815E-5</v>
      </c>
      <c r="AM1642" s="13">
        <f t="shared" si="1988"/>
        <v>9.6967363343148823E-3</v>
      </c>
      <c r="AN1642" s="13">
        <f t="shared" si="1989"/>
        <v>1.0018996306676246E-2</v>
      </c>
      <c r="AO1642" s="13">
        <f t="shared" si="1990"/>
        <v>5.1759831108311016E-3</v>
      </c>
      <c r="AP1642" s="13">
        <f t="shared" si="1991"/>
        <v>1.7826670020000925E-3</v>
      </c>
      <c r="AQ1642" s="13">
        <f t="shared" si="1992"/>
        <v>4.6047797664322245E-4</v>
      </c>
      <c r="AR1642" s="13">
        <f t="shared" si="1993"/>
        <v>5.6238306844729889E-4</v>
      </c>
      <c r="AS1642" s="13">
        <f t="shared" si="1994"/>
        <v>1.0269505614348285E-3</v>
      </c>
      <c r="AT1642" s="13">
        <f t="shared" si="1995"/>
        <v>9.3764154257263148E-4</v>
      </c>
      <c r="AU1642" s="13">
        <f t="shared" si="1996"/>
        <v>5.7073287028840515E-4</v>
      </c>
      <c r="AV1642" s="13">
        <f t="shared" si="1997"/>
        <v>2.6054946995035397E-4</v>
      </c>
      <c r="AW1642" s="13">
        <f t="shared" si="1998"/>
        <v>4.9871326274408476E-6</v>
      </c>
      <c r="AX1642" s="13">
        <f t="shared" si="1999"/>
        <v>2.9511523909920511E-3</v>
      </c>
      <c r="AY1642" s="13">
        <f t="shared" si="2000"/>
        <v>3.0492305747403009E-3</v>
      </c>
      <c r="AZ1642" s="13">
        <f t="shared" si="2001"/>
        <v>1.5752841375306853E-3</v>
      </c>
      <c r="BA1642" s="13">
        <f t="shared" si="2002"/>
        <v>5.4254563637848069E-4</v>
      </c>
      <c r="BB1642" s="13">
        <f t="shared" si="2003"/>
        <v>1.4014413044941712E-4</v>
      </c>
      <c r="BC1642" s="13">
        <f t="shared" si="2004"/>
        <v>2.8960332156422827E-5</v>
      </c>
      <c r="BD1642" s="13">
        <f t="shared" si="2005"/>
        <v>9.6845538049252029E-5</v>
      </c>
      <c r="BE1642" s="13">
        <f t="shared" si="2006"/>
        <v>1.7684668200756374E-4</v>
      </c>
      <c r="BF1642" s="13">
        <f t="shared" si="2007"/>
        <v>1.6146716496726578E-4</v>
      </c>
      <c r="BG1642" s="13">
        <f t="shared" si="2008"/>
        <v>9.8283421046226253E-5</v>
      </c>
      <c r="BH1642" s="13">
        <f t="shared" si="2009"/>
        <v>4.4868089068641736E-5</v>
      </c>
      <c r="BI1642" s="13">
        <f t="shared" si="2010"/>
        <v>1.6386449679847512E-5</v>
      </c>
      <c r="BJ1642" s="14">
        <f t="shared" si="2011"/>
        <v>0.55667912069638481</v>
      </c>
      <c r="BK1642" s="14">
        <f t="shared" si="2012"/>
        <v>0.23153617836412391</v>
      </c>
      <c r="BL1642" s="14">
        <f t="shared" si="2013"/>
        <v>0.20141250559281618</v>
      </c>
      <c r="BM1642" s="14">
        <f t="shared" si="2014"/>
        <v>0.54168092344256691</v>
      </c>
      <c r="BN1642" s="14">
        <f t="shared" si="2015"/>
        <v>0.45543837603681087</v>
      </c>
    </row>
    <row r="1643" spans="1:66" x14ac:dyDescent="0.25">
      <c r="A1643" t="s">
        <v>13</v>
      </c>
      <c r="B1643" t="s">
        <v>60</v>
      </c>
      <c r="C1643" t="s">
        <v>63</v>
      </c>
      <c r="D1643" s="7" t="s">
        <v>557</v>
      </c>
      <c r="E1643" s="10">
        <f>VLOOKUP(A1643,home!$A$2:$E$405,3,FALSE)</f>
        <v>1.4837</v>
      </c>
      <c r="F1643" s="10">
        <f>VLOOKUP(B1643,home!$B$2:$E$405,3,FALSE)</f>
        <v>1.0705</v>
      </c>
      <c r="G1643" s="10">
        <f>VLOOKUP(C1643,away!$B$2:$E$405,4,FALSE)</f>
        <v>0.82630000000000003</v>
      </c>
      <c r="H1643" s="10">
        <f>VLOOKUP(A1643,away!$A$2:$E$405,3,FALSE)</f>
        <v>1.2190000000000001</v>
      </c>
      <c r="I1643" s="10">
        <f>VLOOKUP(C1643,away!$B$2:$E$405,3,FALSE)</f>
        <v>1.1497999999999999</v>
      </c>
      <c r="J1643" s="10">
        <f>VLOOKUP(B1643,home!$B$2:$E$405,4,FALSE)</f>
        <v>0.53080000000000005</v>
      </c>
      <c r="K1643" s="12">
        <f t="shared" si="1960"/>
        <v>1.3124129923550001</v>
      </c>
      <c r="L1643" s="12">
        <f t="shared" si="1961"/>
        <v>0.74397257096000013</v>
      </c>
      <c r="M1643" s="13">
        <f t="shared" si="1962"/>
        <v>0.12791547774227061</v>
      </c>
      <c r="N1643" s="13">
        <f t="shared" si="1963"/>
        <v>0.16787793491225275</v>
      </c>
      <c r="O1643" s="13">
        <f t="shared" si="1964"/>
        <v>9.5165606841493736E-2</v>
      </c>
      <c r="P1643" s="13">
        <f t="shared" si="1965"/>
        <v>0.12489657884412425</v>
      </c>
      <c r="Q1643" s="13">
        <f t="shared" si="1966"/>
        <v>0.11016259145428382</v>
      </c>
      <c r="R1643" s="13">
        <f t="shared" si="1967"/>
        <v>3.540030059441733E-2</v>
      </c>
      <c r="S1643" s="13">
        <f t="shared" si="1968"/>
        <v>3.0487232042388904E-2</v>
      </c>
      <c r="T1643" s="13">
        <f t="shared" si="1969"/>
        <v>8.1957946387859679E-2</v>
      </c>
      <c r="U1643" s="13">
        <f t="shared" si="1970"/>
        <v>4.6459814433385732E-2</v>
      </c>
      <c r="V1643" s="13">
        <f t="shared" si="1971"/>
        <v>3.3075234502316815E-3</v>
      </c>
      <c r="W1643" s="13">
        <f t="shared" si="1972"/>
        <v>4.8192938765366004E-2</v>
      </c>
      <c r="X1643" s="13">
        <f t="shared" si="1973"/>
        <v>3.5854224555387199E-2</v>
      </c>
      <c r="Y1643" s="13">
        <f t="shared" si="1974"/>
        <v>1.333727981112429E-2</v>
      </c>
      <c r="Z1643" s="13">
        <f t="shared" si="1975"/>
        <v>8.7789508819951616E-3</v>
      </c>
      <c r="AA1643" s="13">
        <f t="shared" si="1976"/>
        <v>1.1521609196776837E-2</v>
      </c>
      <c r="AB1643" s="13">
        <f t="shared" si="1977"/>
        <v>7.5605548013433907E-3</v>
      </c>
      <c r="AC1643" s="13">
        <f t="shared" si="1978"/>
        <v>2.0184146724848393E-4</v>
      </c>
      <c r="AD1643" s="13">
        <f t="shared" si="1979"/>
        <v>1.581225974385882E-2</v>
      </c>
      <c r="AE1643" s="13">
        <f t="shared" si="1980"/>
        <v>1.1763887534325959E-2</v>
      </c>
      <c r="AF1643" s="13">
        <f t="shared" si="1981"/>
        <v>4.3760048266983896E-3</v>
      </c>
      <c r="AG1643" s="13">
        <f t="shared" si="1982"/>
        <v>1.0852091871507237E-3</v>
      </c>
      <c r="AH1643" s="13">
        <f t="shared" si="1983"/>
        <v>1.632824664502375E-3</v>
      </c>
      <c r="AI1643" s="13">
        <f t="shared" si="1984"/>
        <v>2.142940303930611E-3</v>
      </c>
      <c r="AJ1643" s="13">
        <f t="shared" si="1985"/>
        <v>1.4062113483598536E-3</v>
      </c>
      <c r="AK1643" s="13">
        <f t="shared" si="1986"/>
        <v>6.1517668119483843E-4</v>
      </c>
      <c r="AL1643" s="13">
        <f t="shared" si="1987"/>
        <v>7.883114435614031E-6</v>
      </c>
      <c r="AM1643" s="13">
        <f t="shared" si="1988"/>
        <v>4.1504430252664454E-3</v>
      </c>
      <c r="AN1643" s="13">
        <f t="shared" si="1989"/>
        <v>3.0878157681304783E-3</v>
      </c>
      <c r="AO1643" s="13">
        <f t="shared" si="1990"/>
        <v>1.1486251178334296E-3</v>
      </c>
      <c r="AP1643" s="13">
        <f t="shared" si="1991"/>
        <v>2.8484852732792328E-4</v>
      </c>
      <c r="AQ1643" s="13">
        <f t="shared" si="1992"/>
        <v>5.2979872802581221E-5</v>
      </c>
      <c r="AR1643" s="13">
        <f t="shared" si="1993"/>
        <v>2.4295535271534645E-4</v>
      </c>
      <c r="AS1643" s="13">
        <f t="shared" si="1994"/>
        <v>3.1885776146581231E-4</v>
      </c>
      <c r="AT1643" s="13">
        <f t="shared" si="1995"/>
        <v>2.0923653443048182E-4</v>
      </c>
      <c r="AU1643" s="13">
        <f t="shared" si="1996"/>
        <v>9.15349154206329E-5</v>
      </c>
      <c r="AV1643" s="13">
        <f t="shared" si="1997"/>
        <v>3.0032903063038665E-5</v>
      </c>
      <c r="AW1643" s="13">
        <f t="shared" si="1998"/>
        <v>2.1380742125425695E-7</v>
      </c>
      <c r="AX1643" s="13">
        <f t="shared" si="1999"/>
        <v>9.0784922506481343E-4</v>
      </c>
      <c r="AY1643" s="13">
        <f t="shared" si="2000"/>
        <v>6.7541492201551303E-4</v>
      </c>
      <c r="AZ1643" s="13">
        <f t="shared" si="2001"/>
        <v>2.5124508799831457E-4</v>
      </c>
      <c r="BA1643" s="13">
        <f t="shared" si="2002"/>
        <v>6.2306484686392525E-5</v>
      </c>
      <c r="BB1643" s="13">
        <f t="shared" si="2003"/>
        <v>1.158857889990383E-5</v>
      </c>
      <c r="BC1643" s="13">
        <f t="shared" si="2004"/>
        <v>1.7243169675868534E-6</v>
      </c>
      <c r="BD1643" s="13">
        <f t="shared" si="2005"/>
        <v>3.0125353064688302E-5</v>
      </c>
      <c r="BE1643" s="13">
        <f t="shared" si="2006"/>
        <v>3.9536904761378443E-5</v>
      </c>
      <c r="BF1643" s="13">
        <f t="shared" si="2007"/>
        <v>2.5944373743167671E-5</v>
      </c>
      <c r="BG1643" s="13">
        <f t="shared" si="2008"/>
        <v>1.1349911059682395E-5</v>
      </c>
      <c r="BH1643" s="13">
        <f t="shared" si="2009"/>
        <v>3.7239426842002202E-6</v>
      </c>
      <c r="BI1643" s="13">
        <f t="shared" si="2010"/>
        <v>9.774701523059429E-7</v>
      </c>
      <c r="BJ1643" s="14">
        <f t="shared" si="2011"/>
        <v>0.50105511810530101</v>
      </c>
      <c r="BK1643" s="14">
        <f t="shared" si="2012"/>
        <v>0.28749195158271501</v>
      </c>
      <c r="BL1643" s="14">
        <f t="shared" si="2013"/>
        <v>0.20290931428796544</v>
      </c>
      <c r="BM1643" s="14">
        <f t="shared" si="2014"/>
        <v>0.33814164335453983</v>
      </c>
      <c r="BN1643" s="14">
        <f t="shared" si="2015"/>
        <v>0.66141849038884259</v>
      </c>
    </row>
    <row r="1644" spans="1:66" x14ac:dyDescent="0.25">
      <c r="A1644" t="s">
        <v>16</v>
      </c>
      <c r="B1644" t="s">
        <v>66</v>
      </c>
      <c r="C1644" t="s">
        <v>18</v>
      </c>
      <c r="D1644" s="7" t="s">
        <v>557</v>
      </c>
      <c r="E1644" s="10">
        <f>VLOOKUP(A1644,home!$A$2:$E$405,3,FALSE)</f>
        <v>1.6373</v>
      </c>
      <c r="F1644" s="10">
        <f>VLOOKUP(B1644,home!$B$2:$E$405,3,FALSE)</f>
        <v>1.1496999999999999</v>
      </c>
      <c r="G1644" s="10">
        <f>VLOOKUP(C1644,away!$B$2:$E$405,4,FALSE)</f>
        <v>0.68259999999999998</v>
      </c>
      <c r="H1644" s="10">
        <f>VLOOKUP(A1644,away!$A$2:$E$405,3,FALSE)</f>
        <v>1.3301000000000001</v>
      </c>
      <c r="I1644" s="10">
        <f>VLOOKUP(C1644,away!$B$2:$E$405,3,FALSE)</f>
        <v>0.92869999999999997</v>
      </c>
      <c r="J1644" s="10">
        <f>VLOOKUP(B1644,home!$B$2:$E$405,4,FALSE)</f>
        <v>0.88449999999999995</v>
      </c>
      <c r="K1644" s="12">
        <f t="shared" si="1960"/>
        <v>1.2849288407059998</v>
      </c>
      <c r="L1644" s="12">
        <f t="shared" si="1961"/>
        <v>1.0925908930149999</v>
      </c>
      <c r="M1644" s="13">
        <f t="shared" si="1962"/>
        <v>9.2780412495001907E-2</v>
      </c>
      <c r="N1644" s="13">
        <f t="shared" si="1963"/>
        <v>0.11921622786742726</v>
      </c>
      <c r="O1644" s="13">
        <f t="shared" si="1964"/>
        <v>0.10137103374221418</v>
      </c>
      <c r="P1644" s="13">
        <f t="shared" si="1965"/>
        <v>0.13025456486755205</v>
      </c>
      <c r="Q1644" s="13">
        <f t="shared" si="1966"/>
        <v>7.659218473351781E-2</v>
      </c>
      <c r="R1644" s="13">
        <f t="shared" si="1967"/>
        <v>5.537853414112974E-2</v>
      </c>
      <c r="S1644" s="13">
        <f t="shared" si="1968"/>
        <v>4.5716146362653053E-2</v>
      </c>
      <c r="T1644" s="13">
        <f t="shared" si="1969"/>
        <v>8.3683923515964057E-2</v>
      </c>
      <c r="U1644" s="13">
        <f t="shared" si="1970"/>
        <v>7.1157475673959455E-2</v>
      </c>
      <c r="V1644" s="13">
        <f t="shared" si="1971"/>
        <v>7.1312187463292908E-3</v>
      </c>
      <c r="W1644" s="13">
        <f t="shared" si="1972"/>
        <v>3.2805169045592934E-2</v>
      </c>
      <c r="X1644" s="13">
        <f t="shared" si="1973"/>
        <v>3.5842628943032417E-2</v>
      </c>
      <c r="Y1644" s="13">
        <f t="shared" si="1974"/>
        <v>1.9580664982436533E-2</v>
      </c>
      <c r="Z1644" s="13">
        <f t="shared" si="1975"/>
        <v>2.0168694023706201E-2</v>
      </c>
      <c r="AA1644" s="13">
        <f t="shared" si="1976"/>
        <v>2.5915336630434837E-2</v>
      </c>
      <c r="AB1644" s="13">
        <f t="shared" si="1977"/>
        <v>1.6649681726525183E-2</v>
      </c>
      <c r="AC1644" s="13">
        <f t="shared" si="1978"/>
        <v>6.2572056549954028E-4</v>
      </c>
      <c r="AD1644" s="13">
        <f t="shared" si="1979"/>
        <v>1.0538076957729516E-2</v>
      </c>
      <c r="AE1644" s="13">
        <f t="shared" si="1980"/>
        <v>1.1513806913906483E-2</v>
      </c>
      <c r="AF1644" s="13">
        <f t="shared" si="1981"/>
        <v>6.2899402890336823E-3</v>
      </c>
      <c r="AG1644" s="13">
        <f t="shared" si="1982"/>
        <v>2.2907771591354461E-3</v>
      </c>
      <c r="AH1644" s="13">
        <f t="shared" si="1983"/>
        <v>5.5090328535768616E-3</v>
      </c>
      <c r="AI1644" s="13">
        <f t="shared" si="1984"/>
        <v>7.0787151979577832E-3</v>
      </c>
      <c r="AJ1644" s="13">
        <f t="shared" si="1985"/>
        <v>4.5478226564999178E-3</v>
      </c>
      <c r="AK1644" s="13">
        <f t="shared" si="1986"/>
        <v>1.9478761645843065E-3</v>
      </c>
      <c r="AL1644" s="13">
        <f t="shared" si="1987"/>
        <v>3.5138002859046104E-5</v>
      </c>
      <c r="AM1644" s="13">
        <f t="shared" si="1988"/>
        <v>2.7081358017132019E-3</v>
      </c>
      <c r="AN1644" s="13">
        <f t="shared" si="1989"/>
        <v>2.9588845139997197E-3</v>
      </c>
      <c r="AO1644" s="13">
        <f t="shared" si="1990"/>
        <v>1.6164251367396037E-3</v>
      </c>
      <c r="AP1644" s="13">
        <f t="shared" si="1991"/>
        <v>5.886971278807391E-4</v>
      </c>
      <c r="AQ1644" s="13">
        <f t="shared" si="1992"/>
        <v>1.6080128016664555E-4</v>
      </c>
      <c r="AR1644" s="13">
        <f t="shared" si="1993"/>
        <v>1.2038238250277038E-3</v>
      </c>
      <c r="AS1644" s="13">
        <f t="shared" si="1994"/>
        <v>1.5468279519071097E-3</v>
      </c>
      <c r="AT1644" s="13">
        <f t="shared" si="1995"/>
        <v>9.9378192350781927E-4</v>
      </c>
      <c r="AU1644" s="13">
        <f t="shared" si="1996"/>
        <v>4.2564635162916026E-4</v>
      </c>
      <c r="AV1644" s="13">
        <f t="shared" si="1997"/>
        <v>1.3673131828739873E-4</v>
      </c>
      <c r="AW1644" s="13">
        <f t="shared" si="1998"/>
        <v>1.3702860183645394E-6</v>
      </c>
      <c r="AX1644" s="13">
        <f t="shared" si="1999"/>
        <v>5.799602993616259E-4</v>
      </c>
      <c r="AY1644" s="13">
        <f t="shared" si="2000"/>
        <v>6.3365934139276558E-4</v>
      </c>
      <c r="AZ1644" s="13">
        <f t="shared" si="2001"/>
        <v>3.4616521283980915E-4</v>
      </c>
      <c r="BA1644" s="13">
        <f t="shared" si="2002"/>
        <v>1.2607231967579156E-4</v>
      </c>
      <c r="BB1644" s="13">
        <f t="shared" si="2003"/>
        <v>3.4436367084761405E-5</v>
      </c>
      <c r="BC1644" s="13">
        <f t="shared" si="2004"/>
        <v>7.5249722130663649E-6</v>
      </c>
      <c r="BD1644" s="13">
        <f t="shared" si="2005"/>
        <v>2.1921449133662521E-4</v>
      </c>
      <c r="BE1644" s="13">
        <f t="shared" si="2006"/>
        <v>2.8167502221912525E-4</v>
      </c>
      <c r="BF1644" s="13">
        <f t="shared" si="2007"/>
        <v>1.8096617987792868E-4</v>
      </c>
      <c r="BG1644" s="13">
        <f t="shared" si="2008"/>
        <v>7.7509554572513447E-5</v>
      </c>
      <c r="BH1644" s="13">
        <f t="shared" si="2009"/>
        <v>2.489856552512452E-5</v>
      </c>
      <c r="BI1644" s="13">
        <f t="shared" si="2010"/>
        <v>6.3985769870881309E-6</v>
      </c>
      <c r="BJ1644" s="14">
        <f t="shared" si="2011"/>
        <v>0.40811416278084389</v>
      </c>
      <c r="BK1644" s="14">
        <f t="shared" si="2012"/>
        <v>0.27717686038128758</v>
      </c>
      <c r="BL1644" s="14">
        <f t="shared" si="2013"/>
        <v>0.29465298254775996</v>
      </c>
      <c r="BM1644" s="14">
        <f t="shared" si="2014"/>
        <v>0.42388745283138035</v>
      </c>
      <c r="BN1644" s="14">
        <f t="shared" si="2015"/>
        <v>0.57559295784684283</v>
      </c>
    </row>
    <row r="1645" spans="1:66" x14ac:dyDescent="0.25">
      <c r="A1645" t="s">
        <v>16</v>
      </c>
      <c r="B1645" t="s">
        <v>254</v>
      </c>
      <c r="C1645" t="s">
        <v>496</v>
      </c>
      <c r="D1645" s="7" t="s">
        <v>557</v>
      </c>
      <c r="E1645" s="10">
        <v>1.43055555555556</v>
      </c>
      <c r="F1645" s="10">
        <v>0.52</v>
      </c>
      <c r="G1645" s="10">
        <v>0.87</v>
      </c>
      <c r="H1645" s="10">
        <v>1.3888888888888899</v>
      </c>
      <c r="I1645" s="10">
        <v>0.7</v>
      </c>
      <c r="J1645" s="10">
        <v>1.62</v>
      </c>
      <c r="K1645" s="12">
        <v>0.64718333333333544</v>
      </c>
      <c r="L1645" s="12">
        <v>1.5750000000000011</v>
      </c>
      <c r="M1645" s="13">
        <v>0.10837223761585572</v>
      </c>
      <c r="N1645" s="13">
        <v>7.0136705981021785E-2</v>
      </c>
      <c r="O1645" s="13">
        <v>0.17068627424497287</v>
      </c>
      <c r="P1645" s="13">
        <v>0.11046531192010937</v>
      </c>
      <c r="Q1645" s="13">
        <v>2.2695653582908884E-2</v>
      </c>
      <c r="R1645" s="13">
        <v>0.13441544096791627</v>
      </c>
      <c r="S1645" s="13">
        <v>2.8149702834551718E-2</v>
      </c>
      <c r="T1645" s="13">
        <v>3.5745654393081513E-2</v>
      </c>
      <c r="U1645" s="13">
        <v>8.6991433137086224E-2</v>
      </c>
      <c r="V1645" s="13">
        <v>3.188153239741406E-3</v>
      </c>
      <c r="W1645" s="13">
        <v>4.8960829126552096E-3</v>
      </c>
      <c r="X1645" s="13">
        <v>7.7113305874319596E-3</v>
      </c>
      <c r="Y1645" s="13">
        <v>6.0726728376026733E-3</v>
      </c>
      <c r="Z1645" s="13">
        <v>7.0568106508156078E-2</v>
      </c>
      <c r="AA1645" s="13">
        <v>4.5670502396970292E-2</v>
      </c>
      <c r="AB1645" s="13">
        <v>1.4778593988139662E-2</v>
      </c>
      <c r="AC1645" s="13">
        <v>2.0310802714846722E-4</v>
      </c>
      <c r="AD1645" s="13">
        <v>7.921658149221461E-4</v>
      </c>
      <c r="AE1645" s="13">
        <v>1.2476611585023809E-3</v>
      </c>
      <c r="AF1645" s="13">
        <v>9.8253316232062575E-4</v>
      </c>
      <c r="AG1645" s="13">
        <v>5.1582991021832886E-4</v>
      </c>
      <c r="AH1645" s="13">
        <v>2.7786191937586486E-2</v>
      </c>
      <c r="AI1645" s="13">
        <v>1.7982760318807071E-2</v>
      </c>
      <c r="AJ1645" s="13">
        <v>5.8190713828299981E-3</v>
      </c>
      <c r="AK1645" s="13">
        <v>1.2553353381481798E-3</v>
      </c>
      <c r="AL1645" s="13">
        <v>8.2812321923122666E-6</v>
      </c>
      <c r="AM1645" s="13">
        <v>1.0253530253080655E-4</v>
      </c>
      <c r="AN1645" s="13">
        <v>1.6149310148602043E-4</v>
      </c>
      <c r="AO1645" s="13">
        <v>1.2717581742024121E-4</v>
      </c>
      <c r="AP1645" s="13">
        <v>6.6767304145626673E-5</v>
      </c>
      <c r="AQ1645" s="13">
        <v>2.6289626007340531E-5</v>
      </c>
      <c r="AR1645" s="13">
        <v>8.752650460339741E-3</v>
      </c>
      <c r="AS1645" s="13">
        <v>5.6645695004242267E-3</v>
      </c>
      <c r="AT1645" s="13">
        <v>1.833007485591449E-3</v>
      </c>
      <c r="AU1645" s="13">
        <v>3.9543063151667657E-4</v>
      </c>
      <c r="AV1645" s="13">
        <v>6.3979028551767157E-5</v>
      </c>
      <c r="AW1645" s="13">
        <v>2.3447705112684894E-7</v>
      </c>
      <c r="AX1645" s="13">
        <v>1.1059856479371554E-5</v>
      </c>
      <c r="AY1645" s="13">
        <v>1.7419273955010207E-5</v>
      </c>
      <c r="AZ1645" s="13">
        <v>1.3717678239570552E-5</v>
      </c>
      <c r="BA1645" s="13">
        <v>7.201781075774545E-6</v>
      </c>
      <c r="BB1645" s="13">
        <v>2.8357012985862299E-6</v>
      </c>
      <c r="BC1645" s="13">
        <v>8.9324590905466228E-7</v>
      </c>
      <c r="BD1645" s="13">
        <v>2.2975707458391835E-3</v>
      </c>
      <c r="BE1645" s="13">
        <v>1.4869494938613602E-3</v>
      </c>
      <c r="BF1645" s="13">
        <v>4.8116446496775556E-4</v>
      </c>
      <c r="BG1645" s="13">
        <v>1.0380054077312766E-4</v>
      </c>
      <c r="BH1645" s="13">
        <v>1.6794494994838885E-5</v>
      </c>
      <c r="BI1645" s="13">
        <v>2.1738234504819706E-6</v>
      </c>
      <c r="BJ1645" s="14">
        <v>0.15133367902921291</v>
      </c>
      <c r="BK1645" s="14">
        <v>0.25040421414355402</v>
      </c>
      <c r="BL1645" s="14">
        <v>0.52648369438276765</v>
      </c>
      <c r="BM1645" s="14">
        <v>0.38200088495400181</v>
      </c>
      <c r="BN1645" s="14">
        <v>0.61677162431278487</v>
      </c>
    </row>
    <row r="1646" spans="1:66" x14ac:dyDescent="0.25">
      <c r="A1646" t="s">
        <v>16</v>
      </c>
      <c r="B1646" t="s">
        <v>256</v>
      </c>
      <c r="C1646" t="s">
        <v>255</v>
      </c>
      <c r="D1646" s="7" t="s">
        <v>557</v>
      </c>
      <c r="E1646" s="10">
        <f>VLOOKUP(A1646,home!$A$2:$E$405,3,FALSE)</f>
        <v>1.6373</v>
      </c>
      <c r="F1646" s="10">
        <f>VLOOKUP(B1646,home!$B$2:$E$405,3,FALSE)</f>
        <v>0.82630000000000003</v>
      </c>
      <c r="G1646" s="10">
        <f>VLOOKUP(C1646,away!$B$2:$E$405,4,FALSE)</f>
        <v>0.93410000000000004</v>
      </c>
      <c r="H1646" s="10">
        <f>VLOOKUP(A1646,away!$A$2:$E$405,3,FALSE)</f>
        <v>1.3301000000000001</v>
      </c>
      <c r="I1646" s="10">
        <f>VLOOKUP(C1646,away!$B$2:$E$405,3,FALSE)</f>
        <v>1.4152</v>
      </c>
      <c r="J1646" s="10">
        <f>VLOOKUP(B1646,home!$B$2:$E$405,4,FALSE)</f>
        <v>0.92869999999999997</v>
      </c>
      <c r="K1646" s="12">
        <f t="shared" si="1960"/>
        <v>1.263744814759</v>
      </c>
      <c r="L1646" s="12">
        <f t="shared" si="1961"/>
        <v>1.7481454288239999</v>
      </c>
      <c r="M1646" s="13">
        <f t="shared" si="1962"/>
        <v>4.9198593485627919E-2</v>
      </c>
      <c r="N1646" s="13">
        <f t="shared" si="1963"/>
        <v>6.2174467410898202E-2</v>
      </c>
      <c r="O1646" s="13">
        <f t="shared" si="1964"/>
        <v>8.6006296306470664E-2</v>
      </c>
      <c r="P1646" s="13">
        <f t="shared" si="1965"/>
        <v>0.10869001099392844</v>
      </c>
      <c r="Q1646" s="13">
        <f t="shared" si="1966"/>
        <v>3.9286330400462519E-2</v>
      </c>
      <c r="R1646" s="13">
        <f t="shared" si="1967"/>
        <v>7.5175756869119606E-2</v>
      </c>
      <c r="S1646" s="13">
        <f t="shared" si="1968"/>
        <v>6.0029757219133208E-2</v>
      </c>
      <c r="T1646" s="13">
        <f t="shared" si="1969"/>
        <v>6.8678218904837898E-2</v>
      </c>
      <c r="U1646" s="13">
        <f t="shared" si="1970"/>
        <v>9.5002972938933172E-2</v>
      </c>
      <c r="V1646" s="13">
        <f t="shared" si="1971"/>
        <v>1.4735369245004591E-2</v>
      </c>
      <c r="W1646" s="13">
        <f t="shared" si="1972"/>
        <v>1.654929877816446E-2</v>
      </c>
      <c r="X1646" s="13">
        <f t="shared" si="1973"/>
        <v>2.8930581009290812E-2</v>
      </c>
      <c r="Y1646" s="13">
        <f t="shared" si="1974"/>
        <v>2.5287431472307081E-2</v>
      </c>
      <c r="Z1646" s="13">
        <f t="shared" si="1975"/>
        <v>4.3806051909711943E-2</v>
      </c>
      <c r="AA1646" s="13">
        <f t="shared" si="1976"/>
        <v>5.5359670955962059E-2</v>
      </c>
      <c r="AB1646" s="13">
        <f t="shared" si="1977"/>
        <v>3.4980248558680739E-2</v>
      </c>
      <c r="AC1646" s="13">
        <f t="shared" si="1978"/>
        <v>2.0345950612732032E-3</v>
      </c>
      <c r="AD1646" s="13">
        <f t="shared" si="1979"/>
        <v>5.2285226297006998E-3</v>
      </c>
      <c r="AE1646" s="13">
        <f t="shared" si="1980"/>
        <v>9.1402179346141178E-3</v>
      </c>
      <c r="AF1646" s="13">
        <f t="shared" si="1981"/>
        <v>7.9892151004254085E-3</v>
      </c>
      <c r="AG1646" s="13">
        <f t="shared" si="1982"/>
        <v>4.6554366192334499E-3</v>
      </c>
      <c r="AH1646" s="13">
        <f t="shared" si="1983"/>
        <v>1.9144837350197452E-2</v>
      </c>
      <c r="AI1646" s="13">
        <f t="shared" si="1984"/>
        <v>2.4194188930716464E-2</v>
      </c>
      <c r="AJ1646" s="13">
        <f t="shared" si="1985"/>
        <v>1.5287640404246265E-2</v>
      </c>
      <c r="AK1646" s="13">
        <f t="shared" si="1986"/>
        <v>6.4398920969221344E-3</v>
      </c>
      <c r="AL1646" s="13">
        <f t="shared" si="1987"/>
        <v>1.7979388751637962E-4</v>
      </c>
      <c r="AM1646" s="13">
        <f t="shared" si="1988"/>
        <v>1.3215036724268706E-3</v>
      </c>
      <c r="AN1646" s="13">
        <f t="shared" si="1989"/>
        <v>2.3101806041271626E-3</v>
      </c>
      <c r="AO1646" s="13">
        <f t="shared" si="1990"/>
        <v>2.0192658314313835E-3</v>
      </c>
      <c r="AP1646" s="13">
        <f t="shared" si="1991"/>
        <v>1.1766567775990887E-3</v>
      </c>
      <c r="AQ1646" s="13">
        <f t="shared" si="1992"/>
        <v>5.1424179176365629E-4</v>
      </c>
      <c r="AR1646" s="13">
        <f t="shared" si="1993"/>
        <v>6.693591979865323E-3</v>
      </c>
      <c r="AS1646" s="13">
        <f t="shared" si="1994"/>
        <v>8.4589921566672315E-3</v>
      </c>
      <c r="AT1646" s="13">
        <f t="shared" si="1995"/>
        <v>5.3450037380376328E-3</v>
      </c>
      <c r="AU1646" s="13">
        <f t="shared" si="1996"/>
        <v>2.2515735862708441E-3</v>
      </c>
      <c r="AV1646" s="13">
        <f t="shared" si="1997"/>
        <v>7.1135361117452653E-4</v>
      </c>
      <c r="AW1646" s="13">
        <f t="shared" si="1998"/>
        <v>1.1033400113869934E-5</v>
      </c>
      <c r="AX1646" s="13">
        <f t="shared" si="1999"/>
        <v>2.7834056895240528E-4</v>
      </c>
      <c r="AY1646" s="13">
        <f t="shared" si="2000"/>
        <v>4.865797932704186E-4</v>
      </c>
      <c r="AZ1646" s="13">
        <f t="shared" si="2001"/>
        <v>4.2530612068190471E-4</v>
      </c>
      <c r="BA1646" s="13">
        <f t="shared" si="2002"/>
        <v>2.4783231690698001E-4</v>
      </c>
      <c r="BB1646" s="13">
        <f t="shared" si="2003"/>
        <v>1.0831173297894954E-4</v>
      </c>
      <c r="BC1646" s="13">
        <f t="shared" si="2004"/>
        <v>3.7868932179031222E-5</v>
      </c>
      <c r="BD1646" s="13">
        <f t="shared" si="2005"/>
        <v>1.9502287036690952E-3</v>
      </c>
      <c r="BE1646" s="13">
        <f t="shared" si="2006"/>
        <v>2.4645914118559854E-3</v>
      </c>
      <c r="BF1646" s="13">
        <f t="shared" si="2007"/>
        <v>1.5573073086162824E-3</v>
      </c>
      <c r="BG1646" s="13">
        <f t="shared" si="2008"/>
        <v>6.5601301208337369E-4</v>
      </c>
      <c r="BH1646" s="13">
        <f t="shared" si="2009"/>
        <v>2.0725826060869927E-4</v>
      </c>
      <c r="BI1646" s="13">
        <f t="shared" si="2010"/>
        <v>5.238431043204266E-5</v>
      </c>
      <c r="BJ1646" s="14">
        <f t="shared" si="2011"/>
        <v>0.27684580840225265</v>
      </c>
      <c r="BK1646" s="14">
        <f t="shared" si="2012"/>
        <v>0.23535469968575415</v>
      </c>
      <c r="BL1646" s="14">
        <f t="shared" si="2013"/>
        <v>0.44193980249052961</v>
      </c>
      <c r="BM1646" s="14">
        <f t="shared" si="2014"/>
        <v>0.5769393606285842</v>
      </c>
      <c r="BN1646" s="14">
        <f t="shared" si="2015"/>
        <v>0.42053145546650733</v>
      </c>
    </row>
    <row r="1647" spans="1:66" x14ac:dyDescent="0.25">
      <c r="A1647" t="s">
        <v>16</v>
      </c>
      <c r="B1647" t="s">
        <v>64</v>
      </c>
      <c r="C1647" t="s">
        <v>67</v>
      </c>
      <c r="D1647" s="7" t="s">
        <v>557</v>
      </c>
      <c r="E1647" s="10">
        <f>VLOOKUP(A1647,home!$A$2:$E$405,3,FALSE)</f>
        <v>1.6373</v>
      </c>
      <c r="F1647" s="10">
        <f>VLOOKUP(B1647,home!$B$2:$E$405,3,FALSE)</f>
        <v>0.79039999999999999</v>
      </c>
      <c r="G1647" s="10">
        <f>VLOOKUP(C1647,away!$B$2:$E$405,4,FALSE)</f>
        <v>1.0419</v>
      </c>
      <c r="H1647" s="10">
        <f>VLOOKUP(A1647,away!$A$2:$E$405,3,FALSE)</f>
        <v>1.3301000000000001</v>
      </c>
      <c r="I1647" s="10">
        <f>VLOOKUP(C1647,away!$B$2:$E$405,3,FALSE)</f>
        <v>1.0172000000000001</v>
      </c>
      <c r="J1647" s="10">
        <f>VLOOKUP(B1647,home!$B$2:$E$405,4,FALSE)</f>
        <v>1.0172000000000001</v>
      </c>
      <c r="K1647" s="12">
        <f t="shared" si="1960"/>
        <v>1.3483456284480002</v>
      </c>
      <c r="L1647" s="12">
        <f t="shared" si="1961"/>
        <v>1.3762489367840003</v>
      </c>
      <c r="M1647" s="13">
        <f t="shared" si="1962"/>
        <v>6.5572782815400271E-2</v>
      </c>
      <c r="N1647" s="13">
        <f t="shared" si="1963"/>
        <v>8.8414775054315123E-2</v>
      </c>
      <c r="O1647" s="13">
        <f t="shared" si="1964"/>
        <v>9.0244472631662784E-2</v>
      </c>
      <c r="P1647" s="13">
        <f t="shared" si="1965"/>
        <v>0.12168074016449772</v>
      </c>
      <c r="Q1647" s="13">
        <f t="shared" si="1966"/>
        <v>5.9606837717349551E-2</v>
      </c>
      <c r="R1647" s="13">
        <f t="shared" si="1967"/>
        <v>6.2099429754979368E-2</v>
      </c>
      <c r="S1647" s="13">
        <f t="shared" si="1968"/>
        <v>5.6449497380118285E-2</v>
      </c>
      <c r="T1647" s="13">
        <f t="shared" si="1969"/>
        <v>8.2033847033558746E-2</v>
      </c>
      <c r="U1647" s="13">
        <f t="shared" si="1970"/>
        <v>8.3731494639240109E-2</v>
      </c>
      <c r="V1647" s="13">
        <f t="shared" si="1971"/>
        <v>1.1639003474393204E-2</v>
      </c>
      <c r="W1647" s="13">
        <f t="shared" si="1972"/>
        <v>2.6790206353932564E-2</v>
      </c>
      <c r="X1647" s="13">
        <f t="shared" si="1973"/>
        <v>3.6869993010823651E-2</v>
      </c>
      <c r="Y1647" s="13">
        <f t="shared" si="1974"/>
        <v>2.5371144340189795E-2</v>
      </c>
      <c r="Z1647" s="13">
        <f t="shared" si="1975"/>
        <v>2.8488091391727689E-2</v>
      </c>
      <c r="AA1647" s="13">
        <f t="shared" si="1976"/>
        <v>3.8411793490863141E-2</v>
      </c>
      <c r="AB1647" s="13">
        <f t="shared" si="1977"/>
        <v>2.5896186917126335E-2</v>
      </c>
      <c r="AC1647" s="13">
        <f t="shared" si="1978"/>
        <v>1.3498765195846518E-3</v>
      </c>
      <c r="AD1647" s="13">
        <f t="shared" si="1979"/>
        <v>9.0306144056361976E-3</v>
      </c>
      <c r="AE1647" s="13">
        <f t="shared" si="1980"/>
        <v>1.2428373474263092E-2</v>
      </c>
      <c r="AF1647" s="13">
        <f t="shared" si="1981"/>
        <v>8.5522678899545273E-3</v>
      </c>
      <c r="AG1647" s="13">
        <f t="shared" si="1982"/>
        <v>3.923349863547288E-3</v>
      </c>
      <c r="AH1647" s="13">
        <f t="shared" si="1983"/>
        <v>9.8016763722176652E-3</v>
      </c>
      <c r="AI1647" s="13">
        <f t="shared" si="1984"/>
        <v>1.3216047487941744E-2</v>
      </c>
      <c r="AJ1647" s="13">
        <f t="shared" si="1985"/>
        <v>8.9098999278637136E-3</v>
      </c>
      <c r="AK1647" s="13">
        <f t="shared" si="1986"/>
        <v>4.0045415392147331E-3</v>
      </c>
      <c r="AL1647" s="13">
        <f t="shared" si="1987"/>
        <v>1.0019643332578534E-4</v>
      </c>
      <c r="AM1647" s="13">
        <f t="shared" si="1988"/>
        <v>2.4352778912078185E-3</v>
      </c>
      <c r="AN1647" s="13">
        <f t="shared" si="1989"/>
        <v>3.3515486085483417E-3</v>
      </c>
      <c r="AO1647" s="13">
        <f t="shared" si="1990"/>
        <v>2.3062826045472762E-3</v>
      </c>
      <c r="AP1647" s="13">
        <f t="shared" si="1991"/>
        <v>1.0580063274772079E-3</v>
      </c>
      <c r="AQ1647" s="13">
        <f t="shared" si="1992"/>
        <v>3.6402002082531305E-4</v>
      </c>
      <c r="AR1647" s="13">
        <f t="shared" si="1993"/>
        <v>2.6979093371930843E-3</v>
      </c>
      <c r="AS1647" s="13">
        <f t="shared" si="1994"/>
        <v>3.6377142607533371E-3</v>
      </c>
      <c r="AT1647" s="13">
        <f t="shared" si="1995"/>
        <v>2.4524480605148556E-3</v>
      </c>
      <c r="AU1647" s="13">
        <f t="shared" si="1996"/>
        <v>1.1022492071303281E-3</v>
      </c>
      <c r="AV1647" s="13">
        <f t="shared" si="1997"/>
        <v>3.7155322497361282E-4</v>
      </c>
      <c r="AW1647" s="13">
        <f t="shared" si="1998"/>
        <v>5.1647343631236508E-6</v>
      </c>
      <c r="AX1647" s="13">
        <f t="shared" si="1999"/>
        <v>5.4726604977768818E-4</v>
      </c>
      <c r="AY1647" s="13">
        <f t="shared" si="2000"/>
        <v>7.5317431914452299E-4</v>
      </c>
      <c r="AZ1647" s="13">
        <f t="shared" si="2001"/>
        <v>5.1827767796783165E-4</v>
      </c>
      <c r="BA1647" s="13">
        <f t="shared" si="2002"/>
        <v>2.3775970108736962E-4</v>
      </c>
      <c r="BB1647" s="13">
        <f t="shared" si="2003"/>
        <v>8.1804133957893529E-5</v>
      </c>
      <c r="BC1647" s="13">
        <f t="shared" si="2004"/>
        <v>2.2516570476817386E-5</v>
      </c>
      <c r="BD1647" s="13">
        <f t="shared" si="2005"/>
        <v>6.1883247614193419E-4</v>
      </c>
      <c r="BE1647" s="13">
        <f t="shared" si="2006"/>
        <v>8.3440006394762845E-4</v>
      </c>
      <c r="BF1647" s="13">
        <f t="shared" si="2007"/>
        <v>5.625298393002584E-4</v>
      </c>
      <c r="BG1647" s="13">
        <f t="shared" si="2008"/>
        <v>2.5282821656401994E-4</v>
      </c>
      <c r="BH1647" s="13">
        <f t="shared" si="2009"/>
        <v>8.5224955138100091E-5</v>
      </c>
      <c r="BI1647" s="13">
        <f t="shared" si="2010"/>
        <v>2.298253913902682E-5</v>
      </c>
      <c r="BJ1647" s="14">
        <f t="shared" si="2011"/>
        <v>0.36469734304858858</v>
      </c>
      <c r="BK1647" s="14">
        <f t="shared" si="2012"/>
        <v>0.25754527110646441</v>
      </c>
      <c r="BL1647" s="14">
        <f t="shared" si="2013"/>
        <v>0.34895421494190587</v>
      </c>
      <c r="BM1647" s="14">
        <f t="shared" si="2014"/>
        <v>0.5113178727657004</v>
      </c>
      <c r="BN1647" s="14">
        <f t="shared" si="2015"/>
        <v>0.48761903813820484</v>
      </c>
    </row>
    <row r="1648" spans="1:66" x14ac:dyDescent="0.25">
      <c r="A1648" t="s">
        <v>69</v>
      </c>
      <c r="B1648" t="s">
        <v>261</v>
      </c>
      <c r="C1648" t="s">
        <v>381</v>
      </c>
      <c r="D1648" s="7" t="s">
        <v>557</v>
      </c>
      <c r="E1648" s="10">
        <f>VLOOKUP(A1648,home!$A$2:$E$405,3,FALSE)</f>
        <v>1.3526</v>
      </c>
      <c r="F1648" s="10">
        <f>VLOOKUP(B1648,home!$B$2:$E$405,3,FALSE)</f>
        <v>1.4785999999999999</v>
      </c>
      <c r="G1648" s="10">
        <f>VLOOKUP(C1648,away!$B$2:$E$405,4,FALSE)</f>
        <v>0.7782</v>
      </c>
      <c r="H1648" s="10">
        <f>VLOOKUP(A1648,away!$A$2:$E$405,3,FALSE)</f>
        <v>1.3421000000000001</v>
      </c>
      <c r="I1648" s="10">
        <f>VLOOKUP(C1648,away!$B$2:$E$405,3,FALSE)</f>
        <v>0.90200000000000002</v>
      </c>
      <c r="J1648" s="10">
        <f>VLOOKUP(B1648,home!$B$2:$E$405,4,FALSE)</f>
        <v>1.0980000000000001</v>
      </c>
      <c r="K1648" s="12">
        <f t="shared" si="1960"/>
        <v>1.5563644829519998</v>
      </c>
      <c r="L1648" s="12">
        <f t="shared" si="1961"/>
        <v>1.3292104716000004</v>
      </c>
      <c r="M1648" s="13">
        <f t="shared" si="1962"/>
        <v>5.5822684801255865E-2</v>
      </c>
      <c r="N1648" s="13">
        <f t="shared" si="1963"/>
        <v>8.6880443967699048E-2</v>
      </c>
      <c r="O1648" s="13">
        <f t="shared" si="1964"/>
        <v>7.4200097190655484E-2</v>
      </c>
      <c r="P1648" s="13">
        <f t="shared" si="1965"/>
        <v>0.11548239589912265</v>
      </c>
      <c r="Q1648" s="13">
        <f t="shared" si="1966"/>
        <v>6.7608818627214073E-2</v>
      </c>
      <c r="R1648" s="13">
        <f t="shared" si="1967"/>
        <v>4.9313773089778523E-2</v>
      </c>
      <c r="S1648" s="13">
        <f t="shared" si="1968"/>
        <v>5.9725646527402761E-2</v>
      </c>
      <c r="T1648" s="13">
        <f t="shared" si="1969"/>
        <v>8.9866349691798103E-2</v>
      </c>
      <c r="U1648" s="13">
        <f t="shared" si="1970"/>
        <v>7.6750204957285392E-2</v>
      </c>
      <c r="V1648" s="13">
        <f t="shared" si="1971"/>
        <v>1.3728510356128777E-2</v>
      </c>
      <c r="W1648" s="13">
        <f t="shared" si="1972"/>
        <v>3.5074654681913182E-2</v>
      </c>
      <c r="X1648" s="13">
        <f t="shared" si="1973"/>
        <v>4.6621598290952977E-2</v>
      </c>
      <c r="Y1648" s="13">
        <f t="shared" si="1974"/>
        <v>3.0984958325531692E-2</v>
      </c>
      <c r="Z1648" s="13">
        <f t="shared" si="1975"/>
        <v>2.1849461195013301E-2</v>
      </c>
      <c r="AA1648" s="13">
        <f t="shared" si="1976"/>
        <v>3.4005725375556663E-2</v>
      </c>
      <c r="AB1648" s="13">
        <f t="shared" si="1977"/>
        <v>2.6462651595767977E-2</v>
      </c>
      <c r="AC1648" s="13">
        <f t="shared" si="1978"/>
        <v>1.7750414478631467E-3</v>
      </c>
      <c r="AD1648" s="13">
        <f t="shared" si="1979"/>
        <v>1.3647236699683936E-2</v>
      </c>
      <c r="AE1648" s="13">
        <f t="shared" si="1980"/>
        <v>1.8140049929623717E-2</v>
      </c>
      <c r="AF1648" s="13">
        <f t="shared" si="1981"/>
        <v>1.2055972160901348E-2</v>
      </c>
      <c r="AG1648" s="13">
        <f t="shared" si="1982"/>
        <v>5.3416414805293848E-3</v>
      </c>
      <c r="AH1648" s="13">
        <f t="shared" si="1983"/>
        <v>7.2606331548073846E-3</v>
      </c>
      <c r="AI1648" s="13">
        <f t="shared" si="1984"/>
        <v>1.1300191565885942E-2</v>
      </c>
      <c r="AJ1648" s="13">
        <f t="shared" si="1985"/>
        <v>8.7936084018493139E-3</v>
      </c>
      <c r="AK1648" s="13">
        <f t="shared" si="1986"/>
        <v>4.5620199312088553E-3</v>
      </c>
      <c r="AL1648" s="13">
        <f t="shared" si="1987"/>
        <v>1.4688368354140652E-4</v>
      </c>
      <c r="AM1648" s="13">
        <f t="shared" si="1988"/>
        <v>4.2480148979654308E-3</v>
      </c>
      <c r="AN1648" s="13">
        <f t="shared" si="1989"/>
        <v>5.6465058858884568E-3</v>
      </c>
      <c r="AO1648" s="13">
        <f t="shared" si="1990"/>
        <v>3.7526973757369872E-3</v>
      </c>
      <c r="AP1648" s="13">
        <f t="shared" si="1991"/>
        <v>1.6627082161918146E-3</v>
      </c>
      <c r="AQ1648" s="13">
        <f t="shared" si="1992"/>
        <v>5.525222930443793E-4</v>
      </c>
      <c r="AR1648" s="13">
        <f t="shared" si="1993"/>
        <v>1.9301819239632234E-3</v>
      </c>
      <c r="AS1648" s="13">
        <f t="shared" si="1994"/>
        <v>3.0040665920923184E-3</v>
      </c>
      <c r="AT1648" s="13">
        <f t="shared" si="1995"/>
        <v>2.3377112741775692E-3</v>
      </c>
      <c r="AU1648" s="13">
        <f t="shared" si="1996"/>
        <v>1.2127769328421441E-3</v>
      </c>
      <c r="AV1648" s="13">
        <f t="shared" si="1997"/>
        <v>4.7188073600474396E-4</v>
      </c>
      <c r="AW1648" s="13">
        <f t="shared" si="1998"/>
        <v>8.4406544252281556E-6</v>
      </c>
      <c r="AX1648" s="13">
        <f t="shared" si="1999"/>
        <v>1.1019099183740592E-3</v>
      </c>
      <c r="AY1648" s="13">
        <f t="shared" si="2000"/>
        <v>1.4646702022627011E-3</v>
      </c>
      <c r="AZ1648" s="13">
        <f t="shared" si="2001"/>
        <v>9.7342748514403651E-4</v>
      </c>
      <c r="BA1648" s="13">
        <f t="shared" si="2002"/>
        <v>4.3129666886556895E-4</v>
      </c>
      <c r="BB1648" s="13">
        <f t="shared" si="2003"/>
        <v>1.4332101215557802E-4</v>
      </c>
      <c r="BC1648" s="13">
        <f t="shared" si="2004"/>
        <v>3.8100758031501031E-5</v>
      </c>
      <c r="BD1648" s="13">
        <f t="shared" si="2005"/>
        <v>4.2760300423749158E-4</v>
      </c>
      <c r="BE1648" s="13">
        <f t="shared" si="2006"/>
        <v>6.6550612859880539E-4</v>
      </c>
      <c r="BF1648" s="13">
        <f t="shared" si="2007"/>
        <v>5.1788505086903353E-4</v>
      </c>
      <c r="BG1648" s="13">
        <f t="shared" si="2008"/>
        <v>2.6867263314145107E-4</v>
      </c>
      <c r="BH1648" s="13">
        <f t="shared" si="2009"/>
        <v>1.0453813594063671E-4</v>
      </c>
      <c r="BI1648" s="13">
        <f t="shared" si="2010"/>
        <v>3.2539888378402994E-5</v>
      </c>
      <c r="BJ1648" s="14">
        <f t="shared" si="2011"/>
        <v>0.42623689856950803</v>
      </c>
      <c r="BK1648" s="14">
        <f t="shared" si="2012"/>
        <v>0.2481458329175773</v>
      </c>
      <c r="BL1648" s="14">
        <f t="shared" si="2013"/>
        <v>0.30362226756304139</v>
      </c>
      <c r="BM1648" s="14">
        <f t="shared" si="2014"/>
        <v>0.54909001712157701</v>
      </c>
      <c r="BN1648" s="14">
        <f t="shared" si="2015"/>
        <v>0.44930821357572565</v>
      </c>
    </row>
    <row r="1649" spans="1:66" x14ac:dyDescent="0.25">
      <c r="A1649" t="s">
        <v>69</v>
      </c>
      <c r="B1649" t="s">
        <v>75</v>
      </c>
      <c r="C1649" t="s">
        <v>90</v>
      </c>
      <c r="D1649" s="7" t="s">
        <v>557</v>
      </c>
      <c r="E1649" s="10">
        <f>VLOOKUP(A1649,home!$A$2:$E$405,3,FALSE)</f>
        <v>1.3526</v>
      </c>
      <c r="F1649" s="10">
        <f>VLOOKUP(B1649,home!$B$2:$E$405,3,FALSE)</f>
        <v>0.54479999999999995</v>
      </c>
      <c r="G1649" s="10">
        <f>VLOOKUP(C1649,away!$B$2:$E$405,4,FALSE)</f>
        <v>0.72940000000000005</v>
      </c>
      <c r="H1649" s="10">
        <f>VLOOKUP(A1649,away!$A$2:$E$405,3,FALSE)</f>
        <v>1.3421000000000001</v>
      </c>
      <c r="I1649" s="10">
        <f>VLOOKUP(C1649,away!$B$2:$E$405,3,FALSE)</f>
        <v>1.4819</v>
      </c>
      <c r="J1649" s="10">
        <f>VLOOKUP(B1649,home!$B$2:$E$405,4,FALSE)</f>
        <v>1.0588</v>
      </c>
      <c r="K1649" s="12">
        <f t="shared" si="1960"/>
        <v>0.53749229251200004</v>
      </c>
      <c r="L1649" s="12">
        <f t="shared" si="1961"/>
        <v>2.1058028398120001</v>
      </c>
      <c r="M1649" s="13">
        <f t="shared" si="1962"/>
        <v>7.1126511721868194E-2</v>
      </c>
      <c r="N1649" s="13">
        <f t="shared" si="1963"/>
        <v>3.8229951843768588E-2</v>
      </c>
      <c r="O1649" s="13">
        <f t="shared" si="1964"/>
        <v>0.14977841036983158</v>
      </c>
      <c r="P1649" s="13">
        <f t="shared" si="1965"/>
        <v>8.0504741158483911E-2</v>
      </c>
      <c r="Q1649" s="13">
        <f t="shared" si="1966"/>
        <v>1.027415222956527E-2</v>
      </c>
      <c r="R1649" s="13">
        <f t="shared" si="1967"/>
        <v>0.15770190094965922</v>
      </c>
      <c r="S1649" s="13">
        <f t="shared" si="1968"/>
        <v>2.2779879091841752E-2</v>
      </c>
      <c r="T1649" s="13">
        <f t="shared" si="1969"/>
        <v>2.1635338941679339E-2</v>
      </c>
      <c r="U1649" s="13">
        <f t="shared" si="1970"/>
        <v>8.4763556274932705E-2</v>
      </c>
      <c r="V1649" s="13">
        <f t="shared" si="1971"/>
        <v>2.8648299823863807E-3</v>
      </c>
      <c r="W1649" s="13">
        <f t="shared" si="1972"/>
        <v>1.8407592118287713E-3</v>
      </c>
      <c r="X1649" s="13">
        <f t="shared" si="1973"/>
        <v>3.8762759756791258E-3</v>
      </c>
      <c r="Y1649" s="13">
        <f t="shared" si="1974"/>
        <v>4.0813364787400672E-3</v>
      </c>
      <c r="Z1649" s="13">
        <f t="shared" si="1975"/>
        <v>0.11069637028784772</v>
      </c>
      <c r="AA1649" s="13">
        <f t="shared" si="1976"/>
        <v>5.9498445838772528E-2</v>
      </c>
      <c r="AB1649" s="13">
        <f t="shared" si="1977"/>
        <v>1.5989978027391456E-2</v>
      </c>
      <c r="AC1649" s="13">
        <f t="shared" si="1978"/>
        <v>2.0266036409262924E-4</v>
      </c>
      <c r="AD1649" s="13">
        <f t="shared" si="1979"/>
        <v>2.473484721821071E-4</v>
      </c>
      <c r="AE1649" s="13">
        <f t="shared" si="1980"/>
        <v>5.2086711514424066E-4</v>
      </c>
      <c r="AF1649" s="13">
        <f t="shared" si="1981"/>
        <v>5.4842172511771294E-4</v>
      </c>
      <c r="AG1649" s="13">
        <f t="shared" si="1982"/>
        <v>3.8495600872249201E-4</v>
      </c>
      <c r="AH1649" s="13">
        <f t="shared" si="1983"/>
        <v>5.8276182727257625E-2</v>
      </c>
      <c r="AI1649" s="13">
        <f t="shared" si="1984"/>
        <v>3.1322999052921921E-2</v>
      </c>
      <c r="AJ1649" s="13">
        <f t="shared" si="1985"/>
        <v>8.4179352846531046E-3</v>
      </c>
      <c r="AK1649" s="13">
        <f t="shared" si="1986"/>
        <v>1.5081917781219511E-3</v>
      </c>
      <c r="AL1649" s="13">
        <f t="shared" si="1987"/>
        <v>9.1752679890500299E-6</v>
      </c>
      <c r="AM1649" s="13">
        <f t="shared" si="1988"/>
        <v>2.658957947250029E-5</v>
      </c>
      <c r="AN1649" s="13">
        <f t="shared" si="1989"/>
        <v>5.5992411962597982E-5</v>
      </c>
      <c r="AO1649" s="13">
        <f t="shared" si="1990"/>
        <v>5.8954490059381115E-5</v>
      </c>
      <c r="AP1649" s="13">
        <f t="shared" si="1991"/>
        <v>4.1382177528904362E-5</v>
      </c>
      <c r="AQ1649" s="13">
        <f t="shared" si="1992"/>
        <v>2.1785676739492789E-5</v>
      </c>
      <c r="AR1649" s="13">
        <f t="shared" si="1993"/>
        <v>2.4543630216092422E-2</v>
      </c>
      <c r="AS1649" s="13">
        <f t="shared" si="1994"/>
        <v>1.3192012071414313E-2</v>
      </c>
      <c r="AT1649" s="13">
        <f t="shared" si="1995"/>
        <v>3.5453024055552289E-3</v>
      </c>
      <c r="AU1649" s="13">
        <f t="shared" si="1996"/>
        <v>6.3519090587006277E-4</v>
      </c>
      <c r="AV1649" s="13">
        <f t="shared" si="1997"/>
        <v>8.5352554044718502E-5</v>
      </c>
      <c r="AW1649" s="13">
        <f t="shared" si="1998"/>
        <v>2.8847368686072483E-7</v>
      </c>
      <c r="AX1649" s="13">
        <f t="shared" si="1999"/>
        <v>2.3819490046006987E-6</v>
      </c>
      <c r="AY1649" s="13">
        <f t="shared" si="2000"/>
        <v>5.0159149781755192E-6</v>
      </c>
      <c r="AZ1649" s="13">
        <f t="shared" si="2001"/>
        <v>5.2812640026487766E-6</v>
      </c>
      <c r="BA1649" s="13">
        <f t="shared" si="2002"/>
        <v>3.7071002448582283E-6</v>
      </c>
      <c r="BB1649" s="13">
        <f t="shared" si="2003"/>
        <v>1.951605555772555E-6</v>
      </c>
      <c r="BC1649" s="13">
        <f t="shared" si="2004"/>
        <v>8.2193930430774452E-7</v>
      </c>
      <c r="BD1649" s="13">
        <f t="shared" si="2005"/>
        <v>8.6140077013905098E-3</v>
      </c>
      <c r="BE1649" s="13">
        <f t="shared" si="2006"/>
        <v>4.6299627471364097E-3</v>
      </c>
      <c r="BF1649" s="13">
        <f t="shared" si="2007"/>
        <v>1.2442846456017533E-3</v>
      </c>
      <c r="BG1649" s="13">
        <f t="shared" si="2008"/>
        <v>2.2293113556732261E-4</v>
      </c>
      <c r="BH1649" s="13">
        <f t="shared" si="2009"/>
        <v>2.995594178209592E-5</v>
      </c>
      <c r="BI1649" s="13">
        <f t="shared" si="2010"/>
        <v>3.2202175645629498E-6</v>
      </c>
      <c r="BJ1649" s="14">
        <f t="shared" si="2011"/>
        <v>8.1863272111280944E-2</v>
      </c>
      <c r="BK1649" s="14">
        <f t="shared" si="2012"/>
        <v>0.17749281350164012</v>
      </c>
      <c r="BL1649" s="14">
        <f t="shared" si="2013"/>
        <v>0.62400345084556175</v>
      </c>
      <c r="BM1649" s="14">
        <f t="shared" si="2014"/>
        <v>0.48643551103186211</v>
      </c>
      <c r="BN1649" s="14">
        <f t="shared" si="2015"/>
        <v>0.50761566827317672</v>
      </c>
    </row>
    <row r="1650" spans="1:66" x14ac:dyDescent="0.25">
      <c r="A1650" t="s">
        <v>69</v>
      </c>
      <c r="B1650" t="s">
        <v>77</v>
      </c>
      <c r="C1650" t="s">
        <v>79</v>
      </c>
      <c r="D1650" s="7" t="s">
        <v>557</v>
      </c>
      <c r="E1650" s="10">
        <f>VLOOKUP(A1650,home!$A$2:$E$405,3,FALSE)</f>
        <v>1.3526</v>
      </c>
      <c r="F1650" s="10">
        <f>VLOOKUP(B1650,home!$B$2:$E$405,3,FALSE)</f>
        <v>1.2062999999999999</v>
      </c>
      <c r="G1650" s="10">
        <f>VLOOKUP(C1650,away!$B$2:$E$405,4,FALSE)</f>
        <v>1.6732</v>
      </c>
      <c r="H1650" s="10">
        <f>VLOOKUP(A1650,away!$A$2:$E$405,3,FALSE)</f>
        <v>1.3421000000000001</v>
      </c>
      <c r="I1650" s="10">
        <f>VLOOKUP(C1650,away!$B$2:$E$405,3,FALSE)</f>
        <v>0.74509999999999998</v>
      </c>
      <c r="J1650" s="10">
        <f>VLOOKUP(B1650,home!$B$2:$E$405,4,FALSE)</f>
        <v>0.70589999999999997</v>
      </c>
      <c r="K1650" s="12">
        <f t="shared" si="1960"/>
        <v>2.7300623570160001</v>
      </c>
      <c r="L1650" s="12">
        <f t="shared" si="1961"/>
        <v>0.70589908938900003</v>
      </c>
      <c r="M1650" s="13">
        <f t="shared" si="1962"/>
        <v>3.219444211657678E-2</v>
      </c>
      <c r="N1650" s="13">
        <f t="shared" si="1963"/>
        <v>8.7892834527596775E-2</v>
      </c>
      <c r="O1650" s="13">
        <f t="shared" si="1964"/>
        <v>2.2726027373478421E-2</v>
      </c>
      <c r="P1650" s="13">
        <f t="shared" si="1965"/>
        <v>6.204347185684863E-2</v>
      </c>
      <c r="Q1650" s="13">
        <f t="shared" si="1966"/>
        <v>0.1199764594976141</v>
      </c>
      <c r="R1650" s="13">
        <f t="shared" si="1967"/>
        <v>8.0211410141839516E-3</v>
      </c>
      <c r="S1650" s="13">
        <f t="shared" si="1968"/>
        <v>2.9891746424063153E-2</v>
      </c>
      <c r="T1650" s="13">
        <f t="shared" si="1969"/>
        <v>8.469127350748204E-2</v>
      </c>
      <c r="U1650" s="13">
        <f t="shared" si="1970"/>
        <v>2.1898215143140744E-2</v>
      </c>
      <c r="V1650" s="13">
        <f t="shared" si="1971"/>
        <v>6.4006483593172705E-3</v>
      </c>
      <c r="W1650" s="13">
        <f t="shared" si="1972"/>
        <v>0.10918107193416365</v>
      </c>
      <c r="X1650" s="13">
        <f t="shared" si="1973"/>
        <v>7.7070819256841033E-2</v>
      </c>
      <c r="Y1650" s="13">
        <f t="shared" si="1974"/>
        <v>2.7202110565934145E-2</v>
      </c>
      <c r="Z1650" s="13">
        <f t="shared" si="1975"/>
        <v>1.887372045924404E-3</v>
      </c>
      <c r="AA1650" s="13">
        <f t="shared" si="1976"/>
        <v>5.1526433762624883E-3</v>
      </c>
      <c r="AB1650" s="13">
        <f t="shared" si="1977"/>
        <v>7.0335188603310268E-3</v>
      </c>
      <c r="AC1650" s="13">
        <f t="shared" si="1978"/>
        <v>7.7093750551125945E-4</v>
      </c>
      <c r="AD1650" s="13">
        <f t="shared" si="1979"/>
        <v>7.451778364652907E-2</v>
      </c>
      <c r="AE1650" s="13">
        <f t="shared" si="1980"/>
        <v>5.2602035619371393E-2</v>
      </c>
      <c r="AF1650" s="13">
        <f t="shared" si="1981"/>
        <v>1.8565864521861E-2</v>
      </c>
      <c r="AG1650" s="13">
        <f t="shared" si="1982"/>
        <v>4.3685422865670752E-3</v>
      </c>
      <c r="AH1650" s="13">
        <f t="shared" si="1983"/>
        <v>3.3307355213907261E-4</v>
      </c>
      <c r="AI1650" s="13">
        <f t="shared" si="1984"/>
        <v>9.0931156681248822E-4</v>
      </c>
      <c r="AJ1650" s="13">
        <f t="shared" si="1985"/>
        <v>1.2412386396770071E-3</v>
      </c>
      <c r="AK1650" s="13">
        <f t="shared" si="1986"/>
        <v>1.1295529620853144E-3</v>
      </c>
      <c r="AL1650" s="13">
        <f t="shared" si="1987"/>
        <v>5.9428443274000528E-5</v>
      </c>
      <c r="AM1650" s="13">
        <f t="shared" si="1988"/>
        <v>4.0687639212330276E-2</v>
      </c>
      <c r="AN1650" s="13">
        <f t="shared" si="1989"/>
        <v>2.8721367469372115E-2</v>
      </c>
      <c r="AO1650" s="13">
        <f t="shared" si="1990"/>
        <v>1.013719357131831E-2</v>
      </c>
      <c r="AP1650" s="13">
        <f t="shared" si="1991"/>
        <v>2.3852785703178739E-3</v>
      </c>
      <c r="AQ1650" s="13">
        <f t="shared" si="1992"/>
        <v>4.2094149268162069E-4</v>
      </c>
      <c r="AR1650" s="13">
        <f t="shared" si="1993"/>
        <v>4.7023263430906226E-5</v>
      </c>
      <c r="AS1650" s="13">
        <f t="shared" si="1994"/>
        <v>1.2837644139676414E-4</v>
      </c>
      <c r="AT1650" s="13">
        <f t="shared" si="1995"/>
        <v>1.7523784509248819E-4</v>
      </c>
      <c r="AU1650" s="13">
        <f t="shared" si="1996"/>
        <v>1.594700814705343E-4</v>
      </c>
      <c r="AV1650" s="13">
        <f t="shared" si="1997"/>
        <v>1.0884081662324512E-4</v>
      </c>
      <c r="AW1650" s="13">
        <f t="shared" si="1998"/>
        <v>3.1813177000616862E-6</v>
      </c>
      <c r="AX1650" s="13">
        <f t="shared" si="1999"/>
        <v>1.8513298701571847E-2</v>
      </c>
      <c r="AY1650" s="13">
        <f t="shared" si="2000"/>
        <v>1.3068520695026124E-2</v>
      </c>
      <c r="AZ1650" s="13">
        <f t="shared" si="2001"/>
        <v>4.6125284291401204E-3</v>
      </c>
      <c r="BA1650" s="13">
        <f t="shared" si="2002"/>
        <v>1.0853265393036288E-3</v>
      </c>
      <c r="BB1650" s="13">
        <f t="shared" si="2003"/>
        <v>1.9153275394603655E-4</v>
      </c>
      <c r="BC1650" s="13">
        <f t="shared" si="2004"/>
        <v>2.7040559319734935E-5</v>
      </c>
      <c r="BD1650" s="13">
        <f t="shared" si="2005"/>
        <v>5.5322798059959581E-6</v>
      </c>
      <c r="BE1650" s="13">
        <f t="shared" si="2006"/>
        <v>1.5103468846829345E-5</v>
      </c>
      <c r="BF1650" s="13">
        <f t="shared" si="2007"/>
        <v>2.061670587954633E-5</v>
      </c>
      <c r="BG1650" s="13">
        <f t="shared" si="2008"/>
        <v>1.8761630882473292E-5</v>
      </c>
      <c r="BH1650" s="13">
        <f t="shared" si="2009"/>
        <v>1.2805105557117302E-5</v>
      </c>
      <c r="BI1650" s="13">
        <f t="shared" si="2010"/>
        <v>6.9917473318204651E-6</v>
      </c>
      <c r="BJ1650" s="14">
        <f t="shared" si="2011"/>
        <v>0.77591946335828788</v>
      </c>
      <c r="BK1650" s="14">
        <f t="shared" si="2012"/>
        <v>0.14442919540061722</v>
      </c>
      <c r="BL1650" s="14">
        <f t="shared" si="2013"/>
        <v>6.9143481874428259E-2</v>
      </c>
      <c r="BM1650" s="14">
        <f t="shared" si="2014"/>
        <v>0.64545979691563282</v>
      </c>
      <c r="BN1650" s="14">
        <f t="shared" si="2015"/>
        <v>0.33285437638629867</v>
      </c>
    </row>
    <row r="1651" spans="1:66" x14ac:dyDescent="0.25">
      <c r="A1651" t="s">
        <v>69</v>
      </c>
      <c r="B1651" t="s">
        <v>72</v>
      </c>
      <c r="C1651" t="s">
        <v>95</v>
      </c>
      <c r="D1651" s="7" t="s">
        <v>557</v>
      </c>
      <c r="E1651" s="10">
        <f>VLOOKUP(A1651,home!$A$2:$E$405,3,FALSE)</f>
        <v>1.3526</v>
      </c>
      <c r="F1651" s="10">
        <f>VLOOKUP(B1651,home!$B$2:$E$405,3,FALSE)</f>
        <v>1.0894999999999999</v>
      </c>
      <c r="G1651" s="10">
        <f>VLOOKUP(C1651,away!$B$2:$E$405,4,FALSE)</f>
        <v>0.62519999999999998</v>
      </c>
      <c r="H1651" s="10">
        <f>VLOOKUP(A1651,away!$A$2:$E$405,3,FALSE)</f>
        <v>1.3421000000000001</v>
      </c>
      <c r="I1651" s="10">
        <f>VLOOKUP(C1651,away!$B$2:$E$405,3,FALSE)</f>
        <v>0.78210000000000002</v>
      </c>
      <c r="J1651" s="10">
        <f>VLOOKUP(B1651,home!$B$2:$E$405,4,FALSE)</f>
        <v>0.82350000000000001</v>
      </c>
      <c r="K1651" s="12">
        <f t="shared" si="1960"/>
        <v>0.92133079403999996</v>
      </c>
      <c r="L1651" s="12">
        <f t="shared" si="1961"/>
        <v>0.86439205363500005</v>
      </c>
      <c r="M1651" s="13">
        <f t="shared" si="1962"/>
        <v>0.16767581311192656</v>
      </c>
      <c r="N1651" s="13">
        <f t="shared" si="1963"/>
        <v>0.15448489003571392</v>
      </c>
      <c r="O1651" s="13">
        <f t="shared" si="1964"/>
        <v>0.14493764044073668</v>
      </c>
      <c r="P1651" s="13">
        <f t="shared" si="1965"/>
        <v>0.13353551135354794</v>
      </c>
      <c r="Q1651" s="13">
        <f t="shared" si="1966"/>
        <v>7.1165843201893189E-2</v>
      </c>
      <c r="R1651" s="13">
        <f t="shared" si="1967"/>
        <v>6.2641472334789797E-2</v>
      </c>
      <c r="S1651" s="13">
        <f t="shared" si="1968"/>
        <v>2.6586620427703739E-2</v>
      </c>
      <c r="T1651" s="13">
        <f t="shared" si="1969"/>
        <v>6.151518935395086E-2</v>
      </c>
      <c r="U1651" s="13">
        <f t="shared" si="1970"/>
        <v>5.7713517446046581E-2</v>
      </c>
      <c r="V1651" s="13">
        <f t="shared" si="1971"/>
        <v>2.352593964962776E-3</v>
      </c>
      <c r="W1651" s="13">
        <f t="shared" si="1972"/>
        <v>2.1855760941908796E-2</v>
      </c>
      <c r="X1651" s="13">
        <f t="shared" si="1973"/>
        <v>1.8891946084332169E-2</v>
      </c>
      <c r="Y1651" s="13">
        <f t="shared" si="1974"/>
        <v>8.16502403649879E-3</v>
      </c>
      <c r="Z1651" s="13">
        <f t="shared" si="1975"/>
        <v>1.8048930304729666E-2</v>
      </c>
      <c r="AA1651" s="13">
        <f t="shared" si="1976"/>
        <v>1.6629035289229203E-2</v>
      </c>
      <c r="AB1651" s="13">
        <f t="shared" si="1977"/>
        <v>7.6604211435723595E-3</v>
      </c>
      <c r="AC1651" s="13">
        <f t="shared" si="1978"/>
        <v>1.1709904379175093E-4</v>
      </c>
      <c r="AD1651" s="13">
        <f t="shared" si="1979"/>
        <v>5.0340963957393103E-3</v>
      </c>
      <c r="AE1651" s="13">
        <f t="shared" si="1980"/>
        <v>4.3514329217096545E-3</v>
      </c>
      <c r="AF1651" s="13">
        <f t="shared" si="1981"/>
        <v>1.8806720197257784E-3</v>
      </c>
      <c r="AG1651" s="13">
        <f t="shared" si="1982"/>
        <v>5.4187931644821637E-4</v>
      </c>
      <c r="AH1651" s="13">
        <f t="shared" si="1983"/>
        <v>3.9003379830050656E-3</v>
      </c>
      <c r="AI1651" s="13">
        <f t="shared" si="1984"/>
        <v>3.593501490906429E-3</v>
      </c>
      <c r="AJ1651" s="13">
        <f t="shared" si="1985"/>
        <v>1.6554017910003717E-3</v>
      </c>
      <c r="AK1651" s="13">
        <f t="shared" si="1986"/>
        <v>5.083908821858702E-4</v>
      </c>
      <c r="AL1651" s="13">
        <f t="shared" si="1987"/>
        <v>3.7302650636451855E-6</v>
      </c>
      <c r="AM1651" s="13">
        <f t="shared" si="1988"/>
        <v>9.2761360591208058E-4</v>
      </c>
      <c r="AN1651" s="13">
        <f t="shared" si="1989"/>
        <v>8.0182182979411101E-4</v>
      </c>
      <c r="AO1651" s="13">
        <f t="shared" si="1990"/>
        <v>3.4654420905255251E-4</v>
      </c>
      <c r="AP1651" s="13">
        <f t="shared" si="1991"/>
        <v>9.9850020179417559E-5</v>
      </c>
      <c r="AQ1651" s="13">
        <f t="shared" si="1992"/>
        <v>2.1577390999595731E-5</v>
      </c>
      <c r="AR1651" s="13">
        <f t="shared" si="1993"/>
        <v>6.7428423180006876E-4</v>
      </c>
      <c r="AS1651" s="13">
        <f t="shared" si="1994"/>
        <v>6.2123882669300873E-4</v>
      </c>
      <c r="AT1651" s="13">
        <f t="shared" si="1995"/>
        <v>2.8618323074277376E-4</v>
      </c>
      <c r="AU1651" s="13">
        <f t="shared" si="1996"/>
        <v>8.7889807740390767E-5</v>
      </c>
      <c r="AV1651" s="13">
        <f t="shared" si="1997"/>
        <v>2.0243896588369285E-5</v>
      </c>
      <c r="AW1651" s="13">
        <f t="shared" si="1998"/>
        <v>8.2520821895236058E-8</v>
      </c>
      <c r="AX1651" s="13">
        <f t="shared" si="1999"/>
        <v>1.4243983001621408E-4</v>
      </c>
      <c r="AY1651" s="13">
        <f t="shared" si="2000"/>
        <v>1.2312385718713561E-4</v>
      </c>
      <c r="AZ1651" s="13">
        <f t="shared" si="2001"/>
        <v>5.321364188272531E-5</v>
      </c>
      <c r="BA1651" s="13">
        <f t="shared" si="2002"/>
        <v>1.5332483062802129E-5</v>
      </c>
      <c r="BB1651" s="13">
        <f t="shared" si="2003"/>
        <v>3.3133191304948462E-6</v>
      </c>
      <c r="BC1651" s="13">
        <f t="shared" si="2004"/>
        <v>5.7280134551131478E-7</v>
      </c>
      <c r="BD1651" s="13">
        <f t="shared" si="2005"/>
        <v>9.7140988643226592E-5</v>
      </c>
      <c r="BE1651" s="13">
        <f t="shared" si="2006"/>
        <v>8.949898420049457E-5</v>
      </c>
      <c r="BF1651" s="13">
        <f t="shared" si="2007"/>
        <v>4.1229085089607528E-5</v>
      </c>
      <c r="BG1651" s="13">
        <f t="shared" si="2008"/>
        <v>1.2661875234383611E-5</v>
      </c>
      <c r="BH1651" s="13">
        <f t="shared" si="2009"/>
        <v>2.916443890932515E-6</v>
      </c>
      <c r="BI1651" s="13">
        <f t="shared" si="2010"/>
        <v>5.3740191316119247E-7</v>
      </c>
      <c r="BJ1651" s="14">
        <f t="shared" si="2011"/>
        <v>0.3504221372964833</v>
      </c>
      <c r="BK1651" s="14">
        <f t="shared" si="2012"/>
        <v>0.33039449202418364</v>
      </c>
      <c r="BL1651" s="14">
        <f t="shared" si="2013"/>
        <v>0.30117354357400877</v>
      </c>
      <c r="BM1651" s="14">
        <f t="shared" si="2014"/>
        <v>0.26547489138443209</v>
      </c>
      <c r="BN1651" s="14">
        <f t="shared" si="2015"/>
        <v>0.73444117047860802</v>
      </c>
    </row>
    <row r="1652" spans="1:66" x14ac:dyDescent="0.25">
      <c r="A1652" t="s">
        <v>69</v>
      </c>
      <c r="B1652" t="s">
        <v>70</v>
      </c>
      <c r="C1652" t="s">
        <v>325</v>
      </c>
      <c r="D1652" s="7" t="s">
        <v>557</v>
      </c>
      <c r="E1652" s="10">
        <f>VLOOKUP(A1652,home!$A$2:$E$405,3,FALSE)</f>
        <v>1.3526</v>
      </c>
      <c r="F1652" s="10">
        <f>VLOOKUP(B1652,home!$B$2:$E$405,3,FALSE)</f>
        <v>0.81710000000000005</v>
      </c>
      <c r="G1652" s="10">
        <f>VLOOKUP(C1652,away!$B$2:$E$405,4,FALSE)</f>
        <v>1.1284000000000001</v>
      </c>
      <c r="H1652" s="10">
        <f>VLOOKUP(A1652,away!$A$2:$E$405,3,FALSE)</f>
        <v>1.3421000000000001</v>
      </c>
      <c r="I1652" s="10">
        <f>VLOOKUP(C1652,away!$B$2:$E$405,3,FALSE)</f>
        <v>0.7843</v>
      </c>
      <c r="J1652" s="10">
        <f>VLOOKUP(B1652,home!$B$2:$E$405,4,FALSE)</f>
        <v>0.98040000000000005</v>
      </c>
      <c r="K1652" s="12">
        <f t="shared" si="1960"/>
        <v>1.2471183546640001</v>
      </c>
      <c r="L1652" s="12">
        <f t="shared" si="1961"/>
        <v>1.031977893012</v>
      </c>
      <c r="M1652" s="13">
        <f t="shared" si="1962"/>
        <v>0.10237668808889851</v>
      </c>
      <c r="N1652" s="13">
        <f t="shared" si="1963"/>
        <v>0.12767584680537664</v>
      </c>
      <c r="O1652" s="13">
        <f t="shared" si="1964"/>
        <v>0.10565047886752821</v>
      </c>
      <c r="P1652" s="13">
        <f t="shared" si="1965"/>
        <v>0.1317586513747355</v>
      </c>
      <c r="Q1652" s="13">
        <f t="shared" si="1966"/>
        <v>7.9613445999127147E-2</v>
      </c>
      <c r="R1652" s="13">
        <f t="shared" si="1967"/>
        <v>5.4514479288710276E-2</v>
      </c>
      <c r="S1652" s="13">
        <f t="shared" si="1968"/>
        <v>4.2393299041414291E-2</v>
      </c>
      <c r="T1652" s="13">
        <f t="shared" si="1969"/>
        <v>8.2159316257603879E-2</v>
      </c>
      <c r="U1652" s="13">
        <f t="shared" si="1970"/>
        <v>6.7986007715901076E-2</v>
      </c>
      <c r="V1652" s="13">
        <f t="shared" si="1971"/>
        <v>6.0622350364375292E-3</v>
      </c>
      <c r="W1652" s="13">
        <f t="shared" si="1972"/>
        <v>3.3095796594520888E-2</v>
      </c>
      <c r="X1652" s="13">
        <f t="shared" si="1973"/>
        <v>3.4154130437167397E-2</v>
      </c>
      <c r="Y1652" s="13">
        <f t="shared" si="1974"/>
        <v>1.7623153783102505E-2</v>
      </c>
      <c r="Z1652" s="13">
        <f t="shared" si="1975"/>
        <v>1.8752579158336519E-2</v>
      </c>
      <c r="AA1652" s="13">
        <f t="shared" si="1976"/>
        <v>2.3386685665651063E-2</v>
      </c>
      <c r="AB1652" s="13">
        <f t="shared" si="1977"/>
        <v>1.4582982474195457E-2</v>
      </c>
      <c r="AC1652" s="13">
        <f t="shared" si="1978"/>
        <v>4.8763048968242993E-4</v>
      </c>
      <c r="AD1652" s="13">
        <f t="shared" si="1979"/>
        <v>1.0318593848813331E-2</v>
      </c>
      <c r="AE1652" s="13">
        <f t="shared" si="1980"/>
        <v>1.0648560738944967E-2</v>
      </c>
      <c r="AF1652" s="13">
        <f t="shared" si="1981"/>
        <v>5.4945396374933651E-3</v>
      </c>
      <c r="AG1652" s="13">
        <f t="shared" si="1982"/>
        <v>1.8900811460571074E-3</v>
      </c>
      <c r="AH1652" s="13">
        <f t="shared" si="1983"/>
        <v>4.8380617820902158E-3</v>
      </c>
      <c r="AI1652" s="13">
        <f t="shared" si="1984"/>
        <v>6.0336356494431302E-3</v>
      </c>
      <c r="AJ1652" s="13">
        <f t="shared" si="1985"/>
        <v>3.7623288818877869E-3</v>
      </c>
      <c r="AK1652" s="13">
        <f t="shared" si="1986"/>
        <v>1.5640231349615813E-3</v>
      </c>
      <c r="AL1652" s="13">
        <f t="shared" si="1987"/>
        <v>2.5103189755061382E-5</v>
      </c>
      <c r="AM1652" s="13">
        <f t="shared" si="1988"/>
        <v>2.5737015566356281E-3</v>
      </c>
      <c r="AN1652" s="13">
        <f t="shared" si="1989"/>
        <v>2.6560031096585406E-3</v>
      </c>
      <c r="AO1652" s="13">
        <f t="shared" si="1990"/>
        <v>1.3704682464693698E-3</v>
      </c>
      <c r="AP1652" s="13">
        <f t="shared" si="1991"/>
        <v>4.7143097781043695E-4</v>
      </c>
      <c r="AQ1652" s="13">
        <f t="shared" si="1992"/>
        <v>1.2162658679535041E-4</v>
      </c>
      <c r="AR1652" s="13">
        <f t="shared" si="1993"/>
        <v>9.9855456082866912E-4</v>
      </c>
      <c r="AS1652" s="13">
        <f t="shared" si="1994"/>
        <v>1.245315720942883E-3</v>
      </c>
      <c r="AT1652" s="13">
        <f t="shared" si="1995"/>
        <v>7.7652804646975086E-4</v>
      </c>
      <c r="AU1652" s="13">
        <f t="shared" si="1996"/>
        <v>3.2280745988793528E-4</v>
      </c>
      <c r="AV1652" s="13">
        <f t="shared" si="1997"/>
        <v>1.0064477706217682E-4</v>
      </c>
      <c r="AW1652" s="13">
        <f t="shared" si="1998"/>
        <v>8.9743803797155441E-7</v>
      </c>
      <c r="AX1652" s="13">
        <f t="shared" si="1999"/>
        <v>5.3495174178460085E-4</v>
      </c>
      <c r="AY1652" s="13">
        <f t="shared" si="2000"/>
        <v>5.5205837134997195E-4</v>
      </c>
      <c r="AZ1652" s="13">
        <f t="shared" si="2001"/>
        <v>2.8485601744269009E-4</v>
      </c>
      <c r="BA1652" s="13">
        <f t="shared" si="2002"/>
        <v>9.7988370897432298E-5</v>
      </c>
      <c r="BB1652" s="13">
        <f t="shared" si="2003"/>
        <v>2.5280458134602637E-5</v>
      </c>
      <c r="BC1652" s="13">
        <f t="shared" si="2004"/>
        <v>5.217774784025064E-6</v>
      </c>
      <c r="BD1652" s="13">
        <f t="shared" si="2005"/>
        <v>1.7174770529024874E-4</v>
      </c>
      <c r="BE1652" s="13">
        <f t="shared" si="2006"/>
        <v>2.1418971563889262E-4</v>
      </c>
      <c r="BF1652" s="13">
        <f t="shared" si="2007"/>
        <v>1.3355996287676294E-4</v>
      </c>
      <c r="BG1652" s="13">
        <f t="shared" si="2008"/>
        <v>5.5521693717284503E-5</v>
      </c>
      <c r="BH1652" s="13">
        <f t="shared" si="2009"/>
        <v>1.7310530829214608E-5</v>
      </c>
      <c r="BI1652" s="13">
        <f t="shared" si="2010"/>
        <v>4.3176561452181099E-6</v>
      </c>
      <c r="BJ1652" s="14">
        <f t="shared" si="2011"/>
        <v>0.41136704845996991</v>
      </c>
      <c r="BK1652" s="14">
        <f t="shared" si="2012"/>
        <v>0.28365566559227334</v>
      </c>
      <c r="BL1652" s="14">
        <f t="shared" si="2013"/>
        <v>0.28635918129005794</v>
      </c>
      <c r="BM1652" s="14">
        <f t="shared" si="2014"/>
        <v>0.39799372314294934</v>
      </c>
      <c r="BN1652" s="14">
        <f t="shared" si="2015"/>
        <v>0.60158959042437621</v>
      </c>
    </row>
    <row r="1653" spans="1:66" x14ac:dyDescent="0.25">
      <c r="A1653" t="s">
        <v>69</v>
      </c>
      <c r="B1653" t="s">
        <v>73</v>
      </c>
      <c r="C1653" t="s">
        <v>324</v>
      </c>
      <c r="D1653" s="7" t="s">
        <v>557</v>
      </c>
      <c r="E1653" s="10">
        <f>VLOOKUP(A1653,home!$A$2:$E$405,3,FALSE)</f>
        <v>1.3526</v>
      </c>
      <c r="F1653" s="10">
        <f>VLOOKUP(B1653,home!$B$2:$E$405,3,FALSE)</f>
        <v>0.85609999999999997</v>
      </c>
      <c r="G1653" s="10">
        <f>VLOOKUP(C1653,away!$B$2:$E$405,4,FALSE)</f>
        <v>0.70040000000000002</v>
      </c>
      <c r="H1653" s="10">
        <f>VLOOKUP(A1653,away!$A$2:$E$405,3,FALSE)</f>
        <v>1.3421000000000001</v>
      </c>
      <c r="I1653" s="10">
        <f>VLOOKUP(C1653,away!$B$2:$E$405,3,FALSE)</f>
        <v>1.2157</v>
      </c>
      <c r="J1653" s="10">
        <f>VLOOKUP(B1653,home!$B$2:$E$405,4,FALSE)</f>
        <v>0.86270000000000002</v>
      </c>
      <c r="K1653" s="12">
        <f t="shared" si="1960"/>
        <v>0.81103578634399998</v>
      </c>
      <c r="L1653" s="12">
        <f t="shared" si="1961"/>
        <v>1.4075735298190002</v>
      </c>
      <c r="M1653" s="13">
        <f t="shared" si="1962"/>
        <v>0.10876025483094587</v>
      </c>
      <c r="N1653" s="13">
        <f t="shared" si="1963"/>
        <v>8.8208458799789988E-2</v>
      </c>
      <c r="O1653" s="13">
        <f t="shared" si="1964"/>
        <v>0.15308805579640844</v>
      </c>
      <c r="P1653" s="13">
        <f t="shared" si="1965"/>
        <v>0.12415989171271424</v>
      </c>
      <c r="Q1653" s="13">
        <f t="shared" si="1966"/>
        <v>3.5770108372439997E-2</v>
      </c>
      <c r="R1653" s="13">
        <f t="shared" si="1967"/>
        <v>0.10774134753523937</v>
      </c>
      <c r="S1653" s="13">
        <f t="shared" si="1968"/>
        <v>3.5435000437601644E-2</v>
      </c>
      <c r="T1653" s="13">
        <f t="shared" si="1969"/>
        <v>5.0349057703803539E-2</v>
      </c>
      <c r="U1653" s="13">
        <f t="shared" si="1970"/>
        <v>8.7382088520005036E-2</v>
      </c>
      <c r="V1653" s="13">
        <f t="shared" si="1971"/>
        <v>4.4947034333158199E-3</v>
      </c>
      <c r="W1653" s="13">
        <f t="shared" si="1972"/>
        <v>9.670279323817324E-3</v>
      </c>
      <c r="X1653" s="13">
        <f t="shared" si="1973"/>
        <v>1.3611629202161246E-2</v>
      </c>
      <c r="Y1653" s="13">
        <f t="shared" si="1974"/>
        <v>9.5796844813367445E-3</v>
      </c>
      <c r="Z1653" s="13">
        <f t="shared" si="1975"/>
        <v>5.0551289619210835E-2</v>
      </c>
      <c r="AA1653" s="13">
        <f t="shared" si="1976"/>
        <v>4.0998904927019936E-2</v>
      </c>
      <c r="AB1653" s="13">
        <f t="shared" si="1977"/>
        <v>1.6625789548364255E-2</v>
      </c>
      <c r="AC1653" s="13">
        <f t="shared" si="1978"/>
        <v>3.2069498436532157E-4</v>
      </c>
      <c r="AD1653" s="13">
        <f t="shared" si="1979"/>
        <v>1.960735648889577E-3</v>
      </c>
      <c r="AE1653" s="13">
        <f t="shared" si="1980"/>
        <v>2.7598795983494497E-3</v>
      </c>
      <c r="AF1653" s="13">
        <f t="shared" si="1981"/>
        <v>1.94236673406209E-3</v>
      </c>
      <c r="AG1653" s="13">
        <f t="shared" si="1982"/>
        <v>9.113413333555931E-4</v>
      </c>
      <c r="AH1653" s="13">
        <f t="shared" si="1983"/>
        <v>1.7788664291553794E-2</v>
      </c>
      <c r="AI1653" s="13">
        <f t="shared" si="1984"/>
        <v>1.4427243331709761E-2</v>
      </c>
      <c r="AJ1653" s="13">
        <f t="shared" si="1985"/>
        <v>5.850505320154728E-3</v>
      </c>
      <c r="AK1653" s="13">
        <f t="shared" si="1986"/>
        <v>1.5816563942804818E-3</v>
      </c>
      <c r="AL1653" s="13">
        <f t="shared" si="1987"/>
        <v>1.4644119616490467E-5</v>
      </c>
      <c r="AM1653" s="13">
        <f t="shared" si="1988"/>
        <v>3.1804535576197428E-4</v>
      </c>
      <c r="AN1653" s="13">
        <f t="shared" si="1989"/>
        <v>4.4767222405242189E-4</v>
      </c>
      <c r="AO1653" s="13">
        <f t="shared" si="1990"/>
        <v>3.1506578630569493E-4</v>
      </c>
      <c r="AP1653" s="13">
        <f t="shared" si="1991"/>
        <v>1.478260869851686E-4</v>
      </c>
      <c r="AQ1653" s="13">
        <f t="shared" si="1992"/>
        <v>5.2019021764261086E-5</v>
      </c>
      <c r="AR1653" s="13">
        <f t="shared" si="1993"/>
        <v>5.0077705975255134E-3</v>
      </c>
      <c r="AS1653" s="13">
        <f t="shared" si="1994"/>
        <v>4.0614811643944664E-3</v>
      </c>
      <c r="AT1653" s="13">
        <f t="shared" si="1995"/>
        <v>1.6470032849430054E-3</v>
      </c>
      <c r="AU1653" s="13">
        <f t="shared" si="1996"/>
        <v>4.4525953477163381E-4</v>
      </c>
      <c r="AV1653" s="13">
        <f t="shared" si="1997"/>
        <v>9.0280354227668908E-5</v>
      </c>
      <c r="AW1653" s="13">
        <f t="shared" si="1998"/>
        <v>4.6437825529332889E-7</v>
      </c>
      <c r="AX1653" s="13">
        <f t="shared" si="1999"/>
        <v>4.2991027533911663E-5</v>
      </c>
      <c r="AY1653" s="13">
        <f t="shared" si="2000"/>
        <v>6.0513032376453869E-5</v>
      </c>
      <c r="AZ1653" s="13">
        <f t="shared" si="2001"/>
        <v>4.2588271291088315E-5</v>
      </c>
      <c r="BA1653" s="13">
        <f t="shared" si="2002"/>
        <v>1.9982041116695453E-5</v>
      </c>
      <c r="BB1653" s="13">
        <f t="shared" si="2003"/>
        <v>7.0315480369038542E-6</v>
      </c>
      <c r="BC1653" s="13">
        <f t="shared" si="2004"/>
        <v>1.9794841780793228E-6</v>
      </c>
      <c r="BD1653" s="13">
        <f t="shared" si="2005"/>
        <v>1.1748008894137978E-3</v>
      </c>
      <c r="BE1653" s="13">
        <f t="shared" si="2006"/>
        <v>9.5280556314334981E-4</v>
      </c>
      <c r="BF1653" s="13">
        <f t="shared" si="2007"/>
        <v>3.863797045684522E-4</v>
      </c>
      <c r="BG1653" s="13">
        <f t="shared" si="2008"/>
        <v>1.0445592250734569E-4</v>
      </c>
      <c r="BH1653" s="13">
        <f t="shared" si="2009"/>
        <v>2.1179372812258256E-5</v>
      </c>
      <c r="BI1653" s="13">
        <f t="shared" si="2010"/>
        <v>3.4354458566125231E-6</v>
      </c>
      <c r="BJ1653" s="14">
        <f t="shared" si="2011"/>
        <v>0.21621925507740819</v>
      </c>
      <c r="BK1653" s="14">
        <f t="shared" si="2012"/>
        <v>0.27324570255093583</v>
      </c>
      <c r="BL1653" s="14">
        <f t="shared" si="2013"/>
        <v>0.45937910749889999</v>
      </c>
      <c r="BM1653" s="14">
        <f t="shared" si="2014"/>
        <v>0.38160718904479568</v>
      </c>
      <c r="BN1653" s="14">
        <f t="shared" si="2015"/>
        <v>0.61772811704753794</v>
      </c>
    </row>
    <row r="1654" spans="1:66" x14ac:dyDescent="0.25">
      <c r="A1654" t="s">
        <v>80</v>
      </c>
      <c r="B1654" t="s">
        <v>369</v>
      </c>
      <c r="C1654" t="s">
        <v>76</v>
      </c>
      <c r="D1654" s="7" t="s">
        <v>557</v>
      </c>
      <c r="E1654" s="10">
        <f>VLOOKUP(A1654,home!$A$2:$E$405,3,FALSE)</f>
        <v>1.2518</v>
      </c>
      <c r="F1654" s="10">
        <f>VLOOKUP(B1654,home!$B$2:$E$405,3,FALSE)</f>
        <v>1.042</v>
      </c>
      <c r="G1654" s="10">
        <f>VLOOKUP(C1654,away!$B$2:$E$405,4,FALSE)</f>
        <v>0.9728</v>
      </c>
      <c r="H1654" s="10">
        <f>VLOOKUP(A1654,away!$A$2:$E$405,3,FALSE)</f>
        <v>1.0562</v>
      </c>
      <c r="I1654" s="10">
        <f>VLOOKUP(C1654,away!$B$2:$E$405,3,FALSE)</f>
        <v>0.70589999999999997</v>
      </c>
      <c r="J1654" s="10">
        <f>VLOOKUP(B1654,home!$B$2:$E$405,4,FALSE)</f>
        <v>0.90559999999999996</v>
      </c>
      <c r="K1654" s="12">
        <f t="shared" si="1960"/>
        <v>1.2688965836799999</v>
      </c>
      <c r="L1654" s="12">
        <f t="shared" si="1961"/>
        <v>0.67518962284799999</v>
      </c>
      <c r="M1654" s="13">
        <f t="shared" si="1962"/>
        <v>0.14311794384603591</v>
      </c>
      <c r="N1654" s="13">
        <f t="shared" si="1963"/>
        <v>0.18160187000954103</v>
      </c>
      <c r="O1654" s="13">
        <f t="shared" si="1964"/>
        <v>9.6631750528186233E-2</v>
      </c>
      <c r="P1654" s="13">
        <f t="shared" si="1965"/>
        <v>0.12261569812023354</v>
      </c>
      <c r="Q1654" s="13">
        <f t="shared" si="1966"/>
        <v>0.11521699622250303</v>
      </c>
      <c r="R1654" s="13">
        <f t="shared" si="1967"/>
        <v>3.2622377597134038E-2</v>
      </c>
      <c r="S1654" s="13">
        <f t="shared" si="1968"/>
        <v>2.6262621271456781E-2</v>
      </c>
      <c r="T1654" s="13">
        <f t="shared" si="1969"/>
        <v>7.7793320225151272E-2</v>
      </c>
      <c r="U1654" s="13">
        <f t="shared" si="1970"/>
        <v>4.1394423484522345E-2</v>
      </c>
      <c r="V1654" s="13">
        <f t="shared" si="1971"/>
        <v>2.5000434025327172E-3</v>
      </c>
      <c r="W1654" s="13">
        <f t="shared" si="1972"/>
        <v>4.8732817629535199E-2</v>
      </c>
      <c r="X1654" s="13">
        <f t="shared" si="1973"/>
        <v>3.2903892755606234E-2</v>
      </c>
      <c r="Y1654" s="13">
        <f t="shared" si="1974"/>
        <v>1.1108183469944403E-2</v>
      </c>
      <c r="Z1654" s="13">
        <f t="shared" si="1975"/>
        <v>7.3420969420713265E-3</v>
      </c>
      <c r="AA1654" s="13">
        <f t="shared" si="1976"/>
        <v>9.316361726841681E-3</v>
      </c>
      <c r="AB1654" s="13">
        <f t="shared" si="1977"/>
        <v>5.9107497837582561E-3</v>
      </c>
      <c r="AC1654" s="13">
        <f t="shared" si="1978"/>
        <v>1.3386885620986886E-4</v>
      </c>
      <c r="AD1654" s="13">
        <f t="shared" si="1979"/>
        <v>1.5459226450804421E-2</v>
      </c>
      <c r="AE1654" s="13">
        <f t="shared" si="1980"/>
        <v>1.0437909276840462E-2</v>
      </c>
      <c r="AF1654" s="13">
        <f t="shared" si="1981"/>
        <v>3.5237840139757753E-3</v>
      </c>
      <c r="AG1654" s="13">
        <f t="shared" si="1982"/>
        <v>7.9307413313137198E-4</v>
      </c>
      <c r="AH1654" s="13">
        <f t="shared" si="1983"/>
        <v>1.2393269163076478E-3</v>
      </c>
      <c r="AI1654" s="13">
        <f t="shared" si="1984"/>
        <v>1.5725776901654436E-3</v>
      </c>
      <c r="AJ1654" s="13">
        <f t="shared" si="1985"/>
        <v>9.9771922931115838E-4</v>
      </c>
      <c r="AK1654" s="13">
        <f t="shared" si="1986"/>
        <v>4.2200084051492389E-4</v>
      </c>
      <c r="AL1654" s="13">
        <f t="shared" si="1987"/>
        <v>4.5876632432306614E-6</v>
      </c>
      <c r="AM1654" s="13">
        <f t="shared" si="1988"/>
        <v>3.9232319259522403E-3</v>
      </c>
      <c r="AN1654" s="13">
        <f t="shared" si="1989"/>
        <v>2.6489254844289261E-3</v>
      </c>
      <c r="AO1654" s="13">
        <f t="shared" si="1990"/>
        <v>8.9426349939201088E-4</v>
      </c>
      <c r="AP1654" s="13">
        <f t="shared" si="1991"/>
        <v>2.0126581162707488E-4</v>
      </c>
      <c r="AQ1654" s="13">
        <f t="shared" si="1992"/>
        <v>3.3973146861170314E-5</v>
      </c>
      <c r="AR1654" s="13">
        <f t="shared" si="1993"/>
        <v>1.6735613464142717E-4</v>
      </c>
      <c r="AS1654" s="13">
        <f t="shared" si="1994"/>
        <v>2.1235762750439701E-4</v>
      </c>
      <c r="AT1654" s="13">
        <f t="shared" si="1995"/>
        <v>1.3472993402935968E-4</v>
      </c>
      <c r="AU1654" s="13">
        <f t="shared" si="1996"/>
        <v>5.6986117669762104E-5</v>
      </c>
      <c r="AV1654" s="13">
        <f t="shared" si="1997"/>
        <v>1.8077372507086903E-5</v>
      </c>
      <c r="AW1654" s="13">
        <f t="shared" si="1998"/>
        <v>1.0917947894205441E-7</v>
      </c>
      <c r="AX1654" s="13">
        <f t="shared" si="1999"/>
        <v>8.2969593130418479E-4</v>
      </c>
      <c r="AY1654" s="13">
        <f t="shared" si="2000"/>
        <v>5.6020208293579266E-4</v>
      </c>
      <c r="AZ1654" s="13">
        <f t="shared" si="2001"/>
        <v>1.8912131654804087E-4</v>
      </c>
      <c r="BA1654" s="13">
        <f t="shared" si="2002"/>
        <v>4.256425013086299E-5</v>
      </c>
      <c r="BB1654" s="13">
        <f t="shared" si="2003"/>
        <v>7.1847349981663269E-6</v>
      </c>
      <c r="BC1654" s="13">
        <f t="shared" si="2004"/>
        <v>9.7021170273494988E-7</v>
      </c>
      <c r="BD1654" s="13">
        <f t="shared" si="2005"/>
        <v>1.8832854238307378E-5</v>
      </c>
      <c r="BE1654" s="13">
        <f t="shared" si="2006"/>
        <v>2.3896944403931641E-5</v>
      </c>
      <c r="BF1654" s="13">
        <f t="shared" si="2007"/>
        <v>1.5161375557269876E-5</v>
      </c>
      <c r="BG1654" s="13">
        <f t="shared" si="2008"/>
        <v>6.4127392161697356E-6</v>
      </c>
      <c r="BH1654" s="13">
        <f t="shared" si="2009"/>
        <v>2.0342757208571344E-6</v>
      </c>
      <c r="BI1654" s="13">
        <f t="shared" si="2010"/>
        <v>5.162571024917569E-7</v>
      </c>
      <c r="BJ1654" s="14">
        <f t="shared" si="2011"/>
        <v>0.50690247258291454</v>
      </c>
      <c r="BK1654" s="14">
        <f t="shared" si="2012"/>
        <v>0.29519496524264788</v>
      </c>
      <c r="BL1654" s="14">
        <f t="shared" si="2013"/>
        <v>0.1907636494293328</v>
      </c>
      <c r="BM1654" s="14">
        <f t="shared" si="2014"/>
        <v>0.30783645496987572</v>
      </c>
      <c r="BN1654" s="14">
        <f t="shared" si="2015"/>
        <v>0.69180663632363371</v>
      </c>
    </row>
    <row r="1655" spans="1:66" x14ac:dyDescent="0.25">
      <c r="A1655" t="s">
        <v>80</v>
      </c>
      <c r="B1655" t="s">
        <v>97</v>
      </c>
      <c r="C1655" t="s">
        <v>94</v>
      </c>
      <c r="D1655" s="7" t="s">
        <v>557</v>
      </c>
      <c r="E1655" s="10">
        <f>VLOOKUP(A1655,home!$A$2:$E$405,3,FALSE)</f>
        <v>1.2518</v>
      </c>
      <c r="F1655" s="10">
        <f>VLOOKUP(B1655,home!$B$2:$E$405,3,FALSE)</f>
        <v>1.042</v>
      </c>
      <c r="G1655" s="10">
        <f>VLOOKUP(C1655,away!$B$2:$E$405,4,FALSE)</f>
        <v>0.97250000000000003</v>
      </c>
      <c r="H1655" s="10">
        <f>VLOOKUP(A1655,away!$A$2:$E$405,3,FALSE)</f>
        <v>1.0562</v>
      </c>
      <c r="I1655" s="10">
        <f>VLOOKUP(C1655,away!$B$2:$E$405,3,FALSE)</f>
        <v>0.94679999999999997</v>
      </c>
      <c r="J1655" s="10">
        <f>VLOOKUP(B1655,home!$B$2:$E$405,4,FALSE)</f>
        <v>0.90559999999999996</v>
      </c>
      <c r="K1655" s="12">
        <f t="shared" si="1960"/>
        <v>1.268505271</v>
      </c>
      <c r="L1655" s="12">
        <f t="shared" si="1961"/>
        <v>0.90560920089599994</v>
      </c>
      <c r="M1655" s="13">
        <f t="shared" si="1962"/>
        <v>0.11370880144032003</v>
      </c>
      <c r="N1655" s="13">
        <f t="shared" si="1963"/>
        <v>0.14424021398613834</v>
      </c>
      <c r="O1655" s="13">
        <f t="shared" si="1964"/>
        <v>0.10297573680721014</v>
      </c>
      <c r="P1655" s="13">
        <f t="shared" si="1965"/>
        <v>0.13062526492505477</v>
      </c>
      <c r="Q1655" s="13">
        <f t="shared" si="1966"/>
        <v>9.1484735865792241E-2</v>
      </c>
      <c r="R1655" s="13">
        <f t="shared" si="1967"/>
        <v>4.6627887360827194E-2</v>
      </c>
      <c r="S1655" s="13">
        <f t="shared" si="1968"/>
        <v>3.7514597860079088E-2</v>
      </c>
      <c r="T1655" s="13">
        <f t="shared" si="1969"/>
        <v>8.2849418541601716E-2</v>
      </c>
      <c r="U1655" s="13">
        <f t="shared" si="1970"/>
        <v>5.9147720892803568E-2</v>
      </c>
      <c r="V1655" s="13">
        <f t="shared" si="1971"/>
        <v>4.7884051404974834E-3</v>
      </c>
      <c r="W1655" s="13">
        <f t="shared" si="1972"/>
        <v>3.868295655393339E-2</v>
      </c>
      <c r="X1655" s="13">
        <f t="shared" si="1973"/>
        <v>3.5031641373102294E-2</v>
      </c>
      <c r="Y1655" s="13">
        <f t="shared" si="1974"/>
        <v>1.5862488374985211E-2</v>
      </c>
      <c r="Z1655" s="13">
        <f t="shared" si="1975"/>
        <v>1.4075547937435807E-2</v>
      </c>
      <c r="AA1655" s="13">
        <f t="shared" si="1976"/>
        <v>1.78549067508505E-2</v>
      </c>
      <c r="AB1655" s="13">
        <f t="shared" si="1977"/>
        <v>1.1324521663333675E-2</v>
      </c>
      <c r="AC1655" s="13">
        <f t="shared" si="1978"/>
        <v>3.4379852423641532E-4</v>
      </c>
      <c r="AD1655" s="13">
        <f t="shared" si="1979"/>
        <v>1.2267383571632127E-2</v>
      </c>
      <c r="AE1655" s="13">
        <f t="shared" si="1980"/>
        <v>1.1109455433390487E-2</v>
      </c>
      <c r="AF1655" s="13">
        <f t="shared" si="1981"/>
        <v>5.0304125287112412E-3</v>
      </c>
      <c r="AG1655" s="13">
        <f t="shared" si="1982"/>
        <v>1.5185292901011384E-3</v>
      </c>
      <c r="AH1655" s="13">
        <f t="shared" si="1983"/>
        <v>3.1867364299486439E-3</v>
      </c>
      <c r="AI1655" s="13">
        <f t="shared" si="1984"/>
        <v>4.0423919586775768E-3</v>
      </c>
      <c r="AJ1655" s="13">
        <f t="shared" si="1985"/>
        <v>2.5638977535152609E-3</v>
      </c>
      <c r="AK1655" s="13">
        <f t="shared" si="1986"/>
        <v>1.0841059382130553E-3</v>
      </c>
      <c r="AL1655" s="13">
        <f t="shared" si="1987"/>
        <v>1.5797817843606407E-5</v>
      </c>
      <c r="AM1655" s="13">
        <f t="shared" si="1988"/>
        <v>3.1122481443988316E-3</v>
      </c>
      <c r="AN1655" s="13">
        <f t="shared" si="1989"/>
        <v>2.8184805550390845E-3</v>
      </c>
      <c r="AO1655" s="13">
        <f t="shared" si="1990"/>
        <v>1.2762209615949298E-3</v>
      </c>
      <c r="AP1655" s="13">
        <f t="shared" si="1991"/>
        <v>3.8525248173223645E-4</v>
      </c>
      <c r="AQ1655" s="13">
        <f t="shared" si="1992"/>
        <v>8.7222048031182817E-5</v>
      </c>
      <c r="AR1655" s="13">
        <f t="shared" si="1993"/>
        <v>5.7718756635839286E-4</v>
      </c>
      <c r="AS1655" s="13">
        <f t="shared" si="1994"/>
        <v>7.3216547028128365E-4</v>
      </c>
      <c r="AT1655" s="13">
        <f t="shared" si="1995"/>
        <v>4.6437787914800117E-4</v>
      </c>
      <c r="AU1655" s="13">
        <f t="shared" si="1996"/>
        <v>1.9635526247834678E-4</v>
      </c>
      <c r="AV1655" s="13">
        <f t="shared" si="1997"/>
        <v>6.2269421360592857E-5</v>
      </c>
      <c r="AW1655" s="13">
        <f t="shared" si="1998"/>
        <v>5.0411277533289394E-7</v>
      </c>
      <c r="AX1655" s="13">
        <f t="shared" si="1999"/>
        <v>6.5798386263831376E-4</v>
      </c>
      <c r="AY1655" s="13">
        <f t="shared" si="2000"/>
        <v>5.9587624004634658E-4</v>
      </c>
      <c r="AZ1655" s="13">
        <f t="shared" si="2001"/>
        <v>2.6981550279064253E-4</v>
      </c>
      <c r="BA1655" s="13">
        <f t="shared" si="2002"/>
        <v>8.1449133957195419E-5</v>
      </c>
      <c r="BB1655" s="13">
        <f t="shared" si="2003"/>
        <v>1.8440271279161742E-5</v>
      </c>
      <c r="BC1655" s="13">
        <f t="shared" si="2004"/>
        <v>3.3399358674854263E-6</v>
      </c>
      <c r="BD1655" s="13">
        <f t="shared" si="2005"/>
        <v>8.7117728456155138E-5</v>
      </c>
      <c r="BE1655" s="13">
        <f t="shared" si="2006"/>
        <v>1.1050929774417949E-4</v>
      </c>
      <c r="BF1655" s="13">
        <f t="shared" si="2007"/>
        <v>7.0090813341500068E-5</v>
      </c>
      <c r="BG1655" s="13">
        <f t="shared" si="2008"/>
        <v>2.9636855390789974E-5</v>
      </c>
      <c r="BH1655" s="13">
        <f t="shared" si="2009"/>
        <v>9.3986268197704646E-6</v>
      </c>
      <c r="BI1655" s="13">
        <f t="shared" si="2010"/>
        <v>2.3844415322081599E-6</v>
      </c>
      <c r="BJ1655" s="14">
        <f t="shared" si="2011"/>
        <v>0.4473835646567636</v>
      </c>
      <c r="BK1655" s="14">
        <f t="shared" si="2012"/>
        <v>0.28759254194807782</v>
      </c>
      <c r="BL1655" s="14">
        <f t="shared" si="2013"/>
        <v>0.25114939891829091</v>
      </c>
      <c r="BM1655" s="14">
        <f t="shared" si="2014"/>
        <v>0.36994304094795438</v>
      </c>
      <c r="BN1655" s="14">
        <f t="shared" si="2015"/>
        <v>0.6296626403853427</v>
      </c>
    </row>
    <row r="1656" spans="1:66" x14ac:dyDescent="0.25">
      <c r="A1656" t="s">
        <v>80</v>
      </c>
      <c r="B1656" t="s">
        <v>82</v>
      </c>
      <c r="C1656" t="s">
        <v>93</v>
      </c>
      <c r="D1656" s="7" t="s">
        <v>557</v>
      </c>
      <c r="E1656" s="10">
        <f>VLOOKUP(A1656,home!$A$2:$E$405,3,FALSE)</f>
        <v>1.2518</v>
      </c>
      <c r="F1656" s="10">
        <f>VLOOKUP(B1656,home!$B$2:$E$405,3,FALSE)</f>
        <v>0.62519999999999998</v>
      </c>
      <c r="G1656" s="10">
        <f>VLOOKUP(C1656,away!$B$2:$E$405,4,FALSE)</f>
        <v>0.72940000000000005</v>
      </c>
      <c r="H1656" s="10">
        <f>VLOOKUP(A1656,away!$A$2:$E$405,3,FALSE)</f>
        <v>1.0562</v>
      </c>
      <c r="I1656" s="10">
        <f>VLOOKUP(C1656,away!$B$2:$E$405,3,FALSE)</f>
        <v>0.65859999999999996</v>
      </c>
      <c r="J1656" s="10">
        <f>VLOOKUP(B1656,home!$B$2:$E$405,4,FALSE)</f>
        <v>1.5230999999999999</v>
      </c>
      <c r="K1656" s="12">
        <f t="shared" si="1960"/>
        <v>0.57084693758399996</v>
      </c>
      <c r="L1656" s="12">
        <f t="shared" si="1961"/>
        <v>1.0594886476919998</v>
      </c>
      <c r="M1656" s="13">
        <f t="shared" si="1962"/>
        <v>0.19586383407801264</v>
      </c>
      <c r="N1656" s="13">
        <f t="shared" si="1963"/>
        <v>0.11180826986689418</v>
      </c>
      <c r="O1656" s="13">
        <f t="shared" si="1964"/>
        <v>0.20751550869908383</v>
      </c>
      <c r="P1656" s="13">
        <f t="shared" si="1965"/>
        <v>0.11845959264205788</v>
      </c>
      <c r="Q1656" s="13">
        <f t="shared" si="1966"/>
        <v>3.1912704225040979E-2</v>
      </c>
      <c r="R1656" s="13">
        <f t="shared" si="1967"/>
        <v>0.10993016284335488</v>
      </c>
      <c r="S1656" s="13">
        <f t="shared" si="1968"/>
        <v>1.7911263652856245E-2</v>
      </c>
      <c r="T1656" s="13">
        <f t="shared" si="1969"/>
        <v>3.3811147843583439E-2</v>
      </c>
      <c r="U1656" s="13">
        <f t="shared" si="1970"/>
        <v>6.2753296807239539E-2</v>
      </c>
      <c r="V1656" s="13">
        <f t="shared" si="1971"/>
        <v>1.2036485596738889E-3</v>
      </c>
      <c r="W1656" s="13">
        <f t="shared" si="1972"/>
        <v>6.0724231589628745E-3</v>
      </c>
      <c r="X1656" s="13">
        <f t="shared" si="1973"/>
        <v>6.4336634009031571E-3</v>
      </c>
      <c r="Y1656" s="13">
        <f t="shared" si="1974"/>
        <v>3.4081966681641994E-3</v>
      </c>
      <c r="Z1656" s="13">
        <f t="shared" si="1975"/>
        <v>3.8823253190489126E-2</v>
      </c>
      <c r="AA1656" s="13">
        <f t="shared" si="1976"/>
        <v>2.2162135190838969E-2</v>
      </c>
      <c r="AB1656" s="13">
        <f t="shared" si="1977"/>
        <v>6.325593502006511E-3</v>
      </c>
      <c r="AC1656" s="13">
        <f t="shared" si="1978"/>
        <v>4.5498355635163317E-5</v>
      </c>
      <c r="AD1656" s="13">
        <f t="shared" si="1979"/>
        <v>8.6660604100202905E-4</v>
      </c>
      <c r="AE1656" s="13">
        <f t="shared" si="1980"/>
        <v>9.181592624629575E-4</v>
      </c>
      <c r="AF1656" s="13">
        <f t="shared" si="1981"/>
        <v>4.8638965767638134E-4</v>
      </c>
      <c r="AG1656" s="13">
        <f t="shared" si="1982"/>
        <v>1.7177477355430798E-4</v>
      </c>
      <c r="AH1656" s="13">
        <f t="shared" si="1983"/>
        <v>1.028319900544886E-2</v>
      </c>
      <c r="AI1656" s="13">
        <f t="shared" si="1984"/>
        <v>5.8701326608273149E-3</v>
      </c>
      <c r="AJ1656" s="13">
        <f t="shared" si="1985"/>
        <v>1.6754736263225448E-3</v>
      </c>
      <c r="AK1656" s="13">
        <f t="shared" si="1986"/>
        <v>3.1881299619632798E-4</v>
      </c>
      <c r="AL1656" s="13">
        <f t="shared" si="1987"/>
        <v>1.1007068660318785E-6</v>
      </c>
      <c r="AM1656" s="13">
        <f t="shared" si="1988"/>
        <v>9.8939880919560533E-5</v>
      </c>
      <c r="AN1656" s="13">
        <f t="shared" si="1989"/>
        <v>1.0482568063827269E-4</v>
      </c>
      <c r="AO1656" s="13">
        <f t="shared" si="1990"/>
        <v>5.5530809311418485E-5</v>
      </c>
      <c r="AP1656" s="13">
        <f t="shared" si="1991"/>
        <v>1.9611420687532359E-5</v>
      </c>
      <c r="AQ1656" s="13">
        <f t="shared" si="1992"/>
        <v>5.1945193958881421E-6</v>
      </c>
      <c r="AR1656" s="13">
        <f t="shared" si="1993"/>
        <v>2.1789865216461468E-3</v>
      </c>
      <c r="AS1656" s="13">
        <f t="shared" si="1994"/>
        <v>1.2438677829185148E-3</v>
      </c>
      <c r="AT1656" s="13">
        <f t="shared" si="1995"/>
        <v>3.550290573192169E-4</v>
      </c>
      <c r="AU1656" s="13">
        <f t="shared" si="1996"/>
        <v>6.7555750041336466E-5</v>
      </c>
      <c r="AV1656" s="13">
        <f t="shared" si="1997"/>
        <v>9.6409982568217746E-6</v>
      </c>
      <c r="AW1656" s="13">
        <f t="shared" si="1998"/>
        <v>1.8492054212366498E-8</v>
      </c>
      <c r="AX1656" s="13">
        <f t="shared" si="1999"/>
        <v>9.413254671309453E-6</v>
      </c>
      <c r="AY1656" s="13">
        <f t="shared" si="2000"/>
        <v>9.9732364620860526E-6</v>
      </c>
      <c r="AZ1656" s="13">
        <f t="shared" si="2001"/>
        <v>5.2832654061640482E-6</v>
      </c>
      <c r="BA1656" s="13">
        <f t="shared" si="2002"/>
        <v>1.8658532401915571E-6</v>
      </c>
      <c r="BB1656" s="13">
        <f t="shared" si="2003"/>
        <v>4.942125815605722E-7</v>
      </c>
      <c r="BC1656" s="13">
        <f t="shared" si="2004"/>
        <v>1.047225239419966E-7</v>
      </c>
      <c r="BD1656" s="13">
        <f t="shared" si="2005"/>
        <v>3.8476858052632819E-4</v>
      </c>
      <c r="BE1656" s="13">
        <f t="shared" si="2006"/>
        <v>2.196439658719971E-4</v>
      </c>
      <c r="BF1656" s="13">
        <f t="shared" si="2007"/>
        <v>6.269154263841707E-5</v>
      </c>
      <c r="BG1656" s="13">
        <f t="shared" si="2008"/>
        <v>1.1929091709185716E-5</v>
      </c>
      <c r="BH1656" s="13">
        <f t="shared" si="2009"/>
        <v>1.7024213675868375E-6</v>
      </c>
      <c r="BI1656" s="13">
        <f t="shared" si="2010"/>
        <v>1.9436440483290228E-7</v>
      </c>
      <c r="BJ1656" s="14">
        <f t="shared" si="2011"/>
        <v>0.19620057175408243</v>
      </c>
      <c r="BK1656" s="14">
        <f t="shared" si="2012"/>
        <v>0.33349491123156388</v>
      </c>
      <c r="BL1656" s="14">
        <f t="shared" si="2013"/>
        <v>0.43137032540801928</v>
      </c>
      <c r="BM1656" s="14">
        <f t="shared" si="2014"/>
        <v>0.2243890344853024</v>
      </c>
      <c r="BN1656" s="14">
        <f t="shared" si="2015"/>
        <v>0.77549007235444445</v>
      </c>
    </row>
    <row r="1657" spans="1:66" x14ac:dyDescent="0.25">
      <c r="A1657" t="s">
        <v>80</v>
      </c>
      <c r="B1657" t="s">
        <v>111</v>
      </c>
      <c r="C1657" t="s">
        <v>83</v>
      </c>
      <c r="D1657" s="7" t="s">
        <v>557</v>
      </c>
      <c r="E1657" s="10">
        <f>VLOOKUP(A1657,home!$A$2:$E$405,3,FALSE)</f>
        <v>1.2518</v>
      </c>
      <c r="F1657" s="10">
        <f>VLOOKUP(B1657,home!$B$2:$E$405,3,FALSE)</f>
        <v>0.96779999999999999</v>
      </c>
      <c r="G1657" s="10">
        <f>VLOOKUP(C1657,away!$B$2:$E$405,4,FALSE)</f>
        <v>0.90300000000000002</v>
      </c>
      <c r="H1657" s="10">
        <f>VLOOKUP(A1657,away!$A$2:$E$405,3,FALSE)</f>
        <v>1.0562</v>
      </c>
      <c r="I1657" s="10">
        <f>VLOOKUP(C1657,away!$B$2:$E$405,3,FALSE)</f>
        <v>1.1526000000000001</v>
      </c>
      <c r="J1657" s="10">
        <f>VLOOKUP(B1657,home!$B$2:$E$405,4,FALSE)</f>
        <v>0.61450000000000005</v>
      </c>
      <c r="K1657" s="12">
        <f t="shared" si="1960"/>
        <v>1.09397731212</v>
      </c>
      <c r="L1657" s="12">
        <f t="shared" si="1961"/>
        <v>0.74807762574000014</v>
      </c>
      <c r="M1657" s="13">
        <f t="shared" si="1962"/>
        <v>0.15849140126031341</v>
      </c>
      <c r="N1657" s="13">
        <f t="shared" si="1963"/>
        <v>0.17338599714489003</v>
      </c>
      <c r="O1657" s="13">
        <f t="shared" si="1964"/>
        <v>0.11856387115502091</v>
      </c>
      <c r="P1657" s="13">
        <f t="shared" si="1965"/>
        <v>0.12970618508071177</v>
      </c>
      <c r="Q1657" s="13">
        <f t="shared" si="1966"/>
        <v>9.4840173557906401E-2</v>
      </c>
      <c r="R1657" s="13">
        <f t="shared" si="1967"/>
        <v>4.4347489616095664E-2</v>
      </c>
      <c r="S1657" s="13">
        <f t="shared" si="1968"/>
        <v>2.65372353238266E-2</v>
      </c>
      <c r="T1657" s="13">
        <f t="shared" si="1969"/>
        <v>7.0947811859968166E-2</v>
      </c>
      <c r="U1657" s="13">
        <f t="shared" si="1970"/>
        <v>4.8515147489485939E-2</v>
      </c>
      <c r="V1657" s="13">
        <f t="shared" si="1971"/>
        <v>2.4130601471623824E-3</v>
      </c>
      <c r="W1657" s="13">
        <f t="shared" si="1972"/>
        <v>3.4584332716624248E-2</v>
      </c>
      <c r="X1657" s="13">
        <f t="shared" si="1973"/>
        <v>2.5871765506454477E-2</v>
      </c>
      <c r="Y1657" s="13">
        <f t="shared" si="1974"/>
        <v>9.6770444568852476E-3</v>
      </c>
      <c r="Z1657" s="13">
        <f t="shared" si="1975"/>
        <v>1.1058454913179389E-2</v>
      </c>
      <c r="AA1657" s="13">
        <f t="shared" si="1976"/>
        <v>1.2097698782120194E-2</v>
      </c>
      <c r="AB1657" s="13">
        <f t="shared" si="1977"/>
        <v>6.6173039982506243E-3</v>
      </c>
      <c r="AC1657" s="13">
        <f t="shared" si="1978"/>
        <v>1.2342500270119802E-4</v>
      </c>
      <c r="AD1657" s="13">
        <f t="shared" si="1979"/>
        <v>9.4586188366990922E-3</v>
      </c>
      <c r="AE1657" s="13">
        <f t="shared" si="1980"/>
        <v>7.0757811221374978E-3</v>
      </c>
      <c r="AF1657" s="13">
        <f t="shared" si="1981"/>
        <v>2.6466167710522664E-3</v>
      </c>
      <c r="AG1657" s="13">
        <f t="shared" si="1982"/>
        <v>6.5995826344414853E-4</v>
      </c>
      <c r="AH1657" s="13">
        <f t="shared" si="1983"/>
        <v>2.0681456739510187E-3</v>
      </c>
      <c r="AI1657" s="13">
        <f t="shared" si="1984"/>
        <v>2.2625044454615407E-3</v>
      </c>
      <c r="AJ1657" s="13">
        <f t="shared" si="1985"/>
        <v>1.2375642659527839E-3</v>
      </c>
      <c r="AK1657" s="13">
        <f t="shared" si="1986"/>
        <v>4.5128907641426251E-4</v>
      </c>
      <c r="AL1657" s="13">
        <f t="shared" si="1987"/>
        <v>4.040341902878395E-6</v>
      </c>
      <c r="AM1657" s="13">
        <f t="shared" si="1988"/>
        <v>2.0695028822679358E-3</v>
      </c>
      <c r="AN1657" s="13">
        <f t="shared" si="1989"/>
        <v>1.5481488026290841E-3</v>
      </c>
      <c r="AO1657" s="13">
        <f t="shared" si="1990"/>
        <v>5.7906774028149469E-4</v>
      </c>
      <c r="AP1657" s="13">
        <f t="shared" si="1991"/>
        <v>1.4439587343080255E-4</v>
      </c>
      <c r="AQ1657" s="13">
        <f t="shared" si="1992"/>
        <v>2.7004830540692079E-5</v>
      </c>
      <c r="AR1657" s="13">
        <f t="shared" si="1993"/>
        <v>3.0942670109074607E-4</v>
      </c>
      <c r="AS1657" s="13">
        <f t="shared" si="1994"/>
        <v>3.3850579075741307E-4</v>
      </c>
      <c r="AT1657" s="13">
        <f t="shared" si="1995"/>
        <v>1.8515882755492494E-4</v>
      </c>
      <c r="AU1657" s="13">
        <f t="shared" si="1996"/>
        <v>6.7519852161275804E-5</v>
      </c>
      <c r="AV1657" s="13">
        <f t="shared" si="1997"/>
        <v>1.8466296595533062E-5</v>
      </c>
      <c r="AW1657" s="13">
        <f t="shared" si="1998"/>
        <v>9.1848189042439091E-8</v>
      </c>
      <c r="AX1657" s="13">
        <f t="shared" si="1999"/>
        <v>3.7733153342801135E-4</v>
      </c>
      <c r="AY1657" s="13">
        <f t="shared" si="2000"/>
        <v>2.8227327764366022E-4</v>
      </c>
      <c r="AZ1657" s="13">
        <f t="shared" si="2001"/>
        <v>1.0558116167475859E-4</v>
      </c>
      <c r="BA1657" s="13">
        <f t="shared" si="2002"/>
        <v>2.6327634916174839E-5</v>
      </c>
      <c r="BB1657" s="13">
        <f t="shared" si="2003"/>
        <v>4.9237786548603992E-6</v>
      </c>
      <c r="BC1657" s="13">
        <f t="shared" si="2004"/>
        <v>7.3667372915945191E-7</v>
      </c>
      <c r="BD1657" s="13">
        <f t="shared" si="2005"/>
        <v>3.8579198648754331E-5</v>
      </c>
      <c r="BE1657" s="13">
        <f t="shared" si="2006"/>
        <v>4.2204768041507798E-5</v>
      </c>
      <c r="BF1657" s="13">
        <f t="shared" si="2007"/>
        <v>2.3085529350348389E-5</v>
      </c>
      <c r="BG1657" s="13">
        <f t="shared" si="2008"/>
        <v>8.4183484491871674E-6</v>
      </c>
      <c r="BH1657" s="13">
        <f t="shared" si="2009"/>
        <v>2.3023705522328363E-6</v>
      </c>
      <c r="BI1657" s="13">
        <f t="shared" si="2010"/>
        <v>5.0374822964718397E-7</v>
      </c>
      <c r="BJ1657" s="14">
        <f t="shared" si="2011"/>
        <v>0.43431339442525824</v>
      </c>
      <c r="BK1657" s="14">
        <f t="shared" si="2012"/>
        <v>0.31755762043426194</v>
      </c>
      <c r="BL1657" s="14">
        <f t="shared" si="2013"/>
        <v>0.23719518593418448</v>
      </c>
      <c r="BM1657" s="14">
        <f t="shared" si="2014"/>
        <v>0.28050735646249125</v>
      </c>
      <c r="BN1657" s="14">
        <f t="shared" si="2015"/>
        <v>0.71933511781493831</v>
      </c>
    </row>
    <row r="1658" spans="1:66" x14ac:dyDescent="0.25">
      <c r="A1658" t="s">
        <v>80</v>
      </c>
      <c r="B1658" t="s">
        <v>85</v>
      </c>
      <c r="C1658" t="s">
        <v>258</v>
      </c>
      <c r="D1658" s="7" t="s">
        <v>557</v>
      </c>
      <c r="E1658" s="10">
        <f>VLOOKUP(A1658,home!$A$2:$E$405,3,FALSE)</f>
        <v>1.2518</v>
      </c>
      <c r="F1658" s="10">
        <f>VLOOKUP(B1658,home!$B$2:$E$405,3,FALSE)</f>
        <v>1.3893</v>
      </c>
      <c r="G1658" s="10">
        <f>VLOOKUP(C1658,away!$B$2:$E$405,4,FALSE)</f>
        <v>1.4008</v>
      </c>
      <c r="H1658" s="10">
        <f>VLOOKUP(A1658,away!$A$2:$E$405,3,FALSE)</f>
        <v>1.0562</v>
      </c>
      <c r="I1658" s="10">
        <f>VLOOKUP(C1658,away!$B$2:$E$405,3,FALSE)</f>
        <v>0.31369999999999998</v>
      </c>
      <c r="J1658" s="10">
        <f>VLOOKUP(B1658,home!$B$2:$E$405,4,FALSE)</f>
        <v>0.98799999999999999</v>
      </c>
      <c r="K1658" s="12">
        <f t="shared" si="1960"/>
        <v>2.4361673365920002</v>
      </c>
      <c r="L1658" s="12">
        <f t="shared" si="1961"/>
        <v>0.32735398071999999</v>
      </c>
      <c r="M1658" s="13">
        <f t="shared" si="1962"/>
        <v>6.3069289898525491E-2</v>
      </c>
      <c r="N1658" s="13">
        <f t="shared" si="1963"/>
        <v>0.15364734399283961</v>
      </c>
      <c r="O1658" s="13">
        <f t="shared" si="1964"/>
        <v>2.0645983109466005E-2</v>
      </c>
      <c r="P1658" s="13">
        <f t="shared" si="1965"/>
        <v>5.0297069683111227E-2</v>
      </c>
      <c r="Q1658" s="13">
        <f t="shared" si="1966"/>
        <v>0.18715532039473548</v>
      </c>
      <c r="R1658" s="13">
        <f t="shared" si="1967"/>
        <v>3.3792723783807902E-3</v>
      </c>
      <c r="S1658" s="13">
        <f t="shared" si="1968"/>
        <v>1.0027840898391385E-2</v>
      </c>
      <c r="T1658" s="13">
        <f t="shared" si="1969"/>
        <v>6.1266039144143664E-2</v>
      </c>
      <c r="U1658" s="13">
        <f t="shared" si="1970"/>
        <v>8.2324729896588438E-3</v>
      </c>
      <c r="V1658" s="13">
        <f t="shared" si="1971"/>
        <v>8.88565951738768E-4</v>
      </c>
      <c r="W1658" s="13">
        <f t="shared" si="1972"/>
        <v>0.1519805594716884</v>
      </c>
      <c r="X1658" s="13">
        <f t="shared" si="1973"/>
        <v>4.9751441135109903E-2</v>
      </c>
      <c r="Y1658" s="13">
        <f t="shared" si="1974"/>
        <v>8.1431661510674904E-3</v>
      </c>
      <c r="Z1658" s="13">
        <f t="shared" si="1975"/>
        <v>3.687394216666979E-4</v>
      </c>
      <c r="AA1658" s="13">
        <f t="shared" si="1976"/>
        <v>8.9831093477823402E-4</v>
      </c>
      <c r="AB1658" s="13">
        <f t="shared" si="1977"/>
        <v>1.0942178787050805E-3</v>
      </c>
      <c r="AC1658" s="13">
        <f t="shared" si="1978"/>
        <v>4.4288852451557537E-5</v>
      </c>
      <c r="AD1658" s="13">
        <f t="shared" si="1979"/>
        <v>9.2562518695476312E-2</v>
      </c>
      <c r="AE1658" s="13">
        <f t="shared" si="1980"/>
        <v>3.0300708960433596E-2</v>
      </c>
      <c r="AF1658" s="13">
        <f t="shared" si="1981"/>
        <v>4.9595288484180549E-3</v>
      </c>
      <c r="AG1658" s="13">
        <f t="shared" si="1982"/>
        <v>5.4117383700844264E-4</v>
      </c>
      <c r="AH1658" s="13">
        <f t="shared" si="1983"/>
        <v>3.0177079382746046E-5</v>
      </c>
      <c r="AI1658" s="13">
        <f t="shared" si="1984"/>
        <v>7.3516415105989803E-5</v>
      </c>
      <c r="AJ1658" s="13">
        <f t="shared" si="1985"/>
        <v>8.954914459227555E-5</v>
      </c>
      <c r="AK1658" s="13">
        <f t="shared" si="1986"/>
        <v>7.2718900358485281E-5</v>
      </c>
      <c r="AL1658" s="13">
        <f t="shared" si="1987"/>
        <v>1.4127950395668551E-6</v>
      </c>
      <c r="AM1658" s="13">
        <f t="shared" si="1988"/>
        <v>4.5099556927721114E-2</v>
      </c>
      <c r="AN1658" s="13">
        <f t="shared" si="1989"/>
        <v>1.476351948899776E-2</v>
      </c>
      <c r="AO1658" s="13">
        <f t="shared" si="1990"/>
        <v>2.4164484370803583E-3</v>
      </c>
      <c r="AP1658" s="13">
        <f t="shared" si="1991"/>
        <v>2.6367800502762593E-4</v>
      </c>
      <c r="AQ1658" s="13">
        <f t="shared" si="1992"/>
        <v>2.1579011143525381E-5</v>
      </c>
      <c r="AR1658" s="13">
        <f t="shared" si="1993"/>
        <v>1.9757174124890726E-6</v>
      </c>
      <c r="AS1658" s="13">
        <f t="shared" si="1994"/>
        <v>4.8131782266419421E-6</v>
      </c>
      <c r="AT1658" s="13">
        <f t="shared" si="1995"/>
        <v>5.8628537904704545E-6</v>
      </c>
      <c r="AU1658" s="13">
        <f t="shared" si="1996"/>
        <v>4.7609643011862395E-6</v>
      </c>
      <c r="AV1658" s="13">
        <f t="shared" si="1997"/>
        <v>2.8996264303076192E-6</v>
      </c>
      <c r="AW1658" s="13">
        <f t="shared" si="1998"/>
        <v>3.1296905826106401E-8</v>
      </c>
      <c r="AX1658" s="13">
        <f t="shared" si="1999"/>
        <v>1.8311677913680952E-2</v>
      </c>
      <c r="AY1658" s="13">
        <f t="shared" si="2000"/>
        <v>5.9944006587059643E-3</v>
      </c>
      <c r="AZ1658" s="13">
        <f t="shared" si="2001"/>
        <v>9.8114545882899379E-4</v>
      </c>
      <c r="BA1658" s="13">
        <f t="shared" si="2002"/>
        <v>1.0706062387100733E-4</v>
      </c>
      <c r="BB1658" s="13">
        <f t="shared" si="2003"/>
        <v>8.761680350635226E-6</v>
      </c>
      <c r="BC1658" s="13">
        <f t="shared" si="2004"/>
        <v>5.736341881153296E-7</v>
      </c>
      <c r="BD1658" s="13">
        <f t="shared" si="2005"/>
        <v>1.0779315995935265E-7</v>
      </c>
      <c r="BE1658" s="13">
        <f t="shared" si="2006"/>
        <v>2.6260217540101159E-7</v>
      </c>
      <c r="BF1658" s="13">
        <f t="shared" si="2007"/>
        <v>3.1987142111497391E-7</v>
      </c>
      <c r="BG1658" s="13">
        <f t="shared" si="2008"/>
        <v>2.597534360098547E-7</v>
      </c>
      <c r="BH1658" s="13">
        <f t="shared" si="2009"/>
        <v>1.5820070909368709E-7</v>
      </c>
      <c r="BI1658" s="13">
        <f t="shared" si="2010"/>
        <v>7.7080680023946632E-8</v>
      </c>
      <c r="BJ1658" s="14">
        <f t="shared" si="2011"/>
        <v>0.82827620247051703</v>
      </c>
      <c r="BK1658" s="14">
        <f t="shared" si="2012"/>
        <v>0.13032286873796395</v>
      </c>
      <c r="BL1658" s="14">
        <f t="shared" si="2013"/>
        <v>3.4537716472171159E-2</v>
      </c>
      <c r="BM1658" s="14">
        <f t="shared" si="2014"/>
        <v>0.50931687828346006</v>
      </c>
      <c r="BN1658" s="14">
        <f t="shared" si="2015"/>
        <v>0.47819427945705861</v>
      </c>
    </row>
    <row r="1659" spans="1:66" x14ac:dyDescent="0.25">
      <c r="A1659" t="s">
        <v>80</v>
      </c>
      <c r="B1659" t="s">
        <v>89</v>
      </c>
      <c r="C1659" t="s">
        <v>412</v>
      </c>
      <c r="D1659" s="7" t="s">
        <v>557</v>
      </c>
      <c r="E1659" s="10">
        <f>VLOOKUP(A1659,home!$A$2:$E$405,3,FALSE)</f>
        <v>1.2518</v>
      </c>
      <c r="F1659" s="10">
        <f>VLOOKUP(B1659,home!$B$2:$E$405,3,FALSE)</f>
        <v>1.2850999999999999</v>
      </c>
      <c r="G1659" s="10">
        <f>VLOOKUP(C1659,away!$B$2:$E$405,4,FALSE)</f>
        <v>0.93779999999999997</v>
      </c>
      <c r="H1659" s="10">
        <f>VLOOKUP(A1659,away!$A$2:$E$405,3,FALSE)</f>
        <v>1.0562</v>
      </c>
      <c r="I1659" s="10">
        <f>VLOOKUP(C1659,away!$B$2:$E$405,3,FALSE)</f>
        <v>1.0290999999999999</v>
      </c>
      <c r="J1659" s="10">
        <f>VLOOKUP(B1659,home!$B$2:$E$405,4,FALSE)</f>
        <v>1.0703</v>
      </c>
      <c r="K1659" s="12">
        <f t="shared" si="1960"/>
        <v>1.5086277752039998</v>
      </c>
      <c r="L1659" s="12">
        <f t="shared" si="1961"/>
        <v>1.1633469800259999</v>
      </c>
      <c r="M1659" s="13">
        <f t="shared" si="1962"/>
        <v>6.9115604056392138E-2</v>
      </c>
      <c r="N1659" s="13">
        <f t="shared" si="1963"/>
        <v>0.10426971997947543</v>
      </c>
      <c r="O1659" s="13">
        <f t="shared" si="1964"/>
        <v>8.0405429251676555E-2</v>
      </c>
      <c r="P1659" s="13">
        <f t="shared" si="1965"/>
        <v>0.12130186384627942</v>
      </c>
      <c r="Q1659" s="13">
        <f t="shared" si="1966"/>
        <v>7.8652097836890048E-2</v>
      </c>
      <c r="R1659" s="13">
        <f t="shared" si="1967"/>
        <v>4.6769706648816071E-2</v>
      </c>
      <c r="S1659" s="13">
        <f t="shared" si="1968"/>
        <v>5.3222938486423024E-2</v>
      </c>
      <c r="T1659" s="13">
        <f t="shared" si="1969"/>
        <v>9.1499680491255522E-2</v>
      </c>
      <c r="U1659" s="13">
        <f t="shared" si="1970"/>
        <v>7.0558078488547116E-2</v>
      </c>
      <c r="V1659" s="13">
        <f t="shared" si="1971"/>
        <v>1.0378813432172812E-2</v>
      </c>
      <c r="W1659" s="13">
        <f t="shared" si="1972"/>
        <v>3.9552246458264904E-2</v>
      </c>
      <c r="X1659" s="13">
        <f t="shared" si="1973"/>
        <v>4.6012986470466526E-2</v>
      </c>
      <c r="Y1659" s="13">
        <f t="shared" si="1974"/>
        <v>2.6764534426197223E-2</v>
      </c>
      <c r="Z1659" s="13">
        <f t="shared" si="1975"/>
        <v>1.8136465662200695E-2</v>
      </c>
      <c r="AA1659" s="13">
        <f t="shared" si="1976"/>
        <v>2.7361175842029573E-2</v>
      </c>
      <c r="AB1659" s="13">
        <f t="shared" si="1977"/>
        <v>2.0638914918763251E-2</v>
      </c>
      <c r="AC1659" s="13">
        <f t="shared" si="1978"/>
        <v>1.1384634401879756E-3</v>
      </c>
      <c r="AD1659" s="13">
        <f t="shared" si="1979"/>
        <v>1.491740439466312E-2</v>
      </c>
      <c r="AE1659" s="13">
        <f t="shared" si="1980"/>
        <v>1.7354117352357923E-2</v>
      </c>
      <c r="AF1659" s="13">
        <f t="shared" si="1981"/>
        <v>1.0094430006441198E-2</v>
      </c>
      <c r="AG1659" s="13">
        <f t="shared" si="1982"/>
        <v>3.9144415543590659E-3</v>
      </c>
      <c r="AH1659" s="13">
        <f t="shared" si="1983"/>
        <v>5.2747506391166085E-3</v>
      </c>
      <c r="AI1659" s="13">
        <f t="shared" si="1984"/>
        <v>7.9576353214463654E-3</v>
      </c>
      <c r="AJ1659" s="13">
        <f t="shared" si="1985"/>
        <v>6.0025548354391989E-3</v>
      </c>
      <c r="AK1659" s="13">
        <f t="shared" si="1986"/>
        <v>3.0185403156428822E-3</v>
      </c>
      <c r="AL1659" s="13">
        <f t="shared" si="1987"/>
        <v>7.9922754984806631E-5</v>
      </c>
      <c r="AM1659" s="13">
        <f t="shared" si="1988"/>
        <v>4.5009621207477936E-3</v>
      </c>
      <c r="AN1659" s="13">
        <f t="shared" si="1989"/>
        <v>5.2361806903833659E-3</v>
      </c>
      <c r="AO1659" s="13">
        <f t="shared" si="1990"/>
        <v>3.0457474965139733E-3</v>
      </c>
      <c r="AP1659" s="13">
        <f t="shared" si="1991"/>
        <v>1.1810870506637596E-3</v>
      </c>
      <c r="AQ1659" s="13">
        <f t="shared" si="1992"/>
        <v>3.435035133843751E-4</v>
      </c>
      <c r="AR1659" s="13">
        <f t="shared" si="1993"/>
        <v>1.2272730452813031E-3</v>
      </c>
      <c r="AS1659" s="13">
        <f t="shared" si="1994"/>
        <v>1.85149820387057E-3</v>
      </c>
      <c r="AT1659" s="13">
        <f t="shared" si="1995"/>
        <v>1.3966108080497299E-3</v>
      </c>
      <c r="AU1659" s="13">
        <f t="shared" si="1996"/>
        <v>7.0232195205797467E-4</v>
      </c>
      <c r="AV1659" s="13">
        <f t="shared" si="1997"/>
        <v>2.6488560100253823E-4</v>
      </c>
      <c r="AW1659" s="13">
        <f t="shared" si="1998"/>
        <v>3.8963621070272706E-6</v>
      </c>
      <c r="AX1659" s="13">
        <f t="shared" si="1999"/>
        <v>1.1317127450835372E-3</v>
      </c>
      <c r="AY1659" s="13">
        <f t="shared" si="2000"/>
        <v>1.3165746042498672E-3</v>
      </c>
      <c r="AZ1659" s="13">
        <f t="shared" si="2001"/>
        <v>7.6581654491650482E-4</v>
      </c>
      <c r="BA1659" s="13">
        <f t="shared" si="2002"/>
        <v>2.96970121594187E-4</v>
      </c>
      <c r="BB1659" s="13">
        <f t="shared" si="2003"/>
        <v>8.6369823528637888E-5</v>
      </c>
      <c r="BC1659" s="13">
        <f t="shared" si="2004"/>
        <v>2.0095614673483875E-5</v>
      </c>
      <c r="BD1659" s="13">
        <f t="shared" si="2005"/>
        <v>2.3795739848255258E-4</v>
      </c>
      <c r="BE1659" s="13">
        <f t="shared" si="2006"/>
        <v>3.5898914066606494E-4</v>
      </c>
      <c r="BF1659" s="13">
        <f t="shared" si="2007"/>
        <v>2.7079049430272069E-4</v>
      </c>
      <c r="BG1659" s="13">
        <f t="shared" si="2008"/>
        <v>1.3617402032210159E-4</v>
      </c>
      <c r="BH1659" s="13">
        <f t="shared" si="2009"/>
        <v>5.135897732977911E-5</v>
      </c>
      <c r="BI1659" s="13">
        <f t="shared" si="2010"/>
        <v>1.5496315941155445E-5</v>
      </c>
      <c r="BJ1659" s="14">
        <f t="shared" si="2011"/>
        <v>0.45095667929611044</v>
      </c>
      <c r="BK1659" s="14">
        <f t="shared" si="2012"/>
        <v>0.25655418062069008</v>
      </c>
      <c r="BL1659" s="14">
        <f t="shared" si="2013"/>
        <v>0.2745001422187841</v>
      </c>
      <c r="BM1659" s="14">
        <f t="shared" si="2014"/>
        <v>0.49832036793611284</v>
      </c>
      <c r="BN1659" s="14">
        <f t="shared" si="2015"/>
        <v>0.50051442161952964</v>
      </c>
    </row>
    <row r="1660" spans="1:66" x14ac:dyDescent="0.25">
      <c r="A1660" t="s">
        <v>80</v>
      </c>
      <c r="B1660" t="s">
        <v>91</v>
      </c>
      <c r="C1660" t="s">
        <v>98</v>
      </c>
      <c r="D1660" s="7" t="s">
        <v>557</v>
      </c>
      <c r="E1660" s="10">
        <f>VLOOKUP(A1660,home!$A$2:$E$405,3,FALSE)</f>
        <v>1.2518</v>
      </c>
      <c r="F1660" s="10">
        <f>VLOOKUP(B1660,home!$B$2:$E$405,3,FALSE)</f>
        <v>0.69469999999999998</v>
      </c>
      <c r="G1660" s="10">
        <f>VLOOKUP(C1660,away!$B$2:$E$405,4,FALSE)</f>
        <v>0.79879999999999995</v>
      </c>
      <c r="H1660" s="10">
        <f>VLOOKUP(A1660,away!$A$2:$E$405,3,FALSE)</f>
        <v>1.0562</v>
      </c>
      <c r="I1660" s="10">
        <f>VLOOKUP(C1660,away!$B$2:$E$405,3,FALSE)</f>
        <v>1.1938</v>
      </c>
      <c r="J1660" s="10">
        <f>VLOOKUP(B1660,home!$B$2:$E$405,4,FALSE)</f>
        <v>1.0703</v>
      </c>
      <c r="K1660" s="12">
        <f t="shared" si="1960"/>
        <v>0.6946568174479999</v>
      </c>
      <c r="L1660" s="12">
        <f t="shared" si="1961"/>
        <v>1.349532236668</v>
      </c>
      <c r="M1660" s="13">
        <f t="shared" si="1962"/>
        <v>0.12948515286376247</v>
      </c>
      <c r="N1660" s="13">
        <f t="shared" si="1963"/>
        <v>8.9947744195108981E-2</v>
      </c>
      <c r="O1660" s="13">
        <f t="shared" si="1964"/>
        <v>0.17474438795953123</v>
      </c>
      <c r="P1660" s="13">
        <f t="shared" si="1965"/>
        <v>0.12138738040686653</v>
      </c>
      <c r="Q1660" s="13">
        <f t="shared" si="1966"/>
        <v>3.1241406859600605E-2</v>
      </c>
      <c r="R1660" s="13">
        <f t="shared" si="1967"/>
        <v>0.11791159236410349</v>
      </c>
      <c r="S1660" s="13">
        <f t="shared" si="1968"/>
        <v>2.8449007079492394E-2</v>
      </c>
      <c r="T1660" s="13">
        <f t="shared" si="1969"/>
        <v>4.2161285675891801E-2</v>
      </c>
      <c r="U1660" s="13">
        <f t="shared" si="1970"/>
        <v>8.1908091491874002E-2</v>
      </c>
      <c r="V1660" s="13">
        <f t="shared" si="1971"/>
        <v>2.9633173878582039E-3</v>
      </c>
      <c r="W1660" s="13">
        <f t="shared" si="1972"/>
        <v>7.2340187538960897E-3</v>
      </c>
      <c r="X1660" s="13">
        <f t="shared" si="1973"/>
        <v>9.7625415090436488E-3</v>
      </c>
      <c r="Y1660" s="13">
        <f t="shared" si="1974"/>
        <v>6.5874322391319346E-3</v>
      </c>
      <c r="Z1660" s="13">
        <f t="shared" si="1975"/>
        <v>5.3041831657404684E-2</v>
      </c>
      <c r="AA1660" s="13">
        <f t="shared" si="1976"/>
        <v>3.6845869970745293E-2</v>
      </c>
      <c r="AB1660" s="13">
        <f t="shared" si="1977"/>
        <v>1.2797617384990379E-2</v>
      </c>
      <c r="AC1660" s="13">
        <f t="shared" si="1978"/>
        <v>1.7362479745298168E-4</v>
      </c>
      <c r="AD1660" s="13">
        <f t="shared" si="1979"/>
        <v>1.256290111235151E-3</v>
      </c>
      <c r="AE1660" s="13">
        <f t="shared" si="1980"/>
        <v>1.6954040037190637E-3</v>
      </c>
      <c r="AF1660" s="13">
        <f t="shared" si="1981"/>
        <v>1.1440011785974354E-3</v>
      </c>
      <c r="AG1660" s="13">
        <f t="shared" si="1982"/>
        <v>5.1462215643447503E-4</v>
      </c>
      <c r="AH1660" s="13">
        <f t="shared" si="1983"/>
        <v>1.7895415428396223E-2</v>
      </c>
      <c r="AI1660" s="13">
        <f t="shared" si="1984"/>
        <v>1.2431172328399553E-2</v>
      </c>
      <c r="AJ1660" s="13">
        <f t="shared" si="1985"/>
        <v>4.3176993033968384E-3</v>
      </c>
      <c r="AK1660" s="13">
        <f t="shared" si="1986"/>
        <v>9.9977308559836458E-4</v>
      </c>
      <c r="AL1660" s="13">
        <f t="shared" si="1987"/>
        <v>6.5106643874962756E-6</v>
      </c>
      <c r="AM1660" s="13">
        <f t="shared" si="1988"/>
        <v>1.7453809809240081E-4</v>
      </c>
      <c r="AN1660" s="13">
        <f t="shared" si="1989"/>
        <v>2.3554478990241645E-4</v>
      </c>
      <c r="AO1660" s="13">
        <f t="shared" si="1990"/>
        <v>1.5893764357625116E-4</v>
      </c>
      <c r="AP1660" s="13">
        <f t="shared" si="1991"/>
        <v>7.1497157875399857E-5</v>
      </c>
      <c r="AQ1660" s="13">
        <f t="shared" si="1992"/>
        <v>2.4121929845748381E-5</v>
      </c>
      <c r="AR1660" s="13">
        <f t="shared" si="1993"/>
        <v>4.8300880018373156E-3</v>
      </c>
      <c r="AS1660" s="13">
        <f t="shared" si="1994"/>
        <v>3.3552535593500779E-3</v>
      </c>
      <c r="AT1660" s="13">
        <f t="shared" si="1995"/>
        <v>1.1653748796345996E-3</v>
      </c>
      <c r="AU1660" s="13">
        <f t="shared" si="1996"/>
        <v>2.6984520167360561E-4</v>
      </c>
      <c r="AV1660" s="13">
        <f t="shared" si="1997"/>
        <v>4.6862452249550146E-5</v>
      </c>
      <c r="AW1660" s="13">
        <f t="shared" si="1998"/>
        <v>1.6954163753472822E-7</v>
      </c>
      <c r="AX1660" s="13">
        <f t="shared" si="1999"/>
        <v>2.0207346624048977E-5</v>
      </c>
      <c r="AY1660" s="13">
        <f t="shared" si="2000"/>
        <v>2.7270465686678375E-5</v>
      </c>
      <c r="AZ1660" s="13">
        <f t="shared" si="2001"/>
        <v>1.840118627656051E-5</v>
      </c>
      <c r="BA1660" s="13">
        <f t="shared" si="2002"/>
        <v>8.2776646910504039E-6</v>
      </c>
      <c r="BB1660" s="13">
        <f t="shared" si="2003"/>
        <v>2.7927438362252465E-6</v>
      </c>
      <c r="BC1660" s="13">
        <f t="shared" si="2004"/>
        <v>7.5377956714836511E-7</v>
      </c>
      <c r="BD1660" s="13">
        <f t="shared" si="2005"/>
        <v>1.0863932440704632E-3</v>
      </c>
      <c r="BE1660" s="13">
        <f t="shared" si="2006"/>
        <v>7.5467047342299594E-4</v>
      </c>
      <c r="BF1660" s="13">
        <f t="shared" si="2007"/>
        <v>2.6211849464499688E-4</v>
      </c>
      <c r="BG1660" s="13">
        <f t="shared" si="2008"/>
        <v>6.069413309478471E-5</v>
      </c>
      <c r="BH1660" s="13">
        <f t="shared" si="2009"/>
        <v>1.0540398333347119E-5</v>
      </c>
      <c r="BI1660" s="13">
        <f t="shared" si="2010"/>
        <v>1.4643919121754229E-6</v>
      </c>
      <c r="BJ1660" s="14">
        <f t="shared" si="2011"/>
        <v>0.19228708948863316</v>
      </c>
      <c r="BK1660" s="14">
        <f t="shared" si="2012"/>
        <v>0.28249226366550673</v>
      </c>
      <c r="BL1660" s="14">
        <f t="shared" si="2013"/>
        <v>0.4716949245472592</v>
      </c>
      <c r="BM1660" s="14">
        <f t="shared" si="2014"/>
        <v>0.33477134378578133</v>
      </c>
      <c r="BN1660" s="14">
        <f t="shared" si="2015"/>
        <v>0.66471766464897342</v>
      </c>
    </row>
    <row r="1661" spans="1:66" x14ac:dyDescent="0.25">
      <c r="A1661" t="s">
        <v>80</v>
      </c>
      <c r="B1661" t="s">
        <v>110</v>
      </c>
      <c r="C1661" t="s">
        <v>81</v>
      </c>
      <c r="D1661" s="7" t="s">
        <v>557</v>
      </c>
      <c r="E1661" s="10">
        <f>VLOOKUP(A1661,home!$A$2:$E$405,3,FALSE)</f>
        <v>1.2518</v>
      </c>
      <c r="F1661" s="10">
        <f>VLOOKUP(B1661,home!$B$2:$E$405,3,FALSE)</f>
        <v>1.0323</v>
      </c>
      <c r="G1661" s="10">
        <f>VLOOKUP(C1661,away!$B$2:$E$405,4,FALSE)</f>
        <v>0.97250000000000003</v>
      </c>
      <c r="H1661" s="10">
        <f>VLOOKUP(A1661,away!$A$2:$E$405,3,FALSE)</f>
        <v>1.0562</v>
      </c>
      <c r="I1661" s="10">
        <f>VLOOKUP(C1661,away!$B$2:$E$405,3,FALSE)</f>
        <v>1.0290999999999999</v>
      </c>
      <c r="J1661" s="10">
        <f>VLOOKUP(B1661,home!$B$2:$E$405,4,FALSE)</f>
        <v>0.47789999999999999</v>
      </c>
      <c r="K1661" s="12">
        <f t="shared" si="1960"/>
        <v>1.2566967286500001</v>
      </c>
      <c r="L1661" s="12">
        <f t="shared" si="1961"/>
        <v>0.51944643721799988</v>
      </c>
      <c r="M1661" s="13">
        <f t="shared" si="1962"/>
        <v>0.16928981250550007</v>
      </c>
      <c r="N1661" s="13">
        <f t="shared" si="1963"/>
        <v>0.21274595356943382</v>
      </c>
      <c r="O1661" s="13">
        <f t="shared" si="1964"/>
        <v>8.7936989963285209E-2</v>
      </c>
      <c r="P1661" s="13">
        <f t="shared" si="1965"/>
        <v>0.11051012761418842</v>
      </c>
      <c r="Q1661" s="13">
        <f t="shared" si="1966"/>
        <v>0.13367857194211619</v>
      </c>
      <c r="R1661" s="13">
        <f t="shared" si="1967"/>
        <v>2.2839278068051756E-2</v>
      </c>
      <c r="S1661" s="13">
        <f t="shared" si="1968"/>
        <v>1.8034883677521114E-2</v>
      </c>
      <c r="T1661" s="13">
        <f t="shared" si="1969"/>
        <v>6.9438857927722336E-2</v>
      </c>
      <c r="U1661" s="13">
        <f t="shared" si="1970"/>
        <v>2.8702046032848337E-2</v>
      </c>
      <c r="V1661" s="13">
        <f t="shared" si="1971"/>
        <v>1.308103454341813E-3</v>
      </c>
      <c r="W1661" s="13">
        <f t="shared" si="1972"/>
        <v>5.5997808016753699E-2</v>
      </c>
      <c r="X1661" s="13">
        <f t="shared" si="1973"/>
        <v>2.9087861866320262E-2</v>
      </c>
      <c r="Y1661" s="13">
        <f t="shared" si="1974"/>
        <v>7.5547931063746883E-3</v>
      </c>
      <c r="Z1661" s="13">
        <f t="shared" si="1975"/>
        <v>3.954593873693563E-3</v>
      </c>
      <c r="AA1661" s="13">
        <f t="shared" si="1976"/>
        <v>4.969725184210033E-3</v>
      </c>
      <c r="AB1661" s="13">
        <f t="shared" si="1977"/>
        <v>3.1227186906431347E-3</v>
      </c>
      <c r="AC1661" s="13">
        <f t="shared" si="1978"/>
        <v>5.3369528536742994E-5</v>
      </c>
      <c r="AD1661" s="13">
        <f t="shared" si="1979"/>
        <v>1.759306553655629E-2</v>
      </c>
      <c r="AE1661" s="13">
        <f t="shared" si="1980"/>
        <v>9.1386552127069448E-3</v>
      </c>
      <c r="AF1661" s="13">
        <f t="shared" si="1981"/>
        <v>2.3735209456021622E-3</v>
      </c>
      <c r="AG1661" s="13">
        <f t="shared" si="1982"/>
        <v>4.1097233295178047E-4</v>
      </c>
      <c r="AH1661" s="13">
        <f t="shared" si="1983"/>
        <v>5.1354992458356257E-4</v>
      </c>
      <c r="AI1661" s="13">
        <f t="shared" si="1984"/>
        <v>6.4537651022261743E-4</v>
      </c>
      <c r="AJ1661" s="13">
        <f t="shared" si="1985"/>
        <v>4.0552127457215846E-4</v>
      </c>
      <c r="AK1661" s="13">
        <f t="shared" si="1986"/>
        <v>1.6987241971760331E-4</v>
      </c>
      <c r="AL1661" s="13">
        <f t="shared" si="1987"/>
        <v>1.3935566049759603E-6</v>
      </c>
      <c r="AM1661" s="13">
        <f t="shared" si="1988"/>
        <v>4.4218295813430687E-3</v>
      </c>
      <c r="AN1661" s="13">
        <f t="shared" si="1989"/>
        <v>2.2969036220138171E-3</v>
      </c>
      <c r="AO1661" s="13">
        <f t="shared" si="1990"/>
        <v>5.9655920154409823E-4</v>
      </c>
      <c r="AP1661" s="13">
        <f t="shared" si="1991"/>
        <v>1.032935172772322E-4</v>
      </c>
      <c r="AQ1661" s="13">
        <f t="shared" si="1992"/>
        <v>1.3413862384343546E-5</v>
      </c>
      <c r="AR1661" s="13">
        <f t="shared" si="1993"/>
        <v>5.3352335731700836E-5</v>
      </c>
      <c r="AS1661" s="13">
        <f t="shared" si="1994"/>
        <v>6.7047705779864954E-5</v>
      </c>
      <c r="AT1661" s="13">
        <f t="shared" si="1995"/>
        <v>4.2129316258522011E-5</v>
      </c>
      <c r="AU1661" s="13">
        <f t="shared" si="1996"/>
        <v>1.7647924640781956E-5</v>
      </c>
      <c r="AV1661" s="13">
        <f t="shared" si="1997"/>
        <v>5.5445222908831057E-6</v>
      </c>
      <c r="AW1661" s="13">
        <f t="shared" si="1998"/>
        <v>2.52693092091024E-8</v>
      </c>
      <c r="AX1661" s="13">
        <f t="shared" si="1999"/>
        <v>9.2614979492027091E-4</v>
      </c>
      <c r="AY1661" s="13">
        <f t="shared" si="2000"/>
        <v>4.8108521130151596E-4</v>
      </c>
      <c r="AZ1661" s="13">
        <f t="shared" si="2001"/>
        <v>1.2494899950442052E-4</v>
      </c>
      <c r="BA1661" s="13">
        <f t="shared" si="2002"/>
        <v>2.1634770875508297E-5</v>
      </c>
      <c r="BB1661" s="13">
        <f t="shared" si="2003"/>
        <v>2.8095261628276331E-6</v>
      </c>
      <c r="BC1661" s="13">
        <f t="shared" si="2004"/>
        <v>2.9187967111031452E-7</v>
      </c>
      <c r="BD1661" s="13">
        <f t="shared" si="2005"/>
        <v>4.6189467855150974E-6</v>
      </c>
      <c r="BE1661" s="13">
        <f t="shared" si="2006"/>
        <v>5.8046153151652562E-6</v>
      </c>
      <c r="BF1661" s="13">
        <f t="shared" si="2007"/>
        <v>3.6473205388199346E-6</v>
      </c>
      <c r="BG1661" s="13">
        <f t="shared" si="2008"/>
        <v>1.5278585964909892E-6</v>
      </c>
      <c r="BH1661" s="13">
        <f t="shared" si="2009"/>
        <v>4.8001372501250187E-7</v>
      </c>
      <c r="BI1661" s="13">
        <f t="shared" si="2010"/>
        <v>1.2064633558606234E-7</v>
      </c>
      <c r="BJ1661" s="14">
        <f t="shared" si="2011"/>
        <v>0.54700898042353618</v>
      </c>
      <c r="BK1661" s="14">
        <f t="shared" si="2012"/>
        <v>0.29967877554799466</v>
      </c>
      <c r="BL1661" s="14">
        <f t="shared" si="2013"/>
        <v>0.14950699927413277</v>
      </c>
      <c r="BM1661" s="14">
        <f t="shared" si="2014"/>
        <v>0.26266755551478965</v>
      </c>
      <c r="BN1661" s="14">
        <f t="shared" si="2015"/>
        <v>0.73700073366257546</v>
      </c>
    </row>
    <row r="1662" spans="1:66" x14ac:dyDescent="0.25">
      <c r="A1662" t="s">
        <v>80</v>
      </c>
      <c r="B1662" t="s">
        <v>86</v>
      </c>
      <c r="C1662" t="s">
        <v>96</v>
      </c>
      <c r="D1662" s="7" t="s">
        <v>557</v>
      </c>
      <c r="E1662" s="10">
        <f>VLOOKUP(A1662,home!$A$2:$E$405,3,FALSE)</f>
        <v>1.2518</v>
      </c>
      <c r="F1662" s="10">
        <f>VLOOKUP(B1662,home!$B$2:$E$405,3,FALSE)</f>
        <v>0.86829999999999996</v>
      </c>
      <c r="G1662" s="10">
        <f>VLOOKUP(C1662,away!$B$2:$E$405,4,FALSE)</f>
        <v>1.6672</v>
      </c>
      <c r="H1662" s="10">
        <f>VLOOKUP(A1662,away!$A$2:$E$405,3,FALSE)</f>
        <v>1.0562</v>
      </c>
      <c r="I1662" s="10">
        <f>VLOOKUP(C1662,away!$B$2:$E$405,3,FALSE)</f>
        <v>0.90559999999999996</v>
      </c>
      <c r="J1662" s="10">
        <f>VLOOKUP(B1662,home!$B$2:$E$405,4,FALSE)</f>
        <v>0.94679999999999997</v>
      </c>
      <c r="K1662" s="12">
        <f t="shared" si="1960"/>
        <v>1.8121429335679997</v>
      </c>
      <c r="L1662" s="12">
        <f t="shared" si="1961"/>
        <v>0.90560920089599994</v>
      </c>
      <c r="M1662" s="13">
        <f t="shared" si="1962"/>
        <v>6.6022998570599997E-2</v>
      </c>
      <c r="N1662" s="13">
        <f t="shared" si="1963"/>
        <v>0.11964311031268292</v>
      </c>
      <c r="O1662" s="13">
        <f t="shared" si="1964"/>
        <v>5.9791034976278808E-2</v>
      </c>
      <c r="P1662" s="13">
        <f t="shared" si="1965"/>
        <v>0.10834990152298074</v>
      </c>
      <c r="Q1662" s="13">
        <f t="shared" si="1966"/>
        <v>0.10840520845161254</v>
      </c>
      <c r="R1662" s="13">
        <f t="shared" si="1967"/>
        <v>2.7073655702806315E-2</v>
      </c>
      <c r="S1662" s="13">
        <f t="shared" si="1968"/>
        <v>4.4453074739880534E-2</v>
      </c>
      <c r="T1662" s="13">
        <f t="shared" si="1969"/>
        <v>9.8172754198829121E-2</v>
      </c>
      <c r="U1662" s="13">
        <f t="shared" si="1970"/>
        <v>4.9061333867693437E-2</v>
      </c>
      <c r="V1662" s="13">
        <f t="shared" si="1971"/>
        <v>8.1057381934861762E-3</v>
      </c>
      <c r="W1662" s="13">
        <f t="shared" si="1972"/>
        <v>6.548191081918521E-2</v>
      </c>
      <c r="X1662" s="13">
        <f t="shared" si="1973"/>
        <v>5.9301020930105447E-2</v>
      </c>
      <c r="Y1662" s="13">
        <f t="shared" si="1974"/>
        <v>2.6851775088414881E-2</v>
      </c>
      <c r="Z1662" s="13">
        <f t="shared" si="1975"/>
        <v>8.172717235450622E-3</v>
      </c>
      <c r="AA1662" s="13">
        <f t="shared" si="1976"/>
        <v>1.4810131786271242E-2</v>
      </c>
      <c r="AB1662" s="13">
        <f t="shared" si="1977"/>
        <v>1.3419037830851127E-2</v>
      </c>
      <c r="AC1662" s="13">
        <f t="shared" si="1978"/>
        <v>8.3139204713656583E-4</v>
      </c>
      <c r="AD1662" s="13">
        <f t="shared" si="1979"/>
        <v>2.9665645491879122E-2</v>
      </c>
      <c r="AE1662" s="13">
        <f t="shared" si="1980"/>
        <v>2.6865481507964674E-2</v>
      </c>
      <c r="AF1662" s="13">
        <f t="shared" si="1981"/>
        <v>1.2164813620057075E-2</v>
      </c>
      <c r="AG1662" s="13">
        <f t="shared" si="1982"/>
        <v>3.6721890471695558E-3</v>
      </c>
      <c r="AH1662" s="13">
        <f t="shared" si="1983"/>
        <v>1.8503219811863501E-3</v>
      </c>
      <c r="AI1662" s="13">
        <f t="shared" si="1984"/>
        <v>3.353047903032385E-3</v>
      </c>
      <c r="AJ1662" s="13">
        <f t="shared" si="1985"/>
        <v>3.0381010316975687E-3</v>
      </c>
      <c r="AK1662" s="13">
        <f t="shared" si="1986"/>
        <v>1.8351577720187994E-3</v>
      </c>
      <c r="AL1662" s="13">
        <f t="shared" si="1987"/>
        <v>5.4575677194007012E-5</v>
      </c>
      <c r="AM1662" s="13">
        <f t="shared" si="1988"/>
        <v>1.0751677969568425E-2</v>
      </c>
      <c r="AN1662" s="13">
        <f t="shared" si="1989"/>
        <v>9.7368184943119867E-3</v>
      </c>
      <c r="AO1662" s="13">
        <f t="shared" si="1990"/>
        <v>4.4088762079516359E-3</v>
      </c>
      <c r="AP1662" s="13">
        <f t="shared" si="1991"/>
        <v>1.3309062865108229E-3</v>
      </c>
      <c r="AQ1662" s="13">
        <f t="shared" si="1992"/>
        <v>3.0132024464863213E-4</v>
      </c>
      <c r="AR1662" s="13">
        <f t="shared" si="1993"/>
        <v>3.3513372215649497E-4</v>
      </c>
      <c r="AS1662" s="13">
        <f t="shared" si="1994"/>
        <v>6.0731020640623359E-4</v>
      </c>
      <c r="AT1662" s="13">
        <f t="shared" si="1995"/>
        <v>5.5026644951138991E-4</v>
      </c>
      <c r="AU1662" s="13">
        <f t="shared" si="1996"/>
        <v>3.3238715268720588E-4</v>
      </c>
      <c r="AV1662" s="13">
        <f t="shared" si="1997"/>
        <v>1.5058325748772705E-4</v>
      </c>
      <c r="AW1662" s="13">
        <f t="shared" si="1998"/>
        <v>2.4878827485805073E-6</v>
      </c>
      <c r="AX1662" s="13">
        <f t="shared" si="1999"/>
        <v>3.2472628760920269E-3</v>
      </c>
      <c r="AY1662" s="13">
        <f t="shared" si="2000"/>
        <v>2.9407511383169466E-3</v>
      </c>
      <c r="AZ1662" s="13">
        <f t="shared" si="2001"/>
        <v>1.3315856442026061E-3</v>
      </c>
      <c r="BA1662" s="13">
        <f t="shared" si="2002"/>
        <v>4.0196540372363591E-4</v>
      </c>
      <c r="BB1662" s="13">
        <f t="shared" si="2003"/>
        <v>9.100589201349993E-5</v>
      </c>
      <c r="BC1662" s="13">
        <f t="shared" si="2004"/>
        <v>1.6483154628634676E-5</v>
      </c>
      <c r="BD1662" s="13">
        <f t="shared" si="2005"/>
        <v>5.0583363719240883E-5</v>
      </c>
      <c r="BE1662" s="13">
        <f t="shared" si="2006"/>
        <v>9.1664285119922296E-5</v>
      </c>
      <c r="BF1662" s="13">
        <f t="shared" si="2007"/>
        <v>8.3054393270314786E-5</v>
      </c>
      <c r="BG1662" s="13">
        <f t="shared" si="2008"/>
        <v>5.016881062219285E-5</v>
      </c>
      <c r="BH1662" s="13">
        <f t="shared" si="2009"/>
        <v>2.2728263913629503E-5</v>
      </c>
      <c r="BI1662" s="13">
        <f t="shared" si="2010"/>
        <v>8.2373725686704517E-6</v>
      </c>
      <c r="BJ1662" s="14">
        <f t="shared" si="2011"/>
        <v>0.58478256277986929</v>
      </c>
      <c r="BK1662" s="14">
        <f t="shared" si="2012"/>
        <v>0.23075843188959494</v>
      </c>
      <c r="BL1662" s="14">
        <f t="shared" si="2013"/>
        <v>0.17651394012929905</v>
      </c>
      <c r="BM1662" s="14">
        <f t="shared" si="2014"/>
        <v>0.50800347924168421</v>
      </c>
      <c r="BN1662" s="14">
        <f t="shared" si="2015"/>
        <v>0.48928590953696138</v>
      </c>
    </row>
    <row r="1663" spans="1:66" x14ac:dyDescent="0.25">
      <c r="A1663" t="s">
        <v>80</v>
      </c>
      <c r="B1663" t="s">
        <v>114</v>
      </c>
      <c r="C1663" t="s">
        <v>87</v>
      </c>
      <c r="D1663" s="7" t="s">
        <v>557</v>
      </c>
      <c r="E1663" s="10">
        <f>VLOOKUP(A1663,home!$A$2:$E$405,3,FALSE)</f>
        <v>1.2518</v>
      </c>
      <c r="F1663" s="10">
        <f>VLOOKUP(B1663,home!$B$2:$E$405,3,FALSE)</f>
        <v>1.6775</v>
      </c>
      <c r="G1663" s="10">
        <f>VLOOKUP(C1663,away!$B$2:$E$405,4,FALSE)</f>
        <v>1.3198000000000001</v>
      </c>
      <c r="H1663" s="10">
        <f>VLOOKUP(A1663,away!$A$2:$E$405,3,FALSE)</f>
        <v>1.0562</v>
      </c>
      <c r="I1663" s="10">
        <f>VLOOKUP(C1663,away!$B$2:$E$405,3,FALSE)</f>
        <v>1.1526000000000001</v>
      </c>
      <c r="J1663" s="10">
        <f>VLOOKUP(B1663,home!$B$2:$E$405,4,FALSE)</f>
        <v>0.751</v>
      </c>
      <c r="K1663" s="12">
        <f t="shared" si="1960"/>
        <v>2.7714407611</v>
      </c>
      <c r="L1663" s="12">
        <f t="shared" si="1961"/>
        <v>0.91424946612000013</v>
      </c>
      <c r="M1663" s="13">
        <f t="shared" si="1962"/>
        <v>2.5079857947217513E-2</v>
      </c>
      <c r="N1663" s="13">
        <f t="shared" si="1963"/>
        <v>6.9507340597516384E-2</v>
      </c>
      <c r="O1663" s="13">
        <f t="shared" si="1964"/>
        <v>2.2929246738609053E-2</v>
      </c>
      <c r="P1663" s="13">
        <f t="shared" si="1965"/>
        <v>6.3547049032700365E-2</v>
      </c>
      <c r="Q1663" s="13">
        <f t="shared" si="1966"/>
        <v>9.6317738463808894E-2</v>
      </c>
      <c r="R1663" s="13">
        <f t="shared" si="1967"/>
        <v>1.0481525794653539E-2</v>
      </c>
      <c r="S1663" s="13">
        <f t="shared" si="1968"/>
        <v>4.0253691321370168E-2</v>
      </c>
      <c r="T1663" s="13">
        <f t="shared" si="1969"/>
        <v>8.8058440968423093E-2</v>
      </c>
      <c r="U1663" s="13">
        <f t="shared" si="1970"/>
        <v>2.9048927825823887E-2</v>
      </c>
      <c r="V1663" s="13">
        <f t="shared" si="1971"/>
        <v>1.1332703281608203E-2</v>
      </c>
      <c r="W1663" s="13">
        <f t="shared" si="1972"/>
        <v>8.8979635465189735E-2</v>
      </c>
      <c r="X1663" s="13">
        <f t="shared" si="1973"/>
        <v>8.134958421960195E-2</v>
      </c>
      <c r="Y1663" s="13">
        <f t="shared" si="1974"/>
        <v>3.7186906970927525E-2</v>
      </c>
      <c r="Z1663" s="13">
        <f t="shared" si="1975"/>
        <v>3.1942431206283366E-3</v>
      </c>
      <c r="AA1663" s="13">
        <f t="shared" si="1976"/>
        <v>8.8526555853726367E-3</v>
      </c>
      <c r="AB1663" s="13">
        <f t="shared" si="1977"/>
        <v>1.2267305266640655E-2</v>
      </c>
      <c r="AC1663" s="13">
        <f t="shared" si="1978"/>
        <v>1.794666891218624E-3</v>
      </c>
      <c r="AD1663" s="13">
        <f t="shared" si="1979"/>
        <v>6.1650447159011509E-2</v>
      </c>
      <c r="AE1663" s="13">
        <f t="shared" si="1980"/>
        <v>5.6363888401185558E-2</v>
      </c>
      <c r="AF1663" s="13">
        <f t="shared" si="1981"/>
        <v>2.5765327439615578E-2</v>
      </c>
      <c r="AG1663" s="13">
        <f t="shared" si="1982"/>
        <v>7.8519789520251782E-3</v>
      </c>
      <c r="AH1663" s="13">
        <f t="shared" si="1983"/>
        <v>7.3008376692298483E-4</v>
      </c>
      <c r="AI1663" s="13">
        <f t="shared" si="1984"/>
        <v>2.0233839106677922E-3</v>
      </c>
      <c r="AJ1663" s="13">
        <f t="shared" si="1985"/>
        <v>2.8038443226893208E-3</v>
      </c>
      <c r="AK1663" s="13">
        <f t="shared" si="1986"/>
        <v>2.5902294812266678E-3</v>
      </c>
      <c r="AL1663" s="13">
        <f t="shared" si="1987"/>
        <v>1.818922342760505E-4</v>
      </c>
      <c r="AM1663" s="13">
        <f t="shared" si="1988"/>
        <v>3.4172112439305236E-2</v>
      </c>
      <c r="AN1663" s="13">
        <f t="shared" si="1989"/>
        <v>3.1241835553827431E-2</v>
      </c>
      <c r="AO1663" s="13">
        <f t="shared" si="1990"/>
        <v>1.428141573784778E-2</v>
      </c>
      <c r="AP1663" s="13">
        <f t="shared" si="1991"/>
        <v>4.3522589045883681E-3</v>
      </c>
      <c r="AQ1663" s="13">
        <f t="shared" si="1992"/>
        <v>9.9476259498398282E-4</v>
      </c>
      <c r="AR1663" s="13">
        <f t="shared" si="1993"/>
        <v>1.3349573882644354E-4</v>
      </c>
      <c r="AS1663" s="13">
        <f t="shared" si="1994"/>
        <v>3.6997553201676553E-4</v>
      </c>
      <c r="AT1663" s="13">
        <f t="shared" si="1995"/>
        <v>5.1268263502046111E-4</v>
      </c>
      <c r="AU1663" s="13">
        <f t="shared" si="1996"/>
        <v>4.7362318406795337E-4</v>
      </c>
      <c r="AV1663" s="13">
        <f t="shared" si="1997"/>
        <v>3.2815464943197357E-4</v>
      </c>
      <c r="AW1663" s="13">
        <f t="shared" si="1998"/>
        <v>1.2802122318561816E-5</v>
      </c>
      <c r="AX1663" s="13">
        <f t="shared" si="1999"/>
        <v>1.5784330884530483E-2</v>
      </c>
      <c r="AY1663" s="13">
        <f t="shared" si="2000"/>
        <v>1.4430816084243422E-2</v>
      </c>
      <c r="AZ1663" s="13">
        <f t="shared" si="2001"/>
        <v>6.5966829503477289E-3</v>
      </c>
      <c r="BA1663" s="13">
        <f t="shared" si="2002"/>
        <v>2.010337955172773E-3</v>
      </c>
      <c r="BB1663" s="13">
        <f t="shared" si="2003"/>
        <v>4.5948760055937004E-4</v>
      </c>
      <c r="BC1663" s="13">
        <f t="shared" si="2004"/>
        <v>8.4017258700032823E-5</v>
      </c>
      <c r="BD1663" s="13">
        <f t="shared" si="2005"/>
        <v>2.0341401325228486E-5</v>
      </c>
      <c r="BE1663" s="13">
        <f t="shared" si="2006"/>
        <v>5.637498877063179E-5</v>
      </c>
      <c r="BF1663" s="13">
        <f t="shared" si="2007"/>
        <v>7.8119970892741869E-5</v>
      </c>
      <c r="BG1663" s="13">
        <f t="shared" si="2008"/>
        <v>7.2168290529363443E-5</v>
      </c>
      <c r="BH1663" s="13">
        <f t="shared" si="2009"/>
        <v>5.000253550799625E-5</v>
      </c>
      <c r="BI1663" s="13">
        <f t="shared" si="2010"/>
        <v>2.7715813013042178E-5</v>
      </c>
      <c r="BJ1663" s="14">
        <f t="shared" si="2011"/>
        <v>0.73743934660141197</v>
      </c>
      <c r="BK1663" s="14">
        <f t="shared" si="2012"/>
        <v>0.15662067679263436</v>
      </c>
      <c r="BL1663" s="14">
        <f t="shared" si="2013"/>
        <v>9.3849857432009146E-2</v>
      </c>
      <c r="BM1663" s="14">
        <f t="shared" si="2014"/>
        <v>0.68882335141025319</v>
      </c>
      <c r="BN1663" s="14">
        <f t="shared" si="2015"/>
        <v>0.28786275857450572</v>
      </c>
    </row>
    <row r="1664" spans="1:66" x14ac:dyDescent="0.25">
      <c r="A1664" t="s">
        <v>80</v>
      </c>
      <c r="B1664" t="s">
        <v>410</v>
      </c>
      <c r="C1664" t="s">
        <v>88</v>
      </c>
      <c r="D1664" s="7" t="s">
        <v>557</v>
      </c>
      <c r="E1664" s="10">
        <f>VLOOKUP(A1664,home!$A$2:$E$405,3,FALSE)</f>
        <v>1.2518</v>
      </c>
      <c r="F1664" s="10">
        <f>VLOOKUP(B1664,home!$B$2:$E$405,3,FALSE)</f>
        <v>1.1113999999999999</v>
      </c>
      <c r="G1664" s="10">
        <f>VLOOKUP(C1664,away!$B$2:$E$405,4,FALSE)</f>
        <v>1.1113999999999999</v>
      </c>
      <c r="H1664" s="10">
        <f>VLOOKUP(A1664,away!$A$2:$E$405,3,FALSE)</f>
        <v>1.0562</v>
      </c>
      <c r="I1664" s="10">
        <f>VLOOKUP(C1664,away!$B$2:$E$405,3,FALSE)</f>
        <v>1.1526000000000001</v>
      </c>
      <c r="J1664" s="10">
        <f>VLOOKUP(B1664,home!$B$2:$E$405,4,FALSE)</f>
        <v>1.1113999999999999</v>
      </c>
      <c r="K1664" s="12">
        <f t="shared" si="1960"/>
        <v>1.546235827928</v>
      </c>
      <c r="L1664" s="12">
        <f t="shared" si="1961"/>
        <v>1.3529918197680002</v>
      </c>
      <c r="M1664" s="13">
        <f t="shared" si="1962"/>
        <v>5.5065733782865188E-2</v>
      </c>
      <c r="N1664" s="13">
        <f t="shared" si="1963"/>
        <v>8.5144610466211385E-2</v>
      </c>
      <c r="O1664" s="13">
        <f t="shared" si="1964"/>
        <v>7.4503487357739026E-2</v>
      </c>
      <c r="P1664" s="13">
        <f t="shared" si="1965"/>
        <v>0.11519996145811687</v>
      </c>
      <c r="Q1664" s="13">
        <f t="shared" si="1966"/>
        <v>6.5826823628914719E-2</v>
      </c>
      <c r="R1664" s="13">
        <f t="shared" si="1967"/>
        <v>5.0401304469604766E-2</v>
      </c>
      <c r="S1664" s="13">
        <f t="shared" si="1968"/>
        <v>6.0250859328788084E-2</v>
      </c>
      <c r="T1664" s="13">
        <f t="shared" si="1969"/>
        <v>8.9063153891232524E-2</v>
      </c>
      <c r="U1664" s="13">
        <f t="shared" si="1970"/>
        <v>7.7932302745210527E-2</v>
      </c>
      <c r="V1664" s="13">
        <f t="shared" si="1971"/>
        <v>1.4005274939753733E-2</v>
      </c>
      <c r="W1664" s="13">
        <f t="shared" si="1972"/>
        <v>3.392793104457513E-2</v>
      </c>
      <c r="X1664" s="13">
        <f t="shared" si="1973"/>
        <v>4.5904213164962938E-2</v>
      </c>
      <c r="Y1664" s="13">
        <f t="shared" si="1974"/>
        <v>3.1054012452540702E-2</v>
      </c>
      <c r="Z1664" s="13">
        <f t="shared" si="1975"/>
        <v>2.2730850884337208E-2</v>
      </c>
      <c r="AA1664" s="13">
        <f t="shared" si="1976"/>
        <v>3.5147256036651045E-2</v>
      </c>
      <c r="AB1664" s="13">
        <f t="shared" si="1977"/>
        <v>2.7172973268614269E-2</v>
      </c>
      <c r="AC1664" s="13">
        <f t="shared" si="1978"/>
        <v>1.8312285863109701E-3</v>
      </c>
      <c r="AD1664" s="13">
        <f t="shared" si="1979"/>
        <v>1.3115145637148173E-2</v>
      </c>
      <c r="AE1664" s="13">
        <f t="shared" si="1980"/>
        <v>1.7744684762127455E-2</v>
      </c>
      <c r="AF1664" s="13">
        <f t="shared" si="1981"/>
        <v>1.2004206663760168E-2</v>
      </c>
      <c r="AG1664" s="13">
        <f t="shared" si="1982"/>
        <v>5.4138644729573434E-3</v>
      </c>
      <c r="AH1664" s="13">
        <f t="shared" si="1983"/>
        <v>7.6886638257186134E-3</v>
      </c>
      <c r="AI1664" s="13">
        <f t="shared" si="1984"/>
        <v>1.1888487476220082E-2</v>
      </c>
      <c r="AJ1664" s="13">
        <f t="shared" si="1985"/>
        <v>9.1912026378024106E-3</v>
      </c>
      <c r="AK1664" s="13">
        <f t="shared" si="1986"/>
        <v>4.7372556067721431E-3</v>
      </c>
      <c r="AL1664" s="13">
        <f t="shared" si="1987"/>
        <v>1.532404623142742E-4</v>
      </c>
      <c r="AM1664" s="13">
        <f t="shared" si="1988"/>
        <v>4.0558216145304181E-3</v>
      </c>
      <c r="AN1664" s="13">
        <f t="shared" si="1989"/>
        <v>5.4874934668979001E-3</v>
      </c>
      <c r="AO1664" s="13">
        <f t="shared" si="1990"/>
        <v>3.7122668858716014E-3</v>
      </c>
      <c r="AP1664" s="13">
        <f t="shared" si="1991"/>
        <v>1.6742222431266357E-3</v>
      </c>
      <c r="AQ1664" s="13">
        <f t="shared" si="1992"/>
        <v>5.6630224985599253E-4</v>
      </c>
      <c r="AR1664" s="13">
        <f t="shared" si="1993"/>
        <v>2.0805398522286815E-3</v>
      </c>
      <c r="AS1664" s="13">
        <f t="shared" si="1994"/>
        <v>3.2170052609480134E-3</v>
      </c>
      <c r="AT1664" s="13">
        <f t="shared" si="1995"/>
        <v>2.4871243965553422E-3</v>
      </c>
      <c r="AU1664" s="13">
        <f t="shared" si="1996"/>
        <v>1.2818936168225591E-3</v>
      </c>
      <c r="AV1664" s="13">
        <f t="shared" si="1997"/>
        <v>4.9552745948081174E-4</v>
      </c>
      <c r="AW1664" s="13">
        <f t="shared" si="1998"/>
        <v>8.9051626421406597E-6</v>
      </c>
      <c r="AX1664" s="13">
        <f t="shared" si="1999"/>
        <v>1.0452094486786208E-3</v>
      </c>
      <c r="AY1664" s="13">
        <f t="shared" si="2000"/>
        <v>1.4141598340063953E-3</v>
      </c>
      <c r="AZ1664" s="13">
        <f t="shared" si="2001"/>
        <v>9.5667334362756315E-4</v>
      </c>
      <c r="BA1664" s="13">
        <f t="shared" si="2002"/>
        <v>4.3145706937273152E-4</v>
      </c>
      <c r="BB1664" s="13">
        <f t="shared" si="2003"/>
        <v>1.4593947136059507E-4</v>
      </c>
      <c r="BC1664" s="13">
        <f t="shared" si="2004"/>
        <v>3.949098218643024E-5</v>
      </c>
      <c r="BD1664" s="13">
        <f t="shared" si="2005"/>
        <v>4.691589001277885E-4</v>
      </c>
      <c r="BE1664" s="13">
        <f t="shared" si="2006"/>
        <v>7.2543030036888081E-4</v>
      </c>
      <c r="BF1664" s="13">
        <f t="shared" si="2007"/>
        <v>5.6084316054746724E-4</v>
      </c>
      <c r="BG1664" s="13">
        <f t="shared" si="2008"/>
        <v>2.890652628956231E-4</v>
      </c>
      <c r="BH1664" s="13">
        <f t="shared" si="2009"/>
        <v>1.1174076652465962E-4</v>
      </c>
      <c r="BI1664" s="13">
        <f t="shared" si="2010"/>
        <v>3.4555515328113268E-5</v>
      </c>
      <c r="BJ1664" s="14">
        <f t="shared" si="2011"/>
        <v>0.41872768279394551</v>
      </c>
      <c r="BK1664" s="14">
        <f t="shared" si="2012"/>
        <v>0.24792045839215551</v>
      </c>
      <c r="BL1664" s="14">
        <f t="shared" si="2013"/>
        <v>0.3104158179161608</v>
      </c>
      <c r="BM1664" s="14">
        <f t="shared" si="2014"/>
        <v>0.55224763415178268</v>
      </c>
      <c r="BN1664" s="14">
        <f t="shared" si="2015"/>
        <v>0.44614192116345203</v>
      </c>
    </row>
    <row r="1665" spans="1:66" x14ac:dyDescent="0.25">
      <c r="A1665" t="s">
        <v>99</v>
      </c>
      <c r="B1665" t="s">
        <v>102</v>
      </c>
      <c r="C1665" t="s">
        <v>107</v>
      </c>
      <c r="D1665" s="7" t="s">
        <v>557</v>
      </c>
      <c r="E1665" s="10">
        <f>VLOOKUP(A1665,home!$A$2:$E$405,3,FALSE)</f>
        <v>1.3478000000000001</v>
      </c>
      <c r="F1665" s="10">
        <f>VLOOKUP(B1665,home!$B$2:$E$405,3,FALSE)</f>
        <v>1.0323</v>
      </c>
      <c r="G1665" s="10">
        <f>VLOOKUP(C1665,away!$B$2:$E$405,4,FALSE)</f>
        <v>0.9032</v>
      </c>
      <c r="H1665" s="10">
        <f>VLOOKUP(A1665,away!$A$2:$E$405,3,FALSE)</f>
        <v>1.2736000000000001</v>
      </c>
      <c r="I1665" s="10">
        <f>VLOOKUP(C1665,away!$B$2:$E$405,3,FALSE)</f>
        <v>0.71689999999999998</v>
      </c>
      <c r="J1665" s="10">
        <f>VLOOKUP(B1665,home!$B$2:$E$405,4,FALSE)</f>
        <v>1.3313999999999999</v>
      </c>
      <c r="K1665" s="12">
        <f t="shared" si="1960"/>
        <v>1.2566528146080003</v>
      </c>
      <c r="L1665" s="12">
        <f t="shared" si="1961"/>
        <v>1.2156265685759999</v>
      </c>
      <c r="M1665" s="13">
        <f t="shared" si="1962"/>
        <v>8.4392277263504414E-2</v>
      </c>
      <c r="N1665" s="13">
        <f t="shared" si="1963"/>
        <v>0.10605179275436157</v>
      </c>
      <c r="O1665" s="13">
        <f t="shared" si="1964"/>
        <v>0.10258949442414826</v>
      </c>
      <c r="P1665" s="13">
        <f t="shared" si="1965"/>
        <v>0.12891937691731767</v>
      </c>
      <c r="Q1665" s="13">
        <f t="shared" si="1966"/>
        <v>6.6635141929496419E-2</v>
      </c>
      <c r="R1665" s="13">
        <f t="shared" si="1967"/>
        <v>6.2355257539387018E-2</v>
      </c>
      <c r="S1665" s="13">
        <f t="shared" si="1968"/>
        <v>4.9234972332998235E-2</v>
      </c>
      <c r="T1665" s="13">
        <f t="shared" si="1969"/>
        <v>8.1003448930328473E-2</v>
      </c>
      <c r="U1665" s="13">
        <f t="shared" si="1970"/>
        <v>7.835890989247743E-2</v>
      </c>
      <c r="V1665" s="13">
        <f t="shared" si="1971"/>
        <v>8.3569283845628551E-3</v>
      </c>
      <c r="W1665" s="13">
        <f t="shared" si="1972"/>
        <v>2.7912412885835087E-2</v>
      </c>
      <c r="X1665" s="13">
        <f t="shared" si="1973"/>
        <v>3.3931070697084231E-2</v>
      </c>
      <c r="Y1665" s="13">
        <f t="shared" si="1974"/>
        <v>2.0623755519803087E-2</v>
      </c>
      <c r="Z1665" s="13">
        <f t="shared" si="1975"/>
        <v>2.52669025850926E-2</v>
      </c>
      <c r="AA1665" s="13">
        <f t="shared" si="1976"/>
        <v>3.1751724249982773E-2</v>
      </c>
      <c r="AB1665" s="13">
        <f t="shared" si="1977"/>
        <v>1.9950446823698981E-2</v>
      </c>
      <c r="AC1665" s="13">
        <f t="shared" si="1978"/>
        <v>7.9788847037843798E-4</v>
      </c>
      <c r="AD1665" s="13">
        <f t="shared" si="1979"/>
        <v>8.7690530538713143E-3</v>
      </c>
      <c r="AE1665" s="13">
        <f t="shared" si="1980"/>
        <v>1.0659893873538481E-2</v>
      </c>
      <c r="AF1665" s="13">
        <f t="shared" si="1981"/>
        <v>6.4792251054369542E-3</v>
      </c>
      <c r="AG1665" s="13">
        <f t="shared" si="1982"/>
        <v>2.6254393939845991E-3</v>
      </c>
      <c r="AH1665" s="13">
        <f t="shared" si="1983"/>
        <v>7.6787795220150468E-3</v>
      </c>
      <c r="AI1665" s="13">
        <f t="shared" si="1984"/>
        <v>9.6495598990944849E-3</v>
      </c>
      <c r="AJ1665" s="13">
        <f t="shared" si="1985"/>
        <v>6.0630733034627892E-3</v>
      </c>
      <c r="AK1665" s="13">
        <f t="shared" si="1986"/>
        <v>2.5397260439903803E-3</v>
      </c>
      <c r="AL1665" s="13">
        <f t="shared" si="1987"/>
        <v>4.8754832923643903E-5</v>
      </c>
      <c r="AM1665" s="13">
        <f t="shared" si="1988"/>
        <v>2.2039310403188538E-3</v>
      </c>
      <c r="AN1665" s="13">
        <f t="shared" si="1989"/>
        <v>2.6791571279209422E-3</v>
      </c>
      <c r="AO1665" s="13">
        <f t="shared" si="1990"/>
        <v>1.6284272930452333E-3</v>
      </c>
      <c r="AP1665" s="13">
        <f t="shared" si="1991"/>
        <v>6.5985316080669377E-4</v>
      </c>
      <c r="AQ1665" s="13">
        <f t="shared" si="1992"/>
        <v>2.0053375840886723E-4</v>
      </c>
      <c r="AR1665" s="13">
        <f t="shared" si="1993"/>
        <v>1.8669056802397591E-3</v>
      </c>
      <c r="AS1665" s="13">
        <f t="shared" si="1994"/>
        <v>2.3460522776809567E-3</v>
      </c>
      <c r="AT1665" s="13">
        <f t="shared" si="1995"/>
        <v>1.4740865989826425E-3</v>
      </c>
      <c r="AU1665" s="13">
        <f t="shared" si="1996"/>
        <v>6.1747169119582418E-4</v>
      </c>
      <c r="AV1665" s="13">
        <f t="shared" si="1997"/>
        <v>1.9398688467049853E-4</v>
      </c>
      <c r="AW1665" s="13">
        <f t="shared" si="1998"/>
        <v>2.0688579064720237E-6</v>
      </c>
      <c r="AX1665" s="13">
        <f t="shared" si="1999"/>
        <v>4.6159602416977067E-4</v>
      </c>
      <c r="AY1665" s="13">
        <f t="shared" si="2000"/>
        <v>5.6112839092982273E-4</v>
      </c>
      <c r="AZ1665" s="13">
        <f t="shared" si="2001"/>
        <v>3.4106129019829636E-4</v>
      </c>
      <c r="BA1665" s="13">
        <f t="shared" si="2002"/>
        <v>1.3820105529261946E-4</v>
      </c>
      <c r="BB1665" s="13">
        <f t="shared" si="2003"/>
        <v>4.2000218654737265E-5</v>
      </c>
      <c r="BC1665" s="13">
        <f t="shared" si="2004"/>
        <v>1.0211316336539978E-5</v>
      </c>
      <c r="BD1665" s="13">
        <f t="shared" si="2005"/>
        <v>3.7824335765415017E-4</v>
      </c>
      <c r="BE1665" s="13">
        <f t="shared" si="2006"/>
        <v>4.7532058000286832E-4</v>
      </c>
      <c r="BF1665" s="13">
        <f t="shared" si="2007"/>
        <v>2.9865647235085592E-4</v>
      </c>
      <c r="BG1665" s="13">
        <f t="shared" si="2008"/>
        <v>1.2510249886019985E-4</v>
      </c>
      <c r="BH1665" s="13">
        <f t="shared" si="2009"/>
        <v>3.9302601826791057E-5</v>
      </c>
      <c r="BI1665" s="13">
        <f t="shared" si="2010"/>
        <v>9.8779450414109026E-6</v>
      </c>
      <c r="BJ1665" s="14">
        <f t="shared" si="2011"/>
        <v>0.37361733481982262</v>
      </c>
      <c r="BK1665" s="14">
        <f t="shared" si="2012"/>
        <v>0.27231132659261509</v>
      </c>
      <c r="BL1665" s="14">
        <f t="shared" si="2013"/>
        <v>0.32876197828676318</v>
      </c>
      <c r="BM1665" s="14">
        <f t="shared" si="2014"/>
        <v>0.4484551419230548</v>
      </c>
      <c r="BN1665" s="14">
        <f t="shared" si="2015"/>
        <v>0.55094334082821539</v>
      </c>
    </row>
    <row r="1666" spans="1:66" x14ac:dyDescent="0.25">
      <c r="A1666" t="s">
        <v>99</v>
      </c>
      <c r="B1666" t="s">
        <v>100</v>
      </c>
      <c r="C1666" t="s">
        <v>106</v>
      </c>
      <c r="D1666" s="7" t="s">
        <v>557</v>
      </c>
      <c r="E1666" s="10">
        <f>VLOOKUP(A1666,home!$A$2:$E$405,3,FALSE)</f>
        <v>1.3478000000000001</v>
      </c>
      <c r="F1666" s="10">
        <f>VLOOKUP(B1666,home!$B$2:$E$405,3,FALSE)</f>
        <v>1</v>
      </c>
      <c r="G1666" s="10">
        <f>VLOOKUP(C1666,away!$B$2:$E$405,4,FALSE)</f>
        <v>1</v>
      </c>
      <c r="H1666" s="10">
        <f>VLOOKUP(A1666,away!$A$2:$E$405,3,FALSE)</f>
        <v>1.2736000000000001</v>
      </c>
      <c r="I1666" s="10">
        <f>VLOOKUP(C1666,away!$B$2:$E$405,3,FALSE)</f>
        <v>0.99</v>
      </c>
      <c r="J1666" s="10">
        <f>VLOOKUP(B1666,home!$B$2:$E$405,4,FALSE)</f>
        <v>0.88759999999999994</v>
      </c>
      <c r="K1666" s="12">
        <f t="shared" si="1960"/>
        <v>1.3478000000000001</v>
      </c>
      <c r="L1666" s="12">
        <f t="shared" si="1961"/>
        <v>1.1191428863999999</v>
      </c>
      <c r="M1666" s="13">
        <f t="shared" si="1962"/>
        <v>8.484384019012739E-2</v>
      </c>
      <c r="N1666" s="13">
        <f t="shared" si="1963"/>
        <v>0.1143525278082537</v>
      </c>
      <c r="O1666" s="13">
        <f t="shared" si="1964"/>
        <v>9.4952380203639469E-2</v>
      </c>
      <c r="P1666" s="13">
        <f t="shared" si="1965"/>
        <v>0.12797681803846528</v>
      </c>
      <c r="Q1666" s="13">
        <f t="shared" si="1966"/>
        <v>7.7062168489982194E-2</v>
      </c>
      <c r="R1666" s="13">
        <f t="shared" si="1967"/>
        <v>5.3132640425825675E-2</v>
      </c>
      <c r="S1666" s="13">
        <f t="shared" si="1968"/>
        <v>4.8259443226958791E-2</v>
      </c>
      <c r="T1666" s="13">
        <f t="shared" si="1969"/>
        <v>8.6243577676121785E-2</v>
      </c>
      <c r="U1666" s="13">
        <f t="shared" si="1970"/>
        <v>7.1612172765927837E-2</v>
      </c>
      <c r="V1666" s="13">
        <f t="shared" si="1971"/>
        <v>8.0881796363951129E-3</v>
      </c>
      <c r="W1666" s="13">
        <f t="shared" si="1972"/>
        <v>3.4621463563599325E-2</v>
      </c>
      <c r="X1666" s="13">
        <f t="shared" si="1973"/>
        <v>3.874636466395897E-2</v>
      </c>
      <c r="Y1666" s="13">
        <f t="shared" si="1974"/>
        <v>2.1681359193765015E-2</v>
      </c>
      <c r="Z1666" s="13">
        <f t="shared" si="1975"/>
        <v>1.982100552273728E-2</v>
      </c>
      <c r="AA1666" s="13">
        <f t="shared" si="1976"/>
        <v>2.67147512435453E-2</v>
      </c>
      <c r="AB1666" s="13">
        <f t="shared" si="1977"/>
        <v>1.8003070863025186E-2</v>
      </c>
      <c r="AC1666" s="13">
        <f t="shared" si="1978"/>
        <v>7.6250342045294187E-4</v>
      </c>
      <c r="AD1666" s="13">
        <f t="shared" si="1979"/>
        <v>1.1665702147754795E-2</v>
      </c>
      <c r="AE1666" s="13">
        <f t="shared" si="1980"/>
        <v>1.3055587573520976E-2</v>
      </c>
      <c r="AF1666" s="13">
        <f t="shared" si="1981"/>
        <v>7.3055339803391219E-3</v>
      </c>
      <c r="AG1666" s="13">
        <f t="shared" si="1982"/>
        <v>2.7253121284833335E-3</v>
      </c>
      <c r="AH1666" s="13">
        <f t="shared" si="1983"/>
        <v>5.5456343330166384E-3</v>
      </c>
      <c r="AI1666" s="13">
        <f t="shared" si="1984"/>
        <v>7.4744059540398245E-3</v>
      </c>
      <c r="AJ1666" s="13">
        <f t="shared" si="1985"/>
        <v>5.03700217242744E-3</v>
      </c>
      <c r="AK1666" s="13">
        <f t="shared" si="1986"/>
        <v>2.2629571759992338E-3</v>
      </c>
      <c r="AL1666" s="13">
        <f t="shared" si="1987"/>
        <v>4.6005820233661913E-5</v>
      </c>
      <c r="AM1666" s="13">
        <f t="shared" si="1988"/>
        <v>3.1446066709487825E-3</v>
      </c>
      <c r="AN1666" s="13">
        <f t="shared" si="1989"/>
        <v>3.5192641863183148E-3</v>
      </c>
      <c r="AO1666" s="13">
        <f t="shared" si="1990"/>
        <v>1.969279739740214E-3</v>
      </c>
      <c r="AP1666" s="13">
        <f t="shared" si="1991"/>
        <v>7.3463513735396748E-4</v>
      </c>
      <c r="AQ1666" s="13">
        <f t="shared" si="1992"/>
        <v>2.0554042201729504E-4</v>
      </c>
      <c r="AR1666" s="13">
        <f t="shared" si="1993"/>
        <v>1.2412714428742353E-3</v>
      </c>
      <c r="AS1666" s="13">
        <f t="shared" si="1994"/>
        <v>1.6729856507058942E-3</v>
      </c>
      <c r="AT1666" s="13">
        <f t="shared" si="1995"/>
        <v>1.1274250300107025E-3</v>
      </c>
      <c r="AU1666" s="13">
        <f t="shared" si="1996"/>
        <v>5.0651448514947486E-4</v>
      </c>
      <c r="AV1666" s="13">
        <f t="shared" si="1997"/>
        <v>1.7067005577111555E-4</v>
      </c>
      <c r="AW1666" s="13">
        <f t="shared" si="1998"/>
        <v>1.927619308720566E-6</v>
      </c>
      <c r="AX1666" s="13">
        <f t="shared" si="1999"/>
        <v>7.06383478517461E-4</v>
      </c>
      <c r="AY1666" s="13">
        <f t="shared" si="2000"/>
        <v>7.9054404505330355E-4</v>
      </c>
      <c r="AZ1666" s="13">
        <f t="shared" si="2001"/>
        <v>4.4236587220364309E-4</v>
      </c>
      <c r="BA1666" s="13">
        <f t="shared" si="2002"/>
        <v>1.6502353968761278E-4</v>
      </c>
      <c r="BB1666" s="13">
        <f t="shared" si="2003"/>
        <v>4.6171230132485011E-5</v>
      </c>
      <c r="BC1666" s="13">
        <f t="shared" si="2004"/>
        <v>1.0334440751821582E-5</v>
      </c>
      <c r="BD1666" s="13">
        <f t="shared" si="2005"/>
        <v>2.3152668423069415E-4</v>
      </c>
      <c r="BE1666" s="13">
        <f t="shared" si="2006"/>
        <v>3.1205166500612957E-4</v>
      </c>
      <c r="BF1666" s="13">
        <f t="shared" si="2007"/>
        <v>2.102916170476308E-4</v>
      </c>
      <c r="BG1666" s="13">
        <f t="shared" si="2008"/>
        <v>9.4477013818932242E-5</v>
      </c>
      <c r="BH1666" s="13">
        <f t="shared" si="2009"/>
        <v>3.1834029806289219E-5</v>
      </c>
      <c r="BI1666" s="13">
        <f t="shared" si="2010"/>
        <v>8.5811810745833226E-6</v>
      </c>
      <c r="BJ1666" s="14">
        <f t="shared" si="2011"/>
        <v>0.41919374598850417</v>
      </c>
      <c r="BK1666" s="14">
        <f t="shared" si="2012"/>
        <v>0.27076733437768646</v>
      </c>
      <c r="BL1666" s="14">
        <f t="shared" si="2013"/>
        <v>0.29034264399294224</v>
      </c>
      <c r="BM1666" s="14">
        <f t="shared" si="2014"/>
        <v>0.44701573829983182</v>
      </c>
      <c r="BN1666" s="14">
        <f t="shared" si="2015"/>
        <v>0.55232037515629373</v>
      </c>
    </row>
    <row r="1667" spans="1:66" x14ac:dyDescent="0.25">
      <c r="A1667" t="s">
        <v>99</v>
      </c>
      <c r="B1667" t="s">
        <v>125</v>
      </c>
      <c r="C1667" t="s">
        <v>417</v>
      </c>
      <c r="D1667" s="7" t="s">
        <v>557</v>
      </c>
      <c r="E1667" s="10">
        <f>VLOOKUP(A1667,home!$A$2:$E$405,3,FALSE)</f>
        <v>1.3478000000000001</v>
      </c>
      <c r="F1667" s="10">
        <f>VLOOKUP(B1667,home!$B$2:$E$405,3,FALSE)</f>
        <v>0.93100000000000005</v>
      </c>
      <c r="G1667" s="10">
        <f>VLOOKUP(C1667,away!$B$2:$E$405,4,FALSE)</f>
        <v>0.8387</v>
      </c>
      <c r="H1667" s="10">
        <f>VLOOKUP(A1667,away!$A$2:$E$405,3,FALSE)</f>
        <v>1.2736000000000001</v>
      </c>
      <c r="I1667" s="10">
        <f>VLOOKUP(C1667,away!$B$2:$E$405,3,FALSE)</f>
        <v>0.751</v>
      </c>
      <c r="J1667" s="10">
        <f>VLOOKUP(B1667,home!$B$2:$E$405,4,FALSE)</f>
        <v>0.90939999999999999</v>
      </c>
      <c r="K1667" s="12">
        <f t="shared" si="1960"/>
        <v>1.0524022696600002</v>
      </c>
      <c r="L1667" s="12">
        <f t="shared" si="1961"/>
        <v>0.86981709184</v>
      </c>
      <c r="M1667" s="13">
        <f t="shared" si="1962"/>
        <v>0.14628194907710082</v>
      </c>
      <c r="N1667" s="13">
        <f t="shared" si="1963"/>
        <v>0.15394745521902947</v>
      </c>
      <c r="O1667" s="13">
        <f t="shared" si="1964"/>
        <v>0.12723853953493081</v>
      </c>
      <c r="P1667" s="13">
        <f t="shared" si="1965"/>
        <v>0.13390612779478483</v>
      </c>
      <c r="Q1667" s="13">
        <f t="shared" si="1966"/>
        <v>8.1007325640443911E-2</v>
      </c>
      <c r="R1667" s="13">
        <f t="shared" si="1967"/>
        <v>5.5337128214121185E-2</v>
      </c>
      <c r="S1667" s="13">
        <f t="shared" si="1968"/>
        <v>3.0644333039926943E-2</v>
      </c>
      <c r="T1667" s="13">
        <f t="shared" si="1969"/>
        <v>7.0461556406306788E-2</v>
      </c>
      <c r="U1667" s="13">
        <f t="shared" si="1970"/>
        <v>5.8236919329007569E-2</v>
      </c>
      <c r="V1667" s="13">
        <f t="shared" si="1971"/>
        <v>3.1168605879257601E-3</v>
      </c>
      <c r="W1667" s="13">
        <f t="shared" si="1972"/>
        <v>2.8417431121029974E-2</v>
      </c>
      <c r="X1667" s="13">
        <f t="shared" si="1973"/>
        <v>2.4717967295257805E-2</v>
      </c>
      <c r="Y1667" s="13">
        <f t="shared" si="1974"/>
        <v>1.0750055214478686E-2</v>
      </c>
      <c r="Z1667" s="13">
        <f t="shared" si="1975"/>
        <v>1.6044393311328037E-2</v>
      </c>
      <c r="AA1667" s="13">
        <f t="shared" si="1976"/>
        <v>1.6885155936159354E-2</v>
      </c>
      <c r="AB1667" s="13">
        <f t="shared" si="1977"/>
        <v>8.8849882153885628E-3</v>
      </c>
      <c r="AC1667" s="13">
        <f t="shared" si="1978"/>
        <v>1.7832289580092575E-4</v>
      </c>
      <c r="AD1667" s="13">
        <f t="shared" si="1979"/>
        <v>7.4766422524196654E-3</v>
      </c>
      <c r="AE1667" s="13">
        <f t="shared" si="1980"/>
        <v>6.5033112207277411E-3</v>
      </c>
      <c r="AF1667" s="13">
        <f t="shared" si="1981"/>
        <v>2.8283456266719217E-3</v>
      </c>
      <c r="AG1667" s="13">
        <f t="shared" si="1982"/>
        <v>8.2004778923671794E-4</v>
      </c>
      <c r="AH1667" s="13">
        <f t="shared" si="1983"/>
        <v>3.4889218825991243E-3</v>
      </c>
      <c r="AI1667" s="13">
        <f t="shared" si="1984"/>
        <v>3.6717493079137589E-3</v>
      </c>
      <c r="AJ1667" s="13">
        <f t="shared" si="1985"/>
        <v>1.9320786526354872E-3</v>
      </c>
      <c r="AK1667" s="13">
        <f t="shared" si="1986"/>
        <v>6.7777465306507404E-4</v>
      </c>
      <c r="AL1667" s="13">
        <f t="shared" si="1987"/>
        <v>6.5294531894073215E-6</v>
      </c>
      <c r="AM1667" s="13">
        <f t="shared" si="1988"/>
        <v>1.5736870551764631E-3</v>
      </c>
      <c r="AN1667" s="13">
        <f t="shared" si="1989"/>
        <v>1.3688198977998447E-3</v>
      </c>
      <c r="AO1667" s="13">
        <f t="shared" si="1990"/>
        <v>5.9531147137849337E-4</v>
      </c>
      <c r="AP1667" s="13">
        <f t="shared" si="1991"/>
        <v>1.7260403092447755E-4</v>
      </c>
      <c r="AQ1667" s="13">
        <f t="shared" si="1992"/>
        <v>3.753348405464761E-5</v>
      </c>
      <c r="AR1667" s="13">
        <f t="shared" si="1993"/>
        <v>6.0694477711586189E-4</v>
      </c>
      <c r="AS1667" s="13">
        <f t="shared" si="1994"/>
        <v>6.38750060995016E-4</v>
      </c>
      <c r="AT1667" s="13">
        <f t="shared" si="1995"/>
        <v>3.3611100696830912E-4</v>
      </c>
      <c r="AU1667" s="13">
        <f t="shared" si="1996"/>
        <v>1.1790799553038558E-4</v>
      </c>
      <c r="AV1667" s="13">
        <f t="shared" si="1997"/>
        <v>3.1021660526809728E-5</v>
      </c>
      <c r="AW1667" s="13">
        <f t="shared" si="1998"/>
        <v>1.66029027946649E-7</v>
      </c>
      <c r="AX1667" s="13">
        <f t="shared" si="1999"/>
        <v>2.760253047670451E-4</v>
      </c>
      <c r="AY1667" s="13">
        <f t="shared" si="2000"/>
        <v>2.4009152786672085E-4</v>
      </c>
      <c r="AZ1667" s="13">
        <f t="shared" si="2001"/>
        <v>1.0441785727222672E-4</v>
      </c>
      <c r="BA1667" s="13">
        <f t="shared" si="2002"/>
        <v>3.0274812316230819E-5</v>
      </c>
      <c r="BB1667" s="13">
        <f t="shared" si="2003"/>
        <v>6.5833873012264245E-6</v>
      </c>
      <c r="BC1667" s="13">
        <f t="shared" si="2004"/>
        <v>1.1452685593618314E-6</v>
      </c>
      <c r="BD1667" s="13">
        <f t="shared" si="2005"/>
        <v>8.7988490156399286E-5</v>
      </c>
      <c r="BE1667" s="13">
        <f t="shared" si="2006"/>
        <v>9.2599286744551198E-5</v>
      </c>
      <c r="BF1667" s="13">
        <f t="shared" si="2007"/>
        <v>4.8725849769431408E-5</v>
      </c>
      <c r="BG1667" s="13">
        <f t="shared" si="2008"/>
        <v>1.7093064962820609E-5</v>
      </c>
      <c r="BH1667" s="13">
        <f t="shared" si="2009"/>
        <v>4.4971950905795582E-6</v>
      </c>
      <c r="BI1667" s="13">
        <f t="shared" si="2010"/>
        <v>9.4657166408594778E-7</v>
      </c>
      <c r="BJ1667" s="14">
        <f t="shared" si="2011"/>
        <v>0.39133663188301948</v>
      </c>
      <c r="BK1667" s="14">
        <f t="shared" si="2012"/>
        <v>0.31437421437659541</v>
      </c>
      <c r="BL1667" s="14">
        <f t="shared" si="2013"/>
        <v>0.27833584168534525</v>
      </c>
      <c r="BM1667" s="14">
        <f t="shared" si="2014"/>
        <v>0.30213263027703846</v>
      </c>
      <c r="BN1667" s="14">
        <f t="shared" si="2015"/>
        <v>0.69771852548041102</v>
      </c>
    </row>
    <row r="1668" spans="1:66" x14ac:dyDescent="0.25">
      <c r="A1668" t="s">
        <v>99</v>
      </c>
      <c r="B1668" t="s">
        <v>126</v>
      </c>
      <c r="C1668" t="s">
        <v>92</v>
      </c>
      <c r="D1668" s="7" t="s">
        <v>557</v>
      </c>
      <c r="E1668" s="10">
        <f>VLOOKUP(A1668,home!$A$2:$E$405,3,FALSE)</f>
        <v>1.3478000000000001</v>
      </c>
      <c r="F1668" s="10">
        <f>VLOOKUP(B1668,home!$B$2:$E$405,3,FALSE)</f>
        <v>1.2758</v>
      </c>
      <c r="G1668" s="10">
        <f>VLOOKUP(C1668,away!$B$2:$E$405,4,FALSE)</f>
        <v>0.86829999999999996</v>
      </c>
      <c r="H1668" s="10">
        <f>VLOOKUP(A1668,away!$A$2:$E$405,3,FALSE)</f>
        <v>1.2736000000000001</v>
      </c>
      <c r="I1668" s="10">
        <f>VLOOKUP(C1668,away!$B$2:$E$405,3,FALSE)</f>
        <v>0.74099999999999999</v>
      </c>
      <c r="J1668" s="10">
        <f>VLOOKUP(B1668,home!$B$2:$E$405,4,FALSE)</f>
        <v>0.83030000000000004</v>
      </c>
      <c r="K1668" s="12">
        <f t="shared" si="1960"/>
        <v>1.493062029292</v>
      </c>
      <c r="L1668" s="12">
        <f t="shared" si="1961"/>
        <v>0.78358532928000013</v>
      </c>
      <c r="M1668" s="13">
        <f t="shared" si="1962"/>
        <v>0.10262770447506288</v>
      </c>
      <c r="N1668" s="13">
        <f t="shared" si="1963"/>
        <v>0.15322952870511705</v>
      </c>
      <c r="O1668" s="13">
        <f t="shared" si="1964"/>
        <v>8.0417563604342684E-2</v>
      </c>
      <c r="P1668" s="13">
        <f t="shared" si="1965"/>
        <v>0.12006841070581838</v>
      </c>
      <c r="Q1668" s="13">
        <f t="shared" si="1966"/>
        <v>0.11439059553795944</v>
      </c>
      <c r="R1668" s="13">
        <f t="shared" si="1967"/>
        <v>3.1507011528402115E-2</v>
      </c>
      <c r="S1668" s="13">
        <f t="shared" si="1968"/>
        <v>3.51182541867242E-2</v>
      </c>
      <c r="T1668" s="13">
        <f t="shared" si="1969"/>
        <v>8.9634792471147251E-2</v>
      </c>
      <c r="U1668" s="13">
        <f t="shared" si="1970"/>
        <v>4.7041922569522499E-2</v>
      </c>
      <c r="V1668" s="13">
        <f t="shared" si="1971"/>
        <v>4.5651447828728275E-3</v>
      </c>
      <c r="W1668" s="13">
        <f t="shared" si="1972"/>
        <v>5.6930751568608731E-2</v>
      </c>
      <c r="X1668" s="13">
        <f t="shared" si="1973"/>
        <v>4.4610101714046155E-2</v>
      </c>
      <c r="Y1668" s="13">
        <f t="shared" si="1974"/>
        <v>1.7477910620407579E-2</v>
      </c>
      <c r="Z1668" s="13">
        <f t="shared" si="1975"/>
        <v>8.2294773343705753E-3</v>
      </c>
      <c r="AA1668" s="13">
        <f t="shared" si="1976"/>
        <v>1.2287120128867851E-2</v>
      </c>
      <c r="AB1668" s="13">
        <f t="shared" si="1977"/>
        <v>9.1727162568810087E-3</v>
      </c>
      <c r="AC1668" s="13">
        <f t="shared" si="1978"/>
        <v>3.338095214671581E-4</v>
      </c>
      <c r="AD1668" s="13">
        <f t="shared" si="1979"/>
        <v>2.1250285866536413E-2</v>
      </c>
      <c r="AE1668" s="13">
        <f t="shared" si="1980"/>
        <v>1.6651412248024067E-2</v>
      </c>
      <c r="AF1668" s="13">
        <f t="shared" si="1981"/>
        <v>6.5239011746724834E-3</v>
      </c>
      <c r="AG1668" s="13">
        <f t="shared" si="1982"/>
        <v>1.7040110833819724E-3</v>
      </c>
      <c r="AH1668" s="13">
        <f t="shared" si="1983"/>
        <v>1.612124426713766E-3</v>
      </c>
      <c r="AI1668" s="13">
        <f t="shared" si="1984"/>
        <v>2.4070017680204578E-3</v>
      </c>
      <c r="AJ1668" s="13">
        <f t="shared" si="1985"/>
        <v>1.7969014721350284E-3</v>
      </c>
      <c r="AK1668" s="13">
        <f t="shared" si="1986"/>
        <v>8.942951194745697E-4</v>
      </c>
      <c r="AL1668" s="13">
        <f t="shared" si="1987"/>
        <v>1.5621504515194641E-5</v>
      </c>
      <c r="AM1668" s="13">
        <f t="shared" si="1988"/>
        <v>6.3455989877851861E-3</v>
      </c>
      <c r="AN1668" s="13">
        <f t="shared" si="1989"/>
        <v>4.9723182723224908E-3</v>
      </c>
      <c r="AO1668" s="13">
        <f t="shared" si="1990"/>
        <v>1.9481178253513902E-3</v>
      </c>
      <c r="AP1668" s="13">
        <f t="shared" si="1991"/>
        <v>5.0883884921806887E-4</v>
      </c>
      <c r="AQ1668" s="13">
        <f t="shared" si="1992"/>
        <v>9.9679664303749195E-5</v>
      </c>
      <c r="AR1668" s="13">
        <f t="shared" si="1993"/>
        <v>2.5264740994936763E-4</v>
      </c>
      <c r="AS1668" s="13">
        <f t="shared" si="1994"/>
        <v>3.7721825459437067E-4</v>
      </c>
      <c r="AT1668" s="13">
        <f t="shared" si="1995"/>
        <v>2.8160512634532872E-4</v>
      </c>
      <c r="AU1668" s="13">
        <f t="shared" si="1996"/>
        <v>1.401513071333956E-4</v>
      </c>
      <c r="AV1668" s="13">
        <f t="shared" si="1997"/>
        <v>5.2313648759128483E-5</v>
      </c>
      <c r="AW1668" s="13">
        <f t="shared" si="1998"/>
        <v>5.0767351260533503E-7</v>
      </c>
      <c r="AX1668" s="13">
        <f t="shared" si="1999"/>
        <v>1.5790621502959701E-3</v>
      </c>
      <c r="AY1668" s="13">
        <f t="shared" si="2000"/>
        <v>1.2373299349932529E-3</v>
      </c>
      <c r="AZ1668" s="13">
        <f t="shared" si="2001"/>
        <v>4.8477679226984464E-4</v>
      </c>
      <c r="BA1668" s="13">
        <f t="shared" si="2002"/>
        <v>1.266213274660228E-4</v>
      </c>
      <c r="BB1668" s="13">
        <f t="shared" si="2003"/>
        <v>2.4804653644083546E-5</v>
      </c>
      <c r="BC1668" s="13">
        <f t="shared" si="2004"/>
        <v>3.8873125386751128E-6</v>
      </c>
      <c r="BD1668" s="13">
        <f t="shared" si="2005"/>
        <v>3.2995133986152385E-5</v>
      </c>
      <c r="BE1668" s="13">
        <f t="shared" si="2006"/>
        <v>4.9263781706126125E-5</v>
      </c>
      <c r="BF1668" s="13">
        <f t="shared" si="2007"/>
        <v>3.677694094237339E-5</v>
      </c>
      <c r="BG1668" s="13">
        <f t="shared" si="2008"/>
        <v>1.8303418024857362E-5</v>
      </c>
      <c r="BH1668" s="13">
        <f t="shared" si="2009"/>
        <v>6.8320346147933238E-6</v>
      </c>
      <c r="BI1668" s="13">
        <f t="shared" si="2010"/>
        <v>2.0401302932312995E-6</v>
      </c>
      <c r="BJ1668" s="14">
        <f t="shared" si="2011"/>
        <v>0.53973432676008992</v>
      </c>
      <c r="BK1668" s="14">
        <f t="shared" si="2012"/>
        <v>0.26396627511145387</v>
      </c>
      <c r="BL1668" s="14">
        <f t="shared" si="2013"/>
        <v>0.1883868040607091</v>
      </c>
      <c r="BM1668" s="14">
        <f t="shared" si="2014"/>
        <v>0.39683924644844026</v>
      </c>
      <c r="BN1668" s="14">
        <f t="shared" si="2015"/>
        <v>0.60224081455670253</v>
      </c>
    </row>
    <row r="1669" spans="1:66" x14ac:dyDescent="0.25">
      <c r="A1669" t="s">
        <v>99</v>
      </c>
      <c r="B1669" t="s">
        <v>117</v>
      </c>
      <c r="C1669" t="s">
        <v>130</v>
      </c>
      <c r="D1669" s="7" t="s">
        <v>557</v>
      </c>
      <c r="E1669" s="10">
        <f>VLOOKUP(A1669,home!$A$2:$E$405,3,FALSE)</f>
        <v>1.3478000000000001</v>
      </c>
      <c r="F1669" s="10">
        <f>VLOOKUP(B1669,home!$B$2:$E$405,3,FALSE)</f>
        <v>1.0323</v>
      </c>
      <c r="G1669" s="10">
        <f>VLOOKUP(C1669,away!$B$2:$E$405,4,FALSE)</f>
        <v>1</v>
      </c>
      <c r="H1669" s="10">
        <f>VLOOKUP(A1669,away!$A$2:$E$405,3,FALSE)</f>
        <v>1.2736000000000001</v>
      </c>
      <c r="I1669" s="10">
        <f>VLOOKUP(C1669,away!$B$2:$E$405,3,FALSE)</f>
        <v>1.7001999999999999</v>
      </c>
      <c r="J1669" s="10">
        <f>VLOOKUP(B1669,home!$B$2:$E$405,4,FALSE)</f>
        <v>1.0241</v>
      </c>
      <c r="K1669" s="12">
        <f t="shared" si="1960"/>
        <v>1.3913339400000002</v>
      </c>
      <c r="L1669" s="12">
        <f t="shared" si="1961"/>
        <v>2.2175602507519998</v>
      </c>
      <c r="M1669" s="13">
        <f t="shared" si="1962"/>
        <v>2.7081777594578759E-2</v>
      </c>
      <c r="N1669" s="13">
        <f t="shared" si="1963"/>
        <v>3.7679796322868997E-2</v>
      </c>
      <c r="O1669" s="13">
        <f t="shared" si="1964"/>
        <v>6.0055473513443966E-2</v>
      </c>
      <c r="P1669" s="13">
        <f t="shared" si="1965"/>
        <v>8.3557218582025652E-2</v>
      </c>
      <c r="Q1669" s="13">
        <f t="shared" si="1966"/>
        <v>2.6212589738147427E-2</v>
      </c>
      <c r="R1669" s="13">
        <f t="shared" si="1967"/>
        <v>6.6588315451751451E-2</v>
      </c>
      <c r="S1669" s="13">
        <f t="shared" si="1968"/>
        <v>6.4451167881997118E-2</v>
      </c>
      <c r="T1669" s="13">
        <f t="shared" si="1969"/>
        <v>5.8127997072585501E-2</v>
      </c>
      <c r="U1669" s="13">
        <f t="shared" si="1970"/>
        <v>9.264658329544824E-2</v>
      </c>
      <c r="V1669" s="13">
        <f t="shared" si="1971"/>
        <v>2.2095055137579162E-2</v>
      </c>
      <c r="W1669" s="13">
        <f t="shared" si="1972"/>
        <v>1.2156821919326741E-2</v>
      </c>
      <c r="X1669" s="13">
        <f t="shared" si="1973"/>
        <v>2.6958485063769615E-2</v>
      </c>
      <c r="Y1669" s="13">
        <f t="shared" si="1974"/>
        <v>2.9891032448953501E-2</v>
      </c>
      <c r="Z1669" s="13">
        <f t="shared" si="1975"/>
        <v>4.9221200503446409E-2</v>
      </c>
      <c r="AA1669" s="13">
        <f t="shared" si="1976"/>
        <v>6.8483126827990085E-2</v>
      </c>
      <c r="AB1669" s="13">
        <f t="shared" si="1977"/>
        <v>4.7641449336553593E-2</v>
      </c>
      <c r="AC1669" s="13">
        <f t="shared" si="1978"/>
        <v>4.2607094042872787E-3</v>
      </c>
      <c r="AD1669" s="13">
        <f t="shared" si="1979"/>
        <v>4.228549734723812E-3</v>
      </c>
      <c r="AE1669" s="13">
        <f t="shared" si="1980"/>
        <v>9.3770638100514388E-3</v>
      </c>
      <c r="AF1669" s="13">
        <f t="shared" si="1981"/>
        <v>1.0397101986967588E-2</v>
      </c>
      <c r="AG1669" s="13">
        <f t="shared" si="1982"/>
        <v>7.6854000297713202E-3</v>
      </c>
      <c r="AH1669" s="13">
        <f t="shared" si="1983"/>
        <v>2.7287744432684266E-2</v>
      </c>
      <c r="AI1669" s="13">
        <f t="shared" si="1984"/>
        <v>3.7966364975239669E-2</v>
      </c>
      <c r="AJ1669" s="13">
        <f t="shared" si="1985"/>
        <v>2.6411946084239118E-2</v>
      </c>
      <c r="AK1669" s="13">
        <f t="shared" si="1986"/>
        <v>1.2249279002817326E-2</v>
      </c>
      <c r="AL1669" s="13">
        <f t="shared" si="1987"/>
        <v>5.2583406058218476E-4</v>
      </c>
      <c r="AM1669" s="13">
        <f t="shared" si="1988"/>
        <v>1.1766649525798477E-3</v>
      </c>
      <c r="AN1669" s="13">
        <f t="shared" si="1989"/>
        <v>2.6093254272940569E-3</v>
      </c>
      <c r="AO1669" s="13">
        <f t="shared" si="1990"/>
        <v>2.8931681744218895E-3</v>
      </c>
      <c r="AP1669" s="13">
        <f t="shared" si="1991"/>
        <v>2.1385915807795703E-3</v>
      </c>
      <c r="AQ1669" s="13">
        <f t="shared" si="1992"/>
        <v>1.1856139205324149E-3</v>
      </c>
      <c r="AR1669" s="13">
        <f t="shared" si="1993"/>
        <v>1.2102443477319962E-2</v>
      </c>
      <c r="AS1669" s="13">
        <f t="shared" si="1994"/>
        <v>1.6838540366926887E-2</v>
      </c>
      <c r="AT1669" s="13">
        <f t="shared" si="1995"/>
        <v>1.1714016356282721E-2</v>
      </c>
      <c r="AU1669" s="13">
        <f t="shared" si="1996"/>
        <v>5.4327028434037602E-3</v>
      </c>
      <c r="AV1669" s="13">
        <f t="shared" si="1997"/>
        <v>1.8896759629905403E-3</v>
      </c>
      <c r="AW1669" s="13">
        <f t="shared" si="1998"/>
        <v>4.5066415953285648E-5</v>
      </c>
      <c r="AX1669" s="13">
        <f t="shared" si="1999"/>
        <v>2.7285564742213859E-4</v>
      </c>
      <c r="AY1669" s="13">
        <f t="shared" si="2000"/>
        <v>6.0507383791653696E-4</v>
      </c>
      <c r="AZ1669" s="13">
        <f t="shared" si="2001"/>
        <v>6.7089384586683544E-4</v>
      </c>
      <c r="BA1669" s="13">
        <f t="shared" si="2002"/>
        <v>4.9591584168947776E-4</v>
      </c>
      <c r="BB1669" s="13">
        <f t="shared" si="2003"/>
        <v>2.7493081456220181E-4</v>
      </c>
      <c r="BC1669" s="13">
        <f t="shared" si="2004"/>
        <v>1.2193512921600156E-4</v>
      </c>
      <c r="BD1669" s="13">
        <f t="shared" si="2005"/>
        <v>4.47298293204626E-3</v>
      </c>
      <c r="BE1669" s="13">
        <f t="shared" si="2006"/>
        <v>6.2234129663966756E-3</v>
      </c>
      <c r="BF1669" s="13">
        <f t="shared" si="2007"/>
        <v>4.3294228413918888E-3</v>
      </c>
      <c r="BG1669" s="13">
        <f t="shared" si="2008"/>
        <v>2.0078909799465905E-3</v>
      </c>
      <c r="BH1669" s="13">
        <f t="shared" si="2009"/>
        <v>6.9841171705488814E-4</v>
      </c>
      <c r="BI1669" s="13">
        <f t="shared" si="2010"/>
        <v>1.9434478520642863E-4</v>
      </c>
      <c r="BJ1669" s="14">
        <f t="shared" si="2011"/>
        <v>0.23515980729944683</v>
      </c>
      <c r="BK1669" s="14">
        <f t="shared" si="2012"/>
        <v>0.20257683649896668</v>
      </c>
      <c r="BL1669" s="14">
        <f t="shared" si="2013"/>
        <v>0.50523412814913427</v>
      </c>
      <c r="BM1669" s="14">
        <f t="shared" si="2014"/>
        <v>0.69045679382621483</v>
      </c>
      <c r="BN1669" s="14">
        <f t="shared" si="2015"/>
        <v>0.30117517120281623</v>
      </c>
    </row>
    <row r="1670" spans="1:66" x14ac:dyDescent="0.25">
      <c r="A1670" t="s">
        <v>99</v>
      </c>
      <c r="B1670" t="s">
        <v>121</v>
      </c>
      <c r="C1670" t="s">
        <v>115</v>
      </c>
      <c r="D1670" s="7" t="s">
        <v>557</v>
      </c>
      <c r="E1670" s="10">
        <f>VLOOKUP(A1670,home!$A$2:$E$405,3,FALSE)</f>
        <v>1.3478000000000001</v>
      </c>
      <c r="F1670" s="10">
        <f>VLOOKUP(B1670,home!$B$2:$E$405,3,FALSE)</f>
        <v>1.0968</v>
      </c>
      <c r="G1670" s="10">
        <f>VLOOKUP(C1670,away!$B$2:$E$405,4,FALSE)</f>
        <v>1.0968</v>
      </c>
      <c r="H1670" s="10">
        <f>VLOOKUP(A1670,away!$A$2:$E$405,3,FALSE)</f>
        <v>1.2736000000000001</v>
      </c>
      <c r="I1670" s="10">
        <f>VLOOKUP(C1670,away!$B$2:$E$405,3,FALSE)</f>
        <v>0.95589999999999997</v>
      </c>
      <c r="J1670" s="10">
        <f>VLOOKUP(B1670,home!$B$2:$E$405,4,FALSE)</f>
        <v>1.0924</v>
      </c>
      <c r="K1670" s="12">
        <f t="shared" si="1960"/>
        <v>1.6213632894720003</v>
      </c>
      <c r="L1670" s="12">
        <f t="shared" si="1961"/>
        <v>1.3299251637760001</v>
      </c>
      <c r="M1670" s="13">
        <f t="shared" si="1962"/>
        <v>5.2272312110531856E-2</v>
      </c>
      <c r="N1670" s="13">
        <f t="shared" si="1963"/>
        <v>8.4752407911839023E-2</v>
      </c>
      <c r="O1670" s="13">
        <f t="shared" si="1964"/>
        <v>6.951826324454928E-2</v>
      </c>
      <c r="P1670" s="13">
        <f t="shared" si="1965"/>
        <v>0.11271435997256288</v>
      </c>
      <c r="Q1670" s="13">
        <f t="shared" si="1966"/>
        <v>6.870722144130606E-2</v>
      </c>
      <c r="R1670" s="13">
        <f t="shared" si="1967"/>
        <v>4.6227043815465149E-2</v>
      </c>
      <c r="S1670" s="13">
        <f t="shared" si="1968"/>
        <v>6.0761263616770311E-2</v>
      </c>
      <c r="T1670" s="13">
        <f t="shared" si="1969"/>
        <v>9.1375462727922865E-2</v>
      </c>
      <c r="U1670" s="13">
        <f t="shared" si="1970"/>
        <v>7.4950831823208872E-2</v>
      </c>
      <c r="V1670" s="13">
        <f t="shared" si="1971"/>
        <v>1.4557668535679642E-2</v>
      </c>
      <c r="W1670" s="13">
        <f t="shared" si="1972"/>
        <v>3.7133122188852376E-2</v>
      </c>
      <c r="X1670" s="13">
        <f t="shared" si="1973"/>
        <v>4.9384273608523724E-2</v>
      </c>
      <c r="Y1670" s="13">
        <f t="shared" si="1974"/>
        <v>3.2838694083387361E-2</v>
      </c>
      <c r="Z1670" s="13">
        <f t="shared" si="1975"/>
        <v>2.049283627238762E-2</v>
      </c>
      <c r="AA1670" s="13">
        <f t="shared" si="1976"/>
        <v>3.3226332429209519E-2</v>
      </c>
      <c r="AB1670" s="13">
        <f t="shared" si="1977"/>
        <v>2.6935977822256676E-2</v>
      </c>
      <c r="AC1670" s="13">
        <f t="shared" si="1978"/>
        <v>1.9619113655023851E-3</v>
      </c>
      <c r="AD1670" s="13">
        <f t="shared" si="1979"/>
        <v>1.5051570285120853E-2</v>
      </c>
      <c r="AE1670" s="13">
        <f t="shared" si="1980"/>
        <v>2.0017462076525327E-2</v>
      </c>
      <c r="AF1670" s="13">
        <f t="shared" si="1981"/>
        <v>1.331086326525141E-2</v>
      </c>
      <c r="AG1670" s="13">
        <f t="shared" si="1982"/>
        <v>5.9008173360131453E-3</v>
      </c>
      <c r="AH1670" s="13">
        <f t="shared" si="1983"/>
        <v>6.8134846589474624E-3</v>
      </c>
      <c r="AI1670" s="13">
        <f t="shared" si="1984"/>
        <v>1.1047133899398069E-2</v>
      </c>
      <c r="AJ1670" s="13">
        <f t="shared" si="1985"/>
        <v>8.9557086791828503E-3</v>
      </c>
      <c r="AK1670" s="13">
        <f t="shared" si="1986"/>
        <v>4.8401524278776165E-3</v>
      </c>
      <c r="AL1670" s="13">
        <f t="shared" si="1987"/>
        <v>1.6921813859536043E-4</v>
      </c>
      <c r="AM1670" s="13">
        <f t="shared" si="1988"/>
        <v>4.8808127018405067E-3</v>
      </c>
      <c r="AN1670" s="13">
        <f t="shared" si="1989"/>
        <v>6.4911156318552179E-3</v>
      </c>
      <c r="AO1670" s="13">
        <f t="shared" si="1990"/>
        <v>4.3163490098920027E-3</v>
      </c>
      <c r="AP1670" s="13">
        <f t="shared" si="1991"/>
        <v>1.9134737212983337E-3</v>
      </c>
      <c r="AQ1670" s="13">
        <f t="shared" si="1992"/>
        <v>6.361942130446895E-4</v>
      </c>
      <c r="AR1670" s="13">
        <f t="shared" si="1993"/>
        <v>1.8122849401871937E-3</v>
      </c>
      <c r="AS1670" s="13">
        <f t="shared" si="1994"/>
        <v>2.9383722720824762E-3</v>
      </c>
      <c r="AT1670" s="13">
        <f t="shared" si="1995"/>
        <v>2.3820844663784793E-3</v>
      </c>
      <c r="AU1670" s="13">
        <f t="shared" si="1996"/>
        <v>1.2874081020691887E-3</v>
      </c>
      <c r="AV1670" s="13">
        <f t="shared" si="1997"/>
        <v>5.2183905881595109E-4</v>
      </c>
      <c r="AW1670" s="13">
        <f t="shared" si="1998"/>
        <v>1.0135658087334628E-5</v>
      </c>
      <c r="AX1670" s="13">
        <f t="shared" si="1999"/>
        <v>1.3189284229254759E-3</v>
      </c>
      <c r="AY1670" s="13">
        <f t="shared" si="2000"/>
        <v>1.754076098867985E-3</v>
      </c>
      <c r="AZ1670" s="13">
        <f t="shared" si="2001"/>
        <v>1.1663949715312863E-3</v>
      </c>
      <c r="BA1670" s="13">
        <f t="shared" si="2002"/>
        <v>5.1707267451375002E-4</v>
      </c>
      <c r="BB1670" s="13">
        <f t="shared" si="2003"/>
        <v>1.7191699033419826E-4</v>
      </c>
      <c r="BC1670" s="13">
        <f t="shared" si="2004"/>
        <v>4.5727346305217132E-5</v>
      </c>
      <c r="BD1670" s="13">
        <f t="shared" si="2005"/>
        <v>4.01700557647872E-4</v>
      </c>
      <c r="BE1670" s="13">
        <f t="shared" si="2006"/>
        <v>6.5130253753069073E-4</v>
      </c>
      <c r="BF1670" s="13">
        <f t="shared" si="2007"/>
        <v>5.2799901234611081E-4</v>
      </c>
      <c r="BG1670" s="13">
        <f t="shared" si="2008"/>
        <v>2.8535940516515252E-4</v>
      </c>
      <c r="BH1670" s="13">
        <f t="shared" si="2009"/>
        <v>1.1566781596008624E-4</v>
      </c>
      <c r="BI1670" s="13">
        <f t="shared" si="2010"/>
        <v>3.7507910114217434E-5</v>
      </c>
      <c r="BJ1670" s="14">
        <f t="shared" si="2011"/>
        <v>0.44168395670715077</v>
      </c>
      <c r="BK1670" s="14">
        <f t="shared" si="2012"/>
        <v>0.24419080983851041</v>
      </c>
      <c r="BL1670" s="14">
        <f t="shared" si="2013"/>
        <v>0.29347645487839291</v>
      </c>
      <c r="BM1670" s="14">
        <f t="shared" si="2014"/>
        <v>0.5639085087594069</v>
      </c>
      <c r="BN1670" s="14">
        <f t="shared" si="2015"/>
        <v>0.43419160849625427</v>
      </c>
    </row>
    <row r="1671" spans="1:66" x14ac:dyDescent="0.25">
      <c r="A1671" t="s">
        <v>99</v>
      </c>
      <c r="B1671" t="s">
        <v>108</v>
      </c>
      <c r="C1671" t="s">
        <v>105</v>
      </c>
      <c r="D1671" s="7" t="s">
        <v>557</v>
      </c>
      <c r="E1671" s="10">
        <f>VLOOKUP(A1671,home!$A$2:$E$405,3,FALSE)</f>
        <v>1.3478000000000001</v>
      </c>
      <c r="F1671" s="10">
        <f>VLOOKUP(B1671,home!$B$2:$E$405,3,FALSE)</f>
        <v>0.8387</v>
      </c>
      <c r="G1671" s="10">
        <f>VLOOKUP(C1671,away!$B$2:$E$405,4,FALSE)</f>
        <v>0.6129</v>
      </c>
      <c r="H1671" s="10">
        <f>VLOOKUP(A1671,away!$A$2:$E$405,3,FALSE)</f>
        <v>1.2736000000000001</v>
      </c>
      <c r="I1671" s="10">
        <f>VLOOKUP(C1671,away!$B$2:$E$405,3,FALSE)</f>
        <v>1.1607000000000001</v>
      </c>
      <c r="J1671" s="10">
        <f>VLOOKUP(B1671,home!$B$2:$E$405,4,FALSE)</f>
        <v>0.58030000000000004</v>
      </c>
      <c r="K1671" s="12">
        <f t="shared" si="1960"/>
        <v>0.69282207419399999</v>
      </c>
      <c r="L1671" s="12">
        <f t="shared" si="1961"/>
        <v>0.85783864185600012</v>
      </c>
      <c r="M1671" s="13">
        <f t="shared" si="1962"/>
        <v>0.21210778450162424</v>
      </c>
      <c r="N1671" s="13">
        <f t="shared" si="1963"/>
        <v>0.14695295521110924</v>
      </c>
      <c r="O1671" s="13">
        <f t="shared" si="1964"/>
        <v>0.18195425378395849</v>
      </c>
      <c r="P1671" s="13">
        <f t="shared" si="1965"/>
        <v>0.12606192351502354</v>
      </c>
      <c r="Q1671" s="13">
        <f t="shared" si="1966"/>
        <v>5.0906125619149346E-2</v>
      </c>
      <c r="R1671" s="13">
        <f t="shared" si="1967"/>
        <v>7.8043694972976446E-2</v>
      </c>
      <c r="S1671" s="13">
        <f t="shared" si="1968"/>
        <v>1.8730581479655645E-2</v>
      </c>
      <c r="T1671" s="13">
        <f t="shared" si="1969"/>
        <v>4.366924166328201E-2</v>
      </c>
      <c r="U1671" s="13">
        <f t="shared" si="1970"/>
        <v>5.4070394628941386E-2</v>
      </c>
      <c r="V1671" s="13">
        <f t="shared" si="1971"/>
        <v>1.2369042232352947E-3</v>
      </c>
      <c r="W1671" s="13">
        <f t="shared" si="1972"/>
        <v>1.175629584687979E-2</v>
      </c>
      <c r="X1671" s="13">
        <f t="shared" si="1973"/>
        <v>1.0085004862544693E-2</v>
      </c>
      <c r="Y1671" s="13">
        <f t="shared" si="1974"/>
        <v>4.3256534371982486E-3</v>
      </c>
      <c r="Z1671" s="13">
        <f t="shared" si="1975"/>
        <v>2.2316299100347357E-2</v>
      </c>
      <c r="AA1671" s="13">
        <f t="shared" si="1976"/>
        <v>1.5461224631036347E-2</v>
      </c>
      <c r="AB1671" s="13">
        <f t="shared" si="1977"/>
        <v>5.3559388592269832E-3</v>
      </c>
      <c r="AC1671" s="13">
        <f t="shared" si="1978"/>
        <v>4.5945545430848898E-5</v>
      </c>
      <c r="AD1671" s="13">
        <f t="shared" si="1979"/>
        <v>2.0362553183683909E-3</v>
      </c>
      <c r="AE1671" s="13">
        <f t="shared" si="1980"/>
        <v>1.7467784967811974E-3</v>
      </c>
      <c r="AF1671" s="13">
        <f t="shared" si="1981"/>
        <v>7.4922704665102385E-4</v>
      </c>
      <c r="AG1671" s="13">
        <f t="shared" si="1982"/>
        <v>2.142386373802988E-4</v>
      </c>
      <c r="AH1671" s="13">
        <f t="shared" si="1983"/>
        <v>4.7859459278735625E-3</v>
      </c>
      <c r="AI1671" s="13">
        <f t="shared" si="1984"/>
        <v>3.3158089847296888E-3</v>
      </c>
      <c r="AJ1671" s="13">
        <f t="shared" si="1985"/>
        <v>1.1486328292157622E-3</v>
      </c>
      <c r="AK1671" s="13">
        <f t="shared" si="1986"/>
        <v>2.6526605974152895E-4</v>
      </c>
      <c r="AL1671" s="13">
        <f t="shared" si="1987"/>
        <v>1.0922718084239602E-6</v>
      </c>
      <c r="AM1671" s="13">
        <f t="shared" si="1988"/>
        <v>2.8215252665211057E-4</v>
      </c>
      <c r="AN1671" s="13">
        <f t="shared" si="1989"/>
        <v>2.4204134025948538E-4</v>
      </c>
      <c r="AO1671" s="13">
        <f t="shared" si="1990"/>
        <v>1.0381620730060146E-4</v>
      </c>
      <c r="AP1671" s="13">
        <f t="shared" si="1991"/>
        <v>2.9685851424462974E-5</v>
      </c>
      <c r="AQ1671" s="13">
        <f t="shared" si="1992"/>
        <v>6.3664176170750806E-6</v>
      </c>
      <c r="AR1671" s="13">
        <f t="shared" si="1993"/>
        <v>8.2111387095266258E-4</v>
      </c>
      <c r="AS1671" s="13">
        <f t="shared" si="1994"/>
        <v>5.6888581522288799E-4</v>
      </c>
      <c r="AT1671" s="13">
        <f t="shared" si="1995"/>
        <v>1.9706832524113294E-4</v>
      </c>
      <c r="AU1671" s="13">
        <f t="shared" si="1996"/>
        <v>4.5511095283833177E-5</v>
      </c>
      <c r="AV1671" s="13">
        <f t="shared" si="1997"/>
        <v>7.8827728583465175E-6</v>
      </c>
      <c r="AW1671" s="13">
        <f t="shared" si="1998"/>
        <v>1.8032483591444895E-8</v>
      </c>
      <c r="AX1671" s="13">
        <f t="shared" si="1999"/>
        <v>3.2580249792365506E-5</v>
      </c>
      <c r="AY1671" s="13">
        <f t="shared" si="2000"/>
        <v>2.7948597233212054E-5</v>
      </c>
      <c r="AZ1671" s="13">
        <f t="shared" si="2001"/>
        <v>1.1987693346159494E-5</v>
      </c>
      <c r="BA1671" s="13">
        <f t="shared" si="2002"/>
        <v>3.42783552635189E-6</v>
      </c>
      <c r="BB1671" s="13">
        <f t="shared" si="2003"/>
        <v>7.3513244310786309E-7</v>
      </c>
      <c r="BC1671" s="13">
        <f t="shared" si="2004"/>
        <v>1.2612500331598655E-7</v>
      </c>
      <c r="BD1671" s="13">
        <f t="shared" si="2005"/>
        <v>1.1739720131119245E-4</v>
      </c>
      <c r="BE1671" s="13">
        <f t="shared" si="2006"/>
        <v>8.1335372516990907E-5</v>
      </c>
      <c r="BF1671" s="13">
        <f t="shared" si="2007"/>
        <v>2.8175470746281654E-5</v>
      </c>
      <c r="BG1671" s="13">
        <f t="shared" si="2008"/>
        <v>6.5068626946104083E-6</v>
      </c>
      <c r="BH1671" s="13">
        <f t="shared" si="2009"/>
        <v>1.1270245271438856E-6</v>
      </c>
      <c r="BI1671" s="13">
        <f t="shared" si="2010"/>
        <v>1.5616549411266781E-7</v>
      </c>
      <c r="BJ1671" s="14">
        <f t="shared" si="2011"/>
        <v>0.27318264411594245</v>
      </c>
      <c r="BK1671" s="14">
        <f t="shared" si="2012"/>
        <v>0.35821218013401129</v>
      </c>
      <c r="BL1671" s="14">
        <f t="shared" si="2013"/>
        <v>0.34627632065454933</v>
      </c>
      <c r="BM1671" s="14">
        <f t="shared" si="2014"/>
        <v>0.20393277583625952</v>
      </c>
      <c r="BN1671" s="14">
        <f t="shared" si="2015"/>
        <v>0.79602673760384124</v>
      </c>
    </row>
    <row r="1672" spans="1:66" x14ac:dyDescent="0.25">
      <c r="A1672" t="s">
        <v>99</v>
      </c>
      <c r="B1672" t="s">
        <v>103</v>
      </c>
      <c r="C1672" t="s">
        <v>119</v>
      </c>
      <c r="D1672" s="7" t="s">
        <v>557</v>
      </c>
      <c r="E1672" s="10">
        <f>VLOOKUP(A1672,home!$A$2:$E$405,3,FALSE)</f>
        <v>1.3478000000000001</v>
      </c>
      <c r="F1672" s="10">
        <f>VLOOKUP(B1672,home!$B$2:$E$405,3,FALSE)</f>
        <v>1</v>
      </c>
      <c r="G1672" s="10">
        <f>VLOOKUP(C1672,away!$B$2:$E$405,4,FALSE)</f>
        <v>1.1291</v>
      </c>
      <c r="H1672" s="10">
        <f>VLOOKUP(A1672,away!$A$2:$E$405,3,FALSE)</f>
        <v>1.2736000000000001</v>
      </c>
      <c r="I1672" s="10">
        <f>VLOOKUP(C1672,away!$B$2:$E$405,3,FALSE)</f>
        <v>0.95589999999999997</v>
      </c>
      <c r="J1672" s="10">
        <f>VLOOKUP(B1672,home!$B$2:$E$405,4,FALSE)</f>
        <v>1.0241</v>
      </c>
      <c r="K1672" s="12">
        <f t="shared" si="1960"/>
        <v>1.5218009800000001</v>
      </c>
      <c r="L1672" s="12">
        <f t="shared" si="1961"/>
        <v>1.246774405184</v>
      </c>
      <c r="M1672" s="13">
        <f t="shared" si="1962"/>
        <v>6.2751337579842525E-2</v>
      </c>
      <c r="N1672" s="13">
        <f t="shared" si="1963"/>
        <v>9.549504702531518E-2</v>
      </c>
      <c r="O1672" s="13">
        <f t="shared" si="1964"/>
        <v>7.823676158560855E-2</v>
      </c>
      <c r="P1672" s="13">
        <f t="shared" si="1965"/>
        <v>0.11906078045300544</v>
      </c>
      <c r="Q1672" s="13">
        <f t="shared" si="1966"/>
        <v>7.2662228074135388E-2</v>
      </c>
      <c r="R1672" s="13">
        <f t="shared" si="1967"/>
        <v>4.8771795944709768E-2</v>
      </c>
      <c r="S1672" s="13">
        <f t="shared" si="1968"/>
        <v>5.6474770055867006E-2</v>
      </c>
      <c r="T1672" s="13">
        <f t="shared" si="1969"/>
        <v>9.0593406186474282E-2</v>
      </c>
      <c r="U1672" s="13">
        <f t="shared" si="1970"/>
        <v>7.4220966865019361E-2</v>
      </c>
      <c r="V1672" s="13">
        <f t="shared" si="1971"/>
        <v>1.1905775784726435E-2</v>
      </c>
      <c r="W1672" s="13">
        <f t="shared" si="1972"/>
        <v>3.6859149964067577E-2</v>
      </c>
      <c r="X1672" s="13">
        <f t="shared" si="1973"/>
        <v>4.5955044772038205E-2</v>
      </c>
      <c r="Y1672" s="13">
        <f t="shared" si="1974"/>
        <v>2.8647786805431018E-2</v>
      </c>
      <c r="Z1672" s="13">
        <f t="shared" si="1975"/>
        <v>2.0269142292906984E-2</v>
      </c>
      <c r="AA1672" s="13">
        <f t="shared" si="1976"/>
        <v>3.0845600605105297E-2</v>
      </c>
      <c r="AB1672" s="13">
        <f t="shared" si="1977"/>
        <v>2.3470432614768923E-2</v>
      </c>
      <c r="AC1672" s="13">
        <f t="shared" si="1978"/>
        <v>1.4118334081568719E-3</v>
      </c>
      <c r="AD1672" s="13">
        <f t="shared" si="1979"/>
        <v>1.4023072634321255E-2</v>
      </c>
      <c r="AE1672" s="13">
        <f t="shared" si="1980"/>
        <v>1.7483608042507908E-2</v>
      </c>
      <c r="AF1672" s="13">
        <f t="shared" si="1981"/>
        <v>1.0899057508834001E-2</v>
      </c>
      <c r="AG1672" s="13">
        <f t="shared" si="1982"/>
        <v>4.5295553142142408E-3</v>
      </c>
      <c r="AH1672" s="13">
        <f t="shared" si="1983"/>
        <v>6.3177619564572423E-3</v>
      </c>
      <c r="AI1672" s="13">
        <f t="shared" si="1984"/>
        <v>9.6143763367433493E-3</v>
      </c>
      <c r="AJ1672" s="13">
        <f t="shared" si="1985"/>
        <v>7.3155836656724213E-3</v>
      </c>
      <c r="AK1672" s="13">
        <f t="shared" si="1986"/>
        <v>3.7109541305640936E-3</v>
      </c>
      <c r="AL1672" s="13">
        <f t="shared" si="1987"/>
        <v>1.0714926178643242E-4</v>
      </c>
      <c r="AM1672" s="13">
        <f t="shared" si="1988"/>
        <v>4.2680651355042525E-3</v>
      </c>
      <c r="AN1672" s="13">
        <f t="shared" si="1989"/>
        <v>5.3213143706048825E-3</v>
      </c>
      <c r="AO1672" s="13">
        <f t="shared" si="1990"/>
        <v>3.3172392796039876E-3</v>
      </c>
      <c r="AP1672" s="13">
        <f t="shared" si="1991"/>
        <v>1.3786163432270876E-3</v>
      </c>
      <c r="AQ1672" s="13">
        <f t="shared" si="1992"/>
        <v>4.2970589282597342E-4</v>
      </c>
      <c r="AR1672" s="13">
        <f t="shared" si="1993"/>
        <v>1.5753647810712148E-3</v>
      </c>
      <c r="AS1672" s="13">
        <f t="shared" si="1994"/>
        <v>2.3973916676916602E-3</v>
      </c>
      <c r="AT1672" s="13">
        <f t="shared" si="1995"/>
        <v>1.8241764946685017E-3</v>
      </c>
      <c r="AU1672" s="13">
        <f t="shared" si="1996"/>
        <v>9.2534452575983013E-4</v>
      </c>
      <c r="AV1672" s="13">
        <f t="shared" si="1997"/>
        <v>3.5204755153473631E-4</v>
      </c>
      <c r="AW1672" s="13">
        <f t="shared" si="1998"/>
        <v>5.6471902633080979E-6</v>
      </c>
      <c r="AX1672" s="13">
        <f t="shared" si="1999"/>
        <v>1.0825242843190352E-3</v>
      </c>
      <c r="AY1672" s="13">
        <f t="shared" si="2000"/>
        <v>1.3496635706791004E-3</v>
      </c>
      <c r="AZ1672" s="13">
        <f t="shared" si="2001"/>
        <v>8.4136299776597467E-4</v>
      </c>
      <c r="BA1672" s="13">
        <f t="shared" si="2002"/>
        <v>3.4966328369450008E-4</v>
      </c>
      <c r="BB1672" s="13">
        <f t="shared" si="2003"/>
        <v>1.0898780813572367E-4</v>
      </c>
      <c r="BC1672" s="13">
        <f t="shared" si="2004"/>
        <v>2.7176641932144931E-5</v>
      </c>
      <c r="BD1672" s="13">
        <f t="shared" si="2005"/>
        <v>3.2735408131131475E-4</v>
      </c>
      <c r="BE1672" s="13">
        <f t="shared" si="2006"/>
        <v>4.9816776174655851E-4</v>
      </c>
      <c r="BF1672" s="13">
        <f t="shared" si="2007"/>
        <v>3.7905609401515971E-4</v>
      </c>
      <c r="BG1672" s="13">
        <f t="shared" si="2008"/>
        <v>1.9228264511574736E-4</v>
      </c>
      <c r="BH1672" s="13">
        <f t="shared" si="2009"/>
        <v>7.3153979443534153E-5</v>
      </c>
      <c r="BI1672" s="13">
        <f t="shared" si="2010"/>
        <v>2.2265159521614022E-5</v>
      </c>
      <c r="BJ1672" s="14">
        <f t="shared" si="2011"/>
        <v>0.4356222759356318</v>
      </c>
      <c r="BK1672" s="14">
        <f t="shared" si="2012"/>
        <v>0.25306131011406385</v>
      </c>
      <c r="BL1672" s="14">
        <f t="shared" si="2013"/>
        <v>0.29107083844652881</v>
      </c>
      <c r="BM1672" s="14">
        <f t="shared" si="2014"/>
        <v>0.52170159974609887</v>
      </c>
      <c r="BN1672" s="14">
        <f t="shared" si="2015"/>
        <v>0.47697795066261689</v>
      </c>
    </row>
    <row r="1673" spans="1:66" x14ac:dyDescent="0.25">
      <c r="A1673" t="s">
        <v>99</v>
      </c>
      <c r="B1673" t="s">
        <v>395</v>
      </c>
      <c r="C1673" t="s">
        <v>116</v>
      </c>
      <c r="D1673" s="7" t="s">
        <v>557</v>
      </c>
      <c r="E1673" s="10">
        <f>VLOOKUP(A1673,home!$A$2:$E$405,3,FALSE)</f>
        <v>1.3478000000000001</v>
      </c>
      <c r="F1673" s="10">
        <f>VLOOKUP(B1673,home!$B$2:$E$405,3,FALSE)</f>
        <v>1.1291</v>
      </c>
      <c r="G1673" s="10">
        <f>VLOOKUP(C1673,away!$B$2:$E$405,4,FALSE)</f>
        <v>1.3226</v>
      </c>
      <c r="H1673" s="10">
        <f>VLOOKUP(A1673,away!$A$2:$E$405,3,FALSE)</f>
        <v>1.2736000000000001</v>
      </c>
      <c r="I1673" s="10">
        <f>VLOOKUP(C1673,away!$B$2:$E$405,3,FALSE)</f>
        <v>0.751</v>
      </c>
      <c r="J1673" s="10">
        <f>VLOOKUP(B1673,home!$B$2:$E$405,4,FALSE)</f>
        <v>1.0241</v>
      </c>
      <c r="K1673" s="12">
        <f t="shared" si="1960"/>
        <v>2.0127339761480001</v>
      </c>
      <c r="L1673" s="12">
        <f t="shared" si="1961"/>
        <v>0.97952461376</v>
      </c>
      <c r="M1673" s="13">
        <f t="shared" si="1962"/>
        <v>5.0173986193847629E-2</v>
      </c>
      <c r="N1673" s="13">
        <f t="shared" si="1963"/>
        <v>0.10098688673113779</v>
      </c>
      <c r="O1673" s="13">
        <f t="shared" si="1964"/>
        <v>4.9146654447328172E-2</v>
      </c>
      <c r="P1673" s="13">
        <f t="shared" si="1965"/>
        <v>9.8919141220142615E-2</v>
      </c>
      <c r="Q1673" s="13">
        <f t="shared" si="1966"/>
        <v>0.10162986903458536</v>
      </c>
      <c r="R1673" s="13">
        <f t="shared" si="1967"/>
        <v>2.4070178857557654E-2</v>
      </c>
      <c r="S1673" s="13">
        <f t="shared" si="1968"/>
        <v>4.8755327421694687E-2</v>
      </c>
      <c r="T1673" s="13">
        <f t="shared" si="1969"/>
        <v>9.9548958212581598E-2</v>
      </c>
      <c r="U1673" s="13">
        <f t="shared" si="1970"/>
        <v>4.8446866798565545E-2</v>
      </c>
      <c r="V1673" s="13">
        <f t="shared" si="1971"/>
        <v>1.068024706363848E-2</v>
      </c>
      <c r="W1673" s="13">
        <f t="shared" si="1972"/>
        <v>6.8184630132460483E-2</v>
      </c>
      <c r="X1673" s="13">
        <f t="shared" si="1973"/>
        <v>6.6788523494866817E-2</v>
      </c>
      <c r="Y1673" s="13">
        <f t="shared" si="1974"/>
        <v>3.2710501339955053E-2</v>
      </c>
      <c r="Z1673" s="13">
        <f t="shared" si="1975"/>
        <v>7.8591108828610957E-3</v>
      </c>
      <c r="AA1673" s="13">
        <f t="shared" si="1976"/>
        <v>1.5818299496249029E-2</v>
      </c>
      <c r="AB1673" s="13">
        <f t="shared" si="1977"/>
        <v>1.5919014420492612E-2</v>
      </c>
      <c r="AC1673" s="13">
        <f t="shared" si="1978"/>
        <v>1.3160216923371721E-3</v>
      </c>
      <c r="AD1673" s="13">
        <f t="shared" si="1979"/>
        <v>3.4309380429671993E-2</v>
      </c>
      <c r="AE1673" s="13">
        <f t="shared" si="1980"/>
        <v>3.3606882613719358E-2</v>
      </c>
      <c r="AF1673" s="13">
        <f t="shared" si="1981"/>
        <v>1.6459384355940559E-2</v>
      </c>
      <c r="AG1673" s="13">
        <f t="shared" si="1982"/>
        <v>5.3741240346600215E-3</v>
      </c>
      <c r="AH1673" s="13">
        <f t="shared" si="1983"/>
        <v>1.924548138007881E-3</v>
      </c>
      <c r="AI1673" s="13">
        <f t="shared" si="1984"/>
        <v>3.8736034261008319E-3</v>
      </c>
      <c r="AJ1673" s="13">
        <f t="shared" si="1985"/>
        <v>3.8982666129182223E-3</v>
      </c>
      <c r="AK1673" s="13">
        <f t="shared" si="1986"/>
        <v>2.615391219967963E-3</v>
      </c>
      <c r="AL1673" s="13">
        <f t="shared" si="1987"/>
        <v>1.0378265352895933E-4</v>
      </c>
      <c r="AM1673" s="13">
        <f t="shared" si="1988"/>
        <v>1.3811131138277626E-2</v>
      </c>
      <c r="AN1673" s="13">
        <f t="shared" si="1989"/>
        <v>1.3528342893810099E-2</v>
      </c>
      <c r="AO1673" s="13">
        <f t="shared" si="1990"/>
        <v>6.6256724239360893E-3</v>
      </c>
      <c r="AP1673" s="13">
        <f t="shared" si="1991"/>
        <v>2.1633364073187608E-3</v>
      </c>
      <c r="AQ1673" s="13">
        <f t="shared" si="1992"/>
        <v>5.2976031470296355E-4</v>
      </c>
      <c r="AR1673" s="13">
        <f t="shared" si="1993"/>
        <v>3.7702845430893949E-4</v>
      </c>
      <c r="AS1673" s="13">
        <f t="shared" si="1994"/>
        <v>7.5885797996216636E-4</v>
      </c>
      <c r="AT1673" s="13">
        <f t="shared" si="1995"/>
        <v>7.6368961967044529E-4</v>
      </c>
      <c r="AU1673" s="13">
        <f t="shared" si="1996"/>
        <v>5.1236801491408301E-4</v>
      </c>
      <c r="AV1673" s="13">
        <f t="shared" si="1997"/>
        <v>2.5781512797727011E-4</v>
      </c>
      <c r="AW1673" s="13">
        <f t="shared" si="1998"/>
        <v>5.6836064858219961E-6</v>
      </c>
      <c r="AX1673" s="13">
        <f t="shared" si="1999"/>
        <v>4.6330221485078246E-3</v>
      </c>
      <c r="AY1673" s="13">
        <f t="shared" si="2000"/>
        <v>4.538159230558652E-3</v>
      </c>
      <c r="AZ1673" s="13">
        <f t="shared" si="2001"/>
        <v>2.2226193337471713E-3</v>
      </c>
      <c r="BA1673" s="13">
        <f t="shared" si="2002"/>
        <v>7.257034481414022E-4</v>
      </c>
      <c r="BB1673" s="13">
        <f t="shared" si="2003"/>
        <v>1.7771109743625174E-4</v>
      </c>
      <c r="BC1673" s="13">
        <f t="shared" si="2004"/>
        <v>3.4814478815422054E-5</v>
      </c>
      <c r="BD1673" s="13">
        <f t="shared" si="2005"/>
        <v>6.1551441847248941E-5</v>
      </c>
      <c r="BE1673" s="13">
        <f t="shared" si="2006"/>
        <v>1.2388667828685574E-4</v>
      </c>
      <c r="BF1673" s="13">
        <f t="shared" si="2007"/>
        <v>1.2467546329003566E-4</v>
      </c>
      <c r="BG1673" s="13">
        <f t="shared" si="2008"/>
        <v>8.3646180318615825E-5</v>
      </c>
      <c r="BH1673" s="13">
        <f t="shared" si="2009"/>
        <v>4.2089377275570061E-5</v>
      </c>
      <c r="BI1673" s="13">
        <f t="shared" si="2010"/>
        <v>1.6942943935490293E-5</v>
      </c>
      <c r="BJ1673" s="14">
        <f t="shared" si="2011"/>
        <v>0.60858941329483107</v>
      </c>
      <c r="BK1673" s="14">
        <f t="shared" si="2012"/>
        <v>0.21448666547574818</v>
      </c>
      <c r="BL1673" s="14">
        <f t="shared" si="2013"/>
        <v>0.16883537469897461</v>
      </c>
      <c r="BM1673" s="14">
        <f t="shared" si="2014"/>
        <v>0.57031137224374318</v>
      </c>
      <c r="BN1673" s="14">
        <f t="shared" si="2015"/>
        <v>0.42492671648459923</v>
      </c>
    </row>
    <row r="1674" spans="1:66" x14ac:dyDescent="0.25">
      <c r="A1674" t="s">
        <v>99</v>
      </c>
      <c r="B1674" t="s">
        <v>109</v>
      </c>
      <c r="C1674" t="s">
        <v>101</v>
      </c>
      <c r="D1674" s="7" t="s">
        <v>557</v>
      </c>
      <c r="E1674" s="10">
        <f>VLOOKUP(A1674,home!$A$2:$E$405,3,FALSE)</f>
        <v>1.3478000000000001</v>
      </c>
      <c r="F1674" s="10">
        <f>VLOOKUP(B1674,home!$B$2:$E$405,3,FALSE)</f>
        <v>0.9355</v>
      </c>
      <c r="G1674" s="10">
        <f>VLOOKUP(C1674,away!$B$2:$E$405,4,FALSE)</f>
        <v>0.5484</v>
      </c>
      <c r="H1674" s="10">
        <f>VLOOKUP(A1674,away!$A$2:$E$405,3,FALSE)</f>
        <v>1.2736000000000001</v>
      </c>
      <c r="I1674" s="10">
        <f>VLOOKUP(C1674,away!$B$2:$E$405,3,FALSE)</f>
        <v>1.2971999999999999</v>
      </c>
      <c r="J1674" s="10">
        <f>VLOOKUP(B1674,home!$B$2:$E$405,4,FALSE)</f>
        <v>0.81930000000000003</v>
      </c>
      <c r="K1674" s="12">
        <f t="shared" si="1960"/>
        <v>0.69145940796000005</v>
      </c>
      <c r="L1674" s="12">
        <f t="shared" si="1961"/>
        <v>1.353576934656</v>
      </c>
      <c r="M1674" s="13">
        <f t="shared" si="1962"/>
        <v>0.12937548804824942</v>
      </c>
      <c r="N1674" s="13">
        <f t="shared" si="1963"/>
        <v>8.9457898370378597E-2</v>
      </c>
      <c r="O1674" s="13">
        <f t="shared" si="1964"/>
        <v>0.17511967653197341</v>
      </c>
      <c r="P1674" s="13">
        <f t="shared" si="1965"/>
        <v>0.12108814785694504</v>
      </c>
      <c r="Q1674" s="13">
        <f t="shared" si="1966"/>
        <v>3.0928252722263919E-2</v>
      </c>
      <c r="R1674" s="13">
        <f t="shared" si="1967"/>
        <v>0.11851897747904945</v>
      </c>
      <c r="S1674" s="13">
        <f t="shared" si="1968"/>
        <v>2.8332916405998797E-2</v>
      </c>
      <c r="T1674" s="13">
        <f t="shared" si="1969"/>
        <v>4.1863769514068082E-2</v>
      </c>
      <c r="U1674" s="13">
        <f t="shared" si="1970"/>
        <v>8.1951061999688102E-2</v>
      </c>
      <c r="V1674" s="13">
        <f t="shared" si="1971"/>
        <v>2.9464454569362278E-3</v>
      </c>
      <c r="W1674" s="13">
        <f t="shared" si="1972"/>
        <v>7.1285437721912912E-3</v>
      </c>
      <c r="X1674" s="13">
        <f t="shared" si="1973"/>
        <v>9.6490324277238079E-3</v>
      </c>
      <c r="Y1674" s="13">
        <f t="shared" si="1974"/>
        <v>6.5303538679573683E-3</v>
      </c>
      <c r="Z1674" s="13">
        <f t="shared" si="1975"/>
        <v>5.3474851411551727E-2</v>
      </c>
      <c r="AA1674" s="13">
        <f t="shared" si="1976"/>
        <v>3.6975689097780526E-2</v>
      </c>
      <c r="AB1674" s="13">
        <f t="shared" si="1977"/>
        <v>1.2783594046232175E-2</v>
      </c>
      <c r="AC1674" s="13">
        <f t="shared" si="1978"/>
        <v>1.7235665567540717E-4</v>
      </c>
      <c r="AD1674" s="13">
        <f t="shared" si="1979"/>
        <v>1.2322746640840835E-3</v>
      </c>
      <c r="AE1674" s="13">
        <f t="shared" si="1980"/>
        <v>1.6679785624651858E-3</v>
      </c>
      <c r="AF1674" s="13">
        <f t="shared" si="1981"/>
        <v>1.1288686548267741E-3</v>
      </c>
      <c r="AG1674" s="13">
        <f t="shared" si="1982"/>
        <v>5.0933685780988876E-4</v>
      </c>
      <c r="AH1674" s="13">
        <f t="shared" si="1983"/>
        <v>1.8095581363708327E-2</v>
      </c>
      <c r="AI1674" s="13">
        <f t="shared" si="1984"/>
        <v>1.251235997644177E-2</v>
      </c>
      <c r="AJ1674" s="13">
        <f t="shared" si="1985"/>
        <v>4.3258945107464133E-3</v>
      </c>
      <c r="AK1674" s="13">
        <f t="shared" si="1986"/>
        <v>9.9706015243270982E-4</v>
      </c>
      <c r="AL1674" s="13">
        <f t="shared" si="1987"/>
        <v>6.4526437028840832E-6</v>
      </c>
      <c r="AM1674" s="13">
        <f t="shared" si="1988"/>
        <v>1.7041358193433772E-4</v>
      </c>
      <c r="AN1674" s="13">
        <f t="shared" si="1989"/>
        <v>2.3066789385842997E-4</v>
      </c>
      <c r="AO1674" s="13">
        <f t="shared" si="1990"/>
        <v>1.5611337034622465E-4</v>
      </c>
      <c r="AP1674" s="13">
        <f t="shared" si="1991"/>
        <v>7.0437152430686525E-5</v>
      </c>
      <c r="AQ1674" s="13">
        <f t="shared" si="1992"/>
        <v>2.3835526218256538E-5</v>
      </c>
      <c r="AR1674" s="13">
        <f t="shared" si="1993"/>
        <v>4.8987523106213135E-3</v>
      </c>
      <c r="AS1674" s="13">
        <f t="shared" si="1994"/>
        <v>3.3872883724448957E-3</v>
      </c>
      <c r="AT1674" s="13">
        <f t="shared" si="1995"/>
        <v>1.1710862063002698E-3</v>
      </c>
      <c r="AU1674" s="13">
        <f t="shared" si="1996"/>
        <v>2.6991952495950238E-4</v>
      </c>
      <c r="AV1674" s="13">
        <f t="shared" si="1997"/>
        <v>4.6659598731335481E-5</v>
      </c>
      <c r="AW1674" s="13">
        <f t="shared" si="1998"/>
        <v>1.6775861026051621E-7</v>
      </c>
      <c r="AX1674" s="13">
        <f t="shared" si="1999"/>
        <v>1.9639012412110015E-5</v>
      </c>
      <c r="AY1674" s="13">
        <f t="shared" si="2000"/>
        <v>2.6582914220455013E-5</v>
      </c>
      <c r="AZ1674" s="13">
        <f t="shared" si="2001"/>
        <v>1.799100977237345E-5</v>
      </c>
      <c r="BA1674" s="13">
        <f t="shared" si="2002"/>
        <v>8.1174052863517934E-6</v>
      </c>
      <c r="BB1674" s="13">
        <f t="shared" si="2003"/>
        <v>2.7468831412151197E-6</v>
      </c>
      <c r="BC1674" s="13">
        <f t="shared" si="2004"/>
        <v>7.4362353242884154E-7</v>
      </c>
      <c r="BD1674" s="13">
        <f t="shared" si="2005"/>
        <v>1.1051396893749651E-3</v>
      </c>
      <c r="BE1674" s="13">
        <f t="shared" si="2006"/>
        <v>7.6415923532831167E-4</v>
      </c>
      <c r="BF1674" s="13">
        <f t="shared" si="2007"/>
        <v>2.6419254622364033E-4</v>
      </c>
      <c r="BG1674" s="13">
        <f t="shared" si="2008"/>
        <v>6.0892807199747784E-5</v>
      </c>
      <c r="BH1674" s="13">
        <f t="shared" si="2009"/>
        <v>1.0526226103840004E-5</v>
      </c>
      <c r="BI1674" s="13">
        <f t="shared" si="2010"/>
        <v>1.455691613962862E-6</v>
      </c>
      <c r="BJ1674" s="14">
        <f t="shared" si="2011"/>
        <v>0.19082359778692182</v>
      </c>
      <c r="BK1674" s="14">
        <f t="shared" si="2012"/>
        <v>0.28194838998172816</v>
      </c>
      <c r="BL1674" s="14">
        <f t="shared" si="2013"/>
        <v>0.47325996736695464</v>
      </c>
      <c r="BM1674" s="14">
        <f t="shared" si="2014"/>
        <v>0.33499195038268648</v>
      </c>
      <c r="BN1674" s="14">
        <f t="shared" si="2015"/>
        <v>0.66448844100885984</v>
      </c>
    </row>
    <row r="1675" spans="1:66" x14ac:dyDescent="0.25">
      <c r="A1675" t="s">
        <v>99</v>
      </c>
      <c r="B1675" t="s">
        <v>416</v>
      </c>
      <c r="C1675" t="s">
        <v>113</v>
      </c>
      <c r="D1675" s="7" t="s">
        <v>557</v>
      </c>
      <c r="E1675" s="10">
        <f>VLOOKUP(A1675,home!$A$2:$E$405,3,FALSE)</f>
        <v>1.3478000000000001</v>
      </c>
      <c r="F1675" s="10">
        <f>VLOOKUP(B1675,home!$B$2:$E$405,3,FALSE)</f>
        <v>0.7641</v>
      </c>
      <c r="G1675" s="10">
        <f>VLOOKUP(C1675,away!$B$2:$E$405,4,FALSE)</f>
        <v>1.1291</v>
      </c>
      <c r="H1675" s="10">
        <f>VLOOKUP(A1675,away!$A$2:$E$405,3,FALSE)</f>
        <v>1.2736000000000001</v>
      </c>
      <c r="I1675" s="10">
        <f>VLOOKUP(C1675,away!$B$2:$E$405,3,FALSE)</f>
        <v>1.2971999999999999</v>
      </c>
      <c r="J1675" s="10">
        <f>VLOOKUP(B1675,home!$B$2:$E$405,4,FALSE)</f>
        <v>0.69979999999999998</v>
      </c>
      <c r="K1675" s="12">
        <f t="shared" si="1960"/>
        <v>1.1628081288180001</v>
      </c>
      <c r="L1675" s="12">
        <f t="shared" si="1961"/>
        <v>1.1561493212159999</v>
      </c>
      <c r="M1675" s="13">
        <f t="shared" si="1962"/>
        <v>9.837609415354949E-2</v>
      </c>
      <c r="N1675" s="13">
        <f t="shared" si="1963"/>
        <v>0.1143925219631123</v>
      </c>
      <c r="O1675" s="13">
        <f t="shared" si="1964"/>
        <v>0.11373745447950753</v>
      </c>
      <c r="P1675" s="13">
        <f t="shared" si="1965"/>
        <v>0.13225483661983861</v>
      </c>
      <c r="Q1675" s="13">
        <f t="shared" si="1966"/>
        <v>6.6508277207349295E-2</v>
      </c>
      <c r="R1675" s="13">
        <f t="shared" si="1967"/>
        <v>6.5748740396659178E-2</v>
      </c>
      <c r="S1675" s="13">
        <f t="shared" si="1968"/>
        <v>4.4450183654473521E-2</v>
      </c>
      <c r="T1675" s="13">
        <f t="shared" si="1969"/>
        <v>7.689349954852244E-2</v>
      </c>
      <c r="U1675" s="13">
        <f t="shared" si="1970"/>
        <v>7.6453169792779718E-2</v>
      </c>
      <c r="V1675" s="13">
        <f t="shared" si="1971"/>
        <v>6.6397700325767891E-3</v>
      </c>
      <c r="W1675" s="13">
        <f t="shared" si="1972"/>
        <v>2.577878845679556E-2</v>
      </c>
      <c r="X1675" s="13">
        <f t="shared" si="1973"/>
        <v>2.9804128776095038E-2</v>
      </c>
      <c r="Y1675" s="13">
        <f t="shared" si="1974"/>
        <v>1.7229011626958269E-2</v>
      </c>
      <c r="Z1675" s="13">
        <f t="shared" si="1975"/>
        <v>2.5338453860134828E-2</v>
      </c>
      <c r="AA1675" s="13">
        <f t="shared" si="1976"/>
        <v>2.9463760120244611E-2</v>
      </c>
      <c r="AB1675" s="13">
        <f t="shared" si="1977"/>
        <v>1.7130349886682026E-2</v>
      </c>
      <c r="AC1675" s="13">
        <f t="shared" si="1978"/>
        <v>5.5789830624469608E-4</v>
      </c>
      <c r="AD1675" s="13">
        <f t="shared" si="1979"/>
        <v>7.4939461921603766E-3</v>
      </c>
      <c r="AE1675" s="13">
        <f t="shared" si="1980"/>
        <v>8.6641208032954449E-3</v>
      </c>
      <c r="AF1675" s="13">
        <f t="shared" si="1981"/>
        <v>5.0085086928317278E-3</v>
      </c>
      <c r="AG1675" s="13">
        <f t="shared" si="1982"/>
        <v>1.930194641840612E-3</v>
      </c>
      <c r="AH1675" s="13">
        <f t="shared" si="1983"/>
        <v>7.3237590577644564E-3</v>
      </c>
      <c r="AI1675" s="13">
        <f t="shared" si="1984"/>
        <v>8.5161265658729671E-3</v>
      </c>
      <c r="AJ1675" s="13">
        <f t="shared" si="1985"/>
        <v>4.9513105984200032E-3</v>
      </c>
      <c r="AK1675" s="13">
        <f t="shared" si="1986"/>
        <v>1.9191414040484987E-3</v>
      </c>
      <c r="AL1675" s="13">
        <f t="shared" si="1987"/>
        <v>3.0001089178316268E-5</v>
      </c>
      <c r="AM1675" s="13">
        <f t="shared" si="1988"/>
        <v>1.7428043098337562E-3</v>
      </c>
      <c r="AN1675" s="13">
        <f t="shared" si="1989"/>
        <v>2.0149420198266161E-3</v>
      </c>
      <c r="AO1675" s="13">
        <f t="shared" si="1990"/>
        <v>1.1647869242560696E-3</v>
      </c>
      <c r="AP1675" s="13">
        <f t="shared" si="1991"/>
        <v>4.4888920394664224E-4</v>
      </c>
      <c r="AQ1675" s="13">
        <f t="shared" si="1992"/>
        <v>1.2974573711102528E-4</v>
      </c>
      <c r="AR1675" s="13">
        <f t="shared" si="1993"/>
        <v>1.6934718126767802E-3</v>
      </c>
      <c r="AS1675" s="13">
        <f t="shared" si="1994"/>
        <v>1.9691827897047134E-3</v>
      </c>
      <c r="AT1675" s="13">
        <f t="shared" si="1995"/>
        <v>1.1448908774985738E-3</v>
      </c>
      <c r="AU1675" s="13">
        <f t="shared" si="1996"/>
        <v>4.4376280632163825E-4</v>
      </c>
      <c r="AV1675" s="13">
        <f t="shared" si="1997"/>
        <v>1.2900274961447219E-4</v>
      </c>
      <c r="AW1675" s="13">
        <f t="shared" si="1998"/>
        <v>1.1203571981799918E-6</v>
      </c>
      <c r="AX1675" s="13">
        <f t="shared" si="1999"/>
        <v>3.3775783640228933E-4</v>
      </c>
      <c r="AY1675" s="13">
        <f t="shared" si="2000"/>
        <v>3.9049849329189152E-4</v>
      </c>
      <c r="AZ1675" s="13">
        <f t="shared" si="2001"/>
        <v>2.257372839776456E-4</v>
      </c>
      <c r="BA1675" s="13">
        <f t="shared" si="2002"/>
        <v>8.6995335881299434E-5</v>
      </c>
      <c r="BB1675" s="13">
        <f t="shared" si="2003"/>
        <v>2.5144899632030575E-5</v>
      </c>
      <c r="BC1675" s="13">
        <f t="shared" si="2004"/>
        <v>5.8142517283233148E-6</v>
      </c>
      <c r="BD1675" s="13">
        <f t="shared" si="2005"/>
        <v>3.2631771445411459E-4</v>
      </c>
      <c r="BE1675" s="13">
        <f t="shared" si="2006"/>
        <v>3.7944489094455543E-4</v>
      </c>
      <c r="BF1675" s="13">
        <f t="shared" si="2007"/>
        <v>2.2061080181439433E-4</v>
      </c>
      <c r="BG1675" s="13">
        <f t="shared" si="2008"/>
        <v>8.550934455161151E-5</v>
      </c>
      <c r="BH1675" s="13">
        <f t="shared" si="2009"/>
        <v>2.4857740233628258E-5</v>
      </c>
      <c r="BI1675" s="13">
        <f t="shared" si="2010"/>
        <v>5.7809564815418362E-6</v>
      </c>
      <c r="BJ1675" s="14">
        <f t="shared" si="2011"/>
        <v>0.36027611420484851</v>
      </c>
      <c r="BK1675" s="14">
        <f t="shared" si="2012"/>
        <v>0.28269928234915326</v>
      </c>
      <c r="BL1675" s="14">
        <f t="shared" si="2013"/>
        <v>0.33166664478627494</v>
      </c>
      <c r="BM1675" s="14">
        <f t="shared" si="2014"/>
        <v>0.40857319224430155</v>
      </c>
      <c r="BN1675" s="14">
        <f t="shared" si="2015"/>
        <v>0.59101792482001647</v>
      </c>
    </row>
    <row r="1676" spans="1:66" x14ac:dyDescent="0.25">
      <c r="A1676" t="s">
        <v>99</v>
      </c>
      <c r="B1676" t="s">
        <v>435</v>
      </c>
      <c r="C1676" t="s">
        <v>138</v>
      </c>
      <c r="D1676" s="7" t="s">
        <v>557</v>
      </c>
      <c r="E1676" s="10">
        <f>VLOOKUP(A1676,home!$A$2:$E$405,3,FALSE)</f>
        <v>1.3478000000000001</v>
      </c>
      <c r="F1676" s="10">
        <f>VLOOKUP(B1676,home!$B$2:$E$405,3,FALSE)</f>
        <v>0.59050000000000002</v>
      </c>
      <c r="G1676" s="10">
        <f>VLOOKUP(C1676,away!$B$2:$E$405,4,FALSE)</f>
        <v>1.0689</v>
      </c>
      <c r="H1676" s="10">
        <f>VLOOKUP(A1676,away!$A$2:$E$405,3,FALSE)</f>
        <v>1.2736000000000001</v>
      </c>
      <c r="I1676" s="10">
        <f>VLOOKUP(C1676,away!$B$2:$E$405,3,FALSE)</f>
        <v>1.2257</v>
      </c>
      <c r="J1676" s="10">
        <f>VLOOKUP(B1676,home!$B$2:$E$405,4,FALSE)</f>
        <v>1.1526000000000001</v>
      </c>
      <c r="K1676" s="12">
        <f t="shared" si="1960"/>
        <v>0.85071174951000006</v>
      </c>
      <c r="L1676" s="12">
        <f t="shared" si="1961"/>
        <v>1.7992679819520003</v>
      </c>
      <c r="M1676" s="13">
        <f t="shared" si="1962"/>
        <v>7.065264507173856E-2</v>
      </c>
      <c r="N1676" s="13">
        <f t="shared" si="1963"/>
        <v>6.0105035296487794E-2</v>
      </c>
      <c r="O1676" s="13">
        <f t="shared" si="1964"/>
        <v>0.12712304211779799</v>
      </c>
      <c r="P1676" s="13">
        <f t="shared" si="1965"/>
        <v>0.10814506556306534</v>
      </c>
      <c r="Q1676" s="13">
        <f t="shared" si="1966"/>
        <v>2.556602986571772E-2</v>
      </c>
      <c r="R1676" s="13">
        <f t="shared" si="1967"/>
        <v>0.11436420972544478</v>
      </c>
      <c r="S1676" s="13">
        <f t="shared" si="1968"/>
        <v>4.1383288600747345E-2</v>
      </c>
      <c r="T1676" s="13">
        <f t="shared" si="1969"/>
        <v>4.6000138963014491E-2</v>
      </c>
      <c r="U1676" s="13">
        <f t="shared" si="1970"/>
        <v>9.7290976936861701E-2</v>
      </c>
      <c r="V1676" s="13">
        <f t="shared" si="1971"/>
        <v>7.0381865382847329E-3</v>
      </c>
      <c r="W1676" s="13">
        <f t="shared" si="1972"/>
        <v>7.2497739983632117E-3</v>
      </c>
      <c r="X1676" s="13">
        <f t="shared" si="1973"/>
        <v>1.3044286231643059E-2</v>
      </c>
      <c r="Y1676" s="13">
        <f t="shared" si="1974"/>
        <v>1.1735083282006339E-2</v>
      </c>
      <c r="Z1676" s="13">
        <f t="shared" si="1975"/>
        <v>6.8590620280078771E-2</v>
      </c>
      <c r="AA1676" s="13">
        <f t="shared" si="1976"/>
        <v>5.8350846578441903E-2</v>
      </c>
      <c r="AB1676" s="13">
        <f t="shared" si="1977"/>
        <v>2.4819875389067957E-2</v>
      </c>
      <c r="AC1676" s="13">
        <f t="shared" si="1978"/>
        <v>6.733162147141156E-4</v>
      </c>
      <c r="AD1676" s="13">
        <f t="shared" si="1979"/>
        <v>1.5418669804249188E-3</v>
      </c>
      <c r="AE1676" s="13">
        <f t="shared" si="1980"/>
        <v>2.774231890307568E-3</v>
      </c>
      <c r="AF1676" s="13">
        <f t="shared" si="1981"/>
        <v>2.4957933073702912E-3</v>
      </c>
      <c r="AG1676" s="13">
        <f t="shared" si="1982"/>
        <v>1.4968669958404838E-3</v>
      </c>
      <c r="AH1676" s="13">
        <f t="shared" si="1983"/>
        <v>3.0853226733043339E-2</v>
      </c>
      <c r="AI1676" s="13">
        <f t="shared" si="1984"/>
        <v>2.6247202492096004E-2</v>
      </c>
      <c r="AJ1676" s="13">
        <f t="shared" si="1985"/>
        <v>1.1164401775897113E-2</v>
      </c>
      <c r="AK1676" s="13">
        <f t="shared" si="1986"/>
        <v>3.1658959223353285E-3</v>
      </c>
      <c r="AL1676" s="13">
        <f t="shared" si="1987"/>
        <v>4.1224685140095174E-5</v>
      </c>
      <c r="AM1676" s="13">
        <f t="shared" si="1988"/>
        <v>2.6233687128579677E-4</v>
      </c>
      <c r="AN1676" s="13">
        <f t="shared" si="1989"/>
        <v>4.7201433298999727E-4</v>
      </c>
      <c r="AO1676" s="13">
        <f t="shared" si="1990"/>
        <v>4.2464013818566603E-4</v>
      </c>
      <c r="AP1676" s="13">
        <f t="shared" si="1991"/>
        <v>2.5468046816304725E-4</v>
      </c>
      <c r="AQ1676" s="13">
        <f t="shared" si="1992"/>
        <v>1.1455960299857924E-4</v>
      </c>
      <c r="AR1676" s="13">
        <f t="shared" si="1993"/>
        <v>1.1102644600134073E-2</v>
      </c>
      <c r="AS1676" s="13">
        <f t="shared" si="1994"/>
        <v>9.4451502119678125E-3</v>
      </c>
      <c r="AT1676" s="13">
        <f t="shared" si="1995"/>
        <v>4.0175501306039425E-3</v>
      </c>
      <c r="AU1676" s="13">
        <f t="shared" si="1996"/>
        <v>1.1392590334500699E-3</v>
      </c>
      <c r="AV1676" s="13">
        <f t="shared" si="1997"/>
        <v>2.4229526137284514E-4</v>
      </c>
      <c r="AW1676" s="13">
        <f t="shared" si="1998"/>
        <v>1.7528030867561649E-6</v>
      </c>
      <c r="AX1676" s="13">
        <f t="shared" si="1999"/>
        <v>3.7195509788753304E-5</v>
      </c>
      <c r="AY1676" s="13">
        <f t="shared" si="2000"/>
        <v>6.6924689835286033E-5</v>
      </c>
      <c r="AZ1676" s="13">
        <f t="shared" si="2001"/>
        <v>6.0207725811349344E-5</v>
      </c>
      <c r="BA1676" s="13">
        <f t="shared" si="2002"/>
        <v>3.6109944439501956E-5</v>
      </c>
      <c r="BB1676" s="13">
        <f t="shared" si="2003"/>
        <v>1.6242866715015395E-5</v>
      </c>
      <c r="BC1676" s="13">
        <f t="shared" si="2004"/>
        <v>5.8450540030882094E-6</v>
      </c>
      <c r="BD1676" s="13">
        <f t="shared" si="2005"/>
        <v>3.3294388240022528E-3</v>
      </c>
      <c r="BE1676" s="13">
        <f t="shared" si="2006"/>
        <v>2.8323927268534737E-3</v>
      </c>
      <c r="BF1676" s="13">
        <f t="shared" si="2007"/>
        <v>1.2047748859804592E-3</v>
      </c>
      <c r="BG1676" s="13">
        <f t="shared" si="2008"/>
        <v>3.4163871700604911E-4</v>
      </c>
      <c r="BH1676" s="13">
        <f t="shared" si="2009"/>
        <v>7.2659017661141955E-5</v>
      </c>
      <c r="BI1676" s="13">
        <f t="shared" si="2010"/>
        <v>1.2362376006437616E-5</v>
      </c>
      <c r="BJ1676" s="14">
        <f t="shared" si="2011"/>
        <v>0.17375986401539195</v>
      </c>
      <c r="BK1676" s="14">
        <f t="shared" si="2012"/>
        <v>0.22800065136352546</v>
      </c>
      <c r="BL1676" s="14">
        <f t="shared" si="2013"/>
        <v>0.52711984345602469</v>
      </c>
      <c r="BM1676" s="14">
        <f t="shared" si="2014"/>
        <v>0.49144977958802011</v>
      </c>
      <c r="BN1676" s="14">
        <f t="shared" si="2015"/>
        <v>0.50595602764025216</v>
      </c>
    </row>
    <row r="1677" spans="1:66" x14ac:dyDescent="0.25">
      <c r="A1677" t="s">
        <v>122</v>
      </c>
      <c r="B1677" t="s">
        <v>127</v>
      </c>
      <c r="C1677" t="s">
        <v>118</v>
      </c>
      <c r="D1677" s="7" t="s">
        <v>557</v>
      </c>
      <c r="E1677" s="10">
        <f>VLOOKUP(A1677,home!$A$2:$E$405,3,FALSE)</f>
        <v>1.2608999999999999</v>
      </c>
      <c r="F1677" s="10">
        <f>VLOOKUP(B1677,home!$B$2:$E$405,3,FALSE)</f>
        <v>0.75860000000000005</v>
      </c>
      <c r="G1677" s="10">
        <f>VLOOKUP(C1677,away!$B$2:$E$405,4,FALSE)</f>
        <v>1.1613</v>
      </c>
      <c r="H1677" s="10">
        <f>VLOOKUP(A1677,away!$A$2:$E$405,3,FALSE)</f>
        <v>1.0995999999999999</v>
      </c>
      <c r="I1677" s="10">
        <f>VLOOKUP(C1677,away!$B$2:$E$405,3,FALSE)</f>
        <v>1.1607000000000001</v>
      </c>
      <c r="J1677" s="10">
        <f>VLOOKUP(B1677,home!$B$2:$E$405,4,FALSE)</f>
        <v>0.75129999999999997</v>
      </c>
      <c r="K1677" s="12">
        <f t="shared" si="1960"/>
        <v>1.1108052127620001</v>
      </c>
      <c r="L1677" s="12">
        <f t="shared" si="1961"/>
        <v>0.95888848743599986</v>
      </c>
      <c r="M1677" s="13">
        <f t="shared" si="1962"/>
        <v>0.12622443830494245</v>
      </c>
      <c r="N1677" s="13">
        <f t="shared" si="1963"/>
        <v>0.14021076404708555</v>
      </c>
      <c r="O1677" s="13">
        <f t="shared" si="1964"/>
        <v>0.12103516072368493</v>
      </c>
      <c r="P1677" s="13">
        <f t="shared" si="1965"/>
        <v>0.13444648745935572</v>
      </c>
      <c r="Q1677" s="13">
        <f t="shared" si="1966"/>
        <v>7.7873423794422733E-2</v>
      </c>
      <c r="R1677" s="13">
        <f t="shared" si="1967"/>
        <v>5.8029611096453687E-2</v>
      </c>
      <c r="S1677" s="13">
        <f t="shared" si="1968"/>
        <v>3.5801026791835833E-2</v>
      </c>
      <c r="T1677" s="13">
        <f t="shared" si="1969"/>
        <v>7.4671929553696614E-2</v>
      </c>
      <c r="U1677" s="13">
        <f t="shared" si="1970"/>
        <v>6.4459594500492365E-2</v>
      </c>
      <c r="V1677" s="13">
        <f t="shared" si="1971"/>
        <v>4.2370051000145481E-3</v>
      </c>
      <c r="W1677" s="13">
        <f t="shared" si="1972"/>
        <v>2.8834068362156375E-2</v>
      </c>
      <c r="X1677" s="13">
        <f t="shared" si="1973"/>
        <v>2.7648656198414345E-2</v>
      </c>
      <c r="Y1677" s="13">
        <f t="shared" si="1974"/>
        <v>1.3255989060867755E-2</v>
      </c>
      <c r="Z1677" s="13">
        <f t="shared" si="1975"/>
        <v>1.8547975336925933E-2</v>
      </c>
      <c r="AA1677" s="13">
        <f t="shared" si="1976"/>
        <v>2.0603187690438344E-2</v>
      </c>
      <c r="AB1677" s="13">
        <f t="shared" si="1977"/>
        <v>1.1443064143026392E-2</v>
      </c>
      <c r="AC1677" s="13">
        <f t="shared" si="1978"/>
        <v>2.8206228360674505E-4</v>
      </c>
      <c r="AD1677" s="13">
        <f t="shared" si="1979"/>
        <v>8.0072583604547942E-3</v>
      </c>
      <c r="AE1677" s="13">
        <f t="shared" si="1980"/>
        <v>7.6780678577657614E-3</v>
      </c>
      <c r="AF1677" s="13">
        <f t="shared" si="1981"/>
        <v>3.6812054372819892E-3</v>
      </c>
      <c r="AG1677" s="13">
        <f t="shared" si="1982"/>
        <v>1.1766218378988353E-3</v>
      </c>
      <c r="AH1677" s="13">
        <f t="shared" si="1983"/>
        <v>4.446360003956284E-3</v>
      </c>
      <c r="AI1677" s="13">
        <f t="shared" si="1984"/>
        <v>4.9390398702111073E-3</v>
      </c>
      <c r="AJ1677" s="13">
        <f t="shared" si="1985"/>
        <v>2.7431556169349252E-3</v>
      </c>
      <c r="AK1677" s="13">
        <f t="shared" si="1986"/>
        <v>1.0157038529028915E-3</v>
      </c>
      <c r="AL1677" s="13">
        <f t="shared" si="1987"/>
        <v>1.2017413992075288E-5</v>
      </c>
      <c r="AM1677" s="13">
        <f t="shared" si="1988"/>
        <v>1.7789008653450581E-3</v>
      </c>
      <c r="AN1677" s="13">
        <f t="shared" si="1989"/>
        <v>1.7057675600693138E-3</v>
      </c>
      <c r="AO1677" s="13">
        <f t="shared" si="1990"/>
        <v>8.178204377961301E-4</v>
      </c>
      <c r="AP1677" s="13">
        <f t="shared" si="1991"/>
        <v>2.6139953419752616E-4</v>
      </c>
      <c r="AQ1677" s="13">
        <f t="shared" si="1992"/>
        <v>6.2663250990785182E-5</v>
      </c>
      <c r="AR1677" s="13">
        <f t="shared" si="1993"/>
        <v>8.5271268375791361E-4</v>
      </c>
      <c r="AS1677" s="13">
        <f t="shared" si="1994"/>
        <v>9.4719769410656529E-4</v>
      </c>
      <c r="AT1677" s="13">
        <f t="shared" si="1995"/>
        <v>5.2607606806485963E-4</v>
      </c>
      <c r="AU1677" s="13">
        <f t="shared" si="1996"/>
        <v>1.9478934623859423E-4</v>
      </c>
      <c r="AV1677" s="13">
        <f t="shared" si="1997"/>
        <v>5.4093255298083162E-5</v>
      </c>
      <c r="AW1677" s="13">
        <f t="shared" si="1998"/>
        <v>3.5556134094609714E-7</v>
      </c>
      <c r="AX1677" s="13">
        <f t="shared" si="1999"/>
        <v>3.2933539236868739E-4</v>
      </c>
      <c r="AY1677" s="13">
        <f t="shared" si="2000"/>
        <v>3.1579591624755218E-4</v>
      </c>
      <c r="AZ1677" s="13">
        <f t="shared" si="2001"/>
        <v>1.5140653423454048E-4</v>
      </c>
      <c r="BA1677" s="13">
        <f t="shared" si="2002"/>
        <v>4.8393994200028492E-5</v>
      </c>
      <c r="BB1677" s="13">
        <f t="shared" si="2003"/>
        <v>1.1601110974862966E-5</v>
      </c>
      <c r="BC1677" s="13">
        <f t="shared" si="2004"/>
        <v>2.2248343510527058E-6</v>
      </c>
      <c r="BD1677" s="13">
        <f t="shared" si="2005"/>
        <v>1.3627606259101961E-4</v>
      </c>
      <c r="BE1677" s="13">
        <f t="shared" si="2006"/>
        <v>1.5137616070078519E-4</v>
      </c>
      <c r="BF1677" s="13">
        <f t="shared" si="2007"/>
        <v>8.4074714197165202E-5</v>
      </c>
      <c r="BG1677" s="13">
        <f t="shared" si="2008"/>
        <v>3.1130210263895476E-5</v>
      </c>
      <c r="BH1677" s="13">
        <f t="shared" si="2009"/>
        <v>8.6448999588780556E-6</v>
      </c>
      <c r="BI1677" s="13">
        <f t="shared" si="2010"/>
        <v>1.9205599876255483E-6</v>
      </c>
      <c r="BJ1677" s="14">
        <f t="shared" si="2011"/>
        <v>0.3885232939408203</v>
      </c>
      <c r="BK1677" s="14">
        <f t="shared" si="2012"/>
        <v>0.30131883326999492</v>
      </c>
      <c r="BL1677" s="14">
        <f t="shared" si="2013"/>
        <v>0.29170316915326638</v>
      </c>
      <c r="BM1677" s="14">
        <f t="shared" si="2014"/>
        <v>0.34195794592015583</v>
      </c>
      <c r="BN1677" s="14">
        <f t="shared" si="2015"/>
        <v>0.65781988542594505</v>
      </c>
    </row>
    <row r="1678" spans="1:66" x14ac:dyDescent="0.25">
      <c r="A1678" t="s">
        <v>122</v>
      </c>
      <c r="B1678" t="s">
        <v>104</v>
      </c>
      <c r="C1678" t="s">
        <v>120</v>
      </c>
      <c r="D1678" s="7" t="s">
        <v>557</v>
      </c>
      <c r="E1678" s="10">
        <f>VLOOKUP(A1678,home!$A$2:$E$405,3,FALSE)</f>
        <v>1.2608999999999999</v>
      </c>
      <c r="F1678" s="10">
        <f>VLOOKUP(B1678,home!$B$2:$E$405,3,FALSE)</f>
        <v>0.7419</v>
      </c>
      <c r="G1678" s="10">
        <f>VLOOKUP(C1678,away!$B$2:$E$405,4,FALSE)</f>
        <v>1.6452</v>
      </c>
      <c r="H1678" s="10">
        <f>VLOOKUP(A1678,away!$A$2:$E$405,3,FALSE)</f>
        <v>1.0995999999999999</v>
      </c>
      <c r="I1678" s="10">
        <f>VLOOKUP(C1678,away!$B$2:$E$405,3,FALSE)</f>
        <v>1.0241</v>
      </c>
      <c r="J1678" s="10">
        <f>VLOOKUP(B1678,home!$B$2:$E$405,4,FALSE)</f>
        <v>1.0924</v>
      </c>
      <c r="K1678" s="12">
        <f t="shared" si="1960"/>
        <v>1.5390216052919998</v>
      </c>
      <c r="L1678" s="12">
        <f t="shared" si="1961"/>
        <v>1.2301520332639999</v>
      </c>
      <c r="M1678" s="13">
        <f t="shared" si="1962"/>
        <v>6.2713807607873387E-2</v>
      </c>
      <c r="N1678" s="13">
        <f t="shared" si="1963"/>
        <v>9.6517904858642922E-2</v>
      </c>
      <c r="O1678" s="13">
        <f t="shared" si="1964"/>
        <v>7.7147517942552757E-2</v>
      </c>
      <c r="P1678" s="13">
        <f t="shared" si="1965"/>
        <v>0.1187316969082409</v>
      </c>
      <c r="Q1678" s="13">
        <f t="shared" si="1966"/>
        <v>7.4271570437484599E-2</v>
      </c>
      <c r="R1678" s="13">
        <f t="shared" si="1967"/>
        <v>4.7451588029151108E-2</v>
      </c>
      <c r="S1678" s="13">
        <f t="shared" si="1968"/>
        <v>5.6196619167405475E-2</v>
      </c>
      <c r="T1678" s="13">
        <f t="shared" si="1969"/>
        <v>9.1365323387382055E-2</v>
      </c>
      <c r="U1678" s="13">
        <f t="shared" si="1970"/>
        <v>7.3029019182278776E-2</v>
      </c>
      <c r="V1678" s="13">
        <f t="shared" si="1971"/>
        <v>1.1821461845233708E-2</v>
      </c>
      <c r="W1678" s="13">
        <f t="shared" si="1972"/>
        <v>3.8101850520751789E-2</v>
      </c>
      <c r="X1678" s="13">
        <f t="shared" si="1973"/>
        <v>4.6871068889223808E-2</v>
      </c>
      <c r="Y1678" s="13">
        <f t="shared" si="1974"/>
        <v>2.8829270347667843E-2</v>
      </c>
      <c r="Z1678" s="13">
        <f t="shared" si="1975"/>
        <v>1.9457555831888629E-2</v>
      </c>
      <c r="AA1678" s="13">
        <f t="shared" si="1976"/>
        <v>2.9945598811451948E-2</v>
      </c>
      <c r="AB1678" s="13">
        <f t="shared" si="1977"/>
        <v>2.3043461777115495E-2</v>
      </c>
      <c r="AC1678" s="13">
        <f t="shared" si="1978"/>
        <v>1.3987970496034071E-3</v>
      </c>
      <c r="AD1678" s="13">
        <f t="shared" si="1979"/>
        <v>1.4659892788260813E-2</v>
      </c>
      <c r="AE1678" s="13">
        <f t="shared" si="1980"/>
        <v>1.8033896920911289E-2</v>
      </c>
      <c r="AF1678" s="13">
        <f t="shared" si="1981"/>
        <v>1.1092217482466207E-2</v>
      </c>
      <c r="AG1678" s="13">
        <f t="shared" si="1982"/>
        <v>4.5483712964874282E-3</v>
      </c>
      <c r="AH1678" s="13">
        <f t="shared" si="1983"/>
        <v>5.983937967236402E-3</v>
      </c>
      <c r="AI1678" s="13">
        <f t="shared" si="1984"/>
        <v>9.2094098163039134E-3</v>
      </c>
      <c r="AJ1678" s="13">
        <f t="shared" si="1985"/>
        <v>7.0867403396399761E-3</v>
      </c>
      <c r="AK1678" s="13">
        <f t="shared" si="1986"/>
        <v>3.6355488312667622E-3</v>
      </c>
      <c r="AL1678" s="13">
        <f t="shared" si="1987"/>
        <v>1.0592981269330711E-4</v>
      </c>
      <c r="AM1678" s="13">
        <f t="shared" si="1988"/>
        <v>4.5123783464795552E-3</v>
      </c>
      <c r="AN1678" s="13">
        <f t="shared" si="1989"/>
        <v>5.5509113977782708E-3</v>
      </c>
      <c r="AO1678" s="13">
        <f t="shared" si="1990"/>
        <v>3.4142324712226266E-3</v>
      </c>
      <c r="AP1678" s="13">
        <f t="shared" si="1991"/>
        <v>1.4000083388368278E-3</v>
      </c>
      <c r="AQ1678" s="13">
        <f t="shared" si="1992"/>
        <v>4.305557761516699E-4</v>
      </c>
      <c r="AR1678" s="13">
        <f t="shared" si="1993"/>
        <v>1.4722306914642992E-3</v>
      </c>
      <c r="AS1678" s="13">
        <f t="shared" si="1994"/>
        <v>2.2657948421375366E-3</v>
      </c>
      <c r="AT1678" s="13">
        <f t="shared" si="1995"/>
        <v>1.7435536076044228E-3</v>
      </c>
      <c r="AU1678" s="13">
        <f t="shared" si="1996"/>
        <v>8.9445555736267191E-4</v>
      </c>
      <c r="AV1678" s="13">
        <f t="shared" si="1997"/>
        <v>3.4414660693866256E-4</v>
      </c>
      <c r="AW1678" s="13">
        <f t="shared" si="1998"/>
        <v>5.5708210635249249E-6</v>
      </c>
      <c r="AX1678" s="13">
        <f t="shared" si="1999"/>
        <v>1.1574412944139699E-3</v>
      </c>
      <c r="AY1678" s="13">
        <f t="shared" si="2000"/>
        <v>1.423828761707061E-3</v>
      </c>
      <c r="AZ1678" s="13">
        <f t="shared" si="2001"/>
        <v>8.7576292311685236E-4</v>
      </c>
      <c r="BA1678" s="13">
        <f t="shared" si="2002"/>
        <v>3.5910718017647314E-4</v>
      </c>
      <c r="BB1678" s="13">
        <f t="shared" si="2003"/>
        <v>1.1043910696344756E-4</v>
      </c>
      <c r="BC1678" s="13">
        <f t="shared" si="2004"/>
        <v>2.7171378396589037E-5</v>
      </c>
      <c r="BD1678" s="13">
        <f t="shared" si="2005"/>
        <v>3.0184459642307884E-4</v>
      </c>
      <c r="BE1678" s="13">
        <f t="shared" si="2006"/>
        <v>4.6454535533576262E-4</v>
      </c>
      <c r="BF1678" s="13">
        <f t="shared" si="2007"/>
        <v>3.5747266924989406E-4</v>
      </c>
      <c r="BG1678" s="13">
        <f t="shared" si="2008"/>
        <v>1.8338605375899599E-4</v>
      </c>
      <c r="BH1678" s="13">
        <f t="shared" si="2009"/>
        <v>7.0558774711083775E-5</v>
      </c>
      <c r="BI1678" s="13">
        <f t="shared" si="2010"/>
        <v>2.1718295744657748E-5</v>
      </c>
      <c r="BJ1678" s="14">
        <f t="shared" si="2011"/>
        <v>0.44355320390452208</v>
      </c>
      <c r="BK1678" s="14">
        <f t="shared" si="2012"/>
        <v>0.25239214115275721</v>
      </c>
      <c r="BL1678" s="14">
        <f t="shared" si="2013"/>
        <v>0.28465252974772814</v>
      </c>
      <c r="BM1678" s="14">
        <f t="shared" si="2014"/>
        <v>0.52180308691230715</v>
      </c>
      <c r="BN1678" s="14">
        <f t="shared" si="2015"/>
        <v>0.4768340857839457</v>
      </c>
    </row>
    <row r="1679" spans="1:66" x14ac:dyDescent="0.25">
      <c r="A1679" t="s">
        <v>122</v>
      </c>
      <c r="B1679" t="s">
        <v>362</v>
      </c>
      <c r="C1679" t="s">
        <v>131</v>
      </c>
      <c r="D1679" s="7" t="s">
        <v>557</v>
      </c>
      <c r="E1679" s="10">
        <f>VLOOKUP(A1679,home!$A$2:$E$405,3,FALSE)</f>
        <v>1.2608999999999999</v>
      </c>
      <c r="F1679" s="10">
        <f>VLOOKUP(B1679,home!$B$2:$E$405,3,FALSE)</f>
        <v>1.3103</v>
      </c>
      <c r="G1679" s="10">
        <f>VLOOKUP(C1679,away!$B$2:$E$405,4,FALSE)</f>
        <v>0.8276</v>
      </c>
      <c r="H1679" s="10">
        <f>VLOOKUP(A1679,away!$A$2:$E$405,3,FALSE)</f>
        <v>1.0995999999999999</v>
      </c>
      <c r="I1679" s="10">
        <f>VLOOKUP(C1679,away!$B$2:$E$405,3,FALSE)</f>
        <v>1.1071</v>
      </c>
      <c r="J1679" s="10">
        <f>VLOOKUP(B1679,home!$B$2:$E$405,4,FALSE)</f>
        <v>0.98850000000000005</v>
      </c>
      <c r="K1679" s="12">
        <f t="shared" si="1960"/>
        <v>1.3673253566520001</v>
      </c>
      <c r="L1679" s="12">
        <f t="shared" si="1961"/>
        <v>1.2033674376599999</v>
      </c>
      <c r="M1679" s="13">
        <f t="shared" si="1962"/>
        <v>7.648254039628688E-2</v>
      </c>
      <c r="N1679" s="13">
        <f t="shared" si="1963"/>
        <v>0.10457651682500395</v>
      </c>
      <c r="O1679" s="13">
        <f t="shared" si="1964"/>
        <v>9.2036598662407154E-2</v>
      </c>
      <c r="P1679" s="13">
        <f t="shared" si="1965"/>
        <v>0.12584397509111284</v>
      </c>
      <c r="Q1679" s="13">
        <f t="shared" si="1966"/>
        <v>7.1495061582586228E-2</v>
      </c>
      <c r="R1679" s="13">
        <f t="shared" si="1967"/>
        <v>5.5376922951661363E-2</v>
      </c>
      <c r="S1679" s="13">
        <f t="shared" si="1968"/>
        <v>5.1765755898915911E-2</v>
      </c>
      <c r="T1679" s="13">
        <f t="shared" si="1969"/>
        <v>8.6034829061980664E-2</v>
      </c>
      <c r="U1679" s="13">
        <f t="shared" si="1970"/>
        <v>7.5718270925170694E-2</v>
      </c>
      <c r="V1679" s="13">
        <f t="shared" si="1971"/>
        <v>9.4639006819392645E-3</v>
      </c>
      <c r="W1679" s="13">
        <f t="shared" si="1972"/>
        <v>3.2585670192422138E-2</v>
      </c>
      <c r="X1679" s="13">
        <f t="shared" si="1973"/>
        <v>3.9212534443888857E-2</v>
      </c>
      <c r="Y1679" s="13">
        <f t="shared" si="1974"/>
        <v>2.3593543548948524E-2</v>
      </c>
      <c r="Z1679" s="13">
        <f t="shared" si="1975"/>
        <v>2.2212928625945316E-2</v>
      </c>
      <c r="AA1679" s="13">
        <f t="shared" si="1976"/>
        <v>3.0372300555756099E-2</v>
      </c>
      <c r="AB1679" s="13">
        <f t="shared" si="1977"/>
        <v>2.0764408344870477E-2</v>
      </c>
      <c r="AC1679" s="13">
        <f t="shared" si="1978"/>
        <v>9.7324081704776224E-4</v>
      </c>
      <c r="AD1679" s="13">
        <f t="shared" si="1979"/>
        <v>1.1138803279399517E-2</v>
      </c>
      <c r="AE1679" s="13">
        <f t="shared" si="1980"/>
        <v>1.3404073160929798E-2</v>
      </c>
      <c r="AF1679" s="13">
        <f t="shared" si="1981"/>
        <v>8.0650125869376373E-3</v>
      </c>
      <c r="AG1679" s="13">
        <f t="shared" si="1982"/>
        <v>3.2350578438129292E-3</v>
      </c>
      <c r="AH1679" s="13">
        <f t="shared" si="1983"/>
        <v>6.6825787508820698E-3</v>
      </c>
      <c r="AI1679" s="13">
        <f t="shared" si="1984"/>
        <v>9.1372593739049018E-3</v>
      </c>
      <c r="AJ1679" s="13">
        <f t="shared" si="1985"/>
        <v>6.2468032161231779E-3</v>
      </c>
      <c r="AK1679" s="13">
        <f t="shared" si="1986"/>
        <v>2.8471374784734952E-3</v>
      </c>
      <c r="AL1679" s="13">
        <f t="shared" si="1987"/>
        <v>6.40546156043524E-5</v>
      </c>
      <c r="AM1679" s="13">
        <f t="shared" si="1988"/>
        <v>3.0460736333362769E-3</v>
      </c>
      <c r="AN1679" s="13">
        <f t="shared" si="1989"/>
        <v>3.6655458230715611E-3</v>
      </c>
      <c r="AO1679" s="13">
        <f t="shared" si="1990"/>
        <v>2.2054992423674712E-3</v>
      </c>
      <c r="AP1679" s="13">
        <f t="shared" si="1991"/>
        <v>8.8467532401627119E-4</v>
      </c>
      <c r="AQ1679" s="13">
        <f t="shared" si="1992"/>
        <v>2.6614736945562261E-4</v>
      </c>
      <c r="AR1679" s="13">
        <f t="shared" si="1993"/>
        <v>1.6083195336820241E-3</v>
      </c>
      <c r="AS1679" s="13">
        <f t="shared" si="1994"/>
        <v>2.1990960800021518E-3</v>
      </c>
      <c r="AT1679" s="13">
        <f t="shared" si="1995"/>
        <v>1.5034399159504794E-3</v>
      </c>
      <c r="AU1679" s="13">
        <f t="shared" si="1996"/>
        <v>6.8523050642728075E-4</v>
      </c>
      <c r="AV1679" s="13">
        <f t="shared" si="1997"/>
        <v>2.3423326164737814E-4</v>
      </c>
      <c r="AW1679" s="13">
        <f t="shared" si="1998"/>
        <v>2.927642559123165E-6</v>
      </c>
      <c r="AX1679" s="13">
        <f t="shared" si="1999"/>
        <v>6.9416228618163103E-4</v>
      </c>
      <c r="AY1679" s="13">
        <f t="shared" si="2000"/>
        <v>8.3533229164259673E-4</v>
      </c>
      <c r="AZ1679" s="13">
        <f t="shared" si="2001"/>
        <v>5.0260583969430393E-4</v>
      </c>
      <c r="BA1679" s="13">
        <f t="shared" si="2002"/>
        <v>2.0160650048862898E-4</v>
      </c>
      <c r="BB1679" s="13">
        <f t="shared" si="2003"/>
        <v>6.065167447715025E-5</v>
      </c>
      <c r="BC1679" s="13">
        <f t="shared" si="2004"/>
        <v>1.4597250021071345E-5</v>
      </c>
      <c r="BD1679" s="13">
        <f t="shared" si="2005"/>
        <v>3.2256655936424361E-4</v>
      </c>
      <c r="BE1679" s="13">
        <f t="shared" si="2006"/>
        <v>4.4105343582672292E-4</v>
      </c>
      <c r="BF1679" s="13">
        <f t="shared" si="2007"/>
        <v>3.0153177322218204E-4</v>
      </c>
      <c r="BG1679" s="13">
        <f t="shared" si="2008"/>
        <v>1.3743067978764338E-4</v>
      </c>
      <c r="BH1679" s="13">
        <f t="shared" si="2009"/>
        <v>4.6978113313891585E-5</v>
      </c>
      <c r="BI1679" s="13">
        <f t="shared" si="2010"/>
        <v>1.2846873108350955E-5</v>
      </c>
      <c r="BJ1679" s="14">
        <f t="shared" si="2011"/>
        <v>0.40571799976066286</v>
      </c>
      <c r="BK1679" s="14">
        <f t="shared" si="2012"/>
        <v>0.26542879979254957</v>
      </c>
      <c r="BL1679" s="14">
        <f t="shared" si="2013"/>
        <v>0.30667500699158184</v>
      </c>
      <c r="BM1679" s="14">
        <f t="shared" si="2014"/>
        <v>0.47339071501259766</v>
      </c>
      <c r="BN1679" s="14">
        <f t="shared" si="2015"/>
        <v>0.52581161550905842</v>
      </c>
    </row>
    <row r="1680" spans="1:66" x14ac:dyDescent="0.25">
      <c r="A1680" t="s">
        <v>122</v>
      </c>
      <c r="B1680" t="s">
        <v>129</v>
      </c>
      <c r="C1680" t="s">
        <v>140</v>
      </c>
      <c r="D1680" s="7" t="s">
        <v>557</v>
      </c>
      <c r="E1680" s="10">
        <f>VLOOKUP(A1680,home!$A$2:$E$405,3,FALSE)</f>
        <v>1.2608999999999999</v>
      </c>
      <c r="F1680" s="10">
        <f>VLOOKUP(B1680,home!$B$2:$E$405,3,FALSE)</f>
        <v>1.1033999999999999</v>
      </c>
      <c r="G1680" s="10">
        <f>VLOOKUP(C1680,away!$B$2:$E$405,4,FALSE)</f>
        <v>0.6552</v>
      </c>
      <c r="H1680" s="10">
        <f>VLOOKUP(A1680,away!$A$2:$E$405,3,FALSE)</f>
        <v>1.0995999999999999</v>
      </c>
      <c r="I1680" s="10">
        <f>VLOOKUP(C1680,away!$B$2:$E$405,3,FALSE)</f>
        <v>0.7117</v>
      </c>
      <c r="J1680" s="10">
        <f>VLOOKUP(B1680,home!$B$2:$E$405,4,FALSE)</f>
        <v>1.028</v>
      </c>
      <c r="K1680" s="12">
        <f t="shared" si="1960"/>
        <v>0.91156472971199987</v>
      </c>
      <c r="L1680" s="12">
        <f t="shared" si="1961"/>
        <v>0.80449770895999995</v>
      </c>
      <c r="M1680" s="13">
        <f t="shared" si="1962"/>
        <v>0.17977262183006701</v>
      </c>
      <c r="N1680" s="13">
        <f t="shared" si="1963"/>
        <v>0.16387438142814262</v>
      </c>
      <c r="O1680" s="13">
        <f t="shared" si="1964"/>
        <v>0.14462666239602134</v>
      </c>
      <c r="P1680" s="13">
        <f t="shared" si="1965"/>
        <v>0.13183656441617786</v>
      </c>
      <c r="Q1680" s="13">
        <f t="shared" si="1966"/>
        <v>7.4691053106632987E-2</v>
      </c>
      <c r="R1680" s="13">
        <f t="shared" si="1967"/>
        <v>5.817590927606528E-2</v>
      </c>
      <c r="S1680" s="13">
        <f t="shared" si="1968"/>
        <v>2.4170643366222048E-2</v>
      </c>
      <c r="T1680" s="13">
        <f t="shared" si="1969"/>
        <v>6.0088781104095913E-2</v>
      </c>
      <c r="U1680" s="13">
        <f t="shared" si="1970"/>
        <v>5.3031107014986277E-2</v>
      </c>
      <c r="V1680" s="13">
        <f t="shared" si="1971"/>
        <v>1.9695092542101182E-3</v>
      </c>
      <c r="W1680" s="13">
        <f t="shared" si="1972"/>
        <v>2.2695243212350846E-2</v>
      </c>
      <c r="X1680" s="13">
        <f t="shared" si="1973"/>
        <v>1.8258271168626241E-2</v>
      </c>
      <c r="Y1680" s="13">
        <f t="shared" si="1974"/>
        <v>7.3443686623651163E-3</v>
      </c>
      <c r="Z1680" s="13">
        <f t="shared" si="1975"/>
        <v>1.5600795243086442E-2</v>
      </c>
      <c r="AA1680" s="13">
        <f t="shared" si="1976"/>
        <v>1.4221134699056347E-2</v>
      </c>
      <c r="AB1680" s="13">
        <f t="shared" si="1977"/>
        <v>6.4817424040716195E-3</v>
      </c>
      <c r="AC1680" s="13">
        <f t="shared" si="1978"/>
        <v>9.0271439491761225E-5</v>
      </c>
      <c r="AD1680" s="13">
        <f t="shared" si="1979"/>
        <v>5.172045811153673E-3</v>
      </c>
      <c r="AE1680" s="13">
        <f t="shared" si="1980"/>
        <v>4.1608990057092942E-3</v>
      </c>
      <c r="AF1680" s="13">
        <f t="shared" si="1981"/>
        <v>1.6737168586535343E-3</v>
      </c>
      <c r="AG1680" s="13">
        <f t="shared" si="1982"/>
        <v>4.4883379274483217E-4</v>
      </c>
      <c r="AH1680" s="13">
        <f t="shared" si="1983"/>
        <v>3.1377010077542769E-3</v>
      </c>
      <c r="AI1680" s="13">
        <f t="shared" si="1984"/>
        <v>2.8602175710505974E-3</v>
      </c>
      <c r="AJ1680" s="13">
        <f t="shared" si="1985"/>
        <v>1.303636728536125E-3</v>
      </c>
      <c r="AK1680" s="13">
        <f t="shared" si="1986"/>
        <v>3.9611642069688961E-4</v>
      </c>
      <c r="AL1680" s="13">
        <f t="shared" si="1987"/>
        <v>2.6480286767462014E-6</v>
      </c>
      <c r="AM1680" s="13">
        <f t="shared" si="1988"/>
        <v>9.4293090838047633E-4</v>
      </c>
      <c r="AN1680" s="13">
        <f t="shared" si="1989"/>
        <v>7.5858575549966466E-4</v>
      </c>
      <c r="AO1680" s="13">
        <f t="shared" si="1990"/>
        <v>3.0514025117458544E-4</v>
      </c>
      <c r="AP1680" s="13">
        <f t="shared" si="1991"/>
        <v>8.1828210993810981E-5</v>
      </c>
      <c r="AQ1680" s="13">
        <f t="shared" si="1992"/>
        <v>1.6457652068204101E-5</v>
      </c>
      <c r="AR1680" s="13">
        <f t="shared" si="1993"/>
        <v>5.0485465442795985E-4</v>
      </c>
      <c r="AS1680" s="13">
        <f t="shared" si="1994"/>
        <v>4.6020769660746834E-4</v>
      </c>
      <c r="AT1680" s="13">
        <f t="shared" si="1995"/>
        <v>2.0975455228468444E-4</v>
      </c>
      <c r="AU1680" s="13">
        <f t="shared" si="1996"/>
        <v>6.3734950586416653E-5</v>
      </c>
      <c r="AV1680" s="13">
        <f t="shared" si="1997"/>
        <v>1.4524633251128637E-5</v>
      </c>
      <c r="AW1680" s="13">
        <f t="shared" si="1998"/>
        <v>5.3942678575466738E-8</v>
      </c>
      <c r="AX1680" s="13">
        <f t="shared" si="1999"/>
        <v>1.4325709310582317E-4</v>
      </c>
      <c r="AY1680" s="13">
        <f t="shared" si="2000"/>
        <v>1.1525000319590412E-4</v>
      </c>
      <c r="AZ1680" s="13">
        <f t="shared" si="2001"/>
        <v>4.6359181764368769E-5</v>
      </c>
      <c r="BA1680" s="13">
        <f t="shared" si="2002"/>
        <v>1.2431951839564961E-5</v>
      </c>
      <c r="BB1680" s="13">
        <f t="shared" si="2003"/>
        <v>2.5003691932077672E-6</v>
      </c>
      <c r="BC1680" s="13">
        <f t="shared" si="2004"/>
        <v>4.023082574979625E-7</v>
      </c>
      <c r="BD1680" s="13">
        <f t="shared" si="2005"/>
        <v>6.7692402140847669E-5</v>
      </c>
      <c r="BE1680" s="13">
        <f t="shared" si="2006"/>
        <v>6.1706006261077819E-5</v>
      </c>
      <c r="BF1680" s="13">
        <f t="shared" si="2007"/>
        <v>2.8124509459493181E-5</v>
      </c>
      <c r="BG1680" s="13">
        <f t="shared" si="2008"/>
        <v>8.5457702879084961E-6</v>
      </c>
      <c r="BH1680" s="13">
        <f t="shared" si="2009"/>
        <v>1.9475056956695368E-6</v>
      </c>
      <c r="BI1680" s="13">
        <f t="shared" si="2010"/>
        <v>3.5505550061711643E-7</v>
      </c>
      <c r="BJ1680" s="14">
        <f t="shared" si="2011"/>
        <v>0.36083273783594805</v>
      </c>
      <c r="BK1680" s="14">
        <f t="shared" si="2012"/>
        <v>0.33795750833804145</v>
      </c>
      <c r="BL1680" s="14">
        <f t="shared" si="2013"/>
        <v>0.285655675254742</v>
      </c>
      <c r="BM1680" s="14">
        <f t="shared" si="2014"/>
        <v>0.24695432815819365</v>
      </c>
      <c r="BN1680" s="14">
        <f t="shared" si="2015"/>
        <v>0.75297719245310712</v>
      </c>
    </row>
    <row r="1681" spans="1:66" x14ac:dyDescent="0.25">
      <c r="A1681" t="s">
        <v>122</v>
      </c>
      <c r="B1681" t="s">
        <v>136</v>
      </c>
      <c r="C1681" t="s">
        <v>143</v>
      </c>
      <c r="D1681" s="7" t="s">
        <v>557</v>
      </c>
      <c r="E1681" s="10">
        <f>VLOOKUP(A1681,home!$A$2:$E$405,3,FALSE)</f>
        <v>1.2608999999999999</v>
      </c>
      <c r="F1681" s="10">
        <f>VLOOKUP(B1681,home!$B$2:$E$405,3,FALSE)</f>
        <v>1.3103</v>
      </c>
      <c r="G1681" s="10">
        <f>VLOOKUP(C1681,away!$B$2:$E$405,4,FALSE)</f>
        <v>0.89649999999999996</v>
      </c>
      <c r="H1681" s="10">
        <f>VLOOKUP(A1681,away!$A$2:$E$405,3,FALSE)</f>
        <v>1.0995999999999999</v>
      </c>
      <c r="I1681" s="10">
        <f>VLOOKUP(C1681,away!$B$2:$E$405,3,FALSE)</f>
        <v>0.98850000000000005</v>
      </c>
      <c r="J1681" s="10">
        <f>VLOOKUP(B1681,home!$B$2:$E$405,4,FALSE)</f>
        <v>0.79079999999999995</v>
      </c>
      <c r="K1681" s="12">
        <f t="shared" si="1960"/>
        <v>1.4811589925549999</v>
      </c>
      <c r="L1681" s="12">
        <f t="shared" si="1961"/>
        <v>0.85956369767999985</v>
      </c>
      <c r="M1681" s="13">
        <f t="shared" si="1962"/>
        <v>9.6258048335980645E-2</v>
      </c>
      <c r="N1681" s="13">
        <f t="shared" si="1963"/>
        <v>0.14257347389863159</v>
      </c>
      <c r="O1681" s="13">
        <f t="shared" si="1964"/>
        <v>8.2739923959135681E-2</v>
      </c>
      <c r="P1681" s="13">
        <f t="shared" si="1965"/>
        <v>0.12255098241539071</v>
      </c>
      <c r="Q1681" s="13">
        <f t="shared" si="1966"/>
        <v>0.1055869914823819</v>
      </c>
      <c r="R1681" s="13">
        <f t="shared" si="1967"/>
        <v>3.5560117492038336E-2</v>
      </c>
      <c r="S1681" s="13">
        <f t="shared" si="1968"/>
        <v>3.9006461149502382E-2</v>
      </c>
      <c r="T1681" s="13">
        <f t="shared" si="1969"/>
        <v>9.0758744825502821E-2</v>
      </c>
      <c r="U1681" s="13">
        <f t="shared" si="1970"/>
        <v>5.2670187799644941E-2</v>
      </c>
      <c r="V1681" s="13">
        <f t="shared" si="1971"/>
        <v>5.5178995038813903E-3</v>
      </c>
      <c r="W1681" s="13">
        <f t="shared" si="1972"/>
        <v>5.2130373976986041E-2</v>
      </c>
      <c r="X1681" s="13">
        <f t="shared" si="1973"/>
        <v>4.4809377017099354E-2</v>
      </c>
      <c r="Y1681" s="13">
        <f t="shared" si="1974"/>
        <v>1.9258256899777563E-2</v>
      </c>
      <c r="Z1681" s="13">
        <f t="shared" si="1975"/>
        <v>1.0188728693797239E-2</v>
      </c>
      <c r="AA1681" s="13">
        <f t="shared" si="1976"/>
        <v>1.5091127127520941E-2</v>
      </c>
      <c r="AB1681" s="13">
        <f t="shared" si="1977"/>
        <v>1.1176179326359175E-2</v>
      </c>
      <c r="AC1681" s="13">
        <f t="shared" si="1978"/>
        <v>4.3906978218963998E-4</v>
      </c>
      <c r="AD1681" s="13">
        <f t="shared" si="1979"/>
        <v>1.9303343050317018E-2</v>
      </c>
      <c r="AE1681" s="13">
        <f t="shared" si="1980"/>
        <v>1.6592452929916023E-2</v>
      </c>
      <c r="AF1681" s="13">
        <f t="shared" si="1981"/>
        <v>7.1311350970099819E-3</v>
      </c>
      <c r="AG1681" s="13">
        <f t="shared" si="1982"/>
        <v>2.0432216175471749E-3</v>
      </c>
      <c r="AH1681" s="13">
        <f t="shared" si="1983"/>
        <v>2.1894653276746672E-3</v>
      </c>
      <c r="AI1681" s="13">
        <f t="shared" si="1984"/>
        <v>3.2429462589727131E-3</v>
      </c>
      <c r="AJ1681" s="13">
        <f t="shared" si="1985"/>
        <v>2.4016595069250154E-3</v>
      </c>
      <c r="AK1681" s="13">
        <f t="shared" si="1986"/>
        <v>1.1857465252457311E-3</v>
      </c>
      <c r="AL1681" s="13">
        <f t="shared" si="1987"/>
        <v>2.2360076517835944E-5</v>
      </c>
      <c r="AM1681" s="13">
        <f t="shared" si="1988"/>
        <v>5.7182640290702174E-3</v>
      </c>
      <c r="AN1681" s="13">
        <f t="shared" si="1989"/>
        <v>4.9152121731381292E-3</v>
      </c>
      <c r="AO1681" s="13">
        <f t="shared" si="1990"/>
        <v>2.112468975212179E-3</v>
      </c>
      <c r="AP1681" s="13">
        <f t="shared" si="1991"/>
        <v>6.0526721452255352E-4</v>
      </c>
      <c r="AQ1681" s="13">
        <f t="shared" si="1992"/>
        <v>1.3006643124986993E-4</v>
      </c>
      <c r="AR1681" s="13">
        <f t="shared" si="1993"/>
        <v>3.7639698259963803E-4</v>
      </c>
      <c r="AS1681" s="13">
        <f t="shared" si="1994"/>
        <v>5.5750377554802174E-4</v>
      </c>
      <c r="AT1681" s="13">
        <f t="shared" si="1995"/>
        <v>4.1287586526815839E-4</v>
      </c>
      <c r="AU1681" s="13">
        <f t="shared" si="1996"/>
        <v>2.0384493355028643E-4</v>
      </c>
      <c r="AV1681" s="13">
        <f t="shared" si="1997"/>
        <v>7.5481689103695836E-5</v>
      </c>
      <c r="AW1681" s="13">
        <f t="shared" si="1998"/>
        <v>7.9077062804818747E-7</v>
      </c>
      <c r="AX1681" s="13">
        <f t="shared" si="1999"/>
        <v>1.4116096980768568E-3</v>
      </c>
      <c r="AY1681" s="13">
        <f t="shared" si="2000"/>
        <v>1.213368451759891E-3</v>
      </c>
      <c r="AZ1681" s="13">
        <f t="shared" si="2001"/>
        <v>5.2148373652149429E-4</v>
      </c>
      <c r="BA1681" s="13">
        <f t="shared" si="2002"/>
        <v>1.494161629481328E-4</v>
      </c>
      <c r="BB1681" s="13">
        <f t="shared" si="2003"/>
        <v>3.2108177379213597E-5</v>
      </c>
      <c r="BC1681" s="13">
        <f t="shared" si="2004"/>
        <v>5.5198047347684356E-6</v>
      </c>
      <c r="BD1681" s="13">
        <f t="shared" si="2005"/>
        <v>5.3922863693156541E-5</v>
      </c>
      <c r="BE1681" s="13">
        <f t="shared" si="2006"/>
        <v>7.9868334463436332E-5</v>
      </c>
      <c r="BF1681" s="13">
        <f t="shared" si="2007"/>
        <v>5.914885090545458E-5</v>
      </c>
      <c r="BG1681" s="13">
        <f t="shared" si="2008"/>
        <v>2.9202950805969665E-5</v>
      </c>
      <c r="BH1681" s="13">
        <f t="shared" si="2009"/>
        <v>1.0813553298850821E-5</v>
      </c>
      <c r="BI1681" s="13">
        <f t="shared" si="2010"/>
        <v>3.2033183420131321E-6</v>
      </c>
      <c r="BJ1681" s="14">
        <f t="shared" si="2011"/>
        <v>0.51700215564978291</v>
      </c>
      <c r="BK1681" s="14">
        <f t="shared" si="2012"/>
        <v>0.26500818971522255</v>
      </c>
      <c r="BL1681" s="14">
        <f t="shared" si="2013"/>
        <v>0.20811961644109589</v>
      </c>
      <c r="BM1681" s="14">
        <f t="shared" si="2014"/>
        <v>0.41383657523520762</v>
      </c>
      <c r="BN1681" s="14">
        <f t="shared" si="2015"/>
        <v>0.58526953758355882</v>
      </c>
    </row>
    <row r="1682" spans="1:66" x14ac:dyDescent="0.25">
      <c r="A1682" t="s">
        <v>122</v>
      </c>
      <c r="B1682" t="s">
        <v>401</v>
      </c>
      <c r="C1682" t="s">
        <v>123</v>
      </c>
      <c r="D1682" s="7" t="s">
        <v>557</v>
      </c>
      <c r="E1682" s="10">
        <f>VLOOKUP(A1682,home!$A$2:$E$405,3,FALSE)</f>
        <v>1.2608999999999999</v>
      </c>
      <c r="F1682" s="10">
        <f>VLOOKUP(B1682,home!$B$2:$E$405,3,FALSE)</f>
        <v>1.1378999999999999</v>
      </c>
      <c r="G1682" s="10">
        <f>VLOOKUP(C1682,away!$B$2:$E$405,4,FALSE)</f>
        <v>0.93100000000000005</v>
      </c>
      <c r="H1682" s="10">
        <f>VLOOKUP(A1682,away!$A$2:$E$405,3,FALSE)</f>
        <v>1.0995999999999999</v>
      </c>
      <c r="I1682" s="10">
        <f>VLOOKUP(C1682,away!$B$2:$E$405,3,FALSE)</f>
        <v>0.83030000000000004</v>
      </c>
      <c r="J1682" s="10">
        <f>VLOOKUP(B1682,home!$B$2:$E$405,4,FALSE)</f>
        <v>1.2257</v>
      </c>
      <c r="K1682" s="12">
        <f t="shared" si="1960"/>
        <v>1.3357784204100001</v>
      </c>
      <c r="L1682" s="12">
        <f t="shared" si="1961"/>
        <v>1.1190615015159999</v>
      </c>
      <c r="M1682" s="13">
        <f t="shared" si="1962"/>
        <v>8.5876941356300987E-2</v>
      </c>
      <c r="N1682" s="13">
        <f t="shared" si="1963"/>
        <v>0.11471256507456194</v>
      </c>
      <c r="O1682" s="13">
        <f t="shared" si="1964"/>
        <v>9.6101578939783674E-2</v>
      </c>
      <c r="P1682" s="13">
        <f t="shared" si="1965"/>
        <v>0.12837041531509114</v>
      </c>
      <c r="Q1682" s="13">
        <f t="shared" si="1966"/>
        <v>7.6615284488238858E-2</v>
      </c>
      <c r="R1682" s="13">
        <f t="shared" si="1967"/>
        <v>5.3771788613206362E-2</v>
      </c>
      <c r="S1682" s="13">
        <f t="shared" si="1968"/>
        <v>4.7972608443861087E-2</v>
      </c>
      <c r="T1682" s="13">
        <f t="shared" si="1969"/>
        <v>8.573721529848409E-2</v>
      </c>
      <c r="U1682" s="13">
        <f t="shared" si="1970"/>
        <v>7.1827194856369209E-2</v>
      </c>
      <c r="V1682" s="13">
        <f t="shared" si="1971"/>
        <v>7.9678142705984049E-3</v>
      </c>
      <c r="W1682" s="13">
        <f t="shared" si="1972"/>
        <v>3.41136812309875E-2</v>
      </c>
      <c r="X1682" s="13">
        <f t="shared" si="1973"/>
        <v>3.8175307340587057E-2</v>
      </c>
      <c r="Y1682" s="13">
        <f t="shared" si="1974"/>
        <v>2.1360258376696067E-2</v>
      </c>
      <c r="Z1682" s="13">
        <f t="shared" si="1975"/>
        <v>2.005797950156522E-2</v>
      </c>
      <c r="AA1682" s="13">
        <f t="shared" si="1976"/>
        <v>2.6793016175216944E-2</v>
      </c>
      <c r="AB1682" s="13">
        <f t="shared" si="1977"/>
        <v>1.7894766412275442E-2</v>
      </c>
      <c r="AC1682" s="13">
        <f t="shared" si="1978"/>
        <v>7.4440211402800169E-4</v>
      </c>
      <c r="AD1682" s="13">
        <f t="shared" si="1979"/>
        <v>1.1392079807274684E-2</v>
      </c>
      <c r="AE1682" s="13">
        <f t="shared" si="1980"/>
        <v>1.2748437934518912E-2</v>
      </c>
      <c r="AF1682" s="13">
        <f t="shared" si="1981"/>
        <v>7.1331430484931346E-3</v>
      </c>
      <c r="AG1682" s="13">
        <f t="shared" si="1982"/>
        <v>2.660808590125048E-3</v>
      </c>
      <c r="AH1682" s="13">
        <f t="shared" si="1983"/>
        <v>5.6115281645996804E-3</v>
      </c>
      <c r="AI1682" s="13">
        <f t="shared" si="1984"/>
        <v>7.4957582277951872E-3</v>
      </c>
      <c r="AJ1682" s="13">
        <f t="shared" si="1985"/>
        <v>5.0063360426497597E-3</v>
      </c>
      <c r="AK1682" s="13">
        <f t="shared" si="1986"/>
        <v>2.2291185503641158E-3</v>
      </c>
      <c r="AL1682" s="13">
        <f t="shared" si="1987"/>
        <v>4.4509833270718807E-5</v>
      </c>
      <c r="AM1682" s="13">
        <f t="shared" si="1988"/>
        <v>3.043458874029206E-3</v>
      </c>
      <c r="AN1682" s="13">
        <f t="shared" si="1989"/>
        <v>3.4058176573733179E-3</v>
      </c>
      <c r="AO1682" s="13">
        <f t="shared" si="1990"/>
        <v>1.9056597107749455E-3</v>
      </c>
      <c r="AP1682" s="13">
        <f t="shared" si="1991"/>
        <v>7.1085013910611883E-4</v>
      </c>
      <c r="AQ1682" s="13">
        <f t="shared" si="1992"/>
        <v>1.9887125600523769E-4</v>
      </c>
      <c r="AR1682" s="13">
        <f t="shared" si="1993"/>
        <v>1.2559290267352477E-3</v>
      </c>
      <c r="AS1682" s="13">
        <f t="shared" si="1994"/>
        <v>1.6776428914794779E-3</v>
      </c>
      <c r="AT1682" s="13">
        <f t="shared" si="1995"/>
        <v>1.1204795857962613E-3</v>
      </c>
      <c r="AU1682" s="13">
        <f t="shared" si="1996"/>
        <v>4.9890415040552711E-4</v>
      </c>
      <c r="AV1682" s="13">
        <f t="shared" si="1997"/>
        <v>1.6660634949117197E-4</v>
      </c>
      <c r="AW1682" s="13">
        <f t="shared" si="1998"/>
        <v>1.8481696963143377E-6</v>
      </c>
      <c r="AX1682" s="13">
        <f t="shared" si="1999"/>
        <v>6.7756444788892242E-4</v>
      </c>
      <c r="AY1682" s="13">
        <f t="shared" si="2000"/>
        <v>7.5823628842843708E-4</v>
      </c>
      <c r="AZ1682" s="13">
        <f t="shared" si="2001"/>
        <v>4.242565197163229E-4</v>
      </c>
      <c r="BA1682" s="13">
        <f t="shared" si="2002"/>
        <v>1.5825637932723356E-4</v>
      </c>
      <c r="BB1682" s="13">
        <f t="shared" si="2003"/>
        <v>4.4274655368604908E-5</v>
      </c>
      <c r="BC1682" s="13">
        <f t="shared" si="2004"/>
        <v>9.909212463178884E-6</v>
      </c>
      <c r="BD1682" s="13">
        <f t="shared" si="2005"/>
        <v>2.3424363707597924E-4</v>
      </c>
      <c r="BE1682" s="13">
        <f t="shared" si="2006"/>
        <v>3.1289759552444483E-4</v>
      </c>
      <c r="BF1682" s="13">
        <f t="shared" si="2007"/>
        <v>2.0898092794986506E-4</v>
      </c>
      <c r="BG1682" s="13">
        <f t="shared" si="2008"/>
        <v>9.3050737944228942E-5</v>
      </c>
      <c r="BH1682" s="13">
        <f t="shared" si="2009"/>
        <v>3.1073791937281742E-5</v>
      </c>
      <c r="BI1682" s="13">
        <f t="shared" si="2010"/>
        <v>8.301540142026237E-6</v>
      </c>
      <c r="BJ1682" s="14">
        <f t="shared" si="2011"/>
        <v>0.41598593633044889</v>
      </c>
      <c r="BK1682" s="14">
        <f t="shared" si="2012"/>
        <v>0.27173492762157869</v>
      </c>
      <c r="BL1682" s="14">
        <f t="shared" si="2013"/>
        <v>0.29233919621674193</v>
      </c>
      <c r="BM1682" s="14">
        <f t="shared" si="2014"/>
        <v>0.44391307776441974</v>
      </c>
      <c r="BN1682" s="14">
        <f t="shared" si="2015"/>
        <v>0.55544857378718304</v>
      </c>
    </row>
    <row r="1683" spans="1:66" x14ac:dyDescent="0.25">
      <c r="A1683" t="s">
        <v>122</v>
      </c>
      <c r="B1683" t="s">
        <v>139</v>
      </c>
      <c r="C1683" t="s">
        <v>124</v>
      </c>
      <c r="D1683" s="7" t="s">
        <v>557</v>
      </c>
      <c r="E1683" s="10">
        <f>VLOOKUP(A1683,home!$A$2:$E$405,3,FALSE)</f>
        <v>1.2608999999999999</v>
      </c>
      <c r="F1683" s="10">
        <f>VLOOKUP(B1683,home!$B$2:$E$405,3,FALSE)</f>
        <v>0.93100000000000005</v>
      </c>
      <c r="G1683" s="10">
        <f>VLOOKUP(C1683,away!$B$2:$E$405,4,FALSE)</f>
        <v>1.2413000000000001</v>
      </c>
      <c r="H1683" s="10">
        <f>VLOOKUP(A1683,away!$A$2:$E$405,3,FALSE)</f>
        <v>1.0995999999999999</v>
      </c>
      <c r="I1683" s="10">
        <f>VLOOKUP(C1683,away!$B$2:$E$405,3,FALSE)</f>
        <v>0.75129999999999997</v>
      </c>
      <c r="J1683" s="10">
        <f>VLOOKUP(B1683,home!$B$2:$E$405,4,FALSE)</f>
        <v>0.67220000000000002</v>
      </c>
      <c r="K1683" s="12">
        <f t="shared" ref="K1683:K1746" si="2016">E1683*F1683*G1683</f>
        <v>1.4571594632700002</v>
      </c>
      <c r="L1683" s="12">
        <f t="shared" ref="L1683:L1746" si="2017">H1683*I1683*J1683</f>
        <v>0.55532423645599993</v>
      </c>
      <c r="M1683" s="13">
        <f t="shared" ref="M1683:M1746" si="2018">_xlfn.POISSON.DIST(0,K1683,FALSE) * _xlfn.POISSON.DIST(0,L1683,FALSE)</f>
        <v>0.13365629996458558</v>
      </c>
      <c r="N1683" s="13">
        <f t="shared" ref="N1683:N1746" si="2019">_xlfn.POISSON.DIST(1,K1683,FALSE) * _xlfn.POISSON.DIST(0,L1683,FALSE)</f>
        <v>0.19475854231904965</v>
      </c>
      <c r="O1683" s="13">
        <f t="shared" ref="O1683:O1746" si="2020">_xlfn.POISSON.DIST(0,K1683,FALSE) * _xlfn.POISSON.DIST(1,L1683,FALSE)</f>
        <v>7.4222582725367567E-2</v>
      </c>
      <c r="P1683" s="13">
        <f t="shared" ref="P1683:P1746" si="2021">_xlfn.POISSON.DIST(1,K1683,FALSE) * _xlfn.POISSON.DIST(1,L1683,FALSE)</f>
        <v>0.10815413880660979</v>
      </c>
      <c r="Q1683" s="13">
        <f t="shared" ref="Q1683:Q1746" si="2022">_xlfn.POISSON.DIST(2,K1683,FALSE) * _xlfn.POISSON.DIST(0,L1683,FALSE)</f>
        <v>0.14189712649643704</v>
      </c>
      <c r="R1683" s="13">
        <f t="shared" ref="R1683:R1746" si="2023">_xlfn.POISSON.DIST(0,K1683,FALSE) * _xlfn.POISSON.DIST(2,L1683,FALSE)</f>
        <v>2.0608799539878517E-2</v>
      </c>
      <c r="S1683" s="13">
        <f t="shared" ref="S1683:S1746" si="2024">_xlfn.POISSON.DIST(2,K1683,FALSE) * _xlfn.POISSON.DIST(2,L1683,FALSE)</f>
        <v>2.1879473216187374E-2</v>
      </c>
      <c r="T1683" s="13">
        <f t="shared" ref="T1683:T1746" si="2025">_xlfn.POISSON.DIST(2,K1683,FALSE) * _xlfn.POISSON.DIST(1,L1683,FALSE)</f>
        <v>7.8798913426934333E-2</v>
      </c>
      <c r="U1683" s="13">
        <f t="shared" ref="U1683:U1746" si="2026">_xlfn.POISSON.DIST(1,K1683,FALSE) * _xlfn.POISSON.DIST(2,L1683,FALSE)</f>
        <v>3.0030307276168407E-2</v>
      </c>
      <c r="V1683" s="13">
        <f t="shared" ref="V1683:V1746" si="2027">_xlfn.POISSON.DIST(3,K1683,FALSE) * _xlfn.POISSON.DIST(3,L1683,FALSE)</f>
        <v>1.9671979413416136E-3</v>
      </c>
      <c r="W1683" s="13">
        <f t="shared" ref="W1683:W1746" si="2028">_xlfn.POISSON.DIST(3,K1683,FALSE) * _xlfn.POISSON.DIST(0,L1683,FALSE)</f>
        <v>6.892224689503447E-2</v>
      </c>
      <c r="X1683" s="13">
        <f t="shared" ref="X1683:X1746" si="2029">_xlfn.POISSON.DIST(3,K1683,FALSE) * _xlfn.POISSON.DIST(1,L1683,FALSE)</f>
        <v>3.827419413181693E-2</v>
      </c>
      <c r="Y1683" s="13">
        <f t="shared" ref="Y1683:Y1746" si="2030">_xlfn.POISSON.DIST(3,K1683,FALSE) * _xlfn.POISSON.DIST(2,L1683,FALSE)</f>
        <v>1.0627293816109972E-2</v>
      </c>
      <c r="Z1683" s="13">
        <f t="shared" ref="Z1683:Z1746" si="2031">_xlfn.POISSON.DIST(0,K1683,FALSE) * _xlfn.POISSON.DIST(3,L1683,FALSE)</f>
        <v>3.8148552895859332E-3</v>
      </c>
      <c r="AA1683" s="13">
        <f t="shared" ref="AA1683:AA1746" si="2032">_xlfn.POISSON.DIST(1,K1683,FALSE) * _xlfn.POISSON.DIST(3,L1683,FALSE)</f>
        <v>5.5588524862257589E-3</v>
      </c>
      <c r="AB1683" s="13">
        <f t="shared" ref="AB1683:AB1746" si="2033">_xlfn.POISSON.DIST(2,K1683,FALSE) * _xlfn.POISSON.DIST(3,L1683,FALSE)</f>
        <v>4.0500672526129176E-3</v>
      </c>
      <c r="AC1683" s="13">
        <f t="shared" ref="AC1683:AC1746" si="2034">_xlfn.POISSON.DIST(4,K1683,FALSE) * _xlfn.POISSON.DIST(4,L1683,FALSE)</f>
        <v>9.9490539944765288E-5</v>
      </c>
      <c r="AD1683" s="13">
        <f t="shared" ref="AD1683:AD1746" si="2035">_xlfn.POISSON.DIST(4,K1683,FALSE) * _xlfn.POISSON.DIST(0,L1683,FALSE)</f>
        <v>2.5107676073232745E-2</v>
      </c>
      <c r="AE1683" s="13">
        <f t="shared" ref="AE1683:AE1746" si="2036">_xlfn.POISSON.DIST(4,K1683,FALSE) * _xlfn.POISSON.DIST(1,L1683,FALSE)</f>
        <v>1.3942901044552551E-2</v>
      </c>
      <c r="AF1683" s="13">
        <f t="shared" ref="AF1683:AF1746" si="2037">_xlfn.POISSON.DIST(4,K1683,FALSE) * _xlfn.POISSON.DIST(2,L1683,FALSE)</f>
        <v>3.8714154382738547E-3</v>
      </c>
      <c r="AG1683" s="13">
        <f t="shared" ref="AG1683:AG1746" si="2038">_xlfn.POISSON.DIST(4,K1683,FALSE) * _xlfn.POISSON.DIST(3,L1683,FALSE)</f>
        <v>7.1663027408779944E-4</v>
      </c>
      <c r="AH1683" s="13">
        <f t="shared" ref="AH1683:AH1746" si="2039">_xlfn.POISSON.DIST(0,K1683,FALSE) * _xlfn.POISSON.DIST(4,L1683,FALSE)</f>
        <v>5.2962040021986014E-4</v>
      </c>
      <c r="AI1683" s="13">
        <f t="shared" ref="AI1683:AI1746" si="2040">_xlfn.POISSON.DIST(1,K1683,FALSE) * _xlfn.POISSON.DIST(4,L1683,FALSE)</f>
        <v>7.7174137812121408E-4</v>
      </c>
      <c r="AJ1683" s="13">
        <f t="shared" ref="AJ1683:AJ1746" si="2041">_xlfn.POISSON.DIST(2,K1683,FALSE) * _xlfn.POISSON.DIST(4,L1683,FALSE)</f>
        <v>5.622751261631794E-4</v>
      </c>
      <c r="AK1683" s="13">
        <f t="shared" ref="AK1683:AK1746" si="2042">_xlfn.POISSON.DIST(3,K1683,FALSE) * _xlfn.POISSON.DIST(4,L1683,FALSE)</f>
        <v>2.7310817368333658E-4</v>
      </c>
      <c r="AL1683" s="13">
        <f t="shared" ref="AL1683:AL1746" si="2043">_xlfn.POISSON.DIST(5,K1683,FALSE) * _xlfn.POISSON.DIST(5,L1683,FALSE)</f>
        <v>3.2202937444720003E-6</v>
      </c>
      <c r="AM1683" s="13">
        <f t="shared" ref="AM1683:AM1746" si="2044">_xlfn.POISSON.DIST(5,K1683,FALSE) * _xlfn.POISSON.DIST(0,L1683,FALSE)</f>
        <v>7.3171775581657699E-3</v>
      </c>
      <c r="AN1683" s="13">
        <f t="shared" ref="AN1683:AN1746" si="2045">_xlfn.POISSON.DIST(5,K1683,FALSE) * _xlfn.POISSON.DIST(1,L1683,FALSE)</f>
        <v>4.0634060405013838E-3</v>
      </c>
      <c r="AO1683" s="13">
        <f t="shared" ref="AO1683:AO1746" si="2046">_xlfn.POISSON.DIST(5,K1683,FALSE) * _xlfn.POISSON.DIST(2,L1683,FALSE)</f>
        <v>1.1282539284260644E-3</v>
      </c>
      <c r="AP1683" s="13">
        <f t="shared" ref="AP1683:AP1746" si="2047">_xlfn.POISSON.DIST(5,K1683,FALSE) * _xlfn.POISSON.DIST(3,L1683,FALSE)</f>
        <v>2.0884891711056219E-4</v>
      </c>
      <c r="AQ1683" s="13">
        <f t="shared" ref="AQ1683:AQ1746" si="2048">_xlfn.POISSON.DIST(5,K1683,FALSE) * _xlfn.POISSON.DIST(4,L1683,FALSE)</f>
        <v>2.8994716357271341E-5</v>
      </c>
      <c r="AR1683" s="13">
        <f t="shared" ref="AR1683:AR1746" si="2049">_xlfn.POISSON.DIST(0,K1683,FALSE) * _xlfn.POISSON.DIST(5,L1683,FALSE)</f>
        <v>5.8822208872722998E-5</v>
      </c>
      <c r="AS1683" s="13">
        <f t="shared" ref="AS1683:AS1746" si="2050">_xlfn.POISSON.DIST(1,K1683,FALSE) * _xlfn.POISSON.DIST(5,L1683,FALSE)</f>
        <v>8.5713338309332884E-5</v>
      </c>
      <c r="AT1683" s="13">
        <f t="shared" ref="AT1683:AT1746" si="2051">_xlfn.POISSON.DIST(2,K1683,FALSE) * _xlfn.POISSON.DIST(5,L1683,FALSE)</f>
        <v>6.2449001022953747E-5</v>
      </c>
      <c r="AU1683" s="13">
        <f t="shared" ref="AU1683:AU1746" si="2052">_xlfn.POISSON.DIST(3,K1683,FALSE) * _xlfn.POISSON.DIST(5,L1683,FALSE)</f>
        <v>3.0332717604118306E-5</v>
      </c>
      <c r="AV1683" s="13">
        <f t="shared" ref="AV1683:AV1746" si="2053">_xlfn.POISSON.DIST(4,K1683,FALSE) * _xlfn.POISSON.DIST(5,L1683,FALSE)</f>
        <v>1.1049901625884391E-5</v>
      </c>
      <c r="AW1683" s="13">
        <f t="shared" ref="AW1683:AW1746" si="2054">_xlfn.POISSON.DIST(6,K1683,FALSE) * _xlfn.POISSON.DIST(6,L1683,FALSE)</f>
        <v>7.2384686345575792E-8</v>
      </c>
      <c r="AX1683" s="13">
        <f t="shared" ref="AX1683:AX1746" si="2055">_xlfn.POISSON.DIST(6,K1683,FALSE) * _xlfn.POISSON.DIST(0,L1683,FALSE)</f>
        <v>1.7770490872180203E-3</v>
      </c>
      <c r="AY1683" s="13">
        <f t="shared" ref="AY1683:AY1746" si="2056">_xlfn.POISSON.DIST(6,K1683,FALSE) * _xlfn.POISSON.DIST(1,L1683,FALSE)</f>
        <v>9.8683842750417884E-4</v>
      </c>
      <c r="AZ1683" s="13">
        <f t="shared" ref="AZ1683:AZ1746" si="2057">_xlfn.POISSON.DIST(6,K1683,FALSE) * _xlfn.POISSON.DIST(2,L1683,FALSE)</f>
        <v>2.7400764812959881E-4</v>
      </c>
      <c r="BA1683" s="13">
        <f t="shared" ref="BA1683:BA1746" si="2058">_xlfn.POISSON.DIST(6,K1683,FALSE) * _xlfn.POISSON.DIST(3,L1683,FALSE)</f>
        <v>5.0721029326891255E-5</v>
      </c>
      <c r="BB1683" s="13">
        <f t="shared" ref="BB1683:BB1746" si="2059">_xlfn.POISSON.DIST(6,K1683,FALSE) * _xlfn.POISSON.DIST(4,L1683,FALSE)</f>
        <v>7.0416542208045655E-6</v>
      </c>
      <c r="BC1683" s="13">
        <f t="shared" ref="BC1683:BC1746" si="2060">_xlfn.POISSON.DIST(6,K1683,FALSE) * _xlfn.POISSON.DIST(5,L1683,FALSE)</f>
        <v>7.8208025071109309E-7</v>
      </c>
      <c r="BD1683" s="13">
        <f t="shared" ref="BD1683:BD1746" si="2061">_xlfn.POISSON.DIST(0,K1683,FALSE) * _xlfn.POISSON.DIST(6,L1683,FALSE)</f>
        <v>5.4442330381500401E-6</v>
      </c>
      <c r="BE1683" s="13">
        <f t="shared" ref="BE1683:BE1746" si="2062">_xlfn.POISSON.DIST(1,K1683,FALSE) * _xlfn.POISSON.DIST(6,L1683,FALSE)</f>
        <v>7.9331156917875151E-6</v>
      </c>
      <c r="BF1683" s="13">
        <f t="shared" ref="BF1683:BF1746" si="2063">_xlfn.POISSON.DIST(2,K1683,FALSE) * _xlfn.POISSON.DIST(6,L1683,FALSE)</f>
        <v>5.7799073017519574E-6</v>
      </c>
      <c r="BG1683" s="13">
        <f t="shared" ref="BG1683:BG1746" si="2064">_xlfn.POISSON.DIST(3,K1683,FALSE) * _xlfn.POISSON.DIST(6,L1683,FALSE)</f>
        <v>2.8074155405237442E-6</v>
      </c>
      <c r="BH1683" s="13">
        <f t="shared" ref="BH1683:BH1746" si="2065">_xlfn.POISSON.DIST(4,K1683,FALSE) * _xlfn.POISSON.DIST(6,L1683,FALSE)</f>
        <v>1.0227130305513602E-6</v>
      </c>
      <c r="BI1683" s="13">
        <f t="shared" ref="BI1683:BI1746" si="2066">_xlfn.POISSON.DIST(5,K1683,FALSE) * _xlfn.POISSON.DIST(6,L1683,FALSE)</f>
        <v>2.9805119413549106E-7</v>
      </c>
      <c r="BJ1683" s="14">
        <f t="shared" ref="BJ1683:BJ1746" si="2067">SUM(N1683,Q1683,T1683,W1683,X1683,Y1683,AD1683,AE1683,AF1683,AG1683,AM1683,AN1683,AO1683,AP1683,AQ1683,AX1683,AY1683,AZ1683,BA1683,BB1683,BC1683)</f>
        <v>0.59276006100274048</v>
      </c>
      <c r="BK1683" s="14">
        <f t="shared" ref="BK1683:BK1746" si="2068">SUM(M1683,P1683,S1683,V1683,AC1683,AL1683,AY1683)</f>
        <v>0.2667466591899178</v>
      </c>
      <c r="BL1683" s="14">
        <f t="shared" ref="BL1683:BL1746" si="2069">SUM(O1683,R1683,U1683,AA1683,AB1683,AH1683,AI1683,AJ1683,AK1683,AR1683,AS1683,AT1683,AU1683,AV1683,BD1683,BE1683,BF1683,BG1683,BH1683,BI1683)</f>
        <v>0.13687900696167266</v>
      </c>
      <c r="BM1683" s="14">
        <f t="shared" ref="BM1683:BM1746" si="2070">SUM(S1683:BI1683)</f>
        <v>0.32591632654917108</v>
      </c>
      <c r="BN1683" s="14">
        <f t="shared" ref="BN1683:BN1746" si="2071">SUM(M1683:R1683)</f>
        <v>0.67329748985192817</v>
      </c>
    </row>
    <row r="1684" spans="1:66" x14ac:dyDescent="0.25">
      <c r="A1684" t="s">
        <v>122</v>
      </c>
      <c r="B1684" t="s">
        <v>112</v>
      </c>
      <c r="C1684" t="s">
        <v>425</v>
      </c>
      <c r="D1684" s="7" t="s">
        <v>557</v>
      </c>
      <c r="E1684" s="10">
        <f>VLOOKUP(A1684,home!$A$2:$E$405,3,FALSE)</f>
        <v>1.2608999999999999</v>
      </c>
      <c r="F1684" s="10">
        <f>VLOOKUP(B1684,home!$B$2:$E$405,3,FALSE)</f>
        <v>0.6452</v>
      </c>
      <c r="G1684" s="10">
        <f>VLOOKUP(C1684,away!$B$2:$E$405,4,FALSE)</f>
        <v>0.62470000000000003</v>
      </c>
      <c r="H1684" s="10">
        <f>VLOOKUP(A1684,away!$A$2:$E$405,3,FALSE)</f>
        <v>1.0995999999999999</v>
      </c>
      <c r="I1684" s="10">
        <f>VLOOKUP(C1684,away!$B$2:$E$405,3,FALSE)</f>
        <v>1.1436999999999999</v>
      </c>
      <c r="J1684" s="10">
        <f>VLOOKUP(B1684,home!$B$2:$E$405,4,FALSE)</f>
        <v>0.88759999999999994</v>
      </c>
      <c r="K1684" s="12">
        <f t="shared" si="2016"/>
        <v>0.50821386519599998</v>
      </c>
      <c r="L1684" s="12">
        <f t="shared" si="2017"/>
        <v>1.1162568727519999</v>
      </c>
      <c r="M1684" s="13">
        <f t="shared" si="2018"/>
        <v>0.1970159206656254</v>
      </c>
      <c r="N1684" s="13">
        <f t="shared" si="2019"/>
        <v>0.10012622254662598</v>
      </c>
      <c r="O1684" s="13">
        <f t="shared" si="2020"/>
        <v>0.21992037548456711</v>
      </c>
      <c r="P1684" s="13">
        <f t="shared" si="2021"/>
        <v>0.1117665840603675</v>
      </c>
      <c r="Q1684" s="13">
        <f t="shared" si="2022"/>
        <v>2.5442767283947836E-2</v>
      </c>
      <c r="R1684" s="13">
        <f t="shared" si="2023"/>
        <v>0.12274381529642427</v>
      </c>
      <c r="S1684" s="13">
        <f t="shared" si="2024"/>
        <v>1.5851218102475303E-2</v>
      </c>
      <c r="T1684" s="13">
        <f t="shared" si="2025"/>
        <v>2.8400663842536502E-2</v>
      </c>
      <c r="U1684" s="13">
        <f t="shared" si="2026"/>
        <v>6.2380108800699691E-2</v>
      </c>
      <c r="V1684" s="13">
        <f t="shared" si="2027"/>
        <v>9.9915021786845513E-4</v>
      </c>
      <c r="W1684" s="13">
        <f t="shared" si="2028"/>
        <v>4.3101223675524889E-3</v>
      </c>
      <c r="X1684" s="13">
        <f t="shared" si="2029"/>
        <v>4.8112037151825868E-3</v>
      </c>
      <c r="Y1684" s="13">
        <f t="shared" si="2030"/>
        <v>2.6852696066412599E-3</v>
      </c>
      <c r="Z1684" s="13">
        <f t="shared" si="2031"/>
        <v>4.567120913747854E-2</v>
      </c>
      <c r="AA1684" s="13">
        <f t="shared" si="2032"/>
        <v>2.3210741723932844E-2</v>
      </c>
      <c r="AB1684" s="13">
        <f t="shared" si="2033"/>
        <v>5.8980103827929896E-3</v>
      </c>
      <c r="AC1684" s="13">
        <f t="shared" si="2034"/>
        <v>3.5425946300761689E-5</v>
      </c>
      <c r="AD1684" s="13">
        <f t="shared" si="2035"/>
        <v>5.4761598697039614E-4</v>
      </c>
      <c r="AE1684" s="13">
        <f t="shared" si="2036"/>
        <v>6.1128010908457423E-4</v>
      </c>
      <c r="AF1684" s="13">
        <f t="shared" si="2037"/>
        <v>3.4117281147112423E-4</v>
      </c>
      <c r="AG1684" s="13">
        <f t="shared" si="2038"/>
        <v>1.2694549853358824E-4</v>
      </c>
      <c r="AH1684" s="13">
        <f t="shared" si="2039"/>
        <v>1.2745200271651087E-2</v>
      </c>
      <c r="AI1684" s="13">
        <f t="shared" si="2040"/>
        <v>6.4772874927529079E-3</v>
      </c>
      <c r="AJ1684" s="13">
        <f t="shared" si="2041"/>
        <v>1.6459236563388315E-3</v>
      </c>
      <c r="AK1684" s="13">
        <f t="shared" si="2042"/>
        <v>2.7882707440183017E-4</v>
      </c>
      <c r="AL1684" s="13">
        <f t="shared" si="2043"/>
        <v>8.0388163388320021E-7</v>
      </c>
      <c r="AM1684" s="13">
        <f t="shared" si="2044"/>
        <v>5.5661207476269483E-5</v>
      </c>
      <c r="AN1684" s="13">
        <f t="shared" si="2045"/>
        <v>6.2132205391060802E-5</v>
      </c>
      <c r="AO1684" s="13">
        <f t="shared" si="2046"/>
        <v>3.4677750643505254E-5</v>
      </c>
      <c r="AP1684" s="13">
        <f t="shared" si="2047"/>
        <v>1.2903092495797607E-5</v>
      </c>
      <c r="AQ1684" s="13">
        <f t="shared" si="2048"/>
        <v>3.6007914195472072E-6</v>
      </c>
      <c r="AR1684" s="13">
        <f t="shared" si="2049"/>
        <v>2.8453834795662369E-3</v>
      </c>
      <c r="AS1684" s="13">
        <f t="shared" si="2050"/>
        <v>1.446063336115201E-3</v>
      </c>
      <c r="AT1684" s="13">
        <f t="shared" si="2051"/>
        <v>3.6745471868266435E-4</v>
      </c>
      <c r="AU1684" s="13">
        <f t="shared" si="2052"/>
        <v>6.2248527622075239E-5</v>
      </c>
      <c r="AV1684" s="13">
        <f t="shared" si="2053"/>
        <v>7.9088912063937063E-6</v>
      </c>
      <c r="AW1684" s="13">
        <f t="shared" si="2054"/>
        <v>1.2667772666465024E-8</v>
      </c>
      <c r="AX1684" s="13">
        <f t="shared" si="2055"/>
        <v>4.7146328988319001E-6</v>
      </c>
      <c r="AY1684" s="13">
        <f t="shared" si="2056"/>
        <v>5.2627413758237924E-6</v>
      </c>
      <c r="AZ1684" s="13">
        <f t="shared" si="2057"/>
        <v>2.9372856151398128E-6</v>
      </c>
      <c r="BA1684" s="13">
        <f t="shared" si="2058"/>
        <v>1.0929217517118005E-6</v>
      </c>
      <c r="BB1684" s="13">
        <f t="shared" si="2059"/>
        <v>3.049953541821129E-7</v>
      </c>
      <c r="BC1684" s="13">
        <f t="shared" si="2060"/>
        <v>6.8090632052642806E-8</v>
      </c>
      <c r="BD1684" s="13">
        <f t="shared" si="2061"/>
        <v>5.2936314411346859E-4</v>
      </c>
      <c r="BE1684" s="13">
        <f t="shared" si="2062"/>
        <v>2.6902968956221305E-4</v>
      </c>
      <c r="BF1684" s="13">
        <f t="shared" si="2063"/>
        <v>6.8362309192446122E-5</v>
      </c>
      <c r="BG1684" s="13">
        <f t="shared" si="2064"/>
        <v>1.1580891129472364E-5</v>
      </c>
      <c r="BH1684" s="13">
        <f t="shared" si="2065"/>
        <v>1.4713923608308049E-6</v>
      </c>
      <c r="BI1684" s="13">
        <f t="shared" si="2066"/>
        <v>1.4955639978353818E-7</v>
      </c>
      <c r="BJ1684" s="14">
        <f t="shared" si="2067"/>
        <v>0.16758661948360026</v>
      </c>
      <c r="BK1684" s="14">
        <f t="shared" si="2068"/>
        <v>0.32567436561564705</v>
      </c>
      <c r="BL1684" s="14">
        <f t="shared" si="2069"/>
        <v>0.46090930611951231</v>
      </c>
      <c r="BM1684" s="14">
        <f t="shared" si="2070"/>
        <v>0.22282056494507699</v>
      </c>
      <c r="BN1684" s="14">
        <f t="shared" si="2071"/>
        <v>0.77701568533755816</v>
      </c>
    </row>
    <row r="1685" spans="1:66" x14ac:dyDescent="0.25">
      <c r="A1685" t="s">
        <v>122</v>
      </c>
      <c r="B1685" t="s">
        <v>144</v>
      </c>
      <c r="C1685" t="s">
        <v>135</v>
      </c>
      <c r="D1685" s="7" t="s">
        <v>557</v>
      </c>
      <c r="E1685" s="10">
        <f>VLOOKUP(A1685,home!$A$2:$E$405,3,FALSE)</f>
        <v>1.2608999999999999</v>
      </c>
      <c r="F1685" s="10">
        <f>VLOOKUP(B1685,home!$B$2:$E$405,3,FALSE)</f>
        <v>1.0689</v>
      </c>
      <c r="G1685" s="10">
        <f>VLOOKUP(C1685,away!$B$2:$E$405,4,FALSE)</f>
        <v>1.1033999999999999</v>
      </c>
      <c r="H1685" s="10">
        <f>VLOOKUP(A1685,away!$A$2:$E$405,3,FALSE)</f>
        <v>1.0995999999999999</v>
      </c>
      <c r="I1685" s="10">
        <f>VLOOKUP(C1685,away!$B$2:$E$405,3,FALSE)</f>
        <v>1.1071</v>
      </c>
      <c r="J1685" s="10">
        <f>VLOOKUP(B1685,home!$B$2:$E$405,4,FALSE)</f>
        <v>1.6607000000000001</v>
      </c>
      <c r="K1685" s="12">
        <f t="shared" si="2016"/>
        <v>1.4871360494339998</v>
      </c>
      <c r="L1685" s="12">
        <f t="shared" si="2017"/>
        <v>2.0216816426119997</v>
      </c>
      <c r="M1685" s="13">
        <f t="shared" si="2018"/>
        <v>2.9932282700634947E-2</v>
      </c>
      <c r="N1685" s="13">
        <f t="shared" si="2019"/>
        <v>4.4513376645963908E-2</v>
      </c>
      <c r="O1685" s="13">
        <f t="shared" si="2020"/>
        <v>6.0513546457346412E-2</v>
      </c>
      <c r="P1685" s="13">
        <f t="shared" si="2021"/>
        <v>8.9991876415818961E-2</v>
      </c>
      <c r="Q1685" s="13">
        <f t="shared" si="2022"/>
        <v>3.3098723546123227E-2</v>
      </c>
      <c r="R1685" s="13">
        <f t="shared" si="2023"/>
        <v>6.1169563001082831E-2</v>
      </c>
      <c r="S1685" s="13">
        <f t="shared" si="2024"/>
        <v>6.7640496231417074E-2</v>
      </c>
      <c r="T1685" s="13">
        <f t="shared" si="2025"/>
        <v>6.6915081787086897E-2</v>
      </c>
      <c r="U1685" s="13">
        <f t="shared" si="2026"/>
        <v>9.0967462267034491E-2</v>
      </c>
      <c r="V1685" s="13">
        <f t="shared" si="2027"/>
        <v>2.2595801175020046E-2</v>
      </c>
      <c r="W1685" s="13">
        <f t="shared" si="2028"/>
        <v>1.6407434991896605E-2</v>
      </c>
      <c r="X1685" s="13">
        <f t="shared" si="2029"/>
        <v>3.317061012546714E-2</v>
      </c>
      <c r="Y1685" s="13">
        <f t="shared" si="2030"/>
        <v>3.3530206782448321E-2</v>
      </c>
      <c r="Z1685" s="13">
        <f t="shared" si="2031"/>
        <v>4.1221794201962446E-2</v>
      </c>
      <c r="AA1685" s="13">
        <f t="shared" si="2032"/>
        <v>6.1302416180087797E-2</v>
      </c>
      <c r="AB1685" s="13">
        <f t="shared" si="2033"/>
        <v>4.5582516509407353E-2</v>
      </c>
      <c r="AC1685" s="13">
        <f t="shared" si="2034"/>
        <v>4.2459143677665559E-3</v>
      </c>
      <c r="AD1685" s="13">
        <f t="shared" si="2035"/>
        <v>6.1000220137985726E-3</v>
      </c>
      <c r="AE1685" s="13">
        <f t="shared" si="2036"/>
        <v>1.2332302524825658E-2</v>
      </c>
      <c r="AF1685" s="13">
        <f t="shared" si="2037"/>
        <v>1.2465994812788827E-2</v>
      </c>
      <c r="AG1685" s="13">
        <f t="shared" si="2038"/>
        <v>8.4007576233038617E-3</v>
      </c>
      <c r="AH1685" s="13">
        <f t="shared" si="2039"/>
        <v>2.0834336153409305E-2</v>
      </c>
      <c r="AI1685" s="13">
        <f t="shared" si="2040"/>
        <v>3.0983492359761073E-2</v>
      </c>
      <c r="AJ1685" s="13">
        <f t="shared" si="2041"/>
        <v>2.3038334212781803E-2</v>
      </c>
      <c r="AK1685" s="13">
        <f t="shared" si="2042"/>
        <v>1.1420379108912165E-2</v>
      </c>
      <c r="AL1685" s="13">
        <f t="shared" si="2043"/>
        <v>5.1061632001503474E-4</v>
      </c>
      <c r="AM1685" s="13">
        <f t="shared" si="2044"/>
        <v>1.8143125278121675E-3</v>
      </c>
      <c r="AN1685" s="13">
        <f t="shared" si="2045"/>
        <v>3.6679623314388328E-3</v>
      </c>
      <c r="AO1685" s="13">
        <f t="shared" si="2046"/>
        <v>3.7077260556311002E-3</v>
      </c>
      <c r="AP1685" s="13">
        <f t="shared" si="2047"/>
        <v>2.4986139008345313E-3</v>
      </c>
      <c r="AQ1685" s="13">
        <f t="shared" si="2048"/>
        <v>1.2628504638230824E-3</v>
      </c>
      <c r="AR1685" s="13">
        <f t="shared" si="2049"/>
        <v>8.4240789874710145E-3</v>
      </c>
      <c r="AS1685" s="13">
        <f t="shared" si="2050"/>
        <v>1.2527751545547614E-2</v>
      </c>
      <c r="AT1685" s="13">
        <f t="shared" si="2051"/>
        <v>9.3152354708681846E-3</v>
      </c>
      <c r="AU1685" s="13">
        <f t="shared" si="2052"/>
        <v>4.61767415923146E-3</v>
      </c>
      <c r="AV1685" s="13">
        <f t="shared" si="2053"/>
        <v>1.7167774266832352E-3</v>
      </c>
      <c r="AW1685" s="13">
        <f t="shared" si="2054"/>
        <v>4.2643776607973654E-5</v>
      </c>
      <c r="AX1685" s="13">
        <f t="shared" si="2055"/>
        <v>4.4968826084153339E-4</v>
      </c>
      <c r="AY1685" s="13">
        <f t="shared" si="2056"/>
        <v>9.0912650184144471E-4</v>
      </c>
      <c r="AZ1685" s="13">
        <f t="shared" si="2057"/>
        <v>9.1898217979245668E-4</v>
      </c>
      <c r="BA1685" s="13">
        <f t="shared" si="2058"/>
        <v>6.1929646759132327E-4</v>
      </c>
      <c r="BB1685" s="13">
        <f t="shared" si="2059"/>
        <v>3.1300507496595878E-4</v>
      </c>
      <c r="BC1685" s="13">
        <f t="shared" si="2060"/>
        <v>1.2655932282061428E-4</v>
      </c>
      <c r="BD1685" s="13">
        <f t="shared" si="2061"/>
        <v>2.8384676408139404E-3</v>
      </c>
      <c r="BE1685" s="13">
        <f t="shared" si="2062"/>
        <v>4.2211875538062885E-3</v>
      </c>
      <c r="BF1685" s="13">
        <f t="shared" si="2063"/>
        <v>3.1387400913437278E-3</v>
      </c>
      <c r="BG1685" s="13">
        <f t="shared" si="2064"/>
        <v>1.5559111798803412E-3</v>
      </c>
      <c r="BH1685" s="13">
        <f t="shared" si="2065"/>
        <v>5.7846290132936116E-4</v>
      </c>
      <c r="BI1685" s="13">
        <f t="shared" si="2066"/>
        <v>1.7205060676541507E-4</v>
      </c>
      <c r="BJ1685" s="14">
        <f t="shared" si="2067"/>
        <v>0.28322263394109609</v>
      </c>
      <c r="BK1685" s="14">
        <f t="shared" si="2068"/>
        <v>0.21582611371251406</v>
      </c>
      <c r="BL1685" s="14">
        <f t="shared" si="2069"/>
        <v>0.45491838381356386</v>
      </c>
      <c r="BM1685" s="14">
        <f t="shared" si="2070"/>
        <v>0.67510307417693272</v>
      </c>
      <c r="BN1685" s="14">
        <f t="shared" si="2071"/>
        <v>0.31921936876697027</v>
      </c>
    </row>
    <row r="1686" spans="1:66" x14ac:dyDescent="0.25">
      <c r="A1686" t="s">
        <v>122</v>
      </c>
      <c r="B1686" t="s">
        <v>132</v>
      </c>
      <c r="C1686" t="s">
        <v>137</v>
      </c>
      <c r="D1686" s="7" t="s">
        <v>557</v>
      </c>
      <c r="E1686" s="10">
        <f>VLOOKUP(A1686,home!$A$2:$E$405,3,FALSE)</f>
        <v>1.2608999999999999</v>
      </c>
      <c r="F1686" s="10">
        <f>VLOOKUP(B1686,home!$B$2:$E$405,3,FALSE)</f>
        <v>0.93100000000000005</v>
      </c>
      <c r="G1686" s="10">
        <f>VLOOKUP(C1686,away!$B$2:$E$405,4,FALSE)</f>
        <v>1.0345</v>
      </c>
      <c r="H1686" s="10">
        <f>VLOOKUP(A1686,away!$A$2:$E$405,3,FALSE)</f>
        <v>1.0995999999999999</v>
      </c>
      <c r="I1686" s="10">
        <f>VLOOKUP(C1686,away!$B$2:$E$405,3,FALSE)</f>
        <v>0.83030000000000004</v>
      </c>
      <c r="J1686" s="10">
        <f>VLOOKUP(B1686,home!$B$2:$E$405,4,FALSE)</f>
        <v>0.98850000000000005</v>
      </c>
      <c r="K1686" s="12">
        <f t="shared" si="2016"/>
        <v>1.2143973775500001</v>
      </c>
      <c r="L1686" s="12">
        <f t="shared" si="2017"/>
        <v>0.90249840437999995</v>
      </c>
      <c r="M1686" s="13">
        <f t="shared" si="2018"/>
        <v>0.12040481178310976</v>
      </c>
      <c r="N1686" s="13">
        <f t="shared" si="2019"/>
        <v>0.14621928767380984</v>
      </c>
      <c r="O1686" s="13">
        <f t="shared" si="2020"/>
        <v>0.10866515051393076</v>
      </c>
      <c r="P1686" s="13">
        <f t="shared" si="2021"/>
        <v>0.13196267381519355</v>
      </c>
      <c r="Q1686" s="13">
        <f t="shared" si="2022"/>
        <v>8.8784159749151895E-2</v>
      </c>
      <c r="R1686" s="13">
        <f t="shared" si="2023"/>
        <v>4.9035062475267531E-2</v>
      </c>
      <c r="S1686" s="13">
        <f t="shared" si="2024"/>
        <v>3.6157498655087009E-2</v>
      </c>
      <c r="T1686" s="13">
        <f t="shared" si="2025"/>
        <v>8.0127562507828584E-2</v>
      </c>
      <c r="U1686" s="13">
        <f t="shared" si="2026"/>
        <v>5.9548051277965308E-2</v>
      </c>
      <c r="V1686" s="13">
        <f t="shared" si="2027"/>
        <v>4.403146472980889E-3</v>
      </c>
      <c r="W1686" s="13">
        <f t="shared" si="2028"/>
        <v>3.5939750255783443E-2</v>
      </c>
      <c r="X1686" s="13">
        <f t="shared" si="2029"/>
        <v>3.2435567259660243E-2</v>
      </c>
      <c r="Y1686" s="13">
        <f t="shared" si="2030"/>
        <v>1.4636523848501773E-2</v>
      </c>
      <c r="Z1686" s="13">
        <f t="shared" si="2031"/>
        <v>1.4751355214200852E-2</v>
      </c>
      <c r="AA1686" s="13">
        <f t="shared" si="2032"/>
        <v>1.7914007087434035E-2</v>
      </c>
      <c r="AB1686" s="13">
        <f t="shared" si="2033"/>
        <v>1.0877361614196007E-2</v>
      </c>
      <c r="AC1686" s="13">
        <f t="shared" si="2034"/>
        <v>3.0161324803466345E-4</v>
      </c>
      <c r="AD1686" s="13">
        <f t="shared" si="2035"/>
        <v>1.0911284615106338E-2</v>
      </c>
      <c r="AE1686" s="13">
        <f t="shared" si="2036"/>
        <v>9.8474169548695093E-3</v>
      </c>
      <c r="AF1686" s="13">
        <f t="shared" si="2037"/>
        <v>4.4436390445171461E-3</v>
      </c>
      <c r="AG1686" s="13">
        <f t="shared" si="2038"/>
        <v>1.3367923824391308E-3</v>
      </c>
      <c r="AH1686" s="13">
        <f t="shared" si="2039"/>
        <v>3.3282686358147144E-3</v>
      </c>
      <c r="AI1686" s="13">
        <f t="shared" si="2040"/>
        <v>4.0418407031153061E-3</v>
      </c>
      <c r="AJ1686" s="13">
        <f t="shared" si="2041"/>
        <v>2.4542003751690388E-3</v>
      </c>
      <c r="AK1686" s="13">
        <f t="shared" si="2042"/>
        <v>9.9345816652916894E-4</v>
      </c>
      <c r="AL1686" s="13">
        <f t="shared" si="2043"/>
        <v>1.3222624604217926E-5</v>
      </c>
      <c r="AM1686" s="13">
        <f t="shared" si="2044"/>
        <v>2.6501270844573599E-3</v>
      </c>
      <c r="AN1686" s="13">
        <f t="shared" si="2045"/>
        <v>2.3917354651269884E-3</v>
      </c>
      <c r="AO1686" s="13">
        <f t="shared" si="2046"/>
        <v>1.0792687204880822E-3</v>
      </c>
      <c r="AP1686" s="13">
        <f t="shared" si="2047"/>
        <v>3.2467943271257944E-4</v>
      </c>
      <c r="AQ1686" s="13">
        <f t="shared" si="2048"/>
        <v>7.3255667489526612E-5</v>
      </c>
      <c r="AR1686" s="13">
        <f t="shared" si="2049"/>
        <v>6.0075142663415602E-4</v>
      </c>
      <c r="AS1686" s="13">
        <f t="shared" si="2050"/>
        <v>7.2955095706394039E-4</v>
      </c>
      <c r="AT1686" s="13">
        <f t="shared" si="2051"/>
        <v>4.4298238452377108E-4</v>
      </c>
      <c r="AU1686" s="13">
        <f t="shared" si="2052"/>
        <v>1.793188820221711E-4</v>
      </c>
      <c r="AV1686" s="13">
        <f t="shared" si="2053"/>
        <v>5.4441095018230605E-5</v>
      </c>
      <c r="AW1686" s="13">
        <f t="shared" si="2054"/>
        <v>4.025524099785955E-7</v>
      </c>
      <c r="AX1686" s="13">
        <f t="shared" si="2055"/>
        <v>5.3638456358987387E-4</v>
      </c>
      <c r="AY1686" s="13">
        <f t="shared" si="2056"/>
        <v>4.840862127739237E-4</v>
      </c>
      <c r="AZ1686" s="13">
        <f t="shared" si="2057"/>
        <v>2.1844351730541166E-4</v>
      </c>
      <c r="BA1686" s="13">
        <f t="shared" si="2058"/>
        <v>6.5714975271762981E-5</v>
      </c>
      <c r="BB1686" s="13">
        <f t="shared" si="2059"/>
        <v>1.4826915081659307E-5</v>
      </c>
      <c r="BC1686" s="13">
        <f t="shared" si="2060"/>
        <v>2.6762534406150571E-6</v>
      </c>
      <c r="BD1686" s="13">
        <f t="shared" si="2061"/>
        <v>9.0362867327722365E-5</v>
      </c>
      <c r="BE1686" s="13">
        <f t="shared" si="2062"/>
        <v>1.0973642911068463E-4</v>
      </c>
      <c r="BF1686" s="13">
        <f t="shared" si="2063"/>
        <v>6.6631815866858467E-5</v>
      </c>
      <c r="BG1686" s="13">
        <f t="shared" si="2064"/>
        <v>2.6972500816702469E-5</v>
      </c>
      <c r="BH1686" s="13">
        <f t="shared" si="2065"/>
        <v>8.1888335644421771E-6</v>
      </c>
      <c r="BI1686" s="13">
        <f t="shared" si="2066"/>
        <v>1.9888996011704E-6</v>
      </c>
      <c r="BJ1686" s="14">
        <f t="shared" si="2067"/>
        <v>0.43252318309940568</v>
      </c>
      <c r="BK1686" s="14">
        <f t="shared" si="2068"/>
        <v>0.29372705281178402</v>
      </c>
      <c r="BL1686" s="14">
        <f t="shared" si="2069"/>
        <v>0.25916832694097169</v>
      </c>
      <c r="BM1686" s="14">
        <f t="shared" si="2070"/>
        <v>0.35461508839553502</v>
      </c>
      <c r="BN1686" s="14">
        <f t="shared" si="2071"/>
        <v>0.64507114601046345</v>
      </c>
    </row>
    <row r="1687" spans="1:66" x14ac:dyDescent="0.25">
      <c r="A1687" t="s">
        <v>122</v>
      </c>
      <c r="B1687" t="s">
        <v>141</v>
      </c>
      <c r="C1687" t="s">
        <v>389</v>
      </c>
      <c r="D1687" s="7" t="s">
        <v>557</v>
      </c>
      <c r="E1687" s="10">
        <f>VLOOKUP(A1687,home!$A$2:$E$405,3,FALSE)</f>
        <v>1.2608999999999999</v>
      </c>
      <c r="F1687" s="10">
        <f>VLOOKUP(B1687,home!$B$2:$E$405,3,FALSE)</f>
        <v>0.89649999999999996</v>
      </c>
      <c r="G1687" s="10">
        <f>VLOOKUP(C1687,away!$B$2:$E$405,4,FALSE)</f>
        <v>0.79330000000000001</v>
      </c>
      <c r="H1687" s="10">
        <f>VLOOKUP(A1687,away!$A$2:$E$405,3,FALSE)</f>
        <v>1.0995999999999999</v>
      </c>
      <c r="I1687" s="10">
        <f>VLOOKUP(C1687,away!$B$2:$E$405,3,FALSE)</f>
        <v>1.1268</v>
      </c>
      <c r="J1687" s="10">
        <f>VLOOKUP(B1687,home!$B$2:$E$405,4,FALSE)</f>
        <v>0.79079999999999995</v>
      </c>
      <c r="K1687" s="12">
        <f t="shared" si="2016"/>
        <v>0.89674382110499995</v>
      </c>
      <c r="L1687" s="12">
        <f t="shared" si="2017"/>
        <v>0.97982435462399997</v>
      </c>
      <c r="M1687" s="13">
        <f t="shared" si="2018"/>
        <v>0.15311466777283175</v>
      </c>
      <c r="N1687" s="13">
        <f t="shared" si="2019"/>
        <v>0.1373046322458317</v>
      </c>
      <c r="O1687" s="13">
        <f t="shared" si="2020"/>
        <v>0.15002548053398304</v>
      </c>
      <c r="P1687" s="13">
        <f t="shared" si="2021"/>
        <v>0.13453442267715771</v>
      </c>
      <c r="Q1687" s="13">
        <f t="shared" si="2022"/>
        <v>6.1563540287771952E-2</v>
      </c>
      <c r="R1687" s="13">
        <f t="shared" si="2023"/>
        <v>7.3499309820682687E-2</v>
      </c>
      <c r="S1687" s="13">
        <f t="shared" si="2024"/>
        <v>2.9552215911687548E-2</v>
      </c>
      <c r="T1687" s="13">
        <f t="shared" si="2025"/>
        <v>6.0321456130834776E-2</v>
      </c>
      <c r="U1687" s="13">
        <f t="shared" si="2026"/>
        <v>6.591005193717922E-2</v>
      </c>
      <c r="V1687" s="13">
        <f t="shared" si="2027"/>
        <v>2.8851218823560051E-3</v>
      </c>
      <c r="W1687" s="13">
        <f t="shared" si="2028"/>
        <v>1.8402241452802746E-2</v>
      </c>
      <c r="X1687" s="13">
        <f t="shared" si="2029"/>
        <v>1.8030964355127469E-2</v>
      </c>
      <c r="Y1687" s="13">
        <f t="shared" si="2030"/>
        <v>8.8335890062555579E-3</v>
      </c>
      <c r="Z1687" s="13">
        <f t="shared" si="2031"/>
        <v>2.4005471270119948E-2</v>
      </c>
      <c r="AA1687" s="13">
        <f t="shared" si="2032"/>
        <v>2.1526758034193655E-2</v>
      </c>
      <c r="AB1687" s="13">
        <f t="shared" si="2033"/>
        <v>9.6519936277927876E-3</v>
      </c>
      <c r="AC1687" s="13">
        <f t="shared" si="2034"/>
        <v>1.5843853027028201E-4</v>
      </c>
      <c r="AD1687" s="13">
        <f t="shared" si="2035"/>
        <v>4.1255240793207897E-3</v>
      </c>
      <c r="AE1687" s="13">
        <f t="shared" si="2036"/>
        <v>4.0422889685062637E-3</v>
      </c>
      <c r="AF1687" s="13">
        <f t="shared" si="2037"/>
        <v>1.9803665898851818E-3</v>
      </c>
      <c r="AG1687" s="13">
        <f t="shared" si="2038"/>
        <v>6.4680380528439347E-4</v>
      </c>
      <c r="AH1687" s="13">
        <f t="shared" si="2039"/>
        <v>5.8802863486725615E-3</v>
      </c>
      <c r="AI1687" s="13">
        <f t="shared" si="2040"/>
        <v>5.2731104495002002E-3</v>
      </c>
      <c r="AJ1687" s="13">
        <f t="shared" si="2041"/>
        <v>2.3643146067967562E-3</v>
      </c>
      <c r="AK1687" s="13">
        <f t="shared" si="2042"/>
        <v>7.0672817159776302E-4</v>
      </c>
      <c r="AL1687" s="13">
        <f t="shared" si="2043"/>
        <v>5.5684896841769295E-6</v>
      </c>
      <c r="AM1687" s="13">
        <f t="shared" si="2044"/>
        <v>7.3990764539016258E-4</v>
      </c>
      <c r="AN1687" s="13">
        <f t="shared" si="2045"/>
        <v>7.2497953112577948E-4</v>
      </c>
      <c r="AO1687" s="13">
        <f t="shared" si="2046"/>
        <v>3.5517630060046343E-4</v>
      </c>
      <c r="AP1687" s="13">
        <f t="shared" si="2047"/>
        <v>1.1600346317119632E-4</v>
      </c>
      <c r="AQ1687" s="13">
        <f t="shared" si="2048"/>
        <v>2.841575460896659E-5</v>
      </c>
      <c r="AR1687" s="13">
        <f t="shared" si="2049"/>
        <v>1.1523295553184823E-3</v>
      </c>
      <c r="AS1687" s="13">
        <f t="shared" si="2050"/>
        <v>1.033344408608521E-3</v>
      </c>
      <c r="AT1687" s="13">
        <f t="shared" si="2051"/>
        <v>4.6332260674654575E-4</v>
      </c>
      <c r="AU1687" s="13">
        <f t="shared" si="2052"/>
        <v>1.3849389492607558E-4</v>
      </c>
      <c r="AV1687" s="13">
        <f t="shared" si="2053"/>
        <v>3.1048386133930838E-5</v>
      </c>
      <c r="AW1687" s="13">
        <f t="shared" si="2054"/>
        <v>1.3591004044758194E-7</v>
      </c>
      <c r="AX1687" s="13">
        <f t="shared" si="2055"/>
        <v>1.1058460153199621E-4</v>
      </c>
      <c r="AY1687" s="13">
        <f t="shared" si="2056"/>
        <v>1.0835348582744038E-4</v>
      </c>
      <c r="AZ1687" s="13">
        <f t="shared" si="2057"/>
        <v>5.3083692161066242E-5</v>
      </c>
      <c r="BA1687" s="13">
        <f t="shared" si="2058"/>
        <v>1.733756480425861E-5</v>
      </c>
      <c r="BB1687" s="13">
        <f t="shared" si="2059"/>
        <v>4.2469420612711157E-6</v>
      </c>
      <c r="BC1687" s="13">
        <f t="shared" si="2060"/>
        <v>8.3225145286209852E-7</v>
      </c>
      <c r="BD1687" s="13">
        <f t="shared" si="2061"/>
        <v>1.8818009380901541E-4</v>
      </c>
      <c r="BE1687" s="13">
        <f t="shared" si="2062"/>
        <v>1.6874933637819379E-4</v>
      </c>
      <c r="BF1687" s="13">
        <f t="shared" si="2063"/>
        <v>7.5662462356357229E-5</v>
      </c>
      <c r="BG1687" s="13">
        <f t="shared" si="2064"/>
        <v>2.2616615202551003E-5</v>
      </c>
      <c r="BH1687" s="13">
        <f t="shared" si="2065"/>
        <v>5.0703274842992539E-6</v>
      </c>
      <c r="BI1687" s="13">
        <f t="shared" si="2066"/>
        <v>9.0935696850484328E-7</v>
      </c>
      <c r="BJ1687" s="14">
        <f t="shared" si="2067"/>
        <v>0.31751032815435626</v>
      </c>
      <c r="BK1687" s="14">
        <f t="shared" si="2068"/>
        <v>0.32035878874981488</v>
      </c>
      <c r="BL1687" s="14">
        <f t="shared" si="2069"/>
        <v>0.33811776057433107</v>
      </c>
      <c r="BM1687" s="14">
        <f t="shared" si="2070"/>
        <v>0.28984207783457638</v>
      </c>
      <c r="BN1687" s="14">
        <f t="shared" si="2071"/>
        <v>0.71004205333825887</v>
      </c>
    </row>
    <row r="1688" spans="1:66" x14ac:dyDescent="0.25">
      <c r="A1688" t="s">
        <v>122</v>
      </c>
      <c r="B1688" t="s">
        <v>142</v>
      </c>
      <c r="C1688" t="s">
        <v>128</v>
      </c>
      <c r="D1688" s="7" t="s">
        <v>557</v>
      </c>
      <c r="E1688" s="10">
        <f>VLOOKUP(A1688,home!$A$2:$E$405,3,FALSE)</f>
        <v>1.2608999999999999</v>
      </c>
      <c r="F1688" s="10">
        <f>VLOOKUP(B1688,home!$B$2:$E$405,3,FALSE)</f>
        <v>1.0345</v>
      </c>
      <c r="G1688" s="10">
        <f>VLOOKUP(C1688,away!$B$2:$E$405,4,FALSE)</f>
        <v>1.2069000000000001</v>
      </c>
      <c r="H1688" s="10">
        <f>VLOOKUP(A1688,away!$A$2:$E$405,3,FALSE)</f>
        <v>1.0995999999999999</v>
      </c>
      <c r="I1688" s="10">
        <f>VLOOKUP(C1688,away!$B$2:$E$405,3,FALSE)</f>
        <v>1.028</v>
      </c>
      <c r="J1688" s="10">
        <f>VLOOKUP(B1688,home!$B$2:$E$405,4,FALSE)</f>
        <v>0.86990000000000001</v>
      </c>
      <c r="K1688" s="12">
        <f t="shared" si="2016"/>
        <v>1.574281627245</v>
      </c>
      <c r="L1688" s="12">
        <f t="shared" si="2017"/>
        <v>0.98332521711999998</v>
      </c>
      <c r="M1688" s="13">
        <f t="shared" si="2018"/>
        <v>7.7489964264818897E-2</v>
      </c>
      <c r="N1688" s="13">
        <f t="shared" si="2019"/>
        <v>0.12199102703797599</v>
      </c>
      <c r="O1688" s="13">
        <f t="shared" si="2020"/>
        <v>7.6197835935324074E-2</v>
      </c>
      <c r="P1688" s="13">
        <f t="shared" si="2021"/>
        <v>0.11995685314880952</v>
      </c>
      <c r="Q1688" s="13">
        <f t="shared" si="2022"/>
        <v>9.6024116277316829E-2</v>
      </c>
      <c r="R1688" s="13">
        <f t="shared" si="2023"/>
        <v>3.7463626782588334E-2</v>
      </c>
      <c r="S1688" s="13">
        <f t="shared" si="2024"/>
        <v>4.6424226523672812E-2</v>
      </c>
      <c r="T1688" s="13">
        <f t="shared" si="2025"/>
        <v>9.4422934987148696E-2</v>
      </c>
      <c r="U1688" s="13">
        <f t="shared" si="2026"/>
        <v>5.8978299333792533E-2</v>
      </c>
      <c r="V1688" s="13">
        <f t="shared" si="2027"/>
        <v>7.985125954311792E-3</v>
      </c>
      <c r="W1688" s="13">
        <f t="shared" si="2028"/>
        <v>5.0389667342605797E-2</v>
      </c>
      <c r="X1688" s="13">
        <f t="shared" si="2029"/>
        <v>4.9549430580272419E-2</v>
      </c>
      <c r="Y1688" s="13">
        <f t="shared" si="2030"/>
        <v>2.436160229175937E-2</v>
      </c>
      <c r="Z1688" s="13">
        <f t="shared" si="2031"/>
        <v>1.2279642980030444E-2</v>
      </c>
      <c r="AA1688" s="13">
        <f t="shared" si="2032"/>
        <v>1.9331616332589969E-2</v>
      </c>
      <c r="AB1688" s="13">
        <f t="shared" si="2033"/>
        <v>1.5216704208672879E-2</v>
      </c>
      <c r="AC1688" s="13">
        <f t="shared" si="2034"/>
        <v>7.7257631888518017E-4</v>
      </c>
      <c r="AD1688" s="13">
        <f t="shared" si="2035"/>
        <v>1.9831881875112922E-2</v>
      </c>
      <c r="AE1688" s="13">
        <f t="shared" si="2036"/>
        <v>1.9501189550743606E-2</v>
      </c>
      <c r="AF1688" s="13">
        <f t="shared" si="2037"/>
        <v>9.5880057245416143E-3</v>
      </c>
      <c r="AG1688" s="13">
        <f t="shared" si="2038"/>
        <v>3.1427092702775625E-3</v>
      </c>
      <c r="AH1688" s="13">
        <f t="shared" si="2039"/>
        <v>3.0187206498736292E-3</v>
      </c>
      <c r="AI1688" s="13">
        <f t="shared" si="2040"/>
        <v>4.7523164568811409E-3</v>
      </c>
      <c r="AJ1688" s="13">
        <f t="shared" si="2041"/>
        <v>3.7407422424610183E-3</v>
      </c>
      <c r="AK1688" s="13">
        <f t="shared" si="2042"/>
        <v>1.962993928188547E-3</v>
      </c>
      <c r="AL1688" s="13">
        <f t="shared" si="2043"/>
        <v>4.7838878187653502E-5</v>
      </c>
      <c r="AM1688" s="13">
        <f t="shared" si="2044"/>
        <v>6.2441934539366742E-3</v>
      </c>
      <c r="AN1688" s="13">
        <f t="shared" si="2045"/>
        <v>6.1400728838315625E-3</v>
      </c>
      <c r="AO1688" s="13">
        <f t="shared" si="2046"/>
        <v>3.0188442508131477E-3</v>
      </c>
      <c r="AP1688" s="13">
        <f t="shared" si="2047"/>
        <v>9.8950189279410085E-4</v>
      </c>
      <c r="AQ1688" s="13">
        <f t="shared" si="2048"/>
        <v>2.432505408931025E-4</v>
      </c>
      <c r="AR1688" s="13">
        <f t="shared" si="2049"/>
        <v>5.936768276923229E-4</v>
      </c>
      <c r="AS1688" s="13">
        <f t="shared" si="2050"/>
        <v>9.3461452235711964E-4</v>
      </c>
      <c r="AT1688" s="13">
        <f t="shared" si="2051"/>
        <v>7.3567323555158741E-4</v>
      </c>
      <c r="AU1688" s="13">
        <f t="shared" si="2052"/>
        <v>3.8605228612824903E-4</v>
      </c>
      <c r="AV1688" s="13">
        <f t="shared" si="2053"/>
        <v>1.5193875530190805E-4</v>
      </c>
      <c r="AW1688" s="13">
        <f t="shared" si="2054"/>
        <v>2.057112721342818E-6</v>
      </c>
      <c r="AX1688" s="13">
        <f t="shared" si="2055"/>
        <v>1.6383531719160007E-3</v>
      </c>
      <c r="AY1688" s="13">
        <f t="shared" si="2056"/>
        <v>1.611033988493542E-3</v>
      </c>
      <c r="AZ1688" s="13">
        <f t="shared" si="2057"/>
        <v>7.920851732615557E-4</v>
      </c>
      <c r="BA1688" s="13">
        <f t="shared" si="2058"/>
        <v>2.5962577499165075E-4</v>
      </c>
      <c r="BB1688" s="13">
        <f t="shared" si="2059"/>
        <v>6.3824142890903297E-5</v>
      </c>
      <c r="BC1688" s="13">
        <f t="shared" si="2060"/>
        <v>1.2551977833139081E-5</v>
      </c>
      <c r="BD1688" s="13">
        <f t="shared" si="2061"/>
        <v>9.7296232581611005E-5</v>
      </c>
      <c r="BE1688" s="13">
        <f t="shared" si="2062"/>
        <v>1.5317167135338655E-4</v>
      </c>
      <c r="BF1688" s="13">
        <f t="shared" si="2063"/>
        <v>1.2056767401302288E-4</v>
      </c>
      <c r="BG1688" s="13">
        <f t="shared" si="2064"/>
        <v>6.3269158012788774E-5</v>
      </c>
      <c r="BH1688" s="13">
        <f t="shared" si="2065"/>
        <v>2.4900868257698536E-5</v>
      </c>
      <c r="BI1688" s="13">
        <f t="shared" si="2066"/>
        <v>7.8401958801085992E-6</v>
      </c>
      <c r="BJ1688" s="14">
        <f t="shared" si="2067"/>
        <v>0.50981590218941009</v>
      </c>
      <c r="BK1688" s="14">
        <f t="shared" si="2068"/>
        <v>0.25428761907717939</v>
      </c>
      <c r="BL1688" s="14">
        <f t="shared" si="2069"/>
        <v>0.22393185729750201</v>
      </c>
      <c r="BM1688" s="14">
        <f t="shared" si="2070"/>
        <v>0.46958262122151606</v>
      </c>
      <c r="BN1688" s="14">
        <f t="shared" si="2071"/>
        <v>0.52912342344683372</v>
      </c>
    </row>
    <row r="1689" spans="1:66" x14ac:dyDescent="0.25">
      <c r="A1689" t="s">
        <v>145</v>
      </c>
      <c r="B1689" t="s">
        <v>347</v>
      </c>
      <c r="C1689" t="s">
        <v>148</v>
      </c>
      <c r="D1689" s="7" t="s">
        <v>557</v>
      </c>
      <c r="E1689" s="10">
        <f>VLOOKUP(A1689,home!$A$2:$E$405,3,FALSE)</f>
        <v>1.4406000000000001</v>
      </c>
      <c r="F1689" s="10">
        <f>VLOOKUP(B1689,home!$B$2:$E$405,3,FALSE)</f>
        <v>0.99170000000000003</v>
      </c>
      <c r="G1689" s="10">
        <f>VLOOKUP(C1689,away!$B$2:$E$405,4,FALSE)</f>
        <v>0.86770000000000003</v>
      </c>
      <c r="H1689" s="10">
        <f>VLOOKUP(A1689,away!$A$2:$E$405,3,FALSE)</f>
        <v>1.2678</v>
      </c>
      <c r="I1689" s="10">
        <f>VLOOKUP(C1689,away!$B$2:$E$405,3,FALSE)</f>
        <v>1.2225999999999999</v>
      </c>
      <c r="J1689" s="10">
        <f>VLOOKUP(B1689,home!$B$2:$E$405,4,FALSE)</f>
        <v>1.2395</v>
      </c>
      <c r="K1689" s="12">
        <f t="shared" si="2016"/>
        <v>1.2396335484540002</v>
      </c>
      <c r="L1689" s="12">
        <f t="shared" si="2017"/>
        <v>1.9212402210600001</v>
      </c>
      <c r="M1689" s="13">
        <f t="shared" si="2018"/>
        <v>4.2388686952087744E-2</v>
      </c>
      <c r="N1689" s="13">
        <f t="shared" si="2019"/>
        <v>5.2546438420722312E-2</v>
      </c>
      <c r="O1689" s="13">
        <f t="shared" si="2020"/>
        <v>8.1438850290272202E-2</v>
      </c>
      <c r="P1689" s="13">
        <f t="shared" si="2021"/>
        <v>0.1009543309673442</v>
      </c>
      <c r="Q1689" s="13">
        <f t="shared" si="2022"/>
        <v>3.2569163959049803E-2</v>
      </c>
      <c r="R1689" s="13">
        <f t="shared" si="2023"/>
        <v>7.8231797367277423E-2</v>
      </c>
      <c r="S1689" s="13">
        <f t="shared" si="2024"/>
        <v>6.0109062546475668E-2</v>
      </c>
      <c r="T1689" s="13">
        <f t="shared" si="2025"/>
        <v>6.2573187764424221E-2</v>
      </c>
      <c r="U1689" s="13">
        <f t="shared" si="2026"/>
        <v>9.6978760572332429E-2</v>
      </c>
      <c r="V1689" s="13">
        <f t="shared" si="2027"/>
        <v>1.5906419667830275E-2</v>
      </c>
      <c r="W1689" s="13">
        <f t="shared" si="2028"/>
        <v>1.3457942762912348E-2</v>
      </c>
      <c r="X1689" s="13">
        <f t="shared" si="2029"/>
        <v>2.5855940928830548E-2</v>
      </c>
      <c r="Y1689" s="13">
        <f t="shared" si="2030"/>
        <v>2.4837736832910361E-2</v>
      </c>
      <c r="Z1689" s="13">
        <f t="shared" si="2031"/>
        <v>5.0100691889276426E-2</v>
      </c>
      <c r="AA1689" s="13">
        <f t="shared" si="2032"/>
        <v>6.2106498466704282E-2</v>
      </c>
      <c r="AB1689" s="13">
        <f t="shared" si="2033"/>
        <v>3.8494649538166774E-2</v>
      </c>
      <c r="AC1689" s="13">
        <f t="shared" si="2034"/>
        <v>2.3677042023421881E-3</v>
      </c>
      <c r="AD1689" s="13">
        <f t="shared" si="2035"/>
        <v>4.1707293355199657E-3</v>
      </c>
      <c r="AE1689" s="13">
        <f t="shared" si="2036"/>
        <v>8.0129729505558061E-3</v>
      </c>
      <c r="AF1689" s="13">
        <f t="shared" si="2037"/>
        <v>7.6974229614368214E-3</v>
      </c>
      <c r="AG1689" s="13">
        <f t="shared" si="2038"/>
        <v>4.9295328640077346E-3</v>
      </c>
      <c r="AH1689" s="13">
        <f t="shared" si="2039"/>
        <v>2.4063866090153093E-2</v>
      </c>
      <c r="AI1689" s="13">
        <f t="shared" si="2040"/>
        <v>2.9830375710858364E-2</v>
      </c>
      <c r="AJ1689" s="13">
        <f t="shared" si="2041"/>
        <v>1.8489367247083686E-2</v>
      </c>
      <c r="AK1689" s="13">
        <f t="shared" si="2042"/>
        <v>7.6400133097238405E-3</v>
      </c>
      <c r="AL1689" s="13">
        <f t="shared" si="2043"/>
        <v>2.2556017736166493E-4</v>
      </c>
      <c r="AM1689" s="13">
        <f t="shared" si="2044"/>
        <v>1.0340352011663624E-3</v>
      </c>
      <c r="AN1689" s="13">
        <f t="shared" si="2045"/>
        <v>1.9866300184726835E-3</v>
      </c>
      <c r="AO1689" s="13">
        <f t="shared" si="2046"/>
        <v>1.908396747927446E-3</v>
      </c>
      <c r="AP1689" s="13">
        <f t="shared" si="2047"/>
        <v>1.2221628632861044E-3</v>
      </c>
      <c r="AQ1689" s="13">
        <f t="shared" si="2048"/>
        <v>5.8701711240777927E-4</v>
      </c>
      <c r="AR1689" s="13">
        <f t="shared" si="2049"/>
        <v>9.246493481320792E-3</v>
      </c>
      <c r="AS1689" s="13">
        <f t="shared" si="2050"/>
        <v>1.1462263525006474E-2</v>
      </c>
      <c r="AT1689" s="13">
        <f t="shared" si="2051"/>
        <v>7.1045032034093153E-3</v>
      </c>
      <c r="AU1689" s="13">
        <f t="shared" si="2052"/>
        <v>2.9356601720150343E-3</v>
      </c>
      <c r="AV1689" s="13">
        <f t="shared" si="2053"/>
        <v>9.0978570902251917E-4</v>
      </c>
      <c r="AW1689" s="13">
        <f t="shared" si="2054"/>
        <v>1.4922270825180404E-5</v>
      </c>
      <c r="AX1689" s="13">
        <f t="shared" si="2055"/>
        <v>2.1363745427470043E-4</v>
      </c>
      <c r="AY1689" s="13">
        <f t="shared" si="2056"/>
        <v>4.1044886987742107E-4</v>
      </c>
      <c r="AZ1689" s="13">
        <f t="shared" si="2057"/>
        <v>3.9428543874856197E-4</v>
      </c>
      <c r="BA1689" s="13">
        <f t="shared" si="2058"/>
        <v>2.5250568116734219E-4</v>
      </c>
      <c r="BB1689" s="13">
        <f t="shared" si="2059"/>
        <v>1.2128101767621258E-4</v>
      </c>
      <c r="BC1689" s="13">
        <f t="shared" si="2060"/>
        <v>4.6601993842125678E-5</v>
      </c>
      <c r="BD1689" s="13">
        <f t="shared" si="2061"/>
        <v>2.9607891966804386E-3</v>
      </c>
      <c r="BE1689" s="13">
        <f t="shared" si="2062"/>
        <v>3.6702936181052409E-3</v>
      </c>
      <c r="BF1689" s="13">
        <f t="shared" si="2063"/>
        <v>2.2749095508399352E-3</v>
      </c>
      <c r="BG1689" s="13">
        <f t="shared" si="2064"/>
        <v>9.4001806630653506E-4</v>
      </c>
      <c r="BH1689" s="13">
        <f t="shared" si="2065"/>
        <v>2.9131948278660936E-4</v>
      </c>
      <c r="BI1689" s="13">
        <f t="shared" si="2066"/>
        <v>7.2225880836109761E-5</v>
      </c>
      <c r="BJ1689" s="14">
        <f t="shared" si="2067"/>
        <v>0.24482807117921662</v>
      </c>
      <c r="BK1689" s="14">
        <f t="shared" si="2068"/>
        <v>0.22236221338331916</v>
      </c>
      <c r="BL1689" s="14">
        <f t="shared" si="2069"/>
        <v>0.47914244047890098</v>
      </c>
      <c r="BM1689" s="14">
        <f t="shared" si="2070"/>
        <v>0.60790862237490728</v>
      </c>
      <c r="BN1689" s="14">
        <f t="shared" si="2071"/>
        <v>0.38812926795675368</v>
      </c>
    </row>
    <row r="1690" spans="1:66" x14ac:dyDescent="0.25">
      <c r="A1690" t="s">
        <v>145</v>
      </c>
      <c r="B1690" t="s">
        <v>355</v>
      </c>
      <c r="C1690" t="s">
        <v>388</v>
      </c>
      <c r="D1690" s="7" t="s">
        <v>557</v>
      </c>
      <c r="E1690" s="10">
        <f>VLOOKUP(A1690,home!$A$2:$E$405,3,FALSE)</f>
        <v>1.4406000000000001</v>
      </c>
      <c r="F1690" s="10">
        <f>VLOOKUP(B1690,home!$B$2:$E$405,3,FALSE)</f>
        <v>0.43840000000000001</v>
      </c>
      <c r="G1690" s="10">
        <f>VLOOKUP(C1690,away!$B$2:$E$405,4,FALSE)</f>
        <v>0.79330000000000001</v>
      </c>
      <c r="H1690" s="10">
        <f>VLOOKUP(A1690,away!$A$2:$E$405,3,FALSE)</f>
        <v>1.2678</v>
      </c>
      <c r="I1690" s="10">
        <f>VLOOKUP(C1690,away!$B$2:$E$405,3,FALSE)</f>
        <v>1.1268</v>
      </c>
      <c r="J1690" s="10">
        <f>VLOOKUP(B1690,home!$B$2:$E$405,4,FALSE)</f>
        <v>1.619</v>
      </c>
      <c r="K1690" s="12">
        <f t="shared" si="2016"/>
        <v>0.50101578643200007</v>
      </c>
      <c r="L1690" s="12">
        <f t="shared" si="2017"/>
        <v>2.3128338477599999</v>
      </c>
      <c r="M1690" s="13">
        <f t="shared" si="2018"/>
        <v>5.9973670732692073E-2</v>
      </c>
      <c r="N1690" s="13">
        <f t="shared" si="2019"/>
        <v>3.0047755807353541E-2</v>
      </c>
      <c r="O1690" s="13">
        <f t="shared" si="2020"/>
        <v>0.13870913564498349</v>
      </c>
      <c r="P1690" s="13">
        <f t="shared" si="2021"/>
        <v>6.9495466680474363E-2</v>
      </c>
      <c r="Q1690" s="13">
        <f t="shared" si="2022"/>
        <v>7.5272000031689646E-3</v>
      </c>
      <c r="R1690" s="13">
        <f t="shared" si="2023"/>
        <v>0.16040559195662552</v>
      </c>
      <c r="S1690" s="13">
        <f t="shared" si="2024"/>
        <v>2.0132250661556824E-2</v>
      </c>
      <c r="T1690" s="13">
        <f t="shared" si="2025"/>
        <v>1.7409162946188359E-2</v>
      </c>
      <c r="U1690" s="13">
        <f t="shared" si="2026"/>
        <v>8.0365733802239214E-2</v>
      </c>
      <c r="V1690" s="13">
        <f t="shared" si="2027"/>
        <v>2.5920636653468465E-3</v>
      </c>
      <c r="W1690" s="13">
        <f t="shared" si="2028"/>
        <v>1.2570820097395506E-3</v>
      </c>
      <c r="X1690" s="13">
        <f t="shared" si="2029"/>
        <v>2.9074218215357985E-3</v>
      </c>
      <c r="Y1690" s="13">
        <f t="shared" si="2030"/>
        <v>3.3621917992820148E-3</v>
      </c>
      <c r="Z1690" s="13">
        <f t="shared" si="2031"/>
        <v>0.12366382748242087</v>
      </c>
      <c r="AA1690" s="13">
        <f t="shared" si="2032"/>
        <v>6.1957529779296271E-2</v>
      </c>
      <c r="AB1690" s="13">
        <f t="shared" si="2033"/>
        <v>1.5520850253879091E-2</v>
      </c>
      <c r="AC1690" s="13">
        <f t="shared" si="2034"/>
        <v>1.8772474642629545E-4</v>
      </c>
      <c r="AD1690" s="13">
        <f t="shared" si="2035"/>
        <v>1.5745448292979502E-4</v>
      </c>
      <c r="AE1690" s="13">
        <f t="shared" si="2036"/>
        <v>3.6416605760157902E-4</v>
      </c>
      <c r="AF1690" s="13">
        <f t="shared" si="2037"/>
        <v>4.2112779211312497E-4</v>
      </c>
      <c r="AG1690" s="13">
        <f t="shared" si="2038"/>
        <v>3.2466620394389073E-4</v>
      </c>
      <c r="AH1690" s="13">
        <f t="shared" si="2039"/>
        <v>7.1503471486224088E-2</v>
      </c>
      <c r="AI1690" s="13">
        <f t="shared" si="2040"/>
        <v>3.5824367999288655E-2</v>
      </c>
      <c r="AJ1690" s="13">
        <f t="shared" si="2041"/>
        <v>8.9742869532964883E-3</v>
      </c>
      <c r="AK1690" s="13">
        <f t="shared" si="2042"/>
        <v>1.4987531451907592E-3</v>
      </c>
      <c r="AL1690" s="13">
        <f t="shared" si="2043"/>
        <v>8.7011641615310657E-6</v>
      </c>
      <c r="AM1690" s="13">
        <f t="shared" si="2044"/>
        <v>1.5777436318463044E-5</v>
      </c>
      <c r="AN1690" s="13">
        <f t="shared" si="2045"/>
        <v>3.6490588748219249E-5</v>
      </c>
      <c r="AO1690" s="13">
        <f t="shared" si="2046"/>
        <v>4.2198334390785852E-5</v>
      </c>
      <c r="AP1690" s="13">
        <f t="shared" si="2047"/>
        <v>3.2532578699368122E-5</v>
      </c>
      <c r="AQ1690" s="13">
        <f t="shared" si="2048"/>
        <v>1.8810612292703652E-5</v>
      </c>
      <c r="AR1690" s="13">
        <f t="shared" si="2049"/>
        <v>3.3075129817136215E-2</v>
      </c>
      <c r="AS1690" s="13">
        <f t="shared" si="2050"/>
        <v>1.6571162176672993E-2</v>
      </c>
      <c r="AT1690" s="13">
        <f t="shared" si="2051"/>
        <v>4.1512069250190164E-3</v>
      </c>
      <c r="AU1690" s="13">
        <f t="shared" si="2052"/>
        <v>6.9327340072678899E-4</v>
      </c>
      <c r="AV1690" s="13">
        <f t="shared" si="2053"/>
        <v>8.6835229519379825E-5</v>
      </c>
      <c r="AW1690" s="13">
        <f t="shared" si="2054"/>
        <v>2.8007265367987839E-7</v>
      </c>
      <c r="AX1690" s="13">
        <f t="shared" si="2055"/>
        <v>1.3174574441625925E-6</v>
      </c>
      <c r="AY1690" s="13">
        <f t="shared" si="2056"/>
        <v>3.0470601698426236E-6</v>
      </c>
      <c r="AZ1690" s="13">
        <f t="shared" si="2057"/>
        <v>3.5236719484866777E-6</v>
      </c>
      <c r="BA1690" s="13">
        <f t="shared" si="2058"/>
        <v>2.7165559169541396E-6</v>
      </c>
      <c r="BB1690" s="13">
        <f t="shared" si="2059"/>
        <v>1.5707356185160598E-6</v>
      </c>
      <c r="BC1690" s="13">
        <f t="shared" si="2060"/>
        <v>7.2657010087723626E-7</v>
      </c>
      <c r="BD1690" s="13">
        <f t="shared" si="2061"/>
        <v>1.2749546626688115E-2</v>
      </c>
      <c r="BE1690" s="13">
        <f t="shared" si="2062"/>
        <v>6.3877241298215988E-3</v>
      </c>
      <c r="BF1690" s="13">
        <f t="shared" si="2063"/>
        <v>1.6001753142066157E-3</v>
      </c>
      <c r="BG1690" s="13">
        <f t="shared" si="2064"/>
        <v>2.6723769782543343E-4</v>
      </c>
      <c r="BH1690" s="13">
        <f t="shared" si="2065"/>
        <v>3.3472576335071675E-5</v>
      </c>
      <c r="BI1690" s="13">
        <f t="shared" si="2066"/>
        <v>3.35405783128422E-6</v>
      </c>
      <c r="BJ1690" s="14">
        <f t="shared" si="2067"/>
        <v>6.3936940525504971E-2</v>
      </c>
      <c r="BK1690" s="14">
        <f t="shared" si="2068"/>
        <v>0.15239292471082774</v>
      </c>
      <c r="BL1690" s="14">
        <f t="shared" si="2069"/>
        <v>0.65037883897280613</v>
      </c>
      <c r="BM1690" s="14">
        <f t="shared" si="2070"/>
        <v>0.52421094387874556</v>
      </c>
      <c r="BN1690" s="14">
        <f t="shared" si="2071"/>
        <v>0.46615882082529797</v>
      </c>
    </row>
    <row r="1691" spans="1:66" x14ac:dyDescent="0.25">
      <c r="A1691" t="s">
        <v>145</v>
      </c>
      <c r="B1691" t="s">
        <v>371</v>
      </c>
      <c r="C1691" t="s">
        <v>349</v>
      </c>
      <c r="D1691" s="7" t="s">
        <v>557</v>
      </c>
      <c r="E1691" s="10">
        <f>VLOOKUP(A1691,home!$A$2:$E$405,3,FALSE)</f>
        <v>1.4406000000000001</v>
      </c>
      <c r="F1691" s="10">
        <f>VLOOKUP(B1691,home!$B$2:$E$405,3,FALSE)</f>
        <v>0.90239999999999998</v>
      </c>
      <c r="G1691" s="10">
        <f>VLOOKUP(C1691,away!$B$2:$E$405,4,FALSE)</f>
        <v>1.0097</v>
      </c>
      <c r="H1691" s="10">
        <f>VLOOKUP(A1691,away!$A$2:$E$405,3,FALSE)</f>
        <v>1.2678</v>
      </c>
      <c r="I1691" s="10">
        <f>VLOOKUP(C1691,away!$B$2:$E$405,3,FALSE)</f>
        <v>0.78879999999999995</v>
      </c>
      <c r="J1691" s="10">
        <f>VLOOKUP(B1691,home!$B$2:$E$405,4,FALSE)</f>
        <v>0.82820000000000005</v>
      </c>
      <c r="K1691" s="12">
        <f t="shared" si="2016"/>
        <v>1.3126074151680001</v>
      </c>
      <c r="L1691" s="12">
        <f t="shared" si="2017"/>
        <v>0.82823365804799998</v>
      </c>
      <c r="M1691" s="13">
        <f t="shared" si="2018"/>
        <v>0.11755592828767872</v>
      </c>
      <c r="N1691" s="13">
        <f t="shared" si="2019"/>
        <v>0.15430478316736473</v>
      </c>
      <c r="O1691" s="13">
        <f t="shared" si="2020"/>
        <v>9.736377651093249E-2</v>
      </c>
      <c r="P1691" s="13">
        <f t="shared" si="2021"/>
        <v>0.12780041501700992</v>
      </c>
      <c r="Q1691" s="13">
        <f t="shared" si="2022"/>
        <v>0.1012708012906867</v>
      </c>
      <c r="R1691" s="13">
        <f t="shared" si="2023"/>
        <v>4.0319978390508784E-2</v>
      </c>
      <c r="S1691" s="13">
        <f t="shared" si="2024"/>
        <v>3.4734416027387791E-2</v>
      </c>
      <c r="T1691" s="13">
        <f t="shared" si="2025"/>
        <v>8.3875886206437572E-2</v>
      </c>
      <c r="U1691" s="13">
        <f t="shared" si="2026"/>
        <v>5.2924302614795346E-2</v>
      </c>
      <c r="V1691" s="13">
        <f t="shared" si="2027"/>
        <v>4.1957076642707061E-3</v>
      </c>
      <c r="W1691" s="13">
        <f t="shared" si="2028"/>
        <v>4.4309601571386803E-2</v>
      </c>
      <c r="X1691" s="13">
        <f t="shared" si="2029"/>
        <v>3.6698703396119102E-2</v>
      </c>
      <c r="Y1691" s="13">
        <f t="shared" si="2030"/>
        <v>1.5197550679693141E-2</v>
      </c>
      <c r="Z1691" s="13">
        <f t="shared" si="2031"/>
        <v>1.1131454398262465E-2</v>
      </c>
      <c r="AA1691" s="13">
        <f t="shared" si="2032"/>
        <v>1.4611229584763758E-2</v>
      </c>
      <c r="AB1691" s="13">
        <f t="shared" si="2033"/>
        <v>9.589404148841487E-3</v>
      </c>
      <c r="AC1691" s="13">
        <f t="shared" si="2034"/>
        <v>2.8508408114457431E-4</v>
      </c>
      <c r="AD1691" s="13">
        <f t="shared" si="2035"/>
        <v>1.45402778964355E-2</v>
      </c>
      <c r="AE1691" s="13">
        <f t="shared" si="2036"/>
        <v>1.2042747551199252E-2</v>
      </c>
      <c r="AF1691" s="13">
        <f t="shared" si="2037"/>
        <v>4.9871044286391754E-3</v>
      </c>
      <c r="AG1691" s="13">
        <f t="shared" si="2038"/>
        <v>1.3768292479997349E-3</v>
      </c>
      <c r="AH1691" s="13">
        <f t="shared" si="2039"/>
        <v>2.3048612989168549E-3</v>
      </c>
      <c r="AI1691" s="13">
        <f t="shared" si="2040"/>
        <v>3.0253780318920116E-3</v>
      </c>
      <c r="AJ1691" s="13">
        <f t="shared" si="2041"/>
        <v>1.985566819173913E-3</v>
      </c>
      <c r="AK1691" s="13">
        <f t="shared" si="2042"/>
        <v>8.6875657671973906E-4</v>
      </c>
      <c r="AL1691" s="13">
        <f t="shared" si="2043"/>
        <v>1.239711664591167E-5</v>
      </c>
      <c r="AM1691" s="13">
        <f t="shared" si="2044"/>
        <v>3.8171353170929167E-3</v>
      </c>
      <c r="AN1691" s="13">
        <f t="shared" si="2045"/>
        <v>3.1614799469400785E-3</v>
      </c>
      <c r="AO1691" s="13">
        <f t="shared" si="2046"/>
        <v>1.3092220506497891E-3</v>
      </c>
      <c r="AP1691" s="13">
        <f t="shared" si="2047"/>
        <v>3.6144725606892625E-4</v>
      </c>
      <c r="AQ1691" s="13">
        <f t="shared" si="2048"/>
        <v>7.4840695771344722E-5</v>
      </c>
      <c r="AR1691" s="13">
        <f t="shared" si="2049"/>
        <v>3.8179274097903442E-4</v>
      </c>
      <c r="AS1691" s="13">
        <f t="shared" si="2050"/>
        <v>5.0114398286639614E-4</v>
      </c>
      <c r="AT1691" s="13">
        <f t="shared" si="2051"/>
        <v>3.289026539886285E-4</v>
      </c>
      <c r="AU1691" s="13">
        <f t="shared" si="2052"/>
        <v>1.4390668749796954E-4</v>
      </c>
      <c r="AV1691" s="13">
        <f t="shared" si="2053"/>
        <v>4.7223246275524745E-5</v>
      </c>
      <c r="AW1691" s="13">
        <f t="shared" si="2054"/>
        <v>3.743742034204376E-7</v>
      </c>
      <c r="AX1691" s="13">
        <f t="shared" si="2055"/>
        <v>8.350666869859695E-4</v>
      </c>
      <c r="AY1691" s="13">
        <f t="shared" si="2056"/>
        <v>6.9163033687641374E-4</v>
      </c>
      <c r="AZ1691" s="13">
        <f t="shared" si="2057"/>
        <v>2.8641576196406133E-4</v>
      </c>
      <c r="BA1691" s="13">
        <f t="shared" si="2058"/>
        <v>7.9073058084699912E-5</v>
      </c>
      <c r="BB1691" s="13">
        <f t="shared" si="2059"/>
        <v>1.6372742037633245E-5</v>
      </c>
      <c r="BC1691" s="13">
        <f t="shared" si="2060"/>
        <v>2.7120912060210504E-6</v>
      </c>
      <c r="BD1691" s="13">
        <f t="shared" si="2061"/>
        <v>5.2702266412873009E-5</v>
      </c>
      <c r="BE1691" s="13">
        <f t="shared" si="2062"/>
        <v>6.9177385689696549E-5</v>
      </c>
      <c r="BF1691" s="13">
        <f t="shared" si="2063"/>
        <v>4.5401374709116208E-5</v>
      </c>
      <c r="BG1691" s="13">
        <f t="shared" si="2064"/>
        <v>1.9864727034002274E-5</v>
      </c>
      <c r="BH1691" s="13">
        <f t="shared" si="2065"/>
        <v>6.5186470012799057E-6</v>
      </c>
      <c r="BI1691" s="13">
        <f t="shared" si="2066"/>
        <v>1.7112848781485283E-6</v>
      </c>
      <c r="BJ1691" s="14">
        <f t="shared" si="2067"/>
        <v>0.47923968137963963</v>
      </c>
      <c r="BK1691" s="14">
        <f t="shared" si="2068"/>
        <v>0.28527557853101404</v>
      </c>
      <c r="BL1691" s="14">
        <f t="shared" si="2069"/>
        <v>0.22459159897387707</v>
      </c>
      <c r="BM1691" s="14">
        <f t="shared" si="2070"/>
        <v>0.36093137465593883</v>
      </c>
      <c r="BN1691" s="14">
        <f t="shared" si="2071"/>
        <v>0.63861568266418134</v>
      </c>
    </row>
    <row r="1692" spans="1:66" x14ac:dyDescent="0.25">
      <c r="A1692" t="s">
        <v>145</v>
      </c>
      <c r="B1692" t="s">
        <v>133</v>
      </c>
      <c r="C1692" t="s">
        <v>149</v>
      </c>
      <c r="D1692" s="7" t="s">
        <v>557</v>
      </c>
      <c r="E1692" s="10">
        <f>VLOOKUP(A1692,home!$A$2:$E$405,3,FALSE)</f>
        <v>1.4406000000000001</v>
      </c>
      <c r="F1692" s="10">
        <f>VLOOKUP(B1692,home!$B$2:$E$405,3,FALSE)</f>
        <v>0.58620000000000005</v>
      </c>
      <c r="G1692" s="10">
        <f>VLOOKUP(C1692,away!$B$2:$E$405,4,FALSE)</f>
        <v>1.9668000000000001</v>
      </c>
      <c r="H1692" s="10">
        <f>VLOOKUP(A1692,away!$A$2:$E$405,3,FALSE)</f>
        <v>1.2678</v>
      </c>
      <c r="I1692" s="10">
        <f>VLOOKUP(C1692,away!$B$2:$E$405,3,FALSE)</f>
        <v>0.39439999999999997</v>
      </c>
      <c r="J1692" s="10">
        <f>VLOOKUP(B1692,home!$B$2:$E$405,4,FALSE)</f>
        <v>1.1861999999999999</v>
      </c>
      <c r="K1692" s="12">
        <f t="shared" si="2016"/>
        <v>1.6609227132960005</v>
      </c>
      <c r="L1692" s="12">
        <f t="shared" si="2017"/>
        <v>0.59312410358399992</v>
      </c>
      <c r="M1692" s="13">
        <f t="shared" si="2018"/>
        <v>0.10497355508490332</v>
      </c>
      <c r="N1692" s="13">
        <f t="shared" si="2019"/>
        <v>0.17435296193594479</v>
      </c>
      <c r="O1692" s="13">
        <f t="shared" si="2020"/>
        <v>6.2262345759758926E-2</v>
      </c>
      <c r="P1692" s="13">
        <f t="shared" si="2021"/>
        <v>0.10341294425547252</v>
      </c>
      <c r="Q1692" s="13">
        <f t="shared" si="2022"/>
        <v>0.14479339730492191</v>
      </c>
      <c r="R1692" s="13">
        <f t="shared" si="2023"/>
        <v>1.846464900789703E-2</v>
      </c>
      <c r="S1692" s="13">
        <f t="shared" si="2024"/>
        <v>2.5468883641541665E-2</v>
      </c>
      <c r="T1692" s="13">
        <f t="shared" si="2025"/>
        <v>8.5880453981363764E-2</v>
      </c>
      <c r="U1692" s="13">
        <f t="shared" si="2026"/>
        <v>3.0668354930254639E-2</v>
      </c>
      <c r="V1692" s="13">
        <f t="shared" si="2027"/>
        <v>2.787805030346948E-3</v>
      </c>
      <c r="W1692" s="13">
        <f t="shared" si="2028"/>
        <v>8.0163547439678878E-2</v>
      </c>
      <c r="X1692" s="13">
        <f t="shared" si="2029"/>
        <v>4.7546932215272994E-2</v>
      </c>
      <c r="Y1692" s="13">
        <f t="shared" si="2030"/>
        <v>1.4100615774176498E-2</v>
      </c>
      <c r="Z1692" s="13">
        <f t="shared" si="2031"/>
        <v>3.6506094636007068E-3</v>
      </c>
      <c r="AA1692" s="13">
        <f t="shared" si="2032"/>
        <v>6.0633801754677421E-3</v>
      </c>
      <c r="AB1692" s="13">
        <f t="shared" si="2033"/>
        <v>5.0354029263915325E-3</v>
      </c>
      <c r="AC1692" s="13">
        <f t="shared" si="2034"/>
        <v>1.7164747228791329E-4</v>
      </c>
      <c r="AD1692" s="13">
        <f t="shared" si="2035"/>
        <v>3.328636418023604E-2</v>
      </c>
      <c r="AE1692" s="13">
        <f t="shared" si="2036"/>
        <v>1.974294491597307E-2</v>
      </c>
      <c r="AF1692" s="13">
        <f t="shared" si="2037"/>
        <v>5.8550082526974056E-3</v>
      </c>
      <c r="AG1692" s="13">
        <f t="shared" si="2038"/>
        <v>1.1575821737860234E-3</v>
      </c>
      <c r="AH1692" s="13">
        <f t="shared" si="2039"/>
        <v>5.4131611640835888E-4</v>
      </c>
      <c r="AI1692" s="13">
        <f t="shared" si="2040"/>
        <v>8.9908423281582508E-4</v>
      </c>
      <c r="AJ1692" s="13">
        <f t="shared" si="2041"/>
        <v>7.4665471172505684E-4</v>
      </c>
      <c r="AK1692" s="13">
        <f t="shared" si="2042"/>
        <v>4.133785898978748E-4</v>
      </c>
      <c r="AL1692" s="13">
        <f t="shared" si="2043"/>
        <v>6.7638256011986863E-6</v>
      </c>
      <c r="AM1692" s="13">
        <f t="shared" si="2044"/>
        <v>1.1057215661999286E-2</v>
      </c>
      <c r="AN1692" s="13">
        <f t="shared" si="2045"/>
        <v>6.5583011276582909E-3</v>
      </c>
      <c r="AO1692" s="13">
        <f t="shared" si="2046"/>
        <v>1.9449432386881293E-3</v>
      </c>
      <c r="AP1692" s="13">
        <f t="shared" si="2047"/>
        <v>3.8453090498955276E-4</v>
      </c>
      <c r="AQ1692" s="13">
        <f t="shared" si="2048"/>
        <v>5.7018637080568172E-5</v>
      </c>
      <c r="AR1692" s="13">
        <f t="shared" si="2049"/>
        <v>6.421352726005604E-5</v>
      </c>
      <c r="AS1692" s="13">
        <f t="shared" si="2050"/>
        <v>1.0665370592707896E-4</v>
      </c>
      <c r="AT1692" s="13">
        <f t="shared" si="2051"/>
        <v>8.8571781315738889E-5</v>
      </c>
      <c r="AU1692" s="13">
        <f t="shared" si="2052"/>
        <v>4.9036961114799004E-5</v>
      </c>
      <c r="AV1692" s="13">
        <f t="shared" si="2053"/>
        <v>2.0361650626645615E-5</v>
      </c>
      <c r="AW1692" s="13">
        <f t="shared" si="2054"/>
        <v>1.8509082789807924E-7</v>
      </c>
      <c r="AX1692" s="13">
        <f t="shared" si="2055"/>
        <v>3.0608634398044837E-3</v>
      </c>
      <c r="AY1692" s="13">
        <f t="shared" si="2056"/>
        <v>1.8154718839270732E-3</v>
      </c>
      <c r="AZ1692" s="13">
        <f t="shared" si="2057"/>
        <v>5.3840006686810033E-4</v>
      </c>
      <c r="BA1692" s="13">
        <f t="shared" si="2058"/>
        <v>1.0644601901023587E-4</v>
      </c>
      <c r="BB1692" s="13">
        <f t="shared" si="2059"/>
        <v>1.578392490138289E-5</v>
      </c>
      <c r="BC1692" s="13">
        <f t="shared" si="2060"/>
        <v>1.8723652616339808E-6</v>
      </c>
      <c r="BD1692" s="13">
        <f t="shared" si="2061"/>
        <v>6.3477651323479075E-6</v>
      </c>
      <c r="BE1692" s="13">
        <f t="shared" si="2062"/>
        <v>1.0543147286985031E-5</v>
      </c>
      <c r="BF1692" s="13">
        <f t="shared" si="2063"/>
        <v>8.7556763992892756E-6</v>
      </c>
      <c r="BG1692" s="13">
        <f t="shared" si="2064"/>
        <v>4.8475006006164318E-6</v>
      </c>
      <c r="BH1692" s="13">
        <f t="shared" si="2065"/>
        <v>2.0128309625699599E-6</v>
      </c>
      <c r="BI1692" s="13">
        <f t="shared" si="2066"/>
        <v>6.6863133275157941E-7</v>
      </c>
      <c r="BJ1692" s="14">
        <f t="shared" si="2067"/>
        <v>0.63242065544423998</v>
      </c>
      <c r="BK1692" s="14">
        <f t="shared" si="2068"/>
        <v>0.23863707119408062</v>
      </c>
      <c r="BL1692" s="14">
        <f t="shared" si="2069"/>
        <v>0.12545657962857584</v>
      </c>
      <c r="BM1692" s="14">
        <f t="shared" si="2070"/>
        <v>0.39008977558849972</v>
      </c>
      <c r="BN1692" s="14">
        <f t="shared" si="2071"/>
        <v>0.60825985334889854</v>
      </c>
    </row>
    <row r="1693" spans="1:66" x14ac:dyDescent="0.25">
      <c r="A1693" t="s">
        <v>145</v>
      </c>
      <c r="B1693" t="s">
        <v>146</v>
      </c>
      <c r="C1693" t="s">
        <v>391</v>
      </c>
      <c r="D1693" s="7" t="s">
        <v>557</v>
      </c>
      <c r="E1693" s="10">
        <f>VLOOKUP(A1693,home!$A$2:$E$405,3,FALSE)</f>
        <v>1.4406000000000001</v>
      </c>
      <c r="F1693" s="10">
        <f>VLOOKUP(B1693,home!$B$2:$E$405,3,FALSE)</f>
        <v>0.99170000000000003</v>
      </c>
      <c r="G1693" s="10">
        <f>VLOOKUP(C1693,away!$B$2:$E$405,4,FALSE)</f>
        <v>1.9501999999999999</v>
      </c>
      <c r="H1693" s="10">
        <f>VLOOKUP(A1693,away!$A$2:$E$405,3,FALSE)</f>
        <v>1.2678</v>
      </c>
      <c r="I1693" s="10">
        <f>VLOOKUP(C1693,away!$B$2:$E$405,3,FALSE)</f>
        <v>0.82630000000000003</v>
      </c>
      <c r="J1693" s="10">
        <f>VLOOKUP(B1693,home!$B$2:$E$405,4,FALSE)</f>
        <v>1.2770999999999999</v>
      </c>
      <c r="K1693" s="12">
        <f t="shared" si="2016"/>
        <v>2.7861396176040003</v>
      </c>
      <c r="L1693" s="12">
        <f t="shared" si="2017"/>
        <v>1.3378684280939999</v>
      </c>
      <c r="M1693" s="13">
        <f t="shared" si="2018"/>
        <v>1.6179535991011882E-2</v>
      </c>
      <c r="N1693" s="13">
        <f t="shared" si="2019"/>
        <v>4.5078446219008007E-2</v>
      </c>
      <c r="O1693" s="13">
        <f t="shared" si="2020"/>
        <v>2.1646090383585361E-2</v>
      </c>
      <c r="P1693" s="13">
        <f t="shared" si="2021"/>
        <v>6.0309029983944148E-2</v>
      </c>
      <c r="Q1693" s="13">
        <f t="shared" si="2022"/>
        <v>6.2797422455404733E-2</v>
      </c>
      <c r="R1693" s="13">
        <f t="shared" si="2023"/>
        <v>1.4479810457933999E-2</v>
      </c>
      <c r="S1693" s="13">
        <f t="shared" si="2024"/>
        <v>5.6200299866832011E-2</v>
      </c>
      <c r="T1693" s="13">
        <f t="shared" si="2025"/>
        <v>8.4014688868767173E-2</v>
      </c>
      <c r="U1693" s="13">
        <f t="shared" si="2026"/>
        <v>4.0342773572246637E-2</v>
      </c>
      <c r="V1693" s="13">
        <f t="shared" si="2027"/>
        <v>2.3276217368095306E-2</v>
      </c>
      <c r="W1693" s="13">
        <f t="shared" si="2028"/>
        <v>5.832079552880607E-2</v>
      </c>
      <c r="X1693" s="13">
        <f t="shared" si="2029"/>
        <v>7.8025551039315355E-2</v>
      </c>
      <c r="Y1693" s="13">
        <f t="shared" si="2030"/>
        <v>5.2193960660068504E-2</v>
      </c>
      <c r="Z1693" s="13">
        <f t="shared" si="2031"/>
        <v>6.4573604188184067E-3</v>
      </c>
      <c r="AA1693" s="13">
        <f t="shared" si="2032"/>
        <v>1.7991107688017927E-2</v>
      </c>
      <c r="AB1693" s="13">
        <f t="shared" si="2033"/>
        <v>2.5062868947083327E-2</v>
      </c>
      <c r="AC1693" s="13">
        <f t="shared" si="2034"/>
        <v>5.4226141433578795E-3</v>
      </c>
      <c r="AD1693" s="13">
        <f t="shared" si="2035"/>
        <v>4.0622469738247208E-2</v>
      </c>
      <c r="AE1693" s="13">
        <f t="shared" si="2036"/>
        <v>5.4347519734004868E-2</v>
      </c>
      <c r="AF1693" s="13">
        <f t="shared" si="2037"/>
        <v>3.6354915398670376E-2</v>
      </c>
      <c r="AG1693" s="13">
        <f t="shared" si="2038"/>
        <v>1.6212697839303163E-2</v>
      </c>
      <c r="AH1693" s="13">
        <f t="shared" si="2039"/>
        <v>2.1597746582902493E-3</v>
      </c>
      <c r="AI1693" s="13">
        <f t="shared" si="2040"/>
        <v>6.0174337405596067E-3</v>
      </c>
      <c r="AJ1693" s="13">
        <f t="shared" si="2041"/>
        <v>8.3827052704400756E-3</v>
      </c>
      <c r="AK1693" s="13">
        <f t="shared" si="2042"/>
        <v>7.7851290855569842E-3</v>
      </c>
      <c r="AL1693" s="13">
        <f t="shared" si="2043"/>
        <v>8.0850921594983647E-4</v>
      </c>
      <c r="AM1693" s="13">
        <f t="shared" si="2044"/>
        <v>2.2635974460530024E-2</v>
      </c>
      <c r="AN1693" s="13">
        <f t="shared" si="2045"/>
        <v>3.0283955569885227E-2</v>
      </c>
      <c r="AO1693" s="13">
        <f t="shared" si="2046"/>
        <v>2.0257974017375446E-2</v>
      </c>
      <c r="AP1693" s="13">
        <f t="shared" si="2047"/>
        <v>9.0341679516650602E-3</v>
      </c>
      <c r="AQ1693" s="13">
        <f t="shared" si="2048"/>
        <v>3.0216320191578322E-3</v>
      </c>
      <c r="AR1693" s="13">
        <f t="shared" si="2049"/>
        <v>5.7789886542480547E-4</v>
      </c>
      <c r="AS1693" s="13">
        <f t="shared" si="2050"/>
        <v>1.6101069239284535E-3</v>
      </c>
      <c r="AT1693" s="13">
        <f t="shared" si="2051"/>
        <v>2.2429913446677871E-3</v>
      </c>
      <c r="AU1693" s="13">
        <f t="shared" si="2052"/>
        <v>2.0830956824405972E-3</v>
      </c>
      <c r="AV1693" s="13">
        <f t="shared" si="2053"/>
        <v>1.4509488520268975E-3</v>
      </c>
      <c r="AW1693" s="13">
        <f t="shared" si="2054"/>
        <v>8.3714127411903881E-5</v>
      </c>
      <c r="AX1693" s="13">
        <f t="shared" si="2055"/>
        <v>1.0511164204592513E-2</v>
      </c>
      <c r="AY1693" s="13">
        <f t="shared" si="2056"/>
        <v>1.4062554731836102E-2</v>
      </c>
      <c r="AZ1693" s="13">
        <f t="shared" si="2057"/>
        <v>9.4069239970337049E-3</v>
      </c>
      <c r="BA1693" s="13">
        <f t="shared" si="2058"/>
        <v>4.1950755403704033E-3</v>
      </c>
      <c r="BB1693" s="13">
        <f t="shared" si="2059"/>
        <v>1.4031147797327352E-3</v>
      </c>
      <c r="BC1693" s="13">
        <f t="shared" si="2060"/>
        <v>3.7543659295929813E-4</v>
      </c>
      <c r="BD1693" s="13">
        <f t="shared" si="2061"/>
        <v>1.2885877444719849E-4</v>
      </c>
      <c r="BE1693" s="13">
        <f t="shared" si="2062"/>
        <v>3.5901853656323781E-4</v>
      </c>
      <c r="BF1693" s="13">
        <f t="shared" si="2063"/>
        <v>5.0013788408652361E-4</v>
      </c>
      <c r="BG1693" s="13">
        <f t="shared" si="2064"/>
        <v>4.6448465770603355E-4</v>
      </c>
      <c r="BH1693" s="13">
        <f t="shared" si="2065"/>
        <v>3.2352977665100335E-4</v>
      </c>
      <c r="BI1693" s="13">
        <f t="shared" si="2066"/>
        <v>1.8027982564038677E-4</v>
      </c>
      <c r="BJ1693" s="14">
        <f t="shared" si="2067"/>
        <v>0.65315644134673367</v>
      </c>
      <c r="BK1693" s="14">
        <f t="shared" si="2068"/>
        <v>0.17625876130102713</v>
      </c>
      <c r="BL1693" s="14">
        <f t="shared" si="2069"/>
        <v>0.15378904492729711</v>
      </c>
      <c r="BM1693" s="14">
        <f t="shared" si="2070"/>
        <v>0.75519243189856411</v>
      </c>
      <c r="BN1693" s="14">
        <f t="shared" si="2071"/>
        <v>0.22049033549088815</v>
      </c>
    </row>
    <row r="1694" spans="1:66" x14ac:dyDescent="0.25">
      <c r="A1694" t="s">
        <v>145</v>
      </c>
      <c r="B1694" t="s">
        <v>404</v>
      </c>
      <c r="C1694" t="s">
        <v>434</v>
      </c>
      <c r="D1694" s="7" t="s">
        <v>557</v>
      </c>
      <c r="E1694" s="10">
        <f>VLOOKUP(A1694,home!$A$2:$E$405,3,FALSE)</f>
        <v>1.4406000000000001</v>
      </c>
      <c r="F1694" s="10">
        <f>VLOOKUP(B1694,home!$B$2:$E$405,3,FALSE)</f>
        <v>1.0908</v>
      </c>
      <c r="G1694" s="10">
        <f>VLOOKUP(C1694,away!$B$2:$E$405,4,FALSE)</f>
        <v>1.0728</v>
      </c>
      <c r="H1694" s="10">
        <f>VLOOKUP(A1694,away!$A$2:$E$405,3,FALSE)</f>
        <v>1.2678</v>
      </c>
      <c r="I1694" s="10">
        <f>VLOOKUP(C1694,away!$B$2:$E$405,3,FALSE)</f>
        <v>0.71709999999999996</v>
      </c>
      <c r="J1694" s="10">
        <f>VLOOKUP(B1694,home!$B$2:$E$405,4,FALSE)</f>
        <v>0.75119999999999998</v>
      </c>
      <c r="K1694" s="12">
        <f t="shared" si="2016"/>
        <v>1.685804871744</v>
      </c>
      <c r="L1694" s="12">
        <f t="shared" si="2017"/>
        <v>0.68294550225599993</v>
      </c>
      <c r="M1694" s="13">
        <f t="shared" si="2018"/>
        <v>9.3597615242648258E-2</v>
      </c>
      <c r="N1694" s="13">
        <f t="shared" si="2019"/>
        <v>0.15778731575967692</v>
      </c>
      <c r="O1694" s="13">
        <f t="shared" si="2020"/>
        <v>6.3922070351854252E-2</v>
      </c>
      <c r="P1694" s="13">
        <f t="shared" si="2021"/>
        <v>0.10776013761111859</v>
      </c>
      <c r="Q1694" s="13">
        <f t="shared" si="2022"/>
        <v>0.13299931280353611</v>
      </c>
      <c r="R1694" s="13">
        <f t="shared" si="2023"/>
        <v>2.1827645220845224E-2</v>
      </c>
      <c r="S1694" s="13">
        <f t="shared" si="2024"/>
        <v>3.1016407917720198E-2</v>
      </c>
      <c r="T1694" s="13">
        <f t="shared" si="2025"/>
        <v>9.0831282482313799E-2</v>
      </c>
      <c r="U1694" s="13">
        <f t="shared" si="2026"/>
        <v>3.6797150652000524E-2</v>
      </c>
      <c r="V1694" s="13">
        <f t="shared" si="2027"/>
        <v>3.9677321273995292E-3</v>
      </c>
      <c r="W1694" s="13">
        <f t="shared" si="2028"/>
        <v>7.4736963154268449E-2</v>
      </c>
      <c r="X1694" s="13">
        <f t="shared" si="2029"/>
        <v>5.1041272838480027E-2</v>
      </c>
      <c r="Y1694" s="13">
        <f t="shared" si="2030"/>
        <v>1.7429203857230631E-2</v>
      </c>
      <c r="Z1694" s="13">
        <f t="shared" si="2031"/>
        <v>4.9690307094719735E-3</v>
      </c>
      <c r="AA1694" s="13">
        <f t="shared" si="2032"/>
        <v>8.3768161778733988E-3</v>
      </c>
      <c r="AB1694" s="13">
        <f t="shared" si="2033"/>
        <v>7.0608387611814658E-3</v>
      </c>
      <c r="AC1694" s="13">
        <f t="shared" si="2034"/>
        <v>2.8550631267700293E-4</v>
      </c>
      <c r="AD1694" s="13">
        <f t="shared" si="2035"/>
        <v>3.1497984146204409E-2</v>
      </c>
      <c r="AE1694" s="13">
        <f t="shared" si="2036"/>
        <v>2.1511406602781093E-2</v>
      </c>
      <c r="AF1694" s="13">
        <f t="shared" si="2037"/>
        <v>7.3455591932846823E-3</v>
      </c>
      <c r="AG1694" s="13">
        <f t="shared" si="2038"/>
        <v>1.6722055375363286E-3</v>
      </c>
      <c r="AH1694" s="13">
        <f t="shared" si="2039"/>
        <v>8.4839429340145584E-4</v>
      </c>
      <c r="AI1694" s="13">
        <f t="shared" si="2040"/>
        <v>1.430227232975983E-3</v>
      </c>
      <c r="AJ1694" s="13">
        <f t="shared" si="2041"/>
        <v>1.2055420185259267E-3</v>
      </c>
      <c r="AK1694" s="13">
        <f t="shared" si="2042"/>
        <v>6.7743620264103428E-4</v>
      </c>
      <c r="AL1694" s="13">
        <f t="shared" si="2043"/>
        <v>1.314828351690656E-5</v>
      </c>
      <c r="AM1694" s="13">
        <f t="shared" si="2044"/>
        <v>1.0619891024757317E-2</v>
      </c>
      <c r="AN1694" s="13">
        <f t="shared" si="2045"/>
        <v>7.2528068098068723E-3</v>
      </c>
      <c r="AO1694" s="13">
        <f t="shared" si="2046"/>
        <v>2.4766358947446452E-3</v>
      </c>
      <c r="AP1694" s="13">
        <f t="shared" si="2047"/>
        <v>5.6380244834720655E-4</v>
      </c>
      <c r="AQ1694" s="13">
        <f t="shared" si="2048"/>
        <v>9.6261586564911313E-5</v>
      </c>
      <c r="AR1694" s="13">
        <f t="shared" si="2049"/>
        <v>1.1588141336363633E-4</v>
      </c>
      <c r="AS1694" s="13">
        <f t="shared" si="2050"/>
        <v>1.9535345119299841E-4</v>
      </c>
      <c r="AT1694" s="13">
        <f t="shared" si="2051"/>
        <v>1.6466389986658024E-4</v>
      </c>
      <c r="AU1694" s="13">
        <f t="shared" si="2052"/>
        <v>9.2530401531815742E-5</v>
      </c>
      <c r="AV1694" s="13">
        <f t="shared" si="2053"/>
        <v>3.8997050421690883E-5</v>
      </c>
      <c r="AW1694" s="13">
        <f t="shared" si="2054"/>
        <v>4.2049410644666307E-7</v>
      </c>
      <c r="AX1694" s="13">
        <f t="shared" si="2055"/>
        <v>2.9838440044877138E-3</v>
      </c>
      <c r="AY1694" s="13">
        <f t="shared" si="2056"/>
        <v>2.0378028422984159E-3</v>
      </c>
      <c r="AZ1694" s="13">
        <f t="shared" si="2057"/>
        <v>6.958541428160978E-4</v>
      </c>
      <c r="BA1694" s="13">
        <f t="shared" si="2058"/>
        <v>1.5841015235415275E-4</v>
      </c>
      <c r="BB1694" s="13">
        <f t="shared" si="2059"/>
        <v>2.7046375265489071E-5</v>
      </c>
      <c r="BC1694" s="13">
        <f t="shared" si="2060"/>
        <v>3.6942400679787388E-6</v>
      </c>
      <c r="BD1694" s="13">
        <f t="shared" si="2061"/>
        <v>1.3190115008627288E-5</v>
      </c>
      <c r="BE1694" s="13">
        <f t="shared" si="2062"/>
        <v>2.2235960140407538E-5</v>
      </c>
      <c r="BF1694" s="13">
        <f t="shared" si="2063"/>
        <v>1.8742744966302216E-5</v>
      </c>
      <c r="BG1694" s="13">
        <f t="shared" si="2064"/>
        <v>1.0532203591349205E-5</v>
      </c>
      <c r="BH1694" s="13">
        <f t="shared" si="2065"/>
        <v>4.4388100311240381E-6</v>
      </c>
      <c r="BI1694" s="13">
        <f t="shared" si="2066"/>
        <v>1.4965935150430054E-6</v>
      </c>
      <c r="BJ1694" s="14">
        <f t="shared" si="2067"/>
        <v>0.61376855589682344</v>
      </c>
      <c r="BK1694" s="14">
        <f t="shared" si="2068"/>
        <v>0.23867835033737889</v>
      </c>
      <c r="BL1694" s="14">
        <f t="shared" si="2069"/>
        <v>0.14282418355492885</v>
      </c>
      <c r="BM1694" s="14">
        <f t="shared" si="2070"/>
        <v>0.42030864116073163</v>
      </c>
      <c r="BN1694" s="14">
        <f t="shared" si="2071"/>
        <v>0.57789409698967931</v>
      </c>
    </row>
    <row r="1695" spans="1:66" x14ac:dyDescent="0.25">
      <c r="A1695" t="s">
        <v>145</v>
      </c>
      <c r="B1695" t="s">
        <v>419</v>
      </c>
      <c r="C1695" t="s">
        <v>134</v>
      </c>
      <c r="D1695" s="7" t="s">
        <v>557</v>
      </c>
      <c r="E1695" s="10">
        <f>VLOOKUP(A1695,home!$A$2:$E$405,3,FALSE)</f>
        <v>1.4406000000000001</v>
      </c>
      <c r="F1695" s="10">
        <f>VLOOKUP(B1695,home!$B$2:$E$405,3,FALSE)</f>
        <v>1.2148000000000001</v>
      </c>
      <c r="G1695" s="10">
        <f>VLOOKUP(C1695,away!$B$2:$E$405,4,FALSE)</f>
        <v>1</v>
      </c>
      <c r="H1695" s="10">
        <f>VLOOKUP(A1695,away!$A$2:$E$405,3,FALSE)</f>
        <v>1.2678</v>
      </c>
      <c r="I1695" s="10">
        <f>VLOOKUP(C1695,away!$B$2:$E$405,3,FALSE)</f>
        <v>0.51400000000000001</v>
      </c>
      <c r="J1695" s="10">
        <f>VLOOKUP(B1695,home!$B$2:$E$405,4,FALSE)</f>
        <v>0.63100000000000001</v>
      </c>
      <c r="K1695" s="12">
        <f t="shared" si="2016"/>
        <v>1.7500408800000002</v>
      </c>
      <c r="L1695" s="12">
        <f t="shared" si="2017"/>
        <v>0.41119064520000004</v>
      </c>
      <c r="M1695" s="13">
        <f t="shared" si="2018"/>
        <v>0.11518318266359286</v>
      </c>
      <c r="N1695" s="13">
        <f t="shared" si="2019"/>
        <v>0.2015752783497948</v>
      </c>
      <c r="O1695" s="13">
        <f t="shared" si="2020"/>
        <v>4.7362247195632201E-2</v>
      </c>
      <c r="P1695" s="13">
        <f t="shared" si="2021"/>
        <v>8.2885868761021719E-2</v>
      </c>
      <c r="Q1695" s="13">
        <f t="shared" si="2022"/>
        <v>0.17638248875475998</v>
      </c>
      <c r="R1695" s="13">
        <f t="shared" si="2023"/>
        <v>9.7374564912469496E-3</v>
      </c>
      <c r="S1695" s="13">
        <f t="shared" si="2024"/>
        <v>1.4911176877995775E-2</v>
      </c>
      <c r="T1695" s="13">
        <f t="shared" si="2025"/>
        <v>7.2526829353051506E-2</v>
      </c>
      <c r="U1695" s="13">
        <f t="shared" si="2026"/>
        <v>1.7040946926903524E-2</v>
      </c>
      <c r="V1695" s="13">
        <f t="shared" si="2027"/>
        <v>1.1922321578948809E-3</v>
      </c>
      <c r="W1695" s="13">
        <f t="shared" si="2028"/>
        <v>0.10289218861232345</v>
      </c>
      <c r="X1695" s="13">
        <f t="shared" si="2029"/>
        <v>4.2308305421541376E-2</v>
      </c>
      <c r="Y1695" s="13">
        <f t="shared" si="2030"/>
        <v>8.6983897018011284E-3</v>
      </c>
      <c r="Z1695" s="13">
        <f t="shared" si="2031"/>
        <v>1.3346503390809206E-3</v>
      </c>
      <c r="AA1695" s="13">
        <f t="shared" si="2032"/>
        <v>2.335692653897473E-3</v>
      </c>
      <c r="AB1695" s="13">
        <f t="shared" si="2033"/>
        <v>2.0437788137181354E-3</v>
      </c>
      <c r="AC1695" s="13">
        <f t="shared" si="2034"/>
        <v>5.3620673981417312E-5</v>
      </c>
      <c r="AD1695" s="13">
        <f t="shared" si="2035"/>
        <v>4.5016384076059145E-2</v>
      </c>
      <c r="AE1695" s="13">
        <f t="shared" si="2036"/>
        <v>1.8510316012805762E-2</v>
      </c>
      <c r="AF1695" s="13">
        <f t="shared" si="2037"/>
        <v>3.8056343920807472E-3</v>
      </c>
      <c r="AG1695" s="13">
        <f t="shared" si="2038"/>
        <v>5.2161375369166418E-4</v>
      </c>
      <c r="AH1695" s="13">
        <f t="shared" si="2039"/>
        <v>1.3719893351077061E-4</v>
      </c>
      <c r="AI1695" s="13">
        <f t="shared" si="2040"/>
        <v>2.4010374233625052E-4</v>
      </c>
      <c r="AJ1695" s="13">
        <f t="shared" si="2041"/>
        <v>2.1009568226471262E-4</v>
      </c>
      <c r="AK1695" s="13">
        <f t="shared" si="2042"/>
        <v>1.2255867755824607E-4</v>
      </c>
      <c r="AL1695" s="13">
        <f t="shared" si="2043"/>
        <v>1.5434184205455441E-6</v>
      </c>
      <c r="AM1695" s="13">
        <f t="shared" si="2044"/>
        <v>1.5756102480576899E-2</v>
      </c>
      <c r="AN1695" s="13">
        <f t="shared" si="2045"/>
        <v>6.4787619448257346E-3</v>
      </c>
      <c r="AO1695" s="13">
        <f t="shared" si="2046"/>
        <v>1.3320031520950505E-3</v>
      </c>
      <c r="AP1695" s="13">
        <f t="shared" si="2047"/>
        <v>1.8256907850613255E-4</v>
      </c>
      <c r="AQ1695" s="13">
        <f t="shared" si="2048"/>
        <v>1.8767674296126522E-5</v>
      </c>
      <c r="AR1695" s="13">
        <f t="shared" si="2049"/>
        <v>1.1282983598209134E-5</v>
      </c>
      <c r="AS1695" s="13">
        <f t="shared" si="2050"/>
        <v>1.9745682545235481E-5</v>
      </c>
      <c r="AT1695" s="13">
        <f t="shared" si="2051"/>
        <v>1.7277875828832277E-5</v>
      </c>
      <c r="AU1695" s="13">
        <f t="shared" si="2052"/>
        <v>1.0078996340006793E-5</v>
      </c>
      <c r="AV1695" s="13">
        <f t="shared" si="2053"/>
        <v>4.4096639060955678E-6</v>
      </c>
      <c r="AW1695" s="13">
        <f t="shared" si="2054"/>
        <v>3.0851238120197488E-8</v>
      </c>
      <c r="AX1695" s="13">
        <f t="shared" si="2055"/>
        <v>4.5956372417464975E-3</v>
      </c>
      <c r="AY1695" s="13">
        <f t="shared" si="2056"/>
        <v>1.8896830425388907E-3</v>
      </c>
      <c r="AZ1695" s="13">
        <f t="shared" si="2057"/>
        <v>3.885099947425328E-4</v>
      </c>
      <c r="BA1695" s="13">
        <f t="shared" si="2058"/>
        <v>5.3250558468276906E-5</v>
      </c>
      <c r="BB1695" s="13">
        <f t="shared" si="2059"/>
        <v>5.4740328734577753E-6</v>
      </c>
      <c r="BC1695" s="13">
        <f t="shared" si="2060"/>
        <v>4.5017422181662253E-7</v>
      </c>
      <c r="BD1695" s="13">
        <f t="shared" si="2061"/>
        <v>7.7324288425477193E-7</v>
      </c>
      <c r="BE1695" s="13">
        <f t="shared" si="2062"/>
        <v>1.3532066576149594E-6</v>
      </c>
      <c r="BF1695" s="13">
        <f t="shared" si="2063"/>
        <v>1.1840834849571714E-6</v>
      </c>
      <c r="BG1695" s="13">
        <f t="shared" si="2064"/>
        <v>6.9073150133597195E-7</v>
      </c>
      <c r="BH1695" s="13">
        <f t="shared" si="2065"/>
        <v>3.0220209111043145E-7</v>
      </c>
      <c r="BI1695" s="13">
        <f t="shared" si="2066"/>
        <v>1.0577320269294787E-7</v>
      </c>
      <c r="BJ1695" s="14">
        <f t="shared" si="2067"/>
        <v>0.70293863780280075</v>
      </c>
      <c r="BK1695" s="14">
        <f t="shared" si="2068"/>
        <v>0.21611730759544609</v>
      </c>
      <c r="BL1695" s="14">
        <f t="shared" si="2069"/>
        <v>7.9297283559108603E-2</v>
      </c>
      <c r="BM1695" s="14">
        <f t="shared" si="2070"/>
        <v>0.3646717048890874</v>
      </c>
      <c r="BN1695" s="14">
        <f t="shared" si="2071"/>
        <v>0.63312652221604848</v>
      </c>
    </row>
    <row r="1696" spans="1:66" x14ac:dyDescent="0.25">
      <c r="A1696" t="s">
        <v>145</v>
      </c>
      <c r="B1696" t="s">
        <v>427</v>
      </c>
      <c r="C1696" t="s">
        <v>432</v>
      </c>
      <c r="D1696" s="7" t="s">
        <v>557</v>
      </c>
      <c r="E1696" s="10">
        <f>VLOOKUP(A1696,home!$A$2:$E$405,3,FALSE)</f>
        <v>1.4406000000000001</v>
      </c>
      <c r="F1696" s="10">
        <f>VLOOKUP(B1696,home!$B$2:$E$405,3,FALSE)</f>
        <v>1.1358999999999999</v>
      </c>
      <c r="G1696" s="10">
        <f>VLOOKUP(C1696,away!$B$2:$E$405,4,FALSE)</f>
        <v>1.5966</v>
      </c>
      <c r="H1696" s="10">
        <f>VLOOKUP(A1696,away!$A$2:$E$405,3,FALSE)</f>
        <v>1.2678</v>
      </c>
      <c r="I1696" s="10">
        <f>VLOOKUP(C1696,away!$B$2:$E$405,3,FALSE)</f>
        <v>0.51270000000000004</v>
      </c>
      <c r="J1696" s="10">
        <f>VLOOKUP(B1696,home!$B$2:$E$405,4,FALSE)</f>
        <v>0.71709999999999996</v>
      </c>
      <c r="K1696" s="12">
        <f t="shared" si="2016"/>
        <v>2.6126403803640001</v>
      </c>
      <c r="L1696" s="12">
        <f t="shared" si="2017"/>
        <v>0.46611576012600009</v>
      </c>
      <c r="M1696" s="13">
        <f t="shared" si="2018"/>
        <v>4.60164590760158E-2</v>
      </c>
      <c r="N1696" s="13">
        <f t="shared" si="2019"/>
        <v>0.12022445914336637</v>
      </c>
      <c r="O1696" s="13">
        <f t="shared" si="2020"/>
        <v>2.1448996800524079E-2</v>
      </c>
      <c r="P1696" s="13">
        <f t="shared" si="2021"/>
        <v>5.6038515159347449E-2</v>
      </c>
      <c r="Q1696" s="13">
        <f t="shared" si="2022"/>
        <v>0.15705163833269048</v>
      </c>
      <c r="R1696" s="13">
        <f t="shared" si="2023"/>
        <v>4.9988577238082119E-3</v>
      </c>
      <c r="S1696" s="13">
        <f t="shared" si="2024"/>
        <v>1.7060825867092715E-2</v>
      </c>
      <c r="T1696" s="13">
        <f t="shared" si="2025"/>
        <v>7.3204243780475672E-2</v>
      </c>
      <c r="U1696" s="13">
        <f t="shared" si="2026"/>
        <v>1.3060217544915806E-2</v>
      </c>
      <c r="V1696" s="13">
        <f t="shared" si="2027"/>
        <v>2.3085057636170188E-3</v>
      </c>
      <c r="W1696" s="13">
        <f t="shared" si="2028"/>
        <v>0.1367731507034366</v>
      </c>
      <c r="X1696" s="13">
        <f t="shared" si="2029"/>
        <v>6.3752121104960313E-2</v>
      </c>
      <c r="Y1696" s="13">
        <f t="shared" si="2030"/>
        <v>1.4857934194241692E-2</v>
      </c>
      <c r="Z1696" s="13">
        <f t="shared" si="2031"/>
        <v>7.7668212256486386E-4</v>
      </c>
      <c r="AA1696" s="13">
        <f t="shared" si="2032"/>
        <v>2.029191076119785E-3</v>
      </c>
      <c r="AB1696" s="13">
        <f t="shared" si="2033"/>
        <v>2.6507732724724157E-3</v>
      </c>
      <c r="AC1696" s="13">
        <f t="shared" si="2034"/>
        <v>1.7570511430512208E-4</v>
      </c>
      <c r="AD1696" s="13">
        <f t="shared" si="2035"/>
        <v>8.9334764119352345E-2</v>
      </c>
      <c r="AE1696" s="13">
        <f t="shared" si="2036"/>
        <v>4.1640341483168836E-2</v>
      </c>
      <c r="AF1696" s="13">
        <f t="shared" si="2037"/>
        <v>9.7046097111667257E-3</v>
      </c>
      <c r="AG1696" s="13">
        <f t="shared" si="2038"/>
        <v>1.5078238440822138E-3</v>
      </c>
      <c r="AH1696" s="13">
        <f t="shared" si="2039"/>
        <v>9.0505944483899132E-5</v>
      </c>
      <c r="AI1696" s="13">
        <f t="shared" si="2040"/>
        <v>2.3645948522161731E-4</v>
      </c>
      <c r="AJ1696" s="13">
        <f t="shared" si="2041"/>
        <v>3.0889179970504106E-4</v>
      </c>
      <c r="AK1696" s="13">
        <f t="shared" si="2042"/>
        <v>2.6900772969089964E-4</v>
      </c>
      <c r="AL1696" s="13">
        <f t="shared" si="2043"/>
        <v>8.5588973243657687E-6</v>
      </c>
      <c r="AM1696" s="13">
        <f t="shared" si="2044"/>
        <v>4.6679922421702574E-2</v>
      </c>
      <c r="AN1696" s="13">
        <f t="shared" si="2045"/>
        <v>2.175824752221461E-2</v>
      </c>
      <c r="AO1696" s="13">
        <f t="shared" si="2046"/>
        <v>5.0709310414133596E-3</v>
      </c>
      <c r="AP1696" s="13">
        <f t="shared" si="2047"/>
        <v>7.8788029230497257E-4</v>
      </c>
      <c r="AQ1696" s="13">
        <f t="shared" si="2048"/>
        <v>9.1810855334006832E-5</v>
      </c>
      <c r="AR1696" s="13">
        <f t="shared" si="2049"/>
        <v>8.4372494218068462E-6</v>
      </c>
      <c r="AS1696" s="13">
        <f t="shared" si="2050"/>
        <v>2.2043498538615377E-5</v>
      </c>
      <c r="AT1696" s="13">
        <f t="shared" si="2051"/>
        <v>2.879586720324069E-5</v>
      </c>
      <c r="AU1696" s="13">
        <f t="shared" si="2052"/>
        <v>2.5077748480928662E-5</v>
      </c>
      <c r="AV1696" s="13">
        <f t="shared" si="2053"/>
        <v>1.6379784582471549E-5</v>
      </c>
      <c r="AW1696" s="13">
        <f t="shared" si="2054"/>
        <v>2.8952677844298885E-7</v>
      </c>
      <c r="AX1696" s="13">
        <f t="shared" si="2055"/>
        <v>2.0326308378533182E-2</v>
      </c>
      <c r="AY1696" s="13">
        <f t="shared" si="2056"/>
        <v>9.4744126804154772E-3</v>
      </c>
      <c r="AZ1696" s="13">
        <f t="shared" si="2057"/>
        <v>2.2080865341396368E-3</v>
      </c>
      <c r="BA1696" s="13">
        <f t="shared" si="2058"/>
        <v>3.4307464442816064E-4</v>
      </c>
      <c r="BB1696" s="13">
        <f t="shared" si="2059"/>
        <v>3.9978124666897312E-5</v>
      </c>
      <c r="BC1696" s="13">
        <f t="shared" si="2060"/>
        <v>3.7268867935045687E-6</v>
      </c>
      <c r="BD1696" s="13">
        <f t="shared" si="2061"/>
        <v>6.5545582126969206E-7</v>
      </c>
      <c r="BE1696" s="13">
        <f t="shared" si="2062"/>
        <v>1.7124703461938464E-6</v>
      </c>
      <c r="BF1696" s="13">
        <f t="shared" si="2063"/>
        <v>2.2370345883209815E-6</v>
      </c>
      <c r="BG1696" s="13">
        <f t="shared" si="2064"/>
        <v>1.9481889659061177E-6</v>
      </c>
      <c r="BH1696" s="13">
        <f t="shared" si="2065"/>
        <v>1.2724792902264771E-6</v>
      </c>
      <c r="BI1696" s="13">
        <f t="shared" si="2066"/>
        <v>6.6490615536452303E-7</v>
      </c>
      <c r="BJ1696" s="14">
        <f t="shared" si="2067"/>
        <v>0.81483546579888766</v>
      </c>
      <c r="BK1696" s="14">
        <f t="shared" si="2068"/>
        <v>0.13108298255811796</v>
      </c>
      <c r="BL1696" s="14">
        <f t="shared" si="2069"/>
        <v>4.5202126060336099E-2</v>
      </c>
      <c r="BM1696" s="14">
        <f t="shared" si="2070"/>
        <v>0.57664420715051723</v>
      </c>
      <c r="BN1696" s="14">
        <f t="shared" si="2071"/>
        <v>0.4057789262357524</v>
      </c>
    </row>
    <row r="1697" spans="1:66" x14ac:dyDescent="0.25">
      <c r="A1697" t="s">
        <v>145</v>
      </c>
      <c r="B1697" t="s">
        <v>433</v>
      </c>
      <c r="C1697" t="s">
        <v>423</v>
      </c>
      <c r="D1697" s="7" t="s">
        <v>557</v>
      </c>
      <c r="E1697" s="10">
        <f>VLOOKUP(A1697,home!$A$2:$E$405,3,FALSE)</f>
        <v>1.4406000000000001</v>
      </c>
      <c r="F1697" s="10">
        <f>VLOOKUP(B1697,home!$B$2:$E$405,3,FALSE)</f>
        <v>0.82640000000000002</v>
      </c>
      <c r="G1697" s="10">
        <f>VLOOKUP(C1697,away!$B$2:$E$405,4,FALSE)</f>
        <v>0.55530000000000002</v>
      </c>
      <c r="H1697" s="10">
        <f>VLOOKUP(A1697,away!$A$2:$E$405,3,FALSE)</f>
        <v>1.2678</v>
      </c>
      <c r="I1697" s="10">
        <f>VLOOKUP(C1697,away!$B$2:$E$405,3,FALSE)</f>
        <v>1.4592000000000001</v>
      </c>
      <c r="J1697" s="10">
        <f>VLOOKUP(B1697,home!$B$2:$E$405,4,FALSE)</f>
        <v>1.3522000000000001</v>
      </c>
      <c r="K1697" s="12">
        <f t="shared" si="2016"/>
        <v>0.66109122475200011</v>
      </c>
      <c r="L1697" s="12">
        <f t="shared" si="2017"/>
        <v>2.5015345182720004</v>
      </c>
      <c r="M1697" s="13">
        <f t="shared" si="2018"/>
        <v>4.231448811160439E-2</v>
      </c>
      <c r="N1697" s="13">
        <f t="shared" si="2019"/>
        <v>2.7973736770454494E-2</v>
      </c>
      <c r="O1697" s="13">
        <f t="shared" si="2020"/>
        <v>0.10585115263418857</v>
      </c>
      <c r="P1697" s="13">
        <f t="shared" si="2021"/>
        <v>6.9977268136346624E-2</v>
      </c>
      <c r="Q1697" s="13">
        <f t="shared" si="2022"/>
        <v>9.2465959512349101E-3</v>
      </c>
      <c r="R1697" s="13">
        <f t="shared" si="2023"/>
        <v>0.1323951560566505</v>
      </c>
      <c r="S1697" s="13">
        <f t="shared" si="2024"/>
        <v>2.8931095910405467E-2</v>
      </c>
      <c r="T1697" s="13">
        <f t="shared" si="2025"/>
        <v>2.3130678948528247E-2</v>
      </c>
      <c r="U1697" s="13">
        <f t="shared" si="2026"/>
        <v>8.752527586872326E-2</v>
      </c>
      <c r="V1697" s="13">
        <f t="shared" si="2027"/>
        <v>5.3160648235793615E-3</v>
      </c>
      <c r="W1697" s="13">
        <f t="shared" si="2028"/>
        <v>2.0376144807295908E-3</v>
      </c>
      <c r="X1697" s="13">
        <f t="shared" si="2029"/>
        <v>5.0971629584759494E-3</v>
      </c>
      <c r="Y1697" s="13">
        <f t="shared" si="2030"/>
        <v>6.3753645429425109E-3</v>
      </c>
      <c r="Z1697" s="13">
        <f t="shared" si="2031"/>
        <v>0.11039701764257316</v>
      </c>
      <c r="AA1697" s="13">
        <f t="shared" si="2032"/>
        <v>7.2982499602296858E-2</v>
      </c>
      <c r="AB1697" s="13">
        <f t="shared" si="2033"/>
        <v>2.4124045023772391E-2</v>
      </c>
      <c r="AC1697" s="13">
        <f t="shared" si="2034"/>
        <v>5.4946265184730272E-4</v>
      </c>
      <c r="AD1697" s="13">
        <f t="shared" si="2035"/>
        <v>3.3676226315948389E-4</v>
      </c>
      <c r="AE1697" s="13">
        <f t="shared" si="2036"/>
        <v>8.4242242574484813E-4</v>
      </c>
      <c r="AF1697" s="13">
        <f t="shared" si="2037"/>
        <v>1.0536743884835848E-3</v>
      </c>
      <c r="AG1697" s="13">
        <f t="shared" si="2038"/>
        <v>8.786009512702762E-4</v>
      </c>
      <c r="AH1697" s="13">
        <f t="shared" si="2039"/>
        <v>6.9040487586794916E-2</v>
      </c>
      <c r="AI1697" s="13">
        <f t="shared" si="2040"/>
        <v>4.5642060496229514E-2</v>
      </c>
      <c r="AJ1697" s="13">
        <f t="shared" si="2041"/>
        <v>1.5086782836828624E-2</v>
      </c>
      <c r="AK1697" s="13">
        <f t="shared" si="2042"/>
        <v>3.3245799143888301E-3</v>
      </c>
      <c r="AL1697" s="13">
        <f t="shared" si="2043"/>
        <v>3.6346789986271617E-5</v>
      </c>
      <c r="AM1697" s="13">
        <f t="shared" si="2044"/>
        <v>4.4526115400471738E-5</v>
      </c>
      <c r="AN1697" s="13">
        <f t="shared" si="2045"/>
        <v>1.1138361463884256E-4</v>
      </c>
      <c r="AO1697" s="13">
        <f t="shared" si="2046"/>
        <v>1.3931497839448563E-4</v>
      </c>
      <c r="AP1697" s="13">
        <f t="shared" si="2047"/>
        <v>1.161670757887079E-4</v>
      </c>
      <c r="AQ1697" s="13">
        <f t="shared" si="2048"/>
        <v>7.2648987493043065E-5</v>
      </c>
      <c r="AR1697" s="13">
        <f t="shared" si="2049"/>
        <v>3.454143257133941E-2</v>
      </c>
      <c r="AS1697" s="13">
        <f t="shared" si="2050"/>
        <v>2.2835037963275399E-2</v>
      </c>
      <c r="AT1697" s="13">
        <f t="shared" si="2051"/>
        <v>7.5480216072000752E-3</v>
      </c>
      <c r="AU1697" s="13">
        <f t="shared" si="2052"/>
        <v>1.6633102829194861E-3</v>
      </c>
      <c r="AV1697" s="13">
        <f t="shared" si="2053"/>
        <v>2.7489995801945966E-4</v>
      </c>
      <c r="AW1697" s="13">
        <f t="shared" si="2054"/>
        <v>1.6696731113679505E-6</v>
      </c>
      <c r="AX1697" s="13">
        <f t="shared" si="2055"/>
        <v>4.9059706939244564E-6</v>
      </c>
      <c r="AY1697" s="13">
        <f t="shared" si="2056"/>
        <v>1.2272455036482866E-5</v>
      </c>
      <c r="AZ1697" s="13">
        <f t="shared" si="2057"/>
        <v>1.5349984948851481E-5</v>
      </c>
      <c r="BA1697" s="13">
        <f t="shared" si="2058"/>
        <v>1.2799505734835882E-5</v>
      </c>
      <c r="BB1697" s="13">
        <f t="shared" si="2059"/>
        <v>8.004601353128094E-6</v>
      </c>
      <c r="BC1697" s="13">
        <f t="shared" si="2060"/>
        <v>4.004757317971337E-6</v>
      </c>
      <c r="BD1697" s="13">
        <f t="shared" si="2061"/>
        <v>1.4401097647961728E-2</v>
      </c>
      <c r="BE1697" s="13">
        <f t="shared" si="2062"/>
        <v>9.520439281864166E-3</v>
      </c>
      <c r="BF1697" s="13">
        <f t="shared" si="2063"/>
        <v>3.1469394325123168E-3</v>
      </c>
      <c r="BG1697" s="13">
        <f t="shared" si="2064"/>
        <v>6.9347134788664395E-4</v>
      </c>
      <c r="BH1697" s="13">
        <f t="shared" si="2065"/>
        <v>1.1461195567620043E-4</v>
      </c>
      <c r="BI1697" s="13">
        <f t="shared" si="2066"/>
        <v>1.5153791629840265E-5</v>
      </c>
      <c r="BJ1697" s="14">
        <f t="shared" si="2067"/>
        <v>7.7513991727824666E-2</v>
      </c>
      <c r="BK1697" s="14">
        <f t="shared" si="2068"/>
        <v>0.14713699887880588</v>
      </c>
      <c r="BL1697" s="14">
        <f t="shared" si="2069"/>
        <v>0.6507264558601582</v>
      </c>
      <c r="BM1697" s="14">
        <f t="shared" si="2070"/>
        <v>0.59800546366695717</v>
      </c>
      <c r="BN1697" s="14">
        <f t="shared" si="2071"/>
        <v>0.38775839766047948</v>
      </c>
    </row>
    <row r="1698" spans="1:66" x14ac:dyDescent="0.25">
      <c r="A1698" t="s">
        <v>145</v>
      </c>
      <c r="B1698" t="s">
        <v>375</v>
      </c>
      <c r="C1698" t="s">
        <v>357</v>
      </c>
      <c r="D1698" s="7" t="s">
        <v>557</v>
      </c>
      <c r="E1698" s="10">
        <f>VLOOKUP(A1698,home!$A$2:$E$405,3,FALSE)</f>
        <v>1.4406000000000001</v>
      </c>
      <c r="F1698" s="10">
        <f>VLOOKUP(B1698,home!$B$2:$E$405,3,FALSE)</f>
        <v>0.82640000000000002</v>
      </c>
      <c r="G1698" s="10">
        <f>VLOOKUP(C1698,away!$B$2:$E$405,4,FALSE)</f>
        <v>0.66259999999999997</v>
      </c>
      <c r="H1698" s="10">
        <f>VLOOKUP(A1698,away!$A$2:$E$405,3,FALSE)</f>
        <v>1.2678</v>
      </c>
      <c r="I1698" s="10">
        <f>VLOOKUP(C1698,away!$B$2:$E$405,3,FALSE)</f>
        <v>0.96799999999999997</v>
      </c>
      <c r="J1698" s="10">
        <f>VLOOKUP(B1698,home!$B$2:$E$405,4,FALSE)</f>
        <v>0.45069999999999999</v>
      </c>
      <c r="K1698" s="12">
        <f t="shared" si="2016"/>
        <v>0.78883314518400005</v>
      </c>
      <c r="L1698" s="12">
        <f t="shared" si="2017"/>
        <v>0.55311274127999999</v>
      </c>
      <c r="M1698" s="13">
        <f t="shared" si="2018"/>
        <v>0.26133664205271145</v>
      </c>
      <c r="N1698" s="13">
        <f t="shared" si="2019"/>
        <v>0.20615100530226554</v>
      </c>
      <c r="O1698" s="13">
        <f t="shared" si="2020"/>
        <v>0.14454862648268532</v>
      </c>
      <c r="P1698" s="13">
        <f t="shared" si="2021"/>
        <v>0.1140247476603639</v>
      </c>
      <c r="Q1698" s="13">
        <f t="shared" si="2022"/>
        <v>8.13093729477148E-2</v>
      </c>
      <c r="R1698" s="13">
        <f t="shared" si="2023"/>
        <v>3.9975843521048438E-2</v>
      </c>
      <c r="S1698" s="13">
        <f t="shared" si="2024"/>
        <v>1.2437638840927672E-2</v>
      </c>
      <c r="T1698" s="13">
        <f t="shared" si="2025"/>
        <v>4.4973250162868399E-2</v>
      </c>
      <c r="U1698" s="13">
        <f t="shared" si="2026"/>
        <v>3.1534270376092063E-2</v>
      </c>
      <c r="V1698" s="13">
        <f t="shared" si="2027"/>
        <v>6.0296797400558651E-4</v>
      </c>
      <c r="W1698" s="13">
        <f t="shared" si="2028"/>
        <v>2.137984279842824E-2</v>
      </c>
      <c r="X1698" s="13">
        <f t="shared" si="2029"/>
        <v>1.1825463458374109E-2</v>
      </c>
      <c r="Y1698" s="13">
        <f t="shared" si="2030"/>
        <v>3.2704072551838857E-3</v>
      </c>
      <c r="Z1698" s="13">
        <f t="shared" si="2031"/>
        <v>7.3703827983024762E-3</v>
      </c>
      <c r="AA1698" s="13">
        <f t="shared" si="2032"/>
        <v>5.814002243994993E-3</v>
      </c>
      <c r="AB1698" s="13">
        <f t="shared" si="2033"/>
        <v>2.2931388381187022E-3</v>
      </c>
      <c r="AC1698" s="13">
        <f t="shared" si="2034"/>
        <v>1.6442697851139918E-5</v>
      </c>
      <c r="AD1698" s="13">
        <f t="shared" si="2035"/>
        <v>4.2162821595559102E-3</v>
      </c>
      <c r="AE1698" s="13">
        <f t="shared" si="2036"/>
        <v>2.3320793832819274E-3</v>
      </c>
      <c r="AF1698" s="13">
        <f t="shared" si="2037"/>
        <v>6.4495141028481919E-4</v>
      </c>
      <c r="AG1698" s="13">
        <f t="shared" si="2038"/>
        <v>1.189102808450128E-4</v>
      </c>
      <c r="AH1698" s="13">
        <f t="shared" si="2039"/>
        <v>1.0191631584630097E-3</v>
      </c>
      <c r="AI1698" s="13">
        <f t="shared" si="2040"/>
        <v>8.0394967974603516E-4</v>
      </c>
      <c r="AJ1698" s="13">
        <f t="shared" si="2041"/>
        <v>3.1709107722186722E-4</v>
      </c>
      <c r="AK1698" s="13">
        <f t="shared" si="2042"/>
        <v>8.3377317251569401E-5</v>
      </c>
      <c r="AL1698" s="13">
        <f t="shared" si="2043"/>
        <v>2.8696694938839497E-7</v>
      </c>
      <c r="AM1698" s="13">
        <f t="shared" si="2044"/>
        <v>6.6518862338113549E-4</v>
      </c>
      <c r="AN1698" s="13">
        <f t="shared" si="2045"/>
        <v>3.6792430294660931E-4</v>
      </c>
      <c r="AO1698" s="13">
        <f t="shared" si="2046"/>
        <v>1.0175180989316612E-4</v>
      </c>
      <c r="AP1698" s="13">
        <f t="shared" si="2047"/>
        <v>1.8760074166736846E-5</v>
      </c>
      <c r="AQ1698" s="13">
        <f t="shared" si="2048"/>
        <v>2.5941090122449809E-6</v>
      </c>
      <c r="AR1698" s="13">
        <f t="shared" si="2049"/>
        <v>1.1274242567781168E-4</v>
      </c>
      <c r="AS1698" s="13">
        <f t="shared" si="2050"/>
        <v>8.893496224310155E-5</v>
      </c>
      <c r="AT1698" s="13">
        <f t="shared" si="2051"/>
        <v>3.5077422991523044E-5</v>
      </c>
      <c r="AU1698" s="13">
        <f t="shared" si="2052"/>
        <v>9.2234113011175604E-6</v>
      </c>
      <c r="AV1698" s="13">
        <f t="shared" si="2053"/>
        <v>1.8189331364965536E-6</v>
      </c>
      <c r="AW1698" s="13">
        <f t="shared" si="2054"/>
        <v>3.4779889151850136E-9</v>
      </c>
      <c r="AX1698" s="13">
        <f t="shared" si="2055"/>
        <v>8.7453805653726042E-5</v>
      </c>
      <c r="AY1698" s="13">
        <f t="shared" si="2056"/>
        <v>4.8371814180500764E-5</v>
      </c>
      <c r="AZ1698" s="13">
        <f t="shared" si="2057"/>
        <v>1.3377533371031775E-5</v>
      </c>
      <c r="BA1698" s="13">
        <f t="shared" si="2058"/>
        <v>2.4664280514720218E-6</v>
      </c>
      <c r="BB1698" s="13">
        <f t="shared" si="2059"/>
        <v>3.4105319517989455E-7</v>
      </c>
      <c r="BC1698" s="13">
        <f t="shared" si="2060"/>
        <v>3.7728173541650886E-8</v>
      </c>
      <c r="BD1698" s="13">
        <f t="shared" si="2061"/>
        <v>1.039321202086851E-5</v>
      </c>
      <c r="BE1698" s="13">
        <f t="shared" si="2062"/>
        <v>8.1985101269858634E-6</v>
      </c>
      <c r="BF1698" s="13">
        <f t="shared" si="2063"/>
        <v>3.2336282646465672E-6</v>
      </c>
      <c r="BG1698" s="13">
        <f t="shared" si="2064"/>
        <v>8.5026438478567739E-7</v>
      </c>
      <c r="BH1698" s="13">
        <f t="shared" si="2065"/>
        <v>1.6767918222210615E-7</v>
      </c>
      <c r="BI1698" s="13">
        <f t="shared" si="2066"/>
        <v>2.6454179338829022E-8</v>
      </c>
      <c r="BJ1698" s="14">
        <f t="shared" si="2067"/>
        <v>0.37752983244082799</v>
      </c>
      <c r="BK1698" s="14">
        <f t="shared" si="2068"/>
        <v>0.38846709800698964</v>
      </c>
      <c r="BL1698" s="14">
        <f t="shared" si="2069"/>
        <v>0.22666012959813095</v>
      </c>
      <c r="BM1698" s="14">
        <f t="shared" si="2070"/>
        <v>0.15263283654127</v>
      </c>
      <c r="BN1698" s="14">
        <f t="shared" si="2071"/>
        <v>0.84734623796678943</v>
      </c>
    </row>
    <row r="1699" spans="1:66" x14ac:dyDescent="0.25">
      <c r="A1699" t="s">
        <v>21</v>
      </c>
      <c r="B1699" t="s">
        <v>22</v>
      </c>
      <c r="C1699" t="s">
        <v>270</v>
      </c>
      <c r="D1699" s="7" t="s">
        <v>557</v>
      </c>
      <c r="E1699" s="10">
        <f>VLOOKUP(A1699,home!$A$2:$E$405,3,FALSE)</f>
        <v>1.3974</v>
      </c>
      <c r="F1699" s="10">
        <f>VLOOKUP(B1699,home!$B$2:$E$405,3,FALSE)</f>
        <v>1.2806</v>
      </c>
      <c r="G1699" s="10">
        <f>VLOOKUP(C1699,away!$B$2:$E$405,4,FALSE)</f>
        <v>1.0923</v>
      </c>
      <c r="H1699" s="10">
        <f>VLOOKUP(A1699,away!$A$2:$E$405,3,FALSE)</f>
        <v>1.3632</v>
      </c>
      <c r="I1699" s="10">
        <f>VLOOKUP(C1699,away!$B$2:$E$405,3,FALSE)</f>
        <v>1.081</v>
      </c>
      <c r="J1699" s="10">
        <f>VLOOKUP(B1699,home!$B$2:$E$405,4,FALSE)</f>
        <v>1.3512999999999999</v>
      </c>
      <c r="K1699" s="12">
        <f t="shared" si="2016"/>
        <v>1.9546822536120001</v>
      </c>
      <c r="L1699" s="12">
        <f t="shared" si="2017"/>
        <v>1.9913016249599997</v>
      </c>
      <c r="M1699" s="13">
        <f t="shared" si="2018"/>
        <v>1.9332186485632015E-2</v>
      </c>
      <c r="N1699" s="13">
        <f t="shared" si="2019"/>
        <v>3.7788281846982637E-2</v>
      </c>
      <c r="O1699" s="13">
        <f t="shared" si="2020"/>
        <v>3.8496214362868771E-2</v>
      </c>
      <c r="P1699" s="13">
        <f t="shared" si="2021"/>
        <v>7.5247867046342981E-2</v>
      </c>
      <c r="Q1699" s="13">
        <f t="shared" si="2022"/>
        <v>3.6932041960392729E-2</v>
      </c>
      <c r="R1699" s="13">
        <f t="shared" si="2023"/>
        <v>3.8328787107794547E-2</v>
      </c>
      <c r="S1699" s="13">
        <f t="shared" si="2024"/>
        <v>7.3222983587919288E-2</v>
      </c>
      <c r="T1699" s="13">
        <f t="shared" si="2025"/>
        <v>7.354283516882093E-2</v>
      </c>
      <c r="U1699" s="13">
        <f t="shared" si="2026"/>
        <v>7.4920599962078421E-2</v>
      </c>
      <c r="V1699" s="13">
        <f t="shared" si="2027"/>
        <v>3.1667817225464488E-2</v>
      </c>
      <c r="W1699" s="13">
        <f t="shared" si="2028"/>
        <v>2.4063469003211133E-2</v>
      </c>
      <c r="X1699" s="13">
        <f t="shared" si="2029"/>
        <v>4.7917624928268912E-2</v>
      </c>
      <c r="Y1699" s="13">
        <f t="shared" si="2030"/>
        <v>4.7709222191942853E-2</v>
      </c>
      <c r="Z1699" s="13">
        <f t="shared" si="2031"/>
        <v>2.5441392016832386E-2</v>
      </c>
      <c r="AA1699" s="13">
        <f t="shared" si="2032"/>
        <v>4.9729837482488277E-2</v>
      </c>
      <c r="AB1699" s="13">
        <f t="shared" si="2033"/>
        <v>4.8603015401014353E-2</v>
      </c>
      <c r="AC1699" s="13">
        <f t="shared" si="2034"/>
        <v>7.7039129213367814E-3</v>
      </c>
      <c r="AD1699" s="13">
        <f t="shared" si="2035"/>
        <v>1.1759108955229821E-2</v>
      </c>
      <c r="AE1699" s="13">
        <f t="shared" si="2036"/>
        <v>2.3415932770630823E-2</v>
      </c>
      <c r="AF1699" s="13">
        <f t="shared" si="2037"/>
        <v>2.3314092488055643E-2</v>
      </c>
      <c r="AG1699" s="13">
        <f t="shared" si="2038"/>
        <v>1.5475130085310972E-2</v>
      </c>
      <c r="AH1699" s="13">
        <f t="shared" si="2039"/>
        <v>1.2665371316090676E-2</v>
      </c>
      <c r="AI1699" s="13">
        <f t="shared" si="2040"/>
        <v>2.4756776546968909E-2</v>
      </c>
      <c r="AJ1699" s="13">
        <f t="shared" si="2041"/>
        <v>2.4195815886498946E-2</v>
      </c>
      <c r="AK1699" s="13">
        <f t="shared" si="2042"/>
        <v>1.576504397500093E-2</v>
      </c>
      <c r="AL1699" s="13">
        <f t="shared" si="2043"/>
        <v>1.1994567001972548E-3</v>
      </c>
      <c r="AM1699" s="13">
        <f t="shared" si="2044"/>
        <v>4.5970643186155329E-3</v>
      </c>
      <c r="AN1699" s="13">
        <f t="shared" si="2045"/>
        <v>9.1541416477047433E-3</v>
      </c>
      <c r="AO1699" s="13">
        <f t="shared" si="2046"/>
        <v>9.1143285690942349E-3</v>
      </c>
      <c r="AP1699" s="13">
        <f t="shared" si="2047"/>
        <v>6.049792430018899E-3</v>
      </c>
      <c r="AQ1699" s="13">
        <f t="shared" si="2048"/>
        <v>3.0117403741418353E-3</v>
      </c>
      <c r="AR1699" s="13">
        <f t="shared" si="2049"/>
        <v>5.0441148964906262E-3</v>
      </c>
      <c r="AS1699" s="13">
        <f t="shared" si="2050"/>
        <v>9.8596418733501584E-3</v>
      </c>
      <c r="AT1699" s="13">
        <f t="shared" si="2051"/>
        <v>9.6362334984036648E-3</v>
      </c>
      <c r="AU1699" s="13">
        <f t="shared" si="2052"/>
        <v>6.2785915369970398E-3</v>
      </c>
      <c r="AV1699" s="13">
        <f t="shared" si="2053"/>
        <v>3.0681628637616539E-3</v>
      </c>
      <c r="AW1699" s="13">
        <f t="shared" si="2054"/>
        <v>1.2968665605553185E-4</v>
      </c>
      <c r="AX1699" s="13">
        <f t="shared" si="2055"/>
        <v>1.4976333403851204E-3</v>
      </c>
      <c r="AY1699" s="13">
        <f t="shared" si="2056"/>
        <v>2.9822397043031625E-3</v>
      </c>
      <c r="AZ1699" s="13">
        <f t="shared" si="2057"/>
        <v>2.9692693845995593E-3</v>
      </c>
      <c r="BA1699" s="13">
        <f t="shared" si="2058"/>
        <v>1.9709036501656934E-3</v>
      </c>
      <c r="BB1699" s="13">
        <f t="shared" si="2059"/>
        <v>9.8116591030363519E-4</v>
      </c>
      <c r="BC1699" s="13">
        <f t="shared" si="2060"/>
        <v>3.9075945430859716E-4</v>
      </c>
      <c r="BD1699" s="13">
        <f t="shared" si="2061"/>
        <v>1.6740590316444513E-3</v>
      </c>
      <c r="BE1699" s="13">
        <f t="shared" si="2062"/>
        <v>3.2722534806542986E-3</v>
      </c>
      <c r="BF1699" s="13">
        <f t="shared" si="2063"/>
        <v>3.1981079039775282E-3</v>
      </c>
      <c r="BG1699" s="13">
        <f t="shared" si="2064"/>
        <v>2.0837615883470481E-3</v>
      </c>
      <c r="BH1699" s="13">
        <f t="shared" si="2065"/>
        <v>1.0182729493750829E-3</v>
      </c>
      <c r="BI1699" s="13">
        <f t="shared" si="2066"/>
        <v>3.9808001269532476E-4</v>
      </c>
      <c r="BJ1699" s="14">
        <f t="shared" si="2067"/>
        <v>0.38463677818248737</v>
      </c>
      <c r="BK1699" s="14">
        <f t="shared" si="2068"/>
        <v>0.21135646367119598</v>
      </c>
      <c r="BL1699" s="14">
        <f t="shared" si="2069"/>
        <v>0.37299274167650071</v>
      </c>
      <c r="BM1699" s="14">
        <f t="shared" si="2070"/>
        <v>0.74544944368875521</v>
      </c>
      <c r="BN1699" s="14">
        <f t="shared" si="2071"/>
        <v>0.2461253788100137</v>
      </c>
    </row>
    <row r="1700" spans="1:66" x14ac:dyDescent="0.25">
      <c r="A1700" t="s">
        <v>21</v>
      </c>
      <c r="B1700" t="s">
        <v>268</v>
      </c>
      <c r="C1700" t="s">
        <v>264</v>
      </c>
      <c r="D1700" s="7" t="s">
        <v>557</v>
      </c>
      <c r="E1700" s="10">
        <f>VLOOKUP(A1700,home!$A$2:$E$405,3,FALSE)</f>
        <v>1.3974</v>
      </c>
      <c r="F1700" s="10">
        <f>VLOOKUP(B1700,home!$B$2:$E$405,3,FALSE)</f>
        <v>0.94159999999999999</v>
      </c>
      <c r="G1700" s="10">
        <f>VLOOKUP(C1700,away!$B$2:$E$405,4,FALSE)</f>
        <v>1.2428999999999999</v>
      </c>
      <c r="H1700" s="10">
        <f>VLOOKUP(A1700,away!$A$2:$E$405,3,FALSE)</f>
        <v>1.3632</v>
      </c>
      <c r="I1700" s="10">
        <f>VLOOKUP(C1700,away!$B$2:$E$405,3,FALSE)</f>
        <v>0.69499999999999995</v>
      </c>
      <c r="J1700" s="10">
        <f>VLOOKUP(B1700,home!$B$2:$E$405,4,FALSE)</f>
        <v>1.1583000000000001</v>
      </c>
      <c r="K1700" s="12">
        <f t="shared" si="2016"/>
        <v>1.6353976779359998</v>
      </c>
      <c r="L1700" s="12">
        <f t="shared" si="2017"/>
        <v>1.0974012192</v>
      </c>
      <c r="M1700" s="13">
        <f t="shared" si="2018"/>
        <v>6.503700280515308E-2</v>
      </c>
      <c r="N1700" s="13">
        <f t="shared" si="2019"/>
        <v>0.10636136336746448</v>
      </c>
      <c r="O1700" s="13">
        <f t="shared" si="2020"/>
        <v>7.1371686171488799E-2</v>
      </c>
      <c r="P1700" s="13">
        <f t="shared" si="2021"/>
        <v>0.1167210898352297</v>
      </c>
      <c r="Q1700" s="13">
        <f t="shared" si="2022"/>
        <v>8.6971563336629268E-2</v>
      </c>
      <c r="R1700" s="13">
        <f t="shared" si="2023"/>
        <v>3.916168771047579E-2</v>
      </c>
      <c r="S1700" s="13">
        <f t="shared" si="2024"/>
        <v>5.2369467475076772E-2</v>
      </c>
      <c r="T1700" s="13">
        <f t="shared" si="2025"/>
        <v>9.5442699641346967E-2</v>
      </c>
      <c r="U1700" s="13">
        <f t="shared" si="2026"/>
        <v>6.4044933145766897E-2</v>
      </c>
      <c r="V1700" s="13">
        <f t="shared" si="2027"/>
        <v>1.0442980413088184E-2</v>
      </c>
      <c r="W1700" s="13">
        <f t="shared" si="2028"/>
        <v>4.7411030909062388E-2</v>
      </c>
      <c r="X1700" s="13">
        <f t="shared" si="2029"/>
        <v>5.2028923123133945E-2</v>
      </c>
      <c r="Y1700" s="13">
        <f t="shared" si="2030"/>
        <v>2.8548301834495127E-2</v>
      </c>
      <c r="Z1700" s="13">
        <f t="shared" si="2031"/>
        <v>1.4325361279801932E-2</v>
      </c>
      <c r="AA1700" s="13">
        <f t="shared" si="2032"/>
        <v>2.3427662572582365E-2</v>
      </c>
      <c r="AB1700" s="13">
        <f t="shared" si="2033"/>
        <v>1.9156772485334667E-2</v>
      </c>
      <c r="AC1700" s="13">
        <f t="shared" si="2034"/>
        <v>1.1713678390471507E-3</v>
      </c>
      <c r="AD1700" s="13">
        <f t="shared" si="2035"/>
        <v>1.9383972464308136E-2</v>
      </c>
      <c r="AE1700" s="13">
        <f t="shared" si="2036"/>
        <v>2.1271995015270977E-2</v>
      </c>
      <c r="AF1700" s="13">
        <f t="shared" si="2037"/>
        <v>1.1671956632287345E-2</v>
      </c>
      <c r="AG1700" s="13">
        <f t="shared" si="2038"/>
        <v>4.2696064795738863E-3</v>
      </c>
      <c r="AH1700" s="13">
        <f t="shared" si="2039"/>
        <v>3.9301672334837784E-3</v>
      </c>
      <c r="AI1700" s="13">
        <f t="shared" si="2040"/>
        <v>6.4273863675395242E-3</v>
      </c>
      <c r="AJ1700" s="13">
        <f t="shared" si="2041"/>
        <v>5.2556663703358193E-3</v>
      </c>
      <c r="AK1700" s="13">
        <f t="shared" si="2042"/>
        <v>2.8650348593511734E-3</v>
      </c>
      <c r="AL1700" s="13">
        <f t="shared" si="2043"/>
        <v>8.408956432456535E-5</v>
      </c>
      <c r="AM1700" s="13">
        <f t="shared" si="2044"/>
        <v>6.3401007114609774E-3</v>
      </c>
      <c r="AN1700" s="13">
        <f t="shared" si="2045"/>
        <v>6.9576342506080637E-3</v>
      </c>
      <c r="AO1700" s="13">
        <f t="shared" si="2046"/>
        <v>3.8176581546824832E-3</v>
      </c>
      <c r="AP1700" s="13">
        <f t="shared" si="2047"/>
        <v>1.3965009044791265E-3</v>
      </c>
      <c r="AQ1700" s="13">
        <f t="shared" si="2048"/>
        <v>3.8313044879732404E-4</v>
      </c>
      <c r="AR1700" s="13">
        <f t="shared" si="2049"/>
        <v>8.6259406273699816E-4</v>
      </c>
      <c r="AS1700" s="13">
        <f t="shared" si="2050"/>
        <v>1.410684327201467E-3</v>
      </c>
      <c r="AT1700" s="13">
        <f t="shared" si="2051"/>
        <v>1.1535149365029939E-3</v>
      </c>
      <c r="AU1700" s="13">
        <f t="shared" si="2052"/>
        <v>6.2881854954049585E-4</v>
      </c>
      <c r="AV1700" s="13">
        <f t="shared" si="2053"/>
        <v>2.5709209894040258E-4</v>
      </c>
      <c r="AW1700" s="13">
        <f t="shared" si="2054"/>
        <v>4.1920689455381357E-6</v>
      </c>
      <c r="AX1700" s="13">
        <f t="shared" si="2055"/>
        <v>1.728097663567278E-3</v>
      </c>
      <c r="AY1700" s="13">
        <f t="shared" si="2056"/>
        <v>1.896416482895402E-3</v>
      </c>
      <c r="AZ1700" s="13">
        <f t="shared" si="2057"/>
        <v>1.040564880220195E-3</v>
      </c>
      <c r="BA1700" s="13">
        <f t="shared" si="2058"/>
        <v>3.806390560701147E-4</v>
      </c>
      <c r="BB1700" s="13">
        <f t="shared" si="2059"/>
        <v>1.0442844105162026E-4</v>
      </c>
      <c r="BC1700" s="13">
        <f t="shared" si="2060"/>
        <v>2.2919979705840686E-5</v>
      </c>
      <c r="BD1700" s="13">
        <f t="shared" si="2061"/>
        <v>1.5776862935371042E-4</v>
      </c>
      <c r="BE1700" s="13">
        <f t="shared" si="2062"/>
        <v>2.5801445009620346E-4</v>
      </c>
      <c r="BF1700" s="13">
        <f t="shared" si="2063"/>
        <v>2.1097811628063257E-4</v>
      </c>
      <c r="BG1700" s="13">
        <f t="shared" si="2064"/>
        <v>1.150110404868859E-4</v>
      </c>
      <c r="BH1700" s="13">
        <f t="shared" si="2065"/>
        <v>4.7022197137314121E-5</v>
      </c>
      <c r="BI1700" s="13">
        <f t="shared" si="2066"/>
        <v>1.5379998401962466E-5</v>
      </c>
      <c r="BJ1700" s="14">
        <f t="shared" si="2067"/>
        <v>0.49742950377711104</v>
      </c>
      <c r="BK1700" s="14">
        <f t="shared" si="2068"/>
        <v>0.24772241441481485</v>
      </c>
      <c r="BL1700" s="14">
        <f t="shared" si="2069"/>
        <v>0.24075787532303783</v>
      </c>
      <c r="BM1700" s="14">
        <f t="shared" si="2070"/>
        <v>0.51271853715437476</v>
      </c>
      <c r="BN1700" s="14">
        <f t="shared" si="2071"/>
        <v>0.48562439322644113</v>
      </c>
    </row>
    <row r="1701" spans="1:66" x14ac:dyDescent="0.25">
      <c r="A1701" t="s">
        <v>154</v>
      </c>
      <c r="B1701" t="s">
        <v>161</v>
      </c>
      <c r="C1701" t="s">
        <v>155</v>
      </c>
      <c r="D1701" s="7" t="s">
        <v>557</v>
      </c>
      <c r="E1701" s="10">
        <f>VLOOKUP(A1701,home!$A$2:$E$405,3,FALSE)</f>
        <v>1.3447</v>
      </c>
      <c r="F1701" s="10">
        <f>VLOOKUP(B1701,home!$B$2:$E$405,3,FALSE)</f>
        <v>0.58709999999999996</v>
      </c>
      <c r="G1701" s="10">
        <f>VLOOKUP(C1701,away!$B$2:$E$405,4,FALSE)</f>
        <v>0.93940000000000001</v>
      </c>
      <c r="H1701" s="10">
        <f>VLOOKUP(A1701,away!$A$2:$E$405,3,FALSE)</f>
        <v>1.05</v>
      </c>
      <c r="I1701" s="10">
        <f>VLOOKUP(C1701,away!$B$2:$E$405,3,FALSE)</f>
        <v>1.3533999999999999</v>
      </c>
      <c r="J1701" s="10">
        <f>VLOOKUP(B1701,home!$B$2:$E$405,4,FALSE)</f>
        <v>0.60150000000000003</v>
      </c>
      <c r="K1701" s="12">
        <f t="shared" si="2016"/>
        <v>0.74163128377799992</v>
      </c>
      <c r="L1701" s="12">
        <f t="shared" si="2017"/>
        <v>0.8547736050000001</v>
      </c>
      <c r="M1701" s="13">
        <f t="shared" si="2018"/>
        <v>0.20262366473569823</v>
      </c>
      <c r="N1701" s="13">
        <f t="shared" si="2019"/>
        <v>0.15027204860173896</v>
      </c>
      <c r="O1701" s="13">
        <f t="shared" si="2020"/>
        <v>0.17319736036444416</v>
      </c>
      <c r="P1701" s="13">
        <f t="shared" si="2021"/>
        <v>0.12844858071404361</v>
      </c>
      <c r="Q1701" s="13">
        <f t="shared" si="2022"/>
        <v>5.5723226160228824E-2</v>
      </c>
      <c r="R1701" s="13">
        <f t="shared" si="2023"/>
        <v>7.4022266047600038E-2</v>
      </c>
      <c r="S1701" s="13">
        <f t="shared" si="2024"/>
        <v>2.0356750911811654E-2</v>
      </c>
      <c r="T1701" s="13">
        <f t="shared" si="2025"/>
        <v>4.7630742907209103E-2</v>
      </c>
      <c r="U1701" s="13">
        <f t="shared" si="2026"/>
        <v>5.4897228197038274E-2</v>
      </c>
      <c r="V1701" s="13">
        <f t="shared" si="2027"/>
        <v>1.4338545445168856E-3</v>
      </c>
      <c r="W1701" s="13">
        <f t="shared" si="2028"/>
        <v>1.3775362584487446E-2</v>
      </c>
      <c r="X1701" s="13">
        <f t="shared" si="2029"/>
        <v>1.1774816336524451E-2</v>
      </c>
      <c r="Y1701" s="13">
        <f t="shared" si="2030"/>
        <v>5.0324011040919492E-3</v>
      </c>
      <c r="Z1701" s="13">
        <f t="shared" si="2031"/>
        <v>2.1090759733258732E-2</v>
      </c>
      <c r="AA1701" s="13">
        <f t="shared" si="2032"/>
        <v>1.5641567216830021E-2</v>
      </c>
      <c r="AB1701" s="13">
        <f t="shared" si="2033"/>
        <v>5.8001377876587623E-3</v>
      </c>
      <c r="AC1701" s="13">
        <f t="shared" si="2034"/>
        <v>5.6809930565679097E-5</v>
      </c>
      <c r="AD1701" s="13">
        <f t="shared" si="2035"/>
        <v>2.5540599595102118E-3</v>
      </c>
      <c r="AE1701" s="13">
        <f t="shared" si="2036"/>
        <v>2.183143038976698E-3</v>
      </c>
      <c r="AF1701" s="13">
        <f t="shared" si="2037"/>
        <v>9.3304652282838387E-4</v>
      </c>
      <c r="AG1701" s="13">
        <f t="shared" si="2038"/>
        <v>2.6584784665024421E-4</v>
      </c>
      <c r="AH1701" s="13">
        <f t="shared" si="2039"/>
        <v>4.5069561823466008E-3</v>
      </c>
      <c r="AI1701" s="13">
        <f t="shared" si="2040"/>
        <v>3.3424996994449031E-3</v>
      </c>
      <c r="AJ1701" s="13">
        <f t="shared" si="2041"/>
        <v>1.2394511715634511E-3</v>
      </c>
      <c r="AK1701" s="13">
        <f t="shared" si="2042"/>
        <v>3.0640525451558281E-4</v>
      </c>
      <c r="AL1701" s="13">
        <f t="shared" si="2043"/>
        <v>1.4405336042348737E-6</v>
      </c>
      <c r="AM1701" s="13">
        <f t="shared" si="2044"/>
        <v>3.7883415332350909E-4</v>
      </c>
      <c r="AN1701" s="13">
        <f t="shared" si="2045"/>
        <v>3.2381743493345867E-4</v>
      </c>
      <c r="AO1701" s="13">
        <f t="shared" si="2046"/>
        <v>1.3839529810996269E-4</v>
      </c>
      <c r="AP1701" s="13">
        <f t="shared" si="2047"/>
        <v>3.9432215960167512E-5</v>
      </c>
      <c r="AQ1701" s="13">
        <f t="shared" si="2048"/>
        <v>8.4264043473527283E-6</v>
      </c>
      <c r="AR1701" s="13">
        <f t="shared" si="2049"/>
        <v>7.7048543671228873E-4</v>
      </c>
      <c r="AS1701" s="13">
        <f t="shared" si="2050"/>
        <v>5.7141610356118767E-4</v>
      </c>
      <c r="AT1701" s="13">
        <f t="shared" si="2051"/>
        <v>2.1189002922775304E-4</v>
      </c>
      <c r="AU1701" s="13">
        <f t="shared" si="2052"/>
        <v>5.2381424798645477E-5</v>
      </c>
      <c r="AV1701" s="13">
        <f t="shared" si="2053"/>
        <v>9.7119258298850492E-6</v>
      </c>
      <c r="AW1701" s="13">
        <f t="shared" si="2054"/>
        <v>2.5366470119784449E-8</v>
      </c>
      <c r="AX1701" s="13">
        <f t="shared" si="2055"/>
        <v>4.6825876578044275E-5</v>
      </c>
      <c r="AY1701" s="13">
        <f t="shared" si="2056"/>
        <v>4.0025523329899974E-5</v>
      </c>
      <c r="AZ1701" s="13">
        <f t="shared" si="2057"/>
        <v>1.7106380434355102E-5</v>
      </c>
      <c r="BA1701" s="13">
        <f t="shared" si="2058"/>
        <v>4.8740274907917266E-6</v>
      </c>
      <c r="BB1701" s="13">
        <f t="shared" si="2059"/>
        <v>1.0415475122932869E-6</v>
      </c>
      <c r="BC1701" s="13">
        <f t="shared" si="2060"/>
        <v>1.7805746437234306E-7</v>
      </c>
      <c r="BD1701" s="13">
        <f t="shared" si="2061"/>
        <v>1.0976510238976037E-4</v>
      </c>
      <c r="BE1701" s="13">
        <f t="shared" si="2062"/>
        <v>8.1405233799341592E-5</v>
      </c>
      <c r="BF1701" s="13">
        <f t="shared" si="2063"/>
        <v>3.0186334024426965E-5</v>
      </c>
      <c r="BG1701" s="13">
        <f t="shared" si="2064"/>
        <v>7.462376551695764E-6</v>
      </c>
      <c r="BH1701" s="13">
        <f t="shared" si="2065"/>
        <v>1.3835829755172429E-6</v>
      </c>
      <c r="BI1701" s="13">
        <f t="shared" si="2066"/>
        <v>2.0522168366924766E-7</v>
      </c>
      <c r="BJ1701" s="14">
        <f t="shared" si="2067"/>
        <v>0.29114365198173042</v>
      </c>
      <c r="BK1701" s="14">
        <f t="shared" si="2068"/>
        <v>0.35296112689357018</v>
      </c>
      <c r="BL1701" s="14">
        <f t="shared" si="2069"/>
        <v>0.33480016469299589</v>
      </c>
      <c r="BM1701" s="14">
        <f t="shared" si="2070"/>
        <v>0.21566855652094175</v>
      </c>
      <c r="BN1701" s="14">
        <f t="shared" si="2071"/>
        <v>0.78428714662375398</v>
      </c>
    </row>
    <row r="1702" spans="1:66" x14ac:dyDescent="0.25">
      <c r="A1702" t="s">
        <v>154</v>
      </c>
      <c r="B1702" t="s">
        <v>163</v>
      </c>
      <c r="C1702" t="s">
        <v>151</v>
      </c>
      <c r="D1702" s="7" t="s">
        <v>557</v>
      </c>
      <c r="E1702" s="10">
        <f>VLOOKUP(A1702,home!$A$2:$E$405,3,FALSE)</f>
        <v>1.3447</v>
      </c>
      <c r="F1702" s="10">
        <f>VLOOKUP(B1702,home!$B$2:$E$405,3,FALSE)</f>
        <v>1.4873000000000001</v>
      </c>
      <c r="G1702" s="10">
        <f>VLOOKUP(C1702,away!$B$2:$E$405,4,FALSE)</f>
        <v>1.2052</v>
      </c>
      <c r="H1702" s="10">
        <f>VLOOKUP(A1702,away!$A$2:$E$405,3,FALSE)</f>
        <v>1.05</v>
      </c>
      <c r="I1702" s="10">
        <f>VLOOKUP(C1702,away!$B$2:$E$405,3,FALSE)</f>
        <v>0.69499999999999995</v>
      </c>
      <c r="J1702" s="10">
        <f>VLOOKUP(B1702,home!$B$2:$E$405,4,FALSE)</f>
        <v>0.90229999999999999</v>
      </c>
      <c r="K1702" s="12">
        <f t="shared" si="2016"/>
        <v>2.4103666280120004</v>
      </c>
      <c r="L1702" s="12">
        <f t="shared" si="2017"/>
        <v>0.65845342500000004</v>
      </c>
      <c r="M1702" s="13">
        <f t="shared" si="2018"/>
        <v>4.6475961687502933E-2</v>
      </c>
      <c r="N1702" s="13">
        <f t="shared" si="2019"/>
        <v>0.11202410705632136</v>
      </c>
      <c r="O1702" s="13">
        <f t="shared" si="2020"/>
        <v>3.0602256153305089E-2</v>
      </c>
      <c r="P1702" s="13">
        <f t="shared" si="2021"/>
        <v>7.376265697380148E-2</v>
      </c>
      <c r="Q1702" s="13">
        <f t="shared" si="2022"/>
        <v>0.13500958459070037</v>
      </c>
      <c r="R1702" s="13">
        <f t="shared" si="2023"/>
        <v>1.0075080188435528E-2</v>
      </c>
      <c r="S1702" s="13">
        <f t="shared" si="2024"/>
        <v>2.9267439372307448E-2</v>
      </c>
      <c r="T1702" s="13">
        <f t="shared" si="2025"/>
        <v>8.889752338157389E-2</v>
      </c>
      <c r="U1702" s="13">
        <f t="shared" si="2026"/>
        <v>2.4284637060749854E-2</v>
      </c>
      <c r="V1702" s="13">
        <f t="shared" si="2027"/>
        <v>5.1611963894529558E-3</v>
      </c>
      <c r="W1702" s="13">
        <f t="shared" si="2028"/>
        <v>0.10847419905306246</v>
      </c>
      <c r="X1702" s="13">
        <f t="shared" si="2029"/>
        <v>7.1425207890620748E-2</v>
      </c>
      <c r="Y1702" s="13">
        <f t="shared" si="2030"/>
        <v>2.3515086383458124E-2</v>
      </c>
      <c r="Z1702" s="13">
        <f t="shared" si="2031"/>
        <v>2.2113236857416738E-3</v>
      </c>
      <c r="AA1702" s="13">
        <f t="shared" si="2032"/>
        <v>5.3301008158442263E-3</v>
      </c>
      <c r="AB1702" s="13">
        <f t="shared" si="2033"/>
        <v>6.423748565225232E-3</v>
      </c>
      <c r="AC1702" s="13">
        <f t="shared" si="2034"/>
        <v>5.1196299256999768E-4</v>
      </c>
      <c r="AD1702" s="13">
        <f t="shared" si="2035"/>
        <v>6.536564734945817E-2</v>
      </c>
      <c r="AE1702" s="13">
        <f t="shared" si="2036"/>
        <v>4.3040234374592909E-2</v>
      </c>
      <c r="AF1702" s="13">
        <f t="shared" si="2037"/>
        <v>1.4169994868376714E-2</v>
      </c>
      <c r="AG1702" s="13">
        <f t="shared" si="2038"/>
        <v>3.110093884438358E-3</v>
      </c>
      <c r="AH1702" s="13">
        <f t="shared" si="2039"/>
        <v>3.6401341366505712E-4</v>
      </c>
      <c r="AI1702" s="13">
        <f t="shared" si="2040"/>
        <v>8.7740578444698116E-4</v>
      </c>
      <c r="AJ1702" s="13">
        <f t="shared" si="2041"/>
        <v>1.0574348110278472E-3</v>
      </c>
      <c r="AK1702" s="13">
        <f t="shared" si="2042"/>
        <v>8.4960185993323309E-4</v>
      </c>
      <c r="AL1702" s="13">
        <f t="shared" si="2043"/>
        <v>3.250174863137995E-5</v>
      </c>
      <c r="AM1702" s="13">
        <f t="shared" si="2044"/>
        <v>3.1511034997907021E-2</v>
      </c>
      <c r="AN1702" s="13">
        <f t="shared" si="2045"/>
        <v>2.0748548919666748E-2</v>
      </c>
      <c r="AO1702" s="13">
        <f t="shared" si="2046"/>
        <v>6.8309765499673086E-3</v>
      </c>
      <c r="AP1702" s="13">
        <f t="shared" si="2047"/>
        <v>1.4992933018068864E-3</v>
      </c>
      <c r="AQ1702" s="13">
        <f t="shared" si="2048"/>
        <v>2.4680370241357568E-4</v>
      </c>
      <c r="AR1702" s="13">
        <f t="shared" si="2049"/>
        <v>4.7937175794739746E-5</v>
      </c>
      <c r="AS1702" s="13">
        <f t="shared" si="2050"/>
        <v>1.1554616877678532E-4</v>
      </c>
      <c r="AT1702" s="13">
        <f t="shared" si="2051"/>
        <v>1.392543146071028E-4</v>
      </c>
      <c r="AU1702" s="13">
        <f t="shared" si="2052"/>
        <v>1.1188465091188155E-4</v>
      </c>
      <c r="AV1702" s="13">
        <f t="shared" si="2053"/>
        <v>6.7420757186192925E-5</v>
      </c>
      <c r="AW1702" s="13">
        <f t="shared" si="2054"/>
        <v>1.4328884870425913E-6</v>
      </c>
      <c r="AX1702" s="13">
        <f t="shared" si="2055"/>
        <v>1.2658857862178874E-2</v>
      </c>
      <c r="AY1702" s="13">
        <f t="shared" si="2056"/>
        <v>8.3352683159398575E-3</v>
      </c>
      <c r="AZ1702" s="13">
        <f t="shared" si="2057"/>
        <v>2.7441929854622902E-3</v>
      </c>
      <c r="BA1702" s="13">
        <f t="shared" si="2058"/>
        <v>6.0230775671287352E-4</v>
      </c>
      <c r="BB1702" s="13">
        <f t="shared" si="2059"/>
        <v>9.9147901327914571E-5</v>
      </c>
      <c r="BC1702" s="13">
        <f t="shared" si="2060"/>
        <v>1.3056855042185482E-5</v>
      </c>
      <c r="BD1702" s="13">
        <f t="shared" si="2061"/>
        <v>5.2607329311455783E-6</v>
      </c>
      <c r="BE1702" s="13">
        <f t="shared" si="2062"/>
        <v>1.2680295096117054E-5</v>
      </c>
      <c r="BF1702" s="13">
        <f t="shared" si="2063"/>
        <v>1.5282080066512391E-5</v>
      </c>
      <c r="BG1702" s="13">
        <f t="shared" si="2064"/>
        <v>1.2278471932976292E-5</v>
      </c>
      <c r="BH1702" s="13">
        <f t="shared" si="2065"/>
        <v>7.3989047475570131E-6</v>
      </c>
      <c r="BI1702" s="13">
        <f t="shared" si="2066"/>
        <v>3.5668146174701967E-6</v>
      </c>
      <c r="BJ1702" s="14">
        <f t="shared" si="2067"/>
        <v>0.75032116798102855</v>
      </c>
      <c r="BK1702" s="14">
        <f t="shared" si="2068"/>
        <v>0.16354698748020605</v>
      </c>
      <c r="BL1702" s="14">
        <f t="shared" si="2069"/>
        <v>8.0402789019301521E-2</v>
      </c>
      <c r="BM1702" s="14">
        <f t="shared" si="2070"/>
        <v>0.5801987860887583</v>
      </c>
      <c r="BN1702" s="14">
        <f t="shared" si="2071"/>
        <v>0.40794964665006672</v>
      </c>
    </row>
    <row r="1703" spans="1:66" x14ac:dyDescent="0.25">
      <c r="A1703" t="s">
        <v>154</v>
      </c>
      <c r="B1703" t="s">
        <v>159</v>
      </c>
      <c r="C1703" t="s">
        <v>498</v>
      </c>
      <c r="D1703" s="7" t="s">
        <v>557</v>
      </c>
      <c r="E1703" s="10">
        <v>1.12121212121212</v>
      </c>
      <c r="F1703" s="10">
        <v>1.25</v>
      </c>
      <c r="G1703" s="10">
        <v>1.07</v>
      </c>
      <c r="H1703" s="10">
        <v>1.0505050505050499</v>
      </c>
      <c r="I1703" s="10">
        <v>1.07</v>
      </c>
      <c r="J1703" s="10">
        <v>0.19</v>
      </c>
      <c r="K1703" s="12">
        <v>1.4996212121212107</v>
      </c>
      <c r="L1703" s="12">
        <v>0.21356767676767666</v>
      </c>
      <c r="M1703" s="13">
        <v>0.18028995033716855</v>
      </c>
      <c r="N1703" s="13">
        <v>0.27036663385789755</v>
      </c>
      <c r="O1703" s="13">
        <v>3.8504105838068882E-2</v>
      </c>
      <c r="P1703" s="13">
        <v>5.774157386852824E-2</v>
      </c>
      <c r="Q1703" s="13">
        <v>0.20272376959155597</v>
      </c>
      <c r="R1703" s="13">
        <v>4.1116162149265533E-3</v>
      </c>
      <c r="S1703" s="13">
        <v>4.6232323911835765E-3</v>
      </c>
      <c r="T1703" s="13">
        <v>4.329524449725438E-2</v>
      </c>
      <c r="U1703" s="13">
        <v>6.1658668920053818E-3</v>
      </c>
      <c r="V1703" s="13">
        <v>1.645206107209577E-4</v>
      </c>
      <c r="W1703" s="13">
        <v>0.10133628836022339</v>
      </c>
      <c r="X1703" s="13">
        <v>2.1642155677352261E-2</v>
      </c>
      <c r="Y1703" s="13">
        <v>2.3110324541282526E-3</v>
      </c>
      <c r="Z1703" s="13">
        <v>2.9270277426072405E-4</v>
      </c>
      <c r="AA1703" s="13">
        <v>4.3894328912810808E-4</v>
      </c>
      <c r="AB1703" s="13">
        <v>3.2912433364738227E-4</v>
      </c>
      <c r="AC1703" s="13">
        <v>3.2931948574621657E-6</v>
      </c>
      <c r="AD1703" s="13">
        <v>3.7991511895655701E-2</v>
      </c>
      <c r="AE1703" s="13">
        <v>8.1137589324467383E-3</v>
      </c>
      <c r="AF1703" s="13">
        <v>8.6641832252781705E-4</v>
      </c>
      <c r="AG1703" s="13">
        <v>6.1679649417071134E-5</v>
      </c>
      <c r="AH1703" s="13">
        <v>1.5627962870579131E-5</v>
      </c>
      <c r="AI1703" s="13">
        <v>2.343602462296315E-5</v>
      </c>
      <c r="AJ1703" s="13">
        <v>1.7572579826195274E-5</v>
      </c>
      <c r="AK1703" s="13">
        <v>8.7840711530185621E-6</v>
      </c>
      <c r="AL1703" s="13">
        <v>4.2188542127831884E-8</v>
      </c>
      <c r="AM1703" s="13">
        <v>1.1394575423856105E-2</v>
      </c>
      <c r="AN1703" s="13">
        <v>2.4335130010270122E-3</v>
      </c>
      <c r="AO1703" s="13">
        <v>2.5985985900663788E-4</v>
      </c>
      <c r="AP1703" s="13">
        <v>1.8499222124407887E-5</v>
      </c>
      <c r="AQ1703" s="13">
        <v>9.8770897277974891E-7</v>
      </c>
      <c r="AR1703" s="13">
        <v>6.6752554457621945E-7</v>
      </c>
      <c r="AS1703" s="13">
        <v>1.0010354662792614E-6</v>
      </c>
      <c r="AT1703" s="13">
        <v>7.5058700965901382E-7</v>
      </c>
      <c r="AU1703" s="13">
        <v>3.7519873374242833E-7</v>
      </c>
      <c r="AV1703" s="13">
        <v>1.4066399497029101E-7</v>
      </c>
      <c r="AW1703" s="13">
        <v>3.7532640201766079E-10</v>
      </c>
      <c r="AX1703" s="13">
        <v>2.8479245014549426E-3</v>
      </c>
      <c r="AY1703" s="13">
        <v>6.0822461938547573E-4</v>
      </c>
      <c r="AZ1703" s="13">
        <v>6.4948559457530218E-5</v>
      </c>
      <c r="BA1703" s="13">
        <v>4.6236376509173469E-6</v>
      </c>
      <c r="BB1703" s="13">
        <v>2.4686488783049391E-7</v>
      </c>
      <c r="BC1703" s="13">
        <v>1.0544472113894338E-8</v>
      </c>
      <c r="BD1703" s="13">
        <v>2.3760313289703548E-8</v>
      </c>
      <c r="BE1703" s="13">
        <v>3.5631469815884942E-8</v>
      </c>
      <c r="BF1703" s="13">
        <v>2.671685397747886E-8</v>
      </c>
      <c r="BG1703" s="13">
        <v>1.3355053648590743E-8</v>
      </c>
      <c r="BH1703" s="13">
        <v>5.0068804351108645E-9</v>
      </c>
      <c r="BI1703" s="13">
        <v>1.5016848214093839E-9</v>
      </c>
      <c r="BJ1703" s="14">
        <v>0.70634190718075496</v>
      </c>
      <c r="BK1703" s="14">
        <v>0.24343083721038636</v>
      </c>
      <c r="BL1703" s="14">
        <v>4.9618118189254268E-2</v>
      </c>
      <c r="BM1703" s="14">
        <v>0.24533769140245143</v>
      </c>
      <c r="BN1703" s="14">
        <v>0.75373764970814572</v>
      </c>
    </row>
    <row r="1704" spans="1:66" x14ac:dyDescent="0.25">
      <c r="A1704" t="s">
        <v>154</v>
      </c>
      <c r="B1704" t="s">
        <v>160</v>
      </c>
      <c r="C1704" t="s">
        <v>173</v>
      </c>
      <c r="D1704" s="7" t="s">
        <v>557</v>
      </c>
      <c r="E1704" s="10">
        <f>VLOOKUP(A1704,home!$A$2:$E$405,3,FALSE)</f>
        <v>1.3447</v>
      </c>
      <c r="F1704" s="10">
        <f>VLOOKUP(B1704,home!$B$2:$E$405,3,FALSE)</f>
        <v>0.66539999999999999</v>
      </c>
      <c r="G1704" s="10">
        <f>VLOOKUP(C1704,away!$B$2:$E$405,4,FALSE)</f>
        <v>1.409</v>
      </c>
      <c r="H1704" s="10">
        <f>VLOOKUP(A1704,away!$A$2:$E$405,3,FALSE)</f>
        <v>1.05</v>
      </c>
      <c r="I1704" s="10">
        <f>VLOOKUP(C1704,away!$B$2:$E$405,3,FALSE)</f>
        <v>1.3032999999999999</v>
      </c>
      <c r="J1704" s="10">
        <f>VLOOKUP(B1704,home!$B$2:$E$405,4,FALSE)</f>
        <v>0.95240000000000002</v>
      </c>
      <c r="K1704" s="12">
        <f t="shared" si="2016"/>
        <v>1.2607216024200001</v>
      </c>
      <c r="L1704" s="12">
        <f t="shared" si="2017"/>
        <v>1.3033260660000001</v>
      </c>
      <c r="M1704" s="13">
        <f t="shared" si="2018"/>
        <v>7.6992468898870237E-2</v>
      </c>
      <c r="N1704" s="13">
        <f t="shared" si="2019"/>
        <v>9.7066068764455712E-2</v>
      </c>
      <c r="O1704" s="13">
        <f t="shared" si="2020"/>
        <v>0.10034629160159192</v>
      </c>
      <c r="P1704" s="13">
        <f t="shared" si="2021"/>
        <v>0.12650873754486358</v>
      </c>
      <c r="Q1704" s="13">
        <f t="shared" si="2022"/>
        <v>6.1186644876667279E-2</v>
      </c>
      <c r="R1704" s="13">
        <f t="shared" si="2023"/>
        <v>6.5391968735395822E-2</v>
      </c>
      <c r="S1704" s="13">
        <f t="shared" si="2024"/>
        <v>5.1967617430923881E-2</v>
      </c>
      <c r="T1704" s="13">
        <f t="shared" si="2025"/>
        <v>7.9746149158845842E-2</v>
      </c>
      <c r="U1704" s="13">
        <f t="shared" si="2026"/>
        <v>8.2441067609486773E-2</v>
      </c>
      <c r="V1704" s="13">
        <f t="shared" si="2027"/>
        <v>9.4877355732546562E-3</v>
      </c>
      <c r="W1704" s="13">
        <f t="shared" si="2028"/>
        <v>2.5713108325205149E-2</v>
      </c>
      <c r="X1704" s="13">
        <f t="shared" si="2029"/>
        <v>3.3512564318121482E-2</v>
      </c>
      <c r="Y1704" s="13">
        <f t="shared" si="2030"/>
        <v>2.1838899307154627E-2</v>
      </c>
      <c r="Z1704" s="13">
        <f t="shared" si="2031"/>
        <v>2.8409019119966149E-2</v>
      </c>
      <c r="AA1704" s="13">
        <f t="shared" si="2032"/>
        <v>3.5815864108104147E-2</v>
      </c>
      <c r="AB1704" s="13">
        <f t="shared" si="2033"/>
        <v>2.2576916795213019E-2</v>
      </c>
      <c r="AC1704" s="13">
        <f t="shared" si="2034"/>
        <v>9.7434972106534101E-4</v>
      </c>
      <c r="AD1704" s="13">
        <f t="shared" si="2035"/>
        <v>8.1042677827379197E-3</v>
      </c>
      <c r="AE1704" s="13">
        <f t="shared" si="2036"/>
        <v>1.0562503447086357E-2</v>
      </c>
      <c r="AF1704" s="13">
        <f t="shared" si="2037"/>
        <v>6.8831930324012511E-3</v>
      </c>
      <c r="AG1704" s="13">
        <f t="shared" si="2038"/>
        <v>2.9903482988127114E-3</v>
      </c>
      <c r="AH1704" s="13">
        <f t="shared" si="2039"/>
        <v>9.2565537821360667E-3</v>
      </c>
      <c r="AI1704" s="13">
        <f t="shared" si="2040"/>
        <v>1.1669937317101496E-2</v>
      </c>
      <c r="AJ1704" s="13">
        <f t="shared" si="2041"/>
        <v>7.3562710372785788E-3</v>
      </c>
      <c r="AK1704" s="13">
        <f t="shared" si="2042"/>
        <v>3.091403269984562E-3</v>
      </c>
      <c r="AL1704" s="13">
        <f t="shared" si="2043"/>
        <v>6.4039381982190102E-5</v>
      </c>
      <c r="AM1704" s="13">
        <f t="shared" si="2044"/>
        <v>2.043445093098826E-3</v>
      </c>
      <c r="AN1704" s="13">
        <f t="shared" si="2045"/>
        <v>2.663275254275497E-3</v>
      </c>
      <c r="AO1704" s="13">
        <f t="shared" si="2046"/>
        <v>1.735558029915017E-3</v>
      </c>
      <c r="AP1704" s="13">
        <f t="shared" si="2047"/>
        <v>7.5399933981461643E-4</v>
      </c>
      <c r="AQ1704" s="13">
        <f t="shared" si="2048"/>
        <v>2.4567674833179536E-4</v>
      </c>
      <c r="AR1704" s="13">
        <f t="shared" si="2049"/>
        <v>2.4128615651177613E-3</v>
      </c>
      <c r="AS1704" s="13">
        <f t="shared" si="2050"/>
        <v>3.0419466987928936E-3</v>
      </c>
      <c r="AT1704" s="13">
        <f t="shared" si="2051"/>
        <v>1.9175239582892036E-3</v>
      </c>
      <c r="AU1704" s="13">
        <f t="shared" si="2052"/>
        <v>8.0582129245770201E-4</v>
      </c>
      <c r="AV1704" s="13">
        <f t="shared" si="2053"/>
        <v>2.5397907777285737E-4</v>
      </c>
      <c r="AW1704" s="13">
        <f t="shared" si="2054"/>
        <v>2.9229198516233884E-6</v>
      </c>
      <c r="AX1704" s="13">
        <f t="shared" si="2055"/>
        <v>4.2936922870480626E-4</v>
      </c>
      <c r="AY1704" s="13">
        <f t="shared" si="2056"/>
        <v>5.5960810770928958E-4</v>
      </c>
      <c r="AZ1704" s="13">
        <f t="shared" si="2057"/>
        <v>3.6467591676122635E-4</v>
      </c>
      <c r="BA1704" s="13">
        <f t="shared" si="2058"/>
        <v>1.5843054265245087E-4</v>
      </c>
      <c r="BB1704" s="13">
        <f t="shared" si="2059"/>
        <v>5.1621663972366006E-5</v>
      </c>
      <c r="BC1704" s="13">
        <f t="shared" si="2060"/>
        <v>1.3455972045095529E-5</v>
      </c>
      <c r="BD1704" s="13">
        <f t="shared" si="2061"/>
        <v>5.2412422857792248E-4</v>
      </c>
      <c r="BE1704" s="13">
        <f t="shared" si="2062"/>
        <v>6.6077473731990482E-4</v>
      </c>
      <c r="BF1704" s="13">
        <f t="shared" si="2063"/>
        <v>4.1652649283630265E-4</v>
      </c>
      <c r="BG1704" s="13">
        <f t="shared" si="2064"/>
        <v>1.7504131583298872E-4</v>
      </c>
      <c r="BH1704" s="13">
        <f t="shared" si="2065"/>
        <v>5.51695920466677E-5</v>
      </c>
      <c r="BI1704" s="13">
        <f t="shared" si="2066"/>
        <v>1.3910699297986519E-5</v>
      </c>
      <c r="BJ1704" s="14">
        <f t="shared" si="2067"/>
        <v>0.3566228632087694</v>
      </c>
      <c r="BK1704" s="14">
        <f t="shared" si="2068"/>
        <v>0.26655455665866917</v>
      </c>
      <c r="BL1704" s="14">
        <f t="shared" si="2069"/>
        <v>0.34822395391463468</v>
      </c>
      <c r="BM1704" s="14">
        <f t="shared" si="2070"/>
        <v>0.47176152729233717</v>
      </c>
      <c r="BN1704" s="14">
        <f t="shared" si="2071"/>
        <v>0.52749218042184465</v>
      </c>
    </row>
    <row r="1705" spans="1:66" x14ac:dyDescent="0.25">
      <c r="A1705" t="s">
        <v>154</v>
      </c>
      <c r="B1705" t="s">
        <v>168</v>
      </c>
      <c r="C1705" t="s">
        <v>497</v>
      </c>
      <c r="D1705" s="7" t="s">
        <v>557</v>
      </c>
      <c r="E1705" s="10">
        <v>1.12121212121212</v>
      </c>
      <c r="F1705" s="10">
        <v>0.36</v>
      </c>
      <c r="G1705" s="10">
        <v>1.43</v>
      </c>
      <c r="H1705" s="10">
        <v>1.0505050505050499</v>
      </c>
      <c r="I1705" s="10">
        <v>0.71</v>
      </c>
      <c r="J1705" s="10">
        <v>1.33</v>
      </c>
      <c r="K1705" s="12">
        <v>0.57719999999999938</v>
      </c>
      <c r="L1705" s="12">
        <v>0.99199191919191865</v>
      </c>
      <c r="M1705" s="13">
        <v>0.20821336762058693</v>
      </c>
      <c r="N1705" s="13">
        <v>0.12018075579060265</v>
      </c>
      <c r="O1705" s="13">
        <v>0.20654597814735848</v>
      </c>
      <c r="P1705" s="13">
        <v>0.1192183385866552</v>
      </c>
      <c r="Q1705" s="13">
        <v>3.4684166121167884E-2</v>
      </c>
      <c r="R1705" s="13">
        <v>0.10244597063188511</v>
      </c>
      <c r="S1705" s="13">
        <v>1.7065441592181735E-2</v>
      </c>
      <c r="T1705" s="13">
        <v>3.4406412516108653E-2</v>
      </c>
      <c r="U1705" s="13">
        <v>5.9131814248724032E-2</v>
      </c>
      <c r="V1705" s="13">
        <v>1.0856991007282847E-3</v>
      </c>
      <c r="W1705" s="13">
        <v>6.6732335617126944E-3</v>
      </c>
      <c r="X1705" s="13">
        <v>6.6197937680992983E-3</v>
      </c>
      <c r="Y1705" s="13">
        <v>3.2833909623357625E-3</v>
      </c>
      <c r="Z1705" s="13">
        <v>3.387519167353422E-2</v>
      </c>
      <c r="AA1705" s="13">
        <v>1.9552760633963936E-2</v>
      </c>
      <c r="AB1705" s="13">
        <v>5.6429267189619849E-3</v>
      </c>
      <c r="AC1705" s="13">
        <v>3.8852945800564766E-5</v>
      </c>
      <c r="AD1705" s="13">
        <v>9.629476029551407E-4</v>
      </c>
      <c r="AE1705" s="13">
        <v>9.5523624073672758E-4</v>
      </c>
      <c r="AF1705" s="13">
        <v>4.7379331586504996E-4</v>
      </c>
      <c r="AG1705" s="13">
        <v>1.5666638023509132E-4</v>
      </c>
      <c r="AH1705" s="13">
        <v>8.4009791003058273E-3</v>
      </c>
      <c r="AI1705" s="13">
        <v>4.8490451366965193E-3</v>
      </c>
      <c r="AJ1705" s="13">
        <v>1.3994344264506137E-3</v>
      </c>
      <c r="AK1705" s="13">
        <v>2.692511836490978E-4</v>
      </c>
      <c r="AL1705" s="13">
        <v>8.8985326935996671E-7</v>
      </c>
      <c r="AM1705" s="13">
        <v>1.1116267128514138E-4</v>
      </c>
      <c r="AN1705" s="13">
        <v>1.1027247163064778E-4</v>
      </c>
      <c r="AO1705" s="13">
        <v>5.4694700383461339E-5</v>
      </c>
      <c r="AP1705" s="13">
        <v>1.8085566934338932E-5</v>
      </c>
      <c r="AQ1705" s="13">
        <v>4.4851840632171947E-6</v>
      </c>
      <c r="AR1705" s="13">
        <v>1.6667406761607156E-3</v>
      </c>
      <c r="AS1705" s="13">
        <v>9.6204271827996413E-4</v>
      </c>
      <c r="AT1705" s="13">
        <v>2.776455284955973E-4</v>
      </c>
      <c r="AU1705" s="13">
        <v>5.3418999682552873E-5</v>
      </c>
      <c r="AV1705" s="13">
        <v>7.7083616541923703E-6</v>
      </c>
      <c r="AW1705" s="13">
        <v>1.4153060281294573E-8</v>
      </c>
      <c r="AX1705" s="13">
        <v>1.0693848977630581E-5</v>
      </c>
      <c r="AY1705" s="13">
        <v>1.0608211770868296E-5</v>
      </c>
      <c r="AZ1705" s="13">
        <v>5.2616301768889712E-6</v>
      </c>
      <c r="BA1705" s="13">
        <v>1.739831539083402E-6</v>
      </c>
      <c r="BB1705" s="13">
        <v>4.3147470688149333E-7</v>
      </c>
      <c r="BC1705" s="13">
        <v>8.5603884512428655E-8</v>
      </c>
      <c r="BD1705" s="13">
        <v>2.7556554702331734E-4</v>
      </c>
      <c r="BE1705" s="13">
        <v>1.5905643374185862E-4</v>
      </c>
      <c r="BF1705" s="13">
        <v>4.5903686777900341E-5</v>
      </c>
      <c r="BG1705" s="13">
        <v>8.8318693360680174E-6</v>
      </c>
      <c r="BH1705" s="13">
        <v>1.2744387451946133E-6</v>
      </c>
      <c r="BI1705" s="13">
        <v>1.4712120874526609E-7</v>
      </c>
      <c r="BJ1705" s="14">
        <v>0.20872391745517166</v>
      </c>
      <c r="BK1705" s="14">
        <v>0.34563319791099295</v>
      </c>
      <c r="BL1705" s="14">
        <v>0.41169649560910188</v>
      </c>
      <c r="BM1705" s="14">
        <v>0.20862963169183366</v>
      </c>
      <c r="BN1705" s="14">
        <v>0.79128857689825616</v>
      </c>
    </row>
    <row r="1706" spans="1:66" x14ac:dyDescent="0.25">
      <c r="A1706" t="s">
        <v>154</v>
      </c>
      <c r="B1706" t="s">
        <v>156</v>
      </c>
      <c r="C1706" t="s">
        <v>172</v>
      </c>
      <c r="D1706" s="7" t="s">
        <v>557</v>
      </c>
      <c r="E1706" s="10">
        <f>VLOOKUP(A1706,home!$A$2:$E$405,3,FALSE)</f>
        <v>1.3447</v>
      </c>
      <c r="F1706" s="10">
        <f>VLOOKUP(B1706,home!$B$2:$E$405,3,FALSE)</f>
        <v>1.3698999999999999</v>
      </c>
      <c r="G1706" s="10">
        <f>VLOOKUP(C1706,away!$B$2:$E$405,4,FALSE)</f>
        <v>1.1741999999999999</v>
      </c>
      <c r="H1706" s="10">
        <f>VLOOKUP(A1706,away!$A$2:$E$405,3,FALSE)</f>
        <v>1.05</v>
      </c>
      <c r="I1706" s="10">
        <f>VLOOKUP(C1706,away!$B$2:$E$405,3,FALSE)</f>
        <v>0.80200000000000005</v>
      </c>
      <c r="J1706" s="10">
        <f>VLOOKUP(B1706,home!$B$2:$E$405,4,FALSE)</f>
        <v>0.70179999999999998</v>
      </c>
      <c r="K1706" s="12">
        <f t="shared" si="2016"/>
        <v>2.1629991391259997</v>
      </c>
      <c r="L1706" s="12">
        <f t="shared" si="2017"/>
        <v>0.59098578000000002</v>
      </c>
      <c r="M1706" s="13">
        <f t="shared" si="2018"/>
        <v>6.3673620750165541E-2</v>
      </c>
      <c r="N1706" s="13">
        <f t="shared" si="2019"/>
        <v>0.13772598686764345</v>
      </c>
      <c r="O1706" s="13">
        <f t="shared" si="2020"/>
        <v>3.7630204424460773E-2</v>
      </c>
      <c r="P1706" s="13">
        <f t="shared" si="2021"/>
        <v>8.1394099775244019E-2</v>
      </c>
      <c r="Q1706" s="13">
        <f t="shared" si="2022"/>
        <v>0.14895059551499581</v>
      </c>
      <c r="R1706" s="13">
        <f t="shared" si="2023"/>
        <v>1.1119457856674699E-2</v>
      </c>
      <c r="S1706" s="13">
        <f t="shared" si="2024"/>
        <v>2.6011554707312434E-2</v>
      </c>
      <c r="T1706" s="13">
        <f t="shared" si="2025"/>
        <v>8.8027683871894302E-2</v>
      </c>
      <c r="U1706" s="13">
        <f t="shared" si="2026"/>
        <v>2.4051377771535206E-2</v>
      </c>
      <c r="V1706" s="13">
        <f t="shared" si="2027"/>
        <v>3.6945128300171696E-3</v>
      </c>
      <c r="W1706" s="13">
        <f t="shared" si="2028"/>
        <v>0.10739333662374698</v>
      </c>
      <c r="X1706" s="13">
        <f t="shared" si="2029"/>
        <v>6.3467934811387669E-2</v>
      </c>
      <c r="Y1706" s="13">
        <f t="shared" si="2030"/>
        <v>1.8754323479748546E-2</v>
      </c>
      <c r="Z1706" s="13">
        <f t="shared" si="2031"/>
        <v>2.1904804915346748E-3</v>
      </c>
      <c r="AA1706" s="13">
        <f t="shared" si="2032"/>
        <v>4.7380074174617984E-3</v>
      </c>
      <c r="AB1706" s="13">
        <f t="shared" si="2033"/>
        <v>5.1241529825712369E-3</v>
      </c>
      <c r="AC1706" s="13">
        <f t="shared" si="2034"/>
        <v>2.9516888466185858E-4</v>
      </c>
      <c r="AD1706" s="13">
        <f t="shared" si="2035"/>
        <v>5.8072923666258339E-2</v>
      </c>
      <c r="AE1706" s="13">
        <f t="shared" si="2036"/>
        <v>3.4320272089784144E-2</v>
      </c>
      <c r="AF1706" s="13">
        <f t="shared" si="2037"/>
        <v>1.0141396385396656E-2</v>
      </c>
      <c r="AG1706" s="13">
        <f t="shared" si="2038"/>
        <v>1.9978070177042746E-3</v>
      </c>
      <c r="AH1706" s="13">
        <f t="shared" si="2039"/>
        <v>3.2363570546610081E-4</v>
      </c>
      <c r="AI1706" s="13">
        <f t="shared" si="2040"/>
        <v>7.0002375231361161E-4</v>
      </c>
      <c r="AJ1706" s="13">
        <f t="shared" si="2041"/>
        <v>7.5707538681104713E-4</v>
      </c>
      <c r="AK1706" s="13">
        <f t="shared" si="2042"/>
        <v>5.4585113664192605E-4</v>
      </c>
      <c r="AL1706" s="13">
        <f t="shared" si="2043"/>
        <v>1.5092595876073126E-5</v>
      </c>
      <c r="AM1706" s="13">
        <f t="shared" si="2044"/>
        <v>2.5122336779329339E-2</v>
      </c>
      <c r="AN1706" s="13">
        <f t="shared" si="2045"/>
        <v>1.4846943796954637E-2</v>
      </c>
      <c r="AO1706" s="13">
        <f t="shared" si="2046"/>
        <v>4.3871663302296991E-3</v>
      </c>
      <c r="AP1706" s="13">
        <f t="shared" si="2047"/>
        <v>8.6425097188684542E-4</v>
      </c>
      <c r="AQ1706" s="13">
        <f t="shared" si="2048"/>
        <v>1.2769000868407635E-4</v>
      </c>
      <c r="AR1706" s="13">
        <f t="shared" si="2049"/>
        <v>3.8252819966146772E-5</v>
      </c>
      <c r="AS1706" s="13">
        <f t="shared" si="2050"/>
        <v>8.2740816655917313E-5</v>
      </c>
      <c r="AT1706" s="13">
        <f t="shared" si="2051"/>
        <v>8.9484157598665684E-5</v>
      </c>
      <c r="AU1706" s="13">
        <f t="shared" si="2052"/>
        <v>6.451805195044306E-5</v>
      </c>
      <c r="AV1706" s="13">
        <f t="shared" si="2053"/>
        <v>3.4888122706723711E-5</v>
      </c>
      <c r="AW1706" s="13">
        <f t="shared" si="2054"/>
        <v>5.3591365193120345E-7</v>
      </c>
      <c r="AX1706" s="13">
        <f t="shared" si="2055"/>
        <v>9.0565988044204668E-3</v>
      </c>
      <c r="AY1706" s="13">
        <f t="shared" si="2056"/>
        <v>5.352321108577497E-3</v>
      </c>
      <c r="AZ1706" s="13">
        <f t="shared" si="2057"/>
        <v>1.5815728325815682E-3</v>
      </c>
      <c r="BA1706" s="13">
        <f t="shared" si="2058"/>
        <v>3.1156235136334254E-4</v>
      </c>
      <c r="BB1706" s="13">
        <f t="shared" si="2059"/>
        <v>4.6032229809774762E-5</v>
      </c>
      <c r="BC1706" s="13">
        <f t="shared" si="2060"/>
        <v>5.4408786478537974E-6</v>
      </c>
      <c r="BD1706" s="13">
        <f t="shared" si="2061"/>
        <v>3.767812107482136E-6</v>
      </c>
      <c r="BE1706" s="13">
        <f t="shared" si="2062"/>
        <v>8.1497743448723783E-6</v>
      </c>
      <c r="BF1706" s="13">
        <f t="shared" si="2063"/>
        <v>8.8139774460150589E-6</v>
      </c>
      <c r="BG1706" s="13">
        <f t="shared" si="2064"/>
        <v>6.3548752093355166E-6</v>
      </c>
      <c r="BH1706" s="13">
        <f t="shared" si="2065"/>
        <v>3.4363974017614691E-6</v>
      </c>
      <c r="BI1706" s="13">
        <f t="shared" si="2066"/>
        <v>1.4865849243409761E-6</v>
      </c>
      <c r="BJ1706" s="14">
        <f t="shared" si="2067"/>
        <v>0.73055417642104525</v>
      </c>
      <c r="BK1706" s="14">
        <f t="shared" si="2068"/>
        <v>0.18043637065185458</v>
      </c>
      <c r="BL1706" s="14">
        <f t="shared" si="2069"/>
        <v>8.5331679824248136E-2</v>
      </c>
      <c r="BM1706" s="14">
        <f t="shared" si="2070"/>
        <v>0.51266695700457277</v>
      </c>
      <c r="BN1706" s="14">
        <f t="shared" si="2071"/>
        <v>0.4804939651891843</v>
      </c>
    </row>
    <row r="1707" spans="1:66" x14ac:dyDescent="0.25">
      <c r="A1707" t="s">
        <v>154</v>
      </c>
      <c r="B1707" t="s">
        <v>169</v>
      </c>
      <c r="C1707" t="s">
        <v>171</v>
      </c>
      <c r="D1707" s="7" t="s">
        <v>557</v>
      </c>
      <c r="E1707" s="10">
        <f>VLOOKUP(A1707,home!$A$2:$E$405,3,FALSE)</f>
        <v>1.3447</v>
      </c>
      <c r="F1707" s="10">
        <f>VLOOKUP(B1707,home!$B$2:$E$405,3,FALSE)</f>
        <v>0.74370000000000003</v>
      </c>
      <c r="G1707" s="10">
        <f>VLOOKUP(C1707,away!$B$2:$E$405,4,FALSE)</f>
        <v>0.93940000000000001</v>
      </c>
      <c r="H1707" s="10">
        <f>VLOOKUP(A1707,away!$A$2:$E$405,3,FALSE)</f>
        <v>1.05</v>
      </c>
      <c r="I1707" s="10">
        <f>VLOOKUP(C1707,away!$B$2:$E$405,3,FALSE)</f>
        <v>0.75190000000000001</v>
      </c>
      <c r="J1707" s="10">
        <f>VLOOKUP(B1707,home!$B$2:$E$405,4,FALSE)</f>
        <v>1.1529</v>
      </c>
      <c r="K1707" s="12">
        <f t="shared" si="2016"/>
        <v>0.93945015456600012</v>
      </c>
      <c r="L1707" s="12">
        <f t="shared" si="2017"/>
        <v>0.91020878550000006</v>
      </c>
      <c r="M1707" s="13">
        <f t="shared" si="2018"/>
        <v>0.15729080275729393</v>
      </c>
      <c r="N1707" s="13">
        <f t="shared" si="2019"/>
        <v>0.14776686896214999</v>
      </c>
      <c r="O1707" s="13">
        <f t="shared" si="2020"/>
        <v>0.14316747054803655</v>
      </c>
      <c r="P1707" s="13">
        <f t="shared" si="2021"/>
        <v>0.13449870233517619</v>
      </c>
      <c r="Q1707" s="13">
        <f t="shared" si="2022"/>
        <v>6.9409803943112844E-2</v>
      </c>
      <c r="R1707" s="13">
        <f t="shared" si="2023"/>
        <v>6.5156144745317682E-2</v>
      </c>
      <c r="S1707" s="13">
        <f t="shared" si="2024"/>
        <v>2.8752318337645875E-2</v>
      </c>
      <c r="T1707" s="13">
        <f t="shared" si="2025"/>
        <v>6.317741334885385E-2</v>
      </c>
      <c r="U1707" s="13">
        <f t="shared" si="2026"/>
        <v>6.1210950251913365E-2</v>
      </c>
      <c r="V1707" s="13">
        <f t="shared" si="2027"/>
        <v>2.7317762441361072E-3</v>
      </c>
      <c r="W1707" s="13">
        <f t="shared" si="2028"/>
        <v>2.1735683680917713E-2</v>
      </c>
      <c r="X1707" s="13">
        <f t="shared" si="2029"/>
        <v>1.9784010245220283E-2</v>
      </c>
      <c r="Y1707" s="13">
        <f t="shared" si="2030"/>
        <v>9.0037899688107555E-3</v>
      </c>
      <c r="Z1707" s="13">
        <f t="shared" si="2031"/>
        <v>1.9768565125499276E-2</v>
      </c>
      <c r="AA1707" s="13">
        <f t="shared" si="2032"/>
        <v>1.8571581562698333E-2</v>
      </c>
      <c r="AB1707" s="13">
        <f t="shared" si="2033"/>
        <v>8.7235375848060126E-3</v>
      </c>
      <c r="AC1707" s="13">
        <f t="shared" si="2034"/>
        <v>1.459956468629766E-4</v>
      </c>
      <c r="AD1707" s="13">
        <f t="shared" si="2035"/>
        <v>5.1048978484089565E-3</v>
      </c>
      <c r="AE1707" s="13">
        <f t="shared" si="2036"/>
        <v>4.6465228707018788E-3</v>
      </c>
      <c r="AF1707" s="13">
        <f t="shared" si="2037"/>
        <v>2.1146529694697656E-3</v>
      </c>
      <c r="AG1707" s="13">
        <f t="shared" si="2038"/>
        <v>6.4159190369834809E-4</v>
      </c>
      <c r="AH1707" s="13">
        <f t="shared" si="2039"/>
        <v>4.4983804134895878E-3</v>
      </c>
      <c r="AI1707" s="13">
        <f t="shared" si="2040"/>
        <v>4.2260041747494599E-3</v>
      </c>
      <c r="AJ1707" s="13">
        <f t="shared" si="2041"/>
        <v>1.9850601375824709E-3</v>
      </c>
      <c r="AK1707" s="13">
        <f t="shared" si="2042"/>
        <v>6.2162168435821944E-4</v>
      </c>
      <c r="AL1707" s="13">
        <f t="shared" si="2043"/>
        <v>4.9936104859111175E-6</v>
      </c>
      <c r="AM1707" s="13">
        <f t="shared" si="2044"/>
        <v>9.5915941454628761E-4</v>
      </c>
      <c r="AN1707" s="13">
        <f t="shared" si="2045"/>
        <v>8.730353258150674E-4</v>
      </c>
      <c r="AO1707" s="13">
        <f t="shared" si="2046"/>
        <v>3.9732221180436466E-4</v>
      </c>
      <c r="AP1707" s="13">
        <f t="shared" si="2047"/>
        <v>1.2054872261954154E-4</v>
      </c>
      <c r="AQ1707" s="13">
        <f t="shared" si="2048"/>
        <v>2.7431126602277319E-5</v>
      </c>
      <c r="AR1707" s="13">
        <f t="shared" si="2049"/>
        <v>8.1889307457586925E-4</v>
      </c>
      <c r="AS1707" s="13">
        <f t="shared" si="2050"/>
        <v>7.6930922548332735E-4</v>
      </c>
      <c r="AT1707" s="13">
        <f t="shared" si="2051"/>
        <v>3.6136383539468086E-4</v>
      </c>
      <c r="AU1707" s="13">
        <f t="shared" si="2052"/>
        <v>1.1316110367203188E-4</v>
      </c>
      <c r="AV1707" s="13">
        <f t="shared" si="2053"/>
        <v>2.657730408388737E-5</v>
      </c>
      <c r="AW1707" s="13">
        <f t="shared" si="2054"/>
        <v>1.1861153540460763E-7</v>
      </c>
      <c r="AX1707" s="13">
        <f t="shared" si="2055"/>
        <v>1.5018041004149059E-4</v>
      </c>
      <c r="AY1707" s="13">
        <f t="shared" si="2056"/>
        <v>1.3669552862975715E-4</v>
      </c>
      <c r="AZ1707" s="13">
        <f t="shared" si="2057"/>
        <v>6.2210735548685859E-5</v>
      </c>
      <c r="BA1707" s="13">
        <f t="shared" si="2058"/>
        <v>1.8874919349610348E-5</v>
      </c>
      <c r="BB1707" s="13">
        <f t="shared" si="2059"/>
        <v>4.2950293544048215E-6</v>
      </c>
      <c r="BC1707" s="13">
        <f t="shared" si="2060"/>
        <v>7.8187469047193252E-7</v>
      </c>
      <c r="BD1707" s="13">
        <f t="shared" si="2061"/>
        <v>1.2422727847734375E-4</v>
      </c>
      <c r="BE1707" s="13">
        <f t="shared" si="2062"/>
        <v>1.1670533596685411E-4</v>
      </c>
      <c r="BF1707" s="13">
        <f t="shared" si="2063"/>
        <v>5.481942295636903E-5</v>
      </c>
      <c r="BG1707" s="13">
        <f t="shared" si="2064"/>
        <v>1.7166705123193278E-5</v>
      </c>
      <c r="BH1707" s="13">
        <f t="shared" si="2065"/>
        <v>4.0318159453432167E-6</v>
      </c>
      <c r="BI1707" s="13">
        <f t="shared" si="2066"/>
        <v>7.5753802260687011E-7</v>
      </c>
      <c r="BJ1707" s="14">
        <f t="shared" si="2067"/>
        <v>0.34613577104034632</v>
      </c>
      <c r="BK1707" s="14">
        <f t="shared" si="2068"/>
        <v>0.32356128446023075</v>
      </c>
      <c r="BL1707" s="14">
        <f t="shared" si="2069"/>
        <v>0.31056776374265321</v>
      </c>
      <c r="BM1707" s="14">
        <f t="shared" si="2070"/>
        <v>0.28260701416054801</v>
      </c>
      <c r="BN1707" s="14">
        <f t="shared" si="2071"/>
        <v>0.71728979329108711</v>
      </c>
    </row>
    <row r="1708" spans="1:66" x14ac:dyDescent="0.25">
      <c r="A1708" t="s">
        <v>154</v>
      </c>
      <c r="B1708" t="s">
        <v>162</v>
      </c>
      <c r="C1708" t="s">
        <v>372</v>
      </c>
      <c r="D1708" s="7" t="s">
        <v>557</v>
      </c>
      <c r="E1708" s="10">
        <f>VLOOKUP(A1708,home!$A$2:$E$405,3,FALSE)</f>
        <v>1.3447</v>
      </c>
      <c r="F1708" s="10">
        <f>VLOOKUP(B1708,home!$B$2:$E$405,3,FALSE)</f>
        <v>0.62619999999999998</v>
      </c>
      <c r="G1708" s="10">
        <f>VLOOKUP(C1708,away!$B$2:$E$405,4,FALSE)</f>
        <v>1.5819000000000001</v>
      </c>
      <c r="H1708" s="10">
        <f>VLOOKUP(A1708,away!$A$2:$E$405,3,FALSE)</f>
        <v>1.05</v>
      </c>
      <c r="I1708" s="10">
        <f>VLOOKUP(C1708,away!$B$2:$E$405,3,FALSE)</f>
        <v>0.65639999999999998</v>
      </c>
      <c r="J1708" s="10">
        <f>VLOOKUP(B1708,home!$B$2:$E$405,4,FALSE)</f>
        <v>1.1529</v>
      </c>
      <c r="K1708" s="12">
        <f t="shared" si="2016"/>
        <v>1.332040698366</v>
      </c>
      <c r="L1708" s="12">
        <f t="shared" si="2017"/>
        <v>0.79460173800000011</v>
      </c>
      <c r="M1708" s="13">
        <f t="shared" si="2018"/>
        <v>0.11923696821920265</v>
      </c>
      <c r="N1708" s="13">
        <f t="shared" si="2019"/>
        <v>0.15882849441775126</v>
      </c>
      <c r="O1708" s="13">
        <f t="shared" si="2020"/>
        <v>9.474590218082922E-2</v>
      </c>
      <c r="P1708" s="13">
        <f t="shared" si="2021"/>
        <v>0.1262053977082685</v>
      </c>
      <c r="Q1708" s="13">
        <f t="shared" si="2022"/>
        <v>0.10578300931232089</v>
      </c>
      <c r="R1708" s="13">
        <f t="shared" si="2023"/>
        <v>3.7642629270632444E-2</v>
      </c>
      <c r="S1708" s="13">
        <f t="shared" si="2024"/>
        <v>3.3395268784050455E-2</v>
      </c>
      <c r="T1708" s="13">
        <f t="shared" si="2025"/>
        <v>8.4055363050440382E-2</v>
      </c>
      <c r="U1708" s="13">
        <f t="shared" si="2026"/>
        <v>5.0141514181985682E-2</v>
      </c>
      <c r="V1708" s="13">
        <f t="shared" si="2027"/>
        <v>3.9274389118775337E-3</v>
      </c>
      <c r="W1708" s="13">
        <f t="shared" si="2028"/>
        <v>4.6969091199880353E-2</v>
      </c>
      <c r="X1708" s="13">
        <f t="shared" si="2029"/>
        <v>3.7321721499705439E-2</v>
      </c>
      <c r="Y1708" s="13">
        <f t="shared" si="2030"/>
        <v>1.4827952384408956E-2</v>
      </c>
      <c r="Z1708" s="13">
        <f t="shared" si="2031"/>
        <v>9.970299547111405E-3</v>
      </c>
      <c r="AA1708" s="13">
        <f t="shared" si="2032"/>
        <v>1.3280844771652492E-2</v>
      </c>
      <c r="AB1708" s="13">
        <f t="shared" si="2033"/>
        <v>8.8453128722612139E-3</v>
      </c>
      <c r="AC1708" s="13">
        <f t="shared" si="2034"/>
        <v>2.59810357712014E-4</v>
      </c>
      <c r="AD1708" s="13">
        <f t="shared" si="2035"/>
        <v>1.5641185260876246E-2</v>
      </c>
      <c r="AE1708" s="13">
        <f t="shared" si="2036"/>
        <v>1.2428512992672253E-2</v>
      </c>
      <c r="AF1708" s="13">
        <f t="shared" si="2037"/>
        <v>4.9378590123664769E-3</v>
      </c>
      <c r="AG1708" s="13">
        <f t="shared" si="2038"/>
        <v>1.3078771177417888E-3</v>
      </c>
      <c r="AH1708" s="13">
        <f t="shared" si="2039"/>
        <v>1.9806043371288339E-3</v>
      </c>
      <c r="AI1708" s="13">
        <f t="shared" si="2040"/>
        <v>2.6382455844158209E-3</v>
      </c>
      <c r="AJ1708" s="13">
        <f t="shared" si="2041"/>
        <v>1.7571252453631335E-3</v>
      </c>
      <c r="AK1708" s="13">
        <f t="shared" si="2042"/>
        <v>7.8018744631667936E-4</v>
      </c>
      <c r="AL1708" s="13">
        <f t="shared" si="2043"/>
        <v>1.099976626829114E-5</v>
      </c>
      <c r="AM1708" s="13">
        <f t="shared" si="2044"/>
        <v>4.1669390676339129E-3</v>
      </c>
      <c r="AN1708" s="13">
        <f t="shared" si="2045"/>
        <v>3.3110570252820075E-3</v>
      </c>
      <c r="AO1708" s="13">
        <f t="shared" si="2046"/>
        <v>1.3154858334530968E-3</v>
      </c>
      <c r="AP1708" s="13">
        <f t="shared" si="2047"/>
        <v>3.4842910985873645E-4</v>
      </c>
      <c r="AQ1708" s="13">
        <f t="shared" si="2048"/>
        <v>6.9215594065886226E-5</v>
      </c>
      <c r="AR1708" s="13">
        <f t="shared" si="2049"/>
        <v>3.1475832971458197E-4</v>
      </c>
      <c r="AS1708" s="13">
        <f t="shared" si="2050"/>
        <v>4.1927090532952751E-4</v>
      </c>
      <c r="AT1708" s="13">
        <f t="shared" si="2051"/>
        <v>2.7924295476984453E-4</v>
      </c>
      <c r="AU1708" s="13">
        <f t="shared" si="2052"/>
        <v>1.2398766016180306E-4</v>
      </c>
      <c r="AV1708" s="13">
        <f t="shared" si="2053"/>
        <v>4.1289152357673621E-5</v>
      </c>
      <c r="AW1708" s="13">
        <f t="shared" si="2054"/>
        <v>3.234059167407965E-7</v>
      </c>
      <c r="AX1708" s="13">
        <f t="shared" si="2055"/>
        <v>9.2508873761660865E-4</v>
      </c>
      <c r="AY1708" s="13">
        <f t="shared" si="2056"/>
        <v>7.3507711871438337E-4</v>
      </c>
      <c r="AZ1708" s="13">
        <f t="shared" si="2057"/>
        <v>2.9204677804724069E-4</v>
      </c>
      <c r="BA1708" s="13">
        <f t="shared" si="2058"/>
        <v>7.7353625804545909E-5</v>
      </c>
      <c r="BB1708" s="13">
        <f t="shared" si="2059"/>
        <v>1.536633137622346E-5</v>
      </c>
      <c r="BC1708" s="13">
        <f t="shared" si="2060"/>
        <v>2.4420227236462193E-6</v>
      </c>
      <c r="BD1708" s="13">
        <f t="shared" si="2061"/>
        <v>4.168458597353064E-5</v>
      </c>
      <c r="BE1708" s="13">
        <f t="shared" si="2062"/>
        <v>5.5525565011279328E-5</v>
      </c>
      <c r="BF1708" s="13">
        <f t="shared" si="2063"/>
        <v>3.6981156197395632E-5</v>
      </c>
      <c r="BG1708" s="13">
        <f t="shared" si="2064"/>
        <v>1.642013504252034E-5</v>
      </c>
      <c r="BH1708" s="13">
        <f t="shared" si="2065"/>
        <v>5.4680720373257082E-6</v>
      </c>
      <c r="BI1708" s="13">
        <f t="shared" si="2066"/>
        <v>1.4567388990629853E-6</v>
      </c>
      <c r="BJ1708" s="14">
        <f t="shared" si="2067"/>
        <v>0.49335956749274029</v>
      </c>
      <c r="BK1708" s="14">
        <f t="shared" si="2068"/>
        <v>0.28377096086609382</v>
      </c>
      <c r="BL1708" s="14">
        <f t="shared" si="2069"/>
        <v>0.21314845114608011</v>
      </c>
      <c r="BM1708" s="14">
        <f t="shared" si="2070"/>
        <v>0.35707212423022289</v>
      </c>
      <c r="BN1708" s="14">
        <f t="shared" si="2071"/>
        <v>0.64244240110900497</v>
      </c>
    </row>
    <row r="1709" spans="1:66" x14ac:dyDescent="0.25">
      <c r="A1709" t="s">
        <v>154</v>
      </c>
      <c r="B1709" t="s">
        <v>174</v>
      </c>
      <c r="C1709" t="s">
        <v>170</v>
      </c>
      <c r="D1709" s="7" t="s">
        <v>557</v>
      </c>
      <c r="E1709" s="10">
        <f>VLOOKUP(A1709,home!$A$2:$E$405,3,FALSE)</f>
        <v>1.3447</v>
      </c>
      <c r="F1709" s="10">
        <f>VLOOKUP(B1709,home!$B$2:$E$405,3,FALSE)</f>
        <v>1.2133</v>
      </c>
      <c r="G1709" s="10">
        <f>VLOOKUP(C1709,away!$B$2:$E$405,4,FALSE)</f>
        <v>0.97850000000000004</v>
      </c>
      <c r="H1709" s="10">
        <f>VLOOKUP(A1709,away!$A$2:$E$405,3,FALSE)</f>
        <v>1.05</v>
      </c>
      <c r="I1709" s="10">
        <f>VLOOKUP(C1709,away!$B$2:$E$405,3,FALSE)</f>
        <v>1.2531000000000001</v>
      </c>
      <c r="J1709" s="10">
        <f>VLOOKUP(B1709,home!$B$2:$E$405,4,FALSE)</f>
        <v>0.90229999999999999</v>
      </c>
      <c r="K1709" s="12">
        <f t="shared" si="2016"/>
        <v>1.5964467330350001</v>
      </c>
      <c r="L1709" s="12">
        <f t="shared" si="2017"/>
        <v>1.1872057365000002</v>
      </c>
      <c r="M1709" s="13">
        <f t="shared" si="2018"/>
        <v>6.1812326929211021E-2</v>
      </c>
      <c r="N1709" s="13">
        <f t="shared" si="2019"/>
        <v>9.8680087387430282E-2</v>
      </c>
      <c r="O1709" s="13">
        <f t="shared" si="2020"/>
        <v>7.3383949116772776E-2</v>
      </c>
      <c r="P1709" s="13">
        <f t="shared" si="2021"/>
        <v>0.11715356582467856</v>
      </c>
      <c r="Q1709" s="13">
        <f t="shared" si="2022"/>
        <v>7.8768751562635714E-2</v>
      </c>
      <c r="R1709" s="13">
        <f t="shared" si="2023"/>
        <v>4.3560922679228384E-2</v>
      </c>
      <c r="S1709" s="13">
        <f t="shared" si="2024"/>
        <v>5.5510602283082841E-2</v>
      </c>
      <c r="T1709" s="13">
        <f t="shared" si="2025"/>
        <v>9.3514713712104486E-2</v>
      </c>
      <c r="U1709" s="13">
        <f t="shared" si="2026"/>
        <v>6.9542692699244388E-2</v>
      </c>
      <c r="V1709" s="13">
        <f t="shared" si="2027"/>
        <v>1.1689982172409632E-2</v>
      </c>
      <c r="W1709" s="13">
        <f t="shared" si="2028"/>
        <v>4.1916705365805107E-2</v>
      </c>
      <c r="X1709" s="13">
        <f t="shared" si="2029"/>
        <v>4.976375306546417E-2</v>
      </c>
      <c r="Y1709" s="13">
        <f t="shared" si="2030"/>
        <v>2.9539906554544269E-2</v>
      </c>
      <c r="Z1709" s="13">
        <f t="shared" si="2031"/>
        <v>1.7238592430670958E-2</v>
      </c>
      <c r="AA1709" s="13">
        <f t="shared" si="2032"/>
        <v>2.7520494568066527E-2</v>
      </c>
      <c r="AB1709" s="13">
        <f t="shared" si="2033"/>
        <v>2.1967501822348641E-2</v>
      </c>
      <c r="AC1709" s="13">
        <f t="shared" si="2034"/>
        <v>1.3847592826155895E-3</v>
      </c>
      <c r="AD1709" s="13">
        <f t="shared" si="2035"/>
        <v>1.6729446835207565E-2</v>
      </c>
      <c r="AE1709" s="13">
        <f t="shared" si="2036"/>
        <v>1.9861295251230197E-2</v>
      </c>
      <c r="AF1709" s="13">
        <f t="shared" si="2037"/>
        <v>1.1789721828290353E-2</v>
      </c>
      <c r="AG1709" s="13">
        <f t="shared" si="2038"/>
        <v>4.6656084620951901E-3</v>
      </c>
      <c r="AH1709" s="13">
        <f t="shared" si="2039"/>
        <v>5.1164389557195149E-3</v>
      </c>
      <c r="AI1709" s="13">
        <f t="shared" si="2040"/>
        <v>8.1681222556314256E-3</v>
      </c>
      <c r="AJ1709" s="13">
        <f t="shared" si="2041"/>
        <v>6.5199860450166347E-3</v>
      </c>
      <c r="AK1709" s="13">
        <f t="shared" si="2042"/>
        <v>3.4696034736668652E-3</v>
      </c>
      <c r="AL1709" s="13">
        <f t="shared" si="2043"/>
        <v>1.0498196448939977E-4</v>
      </c>
      <c r="AM1709" s="13">
        <f t="shared" si="2044"/>
        <v>5.3415341491099633E-3</v>
      </c>
      <c r="AN1709" s="13">
        <f t="shared" si="2045"/>
        <v>6.3414999835339969E-3</v>
      </c>
      <c r="AO1709" s="13">
        <f t="shared" si="2046"/>
        <v>3.7643325792331094E-3</v>
      </c>
      <c r="AP1709" s="13">
        <f t="shared" si="2047"/>
        <v>1.4896790773864623E-3</v>
      </c>
      <c r="AQ1709" s="13">
        <f t="shared" si="2048"/>
        <v>4.4213888655430931E-4</v>
      </c>
      <c r="AR1709" s="13">
        <f t="shared" si="2049"/>
        <v>1.2148531357364558E-3</v>
      </c>
      <c r="AS1709" s="13">
        <f t="shared" si="2050"/>
        <v>1.9394483196637901E-3</v>
      </c>
      <c r="AT1709" s="13">
        <f t="shared" si="2051"/>
        <v>1.5481129669087394E-3</v>
      </c>
      <c r="AU1709" s="13">
        <f t="shared" si="2052"/>
        <v>8.2382662946352595E-4</v>
      </c>
      <c r="AV1709" s="13">
        <f t="shared" si="2053"/>
        <v>3.2879883279857055E-4</v>
      </c>
      <c r="AW1709" s="13">
        <f t="shared" si="2054"/>
        <v>5.5270400735664056E-6</v>
      </c>
      <c r="AX1709" s="13">
        <f t="shared" si="2055"/>
        <v>1.4212457902902488E-3</v>
      </c>
      <c r="AY1709" s="13">
        <f t="shared" si="2056"/>
        <v>1.6873111552090602E-3</v>
      </c>
      <c r="AZ1709" s="13">
        <f t="shared" si="2057"/>
        <v>1.0015927413623193E-3</v>
      </c>
      <c r="BA1709" s="13">
        <f t="shared" si="2058"/>
        <v>3.9636554939403529E-4</v>
      </c>
      <c r="BB1709" s="13">
        <f t="shared" si="2059"/>
        <v>1.1764186349789331E-4</v>
      </c>
      <c r="BC1709" s="13">
        <f t="shared" si="2060"/>
        <v>2.7933019039449787E-5</v>
      </c>
      <c r="BD1709" s="13">
        <f t="shared" si="2061"/>
        <v>2.4038010195855507E-4</v>
      </c>
      <c r="BE1709" s="13">
        <f t="shared" si="2062"/>
        <v>3.8375402845835539E-4</v>
      </c>
      <c r="BF1709" s="13">
        <f t="shared" si="2063"/>
        <v>3.0632143251068105E-4</v>
      </c>
      <c r="BG1709" s="13">
        <f t="shared" si="2064"/>
        <v>1.6300861673009264E-4</v>
      </c>
      <c r="BH1709" s="13">
        <f t="shared" si="2065"/>
        <v>6.5058643408827748E-5</v>
      </c>
      <c r="BI1709" s="13">
        <f t="shared" si="2066"/>
        <v>2.0772531745142405E-5</v>
      </c>
      <c r="BJ1709" s="14">
        <f t="shared" si="2067"/>
        <v>0.4672612648194181</v>
      </c>
      <c r="BK1709" s="14">
        <f t="shared" si="2068"/>
        <v>0.24934352961169612</v>
      </c>
      <c r="BL1709" s="14">
        <f t="shared" si="2069"/>
        <v>0.26628404685507789</v>
      </c>
      <c r="BM1709" s="14">
        <f t="shared" si="2070"/>
        <v>0.5250860461017709</v>
      </c>
      <c r="BN1709" s="14">
        <f t="shared" si="2071"/>
        <v>0.47335960349995676</v>
      </c>
    </row>
    <row r="1710" spans="1:66" x14ac:dyDescent="0.25">
      <c r="A1710" t="s">
        <v>154</v>
      </c>
      <c r="B1710" t="s">
        <v>158</v>
      </c>
      <c r="C1710" t="s">
        <v>166</v>
      </c>
      <c r="D1710" s="7" t="s">
        <v>557</v>
      </c>
      <c r="E1710" s="10">
        <f>VLOOKUP(A1710,home!$A$2:$E$405,3,FALSE)</f>
        <v>1.3447</v>
      </c>
      <c r="F1710" s="10">
        <f>VLOOKUP(B1710,home!$B$2:$E$405,3,FALSE)</f>
        <v>0.93940000000000001</v>
      </c>
      <c r="G1710" s="10">
        <f>VLOOKUP(C1710,away!$B$2:$E$405,4,FALSE)</f>
        <v>1.2916000000000001</v>
      </c>
      <c r="H1710" s="10">
        <f>VLOOKUP(A1710,away!$A$2:$E$405,3,FALSE)</f>
        <v>1.05</v>
      </c>
      <c r="I1710" s="10">
        <f>VLOOKUP(C1710,away!$B$2:$E$405,3,FALSE)</f>
        <v>0.85209999999999997</v>
      </c>
      <c r="J1710" s="10">
        <f>VLOOKUP(B1710,home!$B$2:$E$405,4,FALSE)</f>
        <v>1.1028</v>
      </c>
      <c r="K1710" s="12">
        <f t="shared" si="2016"/>
        <v>1.6315635600880003</v>
      </c>
      <c r="L1710" s="12">
        <f t="shared" si="2017"/>
        <v>0.98668067399999992</v>
      </c>
      <c r="M1710" s="13">
        <f t="shared" si="2018"/>
        <v>7.2930799893187348E-2</v>
      </c>
      <c r="N1710" s="13">
        <f t="shared" si="2019"/>
        <v>0.11899123551379431</v>
      </c>
      <c r="O1710" s="13">
        <f t="shared" si="2020"/>
        <v>7.1959410793969211E-2</v>
      </c>
      <c r="P1710" s="13">
        <f t="shared" si="2021"/>
        <v>0.11740635245684328</v>
      </c>
      <c r="Q1710" s="13">
        <f t="shared" si="2022"/>
        <v>9.7070881917077981E-2</v>
      </c>
      <c r="R1710" s="13">
        <f t="shared" si="2023"/>
        <v>3.5500479971418204E-2</v>
      </c>
      <c r="S1710" s="13">
        <f t="shared" si="2024"/>
        <v>4.7251132640148567E-2</v>
      </c>
      <c r="T1710" s="13">
        <f t="shared" si="2025"/>
        <v>9.5777963195716895E-2</v>
      </c>
      <c r="U1710" s="13">
        <f t="shared" si="2026"/>
        <v>5.7921289486999837E-2</v>
      </c>
      <c r="V1710" s="13">
        <f t="shared" si="2027"/>
        <v>8.4518218196171155E-3</v>
      </c>
      <c r="W1710" s="13">
        <f t="shared" si="2028"/>
        <v>5.2792437893836537E-2</v>
      </c>
      <c r="X1710" s="13">
        <f t="shared" si="2029"/>
        <v>5.2089278203193763E-2</v>
      </c>
      <c r="Y1710" s="13">
        <f t="shared" si="2030"/>
        <v>2.5697742062850366E-2</v>
      </c>
      <c r="Z1710" s="13">
        <f t="shared" si="2031"/>
        <v>1.1675879168507472E-2</v>
      </c>
      <c r="AA1710" s="13">
        <f t="shared" si="2032"/>
        <v>1.904993898332737E-2</v>
      </c>
      <c r="AB1710" s="13">
        <f t="shared" si="2033"/>
        <v>1.5540593133548395E-2</v>
      </c>
      <c r="AC1710" s="13">
        <f t="shared" si="2034"/>
        <v>8.5037594962425022E-4</v>
      </c>
      <c r="AD1710" s="13">
        <f t="shared" si="2035"/>
        <v>2.1533554478948155E-2</v>
      </c>
      <c r="AE1710" s="13">
        <f t="shared" si="2036"/>
        <v>2.1246742046904278E-2</v>
      </c>
      <c r="AF1710" s="13">
        <f t="shared" si="2037"/>
        <v>1.0481874881571826E-2</v>
      </c>
      <c r="AG1710" s="13">
        <f t="shared" si="2038"/>
        <v>3.4474211243109864E-3</v>
      </c>
      <c r="AH1710" s="13">
        <f t="shared" si="2039"/>
        <v>2.8800910818813771E-3</v>
      </c>
      <c r="AI1710" s="13">
        <f t="shared" si="2040"/>
        <v>4.69905165893208E-3</v>
      </c>
      <c r="AJ1710" s="13">
        <f t="shared" si="2041"/>
        <v>3.8334007268423244E-3</v>
      </c>
      <c r="AK1710" s="13">
        <f t="shared" si="2042"/>
        <v>2.08481231237693E-3</v>
      </c>
      <c r="AL1710" s="13">
        <f t="shared" si="2043"/>
        <v>5.4758504559736148E-5</v>
      </c>
      <c r="AM1710" s="13">
        <f t="shared" si="2044"/>
        <v>7.0266725614043131E-3</v>
      </c>
      <c r="AN1710" s="13">
        <f t="shared" si="2045"/>
        <v>6.9330820188637119E-3</v>
      </c>
      <c r="AO1710" s="13">
        <f t="shared" si="2046"/>
        <v>3.420369019634864E-3</v>
      </c>
      <c r="AP1710" s="13">
        <f t="shared" si="2047"/>
        <v>1.1249373365406822E-3</v>
      </c>
      <c r="AQ1710" s="13">
        <f t="shared" si="2048"/>
        <v>2.7748848235643122E-4</v>
      </c>
      <c r="AR1710" s="13">
        <f t="shared" si="2049"/>
        <v>5.6834604197042145E-4</v>
      </c>
      <c r="AS1710" s="13">
        <f t="shared" si="2050"/>
        <v>9.2729269159918474E-4</v>
      </c>
      <c r="AT1710" s="13">
        <f t="shared" si="2051"/>
        <v>7.5646848257457518E-4</v>
      </c>
      <c r="AU1710" s="13">
        <f t="shared" si="2052"/>
        <v>4.1140880350791368E-4</v>
      </c>
      <c r="AV1710" s="13">
        <f t="shared" si="2053"/>
        <v>1.6780990302572911E-4</v>
      </c>
      <c r="AW1710" s="13">
        <f t="shared" si="2054"/>
        <v>2.4486668244135328E-6</v>
      </c>
      <c r="AX1710" s="13">
        <f t="shared" si="2055"/>
        <v>1.9107438166429134E-3</v>
      </c>
      <c r="AY1710" s="13">
        <f t="shared" si="2056"/>
        <v>1.8852939968465616E-3</v>
      </c>
      <c r="AZ1710" s="13">
        <f t="shared" si="2057"/>
        <v>9.3009157574835966E-4</v>
      </c>
      <c r="BA1710" s="13">
        <f t="shared" si="2058"/>
        <v>3.0590112761370451E-4</v>
      </c>
      <c r="BB1710" s="13">
        <f t="shared" si="2059"/>
        <v>7.5456682692812469E-5</v>
      </c>
      <c r="BC1710" s="13">
        <f t="shared" si="2060"/>
        <v>1.4890330107429672E-5</v>
      </c>
      <c r="BD1710" s="13">
        <f t="shared" si="2061"/>
        <v>9.3462675959434579E-5</v>
      </c>
      <c r="BE1710" s="13">
        <f t="shared" si="2062"/>
        <v>1.5249029632372624E-4</v>
      </c>
      <c r="BF1710" s="13">
        <f t="shared" si="2063"/>
        <v>1.2439880537440647E-4</v>
      </c>
      <c r="BG1710" s="13">
        <f t="shared" si="2064"/>
        <v>6.7654852589120275E-5</v>
      </c>
      <c r="BH1710" s="13">
        <f t="shared" si="2065"/>
        <v>2.7595798036883496E-5</v>
      </c>
      <c r="BI1710" s="13">
        <f t="shared" si="2066"/>
        <v>9.0048596977054181E-6</v>
      </c>
      <c r="BJ1710" s="14">
        <f t="shared" si="2067"/>
        <v>0.52303405826665694</v>
      </c>
      <c r="BK1710" s="14">
        <f t="shared" si="2068"/>
        <v>0.24883053526082688</v>
      </c>
      <c r="BL1710" s="14">
        <f t="shared" si="2069"/>
        <v>0.21677500135995481</v>
      </c>
      <c r="BM1710" s="14">
        <f t="shared" si="2070"/>
        <v>0.4845734681796337</v>
      </c>
      <c r="BN1710" s="14">
        <f t="shared" si="2071"/>
        <v>0.51385916054629033</v>
      </c>
    </row>
    <row r="1711" spans="1:66" x14ac:dyDescent="0.25">
      <c r="A1711" t="s">
        <v>175</v>
      </c>
      <c r="B1711" t="s">
        <v>280</v>
      </c>
      <c r="C1711" t="s">
        <v>176</v>
      </c>
      <c r="D1711" s="7" t="s">
        <v>557</v>
      </c>
      <c r="E1711" s="10">
        <f>VLOOKUP(A1711,home!$A$2:$E$405,3,FALSE)</f>
        <v>1.1583000000000001</v>
      </c>
      <c r="F1711" s="10">
        <f>VLOOKUP(B1711,home!$B$2:$E$405,3,FALSE)</f>
        <v>0.86329999999999996</v>
      </c>
      <c r="G1711" s="10">
        <f>VLOOKUP(C1711,away!$B$2:$E$405,4,FALSE)</f>
        <v>1.1031</v>
      </c>
      <c r="H1711" s="10">
        <f>VLOOKUP(A1711,away!$A$2:$E$405,3,FALSE)</f>
        <v>1.0458000000000001</v>
      </c>
      <c r="I1711" s="10">
        <f>VLOOKUP(C1711,away!$B$2:$E$405,3,FALSE)</f>
        <v>0.95620000000000005</v>
      </c>
      <c r="J1711" s="10">
        <f>VLOOKUP(B1711,home!$B$2:$E$405,4,FALSE)</f>
        <v>0.9</v>
      </c>
      <c r="K1711" s="12">
        <f t="shared" si="2016"/>
        <v>1.103056306209</v>
      </c>
      <c r="L1711" s="12">
        <f t="shared" si="2017"/>
        <v>0.89999456400000011</v>
      </c>
      <c r="M1711" s="13">
        <f t="shared" si="2018"/>
        <v>0.13492302205021611</v>
      </c>
      <c r="N1711" s="13">
        <f t="shared" si="2019"/>
        <v>0.14882769032526685</v>
      </c>
      <c r="O1711" s="13">
        <f t="shared" si="2020"/>
        <v>0.12142998640364665</v>
      </c>
      <c r="P1711" s="13">
        <f t="shared" si="2021"/>
        <v>0.13394411226541555</v>
      </c>
      <c r="Q1711" s="13">
        <f t="shared" si="2022"/>
        <v>8.2082661175902905E-2</v>
      </c>
      <c r="R1711" s="13">
        <f t="shared" si="2023"/>
        <v>5.4643163834937947E-2</v>
      </c>
      <c r="S1711" s="13">
        <f t="shared" si="2024"/>
        <v>3.3243076196241915E-2</v>
      </c>
      <c r="T1711" s="13">
        <f t="shared" si="2025"/>
        <v>7.3873948856966465E-2</v>
      </c>
      <c r="U1711" s="13">
        <f t="shared" si="2026"/>
        <v>6.0274486459339867E-2</v>
      </c>
      <c r="V1711" s="13">
        <f t="shared" si="2027"/>
        <v>3.6668763355382542E-3</v>
      </c>
      <c r="W1711" s="13">
        <f t="shared" si="2028"/>
        <v>3.0180599013498777E-2</v>
      </c>
      <c r="X1711" s="13">
        <f t="shared" si="2029"/>
        <v>2.7162375050412666E-2</v>
      </c>
      <c r="Y1711" s="13">
        <f t="shared" si="2030"/>
        <v>1.2222994945350313E-2</v>
      </c>
      <c r="Z1711" s="13">
        <f t="shared" si="2031"/>
        <v>1.639285013706852E-2</v>
      </c>
      <c r="AA1711" s="13">
        <f t="shared" si="2032"/>
        <v>1.8082236720432503E-2</v>
      </c>
      <c r="AB1711" s="13">
        <f t="shared" si="2033"/>
        <v>9.9728626224185116E-3</v>
      </c>
      <c r="AC1711" s="13">
        <f t="shared" si="2034"/>
        <v>2.2751699825175641E-4</v>
      </c>
      <c r="AD1711" s="13">
        <f t="shared" si="2035"/>
        <v>8.3227250167512371E-3</v>
      </c>
      <c r="AE1711" s="13">
        <f t="shared" si="2036"/>
        <v>7.4904072727429221E-3</v>
      </c>
      <c r="AF1711" s="13">
        <f t="shared" si="2037"/>
        <v>3.3706629138073479E-3</v>
      </c>
      <c r="AG1711" s="13">
        <f t="shared" si="2038"/>
        <v>1.011192766501005E-3</v>
      </c>
      <c r="AH1711" s="13">
        <f t="shared" si="2039"/>
        <v>3.6883690029570807E-3</v>
      </c>
      <c r="AI1711" s="13">
        <f t="shared" si="2040"/>
        <v>4.0684786883376095E-3</v>
      </c>
      <c r="AJ1711" s="13">
        <f t="shared" si="2041"/>
        <v>2.243880536923861E-3</v>
      </c>
      <c r="AK1711" s="13">
        <f t="shared" si="2042"/>
        <v>8.2504219221116713E-4</v>
      </c>
      <c r="AL1711" s="13">
        <f t="shared" si="2043"/>
        <v>9.0346515792631756E-6</v>
      </c>
      <c r="AM1711" s="13">
        <f t="shared" si="2044"/>
        <v>1.836086862914172E-3</v>
      </c>
      <c r="AN1711" s="13">
        <f t="shared" si="2045"/>
        <v>1.6524681956545681E-3</v>
      </c>
      <c r="AO1711" s="13">
        <f t="shared" si="2046"/>
        <v>7.4360619663599986E-4</v>
      </c>
      <c r="AP1711" s="13">
        <f t="shared" si="2047"/>
        <v>2.2308051157637174E-4</v>
      </c>
      <c r="AQ1711" s="13">
        <f t="shared" si="2048"/>
        <v>5.0192811938268406E-5</v>
      </c>
      <c r="AR1711" s="13">
        <f t="shared" si="2049"/>
        <v>6.6390241053749469E-4</v>
      </c>
      <c r="AS1711" s="13">
        <f t="shared" si="2050"/>
        <v>7.3232174065074004E-4</v>
      </c>
      <c r="AT1711" s="13">
        <f t="shared" si="2051"/>
        <v>4.0389605709937535E-4</v>
      </c>
      <c r="AU1711" s="13">
        <f t="shared" si="2052"/>
        <v>1.4850669761213876E-4</v>
      </c>
      <c r="AV1711" s="13">
        <f t="shared" si="2053"/>
        <v>4.0952812328835664E-5</v>
      </c>
      <c r="AW1711" s="13">
        <f t="shared" si="2054"/>
        <v>2.4914173014754403E-7</v>
      </c>
      <c r="AX1711" s="13">
        <f t="shared" si="2055"/>
        <v>3.375511988141623E-4</v>
      </c>
      <c r="AY1711" s="13">
        <f t="shared" si="2056"/>
        <v>3.0379424400442937E-4</v>
      </c>
      <c r="AZ1711" s="13">
        <f t="shared" si="2057"/>
        <v>1.3670658408923802E-4</v>
      </c>
      <c r="BA1711" s="13">
        <f t="shared" si="2058"/>
        <v>4.1011727514441049E-5</v>
      </c>
      <c r="BB1711" s="13">
        <f t="shared" si="2059"/>
        <v>9.2275829558115428E-6</v>
      </c>
      <c r="BC1711" s="13">
        <f t="shared" si="2060"/>
        <v>1.6609548998178887E-6</v>
      </c>
      <c r="BD1711" s="13">
        <f t="shared" si="2061"/>
        <v>9.9584760085040237E-5</v>
      </c>
      <c r="BE1711" s="13">
        <f t="shared" si="2062"/>
        <v>1.0984759761411395E-4</v>
      </c>
      <c r="BF1711" s="13">
        <f t="shared" si="2063"/>
        <v>6.0584042635078554E-5</v>
      </c>
      <c r="BG1711" s="13">
        <f t="shared" si="2064"/>
        <v>2.2275870094752771E-5</v>
      </c>
      <c r="BH1711" s="13">
        <f t="shared" si="2065"/>
        <v>6.1428847460773786E-6</v>
      </c>
      <c r="BI1711" s="13">
        <f t="shared" si="2066"/>
        <v>1.3551895514951452E-6</v>
      </c>
      <c r="BJ1711" s="14">
        <f t="shared" si="2067"/>
        <v>0.39988064420819786</v>
      </c>
      <c r="BK1711" s="14">
        <f t="shared" si="2068"/>
        <v>0.30631743274124729</v>
      </c>
      <c r="BL1711" s="14">
        <f t="shared" si="2069"/>
        <v>0.27751787652416049</v>
      </c>
      <c r="BM1711" s="14">
        <f t="shared" si="2070"/>
        <v>0.32395462245301376</v>
      </c>
      <c r="BN1711" s="14">
        <f t="shared" si="2071"/>
        <v>0.67585063605538609</v>
      </c>
    </row>
    <row r="1712" spans="1:66" x14ac:dyDescent="0.25">
      <c r="A1712" t="s">
        <v>175</v>
      </c>
      <c r="B1712" t="s">
        <v>282</v>
      </c>
      <c r="C1712" t="s">
        <v>179</v>
      </c>
      <c r="D1712" s="7" t="s">
        <v>557</v>
      </c>
      <c r="E1712" s="10">
        <f>VLOOKUP(A1712,home!$A$2:$E$405,3,FALSE)</f>
        <v>1.1583000000000001</v>
      </c>
      <c r="F1712" s="10">
        <f>VLOOKUP(B1712,home!$B$2:$E$405,3,FALSE)</f>
        <v>0.95930000000000004</v>
      </c>
      <c r="G1712" s="10">
        <f>VLOOKUP(C1712,away!$B$2:$E$405,4,FALSE)</f>
        <v>0.86329999999999996</v>
      </c>
      <c r="H1712" s="10">
        <f>VLOOKUP(A1712,away!$A$2:$E$405,3,FALSE)</f>
        <v>1.0458000000000001</v>
      </c>
      <c r="I1712" s="10">
        <f>VLOOKUP(C1712,away!$B$2:$E$405,3,FALSE)</f>
        <v>0.8367</v>
      </c>
      <c r="J1712" s="10">
        <f>VLOOKUP(B1712,home!$B$2:$E$405,4,FALSE)</f>
        <v>0.63749999999999996</v>
      </c>
      <c r="K1712" s="12">
        <f t="shared" si="2016"/>
        <v>0.95926200212700008</v>
      </c>
      <c r="L1712" s="12">
        <f t="shared" si="2017"/>
        <v>0.55782579825</v>
      </c>
      <c r="M1712" s="13">
        <f t="shared" si="2018"/>
        <v>0.21934974796544049</v>
      </c>
      <c r="N1712" s="13">
        <f t="shared" si="2019"/>
        <v>0.2104138783993813</v>
      </c>
      <c r="O1712" s="13">
        <f t="shared" si="2020"/>
        <v>0.12235894825475815</v>
      </c>
      <c r="P1712" s="13">
        <f t="shared" si="2021"/>
        <v>0.11737428968101331</v>
      </c>
      <c r="Q1712" s="13">
        <f t="shared" si="2022"/>
        <v>0.10092101913434881</v>
      </c>
      <c r="R1712" s="13">
        <f t="shared" si="2023"/>
        <v>3.4127488991620457E-2</v>
      </c>
      <c r="S1712" s="13">
        <f t="shared" si="2024"/>
        <v>1.5701777647236011E-2</v>
      </c>
      <c r="T1712" s="13">
        <f t="shared" si="2025"/>
        <v>5.6296348058821652E-2</v>
      </c>
      <c r="U1712" s="13">
        <f t="shared" si="2026"/>
        <v>3.2737203417668996E-2</v>
      </c>
      <c r="V1712" s="13">
        <f t="shared" si="2027"/>
        <v>9.3355981849280862E-4</v>
      </c>
      <c r="W1712" s="13">
        <f t="shared" si="2028"/>
        <v>3.2269899623837577E-2</v>
      </c>
      <c r="X1712" s="13">
        <f t="shared" si="2029"/>
        <v>1.8000982517114572E-2</v>
      </c>
      <c r="Y1712" s="13">
        <f t="shared" si="2030"/>
        <v>5.0207062209468648E-3</v>
      </c>
      <c r="Z1712" s="13">
        <f t="shared" si="2031"/>
        <v>6.345731263006256E-3</v>
      </c>
      <c r="AA1712" s="13">
        <f t="shared" si="2032"/>
        <v>6.087218876311278E-3</v>
      </c>
      <c r="AB1712" s="13">
        <f t="shared" si="2033"/>
        <v>2.9196188833378119E-3</v>
      </c>
      <c r="AC1712" s="13">
        <f t="shared" si="2034"/>
        <v>3.122180489910834E-5</v>
      </c>
      <c r="AD1712" s="13">
        <f t="shared" si="2035"/>
        <v>7.7388221303999385E-3</v>
      </c>
      <c r="AE1712" s="13">
        <f t="shared" si="2036"/>
        <v>4.3169146324051116E-3</v>
      </c>
      <c r="AF1712" s="13">
        <f t="shared" si="2037"/>
        <v>1.2040431753992432E-3</v>
      </c>
      <c r="AG1712" s="13">
        <f t="shared" si="2038"/>
        <v>2.2388211514818256E-4</v>
      </c>
      <c r="AH1712" s="13">
        <f t="shared" si="2039"/>
        <v>8.8495315181661132E-4</v>
      </c>
      <c r="AI1712" s="13">
        <f t="shared" si="2040"/>
        <v>8.4890193220020168E-4</v>
      </c>
      <c r="AJ1712" s="13">
        <f t="shared" si="2041"/>
        <v>4.0715968354592216E-4</v>
      </c>
      <c r="AK1712" s="13">
        <f t="shared" si="2042"/>
        <v>1.3019093774121901E-4</v>
      </c>
      <c r="AL1712" s="13">
        <f t="shared" si="2043"/>
        <v>6.6827287591311114E-7</v>
      </c>
      <c r="AM1712" s="13">
        <f t="shared" si="2044"/>
        <v>1.4847116021824368E-3</v>
      </c>
      <c r="AN1712" s="13">
        <f t="shared" si="2045"/>
        <v>8.2821043465845421E-4</v>
      </c>
      <c r="AO1712" s="13">
        <f t="shared" si="2046"/>
        <v>2.3099857341616584E-4</v>
      </c>
      <c r="AP1712" s="13">
        <f t="shared" si="2047"/>
        <v>4.2952321203494647E-5</v>
      </c>
      <c r="AQ1712" s="13">
        <f t="shared" si="2048"/>
        <v>5.9899782155074503E-6</v>
      </c>
      <c r="AR1712" s="13">
        <f t="shared" si="2049"/>
        <v>9.8729939665190977E-5</v>
      </c>
      <c r="AS1712" s="13">
        <f t="shared" si="2050"/>
        <v>9.4707879593109015E-5</v>
      </c>
      <c r="AT1712" s="13">
        <f t="shared" si="2051"/>
        <v>4.5424835097844301E-5</v>
      </c>
      <c r="AU1712" s="13">
        <f t="shared" si="2052"/>
        <v>1.4524772754082317E-5</v>
      </c>
      <c r="AV1712" s="13">
        <f t="shared" si="2053"/>
        <v>3.4832656481301751E-6</v>
      </c>
      <c r="AW1712" s="13">
        <f t="shared" si="2054"/>
        <v>9.9331540472255244E-9</v>
      </c>
      <c r="AX1712" s="13">
        <f t="shared" si="2055"/>
        <v>2.3737123734845163E-4</v>
      </c>
      <c r="AY1712" s="13">
        <f t="shared" si="2056"/>
        <v>1.3241179995549025E-4</v>
      </c>
      <c r="AZ1712" s="13">
        <f t="shared" si="2057"/>
        <v>3.6931359003945328E-5</v>
      </c>
      <c r="BA1712" s="13">
        <f t="shared" si="2058"/>
        <v>6.8670882722777087E-6</v>
      </c>
      <c r="BB1712" s="13">
        <f t="shared" si="2059"/>
        <v>9.5765974928413165E-7</v>
      </c>
      <c r="BC1712" s="13">
        <f t="shared" si="2060"/>
        <v>1.0684146281926316E-7</v>
      </c>
      <c r="BD1712" s="13">
        <f t="shared" si="2061"/>
        <v>9.1790179008182464E-6</v>
      </c>
      <c r="BE1712" s="13">
        <f t="shared" si="2062"/>
        <v>8.8050830890984843E-6</v>
      </c>
      <c r="BF1712" s="13">
        <f t="shared" si="2063"/>
        <v>4.2231908164716011E-6</v>
      </c>
      <c r="BG1712" s="13">
        <f t="shared" si="2064"/>
        <v>1.3503821593243027E-6</v>
      </c>
      <c r="BH1712" s="13">
        <f t="shared" si="2065"/>
        <v>3.23842573447503E-7</v>
      </c>
      <c r="BI1712" s="13">
        <f t="shared" si="2066"/>
        <v>6.212997507584238E-8</v>
      </c>
      <c r="BJ1712" s="14">
        <f t="shared" si="2067"/>
        <v>0.4394140049032717</v>
      </c>
      <c r="BK1712" s="14">
        <f t="shared" si="2068"/>
        <v>0.35352367698991316</v>
      </c>
      <c r="BL1712" s="14">
        <f t="shared" si="2069"/>
        <v>0.20078249846827326</v>
      </c>
      <c r="BM1712" s="14">
        <f t="shared" si="2070"/>
        <v>0.19538813733110025</v>
      </c>
      <c r="BN1712" s="14">
        <f t="shared" si="2071"/>
        <v>0.80454537242656243</v>
      </c>
    </row>
    <row r="1713" spans="1:66" x14ac:dyDescent="0.25">
      <c r="A1713" t="s">
        <v>24</v>
      </c>
      <c r="B1713" t="s">
        <v>299</v>
      </c>
      <c r="C1713" t="s">
        <v>293</v>
      </c>
      <c r="D1713" s="7" t="s">
        <v>557</v>
      </c>
      <c r="E1713" s="10">
        <f>VLOOKUP(A1713,home!$A$2:$E$405,3,FALSE)</f>
        <v>1.6263000000000001</v>
      </c>
      <c r="F1713" s="10">
        <f>VLOOKUP(B1713,home!$B$2:$E$405,3,FALSE)</f>
        <v>1.0505</v>
      </c>
      <c r="G1713" s="10">
        <f>VLOOKUP(C1713,away!$B$2:$E$405,4,FALSE)</f>
        <v>0.90620000000000001</v>
      </c>
      <c r="H1713" s="10">
        <f>VLOOKUP(A1713,away!$A$2:$E$405,3,FALSE)</f>
        <v>1.4262999999999999</v>
      </c>
      <c r="I1713" s="10">
        <f>VLOOKUP(C1713,away!$B$2:$E$405,3,FALSE)</f>
        <v>0.66420000000000001</v>
      </c>
      <c r="J1713" s="10">
        <f>VLOOKUP(B1713,home!$B$2:$E$405,4,FALSE)</f>
        <v>0.622</v>
      </c>
      <c r="K1713" s="12">
        <f t="shared" si="2016"/>
        <v>1.5481775895300001</v>
      </c>
      <c r="L1713" s="12">
        <f t="shared" si="2017"/>
        <v>0.58925074211999995</v>
      </c>
      <c r="M1713" s="13">
        <f t="shared" si="2018"/>
        <v>0.11795780164538688</v>
      </c>
      <c r="N1713" s="13">
        <f t="shared" si="2019"/>
        <v>0.18261962501761292</v>
      </c>
      <c r="O1713" s="13">
        <f t="shared" si="2020"/>
        <v>6.9506722158387962E-2</v>
      </c>
      <c r="P1713" s="13">
        <f t="shared" si="2021"/>
        <v>0.10760874956730451</v>
      </c>
      <c r="Q1713" s="13">
        <f t="shared" si="2022"/>
        <v>0.14136380543032026</v>
      </c>
      <c r="R1713" s="13">
        <f t="shared" si="2023"/>
        <v>2.0478443807079371E-2</v>
      </c>
      <c r="S1713" s="13">
        <f t="shared" si="2024"/>
        <v>2.4541918427427135E-2</v>
      </c>
      <c r="T1713" s="13">
        <f t="shared" si="2025"/>
        <v>8.3298727258723476E-2</v>
      </c>
      <c r="U1713" s="13">
        <f t="shared" si="2026"/>
        <v>3.17042677705697E-2</v>
      </c>
      <c r="V1713" s="13">
        <f t="shared" si="2027"/>
        <v>2.4876364608737698E-3</v>
      </c>
      <c r="W1713" s="13">
        <f t="shared" si="2028"/>
        <v>7.2952091845967043E-2</v>
      </c>
      <c r="X1713" s="13">
        <f t="shared" si="2029"/>
        <v>4.2987074259442475E-2</v>
      </c>
      <c r="Y1713" s="13">
        <f t="shared" si="2030"/>
        <v>1.2665082704472011E-2</v>
      </c>
      <c r="Z1713" s="13">
        <f t="shared" si="2031"/>
        <v>4.0223127369280794E-3</v>
      </c>
      <c r="AA1713" s="13">
        <f t="shared" si="2032"/>
        <v>6.2272544373931319E-3</v>
      </c>
      <c r="AB1713" s="13">
        <f t="shared" si="2033"/>
        <v>4.8204478821366479E-3</v>
      </c>
      <c r="AC1713" s="13">
        <f t="shared" si="2034"/>
        <v>1.418364476525969E-4</v>
      </c>
      <c r="AD1713" s="13">
        <f t="shared" si="2035"/>
        <v>2.8235698426315115E-2</v>
      </c>
      <c r="AE1713" s="13">
        <f t="shared" si="2036"/>
        <v>1.6637906251982693E-2</v>
      </c>
      <c r="AF1713" s="13">
        <f t="shared" si="2037"/>
        <v>4.9019493031518934E-3</v>
      </c>
      <c r="AG1713" s="13">
        <f t="shared" si="2038"/>
        <v>9.6282575490562352E-4</v>
      </c>
      <c r="AH1713" s="13">
        <f t="shared" si="2039"/>
        <v>5.9253769131839963E-4</v>
      </c>
      <c r="AI1713" s="13">
        <f t="shared" si="2040"/>
        <v>9.1735357465099116E-4</v>
      </c>
      <c r="AJ1713" s="13">
        <f t="shared" si="2041"/>
        <v>7.1011312297495027E-4</v>
      </c>
      <c r="AK1713" s="13">
        <f t="shared" si="2042"/>
        <v>3.6646040767365968E-4</v>
      </c>
      <c r="AL1713" s="13">
        <f t="shared" si="2043"/>
        <v>5.175695905506492E-6</v>
      </c>
      <c r="AM1713" s="13">
        <f t="shared" si="2044"/>
        <v>8.7427751056697069E-3</v>
      </c>
      <c r="AN1713" s="13">
        <f t="shared" si="2045"/>
        <v>5.1516867192041354E-3</v>
      </c>
      <c r="AO1713" s="13">
        <f t="shared" si="2046"/>
        <v>1.5178176112303921E-3</v>
      </c>
      <c r="AP1713" s="13">
        <f t="shared" si="2047"/>
        <v>2.9812505127343807E-4</v>
      </c>
      <c r="AQ1713" s="13">
        <f t="shared" si="2048"/>
        <v>4.3917601926859091E-5</v>
      </c>
      <c r="AR1713" s="13">
        <f t="shared" si="2049"/>
        <v>6.9830654868687693E-5</v>
      </c>
      <c r="AS1713" s="13">
        <f t="shared" si="2050"/>
        <v>1.0811025492990627E-4</v>
      </c>
      <c r="AT1713" s="13">
        <f t="shared" si="2051"/>
        <v>8.3686936940428045E-5</v>
      </c>
      <c r="AU1713" s="13">
        <f t="shared" si="2052"/>
        <v>4.318741343586034E-5</v>
      </c>
      <c r="AV1713" s="13">
        <f t="shared" si="2053"/>
        <v>1.6715446407791451E-5</v>
      </c>
      <c r="AW1713" s="13">
        <f t="shared" si="2054"/>
        <v>1.311556987996517E-7</v>
      </c>
      <c r="AX1713" s="13">
        <f t="shared" si="2055"/>
        <v>2.2558947481497687E-3</v>
      </c>
      <c r="AY1713" s="13">
        <f t="shared" si="2056"/>
        <v>1.3292876544918613E-3</v>
      </c>
      <c r="AZ1713" s="13">
        <f t="shared" si="2057"/>
        <v>3.9164186845014163E-4</v>
      </c>
      <c r="BA1713" s="13">
        <f t="shared" si="2058"/>
        <v>7.6925087209836466E-5</v>
      </c>
      <c r="BB1713" s="13">
        <f t="shared" si="2059"/>
        <v>1.133204118151046E-5</v>
      </c>
      <c r="BC1713" s="13">
        <f t="shared" si="2060"/>
        <v>1.3354827351878879E-6</v>
      </c>
      <c r="BD1713" s="13">
        <f t="shared" si="2061"/>
        <v>6.8579608673499659E-6</v>
      </c>
      <c r="BE1713" s="13">
        <f t="shared" si="2062"/>
        <v>1.0617341324704938E-5</v>
      </c>
      <c r="BF1713" s="13">
        <f t="shared" si="2063"/>
        <v>8.2187649496494758E-6</v>
      </c>
      <c r="BG1713" s="13">
        <f t="shared" si="2064"/>
        <v>4.2413692362206592E-6</v>
      </c>
      <c r="BH1713" s="13">
        <f t="shared" si="2065"/>
        <v>1.6415982001096996E-6</v>
      </c>
      <c r="BI1713" s="13">
        <f t="shared" si="2066"/>
        <v>5.0829710888452417E-7</v>
      </c>
      <c r="BJ1713" s="14">
        <f t="shared" si="2067"/>
        <v>0.6064455252244163</v>
      </c>
      <c r="BK1713" s="14">
        <f t="shared" si="2068"/>
        <v>0.25407240589904223</v>
      </c>
      <c r="BL1713" s="14">
        <f t="shared" si="2069"/>
        <v>0.13567721689045439</v>
      </c>
      <c r="BM1713" s="14">
        <f t="shared" si="2070"/>
        <v>0.35935315662595629</v>
      </c>
      <c r="BN1713" s="14">
        <f t="shared" si="2071"/>
        <v>0.63953514762609187</v>
      </c>
    </row>
    <row r="1714" spans="1:66" x14ac:dyDescent="0.25">
      <c r="A1714" t="s">
        <v>24</v>
      </c>
      <c r="B1714" t="s">
        <v>182</v>
      </c>
      <c r="C1714" t="s">
        <v>295</v>
      </c>
      <c r="D1714" s="7" t="s">
        <v>557</v>
      </c>
      <c r="E1714" s="10">
        <f>VLOOKUP(A1714,home!$A$2:$E$405,3,FALSE)</f>
        <v>1.6263000000000001</v>
      </c>
      <c r="F1714" s="10">
        <f>VLOOKUP(B1714,home!$B$2:$E$405,3,FALSE)</f>
        <v>0.80910000000000004</v>
      </c>
      <c r="G1714" s="10">
        <f>VLOOKUP(C1714,away!$B$2:$E$405,4,FALSE)</f>
        <v>0.64729999999999999</v>
      </c>
      <c r="H1714" s="10">
        <f>VLOOKUP(A1714,away!$A$2:$E$405,3,FALSE)</f>
        <v>1.4262999999999999</v>
      </c>
      <c r="I1714" s="10">
        <f>VLOOKUP(C1714,away!$B$2:$E$405,3,FALSE)</f>
        <v>1.3653</v>
      </c>
      <c r="J1714" s="10">
        <f>VLOOKUP(B1714,home!$B$2:$E$405,4,FALSE)</f>
        <v>1.3284</v>
      </c>
      <c r="K1714" s="12">
        <f t="shared" si="2016"/>
        <v>0.85174279830900013</v>
      </c>
      <c r="L1714" s="12">
        <f t="shared" si="2017"/>
        <v>2.5868297048760001</v>
      </c>
      <c r="M1714" s="13">
        <f t="shared" si="2018"/>
        <v>3.2110490249451867E-2</v>
      </c>
      <c r="N1714" s="13">
        <f t="shared" si="2019"/>
        <v>2.7349878820141994E-2</v>
      </c>
      <c r="O1714" s="13">
        <f t="shared" si="2020"/>
        <v>8.3064370015413239E-2</v>
      </c>
      <c r="P1714" s="13">
        <f t="shared" si="2021"/>
        <v>7.0749478956702264E-2</v>
      </c>
      <c r="Q1714" s="13">
        <f t="shared" si="2022"/>
        <v>1.1647531159839899E-2</v>
      </c>
      <c r="R1714" s="13">
        <f t="shared" si="2023"/>
        <v>0.10743668988634117</v>
      </c>
      <c r="S1714" s="13">
        <f t="shared" si="2024"/>
        <v>3.8970821791877691E-2</v>
      </c>
      <c r="T1714" s="13">
        <f t="shared" si="2025"/>
        <v>3.0130179592742654E-2</v>
      </c>
      <c r="U1714" s="13">
        <f t="shared" si="2026"/>
        <v>9.1508426884848476E-2</v>
      </c>
      <c r="V1714" s="13">
        <f t="shared" si="2027"/>
        <v>9.5405489499629983E-3</v>
      </c>
      <c r="W1714" s="13">
        <f t="shared" si="2028"/>
        <v>3.3069002611577701E-3</v>
      </c>
      <c r="X1714" s="13">
        <f t="shared" si="2029"/>
        <v>8.5543878266251209E-3</v>
      </c>
      <c r="Y1714" s="13">
        <f t="shared" si="2030"/>
        <v>1.1064372268471756E-2</v>
      </c>
      <c r="Z1714" s="13">
        <f t="shared" si="2031"/>
        <v>9.2640140263846094E-2</v>
      </c>
      <c r="AA1714" s="13">
        <f t="shared" si="2032"/>
        <v>7.8905572304066543E-2</v>
      </c>
      <c r="AB1714" s="13">
        <f t="shared" si="2033"/>
        <v>3.3603626478219385E-2</v>
      </c>
      <c r="AC1714" s="13">
        <f t="shared" si="2034"/>
        <v>1.3138013113610069E-3</v>
      </c>
      <c r="AD1714" s="13">
        <f t="shared" si="2035"/>
        <v>7.0415712054182041E-4</v>
      </c>
      <c r="AE1714" s="13">
        <f t="shared" si="2036"/>
        <v>1.821534556317531E-3</v>
      </c>
      <c r="AF1714" s="13">
        <f t="shared" si="2037"/>
        <v>2.3559998493701577E-3</v>
      </c>
      <c r="AG1714" s="13">
        <f t="shared" si="2038"/>
        <v>2.0315234650113687E-3</v>
      </c>
      <c r="AH1714" s="13">
        <f t="shared" si="2039"/>
        <v>5.9911066674599056E-2</v>
      </c>
      <c r="AI1714" s="13">
        <f t="shared" si="2040"/>
        <v>5.1028819579100076E-2</v>
      </c>
      <c r="AJ1714" s="13">
        <f t="shared" si="2041"/>
        <v>2.1731714791353898E-2</v>
      </c>
      <c r="AK1714" s="13">
        <f t="shared" si="2042"/>
        <v>6.1699438561469535E-3</v>
      </c>
      <c r="AL1714" s="13">
        <f t="shared" si="2043"/>
        <v>1.1578865038724868E-4</v>
      </c>
      <c r="AM1714" s="13">
        <f t="shared" si="2044"/>
        <v>1.1995215125989964E-4</v>
      </c>
      <c r="AN1714" s="13">
        <f t="shared" si="2045"/>
        <v>3.1029578804288749E-4</v>
      </c>
      <c r="AO1714" s="13">
        <f t="shared" si="2046"/>
        <v>4.0134118090362432E-4</v>
      </c>
      <c r="AP1714" s="13">
        <f t="shared" si="2047"/>
        <v>3.4606709618383599E-4</v>
      </c>
      <c r="AQ1714" s="13">
        <f t="shared" si="2048"/>
        <v>2.2380416107213168E-4</v>
      </c>
      <c r="AR1714" s="13">
        <f t="shared" si="2049"/>
        <v>3.0995945384931899E-2</v>
      </c>
      <c r="AS1714" s="13">
        <f t="shared" si="2050"/>
        <v>2.6400573258394833E-2</v>
      </c>
      <c r="AT1714" s="13">
        <f t="shared" si="2051"/>
        <v>1.1243249072033487E-2</v>
      </c>
      <c r="AU1714" s="13">
        <f t="shared" si="2052"/>
        <v>3.1921188088996238E-3</v>
      </c>
      <c r="AV1714" s="13">
        <f t="shared" si="2053"/>
        <v>6.7971605170673928E-4</v>
      </c>
      <c r="AW1714" s="13">
        <f t="shared" si="2054"/>
        <v>7.0866306898096795E-6</v>
      </c>
      <c r="AX1714" s="13">
        <f t="shared" si="2055"/>
        <v>1.702806349621522E-5</v>
      </c>
      <c r="AY1714" s="13">
        <f t="shared" si="2056"/>
        <v>4.4048700468524203E-5</v>
      </c>
      <c r="AZ1714" s="13">
        <f t="shared" si="2057"/>
        <v>5.6973243416581913E-5</v>
      </c>
      <c r="BA1714" s="13">
        <f t="shared" si="2058"/>
        <v>4.9126692817715033E-5</v>
      </c>
      <c r="BB1714" s="13">
        <f t="shared" si="2059"/>
        <v>3.1770597070795924E-5</v>
      </c>
      <c r="BC1714" s="13">
        <f t="shared" si="2060"/>
        <v>1.6437024848876272E-5</v>
      </c>
      <c r="BD1714" s="13">
        <f t="shared" si="2061"/>
        <v>1.3363538708742665E-2</v>
      </c>
      <c r="BE1714" s="13">
        <f t="shared" si="2062"/>
        <v>1.1382297855095119E-2</v>
      </c>
      <c r="BF1714" s="13">
        <f t="shared" si="2063"/>
        <v>4.8473951131426229E-3</v>
      </c>
      <c r="BG1714" s="13">
        <f t="shared" si="2064"/>
        <v>1.3762446260591568E-3</v>
      </c>
      <c r="BH1714" s="13">
        <f t="shared" si="2065"/>
        <v>2.9305161223933736E-4</v>
      </c>
      <c r="BI1714" s="13">
        <f t="shared" si="2066"/>
        <v>4.9920920051539468E-5</v>
      </c>
      <c r="BJ1714" s="14">
        <f t="shared" si="2067"/>
        <v>0.10058330961980116</v>
      </c>
      <c r="BK1714" s="14">
        <f t="shared" si="2068"/>
        <v>0.1528449786102116</v>
      </c>
      <c r="BL1714" s="14">
        <f t="shared" si="2069"/>
        <v>0.63718428188138565</v>
      </c>
      <c r="BM1714" s="14">
        <f t="shared" si="2070"/>
        <v>0.65085730921757545</v>
      </c>
      <c r="BN1714" s="14">
        <f t="shared" si="2071"/>
        <v>0.33235843908789042</v>
      </c>
    </row>
    <row r="1715" spans="1:66" x14ac:dyDescent="0.25">
      <c r="A1715" t="s">
        <v>24</v>
      </c>
      <c r="B1715" t="s">
        <v>290</v>
      </c>
      <c r="C1715" t="s">
        <v>294</v>
      </c>
      <c r="D1715" s="7" t="s">
        <v>557</v>
      </c>
      <c r="E1715" s="10">
        <f>VLOOKUP(A1715,home!$A$2:$E$405,3,FALSE)</f>
        <v>1.6263000000000001</v>
      </c>
      <c r="F1715" s="10">
        <f>VLOOKUP(B1715,home!$B$2:$E$405,3,FALSE)</f>
        <v>1.0032000000000001</v>
      </c>
      <c r="G1715" s="10">
        <f>VLOOKUP(C1715,away!$B$2:$E$405,4,FALSE)</f>
        <v>0.55020000000000002</v>
      </c>
      <c r="H1715" s="10">
        <f>VLOOKUP(A1715,away!$A$2:$E$405,3,FALSE)</f>
        <v>1.4262999999999999</v>
      </c>
      <c r="I1715" s="10">
        <f>VLOOKUP(C1715,away!$B$2:$E$405,3,FALSE)</f>
        <v>1.3284</v>
      </c>
      <c r="J1715" s="10">
        <f>VLOOKUP(B1715,home!$B$2:$E$405,4,FALSE)</f>
        <v>0.99629999999999996</v>
      </c>
      <c r="K1715" s="12">
        <f t="shared" si="2016"/>
        <v>0.89765358883200019</v>
      </c>
      <c r="L1715" s="12">
        <f t="shared" si="2017"/>
        <v>1.8876865413959998</v>
      </c>
      <c r="M1715" s="13">
        <f t="shared" si="2018"/>
        <v>6.1708096672102759E-2</v>
      </c>
      <c r="N1715" s="13">
        <f t="shared" si="2019"/>
        <v>5.5392494437705046E-2</v>
      </c>
      <c r="O1715" s="13">
        <f t="shared" si="2020"/>
        <v>0.11648554358309164</v>
      </c>
      <c r="P1715" s="13">
        <f t="shared" si="2021"/>
        <v>0.10456366624440858</v>
      </c>
      <c r="Q1715" s="13">
        <f t="shared" si="2022"/>
        <v>2.4861635713181267E-2</v>
      </c>
      <c r="R1715" s="13">
        <f t="shared" si="2023"/>
        <v>0.10994409644449965</v>
      </c>
      <c r="S1715" s="13">
        <f t="shared" si="2024"/>
        <v>4.4295485066447364E-2</v>
      </c>
      <c r="T1715" s="13">
        <f t="shared" si="2025"/>
        <v>4.6930975132862408E-2</v>
      </c>
      <c r="U1715" s="13">
        <f t="shared" si="2026"/>
        <v>9.8691712744296667E-2</v>
      </c>
      <c r="V1715" s="13">
        <f t="shared" si="2027"/>
        <v>8.3397993787744183E-3</v>
      </c>
      <c r="W1715" s="13">
        <f t="shared" si="2028"/>
        <v>7.4390455073903312E-3</v>
      </c>
      <c r="X1715" s="13">
        <f t="shared" si="2029"/>
        <v>1.4042586085133103E-2</v>
      </c>
      <c r="Y1715" s="13">
        <f t="shared" si="2030"/>
        <v>1.3254000379650252E-2</v>
      </c>
      <c r="Z1715" s="13">
        <f t="shared" si="2031"/>
        <v>6.917999705474194E-2</v>
      </c>
      <c r="AA1715" s="13">
        <f t="shared" si="2032"/>
        <v>6.20996726315763E-2</v>
      </c>
      <c r="AB1715" s="13">
        <f t="shared" si="2033"/>
        <v>2.7871997001513396E-2</v>
      </c>
      <c r="AC1715" s="13">
        <f t="shared" si="2034"/>
        <v>8.8323093505585527E-4</v>
      </c>
      <c r="AD1715" s="13">
        <f t="shared" si="2035"/>
        <v>1.6694214742983746E-3</v>
      </c>
      <c r="AE1715" s="13">
        <f t="shared" si="2036"/>
        <v>3.1513444489505091E-3</v>
      </c>
      <c r="AF1715" s="13">
        <f t="shared" si="2037"/>
        <v>2.9743752517934355E-3</v>
      </c>
      <c r="AG1715" s="13">
        <f t="shared" si="2038"/>
        <v>1.8715627106239356E-3</v>
      </c>
      <c r="AH1715" s="13">
        <f t="shared" si="2039"/>
        <v>3.2647537343512827E-2</v>
      </c>
      <c r="AI1715" s="13">
        <f t="shared" si="2040"/>
        <v>2.9306179062931037E-2</v>
      </c>
      <c r="AJ1715" s="13">
        <f t="shared" si="2041"/>
        <v>1.3153398405396631E-2</v>
      </c>
      <c r="AK1715" s="13">
        <f t="shared" si="2042"/>
        <v>3.9357317613137989E-3</v>
      </c>
      <c r="AL1715" s="13">
        <f t="shared" si="2043"/>
        <v>5.9864989970866562E-5</v>
      </c>
      <c r="AM1715" s="13">
        <f t="shared" si="2044"/>
        <v>2.9971243553542895E-4</v>
      </c>
      <c r="AN1715" s="13">
        <f t="shared" si="2045"/>
        <v>5.6576313084924534E-4</v>
      </c>
      <c r="AO1715" s="13">
        <f t="shared" si="2046"/>
        <v>5.3399172386109231E-4</v>
      </c>
      <c r="AP1715" s="13">
        <f t="shared" si="2047"/>
        <v>3.3600299678314443E-4</v>
      </c>
      <c r="AQ1715" s="13">
        <f t="shared" si="2048"/>
        <v>1.5856708372406636E-4</v>
      </c>
      <c r="AR1715" s="13">
        <f t="shared" si="2049"/>
        <v>1.2325663370614498E-2</v>
      </c>
      <c r="AS1715" s="13">
        <f t="shared" si="2050"/>
        <v>1.1064175959367231E-2</v>
      </c>
      <c r="AT1715" s="13">
        <f t="shared" si="2051"/>
        <v>4.9658986286973657E-3</v>
      </c>
      <c r="AU1715" s="13">
        <f t="shared" si="2052"/>
        <v>1.4858855752753666E-3</v>
      </c>
      <c r="AV1715" s="13">
        <f t="shared" si="2053"/>
        <v>3.3345262980990852E-4</v>
      </c>
      <c r="AW1715" s="13">
        <f t="shared" si="2054"/>
        <v>2.8177928598164644E-6</v>
      </c>
      <c r="AX1715" s="13">
        <f t="shared" si="2055"/>
        <v>4.4839657229326208E-5</v>
      </c>
      <c r="AY1715" s="13">
        <f t="shared" si="2056"/>
        <v>8.4643217472608914E-5</v>
      </c>
      <c r="AZ1715" s="13">
        <f t="shared" si="2057"/>
        <v>7.9889931221749309E-5</v>
      </c>
      <c r="BA1715" s="13">
        <f t="shared" si="2058"/>
        <v>5.0269049320116089E-5</v>
      </c>
      <c r="BB1715" s="13">
        <f t="shared" si="2059"/>
        <v>2.3723051962588732E-5</v>
      </c>
      <c r="BC1715" s="13">
        <f t="shared" si="2060"/>
        <v>8.9563371821233429E-6</v>
      </c>
      <c r="BD1715" s="13">
        <f t="shared" si="2061"/>
        <v>3.8778314764144352E-3</v>
      </c>
      <c r="BE1715" s="13">
        <f t="shared" si="2062"/>
        <v>3.4809493416891116E-3</v>
      </c>
      <c r="BF1715" s="13">
        <f t="shared" si="2063"/>
        <v>1.5623433345548095E-3</v>
      </c>
      <c r="BG1715" s="13">
        <f t="shared" si="2064"/>
        <v>4.6748103375029315E-4</v>
      </c>
      <c r="BH1715" s="13">
        <f t="shared" si="2065"/>
        <v>1.0490900691421101E-4</v>
      </c>
      <c r="BI1715" s="13">
        <f t="shared" si="2066"/>
        <v>1.8834389311468526E-5</v>
      </c>
      <c r="BJ1715" s="14">
        <f t="shared" si="2067"/>
        <v>0.17377379975673013</v>
      </c>
      <c r="BK1715" s="14">
        <f t="shared" si="2068"/>
        <v>0.21993478650423245</v>
      </c>
      <c r="BL1715" s="14">
        <f t="shared" si="2069"/>
        <v>0.53382329372453063</v>
      </c>
      <c r="BM1715" s="14">
        <f t="shared" si="2070"/>
        <v>0.52367451852063351</v>
      </c>
      <c r="BN1715" s="14">
        <f t="shared" si="2071"/>
        <v>0.472955533094989</v>
      </c>
    </row>
    <row r="1716" spans="1:66" x14ac:dyDescent="0.25">
      <c r="A1716" t="s">
        <v>27</v>
      </c>
      <c r="B1716" t="s">
        <v>524</v>
      </c>
      <c r="C1716" t="s">
        <v>189</v>
      </c>
      <c r="D1716" s="7" t="s">
        <v>557</v>
      </c>
      <c r="E1716" s="10">
        <v>1.45</v>
      </c>
      <c r="F1716" s="10">
        <v>0.69</v>
      </c>
      <c r="G1716" s="10">
        <v>1.61</v>
      </c>
      <c r="H1716" s="10">
        <v>1.31666666666667</v>
      </c>
      <c r="I1716" s="10">
        <v>0.46</v>
      </c>
      <c r="J1716" s="10">
        <v>2.2799999999999998</v>
      </c>
      <c r="K1716" s="12">
        <v>1.610805</v>
      </c>
      <c r="L1716" s="12">
        <v>1.3809200000000035</v>
      </c>
      <c r="M1716" s="13">
        <v>5.0200765670518489E-2</v>
      </c>
      <c r="N1716" s="13">
        <v>8.086364434589953E-2</v>
      </c>
      <c r="O1716" s="13">
        <v>6.9323241329732554E-2</v>
      </c>
      <c r="P1716" s="13">
        <v>0.11166622375013986</v>
      </c>
      <c r="Q1716" s="13">
        <v>6.5127781315298366E-2</v>
      </c>
      <c r="R1716" s="13">
        <v>4.7864925208527274E-2</v>
      </c>
      <c r="S1716" s="13">
        <v>6.2097387161662375E-2</v>
      </c>
      <c r="T1716" s="13">
        <v>8.9936255773922044E-2</v>
      </c>
      <c r="U1716" s="13">
        <v>7.7101060850521777E-2</v>
      </c>
      <c r="V1716" s="13">
        <v>1.5347664824707613E-2</v>
      </c>
      <c r="W1716" s="13">
        <v>3.4969385260529728E-2</v>
      </c>
      <c r="X1716" s="13">
        <v>4.8289923493970828E-2</v>
      </c>
      <c r="Y1716" s="13">
        <v>3.3342260575647188E-2</v>
      </c>
      <c r="Z1716" s="13">
        <v>2.2032544172986553E-2</v>
      </c>
      <c r="AA1716" s="13">
        <v>3.5490132316567606E-2</v>
      </c>
      <c r="AB1716" s="13">
        <v>2.8583841293094346E-2</v>
      </c>
      <c r="AC1716" s="13">
        <v>2.1337022347505106E-3</v>
      </c>
      <c r="AD1716" s="13">
        <v>1.4082215156146901E-2</v>
      </c>
      <c r="AE1716" s="13">
        <v>1.9446412553426426E-2</v>
      </c>
      <c r="AF1716" s="13">
        <v>1.3426970011638846E-2</v>
      </c>
      <c r="AG1716" s="13">
        <v>6.1805238094907889E-3</v>
      </c>
      <c r="AH1716" s="13">
        <v>7.6062952248401663E-3</v>
      </c>
      <c r="AI1716" s="13">
        <v>1.2252258379648665E-2</v>
      </c>
      <c r="AJ1716" s="13">
        <v>9.8679995296149861E-3</v>
      </c>
      <c r="AK1716" s="13">
        <v>5.2984743274338232E-3</v>
      </c>
      <c r="AL1716" s="13">
        <v>1.898476789980507E-4</v>
      </c>
      <c r="AM1716" s="13">
        <v>4.5367405169194439E-3</v>
      </c>
      <c r="AN1716" s="13">
        <v>6.2648757146244131E-3</v>
      </c>
      <c r="AO1716" s="13">
        <v>4.3256460859195838E-3</v>
      </c>
      <c r="AP1716" s="13">
        <v>1.9911237309893628E-3</v>
      </c>
      <c r="AQ1716" s="13">
        <v>6.8739564564945939E-4</v>
      </c>
      <c r="AR1716" s="13">
        <v>2.1007370403772611E-3</v>
      </c>
      <c r="AS1716" s="13">
        <v>3.3838777283248939E-3</v>
      </c>
      <c r="AT1716" s="13">
        <v>2.725383582087191E-3</v>
      </c>
      <c r="AU1716" s="13">
        <v>1.4633538336479861E-3</v>
      </c>
      <c r="AV1716" s="13">
        <v>5.8929441800233617E-4</v>
      </c>
      <c r="AW1716" s="13">
        <v>1.1730439387994201E-5</v>
      </c>
      <c r="AX1716" s="13">
        <v>1.2179673847260697E-3</v>
      </c>
      <c r="AY1716" s="13">
        <v>1.6819155209159284E-3</v>
      </c>
      <c r="AZ1716" s="13">
        <v>1.1612953905716151E-3</v>
      </c>
      <c r="BA1716" s="13">
        <v>5.3455201024938629E-4</v>
      </c>
      <c r="BB1716" s="13">
        <v>1.8454339049839611E-4</v>
      </c>
      <c r="BC1716" s="13">
        <v>5.0967931761409133E-5</v>
      </c>
      <c r="BD1716" s="13">
        <v>4.8349163229962857E-4</v>
      </c>
      <c r="BE1716" s="13">
        <v>7.788107387664032E-4</v>
      </c>
      <c r="BF1716" s="13">
        <v>6.272561160293082E-4</v>
      </c>
      <c r="BG1716" s="13">
        <v>3.3679576266019658E-4</v>
      </c>
      <c r="BH1716" s="13">
        <v>1.3562807461796453E-4</v>
      </c>
      <c r="BI1716" s="13">
        <v>4.3694076146998089E-5</v>
      </c>
      <c r="BJ1716" s="14">
        <v>0.42830239561879574</v>
      </c>
      <c r="BK1716" s="14">
        <v>0.24331750684169284</v>
      </c>
      <c r="BL1716" s="14">
        <v>0.30605655146294136</v>
      </c>
      <c r="BM1716" s="14">
        <v>0.57299223139477262</v>
      </c>
      <c r="BN1716" s="14">
        <v>0.4250465816201161</v>
      </c>
    </row>
    <row r="1717" spans="1:66" x14ac:dyDescent="0.25">
      <c r="A1717" t="s">
        <v>27</v>
      </c>
      <c r="B1717" t="s">
        <v>297</v>
      </c>
      <c r="C1717" t="s">
        <v>523</v>
      </c>
      <c r="D1717" s="7" t="s">
        <v>557</v>
      </c>
      <c r="E1717" s="10">
        <v>1.45</v>
      </c>
      <c r="F1717" s="10">
        <v>1.1499999999999999</v>
      </c>
      <c r="G1717" s="10">
        <v>1.38</v>
      </c>
      <c r="H1717" s="10">
        <v>1.31666666666667</v>
      </c>
      <c r="I1717" s="10">
        <v>1.03</v>
      </c>
      <c r="J1717" s="10">
        <v>0.76</v>
      </c>
      <c r="K1717" s="12">
        <v>2.3011499999999994</v>
      </c>
      <c r="L1717" s="12">
        <v>1.0306866666666692</v>
      </c>
      <c r="M1717" s="13">
        <v>3.5727425398973389E-2</v>
      </c>
      <c r="N1717" s="13">
        <v>8.2214164956847594E-2</v>
      </c>
      <c r="O1717" s="13">
        <v>3.6823780993049969E-2</v>
      </c>
      <c r="P1717" s="13">
        <v>8.4737043632156922E-2</v>
      </c>
      <c r="Q1717" s="13">
        <v>9.459356284522491E-2</v>
      </c>
      <c r="R1717" s="13">
        <v>1.8976890042895062E-2</v>
      </c>
      <c r="S1717" s="13">
        <v>5.0244080586089424E-2</v>
      </c>
      <c r="T1717" s="13">
        <v>9.7496323977068935E-2</v>
      </c>
      <c r="U1717" s="13">
        <v>4.3668670522207971E-2</v>
      </c>
      <c r="V1717" s="13">
        <v>1.3240792538805361E-2</v>
      </c>
      <c r="W1717" s="13">
        <v>7.2557992380429731E-2</v>
      </c>
      <c r="X1717" s="13">
        <v>7.4784555306610698E-2</v>
      </c>
      <c r="Y1717" s="13">
        <v>3.8539722013559874E-2</v>
      </c>
      <c r="Z1717" s="13">
        <v>6.5197425140038059E-3</v>
      </c>
      <c r="AA1717" s="13">
        <v>1.5002905486099857E-2</v>
      </c>
      <c r="AB1717" s="13">
        <v>1.7261967979669338E-2</v>
      </c>
      <c r="AC1717" s="13">
        <v>1.9627527077513114E-3</v>
      </c>
      <c r="AD1717" s="13">
        <v>4.1741706041556463E-2</v>
      </c>
      <c r="AE1717" s="13">
        <v>4.3022619860951794E-2</v>
      </c>
      <c r="AF1717" s="13">
        <v>2.2171420327875824E-2</v>
      </c>
      <c r="AG1717" s="13">
        <v>7.6172624376679883E-3</v>
      </c>
      <c r="AH1717" s="13">
        <v>1.6799529198208883E-3</v>
      </c>
      <c r="AI1717" s="13">
        <v>3.8658236614458365E-3</v>
      </c>
      <c r="AJ1717" s="13">
        <v>4.447920059268042E-3</v>
      </c>
      <c r="AK1717" s="13">
        <v>3.4117770814615501E-3</v>
      </c>
      <c r="AL1717" s="13">
        <v>1.8620749743768111E-4</v>
      </c>
      <c r="AM1717" s="13">
        <v>1.9210785371505518E-2</v>
      </c>
      <c r="AN1717" s="13">
        <v>1.9800300338605834E-2</v>
      </c>
      <c r="AO1717" s="13">
        <v>1.0203952777498285E-2</v>
      </c>
      <c r="AP1717" s="13">
        <v>3.505692691687936E-3</v>
      </c>
      <c r="AQ1717" s="13">
        <v>9.0331767868838549E-4</v>
      </c>
      <c r="AR1717" s="13">
        <v>3.4630101501742597E-4</v>
      </c>
      <c r="AS1717" s="13">
        <v>7.9689058070734958E-4</v>
      </c>
      <c r="AT1717" s="13">
        <v>9.1688237989735863E-4</v>
      </c>
      <c r="AU1717" s="13">
        <v>7.0329462950026857E-4</v>
      </c>
      <c r="AV1717" s="13">
        <v>4.0459660916863574E-4</v>
      </c>
      <c r="AW1717" s="13">
        <v>1.2267787637779339E-5</v>
      </c>
      <c r="AX1717" s="13">
        <v>7.3678164596066567E-3</v>
      </c>
      <c r="AY1717" s="13">
        <v>7.5939101873638039E-3</v>
      </c>
      <c r="AZ1717" s="13">
        <v>3.913470988990031E-3</v>
      </c>
      <c r="BA1717" s="13">
        <v>1.344520789579616E-3</v>
      </c>
      <c r="BB1717" s="13">
        <v>3.4644491271896313E-4</v>
      </c>
      <c r="BC1717" s="13">
        <v>7.1415230454786662E-5</v>
      </c>
      <c r="BD1717" s="13">
        <v>5.9487973138599123E-5</v>
      </c>
      <c r="BE1717" s="13">
        <v>1.3689074938788736E-4</v>
      </c>
      <c r="BF1717" s="13">
        <v>1.5750307397696846E-4</v>
      </c>
      <c r="BG1717" s="13">
        <v>1.2081273289403361E-4</v>
      </c>
      <c r="BH1717" s="13">
        <v>6.950205507477635E-5</v>
      </c>
      <c r="BI1717" s="13">
        <v>3.1986930807064301E-5</v>
      </c>
      <c r="BJ1717" s="14">
        <v>0.6490009575744935</v>
      </c>
      <c r="BK1717" s="14">
        <v>0.19369221254857788</v>
      </c>
      <c r="BL1717" s="14">
        <v>0.14888383747548886</v>
      </c>
      <c r="BM1717" s="14">
        <v>0.63744223984369031</v>
      </c>
      <c r="BN1717" s="14">
        <v>0.35307286786914782</v>
      </c>
    </row>
    <row r="1718" spans="1:66" x14ac:dyDescent="0.25">
      <c r="A1718" t="s">
        <v>27</v>
      </c>
      <c r="B1718" t="s">
        <v>288</v>
      </c>
      <c r="C1718" t="s">
        <v>187</v>
      </c>
      <c r="D1718" s="7" t="s">
        <v>557</v>
      </c>
      <c r="E1718" s="10">
        <f>VLOOKUP(A1718,home!$A$2:$E$405,3,FALSE)</f>
        <v>1.3026</v>
      </c>
      <c r="F1718" s="10">
        <f>VLOOKUP(B1718,home!$B$2:$E$405,3,FALSE)</f>
        <v>0.74429999999999996</v>
      </c>
      <c r="G1718" s="10">
        <f>VLOOKUP(C1718,away!$B$2:$E$405,4,FALSE)</f>
        <v>1.1717</v>
      </c>
      <c r="H1718" s="10">
        <f>VLOOKUP(A1718,away!$A$2:$E$405,3,FALSE)</f>
        <v>1.1000000000000001</v>
      </c>
      <c r="I1718" s="10">
        <f>VLOOKUP(C1718,away!$B$2:$E$405,3,FALSE)</f>
        <v>0.90910000000000002</v>
      </c>
      <c r="J1718" s="10">
        <f>VLOOKUP(B1718,home!$B$2:$E$405,4,FALSE)</f>
        <v>1.2915000000000001</v>
      </c>
      <c r="K1718" s="12">
        <f t="shared" si="2016"/>
        <v>1.1359926534059999</v>
      </c>
      <c r="L1718" s="12">
        <f t="shared" si="2017"/>
        <v>1.2915129150000002</v>
      </c>
      <c r="M1718" s="13">
        <f t="shared" si="2018"/>
        <v>8.8256708557782476E-2</v>
      </c>
      <c r="N1718" s="13">
        <f t="shared" si="2019"/>
        <v>0.10025897253543534</v>
      </c>
      <c r="O1718" s="13">
        <f t="shared" si="2020"/>
        <v>0.11398467893776711</v>
      </c>
      <c r="P1718" s="13">
        <f t="shared" si="2021"/>
        <v>0.12948575787414504</v>
      </c>
      <c r="Q1718" s="13">
        <f t="shared" si="2022"/>
        <v>5.6946728119144238E-2</v>
      </c>
      <c r="R1718" s="13">
        <f t="shared" si="2023"/>
        <v>7.3606342480127374E-2</v>
      </c>
      <c r="S1718" s="13">
        <f t="shared" si="2024"/>
        <v>4.7493730975885252E-2</v>
      </c>
      <c r="T1718" s="13">
        <f t="shared" si="2025"/>
        <v>7.354743483286845E-2</v>
      </c>
      <c r="U1718" s="13">
        <f t="shared" si="2026"/>
        <v>8.3616264301510673E-2</v>
      </c>
      <c r="V1718" s="13">
        <f t="shared" si="2027"/>
        <v>7.7422654010323826E-3</v>
      </c>
      <c r="W1718" s="13">
        <f t="shared" si="2028"/>
        <v>2.1563688259618907E-2</v>
      </c>
      <c r="X1718" s="13">
        <f t="shared" si="2029"/>
        <v>2.7849781882331698E-2</v>
      </c>
      <c r="Y1718" s="13">
        <f t="shared" si="2030"/>
        <v>1.7984176490482204E-2</v>
      </c>
      <c r="Z1718" s="13">
        <f t="shared" si="2031"/>
        <v>3.1687847312999222E-2</v>
      </c>
      <c r="AA1718" s="13">
        <f t="shared" si="2032"/>
        <v>3.5997161749818166E-2</v>
      </c>
      <c r="AB1718" s="13">
        <f t="shared" si="2033"/>
        <v>2.0446255645630455E-2</v>
      </c>
      <c r="AC1718" s="13">
        <f t="shared" si="2034"/>
        <v>7.0994114746182092E-4</v>
      </c>
      <c r="AD1718" s="13">
        <f t="shared" si="2035"/>
        <v>6.1240478608160726E-3</v>
      </c>
      <c r="AE1718" s="13">
        <f t="shared" si="2036"/>
        <v>7.9092869043220822E-3</v>
      </c>
      <c r="AF1718" s="13">
        <f t="shared" si="2037"/>
        <v>5.1074730926861708E-3</v>
      </c>
      <c r="AG1718" s="13">
        <f t="shared" si="2038"/>
        <v>2.1987891540730612E-3</v>
      </c>
      <c r="AH1718" s="13">
        <f t="shared" si="2039"/>
        <v>1.0231316013321636E-2</v>
      </c>
      <c r="AI1718" s="13">
        <f t="shared" si="2040"/>
        <v>1.1622699825808543E-2</v>
      </c>
      <c r="AJ1718" s="13">
        <f t="shared" si="2041"/>
        <v>6.6016508074308511E-3</v>
      </c>
      <c r="AK1718" s="13">
        <f t="shared" si="2042"/>
        <v>2.4998089391977444E-3</v>
      </c>
      <c r="AL1718" s="13">
        <f t="shared" si="2043"/>
        <v>4.1663582985285871E-5</v>
      </c>
      <c r="AM1718" s="13">
        <f t="shared" si="2044"/>
        <v>1.3913746757987569E-3</v>
      </c>
      <c r="AN1718" s="13">
        <f t="shared" si="2045"/>
        <v>1.7969783633980329E-3</v>
      </c>
      <c r="AO1718" s="13">
        <f t="shared" si="2046"/>
        <v>1.1604103821520617E-3</v>
      </c>
      <c r="AP1718" s="13">
        <f t="shared" si="2047"/>
        <v>4.9956166508315785E-4</v>
      </c>
      <c r="AQ1718" s="13">
        <f t="shared" si="2048"/>
        <v>1.6129758557345076E-4</v>
      </c>
      <c r="AR1718" s="13">
        <f t="shared" si="2049"/>
        <v>2.6427753537302413E-3</v>
      </c>
      <c r="AS1718" s="13">
        <f t="shared" si="2050"/>
        <v>3.0021733864399971E-3</v>
      </c>
      <c r="AT1718" s="13">
        <f t="shared" si="2051"/>
        <v>1.7052234556234245E-3</v>
      </c>
      <c r="AU1718" s="13">
        <f t="shared" si="2052"/>
        <v>6.4570710600126736E-4</v>
      </c>
      <c r="AV1718" s="13">
        <f t="shared" si="2053"/>
        <v>1.8337963216737225E-4</v>
      </c>
      <c r="AW1718" s="13">
        <f t="shared" si="2054"/>
        <v>1.6979636596343844E-6</v>
      </c>
      <c r="AX1718" s="13">
        <f t="shared" si="2055"/>
        <v>2.6343190164042373E-4</v>
      </c>
      <c r="AY1718" s="13">
        <f t="shared" si="2056"/>
        <v>3.4022570319161701E-4</v>
      </c>
      <c r="AZ1718" s="13">
        <f t="shared" si="2057"/>
        <v>2.1970294484346514E-4</v>
      </c>
      <c r="BA1718" s="13">
        <f t="shared" si="2058"/>
        <v>9.4583063576289306E-5</v>
      </c>
      <c r="BB1718" s="13">
        <f t="shared" si="2059"/>
        <v>3.0538812037260938E-5</v>
      </c>
      <c r="BC1718" s="13">
        <f t="shared" si="2060"/>
        <v>7.8882540309759927E-6</v>
      </c>
      <c r="BD1718" s="13">
        <f t="shared" si="2061"/>
        <v>5.6886308346438337E-4</v>
      </c>
      <c r="BE1718" s="13">
        <f t="shared" si="2062"/>
        <v>6.4622428360942375E-4</v>
      </c>
      <c r="BF1718" s="13">
        <f t="shared" si="2063"/>
        <v>3.670530193164304E-4</v>
      </c>
      <c r="BG1718" s="13">
        <f t="shared" si="2064"/>
        <v>1.3898984445131848E-4</v>
      </c>
      <c r="BH1718" s="13">
        <f t="shared" si="2065"/>
        <v>3.9472860548685124E-5</v>
      </c>
      <c r="BI1718" s="13">
        <f t="shared" si="2066"/>
        <v>8.9681759184451599E-6</v>
      </c>
      <c r="BJ1718" s="14">
        <f t="shared" si="2067"/>
        <v>0.32545637248310372</v>
      </c>
      <c r="BK1718" s="14">
        <f t="shared" si="2068"/>
        <v>0.27407029324248394</v>
      </c>
      <c r="BL1718" s="14">
        <f t="shared" si="2069"/>
        <v>0.36855500890188347</v>
      </c>
      <c r="BM1718" s="14">
        <f t="shared" si="2070"/>
        <v>0.43689180569653674</v>
      </c>
      <c r="BN1718" s="14">
        <f t="shared" si="2071"/>
        <v>0.56253918850440154</v>
      </c>
    </row>
    <row r="1719" spans="1:66" x14ac:dyDescent="0.25">
      <c r="A1719" t="s">
        <v>27</v>
      </c>
      <c r="B1719" t="s">
        <v>31</v>
      </c>
      <c r="C1719" t="s">
        <v>186</v>
      </c>
      <c r="D1719" s="7" t="s">
        <v>557</v>
      </c>
      <c r="E1719" s="10">
        <f>VLOOKUP(A1719,home!$A$2:$E$405,3,FALSE)</f>
        <v>1.3026</v>
      </c>
      <c r="F1719" s="10">
        <f>VLOOKUP(B1719,home!$B$2:$E$405,3,FALSE)</f>
        <v>0.64649999999999996</v>
      </c>
      <c r="G1719" s="10">
        <f>VLOOKUP(C1719,away!$B$2:$E$405,4,FALSE)</f>
        <v>0.84850000000000003</v>
      </c>
      <c r="H1719" s="10">
        <f>VLOOKUP(A1719,away!$A$2:$E$405,3,FALSE)</f>
        <v>1.1000000000000001</v>
      </c>
      <c r="I1719" s="10">
        <f>VLOOKUP(C1719,away!$B$2:$E$405,3,FALSE)</f>
        <v>1.1005</v>
      </c>
      <c r="J1719" s="10">
        <f>VLOOKUP(B1719,home!$B$2:$E$405,4,FALSE)</f>
        <v>1.0047999999999999</v>
      </c>
      <c r="K1719" s="12">
        <f t="shared" si="2016"/>
        <v>0.71454806864999998</v>
      </c>
      <c r="L1719" s="12">
        <f t="shared" si="2017"/>
        <v>1.2163606400000002</v>
      </c>
      <c r="M1719" s="13">
        <f t="shared" si="2018"/>
        <v>0.14501636097014625</v>
      </c>
      <c r="N1719" s="13">
        <f t="shared" si="2019"/>
        <v>0.10362116065386924</v>
      </c>
      <c r="O1719" s="13">
        <f t="shared" si="2020"/>
        <v>0.17639219364011813</v>
      </c>
      <c r="P1719" s="13">
        <f t="shared" si="2021"/>
        <v>0.1260407012904832</v>
      </c>
      <c r="Q1719" s="13">
        <f t="shared" si="2022"/>
        <v>3.702115010824681E-2</v>
      </c>
      <c r="R1719" s="13">
        <f t="shared" si="2023"/>
        <v>0.10727826077354904</v>
      </c>
      <c r="S1719" s="13">
        <f t="shared" si="2024"/>
        <v>2.7387010464748937E-2</v>
      </c>
      <c r="T1719" s="13">
        <f t="shared" si="2025"/>
        <v>4.5031069839203165E-2</v>
      </c>
      <c r="U1719" s="13">
        <f t="shared" si="2026"/>
        <v>7.665547404387052E-2</v>
      </c>
      <c r="V1719" s="13">
        <f t="shared" si="2027"/>
        <v>2.6448188191655763E-3</v>
      </c>
      <c r="W1719" s="13">
        <f t="shared" si="2028"/>
        <v>8.8177971030165003E-3</v>
      </c>
      <c r="X1719" s="13">
        <f t="shared" si="2029"/>
        <v>1.0725621327615297E-2</v>
      </c>
      <c r="Y1719" s="13">
        <f t="shared" si="2030"/>
        <v>6.5231118112278981E-3</v>
      </c>
      <c r="Z1719" s="13">
        <f t="shared" si="2031"/>
        <v>4.3496351310867022E-2</v>
      </c>
      <c r="AA1719" s="13">
        <f t="shared" si="2032"/>
        <v>3.1080233822501923E-2</v>
      </c>
      <c r="AB1719" s="13">
        <f t="shared" si="2033"/>
        <v>1.1104160525529577E-2</v>
      </c>
      <c r="AC1719" s="13">
        <f t="shared" si="2034"/>
        <v>1.4367121083949739E-4</v>
      </c>
      <c r="AD1719" s="13">
        <f t="shared" si="2035"/>
        <v>1.5751849724270008E-3</v>
      </c>
      <c r="AE1719" s="13">
        <f t="shared" si="2036"/>
        <v>1.9159930011796893E-3</v>
      </c>
      <c r="AF1719" s="13">
        <f t="shared" si="2037"/>
        <v>1.1652692365752241E-3</v>
      </c>
      <c r="AG1719" s="13">
        <f t="shared" si="2038"/>
        <v>4.7246254479098391E-4</v>
      </c>
      <c r="AH1719" s="13">
        <f t="shared" si="2039"/>
        <v>1.3226812429537757E-2</v>
      </c>
      <c r="AI1719" s="13">
        <f t="shared" si="2040"/>
        <v>9.4511932759220162E-3</v>
      </c>
      <c r="AJ1719" s="13">
        <f t="shared" si="2041"/>
        <v>3.3766659508739716E-3</v>
      </c>
      <c r="AK1719" s="13">
        <f t="shared" si="2042"/>
        <v>8.0426337789107081E-4</v>
      </c>
      <c r="AL1719" s="13">
        <f t="shared" si="2043"/>
        <v>4.9948626619284754E-6</v>
      </c>
      <c r="AM1719" s="13">
        <f t="shared" si="2044"/>
        <v>2.2510907596284347E-4</v>
      </c>
      <c r="AN1719" s="13">
        <f t="shared" si="2045"/>
        <v>2.7381381970797292E-4</v>
      </c>
      <c r="AO1719" s="13">
        <f t="shared" si="2046"/>
        <v>1.6652817649041732E-4</v>
      </c>
      <c r="AP1719" s="13">
        <f t="shared" si="2047"/>
        <v>6.7519439777972355E-5</v>
      </c>
      <c r="AQ1719" s="13">
        <f t="shared" si="2048"/>
        <v>2.0531997245193969E-5</v>
      </c>
      <c r="AR1719" s="13">
        <f t="shared" si="2049"/>
        <v>3.2177148063905004E-3</v>
      </c>
      <c r="AS1719" s="13">
        <f t="shared" si="2050"/>
        <v>2.2992119003728403E-3</v>
      </c>
      <c r="AT1719" s="13">
        <f t="shared" si="2051"/>
        <v>8.2144871141425456E-4</v>
      </c>
      <c r="AU1719" s="13">
        <f t="shared" si="2052"/>
        <v>1.9565486341202896E-4</v>
      </c>
      <c r="AV1719" s="13">
        <f t="shared" si="2053"/>
        <v>3.49512011932612E-5</v>
      </c>
      <c r="AW1719" s="13">
        <f t="shared" si="2054"/>
        <v>1.2059098951690735E-7</v>
      </c>
      <c r="AX1719" s="13">
        <f t="shared" si="2055"/>
        <v>2.6808542577472641E-5</v>
      </c>
      <c r="AY1719" s="13">
        <f t="shared" si="2056"/>
        <v>3.2608856007001878E-5</v>
      </c>
      <c r="AZ1719" s="13">
        <f t="shared" si="2057"/>
        <v>1.9832064481172327E-5</v>
      </c>
      <c r="BA1719" s="13">
        <f t="shared" si="2058"/>
        <v>8.0409808816133503E-6</v>
      </c>
      <c r="BB1719" s="13">
        <f t="shared" si="2059"/>
        <v>2.4451831628467437E-6</v>
      </c>
      <c r="BC1719" s="13">
        <f t="shared" si="2060"/>
        <v>5.9484491137549794E-7</v>
      </c>
      <c r="BD1719" s="13">
        <f t="shared" si="2061"/>
        <v>6.5231694020643767E-4</v>
      </c>
      <c r="BE1719" s="13">
        <f t="shared" si="2062"/>
        <v>4.6611180977218747E-4</v>
      </c>
      <c r="BF1719" s="13">
        <f t="shared" si="2063"/>
        <v>1.6652964672383635E-4</v>
      </c>
      <c r="BG1719" s="13">
        <f t="shared" si="2064"/>
        <v>3.9664479146494696E-5</v>
      </c>
      <c r="BH1719" s="13">
        <f t="shared" si="2065"/>
        <v>7.0855442420339943E-6</v>
      </c>
      <c r="BI1719" s="13">
        <f t="shared" si="2066"/>
        <v>1.012592390695904E-6</v>
      </c>
      <c r="BJ1719" s="14">
        <f t="shared" si="2067"/>
        <v>0.21771265357935771</v>
      </c>
      <c r="BK1719" s="14">
        <f t="shared" si="2068"/>
        <v>0.30127016647405236</v>
      </c>
      <c r="BL1719" s="14">
        <f t="shared" si="2069"/>
        <v>0.43727096033505869</v>
      </c>
      <c r="BM1719" s="14">
        <f t="shared" si="2070"/>
        <v>0.30434781599790572</v>
      </c>
      <c r="BN1719" s="14">
        <f t="shared" si="2071"/>
        <v>0.69536982743641262</v>
      </c>
    </row>
    <row r="1720" spans="1:66" x14ac:dyDescent="0.25">
      <c r="A1720" t="s">
        <v>27</v>
      </c>
      <c r="B1720" t="s">
        <v>190</v>
      </c>
      <c r="C1720" t="s">
        <v>194</v>
      </c>
      <c r="D1720" s="7" t="s">
        <v>557</v>
      </c>
      <c r="E1720" s="10">
        <f>VLOOKUP(A1720,home!$A$2:$E$405,3,FALSE)</f>
        <v>1.3026</v>
      </c>
      <c r="F1720" s="10">
        <f>VLOOKUP(B1720,home!$B$2:$E$405,3,FALSE)</f>
        <v>1.0505</v>
      </c>
      <c r="G1720" s="10">
        <f>VLOOKUP(C1720,away!$B$2:$E$405,4,FALSE)</f>
        <v>0.92930000000000001</v>
      </c>
      <c r="H1720" s="10">
        <f>VLOOKUP(A1720,away!$A$2:$E$405,3,FALSE)</f>
        <v>1.1000000000000001</v>
      </c>
      <c r="I1720" s="10">
        <f>VLOOKUP(C1720,away!$B$2:$E$405,3,FALSE)</f>
        <v>1.0526</v>
      </c>
      <c r="J1720" s="10">
        <f>VLOOKUP(B1720,home!$B$2:$E$405,4,FALSE)</f>
        <v>0.90910000000000002</v>
      </c>
      <c r="K1720" s="12">
        <f t="shared" si="2016"/>
        <v>1.2716367420900001</v>
      </c>
      <c r="L1720" s="12">
        <f t="shared" si="2017"/>
        <v>1.052610526</v>
      </c>
      <c r="M1720" s="13">
        <f t="shared" si="2018"/>
        <v>9.7857076479219526E-2</v>
      </c>
      <c r="N1720" s="13">
        <f t="shared" si="2019"/>
        <v>0.12443865392448668</v>
      </c>
      <c r="O1720" s="13">
        <f t="shared" si="2020"/>
        <v>0.10300538874561349</v>
      </c>
      <c r="P1720" s="13">
        <f t="shared" si="2021"/>
        <v>0.1309854369621859</v>
      </c>
      <c r="Q1720" s="13">
        <f t="shared" si="2022"/>
        <v>7.9120382233299619E-2</v>
      </c>
      <c r="R1720" s="13">
        <f t="shared" si="2023"/>
        <v>5.4212278214177352E-2</v>
      </c>
      <c r="S1720" s="13">
        <f t="shared" si="2024"/>
        <v>4.3832253408413943E-2</v>
      </c>
      <c r="T1720" s="13">
        <f t="shared" si="2025"/>
        <v>8.3282947159914578E-2</v>
      </c>
      <c r="U1720" s="13">
        <f t="shared" si="2026"/>
        <v>6.8938324849553173E-2</v>
      </c>
      <c r="V1720" s="13">
        <f t="shared" si="2027"/>
        <v>6.5190162727413788E-3</v>
      </c>
      <c r="W1720" s="13">
        <f t="shared" si="2028"/>
        <v>3.3537461698689576E-2</v>
      </c>
      <c r="X1720" s="13">
        <f t="shared" si="2029"/>
        <v>3.530188519936249E-2</v>
      </c>
      <c r="Y1720" s="13">
        <f t="shared" si="2030"/>
        <v>1.8579567974246283E-2</v>
      </c>
      <c r="Z1720" s="13">
        <f t="shared" si="2031"/>
        <v>1.9021471562227856E-2</v>
      </c>
      <c r="AA1720" s="13">
        <f t="shared" si="2032"/>
        <v>2.4188402127149011E-2</v>
      </c>
      <c r="AB1720" s="13">
        <f t="shared" si="2033"/>
        <v>1.53794304386653E-2</v>
      </c>
      <c r="AC1720" s="13">
        <f t="shared" si="2034"/>
        <v>5.4537202735534869E-4</v>
      </c>
      <c r="AD1720" s="13">
        <f t="shared" si="2035"/>
        <v>1.066186713312244E-2</v>
      </c>
      <c r="AE1720" s="13">
        <f t="shared" si="2036"/>
        <v>1.1222793571138125E-2</v>
      </c>
      <c r="AF1720" s="13">
        <f t="shared" si="2037"/>
        <v>5.9066153220525604E-3</v>
      </c>
      <c r="AG1720" s="13">
        <f t="shared" si="2038"/>
        <v>2.0724551536751351E-3</v>
      </c>
      <c r="AH1720" s="13">
        <f t="shared" si="2039"/>
        <v>5.0055502966026766E-3</v>
      </c>
      <c r="AI1720" s="13">
        <f t="shared" si="2040"/>
        <v>6.3652416715394601E-3</v>
      </c>
      <c r="AJ1720" s="13">
        <f t="shared" si="2041"/>
        <v>4.0471375909059727E-3</v>
      </c>
      <c r="AK1720" s="13">
        <f t="shared" si="2042"/>
        <v>1.7154962869632157E-3</v>
      </c>
      <c r="AL1720" s="13">
        <f t="shared" si="2043"/>
        <v>2.9200052108756114E-5</v>
      </c>
      <c r="AM1720" s="13">
        <f t="shared" si="2044"/>
        <v>2.7116043971520537E-3</v>
      </c>
      <c r="AN1720" s="13">
        <f t="shared" si="2045"/>
        <v>2.8542633307901358E-3</v>
      </c>
      <c r="AO1720" s="13">
        <f t="shared" si="2046"/>
        <v>1.5022138129827587E-3</v>
      </c>
      <c r="AP1720" s="13">
        <f t="shared" si="2047"/>
        <v>5.2708202394941581E-4</v>
      </c>
      <c r="AQ1720" s="13">
        <f t="shared" si="2048"/>
        <v>1.3870302161863478E-4</v>
      </c>
      <c r="AR1720" s="13">
        <f t="shared" si="2049"/>
        <v>1.0537789861252802E-3</v>
      </c>
      <c r="AS1720" s="13">
        <f t="shared" si="2050"/>
        <v>1.3400240767992544E-3</v>
      </c>
      <c r="AT1720" s="13">
        <f t="shared" si="2051"/>
        <v>8.5201192567158199E-4</v>
      </c>
      <c r="AU1720" s="13">
        <f t="shared" si="2052"/>
        <v>3.6114988979427955E-4</v>
      </c>
      <c r="AV1720" s="13">
        <f t="shared" si="2053"/>
        <v>1.1481286731604002E-4</v>
      </c>
      <c r="AW1720" s="13">
        <f t="shared" si="2054"/>
        <v>1.0857051603542293E-6</v>
      </c>
      <c r="AX1720" s="13">
        <f t="shared" si="2055"/>
        <v>5.746959635718927E-4</v>
      </c>
      <c r="AY1720" s="13">
        <f t="shared" si="2056"/>
        <v>6.0493102050548681E-4</v>
      </c>
      <c r="AZ1720" s="13">
        <f t="shared" si="2057"/>
        <v>3.1837837984399861E-4</v>
      </c>
      <c r="BA1720" s="13">
        <f t="shared" si="2058"/>
        <v>1.117094779582064E-4</v>
      </c>
      <c r="BB1720" s="13">
        <f t="shared" si="2059"/>
        <v>2.9396643088193264E-5</v>
      </c>
      <c r="BC1720" s="13">
        <f t="shared" si="2060"/>
        <v>6.1886431887394766E-6</v>
      </c>
      <c r="BD1720" s="13">
        <f t="shared" si="2061"/>
        <v>1.8486980881217955E-4</v>
      </c>
      <c r="BE1720" s="13">
        <f t="shared" si="2062"/>
        <v>2.3508724138872117E-4</v>
      </c>
      <c r="BF1720" s="13">
        <f t="shared" si="2063"/>
        <v>1.4947278687323941E-4</v>
      </c>
      <c r="BG1720" s="13">
        <f t="shared" si="2064"/>
        <v>6.3358362576866411E-5</v>
      </c>
      <c r="BH1720" s="13">
        <f t="shared" si="2065"/>
        <v>2.0142205442850843E-5</v>
      </c>
      <c r="BI1720" s="13">
        <f t="shared" si="2066"/>
        <v>5.1227137015708618E-6</v>
      </c>
      <c r="BJ1720" s="14">
        <f t="shared" si="2067"/>
        <v>0.41350379608463705</v>
      </c>
      <c r="BK1720" s="14">
        <f t="shared" si="2068"/>
        <v>0.28037328622253033</v>
      </c>
      <c r="BL1720" s="14">
        <f t="shared" si="2069"/>
        <v>0.28723708108567136</v>
      </c>
      <c r="BM1720" s="14">
        <f t="shared" si="2070"/>
        <v>0.40991257308073886</v>
      </c>
      <c r="BN1720" s="14">
        <f t="shared" si="2071"/>
        <v>0.58961921655898264</v>
      </c>
    </row>
    <row r="1721" spans="1:66" x14ac:dyDescent="0.25">
      <c r="A1721" t="s">
        <v>27</v>
      </c>
      <c r="B1721" t="s">
        <v>328</v>
      </c>
      <c r="C1721" t="s">
        <v>291</v>
      </c>
      <c r="D1721" s="7" t="s">
        <v>557</v>
      </c>
      <c r="E1721" s="10">
        <f>VLOOKUP(A1721,home!$A$2:$E$405,3,FALSE)</f>
        <v>1.3026</v>
      </c>
      <c r="F1721" s="10">
        <f>VLOOKUP(B1721,home!$B$2:$E$405,3,FALSE)</f>
        <v>1.0101</v>
      </c>
      <c r="G1721" s="10">
        <f>VLOOKUP(C1721,away!$B$2:$E$405,4,FALSE)</f>
        <v>1.4239999999999999</v>
      </c>
      <c r="H1721" s="10">
        <f>VLOOKUP(A1721,away!$A$2:$E$405,3,FALSE)</f>
        <v>1.1000000000000001</v>
      </c>
      <c r="I1721" s="10">
        <f>VLOOKUP(C1721,away!$B$2:$E$405,3,FALSE)</f>
        <v>0.84870000000000001</v>
      </c>
      <c r="J1721" s="10">
        <f>VLOOKUP(B1721,home!$B$2:$E$405,4,FALSE)</f>
        <v>0.90910000000000002</v>
      </c>
      <c r="K1721" s="12">
        <f t="shared" si="2016"/>
        <v>1.8736369142399998</v>
      </c>
      <c r="L1721" s="12">
        <f t="shared" si="2017"/>
        <v>0.84870848700000012</v>
      </c>
      <c r="M1721" s="13">
        <f t="shared" si="2018"/>
        <v>6.5720432739566861E-2</v>
      </c>
      <c r="N1721" s="13">
        <f t="shared" si="2019"/>
        <v>0.12313622880067948</v>
      </c>
      <c r="O1721" s="13">
        <f t="shared" si="2020"/>
        <v>5.577748903538305E-2</v>
      </c>
      <c r="P1721" s="13">
        <f t="shared" si="2021"/>
        <v>0.10450676244031051</v>
      </c>
      <c r="Q1721" s="13">
        <f t="shared" si="2022"/>
        <v>0.11535629188062788</v>
      </c>
      <c r="R1721" s="13">
        <f t="shared" si="2023"/>
        <v>2.3669414163939521E-2</v>
      </c>
      <c r="S1721" s="13">
        <f t="shared" si="2024"/>
        <v>4.1545920121354184E-2</v>
      </c>
      <c r="T1721" s="13">
        <f t="shared" si="2025"/>
        <v>9.7903863947938069E-2</v>
      </c>
      <c r="U1721" s="13">
        <f t="shared" si="2026"/>
        <v>4.434788811599219E-2</v>
      </c>
      <c r="V1721" s="13">
        <f t="shared" si="2027"/>
        <v>7.3405711359408859E-3</v>
      </c>
      <c r="W1721" s="13">
        <f t="shared" si="2028"/>
        <v>7.2045268919129449E-2</v>
      </c>
      <c r="X1721" s="13">
        <f t="shared" si="2029"/>
        <v>6.1145431179862479E-2</v>
      </c>
      <c r="Y1721" s="13">
        <f t="shared" si="2030"/>
        <v>2.5947323191811859E-2</v>
      </c>
      <c r="Z1721" s="13">
        <f t="shared" si="2031"/>
        <v>6.6961442277511619E-3</v>
      </c>
      <c r="AA1721" s="13">
        <f t="shared" si="2032"/>
        <v>1.2546143008189672E-2</v>
      </c>
      <c r="AB1721" s="13">
        <f t="shared" si="2033"/>
        <v>1.1753458335739125E-2</v>
      </c>
      <c r="AC1721" s="13">
        <f t="shared" si="2034"/>
        <v>7.2954796162856832E-4</v>
      </c>
      <c r="AD1721" s="13">
        <f t="shared" si="2035"/>
        <v>3.3746668835807174E-2</v>
      </c>
      <c r="AE1721" s="13">
        <f t="shared" si="2036"/>
        <v>2.8641084248927959E-2</v>
      </c>
      <c r="AF1721" s="13">
        <f t="shared" si="2037"/>
        <v>1.2153965639473591E-2</v>
      </c>
      <c r="AG1721" s="13">
        <f t="shared" si="2038"/>
        <v>3.438391262975874E-3</v>
      </c>
      <c r="AH1721" s="13">
        <f t="shared" si="2039"/>
        <v>1.4207686090671181E-3</v>
      </c>
      <c r="AI1721" s="13">
        <f t="shared" si="2040"/>
        <v>2.6620045125415712E-3</v>
      </c>
      <c r="AJ1721" s="13">
        <f t="shared" si="2041"/>
        <v>2.4938149602856726E-3</v>
      </c>
      <c r="AK1721" s="13">
        <f t="shared" si="2042"/>
        <v>1.5575012556250652E-3</v>
      </c>
      <c r="AL1721" s="13">
        <f t="shared" si="2043"/>
        <v>4.6404256537299296E-5</v>
      </c>
      <c r="AM1721" s="13">
        <f t="shared" si="2044"/>
        <v>1.2645800892680185E-2</v>
      </c>
      <c r="AN1721" s="13">
        <f t="shared" si="2045"/>
        <v>1.0732598542529849E-2</v>
      </c>
      <c r="AO1721" s="13">
        <f t="shared" si="2046"/>
        <v>4.5544237353044572E-3</v>
      </c>
      <c r="AP1721" s="13">
        <f t="shared" si="2047"/>
        <v>1.2884593591823785E-3</v>
      </c>
      <c r="AQ1721" s="13">
        <f t="shared" si="2048"/>
        <v>2.7338159832316646E-4</v>
      </c>
      <c r="AR1721" s="13">
        <f t="shared" si="2049"/>
        <v>2.4116367531568978E-4</v>
      </c>
      <c r="AS1721" s="13">
        <f t="shared" si="2050"/>
        <v>4.5185316444526616E-4</v>
      </c>
      <c r="AT1721" s="13">
        <f t="shared" si="2051"/>
        <v>4.2330438436040391E-4</v>
      </c>
      <c r="AU1721" s="13">
        <f t="shared" si="2052"/>
        <v>2.6437290683243003E-4</v>
      </c>
      <c r="AV1721" s="13">
        <f t="shared" si="2053"/>
        <v>1.2383470934154332E-4</v>
      </c>
      <c r="AW1721" s="13">
        <f t="shared" si="2054"/>
        <v>2.049742460436041E-6</v>
      </c>
      <c r="AX1721" s="13">
        <f t="shared" si="2055"/>
        <v>3.9489398937757872E-3</v>
      </c>
      <c r="AY1721" s="13">
        <f t="shared" si="2056"/>
        <v>3.3514988025003891E-3</v>
      </c>
      <c r="AZ1721" s="13">
        <f t="shared" si="2057"/>
        <v>1.4222227389262087E-3</v>
      </c>
      <c r="BA1721" s="13">
        <f t="shared" si="2058"/>
        <v>4.0235083631035294E-4</v>
      </c>
      <c r="BB1721" s="13">
        <f t="shared" si="2059"/>
        <v>8.5369642382036076E-5</v>
      </c>
      <c r="BC1721" s="13">
        <f t="shared" si="2060"/>
        <v>1.449078800435779E-5</v>
      </c>
      <c r="BD1721" s="13">
        <f t="shared" si="2061"/>
        <v>3.4112942999423043E-5</v>
      </c>
      <c r="BE1721" s="13">
        <f t="shared" si="2062"/>
        <v>6.3915269257083982E-5</v>
      </c>
      <c r="BF1721" s="13">
        <f t="shared" si="2063"/>
        <v>5.9877003931830789E-5</v>
      </c>
      <c r="BG1721" s="13">
        <f t="shared" si="2064"/>
        <v>3.7395921626923924E-5</v>
      </c>
      <c r="BH1721" s="13">
        <f t="shared" si="2065"/>
        <v>1.751659480055766E-5</v>
      </c>
      <c r="BI1721" s="13">
        <f t="shared" si="2066"/>
        <v>6.5639477260218548E-6</v>
      </c>
      <c r="BJ1721" s="14">
        <f t="shared" si="2067"/>
        <v>0.61223405473715287</v>
      </c>
      <c r="BK1721" s="14">
        <f t="shared" si="2068"/>
        <v>0.22324113745783872</v>
      </c>
      <c r="BL1721" s="14">
        <f t="shared" si="2069"/>
        <v>0.15795239251740018</v>
      </c>
      <c r="BM1721" s="14">
        <f t="shared" si="2070"/>
        <v>0.50860766081959552</v>
      </c>
      <c r="BN1721" s="14">
        <f t="shared" si="2071"/>
        <v>0.48816661906050729</v>
      </c>
    </row>
    <row r="1722" spans="1:66" x14ac:dyDescent="0.25">
      <c r="A1722" t="s">
        <v>196</v>
      </c>
      <c r="B1722" t="s">
        <v>300</v>
      </c>
      <c r="C1722" t="s">
        <v>511</v>
      </c>
      <c r="D1722" s="7" t="s">
        <v>557</v>
      </c>
      <c r="E1722" s="10">
        <v>1.85245901639344</v>
      </c>
      <c r="F1722" s="10">
        <v>0.54</v>
      </c>
      <c r="G1722" s="10">
        <v>2.16</v>
      </c>
      <c r="H1722" s="10">
        <v>1.36065573770492</v>
      </c>
      <c r="I1722" s="10">
        <v>0.36</v>
      </c>
      <c r="J1722" s="10">
        <v>0.98</v>
      </c>
      <c r="K1722" s="12">
        <v>2.1607081967213086</v>
      </c>
      <c r="L1722" s="12">
        <v>0.48003934426229578</v>
      </c>
      <c r="M1722" s="13">
        <v>7.130794401674706E-2</v>
      </c>
      <c r="N1722" s="13">
        <v>0.15407565912832957</v>
      </c>
      <c r="O1722" s="13">
        <v>3.4230618686491757E-2</v>
      </c>
      <c r="P1722" s="13">
        <v>7.3962378374744342E-2</v>
      </c>
      <c r="Q1722" s="13">
        <v>0.16645626979691003</v>
      </c>
      <c r="R1722" s="13">
        <v>8.2160218739780952E-3</v>
      </c>
      <c r="S1722" s="13">
        <v>1.9178905977025811E-2</v>
      </c>
      <c r="T1722" s="13">
        <v>7.9905558601656476E-2</v>
      </c>
      <c r="U1722" s="13">
        <v>1.7752425807546036E-2</v>
      </c>
      <c r="V1722" s="13">
        <v>2.2103155238189049E-3</v>
      </c>
      <c r="W1722" s="13">
        <v>0.11988780884861237</v>
      </c>
      <c r="X1722" s="13">
        <v>5.7550865144731345E-2</v>
      </c>
      <c r="Y1722" s="13">
        <v>1.3813339782902322E-2</v>
      </c>
      <c r="Z1722" s="13">
        <v>1.3146712509430412E-3</v>
      </c>
      <c r="AA1722" s="13">
        <v>2.8406209479064858E-3</v>
      </c>
      <c r="AB1722" s="13">
        <v>3.0688764829598985E-3</v>
      </c>
      <c r="AC1722" s="13">
        <v>1.4328714997542108E-4</v>
      </c>
      <c r="AD1722" s="13">
        <v>6.4760642816538538E-2</v>
      </c>
      <c r="AE1722" s="13">
        <v>3.1087656511655917E-2</v>
      </c>
      <c r="AF1722" s="13">
        <v>7.461649123253397E-3</v>
      </c>
      <c r="AG1722" s="13">
        <v>1.1939617174139652E-3</v>
      </c>
      <c r="AH1722" s="13">
        <v>1.577734813057974E-4</v>
      </c>
      <c r="AI1722" s="13">
        <v>3.409024542826926E-4</v>
      </c>
      <c r="AJ1722" s="13">
        <v>3.6829536362551255E-4</v>
      </c>
      <c r="AK1722" s="13">
        <v>2.6525960366669996E-4</v>
      </c>
      <c r="AL1722" s="13">
        <v>5.9448402552354509E-6</v>
      </c>
      <c r="AM1722" s="13">
        <v>2.7985770351727182E-2</v>
      </c>
      <c r="AN1722" s="13">
        <v>1.3434270848318317E-2</v>
      </c>
      <c r="AO1722" s="13">
        <v>3.2244892843343999E-3</v>
      </c>
      <c r="AP1722" s="13">
        <v>5.1596057387756167E-4</v>
      </c>
      <c r="AQ1722" s="13">
        <v>6.1920343887345619E-5</v>
      </c>
      <c r="AR1722" s="13">
        <v>1.5147495701602916E-5</v>
      </c>
      <c r="AS1722" s="13">
        <v>3.2729318122254211E-5</v>
      </c>
      <c r="AT1722" s="13">
        <v>3.5359252969926973E-5</v>
      </c>
      <c r="AU1722" s="13">
        <v>2.546700924068783E-5</v>
      </c>
      <c r="AV1722" s="13">
        <v>1.3756693903082877E-5</v>
      </c>
      <c r="AW1722" s="13">
        <v>1.7128157255829222E-7</v>
      </c>
      <c r="AX1722" s="13">
        <v>1.0078180565089511E-2</v>
      </c>
      <c r="AY1722" s="13">
        <v>4.8379231898225822E-3</v>
      </c>
      <c r="AZ1722" s="13">
        <v>1.1611967378168933E-3</v>
      </c>
      <c r="BA1722" s="13">
        <v>1.8580670686037948E-4</v>
      </c>
      <c r="BB1722" s="13">
        <v>2.2298632430198294E-5</v>
      </c>
      <c r="BC1722" s="13">
        <v>2.140844177947671E-6</v>
      </c>
      <c r="BD1722" s="13">
        <v>1.2118989839689009E-6</v>
      </c>
      <c r="BE1722" s="13">
        <v>2.6185600682598301E-6</v>
      </c>
      <c r="BF1722" s="13">
        <v>2.8289721015480623E-6</v>
      </c>
      <c r="BG1722" s="13">
        <v>2.0375277360369347E-6</v>
      </c>
      <c r="BH1722" s="13">
        <v>1.1006257200755039E-6</v>
      </c>
      <c r="BI1722" s="13">
        <v>4.7562620297788733E-7</v>
      </c>
      <c r="BJ1722" s="14">
        <v>0.75770336955034634</v>
      </c>
      <c r="BK1722" s="14">
        <v>0.17164669907238933</v>
      </c>
      <c r="BL1722" s="14">
        <v>6.7373527682513409E-2</v>
      </c>
      <c r="BM1722" s="14">
        <v>0.48495162377074102</v>
      </c>
      <c r="BN1722" s="14">
        <v>0.5082488918772009</v>
      </c>
    </row>
    <row r="1723" spans="1:66" x14ac:dyDescent="0.25">
      <c r="A1723" t="s">
        <v>196</v>
      </c>
      <c r="B1723" t="s">
        <v>202</v>
      </c>
      <c r="C1723" t="s">
        <v>301</v>
      </c>
      <c r="D1723" s="7" t="s">
        <v>557</v>
      </c>
      <c r="E1723" s="10">
        <f>VLOOKUP(A1723,home!$A$2:$E$405,3,FALSE)</f>
        <v>1.6077999999999999</v>
      </c>
      <c r="F1723" s="10">
        <f>VLOOKUP(B1723,home!$B$2:$E$405,3,FALSE)</f>
        <v>1.0609999999999999</v>
      </c>
      <c r="G1723" s="10">
        <f>VLOOKUP(C1723,away!$B$2:$E$405,4,FALSE)</f>
        <v>1.2805</v>
      </c>
      <c r="H1723" s="10">
        <f>VLOOKUP(A1723,away!$A$2:$E$405,3,FALSE)</f>
        <v>1.3987000000000001</v>
      </c>
      <c r="I1723" s="10">
        <f>VLOOKUP(C1723,away!$B$2:$E$405,3,FALSE)</f>
        <v>0.75700000000000001</v>
      </c>
      <c r="J1723" s="10">
        <f>VLOOKUP(B1723,home!$B$2:$E$405,4,FALSE)</f>
        <v>0.67290000000000005</v>
      </c>
      <c r="K1723" s="12">
        <f t="shared" si="2016"/>
        <v>2.1843739618999995</v>
      </c>
      <c r="L1723" s="12">
        <f t="shared" si="2017"/>
        <v>0.71247721911000017</v>
      </c>
      <c r="M1723" s="13">
        <f t="shared" si="2018"/>
        <v>5.5196751282440726E-2</v>
      </c>
      <c r="N1723" s="13">
        <f t="shared" si="2019"/>
        <v>0.12057034628283392</v>
      </c>
      <c r="O1723" s="13">
        <f t="shared" si="2020"/>
        <v>3.9326427857619702E-2</v>
      </c>
      <c r="P1723" s="13">
        <f t="shared" si="2021"/>
        <v>8.5903625026723246E-2</v>
      </c>
      <c r="Q1723" s="13">
        <f t="shared" si="2022"/>
        <v>0.13168536249874443</v>
      </c>
      <c r="R1723" s="13">
        <f t="shared" si="2023"/>
        <v>1.4009591978763461E-2</v>
      </c>
      <c r="S1723" s="13">
        <f t="shared" si="2024"/>
        <v>3.3423311251469578E-2</v>
      </c>
      <c r="T1723" s="13">
        <f t="shared" si="2025"/>
        <v>9.3822820870597734E-2</v>
      </c>
      <c r="U1723" s="13">
        <f t="shared" si="2026"/>
        <v>3.0602187935253995E-2</v>
      </c>
      <c r="V1723" s="13">
        <f t="shared" si="2027"/>
        <v>5.7796952219683929E-3</v>
      </c>
      <c r="W1723" s="13">
        <f t="shared" si="2028"/>
        <v>9.5883359001873336E-2</v>
      </c>
      <c r="X1723" s="13">
        <f t="shared" si="2029"/>
        <v>6.8314708980580507E-2</v>
      </c>
      <c r="Y1723" s="13">
        <f t="shared" si="2030"/>
        <v>2.4336336939396474E-2</v>
      </c>
      <c r="Z1723" s="13">
        <f t="shared" si="2031"/>
        <v>3.3271717112983859E-3</v>
      </c>
      <c r="AA1723" s="13">
        <f t="shared" si="2032"/>
        <v>7.2677872529304565E-3</v>
      </c>
      <c r="AB1723" s="13">
        <f t="shared" si="2033"/>
        <v>7.9377826179650099E-3</v>
      </c>
      <c r="AC1723" s="13">
        <f t="shared" si="2034"/>
        <v>5.6218975707482324E-4</v>
      </c>
      <c r="AD1723" s="13">
        <f t="shared" si="2035"/>
        <v>5.2361278195800498E-2</v>
      </c>
      <c r="AE1723" s="13">
        <f t="shared" si="2036"/>
        <v>3.7306217877989024E-2</v>
      </c>
      <c r="AF1723" s="13">
        <f t="shared" si="2037"/>
        <v>1.3289915184610694E-2</v>
      </c>
      <c r="AG1723" s="13">
        <f t="shared" si="2038"/>
        <v>3.1562539376463984E-3</v>
      </c>
      <c r="AH1723" s="13">
        <f t="shared" si="2039"/>
        <v>5.9263351209183342E-4</v>
      </c>
      <c r="AI1723" s="13">
        <f t="shared" si="2040"/>
        <v>1.2945332127627493E-3</v>
      </c>
      <c r="AJ1723" s="13">
        <f t="shared" si="2041"/>
        <v>1.4138723213868514E-3</v>
      </c>
      <c r="AK1723" s="13">
        <f t="shared" si="2042"/>
        <v>1.0294752947628486E-3</v>
      </c>
      <c r="AL1723" s="13">
        <f t="shared" si="2043"/>
        <v>3.4997811982448087E-5</v>
      </c>
      <c r="AM1723" s="13">
        <f t="shared" si="2044"/>
        <v>2.2875322540541757E-2</v>
      </c>
      <c r="AN1723" s="13">
        <f t="shared" si="2045"/>
        <v>1.6298146189929495E-2</v>
      </c>
      <c r="AO1723" s="13">
        <f t="shared" si="2046"/>
        <v>5.806028937024605E-3</v>
      </c>
      <c r="AP1723" s="13">
        <f t="shared" si="2047"/>
        <v>1.3788877837078274E-3</v>
      </c>
      <c r="AQ1723" s="13">
        <f t="shared" si="2048"/>
        <v>2.45606533400226E-4</v>
      </c>
      <c r="AR1723" s="13">
        <f t="shared" si="2049"/>
        <v>8.4447575329316455E-5</v>
      </c>
      <c r="AS1723" s="13">
        <f t="shared" si="2050"/>
        <v>1.8446508469494762E-4</v>
      </c>
      <c r="AT1723" s="13">
        <f t="shared" si="2051"/>
        <v>2.0147036394366091E-4</v>
      </c>
      <c r="AU1723" s="13">
        <f t="shared" si="2052"/>
        <v>1.4669553903101645E-4</v>
      </c>
      <c r="AV1723" s="13">
        <f t="shared" si="2053"/>
        <v>8.0109478946559348E-5</v>
      </c>
      <c r="AW1723" s="13">
        <f t="shared" si="2054"/>
        <v>1.5129910765903654E-6</v>
      </c>
      <c r="AX1723" s="13">
        <f t="shared" si="2055"/>
        <v>8.3280431546039271E-3</v>
      </c>
      <c r="AY1723" s="13">
        <f t="shared" si="2056"/>
        <v>5.9335410274202784E-3</v>
      </c>
      <c r="AZ1723" s="13">
        <f t="shared" si="2057"/>
        <v>2.1137564053457466E-3</v>
      </c>
      <c r="BA1723" s="13">
        <f t="shared" si="2058"/>
        <v>5.0200109518556274E-4</v>
      </c>
      <c r="BB1723" s="13">
        <f t="shared" si="2059"/>
        <v>8.9416086071996033E-5</v>
      </c>
      <c r="BC1723" s="13">
        <f t="shared" si="2060"/>
        <v>1.2741384869655235E-5</v>
      </c>
      <c r="BD1723" s="13">
        <f t="shared" si="2061"/>
        <v>1.0027828938535607E-5</v>
      </c>
      <c r="BE1723" s="13">
        <f t="shared" si="2062"/>
        <v>2.1904528427724489E-5</v>
      </c>
      <c r="BF1723" s="13">
        <f t="shared" si="2063"/>
        <v>2.392384077260986E-5</v>
      </c>
      <c r="BG1723" s="13">
        <f t="shared" si="2064"/>
        <v>1.7419538284110181E-5</v>
      </c>
      <c r="BH1723" s="13">
        <f t="shared" si="2065"/>
        <v>9.5126964640326178E-6</v>
      </c>
      <c r="BI1723" s="13">
        <f t="shared" si="2066"/>
        <v>4.1558572926982092E-6</v>
      </c>
      <c r="BJ1723" s="14">
        <f t="shared" si="2067"/>
        <v>0.70431009090817431</v>
      </c>
      <c r="BK1723" s="14">
        <f t="shared" si="2068"/>
        <v>0.18683411137907946</v>
      </c>
      <c r="BL1723" s="14">
        <f t="shared" si="2069"/>
        <v>0.10425842431566215</v>
      </c>
      <c r="BM1723" s="14">
        <f t="shared" si="2070"/>
        <v>0.54610566535074512</v>
      </c>
      <c r="BN1723" s="14">
        <f t="shared" si="2071"/>
        <v>0.44669210492712547</v>
      </c>
    </row>
    <row r="1724" spans="1:66" x14ac:dyDescent="0.25">
      <c r="A1724" t="s">
        <v>196</v>
      </c>
      <c r="B1724" t="s">
        <v>203</v>
      </c>
      <c r="C1724" t="s">
        <v>305</v>
      </c>
      <c r="D1724" s="7" t="s">
        <v>557</v>
      </c>
      <c r="E1724" s="10">
        <f>VLOOKUP(A1724,home!$A$2:$E$405,3,FALSE)</f>
        <v>1.6077999999999999</v>
      </c>
      <c r="F1724" s="10">
        <f>VLOOKUP(B1724,home!$B$2:$E$405,3,FALSE)</f>
        <v>0.69510000000000005</v>
      </c>
      <c r="G1724" s="10">
        <f>VLOOKUP(C1724,away!$B$2:$E$405,4,FALSE)</f>
        <v>1.1342000000000001</v>
      </c>
      <c r="H1724" s="10">
        <f>VLOOKUP(A1724,away!$A$2:$E$405,3,FALSE)</f>
        <v>1.3987000000000001</v>
      </c>
      <c r="I1724" s="10">
        <f>VLOOKUP(C1724,away!$B$2:$E$405,3,FALSE)</f>
        <v>0.88319999999999999</v>
      </c>
      <c r="J1724" s="10">
        <f>VLOOKUP(B1724,home!$B$2:$E$405,4,FALSE)</f>
        <v>0.75700000000000001</v>
      </c>
      <c r="K1724" s="12">
        <f t="shared" si="2016"/>
        <v>1.2675612548760002</v>
      </c>
      <c r="L1724" s="12">
        <f t="shared" si="2017"/>
        <v>0.93514620287999994</v>
      </c>
      <c r="M1724" s="13">
        <f t="shared" si="2018"/>
        <v>0.11050356923729375</v>
      </c>
      <c r="N1724" s="13">
        <f t="shared" si="2019"/>
        <v>0.14007004289070105</v>
      </c>
      <c r="O1724" s="13">
        <f t="shared" si="2020"/>
        <v>0.10333699317694241</v>
      </c>
      <c r="P1724" s="13">
        <f t="shared" si="2021"/>
        <v>0.1309859687464778</v>
      </c>
      <c r="Q1724" s="13">
        <f t="shared" si="2022"/>
        <v>8.877367966853611E-2</v>
      </c>
      <c r="R1724" s="13">
        <f t="shared" si="2023"/>
        <v>4.8317598393227072E-2</v>
      </c>
      <c r="S1724" s="13">
        <f t="shared" si="2024"/>
        <v>3.8816221337633613E-2</v>
      </c>
      <c r="T1724" s="13">
        <f t="shared" si="2025"/>
        <v>8.3016369457716982E-2</v>
      </c>
      <c r="U1724" s="13">
        <f t="shared" si="2026"/>
        <v>6.1245515651913524E-2</v>
      </c>
      <c r="V1724" s="13">
        <f t="shared" si="2027"/>
        <v>5.1123339676120115E-3</v>
      </c>
      <c r="W1724" s="13">
        <f t="shared" si="2028"/>
        <v>3.7508692266869904E-2</v>
      </c>
      <c r="X1724" s="13">
        <f t="shared" si="2029"/>
        <v>3.5076111148357805E-2</v>
      </c>
      <c r="Y1724" s="13">
        <f t="shared" si="2030"/>
        <v>1.6400646076091815E-2</v>
      </c>
      <c r="Z1724" s="13">
        <f t="shared" si="2031"/>
        <v>1.506133955656903E-2</v>
      </c>
      <c r="AA1724" s="13">
        <f t="shared" si="2032"/>
        <v>1.9091170468438182E-2</v>
      </c>
      <c r="AB1724" s="13">
        <f t="shared" si="2033"/>
        <v>1.2099613998012571E-2</v>
      </c>
      <c r="AC1724" s="13">
        <f t="shared" si="2034"/>
        <v>3.7874569455376589E-4</v>
      </c>
      <c r="AD1724" s="13">
        <f t="shared" si="2035"/>
        <v>1.1886141259637835E-2</v>
      </c>
      <c r="AE1724" s="13">
        <f t="shared" si="2036"/>
        <v>1.111527986584562E-2</v>
      </c>
      <c r="AF1724" s="13">
        <f t="shared" si="2037"/>
        <v>5.1972058802470227E-3</v>
      </c>
      <c r="AG1724" s="13">
        <f t="shared" si="2038"/>
        <v>1.6200491148328706E-3</v>
      </c>
      <c r="AH1724" s="13">
        <f t="shared" si="2039"/>
        <v>3.5211386241529668E-3</v>
      </c>
      <c r="AI1724" s="13">
        <f t="shared" si="2040"/>
        <v>4.4632588930236874E-3</v>
      </c>
      <c r="AJ1724" s="13">
        <f t="shared" si="2041"/>
        <v>2.8287270216387872E-3</v>
      </c>
      <c r="AK1724" s="13">
        <f t="shared" si="2042"/>
        <v>1.1951949244167039E-3</v>
      </c>
      <c r="AL1724" s="13">
        <f t="shared" si="2043"/>
        <v>1.7957925541083662E-5</v>
      </c>
      <c r="AM1724" s="13">
        <f t="shared" si="2044"/>
        <v>3.0132824261399857E-3</v>
      </c>
      <c r="AN1724" s="13">
        <f t="shared" si="2045"/>
        <v>2.8178596190098415E-3</v>
      </c>
      <c r="AO1724" s="13">
        <f t="shared" si="2046"/>
        <v>1.3175553614829681E-3</v>
      </c>
      <c r="AP1724" s="13">
        <f t="shared" si="2047"/>
        <v>4.1070229779166116E-4</v>
      </c>
      <c r="AQ1724" s="13">
        <f t="shared" si="2048"/>
        <v>9.6016673573490709E-5</v>
      </c>
      <c r="AR1724" s="13">
        <f t="shared" si="2049"/>
        <v>6.5855588283815101E-4</v>
      </c>
      <c r="AS1724" s="13">
        <f t="shared" si="2050"/>
        <v>8.3475992125629892E-4</v>
      </c>
      <c r="AT1724" s="13">
        <f t="shared" si="2051"/>
        <v>5.2905466665391278E-4</v>
      </c>
      <c r="AU1724" s="13">
        <f t="shared" si="2052"/>
        <v>2.2353639905394593E-4</v>
      </c>
      <c r="AV1724" s="13">
        <f t="shared" si="2053"/>
        <v>7.0836519623820505E-5</v>
      </c>
      <c r="AW1724" s="13">
        <f t="shared" si="2054"/>
        <v>5.912921812569598E-7</v>
      </c>
      <c r="AX1724" s="13">
        <f t="shared" si="2055"/>
        <v>6.3658667556230019E-4</v>
      </c>
      <c r="AY1724" s="13">
        <f t="shared" si="2056"/>
        <v>5.9530161245608748E-4</v>
      </c>
      <c r="AZ1724" s="13">
        <f t="shared" si="2057"/>
        <v>2.7834702122832571E-4</v>
      </c>
      <c r="BA1724" s="13">
        <f t="shared" si="2058"/>
        <v>8.6765053328209185E-5</v>
      </c>
      <c r="BB1724" s="13">
        <f t="shared" si="2059"/>
        <v>2.0284502540638874E-5</v>
      </c>
      <c r="BC1724" s="13">
        <f t="shared" si="2060"/>
        <v>3.7937951056376323E-6</v>
      </c>
      <c r="BD1724" s="13">
        <f t="shared" si="2061"/>
        <v>1.0264100553673048E-4</v>
      </c>
      <c r="BE1724" s="13">
        <f t="shared" si="2062"/>
        <v>1.3010376177987256E-4</v>
      </c>
      <c r="BF1724" s="13">
        <f t="shared" si="2063"/>
        <v>8.2457243772891752E-5</v>
      </c>
      <c r="BG1724" s="13">
        <f t="shared" si="2064"/>
        <v>3.4839869130127646E-5</v>
      </c>
      <c r="BH1724" s="13">
        <f t="shared" si="2065"/>
        <v>1.1040417058575054E-5</v>
      </c>
      <c r="BI1724" s="13">
        <f t="shared" si="2066"/>
        <v>2.7988809802243579E-6</v>
      </c>
      <c r="BJ1724" s="14">
        <f t="shared" si="2067"/>
        <v>0.43994071266705614</v>
      </c>
      <c r="BK1724" s="14">
        <f t="shared" si="2068"/>
        <v>0.28641009852156812</v>
      </c>
      <c r="BL1724" s="14">
        <f t="shared" si="2069"/>
        <v>0.2587798357194504</v>
      </c>
      <c r="BM1724" s="14">
        <f t="shared" si="2070"/>
        <v>0.37760942403119069</v>
      </c>
      <c r="BN1724" s="14">
        <f t="shared" si="2071"/>
        <v>0.62198785211317809</v>
      </c>
    </row>
    <row r="1725" spans="1:66" x14ac:dyDescent="0.25">
      <c r="A1725" t="s">
        <v>196</v>
      </c>
      <c r="B1725" t="s">
        <v>204</v>
      </c>
      <c r="C1725" t="s">
        <v>514</v>
      </c>
      <c r="D1725" s="7" t="s">
        <v>557</v>
      </c>
      <c r="E1725" s="10">
        <v>1.85245901639344</v>
      </c>
      <c r="F1725" s="10">
        <v>0.72</v>
      </c>
      <c r="G1725" s="10">
        <v>1.48</v>
      </c>
      <c r="H1725" s="10">
        <v>1.36065573770492</v>
      </c>
      <c r="I1725" s="10">
        <v>0.67</v>
      </c>
      <c r="J1725" s="10">
        <v>1.96</v>
      </c>
      <c r="K1725" s="12">
        <v>1.9739803278688495</v>
      </c>
      <c r="L1725" s="12">
        <v>1.7868131147541009</v>
      </c>
      <c r="M1725" s="13">
        <v>2.3265273390077116E-2</v>
      </c>
      <c r="N1725" s="13">
        <v>4.5925191994502845E-2</v>
      </c>
      <c r="O1725" s="13">
        <v>4.1570695611729387E-2</v>
      </c>
      <c r="P1725" s="13">
        <v>8.2059735353377725E-2</v>
      </c>
      <c r="Q1725" s="13">
        <v>4.5327712775374292E-2</v>
      </c>
      <c r="R1725" s="13">
        <v>3.7139532054244417E-2</v>
      </c>
      <c r="S1725" s="13">
        <v>7.235891937915534E-2</v>
      </c>
      <c r="T1725" s="13">
        <v>8.0992151648845781E-2</v>
      </c>
      <c r="U1725" s="13">
        <v>7.331270566133305E-2</v>
      </c>
      <c r="V1725" s="13">
        <v>2.8357733362961449E-2</v>
      </c>
      <c r="W1725" s="13">
        <v>2.9825337775292799E-2</v>
      </c>
      <c r="X1725" s="13">
        <v>5.3292304688864069E-2</v>
      </c>
      <c r="Y1725" s="13">
        <v>4.7611694466766899E-2</v>
      </c>
      <c r="Z1725" s="13">
        <v>2.2120467650118079E-2</v>
      </c>
      <c r="AA1725" s="13">
        <v>4.3665367984592363E-2</v>
      </c>
      <c r="AB1725" s="13">
        <v>4.3097288705369802E-2</v>
      </c>
      <c r="AC1725" s="13">
        <v>6.251345234510465E-3</v>
      </c>
      <c r="AD1725" s="13">
        <v>1.4718657510117918E-2</v>
      </c>
      <c r="AE1725" s="13">
        <v>2.6299490270652634E-2</v>
      </c>
      <c r="AF1725" s="13">
        <v>2.3496137063475007E-2</v>
      </c>
      <c r="AG1725" s="13">
        <v>1.3994401950359017E-2</v>
      </c>
      <c r="AH1725" s="13">
        <v>9.8812854254312042E-3</v>
      </c>
      <c r="AI1725" s="13">
        <v>1.9505463043858372E-2</v>
      </c>
      <c r="AJ1725" s="13">
        <v>1.9251700167274639E-2</v>
      </c>
      <c r="AK1725" s="13">
        <v>1.2667492469409859E-2</v>
      </c>
      <c r="AL1725" s="13">
        <v>8.8197327741752752E-4</v>
      </c>
      <c r="AM1725" s="13">
        <v>5.810868075522376E-3</v>
      </c>
      <c r="AN1725" s="13">
        <v>1.0382935285449302E-2</v>
      </c>
      <c r="AO1725" s="13">
        <v>9.2761824688419661E-3</v>
      </c>
      <c r="AP1725" s="13">
        <v>5.5249348300596326E-3</v>
      </c>
      <c r="AQ1725" s="13">
        <v>2.4680065031280683E-3</v>
      </c>
      <c r="AR1725" s="13">
        <v>3.5312020777578043E-3</v>
      </c>
      <c r="AS1725" s="13">
        <v>6.9705234352235128E-3</v>
      </c>
      <c r="AT1725" s="13">
        <v>6.8798380680400043E-3</v>
      </c>
      <c r="AU1725" s="13">
        <v>4.5268883350780675E-3</v>
      </c>
      <c r="AV1725" s="13">
        <v>2.2339971299757686E-3</v>
      </c>
      <c r="AW1725" s="13">
        <v>8.6412163313305423E-5</v>
      </c>
      <c r="AX1725" s="13">
        <v>1.911756544820381E-3</v>
      </c>
      <c r="AY1725" s="13">
        <v>3.4159516665020423E-3</v>
      </c>
      <c r="AZ1725" s="13">
        <v>3.0518336185359888E-3</v>
      </c>
      <c r="BA1725" s="13">
        <v>1.8176854445491894E-3</v>
      </c>
      <c r="BB1725" s="13">
        <v>8.119660477045325E-4</v>
      </c>
      <c r="BC1725" s="13">
        <v>2.9016631655470239E-4</v>
      </c>
      <c r="BD1725" s="13">
        <v>1.0515996972307632E-3</v>
      </c>
      <c r="BE1725" s="13">
        <v>2.0758371151263647E-3</v>
      </c>
      <c r="BF1725" s="13">
        <v>2.0488308145597341E-3</v>
      </c>
      <c r="BG1725" s="13">
        <v>1.3481172410241421E-3</v>
      </c>
      <c r="BH1725" s="13">
        <v>6.6528922836062133E-4</v>
      </c>
      <c r="BI1725" s="13">
        <v>2.6265356982538269E-4</v>
      </c>
      <c r="BJ1725" s="14">
        <v>0.42624536694591952</v>
      </c>
      <c r="BK1725" s="14">
        <v>0.21659093166400165</v>
      </c>
      <c r="BL1725" s="14">
        <v>0.33168630783544528</v>
      </c>
      <c r="BM1725" s="14">
        <v>0.71802539341298988</v>
      </c>
      <c r="BN1725" s="14">
        <v>0.27528814117930578</v>
      </c>
    </row>
    <row r="1726" spans="1:66" x14ac:dyDescent="0.25">
      <c r="A1726" t="s">
        <v>32</v>
      </c>
      <c r="B1726" t="s">
        <v>508</v>
      </c>
      <c r="C1726" t="s">
        <v>310</v>
      </c>
      <c r="D1726" s="7" t="s">
        <v>557</v>
      </c>
      <c r="E1726" s="10">
        <v>1.4098360655737701</v>
      </c>
      <c r="F1726" s="10">
        <v>0.95</v>
      </c>
      <c r="G1726" s="10">
        <v>1.66</v>
      </c>
      <c r="H1726" s="10">
        <v>1.1147540983606601</v>
      </c>
      <c r="I1726" s="10">
        <v>0.24</v>
      </c>
      <c r="J1726" s="10">
        <v>0.9</v>
      </c>
      <c r="K1726" s="12">
        <v>2.2233114754098353</v>
      </c>
      <c r="L1726" s="12">
        <v>0.24078688524590258</v>
      </c>
      <c r="M1726" s="13">
        <v>8.5085524253097775E-2</v>
      </c>
      <c r="N1726" s="13">
        <v>0.18917162246317415</v>
      </c>
      <c r="O1726" s="13">
        <v>2.0487478364418114E-2</v>
      </c>
      <c r="P1726" s="13">
        <v>4.5550045749821522E-2</v>
      </c>
      <c r="Q1726" s="13">
        <v>0.21029371952213605</v>
      </c>
      <c r="R1726" s="13">
        <v>2.4665580509555278E-3</v>
      </c>
      <c r="S1726" s="13">
        <v>6.0962387139998553E-3</v>
      </c>
      <c r="T1726" s="13">
        <v>5.0635969710510591E-2</v>
      </c>
      <c r="U1726" s="13">
        <v>5.4839268194539423E-3</v>
      </c>
      <c r="V1726" s="13">
        <v>3.6262070136307137E-4</v>
      </c>
      <c r="W1726" s="13">
        <v>0.15584947994006079</v>
      </c>
      <c r="X1726" s="13">
        <v>3.7526510841961014E-2</v>
      </c>
      <c r="Y1726" s="13">
        <v>4.517945829891192E-3</v>
      </c>
      <c r="Z1726" s="13">
        <v>1.9797161012259518E-4</v>
      </c>
      <c r="AA1726" s="13">
        <v>4.4015255259092779E-4</v>
      </c>
      <c r="AB1726" s="13">
        <v>4.8929811055317045E-4</v>
      </c>
      <c r="AC1726" s="13">
        <v>1.213293160169877E-5</v>
      </c>
      <c r="AD1726" s="13">
        <v>8.6625484296848049E-2</v>
      </c>
      <c r="AE1726" s="13">
        <v>2.0858280546755887E-2</v>
      </c>
      <c r="AF1726" s="13">
        <v>2.5112002022192751E-3</v>
      </c>
      <c r="AG1726" s="13">
        <v>2.0155469164041993E-4</v>
      </c>
      <c r="AH1726" s="13">
        <v>1.1917241842133975E-5</v>
      </c>
      <c r="AI1726" s="13">
        <v>2.6495740542850711E-5</v>
      </c>
      <c r="AJ1726" s="13">
        <v>2.9454141999200805E-5</v>
      </c>
      <c r="AK1726" s="13">
        <v>2.1828577301724649E-5</v>
      </c>
      <c r="AL1726" s="13">
        <v>2.5981180436422531E-7</v>
      </c>
      <c r="AM1726" s="13">
        <v>3.8519086660023356E-2</v>
      </c>
      <c r="AN1726" s="13">
        <v>9.2748908993840196E-3</v>
      </c>
      <c r="AO1726" s="13">
        <v>1.1166360453291229E-3</v>
      </c>
      <c r="AP1726" s="13">
        <v>8.9623771769367292E-5</v>
      </c>
      <c r="AQ1726" s="13">
        <v>5.3950572120839025E-6</v>
      </c>
      <c r="AR1726" s="13">
        <v>5.7390310877791683E-7</v>
      </c>
      <c r="AS1726" s="13">
        <v>1.2759653675193216E-6</v>
      </c>
      <c r="AT1726" s="13">
        <v>1.4184342219156178E-6</v>
      </c>
      <c r="AU1726" s="13">
        <v>1.0512070275663381E-6</v>
      </c>
      <c r="AV1726" s="13">
        <v>5.8429016185492576E-7</v>
      </c>
      <c r="AW1726" s="13">
        <v>3.8635765076178162E-9</v>
      </c>
      <c r="AX1726" s="13">
        <v>1.4273321232255975E-2</v>
      </c>
      <c r="AY1726" s="13">
        <v>3.4368285616291241E-3</v>
      </c>
      <c r="AZ1726" s="13">
        <v>4.1377162223941609E-4</v>
      </c>
      <c r="BA1726" s="13">
        <v>3.3210260040724396E-5</v>
      </c>
      <c r="BB1726" s="13">
        <v>1.9991487683531225E-6</v>
      </c>
      <c r="BC1726" s="13">
        <v>9.6273761014986235E-8</v>
      </c>
      <c r="BD1726" s="13">
        <v>2.303139033259579E-8</v>
      </c>
      <c r="BE1726" s="13">
        <v>5.1205954421103363E-8</v>
      </c>
      <c r="BF1726" s="13">
        <v>5.6923393036876052E-8</v>
      </c>
      <c r="BG1726" s="13">
        <v>4.2186144319383617E-8</v>
      </c>
      <c r="BH1726" s="13">
        <v>2.3448234692145265E-8</v>
      </c>
      <c r="BI1726" s="13">
        <v>1.0426545853829915E-8</v>
      </c>
      <c r="BJ1726" s="14">
        <v>0.82535662757760986</v>
      </c>
      <c r="BK1726" s="14">
        <v>0.14054365072331745</v>
      </c>
      <c r="BL1726" s="14">
        <v>2.9462220621207885E-2</v>
      </c>
      <c r="BM1726" s="14">
        <v>0.43906869743060206</v>
      </c>
      <c r="BN1726" s="14">
        <v>0.55305494840360314</v>
      </c>
    </row>
    <row r="1727" spans="1:66" x14ac:dyDescent="0.25">
      <c r="A1727" t="s">
        <v>32</v>
      </c>
      <c r="B1727" t="s">
        <v>35</v>
      </c>
      <c r="C1727" t="s">
        <v>207</v>
      </c>
      <c r="D1727" s="7" t="s">
        <v>557</v>
      </c>
      <c r="E1727" s="10">
        <f>VLOOKUP(A1727,home!$A$2:$E$405,3,FALSE)</f>
        <v>1.268</v>
      </c>
      <c r="F1727" s="10">
        <f>VLOOKUP(B1727,home!$B$2:$E$405,3,FALSE)</f>
        <v>1.8555999999999999</v>
      </c>
      <c r="G1727" s="10">
        <f>VLOOKUP(C1727,away!$B$2:$E$405,4,FALSE)</f>
        <v>1.0206</v>
      </c>
      <c r="H1727" s="10">
        <f>VLOOKUP(A1727,away!$A$2:$E$405,3,FALSE)</f>
        <v>1.1471</v>
      </c>
      <c r="I1727" s="10">
        <f>VLOOKUP(C1727,away!$B$2:$E$405,3,FALSE)</f>
        <v>0.87180000000000002</v>
      </c>
      <c r="J1727" s="10">
        <f>VLOOKUP(B1727,home!$B$2:$E$405,4,FALSE)</f>
        <v>0.76919999999999999</v>
      </c>
      <c r="K1727" s="12">
        <f t="shared" si="2016"/>
        <v>2.4013705564799999</v>
      </c>
      <c r="L1727" s="12">
        <f t="shared" si="2017"/>
        <v>0.76923213717600003</v>
      </c>
      <c r="M1727" s="13">
        <f t="shared" si="2018"/>
        <v>4.1978290228613567E-2</v>
      </c>
      <c r="N1727" s="13">
        <f t="shared" si="2019"/>
        <v>0.10080543016636472</v>
      </c>
      <c r="O1727" s="13">
        <f t="shared" si="2020"/>
        <v>3.2291049907550808E-2</v>
      </c>
      <c r="P1727" s="13">
        <f t="shared" si="2021"/>
        <v>7.754277648581874E-2</v>
      </c>
      <c r="Q1727" s="13">
        <f t="shared" si="2022"/>
        <v>0.12103559596740451</v>
      </c>
      <c r="R1727" s="13">
        <f t="shared" si="2023"/>
        <v>1.2419656666021094E-2</v>
      </c>
      <c r="S1727" s="13">
        <f t="shared" si="2024"/>
        <v>3.5809475281053119E-2</v>
      </c>
      <c r="T1727" s="13">
        <f t="shared" si="2025"/>
        <v>9.3104470160377414E-2</v>
      </c>
      <c r="U1727" s="13">
        <f t="shared" si="2026"/>
        <v>2.9824197839373616E-2</v>
      </c>
      <c r="V1727" s="13">
        <f t="shared" si="2027"/>
        <v>7.3497412397135623E-3</v>
      </c>
      <c r="W1727" s="13">
        <f t="shared" si="2028"/>
        <v>9.68837721473782E-2</v>
      </c>
      <c r="X1727" s="13">
        <f t="shared" si="2029"/>
        <v>7.452611110660036E-2</v>
      </c>
      <c r="Y1727" s="13">
        <f t="shared" si="2030"/>
        <v>2.8663939860973112E-2</v>
      </c>
      <c r="Z1727" s="13">
        <f t="shared" si="2031"/>
        <v>3.1845330133985208E-3</v>
      </c>
      <c r="AA1727" s="13">
        <f t="shared" si="2032"/>
        <v>7.6472438145137375E-3</v>
      </c>
      <c r="AB1727" s="13">
        <f t="shared" si="2033"/>
        <v>9.1819330671985468E-3</v>
      </c>
      <c r="AC1727" s="13">
        <f t="shared" si="2034"/>
        <v>8.4853286525596804E-4</v>
      </c>
      <c r="AD1727" s="13">
        <f t="shared" si="2035"/>
        <v>5.8163459458857793E-2</v>
      </c>
      <c r="AE1727" s="13">
        <f t="shared" si="2036"/>
        <v>4.4741202225086811E-2</v>
      </c>
      <c r="AF1727" s="13">
        <f t="shared" si="2037"/>
        <v>1.7208185303713566E-2</v>
      </c>
      <c r="AG1727" s="13">
        <f t="shared" si="2038"/>
        <v>4.4123630526987411E-3</v>
      </c>
      <c r="AH1727" s="13">
        <f t="shared" si="2039"/>
        <v>6.1241128395101785E-4</v>
      </c>
      <c r="AI1727" s="13">
        <f t="shared" si="2040"/>
        <v>1.4706264257360871E-3</v>
      </c>
      <c r="AJ1727" s="13">
        <f t="shared" si="2041"/>
        <v>1.7657594991720305E-3</v>
      </c>
      <c r="AK1727" s="13">
        <f t="shared" si="2042"/>
        <v>1.4134142903788616E-3</v>
      </c>
      <c r="AL1727" s="13">
        <f t="shared" si="2043"/>
        <v>6.2696783459337185E-5</v>
      </c>
      <c r="AM1727" s="13">
        <f t="shared" si="2044"/>
        <v>2.7934403801503839E-2</v>
      </c>
      <c r="AN1727" s="13">
        <f t="shared" si="2045"/>
        <v>2.1488041136968176E-2</v>
      </c>
      <c r="AO1727" s="13">
        <f t="shared" si="2046"/>
        <v>8.2646459037579167E-3</v>
      </c>
      <c r="AP1727" s="13">
        <f t="shared" si="2047"/>
        <v>2.1191437438501928E-3</v>
      </c>
      <c r="AQ1727" s="13">
        <f t="shared" si="2048"/>
        <v>4.0752836776625836E-4</v>
      </c>
      <c r="AR1727" s="13">
        <f t="shared" si="2049"/>
        <v>9.4217288156867965E-5</v>
      </c>
      <c r="AS1727" s="13">
        <f t="shared" si="2050"/>
        <v>2.2625062169129452E-4</v>
      </c>
      <c r="AT1727" s="13">
        <f t="shared" si="2051"/>
        <v>2.7165579065738498E-4</v>
      </c>
      <c r="AU1727" s="13">
        <f t="shared" si="2052"/>
        <v>2.1744873906064631E-4</v>
      </c>
      <c r="AV1727" s="13">
        <f t="shared" si="2053"/>
        <v>1.3054374988098465E-4</v>
      </c>
      <c r="AW1727" s="13">
        <f t="shared" si="2054"/>
        <v>3.2170614856251061E-6</v>
      </c>
      <c r="AX1727" s="13">
        <f t="shared" si="2055"/>
        <v>1.1180142466959043E-2</v>
      </c>
      <c r="AY1727" s="13">
        <f t="shared" si="2056"/>
        <v>8.6001248837910618E-3</v>
      </c>
      <c r="AZ1727" s="13">
        <f t="shared" si="2057"/>
        <v>3.3077462221695482E-3</v>
      </c>
      <c r="BA1727" s="13">
        <f t="shared" si="2058"/>
        <v>8.4814156523844086E-4</v>
      </c>
      <c r="BB1727" s="13">
        <f t="shared" si="2059"/>
        <v>1.6310443721404089E-4</v>
      </c>
      <c r="BC1727" s="13">
        <f t="shared" si="2060"/>
        <v>2.5093034964209084E-5</v>
      </c>
      <c r="BD1727" s="13">
        <f t="shared" si="2061"/>
        <v>1.2079160987972423E-5</v>
      </c>
      <c r="BE1727" s="13">
        <f t="shared" si="2062"/>
        <v>2.9006541543498846E-5</v>
      </c>
      <c r="BF1727" s="13">
        <f t="shared" si="2063"/>
        <v>3.4827727403936032E-5</v>
      </c>
      <c r="BG1727" s="13">
        <f t="shared" si="2064"/>
        <v>2.7878093045641206E-5</v>
      </c>
      <c r="BH1727" s="13">
        <f t="shared" si="2065"/>
        <v>1.6736407952653162E-5</v>
      </c>
      <c r="BI1727" s="13">
        <f t="shared" si="2066"/>
        <v>8.0380634557478008E-6</v>
      </c>
      <c r="BJ1727" s="14">
        <f t="shared" si="2067"/>
        <v>0.72388264501363808</v>
      </c>
      <c r="BK1727" s="14">
        <f t="shared" si="2068"/>
        <v>0.17219163776770532</v>
      </c>
      <c r="BL1727" s="14">
        <f t="shared" si="2069"/>
        <v>9.7694974977732399E-2</v>
      </c>
      <c r="BM1727" s="14">
        <f t="shared" si="2070"/>
        <v>0.60228408352839535</v>
      </c>
      <c r="BN1727" s="14">
        <f t="shared" si="2071"/>
        <v>0.38607279942177342</v>
      </c>
    </row>
    <row r="1728" spans="1:66" x14ac:dyDescent="0.25">
      <c r="A1728" t="s">
        <v>32</v>
      </c>
      <c r="B1728" t="s">
        <v>509</v>
      </c>
      <c r="C1728" t="s">
        <v>33</v>
      </c>
      <c r="D1728" s="7" t="s">
        <v>557</v>
      </c>
      <c r="E1728" s="10">
        <v>1.4098360655737701</v>
      </c>
      <c r="F1728" s="10">
        <v>0.95</v>
      </c>
      <c r="G1728" s="10">
        <v>0.47</v>
      </c>
      <c r="H1728" s="10">
        <v>1.1147540983606601</v>
      </c>
      <c r="I1728" s="10">
        <v>0.95</v>
      </c>
      <c r="J1728" s="10">
        <v>1.5</v>
      </c>
      <c r="K1728" s="12">
        <v>0.62949180327868826</v>
      </c>
      <c r="L1728" s="12">
        <v>1.5885245901639407</v>
      </c>
      <c r="M1728" s="13">
        <v>0.10882476037862111</v>
      </c>
      <c r="N1728" s="13">
        <v>6.850429465210936E-2</v>
      </c>
      <c r="O1728" s="13">
        <v>0.17287080788013817</v>
      </c>
      <c r="P1728" s="13">
        <v>0.10882075658671185</v>
      </c>
      <c r="Q1728" s="13">
        <v>2.1561445986445455E-2</v>
      </c>
      <c r="R1728" s="13">
        <v>0.13730476461955293</v>
      </c>
      <c r="S1728" s="13">
        <v>2.7204188235526703E-2</v>
      </c>
      <c r="T1728" s="13">
        <v>3.4250887148960213E-2</v>
      </c>
      <c r="U1728" s="13">
        <v>8.6432223879118197E-2</v>
      </c>
      <c r="V1728" s="13">
        <v>3.0225763734666854E-3</v>
      </c>
      <c r="W1728" s="13">
        <v>4.5242511717678621E-3</v>
      </c>
      <c r="X1728" s="13">
        <v>7.1868842384312723E-3</v>
      </c>
      <c r="Y1728" s="13">
        <v>5.7082711697048613E-3</v>
      </c>
      <c r="Z1728" s="13">
        <v>7.270399831494391E-2</v>
      </c>
      <c r="AA1728" s="13">
        <v>4.5766571004844755E-2</v>
      </c>
      <c r="AB1728" s="13">
        <v>1.4404840655860923E-2</v>
      </c>
      <c r="AC1728" s="13">
        <v>1.8890407308122897E-4</v>
      </c>
      <c r="AD1728" s="13">
        <v>7.1199475715046751E-4</v>
      </c>
      <c r="AE1728" s="13">
        <v>1.1310211798013208E-3</v>
      </c>
      <c r="AF1728" s="13">
        <v>8.9832747805531504E-4</v>
      </c>
      <c r="AG1728" s="13">
        <v>4.7567176297027544E-4</v>
      </c>
      <c r="AH1728" s="13">
        <v>2.8873022281631525E-2</v>
      </c>
      <c r="AI1728" s="13">
        <v>1.8175330862169974E-2</v>
      </c>
      <c r="AJ1728" s="13">
        <v>5.7206108998070857E-3</v>
      </c>
      <c r="AK1728" s="13">
        <v>1.2003592237250942E-3</v>
      </c>
      <c r="AL1728" s="13">
        <v>7.5558849230599382E-6</v>
      </c>
      <c r="AM1728" s="13">
        <v>8.9638972720723913E-5</v>
      </c>
      <c r="AN1728" s="13">
        <v>1.423937124039046E-4</v>
      </c>
      <c r="AO1728" s="13">
        <v>1.1309795681916732E-4</v>
      </c>
      <c r="AP1728" s="13">
        <v>5.9886295168182297E-5</v>
      </c>
      <c r="AQ1728" s="13">
        <v>2.3782713122118391E-5</v>
      </c>
      <c r="AR1728" s="13">
        <v>9.173101177344609E-3</v>
      </c>
      <c r="AS1728" s="13">
        <v>5.7743920017845167E-3</v>
      </c>
      <c r="AT1728" s="13">
        <v>1.8174662170206844E-3</v>
      </c>
      <c r="AU1728" s="13">
        <v>3.8136002878348224E-4</v>
      </c>
      <c r="AV1728" s="13">
        <v>6.0015753054331668E-5</v>
      </c>
      <c r="AW1728" s="13">
        <v>2.0987797036385194E-7</v>
      </c>
      <c r="AX1728" s="13">
        <v>9.4044997636696045E-6</v>
      </c>
      <c r="AY1728" s="13">
        <v>1.4939279132780136E-5</v>
      </c>
      <c r="AZ1728" s="13">
        <v>1.186570613087214E-5</v>
      </c>
      <c r="BA1728" s="13">
        <v>6.2829886561831439E-6</v>
      </c>
      <c r="BB1728" s="13">
        <v>2.4951704950170043E-6</v>
      </c>
      <c r="BC1728" s="13">
        <v>7.9272793759720869E-7</v>
      </c>
      <c r="BD1728" s="13">
        <v>2.4286161313789509E-3</v>
      </c>
      <c r="BE1728" s="13">
        <v>1.5287939480134476E-3</v>
      </c>
      <c r="BF1728" s="13">
        <v>4.81181629588265E-4</v>
      </c>
      <c r="BG1728" s="13">
        <v>1.0096663057136495E-4</v>
      </c>
      <c r="BH1728" s="13">
        <v>1.5889416587335411E-5</v>
      </c>
      <c r="BI1728" s="13">
        <v>2.000451500121614E-6</v>
      </c>
      <c r="BJ1728" s="14">
        <v>0.14542762956774663</v>
      </c>
      <c r="BK1728" s="14">
        <v>0.24808368081146343</v>
      </c>
      <c r="BL1728" s="14">
        <v>0.53251231469247584</v>
      </c>
      <c r="BM1728" s="14">
        <v>0.38082606388188828</v>
      </c>
      <c r="BN1728" s="14">
        <v>0.61788683010357892</v>
      </c>
    </row>
    <row r="1729" spans="1:66" x14ac:dyDescent="0.25">
      <c r="A1729" t="s">
        <v>213</v>
      </c>
      <c r="B1729" t="s">
        <v>217</v>
      </c>
      <c r="C1729" t="s">
        <v>220</v>
      </c>
      <c r="D1729" s="7" t="s">
        <v>557</v>
      </c>
      <c r="E1729" s="10">
        <f>VLOOKUP(A1729,home!$A$2:$E$405,3,FALSE)</f>
        <v>1.2675000000000001</v>
      </c>
      <c r="F1729" s="10">
        <f>VLOOKUP(B1729,home!$B$2:$E$405,3,FALSE)</f>
        <v>0.872</v>
      </c>
      <c r="G1729" s="10">
        <f>VLOOKUP(C1729,away!$B$2:$E$405,4,FALSE)</f>
        <v>1.2871999999999999</v>
      </c>
      <c r="H1729" s="10">
        <f>VLOOKUP(A1729,away!$A$2:$E$405,3,FALSE)</f>
        <v>1.1535</v>
      </c>
      <c r="I1729" s="10">
        <f>VLOOKUP(C1729,away!$B$2:$E$405,3,FALSE)</f>
        <v>0.73</v>
      </c>
      <c r="J1729" s="10">
        <f>VLOOKUP(B1729,home!$B$2:$E$405,4,FALSE)</f>
        <v>1.0951</v>
      </c>
      <c r="K1729" s="12">
        <f t="shared" si="2016"/>
        <v>1.4226906720000001</v>
      </c>
      <c r="L1729" s="12">
        <f t="shared" si="2017"/>
        <v>0.92213443049999999</v>
      </c>
      <c r="M1729" s="13">
        <f t="shared" si="2018"/>
        <v>9.5863967032560282E-2</v>
      </c>
      <c r="N1729" s="13">
        <f t="shared" si="2019"/>
        <v>0.13638477167813903</v>
      </c>
      <c r="O1729" s="13">
        <f t="shared" si="2020"/>
        <v>8.839946464504074E-2</v>
      </c>
      <c r="P1729" s="13">
        <f t="shared" si="2021"/>
        <v>0.12576509376029327</v>
      </c>
      <c r="Q1729" s="13">
        <f t="shared" si="2022"/>
        <v>9.7016671234669116E-2</v>
      </c>
      <c r="R1729" s="13">
        <f t="shared" si="2023"/>
        <v>4.0758094993479758E-2</v>
      </c>
      <c r="S1729" s="13">
        <f t="shared" si="2024"/>
        <v>4.1248185575199346E-2</v>
      </c>
      <c r="T1729" s="13">
        <f t="shared" si="2025"/>
        <v>8.9462412877987327E-2</v>
      </c>
      <c r="U1729" s="13">
        <f t="shared" si="2026"/>
        <v>5.7986161555713553E-2</v>
      </c>
      <c r="V1729" s="13">
        <f t="shared" si="2027"/>
        <v>6.0126657560093059E-3</v>
      </c>
      <c r="W1729" s="13">
        <f t="shared" si="2028"/>
        <v>4.600823773135148E-2</v>
      </c>
      <c r="X1729" s="13">
        <f t="shared" si="2029"/>
        <v>4.2425780098708406E-2</v>
      </c>
      <c r="Y1729" s="13">
        <f t="shared" si="2030"/>
        <v>1.9561136284920351E-2</v>
      </c>
      <c r="Z1729" s="13">
        <f t="shared" si="2031"/>
        <v>1.2528147571692455E-2</v>
      </c>
      <c r="AA1729" s="13">
        <f t="shared" si="2032"/>
        <v>1.782367868768631E-2</v>
      </c>
      <c r="AB1729" s="13">
        <f t="shared" si="2033"/>
        <v>1.2678790704848258E-2</v>
      </c>
      <c r="AC1729" s="13">
        <f t="shared" si="2034"/>
        <v>4.9300554209863879E-4</v>
      </c>
      <c r="AD1729" s="13">
        <f t="shared" si="2035"/>
        <v>1.636387266388805E-2</v>
      </c>
      <c r="AE1729" s="13">
        <f t="shared" si="2036"/>
        <v>1.5089690399688925E-2</v>
      </c>
      <c r="AF1729" s="13">
        <f t="shared" si="2037"/>
        <v>6.9573615315692309E-3</v>
      </c>
      <c r="AG1729" s="13">
        <f t="shared" si="2038"/>
        <v>2.1385408712320674E-3</v>
      </c>
      <c r="AH1729" s="13">
        <f t="shared" si="2039"/>
        <v>2.8881590565606437E-3</v>
      </c>
      <c r="AI1729" s="13">
        <f t="shared" si="2040"/>
        <v>4.1089569490211485E-3</v>
      </c>
      <c r="AJ1729" s="13">
        <f t="shared" si="2041"/>
        <v>2.9228873615109842E-3</v>
      </c>
      <c r="AK1729" s="13">
        <f t="shared" si="2042"/>
        <v>1.3861215281761228E-3</v>
      </c>
      <c r="AL1729" s="13">
        <f t="shared" si="2043"/>
        <v>2.5871196507159046E-5</v>
      </c>
      <c r="AM1729" s="13">
        <f t="shared" si="2044"/>
        <v>4.6561457993418657E-3</v>
      </c>
      <c r="AN1729" s="13">
        <f t="shared" si="2045"/>
        <v>4.2935923550010786E-3</v>
      </c>
      <c r="AO1729" s="13">
        <f t="shared" si="2046"/>
        <v>1.9796346705390363E-3</v>
      </c>
      <c r="AP1729" s="13">
        <f t="shared" si="2047"/>
        <v>6.0849642983852321E-4</v>
      </c>
      <c r="AQ1729" s="13">
        <f t="shared" si="2048"/>
        <v>1.4027887719760741E-4</v>
      </c>
      <c r="AR1729" s="13">
        <f t="shared" si="2049"/>
        <v>5.3265418136299366E-4</v>
      </c>
      <c r="AS1729" s="13">
        <f t="shared" si="2050"/>
        <v>7.5780213522692744E-4</v>
      </c>
      <c r="AT1729" s="13">
        <f t="shared" si="2051"/>
        <v>5.3905901450451612E-4</v>
      </c>
      <c r="AU1729" s="13">
        <f t="shared" si="2052"/>
        <v>2.5563807719769592E-4</v>
      </c>
      <c r="AV1729" s="13">
        <f t="shared" si="2053"/>
        <v>9.0923476959294485E-5</v>
      </c>
      <c r="AW1729" s="13">
        <f t="shared" si="2054"/>
        <v>9.4279818091629289E-7</v>
      </c>
      <c r="AX1729" s="13">
        <f t="shared" si="2055"/>
        <v>1.1040425326992744E-3</v>
      </c>
      <c r="AY1729" s="13">
        <f t="shared" si="2056"/>
        <v>1.018075632138423E-3</v>
      </c>
      <c r="AZ1729" s="13">
        <f t="shared" si="2057"/>
        <v>4.6940129662394604E-4</v>
      </c>
      <c r="BA1729" s="13">
        <f t="shared" si="2058"/>
        <v>1.4428369911276138E-4</v>
      </c>
      <c r="BB1729" s="13">
        <f t="shared" si="2059"/>
        <v>3.3262241677944883E-5</v>
      </c>
      <c r="BC1729" s="13">
        <f t="shared" si="2060"/>
        <v>6.1344516573690173E-6</v>
      </c>
      <c r="BD1729" s="13">
        <f t="shared" si="2061"/>
        <v>8.1863126697434606E-5</v>
      </c>
      <c r="BE1729" s="13">
        <f t="shared" si="2062"/>
        <v>1.1646590673319439E-4</v>
      </c>
      <c r="BF1729" s="13">
        <f t="shared" si="2063"/>
        <v>8.2847479557668832E-5</v>
      </c>
      <c r="BG1729" s="13">
        <f t="shared" si="2064"/>
        <v>3.9288778788468705E-5</v>
      </c>
      <c r="BH1729" s="13">
        <f t="shared" si="2065"/>
        <v>1.3973944774156474E-5</v>
      </c>
      <c r="BI1729" s="13">
        <f t="shared" si="2066"/>
        <v>3.9761201762471137E-6</v>
      </c>
      <c r="BJ1729" s="14">
        <f t="shared" si="2067"/>
        <v>0.48586182335798173</v>
      </c>
      <c r="BK1729" s="14">
        <f t="shared" si="2068"/>
        <v>0.27042686449480635</v>
      </c>
      <c r="BL1729" s="14">
        <f t="shared" si="2069"/>
        <v>0.23146680772401612</v>
      </c>
      <c r="BM1729" s="14">
        <f t="shared" si="2070"/>
        <v>0.41507844697035701</v>
      </c>
      <c r="BN1729" s="14">
        <f t="shared" si="2071"/>
        <v>0.58418806334418216</v>
      </c>
    </row>
    <row r="1730" spans="1:66" x14ac:dyDescent="0.25">
      <c r="A1730" t="s">
        <v>213</v>
      </c>
      <c r="B1730" t="s">
        <v>225</v>
      </c>
      <c r="C1730" t="s">
        <v>314</v>
      </c>
      <c r="D1730" s="7" t="s">
        <v>557</v>
      </c>
      <c r="E1730" s="10">
        <f>VLOOKUP(A1730,home!$A$2:$E$405,3,FALSE)</f>
        <v>1.2675000000000001</v>
      </c>
      <c r="F1730" s="10">
        <f>VLOOKUP(B1730,home!$B$2:$E$405,3,FALSE)</f>
        <v>2.0301</v>
      </c>
      <c r="G1730" s="10">
        <f>VLOOKUP(C1730,away!$B$2:$E$405,4,FALSE)</f>
        <v>0.99660000000000004</v>
      </c>
      <c r="H1730" s="10">
        <f>VLOOKUP(A1730,away!$A$2:$E$405,3,FALSE)</f>
        <v>1.1535</v>
      </c>
      <c r="I1730" s="10">
        <f>VLOOKUP(C1730,away!$B$2:$E$405,3,FALSE)</f>
        <v>0.8669</v>
      </c>
      <c r="J1730" s="10">
        <f>VLOOKUP(B1730,home!$B$2:$E$405,4,FALSE)</f>
        <v>0.9022</v>
      </c>
      <c r="K1730" s="12">
        <f t="shared" si="2016"/>
        <v>2.5644030340500001</v>
      </c>
      <c r="L1730" s="12">
        <f t="shared" si="2017"/>
        <v>0.90217216712999992</v>
      </c>
      <c r="M1730" s="13">
        <f t="shared" si="2018"/>
        <v>3.1223782929127999E-2</v>
      </c>
      <c r="N1730" s="13">
        <f t="shared" si="2019"/>
        <v>8.0070363677974446E-2</v>
      </c>
      <c r="O1730" s="13">
        <f t="shared" si="2020"/>
        <v>2.8169227911168104E-2</v>
      </c>
      <c r="P1730" s="13">
        <f t="shared" si="2021"/>
        <v>7.2237253522245443E-2</v>
      </c>
      <c r="Q1730" s="13">
        <f t="shared" si="2022"/>
        <v>0.10266634177664231</v>
      </c>
      <c r="R1730" s="13">
        <f t="shared" si="2023"/>
        <v>1.2706746695498705E-2</v>
      </c>
      <c r="S1730" s="13">
        <f t="shared" si="2024"/>
        <v>4.1780818233023861E-2</v>
      </c>
      <c r="T1730" s="13">
        <f t="shared" si="2025"/>
        <v>9.2622716051942638E-2</v>
      </c>
      <c r="U1730" s="13">
        <f t="shared" si="2026"/>
        <v>3.2585219778841691E-2</v>
      </c>
      <c r="V1730" s="13">
        <f t="shared" si="2027"/>
        <v>1.0740144836661417E-2</v>
      </c>
      <c r="W1730" s="13">
        <f t="shared" si="2028"/>
        <v>8.7759292782278606E-2</v>
      </c>
      <c r="X1730" s="13">
        <f t="shared" si="2029"/>
        <v>7.917399135518445E-2</v>
      </c>
      <c r="Y1730" s="13">
        <f t="shared" si="2030"/>
        <v>3.5714285680619316E-2</v>
      </c>
      <c r="Z1730" s="13">
        <f t="shared" si="2031"/>
        <v>3.8212244011500101E-3</v>
      </c>
      <c r="AA1730" s="13">
        <f t="shared" si="2032"/>
        <v>9.7991594480949813E-3</v>
      </c>
      <c r="AB1730" s="13">
        <f t="shared" si="2033"/>
        <v>1.256449710991725E-2</v>
      </c>
      <c r="AC1730" s="13">
        <f t="shared" si="2034"/>
        <v>1.5529799976362391E-3</v>
      </c>
      <c r="AD1730" s="13">
        <f t="shared" si="2035"/>
        <v>5.6262549169239402E-2</v>
      </c>
      <c r="AE1730" s="13">
        <f t="shared" si="2036"/>
        <v>5.0758505912270893E-2</v>
      </c>
      <c r="AF1730" s="13">
        <f t="shared" si="2037"/>
        <v>2.2896455639577172E-2</v>
      </c>
      <c r="AG1730" s="13">
        <f t="shared" si="2038"/>
        <v>6.885515001317748E-3</v>
      </c>
      <c r="AH1730" s="13">
        <f t="shared" si="2039"/>
        <v>8.618505747688851E-4</v>
      </c>
      <c r="AI1730" s="13">
        <f t="shared" si="2040"/>
        <v>2.2101322288350655E-3</v>
      </c>
      <c r="AJ1730" s="13">
        <f t="shared" si="2041"/>
        <v>2.8338348966381664E-3</v>
      </c>
      <c r="AK1730" s="13">
        <f t="shared" si="2042"/>
        <v>2.4223649356452273E-3</v>
      </c>
      <c r="AL1730" s="13">
        <f t="shared" si="2043"/>
        <v>1.4371482156260053E-4</v>
      </c>
      <c r="AM1730" s="13">
        <f t="shared" si="2044"/>
        <v>2.8855970358596942E-2</v>
      </c>
      <c r="AN1730" s="13">
        <f t="shared" si="2045"/>
        <v>2.6033053313054444E-2</v>
      </c>
      <c r="AO1730" s="13">
        <f t="shared" si="2046"/>
        <v>1.1743148062224576E-2</v>
      </c>
      <c r="AP1730" s="13">
        <f t="shared" si="2047"/>
        <v>3.5314471120752016E-3</v>
      </c>
      <c r="AQ1730" s="13">
        <f t="shared" si="2048"/>
        <v>7.9649332355146601E-4</v>
      </c>
      <c r="AR1730" s="13">
        <f t="shared" si="2049"/>
        <v>1.555075201562963E-4</v>
      </c>
      <c r="AS1730" s="13">
        <f t="shared" si="2050"/>
        <v>3.9878395650639779E-4</v>
      </c>
      <c r="AT1730" s="13">
        <f t="shared" si="2051"/>
        <v>5.1132139399773496E-4</v>
      </c>
      <c r="AU1730" s="13">
        <f t="shared" si="2052"/>
        <v>4.370780447141557E-4</v>
      </c>
      <c r="AV1730" s="13">
        <f t="shared" si="2053"/>
        <v>2.8021106599540575E-4</v>
      </c>
      <c r="AW1730" s="13">
        <f t="shared" si="2054"/>
        <v>9.2358052333287872E-6</v>
      </c>
      <c r="AX1730" s="13">
        <f t="shared" si="2055"/>
        <v>1.2333056323007161E-2</v>
      </c>
      <c r="AY1730" s="13">
        <f t="shared" si="2056"/>
        <v>1.1126540150263719E-2</v>
      </c>
      <c r="AZ1730" s="13">
        <f t="shared" si="2057"/>
        <v>5.0190274200111878E-3</v>
      </c>
      <c r="BA1730" s="13">
        <f t="shared" si="2058"/>
        <v>1.5093422814654617E-3</v>
      </c>
      <c r="BB1730" s="13">
        <f t="shared" si="2059"/>
        <v>3.4042164925265846E-4</v>
      </c>
      <c r="BC1730" s="13">
        <f t="shared" si="2060"/>
        <v>6.1423787408847947E-5</v>
      </c>
      <c r="BD1730" s="13">
        <f t="shared" si="2061"/>
        <v>2.3382426077402981E-5</v>
      </c>
      <c r="BE1730" s="13">
        <f t="shared" si="2062"/>
        <v>5.9961964376342052E-5</v>
      </c>
      <c r="BF1730" s="13">
        <f t="shared" si="2063"/>
        <v>7.6883321687144806E-5</v>
      </c>
      <c r="BG1730" s="13">
        <f t="shared" si="2064"/>
        <v>6.571994113411877E-5</v>
      </c>
      <c r="BH1730" s="13">
        <f t="shared" si="2065"/>
        <v>4.2133104110480407E-5</v>
      </c>
      <c r="BI1730" s="13">
        <f t="shared" si="2066"/>
        <v>2.1609252002972081E-5</v>
      </c>
      <c r="BJ1730" s="14">
        <f t="shared" si="2067"/>
        <v>0.71615994082795864</v>
      </c>
      <c r="BK1730" s="14">
        <f t="shared" si="2068"/>
        <v>0.16880523449052129</v>
      </c>
      <c r="BL1730" s="14">
        <f t="shared" si="2069"/>
        <v>0.1062256255701665</v>
      </c>
      <c r="BM1730" s="14">
        <f t="shared" si="2070"/>
        <v>0.65682100443210878</v>
      </c>
      <c r="BN1730" s="14">
        <f t="shared" si="2071"/>
        <v>0.32707371651265704</v>
      </c>
    </row>
    <row r="1731" spans="1:66" x14ac:dyDescent="0.25">
      <c r="A1731" t="s">
        <v>213</v>
      </c>
      <c r="B1731" t="s">
        <v>215</v>
      </c>
      <c r="C1731" t="s">
        <v>223</v>
      </c>
      <c r="D1731" s="7" t="s">
        <v>557</v>
      </c>
      <c r="E1731" s="10">
        <f>VLOOKUP(A1731,home!$A$2:$E$405,3,FALSE)</f>
        <v>1.2675000000000001</v>
      </c>
      <c r="F1731" s="10">
        <f>VLOOKUP(B1731,home!$B$2:$E$405,3,FALSE)</f>
        <v>0.83050000000000002</v>
      </c>
      <c r="G1731" s="10">
        <f>VLOOKUP(C1731,away!$B$2:$E$405,4,FALSE)</f>
        <v>0.91349999999999998</v>
      </c>
      <c r="H1731" s="10">
        <f>VLOOKUP(A1731,away!$A$2:$E$405,3,FALSE)</f>
        <v>1.1535</v>
      </c>
      <c r="I1731" s="10">
        <f>VLOOKUP(C1731,away!$B$2:$E$405,3,FALSE)</f>
        <v>1.0038</v>
      </c>
      <c r="J1731" s="10">
        <f>VLOOKUP(B1731,home!$B$2:$E$405,4,FALSE)</f>
        <v>1.1407</v>
      </c>
      <c r="K1731" s="12">
        <f t="shared" si="2016"/>
        <v>0.96160376812499992</v>
      </c>
      <c r="L1731" s="12">
        <f t="shared" si="2017"/>
        <v>1.32079748031</v>
      </c>
      <c r="M1731" s="13">
        <f t="shared" si="2018"/>
        <v>0.10203889157341092</v>
      </c>
      <c r="N1731" s="13">
        <f t="shared" si="2019"/>
        <v>9.812098263229023E-2</v>
      </c>
      <c r="O1731" s="13">
        <f t="shared" si="2020"/>
        <v>0.13477271088378642</v>
      </c>
      <c r="P1731" s="13">
        <f t="shared" si="2021"/>
        <v>0.12959794662627022</v>
      </c>
      <c r="Q1731" s="13">
        <f t="shared" si="2022"/>
        <v>4.7176753315668979E-2</v>
      </c>
      <c r="R1731" s="13">
        <f t="shared" si="2023"/>
        <v>8.900372847492663E-2</v>
      </c>
      <c r="S1731" s="13">
        <f t="shared" si="2024"/>
        <v>4.1150064232278849E-2</v>
      </c>
      <c r="T1731" s="13">
        <f t="shared" si="2025"/>
        <v>6.2310936908542024E-2</v>
      </c>
      <c r="U1731" s="13">
        <f t="shared" si="2026"/>
        <v>8.5586320678663785E-2</v>
      </c>
      <c r="V1731" s="13">
        <f t="shared" si="2027"/>
        <v>5.80711459436873E-3</v>
      </c>
      <c r="W1731" s="13">
        <f t="shared" si="2028"/>
        <v>1.5121781252083627E-2</v>
      </c>
      <c r="X1731" s="13">
        <f t="shared" si="2029"/>
        <v>1.9972810575551048E-2</v>
      </c>
      <c r="Y1731" s="13">
        <f t="shared" si="2030"/>
        <v>1.3190018941448375E-2</v>
      </c>
      <c r="Z1731" s="13">
        <f t="shared" si="2031"/>
        <v>3.9185300102626164E-2</v>
      </c>
      <c r="AA1731" s="13">
        <f t="shared" si="2032"/>
        <v>3.7680732233794263E-2</v>
      </c>
      <c r="AB1731" s="13">
        <f t="shared" si="2033"/>
        <v>1.8116967050862853E-2</v>
      </c>
      <c r="AC1731" s="13">
        <f t="shared" si="2034"/>
        <v>4.6097014802940931E-4</v>
      </c>
      <c r="AD1731" s="13">
        <f t="shared" si="2035"/>
        <v>3.6352904581913978E-3</v>
      </c>
      <c r="AE1731" s="13">
        <f t="shared" si="2036"/>
        <v>4.8014824773741837E-3</v>
      </c>
      <c r="AF1731" s="13">
        <f t="shared" si="2037"/>
        <v>3.1708929789342195E-3</v>
      </c>
      <c r="AG1731" s="13">
        <f t="shared" si="2038"/>
        <v>1.3960358189696624E-3</v>
      </c>
      <c r="AH1731" s="13">
        <f t="shared" si="2039"/>
        <v>1.2938961410184954E-2</v>
      </c>
      <c r="AI1731" s="13">
        <f t="shared" si="2040"/>
        <v>1.2442154047657814E-2</v>
      </c>
      <c r="AJ1731" s="13">
        <f t="shared" si="2041"/>
        <v>5.982211107909737E-3</v>
      </c>
      <c r="AK1731" s="13">
        <f t="shared" si="2042"/>
        <v>1.9175055810284113E-3</v>
      </c>
      <c r="AL1731" s="13">
        <f t="shared" si="2043"/>
        <v>2.3418829318677711E-5</v>
      </c>
      <c r="AM1731" s="13">
        <f t="shared" si="2044"/>
        <v>6.9914180056514133E-4</v>
      </c>
      <c r="AN1731" s="13">
        <f t="shared" si="2045"/>
        <v>9.2342472856583521E-4</v>
      </c>
      <c r="AO1731" s="13">
        <f t="shared" si="2046"/>
        <v>6.0982852737285044E-4</v>
      </c>
      <c r="AP1731" s="13">
        <f t="shared" si="2047"/>
        <v>2.6848666079173959E-4</v>
      </c>
      <c r="AQ1731" s="13">
        <f t="shared" si="2048"/>
        <v>8.8654126267643838E-5</v>
      </c>
      <c r="AR1731" s="13">
        <f t="shared" si="2049"/>
        <v>3.4179495256801227E-3</v>
      </c>
      <c r="AS1731" s="13">
        <f t="shared" si="2050"/>
        <v>3.2867131431550617E-3</v>
      </c>
      <c r="AT1731" s="13">
        <f t="shared" si="2051"/>
        <v>1.5802578716019348E-3</v>
      </c>
      <c r="AU1731" s="13">
        <f t="shared" si="2052"/>
        <v>5.0652730798053766E-4</v>
      </c>
      <c r="AV1731" s="13">
        <f t="shared" si="2053"/>
        <v>1.2176964200307431E-4</v>
      </c>
      <c r="AW1731" s="13">
        <f t="shared" si="2054"/>
        <v>8.2621879246573472E-7</v>
      </c>
      <c r="AX1731" s="13">
        <f t="shared" si="2055"/>
        <v>1.1204956497952283E-4</v>
      </c>
      <c r="AY1731" s="13">
        <f t="shared" si="2056"/>
        <v>1.4799478309478537E-4</v>
      </c>
      <c r="AZ1731" s="13">
        <f t="shared" si="2057"/>
        <v>9.7735568305308763E-5</v>
      </c>
      <c r="BA1731" s="13">
        <f t="shared" si="2058"/>
        <v>4.3029630784772571E-5</v>
      </c>
      <c r="BB1731" s="13">
        <f t="shared" si="2059"/>
        <v>1.4208356979799304E-5</v>
      </c>
      <c r="BC1731" s="13">
        <f t="shared" si="2060"/>
        <v>3.7532724196527843E-6</v>
      </c>
      <c r="BD1731" s="13">
        <f t="shared" si="2061"/>
        <v>7.5240318689084331E-4</v>
      </c>
      <c r="BE1731" s="13">
        <f t="shared" si="2062"/>
        <v>7.2351373966349339E-4</v>
      </c>
      <c r="BF1731" s="13">
        <f t="shared" si="2063"/>
        <v>3.4786676917531275E-4</v>
      </c>
      <c r="BG1731" s="13">
        <f t="shared" si="2064"/>
        <v>1.1150333201481677E-4</v>
      </c>
      <c r="BH1731" s="13">
        <f t="shared" si="2065"/>
        <v>2.6805506055985181E-5</v>
      </c>
      <c r="BI1731" s="13">
        <f t="shared" si="2066"/>
        <v>5.1552551259865725E-6</v>
      </c>
      <c r="BJ1731" s="14">
        <f t="shared" si="2067"/>
        <v>0.27190529237918076</v>
      </c>
      <c r="BK1731" s="14">
        <f t="shared" si="2068"/>
        <v>0.27922640078677163</v>
      </c>
      <c r="BL1731" s="14">
        <f t="shared" si="2069"/>
        <v>0.40932175674816212</v>
      </c>
      <c r="BM1731" s="14">
        <f t="shared" si="2070"/>
        <v>0.39878056794608496</v>
      </c>
      <c r="BN1731" s="14">
        <f t="shared" si="2071"/>
        <v>0.60071101350635336</v>
      </c>
    </row>
    <row r="1732" spans="1:66" x14ac:dyDescent="0.25">
      <c r="A1732" t="s">
        <v>213</v>
      </c>
      <c r="B1732" t="s">
        <v>222</v>
      </c>
      <c r="C1732" t="s">
        <v>226</v>
      </c>
      <c r="D1732" s="7" t="s">
        <v>557</v>
      </c>
      <c r="E1732" s="10">
        <f>VLOOKUP(A1732,home!$A$2:$E$405,3,FALSE)</f>
        <v>1.2675000000000001</v>
      </c>
      <c r="F1732" s="10">
        <f>VLOOKUP(B1732,home!$B$2:$E$405,3,FALSE)</f>
        <v>0.37369999999999998</v>
      </c>
      <c r="G1732" s="10">
        <f>VLOOKUP(C1732,away!$B$2:$E$405,4,FALSE)</f>
        <v>1.0611999999999999</v>
      </c>
      <c r="H1732" s="10">
        <f>VLOOKUP(A1732,away!$A$2:$E$405,3,FALSE)</f>
        <v>1.1535</v>
      </c>
      <c r="I1732" s="10">
        <f>VLOOKUP(C1732,away!$B$2:$E$405,3,FALSE)</f>
        <v>1.3532999999999999</v>
      </c>
      <c r="J1732" s="10">
        <f>VLOOKUP(B1732,home!$B$2:$E$405,4,FALSE)</f>
        <v>0.68440000000000001</v>
      </c>
      <c r="K1732" s="12">
        <f t="shared" si="2016"/>
        <v>0.50265303269999995</v>
      </c>
      <c r="L1732" s="12">
        <f t="shared" si="2017"/>
        <v>1.0683699928199999</v>
      </c>
      <c r="M1732" s="13">
        <f t="shared" si="2018"/>
        <v>0.20783245565713057</v>
      </c>
      <c r="N1732" s="13">
        <f t="shared" si="2019"/>
        <v>0.10446761412954494</v>
      </c>
      <c r="O1732" s="13">
        <f t="shared" si="2020"/>
        <v>0.22204195915817151</v>
      </c>
      <c r="P1732" s="13">
        <f t="shared" si="2021"/>
        <v>0.11161006415750445</v>
      </c>
      <c r="Q1732" s="13">
        <f t="shared" si="2022"/>
        <v>2.6255481530574564E-2</v>
      </c>
      <c r="R1732" s="13">
        <f t="shared" si="2023"/>
        <v>0.1186114831557772</v>
      </c>
      <c r="S1732" s="13">
        <f t="shared" si="2024"/>
        <v>1.4984192894531284E-2</v>
      </c>
      <c r="T1732" s="13">
        <f t="shared" si="2025"/>
        <v>2.8050568614305584E-2</v>
      </c>
      <c r="U1732" s="13">
        <f t="shared" si="2026"/>
        <v>5.962042172129637E-2</v>
      </c>
      <c r="V1732" s="13">
        <f t="shared" si="2027"/>
        <v>8.9408917016527666E-4</v>
      </c>
      <c r="W1732" s="13">
        <f t="shared" si="2028"/>
        <v>4.3991324721140484E-3</v>
      </c>
      <c r="X1732" s="13">
        <f t="shared" si="2029"/>
        <v>4.6999011276467138E-3</v>
      </c>
      <c r="Y1732" s="13">
        <f t="shared" si="2030"/>
        <v>2.5106166669993145E-3</v>
      </c>
      <c r="Z1732" s="13">
        <f t="shared" si="2031"/>
        <v>4.2240316469169079E-2</v>
      </c>
      <c r="AA1732" s="13">
        <f t="shared" si="2032"/>
        <v>2.1232223175435591E-2</v>
      </c>
      <c r="AB1732" s="13">
        <f t="shared" si="2033"/>
        <v>5.3362206850479611E-3</v>
      </c>
      <c r="AC1732" s="13">
        <f t="shared" si="2034"/>
        <v>3.0008952803220628E-5</v>
      </c>
      <c r="AD1732" s="13">
        <f t="shared" si="2035"/>
        <v>5.5280931958929342E-4</v>
      </c>
      <c r="AE1732" s="13">
        <f t="shared" si="2036"/>
        <v>5.9060488880044231E-4</v>
      </c>
      <c r="AF1732" s="13">
        <f t="shared" si="2037"/>
        <v>3.154922704035927E-4</v>
      </c>
      <c r="AG1732" s="13">
        <f t="shared" si="2038"/>
        <v>1.1235415822195061E-4</v>
      </c>
      <c r="AH1732" s="13">
        <f t="shared" si="2039"/>
        <v>1.1282071650720173E-2</v>
      </c>
      <c r="AI1732" s="13">
        <f t="shared" si="2040"/>
        <v>5.6709675303731897E-3</v>
      </c>
      <c r="AJ1732" s="13">
        <f t="shared" si="2041"/>
        <v>1.4252645137426564E-3</v>
      </c>
      <c r="AK1732" s="13">
        <f t="shared" si="2042"/>
        <v>2.3880451007747907E-4</v>
      </c>
      <c r="AL1732" s="13">
        <f t="shared" si="2043"/>
        <v>6.4461561349059993E-7</v>
      </c>
      <c r="AM1732" s="13">
        <f t="shared" si="2044"/>
        <v>5.5574256199276367E-5</v>
      </c>
      <c r="AN1732" s="13">
        <f t="shared" si="2045"/>
        <v>5.9373867696597721E-5</v>
      </c>
      <c r="AO1732" s="13">
        <f t="shared" si="2046"/>
        <v>3.1716629302354861E-5</v>
      </c>
      <c r="AP1732" s="13">
        <f t="shared" si="2047"/>
        <v>1.1295031673343823E-5</v>
      </c>
      <c r="AQ1732" s="13">
        <f t="shared" si="2048"/>
        <v>3.0168182269380025E-6</v>
      </c>
      <c r="AR1732" s="13">
        <f t="shared" si="2049"/>
        <v>2.410685361694928E-3</v>
      </c>
      <c r="AS1732" s="13">
        <f t="shared" si="2050"/>
        <v>1.2117383079414518E-3</v>
      </c>
      <c r="AT1732" s="13">
        <f t="shared" si="2051"/>
        <v>3.0454196766276857E-4</v>
      </c>
      <c r="AU1732" s="13">
        <f t="shared" si="2052"/>
        <v>5.1026314543371996E-5</v>
      </c>
      <c r="AV1732" s="13">
        <f t="shared" si="2053"/>
        <v>6.4121329381825092E-6</v>
      </c>
      <c r="AW1732" s="13">
        <f t="shared" si="2054"/>
        <v>9.6158639140273052E-9</v>
      </c>
      <c r="AX1732" s="13">
        <f t="shared" si="2055"/>
        <v>4.6557614031021753E-6</v>
      </c>
      <c r="AY1732" s="13">
        <f t="shared" si="2056"/>
        <v>4.9740757768039026E-6</v>
      </c>
      <c r="AZ1732" s="13">
        <f t="shared" si="2057"/>
        <v>2.6570766509750604E-6</v>
      </c>
      <c r="BA1732" s="13">
        <f t="shared" si="2058"/>
        <v>9.4624698750813837E-7</v>
      </c>
      <c r="BB1732" s="13">
        <f t="shared" si="2059"/>
        <v>2.5273547181250408E-7</v>
      </c>
      <c r="BC1732" s="13">
        <f t="shared" si="2060"/>
        <v>5.4002998841136867E-8</v>
      </c>
      <c r="BD1732" s="13">
        <f t="shared" si="2061"/>
        <v>4.2925065042754797E-4</v>
      </c>
      <c r="BE1732" s="13">
        <f t="shared" si="2062"/>
        <v>2.1576414122585451E-4</v>
      </c>
      <c r="BF1732" s="13">
        <f t="shared" si="2063"/>
        <v>5.4227249967543424E-5</v>
      </c>
      <c r="BG1732" s="13">
        <f t="shared" si="2064"/>
        <v>9.0858305503888961E-6</v>
      </c>
      <c r="BH1732" s="13">
        <f t="shared" si="2065"/>
        <v>1.1417550701878216E-6</v>
      </c>
      <c r="BI1732" s="13">
        <f t="shared" si="2066"/>
        <v>1.1478132972610196E-7</v>
      </c>
      <c r="BJ1732" s="14">
        <f t="shared" si="2067"/>
        <v>0.17212909168058796</v>
      </c>
      <c r="BK1732" s="14">
        <f t="shared" si="2068"/>
        <v>0.33535642952352507</v>
      </c>
      <c r="BL1732" s="14">
        <f t="shared" si="2069"/>
        <v>0.45015340459399411</v>
      </c>
      <c r="BM1732" s="14">
        <f t="shared" si="2070"/>
        <v>0.20905522001866012</v>
      </c>
      <c r="BN1732" s="14">
        <f t="shared" si="2071"/>
        <v>0.79081905778870321</v>
      </c>
    </row>
    <row r="1733" spans="1:66" x14ac:dyDescent="0.25">
      <c r="A1733" t="s">
        <v>37</v>
      </c>
      <c r="B1733" t="s">
        <v>216</v>
      </c>
      <c r="C1733" t="s">
        <v>231</v>
      </c>
      <c r="D1733" s="7" t="s">
        <v>557</v>
      </c>
      <c r="E1733" s="10">
        <f>VLOOKUP(A1733,home!$A$2:$E$405,3,FALSE)</f>
        <v>1.5481</v>
      </c>
      <c r="F1733" s="10">
        <f>VLOOKUP(B1733,home!$B$2:$E$405,3,FALSE)</f>
        <v>0.53979999999999995</v>
      </c>
      <c r="G1733" s="10">
        <f>VLOOKUP(C1733,away!$B$2:$E$405,4,FALSE)</f>
        <v>0.83050000000000002</v>
      </c>
      <c r="H1733" s="10">
        <f>VLOOKUP(A1733,away!$A$2:$E$405,3,FALSE)</f>
        <v>1.2666999999999999</v>
      </c>
      <c r="I1733" s="10">
        <f>VLOOKUP(C1733,away!$B$2:$E$405,3,FALSE)</f>
        <v>1.1277999999999999</v>
      </c>
      <c r="J1733" s="10">
        <f>VLOOKUP(B1733,home!$B$2:$E$405,4,FALSE)</f>
        <v>1.3231999999999999</v>
      </c>
      <c r="K1733" s="12">
        <f t="shared" si="2016"/>
        <v>0.69401926758999999</v>
      </c>
      <c r="L1733" s="12">
        <f t="shared" si="2017"/>
        <v>1.8903026928319997</v>
      </c>
      <c r="M1733" s="13">
        <f t="shared" si="2018"/>
        <v>7.5447218462250096E-2</v>
      </c>
      <c r="N1733" s="13">
        <f t="shared" si="2019"/>
        <v>5.2361823298873525E-2</v>
      </c>
      <c r="O1733" s="13">
        <f t="shared" si="2020"/>
        <v>0.14261808022587552</v>
      </c>
      <c r="P1733" s="13">
        <f t="shared" si="2021"/>
        <v>9.8979695583453972E-2</v>
      </c>
      <c r="Q1733" s="13">
        <f t="shared" si="2022"/>
        <v>1.8170057127780602E-2</v>
      </c>
      <c r="R1733" s="13">
        <f t="shared" si="2023"/>
        <v>0.13479567054875136</v>
      </c>
      <c r="S1733" s="13">
        <f t="shared" si="2024"/>
        <v>3.2463026263503419E-2</v>
      </c>
      <c r="T1733" s="13">
        <f t="shared" si="2025"/>
        <v>3.4346907917554938E-2</v>
      </c>
      <c r="U1733" s="13">
        <f t="shared" si="2026"/>
        <v>9.355079254854734E-2</v>
      </c>
      <c r="V1733" s="13">
        <f t="shared" si="2027"/>
        <v>4.7320505392447173E-3</v>
      </c>
      <c r="W1733" s="13">
        <f t="shared" si="2028"/>
        <v>4.2034565799635845E-3</v>
      </c>
      <c r="X1733" s="13">
        <f t="shared" si="2029"/>
        <v>7.9458052923075499E-3</v>
      </c>
      <c r="Y1733" s="13">
        <f t="shared" si="2030"/>
        <v>7.5099885703838604E-3</v>
      </c>
      <c r="Z1733" s="13">
        <f t="shared" si="2031"/>
        <v>8.493487300679993E-2</v>
      </c>
      <c r="AA1733" s="13">
        <f t="shared" si="2032"/>
        <v>5.8946438357028931E-2</v>
      </c>
      <c r="AB1733" s="13">
        <f t="shared" si="2033"/>
        <v>2.0454981987792151E-2</v>
      </c>
      <c r="AC1733" s="13">
        <f t="shared" si="2034"/>
        <v>3.8800048845928718E-4</v>
      </c>
      <c r="AD1733" s="13">
        <f t="shared" si="2035"/>
        <v>7.2931996424317302E-4</v>
      </c>
      <c r="AE1733" s="13">
        <f t="shared" si="2036"/>
        <v>1.3786354923450077E-3</v>
      </c>
      <c r="AF1733" s="13">
        <f t="shared" si="2037"/>
        <v>1.3030191918067691E-3</v>
      </c>
      <c r="AG1733" s="13">
        <f t="shared" si="2038"/>
        <v>8.2103356236137056E-4</v>
      </c>
      <c r="AH1733" s="13">
        <f t="shared" si="2039"/>
        <v>4.0138154790024465E-2</v>
      </c>
      <c r="AI1733" s="13">
        <f t="shared" si="2040"/>
        <v>2.7856652789786822E-2</v>
      </c>
      <c r="AJ1733" s="13">
        <f t="shared" si="2041"/>
        <v>9.6665268833383902E-3</v>
      </c>
      <c r="AK1733" s="13">
        <f t="shared" si="2042"/>
        <v>2.2362519692378517E-3</v>
      </c>
      <c r="AL1733" s="13">
        <f t="shared" si="2043"/>
        <v>2.0360814363565787E-5</v>
      </c>
      <c r="AM1733" s="13">
        <f t="shared" si="2044"/>
        <v>1.0123242148456243E-4</v>
      </c>
      <c r="AN1733" s="13">
        <f t="shared" si="2045"/>
        <v>1.9135991893417235E-4</v>
      </c>
      <c r="AO1733" s="13">
        <f t="shared" si="2046"/>
        <v>1.8086408503068961E-4</v>
      </c>
      <c r="AP1733" s="13">
        <f t="shared" si="2047"/>
        <v>1.1396262232336945E-4</v>
      </c>
      <c r="AQ1733" s="13">
        <f t="shared" si="2048"/>
        <v>5.385596296501537E-5</v>
      </c>
      <c r="AR1733" s="13">
        <f t="shared" si="2049"/>
        <v>1.5174652416978164E-2</v>
      </c>
      <c r="AS1733" s="13">
        <f t="shared" si="2050"/>
        <v>1.0531501156364005E-2</v>
      </c>
      <c r="AT1733" s="13">
        <f t="shared" si="2051"/>
        <v>3.6545323595814925E-3</v>
      </c>
      <c r="AU1733" s="13">
        <f t="shared" si="2052"/>
        <v>8.4543862386023409E-4</v>
      </c>
      <c r="AV1733" s="13">
        <f t="shared" si="2053"/>
        <v>1.4668767363094424E-4</v>
      </c>
      <c r="AW1733" s="13">
        <f t="shared" si="2054"/>
        <v>7.4198568092905071E-7</v>
      </c>
      <c r="AX1733" s="13">
        <f t="shared" si="2055"/>
        <v>1.1709541835846362E-5</v>
      </c>
      <c r="AY1733" s="13">
        <f t="shared" si="2056"/>
        <v>2.2134578464129331E-5</v>
      </c>
      <c r="AZ1733" s="13">
        <f t="shared" si="2057"/>
        <v>2.0920526637722438E-5</v>
      </c>
      <c r="BA1733" s="13">
        <f t="shared" si="2058"/>
        <v>1.3182042612916769E-5</v>
      </c>
      <c r="BB1733" s="13">
        <f t="shared" si="2059"/>
        <v>6.2295126620556854E-6</v>
      </c>
      <c r="BC1733" s="13">
        <f t="shared" si="2060"/>
        <v>2.3551329120229784E-6</v>
      </c>
      <c r="BD1733" s="13">
        <f t="shared" si="2061"/>
        <v>4.780781054433904E-3</v>
      </c>
      <c r="BE1733" s="13">
        <f t="shared" si="2062"/>
        <v>3.3179541659063656E-3</v>
      </c>
      <c r="BF1733" s="13">
        <f t="shared" si="2063"/>
        <v>1.1513620600597625E-3</v>
      </c>
      <c r="BG1733" s="13">
        <f t="shared" si="2064"/>
        <v>2.6635581788453003E-4</v>
      </c>
      <c r="BH1733" s="13">
        <f t="shared" si="2065"/>
        <v>4.6214017411639223E-5</v>
      </c>
      <c r="BI1733" s="13">
        <f t="shared" si="2066"/>
        <v>6.4146837032834753E-6</v>
      </c>
      <c r="BJ1733" s="14">
        <f t="shared" si="2067"/>
        <v>0.12948785334348289</v>
      </c>
      <c r="BK1733" s="14">
        <f t="shared" si="2068"/>
        <v>0.2120524867297392</v>
      </c>
      <c r="BL1733" s="14">
        <f t="shared" si="2069"/>
        <v>0.57018544413019701</v>
      </c>
      <c r="BM1733" s="14">
        <f t="shared" si="2070"/>
        <v>0.47426671937045101</v>
      </c>
      <c r="BN1733" s="14">
        <f t="shared" si="2071"/>
        <v>0.52237254524698506</v>
      </c>
    </row>
    <row r="1734" spans="1:66" x14ac:dyDescent="0.25">
      <c r="A1734" t="s">
        <v>37</v>
      </c>
      <c r="B1734" t="s">
        <v>219</v>
      </c>
      <c r="C1734" t="s">
        <v>230</v>
      </c>
      <c r="D1734" s="7" t="s">
        <v>557</v>
      </c>
      <c r="E1734" s="10">
        <f>VLOOKUP(A1734,home!$A$2:$E$405,3,FALSE)</f>
        <v>1.5481</v>
      </c>
      <c r="F1734" s="10">
        <f>VLOOKUP(B1734,home!$B$2:$E$405,3,FALSE)</f>
        <v>1.2457</v>
      </c>
      <c r="G1734" s="10">
        <f>VLOOKUP(C1734,away!$B$2:$E$405,4,FALSE)</f>
        <v>0.83050000000000002</v>
      </c>
      <c r="H1734" s="10">
        <f>VLOOKUP(A1734,away!$A$2:$E$405,3,FALSE)</f>
        <v>1.2666999999999999</v>
      </c>
      <c r="I1734" s="10">
        <f>VLOOKUP(C1734,away!$B$2:$E$405,3,FALSE)</f>
        <v>1.1841999999999999</v>
      </c>
      <c r="J1734" s="10">
        <f>VLOOKUP(B1734,home!$B$2:$E$405,4,FALSE)</f>
        <v>1.2319</v>
      </c>
      <c r="K1734" s="12">
        <f t="shared" si="2016"/>
        <v>1.6015928151850001</v>
      </c>
      <c r="L1734" s="12">
        <f t="shared" si="2017"/>
        <v>1.8478822018659999</v>
      </c>
      <c r="M1734" s="13">
        <f t="shared" si="2018"/>
        <v>3.1762306671298569E-2</v>
      </c>
      <c r="N1734" s="13">
        <f t="shared" si="2019"/>
        <v>5.0870282158454377E-2</v>
      </c>
      <c r="O1734" s="13">
        <f t="shared" si="2020"/>
        <v>5.8693001188102334E-2</v>
      </c>
      <c r="P1734" s="13">
        <f t="shared" si="2021"/>
        <v>9.4002289004509368E-2</v>
      </c>
      <c r="Q1734" s="13">
        <f t="shared" si="2022"/>
        <v>4.0736739205707119E-2</v>
      </c>
      <c r="R1734" s="13">
        <f t="shared" si="2023"/>
        <v>5.4228876134797148E-2</v>
      </c>
      <c r="S1734" s="13">
        <f t="shared" si="2024"/>
        <v>6.9551232767299173E-2</v>
      </c>
      <c r="T1734" s="13">
        <f t="shared" si="2025"/>
        <v>7.527669534028307E-2</v>
      </c>
      <c r="U1734" s="13">
        <f t="shared" si="2026"/>
        <v>8.6852578393048427E-2</v>
      </c>
      <c r="V1734" s="13">
        <f t="shared" si="2027"/>
        <v>2.2871187644845432E-2</v>
      </c>
      <c r="W1734" s="13">
        <f t="shared" si="2028"/>
        <v>2.1747889608641869E-2</v>
      </c>
      <c r="X1734" s="13">
        <f t="shared" si="2029"/>
        <v>4.0187538135955839E-2</v>
      </c>
      <c r="Y1734" s="13">
        <f t="shared" si="2030"/>
        <v>3.7130918229121956E-2</v>
      </c>
      <c r="Z1734" s="13">
        <f t="shared" si="2031"/>
        <v>3.3402858345562517E-2</v>
      </c>
      <c r="AA1734" s="13">
        <f t="shared" si="2032"/>
        <v>5.3497777932895244E-2</v>
      </c>
      <c r="AB1734" s="13">
        <f t="shared" si="2033"/>
        <v>4.2840828382843837E-2</v>
      </c>
      <c r="AC1734" s="13">
        <f t="shared" si="2034"/>
        <v>4.2305334061464028E-3</v>
      </c>
      <c r="AD1734" s="13">
        <f t="shared" si="2035"/>
        <v>8.7078159356593389E-3</v>
      </c>
      <c r="AE1734" s="13">
        <f t="shared" si="2036"/>
        <v>1.609101808463002E-2</v>
      </c>
      <c r="AF1734" s="13">
        <f t="shared" si="2037"/>
        <v>1.4867152964245874E-2</v>
      </c>
      <c r="AG1734" s="13">
        <f t="shared" si="2038"/>
        <v>9.1575824516830998E-3</v>
      </c>
      <c r="AH1734" s="13">
        <f t="shared" si="2039"/>
        <v>1.5431136857054042E-2</v>
      </c>
      <c r="AI1734" s="13">
        <f t="shared" si="2040"/>
        <v>2.4714397920394197E-2</v>
      </c>
      <c r="AJ1734" s="13">
        <f t="shared" si="2041"/>
        <v>1.979120107046323E-2</v>
      </c>
      <c r="AK1734" s="13">
        <f t="shared" si="2042"/>
        <v>1.056581514611186E-2</v>
      </c>
      <c r="AL1734" s="13">
        <f t="shared" si="2043"/>
        <v>5.00819827732677E-4</v>
      </c>
      <c r="AM1734" s="13">
        <f t="shared" si="2044"/>
        <v>2.7892750877010881E-3</v>
      </c>
      <c r="AN1734" s="13">
        <f t="shared" si="2045"/>
        <v>5.1542517906710663E-3</v>
      </c>
      <c r="AO1734" s="13">
        <f t="shared" si="2046"/>
        <v>4.7622250739585122E-3</v>
      </c>
      <c r="AP1734" s="13">
        <f t="shared" si="2047"/>
        <v>2.9333436518159772E-3</v>
      </c>
      <c r="AQ1734" s="13">
        <f t="shared" si="2048"/>
        <v>1.3551183815368405E-3</v>
      </c>
      <c r="AR1734" s="13">
        <f t="shared" si="2049"/>
        <v>5.7029846305417173E-3</v>
      </c>
      <c r="AS1734" s="13">
        <f t="shared" si="2050"/>
        <v>9.1338592093860964E-3</v>
      </c>
      <c r="AT1734" s="13">
        <f t="shared" si="2051"/>
        <v>7.3143616423320592E-3</v>
      </c>
      <c r="AU1734" s="13">
        <f t="shared" si="2052"/>
        <v>3.9048763513412602E-3</v>
      </c>
      <c r="AV1734" s="13">
        <f t="shared" si="2053"/>
        <v>1.5635054771234954E-3</v>
      </c>
      <c r="AW1734" s="13">
        <f t="shared" si="2054"/>
        <v>4.1172326501589726E-5</v>
      </c>
      <c r="AX1734" s="13">
        <f t="shared" si="2055"/>
        <v>7.4454715667276214E-4</v>
      </c>
      <c r="AY1734" s="13">
        <f t="shared" si="2056"/>
        <v>1.3758354392655334E-3</v>
      </c>
      <c r="AZ1734" s="13">
        <f t="shared" si="2057"/>
        <v>1.2711909104576346E-3</v>
      </c>
      <c r="BA1734" s="13">
        <f t="shared" si="2058"/>
        <v>7.8300368620283316E-4</v>
      </c>
      <c r="BB1734" s="13">
        <f t="shared" si="2059"/>
        <v>3.6172464393242155E-4</v>
      </c>
      <c r="BC1734" s="13">
        <f t="shared" si="2060"/>
        <v>1.3368490629980749E-4</v>
      </c>
      <c r="BD1734" s="13">
        <f t="shared" si="2061"/>
        <v>1.7564072993822325E-3</v>
      </c>
      <c r="BE1734" s="13">
        <f t="shared" si="2062"/>
        <v>2.8130493112290731E-3</v>
      </c>
      <c r="BF1734" s="13">
        <f t="shared" si="2063"/>
        <v>2.2526797828127986E-3</v>
      </c>
      <c r="BG1734" s="13">
        <f t="shared" si="2064"/>
        <v>1.2026252516884944E-3</v>
      </c>
      <c r="BH1734" s="13">
        <f t="shared" si="2065"/>
        <v>4.8152899061608645E-4</v>
      </c>
      <c r="BI1734" s="13">
        <f t="shared" si="2066"/>
        <v>1.5424267433480183E-4</v>
      </c>
      <c r="BJ1734" s="14">
        <f t="shared" si="2067"/>
        <v>0.33643783284289708</v>
      </c>
      <c r="BK1734" s="14">
        <f t="shared" si="2068"/>
        <v>0.22429420476109718</v>
      </c>
      <c r="BL1734" s="14">
        <f t="shared" si="2069"/>
        <v>0.40289573364649839</v>
      </c>
      <c r="BM1734" s="14">
        <f t="shared" si="2070"/>
        <v>0.66540247212042236</v>
      </c>
      <c r="BN1734" s="14">
        <f t="shared" si="2071"/>
        <v>0.33029349436286892</v>
      </c>
    </row>
    <row r="1735" spans="1:66" x14ac:dyDescent="0.25">
      <c r="A1735" t="s">
        <v>37</v>
      </c>
      <c r="B1735" t="s">
        <v>38</v>
      </c>
      <c r="C1735" t="s">
        <v>229</v>
      </c>
      <c r="D1735" s="7" t="s">
        <v>557</v>
      </c>
      <c r="E1735" s="10">
        <f>VLOOKUP(A1735,home!$A$2:$E$405,3,FALSE)</f>
        <v>1.5481</v>
      </c>
      <c r="F1735" s="10">
        <f>VLOOKUP(B1735,home!$B$2:$E$405,3,FALSE)</f>
        <v>0.64600000000000002</v>
      </c>
      <c r="G1735" s="10">
        <f>VLOOKUP(C1735,away!$B$2:$E$405,4,FALSE)</f>
        <v>1.1428</v>
      </c>
      <c r="H1735" s="10">
        <f>VLOOKUP(A1735,away!$A$2:$E$405,3,FALSE)</f>
        <v>1.2666999999999999</v>
      </c>
      <c r="I1735" s="10">
        <f>VLOOKUP(C1735,away!$B$2:$E$405,3,FALSE)</f>
        <v>0.72870000000000001</v>
      </c>
      <c r="J1735" s="10">
        <f>VLOOKUP(B1735,home!$B$2:$E$405,4,FALSE)</f>
        <v>1.0149999999999999</v>
      </c>
      <c r="K1735" s="12">
        <f t="shared" si="2016"/>
        <v>1.1428829672800001</v>
      </c>
      <c r="L1735" s="12">
        <f t="shared" si="2017"/>
        <v>0.93688995434999989</v>
      </c>
      <c r="M1735" s="13">
        <f t="shared" si="2018"/>
        <v>0.12495858436876341</v>
      </c>
      <c r="N1735" s="13">
        <f t="shared" si="2019"/>
        <v>0.14281303769048054</v>
      </c>
      <c r="O1735" s="13">
        <f t="shared" si="2020"/>
        <v>0.11707244240489134</v>
      </c>
      <c r="P1735" s="13">
        <f t="shared" si="2021"/>
        <v>0.13380010036241913</v>
      </c>
      <c r="Q1735" s="13">
        <f t="shared" si="2022"/>
        <v>8.160929414098346E-2</v>
      </c>
      <c r="R1735" s="13">
        <f t="shared" si="2023"/>
        <v>5.4841997610180819E-2</v>
      </c>
      <c r="S1735" s="13">
        <f t="shared" si="2024"/>
        <v>3.5816800717271523E-2</v>
      </c>
      <c r="T1735" s="13">
        <f t="shared" si="2025"/>
        <v>7.64589278622817E-2</v>
      </c>
      <c r="U1735" s="13">
        <f t="shared" si="2026"/>
        <v>6.2677984960286121E-2</v>
      </c>
      <c r="V1735" s="13">
        <f t="shared" si="2027"/>
        <v>4.2612265449924651E-3</v>
      </c>
      <c r="W1735" s="13">
        <f t="shared" si="2028"/>
        <v>3.1089957415157833E-2</v>
      </c>
      <c r="X1735" s="13">
        <f t="shared" si="2029"/>
        <v>2.9127868783430658E-2</v>
      </c>
      <c r="Y1735" s="13">
        <f t="shared" si="2030"/>
        <v>1.3644803827410569E-2</v>
      </c>
      <c r="Z1735" s="13">
        <f t="shared" si="2031"/>
        <v>1.7126972212488375E-2</v>
      </c>
      <c r="AA1735" s="13">
        <f t="shared" si="2032"/>
        <v>1.9574124822730823E-2</v>
      </c>
      <c r="AB1735" s="13">
        <f t="shared" si="2033"/>
        <v>1.1185466929655856E-2</v>
      </c>
      <c r="AC1735" s="13">
        <f t="shared" si="2034"/>
        <v>2.8517075390776451E-4</v>
      </c>
      <c r="AD1735" s="13">
        <f t="shared" si="2035"/>
        <v>8.8830456958111058E-3</v>
      </c>
      <c r="AE1735" s="13">
        <f t="shared" si="2036"/>
        <v>8.3224362764374293E-3</v>
      </c>
      <c r="AF1735" s="13">
        <f t="shared" si="2037"/>
        <v>3.8986034715561232E-3</v>
      </c>
      <c r="AG1735" s="13">
        <f t="shared" si="2038"/>
        <v>1.2175208094983227E-3</v>
      </c>
      <c r="AH1735" s="13">
        <f t="shared" si="2039"/>
        <v>4.0115220535779858E-3</v>
      </c>
      <c r="AI1735" s="13">
        <f t="shared" si="2040"/>
        <v>4.5847002279023677E-3</v>
      </c>
      <c r="AJ1735" s="13">
        <f t="shared" si="2041"/>
        <v>2.6198879002771757E-3</v>
      </c>
      <c r="AK1735" s="13">
        <f t="shared" si="2042"/>
        <v>9.9807508580324901E-4</v>
      </c>
      <c r="AL1735" s="13">
        <f t="shared" si="2043"/>
        <v>1.2213926937803461E-5</v>
      </c>
      <c r="AM1735" s="13">
        <f t="shared" si="2044"/>
        <v>2.0304563246624865E-3</v>
      </c>
      <c r="AN1735" s="13">
        <f t="shared" si="2045"/>
        <v>1.9023141333227053E-3</v>
      </c>
      <c r="AO1735" s="13">
        <f t="shared" si="2046"/>
        <v>8.9112950076403457E-4</v>
      </c>
      <c r="AP1735" s="13">
        <f t="shared" si="2047"/>
        <v>2.7829675909691822E-4</v>
      </c>
      <c r="AQ1735" s="13">
        <f t="shared" si="2048"/>
        <v>6.5183359481516131E-5</v>
      </c>
      <c r="AR1735" s="13">
        <f t="shared" si="2049"/>
        <v>7.5167094273013968E-4</v>
      </c>
      <c r="AS1735" s="13">
        <f t="shared" si="2050"/>
        <v>8.5907191744557696E-4</v>
      </c>
      <c r="AT1735" s="13">
        <f t="shared" si="2051"/>
        <v>4.9090933105856022E-4</v>
      </c>
      <c r="AU1735" s="13">
        <f t="shared" si="2052"/>
        <v>1.8701730431521573E-4</v>
      </c>
      <c r="AV1735" s="13">
        <f t="shared" si="2053"/>
        <v>5.3434722922120126E-5</v>
      </c>
      <c r="AW1735" s="13">
        <f t="shared" si="2054"/>
        <v>3.6328139758214679E-7</v>
      </c>
      <c r="AX1735" s="13">
        <f t="shared" si="2055"/>
        <v>3.8676232487711715E-4</v>
      </c>
      <c r="AY1735" s="13">
        <f t="shared" si="2056"/>
        <v>3.6235373689842205E-4</v>
      </c>
      <c r="AZ1735" s="13">
        <f t="shared" si="2057"/>
        <v>1.6974278801065726E-4</v>
      </c>
      <c r="BA1735" s="13">
        <f t="shared" si="2058"/>
        <v>5.301010430351548E-5</v>
      </c>
      <c r="BB1735" s="13">
        <f t="shared" si="2059"/>
        <v>1.2416158550252332E-5</v>
      </c>
      <c r="BC1735" s="13">
        <f t="shared" si="2060"/>
        <v>2.3265148434696546E-6</v>
      </c>
      <c r="BD1735" s="13">
        <f t="shared" si="2061"/>
        <v>1.1737215920344361E-4</v>
      </c>
      <c r="BE1735" s="13">
        <f t="shared" si="2062"/>
        <v>1.341426415864922E-4</v>
      </c>
      <c r="BF1735" s="13">
        <f t="shared" si="2063"/>
        <v>7.665467012757389E-5</v>
      </c>
      <c r="BG1735" s="13">
        <f t="shared" si="2064"/>
        <v>2.9202438950423738E-5</v>
      </c>
      <c r="BH1735" s="13">
        <f t="shared" si="2065"/>
        <v>8.3437425198683325E-6</v>
      </c>
      <c r="BI1735" s="13">
        <f t="shared" si="2066"/>
        <v>1.9071842418654858E-6</v>
      </c>
      <c r="BJ1735" s="14">
        <f t="shared" si="2067"/>
        <v>0.40321948767785881</v>
      </c>
      <c r="BK1735" s="14">
        <f t="shared" si="2068"/>
        <v>0.29949645041119044</v>
      </c>
      <c r="BL1735" s="14">
        <f t="shared" si="2069"/>
        <v>0.28027592905040694</v>
      </c>
      <c r="BM1735" s="14">
        <f t="shared" si="2070"/>
        <v>0.34466139231872506</v>
      </c>
      <c r="BN1735" s="14">
        <f t="shared" si="2071"/>
        <v>0.65509545657771873</v>
      </c>
    </row>
    <row r="1736" spans="1:66" x14ac:dyDescent="0.25">
      <c r="A1736" t="s">
        <v>37</v>
      </c>
      <c r="B1736" t="s">
        <v>407</v>
      </c>
      <c r="C1736" t="s">
        <v>227</v>
      </c>
      <c r="D1736" s="7" t="s">
        <v>557</v>
      </c>
      <c r="E1736" s="10">
        <f>VLOOKUP(A1736,home!$A$2:$E$405,3,FALSE)</f>
        <v>1.5481</v>
      </c>
      <c r="F1736" s="10">
        <f>VLOOKUP(B1736,home!$B$2:$E$405,3,FALSE)</f>
        <v>1.4193</v>
      </c>
      <c r="G1736" s="10">
        <f>VLOOKUP(C1736,away!$B$2:$E$405,4,FALSE)</f>
        <v>1.1535</v>
      </c>
      <c r="H1736" s="10">
        <f>VLOOKUP(A1736,away!$A$2:$E$405,3,FALSE)</f>
        <v>1.2666999999999999</v>
      </c>
      <c r="I1736" s="10">
        <f>VLOOKUP(C1736,away!$B$2:$E$405,3,FALSE)</f>
        <v>1.1277999999999999</v>
      </c>
      <c r="J1736" s="10">
        <f>VLOOKUP(B1736,home!$B$2:$E$405,4,FALSE)</f>
        <v>0.56910000000000005</v>
      </c>
      <c r="K1736" s="12">
        <f t="shared" si="2016"/>
        <v>2.5344913436550001</v>
      </c>
      <c r="L1736" s="12">
        <f t="shared" si="2017"/>
        <v>0.81300730236599994</v>
      </c>
      <c r="M1736" s="13">
        <f t="shared" si="2018"/>
        <v>3.5172222338544529E-2</v>
      </c>
      <c r="N1736" s="13">
        <f t="shared" si="2019"/>
        <v>8.9143693054150153E-2</v>
      </c>
      <c r="O1736" s="13">
        <f t="shared" si="2020"/>
        <v>2.8595273601677251E-2</v>
      </c>
      <c r="P1736" s="13">
        <f t="shared" si="2021"/>
        <v>7.2474473412897325E-2</v>
      </c>
      <c r="Q1736" s="13">
        <f t="shared" si="2022"/>
        <v>0.11296695919359095</v>
      </c>
      <c r="R1736" s="13">
        <f t="shared" si="2023"/>
        <v>1.1624083125658656E-2</v>
      </c>
      <c r="S1736" s="13">
        <f t="shared" si="2024"/>
        <v>3.7334499693530872E-2</v>
      </c>
      <c r="T1736" s="13">
        <f t="shared" si="2025"/>
        <v>9.1842962750471366E-2</v>
      </c>
      <c r="U1736" s="13">
        <f t="shared" si="2026"/>
        <v>2.9461138059908021E-2</v>
      </c>
      <c r="V1736" s="13">
        <f t="shared" si="2027"/>
        <v>8.5477750638886588E-3</v>
      </c>
      <c r="W1736" s="13">
        <f t="shared" si="2028"/>
        <v>9.5437926731727976E-2</v>
      </c>
      <c r="X1736" s="13">
        <f t="shared" si="2029"/>
        <v>7.7591731355566115E-2</v>
      </c>
      <c r="Y1736" s="13">
        <f t="shared" si="2030"/>
        <v>3.1541322097648088E-2</v>
      </c>
      <c r="Z1736" s="13">
        <f t="shared" si="2031"/>
        <v>3.1501548214899616E-3</v>
      </c>
      <c r="AA1736" s="13">
        <f t="shared" si="2032"/>
        <v>7.9840401262393709E-3</v>
      </c>
      <c r="AB1736" s="13">
        <f t="shared" si="2033"/>
        <v>1.0117740293673929E-2</v>
      </c>
      <c r="AC1736" s="13">
        <f t="shared" si="2034"/>
        <v>1.1008251956692761E-3</v>
      </c>
      <c r="AD1736" s="13">
        <f t="shared" si="2035"/>
        <v>6.0471649789486166E-2</v>
      </c>
      <c r="AE1736" s="13">
        <f t="shared" si="2036"/>
        <v>4.916389286497163E-2</v>
      </c>
      <c r="AF1736" s="13">
        <f t="shared" si="2037"/>
        <v>1.9985301955980809E-2</v>
      </c>
      <c r="AG1736" s="13">
        <f t="shared" si="2038"/>
        <v>5.4160654767339668E-3</v>
      </c>
      <c r="AH1736" s="13">
        <f t="shared" si="2039"/>
        <v>6.4027471836370026E-4</v>
      </c>
      <c r="AI1736" s="13">
        <f t="shared" si="2040"/>
        <v>1.6227707312539417E-3</v>
      </c>
      <c r="AJ1736" s="13">
        <f t="shared" si="2041"/>
        <v>2.0564491855499046E-3</v>
      </c>
      <c r="AK1736" s="13">
        <f t="shared" si="2042"/>
        <v>1.7373508864808697E-3</v>
      </c>
      <c r="AL1736" s="13">
        <f t="shared" si="2043"/>
        <v>9.0732653294243841E-5</v>
      </c>
      <c r="AM1736" s="13">
        <f t="shared" si="2044"/>
        <v>3.0652974585597882E-2</v>
      </c>
      <c r="AN1736" s="13">
        <f t="shared" si="2045"/>
        <v>2.4921092177330486E-2</v>
      </c>
      <c r="AO1736" s="13">
        <f t="shared" si="2046"/>
        <v>1.0130514961552942E-2</v>
      </c>
      <c r="AP1736" s="13">
        <f t="shared" si="2047"/>
        <v>2.7453942134901864E-3</v>
      </c>
      <c r="AQ1736" s="13">
        <f t="shared" si="2048"/>
        <v>5.5800638586022051E-4</v>
      </c>
      <c r="AR1736" s="13">
        <f t="shared" si="2049"/>
        <v>1.0410960431000449E-4</v>
      </c>
      <c r="AS1736" s="13">
        <f t="shared" si="2050"/>
        <v>2.6386489091505369E-4</v>
      </c>
      <c r="AT1736" s="13">
        <f t="shared" si="2051"/>
        <v>3.3438164095933722E-4</v>
      </c>
      <c r="AU1736" s="13">
        <f t="shared" si="2052"/>
        <v>2.8249579149619818E-4</v>
      </c>
      <c r="AV1736" s="13">
        <f t="shared" si="2053"/>
        <v>1.789957845415205E-4</v>
      </c>
      <c r="AW1736" s="13">
        <f t="shared" si="2054"/>
        <v>5.1933353712744289E-6</v>
      </c>
      <c r="AX1736" s="13">
        <f t="shared" si="2055"/>
        <v>1.2948283124079103E-2</v>
      </c>
      <c r="AY1736" s="13">
        <f t="shared" si="2056"/>
        <v>1.0527048732978753E-2</v>
      </c>
      <c r="AZ1736" s="13">
        <f t="shared" si="2057"/>
        <v>4.2792837461372362E-3</v>
      </c>
      <c r="BA1736" s="13">
        <f t="shared" si="2058"/>
        <v>1.1596963115019017E-3</v>
      </c>
      <c r="BB1736" s="13">
        <f t="shared" si="2059"/>
        <v>2.3571039244449032E-4</v>
      </c>
      <c r="BC1736" s="13">
        <f t="shared" si="2060"/>
        <v>3.8326854060185263E-5</v>
      </c>
      <c r="BD1736" s="13">
        <f t="shared" si="2061"/>
        <v>1.4106978091744731E-5</v>
      </c>
      <c r="BE1736" s="13">
        <f t="shared" si="2062"/>
        <v>3.5754013858657755E-5</v>
      </c>
      <c r="BF1736" s="13">
        <f t="shared" si="2063"/>
        <v>4.5309119312844492E-5</v>
      </c>
      <c r="BG1736" s="13">
        <f t="shared" si="2064"/>
        <v>3.8278523562345322E-5</v>
      </c>
      <c r="BH1736" s="13">
        <f t="shared" si="2065"/>
        <v>2.4254146654164543E-5</v>
      </c>
      <c r="BI1736" s="13">
        <f t="shared" si="2066"/>
        <v>1.2294384948543785E-5</v>
      </c>
      <c r="BJ1736" s="14">
        <f t="shared" si="2067"/>
        <v>0.73175783675536077</v>
      </c>
      <c r="BK1736" s="14">
        <f t="shared" si="2068"/>
        <v>0.16524757709080365</v>
      </c>
      <c r="BL1736" s="14">
        <f t="shared" si="2069"/>
        <v>9.517296560745607E-2</v>
      </c>
      <c r="BM1736" s="14">
        <f t="shared" si="2070"/>
        <v>0.63482997415098408</v>
      </c>
      <c r="BN1736" s="14">
        <f t="shared" si="2071"/>
        <v>0.34997670472651887</v>
      </c>
    </row>
    <row r="1737" spans="1:66" x14ac:dyDescent="0.25">
      <c r="A1737" t="s">
        <v>37</v>
      </c>
      <c r="B1737" t="s">
        <v>228</v>
      </c>
      <c r="C1737" t="s">
        <v>39</v>
      </c>
      <c r="D1737" s="7" t="s">
        <v>557</v>
      </c>
      <c r="E1737" s="10">
        <f>VLOOKUP(A1737,home!$A$2:$E$405,3,FALSE)</f>
        <v>1.5481</v>
      </c>
      <c r="F1737" s="10">
        <f>VLOOKUP(B1737,home!$B$2:$E$405,3,FALSE)</f>
        <v>0.84470000000000001</v>
      </c>
      <c r="G1737" s="10">
        <f>VLOOKUP(C1737,away!$B$2:$E$405,4,FALSE)</f>
        <v>1.0435000000000001</v>
      </c>
      <c r="H1737" s="10">
        <f>VLOOKUP(A1737,away!$A$2:$E$405,3,FALSE)</f>
        <v>1.2666999999999999</v>
      </c>
      <c r="I1737" s="10">
        <f>VLOOKUP(C1737,away!$B$2:$E$405,3,FALSE)</f>
        <v>0.85019999999999996</v>
      </c>
      <c r="J1737" s="10">
        <f>VLOOKUP(B1737,home!$B$2:$E$405,4,FALSE)</f>
        <v>1.4575</v>
      </c>
      <c r="K1737" s="12">
        <f t="shared" si="2016"/>
        <v>1.3645641530450001</v>
      </c>
      <c r="L1737" s="12">
        <f t="shared" si="2017"/>
        <v>1.56965220555</v>
      </c>
      <c r="M1737" s="13">
        <f t="shared" si="2018"/>
        <v>5.3172371055810914E-2</v>
      </c>
      <c r="N1737" s="13">
        <f t="shared" si="2019"/>
        <v>7.2557111475167094E-2</v>
      </c>
      <c r="O1737" s="13">
        <f t="shared" si="2020"/>
        <v>8.3462129502076585E-2</v>
      </c>
      <c r="P1737" s="13">
        <f t="shared" si="2021"/>
        <v>0.11388943005533324</v>
      </c>
      <c r="Q1737" s="13">
        <f t="shared" si="2022"/>
        <v>4.950441668375153E-2</v>
      </c>
      <c r="R1737" s="13">
        <f t="shared" si="2023"/>
        <v>6.5503257826417124E-2</v>
      </c>
      <c r="S1737" s="13">
        <f t="shared" si="2024"/>
        <v>6.0984690078585188E-2</v>
      </c>
      <c r="T1737" s="13">
        <f t="shared" si="2025"/>
        <v>7.7704716832116813E-2</v>
      </c>
      <c r="U1737" s="13">
        <f t="shared" si="2026"/>
        <v>8.9383397537593154E-2</v>
      </c>
      <c r="V1737" s="13">
        <f t="shared" si="2027"/>
        <v>1.4513618543779768E-2</v>
      </c>
      <c r="W1737" s="13">
        <f t="shared" si="2028"/>
        <v>2.2517317474683402E-2</v>
      </c>
      <c r="X1737" s="13">
        <f t="shared" si="2029"/>
        <v>3.5344357037206363E-2</v>
      </c>
      <c r="Y1737" s="13">
        <f t="shared" si="2030"/>
        <v>2.7739173988598816E-2</v>
      </c>
      <c r="Z1737" s="13">
        <f t="shared" si="2031"/>
        <v>3.4272444372648633E-2</v>
      </c>
      <c r="AA1737" s="13">
        <f t="shared" si="2032"/>
        <v>4.6766949028145155E-2</v>
      </c>
      <c r="AB1737" s="13">
        <f t="shared" si="2033"/>
        <v>3.19082510955448E-2</v>
      </c>
      <c r="AC1737" s="13">
        <f t="shared" si="2034"/>
        <v>1.9429119286600723E-3</v>
      </c>
      <c r="AD1737" s="13">
        <f t="shared" si="2035"/>
        <v>7.6815810621716774E-3</v>
      </c>
      <c r="AE1737" s="13">
        <f t="shared" si="2036"/>
        <v>1.2057410656348886E-2</v>
      </c>
      <c r="AF1737" s="13">
        <f t="shared" si="2037"/>
        <v>9.4629706149800524E-3</v>
      </c>
      <c r="AG1737" s="13">
        <f t="shared" si="2038"/>
        <v>4.9511908989527571E-3</v>
      </c>
      <c r="AH1737" s="13">
        <f t="shared" si="2039"/>
        <v>1.3448954474779415E-2</v>
      </c>
      <c r="AI1737" s="13">
        <f t="shared" si="2040"/>
        <v>1.8351961172218132E-2</v>
      </c>
      <c r="AJ1737" s="13">
        <f t="shared" si="2041"/>
        <v>1.2521214176841286E-2</v>
      </c>
      <c r="AK1737" s="13">
        <f t="shared" si="2042"/>
        <v>5.6953333394388281E-3</v>
      </c>
      <c r="AL1737" s="13">
        <f t="shared" si="2043"/>
        <v>1.6646023324447671E-4</v>
      </c>
      <c r="AM1737" s="13">
        <f t="shared" si="2044"/>
        <v>2.0964020312297608E-3</v>
      </c>
      <c r="AN1737" s="13">
        <f t="shared" si="2045"/>
        <v>3.2906220720392938E-3</v>
      </c>
      <c r="AO1737" s="13">
        <f t="shared" si="2046"/>
        <v>2.5825660965039946E-3</v>
      </c>
      <c r="AP1737" s="13">
        <f t="shared" si="2047"/>
        <v>1.3512435231187159E-3</v>
      </c>
      <c r="AQ1737" s="13">
        <f t="shared" si="2048"/>
        <v>5.302455940746116E-4</v>
      </c>
      <c r="AR1737" s="13">
        <f t="shared" si="2049"/>
        <v>4.2220362107358066E-3</v>
      </c>
      <c r="AS1737" s="13">
        <f t="shared" si="2050"/>
        <v>5.7612392660280265E-3</v>
      </c>
      <c r="AT1737" s="13">
        <f t="shared" si="2051"/>
        <v>3.9307902897685668E-3</v>
      </c>
      <c r="AU1737" s="13">
        <f t="shared" si="2052"/>
        <v>1.7879385075185192E-3</v>
      </c>
      <c r="AV1737" s="13">
        <f t="shared" si="2053"/>
        <v>6.0993919880213685E-4</v>
      </c>
      <c r="AW1737" s="13">
        <f t="shared" si="2054"/>
        <v>9.9038804858471401E-6</v>
      </c>
      <c r="AX1737" s="13">
        <f t="shared" si="2055"/>
        <v>4.7677917703114298E-4</v>
      </c>
      <c r="AY1737" s="13">
        <f t="shared" si="2056"/>
        <v>7.483774867872475E-4</v>
      </c>
      <c r="AZ1737" s="13">
        <f t="shared" si="2057"/>
        <v>5.8734618635978458E-4</v>
      </c>
      <c r="BA1737" s="13">
        <f t="shared" si="2058"/>
        <v>3.0730974561367228E-4</v>
      </c>
      <c r="BB1737" s="13">
        <f t="shared" si="2059"/>
        <v>1.2059235499737763E-4</v>
      </c>
      <c r="BC1737" s="13">
        <f t="shared" si="2060"/>
        <v>3.7857611198820444E-5</v>
      </c>
      <c r="BD1737" s="13">
        <f t="shared" si="2061"/>
        <v>1.1045214083489029E-3</v>
      </c>
      <c r="BE1737" s="13">
        <f t="shared" si="2062"/>
        <v>1.5071903201036914E-3</v>
      </c>
      <c r="BF1737" s="13">
        <f t="shared" si="2063"/>
        <v>1.0283289413149583E-3</v>
      </c>
      <c r="BG1737" s="13">
        <f t="shared" si="2064"/>
        <v>4.677402702857028E-4</v>
      </c>
      <c r="BH1737" s="13">
        <f t="shared" si="2065"/>
        <v>1.5956540144186222E-4</v>
      </c>
      <c r="BI1737" s="13">
        <f t="shared" si="2066"/>
        <v>4.3547445374760009E-5</v>
      </c>
      <c r="BJ1737" s="14">
        <f t="shared" si="2067"/>
        <v>0.33164958860293187</v>
      </c>
      <c r="BK1737" s="14">
        <f t="shared" si="2068"/>
        <v>0.24541785938220095</v>
      </c>
      <c r="BL1737" s="14">
        <f t="shared" si="2069"/>
        <v>0.38766428541277731</v>
      </c>
      <c r="BM1737" s="14">
        <f t="shared" si="2070"/>
        <v>0.56017698756570111</v>
      </c>
      <c r="BN1737" s="14">
        <f t="shared" si="2071"/>
        <v>0.43808871659855653</v>
      </c>
    </row>
    <row r="1738" spans="1:66" x14ac:dyDescent="0.25">
      <c r="A1738" t="s">
        <v>337</v>
      </c>
      <c r="B1738" t="s">
        <v>338</v>
      </c>
      <c r="C1738" t="s">
        <v>367</v>
      </c>
      <c r="D1738" s="7" t="s">
        <v>557</v>
      </c>
      <c r="E1738" s="10">
        <f>VLOOKUP(A1738,home!$A$2:$E$405,3,FALSE)</f>
        <v>1.4091</v>
      </c>
      <c r="F1738" s="10">
        <f>VLOOKUP(B1738,home!$B$2:$E$405,3,FALSE)</f>
        <v>1.3548</v>
      </c>
      <c r="G1738" s="10">
        <f>VLOOKUP(C1738,away!$B$2:$E$405,4,FALSE)</f>
        <v>1.3548</v>
      </c>
      <c r="H1738" s="10">
        <f>VLOOKUP(A1738,away!$A$2:$E$405,3,FALSE)</f>
        <v>1.1182000000000001</v>
      </c>
      <c r="I1738" s="10">
        <f>VLOOKUP(C1738,away!$B$2:$E$405,3,FALSE)</f>
        <v>0.97560000000000002</v>
      </c>
      <c r="J1738" s="10">
        <f>VLOOKUP(B1738,home!$B$2:$E$405,4,FALSE)</f>
        <v>0.89429999999999998</v>
      </c>
      <c r="K1738" s="12">
        <f t="shared" si="2016"/>
        <v>2.586379151664</v>
      </c>
      <c r="L1738" s="12">
        <f t="shared" si="2017"/>
        <v>0.97560610725600005</v>
      </c>
      <c r="M1738" s="13">
        <f t="shared" si="2018"/>
        <v>2.838242228897991E-2</v>
      </c>
      <c r="N1738" s="13">
        <f t="shared" si="2019"/>
        <v>7.3407705281941252E-2</v>
      </c>
      <c r="O1738" s="13">
        <f t="shared" si="2020"/>
        <v>2.7690064523847625E-2</v>
      </c>
      <c r="P1738" s="13">
        <f t="shared" si="2021"/>
        <v>7.161700559271042E-2</v>
      </c>
      <c r="Q1738" s="13">
        <f t="shared" si="2022"/>
        <v>9.4930079256354105E-2</v>
      </c>
      <c r="R1738" s="13">
        <f t="shared" si="2023"/>
        <v>1.3507298029889222E-2</v>
      </c>
      <c r="S1738" s="13">
        <f t="shared" si="2024"/>
        <v>4.5177570098181519E-2</v>
      </c>
      <c r="T1738" s="13">
        <f t="shared" si="2025"/>
        <v>9.2614365084795203E-2</v>
      </c>
      <c r="U1738" s="13">
        <f t="shared" si="2026"/>
        <v>3.49349940198177E-2</v>
      </c>
      <c r="V1738" s="13">
        <f t="shared" si="2027"/>
        <v>1.2666220966092571E-2</v>
      </c>
      <c r="W1738" s="13">
        <f t="shared" si="2028"/>
        <v>8.1841725951481814E-2</v>
      </c>
      <c r="X1738" s="13">
        <f t="shared" si="2029"/>
        <v>7.9845287666637538E-2</v>
      </c>
      <c r="Y1738" s="13">
        <f t="shared" si="2030"/>
        <v>3.8948775141591875E-2</v>
      </c>
      <c r="Z1738" s="13">
        <f t="shared" si="2031"/>
        <v>4.3926008168289543E-3</v>
      </c>
      <c r="AA1738" s="13">
        <f t="shared" si="2032"/>
        <v>1.1360931174228662E-2</v>
      </c>
      <c r="AB1738" s="13">
        <f t="shared" si="2033"/>
        <v>1.4691837766257316E-2</v>
      </c>
      <c r="AC1738" s="13">
        <f t="shared" si="2034"/>
        <v>1.9975321532884221E-3</v>
      </c>
      <c r="AD1738" s="13">
        <f t="shared" si="2035"/>
        <v>5.2918433434277774E-2</v>
      </c>
      <c r="AE1738" s="13">
        <f t="shared" si="2036"/>
        <v>5.1627546844901506E-2</v>
      </c>
      <c r="AF1738" s="13">
        <f t="shared" si="2037"/>
        <v>2.518407500226557E-2</v>
      </c>
      <c r="AG1738" s="13">
        <f t="shared" si="2038"/>
        <v>8.1899124592678188E-3</v>
      </c>
      <c r="AH1738" s="13">
        <f t="shared" si="2039"/>
        <v>1.0713620459090053E-3</v>
      </c>
      <c r="AI1738" s="13">
        <f t="shared" si="2040"/>
        <v>2.7709484594231402E-3</v>
      </c>
      <c r="AJ1738" s="13">
        <f t="shared" si="2041"/>
        <v>3.5833616628937457E-3</v>
      </c>
      <c r="AK1738" s="13">
        <f t="shared" si="2042"/>
        <v>3.0893106325934755E-3</v>
      </c>
      <c r="AL1738" s="13">
        <f t="shared" si="2043"/>
        <v>2.0161390023320304E-4</v>
      </c>
      <c r="AM1738" s="13">
        <f t="shared" si="2044"/>
        <v>2.7373426594627031E-2</v>
      </c>
      <c r="AN1738" s="13">
        <f t="shared" si="2045"/>
        <v>2.6705682162241947E-2</v>
      </c>
      <c r="AO1738" s="13">
        <f t="shared" si="2046"/>
        <v>1.302711330796043E-2</v>
      </c>
      <c r="AP1738" s="13">
        <f t="shared" si="2047"/>
        <v>4.2364437677207033E-3</v>
      </c>
      <c r="AQ1738" s="13">
        <f t="shared" si="2048"/>
        <v>1.0332751032087343E-3</v>
      </c>
      <c r="AR1738" s="13">
        <f t="shared" si="2049"/>
        <v>2.0904547101422184E-4</v>
      </c>
      <c r="AS1738" s="13">
        <f t="shared" si="2050"/>
        <v>5.4067084798096424E-4</v>
      </c>
      <c r="AT1738" s="13">
        <f t="shared" si="2051"/>
        <v>6.9918990456523111E-4</v>
      </c>
      <c r="AU1738" s="13">
        <f t="shared" si="2052"/>
        <v>6.0279006407381859E-4</v>
      </c>
      <c r="AV1738" s="13">
        <f t="shared" si="2053"/>
        <v>3.8976091363768277E-4</v>
      </c>
      <c r="AW1738" s="13">
        <f t="shared" si="2054"/>
        <v>1.4131383143447784E-5</v>
      </c>
      <c r="AX1738" s="13">
        <f t="shared" si="2055"/>
        <v>1.1799676642324713E-2</v>
      </c>
      <c r="AY1738" s="13">
        <f t="shared" si="2056"/>
        <v>1.1511836595897962E-2</v>
      </c>
      <c r="AZ1738" s="13">
        <f t="shared" si="2057"/>
        <v>5.6155090443455865E-3</v>
      </c>
      <c r="BA1738" s="13">
        <f t="shared" si="2058"/>
        <v>1.8261749730049529E-3</v>
      </c>
      <c r="BB1738" s="13">
        <f t="shared" si="2059"/>
        <v>4.4540686414542321E-4</v>
      </c>
      <c r="BC1738" s="13">
        <f t="shared" si="2060"/>
        <v>8.6908331374803711E-5</v>
      </c>
      <c r="BD1738" s="13">
        <f t="shared" si="2061"/>
        <v>3.3991006369280314E-5</v>
      </c>
      <c r="BE1738" s="13">
        <f t="shared" si="2062"/>
        <v>8.7913630217584807E-5</v>
      </c>
      <c r="BF1738" s="13">
        <f t="shared" si="2063"/>
        <v>1.1368899017092984E-4</v>
      </c>
      <c r="BG1738" s="13">
        <f t="shared" si="2064"/>
        <v>9.8014277983942126E-5</v>
      </c>
      <c r="BH1738" s="13">
        <f t="shared" si="2065"/>
        <v>6.3375521285766921E-5</v>
      </c>
      <c r="BI1738" s="13">
        <f t="shared" si="2066"/>
        <v>3.2782625395869117E-5</v>
      </c>
      <c r="BJ1738" s="14">
        <f t="shared" si="2067"/>
        <v>0.70316935951036685</v>
      </c>
      <c r="BK1738" s="14">
        <f t="shared" si="2068"/>
        <v>0.17155420159538404</v>
      </c>
      <c r="BL1738" s="14">
        <f t="shared" si="2069"/>
        <v>0.1155713315675552</v>
      </c>
      <c r="BM1738" s="14">
        <f t="shared" si="2070"/>
        <v>0.67365521330365774</v>
      </c>
      <c r="BN1738" s="14">
        <f t="shared" si="2071"/>
        <v>0.30953457497372255</v>
      </c>
    </row>
    <row r="1739" spans="1:66" x14ac:dyDescent="0.25">
      <c r="A1739" t="s">
        <v>337</v>
      </c>
      <c r="B1739" t="s">
        <v>224</v>
      </c>
      <c r="C1739" t="s">
        <v>368</v>
      </c>
      <c r="D1739" s="7" t="s">
        <v>557</v>
      </c>
      <c r="E1739" s="10">
        <f>VLOOKUP(A1739,home!$A$2:$E$405,3,FALSE)</f>
        <v>1.4091</v>
      </c>
      <c r="F1739" s="10">
        <f>VLOOKUP(B1739,home!$B$2:$E$405,3,FALSE)</f>
        <v>0.83050000000000002</v>
      </c>
      <c r="G1739" s="10">
        <f>VLOOKUP(C1739,away!$B$2:$E$405,4,FALSE)</f>
        <v>0.5161</v>
      </c>
      <c r="H1739" s="10">
        <f>VLOOKUP(A1739,away!$A$2:$E$405,3,FALSE)</f>
        <v>1.1182000000000001</v>
      </c>
      <c r="I1739" s="10">
        <f>VLOOKUP(C1739,away!$B$2:$E$405,3,FALSE)</f>
        <v>0.81299999999999994</v>
      </c>
      <c r="J1739" s="10">
        <f>VLOOKUP(B1739,home!$B$2:$E$405,4,FALSE)</f>
        <v>1.6353</v>
      </c>
      <c r="K1739" s="12">
        <f t="shared" si="2016"/>
        <v>0.60396992155500007</v>
      </c>
      <c r="L1739" s="12">
        <f t="shared" si="2017"/>
        <v>1.4866456699800001</v>
      </c>
      <c r="M1739" s="13">
        <f t="shared" si="2018"/>
        <v>0.1236110184946507</v>
      </c>
      <c r="N1739" s="13">
        <f t="shared" si="2019"/>
        <v>7.4657337143547844E-2</v>
      </c>
      <c r="O1739" s="13">
        <f t="shared" si="2020"/>
        <v>0.18376578540689015</v>
      </c>
      <c r="P1739" s="13">
        <f t="shared" si="2021"/>
        <v>0.11098900699669241</v>
      </c>
      <c r="Q1739" s="13">
        <f t="shared" si="2022"/>
        <v>2.254539302904689E-2</v>
      </c>
      <c r="R1739" s="13">
        <f t="shared" si="2023"/>
        <v>0.13659730458281361</v>
      </c>
      <c r="S1739" s="13">
        <f t="shared" si="2024"/>
        <v>2.4913959580886661E-2</v>
      </c>
      <c r="T1739" s="13">
        <f t="shared" si="2025"/>
        <v>3.3517010924629838E-2</v>
      </c>
      <c r="U1739" s="13">
        <f t="shared" si="2026"/>
        <v>8.2500663333506391E-2</v>
      </c>
      <c r="V1739" s="13">
        <f t="shared" si="2027"/>
        <v>2.4855529942170128E-3</v>
      </c>
      <c r="W1739" s="13">
        <f t="shared" si="2028"/>
        <v>4.5389130863933659E-3</v>
      </c>
      <c r="X1739" s="13">
        <f t="shared" si="2029"/>
        <v>6.7477554863022557E-3</v>
      </c>
      <c r="Y1739" s="13">
        <f t="shared" si="2030"/>
        <v>5.015760737897521E-3</v>
      </c>
      <c r="Z1739" s="13">
        <f t="shared" si="2031"/>
        <v>6.7690597129659677E-2</v>
      </c>
      <c r="AA1739" s="13">
        <f t="shared" si="2032"/>
        <v>4.0883084638411671E-2</v>
      </c>
      <c r="AB1739" s="13">
        <f t="shared" si="2033"/>
        <v>1.2346076710993963E-2</v>
      </c>
      <c r="AC1739" s="13">
        <f t="shared" si="2034"/>
        <v>1.3948446001485511E-4</v>
      </c>
      <c r="AD1739" s="13">
        <f t="shared" si="2035"/>
        <v>6.8534174518349099E-4</v>
      </c>
      <c r="AE1739" s="13">
        <f t="shared" si="2036"/>
        <v>1.0188603379335734E-3</v>
      </c>
      <c r="AF1739" s="13">
        <f t="shared" si="2037"/>
        <v>7.5734215485165346E-4</v>
      </c>
      <c r="AG1739" s="13">
        <f t="shared" si="2038"/>
        <v>3.7529981173451104E-4</v>
      </c>
      <c r="AH1739" s="13">
        <f t="shared" si="2039"/>
        <v>2.5157983280292315E-2</v>
      </c>
      <c r="AI1739" s="13">
        <f t="shared" si="2040"/>
        <v>1.5194665188280153E-2</v>
      </c>
      <c r="AJ1739" s="13">
        <f t="shared" si="2041"/>
        <v>4.5885603709100269E-3</v>
      </c>
      <c r="AK1739" s="13">
        <f t="shared" si="2042"/>
        <v>9.2378414908963721E-4</v>
      </c>
      <c r="AL1739" s="13">
        <f t="shared" si="2043"/>
        <v>5.0096639917868072E-6</v>
      </c>
      <c r="AM1739" s="13">
        <f t="shared" si="2044"/>
        <v>8.2785160015367995E-5</v>
      </c>
      <c r="AN1739" s="13">
        <f t="shared" si="2045"/>
        <v>1.2307219967544824E-4</v>
      </c>
      <c r="AO1739" s="13">
        <f t="shared" si="2046"/>
        <v>9.1482376371209592E-5</v>
      </c>
      <c r="AP1739" s="13">
        <f t="shared" si="2047"/>
        <v>4.5333959570579795E-5</v>
      </c>
      <c r="AQ1739" s="13">
        <f t="shared" si="2048"/>
        <v>1.6848883674662722E-5</v>
      </c>
      <c r="AR1739" s="13">
        <f t="shared" si="2049"/>
        <v>7.480201381815159E-3</v>
      </c>
      <c r="AS1739" s="13">
        <f t="shared" si="2050"/>
        <v>4.5178166417905044E-3</v>
      </c>
      <c r="AT1739" s="13">
        <f t="shared" si="2051"/>
        <v>1.3643126813710424E-3</v>
      </c>
      <c r="AU1739" s="13">
        <f t="shared" si="2052"/>
        <v>2.7466794104805348E-4</v>
      </c>
      <c r="AV1739" s="13">
        <f t="shared" si="2053"/>
        <v>4.1472793702116548E-5</v>
      </c>
      <c r="AW1739" s="13">
        <f t="shared" si="2054"/>
        <v>1.2494787605298537E-7</v>
      </c>
      <c r="AX1739" s="13">
        <f t="shared" si="2055"/>
        <v>8.3332911000666554E-6</v>
      </c>
      <c r="AY1739" s="13">
        <f t="shared" si="2056"/>
        <v>1.2388651130596964E-5</v>
      </c>
      <c r="AZ1739" s="13">
        <f t="shared" si="2057"/>
        <v>9.2087672800974077E-6</v>
      </c>
      <c r="BA1739" s="13">
        <f t="shared" si="2058"/>
        <v>4.5633913342701039E-6</v>
      </c>
      <c r="BB1739" s="13">
        <f t="shared" si="2059"/>
        <v>1.6960364918792275E-6</v>
      </c>
      <c r="BC1739" s="13">
        <f t="shared" si="2060"/>
        <v>5.0428106135606448E-7</v>
      </c>
      <c r="BD1739" s="13">
        <f t="shared" si="2061"/>
        <v>1.8534014991423205E-3</v>
      </c>
      <c r="BE1739" s="13">
        <f t="shared" si="2062"/>
        <v>1.1193987580469067E-3</v>
      </c>
      <c r="BF1739" s="13">
        <f t="shared" si="2063"/>
        <v>3.3804159004317737E-4</v>
      </c>
      <c r="BG1739" s="13">
        <f t="shared" si="2064"/>
        <v>6.805565087356846E-5</v>
      </c>
      <c r="BH1739" s="13">
        <f t="shared" si="2065"/>
        <v>1.0275891529870901E-5</v>
      </c>
      <c r="BI1739" s="13">
        <f t="shared" si="2066"/>
        <v>1.2412658802407636E-6</v>
      </c>
      <c r="BJ1739" s="14">
        <f t="shared" si="2067"/>
        <v>0.15025523145522651</v>
      </c>
      <c r="BK1739" s="14">
        <f t="shared" si="2068"/>
        <v>0.26215642084158408</v>
      </c>
      <c r="BL1739" s="14">
        <f t="shared" si="2069"/>
        <v>0.5190267937564309</v>
      </c>
      <c r="BM1739" s="14">
        <f t="shared" si="2070"/>
        <v>0.34695093382600495</v>
      </c>
      <c r="BN1739" s="14">
        <f t="shared" si="2071"/>
        <v>0.65216584565364155</v>
      </c>
    </row>
    <row r="1740" spans="1:66" x14ac:dyDescent="0.25">
      <c r="A1740" t="s">
        <v>337</v>
      </c>
      <c r="B1740" t="s">
        <v>382</v>
      </c>
      <c r="C1740" t="s">
        <v>374</v>
      </c>
      <c r="D1740" s="7" t="s">
        <v>557</v>
      </c>
      <c r="E1740" s="10">
        <f>VLOOKUP(A1740,home!$A$2:$E$405,3,FALSE)</f>
        <v>1.4091</v>
      </c>
      <c r="F1740" s="10">
        <f>VLOOKUP(B1740,home!$B$2:$E$405,3,FALSE)</f>
        <v>0.9032</v>
      </c>
      <c r="G1740" s="10">
        <f>VLOOKUP(C1740,away!$B$2:$E$405,4,FALSE)</f>
        <v>1.4193</v>
      </c>
      <c r="H1740" s="10">
        <f>VLOOKUP(A1740,away!$A$2:$E$405,3,FALSE)</f>
        <v>1.1182000000000001</v>
      </c>
      <c r="I1740" s="10">
        <f>VLOOKUP(C1740,away!$B$2:$E$405,3,FALSE)</f>
        <v>0.97560000000000002</v>
      </c>
      <c r="J1740" s="10">
        <f>VLOOKUP(B1740,home!$B$2:$E$405,4,FALSE)</f>
        <v>0.73170000000000002</v>
      </c>
      <c r="K1740" s="12">
        <f t="shared" si="2016"/>
        <v>1.806341861016</v>
      </c>
      <c r="L1740" s="12">
        <f t="shared" si="2017"/>
        <v>0.79822317866400005</v>
      </c>
      <c r="M1740" s="13">
        <f t="shared" si="2018"/>
        <v>7.3935289121659087E-2</v>
      </c>
      <c r="N1740" s="13">
        <f t="shared" si="2019"/>
        <v>0.13355240774677371</v>
      </c>
      <c r="O1740" s="13">
        <f t="shared" si="2020"/>
        <v>5.9016861498132574E-2</v>
      </c>
      <c r="P1740" s="13">
        <f t="shared" si="2021"/>
        <v>0.10660462742986031</v>
      </c>
      <c r="Q1740" s="13">
        <f t="shared" si="2022"/>
        <v>0.12062065237623748</v>
      </c>
      <c r="R1740" s="13">
        <f t="shared" si="2023"/>
        <v>2.3554313389906212E-2</v>
      </c>
      <c r="S1740" s="13">
        <f t="shared" si="2024"/>
        <v>3.8427342086805094E-2</v>
      </c>
      <c r="T1740" s="13">
        <f t="shared" si="2025"/>
        <v>9.6282200552285632E-2</v>
      </c>
      <c r="U1740" s="13">
        <f t="shared" si="2026"/>
        <v>4.2547142283677279E-2</v>
      </c>
      <c r="V1740" s="13">
        <f t="shared" si="2027"/>
        <v>6.1563332159933117E-3</v>
      </c>
      <c r="W1740" s="13">
        <f t="shared" si="2028"/>
        <v>7.2627377896752263E-2</v>
      </c>
      <c r="X1740" s="13">
        <f t="shared" si="2029"/>
        <v>5.7972856442777124E-2</v>
      </c>
      <c r="Y1740" s="13">
        <f t="shared" si="2030"/>
        <v>2.3137638872992656E-2</v>
      </c>
      <c r="Z1740" s="13">
        <f t="shared" si="2031"/>
        <v>6.2671996351129867E-3</v>
      </c>
      <c r="AA1740" s="13">
        <f t="shared" si="2032"/>
        <v>1.1320705052248789E-2</v>
      </c>
      <c r="AB1740" s="13">
        <f t="shared" si="2033"/>
        <v>1.0224531716046158E-2</v>
      </c>
      <c r="AC1740" s="13">
        <f t="shared" si="2034"/>
        <v>5.5478717996314492E-4</v>
      </c>
      <c r="AD1740" s="13">
        <f t="shared" si="2035"/>
        <v>3.2797468237682946E-2</v>
      </c>
      <c r="AE1740" s="13">
        <f t="shared" si="2036"/>
        <v>2.6179699348814856E-2</v>
      </c>
      <c r="AF1740" s="13">
        <f t="shared" si="2037"/>
        <v>1.0448621415339424E-2</v>
      </c>
      <c r="AG1740" s="13">
        <f t="shared" si="2038"/>
        <v>2.7801105996029933E-3</v>
      </c>
      <c r="AH1740" s="13">
        <f t="shared" si="2039"/>
        <v>1.250656003515437E-3</v>
      </c>
      <c r="AI1740" s="13">
        <f t="shared" si="2040"/>
        <v>2.2591122928809076E-3</v>
      </c>
      <c r="AJ1740" s="13">
        <f t="shared" si="2041"/>
        <v>2.0403645516833117E-3</v>
      </c>
      <c r="AK1740" s="13">
        <f t="shared" si="2042"/>
        <v>1.2285319671462365E-3</v>
      </c>
      <c r="AL1740" s="13">
        <f t="shared" si="2043"/>
        <v>3.1997105212108129E-5</v>
      </c>
      <c r="AM1740" s="13">
        <f t="shared" si="2044"/>
        <v>1.1848687962613881E-2</v>
      </c>
      <c r="AN1740" s="13">
        <f t="shared" si="2045"/>
        <v>9.4578973685155252E-3</v>
      </c>
      <c r="AO1740" s="13">
        <f t="shared" si="2046"/>
        <v>3.7747564504871721E-3</v>
      </c>
      <c r="AP1740" s="13">
        <f t="shared" si="2047"/>
        <v>1.0043660308634364E-3</v>
      </c>
      <c r="AQ1740" s="13">
        <f t="shared" si="2048"/>
        <v>2.0042706142448931E-4</v>
      </c>
      <c r="AR1740" s="13">
        <f t="shared" si="2049"/>
        <v>1.9966052210826141E-4</v>
      </c>
      <c r="AS1740" s="13">
        <f t="shared" si="2050"/>
        <v>3.6065515907646314E-4</v>
      </c>
      <c r="AT1740" s="13">
        <f t="shared" si="2051"/>
        <v>3.2573325561560012E-4</v>
      </c>
      <c r="AU1740" s="13">
        <f t="shared" si="2052"/>
        <v>1.9612853838116116E-4</v>
      </c>
      <c r="AV1740" s="13">
        <f t="shared" si="2053"/>
        <v>8.8568797254443652E-5</v>
      </c>
      <c r="AW1740" s="13">
        <f t="shared" si="2054"/>
        <v>1.2815408959846652E-6</v>
      </c>
      <c r="AX1740" s="13">
        <f t="shared" si="2055"/>
        <v>3.5671301774976363E-3</v>
      </c>
      <c r="AY1740" s="13">
        <f t="shared" si="2056"/>
        <v>2.8473659889904413E-3</v>
      </c>
      <c r="AZ1740" s="13">
        <f t="shared" si="2057"/>
        <v>1.1364167652758571E-3</v>
      </c>
      <c r="BA1740" s="13">
        <f t="shared" si="2058"/>
        <v>3.0237140088851857E-4</v>
      </c>
      <c r="BB1740" s="13">
        <f t="shared" si="2059"/>
        <v>6.0339965188579972E-5</v>
      </c>
      <c r="BC1740" s="13">
        <f t="shared" si="2060"/>
        <v>9.6329517626606849E-6</v>
      </c>
      <c r="BD1740" s="13">
        <f t="shared" si="2061"/>
        <v>2.6562276101828372E-5</v>
      </c>
      <c r="BE1740" s="13">
        <f t="shared" si="2062"/>
        <v>4.798055124659748E-5</v>
      </c>
      <c r="BF1740" s="13">
        <f t="shared" si="2063"/>
        <v>4.3334639115676244E-5</v>
      </c>
      <c r="BG1740" s="13">
        <f t="shared" si="2064"/>
        <v>2.6092390888889125E-5</v>
      </c>
      <c r="BH1740" s="13">
        <f t="shared" si="2065"/>
        <v>1.1782944479148224E-5</v>
      </c>
      <c r="BI1740" s="13">
        <f t="shared" si="2066"/>
        <v>4.256805171742564E-6</v>
      </c>
      <c r="BJ1740" s="14">
        <f t="shared" si="2067"/>
        <v>0.61060842561276751</v>
      </c>
      <c r="BK1740" s="14">
        <f t="shared" si="2068"/>
        <v>0.22855774212848351</v>
      </c>
      <c r="BL1740" s="14">
        <f t="shared" si="2069"/>
        <v>0.15477297463467668</v>
      </c>
      <c r="BM1740" s="14">
        <f t="shared" si="2070"/>
        <v>0.48007610600037653</v>
      </c>
      <c r="BN1740" s="14">
        <f t="shared" si="2071"/>
        <v>0.51728415156256946</v>
      </c>
    </row>
    <row r="1741" spans="1:66" x14ac:dyDescent="0.25">
      <c r="A1741" t="s">
        <v>337</v>
      </c>
      <c r="B1741" t="s">
        <v>408</v>
      </c>
      <c r="C1741" t="s">
        <v>373</v>
      </c>
      <c r="D1741" s="7" t="s">
        <v>557</v>
      </c>
      <c r="E1741" s="10">
        <f>VLOOKUP(A1741,home!$A$2:$E$405,3,FALSE)</f>
        <v>1.4091</v>
      </c>
      <c r="F1741" s="10">
        <f>VLOOKUP(B1741,home!$B$2:$E$405,3,FALSE)</f>
        <v>0.6452</v>
      </c>
      <c r="G1741" s="10">
        <f>VLOOKUP(C1741,away!$B$2:$E$405,4,FALSE)</f>
        <v>0.8387</v>
      </c>
      <c r="H1741" s="10">
        <f>VLOOKUP(A1741,away!$A$2:$E$405,3,FALSE)</f>
        <v>1.1182000000000001</v>
      </c>
      <c r="I1741" s="10">
        <f>VLOOKUP(C1741,away!$B$2:$E$405,3,FALSE)</f>
        <v>0.48780000000000001</v>
      </c>
      <c r="J1741" s="10">
        <f>VLOOKUP(B1741,home!$B$2:$E$405,4,FALSE)</f>
        <v>0.97560000000000002</v>
      </c>
      <c r="K1741" s="12">
        <f t="shared" si="2016"/>
        <v>0.76250521208400002</v>
      </c>
      <c r="L1741" s="12">
        <f t="shared" si="2017"/>
        <v>0.532148785776</v>
      </c>
      <c r="M1741" s="13">
        <f t="shared" si="2018"/>
        <v>0.27399264997571793</v>
      </c>
      <c r="N1741" s="13">
        <f t="shared" si="2019"/>
        <v>0.20892082367919199</v>
      </c>
      <c r="O1741" s="13">
        <f t="shared" si="2020"/>
        <v>0.14580485599612686</v>
      </c>
      <c r="P1741" s="13">
        <f t="shared" si="2021"/>
        <v>0.11117696264420379</v>
      </c>
      <c r="Q1741" s="13">
        <f t="shared" si="2022"/>
        <v>7.9651608484133121E-2</v>
      </c>
      <c r="R1741" s="13">
        <f t="shared" si="2023"/>
        <v>3.8794938539291716E-2</v>
      </c>
      <c r="S1741" s="13">
        <f t="shared" si="2024"/>
        <v>1.1277964047471797E-2</v>
      </c>
      <c r="T1741" s="13">
        <f t="shared" si="2025"/>
        <v>4.2386506739936769E-2</v>
      </c>
      <c r="U1741" s="13">
        <f t="shared" si="2026"/>
        <v>2.9581342838688376E-2</v>
      </c>
      <c r="V1741" s="13">
        <f t="shared" si="2027"/>
        <v>5.0846854132748347E-4</v>
      </c>
      <c r="W1741" s="13">
        <f t="shared" si="2028"/>
        <v>2.0244922206675221E-2</v>
      </c>
      <c r="X1741" s="13">
        <f t="shared" si="2029"/>
        <v>1.0773310770411796E-2</v>
      </c>
      <c r="Y1741" s="13">
        <f t="shared" si="2030"/>
        <v>2.8665021226310702E-3</v>
      </c>
      <c r="Z1741" s="13">
        <f t="shared" si="2031"/>
        <v>6.8815598126462114E-3</v>
      </c>
      <c r="AA1741" s="13">
        <f t="shared" si="2032"/>
        <v>5.2472252244105304E-3</v>
      </c>
      <c r="AB1741" s="13">
        <f t="shared" si="2033"/>
        <v>2.0005182912958327E-3</v>
      </c>
      <c r="AC1741" s="13">
        <f t="shared" si="2034"/>
        <v>1.2894959962869504E-5</v>
      </c>
      <c r="AD1741" s="13">
        <f t="shared" si="2035"/>
        <v>3.8592146752062422E-3</v>
      </c>
      <c r="AE1741" s="13">
        <f t="shared" si="2036"/>
        <v>2.0536764034599217E-3</v>
      </c>
      <c r="AF1741" s="13">
        <f t="shared" si="2037"/>
        <v>5.4643070223900998E-4</v>
      </c>
      <c r="AG1741" s="13">
        <f t="shared" si="2038"/>
        <v>9.6927478235738718E-5</v>
      </c>
      <c r="AH1741" s="13">
        <f t="shared" si="2039"/>
        <v>9.1550342463614972E-4</v>
      </c>
      <c r="AI1741" s="13">
        <f t="shared" si="2040"/>
        <v>6.9807613296581561E-4</v>
      </c>
      <c r="AJ1741" s="13">
        <f t="shared" si="2041"/>
        <v>2.6614334490893891E-4</v>
      </c>
      <c r="AK1741" s="13">
        <f t="shared" si="2042"/>
        <v>6.7645229218178543E-5</v>
      </c>
      <c r="AL1741" s="13">
        <f t="shared" si="2043"/>
        <v>2.0929356787015998E-7</v>
      </c>
      <c r="AM1741" s="13">
        <f t="shared" si="2044"/>
        <v>5.8853426087916434E-4</v>
      </c>
      <c r="AN1741" s="13">
        <f t="shared" si="2045"/>
        <v>3.1318779231442287E-4</v>
      </c>
      <c r="AO1741" s="13">
        <f t="shared" si="2046"/>
        <v>8.3331251699993088E-5</v>
      </c>
      <c r="AP1741" s="13">
        <f t="shared" si="2047"/>
        <v>1.4781541469781853E-5</v>
      </c>
      <c r="AQ1741" s="13">
        <f t="shared" si="2048"/>
        <v>1.9664948362605004E-6</v>
      </c>
      <c r="AR1741" s="13">
        <f t="shared" si="2049"/>
        <v>9.743680715877941E-5</v>
      </c>
      <c r="AS1741" s="13">
        <f t="shared" si="2050"/>
        <v>7.4296073307392906E-5</v>
      </c>
      <c r="AT1741" s="13">
        <f t="shared" si="2051"/>
        <v>2.8325571567131014E-5</v>
      </c>
      <c r="AU1741" s="13">
        <f t="shared" si="2052"/>
        <v>7.1994653183985858E-6</v>
      </c>
      <c r="AV1741" s="13">
        <f t="shared" si="2053"/>
        <v>1.3724074573742289E-6</v>
      </c>
      <c r="AW1741" s="13">
        <f t="shared" si="2054"/>
        <v>2.3590072356193803E-9</v>
      </c>
      <c r="AX1741" s="13">
        <f t="shared" si="2055"/>
        <v>7.4793406901727875E-5</v>
      </c>
      <c r="AY1741" s="13">
        <f t="shared" si="2056"/>
        <v>3.9801220666804783E-5</v>
      </c>
      <c r="AZ1741" s="13">
        <f t="shared" si="2057"/>
        <v>1.05900856251214E-5</v>
      </c>
      <c r="BA1741" s="13">
        <f t="shared" si="2058"/>
        <v>1.878500402224075E-6</v>
      </c>
      <c r="BB1741" s="13">
        <f t="shared" si="2059"/>
        <v>2.4991042703081724E-7</v>
      </c>
      <c r="BC1741" s="13">
        <f t="shared" si="2060"/>
        <v>2.6597906059442222E-8</v>
      </c>
      <c r="BD1741" s="13">
        <f t="shared" si="2061"/>
        <v>8.6418131032391146E-6</v>
      </c>
      <c r="BE1741" s="13">
        <f t="shared" si="2062"/>
        <v>6.5894275330756314E-6</v>
      </c>
      <c r="BF1741" s="13">
        <f t="shared" si="2063"/>
        <v>2.5122364193099915E-6</v>
      </c>
      <c r="BG1741" s="13">
        <f t="shared" si="2064"/>
        <v>6.3853112123703797E-7</v>
      </c>
      <c r="BH1741" s="13">
        <f t="shared" si="2065"/>
        <v>1.2172082700527049E-7</v>
      </c>
      <c r="BI1741" s="13">
        <f t="shared" si="2066"/>
        <v>1.8562553002138734E-8</v>
      </c>
      <c r="BJ1741" s="14">
        <f t="shared" si="2067"/>
        <v>0.37252906432524951</v>
      </c>
      <c r="BK1741" s="14">
        <f t="shared" si="2068"/>
        <v>0.39700895068291853</v>
      </c>
      <c r="BL1741" s="14">
        <f t="shared" si="2069"/>
        <v>0.22360340163790832</v>
      </c>
      <c r="BM1741" s="14">
        <f t="shared" si="2070"/>
        <v>0.14164133827839748</v>
      </c>
      <c r="BN1741" s="14">
        <f t="shared" si="2071"/>
        <v>0.85834183931866548</v>
      </c>
    </row>
    <row r="1742" spans="1:66" x14ac:dyDescent="0.25">
      <c r="A1742" t="s">
        <v>344</v>
      </c>
      <c r="B1742" t="s">
        <v>379</v>
      </c>
      <c r="C1742" t="s">
        <v>422</v>
      </c>
      <c r="D1742" s="7" t="s">
        <v>557</v>
      </c>
      <c r="E1742" s="10">
        <f>VLOOKUP(A1742,home!$A$2:$E$405,3,FALSE)</f>
        <v>1.3090999999999999</v>
      </c>
      <c r="F1742" s="10">
        <f>VLOOKUP(B1742,home!$B$2:$E$405,3,FALSE)</f>
        <v>1.5972</v>
      </c>
      <c r="G1742" s="10">
        <f>VLOOKUP(C1742,away!$B$2:$E$405,4,FALSE)</f>
        <v>0.90280000000000005</v>
      </c>
      <c r="H1742" s="10">
        <f>VLOOKUP(A1742,away!$A$2:$E$405,3,FALSE)</f>
        <v>1.3545</v>
      </c>
      <c r="I1742" s="10">
        <f>VLOOKUP(C1742,away!$B$2:$E$405,3,FALSE)</f>
        <v>1.5437000000000001</v>
      </c>
      <c r="J1742" s="10">
        <f>VLOOKUP(B1742,home!$B$2:$E$405,4,FALSE)</f>
        <v>1.0066999999999999</v>
      </c>
      <c r="K1742" s="12">
        <f t="shared" si="2016"/>
        <v>1.8876595726560002</v>
      </c>
      <c r="L1742" s="12">
        <f t="shared" si="2017"/>
        <v>2.104950959055</v>
      </c>
      <c r="M1742" s="13">
        <f t="shared" si="2018"/>
        <v>1.8451483011274927E-2</v>
      </c>
      <c r="N1742" s="13">
        <f t="shared" si="2019"/>
        <v>3.4830118535932666E-2</v>
      </c>
      <c r="O1742" s="13">
        <f t="shared" si="2020"/>
        <v>3.8839466860570195E-2</v>
      </c>
      <c r="P1742" s="13">
        <f t="shared" si="2021"/>
        <v>7.331569141621079E-2</v>
      </c>
      <c r="Q1742" s="13">
        <f t="shared" si="2022"/>
        <v>3.2873703335548253E-2</v>
      </c>
      <c r="R1742" s="13">
        <f t="shared" si="2023"/>
        <v>4.0877586508671071E-2</v>
      </c>
      <c r="S1742" s="13">
        <f t="shared" si="2024"/>
        <v>7.2828707109240179E-2</v>
      </c>
      <c r="T1742" s="13">
        <f t="shared" si="2025"/>
        <v>6.9197533363851843E-2</v>
      </c>
      <c r="U1742" s="13">
        <f t="shared" si="2026"/>
        <v>7.7162967480166697E-2</v>
      </c>
      <c r="V1742" s="13">
        <f t="shared" si="2027"/>
        <v>3.215331444210813E-2</v>
      </c>
      <c r="W1742" s="13">
        <f t="shared" si="2028"/>
        <v>2.0684786930000382E-2</v>
      </c>
      <c r="X1742" s="13">
        <f t="shared" si="2029"/>
        <v>4.3540462086152629E-2</v>
      </c>
      <c r="Y1742" s="13">
        <f t="shared" si="2030"/>
        <v>4.5825268712972433E-2</v>
      </c>
      <c r="Z1742" s="13">
        <f t="shared" si="2031"/>
        <v>2.8681771641760292E-2</v>
      </c>
      <c r="AA1742" s="13">
        <f t="shared" si="2032"/>
        <v>5.4141420800302209E-2</v>
      </c>
      <c r="AB1742" s="13">
        <f t="shared" si="2033"/>
        <v>5.1100285625443588E-2</v>
      </c>
      <c r="AC1742" s="13">
        <f t="shared" si="2034"/>
        <v>7.9849356763272185E-3</v>
      </c>
      <c r="AD1742" s="13">
        <f t="shared" si="2035"/>
        <v>9.7614590141912386E-3</v>
      </c>
      <c r="AE1742" s="13">
        <f t="shared" si="2036"/>
        <v>2.0547392513697922E-2</v>
      </c>
      <c r="AF1742" s="13">
        <f t="shared" si="2037"/>
        <v>2.162562678889399E-2</v>
      </c>
      <c r="AG1742" s="13">
        <f t="shared" si="2038"/>
        <v>1.5173627949815964E-2</v>
      </c>
      <c r="AH1742" s="13">
        <f t="shared" si="2039"/>
        <v>1.5093430681179959E-2</v>
      </c>
      <c r="AI1742" s="13">
        <f t="shared" si="2040"/>
        <v>2.8491258909549119E-2</v>
      </c>
      <c r="AJ1742" s="13">
        <f t="shared" si="2041"/>
        <v>2.6890898808815483E-2</v>
      </c>
      <c r="AK1742" s="13">
        <f t="shared" si="2042"/>
        <v>1.6920287517928123E-2</v>
      </c>
      <c r="AL1742" s="13">
        <f t="shared" si="2043"/>
        <v>1.2691035829828362E-3</v>
      </c>
      <c r="AM1742" s="13">
        <f t="shared" si="2044"/>
        <v>3.6852623102454573E-3</v>
      </c>
      <c r="AN1742" s="13">
        <f t="shared" si="2045"/>
        <v>7.7572964343204194E-3</v>
      </c>
      <c r="AO1742" s="13">
        <f t="shared" si="2046"/>
        <v>8.1643642845483522E-3</v>
      </c>
      <c r="AP1742" s="13">
        <f t="shared" si="2047"/>
        <v>5.7285288102781459E-3</v>
      </c>
      <c r="AQ1742" s="13">
        <f t="shared" si="2048"/>
        <v>3.0145680532922959E-3</v>
      </c>
      <c r="AR1742" s="13">
        <f t="shared" si="2049"/>
        <v>6.3541862775559821E-3</v>
      </c>
      <c r="AS1742" s="13">
        <f t="shared" si="2050"/>
        <v>1.1994540553267943E-2</v>
      </c>
      <c r="AT1742" s="13">
        <f t="shared" si="2051"/>
        <v>1.1320804647493419E-2</v>
      </c>
      <c r="AU1742" s="13">
        <f t="shared" si="2052"/>
        <v>7.1232750876698281E-3</v>
      </c>
      <c r="AV1742" s="13">
        <f t="shared" si="2053"/>
        <v>3.3615796019754915E-3</v>
      </c>
      <c r="AW1742" s="13">
        <f t="shared" si="2054"/>
        <v>1.400748694537648E-4</v>
      </c>
      <c r="AX1742" s="13">
        <f t="shared" si="2055"/>
        <v>1.1594201129471993E-3</v>
      </c>
      <c r="AY1742" s="13">
        <f t="shared" si="2056"/>
        <v>2.4405224786958634E-3</v>
      </c>
      <c r="AZ1742" s="13">
        <f t="shared" si="2057"/>
        <v>2.5685900660630725E-3</v>
      </c>
      <c r="BA1742" s="13">
        <f t="shared" si="2058"/>
        <v>1.8022520409928695E-3</v>
      </c>
      <c r="BB1742" s="13">
        <f t="shared" si="2059"/>
        <v>9.4841304053669309E-4</v>
      </c>
      <c r="BC1742" s="13">
        <f t="shared" si="2060"/>
        <v>3.9927258785159606E-4</v>
      </c>
      <c r="BD1742" s="13">
        <f t="shared" si="2061"/>
        <v>2.2292084164925972E-3</v>
      </c>
      <c r="BE1742" s="13">
        <f t="shared" si="2062"/>
        <v>4.2079866068375745E-3</v>
      </c>
      <c r="BF1742" s="13">
        <f t="shared" si="2063"/>
        <v>3.9716231000025953E-3</v>
      </c>
      <c r="BG1742" s="13">
        <f t="shared" si="2064"/>
        <v>2.4990241212338657E-3</v>
      </c>
      <c r="BH1742" s="13">
        <f t="shared" si="2065"/>
        <v>1.1793267011863393E-3</v>
      </c>
      <c r="BI1742" s="13">
        <f t="shared" si="2066"/>
        <v>4.4523346735664293E-4</v>
      </c>
      <c r="BJ1742" s="14">
        <f t="shared" si="2067"/>
        <v>0.35172846945082931</v>
      </c>
      <c r="BK1742" s="14">
        <f t="shared" si="2068"/>
        <v>0.20844375771683993</v>
      </c>
      <c r="BL1742" s="14">
        <f t="shared" si="2069"/>
        <v>0.4042043917736986</v>
      </c>
      <c r="BM1742" s="14">
        <f t="shared" si="2070"/>
        <v>0.75156989330567803</v>
      </c>
      <c r="BN1742" s="14">
        <f t="shared" si="2071"/>
        <v>0.23918804966820792</v>
      </c>
    </row>
    <row r="1743" spans="1:66" x14ac:dyDescent="0.25">
      <c r="A1743" t="s">
        <v>344</v>
      </c>
      <c r="B1743" t="s">
        <v>505</v>
      </c>
      <c r="C1743" t="s">
        <v>350</v>
      </c>
      <c r="D1743" s="7" t="s">
        <v>557</v>
      </c>
      <c r="E1743" s="10">
        <v>1.325</v>
      </c>
      <c r="F1743" s="10">
        <v>0.94</v>
      </c>
      <c r="G1743" s="10">
        <v>0.19</v>
      </c>
      <c r="H1743" s="10">
        <v>1.3</v>
      </c>
      <c r="I1743" s="10">
        <v>1.7</v>
      </c>
      <c r="J1743" s="10">
        <v>0.19</v>
      </c>
      <c r="K1743" s="12">
        <v>0.23664499999999997</v>
      </c>
      <c r="L1743" s="12">
        <v>0.4199</v>
      </c>
      <c r="M1743" s="13">
        <v>0.5186401442417895</v>
      </c>
      <c r="N1743" s="13">
        <v>0.12273359693409827</v>
      </c>
      <c r="O1743" s="13">
        <v>0.2177769965671274</v>
      </c>
      <c r="P1743" s="13">
        <v>5.1535837352627865E-2</v>
      </c>
      <c r="Q1743" s="13">
        <v>1.4522146023234841E-2</v>
      </c>
      <c r="R1743" s="13">
        <v>4.5722280429268396E-2</v>
      </c>
      <c r="S1743" s="13">
        <v>1.280243421727067E-3</v>
      </c>
      <c r="T1743" s="13">
        <v>6.0978491151563096E-3</v>
      </c>
      <c r="U1743" s="13">
        <v>1.0819949052184219E-2</v>
      </c>
      <c r="V1743" s="13">
        <v>1.4134916620453258E-5</v>
      </c>
      <c r="W1743" s="13">
        <v>1.1455310818894698E-3</v>
      </c>
      <c r="X1743" s="13">
        <v>4.8100850128538831E-4</v>
      </c>
      <c r="Y1743" s="13">
        <v>1.0098773484486728E-4</v>
      </c>
      <c r="Z1743" s="13">
        <v>6.3995951840832678E-3</v>
      </c>
      <c r="AA1743" s="13">
        <v>1.5144322023373849E-3</v>
      </c>
      <c r="AB1743" s="13">
        <v>1.791914042610652E-4</v>
      </c>
      <c r="AC1743" s="13">
        <v>8.7784224287340157E-8</v>
      </c>
      <c r="AD1743" s="13">
        <v>6.7771050718433372E-5</v>
      </c>
      <c r="AE1743" s="13">
        <v>2.8457064196670172E-5</v>
      </c>
      <c r="AF1743" s="13">
        <v>5.9745606280909013E-6</v>
      </c>
      <c r="AG1743" s="13">
        <v>8.362393359117901E-7</v>
      </c>
      <c r="AH1743" s="13">
        <v>6.7179750444914101E-4</v>
      </c>
      <c r="AI1743" s="13">
        <v>1.5897752044036697E-4</v>
      </c>
      <c r="AJ1743" s="13">
        <v>1.8810617662305316E-5</v>
      </c>
      <c r="AK1743" s="13">
        <v>1.4838128722320807E-6</v>
      </c>
      <c r="AL1743" s="13">
        <v>3.4891502751779813E-10</v>
      </c>
      <c r="AM1743" s="13">
        <v>3.2075360594527339E-6</v>
      </c>
      <c r="AN1743" s="13">
        <v>1.3468443913642029E-6</v>
      </c>
      <c r="AO1743" s="13">
        <v>2.8276997996691438E-7</v>
      </c>
      <c r="AP1743" s="13">
        <v>3.9578371529369123E-8</v>
      </c>
      <c r="AQ1743" s="13">
        <v>4.1547395512955232E-9</v>
      </c>
      <c r="AR1743" s="13">
        <v>5.6417554423638867E-5</v>
      </c>
      <c r="AS1743" s="13">
        <v>1.335093216658202E-5</v>
      </c>
      <c r="AT1743" s="13">
        <v>1.5797156712804008E-6</v>
      </c>
      <c r="AU1743" s="13">
        <v>1.2461060501005015E-7</v>
      </c>
      <c r="AV1743" s="13">
        <v>7.372119155650827E-9</v>
      </c>
      <c r="AW1743" s="13">
        <v>9.6307560302361136E-13</v>
      </c>
      <c r="AX1743" s="13">
        <v>1.2650789513153196E-7</v>
      </c>
      <c r="AY1743" s="13">
        <v>5.3120665165730273E-8</v>
      </c>
      <c r="AZ1743" s="13">
        <v>1.1152683651545069E-8</v>
      </c>
      <c r="BA1743" s="13">
        <v>1.5610039550945921E-9</v>
      </c>
      <c r="BB1743" s="13">
        <v>1.6386639018605478E-10</v>
      </c>
      <c r="BC1743" s="13">
        <v>1.3761499447824882E-11</v>
      </c>
      <c r="BD1743" s="13">
        <v>3.948288517080993E-6</v>
      </c>
      <c r="BE1743" s="13">
        <v>9.3434273612463159E-7</v>
      </c>
      <c r="BF1743" s="13">
        <v>1.105537683951067E-7</v>
      </c>
      <c r="BG1743" s="13">
        <v>8.7206655072866771E-9</v>
      </c>
      <c r="BH1743" s="13">
        <v>5.159254722429637E-10</v>
      </c>
      <c r="BI1743" s="13">
        <v>2.4418236675787236E-11</v>
      </c>
      <c r="BJ1743" s="14">
        <v>0.1451892317088059</v>
      </c>
      <c r="BK1743" s="14">
        <v>0.5714705011865695</v>
      </c>
      <c r="BL1743" s="14">
        <v>0.27694040174161899</v>
      </c>
      <c r="BM1743" s="14">
        <v>2.9068675153229178E-2</v>
      </c>
      <c r="BN1743" s="14">
        <v>0.97093100154814638</v>
      </c>
    </row>
    <row r="1744" spans="1:66" x14ac:dyDescent="0.25">
      <c r="A1744" t="s">
        <v>344</v>
      </c>
      <c r="B1744" t="s">
        <v>421</v>
      </c>
      <c r="C1744" t="s">
        <v>383</v>
      </c>
      <c r="D1744" s="7" t="s">
        <v>557</v>
      </c>
      <c r="E1744" s="10">
        <f>VLOOKUP(A1744,home!$A$2:$E$405,3,FALSE)</f>
        <v>1.3090999999999999</v>
      </c>
      <c r="F1744" s="10">
        <f>VLOOKUP(B1744,home!$B$2:$E$405,3,FALSE)</f>
        <v>1.0417000000000001</v>
      </c>
      <c r="G1744" s="10">
        <f>VLOOKUP(C1744,away!$B$2:$E$405,4,FALSE)</f>
        <v>1.0323</v>
      </c>
      <c r="H1744" s="10">
        <f>VLOOKUP(A1744,away!$A$2:$E$405,3,FALSE)</f>
        <v>1.3545</v>
      </c>
      <c r="I1744" s="10">
        <f>VLOOKUP(C1744,away!$B$2:$E$405,3,FALSE)</f>
        <v>0.65039999999999998</v>
      </c>
      <c r="J1744" s="10">
        <f>VLOOKUP(B1744,home!$B$2:$E$405,4,FALSE)</f>
        <v>0.87250000000000005</v>
      </c>
      <c r="K1744" s="12">
        <f t="shared" si="2016"/>
        <v>1.4077366398810001</v>
      </c>
      <c r="L1744" s="12">
        <f t="shared" si="2017"/>
        <v>0.7686435330000001</v>
      </c>
      <c r="M1744" s="13">
        <f t="shared" si="2018"/>
        <v>0.11345146293303336</v>
      </c>
      <c r="N1744" s="13">
        <f t="shared" si="2019"/>
        <v>0.1597097812189322</v>
      </c>
      <c r="O1744" s="13">
        <f t="shared" si="2020"/>
        <v>8.7203733292865321E-2</v>
      </c>
      <c r="P1744" s="13">
        <f t="shared" si="2021"/>
        <v>0.12275989049077711</v>
      </c>
      <c r="Q1744" s="13">
        <f t="shared" si="2022"/>
        <v>0.11241465538463467</v>
      </c>
      <c r="R1744" s="13">
        <f t="shared" si="2023"/>
        <v>3.3514292824508858E-2</v>
      </c>
      <c r="S1744" s="13">
        <f t="shared" si="2024"/>
        <v>3.3208013197244771E-2</v>
      </c>
      <c r="T1744" s="13">
        <f t="shared" si="2025"/>
        <v>8.6406797875823088E-2</v>
      </c>
      <c r="U1744" s="13">
        <f t="shared" si="2026"/>
        <v>4.717929796876201E-2</v>
      </c>
      <c r="V1744" s="13">
        <f t="shared" si="2027"/>
        <v>3.9925170133145536E-3</v>
      </c>
      <c r="W1744" s="13">
        <f t="shared" si="2028"/>
        <v>5.2750076414848725E-2</v>
      </c>
      <c r="X1744" s="13">
        <f t="shared" si="2029"/>
        <v>4.0546005101529302E-2</v>
      </c>
      <c r="Y1744" s="13">
        <f t="shared" si="2030"/>
        <v>1.5582712305137752E-2</v>
      </c>
      <c r="Z1744" s="13">
        <f t="shared" si="2031"/>
        <v>8.5868481475423492E-3</v>
      </c>
      <c r="AA1744" s="13">
        <f t="shared" si="2032"/>
        <v>1.2088020758389655E-2</v>
      </c>
      <c r="AB1744" s="13">
        <f t="shared" si="2033"/>
        <v>8.5083748626136185E-3</v>
      </c>
      <c r="AC1744" s="13">
        <f t="shared" si="2034"/>
        <v>2.7000585683630696E-4</v>
      </c>
      <c r="AD1744" s="13">
        <f t="shared" si="2035"/>
        <v>1.8564553831426286E-2</v>
      </c>
      <c r="AE1744" s="13">
        <f t="shared" si="2036"/>
        <v>1.4269524245556189E-2</v>
      </c>
      <c r="AF1744" s="13">
        <f t="shared" si="2037"/>
        <v>5.4840887651667336E-3</v>
      </c>
      <c r="AG1744" s="13">
        <f t="shared" si="2038"/>
        <v>1.4051031212477889E-3</v>
      </c>
      <c r="AH1744" s="13">
        <f t="shared" si="2039"/>
        <v>1.650056324365364E-3</v>
      </c>
      <c r="AI1744" s="13">
        <f t="shared" si="2040"/>
        <v>2.3228447456764907E-3</v>
      </c>
      <c r="AJ1744" s="13">
        <f t="shared" si="2041"/>
        <v>1.6349768286219302E-3</v>
      </c>
      <c r="AK1744" s="13">
        <f t="shared" si="2042"/>
        <v>7.672055956691765E-4</v>
      </c>
      <c r="AL1744" s="13">
        <f t="shared" si="2043"/>
        <v>1.1686368270688026E-5</v>
      </c>
      <c r="AM1744" s="13">
        <f t="shared" si="2044"/>
        <v>5.2268005263083964E-3</v>
      </c>
      <c r="AN1744" s="13">
        <f t="shared" si="2045"/>
        <v>4.0175464228279457E-3</v>
      </c>
      <c r="AO1744" s="13">
        <f t="shared" si="2046"/>
        <v>1.5440305382169919E-3</v>
      </c>
      <c r="AP1744" s="13">
        <f t="shared" si="2047"/>
        <v>3.9560302931833347E-4</v>
      </c>
      <c r="AQ1744" s="13">
        <f t="shared" si="2048"/>
        <v>7.6019427530186605E-5</v>
      </c>
      <c r="AR1744" s="13">
        <f t="shared" si="2049"/>
        <v>2.5366102456183761E-4</v>
      </c>
      <c r="AS1744" s="13">
        <f t="shared" si="2050"/>
        <v>3.570879183854531E-4</v>
      </c>
      <c r="AT1744" s="13">
        <f t="shared" si="2051"/>
        <v>2.5134287318501935E-4</v>
      </c>
      <c r="AU1744" s="13">
        <f t="shared" si="2052"/>
        <v>1.1794152391850513E-4</v>
      </c>
      <c r="AV1744" s="13">
        <f t="shared" si="2053"/>
        <v>4.1507651145870256E-5</v>
      </c>
      <c r="AW1744" s="13">
        <f t="shared" si="2054"/>
        <v>3.5125576368757631E-7</v>
      </c>
      <c r="AX1744" s="13">
        <f t="shared" si="2055"/>
        <v>1.2263264350389378E-3</v>
      </c>
      <c r="AY1744" s="13">
        <f t="shared" si="2056"/>
        <v>9.426078836396244E-4</v>
      </c>
      <c r="AZ1744" s="13">
        <f t="shared" si="2057"/>
        <v>3.6226472695720683E-4</v>
      </c>
      <c r="BA1744" s="13">
        <f t="shared" si="2058"/>
        <v>9.2817479869889297E-5</v>
      </c>
      <c r="BB1744" s="13">
        <f t="shared" si="2059"/>
        <v>1.7835888912837023E-5</v>
      </c>
      <c r="BC1744" s="13">
        <f t="shared" si="2060"/>
        <v>2.7418881336317172E-6</v>
      </c>
      <c r="BD1744" s="13">
        <f t="shared" si="2061"/>
        <v>3.2495817683935088E-5</v>
      </c>
      <c r="BE1744" s="13">
        <f t="shared" si="2062"/>
        <v>4.5745553196568364E-5</v>
      </c>
      <c r="BF1744" s="13">
        <f t="shared" si="2063"/>
        <v>3.2198845673217352E-5</v>
      </c>
      <c r="BG1744" s="13">
        <f t="shared" si="2064"/>
        <v>1.510916493868729E-5</v>
      </c>
      <c r="BH1744" s="13">
        <f t="shared" si="2065"/>
        <v>5.3174312705488657E-6</v>
      </c>
      <c r="BI1744" s="13">
        <f t="shared" si="2066"/>
        <v>1.4971085659201233E-6</v>
      </c>
      <c r="BJ1744" s="14">
        <f t="shared" si="2067"/>
        <v>0.52103789251105659</v>
      </c>
      <c r="BK1744" s="14">
        <f t="shared" si="2068"/>
        <v>0.27463618374311644</v>
      </c>
      <c r="BL1744" s="14">
        <f t="shared" si="2069"/>
        <v>0.19602270811399797</v>
      </c>
      <c r="BM1744" s="14">
        <f t="shared" si="2070"/>
        <v>0.37028755974308608</v>
      </c>
      <c r="BN1744" s="14">
        <f t="shared" si="2071"/>
        <v>0.62905381614475153</v>
      </c>
    </row>
    <row r="1745" spans="1:66" x14ac:dyDescent="0.25">
      <c r="A1745" t="s">
        <v>344</v>
      </c>
      <c r="B1745" t="s">
        <v>424</v>
      </c>
      <c r="C1745" t="s">
        <v>345</v>
      </c>
      <c r="D1745" s="7" t="s">
        <v>557</v>
      </c>
      <c r="E1745" s="10">
        <f>VLOOKUP(A1745,home!$A$2:$E$405,3,FALSE)</f>
        <v>1.3090999999999999</v>
      </c>
      <c r="F1745" s="10">
        <f>VLOOKUP(B1745,home!$B$2:$E$405,3,FALSE)</f>
        <v>1.3889</v>
      </c>
      <c r="G1745" s="10">
        <f>VLOOKUP(C1745,away!$B$2:$E$405,4,FALSE)</f>
        <v>1.5278</v>
      </c>
      <c r="H1745" s="10">
        <f>VLOOKUP(A1745,away!$A$2:$E$405,3,FALSE)</f>
        <v>1.3545</v>
      </c>
      <c r="I1745" s="10">
        <f>VLOOKUP(C1745,away!$B$2:$E$405,3,FALSE)</f>
        <v>1.141</v>
      </c>
      <c r="J1745" s="10">
        <f>VLOOKUP(B1745,home!$B$2:$E$405,4,FALSE)</f>
        <v>0.87250000000000005</v>
      </c>
      <c r="K1745" s="12">
        <f t="shared" si="2016"/>
        <v>2.7778596949220002</v>
      </c>
      <c r="L1745" s="12">
        <f t="shared" si="2017"/>
        <v>1.3484352262500001</v>
      </c>
      <c r="M1745" s="13">
        <f t="shared" si="2018"/>
        <v>1.6142577682604905E-2</v>
      </c>
      <c r="N1745" s="13">
        <f t="shared" si="2019"/>
        <v>4.4841815916655543E-2</v>
      </c>
      <c r="O1745" s="13">
        <f t="shared" si="2020"/>
        <v>2.1767220389701546E-2</v>
      </c>
      <c r="P1745" s="13">
        <f t="shared" si="2021"/>
        <v>6.0466284191036265E-2</v>
      </c>
      <c r="Q1745" s="13">
        <f t="shared" si="2022"/>
        <v>6.2282136540994647E-2</v>
      </c>
      <c r="R1745" s="13">
        <f t="shared" si="2023"/>
        <v>1.4675843375510414E-2</v>
      </c>
      <c r="S1745" s="13">
        <f t="shared" si="2024"/>
        <v>5.6623105611736085E-2</v>
      </c>
      <c r="T1745" s="13">
        <f t="shared" si="2025"/>
        <v>8.3983426877989514E-2</v>
      </c>
      <c r="U1745" s="13">
        <f t="shared" si="2026"/>
        <v>4.0767433801818409E-2</v>
      </c>
      <c r="V1745" s="13">
        <f t="shared" si="2027"/>
        <v>2.356630922146645E-2</v>
      </c>
      <c r="W1745" s="13">
        <f t="shared" si="2028"/>
        <v>5.7670345603619243E-2</v>
      </c>
      <c r="X1745" s="13">
        <f t="shared" si="2029"/>
        <v>7.7764725521932018E-2</v>
      </c>
      <c r="Y1745" s="13">
        <f t="shared" si="2030"/>
        <v>5.2430347626717791E-2</v>
      </c>
      <c r="Z1745" s="13">
        <f t="shared" si="2031"/>
        <v>6.5964747274886489E-3</v>
      </c>
      <c r="AA1745" s="13">
        <f t="shared" si="2032"/>
        <v>1.83240812740623E-2</v>
      </c>
      <c r="AB1745" s="13">
        <f t="shared" si="2033"/>
        <v>2.5450863408846329E-2</v>
      </c>
      <c r="AC1745" s="13">
        <f t="shared" si="2034"/>
        <v>5.5171143463605618E-3</v>
      </c>
      <c r="AD1745" s="13">
        <f t="shared" si="2035"/>
        <v>4.0050032161129026E-2</v>
      </c>
      <c r="AE1745" s="13">
        <f t="shared" si="2036"/>
        <v>5.4004874178511797E-2</v>
      </c>
      <c r="AF1745" s="13">
        <f t="shared" si="2037"/>
        <v>3.6411037365752179E-2</v>
      </c>
      <c r="AG1745" s="13">
        <f t="shared" si="2038"/>
        <v>1.6365975136095081E-2</v>
      </c>
      <c r="AH1745" s="13">
        <f t="shared" si="2039"/>
        <v>2.223729722903391E-3</v>
      </c>
      <c r="AI1745" s="13">
        <f t="shared" si="2040"/>
        <v>6.1772091696533967E-3</v>
      </c>
      <c r="AJ1745" s="13">
        <f t="shared" si="2041"/>
        <v>8.5797101897413866E-3</v>
      </c>
      <c r="AK1745" s="13">
        <f t="shared" si="2042"/>
        <v>7.9444103767313933E-3</v>
      </c>
      <c r="AL1745" s="13">
        <f t="shared" si="2043"/>
        <v>8.2663230257448836E-4</v>
      </c>
      <c r="AM1745" s="13">
        <f t="shared" si="2044"/>
        <v>2.2250674024146034E-2</v>
      </c>
      <c r="AN1745" s="13">
        <f t="shared" si="2045"/>
        <v>3.0003592661964357E-2</v>
      </c>
      <c r="AO1745" s="13">
        <f t="shared" si="2046"/>
        <v>2.0228950629724379E-2</v>
      </c>
      <c r="AP1745" s="13">
        <f t="shared" si="2047"/>
        <v>9.0924765397308246E-3</v>
      </c>
      <c r="AQ1745" s="13">
        <f t="shared" si="2048"/>
        <v>3.0651539150061882E-3</v>
      </c>
      <c r="AR1745" s="13">
        <f t="shared" si="2049"/>
        <v>5.9971109840441673E-4</v>
      </c>
      <c r="AS1745" s="13">
        <f t="shared" si="2050"/>
        <v>1.6659132888550304E-3</v>
      </c>
      <c r="AT1745" s="13">
        <f t="shared" si="2051"/>
        <v>2.3138366901726709E-3</v>
      </c>
      <c r="AU1745" s="13">
        <f t="shared" si="2052"/>
        <v>2.1425045607541288E-3</v>
      </c>
      <c r="AV1745" s="13">
        <f t="shared" si="2053"/>
        <v>1.4878942663763648E-3</v>
      </c>
      <c r="AW1745" s="13">
        <f t="shared" si="2054"/>
        <v>8.6010261378552575E-5</v>
      </c>
      <c r="AX1745" s="13">
        <f t="shared" si="2055"/>
        <v>1.0301541759420533E-2</v>
      </c>
      <c r="AY1745" s="13">
        <f t="shared" si="2056"/>
        <v>1.3890961793088049E-2</v>
      </c>
      <c r="AZ1745" s="13">
        <f t="shared" si="2057"/>
        <v>9.365531104146398E-3</v>
      </c>
      <c r="BA1745" s="13">
        <f t="shared" si="2058"/>
        <v>4.209604017790353E-3</v>
      </c>
      <c r="BB1745" s="13">
        <f t="shared" si="2059"/>
        <v>1.4190945865380112E-3</v>
      </c>
      <c r="BC1745" s="13">
        <f t="shared" si="2060"/>
        <v>3.8271142597370655E-4</v>
      </c>
      <c r="BD1745" s="13">
        <f t="shared" si="2061"/>
        <v>1.34778595110266E-4</v>
      </c>
      <c r="BE1745" s="13">
        <f t="shared" si="2062"/>
        <v>3.7439602709501925E-4</v>
      </c>
      <c r="BF1745" s="13">
        <f t="shared" si="2063"/>
        <v>5.2000981680308978E-4</v>
      </c>
      <c r="BG1745" s="13">
        <f t="shared" si="2064"/>
        <v>4.8150477035369197E-4</v>
      </c>
      <c r="BH1745" s="13">
        <f t="shared" si="2065"/>
        <v>3.3438817361954872E-4</v>
      </c>
      <c r="BI1745" s="13">
        <f t="shared" si="2066"/>
        <v>1.8577668599126487E-4</v>
      </c>
      <c r="BJ1745" s="14">
        <f t="shared" si="2067"/>
        <v>0.65001500938692558</v>
      </c>
      <c r="BK1745" s="14">
        <f t="shared" si="2068"/>
        <v>0.17703298514886681</v>
      </c>
      <c r="BL1745" s="14">
        <f t="shared" si="2069"/>
        <v>0.15615121568250409</v>
      </c>
      <c r="BM1745" s="14">
        <f t="shared" si="2070"/>
        <v>0.75581485531757231</v>
      </c>
      <c r="BN1745" s="14">
        <f t="shared" si="2071"/>
        <v>0.22017587809650332</v>
      </c>
    </row>
    <row r="1746" spans="1:66" x14ac:dyDescent="0.25">
      <c r="A1746" t="s">
        <v>340</v>
      </c>
      <c r="B1746" t="s">
        <v>405</v>
      </c>
      <c r="C1746" t="s">
        <v>430</v>
      </c>
      <c r="D1746" s="7" t="s">
        <v>557</v>
      </c>
      <c r="E1746" s="10">
        <f>VLOOKUP(A1746,home!$A$2:$E$405,3,FALSE)</f>
        <v>1.3684000000000001</v>
      </c>
      <c r="F1746" s="10">
        <f>VLOOKUP(B1746,home!$B$2:$E$405,3,FALSE)</f>
        <v>0.80769999999999997</v>
      </c>
      <c r="G1746" s="10">
        <f>VLOOKUP(C1746,away!$B$2:$E$405,4,FALSE)</f>
        <v>0.85160000000000002</v>
      </c>
      <c r="H1746" s="10">
        <f>VLOOKUP(A1746,away!$A$2:$E$405,3,FALSE)</f>
        <v>1.1395</v>
      </c>
      <c r="I1746" s="10">
        <f>VLOOKUP(C1746,away!$B$2:$E$405,3,FALSE)</f>
        <v>1.105</v>
      </c>
      <c r="J1746" s="10">
        <f>VLOOKUP(B1746,home!$B$2:$E$405,4,FALSE)</f>
        <v>1.0623</v>
      </c>
      <c r="K1746" s="12">
        <f t="shared" si="2016"/>
        <v>0.94123658868800009</v>
      </c>
      <c r="L1746" s="12">
        <f t="shared" si="2017"/>
        <v>1.3375923892499999</v>
      </c>
      <c r="M1746" s="13">
        <f t="shared" si="2018"/>
        <v>0.10240405393636989</v>
      </c>
      <c r="N1746" s="13">
        <f t="shared" si="2019"/>
        <v>9.6386442394890776E-2</v>
      </c>
      <c r="O1746" s="13">
        <f t="shared" si="2020"/>
        <v>0.13697488317363485</v>
      </c>
      <c r="P1746" s="13">
        <f t="shared" si="2021"/>
        <v>0.1289257717742894</v>
      </c>
      <c r="Q1746" s="13">
        <f t="shared" si="2022"/>
        <v>4.5361223117769703E-2</v>
      </c>
      <c r="R1746" s="13">
        <f t="shared" si="2023"/>
        <v>9.1608280625730953E-2</v>
      </c>
      <c r="S1746" s="13">
        <f t="shared" si="2024"/>
        <v>4.0579093279657592E-2</v>
      </c>
      <c r="T1746" s="13">
        <f t="shared" si="2025"/>
        <v>6.0674826809399895E-2</v>
      </c>
      <c r="U1746" s="13">
        <f t="shared" si="2026"/>
        <v>8.6225065551736008E-2</v>
      </c>
      <c r="V1746" s="13">
        <f t="shared" si="2027"/>
        <v>5.6765232298230817E-3</v>
      </c>
      <c r="W1746" s="13">
        <f t="shared" si="2028"/>
        <v>1.4231880968694937E-2</v>
      </c>
      <c r="X1746" s="13">
        <f t="shared" si="2029"/>
        <v>1.903645566843826E-2</v>
      </c>
      <c r="Y1746" s="13">
        <f t="shared" si="2030"/>
        <v>1.2731509110199022E-2</v>
      </c>
      <c r="Z1746" s="13">
        <f t="shared" si="2031"/>
        <v>4.0844846319085297E-2</v>
      </c>
      <c r="AA1746" s="13">
        <f t="shared" si="2032"/>
        <v>3.8444663814861467E-2</v>
      </c>
      <c r="AB1746" s="13">
        <f t="shared" si="2033"/>
        <v>1.8092762111178596E-2</v>
      </c>
      <c r="AC1746" s="13">
        <f t="shared" si="2034"/>
        <v>4.4666819224166627E-4</v>
      </c>
      <c r="AD1746" s="13">
        <f t="shared" si="2035"/>
        <v>3.3488917733970227E-3</v>
      </c>
      <c r="AE1746" s="13">
        <f t="shared" si="2036"/>
        <v>4.4794521485177919E-3</v>
      </c>
      <c r="AF1746" s="13">
        <f t="shared" si="2037"/>
        <v>2.9958405509334803E-3</v>
      </c>
      <c r="AG1746" s="13">
        <f t="shared" si="2038"/>
        <v>1.3357378401117163E-3</v>
      </c>
      <c r="AH1746" s="13">
        <f t="shared" si="2039"/>
        <v>1.3658438894123595E-2</v>
      </c>
      <c r="AI1746" s="13">
        <f t="shared" si="2040"/>
        <v>1.2855822431508393E-2</v>
      </c>
      <c r="AJ1746" s="13">
        <f t="shared" si="2041"/>
        <v>6.0501852251058138E-3</v>
      </c>
      <c r="AK1746" s="13">
        <f t="shared" si="2042"/>
        <v>1.8982185674030459E-3</v>
      </c>
      <c r="AL1746" s="13">
        <f t="shared" si="2043"/>
        <v>2.2494047529628452E-5</v>
      </c>
      <c r="AM1746" s="13">
        <f t="shared" si="2044"/>
        <v>6.3041989373550434E-4</v>
      </c>
      <c r="AN1746" s="13">
        <f t="shared" si="2045"/>
        <v>8.4324485189240421E-4</v>
      </c>
      <c r="AO1746" s="13">
        <f t="shared" si="2046"/>
        <v>5.6395894808276175E-4</v>
      </c>
      <c r="AP1746" s="13">
        <f t="shared" si="2047"/>
        <v>2.5144906560164591E-4</v>
      </c>
      <c r="AQ1746" s="13">
        <f t="shared" si="2048"/>
        <v>8.4084089108196397E-5</v>
      </c>
      <c r="AR1746" s="13">
        <f t="shared" si="2049"/>
        <v>3.6538847827631794E-3</v>
      </c>
      <c r="AS1746" s="13">
        <f t="shared" si="2050"/>
        <v>3.4391700483870093E-3</v>
      </c>
      <c r="AT1746" s="13">
        <f t="shared" si="2051"/>
        <v>1.6185363421308662E-3</v>
      </c>
      <c r="AU1746" s="13">
        <f t="shared" si="2052"/>
        <v>5.0780854177827025E-4</v>
      </c>
      <c r="AV1746" s="13">
        <f t="shared" si="2053"/>
        <v>1.1949199489250169E-4</v>
      </c>
      <c r="AW1746" s="13">
        <f t="shared" si="2054"/>
        <v>7.8666114133389699E-7</v>
      </c>
      <c r="AX1746" s="13">
        <f t="shared" si="2055"/>
        <v>9.8895711703442891E-5</v>
      </c>
      <c r="AY1746" s="13">
        <f t="shared" si="2056"/>
        <v>1.3228215130398733E-4</v>
      </c>
      <c r="AZ1746" s="13">
        <f t="shared" si="2057"/>
        <v>8.8469799408915227E-5</v>
      </c>
      <c r="BA1746" s="13">
        <f t="shared" si="2058"/>
        <v>3.9445510122613035E-5</v>
      </c>
      <c r="BB1746" s="13">
        <f t="shared" si="2059"/>
        <v>1.3190503532522758E-5</v>
      </c>
      <c r="BC1746" s="13">
        <f t="shared" si="2060"/>
        <v>3.5287034270955348E-6</v>
      </c>
      <c r="BD1746" s="13">
        <f t="shared" si="2061"/>
        <v>8.1456807943673681E-4</v>
      </c>
      <c r="BE1746" s="13">
        <f t="shared" si="2062"/>
        <v>7.6670128034316996E-4</v>
      </c>
      <c r="BF1746" s="13">
        <f t="shared" si="2063"/>
        <v>3.6082364882646361E-4</v>
      </c>
      <c r="BG1746" s="13">
        <f t="shared" si="2064"/>
        <v>1.1320680677979254E-4</v>
      </c>
      <c r="BH1746" s="13">
        <f t="shared" si="2065"/>
        <v>2.6638597157418367E-5</v>
      </c>
      <c r="BI1746" s="13">
        <f t="shared" si="2066"/>
        <v>5.014644463176466E-6</v>
      </c>
      <c r="BJ1746" s="14">
        <f t="shared" si="2067"/>
        <v>0.26333122961027178</v>
      </c>
      <c r="BK1746" s="14">
        <f t="shared" si="2068"/>
        <v>0.27818688661121527</v>
      </c>
      <c r="BL1746" s="14">
        <f t="shared" si="2069"/>
        <v>0.41723416516224132</v>
      </c>
      <c r="BM1746" s="14">
        <f t="shared" si="2070"/>
        <v>0.39780497718996544</v>
      </c>
      <c r="BN1746" s="14">
        <f t="shared" si="2071"/>
        <v>0.60166065502268551</v>
      </c>
    </row>
    <row r="1747" spans="1:66" x14ac:dyDescent="0.25">
      <c r="A1747" t="s">
        <v>340</v>
      </c>
      <c r="B1747" t="s">
        <v>400</v>
      </c>
      <c r="C1747" t="s">
        <v>394</v>
      </c>
      <c r="D1747" s="7" t="s">
        <v>557</v>
      </c>
      <c r="E1747" s="10">
        <f>VLOOKUP(A1747,home!$A$2:$E$405,3,FALSE)</f>
        <v>1.3684000000000001</v>
      </c>
      <c r="F1747" s="10">
        <f>VLOOKUP(B1747,home!$B$2:$E$405,3,FALSE)</f>
        <v>1.3383</v>
      </c>
      <c r="G1747" s="10">
        <f>VLOOKUP(C1747,away!$B$2:$E$405,4,FALSE)</f>
        <v>1.0385</v>
      </c>
      <c r="H1747" s="10">
        <f>VLOOKUP(A1747,away!$A$2:$E$405,3,FALSE)</f>
        <v>1.1395</v>
      </c>
      <c r="I1747" s="10">
        <f>VLOOKUP(C1747,away!$B$2:$E$405,3,FALSE)</f>
        <v>0.87760000000000005</v>
      </c>
      <c r="J1747" s="10">
        <f>VLOOKUP(B1747,home!$B$2:$E$405,4,FALSE)</f>
        <v>0.66469999999999996</v>
      </c>
      <c r="K1747" s="12">
        <f t="shared" ref="K1747:K1810" si="2072">E1747*F1747*G1747</f>
        <v>1.9018359142200001</v>
      </c>
      <c r="L1747" s="12">
        <f t="shared" ref="L1747:L1810" si="2073">H1747*I1747*J1747</f>
        <v>0.66471675044</v>
      </c>
      <c r="M1747" s="13">
        <f t="shared" ref="M1747:M1810" si="2074">_xlfn.POISSON.DIST(0,K1747,FALSE) * _xlfn.POISSON.DIST(0,L1747,FALSE)</f>
        <v>7.6799844416299196E-2</v>
      </c>
      <c r="N1747" s="13">
        <f t="shared" ref="N1747:N1810" si="2075">_xlfn.POISSON.DIST(1,K1747,FALSE) * _xlfn.POISSON.DIST(0,L1747,FALSE)</f>
        <v>0.14606070231742616</v>
      </c>
      <c r="O1747" s="13">
        <f t="shared" ref="O1747:O1810" si="2076">_xlfn.POISSON.DIST(0,K1747,FALSE) * _xlfn.POISSON.DIST(1,L1747,FALSE)</f>
        <v>5.1050143014699977E-2</v>
      </c>
      <c r="P1747" s="13">
        <f t="shared" ref="P1747:P1810" si="2077">_xlfn.POISSON.DIST(1,K1747,FALSE) * _xlfn.POISSON.DIST(1,L1747,FALSE)</f>
        <v>9.7088995411423684E-2</v>
      </c>
      <c r="Q1747" s="13">
        <f t="shared" ref="Q1747:Q1810" si="2078">_xlfn.POISSON.DIST(2,K1747,FALSE) * _xlfn.POISSON.DIST(0,L1747,FALSE)</f>
        <v>0.13889174466173876</v>
      </c>
      <c r="R1747" s="13">
        <f t="shared" ref="R1747:R1810" si="2079">_xlfn.POISSON.DIST(0,K1747,FALSE) * _xlfn.POISSON.DIST(2,L1747,FALSE)</f>
        <v>1.6966942587114318E-2</v>
      </c>
      <c r="S1747" s="13">
        <f t="shared" ref="S1747:S1810" si="2080">_xlfn.POISSON.DIST(2,K1747,FALSE) * _xlfn.POISSON.DIST(2,L1747,FALSE)</f>
        <v>3.0684544681183357E-2</v>
      </c>
      <c r="T1747" s="13">
        <f t="shared" ref="T1747:T1810" si="2081">_xlfn.POISSON.DIST(2,K1747,FALSE) * _xlfn.POISSON.DIST(1,L1747,FALSE)</f>
        <v>9.2323669174493195E-2</v>
      </c>
      <c r="U1747" s="13">
        <f t="shared" ref="U1747:U1810" si="2082">_xlfn.POISSON.DIST(1,K1747,FALSE) * _xlfn.POISSON.DIST(2,L1747,FALSE)</f>
        <v>3.2268340766682807E-2</v>
      </c>
      <c r="V1747" s="13">
        <f t="shared" ref="V1747:V1810" si="2083">_xlfn.POISSON.DIST(3,K1747,FALSE) * _xlfn.POISSON.DIST(3,L1747,FALSE)</f>
        <v>4.3100949840535197E-3</v>
      </c>
      <c r="W1747" s="13">
        <f t="shared" ref="W1747:W1810" si="2084">_xlfn.POISSON.DIST(3,K1747,FALSE) * _xlfn.POISSON.DIST(0,L1747,FALSE)</f>
        <v>8.8049769395456265E-2</v>
      </c>
      <c r="X1747" s="13">
        <f t="shared" ref="X1747:X1810" si="2085">_xlfn.POISSON.DIST(3,K1747,FALSE) * _xlfn.POISSON.DIST(1,L1747,FALSE)</f>
        <v>5.8528156589539047E-2</v>
      </c>
      <c r="Y1747" s="13">
        <f t="shared" ref="Y1747:Y1810" si="2086">_xlfn.POISSON.DIST(3,K1747,FALSE) * _xlfn.POISSON.DIST(2,L1747,FALSE)</f>
        <v>1.9452323028720932E-2</v>
      </c>
      <c r="Z1747" s="13">
        <f t="shared" ref="Z1747:Z1810" si="2087">_xlfn.POISSON.DIST(0,K1747,FALSE) * _xlfn.POISSON.DIST(3,L1747,FALSE)</f>
        <v>3.7594036471362258E-3</v>
      </c>
      <c r="AA1747" s="13">
        <f t="shared" ref="AA1747:AA1810" si="2088">_xlfn.POISSON.DIST(1,K1747,FALSE) * _xlfn.POISSON.DIST(3,L1747,FALSE)</f>
        <v>7.1497688721733265E-3</v>
      </c>
      <c r="AB1747" s="13">
        <f t="shared" ref="AB1747:AB1810" si="2089">_xlfn.POISSON.DIST(2,K1747,FALSE) * _xlfn.POISSON.DIST(3,L1747,FALSE)</f>
        <v>6.7988436097357304E-3</v>
      </c>
      <c r="AC1747" s="13">
        <f t="shared" ref="AC1747:AC1810" si="2090">_xlfn.POISSON.DIST(4,K1747,FALSE) * _xlfn.POISSON.DIST(4,L1747,FALSE)</f>
        <v>3.4054658192182009E-4</v>
      </c>
      <c r="AD1747" s="13">
        <f t="shared" ref="AD1747:AD1810" si="2091">_xlfn.POISSON.DIST(4,K1747,FALSE) * _xlfn.POISSON.DIST(0,L1747,FALSE)</f>
        <v>4.1864053418766936E-2</v>
      </c>
      <c r="AE1747" s="13">
        <f t="shared" ref="AE1747:AE1810" si="2092">_xlfn.POISSON.DIST(4,K1747,FALSE) * _xlfn.POISSON.DIST(1,L1747,FALSE)</f>
        <v>2.782773754876933E-2</v>
      </c>
      <c r="AF1747" s="13">
        <f t="shared" ref="AF1747:AF1810" si="2093">_xlfn.POISSON.DIST(4,K1747,FALSE) * _xlfn.POISSON.DIST(2,L1747,FALSE)</f>
        <v>9.2487816377575596E-3</v>
      </c>
      <c r="AG1747" s="13">
        <f t="shared" ref="AG1747:AG1810" si="2094">_xlfn.POISSON.DIST(4,K1747,FALSE) * _xlfn.POISSON.DIST(3,L1747,FALSE)</f>
        <v>2.0492733585931156E-3</v>
      </c>
      <c r="AH1747" s="13">
        <f t="shared" ref="AH1747:AH1810" si="2095">_xlfn.POISSON.DIST(0,K1747,FALSE) * _xlfn.POISSON.DIST(4,L1747,FALSE)</f>
        <v>6.2473464397916887E-4</v>
      </c>
      <c r="AI1747" s="13">
        <f t="shared" ref="AI1747:AI1810" si="2096">_xlfn.POISSON.DIST(1,K1747,FALSE) * _xlfn.POISSON.DIST(4,L1747,FALSE)</f>
        <v>1.1881427827770288E-3</v>
      </c>
      <c r="AJ1747" s="13">
        <f t="shared" ref="AJ1747:AJ1810" si="2097">_xlfn.POISSON.DIST(2,K1747,FALSE) * _xlfn.POISSON.DIST(4,L1747,FALSE)</f>
        <v>1.129826307753323E-3</v>
      </c>
      <c r="AK1747" s="13">
        <f t="shared" ref="AK1747:AK1810" si="2098">_xlfn.POISSON.DIST(3,K1747,FALSE) * _xlfn.POISSON.DIST(4,L1747,FALSE)</f>
        <v>7.1624808297194957E-4</v>
      </c>
      <c r="AL1747" s="13">
        <f t="shared" ref="AL1747:AL1810" si="2099">_xlfn.POISSON.DIST(5,K1747,FALSE) * _xlfn.POISSON.DIST(5,L1747,FALSE)</f>
        <v>1.7220516932488261E-5</v>
      </c>
      <c r="AM1747" s="13">
        <f t="shared" ref="AM1747:AM1810" si="2100">_xlfn.POISSON.DIST(5,K1747,FALSE) * _xlfn.POISSON.DIST(0,L1747,FALSE)</f>
        <v>1.5923712061327099E-2</v>
      </c>
      <c r="AN1747" s="13">
        <f t="shared" ref="AN1747:AN1810" si="2101">_xlfn.POISSON.DIST(5,K1747,FALSE) * _xlfn.POISSON.DIST(1,L1747,FALSE)</f>
        <v>1.0584758136347584E-2</v>
      </c>
      <c r="AO1747" s="13">
        <f t="shared" ref="AO1747:AO1810" si="2102">_xlfn.POISSON.DIST(5,K1747,FALSE) * _xlfn.POISSON.DIST(2,L1747,FALSE)</f>
        <v>3.5179330162931578E-3</v>
      </c>
      <c r="AP1747" s="13">
        <f t="shared" ref="AP1747:AP1810" si="2103">_xlfn.POISSON.DIST(5,K1747,FALSE) * _xlfn.POISSON.DIST(3,L1747,FALSE)</f>
        <v>7.7947633428532531E-4</v>
      </c>
      <c r="AQ1747" s="13">
        <f t="shared" ref="AQ1747:AQ1810" si="2104">_xlfn.POISSON.DIST(5,K1747,FALSE) * _xlfn.POISSON.DIST(4,L1747,FALSE)</f>
        <v>1.2953274399275609E-4</v>
      </c>
      <c r="AR1747" s="13">
        <f t="shared" ref="AR1747:AR1810" si="2105">_xlfn.POISSON.DIST(0,K1747,FALSE) * _xlfn.POISSON.DIST(5,L1747,FALSE)</f>
        <v>8.305431648662473E-5</v>
      </c>
      <c r="AS1747" s="13">
        <f t="shared" ref="AS1747:AS1810" si="2106">_xlfn.POISSON.DIST(1,K1747,FALSE) * _xlfn.POISSON.DIST(5,L1747,FALSE)</f>
        <v>1.5795568192525716E-4</v>
      </c>
      <c r="AT1747" s="13">
        <f t="shared" ref="AT1747:AT1810" si="2107">_xlfn.POISSON.DIST(2,K1747,FALSE) * _xlfn.POISSON.DIST(5,L1747,FALSE)</f>
        <v>1.5020289437028253E-4</v>
      </c>
      <c r="AU1747" s="13">
        <f t="shared" ref="AU1747:AU1810" si="2108">_xlfn.POISSON.DIST(3,K1747,FALSE) * _xlfn.POISSON.DIST(5,L1747,FALSE)</f>
        <v>9.5220419644398806E-5</v>
      </c>
      <c r="AV1747" s="13">
        <f t="shared" ref="AV1747:AV1810" si="2109">_xlfn.POISSON.DIST(4,K1747,FALSE) * _xlfn.POISSON.DIST(5,L1747,FALSE)</f>
        <v>4.5273403461704318E-5</v>
      </c>
      <c r="AW1747" s="13">
        <f t="shared" ref="AW1747:AW1810" si="2110">_xlfn.POISSON.DIST(6,K1747,FALSE) * _xlfn.POISSON.DIST(6,L1747,FALSE)</f>
        <v>6.0471863298530085E-7</v>
      </c>
      <c r="AX1747" s="13">
        <f t="shared" ref="AX1747:AX1810" si="2111">_xlfn.POISSON.DIST(6,K1747,FALSE) * _xlfn.POISSON.DIST(0,L1747,FALSE)</f>
        <v>5.0473812476550138E-3</v>
      </c>
      <c r="AY1747" s="13">
        <f t="shared" ref="AY1747:AY1810" si="2112">_xlfn.POISSON.DIST(6,K1747,FALSE) * _xlfn.POISSON.DIST(1,L1747,FALSE)</f>
        <v>3.3550788611730335E-3</v>
      </c>
      <c r="AZ1747" s="13">
        <f t="shared" ref="AZ1747:AZ1810" si="2113">_xlfn.POISSON.DIST(6,K1747,FALSE) * _xlfn.POISSON.DIST(2,L1747,FALSE)</f>
        <v>1.1150885590344372E-3</v>
      </c>
      <c r="BA1747" s="13">
        <f t="shared" ref="BA1747:BA1810" si="2114">_xlfn.POISSON.DIST(6,K1747,FALSE) * _xlfn.POISSON.DIST(3,L1747,FALSE)</f>
        <v>2.4707268113806444E-4</v>
      </c>
      <c r="BB1747" s="13">
        <f t="shared" ref="BB1747:BB1810" si="2115">_xlfn.POISSON.DIST(6,K1747,FALSE) * _xlfn.POISSON.DIST(4,L1747,FALSE)</f>
        <v>4.1058337432148113E-5</v>
      </c>
      <c r="BC1747" s="13">
        <f t="shared" ref="BC1747:BC1810" si="2116">_xlfn.POISSON.DIST(6,K1747,FALSE) * _xlfn.POISSON.DIST(5,L1747,FALSE)</f>
        <v>5.4584329272733035E-6</v>
      </c>
      <c r="BD1747" s="13">
        <f t="shared" ref="BD1747:BD1810" si="2117">_xlfn.POISSON.DIST(0,K1747,FALSE) * _xlfn.POISSON.DIST(6,L1747,FALSE)</f>
        <v>9.201265894167414E-6</v>
      </c>
      <c r="BE1747" s="13">
        <f t="shared" ref="BE1747:BE1810" si="2118">_xlfn.POISSON.DIST(1,K1747,FALSE) * _xlfn.POISSON.DIST(6,L1747,FALSE)</f>
        <v>1.7499297933815188E-5</v>
      </c>
      <c r="BF1747" s="13">
        <f t="shared" ref="BF1747:BF1810" si="2119">_xlfn.POISSON.DIST(2,K1747,FALSE) * _xlfn.POISSON.DIST(6,L1747,FALSE)</f>
        <v>1.6640396642082788E-5</v>
      </c>
      <c r="BG1747" s="13">
        <f t="shared" ref="BG1747:BG1810" si="2120">_xlfn.POISSON.DIST(3,K1747,FALSE) * _xlfn.POISSON.DIST(6,L1747,FALSE)</f>
        <v>1.0549101320259647E-5</v>
      </c>
      <c r="BH1747" s="13">
        <f t="shared" ref="BH1747:BH1810" si="2121">_xlfn.POISSON.DIST(4,K1747,FALSE) * _xlfn.POISSON.DIST(6,L1747,FALSE)</f>
        <v>5.0156649384038549E-6</v>
      </c>
      <c r="BI1747" s="13">
        <f t="shared" ref="BI1747:BI1810" si="2122">_xlfn.POISSON.DIST(5,K1747,FALSE) * _xlfn.POISSON.DIST(6,L1747,FALSE)</f>
        <v>1.907794342710098E-6</v>
      </c>
      <c r="BJ1747" s="14">
        <f t="shared" ref="BJ1747:BJ1810" si="2123">SUM(N1747,Q1747,T1747,W1747,X1747,Y1747,AD1747,AE1747,AF1747,AG1747,AM1747,AN1747,AO1747,AP1747,AQ1747,AX1747,AY1747,AZ1747,BA1747,BB1747,BC1747)</f>
        <v>0.66504276154286723</v>
      </c>
      <c r="BK1747" s="14">
        <f t="shared" ref="BK1747:BK1810" si="2124">SUM(M1747,P1747,S1747,V1747,AC1747,AL1747,AY1747)</f>
        <v>0.21259632545298709</v>
      </c>
      <c r="BL1747" s="14">
        <f t="shared" ref="BL1747:BL1810" si="2125">SUM(O1747,R1747,U1747,AA1747,AB1747,AH1747,AI1747,AJ1747,AK1747,AR1747,AS1747,AT1747,AU1747,AV1747,BD1747,BE1747,BF1747,BG1747,BH1747,BI1747)</f>
        <v>0.11848551090484734</v>
      </c>
      <c r="BM1747" s="14">
        <f t="shared" ref="BM1747:BM1810" si="2126">SUM(S1747:BI1747)</f>
        <v>0.46967115499659551</v>
      </c>
      <c r="BN1747" s="14">
        <f t="shared" ref="BN1747:BN1810" si="2127">SUM(M1747:R1747)</f>
        <v>0.52685837240870204</v>
      </c>
    </row>
    <row r="1748" spans="1:66" x14ac:dyDescent="0.25">
      <c r="A1748" t="s">
        <v>340</v>
      </c>
      <c r="B1748" t="s">
        <v>361</v>
      </c>
      <c r="C1748" t="s">
        <v>428</v>
      </c>
      <c r="D1748" s="7" t="s">
        <v>557</v>
      </c>
      <c r="E1748" s="10">
        <f>VLOOKUP(A1748,home!$A$2:$E$405,3,FALSE)</f>
        <v>1.3684000000000001</v>
      </c>
      <c r="F1748" s="10">
        <f>VLOOKUP(B1748,home!$B$2:$E$405,3,FALSE)</f>
        <v>0.65390000000000004</v>
      </c>
      <c r="G1748" s="10">
        <f>VLOOKUP(C1748,away!$B$2:$E$405,4,FALSE)</f>
        <v>1.1538999999999999</v>
      </c>
      <c r="H1748" s="10">
        <f>VLOOKUP(A1748,away!$A$2:$E$405,3,FALSE)</f>
        <v>1.1395</v>
      </c>
      <c r="I1748" s="10">
        <f>VLOOKUP(C1748,away!$B$2:$E$405,3,FALSE)</f>
        <v>0.73899999999999999</v>
      </c>
      <c r="J1748" s="10">
        <f>VLOOKUP(B1748,home!$B$2:$E$405,4,FALSE)</f>
        <v>1.3855999999999999</v>
      </c>
      <c r="K1748" s="12">
        <f t="shared" si="2072"/>
        <v>1.0325059813640001</v>
      </c>
      <c r="L1748" s="12">
        <f t="shared" si="2073"/>
        <v>1.1668005967999999</v>
      </c>
      <c r="M1748" s="13">
        <f t="shared" si="2074"/>
        <v>0.11088001833695271</v>
      </c>
      <c r="N1748" s="13">
        <f t="shared" si="2075"/>
        <v>0.1144842821466537</v>
      </c>
      <c r="O1748" s="13">
        <f t="shared" si="2076"/>
        <v>0.12937487156875135</v>
      </c>
      <c r="P1748" s="13">
        <f t="shared" si="2077"/>
        <v>0.1335803287329351</v>
      </c>
      <c r="Q1748" s="13">
        <f t="shared" si="2078"/>
        <v>5.9102853044291859E-2</v>
      </c>
      <c r="R1748" s="13">
        <f t="shared" si="2079"/>
        <v>7.5477338678671249E-2</v>
      </c>
      <c r="S1748" s="13">
        <f t="shared" si="2080"/>
        <v>4.0232010447035345E-2</v>
      </c>
      <c r="T1748" s="13">
        <f t="shared" si="2081"/>
        <v>6.8961244204662431E-2</v>
      </c>
      <c r="U1748" s="13">
        <f t="shared" si="2082"/>
        <v>7.7930803643164459E-2</v>
      </c>
      <c r="V1748" s="13">
        <f t="shared" si="2083"/>
        <v>5.3854059366827542E-3</v>
      </c>
      <c r="W1748" s="13">
        <f t="shared" si="2084"/>
        <v>2.0341349761302953E-2</v>
      </c>
      <c r="X1748" s="13">
        <f t="shared" si="2085"/>
        <v>2.373429904120582E-2</v>
      </c>
      <c r="Y1748" s="13">
        <f t="shared" si="2086"/>
        <v>1.3846597142954314E-2</v>
      </c>
      <c r="Z1748" s="13">
        <f t="shared" si="2087"/>
        <v>2.9355667938383099E-2</v>
      </c>
      <c r="AA1748" s="13">
        <f t="shared" si="2088"/>
        <v>3.0309902733315956E-2</v>
      </c>
      <c r="AB1748" s="13">
        <f t="shared" si="2089"/>
        <v>1.5647577933354886E-2</v>
      </c>
      <c r="AC1748" s="13">
        <f t="shared" si="2090"/>
        <v>4.0549703306113824E-4</v>
      </c>
      <c r="AD1748" s="13">
        <f t="shared" si="2091"/>
        <v>5.2506413243906171E-3</v>
      </c>
      <c r="AE1748" s="13">
        <f t="shared" si="2092"/>
        <v>6.1264514308817146E-3</v>
      </c>
      <c r="AF1748" s="13">
        <f t="shared" si="2093"/>
        <v>3.5741735929095001E-3</v>
      </c>
      <c r="AG1748" s="13">
        <f t="shared" si="2094"/>
        <v>1.3901159604245345E-3</v>
      </c>
      <c r="AH1748" s="13">
        <f t="shared" si="2095"/>
        <v>8.5630527174920101E-3</v>
      </c>
      <c r="AI1748" s="13">
        <f t="shared" si="2096"/>
        <v>8.8414031495457571E-3</v>
      </c>
      <c r="AJ1748" s="13">
        <f t="shared" si="2097"/>
        <v>4.5644008177782502E-3</v>
      </c>
      <c r="AK1748" s="13">
        <f t="shared" si="2098"/>
        <v>1.5709237152329259E-3</v>
      </c>
      <c r="AL1748" s="13">
        <f t="shared" si="2099"/>
        <v>1.9540554840793982E-5</v>
      </c>
      <c r="AM1748" s="13">
        <f t="shared" si="2100"/>
        <v>1.0842637146860617E-3</v>
      </c>
      <c r="AN1748" s="13">
        <f t="shared" si="2101"/>
        <v>1.2651195493842817E-3</v>
      </c>
      <c r="AO1748" s="13">
        <f t="shared" si="2102"/>
        <v>7.380711226224637E-4</v>
      </c>
      <c r="AP1748" s="13">
        <f t="shared" si="2103"/>
        <v>2.8706060878557876E-4</v>
      </c>
      <c r="AQ1748" s="13">
        <f t="shared" si="2104"/>
        <v>8.3735622412196202E-5</v>
      </c>
      <c r="AR1748" s="13">
        <f t="shared" si="2105"/>
        <v>1.9982750042399065E-3</v>
      </c>
      <c r="AS1748" s="13">
        <f t="shared" si="2106"/>
        <v>2.0632308942878761E-3</v>
      </c>
      <c r="AT1748" s="13">
        <f t="shared" si="2107"/>
        <v>1.0651491196436132E-3</v>
      </c>
      <c r="AU1748" s="13">
        <f t="shared" si="2108"/>
        <v>3.6659094569220995E-4</v>
      </c>
      <c r="AV1748" s="13">
        <f t="shared" si="2109"/>
        <v>9.4626836035273005E-5</v>
      </c>
      <c r="AW1748" s="13">
        <f t="shared" si="2110"/>
        <v>6.5391847732929666E-7</v>
      </c>
      <c r="AX1748" s="13">
        <f t="shared" si="2111"/>
        <v>1.8658479513155131E-4</v>
      </c>
      <c r="AY1748" s="13">
        <f t="shared" si="2112"/>
        <v>2.177072503132998E-4</v>
      </c>
      <c r="AZ1748" s="13">
        <f t="shared" si="2113"/>
        <v>1.2701047479662264E-4</v>
      </c>
      <c r="BA1748" s="13">
        <f t="shared" si="2114"/>
        <v>4.9398632597516861E-5</v>
      </c>
      <c r="BB1748" s="13">
        <f t="shared" si="2115"/>
        <v>1.440958849897166E-5</v>
      </c>
      <c r="BC1748" s="13">
        <f t="shared" si="2116"/>
        <v>3.362623292048507E-6</v>
      </c>
      <c r="BD1748" s="13">
        <f t="shared" si="2117"/>
        <v>3.8859807791960765E-4</v>
      </c>
      <c r="BE1748" s="13">
        <f t="shared" si="2118"/>
        <v>4.012298397985487E-4</v>
      </c>
      <c r="BF1748" s="13">
        <f t="shared" si="2119"/>
        <v>2.0713610474686048E-4</v>
      </c>
      <c r="BG1748" s="13">
        <f t="shared" si="2120"/>
        <v>7.1289755702524512E-5</v>
      </c>
      <c r="BH1748" s="13">
        <f t="shared" si="2121"/>
        <v>1.8401774793208719E-5</v>
      </c>
      <c r="BI1748" s="13">
        <f t="shared" si="2122"/>
        <v>3.7999885083402589E-6</v>
      </c>
      <c r="BJ1748" s="14">
        <f t="shared" si="2123"/>
        <v>0.32086873163219809</v>
      </c>
      <c r="BK1748" s="14">
        <f t="shared" si="2124"/>
        <v>0.29072050829182111</v>
      </c>
      <c r="BL1748" s="14">
        <f t="shared" si="2125"/>
        <v>0.35895860329867491</v>
      </c>
      <c r="BM1748" s="14">
        <f t="shared" si="2126"/>
        <v>0.37678676532098521</v>
      </c>
      <c r="BN1748" s="14">
        <f t="shared" si="2127"/>
        <v>0.62289969250825594</v>
      </c>
    </row>
    <row r="1749" spans="1:66" x14ac:dyDescent="0.25">
      <c r="A1749" t="s">
        <v>340</v>
      </c>
      <c r="B1749" t="s">
        <v>353</v>
      </c>
      <c r="C1749" t="s">
        <v>354</v>
      </c>
      <c r="D1749" s="7" t="s">
        <v>557</v>
      </c>
      <c r="E1749" s="10">
        <f>VLOOKUP(A1749,home!$A$2:$E$405,3,FALSE)</f>
        <v>1.3684000000000001</v>
      </c>
      <c r="F1749" s="10">
        <f>VLOOKUP(B1749,home!$B$2:$E$405,3,FALSE)</f>
        <v>1.5769</v>
      </c>
      <c r="G1749" s="10">
        <f>VLOOKUP(C1749,away!$B$2:$E$405,4,FALSE)</f>
        <v>0.69230000000000003</v>
      </c>
      <c r="H1749" s="10">
        <f>VLOOKUP(A1749,away!$A$2:$E$405,3,FALSE)</f>
        <v>1.1395</v>
      </c>
      <c r="I1749" s="10">
        <f>VLOOKUP(C1749,away!$B$2:$E$405,3,FALSE)</f>
        <v>1.8936999999999999</v>
      </c>
      <c r="J1749" s="10">
        <f>VLOOKUP(B1749,home!$B$2:$E$405,4,FALSE)</f>
        <v>0.5081</v>
      </c>
      <c r="K1749" s="12">
        <f t="shared" si="2072"/>
        <v>1.493865681308</v>
      </c>
      <c r="L1749" s="12">
        <f t="shared" si="2073"/>
        <v>1.0964143313150001</v>
      </c>
      <c r="M1749" s="13">
        <f t="shared" si="2074"/>
        <v>7.4999036467901334E-2</v>
      </c>
      <c r="N1749" s="13">
        <f t="shared" si="2075"/>
        <v>0.11203848671056495</v>
      </c>
      <c r="O1749" s="13">
        <f t="shared" si="2076"/>
        <v>8.2230018418223347E-2</v>
      </c>
      <c r="P1749" s="13">
        <f t="shared" si="2077"/>
        <v>0.1228406024883086</v>
      </c>
      <c r="Q1749" s="13">
        <f t="shared" si="2078"/>
        <v>8.3685225141297739E-2</v>
      </c>
      <c r="R1749" s="13">
        <f t="shared" si="2079"/>
        <v>4.5079085329018241E-2</v>
      </c>
      <c r="S1749" s="13">
        <f t="shared" si="2080"/>
        <v>5.0300024941483439E-2</v>
      </c>
      <c r="T1749" s="13">
        <f t="shared" si="2081"/>
        <v>9.1753680164241194E-2</v>
      </c>
      <c r="U1749" s="13">
        <f t="shared" si="2082"/>
        <v>6.7342098517775298E-2</v>
      </c>
      <c r="V1749" s="13">
        <f t="shared" si="2083"/>
        <v>9.1540218529389036E-3</v>
      </c>
      <c r="W1749" s="13">
        <f t="shared" si="2084"/>
        <v>4.1671495290372694E-2</v>
      </c>
      <c r="X1749" s="13">
        <f t="shared" si="2085"/>
        <v>4.568922464369015E-2</v>
      </c>
      <c r="Y1749" s="13">
        <f t="shared" si="2086"/>
        <v>2.5047160343006178E-2</v>
      </c>
      <c r="Z1749" s="13">
        <f t="shared" si="2087"/>
        <v>1.647511839910246E-2</v>
      </c>
      <c r="AA1749" s="13">
        <f t="shared" si="2088"/>
        <v>2.4611613971905158E-2</v>
      </c>
      <c r="AB1749" s="13">
        <f t="shared" si="2089"/>
        <v>1.8383222737114801E-2</v>
      </c>
      <c r="AC1749" s="13">
        <f t="shared" si="2090"/>
        <v>9.370833384701419E-4</v>
      </c>
      <c r="AD1749" s="13">
        <f t="shared" si="2091"/>
        <v>1.5562904175768938E-2</v>
      </c>
      <c r="AE1749" s="13">
        <f t="shared" si="2092"/>
        <v>1.7063391175195123E-2</v>
      </c>
      <c r="AF1749" s="13">
        <f t="shared" si="2093"/>
        <v>9.3542733126589159E-3</v>
      </c>
      <c r="AG1749" s="13">
        <f t="shared" si="2094"/>
        <v>3.418719773012226E-3</v>
      </c>
      <c r="AH1749" s="13">
        <f t="shared" si="2095"/>
        <v>4.5158889807218432E-3</v>
      </c>
      <c r="AI1749" s="13">
        <f t="shared" si="2096"/>
        <v>6.7461315688973249E-3</v>
      </c>
      <c r="AJ1749" s="13">
        <f t="shared" si="2097"/>
        <v>5.0389072161821065E-3</v>
      </c>
      <c r="AK1749" s="13">
        <f t="shared" si="2098"/>
        <v>2.5091501871832259E-3</v>
      </c>
      <c r="AL1749" s="13">
        <f t="shared" si="2099"/>
        <v>6.1393792400890048E-5</v>
      </c>
      <c r="AM1749" s="13">
        <f t="shared" si="2100"/>
        <v>4.6497776899332372E-3</v>
      </c>
      <c r="AN1749" s="13">
        <f t="shared" si="2101"/>
        <v>5.0980828966715559E-3</v>
      </c>
      <c r="AO1749" s="13">
        <f t="shared" si="2102"/>
        <v>2.794805575071291E-3</v>
      </c>
      <c r="AP1749" s="13">
        <f t="shared" si="2103"/>
        <v>1.0214216285824081E-3</v>
      </c>
      <c r="AQ1749" s="13">
        <f t="shared" si="2104"/>
        <v>2.7997532797321479E-4</v>
      </c>
      <c r="AR1749" s="13">
        <f t="shared" si="2105"/>
        <v>9.9025707941818365E-4</v>
      </c>
      <c r="AS1749" s="13">
        <f t="shared" si="2106"/>
        <v>1.4793110666151152E-3</v>
      </c>
      <c r="AT1749" s="13">
        <f t="shared" si="2107"/>
        <v>1.1049460171977271E-3</v>
      </c>
      <c r="AU1749" s="13">
        <f t="shared" si="2108"/>
        <v>5.5021364492988101E-4</v>
      </c>
      <c r="AV1749" s="13">
        <f t="shared" si="2109"/>
        <v>2.054863203870338E-4</v>
      </c>
      <c r="AW1749" s="13">
        <f t="shared" si="2110"/>
        <v>2.7932397544849367E-6</v>
      </c>
      <c r="AX1749" s="13">
        <f t="shared" si="2111"/>
        <v>1.1576905527838084E-3</v>
      </c>
      <c r="AY1749" s="13">
        <f t="shared" si="2112"/>
        <v>1.2693085133001522E-3</v>
      </c>
      <c r="AZ1749" s="13">
        <f t="shared" si="2113"/>
        <v>6.9584402242121152E-4</v>
      </c>
      <c r="BA1749" s="13">
        <f t="shared" si="2114"/>
        <v>2.5431111951416426E-4</v>
      </c>
      <c r="BB1749" s="13">
        <f t="shared" si="2115"/>
        <v>6.9707589012022846E-5</v>
      </c>
      <c r="BC1749" s="13">
        <f t="shared" si="2116"/>
        <v>1.528567991883958E-5</v>
      </c>
      <c r="BD1749" s="13">
        <f t="shared" si="2117"/>
        <v>1.8095534226003876E-4</v>
      </c>
      <c r="BE1749" s="13">
        <f t="shared" si="2118"/>
        <v>2.7032297565161509E-4</v>
      </c>
      <c r="BF1749" s="13">
        <f t="shared" si="2119"/>
        <v>2.0191310809750302E-4</v>
      </c>
      <c r="BG1749" s="13">
        <f t="shared" si="2120"/>
        <v>1.0054368759769737E-4</v>
      </c>
      <c r="BH1749" s="13">
        <f t="shared" si="2121"/>
        <v>3.7549691093588243E-5</v>
      </c>
      <c r="BI1749" s="13">
        <f t="shared" si="2122"/>
        <v>1.1218838973685629E-5</v>
      </c>
      <c r="BJ1749" s="14">
        <f t="shared" si="2123"/>
        <v>0.46259077132499005</v>
      </c>
      <c r="BK1749" s="14">
        <f t="shared" si="2124"/>
        <v>0.25956147139480346</v>
      </c>
      <c r="BL1749" s="14">
        <f t="shared" si="2125"/>
        <v>0.26158883469924343</v>
      </c>
      <c r="BM1749" s="14">
        <f t="shared" si="2126"/>
        <v>0.47807722598927954</v>
      </c>
      <c r="BN1749" s="14">
        <f t="shared" si="2127"/>
        <v>0.52087245455531417</v>
      </c>
    </row>
    <row r="1750" spans="1:66" x14ac:dyDescent="0.25">
      <c r="A1750" t="s">
        <v>342</v>
      </c>
      <c r="B1750" t="s">
        <v>516</v>
      </c>
      <c r="C1750" t="s">
        <v>420</v>
      </c>
      <c r="D1750" s="7" t="s">
        <v>557</v>
      </c>
      <c r="E1750" s="10">
        <v>1.25</v>
      </c>
      <c r="F1750" s="10">
        <v>1.33</v>
      </c>
      <c r="G1750" s="10">
        <v>1.07</v>
      </c>
      <c r="H1750" s="10">
        <v>0.92105263157894701</v>
      </c>
      <c r="I1750" s="10">
        <v>1.07</v>
      </c>
      <c r="J1750" s="10">
        <v>1.45</v>
      </c>
      <c r="K1750" s="12">
        <v>1.7788750000000002</v>
      </c>
      <c r="L1750" s="12">
        <v>1.4290131578947363</v>
      </c>
      <c r="M1750" s="13">
        <v>4.0441930123315727E-2</v>
      </c>
      <c r="N1750" s="13">
        <v>7.1941138448113257E-2</v>
      </c>
      <c r="O1750" s="13">
        <v>5.7792050276877664E-2</v>
      </c>
      <c r="P1750" s="13">
        <v>0.10280483343628075</v>
      </c>
      <c r="Q1750" s="13">
        <v>6.3987146328443753E-2</v>
      </c>
      <c r="R1750" s="13">
        <v>4.1292800133686164E-2</v>
      </c>
      <c r="S1750" s="13">
        <v>6.5333391270118016E-2</v>
      </c>
      <c r="T1750" s="13">
        <v>9.1438474039481993E-2</v>
      </c>
      <c r="U1750" s="13">
        <v>7.345472983781097E-2</v>
      </c>
      <c r="V1750" s="13">
        <v>1.8453313146560717E-2</v>
      </c>
      <c r="W1750" s="13">
        <v>3.7941711641670137E-2</v>
      </c>
      <c r="X1750" s="13">
        <v>5.4219205168994512E-2</v>
      </c>
      <c r="Y1750" s="13">
        <v>3.8739978798543732E-2</v>
      </c>
      <c r="Z1750" s="13">
        <v>1.9669318239118366E-2</v>
      </c>
      <c r="AA1750" s="13">
        <v>3.4989258482611675E-2</v>
      </c>
      <c r="AB1750" s="13">
        <v>3.1120758591627936E-2</v>
      </c>
      <c r="AC1750" s="13">
        <v>2.9318113938230218E-3</v>
      </c>
      <c r="AD1750" s="13">
        <v>1.6873390574143995E-2</v>
      </c>
      <c r="AE1750" s="13">
        <v>2.4112297148748789E-2</v>
      </c>
      <c r="AF1750" s="13">
        <v>1.7228394946314878E-2</v>
      </c>
      <c r="AG1750" s="13">
        <v>8.2065343558970529E-3</v>
      </c>
      <c r="AH1750" s="13">
        <v>7.0269286426297645E-3</v>
      </c>
      <c r="AI1750" s="13">
        <v>1.2500027689158021E-2</v>
      </c>
      <c r="AJ1750" s="13">
        <v>1.1117993377775491E-2</v>
      </c>
      <c r="AK1750" s="13">
        <v>6.5925068232967933E-3</v>
      </c>
      <c r="AL1750" s="13">
        <v>2.9811077867898184E-4</v>
      </c>
      <c r="AM1750" s="13">
        <v>6.0031305315160792E-3</v>
      </c>
      <c r="AN1750" s="13">
        <v>8.5785525180960987E-3</v>
      </c>
      <c r="AO1750" s="13">
        <v>6.129432212025175E-3</v>
      </c>
      <c r="AP1750" s="13">
        <v>2.9196797604692732E-3</v>
      </c>
      <c r="AQ1750" s="13">
        <v>1.0430651986373855E-3</v>
      </c>
      <c r="AR1750" s="13">
        <v>2.0083146979810646E-3</v>
      </c>
      <c r="AS1750" s="13">
        <v>3.5725408083710657E-3</v>
      </c>
      <c r="AT1750" s="13">
        <v>3.1775517652455412E-3</v>
      </c>
      <c r="AU1750" s="13">
        <v>1.8841557988003876E-3</v>
      </c>
      <c r="AV1750" s="13">
        <v>8.3791941164776016E-4</v>
      </c>
      <c r="AW1750" s="13">
        <v>2.1050229616063085E-5</v>
      </c>
      <c r="AX1750" s="13">
        <v>1.7798031373751101E-3</v>
      </c>
      <c r="AY1750" s="13">
        <v>2.5433621017713652E-3</v>
      </c>
      <c r="AZ1750" s="13">
        <v>1.8172489543610464E-3</v>
      </c>
      <c r="BA1750" s="13">
        <v>8.6562422231746268E-4</v>
      </c>
      <c r="BB1750" s="13">
        <v>3.0924710087101306E-4</v>
      </c>
      <c r="BC1750" s="13">
        <v>8.8383635237095589E-5</v>
      </c>
      <c r="BD1750" s="13">
        <v>4.7831802143472263E-4</v>
      </c>
      <c r="BE1750" s="13">
        <v>8.5086797037969212E-4</v>
      </c>
      <c r="BF1750" s="13">
        <v>7.5679388040458774E-4</v>
      </c>
      <c r="BG1750" s="13">
        <v>4.4874723800157037E-4</v>
      </c>
      <c r="BH1750" s="13">
        <v>1.9956631075001096E-4</v>
      </c>
      <c r="BI1750" s="13">
        <v>7.1000704207085133E-5</v>
      </c>
      <c r="BJ1750" s="14">
        <v>0.4567658008230292</v>
      </c>
      <c r="BK1750" s="14">
        <v>0.23280675225054853</v>
      </c>
      <c r="BL1750" s="14">
        <v>0.29017283046269793</v>
      </c>
      <c r="BM1750" s="14">
        <v>0.61863249115652208</v>
      </c>
      <c r="BN1750" s="14">
        <v>0.37825989874671728</v>
      </c>
    </row>
    <row r="1751" spans="1:66" x14ac:dyDescent="0.25">
      <c r="A1751" t="s">
        <v>342</v>
      </c>
      <c r="B1751" t="s">
        <v>390</v>
      </c>
      <c r="C1751" t="s">
        <v>426</v>
      </c>
      <c r="D1751" s="7" t="s">
        <v>557</v>
      </c>
      <c r="E1751" s="10">
        <f>VLOOKUP(A1751,home!$A$2:$E$405,3,FALSE)</f>
        <v>1.1741999999999999</v>
      </c>
      <c r="F1751" s="10">
        <f>VLOOKUP(B1751,home!$B$2:$E$405,3,FALSE)</f>
        <v>0.65390000000000004</v>
      </c>
      <c r="G1751" s="10">
        <f>VLOOKUP(C1751,away!$B$2:$E$405,4,FALSE)</f>
        <v>0.89219999999999999</v>
      </c>
      <c r="H1751" s="10">
        <f>VLOOKUP(A1751,away!$A$2:$E$405,3,FALSE)</f>
        <v>0.85970000000000002</v>
      </c>
      <c r="I1751" s="10">
        <f>VLOOKUP(C1751,away!$B$2:$E$405,3,FALSE)</f>
        <v>0.66469999999999996</v>
      </c>
      <c r="J1751" s="10">
        <f>VLOOKUP(B1751,home!$B$2:$E$405,4,FALSE)</f>
        <v>0.97</v>
      </c>
      <c r="K1751" s="12">
        <f t="shared" si="2072"/>
        <v>0.68503952883599994</v>
      </c>
      <c r="L1751" s="12">
        <f t="shared" si="2073"/>
        <v>0.55429931229999996</v>
      </c>
      <c r="M1751" s="13">
        <f t="shared" si="2074"/>
        <v>0.28957561014319699</v>
      </c>
      <c r="N1751" s="13">
        <f t="shared" si="2075"/>
        <v>0.19837073953489287</v>
      </c>
      <c r="O1751" s="13">
        <f t="shared" si="2076"/>
        <v>0.16051156156122695</v>
      </c>
      <c r="P1751" s="13">
        <f t="shared" si="2077"/>
        <v>0.10995676450463351</v>
      </c>
      <c r="Q1751" s="13">
        <f t="shared" si="2078"/>
        <v>6.7945898972915933E-2</v>
      </c>
      <c r="R1751" s="13">
        <f t="shared" si="2079"/>
        <v>4.4485724094793601E-2</v>
      </c>
      <c r="S1751" s="13">
        <f t="shared" si="2080"/>
        <v>1.0438111530135952E-2</v>
      </c>
      <c r="T1751" s="13">
        <f t="shared" si="2081"/>
        <v>3.7662365074292568E-2</v>
      </c>
      <c r="U1751" s="13">
        <f t="shared" si="2082"/>
        <v>3.04744794738257E-2</v>
      </c>
      <c r="V1751" s="13">
        <f t="shared" si="2083"/>
        <v>4.4039197408952057E-4</v>
      </c>
      <c r="W1751" s="13">
        <f t="shared" si="2084"/>
        <v>1.5515208872914929E-2</v>
      </c>
      <c r="X1751" s="13">
        <f t="shared" si="2085"/>
        <v>8.6000696084476014E-3</v>
      </c>
      <c r="Y1751" s="13">
        <f t="shared" si="2086"/>
        <v>2.3835063348473175E-3</v>
      </c>
      <c r="Z1751" s="13">
        <f t="shared" si="2087"/>
        <v>8.2194687576372123E-3</v>
      </c>
      <c r="AA1751" s="13">
        <f t="shared" si="2088"/>
        <v>5.6306610050140173E-3</v>
      </c>
      <c r="AB1751" s="13">
        <f t="shared" si="2089"/>
        <v>1.9286126809550199E-3</v>
      </c>
      <c r="AC1751" s="13">
        <f t="shared" si="2090"/>
        <v>1.0451518292740981E-5</v>
      </c>
      <c r="AD1751" s="13">
        <f t="shared" si="2091"/>
        <v>2.657132844023441E-3</v>
      </c>
      <c r="AE1751" s="13">
        <f t="shared" si="2092"/>
        <v>1.4728469081319363E-3</v>
      </c>
      <c r="AF1751" s="13">
        <f t="shared" si="2093"/>
        <v>4.0819901415035671E-4</v>
      </c>
      <c r="AG1751" s="13">
        <f t="shared" si="2094"/>
        <v>7.5421477608360232E-5</v>
      </c>
      <c r="AH1751" s="13">
        <f t="shared" si="2095"/>
        <v>1.1390114699574103E-3</v>
      </c>
      <c r="AI1751" s="13">
        <f t="shared" si="2096"/>
        <v>7.8026788071842404E-4</v>
      </c>
      <c r="AJ1751" s="13">
        <f t="shared" si="2097"/>
        <v>2.6725717068660669E-4</v>
      </c>
      <c r="AK1751" s="13">
        <f t="shared" si="2098"/>
        <v>6.1027242095065156E-5</v>
      </c>
      <c r="AL1751" s="13">
        <f t="shared" si="2099"/>
        <v>1.587447416669513E-7</v>
      </c>
      <c r="AM1751" s="13">
        <f t="shared" si="2100"/>
        <v>3.6404820630489581E-4</v>
      </c>
      <c r="AN1751" s="13">
        <f t="shared" si="2101"/>
        <v>2.0179167039885223E-4</v>
      </c>
      <c r="AO1751" s="13">
        <f t="shared" si="2102"/>
        <v>5.5926492064976018E-5</v>
      </c>
      <c r="AP1751" s="13">
        <f t="shared" si="2103"/>
        <v>1.0333338696989206E-5</v>
      </c>
      <c r="AQ1751" s="13">
        <f t="shared" si="2104"/>
        <v>1.4319406333760235E-6</v>
      </c>
      <c r="AR1751" s="13">
        <f t="shared" si="2105"/>
        <v>1.2627065489984098E-4</v>
      </c>
      <c r="AS1751" s="13">
        <f t="shared" si="2106"/>
        <v>8.6500389938400215E-5</v>
      </c>
      <c r="AT1751" s="13">
        <f t="shared" si="2107"/>
        <v>2.9628093183765972E-5</v>
      </c>
      <c r="AU1751" s="13">
        <f t="shared" si="2108"/>
        <v>6.7654716649720486E-6</v>
      </c>
      <c r="AV1751" s="13">
        <f t="shared" si="2109"/>
        <v>1.1586538804314396E-6</v>
      </c>
      <c r="AW1751" s="13">
        <f t="shared" si="2110"/>
        <v>1.6743907640094221E-9</v>
      </c>
      <c r="AX1751" s="13">
        <f t="shared" si="2111"/>
        <v>4.1564568620116111E-5</v>
      </c>
      <c r="AY1751" s="13">
        <f t="shared" si="2112"/>
        <v>2.3039211802176516E-5</v>
      </c>
      <c r="AZ1751" s="13">
        <f t="shared" si="2113"/>
        <v>6.3853096289402416E-6</v>
      </c>
      <c r="BA1751" s="13">
        <f t="shared" si="2114"/>
        <v>1.1797909120480483E-6</v>
      </c>
      <c r="BB1751" s="13">
        <f t="shared" si="2115"/>
        <v>1.6348932280150569E-7</v>
      </c>
      <c r="BC1751" s="13">
        <f t="shared" si="2116"/>
        <v>1.8124403839453472E-8</v>
      </c>
      <c r="BD1751" s="13">
        <f t="shared" si="2117"/>
        <v>1.1665289529108739E-5</v>
      </c>
      <c r="BE1751" s="13">
        <f t="shared" si="2118"/>
        <v>7.991184442756175E-6</v>
      </c>
      <c r="BF1751" s="13">
        <f t="shared" si="2119"/>
        <v>2.7371386127536309E-6</v>
      </c>
      <c r="BG1751" s="13">
        <f t="shared" si="2120"/>
        <v>6.2501604854652337E-7</v>
      </c>
      <c r="BH1751" s="13">
        <f t="shared" si="2121"/>
        <v>1.0704017485281217E-7</v>
      </c>
      <c r="BI1751" s="13">
        <f t="shared" si="2122"/>
        <v>1.4665350189538703E-8</v>
      </c>
      <c r="BJ1751" s="14">
        <f t="shared" si="2123"/>
        <v>0.33579727078501426</v>
      </c>
      <c r="BK1751" s="14">
        <f t="shared" si="2124"/>
        <v>0.41044452762689265</v>
      </c>
      <c r="BL1751" s="14">
        <f t="shared" si="2125"/>
        <v>0.2455520661769984</v>
      </c>
      <c r="BM1751" s="14">
        <f t="shared" si="2126"/>
        <v>0.12914399699747123</v>
      </c>
      <c r="BN1751" s="14">
        <f t="shared" si="2127"/>
        <v>0.87084629881165987</v>
      </c>
    </row>
    <row r="1752" spans="1:66" x14ac:dyDescent="0.25">
      <c r="A1752" t="s">
        <v>342</v>
      </c>
      <c r="B1752" t="s">
        <v>436</v>
      </c>
      <c r="C1752" t="s">
        <v>406</v>
      </c>
      <c r="D1752" s="7" t="s">
        <v>557</v>
      </c>
      <c r="E1752" s="10">
        <f>VLOOKUP(A1752,home!$A$2:$E$405,3,FALSE)</f>
        <v>1.1741999999999999</v>
      </c>
      <c r="F1752" s="10">
        <f>VLOOKUP(B1752,home!$B$2:$E$405,3,FALSE)</f>
        <v>0.85160000000000002</v>
      </c>
      <c r="G1752" s="10">
        <f>VLOOKUP(C1752,away!$B$2:$E$405,4,FALSE)</f>
        <v>0.93679999999999997</v>
      </c>
      <c r="H1752" s="10">
        <f>VLOOKUP(A1752,away!$A$2:$E$405,3,FALSE)</f>
        <v>0.85970000000000002</v>
      </c>
      <c r="I1752" s="10">
        <f>VLOOKUP(C1752,away!$B$2:$E$405,3,FALSE)</f>
        <v>0.98870000000000002</v>
      </c>
      <c r="J1752" s="10">
        <f>VLOOKUP(B1752,home!$B$2:$E$405,4,FALSE)</f>
        <v>0.69789999999999996</v>
      </c>
      <c r="K1752" s="12">
        <f t="shared" si="2072"/>
        <v>0.93675196089599988</v>
      </c>
      <c r="L1752" s="12">
        <f t="shared" si="2073"/>
        <v>0.59320480368100004</v>
      </c>
      <c r="M1752" s="13">
        <f t="shared" si="2074"/>
        <v>0.21654502952956628</v>
      </c>
      <c r="N1752" s="13">
        <f t="shared" si="2075"/>
        <v>0.20284898103410337</v>
      </c>
      <c r="O1752" s="13">
        <f t="shared" si="2076"/>
        <v>0.12845555173018269</v>
      </c>
      <c r="P1752" s="13">
        <f t="shared" si="2077"/>
        <v>0.12033098997122618</v>
      </c>
      <c r="Q1752" s="13">
        <f t="shared" si="2078"/>
        <v>9.5009590374725908E-2</v>
      </c>
      <c r="R1752" s="13">
        <f t="shared" si="2079"/>
        <v>3.8100225172918785E-2</v>
      </c>
      <c r="S1752" s="13">
        <f t="shared" si="2080"/>
        <v>1.6716554495514697E-2</v>
      </c>
      <c r="T1752" s="13">
        <f t="shared" si="2081"/>
        <v>5.6360145406051505E-2</v>
      </c>
      <c r="U1752" s="13">
        <f t="shared" si="2082"/>
        <v>3.5690460641310803E-2</v>
      </c>
      <c r="V1752" s="13">
        <f t="shared" si="2083"/>
        <v>1.0321279267325118E-3</v>
      </c>
      <c r="W1752" s="13">
        <f t="shared" si="2084"/>
        <v>2.9666806695816741E-2</v>
      </c>
      <c r="X1752" s="13">
        <f t="shared" si="2085"/>
        <v>1.7598492241834147E-2</v>
      </c>
      <c r="Y1752" s="13">
        <f t="shared" si="2086"/>
        <v>5.2197550676994124E-3</v>
      </c>
      <c r="Z1752" s="13">
        <f t="shared" si="2087"/>
        <v>7.5337455313010619E-3</v>
      </c>
      <c r="AA1752" s="13">
        <f t="shared" si="2088"/>
        <v>7.0572508993377451E-3</v>
      </c>
      <c r="AB1752" s="13">
        <f t="shared" si="2089"/>
        <v>3.3054468092448453E-3</v>
      </c>
      <c r="AC1752" s="13">
        <f t="shared" si="2090"/>
        <v>3.5846174658939399E-5</v>
      </c>
      <c r="AD1752" s="13">
        <f t="shared" si="2091"/>
        <v>6.9476098364572277E-3</v>
      </c>
      <c r="AE1752" s="13">
        <f t="shared" si="2092"/>
        <v>4.1213555290877937E-3</v>
      </c>
      <c r="AF1752" s="13">
        <f t="shared" si="2093"/>
        <v>1.2224039487660644E-3</v>
      </c>
      <c r="AG1752" s="13">
        <f t="shared" si="2094"/>
        <v>2.4171196481555083E-4</v>
      </c>
      <c r="AH1752" s="13">
        <f t="shared" si="2095"/>
        <v>1.1172635097195143E-3</v>
      </c>
      <c r="AI1752" s="13">
        <f t="shared" si="2096"/>
        <v>1.0465987835673019E-3</v>
      </c>
      <c r="AJ1752" s="13">
        <f t="shared" si="2097"/>
        <v>4.9020173138901901E-4</v>
      </c>
      <c r="AK1752" s="13">
        <f t="shared" si="2098"/>
        <v>1.530658110377593E-4</v>
      </c>
      <c r="AL1752" s="13">
        <f t="shared" si="2099"/>
        <v>7.9676835672697346E-7</v>
      </c>
      <c r="AM1752" s="13">
        <f t="shared" si="2100"/>
        <v>1.3016374275683293E-3</v>
      </c>
      <c r="AN1752" s="13">
        <f t="shared" si="2101"/>
        <v>7.7213757468451254E-4</v>
      </c>
      <c r="AO1752" s="13">
        <f t="shared" si="2102"/>
        <v>2.2901785920272484E-4</v>
      </c>
      <c r="AP1752" s="13">
        <f t="shared" si="2103"/>
        <v>4.5284831402598441E-5</v>
      </c>
      <c r="AQ1752" s="13">
        <f t="shared" si="2104"/>
        <v>6.7157948804763978E-6</v>
      </c>
      <c r="AR1752" s="13">
        <f t="shared" si="2105"/>
        <v>1.3255321618862193E-4</v>
      </c>
      <c r="AS1752" s="13">
        <f t="shared" si="2106"/>
        <v>1.2416948518776297E-4</v>
      </c>
      <c r="AT1752" s="13">
        <f t="shared" si="2107"/>
        <v>5.8158004366541879E-5</v>
      </c>
      <c r="AU1752" s="13">
        <f t="shared" si="2108"/>
        <v>1.8159874877385412E-5</v>
      </c>
      <c r="AV1752" s="13">
        <f t="shared" si="2109"/>
        <v>4.2528246002541976E-6</v>
      </c>
      <c r="AW1752" s="13">
        <f t="shared" si="2110"/>
        <v>1.2298689785854704E-8</v>
      </c>
      <c r="AX1752" s="13">
        <f t="shared" si="2111"/>
        <v>2.0321856877504282E-4</v>
      </c>
      <c r="AY1752" s="13">
        <f t="shared" si="2112"/>
        <v>1.2055023119453306E-4</v>
      </c>
      <c r="AZ1752" s="13">
        <f t="shared" si="2113"/>
        <v>3.5755488114726073E-5</v>
      </c>
      <c r="BA1752" s="13">
        <f t="shared" si="2114"/>
        <v>7.0701091025381375E-6</v>
      </c>
      <c r="BB1752" s="13">
        <f t="shared" si="2115"/>
        <v>1.0485056705435965E-6</v>
      </c>
      <c r="BC1752" s="13">
        <f t="shared" si="2116"/>
        <v>1.2439572009064593E-7</v>
      </c>
      <c r="BD1752" s="13">
        <f t="shared" si="2117"/>
        <v>1.3105200764409433E-5</v>
      </c>
      <c r="BE1752" s="13">
        <f t="shared" si="2118"/>
        <v>1.2276322513996291E-5</v>
      </c>
      <c r="BF1752" s="13">
        <f t="shared" si="2119"/>
        <v>5.7499345937888683E-6</v>
      </c>
      <c r="BG1752" s="13">
        <f t="shared" si="2120"/>
        <v>1.7954208352518226E-6</v>
      </c>
      <c r="BH1752" s="13">
        <f t="shared" si="2121"/>
        <v>4.2046599701391965E-7</v>
      </c>
      <c r="BI1752" s="13">
        <f t="shared" si="2122"/>
        <v>7.8774469438576185E-8</v>
      </c>
      <c r="BJ1752" s="14">
        <f t="shared" si="2123"/>
        <v>0.42195941288567379</v>
      </c>
      <c r="BK1752" s="14">
        <f t="shared" si="2124"/>
        <v>0.35478189509724994</v>
      </c>
      <c r="BL1752" s="14">
        <f t="shared" si="2125"/>
        <v>0.21578678461310302</v>
      </c>
      <c r="BM1752" s="14">
        <f t="shared" si="2126"/>
        <v>0.19865093238209983</v>
      </c>
      <c r="BN1752" s="14">
        <f t="shared" si="2127"/>
        <v>0.80129036781272323</v>
      </c>
    </row>
    <row r="1753" spans="1:66" x14ac:dyDescent="0.25">
      <c r="A1753" t="s">
        <v>342</v>
      </c>
      <c r="B1753" t="s">
        <v>346</v>
      </c>
      <c r="C1753" t="s">
        <v>515</v>
      </c>
      <c r="D1753" s="7" t="s">
        <v>557</v>
      </c>
      <c r="E1753" s="10">
        <v>1.25</v>
      </c>
      <c r="F1753" s="10">
        <v>0.27</v>
      </c>
      <c r="G1753" s="10">
        <v>0.53</v>
      </c>
      <c r="H1753" s="10">
        <v>0.92105263157894701</v>
      </c>
      <c r="I1753" s="10">
        <v>0.27</v>
      </c>
      <c r="J1753" s="10">
        <v>2.9</v>
      </c>
      <c r="K1753" s="12">
        <v>0.17887500000000003</v>
      </c>
      <c r="L1753" s="12">
        <v>0.72118421052631554</v>
      </c>
      <c r="M1753" s="13">
        <v>0.40654558724974138</v>
      </c>
      <c r="N1753" s="13">
        <v>7.2720841919297494E-2</v>
      </c>
      <c r="O1753" s="13">
        <v>0.29319425838366209</v>
      </c>
      <c r="P1753" s="13">
        <v>5.2445122968377562E-2</v>
      </c>
      <c r="Q1753" s="13">
        <v>6.5039702991571691E-3</v>
      </c>
      <c r="R1753" s="13">
        <v>0.10572353488163493</v>
      </c>
      <c r="S1753" s="13">
        <v>1.6913791524433722E-3</v>
      </c>
      <c r="T1753" s="13">
        <v>4.6905606854842673E-3</v>
      </c>
      <c r="U1753" s="13">
        <v>1.891129730195245E-2</v>
      </c>
      <c r="V1753" s="13">
        <v>2.4243444282766404E-5</v>
      </c>
      <c r="W1753" s="13">
        <v>3.8779922908724628E-4</v>
      </c>
      <c r="X1753" s="13">
        <v>2.7967468087199951E-4</v>
      </c>
      <c r="Y1753" s="13">
        <v>1.0084848196443607E-4</v>
      </c>
      <c r="Z1753" s="13">
        <v>2.541538134588776E-2</v>
      </c>
      <c r="AA1753" s="13">
        <v>4.5461763382456735E-3</v>
      </c>
      <c r="AB1753" s="13">
        <v>4.0659864625184738E-4</v>
      </c>
      <c r="AC1753" s="13">
        <v>1.9546553579451976E-7</v>
      </c>
      <c r="AD1753" s="13">
        <v>1.7341896775745299E-5</v>
      </c>
      <c r="AE1753" s="13">
        <v>1.2506702135244731E-5</v>
      </c>
      <c r="AF1753" s="13">
        <v>4.5098180528471272E-6</v>
      </c>
      <c r="AG1753" s="13">
        <v>1.0841365240199604E-6</v>
      </c>
      <c r="AH1753" s="13">
        <v>4.5822929327898271E-3</v>
      </c>
      <c r="AI1753" s="13">
        <v>8.1965764835278043E-4</v>
      </c>
      <c r="AJ1753" s="13">
        <v>7.3308130924551796E-5</v>
      </c>
      <c r="AK1753" s="13">
        <v>4.3709973063764015E-6</v>
      </c>
      <c r="AL1753" s="13">
        <v>1.0086164388276657E-9</v>
      </c>
      <c r="AM1753" s="13">
        <v>6.2040635715228869E-7</v>
      </c>
      <c r="AN1753" s="13">
        <v>4.4742726888838072E-7</v>
      </c>
      <c r="AO1753" s="13">
        <v>1.6133874084060613E-7</v>
      </c>
      <c r="AP1753" s="13">
        <v>3.8784984146814124E-8</v>
      </c>
      <c r="AQ1753" s="13">
        <v>6.9927795430489517E-9</v>
      </c>
      <c r="AR1753" s="13">
        <v>6.6093546222686949E-4</v>
      </c>
      <c r="AS1753" s="13">
        <v>1.182248308058313E-4</v>
      </c>
      <c r="AT1753" s="13">
        <v>1.0573733305196535E-5</v>
      </c>
      <c r="AU1753" s="13">
        <v>6.3045884832234352E-7</v>
      </c>
      <c r="AV1753" s="13">
        <v>2.8193331623414806E-8</v>
      </c>
      <c r="AW1753" s="13">
        <v>3.6142600554814683E-12</v>
      </c>
      <c r="AX1753" s="13">
        <v>1.8495864522602575E-8</v>
      </c>
      <c r="AY1753" s="13">
        <v>1.3338925453734828E-8</v>
      </c>
      <c r="AZ1753" s="13">
        <v>4.809911211310562E-9</v>
      </c>
      <c r="BA1753" s="13">
        <v>1.156277339876894E-9</v>
      </c>
      <c r="BB1753" s="13">
        <v>2.0847224012714651E-10</v>
      </c>
      <c r="BC1753" s="13">
        <v>3.0069377582549735E-11</v>
      </c>
      <c r="BD1753" s="13">
        <v>7.9442703255821676E-5</v>
      </c>
      <c r="BE1753" s="13">
        <v>1.4210313544885106E-5</v>
      </c>
      <c r="BF1753" s="13">
        <v>1.2709349176706615E-6</v>
      </c>
      <c r="BG1753" s="13">
        <v>7.5779494466113203E-8</v>
      </c>
      <c r="BH1753" s="13">
        <v>3.3887642681565006E-9</v>
      </c>
      <c r="BI1753" s="13">
        <v>1.2123304169329894E-10</v>
      </c>
      <c r="BJ1753" s="14">
        <v>8.4720450839001177E-2</v>
      </c>
      <c r="BK1753" s="14">
        <v>0.46070654262792277</v>
      </c>
      <c r="BL1753" s="14">
        <v>0.42914689118084859</v>
      </c>
      <c r="BM1753" s="14">
        <v>6.2855936956478412E-2</v>
      </c>
      <c r="BN1753" s="14">
        <v>0.93713331570187053</v>
      </c>
    </row>
    <row r="1754" spans="1:66" x14ac:dyDescent="0.25">
      <c r="A1754" t="s">
        <v>40</v>
      </c>
      <c r="B1754" t="s">
        <v>232</v>
      </c>
      <c r="C1754" t="s">
        <v>339</v>
      </c>
      <c r="D1754" s="7" t="s">
        <v>557</v>
      </c>
      <c r="E1754" s="10">
        <f>VLOOKUP(A1754,home!$A$2:$E$405,3,FALSE)</f>
        <v>1.5047999999999999</v>
      </c>
      <c r="F1754" s="10">
        <f>VLOOKUP(B1754,home!$B$2:$E$405,3,FALSE)</f>
        <v>0.89710000000000001</v>
      </c>
      <c r="G1754" s="10">
        <f>VLOOKUP(C1754,away!$B$2:$E$405,4,FALSE)</f>
        <v>0.7974</v>
      </c>
      <c r="H1754" s="10">
        <f>VLOOKUP(A1754,away!$A$2:$E$405,3,FALSE)</f>
        <v>1.2</v>
      </c>
      <c r="I1754" s="10">
        <f>VLOOKUP(C1754,away!$B$2:$E$405,3,FALSE)</f>
        <v>0.66669999999999996</v>
      </c>
      <c r="J1754" s="10">
        <f>VLOOKUP(B1754,home!$B$2:$E$405,4,FALSE)</f>
        <v>0.79169999999999996</v>
      </c>
      <c r="K1754" s="12">
        <f t="shared" si="2072"/>
        <v>1.0764549781919999</v>
      </c>
      <c r="L1754" s="12">
        <f t="shared" si="2073"/>
        <v>0.63339166799999991</v>
      </c>
      <c r="M1754" s="13">
        <f t="shared" si="2074"/>
        <v>0.18089353120201132</v>
      </c>
      <c r="N1754" s="13">
        <f t="shared" si="2075"/>
        <v>0.19472374218513494</v>
      </c>
      <c r="O1754" s="13">
        <f t="shared" si="2076"/>
        <v>0.11457645545845198</v>
      </c>
      <c r="P1754" s="13">
        <f t="shared" si="2077"/>
        <v>0.12333639586184456</v>
      </c>
      <c r="Q1754" s="13">
        <f t="shared" si="2078"/>
        <v>0.10480567082368203</v>
      </c>
      <c r="R1754" s="13">
        <f t="shared" si="2079"/>
        <v>3.628588611817829E-2</v>
      </c>
      <c r="S1754" s="13">
        <f t="shared" si="2080"/>
        <v>2.1023231791525352E-2</v>
      </c>
      <c r="T1754" s="13">
        <f t="shared" si="2081"/>
        <v>6.638303865887088E-2</v>
      </c>
      <c r="U1754" s="13">
        <f t="shared" si="2082"/>
        <v>3.9060122750020999E-2</v>
      </c>
      <c r="V1754" s="13">
        <f t="shared" si="2083"/>
        <v>1.5926677491236879E-3</v>
      </c>
      <c r="W1754" s="13">
        <f t="shared" si="2084"/>
        <v>3.7606195366968187E-2</v>
      </c>
      <c r="X1754" s="13">
        <f t="shared" si="2085"/>
        <v>2.3819450810617846E-2</v>
      </c>
      <c r="Y1754" s="13">
        <f t="shared" si="2086"/>
        <v>7.5435208398905934E-3</v>
      </c>
      <c r="Z1754" s="13">
        <f t="shared" si="2087"/>
        <v>7.6610593110836645E-3</v>
      </c>
      <c r="AA1754" s="13">
        <f t="shared" si="2088"/>
        <v>8.2467854336401823E-3</v>
      </c>
      <c r="AB1754" s="13">
        <f t="shared" si="2089"/>
        <v>4.4386466170616232E-3</v>
      </c>
      <c r="AC1754" s="13">
        <f t="shared" si="2090"/>
        <v>6.7869307803959753E-5</v>
      </c>
      <c r="AD1754" s="13">
        <f t="shared" si="2091"/>
        <v>1.0120344053408455E-2</v>
      </c>
      <c r="AE1754" s="13">
        <f t="shared" si="2092"/>
        <v>6.4101416007222604E-3</v>
      </c>
      <c r="AF1754" s="13">
        <f t="shared" si="2093"/>
        <v>2.0300651402988309E-3</v>
      </c>
      <c r="AG1754" s="13">
        <f t="shared" si="2094"/>
        <v>4.2860878178751014E-4</v>
      </c>
      <c r="AH1754" s="13">
        <f t="shared" si="2095"/>
        <v>1.2131127839235529E-3</v>
      </c>
      <c r="AI1754" s="13">
        <f t="shared" si="2096"/>
        <v>1.3058612953628643E-3</v>
      </c>
      <c r="AJ1754" s="13">
        <f t="shared" si="2097"/>
        <v>7.0285044611080453E-4</v>
      </c>
      <c r="AK1754" s="13">
        <f t="shared" si="2098"/>
        <v>2.5219562054681449E-4</v>
      </c>
      <c r="AL1754" s="13">
        <f t="shared" si="2099"/>
        <v>1.850979580874142E-6</v>
      </c>
      <c r="AM1754" s="13">
        <f t="shared" si="2100"/>
        <v>2.1788189474614677E-3</v>
      </c>
      <c r="AN1754" s="13">
        <f t="shared" si="2101"/>
        <v>1.3800457674026229E-3</v>
      </c>
      <c r="AO1754" s="13">
        <f t="shared" si="2102"/>
        <v>4.3705474526574357E-4</v>
      </c>
      <c r="AP1754" s="13">
        <f t="shared" si="2103"/>
        <v>9.2275611370394814E-5</v>
      </c>
      <c r="AQ1754" s="13">
        <f t="shared" si="2104"/>
        <v>1.4611650850403529E-5</v>
      </c>
      <c r="AR1754" s="13">
        <f t="shared" si="2105"/>
        <v>1.5367510593629254E-4</v>
      </c>
      <c r="AS1754" s="13">
        <f t="shared" si="2106"/>
        <v>1.6542433280930505E-4</v>
      </c>
      <c r="AT1754" s="13">
        <f t="shared" si="2107"/>
        <v>8.9035923283333309E-5</v>
      </c>
      <c r="AU1754" s="13">
        <f t="shared" si="2108"/>
        <v>3.1947720952088377E-5</v>
      </c>
      <c r="AV1754" s="13">
        <f t="shared" si="2109"/>
        <v>8.5975708151910967E-6</v>
      </c>
      <c r="AW1754" s="13">
        <f t="shared" si="2110"/>
        <v>3.505640226938238E-8</v>
      </c>
      <c r="AX1754" s="13">
        <f t="shared" si="2111"/>
        <v>3.9090008376232484E-4</v>
      </c>
      <c r="AY1754" s="13">
        <f t="shared" si="2112"/>
        <v>2.4759285607555857E-4</v>
      </c>
      <c r="AZ1754" s="13">
        <f t="shared" si="2113"/>
        <v>7.8411626047290972E-5</v>
      </c>
      <c r="BA1754" s="13">
        <f t="shared" si="2114"/>
        <v>1.6555090204228625E-5</v>
      </c>
      <c r="BB1754" s="13">
        <f t="shared" si="2115"/>
        <v>2.6214640495867068E-6</v>
      </c>
      <c r="BC1754" s="13">
        <f t="shared" si="2116"/>
        <v>3.3208269739395178E-7</v>
      </c>
      <c r="BD1754" s="13">
        <f t="shared" si="2117"/>
        <v>1.6222755279844168E-5</v>
      </c>
      <c r="BE1754" s="13">
        <f t="shared" si="2118"/>
        <v>1.7463065680978802E-5</v>
      </c>
      <c r="BF1754" s="13">
        <f t="shared" si="2119"/>
        <v>9.3991019933917505E-6</v>
      </c>
      <c r="BG1754" s="13">
        <f t="shared" si="2120"/>
        <v>3.3725700437736333E-6</v>
      </c>
      <c r="BH1754" s="13">
        <f t="shared" si="2121"/>
        <v>9.0760495323033438E-7</v>
      </c>
      <c r="BI1754" s="13">
        <f t="shared" si="2122"/>
        <v>1.9539917402730221E-7</v>
      </c>
      <c r="BJ1754" s="14">
        <f t="shared" si="2123"/>
        <v>0.45870999818656855</v>
      </c>
      <c r="BK1754" s="14">
        <f t="shared" si="2124"/>
        <v>0.32716313974796535</v>
      </c>
      <c r="BL1754" s="14">
        <f t="shared" si="2125"/>
        <v>0.2065781576742185</v>
      </c>
      <c r="BM1754" s="14">
        <f t="shared" si="2126"/>
        <v>0.24524311547085964</v>
      </c>
      <c r="BN1754" s="14">
        <f t="shared" si="2127"/>
        <v>0.75462168164930299</v>
      </c>
    </row>
    <row r="1755" spans="1:66" x14ac:dyDescent="0.25">
      <c r="A1755" t="s">
        <v>40</v>
      </c>
      <c r="B1755" t="s">
        <v>233</v>
      </c>
      <c r="C1755" t="s">
        <v>521</v>
      </c>
      <c r="D1755" s="7" t="s">
        <v>557</v>
      </c>
      <c r="E1755" s="10">
        <v>1.5735294117647101</v>
      </c>
      <c r="F1755" s="10">
        <v>0.42</v>
      </c>
      <c r="G1755" s="10">
        <v>1.06</v>
      </c>
      <c r="H1755" s="10">
        <v>1.02941176470588</v>
      </c>
      <c r="I1755" s="10">
        <v>0.21</v>
      </c>
      <c r="J1755" s="10">
        <v>1.3</v>
      </c>
      <c r="K1755" s="12">
        <v>0.70053529411764903</v>
      </c>
      <c r="L1755" s="12">
        <v>0.28102941176470525</v>
      </c>
      <c r="M1755" s="13">
        <v>0.37472430656570493</v>
      </c>
      <c r="N1755" s="13">
        <v>0.26250760231303821</v>
      </c>
      <c r="O1755" s="13">
        <v>0.10530855144809714</v>
      </c>
      <c r="P1755" s="13">
        <v>7.3772357061796301E-2</v>
      </c>
      <c r="Q1755" s="13">
        <v>9.1947920197241531E-2</v>
      </c>
      <c r="R1755" s="13">
        <v>1.4797400133625968E-2</v>
      </c>
      <c r="S1755" s="13">
        <v>3.6309098256339634E-3</v>
      </c>
      <c r="T1755" s="13">
        <v>2.5840069926018849E-2</v>
      </c>
      <c r="U1755" s="13">
        <v>1.0366101054786206E-2</v>
      </c>
      <c r="V1755" s="13">
        <v>7.9424547422835663E-5</v>
      </c>
      <c r="W1755" s="13">
        <v>2.1470921106293572E-2</v>
      </c>
      <c r="X1755" s="13">
        <v>6.0339603285480773E-3</v>
      </c>
      <c r="Y1755" s="13">
        <v>8.4786016087171686E-4</v>
      </c>
      <c r="Z1755" s="13">
        <v>1.386168218399959E-3</v>
      </c>
      <c r="AA1755" s="13">
        <v>9.7105976057335292E-4</v>
      </c>
      <c r="AB1755" s="13">
        <v>3.4013081748953381E-4</v>
      </c>
      <c r="AC1755" s="13">
        <v>9.7727448708374873E-7</v>
      </c>
      <c r="AD1755" s="13">
        <v>3.7602845080435513E-3</v>
      </c>
      <c r="AE1755" s="13">
        <v>1.0567505433634135E-3</v>
      </c>
      <c r="AF1755" s="13">
        <v>1.4848899179172633E-4</v>
      </c>
      <c r="AG1755" s="13">
        <v>1.3909924672254335E-5</v>
      </c>
      <c r="AH1755" s="13">
        <v>9.7388509755967468E-5</v>
      </c>
      <c r="AI1755" s="13">
        <v>6.8224088325576199E-5</v>
      </c>
      <c r="AJ1755" s="13">
        <v>2.3896690890532992E-5</v>
      </c>
      <c r="AK1755" s="13">
        <v>5.5801584604793589E-6</v>
      </c>
      <c r="AL1755" s="13">
        <v>7.6958810672597497E-9</v>
      </c>
      <c r="AM1755" s="13">
        <v>5.2684240276166573E-4</v>
      </c>
      <c r="AN1755" s="13">
        <v>1.4805821054081486E-4</v>
      </c>
      <c r="AO1755" s="13">
        <v>2.080435590761004E-5</v>
      </c>
      <c r="AP1755" s="13">
        <v>1.9488786342864071E-6</v>
      </c>
      <c r="AQ1755" s="13">
        <v>1.3692305404857774E-7</v>
      </c>
      <c r="AR1755" s="13">
        <v>5.4738071218721601E-6</v>
      </c>
      <c r="AS1755" s="13">
        <v>3.8345950820639961E-6</v>
      </c>
      <c r="AT1755" s="13">
        <v>1.3431345968178959E-6</v>
      </c>
      <c r="AU1755" s="13">
        <v>3.1363772994047155E-7</v>
      </c>
      <c r="AV1755" s="13">
        <v>5.4928574847560005E-8</v>
      </c>
      <c r="AW1755" s="13">
        <v>4.2085999111830784E-11</v>
      </c>
      <c r="AX1755" s="13">
        <v>6.1511949595382051E-5</v>
      </c>
      <c r="AY1755" s="13">
        <v>1.7286667011290419E-5</v>
      </c>
      <c r="AZ1755" s="13">
        <v>2.4290309307776403E-6</v>
      </c>
      <c r="BA1755" s="13">
        <v>2.2754304454490497E-7</v>
      </c>
      <c r="BB1755" s="13">
        <v>1.5986571989901186E-8</v>
      </c>
      <c r="BC1755" s="13">
        <v>8.9853938449120899E-10</v>
      </c>
      <c r="BD1755" s="13">
        <v>2.5638346592886453E-7</v>
      </c>
      <c r="BE1755" s="13">
        <v>1.7960566671137936E-7</v>
      </c>
      <c r="BF1755" s="13">
        <v>6.2910054277426289E-8</v>
      </c>
      <c r="BG1755" s="13">
        <v>1.4690237792064697E-8</v>
      </c>
      <c r="BH1755" s="13">
        <v>2.5727575130805612E-9</v>
      </c>
      <c r="BI1755" s="13">
        <v>3.6046148822385652E-10</v>
      </c>
      <c r="BJ1755" s="14">
        <v>0.41440703084647473</v>
      </c>
      <c r="BK1755" s="14">
        <v>0.45222526963793741</v>
      </c>
      <c r="BL1755" s="14">
        <v>0.13198986928775405</v>
      </c>
      <c r="BM1755" s="14">
        <v>7.6932913646136775E-2</v>
      </c>
      <c r="BN1755" s="14">
        <v>0.92305813771950407</v>
      </c>
    </row>
    <row r="1756" spans="1:66" x14ac:dyDescent="0.25">
      <c r="A1756" t="s">
        <v>40</v>
      </c>
      <c r="B1756" t="s">
        <v>237</v>
      </c>
      <c r="C1756" t="s">
        <v>239</v>
      </c>
      <c r="D1756" s="7" t="s">
        <v>557</v>
      </c>
      <c r="E1756" s="10">
        <f>VLOOKUP(A1756,home!$A$2:$E$405,3,FALSE)</f>
        <v>1.5047999999999999</v>
      </c>
      <c r="F1756" s="10">
        <f>VLOOKUP(B1756,home!$B$2:$E$405,3,FALSE)</f>
        <v>0.66449999999999998</v>
      </c>
      <c r="G1756" s="10">
        <f>VLOOKUP(C1756,away!$B$2:$E$405,4,FALSE)</f>
        <v>0.432</v>
      </c>
      <c r="H1756" s="10">
        <f>VLOOKUP(A1756,away!$A$2:$E$405,3,FALSE)</f>
        <v>1.2</v>
      </c>
      <c r="I1756" s="10">
        <f>VLOOKUP(C1756,away!$B$2:$E$405,3,FALSE)</f>
        <v>0.83330000000000004</v>
      </c>
      <c r="J1756" s="10">
        <f>VLOOKUP(B1756,home!$B$2:$E$405,4,FALSE)</f>
        <v>1.0417000000000001</v>
      </c>
      <c r="K1756" s="12">
        <f t="shared" si="2072"/>
        <v>0.43197390719999995</v>
      </c>
      <c r="L1756" s="12">
        <f t="shared" si="2073"/>
        <v>1.0416583320000001</v>
      </c>
      <c r="M1756" s="13">
        <f t="shared" si="2074"/>
        <v>0.22909185571369184</v>
      </c>
      <c r="N1756" s="13">
        <f t="shared" si="2075"/>
        <v>9.8961704020342087E-2</v>
      </c>
      <c r="O1756" s="13">
        <f t="shared" si="2076"/>
        <v>0.23863544029750894</v>
      </c>
      <c r="P1756" s="13">
        <f t="shared" si="2077"/>
        <v>0.10308428354170725</v>
      </c>
      <c r="Q1756" s="13">
        <f t="shared" si="2078"/>
        <v>2.1374436974418556E-2</v>
      </c>
      <c r="R1756" s="13">
        <f t="shared" si="2079"/>
        <v>0.12428829734819438</v>
      </c>
      <c r="S1756" s="13">
        <f t="shared" si="2080"/>
        <v>1.1596188655640632E-2</v>
      </c>
      <c r="T1756" s="13">
        <f t="shared" si="2081"/>
        <v>2.2264860366211964E-2</v>
      </c>
      <c r="U1756" s="13">
        <f t="shared" si="2082"/>
        <v>5.3689301424734916E-2</v>
      </c>
      <c r="V1756" s="13">
        <f t="shared" si="2083"/>
        <v>5.7976977335488214E-4</v>
      </c>
      <c r="W1756" s="13">
        <f t="shared" si="2084"/>
        <v>3.0777330180132437E-3</v>
      </c>
      <c r="X1756" s="13">
        <f t="shared" si="2085"/>
        <v>3.2059462418850015E-3</v>
      </c>
      <c r="Y1756" s="13">
        <f t="shared" si="2086"/>
        <v>1.6697503074018E-3</v>
      </c>
      <c r="Z1756" s="13">
        <f t="shared" si="2087"/>
        <v>4.3155313500946736E-2</v>
      </c>
      <c r="AA1756" s="13">
        <f t="shared" si="2088"/>
        <v>1.8641969389444867E-2</v>
      </c>
      <c r="AB1756" s="13">
        <f t="shared" si="2089"/>
        <v>4.0264221775306482E-3</v>
      </c>
      <c r="AC1756" s="13">
        <f t="shared" si="2090"/>
        <v>1.6304909530513183E-5</v>
      </c>
      <c r="AD1756" s="13">
        <f t="shared" si="2091"/>
        <v>3.3237508927740712E-4</v>
      </c>
      <c r="AE1756" s="13">
        <f t="shared" si="2092"/>
        <v>3.4622128109505502E-4</v>
      </c>
      <c r="AF1756" s="13">
        <f t="shared" si="2093"/>
        <v>1.8032214108418908E-4</v>
      </c>
      <c r="AG1756" s="13">
        <f t="shared" si="2094"/>
        <v>6.2611353568141698E-5</v>
      </c>
      <c r="AH1756" s="13">
        <f t="shared" si="2095"/>
        <v>1.1238272969583315E-2</v>
      </c>
      <c r="AI1756" s="13">
        <f t="shared" si="2096"/>
        <v>4.8546406848510503E-3</v>
      </c>
      <c r="AJ1756" s="13">
        <f t="shared" si="2097"/>
        <v>1.0485390523435958E-3</v>
      </c>
      <c r="AK1756" s="13">
        <f t="shared" si="2098"/>
        <v>1.5098050376421615E-4</v>
      </c>
      <c r="AL1756" s="13">
        <f t="shared" si="2099"/>
        <v>2.9346829671079459E-7</v>
      </c>
      <c r="AM1756" s="13">
        <f t="shared" si="2100"/>
        <v>2.8715473194222076E-5</v>
      </c>
      <c r="AN1756" s="13">
        <f t="shared" si="2101"/>
        <v>2.9911711910084081E-5</v>
      </c>
      <c r="AO1756" s="13">
        <f t="shared" si="2102"/>
        <v>1.5578891967761363E-5</v>
      </c>
      <c r="AP1756" s="13">
        <f t="shared" si="2103"/>
        <v>5.409294207182167E-6</v>
      </c>
      <c r="AQ1756" s="13">
        <f t="shared" si="2104"/>
        <v>1.4086590952876597E-6</v>
      </c>
      <c r="AR1756" s="13">
        <f t="shared" si="2105"/>
        <v>2.341288135211369E-3</v>
      </c>
      <c r="AS1756" s="13">
        <f t="shared" si="2106"/>
        <v>1.0113753836482567E-3</v>
      </c>
      <c r="AT1756" s="13">
        <f t="shared" si="2107"/>
        <v>2.1844388806021821E-4</v>
      </c>
      <c r="AU1756" s="13">
        <f t="shared" si="2108"/>
        <v>3.1454019943110633E-5</v>
      </c>
      <c r="AV1756" s="13">
        <f t="shared" si="2109"/>
        <v>3.3968289729930541E-6</v>
      </c>
      <c r="AW1756" s="13">
        <f t="shared" si="2110"/>
        <v>3.6681027905685824E-9</v>
      </c>
      <c r="AX1756" s="13">
        <f t="shared" si="2111"/>
        <v>2.067389192134162E-6</v>
      </c>
      <c r="AY1756" s="13">
        <f t="shared" si="2112"/>
        <v>2.1535131774732988E-6</v>
      </c>
      <c r="AZ1756" s="13">
        <f t="shared" si="2113"/>
        <v>1.1216124721934284E-6</v>
      </c>
      <c r="BA1756" s="13">
        <f t="shared" si="2114"/>
        <v>3.8944565897846769E-7</v>
      </c>
      <c r="BB1756" s="13">
        <f t="shared" si="2115"/>
        <v>1.0141732888403788E-7</v>
      </c>
      <c r="BC1756" s="13">
        <f t="shared" si="2116"/>
        <v>2.1128441128248468E-8</v>
      </c>
      <c r="BD1756" s="13">
        <f t="shared" si="2117"/>
        <v>4.0647038227594411E-4</v>
      </c>
      <c r="BE1756" s="13">
        <f t="shared" si="2118"/>
        <v>1.7558459919281717E-4</v>
      </c>
      <c r="BF1756" s="13">
        <f t="shared" si="2119"/>
        <v>3.7923982678733595E-5</v>
      </c>
      <c r="BG1756" s="13">
        <f t="shared" si="2120"/>
        <v>5.4607236581058911E-6</v>
      </c>
      <c r="BH1756" s="13">
        <f t="shared" si="2121"/>
        <v>5.8972253368286954E-7</v>
      </c>
      <c r="BI1756" s="13">
        <f t="shared" si="2122"/>
        <v>5.0948949407774554E-8</v>
      </c>
      <c r="BJ1756" s="14">
        <f t="shared" si="2123"/>
        <v>0.1515628393299428</v>
      </c>
      <c r="BK1756" s="14">
        <f t="shared" si="2124"/>
        <v>0.34437084957539932</v>
      </c>
      <c r="BL1756" s="14">
        <f t="shared" si="2125"/>
        <v>0.4608059024630804</v>
      </c>
      <c r="BM1756" s="14">
        <f t="shared" si="2126"/>
        <v>0.18445673712843175</v>
      </c>
      <c r="BN1756" s="14">
        <f t="shared" si="2127"/>
        <v>0.81543601789586306</v>
      </c>
    </row>
    <row r="1757" spans="1:66" x14ac:dyDescent="0.25">
      <c r="A1757" t="s">
        <v>40</v>
      </c>
      <c r="B1757" t="s">
        <v>320</v>
      </c>
      <c r="C1757" t="s">
        <v>235</v>
      </c>
      <c r="D1757" s="7" t="s">
        <v>557</v>
      </c>
      <c r="E1757" s="10">
        <f>VLOOKUP(A1757,home!$A$2:$E$405,3,FALSE)</f>
        <v>1.5047999999999999</v>
      </c>
      <c r="F1757" s="10">
        <f>VLOOKUP(B1757,home!$B$2:$E$405,3,FALSE)</f>
        <v>1.6281000000000001</v>
      </c>
      <c r="G1757" s="10">
        <f>VLOOKUP(C1757,away!$B$2:$E$405,4,FALSE)</f>
        <v>0.9304</v>
      </c>
      <c r="H1757" s="10">
        <f>VLOOKUP(A1757,away!$A$2:$E$405,3,FALSE)</f>
        <v>1.2</v>
      </c>
      <c r="I1757" s="10">
        <f>VLOOKUP(C1757,away!$B$2:$E$405,3,FALSE)</f>
        <v>1.4582999999999999</v>
      </c>
      <c r="J1757" s="10">
        <f>VLOOKUP(B1757,home!$B$2:$E$405,4,FALSE)</f>
        <v>0.58330000000000004</v>
      </c>
      <c r="K1757" s="12">
        <f t="shared" si="2072"/>
        <v>2.2794473243520001</v>
      </c>
      <c r="L1757" s="12">
        <f t="shared" si="2073"/>
        <v>1.0207516679999999</v>
      </c>
      <c r="M1757" s="13">
        <f t="shared" si="2074"/>
        <v>3.6875828663210208E-2</v>
      </c>
      <c r="N1757" s="13">
        <f t="shared" si="2075"/>
        <v>8.4056508979617306E-2</v>
      </c>
      <c r="O1757" s="13">
        <f t="shared" si="2076"/>
        <v>3.7641063616854022E-2</v>
      </c>
      <c r="P1757" s="13">
        <f t="shared" si="2077"/>
        <v>8.5800821747201328E-2</v>
      </c>
      <c r="Q1757" s="13">
        <f t="shared" si="2078"/>
        <v>9.5801192243979275E-2</v>
      </c>
      <c r="R1757" s="13">
        <f t="shared" si="2079"/>
        <v>1.9211089236098926E-2</v>
      </c>
      <c r="S1757" s="13">
        <f t="shared" si="2080"/>
        <v>4.9909258173766971E-2</v>
      </c>
      <c r="T1757" s="13">
        <f t="shared" si="2081"/>
        <v>9.7789226779430499E-2</v>
      </c>
      <c r="U1757" s="13">
        <f t="shared" si="2082"/>
        <v>4.3790665957113208E-2</v>
      </c>
      <c r="V1757" s="13">
        <f t="shared" si="2083"/>
        <v>1.2902927712147466E-2</v>
      </c>
      <c r="W1757" s="13">
        <f t="shared" si="2084"/>
        <v>7.2791257110090046E-2</v>
      </c>
      <c r="X1757" s="13">
        <f t="shared" si="2085"/>
        <v>7.4301797110941273E-2</v>
      </c>
      <c r="Y1757" s="13">
        <f t="shared" si="2086"/>
        <v>3.7921841668195441E-2</v>
      </c>
      <c r="Z1757" s="13">
        <f t="shared" si="2087"/>
        <v>6.5365837939482755E-3</v>
      </c>
      <c r="AA1757" s="13">
        <f t="shared" si="2088"/>
        <v>1.4899798439518042E-2</v>
      </c>
      <c r="AB1757" s="13">
        <f t="shared" si="2089"/>
        <v>1.6981652843171754E-2</v>
      </c>
      <c r="AC1757" s="13">
        <f t="shared" si="2090"/>
        <v>1.8763676654531159E-3</v>
      </c>
      <c r="AD1757" s="13">
        <f t="shared" si="2091"/>
        <v>4.1480959063953327E-2</v>
      </c>
      <c r="AE1757" s="13">
        <f t="shared" si="2092"/>
        <v>4.2341758154770072E-2</v>
      </c>
      <c r="AF1757" s="13">
        <f t="shared" si="2093"/>
        <v>2.1610210131267075E-2</v>
      </c>
      <c r="AG1757" s="13">
        <f t="shared" si="2094"/>
        <v>7.3528860124404552E-3</v>
      </c>
      <c r="AH1757" s="13">
        <f t="shared" si="2095"/>
        <v>1.6680572026736176E-3</v>
      </c>
      <c r="AI1757" s="13">
        <f t="shared" si="2096"/>
        <v>3.8022485275004594E-3</v>
      </c>
      <c r="AJ1757" s="13">
        <f t="shared" si="2097"/>
        <v>4.3335126162661278E-3</v>
      </c>
      <c r="AK1757" s="13">
        <f t="shared" si="2098"/>
        <v>3.2926712460644874E-3</v>
      </c>
      <c r="AL1757" s="13">
        <f t="shared" si="2099"/>
        <v>1.7463351298881963E-4</v>
      </c>
      <c r="AM1757" s="13">
        <f t="shared" si="2100"/>
        <v>1.8910732229976655E-2</v>
      </c>
      <c r="AN1757" s="13">
        <f t="shared" si="2101"/>
        <v>1.9303161466850027E-2</v>
      </c>
      <c r="AO1757" s="13">
        <f t="shared" si="2102"/>
        <v>9.8518671324802458E-3</v>
      </c>
      <c r="AP1757" s="13">
        <f t="shared" si="2103"/>
        <v>3.3521032694645292E-3</v>
      </c>
      <c r="AQ1757" s="13">
        <f t="shared" si="2104"/>
        <v>8.5541625090354285E-4</v>
      </c>
      <c r="AR1757" s="13">
        <f t="shared" si="2105"/>
        <v>3.4053443438970192E-4</v>
      </c>
      <c r="AS1757" s="13">
        <f t="shared" si="2106"/>
        <v>7.762303053193278E-4</v>
      </c>
      <c r="AT1757" s="13">
        <f t="shared" si="2107"/>
        <v>8.8468804627053906E-4</v>
      </c>
      <c r="AU1757" s="13">
        <f t="shared" si="2108"/>
        <v>6.7219993331919293E-4</v>
      </c>
      <c r="AV1757" s="13">
        <f t="shared" si="2109"/>
        <v>3.8306108485850691E-4</v>
      </c>
      <c r="AW1757" s="13">
        <f t="shared" si="2110"/>
        <v>1.1286901852798231E-5</v>
      </c>
      <c r="AX1757" s="13">
        <f t="shared" si="2111"/>
        <v>7.1843363305262335E-3</v>
      </c>
      <c r="AY1757" s="13">
        <f t="shared" si="2112"/>
        <v>7.3334232928576517E-3</v>
      </c>
      <c r="AZ1757" s="13">
        <f t="shared" si="2113"/>
        <v>3.7428020291672497E-3</v>
      </c>
      <c r="BA1757" s="13">
        <f t="shared" si="2114"/>
        <v>1.2734904714220849E-3</v>
      </c>
      <c r="BB1757" s="13">
        <f t="shared" si="2115"/>
        <v>3.2497938072154986E-4</v>
      </c>
      <c r="BC1757" s="13">
        <f t="shared" si="2116"/>
        <v>6.6344648987425839E-5</v>
      </c>
      <c r="BD1757" s="13">
        <f t="shared" si="2117"/>
        <v>5.7933515319120765E-5</v>
      </c>
      <c r="BE1757" s="13">
        <f t="shared" si="2118"/>
        <v>1.3205639648447543E-4</v>
      </c>
      <c r="BF1757" s="13">
        <f t="shared" si="2119"/>
        <v>1.5050779981505222E-4</v>
      </c>
      <c r="BG1757" s="13">
        <f t="shared" si="2120"/>
        <v>1.1435820052750909E-4</v>
      </c>
      <c r="BH1757" s="13">
        <f t="shared" si="2121"/>
        <v>6.5168373552535038E-5</v>
      </c>
      <c r="BI1757" s="13">
        <f t="shared" si="2122"/>
        <v>2.970957494533953E-5</v>
      </c>
      <c r="BJ1757" s="14">
        <f t="shared" si="2123"/>
        <v>0.64764629375804195</v>
      </c>
      <c r="BK1757" s="14">
        <f t="shared" si="2124"/>
        <v>0.19487326076762557</v>
      </c>
      <c r="BL1757" s="14">
        <f t="shared" si="2125"/>
        <v>0.14922720735006192</v>
      </c>
      <c r="BM1757" s="14">
        <f t="shared" si="2126"/>
        <v>0.63157470479171207</v>
      </c>
      <c r="BN1757" s="14">
        <f t="shared" si="2127"/>
        <v>0.35938650448696108</v>
      </c>
    </row>
    <row r="1758" spans="1:66" x14ac:dyDescent="0.25">
      <c r="A1758" t="s">
        <v>10</v>
      </c>
      <c r="B1758" t="s">
        <v>12</v>
      </c>
      <c r="C1758" t="s">
        <v>245</v>
      </c>
      <c r="D1758" s="7" t="s">
        <v>558</v>
      </c>
      <c r="E1758" s="10">
        <f>VLOOKUP(A1758,home!$A$2:$E$405,3,FALSE)</f>
        <v>1.5425</v>
      </c>
      <c r="F1758" s="10">
        <f>VLOOKUP(B1758,home!$B$2:$E$405,3,FALSE)</f>
        <v>0.95340000000000003</v>
      </c>
      <c r="G1758" s="10">
        <f>VLOOKUP(C1758,away!$B$2:$E$405,4,FALSE)</f>
        <v>0.41949999999999998</v>
      </c>
      <c r="H1758" s="10">
        <f>VLOOKUP(A1758,away!$A$2:$E$405,3,FALSE)</f>
        <v>1.4443999999999999</v>
      </c>
      <c r="I1758" s="10">
        <f>VLOOKUP(C1758,away!$B$2:$E$405,3,FALSE)</f>
        <v>1.5883</v>
      </c>
      <c r="J1758" s="10">
        <f>VLOOKUP(B1758,home!$B$2:$E$405,4,FALSE)</f>
        <v>0.44800000000000001</v>
      </c>
      <c r="K1758" s="12">
        <f t="shared" si="2072"/>
        <v>0.61692488024999992</v>
      </c>
      <c r="L1758" s="12">
        <f t="shared" si="2073"/>
        <v>1.02777495296</v>
      </c>
      <c r="M1758" s="13">
        <f t="shared" si="2074"/>
        <v>0.19307050745126106</v>
      </c>
      <c r="N1758" s="13">
        <f t="shared" si="2075"/>
        <v>0.11910999968917593</v>
      </c>
      <c r="O1758" s="13">
        <f t="shared" si="2076"/>
        <v>0.19843303171368318</v>
      </c>
      <c r="P1758" s="13">
        <f t="shared" si="2077"/>
        <v>0.12241827432760841</v>
      </c>
      <c r="Q1758" s="13">
        <f t="shared" si="2078"/>
        <v>3.674096114741119E-2</v>
      </c>
      <c r="R1758" s="13">
        <f t="shared" si="2079"/>
        <v>0.10197224991762044</v>
      </c>
      <c r="S1758" s="13">
        <f t="shared" si="2080"/>
        <v>1.9405130911996912E-2</v>
      </c>
      <c r="T1758" s="13">
        <f t="shared" si="2081"/>
        <v>3.7761439614985723E-2</v>
      </c>
      <c r="U1758" s="13">
        <f t="shared" si="2082"/>
        <v>6.2909218069251038E-2</v>
      </c>
      <c r="V1758" s="13">
        <f t="shared" si="2083"/>
        <v>1.3671129041622715E-3</v>
      </c>
      <c r="W1758" s="13">
        <f t="shared" si="2084"/>
        <v>7.5554710187121839E-3</v>
      </c>
      <c r="X1758" s="13">
        <f t="shared" si="2085"/>
        <v>7.7653238708475583E-3</v>
      </c>
      <c r="Y1758" s="13">
        <f t="shared" si="2086"/>
        <v>3.9905026880397562E-3</v>
      </c>
      <c r="Z1758" s="13">
        <f t="shared" si="2087"/>
        <v>3.4934841454102569E-2</v>
      </c>
      <c r="AA1758" s="13">
        <f t="shared" si="2088"/>
        <v>2.155217288062496E-2</v>
      </c>
      <c r="AB1758" s="13">
        <f t="shared" si="2089"/>
        <v>6.6480358367534227E-3</v>
      </c>
      <c r="AC1758" s="13">
        <f t="shared" si="2090"/>
        <v>5.4176970355246639E-5</v>
      </c>
      <c r="AD1758" s="13">
        <f t="shared" si="2091"/>
        <v>1.1652895133628396E-3</v>
      </c>
      <c r="AE1758" s="13">
        <f t="shared" si="2092"/>
        <v>1.1976553747812737E-3</v>
      </c>
      <c r="AF1758" s="13">
        <f t="shared" si="2093"/>
        <v>6.1546009823905726E-4</v>
      </c>
      <c r="AG1758" s="13">
        <f t="shared" si="2094"/>
        <v>2.1085149117213469E-4</v>
      </c>
      <c r="AH1758" s="13">
        <f t="shared" si="2095"/>
        <v>8.9762887580388303E-3</v>
      </c>
      <c r="AI1758" s="13">
        <f t="shared" si="2096"/>
        <v>5.5376958671425249E-3</v>
      </c>
      <c r="AJ1758" s="13">
        <f t="shared" si="2097"/>
        <v>1.7081711798489106E-3</v>
      </c>
      <c r="AK1758" s="13">
        <f t="shared" si="2098"/>
        <v>3.5127110019159683E-4</v>
      </c>
      <c r="AL1758" s="13">
        <f t="shared" si="2099"/>
        <v>1.3740578624338159E-6</v>
      </c>
      <c r="AM1758" s="13">
        <f t="shared" si="2100"/>
        <v>1.4377921869759014E-4</v>
      </c>
      <c r="AN1758" s="13">
        <f t="shared" si="2101"/>
        <v>1.4777267973354124E-4</v>
      </c>
      <c r="AO1758" s="13">
        <f t="shared" si="2102"/>
        <v>7.5938529480956736E-5</v>
      </c>
      <c r="AP1758" s="13">
        <f t="shared" si="2103"/>
        <v>2.6015906188380628E-5</v>
      </c>
      <c r="AQ1758" s="13">
        <f t="shared" si="2104"/>
        <v>6.6846241897436677E-6</v>
      </c>
      <c r="AR1758" s="13">
        <f t="shared" si="2105"/>
        <v>1.8451209512097481E-3</v>
      </c>
      <c r="AS1758" s="13">
        <f t="shared" si="2106"/>
        <v>1.1383010218718396E-3</v>
      </c>
      <c r="AT1758" s="13">
        <f t="shared" si="2107"/>
        <v>3.5112311080336849E-4</v>
      </c>
      <c r="AU1758" s="13">
        <f t="shared" si="2108"/>
        <v>7.2205527695125204E-5</v>
      </c>
      <c r="AV1758" s="13">
        <f t="shared" si="2109"/>
        <v>1.1136346631675791E-5</v>
      </c>
      <c r="AW1758" s="13">
        <f t="shared" si="2110"/>
        <v>2.4200973486315762E-8</v>
      </c>
      <c r="AX1758" s="13">
        <f t="shared" si="2111"/>
        <v>1.4783496212908217E-5</v>
      </c>
      <c r="AY1758" s="13">
        <f t="shared" si="2112"/>
        <v>1.519410712480608E-5</v>
      </c>
      <c r="AZ1758" s="13">
        <f t="shared" si="2113"/>
        <v>7.8080613677333831E-6</v>
      </c>
      <c r="BA1758" s="13">
        <f t="shared" si="2114"/>
        <v>2.6749766349769906E-6</v>
      </c>
      <c r="BB1758" s="13">
        <f t="shared" si="2115"/>
        <v>6.8731849629564387E-7</v>
      </c>
      <c r="BC1758" s="13">
        <f t="shared" si="2116"/>
        <v>1.4128174703975871E-7</v>
      </c>
      <c r="BD1758" s="13">
        <f t="shared" si="2117"/>
        <v>3.1606151647251804E-4</v>
      </c>
      <c r="BE1758" s="13">
        <f t="shared" si="2118"/>
        <v>1.9498621320144155E-4</v>
      </c>
      <c r="BF1758" s="13">
        <f t="shared" si="2119"/>
        <v>6.0145923114850132E-5</v>
      </c>
      <c r="BG1758" s="13">
        <f t="shared" si="2120"/>
        <v>1.2368505471718209E-5</v>
      </c>
      <c r="BH1758" s="13">
        <f t="shared" si="2121"/>
        <v>1.9076096892528059E-6</v>
      </c>
      <c r="BI1758" s="13">
        <f t="shared" si="2122"/>
        <v>2.3537037582120544E-7</v>
      </c>
      <c r="BJ1758" s="14">
        <f t="shared" si="2123"/>
        <v>0.21655443470660163</v>
      </c>
      <c r="BK1758" s="14">
        <f t="shared" si="2124"/>
        <v>0.33633177073037113</v>
      </c>
      <c r="BL1758" s="14">
        <f t="shared" si="2125"/>
        <v>0.41209172741969236</v>
      </c>
      <c r="BM1758" s="14">
        <f t="shared" si="2126"/>
        <v>0.22815258015785606</v>
      </c>
      <c r="BN1758" s="14">
        <f t="shared" si="2127"/>
        <v>0.77174502424676028</v>
      </c>
    </row>
    <row r="1759" spans="1:66" x14ac:dyDescent="0.25">
      <c r="A1759" t="s">
        <v>10</v>
      </c>
      <c r="B1759" t="s">
        <v>493</v>
      </c>
      <c r="C1759" t="s">
        <v>48</v>
      </c>
      <c r="D1759" s="7" t="s">
        <v>558</v>
      </c>
      <c r="E1759" s="10">
        <v>1.5432098765432101</v>
      </c>
      <c r="F1759" s="10">
        <v>0.81</v>
      </c>
      <c r="G1759" s="10">
        <v>0.65</v>
      </c>
      <c r="H1759" s="10">
        <v>1.49382716049383</v>
      </c>
      <c r="I1759" s="10">
        <v>1.1299999999999999</v>
      </c>
      <c r="J1759" s="10">
        <v>0.84</v>
      </c>
      <c r="K1759" s="12">
        <v>0.81250000000000022</v>
      </c>
      <c r="L1759" s="12">
        <v>1.4179407407407432</v>
      </c>
      <c r="M1759" s="13">
        <v>0.10748104841813959</v>
      </c>
      <c r="N1759" s="13">
        <v>8.7328351839738444E-2</v>
      </c>
      <c r="O1759" s="13">
        <v>0.15240175740960854</v>
      </c>
      <c r="P1759" s="13">
        <v>0.12382642789530698</v>
      </c>
      <c r="Q1759" s="13">
        <v>3.5477142934893742E-2</v>
      </c>
      <c r="R1759" s="13">
        <v>0.10804833039578569</v>
      </c>
      <c r="S1759" s="13">
        <v>3.5664390306421462E-2</v>
      </c>
      <c r="T1759" s="13">
        <v>5.0304486332468458E-2</v>
      </c>
      <c r="U1759" s="13">
        <v>8.7789268446575905E-2</v>
      </c>
      <c r="V1759" s="13">
        <v>4.5653465008264251E-3</v>
      </c>
      <c r="W1759" s="13">
        <v>9.6083928782003929E-3</v>
      </c>
      <c r="X1759" s="13">
        <v>1.3624131715043548E-2</v>
      </c>
      <c r="Y1759" s="13">
        <v>9.6591057079891511E-3</v>
      </c>
      <c r="Z1759" s="13">
        <v>5.1068709879066969E-2</v>
      </c>
      <c r="AA1759" s="13">
        <v>4.1493326776741925E-2</v>
      </c>
      <c r="AB1759" s="13">
        <v>1.6856664003051407E-2</v>
      </c>
      <c r="AC1759" s="13">
        <v>3.2872687651781167E-4</v>
      </c>
      <c r="AD1759" s="13">
        <v>1.951704803384455E-3</v>
      </c>
      <c r="AE1759" s="13">
        <v>2.7674017546182208E-3</v>
      </c>
      <c r="AF1759" s="13">
        <v>1.9620058469352964E-3</v>
      </c>
      <c r="AG1759" s="13">
        <v>9.2733600798036763E-4</v>
      </c>
      <c r="AH1759" s="13">
        <v>1.8103101078649587E-2</v>
      </c>
      <c r="AI1759" s="13">
        <v>1.4708769626402794E-2</v>
      </c>
      <c r="AJ1759" s="13">
        <v>5.9754376607261354E-3</v>
      </c>
      <c r="AK1759" s="13">
        <v>1.6183476997799957E-3</v>
      </c>
      <c r="AL1759" s="13">
        <v>1.5148745000709347E-5</v>
      </c>
      <c r="AM1759" s="13">
        <v>3.1715203054997419E-4</v>
      </c>
      <c r="AN1759" s="13">
        <v>4.4970278512546118E-4</v>
      </c>
      <c r="AO1759" s="13">
        <v>3.1882595012698589E-4</v>
      </c>
      <c r="AP1759" s="13">
        <v>1.5069210129680985E-4</v>
      </c>
      <c r="AQ1759" s="13">
        <v>5.3418117434144429E-5</v>
      </c>
      <c r="AR1759" s="13">
        <v>5.1338249106329869E-3</v>
      </c>
      <c r="AS1759" s="13">
        <v>4.171232739889303E-3</v>
      </c>
      <c r="AT1759" s="13">
        <v>1.6945633005800292E-3</v>
      </c>
      <c r="AU1759" s="13">
        <v>4.5894422724042486E-4</v>
      </c>
      <c r="AV1759" s="13">
        <v>9.3223046158211298E-5</v>
      </c>
      <c r="AW1759" s="13">
        <v>4.8479217916454759E-7</v>
      </c>
      <c r="AX1759" s="13">
        <v>4.2947670803642329E-5</v>
      </c>
      <c r="AY1759" s="13">
        <v>6.089725215240619E-5</v>
      </c>
      <c r="AZ1759" s="13">
        <v>4.3174347413029331E-5</v>
      </c>
      <c r="BA1759" s="13">
        <v>2.0406222050609664E-5</v>
      </c>
      <c r="BB1759" s="13">
        <v>7.2337034025403902E-6</v>
      </c>
      <c r="BC1759" s="13">
        <v>2.0513925521793902E-6</v>
      </c>
      <c r="BD1759" s="13">
        <v>1.2132432494360349E-3</v>
      </c>
      <c r="BE1759" s="13">
        <v>9.857601401667786E-4</v>
      </c>
      <c r="BF1759" s="13">
        <v>4.0046505694275381E-4</v>
      </c>
      <c r="BG1759" s="13">
        <v>1.0845928625532921E-4</v>
      </c>
      <c r="BH1759" s="13">
        <v>2.2030792520613748E-5</v>
      </c>
      <c r="BI1759" s="13">
        <v>3.5800037845997364E-6</v>
      </c>
      <c r="BJ1759" s="14">
        <v>0.21507656139415987</v>
      </c>
      <c r="BK1759" s="14">
        <v>0.27194198599436537</v>
      </c>
      <c r="BL1759" s="14">
        <v>0.46128032985092898</v>
      </c>
      <c r="BM1759" s="14">
        <v>0.384744115765075</v>
      </c>
      <c r="BN1759" s="14">
        <v>0.61456305889347296</v>
      </c>
    </row>
    <row r="1760" spans="1:66" x14ac:dyDescent="0.25">
      <c r="A1760" t="s">
        <v>10</v>
      </c>
      <c r="B1760" t="s">
        <v>241</v>
      </c>
      <c r="C1760" t="s">
        <v>240</v>
      </c>
      <c r="D1760" s="7" t="s">
        <v>558</v>
      </c>
      <c r="E1760" s="10">
        <f>VLOOKUP(A1760,home!$A$2:$E$405,3,FALSE)</f>
        <v>1.5425</v>
      </c>
      <c r="F1760" s="10">
        <f>VLOOKUP(B1760,home!$B$2:$E$405,3,FALSE)</f>
        <v>1.1440999999999999</v>
      </c>
      <c r="G1760" s="10">
        <f>VLOOKUP(C1760,away!$B$2:$E$405,4,FALSE)</f>
        <v>0.80079999999999996</v>
      </c>
      <c r="H1760" s="10">
        <f>VLOOKUP(A1760,away!$A$2:$E$405,3,FALSE)</f>
        <v>1.4443999999999999</v>
      </c>
      <c r="I1760" s="10">
        <f>VLOOKUP(C1760,away!$B$2:$E$405,3,FALSE)</f>
        <v>1.0589</v>
      </c>
      <c r="J1760" s="10">
        <f>VLOOKUP(B1760,home!$B$2:$E$405,4,FALSE)</f>
        <v>1.0181</v>
      </c>
      <c r="K1760" s="12">
        <f t="shared" si="2072"/>
        <v>1.4132312193999998</v>
      </c>
      <c r="L1760" s="12">
        <f t="shared" si="2073"/>
        <v>1.5571586603959999</v>
      </c>
      <c r="M1760" s="13">
        <f t="shared" si="2074"/>
        <v>5.1283312106458152E-2</v>
      </c>
      <c r="N1760" s="13">
        <f t="shared" si="2075"/>
        <v>7.2475177703080623E-2</v>
      </c>
      <c r="O1760" s="13">
        <f t="shared" si="2076"/>
        <v>7.9856253580362344E-2</v>
      </c>
      <c r="P1760" s="13">
        <f t="shared" si="2077"/>
        <v>0.11285535062409106</v>
      </c>
      <c r="Q1760" s="13">
        <f t="shared" si="2078"/>
        <v>5.1212091880778167E-2</v>
      </c>
      <c r="R1760" s="13">
        <f t="shared" si="2079"/>
        <v>6.2174428424720166E-2</v>
      </c>
      <c r="S1760" s="13">
        <f t="shared" si="2080"/>
        <v>6.2088083049547431E-2</v>
      </c>
      <c r="T1760" s="13">
        <f t="shared" si="2081"/>
        <v>7.9745352389149399E-2</v>
      </c>
      <c r="U1760" s="13">
        <f t="shared" si="2082"/>
        <v>8.7866843298165284E-2</v>
      </c>
      <c r="V1760" s="13">
        <f t="shared" si="2083"/>
        <v>1.518140024356527E-2</v>
      </c>
      <c r="W1760" s="13">
        <f t="shared" si="2084"/>
        <v>2.4124842352232317E-2</v>
      </c>
      <c r="X1760" s="13">
        <f t="shared" si="2085"/>
        <v>3.756620719946676E-2</v>
      </c>
      <c r="Y1760" s="13">
        <f t="shared" si="2086"/>
        <v>2.9248272439440122E-2</v>
      </c>
      <c r="Z1760" s="13">
        <f t="shared" si="2087"/>
        <v>3.2271816558908067E-2</v>
      </c>
      <c r="AA1760" s="13">
        <f t="shared" si="2088"/>
        <v>4.560753866779875E-2</v>
      </c>
      <c r="AB1760" s="13">
        <f t="shared" si="2089"/>
        <v>3.2226998742662945E-2</v>
      </c>
      <c r="AC1760" s="13">
        <f t="shared" si="2090"/>
        <v>2.0880357774762165E-3</v>
      </c>
      <c r="AD1760" s="13">
        <f t="shared" si="2091"/>
        <v>8.5234950938195119E-3</v>
      </c>
      <c r="AE1760" s="13">
        <f t="shared" si="2092"/>
        <v>1.3272434202183868E-2</v>
      </c>
      <c r="AF1760" s="13">
        <f t="shared" si="2093"/>
        <v>1.0333642931233344E-2</v>
      </c>
      <c r="AG1760" s="13">
        <f t="shared" si="2094"/>
        <v>5.363707194603301E-3</v>
      </c>
      <c r="AH1760" s="13">
        <f t="shared" si="2095"/>
        <v>1.2563084660353687E-2</v>
      </c>
      <c r="AI1760" s="13">
        <f t="shared" si="2096"/>
        <v>1.7754543453977076E-2</v>
      </c>
      <c r="AJ1760" s="13">
        <f t="shared" si="2097"/>
        <v>1.2545637547677155E-2</v>
      </c>
      <c r="AK1760" s="13">
        <f t="shared" si="2098"/>
        <v>5.9099622165514031E-3</v>
      </c>
      <c r="AL1760" s="13">
        <f t="shared" si="2099"/>
        <v>1.8379936872528932E-4</v>
      </c>
      <c r="AM1760" s="13">
        <f t="shared" si="2100"/>
        <v>2.4091338729976923E-3</v>
      </c>
      <c r="AN1760" s="13">
        <f t="shared" si="2101"/>
        <v>3.7514036743917134E-3</v>
      </c>
      <c r="AO1760" s="13">
        <f t="shared" si="2102"/>
        <v>2.9207653601102169E-3</v>
      </c>
      <c r="AP1760" s="13">
        <f t="shared" si="2103"/>
        <v>1.5160316918267547E-3</v>
      </c>
      <c r="AQ1760" s="13">
        <f t="shared" si="2104"/>
        <v>5.9017546959070797E-4</v>
      </c>
      <c r="AR1760" s="13">
        <f t="shared" si="2105"/>
        <v>3.9125432160315755E-3</v>
      </c>
      <c r="AS1760" s="13">
        <f t="shared" si="2106"/>
        <v>5.5293282201475001E-3</v>
      </c>
      <c r="AT1760" s="13">
        <f t="shared" si="2107"/>
        <v>3.9071096315109423E-3</v>
      </c>
      <c r="AU1760" s="13">
        <f t="shared" si="2108"/>
        <v>1.8405497696232307E-3</v>
      </c>
      <c r="AV1760" s="13">
        <f t="shared" si="2109"/>
        <v>6.5028059882275683E-4</v>
      </c>
      <c r="AW1760" s="13">
        <f t="shared" si="2110"/>
        <v>1.1235375792269664E-5</v>
      </c>
      <c r="AX1760" s="13">
        <f t="shared" si="2111"/>
        <v>5.6744386683906238E-4</v>
      </c>
      <c r="AY1760" s="13">
        <f t="shared" si="2112"/>
        <v>8.836001315370406E-4</v>
      </c>
      <c r="AZ1760" s="13">
        <f t="shared" si="2113"/>
        <v>6.8795279857497397E-4</v>
      </c>
      <c r="BA1760" s="13">
        <f t="shared" si="2114"/>
        <v>3.570838860815617E-4</v>
      </c>
      <c r="BB1760" s="13">
        <f t="shared" si="2115"/>
        <v>1.3900906642494069E-4</v>
      </c>
      <c r="BC1760" s="13">
        <f t="shared" si="2116"/>
        <v>4.3291834331431826E-5</v>
      </c>
      <c r="BD1760" s="13">
        <f t="shared" si="2117"/>
        <v>1.0154084255028649E-3</v>
      </c>
      <c r="BE1760" s="13">
        <f t="shared" si="2118"/>
        <v>1.4350068873624476E-3</v>
      </c>
      <c r="BF1760" s="13">
        <f t="shared" si="2119"/>
        <v>1.0139982666373152E-3</v>
      </c>
      <c r="BG1760" s="13">
        <f t="shared" si="2120"/>
        <v>4.7767133560977965E-4</v>
      </c>
      <c r="BH1760" s="13">
        <f t="shared" si="2121"/>
        <v>1.6876501102405889E-4</v>
      </c>
      <c r="BI1760" s="13">
        <f t="shared" si="2122"/>
        <v>4.7700796464317026E-5</v>
      </c>
      <c r="BJ1760" s="14">
        <f t="shared" si="2123"/>
        <v>0.34573111503869342</v>
      </c>
      <c r="BK1760" s="14">
        <f t="shared" si="2124"/>
        <v>0.24456358130140046</v>
      </c>
      <c r="BL1760" s="14">
        <f t="shared" si="2125"/>
        <v>0.37650365275100561</v>
      </c>
      <c r="BM1760" s="14">
        <f t="shared" si="2126"/>
        <v>0.56834118657477217</v>
      </c>
      <c r="BN1760" s="14">
        <f t="shared" si="2127"/>
        <v>0.42985661431949052</v>
      </c>
    </row>
    <row r="1761" spans="1:66" x14ac:dyDescent="0.25">
      <c r="A1761" t="s">
        <v>10</v>
      </c>
      <c r="B1761" t="s">
        <v>11</v>
      </c>
      <c r="C1761" t="s">
        <v>46</v>
      </c>
      <c r="D1761" s="7" t="s">
        <v>558</v>
      </c>
      <c r="E1761" s="10">
        <f>VLOOKUP(A1761,home!$A$2:$E$405,3,FALSE)</f>
        <v>1.5425</v>
      </c>
      <c r="F1761" s="10">
        <f>VLOOKUP(B1761,home!$B$2:$E$405,3,FALSE)</f>
        <v>0.91520000000000001</v>
      </c>
      <c r="G1761" s="10">
        <f>VLOOKUP(C1761,away!$B$2:$E$405,4,FALSE)</f>
        <v>1.0678000000000001</v>
      </c>
      <c r="H1761" s="10">
        <f>VLOOKUP(A1761,away!$A$2:$E$405,3,FALSE)</f>
        <v>1.4443999999999999</v>
      </c>
      <c r="I1761" s="10">
        <f>VLOOKUP(C1761,away!$B$2:$E$405,3,FALSE)</f>
        <v>1.181</v>
      </c>
      <c r="J1761" s="10">
        <f>VLOOKUP(B1761,home!$B$2:$E$405,4,FALSE)</f>
        <v>1.2218</v>
      </c>
      <c r="K1761" s="12">
        <f t="shared" si="2072"/>
        <v>1.5074089888000002</v>
      </c>
      <c r="L1761" s="12">
        <f t="shared" si="2073"/>
        <v>2.0841909135200001</v>
      </c>
      <c r="M1761" s="13">
        <f t="shared" si="2074"/>
        <v>2.7554211093097303E-2</v>
      </c>
      <c r="N1761" s="13">
        <f t="shared" si="2075"/>
        <v>4.1535465481027552E-2</v>
      </c>
      <c r="O1761" s="13">
        <f t="shared" si="2076"/>
        <v>5.7428236389445393E-2</v>
      </c>
      <c r="P1761" s="13">
        <f t="shared" si="2077"/>
        <v>8.6567839744381245E-2</v>
      </c>
      <c r="Q1761" s="13">
        <f t="shared" si="2078"/>
        <v>3.1305467010046537E-2</v>
      </c>
      <c r="R1761" s="13">
        <f t="shared" si="2079"/>
        <v>5.9845704231180359E-2</v>
      </c>
      <c r="S1761" s="13">
        <f t="shared" si="2080"/>
        <v>6.7993154047206794E-2</v>
      </c>
      <c r="T1761" s="13">
        <f t="shared" si="2081"/>
        <v>6.5246569885839115E-2</v>
      </c>
      <c r="U1761" s="13">
        <f t="shared" si="2082"/>
        <v>9.0211952499147471E-2</v>
      </c>
      <c r="V1761" s="13">
        <f t="shared" si="2083"/>
        <v>2.3735111540206855E-2</v>
      </c>
      <c r="W1761" s="13">
        <f t="shared" si="2084"/>
        <v>1.5730047456508672E-2</v>
      </c>
      <c r="X1761" s="13">
        <f t="shared" si="2085"/>
        <v>3.278442197809376E-2</v>
      </c>
      <c r="Y1761" s="13">
        <f t="shared" si="2086"/>
        <v>3.4164497195874208E-2</v>
      </c>
      <c r="Z1761" s="13">
        <f t="shared" si="2087"/>
        <v>4.157662432394385E-2</v>
      </c>
      <c r="AA1761" s="13">
        <f t="shared" si="2088"/>
        <v>6.2672977229873694E-2</v>
      </c>
      <c r="AB1761" s="13">
        <f t="shared" si="2089"/>
        <v>4.7236904615584677E-2</v>
      </c>
      <c r="AC1761" s="13">
        <f t="shared" si="2090"/>
        <v>4.660579205991059E-3</v>
      </c>
      <c r="AD1761" s="13">
        <f t="shared" si="2091"/>
        <v>5.9279037325479364E-3</v>
      </c>
      <c r="AE1761" s="13">
        <f t="shared" si="2092"/>
        <v>1.2354883095597702E-2</v>
      </c>
      <c r="AF1761" s="13">
        <f t="shared" si="2093"/>
        <v>1.2874967542723294E-2</v>
      </c>
      <c r="AG1761" s="13">
        <f t="shared" si="2094"/>
        <v>8.9446301214696055E-3</v>
      </c>
      <c r="AH1761" s="13">
        <f t="shared" si="2095"/>
        <v>2.1663405657699586E-2</v>
      </c>
      <c r="AI1761" s="13">
        <f t="shared" si="2096"/>
        <v>3.2655612416437135E-2</v>
      </c>
      <c r="AJ1761" s="13">
        <f t="shared" si="2097"/>
        <v>2.4612681845653121E-2</v>
      </c>
      <c r="AK1761" s="13">
        <f t="shared" si="2098"/>
        <v>1.23671259508707E-2</v>
      </c>
      <c r="AL1761" s="13">
        <f t="shared" si="2099"/>
        <v>5.8569090939613352E-4</v>
      </c>
      <c r="AM1761" s="13">
        <f t="shared" si="2100"/>
        <v>1.7871550742367672E-3</v>
      </c>
      <c r="AN1761" s="13">
        <f t="shared" si="2101"/>
        <v>3.7247723667754315E-3</v>
      </c>
      <c r="AO1761" s="13">
        <f t="shared" si="2102"/>
        <v>3.8815683608818706E-3</v>
      </c>
      <c r="AP1761" s="13">
        <f t="shared" si="2103"/>
        <v>2.6966431693189056E-3</v>
      </c>
      <c r="AQ1761" s="13">
        <f t="shared" si="2104"/>
        <v>1.4050797976250587E-3</v>
      </c>
      <c r="AR1761" s="13">
        <f t="shared" si="2105"/>
        <v>9.030134645535046E-3</v>
      </c>
      <c r="AS1761" s="13">
        <f t="shared" si="2106"/>
        <v>1.3612106134753832E-2</v>
      </c>
      <c r="AT1761" s="13">
        <f t="shared" si="2107"/>
        <v>1.0259505572013779E-2</v>
      </c>
      <c r="AU1761" s="13">
        <f t="shared" si="2108"/>
        <v>5.1550903066324193E-3</v>
      </c>
      <c r="AV1761" s="13">
        <f t="shared" si="2109"/>
        <v>1.9427073665733642E-3</v>
      </c>
      <c r="AW1761" s="13">
        <f t="shared" si="2110"/>
        <v>5.1113377726788538E-5</v>
      </c>
      <c r="AX1761" s="13">
        <f t="shared" si="2111"/>
        <v>4.4899560388067251E-4</v>
      </c>
      <c r="AY1761" s="13">
        <f t="shared" si="2112"/>
        <v>9.3579255781852289E-4</v>
      </c>
      <c r="AZ1761" s="13">
        <f t="shared" si="2113"/>
        <v>9.7518517297250258E-4</v>
      </c>
      <c r="BA1761" s="13">
        <f t="shared" si="2114"/>
        <v>6.7749069216957328E-4</v>
      </c>
      <c r="BB1761" s="13">
        <f t="shared" si="2115"/>
        <v>3.5300498615354985E-4</v>
      </c>
      <c r="BC1761" s="13">
        <f t="shared" si="2116"/>
        <v>1.4714595691369637E-4</v>
      </c>
      <c r="BD1761" s="13">
        <f t="shared" si="2117"/>
        <v>3.1367540960143795E-3</v>
      </c>
      <c r="BE1761" s="13">
        <f t="shared" si="2118"/>
        <v>4.7283713199872939E-3</v>
      </c>
      <c r="BF1761" s="13">
        <f t="shared" si="2119"/>
        <v>3.5637947150664855E-3</v>
      </c>
      <c r="BG1761" s="13">
        <f t="shared" si="2120"/>
        <v>1.7906987292430521E-3</v>
      </c>
      <c r="BH1761" s="13">
        <f t="shared" si="2121"/>
        <v>6.7482884017342848E-4</v>
      </c>
      <c r="BI1761" s="13">
        <f t="shared" si="2122"/>
        <v>2.0344861191578105E-4</v>
      </c>
      <c r="BJ1761" s="14">
        <f t="shared" si="2123"/>
        <v>0.27790168723847486</v>
      </c>
      <c r="BK1761" s="14">
        <f t="shared" si="2124"/>
        <v>0.21203237909809794</v>
      </c>
      <c r="BL1761" s="14">
        <f t="shared" si="2125"/>
        <v>0.46279204117380091</v>
      </c>
      <c r="BM1761" s="14">
        <f t="shared" si="2126"/>
        <v>0.68918112870504755</v>
      </c>
      <c r="BN1761" s="14">
        <f t="shared" si="2127"/>
        <v>0.30423692394917839</v>
      </c>
    </row>
    <row r="1762" spans="1:66" x14ac:dyDescent="0.25">
      <c r="A1762" t="s">
        <v>13</v>
      </c>
      <c r="B1762" t="s">
        <v>52</v>
      </c>
      <c r="C1762" t="s">
        <v>14</v>
      </c>
      <c r="D1762" s="7" t="s">
        <v>558</v>
      </c>
      <c r="E1762" s="10">
        <f>VLOOKUP(A1762,home!$A$2:$E$405,3,FALSE)</f>
        <v>1.4837</v>
      </c>
      <c r="F1762" s="10">
        <f>VLOOKUP(B1762,home!$B$2:$E$405,3,FALSE)</f>
        <v>0.55510000000000004</v>
      </c>
      <c r="G1762" s="10">
        <f>VLOOKUP(C1762,away!$B$2:$E$405,4,FALSE)</f>
        <v>0.83260000000000001</v>
      </c>
      <c r="H1762" s="10">
        <f>VLOOKUP(A1762,away!$A$2:$E$405,3,FALSE)</f>
        <v>1.2190000000000001</v>
      </c>
      <c r="I1762" s="10">
        <f>VLOOKUP(C1762,away!$B$2:$E$405,3,FALSE)</f>
        <v>0.82030000000000003</v>
      </c>
      <c r="J1762" s="10">
        <f>VLOOKUP(B1762,home!$B$2:$E$405,4,FALSE)</f>
        <v>1.0616000000000001</v>
      </c>
      <c r="K1762" s="12">
        <f t="shared" si="2072"/>
        <v>0.68573091696200006</v>
      </c>
      <c r="L1762" s="12">
        <f t="shared" si="2073"/>
        <v>1.0615423551200003</v>
      </c>
      <c r="M1762" s="13">
        <f t="shared" si="2074"/>
        <v>0.17424842430959275</v>
      </c>
      <c r="N1762" s="13">
        <f t="shared" si="2075"/>
        <v>0.1194875317810007</v>
      </c>
      <c r="O1762" s="13">
        <f t="shared" si="2076"/>
        <v>0.18497208271755419</v>
      </c>
      <c r="P1762" s="13">
        <f t="shared" si="2077"/>
        <v>0.12684107589427937</v>
      </c>
      <c r="Q1762" s="13">
        <f t="shared" si="2078"/>
        <v>4.0968147366855868E-2</v>
      </c>
      <c r="R1762" s="13">
        <f t="shared" si="2079"/>
        <v>9.8177850159721983E-2</v>
      </c>
      <c r="S1762" s="13">
        <f t="shared" si="2080"/>
        <v>2.3082932597188226E-2</v>
      </c>
      <c r="T1762" s="13">
        <f t="shared" si="2081"/>
        <v>4.3489423640715417E-2</v>
      </c>
      <c r="U1762" s="13">
        <f t="shared" si="2082"/>
        <v>6.7323587215384006E-2</v>
      </c>
      <c r="V1762" s="13">
        <f t="shared" si="2083"/>
        <v>1.8669794238524511E-3</v>
      </c>
      <c r="W1762" s="13">
        <f t="shared" si="2084"/>
        <v>9.3643750867028093E-3</v>
      </c>
      <c r="X1762" s="13">
        <f t="shared" si="2085"/>
        <v>9.940680783765558E-3</v>
      </c>
      <c r="Y1762" s="13">
        <f t="shared" si="2086"/>
        <v>5.2762268453473097E-3</v>
      </c>
      <c r="Z1762" s="13">
        <f t="shared" si="2087"/>
        <v>3.4739982093056593E-2</v>
      </c>
      <c r="AA1762" s="13">
        <f t="shared" si="2088"/>
        <v>2.3822279775915164E-2</v>
      </c>
      <c r="AB1762" s="13">
        <f t="shared" si="2089"/>
        <v>8.1678368774318055E-3</v>
      </c>
      <c r="AC1762" s="13">
        <f t="shared" si="2090"/>
        <v>8.4939677264017635E-5</v>
      </c>
      <c r="AD1762" s="13">
        <f t="shared" si="2091"/>
        <v>1.6053603787452063E-3</v>
      </c>
      <c r="AE1762" s="13">
        <f t="shared" si="2092"/>
        <v>1.704158037269522E-3</v>
      </c>
      <c r="AF1762" s="13">
        <f t="shared" si="2093"/>
        <v>9.0451796818988262E-4</v>
      </c>
      <c r="AG1762" s="13">
        <f t="shared" si="2094"/>
        <v>3.200613780668819E-4</v>
      </c>
      <c r="AH1762" s="13">
        <f t="shared" si="2095"/>
        <v>9.2194906019724826E-3</v>
      </c>
      <c r="AI1762" s="13">
        <f t="shared" si="2096"/>
        <v>6.3220897444131322E-3</v>
      </c>
      <c r="AJ1762" s="13">
        <f t="shared" si="2097"/>
        <v>2.167626198776237E-3</v>
      </c>
      <c r="AK1762" s="13">
        <f t="shared" si="2098"/>
        <v>4.9546943363922794E-4</v>
      </c>
      <c r="AL1762" s="13">
        <f t="shared" si="2099"/>
        <v>2.4732137677500341E-6</v>
      </c>
      <c r="AM1762" s="13">
        <f t="shared" si="2100"/>
        <v>2.2016904891428287E-4</v>
      </c>
      <c r="AN1762" s="13">
        <f t="shared" si="2101"/>
        <v>2.3371877070899839E-4</v>
      </c>
      <c r="AO1762" s="13">
        <f t="shared" si="2102"/>
        <v>1.2405118714709071E-4</v>
      </c>
      <c r="AP1762" s="13">
        <f t="shared" si="2103"/>
        <v>4.3895196453184875E-5</v>
      </c>
      <c r="AQ1762" s="13">
        <f t="shared" si="2104"/>
        <v>1.1649152555342236E-5</v>
      </c>
      <c r="AR1762" s="13">
        <f t="shared" si="2105"/>
        <v>1.9573759533249163E-3</v>
      </c>
      <c r="AS1762" s="13">
        <f t="shared" si="2106"/>
        <v>1.3422332073128639E-3</v>
      </c>
      <c r="AT1762" s="13">
        <f t="shared" si="2107"/>
        <v>4.6020540401374823E-4</v>
      </c>
      <c r="AU1762" s="13">
        <f t="shared" si="2108"/>
        <v>1.0519235789507178E-4</v>
      </c>
      <c r="AV1762" s="13">
        <f t="shared" si="2109"/>
        <v>1.8033413009195611E-5</v>
      </c>
      <c r="AW1762" s="13">
        <f t="shared" si="2110"/>
        <v>5.0009235132241828E-8</v>
      </c>
      <c r="AX1762" s="13">
        <f t="shared" si="2111"/>
        <v>2.5162787299773759E-5</v>
      </c>
      <c r="AY1762" s="13">
        <f t="shared" si="2112"/>
        <v>2.6711364491585469E-5</v>
      </c>
      <c r="AZ1762" s="13">
        <f t="shared" si="2113"/>
        <v>1.4177622385433193E-5</v>
      </c>
      <c r="BA1762" s="13">
        <f t="shared" si="2114"/>
        <v>5.0167155523449299E-6</v>
      </c>
      <c r="BB1762" s="13">
        <f t="shared" si="2115"/>
        <v>1.3313640106008422E-6</v>
      </c>
      <c r="BC1762" s="13">
        <f t="shared" si="2116"/>
        <v>2.8265985746704553E-7</v>
      </c>
      <c r="BD1762" s="13">
        <f t="shared" si="2117"/>
        <v>3.4630624655796442E-4</v>
      </c>
      <c r="BE1762" s="13">
        <f t="shared" si="2118"/>
        <v>2.3747290000186144E-4</v>
      </c>
      <c r="BF1762" s="13">
        <f t="shared" si="2119"/>
        <v>8.1421254735950885E-5</v>
      </c>
      <c r="BG1762" s="13">
        <f t="shared" si="2120"/>
        <v>1.8611023890093403E-5</v>
      </c>
      <c r="BH1762" s="13">
        <f t="shared" si="2121"/>
        <v>3.190538619438859E-6</v>
      </c>
      <c r="BI1762" s="13">
        <f t="shared" si="2122"/>
        <v>4.3757019462209661E-7</v>
      </c>
      <c r="BJ1762" s="14">
        <f t="shared" si="2123"/>
        <v>0.23376664913603526</v>
      </c>
      <c r="BK1762" s="14">
        <f t="shared" si="2124"/>
        <v>0.32615353648043616</v>
      </c>
      <c r="BL1762" s="14">
        <f t="shared" si="2125"/>
        <v>0.40523879259436391</v>
      </c>
      <c r="BM1762" s="14">
        <f t="shared" si="2126"/>
        <v>0.25517718671963069</v>
      </c>
      <c r="BN1762" s="14">
        <f t="shared" si="2127"/>
        <v>0.74469511222900486</v>
      </c>
    </row>
    <row r="1763" spans="1:66" x14ac:dyDescent="0.25">
      <c r="A1763" t="s">
        <v>13</v>
      </c>
      <c r="B1763" t="s">
        <v>248</v>
      </c>
      <c r="C1763" t="s">
        <v>250</v>
      </c>
      <c r="D1763" s="7" t="s">
        <v>558</v>
      </c>
      <c r="E1763" s="10">
        <f>VLOOKUP(A1763,home!$A$2:$E$405,3,FALSE)</f>
        <v>1.4837</v>
      </c>
      <c r="F1763" s="10">
        <f>VLOOKUP(B1763,home!$B$2:$E$405,3,FALSE)</f>
        <v>2.1013000000000002</v>
      </c>
      <c r="G1763" s="10">
        <f>VLOOKUP(C1763,away!$B$2:$E$405,4,FALSE)</f>
        <v>1.1496999999999999</v>
      </c>
      <c r="H1763" s="10">
        <f>VLOOKUP(A1763,away!$A$2:$E$405,3,FALSE)</f>
        <v>1.2190000000000001</v>
      </c>
      <c r="I1763" s="10">
        <f>VLOOKUP(C1763,away!$B$2:$E$405,3,FALSE)</f>
        <v>1.3994</v>
      </c>
      <c r="J1763" s="10">
        <f>VLOOKUP(B1763,home!$B$2:$E$405,4,FALSE)</f>
        <v>0.91690000000000005</v>
      </c>
      <c r="K1763" s="12">
        <f t="shared" si="2072"/>
        <v>3.584418321857</v>
      </c>
      <c r="L1763" s="12">
        <f t="shared" si="2073"/>
        <v>1.5641109193400002</v>
      </c>
      <c r="M1763" s="13">
        <f t="shared" si="2074"/>
        <v>5.807940527909913E-3</v>
      </c>
      <c r="N1763" s="13">
        <f t="shared" si="2075"/>
        <v>2.081808844049611E-2</v>
      </c>
      <c r="O1763" s="13">
        <f t="shared" si="2076"/>
        <v>9.0842631985812213E-3</v>
      </c>
      <c r="P1763" s="13">
        <f t="shared" si="2077"/>
        <v>3.2561799449565804E-2</v>
      </c>
      <c r="Q1763" s="13">
        <f t="shared" si="2078"/>
        <v>3.7310368816076848E-2</v>
      </c>
      <c r="R1763" s="13">
        <f t="shared" si="2079"/>
        <v>7.1043976315297045E-3</v>
      </c>
      <c r="S1763" s="13">
        <f t="shared" si="2080"/>
        <v>4.5638844711763132E-2</v>
      </c>
      <c r="T1763" s="13">
        <f t="shared" si="2081"/>
        <v>5.8357555269828443E-2</v>
      </c>
      <c r="U1763" s="13">
        <f t="shared" si="2082"/>
        <v>2.5465133036212548E-2</v>
      </c>
      <c r="V1763" s="13">
        <f t="shared" si="2083"/>
        <v>2.8430098825200756E-2</v>
      </c>
      <c r="W1763" s="13">
        <f t="shared" si="2084"/>
        <v>4.4578656526529301E-2</v>
      </c>
      <c r="X1763" s="13">
        <f t="shared" si="2085"/>
        <v>6.9725963442651848E-2</v>
      </c>
      <c r="Y1763" s="13">
        <f t="shared" si="2086"/>
        <v>5.4529570391076726E-2</v>
      </c>
      <c r="Z1763" s="13">
        <f t="shared" si="2087"/>
        <v>3.7040219702696147E-3</v>
      </c>
      <c r="AA1763" s="13">
        <f t="shared" si="2088"/>
        <v>1.3276764214795272E-2</v>
      </c>
      <c r="AB1763" s="13">
        <f t="shared" si="2089"/>
        <v>2.3794738453243775E-2</v>
      </c>
      <c r="AC1763" s="13">
        <f t="shared" si="2090"/>
        <v>9.9619560908566322E-3</v>
      </c>
      <c r="AD1763" s="13">
        <f t="shared" si="2091"/>
        <v>3.9947138304365443E-2</v>
      </c>
      <c r="AE1763" s="13">
        <f t="shared" si="2092"/>
        <v>6.248175521824318E-2</v>
      </c>
      <c r="AF1763" s="13">
        <f t="shared" si="2093"/>
        <v>4.8864197798191608E-2</v>
      </c>
      <c r="AG1763" s="13">
        <f t="shared" si="2094"/>
        <v>2.5476341780313695E-2</v>
      </c>
      <c r="AH1763" s="13">
        <f t="shared" si="2095"/>
        <v>1.4483753022934923E-3</v>
      </c>
      <c r="AI1763" s="13">
        <f t="shared" si="2096"/>
        <v>5.1915829704659647E-3</v>
      </c>
      <c r="AJ1763" s="13">
        <f t="shared" si="2097"/>
        <v>9.3044025593894998E-3</v>
      </c>
      <c r="AK1763" s="13">
        <f t="shared" si="2098"/>
        <v>1.111695700260296E-2</v>
      </c>
      <c r="AL1763" s="13">
        <f t="shared" si="2099"/>
        <v>2.2340395174300265E-3</v>
      </c>
      <c r="AM1763" s="13">
        <f t="shared" si="2100"/>
        <v>2.8637450888784614E-2</v>
      </c>
      <c r="AN1763" s="13">
        <f t="shared" si="2101"/>
        <v>4.479214963721101E-2</v>
      </c>
      <c r="AO1763" s="13">
        <f t="shared" si="2102"/>
        <v>3.502994517413649E-2</v>
      </c>
      <c r="AP1763" s="13">
        <f t="shared" si="2103"/>
        <v>1.8263573250249476E-2</v>
      </c>
      <c r="AQ1763" s="13">
        <f t="shared" si="2104"/>
        <v>7.1415635867202896E-3</v>
      </c>
      <c r="AR1763" s="13">
        <f t="shared" si="2105"/>
        <v>4.5308392512392464E-4</v>
      </c>
      <c r="AS1763" s="13">
        <f t="shared" si="2106"/>
        <v>1.6240423225530806E-3</v>
      </c>
      <c r="AT1763" s="13">
        <f t="shared" si="2107"/>
        <v>2.91062352821523E-3</v>
      </c>
      <c r="AU1763" s="13">
        <f t="shared" si="2108"/>
        <v>3.4776307675209108E-3</v>
      </c>
      <c r="AV1763" s="13">
        <f t="shared" si="2109"/>
        <v>3.1163208599388941E-3</v>
      </c>
      <c r="AW1763" s="13">
        <f t="shared" si="2110"/>
        <v>3.4791614830014032E-4</v>
      </c>
      <c r="AX1763" s="13">
        <f t="shared" si="2111"/>
        <v>1.7108100609506596E-2</v>
      </c>
      <c r="AY1763" s="13">
        <f t="shared" si="2112"/>
        <v>2.6758966972496582E-2</v>
      </c>
      <c r="AZ1763" s="13">
        <f t="shared" si="2113"/>
        <v>2.0926996215970172E-2</v>
      </c>
      <c r="BA1763" s="13">
        <f t="shared" si="2114"/>
        <v>1.0910714430128601E-2</v>
      </c>
      <c r="BB1763" s="13">
        <f t="shared" si="2115"/>
        <v>4.2663918944911656E-3</v>
      </c>
      <c r="BC1763" s="13">
        <f t="shared" si="2116"/>
        <v>1.3346220296714595E-3</v>
      </c>
      <c r="BD1763" s="13">
        <f t="shared" si="2117"/>
        <v>1.1811225244395952E-4</v>
      </c>
      <c r="BE1763" s="13">
        <f t="shared" si="2118"/>
        <v>4.2336372169592774E-4</v>
      </c>
      <c r="BF1763" s="13">
        <f t="shared" si="2119"/>
        <v>7.5875634042822584E-4</v>
      </c>
      <c r="BG1763" s="13">
        <f t="shared" si="2120"/>
        <v>9.0656670948536643E-4</v>
      </c>
      <c r="BH1763" s="13">
        <f t="shared" si="2121"/>
        <v>8.1237858086623998E-4</v>
      </c>
      <c r="BI1763" s="13">
        <f t="shared" si="2122"/>
        <v>5.8238093390822784E-4</v>
      </c>
      <c r="BJ1763" s="14">
        <f t="shared" si="2123"/>
        <v>0.67726011067713976</v>
      </c>
      <c r="BK1763" s="14">
        <f t="shared" si="2124"/>
        <v>0.15139364609522285</v>
      </c>
      <c r="BL1763" s="14">
        <f t="shared" si="2125"/>
        <v>0.12096987431129443</v>
      </c>
      <c r="BM1763" s="14">
        <f t="shared" si="2126"/>
        <v>0.81422974416557059</v>
      </c>
      <c r="BN1763" s="14">
        <f t="shared" si="2127"/>
        <v>0.1126868580641596</v>
      </c>
    </row>
    <row r="1764" spans="1:66" x14ac:dyDescent="0.25">
      <c r="A1764" t="s">
        <v>13</v>
      </c>
      <c r="B1764" t="s">
        <v>56</v>
      </c>
      <c r="C1764" t="s">
        <v>15</v>
      </c>
      <c r="D1764" s="7" t="s">
        <v>558</v>
      </c>
      <c r="E1764" s="10">
        <f>VLOOKUP(A1764,home!$A$2:$E$405,3,FALSE)</f>
        <v>1.4837</v>
      </c>
      <c r="F1764" s="10">
        <f>VLOOKUP(B1764,home!$B$2:$E$405,3,FALSE)</f>
        <v>0.4758</v>
      </c>
      <c r="G1764" s="10">
        <f>VLOOKUP(C1764,away!$B$2:$E$405,4,FALSE)</f>
        <v>0.55510000000000004</v>
      </c>
      <c r="H1764" s="10">
        <f>VLOOKUP(A1764,away!$A$2:$E$405,3,FALSE)</f>
        <v>1.2190000000000001</v>
      </c>
      <c r="I1764" s="10">
        <f>VLOOKUP(C1764,away!$B$2:$E$405,3,FALSE)</f>
        <v>0.86860000000000004</v>
      </c>
      <c r="J1764" s="10">
        <f>VLOOKUP(B1764,home!$B$2:$E$405,4,FALSE)</f>
        <v>1.0616000000000001</v>
      </c>
      <c r="K1764" s="12">
        <f t="shared" si="2072"/>
        <v>0.39186976974600002</v>
      </c>
      <c r="L1764" s="12">
        <f t="shared" si="2073"/>
        <v>1.1240469214400002</v>
      </c>
      <c r="M1764" s="13">
        <f t="shared" si="2074"/>
        <v>0.21960678094879424</v>
      </c>
      <c r="N1764" s="13">
        <f t="shared" si="2075"/>
        <v>8.6057258685064267E-2</v>
      </c>
      <c r="O1764" s="13">
        <f t="shared" si="2076"/>
        <v>0.24684832605284063</v>
      </c>
      <c r="P1764" s="13">
        <f t="shared" si="2077"/>
        <v>9.6732396692512213E-2</v>
      </c>
      <c r="Q1764" s="13">
        <f t="shared" si="2078"/>
        <v>1.6861619072944044E-2</v>
      </c>
      <c r="R1764" s="13">
        <f t="shared" si="2079"/>
        <v>0.13873455048115649</v>
      </c>
      <c r="S1764" s="13">
        <f t="shared" si="2080"/>
        <v>1.0652171724218477E-2</v>
      </c>
      <c r="T1764" s="13">
        <f t="shared" si="2081"/>
        <v>1.8953251009436744E-2</v>
      </c>
      <c r="U1764" s="13">
        <f t="shared" si="2082"/>
        <v>5.4365876352865612E-2</v>
      </c>
      <c r="V1764" s="13">
        <f t="shared" si="2083"/>
        <v>5.2134096548590479E-4</v>
      </c>
      <c r="W1764" s="13">
        <f t="shared" si="2084"/>
        <v>2.2025195945531159E-3</v>
      </c>
      <c r="X1764" s="13">
        <f t="shared" si="2085"/>
        <v>2.4757353696687073E-3</v>
      </c>
      <c r="Y1764" s="13">
        <f t="shared" si="2086"/>
        <v>1.3914213602881159E-3</v>
      </c>
      <c r="Z1764" s="13">
        <f t="shared" si="2087"/>
        <v>5.1981381455235426E-2</v>
      </c>
      <c r="AA1764" s="13">
        <f t="shared" si="2088"/>
        <v>2.0369931981942105E-2</v>
      </c>
      <c r="AB1764" s="13">
        <f t="shared" si="2089"/>
        <v>3.9911802777526668E-3</v>
      </c>
      <c r="AC1764" s="13">
        <f t="shared" si="2090"/>
        <v>1.4352517049894383E-5</v>
      </c>
      <c r="AD1764" s="13">
        <f t="shared" si="2091"/>
        <v>2.1577521159464567E-4</v>
      </c>
      <c r="AE1764" s="13">
        <f t="shared" si="2092"/>
        <v>2.4254146231602607E-4</v>
      </c>
      <c r="AF1764" s="13">
        <f t="shared" si="2093"/>
        <v>1.3631399201894252E-4</v>
      </c>
      <c r="AG1764" s="13">
        <f t="shared" si="2094"/>
        <v>5.1074441026029701E-5</v>
      </c>
      <c r="AH1764" s="13">
        <f t="shared" si="2095"/>
        <v>1.4607377949238925E-2</v>
      </c>
      <c r="AI1764" s="13">
        <f t="shared" si="2096"/>
        <v>5.7241898335610563E-3</v>
      </c>
      <c r="AJ1764" s="13">
        <f t="shared" si="2097"/>
        <v>1.1215684760299824E-3</v>
      </c>
      <c r="AK1764" s="13">
        <f t="shared" si="2098"/>
        <v>1.4650292681874717E-4</v>
      </c>
      <c r="AL1764" s="13">
        <f t="shared" si="2099"/>
        <v>2.5287987316387127E-7</v>
      </c>
      <c r="AM1764" s="13">
        <f t="shared" si="2100"/>
        <v>1.691115649689765E-5</v>
      </c>
      <c r="AN1764" s="13">
        <f t="shared" si="2101"/>
        <v>1.9008933398327859E-5</v>
      </c>
      <c r="AO1764" s="13">
        <f t="shared" si="2102"/>
        <v>1.0683466533124218E-5</v>
      </c>
      <c r="AP1764" s="13">
        <f t="shared" si="2103"/>
        <v>4.0029058889551842E-6</v>
      </c>
      <c r="AQ1764" s="13">
        <f t="shared" si="2104"/>
        <v>1.1248635103235306E-6</v>
      </c>
      <c r="AR1764" s="13">
        <f t="shared" si="2105"/>
        <v>3.2838756428305109E-3</v>
      </c>
      <c r="AS1764" s="13">
        <f t="shared" si="2106"/>
        <v>1.2868515920304903E-3</v>
      </c>
      <c r="AT1764" s="13">
        <f t="shared" si="2107"/>
        <v>2.5213911853313087E-4</v>
      </c>
      <c r="AU1764" s="13">
        <f t="shared" si="2108"/>
        <v>3.2935232774512477E-5</v>
      </c>
      <c r="AV1764" s="13">
        <f t="shared" si="2109"/>
        <v>3.2265805209697788E-6</v>
      </c>
      <c r="AW1764" s="13">
        <f t="shared" si="2110"/>
        <v>3.0941257951997157E-9</v>
      </c>
      <c r="AX1764" s="13">
        <f t="shared" si="2111"/>
        <v>1.104495167096309E-6</v>
      </c>
      <c r="AY1764" s="13">
        <f t="shared" si="2112"/>
        <v>1.2415043923199647E-6</v>
      </c>
      <c r="AZ1764" s="13">
        <f t="shared" si="2113"/>
        <v>6.9775459507074742E-7</v>
      </c>
      <c r="BA1764" s="13">
        <f t="shared" si="2114"/>
        <v>2.6143630150329588E-7</v>
      </c>
      <c r="BB1764" s="13">
        <f t="shared" si="2115"/>
        <v>7.3466667464359861E-8</v>
      </c>
      <c r="BC1764" s="13">
        <f t="shared" si="2116"/>
        <v>1.6515996278353985E-8</v>
      </c>
      <c r="BD1764" s="13">
        <f t="shared" si="2117"/>
        <v>6.1520505111923945E-4</v>
      </c>
      <c r="BE1764" s="13">
        <f t="shared" si="2118"/>
        <v>2.4108026172867258E-4</v>
      </c>
      <c r="BF1764" s="13">
        <f t="shared" si="2119"/>
        <v>4.7236033326960162E-5</v>
      </c>
      <c r="BG1764" s="13">
        <f t="shared" si="2120"/>
        <v>6.1701245011834227E-6</v>
      </c>
      <c r="BH1764" s="13">
        <f t="shared" si="2121"/>
        <v>6.0447131689572519E-7</v>
      </c>
      <c r="BI1764" s="13">
        <f t="shared" si="2122"/>
        <v>4.7374807153997856E-8</v>
      </c>
      <c r="BJ1764" s="14">
        <f t="shared" si="2123"/>
        <v>0.12864263669785797</v>
      </c>
      <c r="BK1764" s="14">
        <f t="shared" si="2124"/>
        <v>0.32752853723232622</v>
      </c>
      <c r="BL1764" s="14">
        <f t="shared" si="2125"/>
        <v>0.49167887581569591</v>
      </c>
      <c r="BM1764" s="14">
        <f t="shared" si="2126"/>
        <v>0.19498926085753709</v>
      </c>
      <c r="BN1764" s="14">
        <f t="shared" si="2127"/>
        <v>0.80484093193331185</v>
      </c>
    </row>
    <row r="1765" spans="1:66" x14ac:dyDescent="0.25">
      <c r="A1765" t="s">
        <v>16</v>
      </c>
      <c r="B1765" t="s">
        <v>257</v>
      </c>
      <c r="C1765" t="s">
        <v>253</v>
      </c>
      <c r="D1765" s="7" t="s">
        <v>558</v>
      </c>
      <c r="E1765" s="10">
        <f>VLOOKUP(A1765,home!$A$2:$E$405,3,FALSE)</f>
        <v>1.6373</v>
      </c>
      <c r="F1765" s="10">
        <f>VLOOKUP(B1765,home!$B$2:$E$405,3,FALSE)</f>
        <v>1.0419</v>
      </c>
      <c r="G1765" s="10">
        <f>VLOOKUP(C1765,away!$B$2:$E$405,4,FALSE)</f>
        <v>1.1496999999999999</v>
      </c>
      <c r="H1765" s="10">
        <f>VLOOKUP(A1765,away!$A$2:$E$405,3,FALSE)</f>
        <v>1.3301000000000001</v>
      </c>
      <c r="I1765" s="10">
        <f>VLOOKUP(C1765,away!$B$2:$E$405,3,FALSE)</f>
        <v>1.5036</v>
      </c>
      <c r="J1765" s="10">
        <f>VLOOKUP(B1765,home!$B$2:$E$405,4,FALSE)</f>
        <v>0.92869999999999997</v>
      </c>
      <c r="K1765" s="12">
        <f t="shared" si="2072"/>
        <v>1.961276529639</v>
      </c>
      <c r="L1765" s="12">
        <f t="shared" si="2073"/>
        <v>1.8573427549320001</v>
      </c>
      <c r="M1765" s="13">
        <f t="shared" si="2074"/>
        <v>2.1958097858210034E-2</v>
      </c>
      <c r="N1765" s="13">
        <f t="shared" si="2075"/>
        <v>4.3065901964823738E-2</v>
      </c>
      <c r="O1765" s="13">
        <f t="shared" si="2076"/>
        <v>4.0783713969034276E-2</v>
      </c>
      <c r="P1765" s="13">
        <f t="shared" si="2077"/>
        <v>7.998814099897715E-2</v>
      </c>
      <c r="Q1765" s="13">
        <f t="shared" si="2078"/>
        <v>4.2232071375671455E-2</v>
      </c>
      <c r="R1765" s="13">
        <f t="shared" si="2079"/>
        <v>3.7874667829802415E-2</v>
      </c>
      <c r="S1765" s="13">
        <f t="shared" si="2080"/>
        <v>7.284445517306079E-2</v>
      </c>
      <c r="T1765" s="13">
        <f t="shared" si="2081"/>
        <v>7.8439431795374479E-2</v>
      </c>
      <c r="U1765" s="13">
        <f t="shared" si="2082"/>
        <v>7.4282697082464752E-2</v>
      </c>
      <c r="V1765" s="13">
        <f t="shared" si="2083"/>
        <v>2.9483896449810615E-2</v>
      </c>
      <c r="W1765" s="13">
        <f t="shared" si="2084"/>
        <v>2.7609590129047814E-2</v>
      </c>
      <c r="X1765" s="13">
        <f t="shared" si="2085"/>
        <v>5.1280472192829024E-2</v>
      </c>
      <c r="Y1765" s="13">
        <f t="shared" si="2086"/>
        <v>4.7622706748421444E-2</v>
      </c>
      <c r="Z1765" s="13">
        <f t="shared" si="2087"/>
        <v>2.3448746629713205E-2</v>
      </c>
      <c r="AA1765" s="13">
        <f t="shared" si="2088"/>
        <v>4.598947641430811E-2</v>
      </c>
      <c r="AB1765" s="13">
        <f t="shared" si="2089"/>
        <v>4.5099040350884433E-2</v>
      </c>
      <c r="AC1765" s="13">
        <f t="shared" si="2090"/>
        <v>6.7126774870691743E-3</v>
      </c>
      <c r="AD1765" s="13">
        <f t="shared" si="2091"/>
        <v>1.3537510278263526E-2</v>
      </c>
      <c r="AE1765" s="13">
        <f t="shared" si="2092"/>
        <v>2.5143796635150244E-2</v>
      </c>
      <c r="AF1765" s="13">
        <f t="shared" si="2093"/>
        <v>2.3350324255889957E-2</v>
      </c>
      <c r="AG1765" s="13">
        <f t="shared" si="2094"/>
        <v>1.4456518527330053E-2</v>
      </c>
      <c r="AH1765" s="13">
        <f t="shared" si="2095"/>
        <v>1.0888089916233492E-2</v>
      </c>
      <c r="AI1765" s="13">
        <f t="shared" si="2096"/>
        <v>2.1354555205307813E-2</v>
      </c>
      <c r="AJ1765" s="13">
        <f t="shared" si="2097"/>
        <v>2.0941093962525279E-2</v>
      </c>
      <c r="AK1765" s="13">
        <f t="shared" si="2098"/>
        <v>1.3690425364555264E-2</v>
      </c>
      <c r="AL1765" s="13">
        <f t="shared" si="2099"/>
        <v>9.7810766084292984E-4</v>
      </c>
      <c r="AM1765" s="13">
        <f t="shared" si="2100"/>
        <v>5.3101602357009956E-3</v>
      </c>
      <c r="AN1765" s="13">
        <f t="shared" si="2101"/>
        <v>9.8627876413072465E-3</v>
      </c>
      <c r="AO1765" s="13">
        <f t="shared" si="2102"/>
        <v>9.1592885845074423E-3</v>
      </c>
      <c r="AP1765" s="13">
        <f t="shared" si="2103"/>
        <v>5.6706460975887579E-3</v>
      </c>
      <c r="AQ1765" s="13">
        <f t="shared" si="2104"/>
        <v>2.6330833612849742E-3</v>
      </c>
      <c r="AR1765" s="13">
        <f t="shared" si="2105"/>
        <v>4.0445829841928918E-3</v>
      </c>
      <c r="AS1765" s="13">
        <f t="shared" si="2106"/>
        <v>7.9325456790747852E-3</v>
      </c>
      <c r="AT1765" s="13">
        <f t="shared" si="2107"/>
        <v>7.7789578303293213E-3</v>
      </c>
      <c r="AU1765" s="13">
        <f t="shared" si="2108"/>
        <v>5.0855624725588047E-3</v>
      </c>
      <c r="AV1765" s="13">
        <f t="shared" si="2109"/>
        <v>2.4935485793606172E-3</v>
      </c>
      <c r="AW1765" s="13">
        <f t="shared" si="2110"/>
        <v>9.897261541920476E-5</v>
      </c>
      <c r="AX1765" s="13">
        <f t="shared" si="2111"/>
        <v>1.7357821064837762E-3</v>
      </c>
      <c r="AY1765" s="13">
        <f t="shared" si="2112"/>
        <v>3.2239423196182473E-3</v>
      </c>
      <c r="AZ1765" s="13">
        <f t="shared" si="2113"/>
        <v>2.9939829548308095E-3</v>
      </c>
      <c r="BA1765" s="13">
        <f t="shared" si="2114"/>
        <v>1.8536175165149685E-3</v>
      </c>
      <c r="BB1765" s="13">
        <f t="shared" si="2115"/>
        <v>8.6070076617853083E-4</v>
      </c>
      <c r="BC1765" s="13">
        <f t="shared" si="2116"/>
        <v>3.1972326644522336E-4</v>
      </c>
      <c r="BD1765" s="13">
        <f t="shared" si="2117"/>
        <v>1.2520294837353183E-3</v>
      </c>
      <c r="BE1765" s="13">
        <f t="shared" si="2118"/>
        <v>2.4555760408661136E-3</v>
      </c>
      <c r="BF1765" s="13">
        <f t="shared" si="2119"/>
        <v>2.4080318278472839E-3</v>
      </c>
      <c r="BG1765" s="13">
        <f t="shared" si="2120"/>
        <v>1.574272102193526E-3</v>
      </c>
      <c r="BH1765" s="13">
        <f t="shared" si="2121"/>
        <v>7.7189573132440325E-4</v>
      </c>
      <c r="BI1765" s="13">
        <f t="shared" si="2122"/>
        <v>3.0278019623501668E-4</v>
      </c>
      <c r="BJ1765" s="14">
        <f t="shared" si="2123"/>
        <v>0.41036203875326288</v>
      </c>
      <c r="BK1765" s="14">
        <f t="shared" si="2124"/>
        <v>0.21518931794758894</v>
      </c>
      <c r="BL1765" s="14">
        <f t="shared" si="2125"/>
        <v>0.34700354302283404</v>
      </c>
      <c r="BM1765" s="14">
        <f t="shared" si="2126"/>
        <v>0.72697608265268032</v>
      </c>
      <c r="BN1765" s="14">
        <f t="shared" si="2127"/>
        <v>0.26590259399651905</v>
      </c>
    </row>
    <row r="1766" spans="1:66" x14ac:dyDescent="0.25">
      <c r="A1766" t="s">
        <v>16</v>
      </c>
      <c r="B1766" t="s">
        <v>251</v>
      </c>
      <c r="C1766" t="s">
        <v>495</v>
      </c>
      <c r="D1766" s="7" t="s">
        <v>558</v>
      </c>
      <c r="E1766" s="10">
        <v>1.43055555555556</v>
      </c>
      <c r="F1766" s="10">
        <v>1.05</v>
      </c>
      <c r="G1766" s="10">
        <v>2.27</v>
      </c>
      <c r="H1766" s="10">
        <v>1.3888888888888899</v>
      </c>
      <c r="I1766" s="10">
        <v>0.7</v>
      </c>
      <c r="J1766" s="10">
        <v>1.26</v>
      </c>
      <c r="K1766" s="12">
        <v>3.4097291666666774</v>
      </c>
      <c r="L1766" s="12">
        <v>1.2250000000000008</v>
      </c>
      <c r="M1766" s="13">
        <v>9.708736131679354E-3</v>
      </c>
      <c r="N1766" s="13">
        <v>3.3104160759657712E-2</v>
      </c>
      <c r="O1766" s="13">
        <v>1.1893201761307216E-2</v>
      </c>
      <c r="P1766" s="13">
        <v>4.0552596930580713E-2</v>
      </c>
      <c r="Q1766" s="13">
        <v>5.643811124011372E-2</v>
      </c>
      <c r="R1766" s="13">
        <v>7.2845860788006752E-3</v>
      </c>
      <c r="S1766" s="13">
        <v>4.2346220339847883E-2</v>
      </c>
      <c r="T1766" s="13">
        <v>6.9136686269139339E-2</v>
      </c>
      <c r="U1766" s="13">
        <v>2.483846561998071E-2</v>
      </c>
      <c r="V1766" s="13">
        <v>1.9652966630424401E-2</v>
      </c>
      <c r="W1766" s="13">
        <v>6.4146224668998053E-2</v>
      </c>
      <c r="X1766" s="13">
        <v>7.857912521952265E-2</v>
      </c>
      <c r="Y1766" s="13">
        <v>4.8129714196957663E-2</v>
      </c>
      <c r="Z1766" s="13">
        <v>2.9745393155102789E-3</v>
      </c>
      <c r="AA1766" s="13">
        <v>1.0142373461492134E-2</v>
      </c>
      <c r="AB1766" s="13">
        <v>1.7291373305437903E-2</v>
      </c>
      <c r="AC1766" s="13">
        <v>5.1305521609890112E-3</v>
      </c>
      <c r="AD1766" s="13">
        <v>5.4680313296359043E-2</v>
      </c>
      <c r="AE1766" s="13">
        <v>6.6983383788039863E-2</v>
      </c>
      <c r="AF1766" s="13">
        <v>4.1027322570174454E-2</v>
      </c>
      <c r="AG1766" s="13">
        <v>1.6752823382821254E-2</v>
      </c>
      <c r="AH1766" s="13">
        <v>9.1095266537502345E-4</v>
      </c>
      <c r="AI1766" s="13">
        <v>3.1061018725819676E-3</v>
      </c>
      <c r="AJ1766" s="13">
        <v>5.2954830747903607E-3</v>
      </c>
      <c r="AK1766" s="13">
        <v>6.0187210305674759E-3</v>
      </c>
      <c r="AL1766" s="13">
        <v>8.5719587387702027E-4</v>
      </c>
      <c r="AM1766" s="13">
        <v>3.7289011817813425E-2</v>
      </c>
      <c r="AN1766" s="13">
        <v>4.5679039476821469E-2</v>
      </c>
      <c r="AO1766" s="13">
        <v>2.7978411679553172E-2</v>
      </c>
      <c r="AP1766" s="13">
        <v>1.1424518102484224E-2</v>
      </c>
      <c r="AQ1766" s="13">
        <v>3.4987586688857955E-3</v>
      </c>
      <c r="AR1766" s="13">
        <v>2.2318340301688086E-4</v>
      </c>
      <c r="AS1766" s="13">
        <v>7.6099495878258238E-4</v>
      </c>
      <c r="AT1766" s="13">
        <v>1.297393353323639E-3</v>
      </c>
      <c r="AU1766" s="13">
        <v>1.4745866524890324E-3</v>
      </c>
      <c r="AV1766" s="13">
        <v>1.2569852794423084E-3</v>
      </c>
      <c r="AW1766" s="13">
        <v>9.9456585321205259E-5</v>
      </c>
      <c r="AX1766" s="13">
        <v>2.1190905198562801E-2</v>
      </c>
      <c r="AY1766" s="13">
        <v>2.5958858868239447E-2</v>
      </c>
      <c r="AZ1766" s="13">
        <v>1.5899801056796673E-2</v>
      </c>
      <c r="BA1766" s="13">
        <v>6.4924187648586493E-3</v>
      </c>
      <c r="BB1766" s="13">
        <v>1.9883032467379624E-3</v>
      </c>
      <c r="BC1766" s="13">
        <v>4.8713429545080099E-4</v>
      </c>
      <c r="BD1766" s="13">
        <v>4.5566611449279864E-5</v>
      </c>
      <c r="BE1766" s="13">
        <v>1.5536980408477731E-4</v>
      </c>
      <c r="BF1766" s="13">
        <v>2.6488447630357645E-4</v>
      </c>
      <c r="BG1766" s="13">
        <v>3.0106144154984425E-4</v>
      </c>
      <c r="BH1766" s="13">
        <v>2.5663449455280474E-4</v>
      </c>
      <c r="BI1766" s="13">
        <v>1.7501082424989175E-4</v>
      </c>
      <c r="BJ1766" s="14">
        <v>0.72686502656798813</v>
      </c>
      <c r="BK1766" s="14">
        <v>0.14420712693563781</v>
      </c>
      <c r="BL1766" s="14">
        <v>9.2992930169578075E-2</v>
      </c>
      <c r="BM1766" s="14">
        <v>0.78219882780365668</v>
      </c>
      <c r="BN1766" s="14">
        <v>0.15898139290213939</v>
      </c>
    </row>
    <row r="1767" spans="1:66" x14ac:dyDescent="0.25">
      <c r="A1767" t="s">
        <v>16</v>
      </c>
      <c r="B1767" t="s">
        <v>68</v>
      </c>
      <c r="C1767" t="s">
        <v>494</v>
      </c>
      <c r="D1767" s="7" t="s">
        <v>558</v>
      </c>
      <c r="E1767" s="10">
        <v>1.43055555555556</v>
      </c>
      <c r="F1767" s="10">
        <v>2.1</v>
      </c>
      <c r="G1767" s="10">
        <v>0.87</v>
      </c>
      <c r="H1767" s="10">
        <v>1.3888888888888899</v>
      </c>
      <c r="I1767" s="10">
        <v>0.87</v>
      </c>
      <c r="J1767" s="10">
        <v>0.54</v>
      </c>
      <c r="K1767" s="12">
        <v>2.6136250000000083</v>
      </c>
      <c r="L1767" s="12">
        <v>0.65250000000000052</v>
      </c>
      <c r="M1767" s="13">
        <v>3.8153987694146678E-2</v>
      </c>
      <c r="N1767" s="13">
        <v>9.9720216087114427E-2</v>
      </c>
      <c r="O1767" s="13">
        <v>2.4895476970430725E-2</v>
      </c>
      <c r="P1767" s="13">
        <v>6.506744099684221E-2</v>
      </c>
      <c r="Q1767" s="13">
        <v>0.13031562488534265</v>
      </c>
      <c r="R1767" s="13">
        <v>8.1221493616030292E-3</v>
      </c>
      <c r="S1767" s="13">
        <v>2.7741345883795124E-2</v>
      </c>
      <c r="T1767" s="13">
        <v>8.5030945237686145E-2</v>
      </c>
      <c r="U1767" s="13">
        <v>2.1228252625219785E-2</v>
      </c>
      <c r="V1767" s="13">
        <v>5.2566469473262394E-3</v>
      </c>
      <c r="W1767" s="13">
        <v>0.11353205836365159</v>
      </c>
      <c r="X1767" s="13">
        <v>7.4079668082282724E-2</v>
      </c>
      <c r="Y1767" s="13">
        <v>2.4168491711844754E-2</v>
      </c>
      <c r="Z1767" s="13">
        <v>1.7665674861486607E-3</v>
      </c>
      <c r="AA1767" s="13">
        <v>4.6171449459853084E-3</v>
      </c>
      <c r="AB1767" s="13">
        <v>6.0337427297254458E-3</v>
      </c>
      <c r="AC1767" s="13">
        <v>5.6028967376268123E-4</v>
      </c>
      <c r="AD1767" s="13">
        <v>7.4182556510174955E-2</v>
      </c>
      <c r="AE1767" s="13">
        <v>4.8404118122889195E-2</v>
      </c>
      <c r="AF1767" s="13">
        <v>1.5791843537592609E-2</v>
      </c>
      <c r="AG1767" s="13">
        <v>3.4347259694263964E-3</v>
      </c>
      <c r="AH1767" s="13">
        <v>2.8817132117800047E-4</v>
      </c>
      <c r="AI1767" s="13">
        <v>7.531717693138539E-4</v>
      </c>
      <c r="AJ1767" s="13">
        <v>9.842542827864639E-4</v>
      </c>
      <c r="AK1767" s="13">
        <v>8.5749053328259336E-4</v>
      </c>
      <c r="AL1767" s="13">
        <v>3.822050327314663E-5</v>
      </c>
      <c r="AM1767" s="13">
        <v>3.8777076851781313E-2</v>
      </c>
      <c r="AN1767" s="13">
        <v>2.530204264578733E-2</v>
      </c>
      <c r="AO1767" s="13">
        <v>8.2547914131881218E-3</v>
      </c>
      <c r="AP1767" s="13">
        <v>1.7954171323684182E-3</v>
      </c>
      <c r="AQ1767" s="13">
        <v>2.9287741971759844E-4</v>
      </c>
      <c r="AR1767" s="13">
        <v>3.7606357413729098E-5</v>
      </c>
      <c r="AS1767" s="13">
        <v>9.8288915895458019E-5</v>
      </c>
      <c r="AT1767" s="13">
        <v>1.2844518390363368E-4</v>
      </c>
      <c r="AU1767" s="13">
        <v>1.1190251459337854E-4</v>
      </c>
      <c r="AV1767" s="13">
        <v>7.3117802426029971E-5</v>
      </c>
      <c r="AW1767" s="13">
        <v>1.8105798894694183E-6</v>
      </c>
      <c r="AX1767" s="13">
        <v>1.6891456247789548E-2</v>
      </c>
      <c r="AY1767" s="13">
        <v>1.102167520168269E-2</v>
      </c>
      <c r="AZ1767" s="13">
        <v>3.5958215345489796E-3</v>
      </c>
      <c r="BA1767" s="13">
        <v>7.8209118376440382E-4</v>
      </c>
      <c r="BB1767" s="13">
        <v>1.2757862435156846E-4</v>
      </c>
      <c r="BC1767" s="13">
        <v>1.6649010477879699E-5</v>
      </c>
      <c r="BD1767" s="13">
        <v>4.0896913687430419E-6</v>
      </c>
      <c r="BE1767" s="13">
        <v>1.0688919603631066E-5</v>
      </c>
      <c r="BF1767" s="13">
        <v>1.3968413749520169E-5</v>
      </c>
      <c r="BG1767" s="13">
        <v>1.2169398462029924E-5</v>
      </c>
      <c r="BH1767" s="13">
        <v>7.9515610138307641E-6</v>
      </c>
      <c r="BI1767" s="13">
        <v>4.1564797309546983E-6</v>
      </c>
      <c r="BJ1767" s="14">
        <v>0.77551772577346323</v>
      </c>
      <c r="BK1767" s="14">
        <v>0.14783960690082876</v>
      </c>
      <c r="BL1767" s="14">
        <v>6.8282239777686132E-2</v>
      </c>
      <c r="BM1767" s="14">
        <v>0.61611137932085402</v>
      </c>
      <c r="BN1767" s="14">
        <v>0.36627489599547974</v>
      </c>
    </row>
    <row r="1768" spans="1:66" x14ac:dyDescent="0.25">
      <c r="A1768" t="s">
        <v>69</v>
      </c>
      <c r="B1768" t="s">
        <v>263</v>
      </c>
      <c r="C1768" t="s">
        <v>78</v>
      </c>
      <c r="D1768" s="7" t="s">
        <v>558</v>
      </c>
      <c r="E1768" s="10">
        <f>VLOOKUP(A1768,home!$A$2:$E$405,3,FALSE)</f>
        <v>1.3526</v>
      </c>
      <c r="F1768" s="10">
        <f>VLOOKUP(B1768,home!$B$2:$E$405,3,FALSE)</f>
        <v>0.7782</v>
      </c>
      <c r="G1768" s="10">
        <f>VLOOKUP(C1768,away!$B$2:$E$405,4,FALSE)</f>
        <v>0.7782</v>
      </c>
      <c r="H1768" s="10">
        <f>VLOOKUP(A1768,away!$A$2:$E$405,3,FALSE)</f>
        <v>1.3421000000000001</v>
      </c>
      <c r="I1768" s="10">
        <f>VLOOKUP(C1768,away!$B$2:$E$405,3,FALSE)</f>
        <v>1.3332999999999999</v>
      </c>
      <c r="J1768" s="10">
        <f>VLOOKUP(B1768,home!$B$2:$E$405,4,FALSE)</f>
        <v>1.2548999999999999</v>
      </c>
      <c r="K1768" s="12">
        <f t="shared" si="2072"/>
        <v>0.81912812162399995</v>
      </c>
      <c r="L1768" s="12">
        <f t="shared" si="2073"/>
        <v>2.2455455799570001</v>
      </c>
      <c r="M1768" s="13">
        <f t="shared" si="2074"/>
        <v>4.6669067423215062E-2</v>
      </c>
      <c r="N1768" s="13">
        <f t="shared" si="2075"/>
        <v>3.8227945536321958E-2</v>
      </c>
      <c r="O1768" s="13">
        <f t="shared" si="2076"/>
        <v>0.1047975180729158</v>
      </c>
      <c r="P1768" s="13">
        <f t="shared" si="2077"/>
        <v>8.5842594129924718E-2</v>
      </c>
      <c r="Q1768" s="13">
        <f t="shared" si="2078"/>
        <v>1.5656792610355991E-2</v>
      </c>
      <c r="R1768" s="13">
        <f t="shared" si="2079"/>
        <v>0.11766380174954998</v>
      </c>
      <c r="S1768" s="13">
        <f t="shared" si="2080"/>
        <v>3.9474492280562337E-2</v>
      </c>
      <c r="T1768" s="13">
        <f t="shared" si="2081"/>
        <v>3.5158041442488318E-2</v>
      </c>
      <c r="U1768" s="13">
        <f t="shared" si="2082"/>
        <v>9.6381728910247599E-2</v>
      </c>
      <c r="V1768" s="13">
        <f t="shared" si="2083"/>
        <v>8.0676631020713246E-3</v>
      </c>
      <c r="W1768" s="13">
        <f t="shared" si="2084"/>
        <v>4.274973040525808E-3</v>
      </c>
      <c r="X1768" s="13">
        <f t="shared" si="2085"/>
        <v>9.5996468155880657E-3</v>
      </c>
      <c r="Y1768" s="13">
        <f t="shared" si="2086"/>
        <v>1.0778222237946038E-2</v>
      </c>
      <c r="Z1768" s="13">
        <f t="shared" si="2087"/>
        <v>8.8073143313212893E-2</v>
      </c>
      <c r="AA1768" s="13">
        <f t="shared" si="2088"/>
        <v>7.2143188447673423E-2</v>
      </c>
      <c r="AB1768" s="13">
        <f t="shared" si="2089"/>
        <v>2.9547257220554495E-2</v>
      </c>
      <c r="AC1768" s="13">
        <f t="shared" si="2090"/>
        <v>9.2747344157285462E-4</v>
      </c>
      <c r="AD1768" s="13">
        <f t="shared" si="2091"/>
        <v>8.754376591697861E-4</v>
      </c>
      <c r="AE1768" s="13">
        <f t="shared" si="2092"/>
        <v>1.965835166076616E-3</v>
      </c>
      <c r="AF1768" s="13">
        <f t="shared" si="2093"/>
        <v>2.2071862340536904E-3</v>
      </c>
      <c r="AG1768" s="13">
        <f t="shared" si="2094"/>
        <v>1.6521124306737337E-3</v>
      </c>
      <c r="AH1768" s="13">
        <f t="shared" si="2095"/>
        <v>4.944306441997616E-2</v>
      </c>
      <c r="AI1768" s="13">
        <f t="shared" si="2096"/>
        <v>4.0500204485669496E-2</v>
      </c>
      <c r="AJ1768" s="13">
        <f t="shared" si="2097"/>
        <v>1.6587428212867177E-2</v>
      </c>
      <c r="AK1768" s="13">
        <f t="shared" si="2098"/>
        <v>4.5290763048596106E-3</v>
      </c>
      <c r="AL1768" s="13">
        <f t="shared" si="2099"/>
        <v>6.823939762003337E-5</v>
      </c>
      <c r="AM1768" s="13">
        <f t="shared" si="2100"/>
        <v>1.4341912107093173E-4</v>
      </c>
      <c r="AN1768" s="13">
        <f t="shared" si="2101"/>
        <v>3.220541734021486E-4</v>
      </c>
      <c r="AO1768" s="13">
        <f t="shared" si="2102"/>
        <v>3.6159366279495006E-4</v>
      </c>
      <c r="AP1768" s="13">
        <f t="shared" si="2103"/>
        <v>2.7065835040988737E-4</v>
      </c>
      <c r="AQ1768" s="13">
        <f t="shared" si="2104"/>
        <v>1.5194391561034387E-4</v>
      </c>
      <c r="AR1768" s="13">
        <f t="shared" si="2105"/>
        <v>2.2205330953561319E-2</v>
      </c>
      <c r="AS1768" s="13">
        <f t="shared" si="2106"/>
        <v>1.8189011034029947E-2</v>
      </c>
      <c r="AT1768" s="13">
        <f t="shared" si="2107"/>
        <v>7.4495652212515796E-3</v>
      </c>
      <c r="AU1768" s="13">
        <f t="shared" si="2108"/>
        <v>2.0340494555330948E-3</v>
      </c>
      <c r="AV1768" s="13">
        <f t="shared" si="2109"/>
        <v>4.1653677745028586E-4</v>
      </c>
      <c r="AW1768" s="13">
        <f t="shared" si="2110"/>
        <v>3.48663426988398E-6</v>
      </c>
      <c r="AX1768" s="13">
        <f t="shared" si="2111"/>
        <v>1.9579772541299548E-5</v>
      </c>
      <c r="AY1768" s="13">
        <f t="shared" si="2112"/>
        <v>4.3967271686678642E-5</v>
      </c>
      <c r="AZ1768" s="13">
        <f t="shared" si="2113"/>
        <v>4.9365256299394901E-5</v>
      </c>
      <c r="BA1768" s="13">
        <f t="shared" si="2114"/>
        <v>3.6950644362183555E-5</v>
      </c>
      <c r="BB1768" s="13">
        <f t="shared" si="2115"/>
        <v>2.0743589031016082E-5</v>
      </c>
      <c r="BC1768" s="13">
        <f t="shared" si="2116"/>
        <v>9.3161349322085291E-6</v>
      </c>
      <c r="BD1768" s="13">
        <f t="shared" si="2117"/>
        <v>8.3105137957086694E-3</v>
      </c>
      <c r="BE1768" s="13">
        <f t="shared" si="2118"/>
        <v>6.8073755552091799E-3</v>
      </c>
      <c r="BF1768" s="13">
        <f t="shared" si="2119"/>
        <v>2.7880563758638146E-3</v>
      </c>
      <c r="BG1768" s="13">
        <f t="shared" si="2120"/>
        <v>7.6125846071438104E-4</v>
      </c>
      <c r="BH1768" s="13">
        <f t="shared" si="2121"/>
        <v>1.5589205324883709E-4</v>
      </c>
      <c r="BI1768" s="13">
        <f t="shared" si="2122"/>
        <v>2.5539112950765712E-5</v>
      </c>
      <c r="BJ1768" s="14">
        <f t="shared" si="2123"/>
        <v>0.12182578506534104</v>
      </c>
      <c r="BK1768" s="14">
        <f t="shared" si="2124"/>
        <v>0.18109349704665303</v>
      </c>
      <c r="BL1768" s="14">
        <f t="shared" si="2125"/>
        <v>0.60073639661983569</v>
      </c>
      <c r="BM1768" s="14">
        <f t="shared" si="2126"/>
        <v>0.58283062188534218</v>
      </c>
      <c r="BN1768" s="14">
        <f t="shared" si="2127"/>
        <v>0.4088577195222835</v>
      </c>
    </row>
    <row r="1769" spans="1:66" x14ac:dyDescent="0.25">
      <c r="A1769" t="s">
        <v>69</v>
      </c>
      <c r="B1769" t="s">
        <v>259</v>
      </c>
      <c r="C1769" t="s">
        <v>351</v>
      </c>
      <c r="D1769" s="7" t="s">
        <v>558</v>
      </c>
      <c r="E1769" s="10">
        <f>VLOOKUP(A1769,home!$A$2:$E$405,3,FALSE)</f>
        <v>1.3526</v>
      </c>
      <c r="F1769" s="10">
        <f>VLOOKUP(B1769,home!$B$2:$E$405,3,FALSE)</f>
        <v>1.3619000000000001</v>
      </c>
      <c r="G1769" s="10">
        <f>VLOOKUP(C1769,away!$B$2:$E$405,4,FALSE)</f>
        <v>0.73929999999999996</v>
      </c>
      <c r="H1769" s="10">
        <f>VLOOKUP(A1769,away!$A$2:$E$405,3,FALSE)</f>
        <v>1.3421000000000001</v>
      </c>
      <c r="I1769" s="10">
        <f>VLOOKUP(C1769,away!$B$2:$E$405,3,FALSE)</f>
        <v>1.0196000000000001</v>
      </c>
      <c r="J1769" s="10">
        <f>VLOOKUP(B1769,home!$B$2:$E$405,4,FALSE)</f>
        <v>0.7843</v>
      </c>
      <c r="K1769" s="12">
        <f t="shared" si="2072"/>
        <v>1.3618689214420001</v>
      </c>
      <c r="L1769" s="12">
        <f t="shared" si="2073"/>
        <v>1.0732401669880003</v>
      </c>
      <c r="M1769" s="13">
        <f t="shared" si="2074"/>
        <v>8.7588191668560744E-2</v>
      </c>
      <c r="N1769" s="13">
        <f t="shared" si="2075"/>
        <v>0.11928363611871801</v>
      </c>
      <c r="O1769" s="13">
        <f t="shared" si="2076"/>
        <v>9.40031654525431E-2</v>
      </c>
      <c r="P1769" s="13">
        <f t="shared" si="2077"/>
        <v>0.12801998954698876</v>
      </c>
      <c r="Q1769" s="13">
        <f t="shared" si="2078"/>
        <v>8.122433843333926E-2</v>
      </c>
      <c r="R1769" s="13">
        <f t="shared" si="2079"/>
        <v>5.0443986493843983E-2</v>
      </c>
      <c r="S1769" s="13">
        <f t="shared" si="2080"/>
        <v>4.67789019598343E-2</v>
      </c>
      <c r="T1769" s="13">
        <f t="shared" si="2081"/>
        <v>8.7173222543686854E-2</v>
      </c>
      <c r="U1769" s="13">
        <f t="shared" si="2082"/>
        <v>6.8698097479606132E-2</v>
      </c>
      <c r="V1769" s="13">
        <f t="shared" si="2083"/>
        <v>7.5969582781952212E-3</v>
      </c>
      <c r="W1769" s="13">
        <f t="shared" si="2084"/>
        <v>3.6872300725683919E-2</v>
      </c>
      <c r="X1769" s="13">
        <f t="shared" si="2085"/>
        <v>3.9572834188064766E-2</v>
      </c>
      <c r="Y1769" s="13">
        <f t="shared" si="2086"/>
        <v>2.1235577586093537E-2</v>
      </c>
      <c r="Z1769" s="13">
        <f t="shared" si="2087"/>
        <v>1.8046170829397849E-2</v>
      </c>
      <c r="AA1769" s="13">
        <f t="shared" si="2088"/>
        <v>2.4576519203590136E-2</v>
      </c>
      <c r="AB1769" s="13">
        <f t="shared" si="2089"/>
        <v>1.6734998850295953E-2</v>
      </c>
      <c r="AC1769" s="13">
        <f t="shared" si="2090"/>
        <v>6.9398803996583499E-4</v>
      </c>
      <c r="AD1769" s="13">
        <f t="shared" si="2091"/>
        <v>1.2553810105093053E-2</v>
      </c>
      <c r="AE1769" s="13">
        <f t="shared" si="2092"/>
        <v>1.3473253253525712E-2</v>
      </c>
      <c r="AF1769" s="13">
        <f t="shared" si="2093"/>
        <v>7.2300182858427769E-3</v>
      </c>
      <c r="AG1769" s="13">
        <f t="shared" si="2094"/>
        <v>2.5865153441413991E-3</v>
      </c>
      <c r="AH1769" s="13">
        <f t="shared" si="2095"/>
        <v>4.8419688486092318E-3</v>
      </c>
      <c r="AI1769" s="13">
        <f t="shared" si="2096"/>
        <v>6.5941268935112169E-3</v>
      </c>
      <c r="AJ1769" s="13">
        <f t="shared" si="2097"/>
        <v>4.4901682401589042E-3</v>
      </c>
      <c r="AK1769" s="13">
        <f t="shared" si="2098"/>
        <v>2.0383401927727774E-3</v>
      </c>
      <c r="AL1769" s="13">
        <f t="shared" si="2099"/>
        <v>4.0573661782334335E-5</v>
      </c>
      <c r="AM1769" s="13">
        <f t="shared" si="2100"/>
        <v>3.4193287655621516E-3</v>
      </c>
      <c r="AN1769" s="13">
        <f t="shared" si="2101"/>
        <v>3.6697609753387956E-3</v>
      </c>
      <c r="AO1769" s="13">
        <f t="shared" si="2102"/>
        <v>1.9692674409893278E-3</v>
      </c>
      <c r="AP1769" s="13">
        <f t="shared" si="2103"/>
        <v>7.0449897240380615E-4</v>
      </c>
      <c r="AQ1769" s="13">
        <f t="shared" si="2104"/>
        <v>1.8902414869638383E-4</v>
      </c>
      <c r="AR1769" s="13">
        <f t="shared" si="2105"/>
        <v>1.0393190911264138E-3</v>
      </c>
      <c r="AS1769" s="13">
        <f t="shared" si="2106"/>
        <v>1.4154163696664089E-3</v>
      </c>
      <c r="AT1769" s="13">
        <f t="shared" si="2107"/>
        <v>9.6380578237447194E-4</v>
      </c>
      <c r="AU1769" s="13">
        <f t="shared" si="2108"/>
        <v>4.3752571377396178E-4</v>
      </c>
      <c r="AV1769" s="13">
        <f t="shared" si="2109"/>
        <v>1.489631679801216E-4</v>
      </c>
      <c r="AW1769" s="13">
        <f t="shared" si="2110"/>
        <v>1.6473046760410211E-6</v>
      </c>
      <c r="AX1769" s="13">
        <f t="shared" si="2111"/>
        <v>7.7611292966862293E-4</v>
      </c>
      <c r="AY1769" s="13">
        <f t="shared" si="2112"/>
        <v>8.3295557023909891E-4</v>
      </c>
      <c r="AZ1769" s="13">
        <f t="shared" si="2113"/>
        <v>4.4698068764849775E-4</v>
      </c>
      <c r="BA1769" s="13">
        <f t="shared" si="2114"/>
        <v>1.5990587595076164E-4</v>
      </c>
      <c r="BB1769" s="13">
        <f t="shared" si="2115"/>
        <v>4.2904352251939465E-5</v>
      </c>
      <c r="BC1769" s="13">
        <f t="shared" si="2116"/>
        <v>9.2093348350767026E-6</v>
      </c>
      <c r="BD1769" s="13">
        <f t="shared" si="2117"/>
        <v>1.8590649915238813E-4</v>
      </c>
      <c r="BE1769" s="13">
        <f t="shared" si="2118"/>
        <v>2.5318028348972094E-4</v>
      </c>
      <c r="BF1769" s="13">
        <f t="shared" si="2119"/>
        <v>1.7239917980326305E-4</v>
      </c>
      <c r="BG1769" s="13">
        <f t="shared" si="2120"/>
        <v>7.8261695018718455E-5</v>
      </c>
      <c r="BH1769" s="13">
        <f t="shared" si="2121"/>
        <v>2.66455425463412E-5</v>
      </c>
      <c r="BI1769" s="13">
        <f t="shared" si="2122"/>
        <v>7.2575472577645228E-6</v>
      </c>
      <c r="BJ1769" s="14">
        <f t="shared" si="2123"/>
        <v>0.43342545563777379</v>
      </c>
      <c r="BK1769" s="14">
        <f t="shared" si="2124"/>
        <v>0.2715515587255663</v>
      </c>
      <c r="BL1769" s="14">
        <f t="shared" si="2125"/>
        <v>0.2771500525271211</v>
      </c>
      <c r="BM1769" s="14">
        <f t="shared" si="2126"/>
        <v>0.43877862174030213</v>
      </c>
      <c r="BN1769" s="14">
        <f t="shared" si="2127"/>
        <v>0.56056330771399376</v>
      </c>
    </row>
    <row r="1770" spans="1:66" x14ac:dyDescent="0.25">
      <c r="A1770" t="s">
        <v>69</v>
      </c>
      <c r="B1770" t="s">
        <v>74</v>
      </c>
      <c r="C1770" t="s">
        <v>359</v>
      </c>
      <c r="D1770" s="7" t="s">
        <v>558</v>
      </c>
      <c r="E1770" s="10">
        <f>VLOOKUP(A1770,home!$A$2:$E$405,3,FALSE)</f>
        <v>1.3526</v>
      </c>
      <c r="F1770" s="10">
        <f>VLOOKUP(B1770,home!$B$2:$E$405,3,FALSE)</f>
        <v>1.2452000000000001</v>
      </c>
      <c r="G1770" s="10">
        <f>VLOOKUP(C1770,away!$B$2:$E$405,4,FALSE)</f>
        <v>0.7641</v>
      </c>
      <c r="H1770" s="10">
        <f>VLOOKUP(A1770,away!$A$2:$E$405,3,FALSE)</f>
        <v>1.3421000000000001</v>
      </c>
      <c r="I1770" s="10">
        <f>VLOOKUP(C1770,away!$B$2:$E$405,3,FALSE)</f>
        <v>1.6466000000000001</v>
      </c>
      <c r="J1770" s="10">
        <f>VLOOKUP(B1770,home!$B$2:$E$405,4,FALSE)</f>
        <v>0.86270000000000002</v>
      </c>
      <c r="K1770" s="12">
        <f t="shared" si="2072"/>
        <v>1.286941171032</v>
      </c>
      <c r="L1770" s="12">
        <f t="shared" si="2073"/>
        <v>1.9064823346220001</v>
      </c>
      <c r="M1770" s="13">
        <f t="shared" si="2074"/>
        <v>4.1031159806233924E-2</v>
      </c>
      <c r="N1770" s="13">
        <f t="shared" si="2075"/>
        <v>5.2804688849835808E-2</v>
      </c>
      <c r="O1770" s="13">
        <f t="shared" si="2076"/>
        <v>7.8225181339637212E-2</v>
      </c>
      <c r="P1770" s="13">
        <f t="shared" si="2077"/>
        <v>0.10067120647742327</v>
      </c>
      <c r="Q1770" s="13">
        <f t="shared" si="2078"/>
        <v>3.3978264052194056E-2</v>
      </c>
      <c r="R1770" s="13">
        <f t="shared" si="2079"/>
        <v>7.456746317331045E-2</v>
      </c>
      <c r="S1770" s="13">
        <f t="shared" si="2080"/>
        <v>6.1749971615963295E-2</v>
      </c>
      <c r="T1770" s="13">
        <f t="shared" si="2081"/>
        <v>6.4778960176629707E-2</v>
      </c>
      <c r="U1770" s="13">
        <f t="shared" si="2082"/>
        <v>9.5963938377145688E-2</v>
      </c>
      <c r="V1770" s="13">
        <f t="shared" si="2083"/>
        <v>1.6833938379953957E-2</v>
      </c>
      <c r="W1770" s="13">
        <f t="shared" si="2084"/>
        <v>1.4576008976321712E-2</v>
      </c>
      <c r="X1770" s="13">
        <f t="shared" si="2085"/>
        <v>2.7788903622649044E-2</v>
      </c>
      <c r="Y1770" s="13">
        <f t="shared" si="2086"/>
        <v>2.6489526927546862E-2</v>
      </c>
      <c r="Z1770" s="13">
        <f t="shared" si="2087"/>
        <v>4.7387183759164307E-2</v>
      </c>
      <c r="AA1770" s="13">
        <f t="shared" si="2088"/>
        <v>6.0984517758927485E-2</v>
      </c>
      <c r="AB1770" s="13">
        <f t="shared" si="2089"/>
        <v>3.9241743349747983E-2</v>
      </c>
      <c r="AC1770" s="13">
        <f t="shared" si="2090"/>
        <v>2.5814114420595305E-3</v>
      </c>
      <c r="AD1770" s="13">
        <f t="shared" si="2091"/>
        <v>4.6896165152401021E-3</v>
      </c>
      <c r="AE1770" s="13">
        <f t="shared" si="2092"/>
        <v>8.9406710424568374E-3</v>
      </c>
      <c r="AF1770" s="13">
        <f t="shared" si="2093"/>
        <v>8.5226157010552146E-3</v>
      </c>
      <c r="AG1770" s="13">
        <f t="shared" si="2094"/>
        <v>5.4160720929446191E-3</v>
      </c>
      <c r="AH1770" s="13">
        <f t="shared" si="2095"/>
        <v>2.2585707181083325E-2</v>
      </c>
      <c r="AI1770" s="13">
        <f t="shared" si="2096"/>
        <v>2.9066476448209227E-2</v>
      </c>
      <c r="AJ1770" s="13">
        <f t="shared" si="2097"/>
        <v>1.8703422619016221E-2</v>
      </c>
      <c r="AK1770" s="13">
        <f t="shared" si="2098"/>
        <v>8.023401535874379E-3</v>
      </c>
      <c r="AL1770" s="13">
        <f t="shared" si="2099"/>
        <v>2.5334287942528502E-4</v>
      </c>
      <c r="AM1770" s="13">
        <f t="shared" si="2100"/>
        <v>1.2070521139628209E-3</v>
      </c>
      <c r="AN1770" s="13">
        <f t="shared" si="2101"/>
        <v>2.3012235322382594E-3</v>
      </c>
      <c r="AO1770" s="13">
        <f t="shared" si="2102"/>
        <v>2.1936210061143414E-3</v>
      </c>
      <c r="AP1770" s="13">
        <f t="shared" si="2103"/>
        <v>1.3940332323375767E-3</v>
      </c>
      <c r="AQ1770" s="13">
        <f t="shared" si="2104"/>
        <v>6.6442493283189923E-4</v>
      </c>
      <c r="AR1770" s="13">
        <f t="shared" si="2105"/>
        <v>8.6118503511361244E-3</v>
      </c>
      <c r="AS1770" s="13">
        <f t="shared" si="2106"/>
        <v>1.1082944775643465E-2</v>
      </c>
      <c r="AT1770" s="13">
        <f t="shared" si="2107"/>
        <v>7.1315489640247955E-3</v>
      </c>
      <c r="AU1770" s="13">
        <f t="shared" si="2108"/>
        <v>3.0592946583447062E-3</v>
      </c>
      <c r="AV1770" s="13">
        <f t="shared" si="2109"/>
        <v>9.8428306253551981E-4</v>
      </c>
      <c r="AW1770" s="13">
        <f t="shared" si="2110"/>
        <v>1.7266236362701598E-5</v>
      </c>
      <c r="AX1770" s="13">
        <f t="shared" si="2111"/>
        <v>2.5890084350666052E-4</v>
      </c>
      <c r="AY1770" s="13">
        <f t="shared" si="2112"/>
        <v>4.9358988456418319E-4</v>
      </c>
      <c r="AZ1770" s="13">
        <f t="shared" si="2113"/>
        <v>4.7051019773486385E-4</v>
      </c>
      <c r="BA1770" s="13">
        <f t="shared" si="2114"/>
        <v>2.9900646008034068E-4</v>
      </c>
      <c r="BB1770" s="13">
        <f t="shared" si="2115"/>
        <v>1.4251263352025697E-4</v>
      </c>
      <c r="BC1770" s="13">
        <f t="shared" si="2116"/>
        <v>5.4339563653365812E-5</v>
      </c>
      <c r="BD1770" s="13">
        <f t="shared" si="2117"/>
        <v>2.7363900938082138E-3</v>
      </c>
      <c r="BE1770" s="13">
        <f t="shared" si="2118"/>
        <v>3.5215730717259065E-3</v>
      </c>
      <c r="BF1770" s="13">
        <f t="shared" si="2119"/>
        <v>2.2660286864008487E-3</v>
      </c>
      <c r="BG1770" s="13">
        <f t="shared" si="2120"/>
        <v>9.7208187042293768E-4</v>
      </c>
      <c r="BH1770" s="13">
        <f t="shared" si="2121"/>
        <v>3.1275304516526815E-4</v>
      </c>
      <c r="BI1770" s="13">
        <f t="shared" si="2122"/>
        <v>8.049895403776284E-5</v>
      </c>
      <c r="BJ1770" s="14">
        <f t="shared" si="2123"/>
        <v>0.25746454235741856</v>
      </c>
      <c r="BK1770" s="14">
        <f t="shared" si="2124"/>
        <v>0.22361462048562342</v>
      </c>
      <c r="BL1770" s="14">
        <f t="shared" si="2125"/>
        <v>0.46812109931619744</v>
      </c>
      <c r="BM1770" s="14">
        <f t="shared" si="2126"/>
        <v>0.61483315857156751</v>
      </c>
      <c r="BN1770" s="14">
        <f t="shared" si="2127"/>
        <v>0.38127796369863476</v>
      </c>
    </row>
    <row r="1771" spans="1:66" x14ac:dyDescent="0.25">
      <c r="A1771" t="s">
        <v>69</v>
      </c>
      <c r="B1771" t="s">
        <v>260</v>
      </c>
      <c r="C1771" t="s">
        <v>262</v>
      </c>
      <c r="D1771" s="7" t="s">
        <v>558</v>
      </c>
      <c r="E1771" s="10">
        <f>VLOOKUP(A1771,home!$A$2:$E$405,3,FALSE)</f>
        <v>1.3526</v>
      </c>
      <c r="F1771" s="10">
        <f>VLOOKUP(B1771,home!$B$2:$E$405,3,FALSE)</f>
        <v>1.1284000000000001</v>
      </c>
      <c r="G1771" s="10">
        <f>VLOOKUP(C1771,away!$B$2:$E$405,4,FALSE)</f>
        <v>0.5837</v>
      </c>
      <c r="H1771" s="10">
        <f>VLOOKUP(A1771,away!$A$2:$E$405,3,FALSE)</f>
        <v>1.3421000000000001</v>
      </c>
      <c r="I1771" s="10">
        <f>VLOOKUP(C1771,away!$B$2:$E$405,3,FALSE)</f>
        <v>1.5686</v>
      </c>
      <c r="J1771" s="10">
        <f>VLOOKUP(B1771,home!$B$2:$E$405,4,FALSE)</f>
        <v>0.7843</v>
      </c>
      <c r="K1771" s="12">
        <f t="shared" si="2072"/>
        <v>0.89088604040800012</v>
      </c>
      <c r="L1771" s="12">
        <f t="shared" si="2073"/>
        <v>1.6511225244579999</v>
      </c>
      <c r="M1771" s="13">
        <f t="shared" si="2074"/>
        <v>7.8708150491141562E-2</v>
      </c>
      <c r="N1771" s="13">
        <f t="shared" si="2075"/>
        <v>7.0119992538890091E-2</v>
      </c>
      <c r="O1771" s="13">
        <f t="shared" si="2076"/>
        <v>0.12995680013435382</v>
      </c>
      <c r="P1771" s="13">
        <f t="shared" si="2077"/>
        <v>0.11577669909578832</v>
      </c>
      <c r="Q1771" s="13">
        <f t="shared" si="2078"/>
        <v>3.1234461253205149E-2</v>
      </c>
      <c r="R1771" s="13">
        <f t="shared" si="2079"/>
        <v>0.10728729995415903</v>
      </c>
      <c r="S1771" s="13">
        <f t="shared" si="2080"/>
        <v>4.2575781446628366E-2</v>
      </c>
      <c r="T1771" s="13">
        <f t="shared" si="2081"/>
        <v>5.1571922514477661E-2</v>
      </c>
      <c r="U1771" s="13">
        <f t="shared" si="2082"/>
        <v>9.5580757842226152E-2</v>
      </c>
      <c r="V1771" s="13">
        <f t="shared" si="2083"/>
        <v>6.9585952189695505E-3</v>
      </c>
      <c r="W1771" s="13">
        <f t="shared" si="2084"/>
        <v>9.2754485033816805E-3</v>
      </c>
      <c r="X1771" s="13">
        <f t="shared" si="2085"/>
        <v>1.5314901948383735E-2</v>
      </c>
      <c r="Y1771" s="13">
        <f t="shared" si="2086"/>
        <v>1.264338978342105E-2</v>
      </c>
      <c r="Z1771" s="13">
        <f t="shared" si="2087"/>
        <v>5.9048159180864576E-2</v>
      </c>
      <c r="AA1771" s="13">
        <f t="shared" si="2088"/>
        <v>5.2605180726021737E-2</v>
      </c>
      <c r="AB1771" s="13">
        <f t="shared" si="2089"/>
        <v>2.3432610580976371E-2</v>
      </c>
      <c r="AC1771" s="13">
        <f t="shared" si="2090"/>
        <v>6.3973932477830089E-4</v>
      </c>
      <c r="AD1771" s="13">
        <f t="shared" si="2091"/>
        <v>2.0658418975465034E-3</v>
      </c>
      <c r="AE1771" s="13">
        <f t="shared" si="2092"/>
        <v>3.4109580890080873E-3</v>
      </c>
      <c r="AF1771" s="13">
        <f t="shared" si="2093"/>
        <v>2.8159548653717346E-3</v>
      </c>
      <c r="AG1771" s="13">
        <f t="shared" si="2094"/>
        <v>1.5498288353574554E-3</v>
      </c>
      <c r="AH1771" s="13">
        <f t="shared" si="2095"/>
        <v>2.4373936412826737E-2</v>
      </c>
      <c r="AI1771" s="13">
        <f t="shared" si="2096"/>
        <v>2.1714399699979584E-2</v>
      </c>
      <c r="AJ1771" s="13">
        <f t="shared" si="2097"/>
        <v>9.6725277842757366E-3</v>
      </c>
      <c r="AK1771" s="13">
        <f t="shared" si="2098"/>
        <v>2.8723733261565932E-3</v>
      </c>
      <c r="AL1771" s="13">
        <f t="shared" si="2099"/>
        <v>3.764128967199463E-5</v>
      </c>
      <c r="AM1771" s="13">
        <f t="shared" si="2100"/>
        <v>3.6808594164283097E-4</v>
      </c>
      <c r="AN1771" s="13">
        <f t="shared" si="2101"/>
        <v>6.0775498918281103E-4</v>
      </c>
      <c r="AO1771" s="13">
        <f t="shared" si="2102"/>
        <v>5.0173897599573383E-4</v>
      </c>
      <c r="AP1771" s="13">
        <f t="shared" si="2103"/>
        <v>2.7614417488834928E-4</v>
      </c>
      <c r="AQ1771" s="13">
        <f t="shared" si="2104"/>
        <v>1.1398696678900568E-4</v>
      </c>
      <c r="AR1771" s="13">
        <f t="shared" si="2105"/>
        <v>8.0488710841850452E-3</v>
      </c>
      <c r="AS1771" s="13">
        <f t="shared" si="2106"/>
        <v>7.1706268899440623E-3</v>
      </c>
      <c r="AT1771" s="13">
        <f t="shared" si="2107"/>
        <v>3.1941056986126981E-3</v>
      </c>
      <c r="AU1771" s="13">
        <f t="shared" si="2108"/>
        <v>9.4852805949389876E-4</v>
      </c>
      <c r="AV1771" s="13">
        <f t="shared" si="2109"/>
        <v>2.1125760178460082E-4</v>
      </c>
      <c r="AW1771" s="13">
        <f t="shared" si="2110"/>
        <v>1.5380251955899933E-6</v>
      </c>
      <c r="AX1771" s="13">
        <f t="shared" si="2111"/>
        <v>5.4653771180005285E-5</v>
      </c>
      <c r="AY1771" s="13">
        <f t="shared" si="2112"/>
        <v>9.0240072641880199E-5</v>
      </c>
      <c r="AZ1771" s="13">
        <f t="shared" si="2113"/>
        <v>7.4498708273867281E-5</v>
      </c>
      <c r="BA1771" s="13">
        <f t="shared" si="2114"/>
        <v>4.1002165091335945E-5</v>
      </c>
      <c r="BB1771" s="13">
        <f t="shared" si="2115"/>
        <v>1.6924899583462571E-5</v>
      </c>
      <c r="BC1771" s="13">
        <f t="shared" si="2116"/>
        <v>5.5890165852889718E-6</v>
      </c>
      <c r="BD1771" s="13">
        <f t="shared" si="2117"/>
        <v>2.2149453905927689E-3</v>
      </c>
      <c r="BE1771" s="13">
        <f t="shared" si="2118"/>
        <v>1.9732639287451431E-3</v>
      </c>
      <c r="BF1771" s="13">
        <f t="shared" si="2119"/>
        <v>8.7897664407984714E-4</v>
      </c>
      <c r="BG1771" s="13">
        <f t="shared" si="2120"/>
        <v>2.6102267401846904E-4</v>
      </c>
      <c r="BH1771" s="13">
        <f t="shared" si="2121"/>
        <v>5.8135364128255507E-5</v>
      </c>
      <c r="BI1771" s="13">
        <f t="shared" si="2122"/>
        <v>1.0358396871179771E-5</v>
      </c>
      <c r="BJ1771" s="14">
        <f t="shared" si="2123"/>
        <v>0.20215331991089772</v>
      </c>
      <c r="BK1771" s="14">
        <f t="shared" si="2124"/>
        <v>0.24478684693961994</v>
      </c>
      <c r="BL1771" s="14">
        <f t="shared" si="2125"/>
        <v>0.49246597819343163</v>
      </c>
      <c r="BM1771" s="14">
        <f t="shared" si="2126"/>
        <v>0.46528219870982973</v>
      </c>
      <c r="BN1771" s="14">
        <f t="shared" si="2127"/>
        <v>0.53308340346753802</v>
      </c>
    </row>
    <row r="1772" spans="1:66" x14ac:dyDescent="0.25">
      <c r="A1772" t="s">
        <v>21</v>
      </c>
      <c r="B1772" t="s">
        <v>265</v>
      </c>
      <c r="C1772" t="s">
        <v>153</v>
      </c>
      <c r="D1772" s="7" t="s">
        <v>558</v>
      </c>
      <c r="E1772" s="10">
        <f>VLOOKUP(A1772,home!$A$2:$E$405,3,FALSE)</f>
        <v>1.3974</v>
      </c>
      <c r="F1772" s="10">
        <f>VLOOKUP(B1772,home!$B$2:$E$405,3,FALSE)</f>
        <v>0.97929999999999995</v>
      </c>
      <c r="G1772" s="10">
        <f>VLOOKUP(C1772,away!$B$2:$E$405,4,FALSE)</f>
        <v>0.52729999999999999</v>
      </c>
      <c r="H1772" s="10">
        <f>VLOOKUP(A1772,away!$A$2:$E$405,3,FALSE)</f>
        <v>1.3632</v>
      </c>
      <c r="I1772" s="10">
        <f>VLOOKUP(C1772,away!$B$2:$E$405,3,FALSE)</f>
        <v>1.6215999999999999</v>
      </c>
      <c r="J1772" s="10">
        <f>VLOOKUP(B1772,home!$B$2:$E$405,4,FALSE)</f>
        <v>0.81079999999999997</v>
      </c>
      <c r="K1772" s="12">
        <f t="shared" si="2072"/>
        <v>0.72159624528599997</v>
      </c>
      <c r="L1772" s="12">
        <f t="shared" si="2073"/>
        <v>1.792326199296</v>
      </c>
      <c r="M1772" s="13">
        <f t="shared" si="2074"/>
        <v>8.0950093438736034E-2</v>
      </c>
      <c r="N1772" s="13">
        <f t="shared" si="2075"/>
        <v>5.8413283480942775E-2</v>
      </c>
      <c r="O1772" s="13">
        <f t="shared" si="2076"/>
        <v>0.1450889733057058</v>
      </c>
      <c r="P1772" s="13">
        <f t="shared" si="2077"/>
        <v>0.10469565836979797</v>
      </c>
      <c r="Q1772" s="13">
        <f t="shared" si="2078"/>
        <v>2.1075403017337513E-2</v>
      </c>
      <c r="R1772" s="13">
        <f t="shared" si="2079"/>
        <v>0.13002338404238728</v>
      </c>
      <c r="S1772" s="13">
        <f t="shared" si="2080"/>
        <v>3.3851662227484029E-2</v>
      </c>
      <c r="T1772" s="13">
        <f t="shared" si="2081"/>
        <v>3.777399698869599E-2</v>
      </c>
      <c r="U1772" s="13">
        <f t="shared" si="2082"/>
        <v>9.3824385724366258E-2</v>
      </c>
      <c r="V1772" s="13">
        <f t="shared" si="2083"/>
        <v>4.8646187261327817E-3</v>
      </c>
      <c r="W1772" s="13">
        <f t="shared" si="2084"/>
        <v>5.0693105617333296E-3</v>
      </c>
      <c r="X1772" s="13">
        <f t="shared" si="2085"/>
        <v>9.0858581321625678E-3</v>
      </c>
      <c r="Y1772" s="13">
        <f t="shared" si="2086"/>
        <v>8.1424107866807961E-3</v>
      </c>
      <c r="Z1772" s="13">
        <f t="shared" si="2087"/>
        <v>7.7681439246765377E-2</v>
      </c>
      <c r="AA1772" s="13">
        <f t="shared" si="2088"/>
        <v>5.6054634888878414E-2</v>
      </c>
      <c r="AB1772" s="13">
        <f t="shared" si="2089"/>
        <v>2.0224407033346135E-2</v>
      </c>
      <c r="AC1772" s="13">
        <f t="shared" si="2090"/>
        <v>3.9322411393815076E-4</v>
      </c>
      <c r="AD1772" s="13">
        <f t="shared" si="2091"/>
        <v>9.1449886688385823E-4</v>
      </c>
      <c r="AE1772" s="13">
        <f t="shared" si="2092"/>
        <v>1.6390802783424442E-3</v>
      </c>
      <c r="AF1772" s="13">
        <f t="shared" si="2093"/>
        <v>1.4688832628112717E-3</v>
      </c>
      <c r="AG1772" s="13">
        <f t="shared" si="2094"/>
        <v>8.7757265188134466E-4</v>
      </c>
      <c r="AH1772" s="13">
        <f t="shared" si="2095"/>
        <v>3.480761969024955E-2</v>
      </c>
      <c r="AI1772" s="13">
        <f t="shared" si="2096"/>
        <v>2.5117047675827116E-2</v>
      </c>
      <c r="AJ1772" s="13">
        <f t="shared" si="2097"/>
        <v>9.0621836477731473E-3</v>
      </c>
      <c r="AK1772" s="13">
        <f t="shared" si="2098"/>
        <v>2.1797458981084308E-3</v>
      </c>
      <c r="AL1772" s="13">
        <f t="shared" si="2099"/>
        <v>2.0342833835907649E-5</v>
      </c>
      <c r="AM1772" s="13">
        <f t="shared" si="2100"/>
        <v>1.3197978973233875E-4</v>
      </c>
      <c r="AN1772" s="13">
        <f t="shared" si="2101"/>
        <v>2.3655083491484793E-4</v>
      </c>
      <c r="AO1772" s="13">
        <f t="shared" si="2102"/>
        <v>2.1198812944161252E-4</v>
      </c>
      <c r="AP1772" s="13">
        <f t="shared" si="2103"/>
        <v>1.2665062611265127E-4</v>
      </c>
      <c r="AQ1772" s="13">
        <f t="shared" si="2104"/>
        <v>5.6749808834736785E-5</v>
      </c>
      <c r="AR1772" s="13">
        <f t="shared" si="2105"/>
        <v>1.2477321741193105E-2</v>
      </c>
      <c r="AS1772" s="13">
        <f t="shared" si="2106"/>
        <v>9.0035885196703205E-3</v>
      </c>
      <c r="AT1772" s="13">
        <f t="shared" si="2107"/>
        <v>3.248477834947118E-3</v>
      </c>
      <c r="AU1772" s="13">
        <f t="shared" si="2108"/>
        <v>7.8136313619754508E-4</v>
      </c>
      <c r="AV1772" s="13">
        <f t="shared" si="2109"/>
        <v>1.4095717632126047E-4</v>
      </c>
      <c r="AW1772" s="13">
        <f t="shared" si="2110"/>
        <v>7.308365668704041E-7</v>
      </c>
      <c r="AX1772" s="13">
        <f t="shared" si="2111"/>
        <v>1.5872686787415231E-5</v>
      </c>
      <c r="AY1772" s="13">
        <f t="shared" si="2112"/>
        <v>2.844903238230377E-5</v>
      </c>
      <c r="AZ1772" s="13">
        <f t="shared" si="2113"/>
        <v>2.5494973041711682E-5</v>
      </c>
      <c r="BA1772" s="13">
        <f t="shared" si="2114"/>
        <v>1.5231769377668358E-5</v>
      </c>
      <c r="BB1772" s="13">
        <f t="shared" si="2115"/>
        <v>6.8250748293073859E-6</v>
      </c>
      <c r="BC1772" s="13">
        <f t="shared" si="2116"/>
        <v>2.4465520857446582E-6</v>
      </c>
      <c r="BD1772" s="13">
        <f t="shared" si="2117"/>
        <v>3.727238442297665E-3</v>
      </c>
      <c r="BE1772" s="13">
        <f t="shared" si="2118"/>
        <v>2.6895612652476342E-3</v>
      </c>
      <c r="BF1772" s="13">
        <f t="shared" si="2119"/>
        <v>9.7038865523467791E-4</v>
      </c>
      <c r="BG1772" s="13">
        <f t="shared" si="2120"/>
        <v>2.3340960336182482E-4</v>
      </c>
      <c r="BH1772" s="13">
        <f t="shared" si="2121"/>
        <v>4.2106873349896816E-5</v>
      </c>
      <c r="BI1772" s="13">
        <f t="shared" si="2122"/>
        <v>6.0768323420037377E-6</v>
      </c>
      <c r="BJ1772" s="14">
        <f t="shared" si="2123"/>
        <v>0.14531853730501226</v>
      </c>
      <c r="BK1772" s="14">
        <f t="shared" si="2124"/>
        <v>0.22480404874230717</v>
      </c>
      <c r="BL1772" s="14">
        <f t="shared" si="2125"/>
        <v>0.54970287198680523</v>
      </c>
      <c r="BM1772" s="14">
        <f t="shared" si="2126"/>
        <v>0.45723238343016714</v>
      </c>
      <c r="BN1772" s="14">
        <f t="shared" si="2127"/>
        <v>0.54024679565490741</v>
      </c>
    </row>
    <row r="1773" spans="1:66" x14ac:dyDescent="0.25">
      <c r="A1773" t="s">
        <v>21</v>
      </c>
      <c r="B1773" t="s">
        <v>152</v>
      </c>
      <c r="C1773" t="s">
        <v>275</v>
      </c>
      <c r="D1773" s="7" t="s">
        <v>558</v>
      </c>
      <c r="E1773" s="10">
        <f>VLOOKUP(A1773,home!$A$2:$E$405,3,FALSE)</f>
        <v>1.3974</v>
      </c>
      <c r="F1773" s="10">
        <f>VLOOKUP(B1773,home!$B$2:$E$405,3,FALSE)</f>
        <v>0.75329999999999997</v>
      </c>
      <c r="G1773" s="10">
        <f>VLOOKUP(C1773,away!$B$2:$E$405,4,FALSE)</f>
        <v>0.8286</v>
      </c>
      <c r="H1773" s="10">
        <f>VLOOKUP(A1773,away!$A$2:$E$405,3,FALSE)</f>
        <v>1.3632</v>
      </c>
      <c r="I1773" s="10">
        <f>VLOOKUP(C1773,away!$B$2:$E$405,3,FALSE)</f>
        <v>0.96519999999999995</v>
      </c>
      <c r="J1773" s="10">
        <f>VLOOKUP(B1773,home!$B$2:$E$405,4,FALSE)</f>
        <v>1.0424</v>
      </c>
      <c r="K1773" s="12">
        <f t="shared" si="2072"/>
        <v>0.87223525261199997</v>
      </c>
      <c r="L1773" s="12">
        <f t="shared" si="2073"/>
        <v>1.3715488911359999</v>
      </c>
      <c r="M1773" s="13">
        <f t="shared" si="2074"/>
        <v>0.1060564113641915</v>
      </c>
      <c r="N1773" s="13">
        <f t="shared" si="2075"/>
        <v>9.2506140757367752E-2</v>
      </c>
      <c r="O1773" s="13">
        <f t="shared" si="2076"/>
        <v>0.1454615534044203</v>
      </c>
      <c r="P1773" s="13">
        <f t="shared" si="2077"/>
        <v>0.12687669477903846</v>
      </c>
      <c r="Q1773" s="13">
        <f t="shared" si="2078"/>
        <v>4.0343558525831942E-2</v>
      </c>
      <c r="R1773" s="13">
        <f t="shared" si="2079"/>
        <v>9.9753816137376369E-2</v>
      </c>
      <c r="S1773" s="13">
        <f t="shared" si="2080"/>
        <v>3.7946069150819058E-2</v>
      </c>
      <c r="T1773" s="13">
        <f t="shared" si="2081"/>
        <v>5.533316296058511E-2</v>
      </c>
      <c r="U1773" s="13">
        <f t="shared" si="2082"/>
        <v>8.7008795017595481E-2</v>
      </c>
      <c r="V1773" s="13">
        <f t="shared" si="2083"/>
        <v>5.0439318847025271E-3</v>
      </c>
      <c r="W1773" s="13">
        <f t="shared" si="2084"/>
        <v>1.1729691320682011E-2</v>
      </c>
      <c r="X1773" s="13">
        <f t="shared" si="2085"/>
        <v>1.6087845124248972E-2</v>
      </c>
      <c r="Y1773" s="13">
        <f t="shared" si="2086"/>
        <v>1.1032633070465694E-2</v>
      </c>
      <c r="Z1773" s="13">
        <f t="shared" si="2087"/>
        <v>4.5605745303267657E-2</v>
      </c>
      <c r="AA1773" s="13">
        <f t="shared" si="2088"/>
        <v>3.9778938775154198E-2</v>
      </c>
      <c r="AB1773" s="13">
        <f t="shared" si="2089"/>
        <v>1.7348296355591947E-2</v>
      </c>
      <c r="AC1773" s="13">
        <f t="shared" si="2090"/>
        <v>3.7713267283300212E-4</v>
      </c>
      <c r="AD1773" s="13">
        <f t="shared" si="2091"/>
        <v>2.5577625680389643E-3</v>
      </c>
      <c r="AE1773" s="13">
        <f t="shared" si="2092"/>
        <v>3.5080964139830085E-3</v>
      </c>
      <c r="AF1773" s="13">
        <f t="shared" si="2093"/>
        <v>2.4057628732982871E-3</v>
      </c>
      <c r="AG1773" s="13">
        <f t="shared" si="2094"/>
        <v>1.0998738004028075E-3</v>
      </c>
      <c r="AH1773" s="13">
        <f t="shared" si="2095"/>
        <v>1.5637627350031894E-2</v>
      </c>
      <c r="AI1773" s="13">
        <f t="shared" si="2096"/>
        <v>1.3639689841907389E-2</v>
      </c>
      <c r="AJ1773" s="13">
        <f t="shared" si="2097"/>
        <v>5.9485091574027101E-3</v>
      </c>
      <c r="AK1773" s="13">
        <f t="shared" si="2098"/>
        <v>1.729499795857316E-3</v>
      </c>
      <c r="AL1773" s="13">
        <f t="shared" si="2099"/>
        <v>1.8046753197380567E-5</v>
      </c>
      <c r="AM1773" s="13">
        <f t="shared" si="2100"/>
        <v>4.4619413593099684E-4</v>
      </c>
      <c r="AN1773" s="13">
        <f t="shared" si="2101"/>
        <v>6.1197707236754423E-4</v>
      </c>
      <c r="AO1773" s="13">
        <f t="shared" si="2102"/>
        <v>4.1967823750318052E-4</v>
      </c>
      <c r="AP1773" s="13">
        <f t="shared" si="2103"/>
        <v>1.9186974042713269E-4</v>
      </c>
      <c r="AQ1773" s="13">
        <f t="shared" si="2104"/>
        <v>6.5789682431346475E-5</v>
      </c>
      <c r="AR1773" s="13">
        <f t="shared" si="2105"/>
        <v>4.2895540903868457E-3</v>
      </c>
      <c r="AS1773" s="13">
        <f t="shared" si="2106"/>
        <v>3.741500295621408E-3</v>
      </c>
      <c r="AT1773" s="13">
        <f t="shared" si="2107"/>
        <v>1.6317342277496056E-3</v>
      </c>
      <c r="AU1773" s="13">
        <f t="shared" si="2108"/>
        <v>4.7441870544560796E-4</v>
      </c>
      <c r="AV1773" s="13">
        <f t="shared" si="2109"/>
        <v>1.0345117984705196E-4</v>
      </c>
      <c r="AW1773" s="13">
        <f t="shared" si="2110"/>
        <v>5.9971029875211924E-7</v>
      </c>
      <c r="AX1773" s="13">
        <f t="shared" si="2111"/>
        <v>6.4864375811294323E-5</v>
      </c>
      <c r="AY1773" s="13">
        <f t="shared" si="2112"/>
        <v>8.896466271820949E-5</v>
      </c>
      <c r="AZ1773" s="13">
        <f t="shared" si="2113"/>
        <v>6.1009692250724251E-5</v>
      </c>
      <c r="BA1773" s="13">
        <f t="shared" si="2114"/>
        <v>2.789259191834315E-5</v>
      </c>
      <c r="BB1773" s="13">
        <f t="shared" si="2115"/>
        <v>9.5640133791281228E-6</v>
      </c>
      <c r="BC1773" s="13">
        <f t="shared" si="2116"/>
        <v>2.6235023889906086E-6</v>
      </c>
      <c r="BD1773" s="13">
        <f t="shared" si="2117"/>
        <v>9.8055552602299484E-4</v>
      </c>
      <c r="BE1773" s="13">
        <f t="shared" si="2118"/>
        <v>8.5527509694075942E-4</v>
      </c>
      <c r="BF1773" s="13">
        <f t="shared" si="2119"/>
        <v>3.73000545116438E-4</v>
      </c>
      <c r="BG1773" s="13">
        <f t="shared" si="2120"/>
        <v>1.0844807489801668E-4</v>
      </c>
      <c r="BH1773" s="13">
        <f t="shared" si="2121"/>
        <v>2.3648058500989166E-5</v>
      </c>
      <c r="BI1773" s="13">
        <f t="shared" si="2122"/>
        <v>4.1253340560787283E-6</v>
      </c>
      <c r="BJ1773" s="14">
        <f t="shared" si="2123"/>
        <v>0.23859495512203147</v>
      </c>
      <c r="BK1773" s="14">
        <f t="shared" si="2124"/>
        <v>0.27640725126750015</v>
      </c>
      <c r="BL1773" s="14">
        <f t="shared" si="2125"/>
        <v>0.43889243696992342</v>
      </c>
      <c r="BM1773" s="14">
        <f t="shared" si="2126"/>
        <v>0.38841384874207685</v>
      </c>
      <c r="BN1773" s="14">
        <f t="shared" si="2127"/>
        <v>0.61099817496822628</v>
      </c>
    </row>
    <row r="1774" spans="1:66" x14ac:dyDescent="0.25">
      <c r="A1774" t="s">
        <v>21</v>
      </c>
      <c r="B1774" t="s">
        <v>397</v>
      </c>
      <c r="C1774" t="s">
        <v>167</v>
      </c>
      <c r="D1774" s="7" t="s">
        <v>558</v>
      </c>
      <c r="E1774" s="10">
        <f>VLOOKUP(A1774,home!$A$2:$E$405,3,FALSE)</f>
        <v>1.3974</v>
      </c>
      <c r="F1774" s="10">
        <f>VLOOKUP(B1774,home!$B$2:$E$405,3,FALSE)</f>
        <v>1.1676</v>
      </c>
      <c r="G1774" s="10">
        <f>VLOOKUP(C1774,away!$B$2:$E$405,4,FALSE)</f>
        <v>0.62619999999999998</v>
      </c>
      <c r="H1774" s="10">
        <f>VLOOKUP(A1774,away!$A$2:$E$405,3,FALSE)</f>
        <v>1.3632</v>
      </c>
      <c r="I1774" s="10">
        <f>VLOOKUP(C1774,away!$B$2:$E$405,3,FALSE)</f>
        <v>1.2030000000000001</v>
      </c>
      <c r="J1774" s="10">
        <f>VLOOKUP(B1774,home!$B$2:$E$405,4,FALSE)</f>
        <v>1.1196999999999999</v>
      </c>
      <c r="K1774" s="12">
        <f t="shared" si="2072"/>
        <v>1.021710575088</v>
      </c>
      <c r="L1774" s="12">
        <f t="shared" si="2073"/>
        <v>1.83622917312</v>
      </c>
      <c r="M1774" s="13">
        <f t="shared" si="2074"/>
        <v>5.7386869957504506E-2</v>
      </c>
      <c r="N1774" s="13">
        <f t="shared" si="2075"/>
        <v>5.8632771906782198E-2</v>
      </c>
      <c r="O1774" s="13">
        <f t="shared" si="2076"/>
        <v>0.10537544477001345</v>
      </c>
      <c r="P1774" s="13">
        <f t="shared" si="2077"/>
        <v>0.1076632062761242</v>
      </c>
      <c r="Q1774" s="13">
        <f t="shared" si="2078"/>
        <v>2.9952861551940983E-2</v>
      </c>
      <c r="R1774" s="13">
        <f t="shared" si="2079"/>
        <v>9.6746732908597047E-2</v>
      </c>
      <c r="S1774" s="13">
        <f t="shared" si="2080"/>
        <v>5.0496594404951828E-2</v>
      </c>
      <c r="T1774" s="13">
        <f t="shared" si="2081"/>
        <v>5.5000318200098423E-2</v>
      </c>
      <c r="U1774" s="13">
        <f t="shared" si="2082"/>
        <v>9.8847160117927824E-2</v>
      </c>
      <c r="V1774" s="13">
        <f t="shared" si="2083"/>
        <v>1.0526266265142336E-2</v>
      </c>
      <c r="W1774" s="13">
        <f t="shared" si="2084"/>
        <v>1.0201051800588289E-2</v>
      </c>
      <c r="X1774" s="13">
        <f t="shared" si="2085"/>
        <v>1.8731468912748517E-2</v>
      </c>
      <c r="Y1774" s="13">
        <f t="shared" si="2086"/>
        <v>1.7197634836489607E-2</v>
      </c>
      <c r="Z1774" s="13">
        <f t="shared" si="2087"/>
        <v>5.9216391123604877E-2</v>
      </c>
      <c r="AA1774" s="13">
        <f t="shared" si="2088"/>
        <v>6.0502013029534264E-2</v>
      </c>
      <c r="AB1774" s="13">
        <f t="shared" si="2089"/>
        <v>3.0907773263193564E-2</v>
      </c>
      <c r="AC1774" s="13">
        <f t="shared" si="2090"/>
        <v>1.2342670643352739E-3</v>
      </c>
      <c r="AD1774" s="13">
        <f t="shared" si="2091"/>
        <v>2.6056306254203837E-3</v>
      </c>
      <c r="AE1774" s="13">
        <f t="shared" si="2092"/>
        <v>4.7845349687718189E-3</v>
      </c>
      <c r="AF1774" s="13">
        <f t="shared" si="2093"/>
        <v>4.3927513447358027E-3</v>
      </c>
      <c r="AG1774" s="13">
        <f t="shared" si="2094"/>
        <v>2.6886993898219964E-3</v>
      </c>
      <c r="AH1774" s="13">
        <f t="shared" si="2095"/>
        <v>2.7183716227011885E-2</v>
      </c>
      <c r="AI1774" s="13">
        <f t="shared" si="2096"/>
        <v>2.7773890339329307E-2</v>
      </c>
      <c r="AJ1774" s="13">
        <f t="shared" si="2097"/>
        <v>1.4188438735513597E-2</v>
      </c>
      <c r="AK1774" s="13">
        <f t="shared" si="2098"/>
        <v>4.832159300020818E-3</v>
      </c>
      <c r="AL1774" s="13">
        <f t="shared" si="2099"/>
        <v>9.2624079093881617E-5</v>
      </c>
      <c r="AM1774" s="13">
        <f t="shared" si="2100"/>
        <v>5.3244007295303339E-4</v>
      </c>
      <c r="AN1774" s="13">
        <f t="shared" si="2101"/>
        <v>9.7768199489450076E-4</v>
      </c>
      <c r="AO1774" s="13">
        <f t="shared" si="2102"/>
        <v>8.9762410052972102E-4</v>
      </c>
      <c r="AP1774" s="13">
        <f t="shared" si="2103"/>
        <v>5.4941451996275766E-4</v>
      </c>
      <c r="AQ1774" s="13">
        <f t="shared" si="2104"/>
        <v>2.5221274242283418E-4</v>
      </c>
      <c r="AR1774" s="13">
        <f t="shared" si="2105"/>
        <v>9.9831065539709458E-3</v>
      </c>
      <c r="AS1774" s="13">
        <f t="shared" si="2106"/>
        <v>1.0199845538422436E-2</v>
      </c>
      <c r="AT1774" s="13">
        <f t="shared" si="2107"/>
        <v>5.210645025435179E-3</v>
      </c>
      <c r="AU1774" s="13">
        <f t="shared" si="2108"/>
        <v>1.7745903751722678E-3</v>
      </c>
      <c r="AV1774" s="13">
        <f t="shared" si="2109"/>
        <v>4.5327943819072173E-4</v>
      </c>
      <c r="AW1774" s="13">
        <f t="shared" si="2110"/>
        <v>4.8269874958646332E-6</v>
      </c>
      <c r="AX1774" s="13">
        <f t="shared" si="2111"/>
        <v>9.0666608856123385E-5</v>
      </c>
      <c r="AY1774" s="13">
        <f t="shared" si="2112"/>
        <v>1.6648467220947388E-4</v>
      </c>
      <c r="AZ1774" s="13">
        <f t="shared" si="2113"/>
        <v>1.5285200599417828E-4</v>
      </c>
      <c r="BA1774" s="13">
        <f t="shared" si="2114"/>
        <v>9.3557104192141079E-5</v>
      </c>
      <c r="BB1774" s="13">
        <f t="shared" si="2115"/>
        <v>4.2948071017559247E-5</v>
      </c>
      <c r="BC1774" s="13">
        <f t="shared" si="2116"/>
        <v>1.5772500186334358E-5</v>
      </c>
      <c r="BD1774" s="13">
        <f t="shared" si="2117"/>
        <v>3.0552119154611552E-3</v>
      </c>
      <c r="BE1774" s="13">
        <f t="shared" si="2118"/>
        <v>3.1215423231615263E-3</v>
      </c>
      <c r="BF1774" s="13">
        <f t="shared" si="2119"/>
        <v>1.5946564010794475E-3</v>
      </c>
      <c r="BG1774" s="13">
        <f t="shared" si="2120"/>
        <v>5.4309243620488093E-4</v>
      </c>
      <c r="BH1774" s="13">
        <f t="shared" si="2121"/>
        <v>1.3872082133020789E-4</v>
      </c>
      <c r="BI1774" s="13">
        <f t="shared" si="2122"/>
        <v>2.8346506027593298E-5</v>
      </c>
      <c r="BJ1774" s="14">
        <f t="shared" si="2123"/>
        <v>0.2079593779306167</v>
      </c>
      <c r="BK1774" s="14">
        <f t="shared" si="2124"/>
        <v>0.22756631271936151</v>
      </c>
      <c r="BL1774" s="14">
        <f t="shared" si="2125"/>
        <v>0.50246036602559818</v>
      </c>
      <c r="BM1774" s="14">
        <f t="shared" si="2126"/>
        <v>0.54128290274350521</v>
      </c>
      <c r="BN1774" s="14">
        <f t="shared" si="2127"/>
        <v>0.4557578873709624</v>
      </c>
    </row>
    <row r="1775" spans="1:66" x14ac:dyDescent="0.25">
      <c r="A1775" t="s">
        <v>21</v>
      </c>
      <c r="B1775" t="s">
        <v>23</v>
      </c>
      <c r="C1775" t="s">
        <v>269</v>
      </c>
      <c r="D1775" s="7" t="s">
        <v>558</v>
      </c>
      <c r="E1775" s="10">
        <f>VLOOKUP(A1775,home!$A$2:$E$405,3,FALSE)</f>
        <v>1.3974</v>
      </c>
      <c r="F1775" s="10">
        <f>VLOOKUP(B1775,home!$B$2:$E$405,3,FALSE)</f>
        <v>1.6194999999999999</v>
      </c>
      <c r="G1775" s="10">
        <f>VLOOKUP(C1775,away!$B$2:$E$405,4,FALSE)</f>
        <v>1.3182</v>
      </c>
      <c r="H1775" s="10">
        <f>VLOOKUP(A1775,away!$A$2:$E$405,3,FALSE)</f>
        <v>1.3632</v>
      </c>
      <c r="I1775" s="10">
        <f>VLOOKUP(C1775,away!$B$2:$E$405,3,FALSE)</f>
        <v>0.88800000000000001</v>
      </c>
      <c r="J1775" s="10">
        <f>VLOOKUP(B1775,home!$B$2:$E$405,4,FALSE)</f>
        <v>0.81079999999999997</v>
      </c>
      <c r="K1775" s="12">
        <f t="shared" si="2072"/>
        <v>2.9832043152600001</v>
      </c>
      <c r="L1775" s="12">
        <f t="shared" si="2073"/>
        <v>0.98149091328000004</v>
      </c>
      <c r="M1775" s="13">
        <f t="shared" si="2074"/>
        <v>1.8973818409660285E-2</v>
      </c>
      <c r="N1775" s="13">
        <f t="shared" si="2075"/>
        <v>5.6602776956658191E-2</v>
      </c>
      <c r="O1775" s="13">
        <f t="shared" si="2076"/>
        <v>1.8622630359306353E-2</v>
      </c>
      <c r="P1775" s="13">
        <f t="shared" si="2077"/>
        <v>5.5555111249374595E-2</v>
      </c>
      <c r="Q1775" s="13">
        <f t="shared" si="2078"/>
        <v>8.4428824236401023E-2</v>
      </c>
      <c r="R1775" s="13">
        <f t="shared" si="2079"/>
        <v>9.1389712395157224E-3</v>
      </c>
      <c r="S1775" s="13">
        <f t="shared" si="2080"/>
        <v>4.066617376762445E-2</v>
      </c>
      <c r="T1775" s="13">
        <f t="shared" si="2081"/>
        <v>8.286612380694186E-2</v>
      </c>
      <c r="U1775" s="13">
        <f t="shared" si="2082"/>
        <v>2.7263418438760335E-2</v>
      </c>
      <c r="V1775" s="13">
        <f t="shared" si="2083"/>
        <v>1.3230007318321479E-2</v>
      </c>
      <c r="W1775" s="13">
        <f t="shared" si="2084"/>
        <v>8.395614426478655E-2</v>
      </c>
      <c r="X1775" s="13">
        <f t="shared" si="2085"/>
        <v>8.2402192709912794E-2</v>
      </c>
      <c r="Y1775" s="13">
        <f t="shared" si="2086"/>
        <v>4.0438501689563429E-2</v>
      </c>
      <c r="Z1775" s="13">
        <f t="shared" si="2087"/>
        <v>2.9899390761039804E-3</v>
      </c>
      <c r="AA1775" s="13">
        <f t="shared" si="2088"/>
        <v>8.9195991541978926E-3</v>
      </c>
      <c r="AB1775" s="13">
        <f t="shared" si="2089"/>
        <v>1.3304493343596301E-2</v>
      </c>
      <c r="AC1775" s="13">
        <f t="shared" si="2090"/>
        <v>2.4210813571175281E-3</v>
      </c>
      <c r="AD1775" s="13">
        <f t="shared" si="2091"/>
        <v>6.2614582965825588E-2</v>
      </c>
      <c r="AE1775" s="13">
        <f t="shared" si="2092"/>
        <v>6.1455644219774494E-2</v>
      </c>
      <c r="AF1775" s="13">
        <f t="shared" si="2093"/>
        <v>3.0159078185738611E-2</v>
      </c>
      <c r="AG1775" s="13">
        <f t="shared" si="2094"/>
        <v>9.8669537307345054E-3</v>
      </c>
      <c r="AH1775" s="13">
        <f t="shared" si="2095"/>
        <v>7.3364950861421374E-4</v>
      </c>
      <c r="AI1775" s="13">
        <f t="shared" si="2096"/>
        <v>2.188626379986301E-3</v>
      </c>
      <c r="AJ1775" s="13">
        <f t="shared" si="2097"/>
        <v>3.2645598306335036E-3</v>
      </c>
      <c r="AK1775" s="13">
        <f t="shared" si="2098"/>
        <v>3.2462829913901077E-3</v>
      </c>
      <c r="AL1775" s="13">
        <f t="shared" si="2099"/>
        <v>2.8355587944273836E-4</v>
      </c>
      <c r="AM1775" s="13">
        <f t="shared" si="2100"/>
        <v>3.7358418820371206E-2</v>
      </c>
      <c r="AN1775" s="13">
        <f t="shared" si="2101"/>
        <v>3.666694860670288E-2</v>
      </c>
      <c r="AO1775" s="13">
        <f t="shared" si="2102"/>
        <v>1.7994138437591817E-2</v>
      </c>
      <c r="AP1775" s="13">
        <f t="shared" si="2103"/>
        <v>5.8870277895995814E-3</v>
      </c>
      <c r="AQ1775" s="13">
        <f t="shared" si="2104"/>
        <v>1.4445160704297081E-3</v>
      </c>
      <c r="AR1775" s="13">
        <f t="shared" si="2105"/>
        <v>1.4401406524743764E-4</v>
      </c>
      <c r="AS1775" s="13">
        <f t="shared" si="2106"/>
        <v>4.296233809042912E-4</v>
      </c>
      <c r="AT1775" s="13">
        <f t="shared" si="2107"/>
        <v>6.4082716192513623E-4</v>
      </c>
      <c r="AU1775" s="13">
        <f t="shared" si="2108"/>
        <v>6.3723945159696171E-4</v>
      </c>
      <c r="AV1775" s="13">
        <f t="shared" si="2109"/>
        <v>4.752538704644931E-4</v>
      </c>
      <c r="AW1775" s="13">
        <f t="shared" si="2110"/>
        <v>2.3062449774701624E-5</v>
      </c>
      <c r="AX1775" s="13">
        <f t="shared" si="2111"/>
        <v>1.8574632706036969E-2</v>
      </c>
      <c r="AY1775" s="13">
        <f t="shared" si="2112"/>
        <v>1.8230833218488784E-2</v>
      </c>
      <c r="AZ1775" s="13">
        <f t="shared" si="2113"/>
        <v>8.9466985727349596E-3</v>
      </c>
      <c r="BA1775" s="13">
        <f t="shared" si="2114"/>
        <v>2.9270344509981696E-3</v>
      </c>
      <c r="BB1775" s="13">
        <f t="shared" si="2115"/>
        <v>7.1821442912805417E-4</v>
      </c>
      <c r="BC1775" s="13">
        <f t="shared" si="2116"/>
        <v>1.4098418719515362E-4</v>
      </c>
      <c r="BD1775" s="13">
        <f t="shared" si="2117"/>
        <v>2.3558082737478836E-5</v>
      </c>
      <c r="BE1775" s="13">
        <f t="shared" si="2118"/>
        <v>7.0278574081698974E-5</v>
      </c>
      <c r="BF1775" s="13">
        <f t="shared" si="2119"/>
        <v>1.0482767273542202E-4</v>
      </c>
      <c r="BG1775" s="13">
        <f t="shared" si="2120"/>
        <v>1.0424078855432468E-4</v>
      </c>
      <c r="BH1775" s="13">
        <f t="shared" si="2121"/>
        <v>7.7742892560341665E-5</v>
      </c>
      <c r="BI1775" s="13">
        <f t="shared" si="2122"/>
        <v>4.6384586513361121E-5</v>
      </c>
      <c r="BJ1775" s="14">
        <f t="shared" si="2123"/>
        <v>0.7436802700556141</v>
      </c>
      <c r="BK1775" s="14">
        <f t="shared" si="2124"/>
        <v>0.14936058120002985</v>
      </c>
      <c r="BL1775" s="14">
        <f t="shared" si="2125"/>
        <v>8.9436221773321695E-2</v>
      </c>
      <c r="BM1775" s="14">
        <f t="shared" si="2126"/>
        <v>0.72393710888543927</v>
      </c>
      <c r="BN1775" s="14">
        <f t="shared" si="2127"/>
        <v>0.24332213245091616</v>
      </c>
    </row>
    <row r="1776" spans="1:66" x14ac:dyDescent="0.25">
      <c r="A1776" t="s">
        <v>21</v>
      </c>
      <c r="B1776" t="s">
        <v>266</v>
      </c>
      <c r="C1776" t="s">
        <v>157</v>
      </c>
      <c r="D1776" s="7" t="s">
        <v>558</v>
      </c>
      <c r="E1776" s="10">
        <f>VLOOKUP(A1776,home!$A$2:$E$405,3,FALSE)</f>
        <v>1.3974</v>
      </c>
      <c r="F1776" s="10">
        <f>VLOOKUP(B1776,home!$B$2:$E$405,3,FALSE)</f>
        <v>0.79090000000000005</v>
      </c>
      <c r="G1776" s="10">
        <f>VLOOKUP(C1776,away!$B$2:$E$405,4,FALSE)</f>
        <v>0.82189999999999996</v>
      </c>
      <c r="H1776" s="10">
        <f>VLOOKUP(A1776,away!$A$2:$E$405,3,FALSE)</f>
        <v>1.3632</v>
      </c>
      <c r="I1776" s="10">
        <f>VLOOKUP(C1776,away!$B$2:$E$405,3,FALSE)</f>
        <v>1.4035</v>
      </c>
      <c r="J1776" s="10">
        <f>VLOOKUP(B1776,home!$B$2:$E$405,4,FALSE)</f>
        <v>1.1196999999999999</v>
      </c>
      <c r="K1776" s="12">
        <f t="shared" si="2072"/>
        <v>0.90836688815400013</v>
      </c>
      <c r="L1776" s="12">
        <f t="shared" si="2073"/>
        <v>2.1422673686399998</v>
      </c>
      <c r="M1776" s="13">
        <f t="shared" si="2074"/>
        <v>4.7328896195389547E-2</v>
      </c>
      <c r="N1776" s="13">
        <f t="shared" si="2075"/>
        <v>4.2992002156769696E-2</v>
      </c>
      <c r="O1776" s="13">
        <f t="shared" si="2076"/>
        <v>0.10139114991313286</v>
      </c>
      <c r="P1776" s="13">
        <f t="shared" si="2077"/>
        <v>9.2100363332948201E-2</v>
      </c>
      <c r="Q1776" s="13">
        <f t="shared" si="2078"/>
        <v>1.9526255607327476E-2</v>
      </c>
      <c r="R1776" s="13">
        <f t="shared" si="2079"/>
        <v>0.10860347596389544</v>
      </c>
      <c r="S1776" s="13">
        <f t="shared" si="2080"/>
        <v>4.4806014971501579E-2</v>
      </c>
      <c r="T1776" s="13">
        <f t="shared" si="2081"/>
        <v>4.1830460219301466E-2</v>
      </c>
      <c r="U1776" s="13">
        <f t="shared" si="2082"/>
        <v>9.8651801504031439E-2</v>
      </c>
      <c r="V1776" s="13">
        <f t="shared" si="2083"/>
        <v>9.687880602207391E-3</v>
      </c>
      <c r="W1776" s="13">
        <f t="shared" si="2084"/>
        <v>5.9123346811092194E-3</v>
      </c>
      <c r="X1776" s="13">
        <f t="shared" si="2085"/>
        <v>1.2665801659818858E-2</v>
      </c>
      <c r="Y1776" s="13">
        <f t="shared" si="2086"/>
        <v>1.3566766796748144E-2</v>
      </c>
      <c r="Z1776" s="13">
        <f t="shared" si="2087"/>
        <v>7.7552560892777261E-2</v>
      </c>
      <c r="AA1776" s="13">
        <f t="shared" si="2088"/>
        <v>7.0446178406545684E-2</v>
      </c>
      <c r="AB1776" s="13">
        <f t="shared" si="2089"/>
        <v>3.1995487930747711E-2</v>
      </c>
      <c r="AC1776" s="13">
        <f t="shared" si="2090"/>
        <v>1.1782671305416465E-3</v>
      </c>
      <c r="AD1776" s="13">
        <f t="shared" si="2091"/>
        <v>1.3426422640010381E-3</v>
      </c>
      <c r="AE1776" s="13">
        <f t="shared" si="2092"/>
        <v>2.8762987099263558E-3</v>
      </c>
      <c r="AF1776" s="13">
        <f t="shared" si="2093"/>
        <v>3.0809004343682802E-3</v>
      </c>
      <c r="AG1776" s="13">
        <f t="shared" si="2094"/>
        <v>2.2000374888586564E-3</v>
      </c>
      <c r="AH1776" s="13">
        <f t="shared" si="2095"/>
        <v>4.153458013876582E-2</v>
      </c>
      <c r="AI1776" s="13">
        <f t="shared" si="2096"/>
        <v>3.7728637311433638E-2</v>
      </c>
      <c r="AJ1776" s="13">
        <f t="shared" si="2097"/>
        <v>1.7135722434438939E-2</v>
      </c>
      <c r="AK1776" s="13">
        <f t="shared" si="2098"/>
        <v>5.1885076213473297E-3</v>
      </c>
      <c r="AL1776" s="13">
        <f t="shared" si="2099"/>
        <v>9.1714651766357623E-5</v>
      </c>
      <c r="AM1776" s="13">
        <f t="shared" si="2100"/>
        <v>2.43922355050933E-4</v>
      </c>
      <c r="AN1776" s="13">
        <f t="shared" si="2101"/>
        <v>5.2254690170743391E-4</v>
      </c>
      <c r="AO1776" s="13">
        <f t="shared" si="2102"/>
        <v>5.5971758805588463E-4</v>
      </c>
      <c r="AP1776" s="13">
        <f t="shared" si="2103"/>
        <v>3.9968824151533582E-4</v>
      </c>
      <c r="AQ1776" s="13">
        <f t="shared" si="2104"/>
        <v>2.1405976935685178E-4</v>
      </c>
      <c r="AR1776" s="13">
        <f t="shared" si="2105"/>
        <v>1.7795635140288209E-2</v>
      </c>
      <c r="AS1776" s="13">
        <f t="shared" si="2106"/>
        <v>1.6164965715107574E-2</v>
      </c>
      <c r="AT1776" s="13">
        <f t="shared" si="2107"/>
        <v>7.3418598018741834E-3</v>
      </c>
      <c r="AU1776" s="13">
        <f t="shared" si="2108"/>
        <v>2.2230341138304659E-3</v>
      </c>
      <c r="AV1776" s="13">
        <f t="shared" si="2109"/>
        <v>5.0483264506009126E-4</v>
      </c>
      <c r="AW1776" s="13">
        <f t="shared" si="2110"/>
        <v>4.9575966326766381E-6</v>
      </c>
      <c r="AX1776" s="13">
        <f t="shared" si="2111"/>
        <v>3.6928498434801851E-5</v>
      </c>
      <c r="AY1776" s="13">
        <f t="shared" si="2112"/>
        <v>7.9110717169749307E-5</v>
      </c>
      <c r="AZ1776" s="13">
        <f t="shared" si="2113"/>
        <v>8.4738153951231064E-5</v>
      </c>
      <c r="BA1776" s="13">
        <f t="shared" si="2114"/>
        <v>6.0510594029504997E-5</v>
      </c>
      <c r="BB1776" s="13">
        <f t="shared" si="2115"/>
        <v>3.240746776160773E-5</v>
      </c>
      <c r="BC1776" s="13">
        <f t="shared" si="2116"/>
        <v>1.3885092137189005E-5</v>
      </c>
      <c r="BD1776" s="13">
        <f t="shared" si="2117"/>
        <v>6.3538347442104546E-3</v>
      </c>
      <c r="BE1776" s="13">
        <f t="shared" si="2118"/>
        <v>5.7716130944432164E-3</v>
      </c>
      <c r="BF1776" s="13">
        <f t="shared" si="2119"/>
        <v>2.6213711131141322E-3</v>
      </c>
      <c r="BG1776" s="13">
        <f t="shared" si="2120"/>
        <v>7.9372224023875734E-4</v>
      </c>
      <c r="BH1776" s="13">
        <f t="shared" si="2121"/>
        <v>1.8024775035607539E-4</v>
      </c>
      <c r="BI1776" s="13">
        <f t="shared" si="2122"/>
        <v>3.2746217617541467E-5</v>
      </c>
      <c r="BJ1776" s="14">
        <f t="shared" si="2123"/>
        <v>0.14824101539739981</v>
      </c>
      <c r="BK1776" s="14">
        <f t="shared" si="2124"/>
        <v>0.19527224760152448</v>
      </c>
      <c r="BL1776" s="14">
        <f t="shared" si="2125"/>
        <v>0.57245940380047966</v>
      </c>
      <c r="BM1776" s="14">
        <f t="shared" si="2126"/>
        <v>0.58150893140218063</v>
      </c>
      <c r="BN1776" s="14">
        <f t="shared" si="2127"/>
        <v>0.4119421431694632</v>
      </c>
    </row>
    <row r="1777" spans="1:66" x14ac:dyDescent="0.25">
      <c r="A1777" t="s">
        <v>21</v>
      </c>
      <c r="B1777" t="s">
        <v>272</v>
      </c>
      <c r="C1777" t="s">
        <v>150</v>
      </c>
      <c r="D1777" s="7" t="s">
        <v>558</v>
      </c>
      <c r="E1777" s="10">
        <f>VLOOKUP(A1777,home!$A$2:$E$405,3,FALSE)</f>
        <v>1.3974</v>
      </c>
      <c r="F1777" s="10">
        <f>VLOOKUP(B1777,home!$B$2:$E$405,3,FALSE)</f>
        <v>1.0546</v>
      </c>
      <c r="G1777" s="10">
        <f>VLOOKUP(C1777,away!$B$2:$E$405,4,FALSE)</f>
        <v>0.90390000000000004</v>
      </c>
      <c r="H1777" s="10">
        <f>VLOOKUP(A1777,away!$A$2:$E$405,3,FALSE)</f>
        <v>1.3632</v>
      </c>
      <c r="I1777" s="10">
        <f>VLOOKUP(C1777,away!$B$2:$E$405,3,FALSE)</f>
        <v>0.84940000000000004</v>
      </c>
      <c r="J1777" s="10">
        <f>VLOOKUP(B1777,home!$B$2:$E$405,4,FALSE)</f>
        <v>0.42470000000000002</v>
      </c>
      <c r="K1777" s="12">
        <f t="shared" si="2072"/>
        <v>1.3320756583560001</v>
      </c>
      <c r="L1777" s="12">
        <f t="shared" si="2073"/>
        <v>0.49176101337599998</v>
      </c>
      <c r="M1777" s="13">
        <f t="shared" si="2074"/>
        <v>0.16140530230535982</v>
      </c>
      <c r="N1777" s="13">
        <f t="shared" si="2075"/>
        <v>0.2150040743305614</v>
      </c>
      <c r="O1777" s="13">
        <f t="shared" si="2076"/>
        <v>7.9372835025943361E-2</v>
      </c>
      <c r="P1777" s="13">
        <f t="shared" si="2077"/>
        <v>0.10573062147276568</v>
      </c>
      <c r="Q1777" s="13">
        <f t="shared" si="2078"/>
        <v>0.14320084693155247</v>
      </c>
      <c r="R1777" s="13">
        <f t="shared" si="2079"/>
        <v>1.9516232893441988E-2</v>
      </c>
      <c r="S1777" s="13">
        <f t="shared" si="2080"/>
        <v>1.7315051236464304E-2</v>
      </c>
      <c r="T1777" s="13">
        <f t="shared" si="2081"/>
        <v>7.0420593603361697E-2</v>
      </c>
      <c r="U1777" s="13">
        <f t="shared" si="2082"/>
        <v>2.5997098780160762E-2</v>
      </c>
      <c r="V1777" s="13">
        <f t="shared" si="2083"/>
        <v>1.2602719172141528E-3</v>
      </c>
      <c r="W1777" s="13">
        <f t="shared" si="2084"/>
        <v>6.3584787484494865E-2</v>
      </c>
      <c r="X1777" s="13">
        <f t="shared" si="2085"/>
        <v>3.1268519528672795E-2</v>
      </c>
      <c r="Y1777" s="13">
        <f t="shared" si="2086"/>
        <v>7.6883194250936902E-3</v>
      </c>
      <c r="Z1777" s="13">
        <f t="shared" si="2087"/>
        <v>3.1991074883203525E-3</v>
      </c>
      <c r="AA1777" s="13">
        <f t="shared" si="2088"/>
        <v>4.2614532136559429E-3</v>
      </c>
      <c r="AB1777" s="13">
        <f t="shared" si="2089"/>
        <v>2.8382890475670162E-3</v>
      </c>
      <c r="AC1777" s="13">
        <f t="shared" si="2090"/>
        <v>5.1597334136688601E-5</v>
      </c>
      <c r="AD1777" s="13">
        <f t="shared" si="2091"/>
        <v>2.1174936912458697E-2</v>
      </c>
      <c r="AE1777" s="13">
        <f t="shared" si="2092"/>
        <v>1.0413008434243557E-2</v>
      </c>
      <c r="AF1777" s="13">
        <f t="shared" si="2093"/>
        <v>2.5603557899582232E-3</v>
      </c>
      <c r="AG1777" s="13">
        <f t="shared" si="2094"/>
        <v>4.1969438595765497E-4</v>
      </c>
      <c r="AH1777" s="13">
        <f t="shared" si="2095"/>
        <v>3.9329908508879154E-4</v>
      </c>
      <c r="AI1777" s="13">
        <f t="shared" si="2096"/>
        <v>5.2390413770046448E-4</v>
      </c>
      <c r="AJ1777" s="13">
        <f t="shared" si="2097"/>
        <v>3.4893997457138934E-4</v>
      </c>
      <c r="AK1777" s="13">
        <f t="shared" si="2098"/>
        <v>1.5493814878463652E-4</v>
      </c>
      <c r="AL1777" s="13">
        <f t="shared" si="2099"/>
        <v>1.3519799230112097E-6</v>
      </c>
      <c r="AM1777" s="13">
        <f t="shared" si="2100"/>
        <v>5.6413236056620346E-3</v>
      </c>
      <c r="AN1777" s="13">
        <f t="shared" si="2101"/>
        <v>2.7741830131023121E-3</v>
      </c>
      <c r="AO1777" s="13">
        <f t="shared" si="2102"/>
        <v>6.8211752490683901E-4</v>
      </c>
      <c r="AP1777" s="13">
        <f t="shared" si="2103"/>
        <v>1.1181293509657203E-4</v>
      </c>
      <c r="AQ1777" s="13">
        <f t="shared" si="2104"/>
        <v>1.3746310567908791E-5</v>
      </c>
      <c r="AR1777" s="13">
        <f t="shared" si="2105"/>
        <v>3.8681831328623573E-5</v>
      </c>
      <c r="AS1777" s="13">
        <f t="shared" si="2106"/>
        <v>5.1527125933491991E-5</v>
      </c>
      <c r="AT1777" s="13">
        <f t="shared" si="2107"/>
        <v>3.4319015100524436E-5</v>
      </c>
      <c r="AU1777" s="13">
        <f t="shared" si="2108"/>
        <v>1.5238508211386869E-5</v>
      </c>
      <c r="AV1777" s="13">
        <f t="shared" si="2109"/>
        <v>5.0747114645116155E-6</v>
      </c>
      <c r="AW1777" s="13">
        <f t="shared" si="2110"/>
        <v>2.4600884894007147E-8</v>
      </c>
      <c r="AX1777" s="13">
        <f t="shared" si="2111"/>
        <v>1.2524449760019163E-3</v>
      </c>
      <c r="AY1777" s="13">
        <f t="shared" si="2112"/>
        <v>6.1590361059638238E-4</v>
      </c>
      <c r="AZ1777" s="13">
        <f t="shared" si="2113"/>
        <v>1.5143869184440714E-4</v>
      </c>
      <c r="BA1777" s="13">
        <f t="shared" si="2114"/>
        <v>2.4823881521913814E-5</v>
      </c>
      <c r="BB1777" s="13">
        <f t="shared" si="2115"/>
        <v>3.0518542832855236E-6</v>
      </c>
      <c r="BC1777" s="13">
        <f t="shared" si="2116"/>
        <v>3.0015659100487518E-7</v>
      </c>
      <c r="BD1777" s="13">
        <f t="shared" si="2117"/>
        <v>3.1703694289005699E-6</v>
      </c>
      <c r="BE1777" s="13">
        <f t="shared" si="2118"/>
        <v>4.2231719442344625E-6</v>
      </c>
      <c r="BF1777" s="13">
        <f t="shared" si="2119"/>
        <v>2.8127922739833551E-6</v>
      </c>
      <c r="BG1777" s="13">
        <f t="shared" si="2120"/>
        <v>1.2489507067283498E-6</v>
      </c>
      <c r="BH1777" s="13">
        <f t="shared" si="2121"/>
        <v>4.1592420872983922E-7</v>
      </c>
      <c r="BI1777" s="13">
        <f t="shared" si="2122"/>
        <v>1.1080850283399973E-7</v>
      </c>
      <c r="BJ1777" s="14">
        <f t="shared" si="2123"/>
        <v>0.57700628338652971</v>
      </c>
      <c r="BK1777" s="14">
        <f t="shared" si="2124"/>
        <v>0.28638009985646007</v>
      </c>
      <c r="BL1777" s="14">
        <f t="shared" si="2125"/>
        <v>0.13356381351601834</v>
      </c>
      <c r="BM1777" s="14">
        <f t="shared" si="2126"/>
        <v>0.27530351227799216</v>
      </c>
      <c r="BN1777" s="14">
        <f t="shared" si="2127"/>
        <v>0.72422991295962469</v>
      </c>
    </row>
    <row r="1778" spans="1:66" x14ac:dyDescent="0.25">
      <c r="A1778" t="s">
        <v>21</v>
      </c>
      <c r="B1778" t="s">
        <v>271</v>
      </c>
      <c r="C1778" t="s">
        <v>274</v>
      </c>
      <c r="D1778" s="7" t="s">
        <v>558</v>
      </c>
      <c r="E1778" s="10">
        <f>VLOOKUP(A1778,home!$A$2:$E$405,3,FALSE)</f>
        <v>1.3974</v>
      </c>
      <c r="F1778" s="10">
        <f>VLOOKUP(B1778,home!$B$2:$E$405,3,FALSE)</f>
        <v>0.75329999999999997</v>
      </c>
      <c r="G1778" s="10">
        <f>VLOOKUP(C1778,away!$B$2:$E$405,4,FALSE)</f>
        <v>0.75329999999999997</v>
      </c>
      <c r="H1778" s="10">
        <f>VLOOKUP(A1778,away!$A$2:$E$405,3,FALSE)</f>
        <v>1.3632</v>
      </c>
      <c r="I1778" s="10">
        <f>VLOOKUP(C1778,away!$B$2:$E$405,3,FALSE)</f>
        <v>1.5057</v>
      </c>
      <c r="J1778" s="10">
        <f>VLOOKUP(B1778,home!$B$2:$E$405,4,FALSE)</f>
        <v>1.1196999999999999</v>
      </c>
      <c r="K1778" s="12">
        <f t="shared" si="2072"/>
        <v>0.79296984768599998</v>
      </c>
      <c r="L1778" s="12">
        <f t="shared" si="2073"/>
        <v>2.2982628977279997</v>
      </c>
      <c r="M1778" s="13">
        <f t="shared" si="2074"/>
        <v>4.5445896638577316E-2</v>
      </c>
      <c r="N1778" s="13">
        <f t="shared" si="2075"/>
        <v>3.6037225735446356E-2</v>
      </c>
      <c r="O1778" s="13">
        <f t="shared" si="2076"/>
        <v>0.10444661809842387</v>
      </c>
      <c r="P1778" s="13">
        <f t="shared" si="2077"/>
        <v>8.2823018844824986E-2</v>
      </c>
      <c r="Q1778" s="13">
        <f t="shared" si="2078"/>
        <v>1.4288216701231446E-2</v>
      </c>
      <c r="R1778" s="13">
        <f t="shared" si="2079"/>
        <v>0.12002289358438674</v>
      </c>
      <c r="S1778" s="13">
        <f t="shared" si="2080"/>
        <v>3.7735268516780315E-2</v>
      </c>
      <c r="T1778" s="13">
        <f t="shared" si="2081"/>
        <v>3.2838078319137785E-2</v>
      </c>
      <c r="U1778" s="13">
        <f t="shared" si="2082"/>
        <v>9.5174535644444128E-2</v>
      </c>
      <c r="V1778" s="13">
        <f t="shared" si="2083"/>
        <v>7.641195567201684E-3</v>
      </c>
      <c r="W1778" s="13">
        <f t="shared" si="2084"/>
        <v>3.7767083404266866E-3</v>
      </c>
      <c r="X1778" s="13">
        <f t="shared" si="2085"/>
        <v>8.6798686543425423E-3</v>
      </c>
      <c r="Y1778" s="13">
        <f t="shared" si="2086"/>
        <v>9.9743100427138656E-3</v>
      </c>
      <c r="Z1778" s="13">
        <f t="shared" si="2087"/>
        <v>9.1948054400983983E-2</v>
      </c>
      <c r="AA1778" s="13">
        <f t="shared" si="2088"/>
        <v>7.2912034693372318E-2</v>
      </c>
      <c r="AB1778" s="13">
        <f t="shared" si="2089"/>
        <v>2.8908522522639889E-2</v>
      </c>
      <c r="AC1778" s="13">
        <f t="shared" si="2090"/>
        <v>8.7035757250595377E-4</v>
      </c>
      <c r="AD1778" s="13">
        <f t="shared" si="2091"/>
        <v>7.4870395936564886E-4</v>
      </c>
      <c r="AE1778" s="13">
        <f t="shared" si="2092"/>
        <v>1.7207185311921226E-3</v>
      </c>
      <c r="AF1778" s="13">
        <f t="shared" si="2093"/>
        <v>1.9773317788359382E-3</v>
      </c>
      <c r="AG1778" s="13">
        <f t="shared" si="2094"/>
        <v>1.5148094212657144E-3</v>
      </c>
      <c r="AH1778" s="13">
        <f t="shared" si="2095"/>
        <v>5.2830200487014312E-2</v>
      </c>
      <c r="AI1778" s="13">
        <f t="shared" si="2096"/>
        <v>4.1892756033408578E-2</v>
      </c>
      <c r="AJ1778" s="13">
        <f t="shared" si="2097"/>
        <v>1.6609846185479376E-2</v>
      </c>
      <c r="AK1778" s="13">
        <f t="shared" si="2098"/>
        <v>4.3903690665958225E-3</v>
      </c>
      <c r="AL1778" s="13">
        <f t="shared" si="2099"/>
        <v>6.3447437028412337E-5</v>
      </c>
      <c r="AM1778" s="13">
        <f t="shared" si="2100"/>
        <v>1.1873993292401676E-4</v>
      </c>
      <c r="AN1778" s="13">
        <f t="shared" si="2101"/>
        <v>2.728955823179791E-4</v>
      </c>
      <c r="AO1778" s="13">
        <f t="shared" si="2102"/>
        <v>3.1359289589764434E-4</v>
      </c>
      <c r="AP1778" s="13">
        <f t="shared" si="2103"/>
        <v>2.4023963921087832E-4</v>
      </c>
      <c r="AQ1778" s="13">
        <f t="shared" si="2104"/>
        <v>1.380334623404806E-4</v>
      </c>
      <c r="AR1778" s="13">
        <f t="shared" si="2105"/>
        <v>2.4283537931767334E-2</v>
      </c>
      <c r="AS1778" s="13">
        <f t="shared" si="2106"/>
        <v>1.9256113375030748E-2</v>
      </c>
      <c r="AT1778" s="13">
        <f t="shared" si="2107"/>
        <v>7.6347586450112382E-3</v>
      </c>
      <c r="AU1778" s="13">
        <f t="shared" si="2108"/>
        <v>2.0180444666179774E-3</v>
      </c>
      <c r="AV1778" s="13">
        <f t="shared" si="2109"/>
        <v>4.000621033294082E-4</v>
      </c>
      <c r="AW1778" s="13">
        <f t="shared" si="2110"/>
        <v>3.2119439825651588E-6</v>
      </c>
      <c r="AX1778" s="13">
        <f t="shared" si="2111"/>
        <v>1.5692864420833898E-5</v>
      </c>
      <c r="AY1778" s="13">
        <f t="shared" si="2112"/>
        <v>3.6066328057478349E-5</v>
      </c>
      <c r="AZ1778" s="13">
        <f t="shared" si="2113"/>
        <v>4.1444951815894437E-5</v>
      </c>
      <c r="BA1778" s="13">
        <f t="shared" si="2114"/>
        <v>3.1750465018864953E-5</v>
      </c>
      <c r="BB1778" s="13">
        <f t="shared" si="2115"/>
        <v>1.8242728934617015E-5</v>
      </c>
      <c r="BC1778" s="13">
        <f t="shared" si="2116"/>
        <v>8.3853174127478649E-6</v>
      </c>
      <c r="BD1778" s="13">
        <f t="shared" si="2117"/>
        <v>9.3016590423585614E-3</v>
      </c>
      <c r="BE1778" s="13">
        <f t="shared" si="2118"/>
        <v>7.3759351540461726E-3</v>
      </c>
      <c r="BF1778" s="13">
        <f t="shared" si="2119"/>
        <v>2.9244470878229028E-3</v>
      </c>
      <c r="BG1778" s="13">
        <f t="shared" si="2120"/>
        <v>7.7299945393223112E-4</v>
      </c>
      <c r="BH1778" s="13">
        <f t="shared" si="2121"/>
        <v>1.532413148115006E-4</v>
      </c>
      <c r="BI1778" s="13">
        <f t="shared" si="2122"/>
        <v>2.4303148413055609E-5</v>
      </c>
      <c r="BJ1778" s="14">
        <f t="shared" si="2123"/>
        <v>0.11279105565230958</v>
      </c>
      <c r="BK1778" s="14">
        <f t="shared" si="2124"/>
        <v>0.17461525090497615</v>
      </c>
      <c r="BL1778" s="14">
        <f t="shared" si="2125"/>
        <v>0.61133287803890635</v>
      </c>
      <c r="BM1778" s="14">
        <f t="shared" si="2126"/>
        <v>0.58759051501021042</v>
      </c>
      <c r="BN1778" s="14">
        <f t="shared" si="2127"/>
        <v>0.40306386960289065</v>
      </c>
    </row>
    <row r="1779" spans="1:66" x14ac:dyDescent="0.25">
      <c r="A1779" t="s">
        <v>175</v>
      </c>
      <c r="B1779" t="s">
        <v>285</v>
      </c>
      <c r="C1779" t="s">
        <v>277</v>
      </c>
      <c r="D1779" s="7" t="s">
        <v>558</v>
      </c>
      <c r="E1779" s="10">
        <f>VLOOKUP(A1779,home!$A$2:$E$405,3,FALSE)</f>
        <v>1.1583000000000001</v>
      </c>
      <c r="F1779" s="10">
        <f>VLOOKUP(B1779,home!$B$2:$E$405,3,FALSE)</f>
        <v>0.91410000000000002</v>
      </c>
      <c r="G1779" s="10">
        <f>VLOOKUP(C1779,away!$B$2:$E$405,4,FALSE)</f>
        <v>0.97130000000000005</v>
      </c>
      <c r="H1779" s="10">
        <f>VLOOKUP(A1779,away!$A$2:$E$405,3,FALSE)</f>
        <v>1.0458000000000001</v>
      </c>
      <c r="I1779" s="10">
        <f>VLOOKUP(C1779,away!$B$2:$E$405,3,FALSE)</f>
        <v>0.95620000000000005</v>
      </c>
      <c r="J1779" s="10">
        <f>VLOOKUP(B1779,home!$B$2:$E$405,4,FALSE)</f>
        <v>1.0687</v>
      </c>
      <c r="K1779" s="12">
        <f t="shared" si="2072"/>
        <v>1.0284144117390002</v>
      </c>
      <c r="L1779" s="12">
        <f t="shared" si="2073"/>
        <v>1.0686935450520001</v>
      </c>
      <c r="M1779" s="13">
        <f t="shared" si="2074"/>
        <v>0.12281109013625807</v>
      </c>
      <c r="N1779" s="13">
        <f t="shared" si="2075"/>
        <v>0.12630069501750515</v>
      </c>
      <c r="O1779" s="13">
        <f t="shared" si="2076"/>
        <v>0.13124741928941838</v>
      </c>
      <c r="P1779" s="13">
        <f t="shared" si="2077"/>
        <v>0.13497673750078909</v>
      </c>
      <c r="Q1779" s="13">
        <f t="shared" si="2078"/>
        <v>6.4944727484327211E-2</v>
      </c>
      <c r="R1779" s="13">
        <f t="shared" si="2079"/>
        <v>7.0131634899667381E-2</v>
      </c>
      <c r="S1779" s="13">
        <f t="shared" si="2080"/>
        <v>3.7086877997221934E-2</v>
      </c>
      <c r="T1779" s="13">
        <f t="shared" si="2081"/>
        <v>6.9406011047661711E-2</v>
      </c>
      <c r="U1779" s="13">
        <f t="shared" si="2082"/>
        <v>7.2124384049635754E-2</v>
      </c>
      <c r="V1779" s="13">
        <f t="shared" si="2083"/>
        <v>4.5289664806880264E-3</v>
      </c>
      <c r="W1779" s="13">
        <f t="shared" si="2084"/>
        <v>2.2263364570448023E-2</v>
      </c>
      <c r="X1779" s="13">
        <f t="shared" si="2085"/>
        <v>2.3792714007577199E-2</v>
      </c>
      <c r="Y1779" s="13">
        <f t="shared" si="2086"/>
        <v>1.2713559939583025E-2</v>
      </c>
      <c r="Z1779" s="13">
        <f t="shared" si="2087"/>
        <v>2.4983075173739371E-2</v>
      </c>
      <c r="AA1779" s="13">
        <f t="shared" si="2088"/>
        <v>2.5692954558232391E-2</v>
      </c>
      <c r="AB1779" s="13">
        <f t="shared" si="2089"/>
        <v>1.3211502373920714E-2</v>
      </c>
      <c r="AC1779" s="13">
        <f t="shared" si="2090"/>
        <v>3.1110032445739473E-4</v>
      </c>
      <c r="AD1779" s="13">
        <f t="shared" si="2091"/>
        <v>5.7239912445120472E-3</v>
      </c>
      <c r="AE1779" s="13">
        <f t="shared" si="2092"/>
        <v>6.1171924949441903E-3</v>
      </c>
      <c r="AF1779" s="13">
        <f t="shared" si="2093"/>
        <v>3.2687020665936972E-3</v>
      </c>
      <c r="AG1779" s="13">
        <f t="shared" si="2094"/>
        <v>1.1644135997556061E-3</v>
      </c>
      <c r="AH1779" s="13">
        <f t="shared" si="2095"/>
        <v>6.674812793431034E-3</v>
      </c>
      <c r="AI1779" s="13">
        <f t="shared" si="2096"/>
        <v>6.8644736724243283E-3</v>
      </c>
      <c r="AJ1779" s="13">
        <f t="shared" si="2097"/>
        <v>3.5297618268620595E-3</v>
      </c>
      <c r="AK1779" s="13">
        <f t="shared" si="2098"/>
        <v>1.2100193109170416E-3</v>
      </c>
      <c r="AL1779" s="13">
        <f t="shared" si="2099"/>
        <v>1.3676714955988766E-5</v>
      </c>
      <c r="AM1779" s="13">
        <f t="shared" si="2100"/>
        <v>1.1773270177048098E-3</v>
      </c>
      <c r="AN1779" s="13">
        <f t="shared" si="2101"/>
        <v>1.2582017842364521E-3</v>
      </c>
      <c r="AO1779" s="13">
        <f t="shared" si="2102"/>
        <v>6.7231606259320271E-4</v>
      </c>
      <c r="AP1779" s="13">
        <f t="shared" si="2103"/>
        <v>2.3949994544271078E-4</v>
      </c>
      <c r="AQ1779" s="13">
        <f t="shared" si="2104"/>
        <v>6.3988011433732783E-5</v>
      </c>
      <c r="AR1779" s="13">
        <f t="shared" si="2105"/>
        <v>1.4266658693540516E-3</v>
      </c>
      <c r="AS1779" s="13">
        <f t="shared" si="2106"/>
        <v>1.4672037407798561E-3</v>
      </c>
      <c r="AT1779" s="13">
        <f t="shared" si="2107"/>
        <v>7.5444673598768809E-4</v>
      </c>
      <c r="AU1779" s="13">
        <f t="shared" si="2108"/>
        <v>2.5862796539306241E-4</v>
      </c>
      <c r="AV1779" s="13">
        <f t="shared" si="2109"/>
        <v>6.6494181722240151E-5</v>
      </c>
      <c r="AW1779" s="13">
        <f t="shared" si="2110"/>
        <v>4.1754244996193446E-7</v>
      </c>
      <c r="AX1779" s="13">
        <f t="shared" si="2111"/>
        <v>2.0179667872288707E-4</v>
      </c>
      <c r="AY1779" s="13">
        <f t="shared" si="2112"/>
        <v>2.1565880796408174E-4</v>
      </c>
      <c r="AZ1779" s="13">
        <f t="shared" si="2113"/>
        <v>1.1523658800241148E-4</v>
      </c>
      <c r="BA1779" s="13">
        <f t="shared" si="2114"/>
        <v>4.1050865917331316E-5</v>
      </c>
      <c r="BB1779" s="13">
        <f t="shared" si="2115"/>
        <v>1.0967698856161778E-5</v>
      </c>
      <c r="BC1779" s="13">
        <f t="shared" si="2116"/>
        <v>2.3442217943308608E-6</v>
      </c>
      <c r="BD1779" s="13">
        <f t="shared" si="2117"/>
        <v>2.5411143425411239E-4</v>
      </c>
      <c r="BE1779" s="13">
        <f t="shared" si="2118"/>
        <v>2.6133186117459659E-4</v>
      </c>
      <c r="BF1779" s="13">
        <f t="shared" si="2119"/>
        <v>1.3437872613926538E-4</v>
      </c>
      <c r="BG1779" s="13">
        <f t="shared" si="2120"/>
        <v>4.6065672864249615E-5</v>
      </c>
      <c r="BH1779" s="13">
        <f t="shared" si="2121"/>
        <v>1.1843650465012118E-5</v>
      </c>
      <c r="BI1779" s="13">
        <f t="shared" si="2122"/>
        <v>2.436036165163556E-6</v>
      </c>
      <c r="BJ1779" s="14">
        <f t="shared" si="2123"/>
        <v>0.33969375915557598</v>
      </c>
      <c r="BK1779" s="14">
        <f t="shared" si="2124"/>
        <v>0.29994410796233462</v>
      </c>
      <c r="BL1779" s="14">
        <f t="shared" si="2125"/>
        <v>0.33537056864880826</v>
      </c>
      <c r="BM1779" s="14">
        <f t="shared" si="2126"/>
        <v>0.34936396534697889</v>
      </c>
      <c r="BN1779" s="14">
        <f t="shared" si="2127"/>
        <v>0.65041230432796526</v>
      </c>
    </row>
    <row r="1780" spans="1:66" x14ac:dyDescent="0.25">
      <c r="A1780" t="s">
        <v>175</v>
      </c>
      <c r="B1780" t="s">
        <v>177</v>
      </c>
      <c r="C1780" t="s">
        <v>284</v>
      </c>
      <c r="D1780" s="7" t="s">
        <v>558</v>
      </c>
      <c r="E1780" s="10">
        <f>VLOOKUP(A1780,home!$A$2:$E$405,3,FALSE)</f>
        <v>1.1583000000000001</v>
      </c>
      <c r="F1780" s="10">
        <f>VLOOKUP(B1780,home!$B$2:$E$405,3,FALSE)</f>
        <v>1.7746</v>
      </c>
      <c r="G1780" s="10">
        <f>VLOOKUP(C1780,away!$B$2:$E$405,4,FALSE)</f>
        <v>1.0072000000000001</v>
      </c>
      <c r="H1780" s="10">
        <f>VLOOKUP(A1780,away!$A$2:$E$405,3,FALSE)</f>
        <v>1.0458000000000001</v>
      </c>
      <c r="I1780" s="10">
        <f>VLOOKUP(C1780,away!$B$2:$E$405,3,FALSE)</f>
        <v>1.3812</v>
      </c>
      <c r="J1780" s="10">
        <f>VLOOKUP(B1780,home!$B$2:$E$405,4,FALSE)</f>
        <v>0.69059999999999999</v>
      </c>
      <c r="K1780" s="12">
        <f t="shared" si="2072"/>
        <v>2.0703189180960004</v>
      </c>
      <c r="L1780" s="12">
        <f t="shared" si="2073"/>
        <v>0.99754335777600001</v>
      </c>
      <c r="M1780" s="13">
        <f t="shared" si="2074"/>
        <v>4.6520496625034824E-2</v>
      </c>
      <c r="N1780" s="13">
        <f t="shared" si="2075"/>
        <v>9.6312264242030737E-2</v>
      </c>
      <c r="O1780" s="13">
        <f t="shared" si="2076"/>
        <v>4.6406212408744311E-2</v>
      </c>
      <c r="P1780" s="13">
        <f t="shared" si="2077"/>
        <v>9.6075659467004706E-2</v>
      </c>
      <c r="Q1780" s="13">
        <f t="shared" si="2078"/>
        <v>9.969855135246862E-2</v>
      </c>
      <c r="R1780" s="13">
        <f t="shared" si="2079"/>
        <v>2.3146104473942539E-2</v>
      </c>
      <c r="S1780" s="13">
        <f t="shared" si="2080"/>
        <v>4.9604652850226021E-2</v>
      </c>
      <c r="T1780" s="13">
        <f t="shared" si="2081"/>
        <v>9.945362768154449E-2</v>
      </c>
      <c r="U1780" s="13">
        <f t="shared" si="2082"/>
        <v>4.7919817972629709E-2</v>
      </c>
      <c r="V1780" s="13">
        <f t="shared" si="2083"/>
        <v>1.1382795591826662E-2</v>
      </c>
      <c r="W1780" s="13">
        <f t="shared" si="2084"/>
        <v>6.8802598990593794E-2</v>
      </c>
      <c r="X1780" s="13">
        <f t="shared" si="2085"/>
        <v>6.8633575620792558E-2</v>
      </c>
      <c r="Y1780" s="13">
        <f t="shared" si="2086"/>
        <v>3.4232483740469208E-2</v>
      </c>
      <c r="Z1780" s="13">
        <f t="shared" si="2087"/>
        <v>7.6964142587902466E-3</v>
      </c>
      <c r="AA1780" s="13">
        <f t="shared" si="2088"/>
        <v>1.5934032041477253E-2</v>
      </c>
      <c r="AB1780" s="13">
        <f t="shared" si="2089"/>
        <v>1.64942639885091E-2</v>
      </c>
      <c r="AC1780" s="13">
        <f t="shared" si="2090"/>
        <v>1.4692577363769196E-3</v>
      </c>
      <c r="AD1780" s="13">
        <f t="shared" si="2091"/>
        <v>3.5610830576099782E-2</v>
      </c>
      <c r="AE1780" s="13">
        <f t="shared" si="2092"/>
        <v>3.5523347506074818E-2</v>
      </c>
      <c r="AF1780" s="13">
        <f t="shared" si="2093"/>
        <v>1.7718039675326785E-2</v>
      </c>
      <c r="AG1780" s="13">
        <f t="shared" si="2094"/>
        <v>5.891504263644624E-3</v>
      </c>
      <c r="AH1780" s="13">
        <f t="shared" si="2095"/>
        <v>1.9193767306371764E-3</v>
      </c>
      <c r="AI1780" s="13">
        <f t="shared" si="2096"/>
        <v>3.973721956391397E-3</v>
      </c>
      <c r="AJ1780" s="13">
        <f t="shared" si="2097"/>
        <v>4.113435870785281E-3</v>
      </c>
      <c r="AK1780" s="13">
        <f t="shared" si="2098"/>
        <v>2.8387080338871545E-3</v>
      </c>
      <c r="AL1780" s="13">
        <f t="shared" si="2099"/>
        <v>1.2137437576145433E-4</v>
      </c>
      <c r="AM1780" s="13">
        <f t="shared" si="2100"/>
        <v>1.474515524616217E-2</v>
      </c>
      <c r="AN1780" s="13">
        <f t="shared" si="2101"/>
        <v>1.4708931675185012E-2</v>
      </c>
      <c r="AO1780" s="13">
        <f t="shared" si="2102"/>
        <v>7.3363985462809103E-3</v>
      </c>
      <c r="AP1780" s="13">
        <f t="shared" si="2103"/>
        <v>2.4394585466133416E-3</v>
      </c>
      <c r="AQ1780" s="13">
        <f t="shared" si="2104"/>
        <v>6.0836641743600844E-4</v>
      </c>
      <c r="AR1780" s="13">
        <f t="shared" si="2105"/>
        <v>3.8293230174338614E-4</v>
      </c>
      <c r="AS1780" s="13">
        <f t="shared" si="2106"/>
        <v>7.9279198864937823E-4</v>
      </c>
      <c r="AT1780" s="13">
        <f t="shared" si="2107"/>
        <v>8.2066612610787897E-4</v>
      </c>
      <c r="AU1780" s="13">
        <f t="shared" si="2108"/>
        <v>5.6634686877390006E-4</v>
      </c>
      <c r="AV1780" s="13">
        <f t="shared" si="2109"/>
        <v>2.9312965915675955E-4</v>
      </c>
      <c r="AW1780" s="13">
        <f t="shared" si="2110"/>
        <v>6.9629542290602909E-6</v>
      </c>
      <c r="AX1780" s="13">
        <f t="shared" si="2111"/>
        <v>5.0878623093986771E-3</v>
      </c>
      <c r="AY1780" s="13">
        <f t="shared" si="2112"/>
        <v>5.0753632520195097E-3</v>
      </c>
      <c r="AZ1780" s="13">
        <f t="shared" si="2113"/>
        <v>2.5314474501762301E-3</v>
      </c>
      <c r="BA1780" s="13">
        <f t="shared" si="2114"/>
        <v>8.4174286316076349E-4</v>
      </c>
      <c r="BB1780" s="13">
        <f t="shared" si="2115"/>
        <v>2.0991875052534301E-4</v>
      </c>
      <c r="BC1780" s="13">
        <f t="shared" si="2116"/>
        <v>4.1880611051838637E-5</v>
      </c>
      <c r="BD1780" s="13">
        <f t="shared" si="2117"/>
        <v>6.3665262346998273E-5</v>
      </c>
      <c r="BE1780" s="13">
        <f t="shared" si="2118"/>
        <v>1.3180739706253547E-4</v>
      </c>
      <c r="BF1780" s="13">
        <f t="shared" si="2119"/>
        <v>1.3644167384177923E-4</v>
      </c>
      <c r="BG1780" s="13">
        <f t="shared" si="2120"/>
        <v>9.4159259523773258E-5</v>
      </c>
      <c r="BH1780" s="13">
        <f t="shared" si="2121"/>
        <v>4.8734924076494697E-5</v>
      </c>
      <c r="BI1780" s="13">
        <f t="shared" si="2122"/>
        <v>2.017936705750784E-5</v>
      </c>
      <c r="BJ1780" s="14">
        <f t="shared" si="2123"/>
        <v>0.61550334931705508</v>
      </c>
      <c r="BK1780" s="14">
        <f t="shared" si="2124"/>
        <v>0.21024959989825012</v>
      </c>
      <c r="BL1780" s="14">
        <f t="shared" si="2125"/>
        <v>0.1660965283053443</v>
      </c>
      <c r="BM1780" s="14">
        <f t="shared" si="2126"/>
        <v>0.58631820291242354</v>
      </c>
      <c r="BN1780" s="14">
        <f t="shared" si="2127"/>
        <v>0.40815928856922579</v>
      </c>
    </row>
    <row r="1781" spans="1:66" x14ac:dyDescent="0.25">
      <c r="A1781" t="s">
        <v>175</v>
      </c>
      <c r="B1781" t="s">
        <v>278</v>
      </c>
      <c r="C1781" t="s">
        <v>279</v>
      </c>
      <c r="D1781" s="7" t="s">
        <v>558</v>
      </c>
      <c r="E1781" s="10">
        <f>VLOOKUP(A1781,home!$A$2:$E$405,3,FALSE)</f>
        <v>1.1583000000000001</v>
      </c>
      <c r="F1781" s="10">
        <f>VLOOKUP(B1781,home!$B$2:$E$405,3,FALSE)</f>
        <v>0.9173</v>
      </c>
      <c r="G1781" s="10">
        <f>VLOOKUP(C1781,away!$B$2:$E$405,4,FALSE)</f>
        <v>0.86329999999999996</v>
      </c>
      <c r="H1781" s="10">
        <f>VLOOKUP(A1781,away!$A$2:$E$405,3,FALSE)</f>
        <v>1.0458000000000001</v>
      </c>
      <c r="I1781" s="10">
        <f>VLOOKUP(C1781,away!$B$2:$E$405,3,FALSE)</f>
        <v>1.0093000000000001</v>
      </c>
      <c r="J1781" s="10">
        <f>VLOOKUP(B1781,home!$B$2:$E$405,4,FALSE)</f>
        <v>1.6734</v>
      </c>
      <c r="K1781" s="12">
        <f t="shared" si="2072"/>
        <v>0.91726366574700013</v>
      </c>
      <c r="L1781" s="12">
        <f t="shared" si="2073"/>
        <v>1.7663171079960003</v>
      </c>
      <c r="M1781" s="13">
        <f t="shared" si="2074"/>
        <v>6.8318084044308613E-2</v>
      </c>
      <c r="N1781" s="13">
        <f t="shared" si="2075"/>
        <v>6.2665696207294161E-2</v>
      </c>
      <c r="O1781" s="13">
        <f t="shared" si="2076"/>
        <v>0.12067140063297088</v>
      </c>
      <c r="P1781" s="13">
        <f t="shared" si="2077"/>
        <v>0.11068749129542373</v>
      </c>
      <c r="Q1781" s="13">
        <f t="shared" si="2078"/>
        <v>2.8740483109845262E-2</v>
      </c>
      <c r="R1781" s="13">
        <f t="shared" si="2079"/>
        <v>0.10657197969192794</v>
      </c>
      <c r="S1781" s="13">
        <f t="shared" si="2080"/>
        <v>4.483337355204696E-2</v>
      </c>
      <c r="T1781" s="13">
        <f t="shared" si="2081"/>
        <v>5.0764807008989776E-2</v>
      </c>
      <c r="U1781" s="13">
        <f t="shared" si="2082"/>
        <v>9.7754604758132677E-2</v>
      </c>
      <c r="V1781" s="13">
        <f t="shared" si="2083"/>
        <v>8.0708964612717371E-3</v>
      </c>
      <c r="W1781" s="13">
        <f t="shared" si="2084"/>
        <v>8.7875336308921356E-3</v>
      </c>
      <c r="X1781" s="13">
        <f t="shared" si="2085"/>
        <v>1.5521570989334989E-2</v>
      </c>
      <c r="Y1781" s="13">
        <f t="shared" si="2086"/>
        <v>1.37080081907184E-2</v>
      </c>
      <c r="Z1781" s="13">
        <f t="shared" si="2087"/>
        <v>6.2746636987618232E-2</v>
      </c>
      <c r="AA1781" s="13">
        <f t="shared" si="2088"/>
        <v>5.7555210256558992E-2</v>
      </c>
      <c r="AB1781" s="13">
        <f t="shared" si="2089"/>
        <v>2.6396651571385321E-2</v>
      </c>
      <c r="AC1781" s="13">
        <f t="shared" si="2090"/>
        <v>8.1726831034214988E-4</v>
      </c>
      <c r="AD1781" s="13">
        <f t="shared" si="2091"/>
        <v>2.0151213277867916E-3</v>
      </c>
      <c r="AE1781" s="13">
        <f t="shared" si="2092"/>
        <v>3.5593432759574257E-3</v>
      </c>
      <c r="AF1781" s="13">
        <f t="shared" si="2093"/>
        <v>3.1434644607770657E-3</v>
      </c>
      <c r="AG1781" s="13">
        <f t="shared" si="2094"/>
        <v>1.8507850184826514E-3</v>
      </c>
      <c r="AH1781" s="13">
        <f t="shared" si="2095"/>
        <v>2.7707614595111164E-2</v>
      </c>
      <c r="AI1781" s="13">
        <f t="shared" si="2096"/>
        <v>2.5415188132616746E-2</v>
      </c>
      <c r="AJ1781" s="13">
        <f t="shared" si="2097"/>
        <v>1.1656214316086846E-2</v>
      </c>
      <c r="AK1781" s="13">
        <f t="shared" si="2098"/>
        <v>3.5639406241021608E-3</v>
      </c>
      <c r="AL1781" s="13">
        <f t="shared" si="2099"/>
        <v>5.2964821980869583E-5</v>
      </c>
      <c r="AM1781" s="13">
        <f t="shared" si="2100"/>
        <v>3.6967951521013506E-4</v>
      </c>
      <c r="AN1781" s="13">
        <f t="shared" si="2101"/>
        <v>6.5297125219132904E-4</v>
      </c>
      <c r="AO1781" s="13">
        <f t="shared" si="2102"/>
        <v>5.7667714688755783E-4</v>
      </c>
      <c r="AP1781" s="13">
        <f t="shared" si="2103"/>
        <v>3.395315701126053E-4</v>
      </c>
      <c r="AQ1781" s="13">
        <f t="shared" si="2104"/>
        <v>1.499301052486595E-4</v>
      </c>
      <c r="AR1781" s="13">
        <f t="shared" si="2105"/>
        <v>9.7880867362208929E-3</v>
      </c>
      <c r="AS1781" s="13">
        <f t="shared" si="2106"/>
        <v>8.9782563203155662E-3</v>
      </c>
      <c r="AT1781" s="13">
        <f t="shared" si="2107"/>
        <v>4.1177141521944139E-3</v>
      </c>
      <c r="AU1781" s="13">
        <f t="shared" si="2108"/>
        <v>1.2590098592467165E-3</v>
      </c>
      <c r="AV1781" s="13">
        <f t="shared" si="2109"/>
        <v>2.8871099967606444E-4</v>
      </c>
      <c r="AW1781" s="13">
        <f t="shared" si="2110"/>
        <v>2.3836796142556325E-6</v>
      </c>
      <c r="AX1781" s="13">
        <f t="shared" si="2111"/>
        <v>5.6515597878870371E-5</v>
      </c>
      <c r="AY1781" s="13">
        <f t="shared" si="2112"/>
        <v>9.9824467402071188E-5</v>
      </c>
      <c r="AZ1781" s="13">
        <f t="shared" si="2113"/>
        <v>8.816083228443371E-5</v>
      </c>
      <c r="BA1781" s="13">
        <f t="shared" si="2114"/>
        <v>5.1906662106387133E-5</v>
      </c>
      <c r="BB1781" s="13">
        <f t="shared" si="2115"/>
        <v>2.2920906324369816E-5</v>
      </c>
      <c r="BC1781" s="13">
        <f t="shared" si="2116"/>
        <v>8.0971177943016165E-6</v>
      </c>
      <c r="BD1781" s="13">
        <f t="shared" si="2117"/>
        <v>2.8814775094559513E-3</v>
      </c>
      <c r="BE1781" s="13">
        <f t="shared" si="2118"/>
        <v>2.6430746230911017E-3</v>
      </c>
      <c r="BF1781" s="13">
        <f t="shared" si="2119"/>
        <v>1.2121981588097074E-3</v>
      </c>
      <c r="BG1781" s="13">
        <f t="shared" si="2120"/>
        <v>3.7063510892051884E-4</v>
      </c>
      <c r="BH1781" s="13">
        <f t="shared" si="2121"/>
        <v>8.499252966574345E-5</v>
      </c>
      <c r="BI1781" s="13">
        <f t="shared" si="2122"/>
        <v>1.5592111864462103E-5</v>
      </c>
      <c r="BJ1781" s="14">
        <f t="shared" si="2123"/>
        <v>0.19317302839351935</v>
      </c>
      <c r="BK1781" s="14">
        <f t="shared" si="2124"/>
        <v>0.23287990295277611</v>
      </c>
      <c r="BL1781" s="14">
        <f t="shared" si="2125"/>
        <v>0.50893255268835391</v>
      </c>
      <c r="BM1781" s="14">
        <f t="shared" si="2126"/>
        <v>0.49997954525270916</v>
      </c>
      <c r="BN1781" s="14">
        <f t="shared" si="2127"/>
        <v>0.49765513498177061</v>
      </c>
    </row>
    <row r="1782" spans="1:66" x14ac:dyDescent="0.25">
      <c r="A1782" t="s">
        <v>175</v>
      </c>
      <c r="B1782" t="s">
        <v>530</v>
      </c>
      <c r="C1782" t="s">
        <v>281</v>
      </c>
      <c r="D1782" s="7" t="s">
        <v>558</v>
      </c>
      <c r="E1782" s="10">
        <v>1.44</v>
      </c>
      <c r="F1782" s="10">
        <v>0</v>
      </c>
      <c r="G1782" s="10">
        <v>0</v>
      </c>
      <c r="H1782" s="10">
        <v>0.84</v>
      </c>
      <c r="I1782" s="10">
        <v>0</v>
      </c>
      <c r="J1782" s="10">
        <v>0</v>
      </c>
      <c r="K1782" s="12">
        <v>0</v>
      </c>
      <c r="L1782" s="12">
        <v>0</v>
      </c>
      <c r="M1782" s="13">
        <v>1</v>
      </c>
      <c r="N1782" s="13">
        <v>0</v>
      </c>
      <c r="O1782" s="13">
        <v>0</v>
      </c>
      <c r="P1782" s="13">
        <v>0</v>
      </c>
      <c r="Q1782" s="13">
        <v>0</v>
      </c>
      <c r="R1782" s="13">
        <v>0</v>
      </c>
      <c r="S1782" s="13">
        <v>0</v>
      </c>
      <c r="T1782" s="13">
        <v>0</v>
      </c>
      <c r="U1782" s="13">
        <v>0</v>
      </c>
      <c r="V1782" s="13">
        <v>0</v>
      </c>
      <c r="W1782" s="13">
        <v>0</v>
      </c>
      <c r="X1782" s="13">
        <v>0</v>
      </c>
      <c r="Y1782" s="13">
        <v>0</v>
      </c>
      <c r="Z1782" s="13">
        <v>0</v>
      </c>
      <c r="AA1782" s="13">
        <v>0</v>
      </c>
      <c r="AB1782" s="13">
        <v>0</v>
      </c>
      <c r="AC1782" s="13">
        <v>0</v>
      </c>
      <c r="AD1782" s="13">
        <v>0</v>
      </c>
      <c r="AE1782" s="13">
        <v>0</v>
      </c>
      <c r="AF1782" s="13">
        <v>0</v>
      </c>
      <c r="AG1782" s="13">
        <v>0</v>
      </c>
      <c r="AH1782" s="13">
        <v>0</v>
      </c>
      <c r="AI1782" s="13">
        <v>0</v>
      </c>
      <c r="AJ1782" s="13">
        <v>0</v>
      </c>
      <c r="AK1782" s="13">
        <v>0</v>
      </c>
      <c r="AL1782" s="13">
        <v>0</v>
      </c>
      <c r="AM1782" s="13">
        <v>0</v>
      </c>
      <c r="AN1782" s="13">
        <v>0</v>
      </c>
      <c r="AO1782" s="13">
        <v>0</v>
      </c>
      <c r="AP1782" s="13">
        <v>0</v>
      </c>
      <c r="AQ1782" s="13">
        <v>0</v>
      </c>
      <c r="AR1782" s="13">
        <v>0</v>
      </c>
      <c r="AS1782" s="13">
        <v>0</v>
      </c>
      <c r="AT1782" s="13">
        <v>0</v>
      </c>
      <c r="AU1782" s="13">
        <v>0</v>
      </c>
      <c r="AV1782" s="13">
        <v>0</v>
      </c>
      <c r="AW1782" s="13">
        <v>0</v>
      </c>
      <c r="AX1782" s="13">
        <v>0</v>
      </c>
      <c r="AY1782" s="13">
        <v>0</v>
      </c>
      <c r="AZ1782" s="13">
        <v>0</v>
      </c>
      <c r="BA1782" s="13">
        <v>0</v>
      </c>
      <c r="BB1782" s="13">
        <v>0</v>
      </c>
      <c r="BC1782" s="13">
        <v>0</v>
      </c>
      <c r="BD1782" s="13">
        <v>0</v>
      </c>
      <c r="BE1782" s="13">
        <v>0</v>
      </c>
      <c r="BF1782" s="13">
        <v>0</v>
      </c>
      <c r="BG1782" s="13">
        <v>0</v>
      </c>
      <c r="BH1782" s="13">
        <v>0</v>
      </c>
      <c r="BI1782" s="13">
        <v>0</v>
      </c>
      <c r="BJ1782" s="14">
        <v>0</v>
      </c>
      <c r="BK1782" s="14">
        <v>1</v>
      </c>
      <c r="BL1782" s="14">
        <v>0</v>
      </c>
      <c r="BM1782" s="14">
        <v>0</v>
      </c>
      <c r="BN1782" s="14">
        <v>1</v>
      </c>
    </row>
    <row r="1783" spans="1:66" x14ac:dyDescent="0.25">
      <c r="A1783" t="s">
        <v>175</v>
      </c>
      <c r="B1783" t="s">
        <v>276</v>
      </c>
      <c r="C1783" t="s">
        <v>283</v>
      </c>
      <c r="D1783" s="7" t="s">
        <v>558</v>
      </c>
      <c r="E1783" s="10">
        <f>VLOOKUP(A1783,home!$A$2:$E$405,3,FALSE)</f>
        <v>1.1583000000000001</v>
      </c>
      <c r="F1783" s="10">
        <f>VLOOKUP(B1783,home!$B$2:$E$405,3,FALSE)</f>
        <v>2.0623999999999998</v>
      </c>
      <c r="G1783" s="10">
        <f>VLOOKUP(C1783,away!$B$2:$E$405,4,FALSE)</f>
        <v>1.1679999999999999</v>
      </c>
      <c r="H1783" s="10">
        <f>VLOOKUP(A1783,away!$A$2:$E$405,3,FALSE)</f>
        <v>1.0458000000000001</v>
      </c>
      <c r="I1783" s="10">
        <f>VLOOKUP(C1783,away!$B$2:$E$405,3,FALSE)</f>
        <v>0.39369999999999999</v>
      </c>
      <c r="J1783" s="10">
        <f>VLOOKUP(B1783,home!$B$2:$E$405,4,FALSE)</f>
        <v>0.21249999999999999</v>
      </c>
      <c r="K1783" s="12">
        <f t="shared" si="2072"/>
        <v>2.7902094105600002</v>
      </c>
      <c r="L1783" s="12">
        <f t="shared" si="2073"/>
        <v>8.7492935250000001E-2</v>
      </c>
      <c r="M1783" s="13">
        <f t="shared" si="2074"/>
        <v>5.6263889394448152E-2</v>
      </c>
      <c r="N1783" s="13">
        <f t="shared" si="2075"/>
        <v>0.15698803366309622</v>
      </c>
      <c r="O1783" s="13">
        <f t="shared" si="2076"/>
        <v>4.922692831701614E-3</v>
      </c>
      <c r="P1783" s="13">
        <f t="shared" si="2077"/>
        <v>1.3735343864310098E-2</v>
      </c>
      <c r="Q1783" s="13">
        <f t="shared" si="2078"/>
        <v>0.2190147444360406</v>
      </c>
      <c r="R1783" s="13">
        <f t="shared" si="2079"/>
        <v>2.153504225898542E-4</v>
      </c>
      <c r="S1783" s="13">
        <f t="shared" si="2080"/>
        <v>8.3828043662342812E-4</v>
      </c>
      <c r="T1783" s="13">
        <f t="shared" si="2081"/>
        <v>1.9162242853737799E-2</v>
      </c>
      <c r="U1783" s="13">
        <f t="shared" si="2082"/>
        <v>6.0087277567828399E-4</v>
      </c>
      <c r="V1783" s="13">
        <f t="shared" si="2083"/>
        <v>2.2738227496000199E-5</v>
      </c>
      <c r="W1783" s="13">
        <f t="shared" si="2084"/>
        <v>0.20369900032561133</v>
      </c>
      <c r="X1783" s="13">
        <f t="shared" si="2085"/>
        <v>1.782222344597844E-2</v>
      </c>
      <c r="Y1783" s="13">
        <f t="shared" si="2086"/>
        <v>7.7965932098501172E-4</v>
      </c>
      <c r="Z1783" s="13">
        <f t="shared" si="2087"/>
        <v>6.2805468599047507E-6</v>
      </c>
      <c r="AA1783" s="13">
        <f t="shared" si="2088"/>
        <v>1.7524040951969294E-5</v>
      </c>
      <c r="AB1783" s="13">
        <f t="shared" si="2089"/>
        <v>2.4447871987611774E-5</v>
      </c>
      <c r="AC1783" s="13">
        <f t="shared" si="2090"/>
        <v>3.4693363816900844E-7</v>
      </c>
      <c r="AD1783" s="13">
        <f t="shared" si="2091"/>
        <v>0.14209071690754632</v>
      </c>
      <c r="AE1783" s="13">
        <f t="shared" si="2092"/>
        <v>1.2431933894018029E-2</v>
      </c>
      <c r="AF1783" s="13">
        <f t="shared" si="2093"/>
        <v>5.4385319361079988E-4</v>
      </c>
      <c r="AG1783" s="13">
        <f t="shared" si="2094"/>
        <v>1.5861104084698474E-5</v>
      </c>
      <c r="AH1783" s="13">
        <f t="shared" si="2095"/>
        <v>1.3737586993705924E-7</v>
      </c>
      <c r="AI1783" s="13">
        <f t="shared" si="2096"/>
        <v>3.8330744508224929E-7</v>
      </c>
      <c r="AJ1783" s="13">
        <f t="shared" si="2097"/>
        <v>5.3475402020310126E-7</v>
      </c>
      <c r="AK1783" s="13">
        <f t="shared" si="2098"/>
        <v>4.9735856650182863E-7</v>
      </c>
      <c r="AL1783" s="13">
        <f t="shared" si="2099"/>
        <v>3.3877877051405412E-9</v>
      </c>
      <c r="AM1783" s="13">
        <f t="shared" si="2100"/>
        <v>7.9292571093730502E-2</v>
      </c>
      <c r="AN1783" s="13">
        <f t="shared" si="2101"/>
        <v>6.9375397885097839E-3</v>
      </c>
      <c r="AO1783" s="13">
        <f t="shared" si="2102"/>
        <v>3.0349285975519259E-4</v>
      </c>
      <c r="AP1783" s="13">
        <f t="shared" si="2103"/>
        <v>8.8511603757994653E-6</v>
      </c>
      <c r="AQ1783" s="13">
        <f t="shared" si="2104"/>
        <v>1.9360350041179701E-7</v>
      </c>
      <c r="AR1783" s="13">
        <f t="shared" si="2105"/>
        <v>2.4038836186631096E-9</v>
      </c>
      <c r="AS1783" s="13">
        <f t="shared" si="2106"/>
        <v>6.7073386946848349E-9</v>
      </c>
      <c r="AT1783" s="13">
        <f t="shared" si="2107"/>
        <v>9.3574397728614286E-9</v>
      </c>
      <c r="AU1783" s="13">
        <f t="shared" si="2108"/>
        <v>8.7030721709954628E-9</v>
      </c>
      <c r="AV1783" s="13">
        <f t="shared" si="2109"/>
        <v>6.0708484680735977E-9</v>
      </c>
      <c r="AW1783" s="13">
        <f t="shared" si="2110"/>
        <v>2.2973304690827013E-11</v>
      </c>
      <c r="AX1783" s="13">
        <f t="shared" si="2111"/>
        <v>3.6873813008870805E-2</v>
      </c>
      <c r="AY1783" s="13">
        <f t="shared" si="2112"/>
        <v>3.226198134005741E-3</v>
      </c>
      <c r="AZ1783" s="13">
        <f t="shared" si="2113"/>
        <v>1.4113477222111754E-4</v>
      </c>
      <c r="BA1783" s="13">
        <f t="shared" si="2114"/>
        <v>4.1160984958219121E-6</v>
      </c>
      <c r="BB1783" s="13">
        <f t="shared" si="2115"/>
        <v>9.0032384794392204E-8</v>
      </c>
      <c r="BC1783" s="13">
        <f t="shared" si="2116"/>
        <v>1.5754395226437685E-9</v>
      </c>
      <c r="BD1783" s="13">
        <f t="shared" si="2117"/>
        <v>3.5053805632704502E-11</v>
      </c>
      <c r="BE1783" s="13">
        <f t="shared" si="2118"/>
        <v>9.7807458352313247E-11</v>
      </c>
      <c r="BF1783" s="13">
        <f t="shared" si="2119"/>
        <v>1.3645164535878987E-10</v>
      </c>
      <c r="BG1783" s="13">
        <f t="shared" si="2120"/>
        <v>1.2690955498883044E-10</v>
      </c>
      <c r="BH1783" s="13">
        <f t="shared" si="2121"/>
        <v>8.8526058654954115E-11</v>
      </c>
      <c r="BI1783" s="13">
        <f t="shared" si="2122"/>
        <v>4.9401248387767888E-11</v>
      </c>
      <c r="BJ1783" s="14">
        <f t="shared" si="2123"/>
        <v>0.89933627127199856</v>
      </c>
      <c r="BK1783" s="14">
        <f t="shared" si="2124"/>
        <v>7.4086800378309281E-2</v>
      </c>
      <c r="BL1783" s="14">
        <f t="shared" si="2125"/>
        <v>5.7824745155435541E-3</v>
      </c>
      <c r="BM1783" s="14">
        <f t="shared" si="2126"/>
        <v>0.5248455739894925</v>
      </c>
      <c r="BN1783" s="14">
        <f t="shared" si="2127"/>
        <v>0.45114005461218654</v>
      </c>
    </row>
    <row r="1784" spans="1:66" x14ac:dyDescent="0.25">
      <c r="A1784" t="s">
        <v>24</v>
      </c>
      <c r="B1784" t="s">
        <v>180</v>
      </c>
      <c r="C1784" t="s">
        <v>25</v>
      </c>
      <c r="D1784" s="7" t="s">
        <v>558</v>
      </c>
      <c r="E1784" s="10">
        <f>VLOOKUP(A1784,home!$A$2:$E$405,3,FALSE)</f>
        <v>1.6263000000000001</v>
      </c>
      <c r="F1784" s="10">
        <f>VLOOKUP(B1784,home!$B$2:$E$405,3,FALSE)</f>
        <v>1.0680000000000001</v>
      </c>
      <c r="G1784" s="10">
        <f>VLOOKUP(C1784,away!$B$2:$E$405,4,FALSE)</f>
        <v>1.0356000000000001</v>
      </c>
      <c r="H1784" s="10">
        <f>VLOOKUP(A1784,away!$A$2:$E$405,3,FALSE)</f>
        <v>1.4262999999999999</v>
      </c>
      <c r="I1784" s="10">
        <f>VLOOKUP(C1784,away!$B$2:$E$405,3,FALSE)</f>
        <v>0.92249999999999999</v>
      </c>
      <c r="J1784" s="10">
        <f>VLOOKUP(B1784,home!$B$2:$E$405,4,FALSE)</f>
        <v>1.2177</v>
      </c>
      <c r="K1784" s="12">
        <f t="shared" si="2072"/>
        <v>1.7987216270400004</v>
      </c>
      <c r="L1784" s="12">
        <f t="shared" si="2073"/>
        <v>1.6022030829749998</v>
      </c>
      <c r="M1784" s="13">
        <f t="shared" si="2074"/>
        <v>3.3342423627514932E-2</v>
      </c>
      <c r="N1784" s="13">
        <f t="shared" si="2075"/>
        <v>5.9973738476740604E-2</v>
      </c>
      <c r="O1784" s="13">
        <f t="shared" si="2076"/>
        <v>5.3421333929862896E-2</v>
      </c>
      <c r="P1784" s="13">
        <f t="shared" si="2077"/>
        <v>9.6090108684970157E-2</v>
      </c>
      <c r="Q1784" s="13">
        <f t="shared" si="2078"/>
        <v>5.3938030226277175E-2</v>
      </c>
      <c r="R1784" s="13">
        <f t="shared" si="2079"/>
        <v>4.2795912959531647E-2</v>
      </c>
      <c r="S1784" s="13">
        <f t="shared" si="2080"/>
        <v>6.9230937515515845E-2</v>
      </c>
      <c r="T1784" s="13">
        <f t="shared" si="2081"/>
        <v>8.6419678318140014E-2</v>
      </c>
      <c r="U1784" s="13">
        <f t="shared" si="2082"/>
        <v>7.6977934189231004E-2</v>
      </c>
      <c r="V1784" s="13">
        <f t="shared" si="2083"/>
        <v>2.2168648781256753E-2</v>
      </c>
      <c r="W1784" s="13">
        <f t="shared" si="2084"/>
        <v>3.2339833829314005E-2</v>
      </c>
      <c r="X1784" s="13">
        <f t="shared" si="2085"/>
        <v>5.1814981464226091E-2</v>
      </c>
      <c r="Y1784" s="13">
        <f t="shared" si="2086"/>
        <v>4.1509061523137755E-2</v>
      </c>
      <c r="Z1784" s="13">
        <f t="shared" si="2087"/>
        <v>2.2855914560830456E-2</v>
      </c>
      <c r="AA1784" s="13">
        <f t="shared" si="2088"/>
        <v>4.1111427826344187E-2</v>
      </c>
      <c r="AB1784" s="13">
        <f t="shared" si="2089"/>
        <v>3.6974007174869691E-2</v>
      </c>
      <c r="AC1784" s="13">
        <f t="shared" si="2090"/>
        <v>3.9930133277564419E-3</v>
      </c>
      <c r="AD1784" s="13">
        <f t="shared" si="2091"/>
        <v>1.4542589630916735E-2</v>
      </c>
      <c r="AE1784" s="13">
        <f t="shared" si="2092"/>
        <v>2.3300181941095059E-2</v>
      </c>
      <c r="AF1784" s="13">
        <f t="shared" si="2093"/>
        <v>1.8665811669950461E-2</v>
      </c>
      <c r="AG1784" s="13">
        <f t="shared" si="2094"/>
        <v>9.9688070012751203E-3</v>
      </c>
      <c r="AH1784" s="13">
        <f t="shared" si="2095"/>
        <v>9.1549541933939396E-3</v>
      </c>
      <c r="AI1784" s="13">
        <f t="shared" si="2096"/>
        <v>1.6467214102218221E-2</v>
      </c>
      <c r="AJ1784" s="13">
        <f t="shared" si="2097"/>
        <v>1.4809967071379002E-2</v>
      </c>
      <c r="AK1784" s="13">
        <f t="shared" si="2098"/>
        <v>8.8796693556798898E-3</v>
      </c>
      <c r="AL1784" s="13">
        <f t="shared" si="2099"/>
        <v>4.6030137332670872E-4</v>
      </c>
      <c r="AM1784" s="13">
        <f t="shared" si="2100"/>
        <v>5.231614096459513E-3</v>
      </c>
      <c r="AN1784" s="13">
        <f t="shared" si="2101"/>
        <v>8.3821082342828996E-3</v>
      </c>
      <c r="AO1784" s="13">
        <f t="shared" si="2102"/>
        <v>6.7149198273990978E-3</v>
      </c>
      <c r="AP1784" s="13">
        <f t="shared" si="2103"/>
        <v>3.586221749796263E-3</v>
      </c>
      <c r="AQ1784" s="13">
        <f t="shared" si="2104"/>
        <v>1.4364638859388934E-3</v>
      </c>
      <c r="AR1784" s="13">
        <f t="shared" si="2105"/>
        <v>2.9336191666301348E-3</v>
      </c>
      <c r="AS1784" s="13">
        <f t="shared" si="2106"/>
        <v>5.2767642405166853E-3</v>
      </c>
      <c r="AT1784" s="13">
        <f t="shared" si="2107"/>
        <v>4.7457149801043335E-3</v>
      </c>
      <c r="AU1784" s="13">
        <f t="shared" si="2108"/>
        <v>2.84540672349379E-3</v>
      </c>
      <c r="AV1784" s="13">
        <f t="shared" si="2109"/>
        <v>1.279523652818327E-3</v>
      </c>
      <c r="AW1784" s="13">
        <f t="shared" si="2110"/>
        <v>3.6848625213702286E-5</v>
      </c>
      <c r="AX1784" s="13">
        <f t="shared" si="2111"/>
        <v>1.5683695699381748E-3</v>
      </c>
      <c r="AY1784" s="13">
        <f t="shared" si="2112"/>
        <v>2.512846560199118E-3</v>
      </c>
      <c r="AZ1784" s="13">
        <f t="shared" si="2113"/>
        <v>2.0130452528970754E-3</v>
      </c>
      <c r="BA1784" s="13">
        <f t="shared" si="2114"/>
        <v>1.0751024367866276E-3</v>
      </c>
      <c r="BB1784" s="13">
        <f t="shared" si="2115"/>
        <v>4.3063310968336762E-4</v>
      </c>
      <c r="BC1784" s="13">
        <f t="shared" si="2116"/>
        <v>1.3799233919316057E-4</v>
      </c>
      <c r="BD1784" s="13">
        <f t="shared" si="2117"/>
        <v>7.8337561217489173E-4</v>
      </c>
      <c r="BE1784" s="13">
        <f t="shared" si="2118"/>
        <v>1.4090746557146776E-3</v>
      </c>
      <c r="BF1784" s="13">
        <f t="shared" si="2119"/>
        <v>1.2672665286739668E-3</v>
      </c>
      <c r="BG1784" s="13">
        <f t="shared" si="2120"/>
        <v>7.5981990411659042E-4</v>
      </c>
      <c r="BH1784" s="13">
        <f t="shared" si="2121"/>
        <v>3.4167612354749272E-4</v>
      </c>
      <c r="BI1784" s="13">
        <f t="shared" si="2122"/>
        <v>1.2291604657361314E-4</v>
      </c>
      <c r="BJ1784" s="14">
        <f t="shared" si="2123"/>
        <v>0.42556203114364721</v>
      </c>
      <c r="BK1784" s="14">
        <f t="shared" si="2124"/>
        <v>0.22779827987053994</v>
      </c>
      <c r="BL1784" s="14">
        <f t="shared" si="2125"/>
        <v>0.32235757843687513</v>
      </c>
      <c r="BM1784" s="14">
        <f t="shared" si="2126"/>
        <v>0.65653625817201011</v>
      </c>
      <c r="BN1784" s="14">
        <f t="shared" si="2127"/>
        <v>0.33956154790489745</v>
      </c>
    </row>
    <row r="1785" spans="1:66" x14ac:dyDescent="0.25">
      <c r="A1785" t="s">
        <v>24</v>
      </c>
      <c r="B1785" t="s">
        <v>184</v>
      </c>
      <c r="C1785" t="s">
        <v>185</v>
      </c>
      <c r="D1785" s="7" t="s">
        <v>558</v>
      </c>
      <c r="E1785" s="10">
        <f>VLOOKUP(A1785,home!$A$2:$E$405,3,FALSE)</f>
        <v>1.6263000000000001</v>
      </c>
      <c r="F1785" s="10">
        <f>VLOOKUP(B1785,home!$B$2:$E$405,3,FALSE)</f>
        <v>1.0356000000000001</v>
      </c>
      <c r="G1785" s="10">
        <f>VLOOKUP(C1785,away!$B$2:$E$405,4,FALSE)</f>
        <v>1.2621</v>
      </c>
      <c r="H1785" s="10">
        <f>VLOOKUP(A1785,away!$A$2:$E$405,3,FALSE)</f>
        <v>1.4262999999999999</v>
      </c>
      <c r="I1785" s="10">
        <f>VLOOKUP(C1785,away!$B$2:$E$405,3,FALSE)</f>
        <v>1.0331999999999999</v>
      </c>
      <c r="J1785" s="10">
        <f>VLOOKUP(B1785,home!$B$2:$E$405,4,FALSE)</f>
        <v>0.95940000000000003</v>
      </c>
      <c r="K1785" s="12">
        <f t="shared" si="2072"/>
        <v>2.1256241249880001</v>
      </c>
      <c r="L1785" s="12">
        <f t="shared" si="2073"/>
        <v>1.4138228417039997</v>
      </c>
      <c r="M1785" s="13">
        <f t="shared" si="2074"/>
        <v>2.9029376856070117E-2</v>
      </c>
      <c r="N1785" s="13">
        <f t="shared" si="2075"/>
        <v>6.1705543778630946E-2</v>
      </c>
      <c r="O1785" s="13">
        <f t="shared" si="2076"/>
        <v>4.1042396079545372E-2</v>
      </c>
      <c r="P1785" s="13">
        <f t="shared" si="2077"/>
        <v>8.7240707253994562E-2</v>
      </c>
      <c r="Q1785" s="13">
        <f t="shared" si="2078"/>
        <v>6.5581396250680574E-2</v>
      </c>
      <c r="R1785" s="13">
        <f t="shared" si="2079"/>
        <v>2.9013338527761973E-2</v>
      </c>
      <c r="S1785" s="13">
        <f t="shared" si="2080"/>
        <v>6.554516343834052E-2</v>
      </c>
      <c r="T1785" s="13">
        <f t="shared" si="2081"/>
        <v>9.2720476010053232E-2</v>
      </c>
      <c r="U1785" s="13">
        <f t="shared" si="2082"/>
        <v>6.1671452321054678E-2</v>
      </c>
      <c r="V1785" s="13">
        <f t="shared" si="2083"/>
        <v>2.1886665756978223E-2</v>
      </c>
      <c r="W1785" s="13">
        <f t="shared" si="2084"/>
        <v>4.6467132673614735E-2</v>
      </c>
      <c r="X1785" s="13">
        <f t="shared" si="2085"/>
        <v>6.5696293562446759E-2</v>
      </c>
      <c r="Y1785" s="13">
        <f t="shared" si="2086"/>
        <v>4.6441460226939339E-2</v>
      </c>
      <c r="Z1785" s="13">
        <f t="shared" si="2087"/>
        <v>1.367324024154686E-2</v>
      </c>
      <c r="AA1785" s="13">
        <f t="shared" si="2088"/>
        <v>2.9064169324188757E-2</v>
      </c>
      <c r="AB1785" s="13">
        <f t="shared" si="2089"/>
        <v>3.0889749744115902E-2</v>
      </c>
      <c r="AC1785" s="13">
        <f t="shared" si="2090"/>
        <v>4.1109395181335578E-3</v>
      </c>
      <c r="AD1785" s="13">
        <f t="shared" si="2091"/>
        <v>2.4692914557513414E-2</v>
      </c>
      <c r="AE1785" s="13">
        <f t="shared" si="2092"/>
        <v>3.4911406629657679E-2</v>
      </c>
      <c r="AF1785" s="13">
        <f t="shared" si="2093"/>
        <v>2.4679272064513241E-2</v>
      </c>
      <c r="AG1785" s="13">
        <f t="shared" si="2094"/>
        <v>1.1630706187145418E-2</v>
      </c>
      <c r="AH1785" s="13">
        <f t="shared" si="2095"/>
        <v>4.8328848434013175E-3</v>
      </c>
      <c r="AI1785" s="13">
        <f t="shared" si="2096"/>
        <v>1.0272896616422694E-2</v>
      </c>
      <c r="AJ1785" s="13">
        <f t="shared" si="2097"/>
        <v>1.0918158440687839E-2</v>
      </c>
      <c r="AK1785" s="13">
        <f t="shared" si="2098"/>
        <v>7.7359669939891448E-3</v>
      </c>
      <c r="AL1785" s="13">
        <f t="shared" si="2099"/>
        <v>4.9417701636316565E-4</v>
      </c>
      <c r="AM1785" s="13">
        <f t="shared" si="2100"/>
        <v>1.0497570979943577E-2</v>
      </c>
      <c r="AN1785" s="13">
        <f t="shared" si="2101"/>
        <v>1.4841705633853269E-2</v>
      </c>
      <c r="AO1785" s="13">
        <f t="shared" si="2102"/>
        <v>1.0491771217494348E-2</v>
      </c>
      <c r="AP1785" s="13">
        <f t="shared" si="2103"/>
        <v>4.9445019324086984E-3</v>
      </c>
      <c r="AQ1785" s="13">
        <f t="shared" si="2104"/>
        <v>1.7476624432222463E-3</v>
      </c>
      <c r="AR1785" s="13">
        <f t="shared" si="2105"/>
        <v>1.3665685965851663E-3</v>
      </c>
      <c r="AS1785" s="13">
        <f t="shared" si="2106"/>
        <v>2.9048111773524233E-3</v>
      </c>
      <c r="AT1785" s="13">
        <f t="shared" si="2107"/>
        <v>3.0872683585575541E-3</v>
      </c>
      <c r="AU1785" s="13">
        <f t="shared" si="2108"/>
        <v>2.1874573677540133E-3</v>
      </c>
      <c r="AV1785" s="13">
        <f t="shared" si="2109"/>
        <v>1.16242803832017E-3</v>
      </c>
      <c r="AW1785" s="13">
        <f t="shared" si="2110"/>
        <v>4.1253567061801825E-5</v>
      </c>
      <c r="AX1785" s="13">
        <f t="shared" si="2111"/>
        <v>3.7189816881236641E-3</v>
      </c>
      <c r="AY1785" s="13">
        <f t="shared" si="2112"/>
        <v>5.2579812585481361E-3</v>
      </c>
      <c r="AZ1785" s="13">
        <f t="shared" si="2113"/>
        <v>3.7169270022934507E-3</v>
      </c>
      <c r="BA1785" s="13">
        <f t="shared" si="2114"/>
        <v>1.7516920989296186E-3</v>
      </c>
      <c r="BB1785" s="13">
        <f t="shared" si="2115"/>
        <v>6.1914557527477951E-4</v>
      </c>
      <c r="BC1785" s="13">
        <f t="shared" si="2116"/>
        <v>1.7507243133268904E-4</v>
      </c>
      <c r="BD1785" s="13">
        <f t="shared" si="2117"/>
        <v>3.2201431610124796E-4</v>
      </c>
      <c r="BE1785" s="13">
        <f t="shared" si="2118"/>
        <v>6.8448139889632452E-4</v>
      </c>
      <c r="BF1785" s="13">
        <f t="shared" si="2119"/>
        <v>7.2747508729978112E-4</v>
      </c>
      <c r="BG1785" s="13">
        <f t="shared" si="2120"/>
        <v>5.1544619863072203E-4</v>
      </c>
      <c r="BH1785" s="13">
        <f t="shared" si="2121"/>
        <v>2.7391121873570495E-4</v>
      </c>
      <c r="BI1785" s="13">
        <f t="shared" si="2122"/>
        <v>1.1644645892989587E-4</v>
      </c>
      <c r="BJ1785" s="14">
        <f t="shared" si="2123"/>
        <v>0.53228961420261989</v>
      </c>
      <c r="BK1785" s="14">
        <f t="shared" si="2124"/>
        <v>0.21356501109842829</v>
      </c>
      <c r="BL1785" s="14">
        <f t="shared" si="2125"/>
        <v>0.23878932110833068</v>
      </c>
      <c r="BM1785" s="14">
        <f t="shared" si="2126"/>
        <v>0.67948770021275551</v>
      </c>
      <c r="BN1785" s="14">
        <f t="shared" si="2127"/>
        <v>0.3136127587466836</v>
      </c>
    </row>
    <row r="1786" spans="1:66" x14ac:dyDescent="0.25">
      <c r="A1786" t="s">
        <v>24</v>
      </c>
      <c r="B1786" t="s">
        <v>181</v>
      </c>
      <c r="C1786" t="s">
        <v>183</v>
      </c>
      <c r="D1786" s="7" t="s">
        <v>558</v>
      </c>
      <c r="E1786" s="10">
        <f>VLOOKUP(A1786,home!$A$2:$E$405,3,FALSE)</f>
        <v>1.6263000000000001</v>
      </c>
      <c r="F1786" s="10">
        <f>VLOOKUP(B1786,home!$B$2:$E$405,3,FALSE)</f>
        <v>0.64729999999999999</v>
      </c>
      <c r="G1786" s="10">
        <f>VLOOKUP(C1786,away!$B$2:$E$405,4,FALSE)</f>
        <v>1.2621</v>
      </c>
      <c r="H1786" s="10">
        <f>VLOOKUP(A1786,away!$A$2:$E$405,3,FALSE)</f>
        <v>1.4262999999999999</v>
      </c>
      <c r="I1786" s="10">
        <f>VLOOKUP(C1786,away!$B$2:$E$405,3,FALSE)</f>
        <v>0.88560000000000005</v>
      </c>
      <c r="J1786" s="10">
        <f>VLOOKUP(B1786,home!$B$2:$E$405,4,FALSE)</f>
        <v>0.84870000000000001</v>
      </c>
      <c r="K1786" s="12">
        <f t="shared" si="2072"/>
        <v>1.3286177057789998</v>
      </c>
      <c r="L1786" s="12">
        <f t="shared" si="2073"/>
        <v>1.0720195173360001</v>
      </c>
      <c r="M1786" s="13">
        <f t="shared" si="2074"/>
        <v>9.0660164126881548E-2</v>
      </c>
      <c r="N1786" s="13">
        <f t="shared" si="2075"/>
        <v>0.12045269926780493</v>
      </c>
      <c r="O1786" s="13">
        <f t="shared" si="2076"/>
        <v>9.7189465388902094E-2</v>
      </c>
      <c r="P1786" s="13">
        <f t="shared" si="2077"/>
        <v>0.1291276445308906</v>
      </c>
      <c r="Q1786" s="13">
        <f t="shared" si="2078"/>
        <v>8.0017794478039417E-2</v>
      </c>
      <c r="R1786" s="13">
        <f t="shared" si="2079"/>
        <v>5.2094501888177352E-2</v>
      </c>
      <c r="S1786" s="13">
        <f t="shared" si="2080"/>
        <v>4.59792587590079E-2</v>
      </c>
      <c r="T1786" s="13">
        <f t="shared" si="2081"/>
        <v>8.5780637414639066E-2</v>
      </c>
      <c r="U1786" s="13">
        <f t="shared" si="2082"/>
        <v>6.9213677582369973E-2</v>
      </c>
      <c r="V1786" s="13">
        <f t="shared" si="2083"/>
        <v>7.2764941446826692E-3</v>
      </c>
      <c r="W1786" s="13">
        <f t="shared" si="2084"/>
        <v>3.5437686173636067E-2</v>
      </c>
      <c r="X1786" s="13">
        <f t="shared" si="2085"/>
        <v>3.7989891227365985E-2</v>
      </c>
      <c r="Y1786" s="13">
        <f t="shared" si="2086"/>
        <v>2.036295242860401E-2</v>
      </c>
      <c r="Z1786" s="13">
        <f t="shared" si="2087"/>
        <v>1.8615440923341081E-2</v>
      </c>
      <c r="AA1786" s="13">
        <f t="shared" si="2088"/>
        <v>2.4732804411633932E-2</v>
      </c>
      <c r="AB1786" s="13">
        <f t="shared" si="2089"/>
        <v>1.6430220927432904E-2</v>
      </c>
      <c r="AC1786" s="13">
        <f t="shared" si="2090"/>
        <v>6.4774628305237347E-4</v>
      </c>
      <c r="AD1786" s="13">
        <f t="shared" si="2091"/>
        <v>1.1770784325533133E-2</v>
      </c>
      <c r="AE1786" s="13">
        <f t="shared" si="2092"/>
        <v>1.2618510531324184E-2</v>
      </c>
      <c r="AF1786" s="13">
        <f t="shared" si="2093"/>
        <v>6.7636447846446922E-3</v>
      </c>
      <c r="AG1786" s="13">
        <f t="shared" si="2094"/>
        <v>2.4169197391556529E-3</v>
      </c>
      <c r="AH1786" s="13">
        <f t="shared" si="2095"/>
        <v>4.9890289984092315E-3</v>
      </c>
      <c r="AI1786" s="13">
        <f t="shared" si="2096"/>
        <v>6.6285122619313746E-3</v>
      </c>
      <c r="AJ1786" s="13">
        <f t="shared" si="2097"/>
        <v>4.403379377087617E-3</v>
      </c>
      <c r="AK1786" s="13">
        <f t="shared" si="2098"/>
        <v>1.9501359352202361E-3</v>
      </c>
      <c r="AL1786" s="13">
        <f t="shared" si="2099"/>
        <v>3.6903507770902875E-5</v>
      </c>
      <c r="AM1786" s="13">
        <f t="shared" si="2100"/>
        <v>3.1277744931618493E-3</v>
      </c>
      <c r="AN1786" s="13">
        <f t="shared" si="2101"/>
        <v>3.353035302495218E-3</v>
      </c>
      <c r="AO1786" s="13">
        <f t="shared" si="2102"/>
        <v>1.7972596432957462E-3</v>
      </c>
      <c r="AP1786" s="13">
        <f t="shared" si="2103"/>
        <v>6.4223247177779257E-4</v>
      </c>
      <c r="AQ1786" s="13">
        <f t="shared" si="2104"/>
        <v>1.7212143610318385E-4</v>
      </c>
      <c r="AR1786" s="13">
        <f t="shared" si="2105"/>
        <v>1.0696672917699947E-3</v>
      </c>
      <c r="AS1786" s="13">
        <f t="shared" si="2106"/>
        <v>1.4211789031382863E-3</v>
      </c>
      <c r="AT1786" s="13">
        <f t="shared" si="2107"/>
        <v>9.4410172689455294E-4</v>
      </c>
      <c r="AU1786" s="13">
        <f t="shared" si="2108"/>
        <v>4.1811675680287743E-4</v>
      </c>
      <c r="AV1786" s="13">
        <f t="shared" si="2109"/>
        <v>1.3887933154279873E-4</v>
      </c>
      <c r="AW1786" s="13">
        <f t="shared" si="2110"/>
        <v>1.4600504959239799E-6</v>
      </c>
      <c r="AX1786" s="13">
        <f t="shared" si="2111"/>
        <v>6.9260276188312783E-4</v>
      </c>
      <c r="AY1786" s="13">
        <f t="shared" si="2112"/>
        <v>7.4248367849953124E-4</v>
      </c>
      <c r="AZ1786" s="13">
        <f t="shared" si="2113"/>
        <v>3.9797849732746264E-4</v>
      </c>
      <c r="BA1786" s="13">
        <f t="shared" si="2114"/>
        <v>1.4221357220503105E-4</v>
      </c>
      <c r="BB1786" s="13">
        <f t="shared" si="2115"/>
        <v>3.8113931258466445E-5</v>
      </c>
      <c r="BC1786" s="13">
        <f t="shared" si="2116"/>
        <v>8.1717756382957384E-6</v>
      </c>
      <c r="BD1786" s="13">
        <f t="shared" si="2117"/>
        <v>1.911173689722293E-4</v>
      </c>
      <c r="BE1786" s="13">
        <f t="shared" si="2118"/>
        <v>2.5392192029840188E-4</v>
      </c>
      <c r="BF1786" s="13">
        <f t="shared" si="2119"/>
        <v>1.6868257959693042E-4</v>
      </c>
      <c r="BG1786" s="13">
        <f t="shared" si="2120"/>
        <v>7.4704887302985706E-5</v>
      </c>
      <c r="BH1786" s="13">
        <f t="shared" si="2121"/>
        <v>2.4813558994742897E-5</v>
      </c>
      <c r="BI1786" s="13">
        <f t="shared" si="2122"/>
        <v>6.5935467647614363E-6</v>
      </c>
      <c r="BJ1786" s="14">
        <f t="shared" si="2123"/>
        <v>0.42472550793439284</v>
      </c>
      <c r="BK1786" s="14">
        <f t="shared" si="2124"/>
        <v>0.27447069503078553</v>
      </c>
      <c r="BL1786" s="14">
        <f t="shared" si="2125"/>
        <v>0.28234350464324331</v>
      </c>
      <c r="BM1786" s="14">
        <f t="shared" si="2126"/>
        <v>0.42987185522306331</v>
      </c>
      <c r="BN1786" s="14">
        <f t="shared" si="2127"/>
        <v>0.56954226968069599</v>
      </c>
    </row>
    <row r="1787" spans="1:66" x14ac:dyDescent="0.25">
      <c r="A1787" t="s">
        <v>24</v>
      </c>
      <c r="B1787" t="s">
        <v>287</v>
      </c>
      <c r="C1787" t="s">
        <v>286</v>
      </c>
      <c r="D1787" s="7" t="s">
        <v>558</v>
      </c>
      <c r="E1787" s="10">
        <f>VLOOKUP(A1787,home!$A$2:$E$405,3,FALSE)</f>
        <v>1.6263000000000001</v>
      </c>
      <c r="F1787" s="10">
        <f>VLOOKUP(B1787,home!$B$2:$E$405,3,FALSE)</f>
        <v>0.80910000000000004</v>
      </c>
      <c r="G1787" s="10">
        <f>VLOOKUP(C1787,away!$B$2:$E$405,4,FALSE)</f>
        <v>0.67959999999999998</v>
      </c>
      <c r="H1787" s="10">
        <f>VLOOKUP(A1787,away!$A$2:$E$405,3,FALSE)</f>
        <v>1.4262999999999999</v>
      </c>
      <c r="I1787" s="10">
        <f>VLOOKUP(C1787,away!$B$2:$E$405,3,FALSE)</f>
        <v>1.3284</v>
      </c>
      <c r="J1787" s="10">
        <f>VLOOKUP(B1787,home!$B$2:$E$405,4,FALSE)</f>
        <v>0.92249999999999999</v>
      </c>
      <c r="K1787" s="12">
        <f t="shared" si="2072"/>
        <v>0.89424440866800015</v>
      </c>
      <c r="L1787" s="12">
        <f t="shared" si="2073"/>
        <v>1.7478579086999999</v>
      </c>
      <c r="M1787" s="13">
        <f t="shared" si="2074"/>
        <v>7.1211403108610682E-2</v>
      </c>
      <c r="N1787" s="13">
        <f t="shared" si="2075"/>
        <v>6.3680399063278145E-2</v>
      </c>
      <c r="O1787" s="13">
        <f t="shared" si="2076"/>
        <v>0.12446741411300895</v>
      </c>
      <c r="P1787" s="13">
        <f t="shared" si="2077"/>
        <v>0.11130428913192278</v>
      </c>
      <c r="Q1787" s="13">
        <f t="shared" si="2078"/>
        <v>2.8472920402041715E-2</v>
      </c>
      <c r="R1787" s="13">
        <f t="shared" si="2079"/>
        <v>0.10877567706643036</v>
      </c>
      <c r="S1787" s="13">
        <f t="shared" si="2080"/>
        <v>4.3492489399021068E-2</v>
      </c>
      <c r="T1787" s="13">
        <f t="shared" si="2081"/>
        <v>4.9766619108494198E-2</v>
      </c>
      <c r="U1787" s="13">
        <f t="shared" si="2082"/>
        <v>9.7272041015731364E-2</v>
      </c>
      <c r="V1787" s="13">
        <f t="shared" si="2083"/>
        <v>7.5532544318194081E-3</v>
      </c>
      <c r="W1787" s="13">
        <f t="shared" si="2084"/>
        <v>8.4872499559916128E-3</v>
      </c>
      <c r="X1787" s="13">
        <f t="shared" si="2085"/>
        <v>1.4834506958693669E-2</v>
      </c>
      <c r="Y1787" s="13">
        <f t="shared" si="2086"/>
        <v>1.2964305154708958E-2</v>
      </c>
      <c r="Z1787" s="13">
        <f t="shared" si="2087"/>
        <v>6.3374809144919164E-2</v>
      </c>
      <c r="AA1787" s="13">
        <f t="shared" si="2088"/>
        <v>5.6672568728245602E-2</v>
      </c>
      <c r="AB1787" s="13">
        <f t="shared" si="2089"/>
        <v>2.5339563855043289E-2</v>
      </c>
      <c r="AC1787" s="13">
        <f t="shared" si="2090"/>
        <v>7.3786428372641147E-4</v>
      </c>
      <c r="AD1787" s="13">
        <f t="shared" si="2091"/>
        <v>1.8974189545283068E-3</v>
      </c>
      <c r="AE1787" s="13">
        <f t="shared" si="2092"/>
        <v>3.3164187257895866E-3</v>
      </c>
      <c r="AF1787" s="13">
        <f t="shared" si="2093"/>
        <v>2.8983143492160536E-3</v>
      </c>
      <c r="AG1787" s="13">
        <f t="shared" si="2094"/>
        <v>1.6886138857253239E-3</v>
      </c>
      <c r="AH1787" s="13">
        <f t="shared" si="2095"/>
        <v>2.7692540344075013E-2</v>
      </c>
      <c r="AI1787" s="13">
        <f t="shared" si="2096"/>
        <v>2.4763899364502098E-2</v>
      </c>
      <c r="AJ1787" s="13">
        <f t="shared" si="2097"/>
        <v>1.1072489271761521E-2</v>
      </c>
      <c r="AK1787" s="13">
        <f t="shared" si="2098"/>
        <v>3.30050387376972E-3</v>
      </c>
      <c r="AL1787" s="13">
        <f t="shared" si="2099"/>
        <v>4.6131633974824985E-5</v>
      </c>
      <c r="AM1787" s="13">
        <f t="shared" si="2100"/>
        <v>3.3935125819752428E-4</v>
      </c>
      <c r="AN1787" s="13">
        <f t="shared" si="2101"/>
        <v>5.9313778046783856E-4</v>
      </c>
      <c r="AO1787" s="13">
        <f t="shared" si="2102"/>
        <v>5.1836028026973813E-4</v>
      </c>
      <c r="AP1787" s="13">
        <f t="shared" si="2103"/>
        <v>3.0200670514180335E-4</v>
      </c>
      <c r="AQ1787" s="13">
        <f t="shared" si="2104"/>
        <v>1.3196620201563251E-4</v>
      </c>
      <c r="AR1787" s="13">
        <f t="shared" si="2105"/>
        <v>9.6805251304770568E-3</v>
      </c>
      <c r="AS1787" s="13">
        <f t="shared" si="2106"/>
        <v>8.6567554708991707E-3</v>
      </c>
      <c r="AT1787" s="13">
        <f t="shared" si="2107"/>
        <v>3.8706275885288517E-3</v>
      </c>
      <c r="AU1787" s="13">
        <f t="shared" si="2108"/>
        <v>1.1537623596926771E-3</v>
      </c>
      <c r="AV1787" s="13">
        <f t="shared" si="2109"/>
        <v>2.5793638477169352E-4</v>
      </c>
      <c r="AW1787" s="13">
        <f t="shared" si="2110"/>
        <v>2.0028973598787613E-6</v>
      </c>
      <c r="AX1787" s="13">
        <f t="shared" si="2111"/>
        <v>5.0577160869597808E-5</v>
      </c>
      <c r="AY1787" s="13">
        <f t="shared" si="2112"/>
        <v>8.8401690625518697E-5</v>
      </c>
      <c r="AZ1787" s="13">
        <f t="shared" si="2113"/>
        <v>7.7256797051131768E-5</v>
      </c>
      <c r="BA1787" s="13">
        <f t="shared" si="2114"/>
        <v>4.5011301242217152E-5</v>
      </c>
      <c r="BB1787" s="13">
        <f t="shared" si="2115"/>
        <v>1.9668339714271849E-5</v>
      </c>
      <c r="BC1787" s="13">
        <f t="shared" si="2116"/>
        <v>6.875492624117663E-6</v>
      </c>
      <c r="BD1787" s="13">
        <f t="shared" si="2117"/>
        <v>2.8200304016122359E-3</v>
      </c>
      <c r="BE1787" s="13">
        <f t="shared" si="2118"/>
        <v>2.5217964189155171E-3</v>
      </c>
      <c r="BF1787" s="13">
        <f t="shared" si="2119"/>
        <v>1.1275511737070933E-3</v>
      </c>
      <c r="BG1787" s="13">
        <f t="shared" si="2120"/>
        <v>3.3610211085820317E-4</v>
      </c>
      <c r="BH1787" s="13">
        <f t="shared" si="2121"/>
        <v>7.5139358344115096E-5</v>
      </c>
      <c r="BI1787" s="13">
        <f t="shared" si="2122"/>
        <v>1.3438590214025239E-5</v>
      </c>
      <c r="BJ1787" s="14">
        <f t="shared" si="2123"/>
        <v>0.19017937956668704</v>
      </c>
      <c r="BK1787" s="14">
        <f t="shared" si="2124"/>
        <v>0.23443383367970066</v>
      </c>
      <c r="BL1787" s="14">
        <f t="shared" si="2125"/>
        <v>0.5098703626205886</v>
      </c>
      <c r="BM1787" s="14">
        <f t="shared" si="2126"/>
        <v>0.48985988333333708</v>
      </c>
      <c r="BN1787" s="14">
        <f t="shared" si="2127"/>
        <v>0.50791210288529265</v>
      </c>
    </row>
    <row r="1788" spans="1:66" x14ac:dyDescent="0.25">
      <c r="A1788" t="s">
        <v>24</v>
      </c>
      <c r="B1788" t="s">
        <v>26</v>
      </c>
      <c r="C1788" t="s">
        <v>298</v>
      </c>
      <c r="D1788" s="7" t="s">
        <v>558</v>
      </c>
      <c r="E1788" s="10">
        <f>VLOOKUP(A1788,home!$A$2:$E$405,3,FALSE)</f>
        <v>1.6263000000000001</v>
      </c>
      <c r="F1788" s="10">
        <f>VLOOKUP(B1788,home!$B$2:$E$405,3,FALSE)</f>
        <v>1.3592</v>
      </c>
      <c r="G1788" s="10">
        <f>VLOOKUP(C1788,away!$B$2:$E$405,4,FALSE)</f>
        <v>0.80810000000000004</v>
      </c>
      <c r="H1788" s="10">
        <f>VLOOKUP(A1788,away!$A$2:$E$405,3,FALSE)</f>
        <v>1.4262999999999999</v>
      </c>
      <c r="I1788" s="10">
        <f>VLOOKUP(C1788,away!$B$2:$E$405,3,FALSE)</f>
        <v>1.4354</v>
      </c>
      <c r="J1788" s="10">
        <f>VLOOKUP(B1788,home!$B$2:$E$405,4,FALSE)</f>
        <v>0.66420000000000001</v>
      </c>
      <c r="K1788" s="12">
        <f t="shared" si="2072"/>
        <v>1.7862783503760002</v>
      </c>
      <c r="L1788" s="12">
        <f t="shared" si="2073"/>
        <v>1.3598239794839999</v>
      </c>
      <c r="M1788" s="13">
        <f t="shared" si="2074"/>
        <v>4.3019476246843706E-2</v>
      </c>
      <c r="N1788" s="13">
        <f t="shared" si="2075"/>
        <v>7.6844759064251505E-2</v>
      </c>
      <c r="O1788" s="13">
        <f t="shared" si="2076"/>
        <v>5.8498915385300429E-2</v>
      </c>
      <c r="P1788" s="13">
        <f t="shared" si="2077"/>
        <v>0.10449534607323967</v>
      </c>
      <c r="Q1788" s="13">
        <f t="shared" si="2078"/>
        <v>6.8633064728166202E-2</v>
      </c>
      <c r="R1788" s="13">
        <f t="shared" si="2079"/>
        <v>3.9774113957368511E-2</v>
      </c>
      <c r="S1788" s="13">
        <f t="shared" si="2080"/>
        <v>6.3455429398488208E-2</v>
      </c>
      <c r="T1788" s="13">
        <f t="shared" si="2081"/>
        <v>9.3328887202837926E-2</v>
      </c>
      <c r="U1788" s="13">
        <f t="shared" si="2082"/>
        <v>7.104763866743527E-2</v>
      </c>
      <c r="V1788" s="13">
        <f t="shared" si="2083"/>
        <v>1.7126085499749658E-2</v>
      </c>
      <c r="W1788" s="13">
        <f t="shared" si="2084"/>
        <v>4.0865919214625991E-2</v>
      </c>
      <c r="X1788" s="13">
        <f t="shared" si="2085"/>
        <v>5.5570456891704381E-2</v>
      </c>
      <c r="Y1788" s="13">
        <f t="shared" si="2086"/>
        <v>3.7783019916110765E-2</v>
      </c>
      <c r="Z1788" s="13">
        <f t="shared" si="2087"/>
        <v>1.8028597973986319E-2</v>
      </c>
      <c r="AA1788" s="13">
        <f t="shared" si="2088"/>
        <v>3.220409424856438E-2</v>
      </c>
      <c r="AB1788" s="13">
        <f t="shared" si="2089"/>
        <v>2.8762738174839417E-2</v>
      </c>
      <c r="AC1788" s="13">
        <f t="shared" si="2090"/>
        <v>2.5999796884259071E-3</v>
      </c>
      <c r="AD1788" s="13">
        <f t="shared" si="2091"/>
        <v>1.8249476690325239E-2</v>
      </c>
      <c r="AE1788" s="13">
        <f t="shared" si="2092"/>
        <v>2.4816076016538565E-2</v>
      </c>
      <c r="AF1788" s="13">
        <f t="shared" si="2093"/>
        <v>1.6872747621993461E-2</v>
      </c>
      <c r="AG1788" s="13">
        <f t="shared" si="2094"/>
        <v>7.6479889387227823E-3</v>
      </c>
      <c r="AH1788" s="13">
        <f t="shared" si="2095"/>
        <v>6.1289299603758144E-3</v>
      </c>
      <c r="AI1788" s="13">
        <f t="shared" si="2096"/>
        <v>1.0947974899190154E-2</v>
      </c>
      <c r="AJ1788" s="13">
        <f t="shared" si="2097"/>
        <v>9.7780652714416251E-3</v>
      </c>
      <c r="AK1788" s="13">
        <f t="shared" si="2098"/>
        <v>5.8221154343132018E-3</v>
      </c>
      <c r="AL1788" s="13">
        <f t="shared" si="2099"/>
        <v>2.5261653653479044E-4</v>
      </c>
      <c r="AM1788" s="13">
        <f t="shared" si="2100"/>
        <v>6.5197290235238818E-3</v>
      </c>
      <c r="AN1788" s="13">
        <f t="shared" si="2101"/>
        <v>8.8656838659255787E-3</v>
      </c>
      <c r="AO1788" s="13">
        <f t="shared" si="2102"/>
        <v>6.0278847577050071E-3</v>
      </c>
      <c r="AP1788" s="13">
        <f t="shared" si="2103"/>
        <v>2.7322874130311235E-3</v>
      </c>
      <c r="AQ1788" s="13">
        <f t="shared" si="2104"/>
        <v>9.2885748577050645E-4</v>
      </c>
      <c r="AR1788" s="13">
        <f t="shared" si="2105"/>
        <v>1.6668531857393898E-3</v>
      </c>
      <c r="AS1788" s="13">
        <f t="shared" si="2106"/>
        <v>2.9774637589415382E-3</v>
      </c>
      <c r="AT1788" s="13">
        <f t="shared" si="2107"/>
        <v>2.6592895258132081E-3</v>
      </c>
      <c r="AU1788" s="13">
        <f t="shared" si="2108"/>
        <v>1.583410435780598E-3</v>
      </c>
      <c r="AV1788" s="13">
        <f t="shared" si="2109"/>
        <v>7.0710294529857697E-4</v>
      </c>
      <c r="AW1788" s="13">
        <f t="shared" si="2110"/>
        <v>1.7044768447538584E-5</v>
      </c>
      <c r="AX1788" s="13">
        <f t="shared" si="2111"/>
        <v>1.9410084675064632E-3</v>
      </c>
      <c r="AY1788" s="13">
        <f t="shared" si="2112"/>
        <v>2.6394298584967789E-3</v>
      </c>
      <c r="AZ1788" s="13">
        <f t="shared" si="2113"/>
        <v>1.7945800068749906E-3</v>
      </c>
      <c r="BA1788" s="13">
        <f t="shared" si="2114"/>
        <v>8.1343764215039132E-4</v>
      </c>
      <c r="BB1788" s="13">
        <f t="shared" si="2115"/>
        <v>2.7653300290275673E-4</v>
      </c>
      <c r="BC1788" s="13">
        <f t="shared" si="2116"/>
        <v>7.5207241693177394E-5</v>
      </c>
      <c r="BD1788" s="13">
        <f t="shared" si="2117"/>
        <v>3.7777115537462007E-4</v>
      </c>
      <c r="BE1788" s="13">
        <f t="shared" si="2118"/>
        <v>6.7480443624221204E-4</v>
      </c>
      <c r="BF1788" s="13">
        <f t="shared" si="2119"/>
        <v>6.0269427759857279E-4</v>
      </c>
      <c r="BG1788" s="13">
        <f t="shared" si="2120"/>
        <v>3.5885991332327796E-4</v>
      </c>
      <c r="BH1788" s="13">
        <f t="shared" si="2121"/>
        <v>1.602559234967947E-4</v>
      </c>
      <c r="BI1788" s="13">
        <f t="shared" si="2122"/>
        <v>5.7252337332367348E-5</v>
      </c>
      <c r="BJ1788" s="14">
        <f t="shared" si="2123"/>
        <v>0.47322703505085745</v>
      </c>
      <c r="BK1788" s="14">
        <f t="shared" si="2124"/>
        <v>0.23358836330177871</v>
      </c>
      <c r="BL1788" s="14">
        <f t="shared" si="2125"/>
        <v>0.27479034389377005</v>
      </c>
      <c r="BM1788" s="14">
        <f t="shared" si="2126"/>
        <v>0.60574627967517325</v>
      </c>
      <c r="BN1788" s="14">
        <f t="shared" si="2127"/>
        <v>0.39126567545517005</v>
      </c>
    </row>
    <row r="1789" spans="1:66" x14ac:dyDescent="0.25">
      <c r="A1789" t="s">
        <v>24</v>
      </c>
      <c r="B1789" t="s">
        <v>292</v>
      </c>
      <c r="C1789" t="s">
        <v>327</v>
      </c>
      <c r="D1789" s="7" t="s">
        <v>558</v>
      </c>
      <c r="E1789" s="10">
        <f>VLOOKUP(A1789,home!$A$2:$E$405,3,FALSE)</f>
        <v>1.6263000000000001</v>
      </c>
      <c r="F1789" s="10">
        <f>VLOOKUP(B1789,home!$B$2:$E$405,3,FALSE)</f>
        <v>1.5858000000000001</v>
      </c>
      <c r="G1789" s="10">
        <f>VLOOKUP(C1789,away!$B$2:$E$405,4,FALSE)</f>
        <v>0.55020000000000002</v>
      </c>
      <c r="H1789" s="10">
        <f>VLOOKUP(A1789,away!$A$2:$E$405,3,FALSE)</f>
        <v>1.4262999999999999</v>
      </c>
      <c r="I1789" s="10">
        <f>VLOOKUP(C1789,away!$B$2:$E$405,3,FALSE)</f>
        <v>1.5867</v>
      </c>
      <c r="J1789" s="10">
        <f>VLOOKUP(B1789,home!$B$2:$E$405,4,FALSE)</f>
        <v>0.88560000000000005</v>
      </c>
      <c r="K1789" s="12">
        <f t="shared" si="2072"/>
        <v>1.4189583943080002</v>
      </c>
      <c r="L1789" s="12">
        <f t="shared" si="2073"/>
        <v>2.0042104019760001</v>
      </c>
      <c r="M1789" s="13">
        <f t="shared" si="2074"/>
        <v>3.2608939960597695E-2</v>
      </c>
      <c r="N1789" s="13">
        <f t="shared" si="2075"/>
        <v>4.6270729086575695E-2</v>
      </c>
      <c r="O1789" s="13">
        <f t="shared" si="2076"/>
        <v>6.5355176666440765E-2</v>
      </c>
      <c r="P1789" s="13">
        <f t="shared" si="2077"/>
        <v>9.2736276542328466E-2</v>
      </c>
      <c r="Q1789" s="13">
        <f t="shared" si="2078"/>
        <v>3.282811972407397E-2</v>
      </c>
      <c r="R1789" s="13">
        <f t="shared" si="2079"/>
        <v>6.5492762448929889E-2</v>
      </c>
      <c r="S1789" s="13">
        <f t="shared" si="2080"/>
        <v>6.5932969588453863E-2</v>
      </c>
      <c r="T1789" s="13">
        <f t="shared" si="2081"/>
        <v>6.579445902830254E-2</v>
      </c>
      <c r="U1789" s="13">
        <f t="shared" si="2082"/>
        <v>9.2931505043328838E-2</v>
      </c>
      <c r="V1789" s="13">
        <f t="shared" si="2083"/>
        <v>2.0834021141986649E-2</v>
      </c>
      <c r="W1789" s="13">
        <f t="shared" si="2084"/>
        <v>1.5527245350607599E-2</v>
      </c>
      <c r="X1789" s="13">
        <f t="shared" si="2085"/>
        <v>3.1119866645721233E-2</v>
      </c>
      <c r="Y1789" s="13">
        <f t="shared" si="2086"/>
        <v>3.118538021973024E-2</v>
      </c>
      <c r="Z1789" s="13">
        <f t="shared" si="2087"/>
        <v>4.3753758584762818E-2</v>
      </c>
      <c r="AA1789" s="13">
        <f t="shared" si="2088"/>
        <v>6.2084763026374924E-2</v>
      </c>
      <c r="AB1789" s="13">
        <f t="shared" si="2089"/>
        <v>4.404784782744884E-2</v>
      </c>
      <c r="AC1789" s="13">
        <f t="shared" si="2090"/>
        <v>3.7031055525849777E-3</v>
      </c>
      <c r="AD1789" s="13">
        <f t="shared" si="2091"/>
        <v>5.5081287826811293E-3</v>
      </c>
      <c r="AE1789" s="13">
        <f t="shared" si="2092"/>
        <v>1.1039449001672922E-2</v>
      </c>
      <c r="AF1789" s="13">
        <f t="shared" si="2093"/>
        <v>1.1062689260618222E-2</v>
      </c>
      <c r="AG1789" s="13">
        <f t="shared" si="2094"/>
        <v>7.3906522966530755E-3</v>
      </c>
      <c r="AH1789" s="13">
        <f t="shared" si="2095"/>
        <v>2.1922934520282093E-2</v>
      </c>
      <c r="AI1789" s="13">
        <f t="shared" si="2096"/>
        <v>3.1107731965418904E-2</v>
      </c>
      <c r="AJ1789" s="13">
        <f t="shared" si="2097"/>
        <v>2.2070288700107233E-2</v>
      </c>
      <c r="AK1789" s="13">
        <f t="shared" si="2098"/>
        <v>1.0438940471939388E-2</v>
      </c>
      <c r="AL1789" s="13">
        <f t="shared" si="2099"/>
        <v>4.2124916787225506E-4</v>
      </c>
      <c r="AM1789" s="13">
        <f t="shared" si="2100"/>
        <v>1.5631611146229791E-3</v>
      </c>
      <c r="AN1789" s="13">
        <f t="shared" si="2101"/>
        <v>3.132903765891773E-3</v>
      </c>
      <c r="AO1789" s="13">
        <f t="shared" si="2102"/>
        <v>3.1394991579950381E-3</v>
      </c>
      <c r="AP1789" s="13">
        <f t="shared" si="2103"/>
        <v>2.0974056231495165E-3</v>
      </c>
      <c r="AQ1789" s="13">
        <f t="shared" si="2104"/>
        <v>1.0509105417698041E-3</v>
      </c>
      <c r="AR1789" s="13">
        <f t="shared" si="2105"/>
        <v>8.7876346814776216E-3</v>
      </c>
      <c r="AS1789" s="13">
        <f t="shared" si="2106"/>
        <v>1.2469287997394779E-2</v>
      </c>
      <c r="AT1789" s="13">
        <f t="shared" si="2107"/>
        <v>8.8467004374736587E-3</v>
      </c>
      <c r="AU1789" s="13">
        <f t="shared" si="2108"/>
        <v>4.1843666158938361E-3</v>
      </c>
      <c r="AV1789" s="13">
        <f t="shared" si="2109"/>
        <v>1.4843605336211793E-3</v>
      </c>
      <c r="AW1789" s="13">
        <f t="shared" si="2110"/>
        <v>3.3277410847242247E-5</v>
      </c>
      <c r="AX1789" s="13">
        <f t="shared" si="2111"/>
        <v>3.696767642083543E-4</v>
      </c>
      <c r="AY1789" s="13">
        <f t="shared" si="2112"/>
        <v>7.4091001619521282E-4</v>
      </c>
      <c r="AZ1789" s="13">
        <f t="shared" si="2113"/>
        <v>7.4246978069332622E-4</v>
      </c>
      <c r="BA1789" s="13">
        <f t="shared" si="2114"/>
        <v>4.9602188587280136E-4</v>
      </c>
      <c r="BB1789" s="13">
        <f t="shared" si="2115"/>
        <v>2.4853305581850525E-4</v>
      </c>
      <c r="BC1789" s="13">
        <f t="shared" si="2116"/>
        <v>9.9622507141266023E-5</v>
      </c>
      <c r="BD1789" s="13">
        <f t="shared" si="2117"/>
        <v>2.935378139563747E-3</v>
      </c>
      <c r="BE1789" s="13">
        <f t="shared" si="2118"/>
        <v>4.165179451602179E-3</v>
      </c>
      <c r="BF1789" s="13">
        <f t="shared" si="2119"/>
        <v>2.9551081733250528E-3</v>
      </c>
      <c r="BG1789" s="13">
        <f t="shared" si="2120"/>
        <v>1.3977251828759217E-3</v>
      </c>
      <c r="BH1789" s="13">
        <f t="shared" si="2121"/>
        <v>4.9582847029436836E-4</v>
      </c>
      <c r="BI1789" s="13">
        <f t="shared" si="2122"/>
        <v>1.4071199401221779E-4</v>
      </c>
      <c r="BJ1789" s="14">
        <f t="shared" si="2123"/>
        <v>0.2714078336099951</v>
      </c>
      <c r="BK1789" s="14">
        <f t="shared" si="2124"/>
        <v>0.21697747197001915</v>
      </c>
      <c r="BL1789" s="14">
        <f t="shared" si="2125"/>
        <v>0.46331423234780544</v>
      </c>
      <c r="BM1789" s="14">
        <f t="shared" si="2126"/>
        <v>0.65945365947828838</v>
      </c>
      <c r="BN1789" s="14">
        <f t="shared" si="2127"/>
        <v>0.33529200442894647</v>
      </c>
    </row>
    <row r="1790" spans="1:66" x14ac:dyDescent="0.25">
      <c r="A1790" t="s">
        <v>27</v>
      </c>
      <c r="B1790" t="s">
        <v>191</v>
      </c>
      <c r="C1790" t="s">
        <v>525</v>
      </c>
      <c r="D1790" s="7" t="s">
        <v>558</v>
      </c>
      <c r="E1790" s="10">
        <v>1.45</v>
      </c>
      <c r="F1790" s="10">
        <v>2.41</v>
      </c>
      <c r="G1790" s="10">
        <v>1.1499999999999999</v>
      </c>
      <c r="H1790" s="10">
        <v>1.31666666666667</v>
      </c>
      <c r="I1790" s="10">
        <v>0.69</v>
      </c>
      <c r="J1790" s="10">
        <v>1.1399999999999999</v>
      </c>
      <c r="K1790" s="12">
        <v>4.018675</v>
      </c>
      <c r="L1790" s="12">
        <v>1.0356900000000024</v>
      </c>
      <c r="M1790" s="13">
        <v>6.3814176762552579E-3</v>
      </c>
      <c r="N1790" s="13">
        <v>2.5644843680125096E-2</v>
      </c>
      <c r="O1790" s="13">
        <v>6.6091704731208239E-3</v>
      </c>
      <c r="P1790" s="13">
        <v>2.6560108151068823E-2</v>
      </c>
      <c r="Q1790" s="13">
        <v>5.1529146088113362E-2</v>
      </c>
      <c r="R1790" s="13">
        <v>3.4225258836532609E-3</v>
      </c>
      <c r="S1790" s="13">
        <v>2.7636466565311799E-2</v>
      </c>
      <c r="T1790" s="13">
        <v>5.3368221311998254E-2</v>
      </c>
      <c r="U1790" s="13">
        <v>1.3754019205490266E-2</v>
      </c>
      <c r="V1790" s="13">
        <v>1.2780642138141823E-2</v>
      </c>
      <c r="W1790" s="13">
        <v>6.9026297051882998E-2</v>
      </c>
      <c r="X1790" s="13">
        <v>7.1489845593664864E-2</v>
      </c>
      <c r="Y1790" s="13">
        <v>3.7020659091451469E-2</v>
      </c>
      <c r="Z1790" s="13">
        <v>1.1815586108136181E-3</v>
      </c>
      <c r="AA1790" s="13">
        <v>4.7483000503114169E-3</v>
      </c>
      <c r="AB1790" s="13">
        <v>9.5409373523426162E-3</v>
      </c>
      <c r="AC1790" s="13">
        <v>3.3246456219697068E-3</v>
      </c>
      <c r="AD1790" s="13">
        <v>6.9348563576243985E-2</v>
      </c>
      <c r="AE1790" s="13">
        <v>7.1823613810280296E-2</v>
      </c>
      <c r="AF1790" s="13">
        <v>3.7193499293584689E-2</v>
      </c>
      <c r="AG1790" s="13">
        <v>1.2840311761124275E-2</v>
      </c>
      <c r="AH1790" s="13">
        <v>3.0593210940838971E-4</v>
      </c>
      <c r="AI1790" s="13">
        <v>1.2294417197767603E-3</v>
      </c>
      <c r="AJ1790" s="13">
        <v>2.4703633516119363E-3</v>
      </c>
      <c r="AK1790" s="13">
        <v>3.3091958140130332E-3</v>
      </c>
      <c r="AL1790" s="13">
        <v>5.5350050263634103E-4</v>
      </c>
      <c r="AM1790" s="13">
        <v>5.5737867745952456E-2</v>
      </c>
      <c r="AN1790" s="13">
        <v>5.7727152245805637E-2</v>
      </c>
      <c r="AO1790" s="13">
        <v>2.9893717154729289E-2</v>
      </c>
      <c r="AP1790" s="13">
        <v>1.0320207973327219E-2</v>
      </c>
      <c r="AQ1790" s="13">
        <v>2.6721340489738224E-3</v>
      </c>
      <c r="AR1790" s="13">
        <v>6.3370165278635191E-5</v>
      </c>
      <c r="AS1790" s="13">
        <v>2.5466409895111926E-4</v>
      </c>
      <c r="AT1790" s="13">
        <v>5.1170612392619462E-4</v>
      </c>
      <c r="AU1790" s="13">
        <v>6.8546020252303343E-4</v>
      </c>
      <c r="AV1790" s="13">
        <v>6.8866044484356293E-4</v>
      </c>
      <c r="AW1790" s="13">
        <v>6.3992368839544539E-5</v>
      </c>
      <c r="AX1790" s="13">
        <v>3.733206261066091E-2</v>
      </c>
      <c r="AY1790" s="13">
        <v>3.8664443925235485E-2</v>
      </c>
      <c r="AZ1790" s="13">
        <v>2.0022188964463616E-2</v>
      </c>
      <c r="BA1790" s="13">
        <v>6.9122602962017922E-3</v>
      </c>
      <c r="BB1790" s="13">
        <v>1.7897397165433121E-3</v>
      </c>
      <c r="BC1790" s="13">
        <v>3.7072310540534959E-4</v>
      </c>
      <c r="BD1790" s="13">
        <v>1.0938641079571635E-5</v>
      </c>
      <c r="BE1790" s="13">
        <v>4.3958843440447538E-5</v>
      </c>
      <c r="BF1790" s="13">
        <v>8.8328152581520252E-5</v>
      </c>
      <c r="BG1790" s="13">
        <v>1.1832071285851365E-4</v>
      </c>
      <c r="BH1790" s="13">
        <v>1.1887312268667186E-4</v>
      </c>
      <c r="BI1790" s="13">
        <v>9.5542489262572203E-5</v>
      </c>
      <c r="BJ1790" s="14">
        <v>0.76072749904576809</v>
      </c>
      <c r="BK1790" s="14">
        <v>0.11590122458061924</v>
      </c>
      <c r="BL1790" s="14">
        <v>4.8069708957160354E-2</v>
      </c>
      <c r="BM1790" s="14">
        <v>0.76713232768562889</v>
      </c>
      <c r="BN1790" s="14">
        <v>0.12014721195233663</v>
      </c>
    </row>
    <row r="1791" spans="1:66" x14ac:dyDescent="0.25">
      <c r="A1791" t="s">
        <v>27</v>
      </c>
      <c r="B1791" t="s">
        <v>192</v>
      </c>
      <c r="C1791" t="s">
        <v>30</v>
      </c>
      <c r="D1791" s="7" t="s">
        <v>558</v>
      </c>
      <c r="E1791" s="10">
        <f>VLOOKUP(A1791,home!$A$2:$E$405,3,FALSE)</f>
        <v>1.3026</v>
      </c>
      <c r="F1791" s="10">
        <f>VLOOKUP(B1791,home!$B$2:$E$405,3,FALSE)</f>
        <v>1.0909</v>
      </c>
      <c r="G1791" s="10">
        <f>VLOOKUP(C1791,away!$B$2:$E$405,4,FALSE)</f>
        <v>1.1717</v>
      </c>
      <c r="H1791" s="10">
        <f>VLOOKUP(A1791,away!$A$2:$E$405,3,FALSE)</f>
        <v>1.1000000000000001</v>
      </c>
      <c r="I1791" s="10">
        <f>VLOOKUP(C1791,away!$B$2:$E$405,3,FALSE)</f>
        <v>1.244</v>
      </c>
      <c r="J1791" s="10">
        <f>VLOOKUP(B1791,home!$B$2:$E$405,4,FALSE)</f>
        <v>0.90910000000000002</v>
      </c>
      <c r="K1791" s="12">
        <f t="shared" si="2072"/>
        <v>1.6649931285779997</v>
      </c>
      <c r="L1791" s="12">
        <f t="shared" si="2073"/>
        <v>1.2440124400000001</v>
      </c>
      <c r="M1791" s="13">
        <f t="shared" si="2074"/>
        <v>5.4529929190996064E-2</v>
      </c>
      <c r="N1791" s="13">
        <f t="shared" si="2075"/>
        <v>9.0791957404853324E-2</v>
      </c>
      <c r="O1791" s="13">
        <f t="shared" si="2076"/>
        <v>6.7835910265918231E-2</v>
      </c>
      <c r="P1791" s="13">
        <f t="shared" si="2077"/>
        <v>0.11294632446358764</v>
      </c>
      <c r="Q1791" s="13">
        <f t="shared" si="2078"/>
        <v>7.558399260461364E-2</v>
      </c>
      <c r="R1791" s="13">
        <f t="shared" si="2079"/>
        <v>4.2194358124763014E-2</v>
      </c>
      <c r="S1791" s="13">
        <f t="shared" si="2080"/>
        <v>5.8485644485030949E-2</v>
      </c>
      <c r="T1791" s="13">
        <f t="shared" si="2081"/>
        <v>9.4027427065007357E-2</v>
      </c>
      <c r="U1791" s="13">
        <f t="shared" si="2082"/>
        <v>7.0253316342489699E-2</v>
      </c>
      <c r="V1791" s="13">
        <f t="shared" si="2083"/>
        <v>1.3459965271408088E-2</v>
      </c>
      <c r="W1791" s="13">
        <f t="shared" si="2084"/>
        <v>4.1948942772390689E-2</v>
      </c>
      <c r="X1791" s="13">
        <f t="shared" si="2085"/>
        <v>5.2185006653702105E-2</v>
      </c>
      <c r="Y1791" s="13">
        <f t="shared" si="2086"/>
        <v>3.2459398729344106E-2</v>
      </c>
      <c r="Z1791" s="13">
        <f t="shared" si="2087"/>
        <v>1.7496768801673421E-2</v>
      </c>
      <c r="AA1791" s="13">
        <f t="shared" si="2088"/>
        <v>2.9131999827104165E-2</v>
      </c>
      <c r="AB1791" s="13">
        <f t="shared" si="2089"/>
        <v>2.4252289766931966E-2</v>
      </c>
      <c r="AC1791" s="13">
        <f t="shared" si="2090"/>
        <v>1.7424532125837867E-3</v>
      </c>
      <c r="AD1791" s="13">
        <f t="shared" si="2091"/>
        <v>1.7461175366785556E-2</v>
      </c>
      <c r="AE1791" s="13">
        <f t="shared" si="2092"/>
        <v>2.1721919373302791E-2</v>
      </c>
      <c r="AF1791" s="13">
        <f t="shared" si="2093"/>
        <v>1.3511168960532843E-2</v>
      </c>
      <c r="AG1791" s="13">
        <f t="shared" si="2094"/>
        <v>5.6026874219482423E-3</v>
      </c>
      <c r="AH1791" s="13">
        <f t="shared" si="2095"/>
        <v>5.4415495122714106E-3</v>
      </c>
      <c r="AI1791" s="13">
        <f t="shared" si="2096"/>
        <v>9.0601425467488634E-3</v>
      </c>
      <c r="AJ1791" s="13">
        <f t="shared" si="2097"/>
        <v>7.5425375421370204E-3</v>
      </c>
      <c r="AK1791" s="13">
        <f t="shared" si="2098"/>
        <v>4.1860910598999117E-3</v>
      </c>
      <c r="AL1791" s="13">
        <f t="shared" si="2099"/>
        <v>1.4436379348433488E-4</v>
      </c>
      <c r="AM1791" s="13">
        <f t="shared" si="2100"/>
        <v>5.8145474005186788E-3</v>
      </c>
      <c r="AN1791" s="13">
        <f t="shared" si="2101"/>
        <v>7.2333692992148984E-3</v>
      </c>
      <c r="AO1791" s="13">
        <f t="shared" si="2102"/>
        <v>4.4992006956687102E-3</v>
      </c>
      <c r="AP1791" s="13">
        <f t="shared" si="2103"/>
        <v>1.8656872118228431E-3</v>
      </c>
      <c r="AQ1791" s="13">
        <f t="shared" si="2104"/>
        <v>5.8023452516413332E-4</v>
      </c>
      <c r="AR1791" s="13">
        <f t="shared" si="2105"/>
        <v>1.3538710572283126E-3</v>
      </c>
      <c r="AS1791" s="13">
        <f t="shared" si="2106"/>
        <v>2.2541860072657718E-3</v>
      </c>
      <c r="AT1791" s="13">
        <f t="shared" si="2107"/>
        <v>1.8766021063170942E-3</v>
      </c>
      <c r="AU1791" s="13">
        <f t="shared" si="2108"/>
        <v>1.0415098706976545E-3</v>
      </c>
      <c r="AV1791" s="13">
        <f t="shared" si="2109"/>
        <v>4.3352669451443874E-4</v>
      </c>
      <c r="AW1791" s="13">
        <f t="shared" si="2110"/>
        <v>8.3060196389099015E-6</v>
      </c>
      <c r="AX1791" s="13">
        <f t="shared" si="2111"/>
        <v>1.6135302446091124E-3</v>
      </c>
      <c r="AY1791" s="13">
        <f t="shared" si="2112"/>
        <v>2.0072516966099787E-3</v>
      </c>
      <c r="AZ1791" s="13">
        <f t="shared" si="2113"/>
        <v>1.2485230403969602E-3</v>
      </c>
      <c r="BA1791" s="13">
        <f t="shared" si="2114"/>
        <v>5.177260646268137E-4</v>
      </c>
      <c r="BB1791" s="13">
        <f t="shared" si="2115"/>
        <v>1.6101441622700015E-4</v>
      </c>
      <c r="BC1791" s="13">
        <f t="shared" si="2116"/>
        <v>4.0060787361145181E-5</v>
      </c>
      <c r="BD1791" s="13">
        <f t="shared" si="2117"/>
        <v>2.8070540622466227E-4</v>
      </c>
      <c r="BE1791" s="13">
        <f t="shared" si="2118"/>
        <v>4.6737257251875872E-4</v>
      </c>
      <c r="BF1791" s="13">
        <f t="shared" si="2119"/>
        <v>3.8908606086477819E-4</v>
      </c>
      <c r="BG1791" s="13">
        <f t="shared" si="2120"/>
        <v>2.1594187258844574E-4</v>
      </c>
      <c r="BH1791" s="13">
        <f t="shared" si="2121"/>
        <v>8.9885433508006982E-5</v>
      </c>
      <c r="BI1791" s="13">
        <f t="shared" si="2122"/>
        <v>2.9931725830017277E-5</v>
      </c>
      <c r="BJ1791" s="14">
        <f t="shared" si="2123"/>
        <v>0.47087482173470102</v>
      </c>
      <c r="BK1791" s="14">
        <f t="shared" si="2124"/>
        <v>0.24331593211370084</v>
      </c>
      <c r="BL1791" s="14">
        <f t="shared" si="2125"/>
        <v>0.26833081379582235</v>
      </c>
      <c r="BM1791" s="14">
        <f t="shared" si="2126"/>
        <v>0.55413691871419435</v>
      </c>
      <c r="BN1791" s="14">
        <f t="shared" si="2127"/>
        <v>0.44388247205473191</v>
      </c>
    </row>
    <row r="1792" spans="1:66" x14ac:dyDescent="0.25">
      <c r="A1792" t="s">
        <v>27</v>
      </c>
      <c r="B1792" t="s">
        <v>289</v>
      </c>
      <c r="C1792" t="s">
        <v>522</v>
      </c>
      <c r="D1792" s="7" t="s">
        <v>558</v>
      </c>
      <c r="E1792" s="10">
        <v>1.45</v>
      </c>
      <c r="F1792" s="10">
        <v>1.84</v>
      </c>
      <c r="G1792" s="10">
        <v>0</v>
      </c>
      <c r="H1792" s="10">
        <v>1.31666666666667</v>
      </c>
      <c r="I1792" s="10">
        <v>0.92</v>
      </c>
      <c r="J1792" s="10">
        <v>1.01</v>
      </c>
      <c r="K1792" s="12">
        <v>0</v>
      </c>
      <c r="L1792" s="12">
        <v>1.2234466666666699</v>
      </c>
      <c r="M1792" s="13">
        <v>0.29421435853075495</v>
      </c>
      <c r="N1792" s="13">
        <v>0</v>
      </c>
      <c r="O1792" s="13">
        <v>0.35995557622992463</v>
      </c>
      <c r="P1792" s="13">
        <v>0</v>
      </c>
      <c r="Q1792" s="13">
        <v>0</v>
      </c>
      <c r="R1792" s="13">
        <v>0.22019322494329091</v>
      </c>
      <c r="S1792" s="13">
        <v>0</v>
      </c>
      <c r="T1792" s="13">
        <v>0</v>
      </c>
      <c r="U1792" s="13">
        <v>0</v>
      </c>
      <c r="V1792" s="13">
        <v>0</v>
      </c>
      <c r="W1792" s="13">
        <v>0</v>
      </c>
      <c r="X1792" s="13">
        <v>0</v>
      </c>
      <c r="Y1792" s="13">
        <v>0</v>
      </c>
      <c r="Z1792" s="13">
        <v>8.9798222359817853E-2</v>
      </c>
      <c r="AA1792" s="13">
        <v>0</v>
      </c>
      <c r="AB1792" s="13">
        <v>0</v>
      </c>
      <c r="AC1792" s="13">
        <v>0</v>
      </c>
      <c r="AD1792" s="13">
        <v>0</v>
      </c>
      <c r="AE1792" s="13">
        <v>0</v>
      </c>
      <c r="AF1792" s="13">
        <v>0</v>
      </c>
      <c r="AG1792" s="13">
        <v>0</v>
      </c>
      <c r="AH1792" s="13">
        <v>2.7465833954677894E-2</v>
      </c>
      <c r="AI1792" s="13">
        <v>0</v>
      </c>
      <c r="AJ1792" s="13">
        <v>0</v>
      </c>
      <c r="AK1792" s="13">
        <v>0</v>
      </c>
      <c r="AL1792" s="13">
        <v>0</v>
      </c>
      <c r="AM1792" s="13">
        <v>0</v>
      </c>
      <c r="AN1792" s="13">
        <v>0</v>
      </c>
      <c r="AO1792" s="13">
        <v>0</v>
      </c>
      <c r="AP1792" s="13">
        <v>0</v>
      </c>
      <c r="AQ1792" s="13">
        <v>0</v>
      </c>
      <c r="AR1792" s="13">
        <v>6.7205965998141859E-3</v>
      </c>
      <c r="AS1792" s="13">
        <v>0</v>
      </c>
      <c r="AT1792" s="13">
        <v>0</v>
      </c>
      <c r="AU1792" s="13">
        <v>0</v>
      </c>
      <c r="AV1792" s="13">
        <v>0</v>
      </c>
      <c r="AW1792" s="13">
        <v>0</v>
      </c>
      <c r="AX1792" s="13">
        <v>0</v>
      </c>
      <c r="AY1792" s="13">
        <v>0</v>
      </c>
      <c r="AZ1792" s="13">
        <v>0</v>
      </c>
      <c r="BA1792" s="13">
        <v>0</v>
      </c>
      <c r="BB1792" s="13">
        <v>0</v>
      </c>
      <c r="BC1792" s="13">
        <v>0</v>
      </c>
      <c r="BD1792" s="13">
        <v>1.3703819180090023E-3</v>
      </c>
      <c r="BE1792" s="13">
        <v>0</v>
      </c>
      <c r="BF1792" s="13">
        <v>0</v>
      </c>
      <c r="BG1792" s="13">
        <v>0</v>
      </c>
      <c r="BH1792" s="13">
        <v>0</v>
      </c>
      <c r="BI1792" s="13">
        <v>0</v>
      </c>
      <c r="BJ1792" s="14">
        <v>0</v>
      </c>
      <c r="BK1792" s="14">
        <v>0.29421435853075495</v>
      </c>
      <c r="BL1792" s="14">
        <v>0.61570561364571663</v>
      </c>
      <c r="BM1792" s="14">
        <v>0.12535503483231891</v>
      </c>
      <c r="BN1792" s="14">
        <v>0.87436315970397049</v>
      </c>
    </row>
    <row r="1793" spans="1:66" x14ac:dyDescent="0.25">
      <c r="A1793" t="s">
        <v>196</v>
      </c>
      <c r="B1793" t="s">
        <v>306</v>
      </c>
      <c r="C1793" t="s">
        <v>201</v>
      </c>
      <c r="D1793" s="7" t="s">
        <v>558</v>
      </c>
      <c r="E1793" s="10">
        <f>VLOOKUP(A1793,home!$A$2:$E$405,3,FALSE)</f>
        <v>1.6077999999999999</v>
      </c>
      <c r="F1793" s="10">
        <f>VLOOKUP(B1793,home!$B$2:$E$405,3,FALSE)</f>
        <v>1.4269000000000001</v>
      </c>
      <c r="G1793" s="10">
        <f>VLOOKUP(C1793,away!$B$2:$E$405,4,FALSE)</f>
        <v>0.58540000000000003</v>
      </c>
      <c r="H1793" s="10">
        <f>VLOOKUP(A1793,away!$A$2:$E$405,3,FALSE)</f>
        <v>1.3987000000000001</v>
      </c>
      <c r="I1793" s="10">
        <f>VLOOKUP(C1793,away!$B$2:$E$405,3,FALSE)</f>
        <v>1.0513999999999999</v>
      </c>
      <c r="J1793" s="10">
        <f>VLOOKUP(B1793,home!$B$2:$E$405,4,FALSE)</f>
        <v>0.75700000000000001</v>
      </c>
      <c r="K1793" s="12">
        <f t="shared" si="2072"/>
        <v>1.343007012628</v>
      </c>
      <c r="L1793" s="12">
        <f t="shared" si="2073"/>
        <v>1.1132390372599998</v>
      </c>
      <c r="M1793" s="13">
        <f t="shared" si="2074"/>
        <v>8.5756272245756313E-2</v>
      </c>
      <c r="N1793" s="13">
        <f t="shared" si="2075"/>
        <v>0.11517127500288665</v>
      </c>
      <c r="O1793" s="13">
        <f t="shared" si="2076"/>
        <v>9.5467229953872204E-2</v>
      </c>
      <c r="P1793" s="13">
        <f t="shared" si="2077"/>
        <v>0.12821315930422023</v>
      </c>
      <c r="Q1793" s="13">
        <f t="shared" si="2078"/>
        <v>7.7337914991092355E-2</v>
      </c>
      <c r="R1793" s="13">
        <f t="shared" si="2079"/>
        <v>5.3138923581863867E-2</v>
      </c>
      <c r="S1793" s="13">
        <f t="shared" si="2080"/>
        <v>4.7922483651284278E-2</v>
      </c>
      <c r="T1793" s="13">
        <f t="shared" si="2081"/>
        <v>8.609558602837937E-2</v>
      </c>
      <c r="U1793" s="13">
        <f t="shared" si="2082"/>
        <v>7.1365947013946579E-2</v>
      </c>
      <c r="V1793" s="13">
        <f t="shared" si="2083"/>
        <v>7.9609246967938946E-3</v>
      </c>
      <c r="W1793" s="13">
        <f t="shared" si="2084"/>
        <v>3.4621787391688384E-2</v>
      </c>
      <c r="X1793" s="13">
        <f t="shared" si="2085"/>
        <v>3.8542325264143577E-2</v>
      </c>
      <c r="Y1793" s="13">
        <f t="shared" si="2086"/>
        <v>2.1453410535408488E-2</v>
      </c>
      <c r="Z1793" s="13">
        <f t="shared" si="2087"/>
        <v>1.9718774709768946E-2</v>
      </c>
      <c r="AA1793" s="13">
        <f t="shared" si="2088"/>
        <v>2.6482452715651347E-2</v>
      </c>
      <c r="AB1793" s="13">
        <f t="shared" si="2089"/>
        <v>1.7783059854354598E-2</v>
      </c>
      <c r="AC1793" s="13">
        <f t="shared" si="2090"/>
        <v>7.4389260373418852E-4</v>
      </c>
      <c r="AD1793" s="13">
        <f t="shared" si="2091"/>
        <v>1.1624325814188293E-2</v>
      </c>
      <c r="AE1793" s="13">
        <f t="shared" si="2092"/>
        <v>1.294065327818354E-2</v>
      </c>
      <c r="AF1793" s="13">
        <f t="shared" si="2093"/>
        <v>7.2030201984602535E-3</v>
      </c>
      <c r="AG1793" s="13">
        <f t="shared" si="2094"/>
        <v>2.6728944236994088E-3</v>
      </c>
      <c r="AH1793" s="13">
        <f t="shared" si="2095"/>
        <v>5.4879274434625073E-3</v>
      </c>
      <c r="AI1793" s="13">
        <f t="shared" si="2096"/>
        <v>7.3703250413637992E-3</v>
      </c>
      <c r="AJ1793" s="13">
        <f t="shared" si="2097"/>
        <v>4.9491991079496696E-3</v>
      </c>
      <c r="AK1793" s="13">
        <f t="shared" si="2098"/>
        <v>2.2156030362895495E-3</v>
      </c>
      <c r="AL1793" s="13">
        <f t="shared" si="2099"/>
        <v>4.4487391259021258E-5</v>
      </c>
      <c r="AM1793" s="13">
        <f t="shared" si="2100"/>
        <v>3.1223102171055134E-3</v>
      </c>
      <c r="AN1793" s="13">
        <f t="shared" si="2101"/>
        <v>3.4758776201176031E-3</v>
      </c>
      <c r="AO1793" s="13">
        <f t="shared" si="2102"/>
        <v>1.9347413277266501E-3</v>
      </c>
      <c r="AP1793" s="13">
        <f t="shared" si="2103"/>
        <v>7.179431910085167E-4</v>
      </c>
      <c r="AQ1793" s="13">
        <f t="shared" si="2104"/>
        <v>1.9981059669142346E-4</v>
      </c>
      <c r="AR1793" s="13">
        <f t="shared" si="2105"/>
        <v>1.2218750127425864E-3</v>
      </c>
      <c r="AS1793" s="13">
        <f t="shared" si="2106"/>
        <v>1.6409867106682203E-3</v>
      </c>
      <c r="AT1793" s="13">
        <f t="shared" si="2107"/>
        <v>1.1019283300283877E-3</v>
      </c>
      <c r="AU1793" s="13">
        <f t="shared" si="2108"/>
        <v>4.9329915821386193E-4</v>
      </c>
      <c r="AV1793" s="13">
        <f t="shared" si="2109"/>
        <v>1.6562605720117648E-4</v>
      </c>
      <c r="AW1793" s="13">
        <f t="shared" si="2110"/>
        <v>1.8475710396553288E-6</v>
      </c>
      <c r="AX1793" s="13">
        <f t="shared" si="2111"/>
        <v>6.9888075286212575E-4</v>
      </c>
      <c r="AY1793" s="13">
        <f t="shared" si="2112"/>
        <v>7.7802133647577676E-4</v>
      </c>
      <c r="AZ1793" s="13">
        <f t="shared" si="2113"/>
        <v>4.3306186179301612E-4</v>
      </c>
      <c r="BA1793" s="13">
        <f t="shared" si="2114"/>
        <v>1.6070045669882679E-4</v>
      </c>
      <c r="BB1793" s="13">
        <f t="shared" si="2115"/>
        <v>4.4724505425661095E-5</v>
      </c>
      <c r="BC1793" s="13">
        <f t="shared" si="2116"/>
        <v>9.9578130723985152E-6</v>
      </c>
      <c r="BD1793" s="13">
        <f t="shared" si="2117"/>
        <v>2.2670649380626801E-4</v>
      </c>
      <c r="BE1793" s="13">
        <f t="shared" si="2118"/>
        <v>3.0446841099012416E-4</v>
      </c>
      <c r="BF1793" s="13">
        <f t="shared" si="2119"/>
        <v>2.0445160554172044E-4</v>
      </c>
      <c r="BG1793" s="13">
        <f t="shared" si="2120"/>
        <v>9.1526646661861406E-5</v>
      </c>
      <c r="BH1793" s="13">
        <f t="shared" si="2121"/>
        <v>3.073023207730125E-5</v>
      </c>
      <c r="BI1793" s="13">
        <f t="shared" si="2122"/>
        <v>8.2541834359003001E-6</v>
      </c>
      <c r="BJ1793" s="14">
        <f t="shared" si="2123"/>
        <v>0.41923922260710783</v>
      </c>
      <c r="BK1793" s="14">
        <f t="shared" si="2124"/>
        <v>0.27141924122952366</v>
      </c>
      <c r="BL1793" s="14">
        <f t="shared" si="2125"/>
        <v>0.28975052059012146</v>
      </c>
      <c r="BM1793" s="14">
        <f t="shared" si="2126"/>
        <v>0.4442668102913942</v>
      </c>
      <c r="BN1793" s="14">
        <f t="shared" si="2127"/>
        <v>0.55508477507969167</v>
      </c>
    </row>
    <row r="1794" spans="1:66" x14ac:dyDescent="0.25">
      <c r="A1794" t="s">
        <v>196</v>
      </c>
      <c r="B1794" t="s">
        <v>518</v>
      </c>
      <c r="C1794" t="s">
        <v>205</v>
      </c>
      <c r="D1794" s="7" t="s">
        <v>558</v>
      </c>
      <c r="E1794" s="10">
        <v>1.85245901639344</v>
      </c>
      <c r="F1794" s="10">
        <v>1.35</v>
      </c>
      <c r="G1794" s="10">
        <v>1.08</v>
      </c>
      <c r="H1794" s="10">
        <v>1.36065573770492</v>
      </c>
      <c r="I1794" s="10">
        <v>0.81</v>
      </c>
      <c r="J1794" s="10">
        <v>0.92</v>
      </c>
      <c r="K1794" s="12">
        <v>2.7008852459016355</v>
      </c>
      <c r="L1794" s="12">
        <v>1.0139606557377063</v>
      </c>
      <c r="M1794" s="13">
        <v>2.4359194537763352E-2</v>
      </c>
      <c r="N1794" s="13">
        <v>6.5791389129092742E-2</v>
      </c>
      <c r="O1794" s="13">
        <v>2.4699264866752883E-2</v>
      </c>
      <c r="P1794" s="13">
        <v>6.6709880063229476E-2</v>
      </c>
      <c r="Q1794" s="13">
        <v>8.8847496103069926E-2</v>
      </c>
      <c r="R1794" s="13">
        <v>1.2522041400266021E-2</v>
      </c>
      <c r="S1794" s="13">
        <v>4.5672775542223223E-2</v>
      </c>
      <c r="T1794" s="13">
        <v>9.0087865409322093E-2</v>
      </c>
      <c r="U1794" s="13">
        <v>3.3820596866547953E-2</v>
      </c>
      <c r="V1794" s="13">
        <v>1.3897674352505593E-2</v>
      </c>
      <c r="W1794" s="13">
        <v>7.9988963786694872E-2</v>
      </c>
      <c r="X1794" s="13">
        <v>8.1105662172936771E-2</v>
      </c>
      <c r="Y1794" s="13">
        <v>4.1118975200455925E-2</v>
      </c>
      <c r="Z1794" s="13">
        <v>4.2322857697961475E-3</v>
      </c>
      <c r="AA1794" s="13">
        <v>1.1430918192081859E-2</v>
      </c>
      <c r="AB1794" s="13">
        <v>1.5436799146051247E-2</v>
      </c>
      <c r="AC1794" s="13">
        <v>2.3787531946514941E-3</v>
      </c>
      <c r="AD1794" s="13">
        <v>5.4010253031611111E-2</v>
      </c>
      <c r="AE1794" s="13">
        <v>5.4764271580491845E-2</v>
      </c>
      <c r="AF1794" s="13">
        <v>2.7764408361376672E-2</v>
      </c>
      <c r="AG1794" s="13">
        <v>9.3840059027569828E-3</v>
      </c>
      <c r="AH1794" s="13">
        <v>1.0728428136029661E-3</v>
      </c>
      <c r="AI1794" s="13">
        <v>2.8976253264318495E-3</v>
      </c>
      <c r="AJ1794" s="13">
        <v>3.9130767461553464E-3</v>
      </c>
      <c r="AK1794" s="13">
        <v>3.5229237499239184E-3</v>
      </c>
      <c r="AL1794" s="13">
        <v>2.605773192856904E-4</v>
      </c>
      <c r="AM1794" s="13">
        <v>2.9175099108098498E-2</v>
      </c>
      <c r="AN1794" s="13">
        <v>2.9582402622860125E-2</v>
      </c>
      <c r="AO1794" s="13">
        <v>1.4997696180886047E-2</v>
      </c>
      <c r="AP1794" s="13">
        <v>5.0690246180420369E-3</v>
      </c>
      <c r="AQ1794" s="13">
        <v>1.28494788141512E-3</v>
      </c>
      <c r="AR1794" s="13">
        <v>2.1756408055686996E-4</v>
      </c>
      <c r="AS1794" s="13">
        <v>5.8761561521420487E-4</v>
      </c>
      <c r="AT1794" s="13">
        <v>7.9354117269672935E-4</v>
      </c>
      <c r="AU1794" s="13">
        <v>7.1442121511735939E-4</v>
      </c>
      <c r="AV1794" s="13">
        <v>4.8239242981739874E-4</v>
      </c>
      <c r="AW1794" s="13">
        <v>1.9822633308837865E-5</v>
      </c>
      <c r="AX1794" s="13">
        <v>1.3133099121463531E-2</v>
      </c>
      <c r="AY1794" s="13">
        <v>1.3316445797067459E-2</v>
      </c>
      <c r="AZ1794" s="13">
        <v>6.7511760562450713E-3</v>
      </c>
      <c r="BA1794" s="13">
        <v>2.2818089669969848E-3</v>
      </c>
      <c r="BB1794" s="13">
        <v>5.7841612911111026E-4</v>
      </c>
      <c r="BC1794" s="13">
        <v>1.1729823951255347E-4</v>
      </c>
      <c r="BD1794" s="13">
        <v>3.6766902964402482E-5</v>
      </c>
      <c r="BE1794" s="13">
        <v>9.9303185754051769E-5</v>
      </c>
      <c r="BF1794" s="13">
        <v>1.3410325463707396E-4</v>
      </c>
      <c r="BG1794" s="13">
        <v>1.2073250062555437E-4</v>
      </c>
      <c r="BH1794" s="13">
        <v>8.1521157410092469E-5</v>
      </c>
      <c r="BI1794" s="13">
        <v>4.403585825554869E-5</v>
      </c>
      <c r="BJ1794" s="14">
        <v>0.70915070539950764</v>
      </c>
      <c r="BK1794" s="14">
        <v>0.1665953008067263</v>
      </c>
      <c r="BL1794" s="14">
        <v>0.11262808648086331</v>
      </c>
      <c r="BM1794" s="14">
        <v>0.69638048919296036</v>
      </c>
      <c r="BN1794" s="14">
        <v>0.28292926610017438</v>
      </c>
    </row>
    <row r="1795" spans="1:66" x14ac:dyDescent="0.25">
      <c r="A1795" t="s">
        <v>196</v>
      </c>
      <c r="B1795" t="s">
        <v>198</v>
      </c>
      <c r="C1795" t="s">
        <v>307</v>
      </c>
      <c r="D1795" s="7" t="s">
        <v>558</v>
      </c>
      <c r="E1795" s="10">
        <f>VLOOKUP(A1795,home!$A$2:$E$405,3,FALSE)</f>
        <v>1.6077999999999999</v>
      </c>
      <c r="F1795" s="10">
        <f>VLOOKUP(B1795,home!$B$2:$E$405,3,FALSE)</f>
        <v>0.73170000000000002</v>
      </c>
      <c r="G1795" s="10">
        <f>VLOOKUP(C1795,away!$B$2:$E$405,4,FALSE)</f>
        <v>0.84150000000000003</v>
      </c>
      <c r="H1795" s="10">
        <f>VLOOKUP(A1795,away!$A$2:$E$405,3,FALSE)</f>
        <v>1.3987000000000001</v>
      </c>
      <c r="I1795" s="10">
        <f>VLOOKUP(C1795,away!$B$2:$E$405,3,FALSE)</f>
        <v>1.2196</v>
      </c>
      <c r="J1795" s="10">
        <f>VLOOKUP(B1795,home!$B$2:$E$405,4,FALSE)</f>
        <v>1.9346000000000001</v>
      </c>
      <c r="K1795" s="12">
        <f t="shared" si="2072"/>
        <v>0.98996353928999992</v>
      </c>
      <c r="L1795" s="12">
        <f t="shared" si="2073"/>
        <v>3.3001461543920003</v>
      </c>
      <c r="M1795" s="13">
        <f t="shared" si="2074"/>
        <v>1.3703422036098178E-2</v>
      </c>
      <c r="N1795" s="13">
        <f t="shared" si="2075"/>
        <v>1.3565888179240329E-2</v>
      </c>
      <c r="O1795" s="13">
        <f t="shared" si="2076"/>
        <v>4.522329553444001E-2</v>
      </c>
      <c r="P1795" s="13">
        <f t="shared" si="2077"/>
        <v>4.4769413705631873E-2</v>
      </c>
      <c r="Q1795" s="13">
        <f t="shared" si="2078"/>
        <v>6.7148673377665632E-3</v>
      </c>
      <c r="R1795" s="13">
        <f t="shared" si="2079"/>
        <v>7.4621742423457552E-2</v>
      </c>
      <c r="S1795" s="13">
        <f t="shared" si="2080"/>
        <v>3.6565691370122715E-2</v>
      </c>
      <c r="T1795" s="13">
        <f t="shared" si="2081"/>
        <v>2.2160043621982779E-2</v>
      </c>
      <c r="U1795" s="13">
        <f t="shared" si="2082"/>
        <v>7.387280423751276E-2</v>
      </c>
      <c r="V1795" s="13">
        <f t="shared" si="2083"/>
        <v>1.327344496764833E-2</v>
      </c>
      <c r="W1795" s="13">
        <f t="shared" si="2084"/>
        <v>2.2158246118527359E-3</v>
      </c>
      <c r="X1795" s="13">
        <f t="shared" si="2085"/>
        <v>7.3125450716129553E-3</v>
      </c>
      <c r="Y1795" s="13">
        <f t="shared" si="2086"/>
        <v>1.2066233748450833E-2</v>
      </c>
      <c r="Z1795" s="13">
        <f t="shared" si="2087"/>
        <v>8.2087552097601282E-2</v>
      </c>
      <c r="AA1795" s="13">
        <f t="shared" si="2088"/>
        <v>8.1263683606193612E-2</v>
      </c>
      <c r="AB1795" s="13">
        <f t="shared" si="2089"/>
        <v>4.0224041919265083E-2</v>
      </c>
      <c r="AC1795" s="13">
        <f t="shared" si="2090"/>
        <v>2.7102917591049513E-3</v>
      </c>
      <c r="AD1795" s="13">
        <f t="shared" si="2091"/>
        <v>5.4839639379890607E-4</v>
      </c>
      <c r="AE1795" s="13">
        <f t="shared" si="2092"/>
        <v>1.8097882500779012E-3</v>
      </c>
      <c r="AF1795" s="13">
        <f t="shared" si="2093"/>
        <v>2.9862828668792063E-3</v>
      </c>
      <c r="AG1795" s="13">
        <f t="shared" si="2094"/>
        <v>3.2850566396860439E-3</v>
      </c>
      <c r="AH1795" s="13">
        <f t="shared" si="2095"/>
        <v>6.7725229844587967E-2</v>
      </c>
      <c r="AI1795" s="13">
        <f t="shared" si="2096"/>
        <v>6.7045508236177026E-2</v>
      </c>
      <c r="AJ1795" s="13">
        <f t="shared" si="2097"/>
        <v>3.3186304313491316E-2</v>
      </c>
      <c r="AK1795" s="13">
        <f t="shared" si="2098"/>
        <v>1.0951077091379623E-2</v>
      </c>
      <c r="AL1795" s="13">
        <f t="shared" si="2099"/>
        <v>3.5418356876610777E-4</v>
      </c>
      <c r="AM1795" s="13">
        <f t="shared" si="2100"/>
        <v>1.0857848698780757E-4</v>
      </c>
      <c r="AN1795" s="13">
        <f t="shared" si="2101"/>
        <v>3.5832487628251506E-4</v>
      </c>
      <c r="AO1795" s="13">
        <f t="shared" si="2102"/>
        <v>5.9126223124336555E-4</v>
      </c>
      <c r="AP1795" s="13">
        <f t="shared" si="2103"/>
        <v>6.504172595583423E-4</v>
      </c>
      <c r="AQ1795" s="13">
        <f t="shared" si="2104"/>
        <v>5.3661800447041177E-4</v>
      </c>
      <c r="AR1795" s="13">
        <f t="shared" si="2105"/>
        <v>4.4700631365386267E-2</v>
      </c>
      <c r="AS1795" s="13">
        <f t="shared" si="2106"/>
        <v>4.4251995234975368E-2</v>
      </c>
      <c r="AT1795" s="13">
        <f t="shared" si="2107"/>
        <v>2.1903930911730211E-2</v>
      </c>
      <c r="AU1795" s="13">
        <f t="shared" si="2108"/>
        <v>7.2280309899133604E-3</v>
      </c>
      <c r="AV1795" s="13">
        <f t="shared" si="2109"/>
        <v>1.7888717852181074E-3</v>
      </c>
      <c r="AW1795" s="13">
        <f t="shared" si="2110"/>
        <v>3.2142398600341541E-5</v>
      </c>
      <c r="AX1795" s="13">
        <f t="shared" si="2111"/>
        <v>1.791479054486719E-5</v>
      </c>
      <c r="AY1795" s="13">
        <f t="shared" si="2112"/>
        <v>5.9121427123381631E-5</v>
      </c>
      <c r="AZ1795" s="13">
        <f t="shared" si="2113"/>
        <v>9.7554675181697384E-5</v>
      </c>
      <c r="BA1795" s="13">
        <f t="shared" si="2114"/>
        <v>1.073148953812798E-4</v>
      </c>
      <c r="BB1795" s="13">
        <f t="shared" si="2115"/>
        <v>8.8538709825377592E-5</v>
      </c>
      <c r="BC1795" s="13">
        <f t="shared" si="2116"/>
        <v>5.843813654900983E-5</v>
      </c>
      <c r="BD1795" s="13">
        <f t="shared" si="2117"/>
        <v>2.4586436116562301E-2</v>
      </c>
      <c r="BE1795" s="13">
        <f t="shared" si="2118"/>
        <v>2.4339675316479497E-2</v>
      </c>
      <c r="BF1795" s="13">
        <f t="shared" si="2119"/>
        <v>1.2047695560735743E-2</v>
      </c>
      <c r="BG1795" s="13">
        <f t="shared" si="2120"/>
        <v>3.9755931125314602E-3</v>
      </c>
      <c r="BH1795" s="13">
        <f t="shared" si="2121"/>
        <v>9.8392305711464748E-4</v>
      </c>
      <c r="BI1795" s="13">
        <f t="shared" si="2122"/>
        <v>1.9480959040205071E-4</v>
      </c>
      <c r="BJ1795" s="14">
        <f t="shared" si="2123"/>
        <v>7.5339010214496321E-2</v>
      </c>
      <c r="BK1795" s="14">
        <f t="shared" si="2124"/>
        <v>0.11143556883449554</v>
      </c>
      <c r="BL1795" s="14">
        <f t="shared" si="2125"/>
        <v>0.68011528024755408</v>
      </c>
      <c r="BM1795" s="14">
        <f t="shared" si="2126"/>
        <v>0.75035180314898986</v>
      </c>
      <c r="BN1795" s="14">
        <f t="shared" si="2127"/>
        <v>0.19859862921663451</v>
      </c>
    </row>
    <row r="1796" spans="1:66" x14ac:dyDescent="0.25">
      <c r="A1796" t="s">
        <v>196</v>
      </c>
      <c r="B1796" t="s">
        <v>200</v>
      </c>
      <c r="C1796" t="s">
        <v>199</v>
      </c>
      <c r="D1796" s="7" t="s">
        <v>558</v>
      </c>
      <c r="E1796" s="10">
        <f>VLOOKUP(A1796,home!$A$2:$E$405,3,FALSE)</f>
        <v>1.6077999999999999</v>
      </c>
      <c r="F1796" s="10">
        <f>VLOOKUP(B1796,home!$B$2:$E$405,3,FALSE)</f>
        <v>1.4269000000000001</v>
      </c>
      <c r="G1796" s="10">
        <f>VLOOKUP(C1796,away!$B$2:$E$405,4,FALSE)</f>
        <v>0.76829999999999998</v>
      </c>
      <c r="H1796" s="10">
        <f>VLOOKUP(A1796,away!$A$2:$E$405,3,FALSE)</f>
        <v>1.3987000000000001</v>
      </c>
      <c r="I1796" s="10">
        <f>VLOOKUP(C1796,away!$B$2:$E$405,3,FALSE)</f>
        <v>0.79910000000000003</v>
      </c>
      <c r="J1796" s="10">
        <f>VLOOKUP(B1796,home!$B$2:$E$405,4,FALSE)</f>
        <v>0.54669999999999996</v>
      </c>
      <c r="K1796" s="12">
        <f t="shared" si="2072"/>
        <v>1.762610672706</v>
      </c>
      <c r="L1796" s="12">
        <f t="shared" si="2073"/>
        <v>0.61104722963900004</v>
      </c>
      <c r="M1796" s="13">
        <f t="shared" si="2074"/>
        <v>9.3139407546066116E-2</v>
      </c>
      <c r="N1796" s="13">
        <f t="shared" si="2075"/>
        <v>0.16416851379020989</v>
      </c>
      <c r="O1796" s="13">
        <f t="shared" si="2076"/>
        <v>5.6912576951241474E-2</v>
      </c>
      <c r="P1796" s="13">
        <f t="shared" si="2077"/>
        <v>0.10031471554545973</v>
      </c>
      <c r="Q1796" s="13">
        <f t="shared" si="2078"/>
        <v>0.14468258726445307</v>
      </c>
      <c r="R1796" s="13">
        <f t="shared" si="2079"/>
        <v>1.7388136238836258E-2</v>
      </c>
      <c r="S1796" s="13">
        <f t="shared" si="2080"/>
        <v>2.7010699391633426E-2</v>
      </c>
      <c r="T1796" s="13">
        <f t="shared" si="2081"/>
        <v>8.8407894124946915E-2</v>
      </c>
      <c r="U1796" s="13">
        <f t="shared" si="2082"/>
        <v>3.0648514513038752E-2</v>
      </c>
      <c r="V1796" s="13">
        <f t="shared" si="2083"/>
        <v>3.2323955116128158E-3</v>
      </c>
      <c r="W1796" s="13">
        <f t="shared" si="2084"/>
        <v>8.5006357489014042E-2</v>
      </c>
      <c r="X1796" s="13">
        <f t="shared" si="2085"/>
        <v>5.19428992453645E-2</v>
      </c>
      <c r="Y1796" s="13">
        <f t="shared" si="2086"/>
        <v>1.5869782341648844E-2</v>
      </c>
      <c r="Z1796" s="13">
        <f t="shared" si="2087"/>
        <v>3.5416574924421319E-3</v>
      </c>
      <c r="AA1796" s="13">
        <f t="shared" si="2088"/>
        <v>6.2425632952476714E-3</v>
      </c>
      <c r="AB1796" s="13">
        <f t="shared" si="2089"/>
        <v>5.5016043446231427E-3</v>
      </c>
      <c r="AC1796" s="13">
        <f t="shared" si="2090"/>
        <v>2.1758837425869208E-4</v>
      </c>
      <c r="AD1796" s="13">
        <f t="shared" si="2091"/>
        <v>3.745827823949946E-2</v>
      </c>
      <c r="AE1796" s="13">
        <f t="shared" si="2092"/>
        <v>2.2888777145292985E-2</v>
      </c>
      <c r="AF1796" s="13">
        <f t="shared" si="2093"/>
        <v>6.9930619322278696E-3</v>
      </c>
      <c r="AG1796" s="13">
        <f t="shared" si="2094"/>
        <v>1.4243637067939308E-3</v>
      </c>
      <c r="AH1796" s="13">
        <f t="shared" si="2095"/>
        <v>5.4102999977174309E-4</v>
      </c>
      <c r="AI1796" s="13">
        <f t="shared" si="2096"/>
        <v>9.5362525185179912E-4</v>
      </c>
      <c r="AJ1796" s="13">
        <f t="shared" si="2097"/>
        <v>8.4043502333796432E-4</v>
      </c>
      <c r="AK1796" s="13">
        <f t="shared" si="2098"/>
        <v>4.9378658061713734E-4</v>
      </c>
      <c r="AL1796" s="13">
        <f t="shared" si="2099"/>
        <v>9.3740411045514138E-6</v>
      </c>
      <c r="AM1796" s="13">
        <f t="shared" si="2100"/>
        <v>1.3204872201226542E-2</v>
      </c>
      <c r="AN1796" s="13">
        <f t="shared" si="2101"/>
        <v>8.0688005762965236E-3</v>
      </c>
      <c r="AO1796" s="13">
        <f t="shared" si="2102"/>
        <v>2.4652091193277789E-3</v>
      </c>
      <c r="AP1796" s="13">
        <f t="shared" si="2103"/>
        <v>5.0211973428201278E-4</v>
      </c>
      <c r="AQ1796" s="13">
        <f t="shared" si="2104"/>
        <v>7.6704718145023676E-5</v>
      </c>
      <c r="AR1796" s="13">
        <f t="shared" si="2105"/>
        <v>6.6118976502422495E-5</v>
      </c>
      <c r="AS1796" s="13">
        <f t="shared" si="2106"/>
        <v>1.1654201365156714E-4</v>
      </c>
      <c r="AT1796" s="13">
        <f t="shared" si="2107"/>
        <v>1.0270909854045032E-4</v>
      </c>
      <c r="AU1796" s="13">
        <f t="shared" si="2108"/>
        <v>6.0345384423803309E-5</v>
      </c>
      <c r="AV1796" s="13">
        <f t="shared" si="2109"/>
        <v>2.6591354658485543E-5</v>
      </c>
      <c r="AW1796" s="13">
        <f t="shared" si="2110"/>
        <v>2.8045005381655896E-7</v>
      </c>
      <c r="AX1796" s="13">
        <f t="shared" si="2111"/>
        <v>3.8791747789334377E-3</v>
      </c>
      <c r="AY1796" s="13">
        <f t="shared" si="2112"/>
        <v>2.3703590019527577E-3</v>
      </c>
      <c r="AZ1796" s="13">
        <f t="shared" si="2113"/>
        <v>7.2420065069654887E-4</v>
      </c>
      <c r="BA1796" s="13">
        <f t="shared" si="2114"/>
        <v>1.4750693377029578E-4</v>
      </c>
      <c r="BB1796" s="13">
        <f t="shared" si="2115"/>
        <v>2.2533425808220673E-5</v>
      </c>
      <c r="BC1796" s="13">
        <f t="shared" si="2116"/>
        <v>2.753797482877838E-6</v>
      </c>
      <c r="BD1796" s="13">
        <f t="shared" si="2117"/>
        <v>6.7336362363952314E-6</v>
      </c>
      <c r="BE1796" s="13">
        <f t="shared" si="2118"/>
        <v>1.1868779096390098E-5</v>
      </c>
      <c r="BF1796" s="13">
        <f t="shared" si="2119"/>
        <v>1.0460018353643532E-5</v>
      </c>
      <c r="BG1796" s="13">
        <f t="shared" si="2120"/>
        <v>6.1456466622775771E-6</v>
      </c>
      <c r="BH1796" s="13">
        <f t="shared" si="2121"/>
        <v>2.708095599402617E-6</v>
      </c>
      <c r="BI1796" s="13">
        <f t="shared" si="2122"/>
        <v>9.5466364124304178E-7</v>
      </c>
      <c r="BJ1796" s="14">
        <f t="shared" si="2123"/>
        <v>0.6503067502173735</v>
      </c>
      <c r="BK1796" s="14">
        <f t="shared" si="2124"/>
        <v>0.22629453941208807</v>
      </c>
      <c r="BL1796" s="14">
        <f t="shared" si="2125"/>
        <v>0.11993344986593203</v>
      </c>
      <c r="BM1796" s="14">
        <f t="shared" si="2126"/>
        <v>0.42110038109967018</v>
      </c>
      <c r="BN1796" s="14">
        <f t="shared" si="2127"/>
        <v>0.57660593733626653</v>
      </c>
    </row>
    <row r="1797" spans="1:66" x14ac:dyDescent="0.25">
      <c r="A1797" t="s">
        <v>32</v>
      </c>
      <c r="B1797" t="s">
        <v>331</v>
      </c>
      <c r="C1797" t="s">
        <v>211</v>
      </c>
      <c r="D1797" s="7" t="s">
        <v>558</v>
      </c>
      <c r="E1797" s="10">
        <f>VLOOKUP(A1797,home!$A$2:$E$405,3,FALSE)</f>
        <v>1.268</v>
      </c>
      <c r="F1797" s="10">
        <f>VLOOKUP(B1797,home!$B$2:$E$405,3,FALSE)</f>
        <v>0.69589999999999996</v>
      </c>
      <c r="G1797" s="10">
        <f>VLOOKUP(C1797,away!$B$2:$E$405,4,FALSE)</f>
        <v>1.6700999999999999</v>
      </c>
      <c r="H1797" s="10">
        <f>VLOOKUP(A1797,away!$A$2:$E$405,3,FALSE)</f>
        <v>1.1471</v>
      </c>
      <c r="I1797" s="10">
        <f>VLOOKUP(C1797,away!$B$2:$E$405,3,FALSE)</f>
        <v>0.92300000000000004</v>
      </c>
      <c r="J1797" s="10">
        <f>VLOOKUP(B1797,home!$B$2:$E$405,4,FALSE)</f>
        <v>0.92300000000000004</v>
      </c>
      <c r="K1797" s="12">
        <f t="shared" si="2072"/>
        <v>1.4736982441199999</v>
      </c>
      <c r="L1797" s="12">
        <f t="shared" si="2073"/>
        <v>0.97724775590000013</v>
      </c>
      <c r="M1797" s="13">
        <f t="shared" si="2074"/>
        <v>8.6211991365400475E-2</v>
      </c>
      <c r="N1797" s="13">
        <f t="shared" si="2075"/>
        <v>0.12705046029727929</v>
      </c>
      <c r="O1797" s="13">
        <f t="shared" si="2076"/>
        <v>8.4250475093507804E-2</v>
      </c>
      <c r="P1797" s="13">
        <f t="shared" si="2077"/>
        <v>0.12415977721157824</v>
      </c>
      <c r="Q1797" s="13">
        <f t="shared" si="2078"/>
        <v>9.3617020127369152E-2</v>
      </c>
      <c r="R1797" s="13">
        <f t="shared" si="2079"/>
        <v>4.1166793859319671E-2</v>
      </c>
      <c r="S1797" s="13">
        <f t="shared" si="2080"/>
        <v>4.4702743879013102E-2</v>
      </c>
      <c r="T1797" s="13">
        <f t="shared" si="2081"/>
        <v>9.1487022833516646E-2</v>
      </c>
      <c r="U1797" s="13">
        <f t="shared" si="2082"/>
        <v>6.0667431826529401E-2</v>
      </c>
      <c r="V1797" s="13">
        <f t="shared" si="2083"/>
        <v>7.1532749715887611E-3</v>
      </c>
      <c r="W1797" s="13">
        <f t="shared" si="2084"/>
        <v>4.5987746060483538E-2</v>
      </c>
      <c r="X1797" s="13">
        <f t="shared" si="2085"/>
        <v>4.4941421636506607E-2</v>
      </c>
      <c r="Y1797" s="13">
        <f t="shared" si="2086"/>
        <v>2.1959451720615895E-2</v>
      </c>
      <c r="Z1797" s="13">
        <f t="shared" si="2087"/>
        <v>1.3410052305539355E-2</v>
      </c>
      <c r="AA1797" s="13">
        <f t="shared" si="2088"/>
        <v>1.9762370536230707E-2</v>
      </c>
      <c r="AB1797" s="13">
        <f t="shared" si="2089"/>
        <v>1.4561885379446009E-2</v>
      </c>
      <c r="AC1797" s="13">
        <f t="shared" si="2090"/>
        <v>6.4386999182144836E-4</v>
      </c>
      <c r="AD1797" s="13">
        <f t="shared" si="2091"/>
        <v>1.6943015155092757E-2</v>
      </c>
      <c r="AE1797" s="13">
        <f t="shared" si="2092"/>
        <v>1.6557523538494087E-2</v>
      </c>
      <c r="AF1797" s="13">
        <f t="shared" si="2093"/>
        <v>8.0904013606273879E-3</v>
      </c>
      <c r="AG1797" s="13">
        <f t="shared" si="2094"/>
        <v>2.6354421913344747E-3</v>
      </c>
      <c r="AH1797" s="13">
        <f t="shared" si="2095"/>
        <v>3.2762358805224884E-3</v>
      </c>
      <c r="AI1797" s="13">
        <f t="shared" si="2096"/>
        <v>4.8281830644489338E-3</v>
      </c>
      <c r="AJ1797" s="13">
        <f t="shared" si="2097"/>
        <v>3.5576424521841579E-3</v>
      </c>
      <c r="AK1797" s="13">
        <f t="shared" si="2098"/>
        <v>1.7476304783301882E-3</v>
      </c>
      <c r="AL1797" s="13">
        <f t="shared" si="2099"/>
        <v>3.7091246111665709E-5</v>
      </c>
      <c r="AM1797" s="13">
        <f t="shared" si="2100"/>
        <v>4.9937783368317456E-3</v>
      </c>
      <c r="AN1797" s="13">
        <f t="shared" si="2101"/>
        <v>4.8801586731308582E-3</v>
      </c>
      <c r="AO1797" s="13">
        <f t="shared" si="2102"/>
        <v>2.3845620558765263E-3</v>
      </c>
      <c r="AP1797" s="13">
        <f t="shared" si="2103"/>
        <v>7.7676930596987559E-4</v>
      </c>
      <c r="AQ1797" s="13">
        <f t="shared" si="2104"/>
        <v>1.897740152777653E-4</v>
      </c>
      <c r="AR1797" s="13">
        <f t="shared" si="2105"/>
        <v>6.4033883240793279E-4</v>
      </c>
      <c r="AS1797" s="13">
        <f t="shared" si="2106"/>
        <v>9.4366621296142141E-4</v>
      </c>
      <c r="AT1797" s="13">
        <f t="shared" si="2107"/>
        <v>6.9533962053830857E-4</v>
      </c>
      <c r="AU1797" s="13">
        <f t="shared" si="2108"/>
        <v>3.4157359261812413E-4</v>
      </c>
      <c r="AV1797" s="13">
        <f t="shared" si="2109"/>
        <v>1.2584410091977241E-4</v>
      </c>
      <c r="AW1797" s="13">
        <f t="shared" si="2110"/>
        <v>1.4838232480410486E-6</v>
      </c>
      <c r="AX1797" s="13">
        <f t="shared" si="2111"/>
        <v>1.2265537277522404E-3</v>
      </c>
      <c r="AY1797" s="13">
        <f t="shared" si="2112"/>
        <v>1.1986468779366566E-3</v>
      </c>
      <c r="AZ1797" s="13">
        <f t="shared" si="2113"/>
        <v>5.8568748579006951E-4</v>
      </c>
      <c r="BA1797" s="13">
        <f t="shared" si="2114"/>
        <v>1.907872603823529E-4</v>
      </c>
      <c r="BB1797" s="13">
        <f t="shared" si="2115"/>
        <v>4.6611605515740831E-5</v>
      </c>
      <c r="BC1797" s="13">
        <f t="shared" si="2116"/>
        <v>9.1102173778307617E-6</v>
      </c>
      <c r="BD1797" s="13">
        <f t="shared" si="2117"/>
        <v>1.0429494783104638E-4</v>
      </c>
      <c r="BE1797" s="13">
        <f t="shared" si="2118"/>
        <v>1.5369928148920004E-4</v>
      </c>
      <c r="BF1797" s="13">
        <f t="shared" si="2119"/>
        <v>1.1325318062656989E-4</v>
      </c>
      <c r="BG1797" s="13">
        <f t="shared" si="2120"/>
        <v>5.5633671143460415E-5</v>
      </c>
      <c r="BH1797" s="13">
        <f t="shared" si="2121"/>
        <v>2.049681086951678E-5</v>
      </c>
      <c r="BI1797" s="13">
        <f t="shared" si="2122"/>
        <v>6.0412228376933172E-6</v>
      </c>
      <c r="BJ1797" s="14">
        <f t="shared" si="2123"/>
        <v>0.4857519444831615</v>
      </c>
      <c r="BK1797" s="14">
        <f t="shared" si="2124"/>
        <v>0.26410739554345025</v>
      </c>
      <c r="BL1797" s="14">
        <f t="shared" si="2125"/>
        <v>0.23701883004476237</v>
      </c>
      <c r="BM1797" s="14">
        <f t="shared" si="2126"/>
        <v>0.44263454136777036</v>
      </c>
      <c r="BN1797" s="14">
        <f t="shared" si="2127"/>
        <v>0.55645651795445461</v>
      </c>
    </row>
    <row r="1798" spans="1:66" x14ac:dyDescent="0.25">
      <c r="A1798" t="s">
        <v>32</v>
      </c>
      <c r="B1798" t="s">
        <v>36</v>
      </c>
      <c r="C1798" t="s">
        <v>330</v>
      </c>
      <c r="D1798" s="7" t="s">
        <v>558</v>
      </c>
      <c r="E1798" s="10">
        <f>VLOOKUP(A1798,home!$A$2:$E$405,3,FALSE)</f>
        <v>1.268</v>
      </c>
      <c r="F1798" s="10">
        <f>VLOOKUP(B1798,home!$B$2:$E$405,3,FALSE)</f>
        <v>1.4380999999999999</v>
      </c>
      <c r="G1798" s="10">
        <f>VLOOKUP(C1798,away!$B$2:$E$405,4,FALSE)</f>
        <v>1.1133999999999999</v>
      </c>
      <c r="H1798" s="10">
        <f>VLOOKUP(A1798,away!$A$2:$E$405,3,FALSE)</f>
        <v>1.1471</v>
      </c>
      <c r="I1798" s="10">
        <f>VLOOKUP(C1798,away!$B$2:$E$405,3,FALSE)</f>
        <v>0.71789999999999998</v>
      </c>
      <c r="J1798" s="10">
        <f>VLOOKUP(B1798,home!$B$2:$E$405,4,FALSE)</f>
        <v>0.76919999999999999</v>
      </c>
      <c r="K1798" s="12">
        <f t="shared" si="2072"/>
        <v>2.03029692472</v>
      </c>
      <c r="L1798" s="12">
        <f t="shared" si="2073"/>
        <v>0.63343857682799998</v>
      </c>
      <c r="M1798" s="13">
        <f t="shared" si="2074"/>
        <v>6.9687417474696658E-2</v>
      </c>
      <c r="N1798" s="13">
        <f t="shared" si="2075"/>
        <v>0.1414861493905554</v>
      </c>
      <c r="O1798" s="13">
        <f t="shared" si="2076"/>
        <v>4.414269854799055E-2</v>
      </c>
      <c r="P1798" s="13">
        <f t="shared" si="2077"/>
        <v>8.9622785110827205E-2</v>
      </c>
      <c r="Q1798" s="13">
        <f t="shared" si="2078"/>
        <v>0.14362944699905961</v>
      </c>
      <c r="R1798" s="13">
        <f t="shared" si="2079"/>
        <v>1.3980844072793274E-2</v>
      </c>
      <c r="S1798" s="13">
        <f t="shared" si="2080"/>
        <v>2.8815257840262204E-2</v>
      </c>
      <c r="T1798" s="13">
        <f t="shared" si="2081"/>
        <v>9.0980432497676969E-2</v>
      </c>
      <c r="U1798" s="13">
        <f t="shared" si="2082"/>
        <v>2.8385264725982021E-2</v>
      </c>
      <c r="V1798" s="13">
        <f t="shared" si="2083"/>
        <v>4.1175991542975144E-3</v>
      </c>
      <c r="W1798" s="13">
        <f t="shared" si="2084"/>
        <v>9.720347484714166E-2</v>
      </c>
      <c r="X1798" s="13">
        <f t="shared" si="2085"/>
        <v>6.1572430769909703E-2</v>
      </c>
      <c r="Y1798" s="13">
        <f t="shared" si="2086"/>
        <v>1.9501176459366075E-2</v>
      </c>
      <c r="Z1798" s="13">
        <f t="shared" si="2087"/>
        <v>2.9520019907747839E-3</v>
      </c>
      <c r="AA1798" s="13">
        <f t="shared" si="2088"/>
        <v>5.9934405636373608E-3</v>
      </c>
      <c r="AB1798" s="13">
        <f t="shared" si="2089"/>
        <v>6.08423197242252E-3</v>
      </c>
      <c r="AC1798" s="13">
        <f t="shared" si="2090"/>
        <v>3.3096963335608987E-4</v>
      </c>
      <c r="AD1798" s="13">
        <f t="shared" si="2091"/>
        <v>4.9337979013562391E-2</v>
      </c>
      <c r="AE1798" s="13">
        <f t="shared" si="2092"/>
        <v>3.1252579209920694E-2</v>
      </c>
      <c r="AF1798" s="13">
        <f t="shared" si="2093"/>
        <v>9.8982946484682498E-3</v>
      </c>
      <c r="AG1798" s="13">
        <f t="shared" si="2094"/>
        <v>2.0899872250499793E-3</v>
      </c>
      <c r="AH1798" s="13">
        <f t="shared" si="2095"/>
        <v>4.674779849574504E-4</v>
      </c>
      <c r="AI1798" s="13">
        <f t="shared" si="2096"/>
        <v>9.4911911523341385E-4</v>
      </c>
      <c r="AJ1798" s="13">
        <f t="shared" si="2097"/>
        <v>9.6349681042568391E-4</v>
      </c>
      <c r="AK1798" s="13">
        <f t="shared" si="2098"/>
        <v>6.5206153706159843E-4</v>
      </c>
      <c r="AL1798" s="13">
        <f t="shared" si="2099"/>
        <v>1.7025983400376394E-5</v>
      </c>
      <c r="AM1798" s="13">
        <f t="shared" si="2100"/>
        <v>2.0034149412627128E-2</v>
      </c>
      <c r="AN1798" s="13">
        <f t="shared" si="2101"/>
        <v>1.269040309189404E-2</v>
      </c>
      <c r="AO1798" s="13">
        <f t="shared" si="2102"/>
        <v>4.0192954369515045E-3</v>
      </c>
      <c r="AP1798" s="13">
        <f t="shared" si="2103"/>
        <v>8.4865892714461203E-4</v>
      </c>
      <c r="AQ1798" s="13">
        <f t="shared" si="2104"/>
        <v>1.3439332575571506E-4</v>
      </c>
      <c r="AR1798" s="13">
        <f t="shared" si="2105"/>
        <v>5.9223717897973732E-5</v>
      </c>
      <c r="AS1798" s="13">
        <f t="shared" si="2106"/>
        <v>1.2024173231874089E-4</v>
      </c>
      <c r="AT1798" s="13">
        <f t="shared" si="2107"/>
        <v>1.2206320967487256E-4</v>
      </c>
      <c r="AU1798" s="13">
        <f t="shared" si="2108"/>
        <v>8.2608186408115444E-5</v>
      </c>
      <c r="AV1798" s="13">
        <f t="shared" si="2109"/>
        <v>4.1929786705273325E-5</v>
      </c>
      <c r="AW1798" s="13">
        <f t="shared" si="2110"/>
        <v>6.0823830936294166E-7</v>
      </c>
      <c r="AX1798" s="13">
        <f t="shared" si="2111"/>
        <v>6.7792119903063103E-3</v>
      </c>
      <c r="AY1798" s="13">
        <f t="shared" si="2112"/>
        <v>4.2942143951549428E-3</v>
      </c>
      <c r="AZ1798" s="13">
        <f t="shared" si="2113"/>
        <v>1.3600605275306285E-3</v>
      </c>
      <c r="BA1798" s="13">
        <f t="shared" si="2114"/>
        <v>2.8717160165298011E-4</v>
      </c>
      <c r="BB1798" s="13">
        <f t="shared" si="2115"/>
        <v>4.5476392664120257E-5</v>
      </c>
      <c r="BC1798" s="13">
        <f t="shared" si="2116"/>
        <v>5.7613002896863287E-6</v>
      </c>
      <c r="BD1798" s="13">
        <f t="shared" si="2117"/>
        <v>6.2524312632925678E-6</v>
      </c>
      <c r="BE1798" s="13">
        <f t="shared" si="2118"/>
        <v>1.2694291965886085E-5</v>
      </c>
      <c r="BF1798" s="13">
        <f t="shared" si="2119"/>
        <v>1.2886590969918164E-5</v>
      </c>
      <c r="BG1798" s="13">
        <f t="shared" si="2120"/>
        <v>8.7212020054497906E-6</v>
      </c>
      <c r="BH1798" s="13">
        <f t="shared" si="2121"/>
        <v>4.4266574028816518E-6</v>
      </c>
      <c r="BI1798" s="13">
        <f t="shared" si="2122"/>
        <v>1.7974857823719282E-6</v>
      </c>
      <c r="BJ1798" s="14">
        <f t="shared" si="2123"/>
        <v>0.69745074746268243</v>
      </c>
      <c r="BK1798" s="14">
        <f t="shared" si="2124"/>
        <v>0.19688526959199498</v>
      </c>
      <c r="BL1798" s="14">
        <f t="shared" si="2125"/>
        <v>0.10209148062289863</v>
      </c>
      <c r="BM1798" s="14">
        <f t="shared" si="2126"/>
        <v>0.49253655191558249</v>
      </c>
      <c r="BN1798" s="14">
        <f t="shared" si="2127"/>
        <v>0.50254934159592268</v>
      </c>
    </row>
    <row r="1799" spans="1:66" x14ac:dyDescent="0.25">
      <c r="A1799" t="s">
        <v>32</v>
      </c>
      <c r="B1799" t="s">
        <v>510</v>
      </c>
      <c r="C1799" t="s">
        <v>312</v>
      </c>
      <c r="D1799" s="7" t="s">
        <v>558</v>
      </c>
      <c r="E1799" s="10">
        <v>1.4098360655737701</v>
      </c>
      <c r="F1799" s="10">
        <v>0.47</v>
      </c>
      <c r="G1799" s="10">
        <v>0.47</v>
      </c>
      <c r="H1799" s="10">
        <v>1.1147540983606601</v>
      </c>
      <c r="I1799" s="10">
        <v>0.47</v>
      </c>
      <c r="J1799" s="10">
        <v>0.6</v>
      </c>
      <c r="K1799" s="12">
        <v>0.31143278688524578</v>
      </c>
      <c r="L1799" s="12">
        <v>0.31436065573770616</v>
      </c>
      <c r="M1799" s="13">
        <v>0.53483689772986465</v>
      </c>
      <c r="N1799" s="13">
        <v>0.16656574558907092</v>
      </c>
      <c r="O1799" s="13">
        <v>0.16813167788308073</v>
      </c>
      <c r="P1799" s="13">
        <v>5.2361717006820269E-2</v>
      </c>
      <c r="Q1799" s="13">
        <v>2.5937017174211593E-2</v>
      </c>
      <c r="R1799" s="13">
        <v>2.6426992254803019E-2</v>
      </c>
      <c r="S1799" s="13">
        <v>1.281582020397148E-3</v>
      </c>
      <c r="T1799" s="13">
        <v>8.1535777267653028E-3</v>
      </c>
      <c r="U1799" s="13">
        <v>8.2302318469081089E-3</v>
      </c>
      <c r="V1799" s="13">
        <v>1.3941079848184182E-5</v>
      </c>
      <c r="W1799" s="13">
        <v>2.6925458473517337E-3</v>
      </c>
      <c r="X1799" s="13">
        <v>8.4643047817732869E-4</v>
      </c>
      <c r="Y1799" s="13">
        <v>1.330422200781026E-4</v>
      </c>
      <c r="Z1799" s="13">
        <v>2.7692022047983863E-3</v>
      </c>
      <c r="AA1799" s="13">
        <v>8.6242036008912857E-4</v>
      </c>
      <c r="AB1799" s="13">
        <v>1.3429298810456724E-4</v>
      </c>
      <c r="AC1799" s="13">
        <v>8.530391237947115E-8</v>
      </c>
      <c r="AD1799" s="13">
        <v>2.0963676426426144E-4</v>
      </c>
      <c r="AE1799" s="13">
        <v>6.5901550680844151E-5</v>
      </c>
      <c r="AF1799" s="13">
        <v>1.035842734308092E-5</v>
      </c>
      <c r="AG1799" s="13">
        <v>1.0854273373274345E-6</v>
      </c>
      <c r="AH1799" s="13">
        <v>2.1763205524268057E-4</v>
      </c>
      <c r="AI1799" s="13">
        <v>6.7777757479791766E-5</v>
      </c>
      <c r="AJ1799" s="13">
        <v>1.0554107950381931E-5</v>
      </c>
      <c r="AK1799" s="13">
        <v>1.0956317506917249E-6</v>
      </c>
      <c r="AL1799" s="13">
        <v>3.3405767915769221E-10</v>
      </c>
      <c r="AM1799" s="13">
        <v>1.3057552345684848E-5</v>
      </c>
      <c r="AN1799" s="13">
        <v>4.1047807177189119E-6</v>
      </c>
      <c r="AO1799" s="13">
        <v>6.4519077904080453E-7</v>
      </c>
      <c r="AP1799" s="13">
        <v>6.7607532125062934E-8</v>
      </c>
      <c r="AQ1799" s="13">
        <v>5.3132870329107032E-9</v>
      </c>
      <c r="AR1799" s="13">
        <v>1.3682991119126759E-5</v>
      </c>
      <c r="AS1799" s="13">
        <v>4.261332057155715E-6</v>
      </c>
      <c r="AT1799" s="13">
        <v>6.635592592017208E-7</v>
      </c>
      <c r="AU1799" s="13">
        <v>6.8884703118900376E-8</v>
      </c>
      <c r="AV1799" s="13">
        <v>5.3632387665204799E-9</v>
      </c>
      <c r="AW1799" s="13">
        <v>9.0847185449614933E-13</v>
      </c>
      <c r="AX1799" s="13">
        <v>6.7775831948610182E-7</v>
      </c>
      <c r="AY1799" s="13">
        <v>2.1306054974533673E-7</v>
      </c>
      <c r="AZ1799" s="13">
        <v>3.3488927064890105E-8</v>
      </c>
      <c r="BA1799" s="13">
        <v>3.5092003573570225E-9</v>
      </c>
      <c r="BB1799" s="13">
        <v>2.7578863136343657E-10</v>
      </c>
      <c r="BC1799" s="13">
        <v>1.7339419000082898E-11</v>
      </c>
      <c r="BD1799" s="13">
        <v>7.1689901011031575E-7</v>
      </c>
      <c r="BE1799" s="13">
        <v>2.2326585663392961E-7</v>
      </c>
      <c r="BF1799" s="13">
        <v>3.4766153973913216E-8</v>
      </c>
      <c r="BG1799" s="13">
        <v>3.6091067404591193E-9</v>
      </c>
      <c r="BH1799" s="13">
        <v>2.8099854258687716E-10</v>
      </c>
      <c r="BI1799" s="13">
        <v>1.7502431845704714E-11</v>
      </c>
      <c r="BJ1799" s="14">
        <v>0.20463414976006683</v>
      </c>
      <c r="BK1799" s="14">
        <v>0.58849443653545008</v>
      </c>
      <c r="BL1799" s="14">
        <v>0.2041023358544149</v>
      </c>
      <c r="BM1799" s="14">
        <v>2.5739863657237683E-2</v>
      </c>
      <c r="BN1799" s="14">
        <v>0.97426004763785112</v>
      </c>
    </row>
    <row r="1800" spans="1:66" x14ac:dyDescent="0.25">
      <c r="A1800" t="s">
        <v>32</v>
      </c>
      <c r="B1800" t="s">
        <v>208</v>
      </c>
      <c r="C1800" t="s">
        <v>212</v>
      </c>
      <c r="D1800" s="7" t="s">
        <v>558</v>
      </c>
      <c r="E1800" s="10">
        <f>VLOOKUP(A1800,home!$A$2:$E$405,3,FALSE)</f>
        <v>1.268</v>
      </c>
      <c r="F1800" s="10">
        <f>VLOOKUP(B1800,home!$B$2:$E$405,3,FALSE)</f>
        <v>1.2525999999999999</v>
      </c>
      <c r="G1800" s="10">
        <f>VLOOKUP(C1800,away!$B$2:$E$405,4,FALSE)</f>
        <v>1.2525999999999999</v>
      </c>
      <c r="H1800" s="10">
        <f>VLOOKUP(A1800,away!$A$2:$E$405,3,FALSE)</f>
        <v>1.1471</v>
      </c>
      <c r="I1800" s="10">
        <f>VLOOKUP(C1800,away!$B$2:$E$405,3,FALSE)</f>
        <v>1.1282000000000001</v>
      </c>
      <c r="J1800" s="10">
        <f>VLOOKUP(B1800,home!$B$2:$E$405,4,FALSE)</f>
        <v>0.76919999999999999</v>
      </c>
      <c r="K1800" s="12">
        <f t="shared" si="2072"/>
        <v>1.9895005716799998</v>
      </c>
      <c r="L1800" s="12">
        <f t="shared" si="2073"/>
        <v>0.99546650282400007</v>
      </c>
      <c r="M1800" s="13">
        <f t="shared" si="2074"/>
        <v>5.0541167614751581E-2</v>
      </c>
      <c r="N1800" s="13">
        <f t="shared" si="2075"/>
        <v>0.10055168186292296</v>
      </c>
      <c r="O1800" s="13">
        <f t="shared" si="2076"/>
        <v>5.0312039374098359E-2</v>
      </c>
      <c r="P1800" s="13">
        <f t="shared" si="2077"/>
        <v>0.10009583109715534</v>
      </c>
      <c r="Q1800" s="13">
        <f t="shared" si="2078"/>
        <v>0.10002381427483539</v>
      </c>
      <c r="R1800" s="13">
        <f t="shared" si="2079"/>
        <v>2.5041974942838545E-2</v>
      </c>
      <c r="S1800" s="13">
        <f t="shared" si="2080"/>
        <v>4.9559477332424814E-2</v>
      </c>
      <c r="T1800" s="13">
        <f t="shared" si="2081"/>
        <v>9.9570356595287665E-2</v>
      </c>
      <c r="U1800" s="13">
        <f t="shared" si="2082"/>
        <v>4.982102346477351E-2</v>
      </c>
      <c r="V1800" s="13">
        <f t="shared" si="2083"/>
        <v>1.0905734663544086E-2</v>
      </c>
      <c r="W1800" s="13">
        <f t="shared" si="2084"/>
        <v>6.6332478560466354E-2</v>
      </c>
      <c r="X1800" s="13">
        <f t="shared" si="2085"/>
        <v>6.6031760456235392E-2</v>
      </c>
      <c r="Y1800" s="13">
        <f t="shared" si="2086"/>
        <v>3.2866202828340373E-2</v>
      </c>
      <c r="Z1800" s="13">
        <f t="shared" si="2087"/>
        <v>8.3094824067179093E-3</v>
      </c>
      <c r="AA1800" s="13">
        <f t="shared" si="2088"/>
        <v>1.6531719998530179E-2</v>
      </c>
      <c r="AB1800" s="13">
        <f t="shared" si="2089"/>
        <v>1.6444933193964745E-2</v>
      </c>
      <c r="AC1800" s="13">
        <f t="shared" si="2090"/>
        <v>1.349912638536233E-3</v>
      </c>
      <c r="AD1800" s="13">
        <f t="shared" si="2091"/>
        <v>3.2992126004249792E-2</v>
      </c>
      <c r="AE1800" s="13">
        <f t="shared" si="2092"/>
        <v>3.2842556294179287E-2</v>
      </c>
      <c r="AF1800" s="13">
        <f t="shared" si="2093"/>
        <v>1.6346832328983502E-2</v>
      </c>
      <c r="AG1800" s="13">
        <f t="shared" si="2094"/>
        <v>5.4242413369278378E-3</v>
      </c>
      <c r="AH1800" s="13">
        <f t="shared" si="2095"/>
        <v>2.0679528479232577E-3</v>
      </c>
      <c r="AI1800" s="13">
        <f t="shared" si="2096"/>
        <v>4.1141933731506045E-3</v>
      </c>
      <c r="AJ1800" s="13">
        <f t="shared" si="2097"/>
        <v>4.0925950339425988E-3</v>
      </c>
      <c r="AK1800" s="13">
        <f t="shared" si="2098"/>
        <v>2.7140733865611754E-3</v>
      </c>
      <c r="AL1800" s="13">
        <f t="shared" si="2099"/>
        <v>1.0693906281927703E-4</v>
      </c>
      <c r="AM1800" s="13">
        <f t="shared" si="2100"/>
        <v>1.3127570709278714E-2</v>
      </c>
      <c r="AN1800" s="13">
        <f t="shared" si="2101"/>
        <v>1.3068056904540458E-2</v>
      </c>
      <c r="AO1800" s="13">
        <f t="shared" si="2102"/>
        <v>6.5044064527339587E-3</v>
      </c>
      <c r="AP1800" s="13">
        <f t="shared" si="2103"/>
        <v>2.158306248149645E-3</v>
      </c>
      <c r="AQ1800" s="13">
        <f t="shared" si="2104"/>
        <v>5.3713039321717868E-4</v>
      </c>
      <c r="AR1800" s="13">
        <f t="shared" si="2105"/>
        <v>4.1171555790541951E-4</v>
      </c>
      <c r="AS1800" s="13">
        <f t="shared" si="2106"/>
        <v>8.1910833782238208E-4</v>
      </c>
      <c r="AT1800" s="13">
        <f t="shared" si="2107"/>
        <v>8.1480825318274211E-4</v>
      </c>
      <c r="AU1800" s="13">
        <f t="shared" si="2108"/>
        <v>5.4035382850554892E-4</v>
      </c>
      <c r="AV1800" s="13">
        <f t="shared" si="2109"/>
        <v>2.6875856268031658E-4</v>
      </c>
      <c r="AW1800" s="13">
        <f t="shared" si="2110"/>
        <v>5.8830778039303273E-6</v>
      </c>
      <c r="AX1800" s="13">
        <f t="shared" si="2111"/>
        <v>4.3528849051465987E-3</v>
      </c>
      <c r="AY1800" s="13">
        <f t="shared" si="2112"/>
        <v>4.3331511137216635E-3</v>
      </c>
      <c r="AZ1800" s="13">
        <f t="shared" si="2113"/>
        <v>2.1567533926922125E-3</v>
      </c>
      <c r="BA1800" s="13">
        <f t="shared" si="2114"/>
        <v>7.1565858575903816E-4</v>
      </c>
      <c r="BB1800" s="13">
        <f t="shared" si="2115"/>
        <v>1.7810353739537981E-4</v>
      </c>
      <c r="BC1800" s="13">
        <f t="shared" si="2116"/>
        <v>3.5459221102312471E-5</v>
      </c>
      <c r="BD1800" s="13">
        <f t="shared" si="2117"/>
        <v>6.8308174431056646E-5</v>
      </c>
      <c r="BE1800" s="13">
        <f t="shared" si="2118"/>
        <v>1.3589915208100432E-4</v>
      </c>
      <c r="BF1800" s="13">
        <f t="shared" si="2119"/>
        <v>1.3518572037799271E-4</v>
      </c>
      <c r="BG1800" s="13">
        <f t="shared" si="2120"/>
        <v>8.9650689324996346E-5</v>
      </c>
      <c r="BH1800" s="13">
        <f t="shared" si="2121"/>
        <v>4.4590024415896569E-5</v>
      </c>
      <c r="BI1800" s="13">
        <f t="shared" si="2122"/>
        <v>1.7742375813330285E-5</v>
      </c>
      <c r="BJ1800" s="14">
        <f t="shared" si="2123"/>
        <v>0.60014953200616572</v>
      </c>
      <c r="BK1800" s="14">
        <f t="shared" si="2124"/>
        <v>0.21689221352295296</v>
      </c>
      <c r="BL1800" s="14">
        <f t="shared" si="2125"/>
        <v>0.17448662629232373</v>
      </c>
      <c r="BM1800" s="14">
        <f t="shared" si="2126"/>
        <v>0.56894407702564009</v>
      </c>
      <c r="BN1800" s="14">
        <f t="shared" si="2127"/>
        <v>0.42656650916660221</v>
      </c>
    </row>
    <row r="1801" spans="1:66" x14ac:dyDescent="0.25">
      <c r="A1801" t="s">
        <v>213</v>
      </c>
      <c r="B1801" t="s">
        <v>221</v>
      </c>
      <c r="C1801" t="s">
        <v>214</v>
      </c>
      <c r="D1801" s="7" t="s">
        <v>558</v>
      </c>
      <c r="E1801" s="10">
        <f>VLOOKUP(A1801,home!$A$2:$E$405,3,FALSE)</f>
        <v>1.2675000000000001</v>
      </c>
      <c r="F1801" s="10">
        <f>VLOOKUP(B1801,home!$B$2:$E$405,3,FALSE)</f>
        <v>0.95509999999999995</v>
      </c>
      <c r="G1801" s="10">
        <f>VLOOKUP(C1801,away!$B$2:$E$405,4,FALSE)</f>
        <v>0.74739999999999995</v>
      </c>
      <c r="H1801" s="10">
        <f>VLOOKUP(A1801,away!$A$2:$E$405,3,FALSE)</f>
        <v>1.1535</v>
      </c>
      <c r="I1801" s="10">
        <f>VLOOKUP(C1801,away!$B$2:$E$405,3,FALSE)</f>
        <v>1.6881999999999999</v>
      </c>
      <c r="J1801" s="10">
        <f>VLOOKUP(B1801,home!$B$2:$E$405,4,FALSE)</f>
        <v>0.82130000000000003</v>
      </c>
      <c r="K1801" s="12">
        <f t="shared" si="2072"/>
        <v>0.90479440544999989</v>
      </c>
      <c r="L1801" s="12">
        <f t="shared" si="2073"/>
        <v>1.59934927431</v>
      </c>
      <c r="M1801" s="13">
        <f t="shared" si="2074"/>
        <v>8.1745568407230948E-2</v>
      </c>
      <c r="N1801" s="13">
        <f t="shared" si="2075"/>
        <v>7.3962932965192824E-2</v>
      </c>
      <c r="O1801" s="13">
        <f t="shared" si="2076"/>
        <v>0.13073971551016328</v>
      </c>
      <c r="P1801" s="13">
        <f t="shared" si="2077"/>
        <v>0.11829256316372032</v>
      </c>
      <c r="Q1801" s="13">
        <f t="shared" si="2078"/>
        <v>3.3460623978789919E-2</v>
      </c>
      <c r="R1801" s="13">
        <f t="shared" si="2079"/>
        <v>0.10454923456233776</v>
      </c>
      <c r="S1801" s="13">
        <f t="shared" si="2080"/>
        <v>4.2794767876997764E-2</v>
      </c>
      <c r="T1801" s="13">
        <f t="shared" si="2081"/>
        <v>5.3515224678437438E-2</v>
      </c>
      <c r="U1801" s="13">
        <f t="shared" si="2082"/>
        <v>9.4595562526082977E-2</v>
      </c>
      <c r="V1801" s="13">
        <f t="shared" si="2083"/>
        <v>6.8808388988782724E-3</v>
      </c>
      <c r="W1801" s="13">
        <f t="shared" si="2084"/>
        <v>1.0091661792958411E-2</v>
      </c>
      <c r="X1801" s="13">
        <f t="shared" si="2085"/>
        <v>1.6140091965149986E-2</v>
      </c>
      <c r="Y1801" s="13">
        <f t="shared" si="2086"/>
        <v>1.2906822185879649E-2</v>
      </c>
      <c r="Z1801" s="13">
        <f t="shared" si="2087"/>
        <v>5.5736914142313611E-2</v>
      </c>
      <c r="AA1801" s="13">
        <f t="shared" si="2088"/>
        <v>5.043044809301233E-2</v>
      </c>
      <c r="AB1801" s="13">
        <f t="shared" si="2089"/>
        <v>2.2814593649447084E-2</v>
      </c>
      <c r="AC1801" s="13">
        <f t="shared" si="2090"/>
        <v>6.2232125080628742E-4</v>
      </c>
      <c r="AD1801" s="13">
        <f t="shared" si="2091"/>
        <v>2.2827197829905711E-3</v>
      </c>
      <c r="AE1801" s="13">
        <f t="shared" si="2092"/>
        <v>3.6508662283790509E-3</v>
      </c>
      <c r="AF1801" s="13">
        <f t="shared" si="2093"/>
        <v>2.9195051264804613E-3</v>
      </c>
      <c r="AG1801" s="13">
        <f t="shared" si="2094"/>
        <v>1.5564361351269496E-3</v>
      </c>
      <c r="AH1801" s="13">
        <f t="shared" si="2095"/>
        <v>2.2285698296447026E-2</v>
      </c>
      <c r="AI1801" s="13">
        <f t="shared" si="2096"/>
        <v>2.0163975140171861E-2</v>
      </c>
      <c r="AJ1801" s="13">
        <f t="shared" si="2097"/>
        <v>9.1221259492301875E-3</v>
      </c>
      <c r="AK1801" s="13">
        <f t="shared" si="2098"/>
        <v>2.7512161748912481E-3</v>
      </c>
      <c r="AL1801" s="13">
        <f t="shared" si="2099"/>
        <v>3.6022002074728385E-5</v>
      </c>
      <c r="AM1801" s="13">
        <f t="shared" si="2100"/>
        <v>4.1307841777198139E-4</v>
      </c>
      <c r="AN1801" s="13">
        <f t="shared" si="2101"/>
        <v>6.6065666769674145E-4</v>
      </c>
      <c r="AO1801" s="13">
        <f t="shared" si="2102"/>
        <v>5.2831038102442321E-4</v>
      </c>
      <c r="AP1801" s="13">
        <f t="shared" si="2103"/>
        <v>2.8165094150061688E-4</v>
      </c>
      <c r="AQ1801" s="13">
        <f t="shared" si="2104"/>
        <v>1.1261455722443504E-4</v>
      </c>
      <c r="AR1801" s="13">
        <f t="shared" si="2105"/>
        <v>7.1285230795828224E-3</v>
      </c>
      <c r="AS1801" s="13">
        <f t="shared" si="2106"/>
        <v>6.4498478015277416E-3</v>
      </c>
      <c r="AT1801" s="13">
        <f t="shared" si="2107"/>
        <v>2.9178931034131409E-3</v>
      </c>
      <c r="AU1801" s="13">
        <f t="shared" si="2108"/>
        <v>8.8003111855644925E-4</v>
      </c>
      <c r="AV1801" s="13">
        <f t="shared" si="2109"/>
        <v>1.9906180817294523E-4</v>
      </c>
      <c r="AW1801" s="13">
        <f t="shared" si="2110"/>
        <v>1.4479666872109094E-6</v>
      </c>
      <c r="AX1801" s="13">
        <f t="shared" si="2111"/>
        <v>6.2291840235371071E-5</v>
      </c>
      <c r="AY1801" s="13">
        <f t="shared" si="2112"/>
        <v>9.9626409475875189E-5</v>
      </c>
      <c r="AZ1801" s="13">
        <f t="shared" si="2113"/>
        <v>7.9668712848675945E-5</v>
      </c>
      <c r="BA1801" s="13">
        <f t="shared" si="2114"/>
        <v>4.2472699359913876E-5</v>
      </c>
      <c r="BB1801" s="13">
        <f t="shared" si="2115"/>
        <v>1.6982170224816276E-5</v>
      </c>
      <c r="BC1801" s="13">
        <f t="shared" si="2116"/>
        <v>5.4320843250537534E-6</v>
      </c>
      <c r="BD1801" s="13">
        <f t="shared" si="2117"/>
        <v>1.9001663690388145E-3</v>
      </c>
      <c r="BE1801" s="13">
        <f t="shared" si="2118"/>
        <v>1.7192599001305592E-3</v>
      </c>
      <c r="BF1801" s="13">
        <f t="shared" si="2119"/>
        <v>7.7778836957632762E-4</v>
      </c>
      <c r="BG1801" s="13">
        <f t="shared" si="2120"/>
        <v>2.3457952180557938E-4</v>
      </c>
      <c r="BH1801" s="13">
        <f t="shared" si="2121"/>
        <v>5.3061559740706123E-5</v>
      </c>
      <c r="BI1801" s="13">
        <f t="shared" si="2122"/>
        <v>9.6019604795683702E-6</v>
      </c>
      <c r="BJ1801" s="14">
        <f t="shared" si="2123"/>
        <v>0.21278966972107316</v>
      </c>
      <c r="BK1801" s="14">
        <f t="shared" si="2124"/>
        <v>0.25047170800918422</v>
      </c>
      <c r="BL1801" s="14">
        <f t="shared" si="2125"/>
        <v>0.47972238449380838</v>
      </c>
      <c r="BM1801" s="14">
        <f t="shared" si="2126"/>
        <v>0.45587185933615587</v>
      </c>
      <c r="BN1801" s="14">
        <f t="shared" si="2127"/>
        <v>0.542750638587435</v>
      </c>
    </row>
    <row r="1802" spans="1:66" x14ac:dyDescent="0.25">
      <c r="A1802" t="s">
        <v>213</v>
      </c>
      <c r="B1802" t="s">
        <v>315</v>
      </c>
      <c r="C1802" t="s">
        <v>218</v>
      </c>
      <c r="D1802" s="7" t="s">
        <v>558</v>
      </c>
      <c r="E1802" s="10">
        <f>VLOOKUP(A1802,home!$A$2:$E$405,3,FALSE)</f>
        <v>1.2675000000000001</v>
      </c>
      <c r="F1802" s="10">
        <f>VLOOKUP(B1802,home!$B$2:$E$405,3,FALSE)</f>
        <v>2.3668999999999998</v>
      </c>
      <c r="G1802" s="10">
        <f>VLOOKUP(C1802,away!$B$2:$E$405,4,FALSE)</f>
        <v>0.58130000000000004</v>
      </c>
      <c r="H1802" s="10">
        <f>VLOOKUP(A1802,away!$A$2:$E$405,3,FALSE)</f>
        <v>1.1535</v>
      </c>
      <c r="I1802" s="10">
        <f>VLOOKUP(C1802,away!$B$2:$E$405,3,FALSE)</f>
        <v>1.2319</v>
      </c>
      <c r="J1802" s="10">
        <f>VLOOKUP(B1802,home!$B$2:$E$405,4,FALSE)</f>
        <v>0.1825</v>
      </c>
      <c r="K1802" s="12">
        <f t="shared" si="2072"/>
        <v>1.743926594475</v>
      </c>
      <c r="L1802" s="12">
        <f t="shared" si="2073"/>
        <v>0.25933188862500001</v>
      </c>
      <c r="M1802" s="13">
        <f t="shared" si="2074"/>
        <v>0.13489501319914571</v>
      </c>
      <c r="N1802" s="13">
        <f t="shared" si="2075"/>
        <v>0.23524700098004631</v>
      </c>
      <c r="O1802" s="13">
        <f t="shared" si="2076"/>
        <v>3.4982578539028759E-2</v>
      </c>
      <c r="P1802" s="13">
        <f t="shared" si="2077"/>
        <v>6.100704905752264E-2</v>
      </c>
      <c r="Q1802" s="13">
        <f t="shared" si="2078"/>
        <v>0.20512675063979463</v>
      </c>
      <c r="R1802" s="13">
        <f t="shared" si="2079"/>
        <v>4.5360490807493598E-3</v>
      </c>
      <c r="S1802" s="13">
        <f t="shared" si="2080"/>
        <v>6.8976975991180403E-3</v>
      </c>
      <c r="T1802" s="13">
        <f t="shared" si="2081"/>
        <v>5.3195907650927375E-2</v>
      </c>
      <c r="U1802" s="13">
        <f t="shared" si="2082"/>
        <v>7.910536625762684E-3</v>
      </c>
      <c r="V1802" s="13">
        <f t="shared" si="2083"/>
        <v>3.4661373219360252E-4</v>
      </c>
      <c r="W1802" s="13">
        <f t="shared" si="2084"/>
        <v>0.11924199855965986</v>
      </c>
      <c r="X1802" s="13">
        <f t="shared" si="2085"/>
        <v>3.0923252689896125E-2</v>
      </c>
      <c r="Y1802" s="13">
        <f t="shared" si="2086"/>
        <v>4.0096927612494355E-3</v>
      </c>
      <c r="Z1802" s="13">
        <f t="shared" si="2087"/>
        <v>3.9211405833547566E-4</v>
      </c>
      <c r="AA1802" s="13">
        <f t="shared" si="2088"/>
        <v>6.8381813439875741E-4</v>
      </c>
      <c r="AB1802" s="13">
        <f t="shared" si="2089"/>
        <v>5.9626431518113672E-4</v>
      </c>
      <c r="AC1802" s="13">
        <f t="shared" si="2090"/>
        <v>9.7973789312398572E-6</v>
      </c>
      <c r="AD1802" s="13">
        <f t="shared" si="2091"/>
        <v>5.198732311663512E-2</v>
      </c>
      <c r="AE1802" s="13">
        <f t="shared" si="2092"/>
        <v>1.3481970688395108E-2</v>
      </c>
      <c r="AF1802" s="13">
        <f t="shared" si="2093"/>
        <v>1.7481524605041968E-3</v>
      </c>
      <c r="AG1802" s="13">
        <f t="shared" si="2094"/>
        <v>1.5111722639566473E-4</v>
      </c>
      <c r="AH1802" s="13">
        <f t="shared" si="2095"/>
        <v>2.5421919826138074E-5</v>
      </c>
      <c r="AI1802" s="13">
        <f t="shared" si="2096"/>
        <v>4.433396206741345E-5</v>
      </c>
      <c r="AJ1802" s="13">
        <f t="shared" si="2097"/>
        <v>3.8657587743904103E-5</v>
      </c>
      <c r="AK1802" s="13">
        <f t="shared" si="2098"/>
        <v>2.2471998448281724E-5</v>
      </c>
      <c r="AL1802" s="13">
        <f t="shared" si="2099"/>
        <v>1.7723684898889179E-7</v>
      </c>
      <c r="AM1802" s="13">
        <f t="shared" si="2100"/>
        <v>1.813241507173298E-2</v>
      </c>
      <c r="AN1802" s="13">
        <f t="shared" si="2101"/>
        <v>4.7023134458849284E-3</v>
      </c>
      <c r="AO1802" s="13">
        <f t="shared" si="2102"/>
        <v>6.0972991341403499E-4</v>
      </c>
      <c r="AP1802" s="13">
        <f t="shared" si="2103"/>
        <v>5.2707469998939821E-5</v>
      </c>
      <c r="AQ1802" s="13">
        <f t="shared" si="2104"/>
        <v>3.4171819348676467E-6</v>
      </c>
      <c r="AR1802" s="13">
        <f t="shared" si="2105"/>
        <v>1.3185428961971443E-6</v>
      </c>
      <c r="AS1802" s="13">
        <f t="shared" si="2106"/>
        <v>2.2994420226342889E-6</v>
      </c>
      <c r="AT1802" s="13">
        <f t="shared" si="2107"/>
        <v>2.0050290478626614E-6</v>
      </c>
      <c r="AU1802" s="13">
        <f t="shared" si="2108"/>
        <v>1.1655411597541943E-6</v>
      </c>
      <c r="AV1802" s="13">
        <f t="shared" si="2109"/>
        <v>5.0815455636264346E-7</v>
      </c>
      <c r="AW1802" s="13">
        <f t="shared" si="2110"/>
        <v>2.2265663588285104E-9</v>
      </c>
      <c r="AX1802" s="13">
        <f t="shared" si="2111"/>
        <v>5.270266810942407E-3</v>
      </c>
      <c r="AY1802" s="13">
        <f t="shared" si="2112"/>
        <v>1.3667482456393505E-3</v>
      </c>
      <c r="AZ1802" s="13">
        <f t="shared" si="2113"/>
        <v>1.7722070190827905E-4</v>
      </c>
      <c r="BA1802" s="13">
        <f t="shared" si="2114"/>
        <v>1.531965977644072E-5</v>
      </c>
      <c r="BB1802" s="13">
        <f t="shared" si="2115"/>
        <v>9.9321907572920402E-7</v>
      </c>
      <c r="BC1802" s="13">
        <f t="shared" si="2116"/>
        <v>5.1514675745446301E-8</v>
      </c>
      <c r="BD1802" s="13">
        <f t="shared" si="2117"/>
        <v>5.6990036583980434E-8</v>
      </c>
      <c r="BE1802" s="13">
        <f t="shared" si="2118"/>
        <v>9.9386440418906651E-8</v>
      </c>
      <c r="BF1802" s="13">
        <f t="shared" si="2119"/>
        <v>8.6661328288368221E-8</v>
      </c>
      <c r="BG1802" s="13">
        <f t="shared" si="2120"/>
        <v>5.0376998371537987E-8</v>
      </c>
      <c r="BH1802" s="13">
        <f t="shared" si="2121"/>
        <v>2.1963446802487216E-8</v>
      </c>
      <c r="BI1802" s="13">
        <f t="shared" si="2122"/>
        <v>7.6605277970388687E-9</v>
      </c>
      <c r="BJ1802" s="14">
        <f t="shared" si="2123"/>
        <v>0.74544435000848752</v>
      </c>
      <c r="BK1802" s="14">
        <f t="shared" si="2124"/>
        <v>0.20452309644939959</v>
      </c>
      <c r="BL1802" s="14">
        <f t="shared" si="2125"/>
        <v>4.8847751911667507E-2</v>
      </c>
      <c r="BM1802" s="14">
        <f t="shared" si="2126"/>
        <v>0.3220461249125296</v>
      </c>
      <c r="BN1802" s="14">
        <f t="shared" si="2127"/>
        <v>0.67579444149628731</v>
      </c>
    </row>
    <row r="1803" spans="1:66" x14ac:dyDescent="0.25">
      <c r="A1803" t="s">
        <v>337</v>
      </c>
      <c r="B1803" t="s">
        <v>411</v>
      </c>
      <c r="C1803" t="s">
        <v>403</v>
      </c>
      <c r="D1803" s="7" t="s">
        <v>558</v>
      </c>
      <c r="E1803" s="10">
        <f>VLOOKUP(A1803,home!$A$2:$E$405,3,FALSE)</f>
        <v>1.4091</v>
      </c>
      <c r="F1803" s="10">
        <f>VLOOKUP(B1803,home!$B$2:$E$405,3,FALSE)</f>
        <v>1.4582999999999999</v>
      </c>
      <c r="G1803" s="10">
        <f>VLOOKUP(C1803,away!$B$2:$E$405,4,FALSE)</f>
        <v>1.2258</v>
      </c>
      <c r="H1803" s="10">
        <f>VLOOKUP(A1803,away!$A$2:$E$405,3,FALSE)</f>
        <v>1.1182000000000001</v>
      </c>
      <c r="I1803" s="10">
        <f>VLOOKUP(C1803,away!$B$2:$E$405,3,FALSE)</f>
        <v>1.1382000000000001</v>
      </c>
      <c r="J1803" s="10">
        <f>VLOOKUP(B1803,home!$B$2:$E$405,4,FALSE)</f>
        <v>0.33560000000000001</v>
      </c>
      <c r="K1803" s="12">
        <f t="shared" si="2072"/>
        <v>2.5188848116739999</v>
      </c>
      <c r="L1803" s="12">
        <f t="shared" si="2073"/>
        <v>0.42712994654400011</v>
      </c>
      <c r="M1803" s="13">
        <f t="shared" si="2074"/>
        <v>5.2548708517704004E-2</v>
      </c>
      <c r="N1803" s="13">
        <f t="shared" si="2075"/>
        <v>0.13236414375832875</v>
      </c>
      <c r="O1803" s="13">
        <f t="shared" si="2076"/>
        <v>2.2445127060123155E-2</v>
      </c>
      <c r="P1803" s="13">
        <f t="shared" si="2077"/>
        <v>5.6536689647837306E-2</v>
      </c>
      <c r="Q1803" s="13">
        <f t="shared" si="2078"/>
        <v>0.16670501566154414</v>
      </c>
      <c r="R1803" s="13">
        <f t="shared" si="2079"/>
        <v>4.7934929606818465E-3</v>
      </c>
      <c r="S1803" s="13">
        <f t="shared" si="2080"/>
        <v>1.5206830798034683E-2</v>
      </c>
      <c r="T1803" s="13">
        <f t="shared" si="2081"/>
        <v>7.1204704428132051E-2</v>
      </c>
      <c r="U1803" s="13">
        <f t="shared" si="2082"/>
        <v>1.2074256613527736E-2</v>
      </c>
      <c r="V1803" s="13">
        <f t="shared" si="2083"/>
        <v>1.8178771607171699E-3</v>
      </c>
      <c r="W1803" s="13">
        <f t="shared" si="2084"/>
        <v>0.13997024399324662</v>
      </c>
      <c r="X1803" s="13">
        <f t="shared" si="2085"/>
        <v>5.9785482834586075E-2</v>
      </c>
      <c r="Y1803" s="13">
        <f t="shared" si="2086"/>
        <v>1.2768085043621992E-2</v>
      </c>
      <c r="Z1803" s="13">
        <f t="shared" si="2087"/>
        <v>6.824814640183593E-4</v>
      </c>
      <c r="AA1803" s="13">
        <f t="shared" si="2088"/>
        <v>1.7190921939648806E-3</v>
      </c>
      <c r="AB1803" s="13">
        <f t="shared" si="2089"/>
        <v>2.1650976086227364E-3</v>
      </c>
      <c r="AC1803" s="13">
        <f t="shared" si="2090"/>
        <v>1.2223987010395807E-4</v>
      </c>
      <c r="AD1803" s="13">
        <f t="shared" si="2091"/>
        <v>8.8142230420223219E-2</v>
      </c>
      <c r="AE1803" s="13">
        <f t="shared" si="2092"/>
        <v>3.764818616765888E-2</v>
      </c>
      <c r="AF1803" s="13">
        <f t="shared" si="2093"/>
        <v>8.0403338726353496E-3</v>
      </c>
      <c r="AG1803" s="13">
        <f t="shared" si="2094"/>
        <v>1.1447557924048836E-3</v>
      </c>
      <c r="AH1803" s="13">
        <f t="shared" si="2095"/>
        <v>7.2877067810858166E-5</v>
      </c>
      <c r="AI1803" s="13">
        <f t="shared" si="2096"/>
        <v>1.8356893922810678E-4</v>
      </c>
      <c r="AJ1803" s="13">
        <f t="shared" si="2097"/>
        <v>2.3119450645839291E-4</v>
      </c>
      <c r="AK1803" s="13">
        <f t="shared" si="2098"/>
        <v>1.9411744362017079E-4</v>
      </c>
      <c r="AL1803" s="13">
        <f t="shared" si="2099"/>
        <v>5.2606717033443738E-6</v>
      </c>
      <c r="AM1803" s="13">
        <f t="shared" si="2100"/>
        <v>4.4404025094514056E-2</v>
      </c>
      <c r="AN1803" s="13">
        <f t="shared" si="2101"/>
        <v>1.8966288864958228E-2</v>
      </c>
      <c r="AO1803" s="13">
        <f t="shared" si="2102"/>
        <v>4.0505349745138357E-3</v>
      </c>
      <c r="AP1803" s="13">
        <f t="shared" si="2103"/>
        <v>5.7670159571289925E-4</v>
      </c>
      <c r="AQ1803" s="13">
        <f t="shared" si="2104"/>
        <v>6.1581630437172537E-5</v>
      </c>
      <c r="AR1803" s="13">
        <f t="shared" si="2105"/>
        <v>6.225595615667063E-6</v>
      </c>
      <c r="AS1803" s="13">
        <f t="shared" si="2106"/>
        <v>1.5681558239928009E-5</v>
      </c>
      <c r="AT1803" s="13">
        <f t="shared" si="2107"/>
        <v>1.9750019436967968E-5</v>
      </c>
      <c r="AU1803" s="13">
        <f t="shared" si="2108"/>
        <v>1.6582674663348298E-5</v>
      </c>
      <c r="AV1803" s="13">
        <f t="shared" si="2109"/>
        <v>1.0442461836609824E-5</v>
      </c>
      <c r="AW1803" s="13">
        <f t="shared" si="2110"/>
        <v>1.5721972359909404E-7</v>
      </c>
      <c r="AX1803" s="13">
        <f t="shared" si="2111"/>
        <v>1.8641437397960411E-2</v>
      </c>
      <c r="AY1803" s="13">
        <f t="shared" si="2112"/>
        <v>7.9623161592941548E-3</v>
      </c>
      <c r="AZ1803" s="13">
        <f t="shared" si="2113"/>
        <v>1.7004718377428701E-3</v>
      </c>
      <c r="BA1803" s="13">
        <f t="shared" si="2114"/>
        <v>2.4210748171822995E-4</v>
      </c>
      <c r="BB1803" s="13">
        <f t="shared" si="2115"/>
        <v>2.5852838931052502E-5</v>
      </c>
      <c r="BC1803" s="13">
        <f t="shared" si="2116"/>
        <v>2.2085043421262198E-6</v>
      </c>
      <c r="BD1803" s="13">
        <f t="shared" si="2117"/>
        <v>4.4318972042073898E-7</v>
      </c>
      <c r="BE1803" s="13">
        <f t="shared" si="2118"/>
        <v>1.1163438554578456E-6</v>
      </c>
      <c r="BF1803" s="13">
        <f t="shared" si="2119"/>
        <v>1.4059707910591816E-6</v>
      </c>
      <c r="BG1803" s="13">
        <f t="shared" si="2120"/>
        <v>1.1804928237520838E-6</v>
      </c>
      <c r="BH1803" s="13">
        <f t="shared" si="2121"/>
        <v>7.4338136100981911E-7</v>
      </c>
      <c r="BI1803" s="13">
        <f t="shared" si="2122"/>
        <v>3.7449840390583604E-7</v>
      </c>
      <c r="BJ1803" s="14">
        <f t="shared" si="2123"/>
        <v>0.81440670835250684</v>
      </c>
      <c r="BK1803" s="14">
        <f t="shared" si="2124"/>
        <v>0.13419992282539461</v>
      </c>
      <c r="BL1803" s="14">
        <f t="shared" si="2125"/>
        <v>4.3952770580786005E-2</v>
      </c>
      <c r="BM1803" s="14">
        <f t="shared" si="2126"/>
        <v>0.54988654667691594</v>
      </c>
      <c r="BN1803" s="14">
        <f t="shared" si="2127"/>
        <v>0.43539317760621915</v>
      </c>
    </row>
    <row r="1804" spans="1:66" x14ac:dyDescent="0.25">
      <c r="A1804" t="s">
        <v>340</v>
      </c>
      <c r="B1804" t="s">
        <v>378</v>
      </c>
      <c r="C1804" t="s">
        <v>365</v>
      </c>
      <c r="D1804" s="7" t="s">
        <v>558</v>
      </c>
      <c r="E1804" s="10">
        <f>VLOOKUP(A1804,home!$A$2:$E$405,3,FALSE)</f>
        <v>1.3684000000000001</v>
      </c>
      <c r="F1804" s="10">
        <f>VLOOKUP(B1804,home!$B$2:$E$405,3,FALSE)</f>
        <v>0.69230000000000003</v>
      </c>
      <c r="G1804" s="10">
        <f>VLOOKUP(C1804,away!$B$2:$E$405,4,FALSE)</f>
        <v>1.0385</v>
      </c>
      <c r="H1804" s="10">
        <f>VLOOKUP(A1804,away!$A$2:$E$405,3,FALSE)</f>
        <v>1.1395</v>
      </c>
      <c r="I1804" s="10">
        <f>VLOOKUP(C1804,away!$B$2:$E$405,3,FALSE)</f>
        <v>1.1547000000000001</v>
      </c>
      <c r="J1804" s="10">
        <f>VLOOKUP(B1804,home!$B$2:$E$405,4,FALSE)</f>
        <v>1.0623</v>
      </c>
      <c r="K1804" s="12">
        <f t="shared" si="2072"/>
        <v>0.98381603782000004</v>
      </c>
      <c r="L1804" s="12">
        <f t="shared" si="2073"/>
        <v>1.3977537844950001</v>
      </c>
      <c r="M1804" s="13">
        <f t="shared" si="2074"/>
        <v>9.2405403526993904E-2</v>
      </c>
      <c r="N1804" s="13">
        <f t="shared" si="2075"/>
        <v>9.0909917971085399E-2</v>
      </c>
      <c r="O1804" s="13">
        <f t="shared" si="2076"/>
        <v>0.12916000248764337</v>
      </c>
      <c r="P1804" s="13">
        <f t="shared" si="2077"/>
        <v>0.12706968189221463</v>
      </c>
      <c r="Q1804" s="13">
        <f t="shared" si="2078"/>
        <v>4.4719317648427223E-2</v>
      </c>
      <c r="R1804" s="13">
        <f t="shared" si="2079"/>
        <v>9.0266941141243576E-2</v>
      </c>
      <c r="S1804" s="13">
        <f t="shared" si="2080"/>
        <v>4.3684415196216769E-2</v>
      </c>
      <c r="T1804" s="13">
        <f t="shared" si="2081"/>
        <v>6.2506595483123192E-2</v>
      </c>
      <c r="U1804" s="13">
        <f t="shared" si="2082"/>
        <v>8.8806064379709407E-2</v>
      </c>
      <c r="V1804" s="13">
        <f t="shared" si="2083"/>
        <v>6.6746514462449613E-3</v>
      </c>
      <c r="W1804" s="13">
        <f t="shared" si="2084"/>
        <v>1.4665193967629891E-2</v>
      </c>
      <c r="X1804" s="13">
        <f t="shared" si="2085"/>
        <v>2.0498330368607928E-2</v>
      </c>
      <c r="Y1804" s="13">
        <f t="shared" si="2086"/>
        <v>1.4325809424275263E-2</v>
      </c>
      <c r="Z1804" s="13">
        <f t="shared" si="2087"/>
        <v>4.2056986198320205E-2</v>
      </c>
      <c r="AA1804" s="13">
        <f t="shared" si="2088"/>
        <v>4.1376337524281812E-2</v>
      </c>
      <c r="AB1804" s="13">
        <f t="shared" si="2089"/>
        <v>2.0353352221320956E-2</v>
      </c>
      <c r="AC1804" s="13">
        <f t="shared" si="2090"/>
        <v>5.7365817070967697E-4</v>
      </c>
      <c r="AD1804" s="13">
        <f t="shared" si="2091"/>
        <v>3.6069632557738508E-3</v>
      </c>
      <c r="AE1804" s="13">
        <f t="shared" si="2092"/>
        <v>5.0416465412923073E-3</v>
      </c>
      <c r="AF1804" s="13">
        <f t="shared" si="2093"/>
        <v>3.5234902665887257E-3</v>
      </c>
      <c r="AG1804" s="13">
        <f t="shared" si="2094"/>
        <v>1.6416572849185624E-3</v>
      </c>
      <c r="AH1804" s="13">
        <f t="shared" si="2095"/>
        <v>1.4696327905789017E-2</v>
      </c>
      <c r="AI1804" s="13">
        <f t="shared" si="2096"/>
        <v>1.4458483090776851E-2</v>
      </c>
      <c r="AJ1804" s="13">
        <f t="shared" si="2097"/>
        <v>7.1122437736277737E-3</v>
      </c>
      <c r="AK1804" s="13">
        <f t="shared" si="2098"/>
        <v>2.3323798297934808E-3</v>
      </c>
      <c r="AL1804" s="13">
        <f t="shared" si="2099"/>
        <v>3.1554241845025434E-5</v>
      </c>
      <c r="AM1804" s="13">
        <f t="shared" si="2100"/>
        <v>7.0971765977155164E-4</v>
      </c>
      <c r="AN1804" s="13">
        <f t="shared" si="2101"/>
        <v>9.9201054486862113E-4</v>
      </c>
      <c r="AO1804" s="13">
        <f t="shared" si="2102"/>
        <v>6.9329324667453127E-4</v>
      </c>
      <c r="AP1804" s="13">
        <f t="shared" si="2103"/>
        <v>3.2301775310138387E-4</v>
      </c>
      <c r="AQ1804" s="13">
        <f t="shared" si="2104"/>
        <v>1.1287482171413275E-4</v>
      </c>
      <c r="AR1804" s="13">
        <f t="shared" si="2105"/>
        <v>4.1083695896992085E-3</v>
      </c>
      <c r="AS1804" s="13">
        <f t="shared" si="2106"/>
        <v>4.0418798916380541E-3</v>
      </c>
      <c r="AT1804" s="13">
        <f t="shared" si="2107"/>
        <v>1.9882331301678403E-3</v>
      </c>
      <c r="AU1804" s="13">
        <f t="shared" si="2108"/>
        <v>6.520185467947272E-4</v>
      </c>
      <c r="AV1804" s="13">
        <f t="shared" si="2109"/>
        <v>1.6036657582318566E-4</v>
      </c>
      <c r="AW1804" s="13">
        <f t="shared" si="2110"/>
        <v>1.2053129532583419E-6</v>
      </c>
      <c r="AX1804" s="13">
        <f t="shared" si="2111"/>
        <v>1.1637193600122175E-4</v>
      </c>
      <c r="AY1804" s="13">
        <f t="shared" si="2112"/>
        <v>1.6265931395471764E-4</v>
      </c>
      <c r="AZ1804" s="13">
        <f t="shared" si="2113"/>
        <v>1.1367883583178351E-4</v>
      </c>
      <c r="BA1804" s="13">
        <f t="shared" si="2114"/>
        <v>5.2965007666953734E-5</v>
      </c>
      <c r="BB1804" s="13">
        <f t="shared" si="2115"/>
        <v>1.8508009978072825E-5</v>
      </c>
      <c r="BC1804" s="13">
        <f t="shared" si="2116"/>
        <v>5.1739281980644937E-6</v>
      </c>
      <c r="BD1804" s="13">
        <f t="shared" si="2117"/>
        <v>9.5708152368437433E-4</v>
      </c>
      <c r="BE1804" s="13">
        <f t="shared" si="2118"/>
        <v>9.4159215250188969E-4</v>
      </c>
      <c r="BF1804" s="13">
        <f t="shared" si="2119"/>
        <v>4.6317673035840709E-4</v>
      </c>
      <c r="BG1804" s="13">
        <f t="shared" si="2120"/>
        <v>1.5189356522387688E-4</v>
      </c>
      <c r="BH1804" s="13">
        <f t="shared" si="2121"/>
        <v>3.7358831377227069E-5</v>
      </c>
      <c r="BI1804" s="13">
        <f t="shared" si="2122"/>
        <v>7.3508434926258081E-6</v>
      </c>
      <c r="BJ1804" s="14">
        <f t="shared" si="2123"/>
        <v>0.26473919326948336</v>
      </c>
      <c r="BK1804" s="14">
        <f t="shared" si="2124"/>
        <v>0.27060202378817966</v>
      </c>
      <c r="BL1804" s="14">
        <f t="shared" si="2125"/>
        <v>0.42207145373494775</v>
      </c>
      <c r="BM1804" s="14">
        <f t="shared" si="2126"/>
        <v>0.42477693832232155</v>
      </c>
      <c r="BN1804" s="14">
        <f t="shared" si="2127"/>
        <v>0.57453126466760807</v>
      </c>
    </row>
    <row r="1805" spans="1:66" x14ac:dyDescent="0.25">
      <c r="A1805" t="s">
        <v>340</v>
      </c>
      <c r="B1805" t="s">
        <v>380</v>
      </c>
      <c r="C1805" t="s">
        <v>413</v>
      </c>
      <c r="D1805" s="7" t="s">
        <v>558</v>
      </c>
      <c r="E1805" s="10">
        <f>VLOOKUP(A1805,home!$A$2:$E$405,3,FALSE)</f>
        <v>1.3684000000000001</v>
      </c>
      <c r="F1805" s="10">
        <f>VLOOKUP(B1805,home!$B$2:$E$405,3,FALSE)</f>
        <v>1.6627000000000001</v>
      </c>
      <c r="G1805" s="10">
        <f>VLOOKUP(C1805,away!$B$2:$E$405,4,FALSE)</f>
        <v>0.57689999999999997</v>
      </c>
      <c r="H1805" s="10">
        <f>VLOOKUP(A1805,away!$A$2:$E$405,3,FALSE)</f>
        <v>1.1395</v>
      </c>
      <c r="I1805" s="10">
        <f>VLOOKUP(C1805,away!$B$2:$E$405,3,FALSE)</f>
        <v>1.5704</v>
      </c>
      <c r="J1805" s="10">
        <f>VLOOKUP(B1805,home!$B$2:$E$405,4,FALSE)</f>
        <v>0.66469999999999996</v>
      </c>
      <c r="K1805" s="12">
        <f t="shared" si="2072"/>
        <v>1.312585194492</v>
      </c>
      <c r="L1805" s="12">
        <f t="shared" si="2073"/>
        <v>1.1894612407599998</v>
      </c>
      <c r="M1805" s="13">
        <f t="shared" si="2074"/>
        <v>8.1917188753635767E-2</v>
      </c>
      <c r="N1805" s="13">
        <f t="shared" si="2075"/>
        <v>0.10752328913242888</v>
      </c>
      <c r="O1805" s="13">
        <f t="shared" si="2076"/>
        <v>9.7437320974470693E-2</v>
      </c>
      <c r="P1805" s="13">
        <f t="shared" si="2077"/>
        <v>0.12789478490205505</v>
      </c>
      <c r="Q1805" s="13">
        <f t="shared" si="2078"/>
        <v>7.0566738689154362E-2</v>
      </c>
      <c r="R1805" s="13">
        <f t="shared" si="2079"/>
        <v>5.7948958351312148E-2</v>
      </c>
      <c r="S1805" s="13">
        <f t="shared" si="2080"/>
        <v>4.9919547576078624E-2</v>
      </c>
      <c r="T1805" s="13">
        <f t="shared" si="2081"/>
        <v>8.393640055758822E-2</v>
      </c>
      <c r="U1805" s="13">
        <f t="shared" si="2082"/>
        <v>7.6062944768165872E-2</v>
      </c>
      <c r="V1805" s="13">
        <f t="shared" si="2083"/>
        <v>8.6597614232799252E-3</v>
      </c>
      <c r="W1805" s="13">
        <f t="shared" si="2084"/>
        <v>3.0874952142323261E-2</v>
      </c>
      <c r="X1805" s="13">
        <f t="shared" si="2085"/>
        <v>3.6724558883613437E-2</v>
      </c>
      <c r="Y1805" s="13">
        <f t="shared" si="2086"/>
        <v>2.1841219688033264E-2</v>
      </c>
      <c r="Z1805" s="13">
        <f t="shared" si="2087"/>
        <v>2.2976013300433761E-2</v>
      </c>
      <c r="AA1805" s="13">
        <f t="shared" si="2088"/>
        <v>3.015797488660063E-2</v>
      </c>
      <c r="AB1805" s="13">
        <f t="shared" si="2089"/>
        <v>1.9792455666006768E-2</v>
      </c>
      <c r="AC1805" s="13">
        <f t="shared" si="2090"/>
        <v>8.4501368194561611E-4</v>
      </c>
      <c r="AD1805" s="13">
        <f t="shared" si="2091"/>
        <v>1.0131501265665643E-2</v>
      </c>
      <c r="AE1805" s="13">
        <f t="shared" si="2092"/>
        <v>1.2051028066220163E-2</v>
      </c>
      <c r="AF1805" s="13">
        <f t="shared" si="2093"/>
        <v>7.1671153980399109E-3</v>
      </c>
      <c r="AG1805" s="13">
        <f t="shared" si="2094"/>
        <v>2.8416686580075498E-3</v>
      </c>
      <c r="AH1805" s="13">
        <f t="shared" si="2095"/>
        <v>6.832269322013051E-3</v>
      </c>
      <c r="AI1805" s="13">
        <f t="shared" si="2096"/>
        <v>8.9679355568562259E-3</v>
      </c>
      <c r="AJ1805" s="13">
        <f t="shared" si="2097"/>
        <v>5.8855897185439258E-3</v>
      </c>
      <c r="AK1805" s="13">
        <f t="shared" si="2098"/>
        <v>2.5751126418050306E-3</v>
      </c>
      <c r="AL1805" s="13">
        <f t="shared" si="2099"/>
        <v>5.2771753882694857E-5</v>
      </c>
      <c r="AM1805" s="13">
        <f t="shared" si="2100"/>
        <v>2.6596917118579372E-3</v>
      </c>
      <c r="AN1805" s="13">
        <f t="shared" si="2101"/>
        <v>3.1636002036256293E-3</v>
      </c>
      <c r="AO1805" s="13">
        <f t="shared" si="2102"/>
        <v>1.8814899117365652E-3</v>
      </c>
      <c r="AP1805" s="13">
        <f t="shared" si="2103"/>
        <v>7.4598644163053219E-4</v>
      </c>
      <c r="AQ1805" s="13">
        <f t="shared" si="2104"/>
        <v>2.2183048961299753E-4</v>
      </c>
      <c r="AR1805" s="13">
        <f t="shared" si="2105"/>
        <v>1.6253439089936252E-3</v>
      </c>
      <c r="AS1805" s="13">
        <f t="shared" si="2106"/>
        <v>2.1334023509027851E-3</v>
      </c>
      <c r="AT1805" s="13">
        <f t="shared" si="2107"/>
        <v>1.4001361698447112E-3</v>
      </c>
      <c r="AU1805" s="13">
        <f t="shared" si="2108"/>
        <v>6.1259933560363453E-4</v>
      </c>
      <c r="AV1805" s="13">
        <f t="shared" si="2109"/>
        <v>2.0102220451724166E-4</v>
      </c>
      <c r="AW1805" s="13">
        <f t="shared" si="2110"/>
        <v>2.2886365196705634E-6</v>
      </c>
      <c r="AX1805" s="13">
        <f t="shared" si="2111"/>
        <v>5.818453271496342E-4</v>
      </c>
      <c r="AY1805" s="13">
        <f t="shared" si="2112"/>
        <v>6.9208246476181183E-4</v>
      </c>
      <c r="AZ1805" s="13">
        <f t="shared" si="2113"/>
        <v>4.1160263362191194E-4</v>
      </c>
      <c r="BA1805" s="13">
        <f t="shared" si="2114"/>
        <v>1.6319512642933427E-4</v>
      </c>
      <c r="BB1805" s="13">
        <f t="shared" si="2115"/>
        <v>4.8528569392155252E-5</v>
      </c>
      <c r="BC1805" s="13">
        <f t="shared" si="2116"/>
        <v>1.1544570472300146E-5</v>
      </c>
      <c r="BD1805" s="13">
        <f t="shared" si="2117"/>
        <v>3.222139304422107E-4</v>
      </c>
      <c r="BE1805" s="13">
        <f t="shared" si="2118"/>
        <v>4.2293323455752093E-4</v>
      </c>
      <c r="BF1805" s="13">
        <f t="shared" si="2119"/>
        <v>2.7756795096940711E-4</v>
      </c>
      <c r="BG1805" s="13">
        <f t="shared" si="2120"/>
        <v>1.2144386096930835E-4</v>
      </c>
      <c r="BH1805" s="13">
        <f t="shared" si="2121"/>
        <v>3.9851353467564756E-5</v>
      </c>
      <c r="BI1805" s="13">
        <f t="shared" si="2122"/>
        <v>1.0461659308398587E-5</v>
      </c>
      <c r="BJ1805" s="14">
        <f t="shared" si="2123"/>
        <v>0.39423986993136545</v>
      </c>
      <c r="BK1805" s="14">
        <f t="shared" si="2124"/>
        <v>0.26998115055563948</v>
      </c>
      <c r="BL1805" s="14">
        <f t="shared" si="2125"/>
        <v>0.31282753784535056</v>
      </c>
      <c r="BM1805" s="14">
        <f t="shared" si="2126"/>
        <v>0.45604649700149025</v>
      </c>
      <c r="BN1805" s="14">
        <f t="shared" si="2127"/>
        <v>0.54328828080305691</v>
      </c>
    </row>
    <row r="1806" spans="1:66" x14ac:dyDescent="0.25">
      <c r="A1806" t="s">
        <v>340</v>
      </c>
      <c r="B1806" t="s">
        <v>385</v>
      </c>
      <c r="C1806" t="s">
        <v>418</v>
      </c>
      <c r="D1806" s="7" t="s">
        <v>558</v>
      </c>
      <c r="E1806" s="10">
        <f>VLOOKUP(A1806,home!$A$2:$E$405,3,FALSE)</f>
        <v>1.3684000000000001</v>
      </c>
      <c r="F1806" s="10">
        <f>VLOOKUP(B1806,home!$B$2:$E$405,3,FALSE)</f>
        <v>0.57689999999999997</v>
      </c>
      <c r="G1806" s="10">
        <f>VLOOKUP(C1806,away!$B$2:$E$405,4,FALSE)</f>
        <v>0.65390000000000004</v>
      </c>
      <c r="H1806" s="10">
        <f>VLOOKUP(A1806,away!$A$2:$E$405,3,FALSE)</f>
        <v>1.1395</v>
      </c>
      <c r="I1806" s="10">
        <f>VLOOKUP(C1806,away!$B$2:$E$405,3,FALSE)</f>
        <v>1.1547000000000001</v>
      </c>
      <c r="J1806" s="10">
        <f>VLOOKUP(B1806,home!$B$2:$E$405,4,FALSE)</f>
        <v>0.60040000000000004</v>
      </c>
      <c r="K1806" s="12">
        <f t="shared" si="2072"/>
        <v>0.51620825084400002</v>
      </c>
      <c r="L1806" s="12">
        <f t="shared" si="2073"/>
        <v>0.78999470226000001</v>
      </c>
      <c r="M1806" s="13">
        <f t="shared" si="2074"/>
        <v>0.27084652333056369</v>
      </c>
      <c r="N1806" s="13">
        <f t="shared" si="2075"/>
        <v>0.1398132100556489</v>
      </c>
      <c r="O1806" s="13">
        <f t="shared" si="2076"/>
        <v>0.21396731855668483</v>
      </c>
      <c r="P1806" s="13">
        <f t="shared" si="2077"/>
        <v>0.11045169524992721</v>
      </c>
      <c r="Q1806" s="13">
        <f t="shared" si="2078"/>
        <v>3.608636630385563E-2</v>
      </c>
      <c r="R1806" s="13">
        <f t="shared" si="2079"/>
        <v>8.4516524058279391E-2</v>
      </c>
      <c r="S1806" s="13">
        <f t="shared" si="2080"/>
        <v>1.1260599576437436E-2</v>
      </c>
      <c r="T1806" s="13">
        <f t="shared" si="2081"/>
        <v>2.8508038203859731E-2</v>
      </c>
      <c r="U1806" s="13">
        <f t="shared" si="2082"/>
        <v>4.3628127051539241E-2</v>
      </c>
      <c r="V1806" s="13">
        <f t="shared" si="2083"/>
        <v>5.1023250997316385E-4</v>
      </c>
      <c r="W1806" s="13">
        <f t="shared" si="2084"/>
        <v>6.2093600096763931E-3</v>
      </c>
      <c r="X1806" s="13">
        <f t="shared" si="2085"/>
        <v>4.9053615120694533E-3</v>
      </c>
      <c r="Y1806" s="13">
        <f t="shared" si="2086"/>
        <v>1.9376048036024854E-3</v>
      </c>
      <c r="Z1806" s="13">
        <f t="shared" si="2087"/>
        <v>2.2255868753156854E-2</v>
      </c>
      <c r="AA1806" s="13">
        <f t="shared" si="2088"/>
        <v>1.1488663080080733E-2</v>
      </c>
      <c r="AB1806" s="13">
        <f t="shared" si="2089"/>
        <v>2.9652713365522581E-3</v>
      </c>
      <c r="AC1806" s="13">
        <f t="shared" si="2090"/>
        <v>1.3004607970678033E-5</v>
      </c>
      <c r="AD1806" s="13">
        <f t="shared" si="2091"/>
        <v>8.0133071736393339E-4</v>
      </c>
      <c r="AE1806" s="13">
        <f t="shared" si="2092"/>
        <v>6.3304702147571278E-4</v>
      </c>
      <c r="AF1806" s="13">
        <f t="shared" si="2093"/>
        <v>2.5005189662364273E-4</v>
      </c>
      <c r="AG1806" s="13">
        <f t="shared" si="2094"/>
        <v>6.5846557874247658E-5</v>
      </c>
      <c r="AH1806" s="13">
        <f t="shared" si="2095"/>
        <v>4.3955046022969464E-3</v>
      </c>
      <c r="AI1806" s="13">
        <f t="shared" si="2096"/>
        <v>2.268995742328458E-3</v>
      </c>
      <c r="AJ1806" s="13">
        <f t="shared" si="2097"/>
        <v>5.8563716165992825E-4</v>
      </c>
      <c r="AK1806" s="13">
        <f t="shared" si="2098"/>
        <v>1.0077024494990549E-4</v>
      </c>
      <c r="AL1806" s="13">
        <f t="shared" si="2099"/>
        <v>2.1213209292984371E-7</v>
      </c>
      <c r="AM1806" s="13">
        <f t="shared" si="2100"/>
        <v>8.2730705591600802E-5</v>
      </c>
      <c r="AN1806" s="13">
        <f t="shared" si="2101"/>
        <v>6.535681913159639E-5</v>
      </c>
      <c r="AO1806" s="13">
        <f t="shared" si="2102"/>
        <v>2.5815770435263078E-5</v>
      </c>
      <c r="AP1806" s="13">
        <f t="shared" si="2103"/>
        <v>6.7981072928727234E-6</v>
      </c>
      <c r="AQ1806" s="13">
        <f t="shared" si="2104"/>
        <v>1.3426171866911301E-6</v>
      </c>
      <c r="AR1806" s="13">
        <f t="shared" si="2105"/>
        <v>6.9448506991480724E-4</v>
      </c>
      <c r="AS1806" s="13">
        <f t="shared" si="2106"/>
        <v>3.5849892317799565E-4</v>
      </c>
      <c r="AT1806" s="13">
        <f t="shared" si="2107"/>
        <v>9.2530051031585326E-5</v>
      </c>
      <c r="AU1806" s="13">
        <f t="shared" si="2108"/>
        <v>1.5921591931173574E-5</v>
      </c>
      <c r="AV1806" s="13">
        <f t="shared" si="2109"/>
        <v>2.0547142803607633E-6</v>
      </c>
      <c r="AW1806" s="13">
        <f t="shared" si="2110"/>
        <v>2.4029957172071335E-9</v>
      </c>
      <c r="AX1806" s="13">
        <f t="shared" si="2111"/>
        <v>7.1177121374216927E-6</v>
      </c>
      <c r="AY1806" s="13">
        <f t="shared" si="2112"/>
        <v>5.6229548807748395E-6</v>
      </c>
      <c r="AZ1806" s="13">
        <f t="shared" si="2113"/>
        <v>2.221052283429566E-6</v>
      </c>
      <c r="BA1806" s="13">
        <f t="shared" si="2114"/>
        <v>5.8487317911727787E-7</v>
      </c>
      <c r="BB1806" s="13">
        <f t="shared" si="2115"/>
        <v>1.1551167824915337E-7</v>
      </c>
      <c r="BC1806" s="13">
        <f t="shared" si="2116"/>
        <v>1.8250722773198571E-8</v>
      </c>
      <c r="BD1806" s="13">
        <f t="shared" si="2117"/>
        <v>9.1439921005227206E-5</v>
      </c>
      <c r="BE1806" s="13">
        <f t="shared" si="2118"/>
        <v>4.7202041679421863E-5</v>
      </c>
      <c r="BF1806" s="13">
        <f t="shared" si="2119"/>
        <v>1.2183041685799971E-5</v>
      </c>
      <c r="BG1806" s="13">
        <f t="shared" si="2120"/>
        <v>2.0963288795287802E-6</v>
      </c>
      <c r="BH1806" s="13">
        <f t="shared" si="2121"/>
        <v>2.7053556602382846E-7</v>
      </c>
      <c r="BI1806" s="13">
        <f t="shared" si="2122"/>
        <v>2.7930538265650409E-8</v>
      </c>
      <c r="BJ1806" s="14">
        <f t="shared" si="2123"/>
        <v>0.21940794145656986</v>
      </c>
      <c r="BK1806" s="14">
        <f t="shared" si="2124"/>
        <v>0.39308789036184588</v>
      </c>
      <c r="BL1806" s="14">
        <f t="shared" si="2125"/>
        <v>0.365233521984062</v>
      </c>
      <c r="BM1806" s="14">
        <f t="shared" si="2126"/>
        <v>0.14429796444878978</v>
      </c>
      <c r="BN1806" s="14">
        <f t="shared" si="2127"/>
        <v>0.85568163755495963</v>
      </c>
    </row>
    <row r="1807" spans="1:66" x14ac:dyDescent="0.25">
      <c r="A1807" t="s">
        <v>340</v>
      </c>
      <c r="B1807" t="s">
        <v>431</v>
      </c>
      <c r="C1807" t="s">
        <v>356</v>
      </c>
      <c r="D1807" s="7" t="s">
        <v>558</v>
      </c>
      <c r="E1807" s="10">
        <f>VLOOKUP(A1807,home!$A$2:$E$405,3,FALSE)</f>
        <v>1.3684000000000001</v>
      </c>
      <c r="F1807" s="10">
        <f>VLOOKUP(B1807,home!$B$2:$E$405,3,FALSE)</f>
        <v>1.1153999999999999</v>
      </c>
      <c r="G1807" s="10">
        <f>VLOOKUP(C1807,away!$B$2:$E$405,4,FALSE)</f>
        <v>1.1153999999999999</v>
      </c>
      <c r="H1807" s="10">
        <f>VLOOKUP(A1807,away!$A$2:$E$405,3,FALSE)</f>
        <v>1.1395</v>
      </c>
      <c r="I1807" s="10">
        <f>VLOOKUP(C1807,away!$B$2:$E$405,3,FALSE)</f>
        <v>1.0623</v>
      </c>
      <c r="J1807" s="10">
        <f>VLOOKUP(B1807,home!$B$2:$E$405,4,FALSE)</f>
        <v>1.0623</v>
      </c>
      <c r="K1807" s="12">
        <f t="shared" si="2072"/>
        <v>1.7024499217439999</v>
      </c>
      <c r="L1807" s="12">
        <f t="shared" si="2073"/>
        <v>1.285904429955</v>
      </c>
      <c r="M1807" s="13">
        <f t="shared" si="2074"/>
        <v>5.0370260288935889E-2</v>
      </c>
      <c r="N1807" s="13">
        <f t="shared" si="2075"/>
        <v>8.575284568712381E-2</v>
      </c>
      <c r="O1807" s="13">
        <f t="shared" si="2076"/>
        <v>6.4771340843529077E-2</v>
      </c>
      <c r="P1807" s="13">
        <f t="shared" si="2077"/>
        <v>0.11026996415032002</v>
      </c>
      <c r="Q1807" s="13">
        <f t="shared" si="2078"/>
        <v>7.2994962714684614E-2</v>
      </c>
      <c r="R1807" s="13">
        <f t="shared" si="2079"/>
        <v>4.1644877062409637E-2</v>
      </c>
      <c r="S1807" s="13">
        <f t="shared" si="2080"/>
        <v>6.0350417706615263E-2</v>
      </c>
      <c r="T1807" s="13">
        <f t="shared" si="2081"/>
        <v>9.3864545919212991E-2</v>
      </c>
      <c r="U1807" s="13">
        <f t="shared" si="2082"/>
        <v>7.0898317695937782E-2</v>
      </c>
      <c r="V1807" s="13">
        <f t="shared" si="2083"/>
        <v>1.4679822663416329E-2</v>
      </c>
      <c r="W1807" s="13">
        <f t="shared" si="2084"/>
        <v>4.1423422853773692E-2</v>
      </c>
      <c r="X1807" s="13">
        <f t="shared" si="2085"/>
        <v>5.3266562951566773E-2</v>
      </c>
      <c r="Y1807" s="13">
        <f t="shared" si="2086"/>
        <v>3.4247854633948305E-2</v>
      </c>
      <c r="Z1807" s="13">
        <f t="shared" si="2087"/>
        <v>1.7850443966494638E-2</v>
      </c>
      <c r="AA1807" s="13">
        <f t="shared" si="2088"/>
        <v>3.0389486933854449E-2</v>
      </c>
      <c r="AB1807" s="13">
        <f t="shared" si="2089"/>
        <v>2.586828982619041E-2</v>
      </c>
      <c r="AC1807" s="13">
        <f t="shared" si="2090"/>
        <v>2.0085556307711046E-3</v>
      </c>
      <c r="AD1807" s="13">
        <f t="shared" si="2091"/>
        <v>1.7630325748943902E-2</v>
      </c>
      <c r="AE1807" s="13">
        <f t="shared" si="2092"/>
        <v>2.2670913982116667E-2</v>
      </c>
      <c r="AF1807" s="13">
        <f t="shared" si="2093"/>
        <v>1.4576314360366287E-2</v>
      </c>
      <c r="AG1807" s="13">
        <f t="shared" si="2094"/>
        <v>6.2479157361372299E-3</v>
      </c>
      <c r="AH1807" s="13">
        <f t="shared" si="2095"/>
        <v>5.7384912432947395E-3</v>
      </c>
      <c r="AI1807" s="13">
        <f t="shared" si="2096"/>
        <v>9.7694939680757573E-3</v>
      </c>
      <c r="AJ1807" s="13">
        <f t="shared" si="2097"/>
        <v>8.316037120714527E-3</v>
      </c>
      <c r="AK1807" s="13">
        <f t="shared" si="2098"/>
        <v>4.7192122484602163E-3</v>
      </c>
      <c r="AL1807" s="13">
        <f t="shared" si="2099"/>
        <v>1.7588422702489252E-4</v>
      </c>
      <c r="AM1807" s="13">
        <f t="shared" si="2100"/>
        <v>6.0029493383221555E-3</v>
      </c>
      <c r="AN1807" s="13">
        <f t="shared" si="2101"/>
        <v>7.7192191469438948E-3</v>
      </c>
      <c r="AO1807" s="13">
        <f t="shared" si="2102"/>
        <v>4.9630890484243066E-3</v>
      </c>
      <c r="AP1807" s="13">
        <f t="shared" si="2103"/>
        <v>2.1273527312099865E-3</v>
      </c>
      <c r="AQ1807" s="13">
        <f t="shared" si="2104"/>
        <v>6.8389307528494753E-4</v>
      </c>
      <c r="AR1807" s="13">
        <f t="shared" si="2105"/>
        <v>1.4758302622021365E-3</v>
      </c>
      <c r="AS1807" s="13">
        <f t="shared" si="2106"/>
        <v>2.512527114393454E-3</v>
      </c>
      <c r="AT1807" s="13">
        <f t="shared" si="2107"/>
        <v>2.138725794639407E-3</v>
      </c>
      <c r="AU1807" s="13">
        <f t="shared" si="2108"/>
        <v>1.213691187238578E-3</v>
      </c>
      <c r="AV1807" s="13">
        <f t="shared" si="2109"/>
        <v>5.1656211668392471E-4</v>
      </c>
      <c r="AW1807" s="13">
        <f t="shared" si="2110"/>
        <v>1.0695656136835895E-5</v>
      </c>
      <c r="AX1807" s="13">
        <f t="shared" si="2111"/>
        <v>1.7032867718766245E-3</v>
      </c>
      <c r="AY1807" s="13">
        <f t="shared" si="2112"/>
        <v>2.1902640054399028E-3</v>
      </c>
      <c r="AZ1807" s="13">
        <f t="shared" si="2113"/>
        <v>1.408235093683077E-3</v>
      </c>
      <c r="BA1807" s="13">
        <f t="shared" si="2114"/>
        <v>6.0361858179505429E-4</v>
      </c>
      <c r="BB1807" s="13">
        <f t="shared" si="2115"/>
        <v>1.9404895208335369E-4</v>
      </c>
      <c r="BC1807" s="13">
        <f t="shared" si="2116"/>
        <v>4.9905681422422019E-5</v>
      </c>
      <c r="BD1807" s="13">
        <f t="shared" si="2117"/>
        <v>3.1629611200456251E-4</v>
      </c>
      <c r="BE1807" s="13">
        <f t="shared" si="2118"/>
        <v>5.3847829113009887E-4</v>
      </c>
      <c r="BF1807" s="13">
        <f t="shared" si="2119"/>
        <v>4.5836616229763983E-4</v>
      </c>
      <c r="BG1807" s="13">
        <f t="shared" si="2120"/>
        <v>2.6011514571123827E-4</v>
      </c>
      <c r="BH1807" s="13">
        <f t="shared" si="2121"/>
        <v>1.1070825236513164E-4</v>
      </c>
      <c r="BI1807" s="13">
        <f t="shared" si="2122"/>
        <v>3.7695051115086675E-5</v>
      </c>
      <c r="BJ1807" s="14">
        <f t="shared" si="2123"/>
        <v>0.47032152701436009</v>
      </c>
      <c r="BK1807" s="14">
        <f t="shared" si="2124"/>
        <v>0.24004516867252337</v>
      </c>
      <c r="BL1807" s="14">
        <f t="shared" si="2125"/>
        <v>0.27169454243224789</v>
      </c>
      <c r="BM1807" s="14">
        <f t="shared" si="2126"/>
        <v>0.57192786298931952</v>
      </c>
      <c r="BN1807" s="14">
        <f t="shared" si="2127"/>
        <v>0.42580425074700307</v>
      </c>
    </row>
    <row r="1808" spans="1:66" x14ac:dyDescent="0.25">
      <c r="A1808" t="s">
        <v>340</v>
      </c>
      <c r="B1808" t="s">
        <v>387</v>
      </c>
      <c r="C1808" t="s">
        <v>415</v>
      </c>
      <c r="D1808" s="7" t="s">
        <v>558</v>
      </c>
      <c r="E1808" s="10">
        <f>VLOOKUP(A1808,home!$A$2:$E$405,3,FALSE)</f>
        <v>1.3684000000000001</v>
      </c>
      <c r="F1808" s="10">
        <f>VLOOKUP(B1808,home!$B$2:$E$405,3,FALSE)</f>
        <v>0.96160000000000001</v>
      </c>
      <c r="G1808" s="10">
        <f>VLOOKUP(C1808,away!$B$2:$E$405,4,FALSE)</f>
        <v>0.84619999999999995</v>
      </c>
      <c r="H1808" s="10">
        <f>VLOOKUP(A1808,away!$A$2:$E$405,3,FALSE)</f>
        <v>1.1395</v>
      </c>
      <c r="I1808" s="10">
        <f>VLOOKUP(C1808,away!$B$2:$E$405,3,FALSE)</f>
        <v>1.2009000000000001</v>
      </c>
      <c r="J1808" s="10">
        <f>VLOOKUP(B1808,home!$B$2:$E$405,4,FALSE)</f>
        <v>1.1547000000000001</v>
      </c>
      <c r="K1808" s="12">
        <f t="shared" si="2072"/>
        <v>1.1134751809280001</v>
      </c>
      <c r="L1808" s="12">
        <f t="shared" si="2073"/>
        <v>1.580120982585</v>
      </c>
      <c r="M1808" s="13">
        <f t="shared" si="2074"/>
        <v>6.7637266820139846E-2</v>
      </c>
      <c r="N1808" s="13">
        <f t="shared" si="2075"/>
        <v>7.5312417910030627E-2</v>
      </c>
      <c r="O1808" s="13">
        <f t="shared" si="2076"/>
        <v>0.10687506450720319</v>
      </c>
      <c r="P1808" s="13">
        <f t="shared" si="2077"/>
        <v>0.11900273178884975</v>
      </c>
      <c r="Q1808" s="13">
        <f t="shared" si="2078"/>
        <v>4.1929254079248274E-2</v>
      </c>
      <c r="R1808" s="13">
        <f t="shared" si="2079"/>
        <v>8.4437765971478604E-2</v>
      </c>
      <c r="S1808" s="13">
        <f t="shared" si="2080"/>
        <v>5.2344110129654557E-2</v>
      </c>
      <c r="T1808" s="13">
        <f t="shared" si="2081"/>
        <v>6.6253294154757905E-2</v>
      </c>
      <c r="U1808" s="13">
        <f t="shared" si="2082"/>
        <v>9.4019356742248261E-2</v>
      </c>
      <c r="V1808" s="13">
        <f t="shared" si="2083"/>
        <v>1.0232840219824726E-2</v>
      </c>
      <c r="W1808" s="13">
        <f t="shared" si="2084"/>
        <v>1.5562394590689014E-2</v>
      </c>
      <c r="X1808" s="13">
        <f t="shared" si="2085"/>
        <v>2.4590466232015013E-2</v>
      </c>
      <c r="Y1808" s="13">
        <f t="shared" si="2086"/>
        <v>1.9427955832377417E-2</v>
      </c>
      <c r="Z1808" s="13">
        <f t="shared" si="2087"/>
        <v>4.447396191137834E-2</v>
      </c>
      <c r="AA1808" s="13">
        <f t="shared" si="2088"/>
        <v>4.9520652785856975E-2</v>
      </c>
      <c r="AB1808" s="13">
        <f t="shared" si="2089"/>
        <v>2.7570008910202396E-2</v>
      </c>
      <c r="AC1808" s="13">
        <f t="shared" si="2090"/>
        <v>1.1252449993249885E-3</v>
      </c>
      <c r="AD1808" s="13">
        <f t="shared" si="2091"/>
        <v>4.3320850331350965E-3</v>
      </c>
      <c r="AE1808" s="13">
        <f t="shared" si="2092"/>
        <v>6.8452184591992014E-3</v>
      </c>
      <c r="AF1808" s="13">
        <f t="shared" si="2093"/>
        <v>5.408136658879412E-3</v>
      </c>
      <c r="AG1808" s="13">
        <f t="shared" si="2094"/>
        <v>2.8485034037941644E-3</v>
      </c>
      <c r="AH1808" s="13">
        <f t="shared" si="2095"/>
        <v>1.7568560098713756E-2</v>
      </c>
      <c r="AI1808" s="13">
        <f t="shared" si="2096"/>
        <v>1.9562155634559743E-2</v>
      </c>
      <c r="AJ1808" s="13">
        <f t="shared" si="2097"/>
        <v>1.0890987392266559E-2</v>
      </c>
      <c r="AK1808" s="13">
        <f t="shared" si="2098"/>
        <v>4.0422813856961903E-3</v>
      </c>
      <c r="AL1808" s="13">
        <f t="shared" si="2099"/>
        <v>7.9191389686103205E-5</v>
      </c>
      <c r="AM1808" s="13">
        <f t="shared" si="2100"/>
        <v>9.6473383321311651E-4</v>
      </c>
      <c r="AN1808" s="13">
        <f t="shared" si="2101"/>
        <v>1.5243961724697031E-3</v>
      </c>
      <c r="AO1808" s="13">
        <f t="shared" si="2102"/>
        <v>1.2043651889458206E-3</v>
      </c>
      <c r="AP1808" s="13">
        <f t="shared" si="2103"/>
        <v>6.3434756858274626E-4</v>
      </c>
      <c r="AQ1808" s="13">
        <f t="shared" si="2104"/>
        <v>2.5058647584234373E-4</v>
      </c>
      <c r="AR1808" s="13">
        <f t="shared" si="2105"/>
        <v>5.5520900891566334E-3</v>
      </c>
      <c r="AS1808" s="13">
        <f t="shared" si="2106"/>
        <v>6.1821145165522383E-3</v>
      </c>
      <c r="AT1808" s="13">
        <f t="shared" si="2107"/>
        <v>3.441815539917811E-3</v>
      </c>
      <c r="AU1808" s="13">
        <f t="shared" si="2108"/>
        <v>1.2774587270102619E-3</v>
      </c>
      <c r="AV1808" s="13">
        <f t="shared" si="2109"/>
        <v>3.5560464679645117E-4</v>
      </c>
      <c r="AW1808" s="13">
        <f t="shared" si="2110"/>
        <v>3.8703152820659053E-6</v>
      </c>
      <c r="AX1808" s="13">
        <f t="shared" si="2111"/>
        <v>1.7903452991405627E-4</v>
      </c>
      <c r="AY1808" s="13">
        <f t="shared" si="2112"/>
        <v>2.8289621732444217E-4</v>
      </c>
      <c r="AZ1808" s="13">
        <f t="shared" si="2113"/>
        <v>2.2350512444413871E-4</v>
      </c>
      <c r="BA1808" s="13">
        <f t="shared" si="2114"/>
        <v>1.1772171228315168E-4</v>
      </c>
      <c r="BB1808" s="13">
        <f t="shared" si="2115"/>
        <v>4.6503636921110591E-5</v>
      </c>
      <c r="BC1808" s="13">
        <f t="shared" si="2116"/>
        <v>1.4696274493112249E-5</v>
      </c>
      <c r="BD1808" s="13">
        <f t="shared" si="2117"/>
        <v>1.4621623411797719E-3</v>
      </c>
      <c r="BE1808" s="13">
        <f t="shared" si="2118"/>
        <v>1.6280814773912548E-3</v>
      </c>
      <c r="BF1808" s="13">
        <f t="shared" si="2119"/>
        <v>9.0641415880187695E-4</v>
      </c>
      <c r="BG1808" s="13">
        <f t="shared" si="2120"/>
        <v>3.3642322315587353E-4</v>
      </c>
      <c r="BH1808" s="13">
        <f t="shared" si="2121"/>
        <v>9.3649727317966837E-5</v>
      </c>
      <c r="BI1808" s="13">
        <f t="shared" si="2122"/>
        <v>2.0855329413846199E-5</v>
      </c>
      <c r="BJ1808" s="14">
        <f t="shared" si="2123"/>
        <v>0.26795251308855994</v>
      </c>
      <c r="BK1808" s="14">
        <f t="shared" si="2124"/>
        <v>0.25070428156480445</v>
      </c>
      <c r="BL1808" s="14">
        <f t="shared" si="2125"/>
        <v>0.43574350320491972</v>
      </c>
      <c r="BM1808" s="14">
        <f t="shared" si="2126"/>
        <v>0.50340073279066977</v>
      </c>
      <c r="BN1808" s="14">
        <f t="shared" si="2127"/>
        <v>0.49519450107695034</v>
      </c>
    </row>
    <row r="1809" spans="1:66" x14ac:dyDescent="0.25">
      <c r="A1809" t="s">
        <v>342</v>
      </c>
      <c r="B1809" t="s">
        <v>377</v>
      </c>
      <c r="C1809" t="s">
        <v>512</v>
      </c>
      <c r="D1809" s="7" t="s">
        <v>558</v>
      </c>
      <c r="E1809" s="10">
        <v>1.25</v>
      </c>
      <c r="F1809" s="10">
        <v>1.07</v>
      </c>
      <c r="G1809" s="10">
        <v>0.53</v>
      </c>
      <c r="H1809" s="10">
        <v>0.92105263157894701</v>
      </c>
      <c r="I1809" s="10">
        <v>0.8</v>
      </c>
      <c r="J1809" s="10">
        <v>1.45</v>
      </c>
      <c r="K1809" s="12">
        <v>0.70887500000000014</v>
      </c>
      <c r="L1809" s="12">
        <v>1.0684210526315785</v>
      </c>
      <c r="M1809" s="13">
        <v>0.16909475298382931</v>
      </c>
      <c r="N1809" s="13">
        <v>0.11986704302141203</v>
      </c>
      <c r="O1809" s="13">
        <v>0.18066439397745968</v>
      </c>
      <c r="P1809" s="13">
        <v>0.12806847228077176</v>
      </c>
      <c r="Q1809" s="13">
        <v>4.2485375060901734E-2</v>
      </c>
      <c r="R1809" s="13">
        <v>9.6512820993221823E-2</v>
      </c>
      <c r="S1809" s="13">
        <v>2.4249027990092771E-2</v>
      </c>
      <c r="T1809" s="13">
        <v>4.5392269144016048E-2</v>
      </c>
      <c r="U1809" s="13">
        <v>6.8415525981570136E-2</v>
      </c>
      <c r="V1809" s="13">
        <v>2.0406283815466867E-3</v>
      </c>
      <c r="W1809" s="13">
        <v>1.0038940082098909E-2</v>
      </c>
      <c r="X1809" s="13">
        <v>1.0725814929821463E-2</v>
      </c>
      <c r="Y1809" s="13">
        <v>5.7298432388256729E-3</v>
      </c>
      <c r="Z1809" s="13">
        <v>3.4372109932673728E-2</v>
      </c>
      <c r="AA1809" s="13">
        <v>2.4365529428524095E-2</v>
      </c>
      <c r="AB1809" s="13">
        <v>8.6360573368225117E-3</v>
      </c>
      <c r="AC1809" s="13">
        <v>9.6595309251871066E-5</v>
      </c>
      <c r="AD1809" s="13">
        <v>1.7790884126744663E-3</v>
      </c>
      <c r="AE1809" s="13">
        <v>1.9008155145942974E-3</v>
      </c>
      <c r="AF1809" s="13">
        <v>1.0154356564806373E-3</v>
      </c>
      <c r="AG1809" s="13">
        <v>3.6163761099222686E-4</v>
      </c>
      <c r="AH1809" s="13">
        <v>9.1809714688588992E-3</v>
      </c>
      <c r="AI1809" s="13">
        <v>6.5081611499873534E-3</v>
      </c>
      <c r="AJ1809" s="13">
        <v>2.3067363675986431E-3</v>
      </c>
      <c r="AK1809" s="13">
        <v>5.4506258086049622E-4</v>
      </c>
      <c r="AL1809" s="13">
        <v>2.9263625197309023E-6</v>
      </c>
      <c r="AM1809" s="13">
        <v>2.5223025970692257E-4</v>
      </c>
      <c r="AN1809" s="13">
        <v>2.6948811958160663E-4</v>
      </c>
      <c r="AO1809" s="13">
        <v>1.439633901975424E-4</v>
      </c>
      <c r="AP1809" s="13">
        <v>5.127117229842299E-5</v>
      </c>
      <c r="AQ1809" s="13">
        <v>1.3694799969184026E-5</v>
      </c>
      <c r="AR1809" s="13">
        <v>1.9618286401877436E-3</v>
      </c>
      <c r="AS1809" s="13">
        <v>1.3906912773130871E-3</v>
      </c>
      <c r="AT1809" s="13">
        <v>4.9291313960265733E-4</v>
      </c>
      <c r="AU1809" s="13">
        <v>1.1647126727861129E-4</v>
      </c>
      <c r="AV1809" s="13">
        <v>2.0640892398031396E-5</v>
      </c>
      <c r="AW1809" s="13">
        <v>6.1565544141574699E-8</v>
      </c>
      <c r="AX1809" s="13">
        <v>2.979995422495745E-5</v>
      </c>
      <c r="AY1809" s="13">
        <v>3.1838898461401898E-5</v>
      </c>
      <c r="AZ1809" s="13">
        <v>1.7008674704380477E-5</v>
      </c>
      <c r="BA1809" s="13">
        <v>6.0574753771740983E-6</v>
      </c>
      <c r="BB1809" s="13">
        <v>1.6179835546925541E-6</v>
      </c>
      <c r="BC1809" s="13">
        <v>3.4573753852904051E-7</v>
      </c>
      <c r="BD1809" s="13">
        <v>3.4934317013869437E-4</v>
      </c>
      <c r="BE1809" s="13">
        <v>2.47640639732067E-4</v>
      </c>
      <c r="BF1809" s="13">
        <v>8.7773129245034517E-5</v>
      </c>
      <c r="BG1809" s="13">
        <v>2.0740058997857955E-5</v>
      </c>
      <c r="BH1809" s="13">
        <v>3.6755273305266398E-6</v>
      </c>
      <c r="BI1809" s="13">
        <v>5.2109788728541457E-7</v>
      </c>
      <c r="BJ1809" s="14">
        <v>0.24011357913743225</v>
      </c>
      <c r="BK1809" s="14">
        <v>0.32358424220647353</v>
      </c>
      <c r="BL1809" s="14">
        <v>0.40182749812501517</v>
      </c>
      <c r="BM1809" s="14">
        <v>0.26317279375108138</v>
      </c>
      <c r="BN1809" s="14">
        <v>0.73669285831759634</v>
      </c>
    </row>
    <row r="1810" spans="1:66" x14ac:dyDescent="0.25">
      <c r="A1810" t="s">
        <v>342</v>
      </c>
      <c r="B1810" t="s">
        <v>399</v>
      </c>
      <c r="C1810" t="s">
        <v>384</v>
      </c>
      <c r="D1810" s="7" t="s">
        <v>558</v>
      </c>
      <c r="E1810" s="10">
        <f>VLOOKUP(A1810,home!$A$2:$E$405,3,FALSE)</f>
        <v>1.1741999999999999</v>
      </c>
      <c r="F1810" s="10">
        <f>VLOOKUP(B1810,home!$B$2:$E$405,3,FALSE)</f>
        <v>0.72389999999999999</v>
      </c>
      <c r="G1810" s="10">
        <f>VLOOKUP(C1810,away!$B$2:$E$405,4,FALSE)</f>
        <v>1.0646</v>
      </c>
      <c r="H1810" s="10">
        <f>VLOOKUP(A1810,away!$A$2:$E$405,3,FALSE)</f>
        <v>0.85970000000000002</v>
      </c>
      <c r="I1810" s="10">
        <f>VLOOKUP(C1810,away!$B$2:$E$405,3,FALSE)</f>
        <v>1.2795000000000001</v>
      </c>
      <c r="J1810" s="10">
        <f>VLOOKUP(B1810,home!$B$2:$E$405,4,FALSE)</f>
        <v>1.2795000000000001</v>
      </c>
      <c r="K1810" s="12">
        <f t="shared" si="2072"/>
        <v>0.904913598348</v>
      </c>
      <c r="L1810" s="12">
        <f t="shared" si="2073"/>
        <v>1.4074322789250002</v>
      </c>
      <c r="M1810" s="13">
        <f t="shared" si="2074"/>
        <v>9.9028669756366386E-2</v>
      </c>
      <c r="N1810" s="13">
        <f t="shared" si="2075"/>
        <v>8.9612389888849273E-2</v>
      </c>
      <c r="O1810" s="13">
        <f t="shared" si="2076"/>
        <v>0.13937614635411397</v>
      </c>
      <c r="P1810" s="13">
        <f t="shared" si="2077"/>
        <v>0.12612337012117877</v>
      </c>
      <c r="Q1810" s="13">
        <f t="shared" si="2078"/>
        <v>4.0545735095441258E-2</v>
      </c>
      <c r="R1810" s="13">
        <f t="shared" si="2079"/>
        <v>9.8081243645477517E-2</v>
      </c>
      <c r="S1810" s="13">
        <f t="shared" si="2080"/>
        <v>4.0157826339228417E-2</v>
      </c>
      <c r="T1810" s="13">
        <f t="shared" si="2081"/>
        <v>5.7065376346066246E-2</v>
      </c>
      <c r="U1810" s="13">
        <f t="shared" si="2082"/>
        <v>8.8755051117675968E-2</v>
      </c>
      <c r="V1810" s="13">
        <f t="shared" si="2083"/>
        <v>5.6827991856692912E-3</v>
      </c>
      <c r="W1810" s="13">
        <f t="shared" si="2084"/>
        <v>1.2230129014293514E-2</v>
      </c>
      <c r="X1810" s="13">
        <f t="shared" si="2085"/>
        <v>1.7213078350133887E-2</v>
      </c>
      <c r="Y1810" s="13">
        <f t="shared" si="2086"/>
        <v>1.2113121044821762E-2</v>
      </c>
      <c r="Z1810" s="13">
        <f t="shared" si="2087"/>
        <v>4.6014236087917541E-2</v>
      </c>
      <c r="AA1810" s="13">
        <f t="shared" si="2088"/>
        <v>4.1638907953551865E-2</v>
      </c>
      <c r="AB1810" s="13">
        <f t="shared" si="2089"/>
        <v>1.8839807013764885E-2</v>
      </c>
      <c r="AC1810" s="13">
        <f t="shared" si="2090"/>
        <v>4.5235245180880017E-4</v>
      </c>
      <c r="AD1810" s="13">
        <f t="shared" si="2091"/>
        <v>2.7668025136461548E-3</v>
      </c>
      <c r="AE1810" s="13">
        <f t="shared" si="2092"/>
        <v>3.8940871671164267E-3</v>
      </c>
      <c r="AF1810" s="13">
        <f t="shared" si="2093"/>
        <v>2.7403319879736356E-3</v>
      </c>
      <c r="AG1810" s="13">
        <f t="shared" si="2094"/>
        <v>1.2856105649482702E-3</v>
      </c>
      <c r="AH1810" s="13">
        <f t="shared" si="2095"/>
        <v>1.619048029005269E-2</v>
      </c>
      <c r="AI1810" s="13">
        <f t="shared" si="2096"/>
        <v>1.4650985778253951E-2</v>
      </c>
      <c r="AJ1810" s="13">
        <f t="shared" si="2097"/>
        <v>6.628938129972577E-3</v>
      </c>
      <c r="AK1810" s="13">
        <f t="shared" si="2098"/>
        <v>1.9995387521399162E-3</v>
      </c>
      <c r="AL1810" s="13">
        <f t="shared" si="2099"/>
        <v>2.3044726681703701E-5</v>
      </c>
      <c r="AM1810" s="13">
        <f t="shared" si="2100"/>
        <v>5.0074344370836681E-4</v>
      </c>
      <c r="AN1810" s="13">
        <f t="shared" si="2101"/>
        <v>7.0476248613521926E-4</v>
      </c>
      <c r="AO1810" s="13">
        <f t="shared" si="2102"/>
        <v>4.9595273598107038E-4</v>
      </c>
      <c r="AP1810" s="13">
        <f t="shared" si="2103"/>
        <v>2.3267329648030894E-4</v>
      </c>
      <c r="AQ1810" s="13">
        <f t="shared" si="2104"/>
        <v>8.1867976977568352E-5</v>
      </c>
      <c r="AR1810" s="13">
        <f t="shared" si="2105"/>
        <v>4.5574009143038328E-3</v>
      </c>
      <c r="AS1810" s="13">
        <f t="shared" si="2106"/>
        <v>4.124054060477147E-3</v>
      </c>
      <c r="AT1810" s="13">
        <f t="shared" si="2107"/>
        <v>1.8659562998240274E-3</v>
      </c>
      <c r="AU1810" s="13">
        <f t="shared" si="2108"/>
        <v>5.628430765446268E-4</v>
      </c>
      <c r="AV1810" s="13">
        <f t="shared" si="2109"/>
        <v>1.2733108842531422E-4</v>
      </c>
      <c r="AW1810" s="13">
        <f t="shared" si="2110"/>
        <v>8.1527416918996223E-7</v>
      </c>
      <c r="AX1810" s="13">
        <f t="shared" si="2111"/>
        <v>7.5521591915884536E-5</v>
      </c>
      <c r="AY1810" s="13">
        <f t="shared" si="2112"/>
        <v>1.0629152621821724E-4</v>
      </c>
      <c r="AZ1810" s="13">
        <f t="shared" si="2113"/>
        <v>7.4799062487860968E-5</v>
      </c>
      <c r="BA1810" s="13">
        <f t="shared" si="2114"/>
        <v>3.5091538326247884E-5</v>
      </c>
      <c r="BB1810" s="13">
        <f t="shared" si="2115"/>
        <v>1.2347240939373761E-5</v>
      </c>
      <c r="BC1810" s="13">
        <f t="shared" si="2116"/>
        <v>3.4755810907477755E-6</v>
      </c>
      <c r="BD1810" s="13">
        <f t="shared" si="2117"/>
        <v>1.0690388591322523E-3</v>
      </c>
      <c r="BE1810" s="13">
        <f t="shared" si="2118"/>
        <v>9.6738780079120722E-4</v>
      </c>
      <c r="BF1810" s="13">
        <f t="shared" si="2119"/>
        <v>4.3770118790596474E-4</v>
      </c>
      <c r="BG1810" s="13">
        <f t="shared" si="2120"/>
        <v>1.3202725231639356E-4</v>
      </c>
      <c r="BH1810" s="13">
        <f t="shared" si="2121"/>
        <v>2.9868313993406748E-5</v>
      </c>
      <c r="BI1810" s="13">
        <f t="shared" si="2122"/>
        <v>5.4056486984723265E-6</v>
      </c>
      <c r="BJ1810" s="14">
        <f t="shared" si="2123"/>
        <v>0.2417901884535513</v>
      </c>
      <c r="BK1810" s="14">
        <f t="shared" si="2124"/>
        <v>0.27157435410715158</v>
      </c>
      <c r="BL1810" s="14">
        <f t="shared" si="2125"/>
        <v>0.44004011353741601</v>
      </c>
      <c r="BM1810" s="14">
        <f t="shared" si="2126"/>
        <v>0.40654586107256013</v>
      </c>
      <c r="BN1810" s="14">
        <f t="shared" si="2127"/>
        <v>0.59276755486142718</v>
      </c>
    </row>
    <row r="1811" spans="1:66" x14ac:dyDescent="0.25">
      <c r="A1811" t="s">
        <v>342</v>
      </c>
      <c r="B1811" t="s">
        <v>519</v>
      </c>
      <c r="C1811" t="s">
        <v>402</v>
      </c>
      <c r="D1811" s="7" t="s">
        <v>558</v>
      </c>
      <c r="E1811" s="10">
        <v>1.25</v>
      </c>
      <c r="F1811" s="10">
        <v>0.8</v>
      </c>
      <c r="G1811" s="10">
        <v>0.8</v>
      </c>
      <c r="H1811" s="10">
        <v>0.92105263157894701</v>
      </c>
      <c r="I1811" s="10">
        <v>0.8</v>
      </c>
      <c r="J1811" s="10">
        <v>0.36</v>
      </c>
      <c r="K1811" s="12">
        <v>0.8</v>
      </c>
      <c r="L1811" s="12">
        <v>0.26526315789473676</v>
      </c>
      <c r="M1811" s="13">
        <v>0.34463714884621555</v>
      </c>
      <c r="N1811" s="13">
        <v>0.27570971907697245</v>
      </c>
      <c r="O1811" s="13">
        <v>9.1419538430785569E-2</v>
      </c>
      <c r="P1811" s="13">
        <v>7.3135630744628449E-2</v>
      </c>
      <c r="Q1811" s="13">
        <v>0.11028388763078899</v>
      </c>
      <c r="R1811" s="13">
        <v>1.2125117728714711E-2</v>
      </c>
      <c r="S1811" s="13">
        <v>3.8800376731887081E-3</v>
      </c>
      <c r="T1811" s="13">
        <v>2.9254252297851384E-2</v>
      </c>
      <c r="U1811" s="13">
        <v>9.7000941829717691E-3</v>
      </c>
      <c r="V1811" s="13">
        <v>9.1487204083607422E-5</v>
      </c>
      <c r="W1811" s="13">
        <v>2.9409036701543732E-2</v>
      </c>
      <c r="X1811" s="13">
        <v>7.8011339460937034E-3</v>
      </c>
      <c r="Y1811" s="13">
        <v>1.0346767128503222E-3</v>
      </c>
      <c r="Z1811" s="13">
        <v>1.0721156728547743E-3</v>
      </c>
      <c r="AA1811" s="13">
        <v>8.576925382838195E-4</v>
      </c>
      <c r="AB1811" s="13">
        <v>3.430770153135278E-4</v>
      </c>
      <c r="AC1811" s="13">
        <v>1.213409233108898E-6</v>
      </c>
      <c r="AD1811" s="13">
        <v>5.8818073403087458E-3</v>
      </c>
      <c r="AE1811" s="13">
        <v>1.5602267892187403E-3</v>
      </c>
      <c r="AF1811" s="13">
        <v>2.0693534257006443E-4</v>
      </c>
      <c r="AG1811" s="13">
        <v>1.8297440816721482E-5</v>
      </c>
      <c r="AH1811" s="13">
        <v>7.1098197252474489E-5</v>
      </c>
      <c r="AI1811" s="13">
        <v>5.6878557801979594E-5</v>
      </c>
      <c r="AJ1811" s="13">
        <v>2.2751423120791838E-5</v>
      </c>
      <c r="AK1811" s="13">
        <v>6.0670461655444907E-6</v>
      </c>
      <c r="AL1811" s="13">
        <v>1.0299928479779115E-8</v>
      </c>
      <c r="AM1811" s="13">
        <v>9.4108917444939968E-4</v>
      </c>
      <c r="AN1811" s="13">
        <v>2.4963628627499857E-4</v>
      </c>
      <c r="AO1811" s="13">
        <v>3.3109654811210318E-5</v>
      </c>
      <c r="AP1811" s="13">
        <v>2.9275905306754384E-6</v>
      </c>
      <c r="AQ1811" s="13">
        <v>1.9414547729742377E-7</v>
      </c>
      <c r="AR1811" s="13">
        <v>3.771946464762858E-6</v>
      </c>
      <c r="AS1811" s="13">
        <v>3.0175571718102864E-6</v>
      </c>
      <c r="AT1811" s="13">
        <v>1.2070228687241147E-6</v>
      </c>
      <c r="AU1811" s="13">
        <v>3.2187276499309724E-7</v>
      </c>
      <c r="AV1811" s="13">
        <v>6.4374552998619441E-8</v>
      </c>
      <c r="AW1811" s="13">
        <v>6.0715367880803092E-11</v>
      </c>
      <c r="AX1811" s="13">
        <v>1.2547855659325325E-4</v>
      </c>
      <c r="AY1811" s="13">
        <v>3.3284838169999798E-5</v>
      </c>
      <c r="AZ1811" s="13">
        <v>4.4146206414947078E-6</v>
      </c>
      <c r="BA1811" s="13">
        <v>3.9034540409005829E-7</v>
      </c>
      <c r="BB1811" s="13">
        <v>2.5886063639656492E-8</v>
      </c>
      <c r="BC1811" s="13">
        <v>1.3733237973038815E-9</v>
      </c>
      <c r="BD1811" s="13">
        <v>1.6675973844214717E-7</v>
      </c>
      <c r="BE1811" s="13">
        <v>1.3340779075371771E-7</v>
      </c>
      <c r="BF1811" s="13">
        <v>5.33631163014871E-8</v>
      </c>
      <c r="BG1811" s="13">
        <v>1.4230164347063227E-8</v>
      </c>
      <c r="BH1811" s="13">
        <v>2.8460328694126448E-9</v>
      </c>
      <c r="BI1811" s="13">
        <v>4.5536525910602339E-10</v>
      </c>
      <c r="BJ1811" s="14">
        <v>0.46255052575075473</v>
      </c>
      <c r="BK1811" s="14">
        <v>0.4217788130154479</v>
      </c>
      <c r="BL1811" s="14">
        <v>0.11461106895644146</v>
      </c>
      <c r="BM1811" s="14">
        <v>9.2668196159938473E-2</v>
      </c>
      <c r="BN1811" s="14">
        <v>0.90731104245810579</v>
      </c>
    </row>
    <row r="1812" spans="1:66" x14ac:dyDescent="0.25">
      <c r="A1812" t="s">
        <v>342</v>
      </c>
      <c r="B1812" t="s">
        <v>392</v>
      </c>
      <c r="C1812" t="s">
        <v>363</v>
      </c>
      <c r="D1812" s="7" t="s">
        <v>558</v>
      </c>
      <c r="E1812" s="10">
        <f>VLOOKUP(A1812,home!$A$2:$E$405,3,FALSE)</f>
        <v>1.1741999999999999</v>
      </c>
      <c r="F1812" s="10">
        <f>VLOOKUP(B1812,home!$B$2:$E$405,3,FALSE)</f>
        <v>1.32</v>
      </c>
      <c r="G1812" s="10">
        <f>VLOOKUP(C1812,away!$B$2:$E$405,4,FALSE)</f>
        <v>1.1496999999999999</v>
      </c>
      <c r="H1812" s="10">
        <f>VLOOKUP(A1812,away!$A$2:$E$405,3,FALSE)</f>
        <v>0.85970000000000002</v>
      </c>
      <c r="I1812" s="10">
        <f>VLOOKUP(C1812,away!$B$2:$E$405,3,FALSE)</f>
        <v>0.93059999999999998</v>
      </c>
      <c r="J1812" s="10">
        <f>VLOOKUP(B1812,home!$B$2:$E$405,4,FALSE)</f>
        <v>1.2214</v>
      </c>
      <c r="K1812" s="12">
        <f t="shared" ref="K1812:K1818" si="2128">E1812*F1812*G1812</f>
        <v>1.7819706167999998</v>
      </c>
      <c r="L1812" s="12">
        <f t="shared" ref="L1812:L1818" si="2129">H1812*I1812*J1812</f>
        <v>0.97716497194800001</v>
      </c>
      <c r="M1812" s="13">
        <f t="shared" ref="M1812:M1818" si="2130">_xlfn.POISSON.DIST(0,K1812,FALSE) * _xlfn.POISSON.DIST(0,L1812,FALSE)</f>
        <v>6.3346502129204799E-2</v>
      </c>
      <c r="N1812" s="13">
        <f t="shared" ref="N1812:N1818" si="2131">_xlfn.POISSON.DIST(1,K1812,FALSE) * _xlfn.POISSON.DIST(0,L1812,FALSE)</f>
        <v>0.11288160547130159</v>
      </c>
      <c r="O1812" s="13">
        <f t="shared" ref="O1812:O1818" si="2132">_xlfn.POISSON.DIST(0,K1812,FALSE) * _xlfn.POISSON.DIST(1,L1812,FALSE)</f>
        <v>6.1899982976088327E-2</v>
      </c>
      <c r="P1812" s="13">
        <f t="shared" ref="P1812:P1818" si="2133">_xlfn.POISSON.DIST(1,K1812,FALSE) * _xlfn.POISSON.DIST(1,L1812,FALSE)</f>
        <v>0.1103039508438096</v>
      </c>
      <c r="Q1812" s="13">
        <f t="shared" ref="Q1812:Q1818" si="2134">_xlfn.POISSON.DIST(2,K1812,FALSE) * _xlfn.POISSON.DIST(0,L1812,FALSE)</f>
        <v>0.10057585206353478</v>
      </c>
      <c r="R1812" s="13">
        <f t="shared" ref="R1812:R1818" si="2135">_xlfn.POISSON.DIST(0,K1812,FALSE) * _xlfn.POISSON.DIST(2,L1812,FALSE)</f>
        <v>3.024324756420552E-2</v>
      </c>
      <c r="S1812" s="13">
        <f t="shared" ref="S1812:S1818" si="2136">_xlfn.POISSON.DIST(2,K1812,FALSE) * _xlfn.POISSON.DIST(2,L1812,FALSE)</f>
        <v>4.8017495689569437E-2</v>
      </c>
      <c r="T1812" s="13">
        <f t="shared" ref="T1812:T1818" si="2137">_xlfn.POISSON.DIST(2,K1812,FALSE) * _xlfn.POISSON.DIST(1,L1812,FALSE)</f>
        <v>9.8279199660310138E-2</v>
      </c>
      <c r="U1812" s="13">
        <f t="shared" ref="U1812:U1818" si="2138">_xlfn.POISSON.DIST(1,K1812,FALSE) * _xlfn.POISSON.DIST(2,L1812,FALSE)</f>
        <v>5.3892578516022402E-2</v>
      </c>
      <c r="V1812" s="13">
        <f t="shared" ref="V1812:V1818" si="2139">_xlfn.POISSON.DIST(3,K1812,FALSE) * _xlfn.POISSON.DIST(3,L1812,FALSE)</f>
        <v>9.2902077483160272E-3</v>
      </c>
      <c r="W1812" s="13">
        <f t="shared" ref="W1812:W1818" si="2140">_xlfn.POISSON.DIST(3,K1812,FALSE) * _xlfn.POISSON.DIST(0,L1812,FALSE)</f>
        <v>5.9741071045614186E-2</v>
      </c>
      <c r="X1812" s="13">
        <f t="shared" ref="X1812:X1818" si="2141">_xlfn.POISSON.DIST(3,K1812,FALSE) * _xlfn.POISSON.DIST(1,L1812,FALSE)</f>
        <v>5.8376882012431047E-2</v>
      </c>
      <c r="Y1812" s="13">
        <f t="shared" ref="Y1812:Y1818" si="2142">_xlfn.POISSON.DIST(3,K1812,FALSE) * _xlfn.POISSON.DIST(2,L1812,FALSE)</f>
        <v>2.852192213704445E-2</v>
      </c>
      <c r="Z1812" s="13">
        <f t="shared" ref="Z1812:Z1818" si="2143">_xlfn.POISSON.DIST(0,K1812,FALSE) * _xlfn.POISSON.DIST(3,L1812,FALSE)</f>
        <v>9.8508807192311011E-3</v>
      </c>
      <c r="AA1812" s="13">
        <f t="shared" ref="AA1812:AA1818" si="2144">_xlfn.POISSON.DIST(1,K1812,FALSE) * _xlfn.POISSON.DIST(3,L1812,FALSE)</f>
        <v>1.7553979991271472E-2</v>
      </c>
      <c r="AB1812" s="13">
        <f t="shared" ref="AB1812:AB1818" si="2145">_xlfn.POISSON.DIST(2,K1812,FALSE) * _xlfn.POISSON.DIST(3,L1812,FALSE)</f>
        <v>1.5640338276170441E-2</v>
      </c>
      <c r="AC1812" s="13">
        <f t="shared" ref="AC1812:AC1818" si="2146">_xlfn.POISSON.DIST(4,K1812,FALSE) * _xlfn.POISSON.DIST(4,L1812,FALSE)</f>
        <v>1.0110528840930558E-3</v>
      </c>
      <c r="AD1812" s="13">
        <f t="shared" ref="AD1812:AD1818" si="2147">_xlfn.POISSON.DIST(4,K1812,FALSE) * _xlfn.POISSON.DIST(0,L1812,FALSE)</f>
        <v>2.6614208304861445E-2</v>
      </c>
      <c r="AE1812" s="13">
        <f t="shared" ref="AE1812:AE1818" si="2148">_xlfn.POISSON.DIST(4,K1812,FALSE) * _xlfn.POISSON.DIST(1,L1812,FALSE)</f>
        <v>2.600647211163816E-2</v>
      </c>
      <c r="AF1812" s="13">
        <f t="shared" ref="AF1812:AF1818" si="2149">_xlfn.POISSON.DIST(4,K1812,FALSE) * _xlfn.POISSON.DIST(2,L1812,FALSE)</f>
        <v>1.2706306795717675E-2</v>
      </c>
      <c r="AG1812" s="13">
        <f t="shared" ref="AG1812:AG1818" si="2150">_xlfn.POISSON.DIST(4,K1812,FALSE) * _xlfn.POISSON.DIST(3,L1812,FALSE)</f>
        <v>4.1387193078667147E-3</v>
      </c>
      <c r="AH1812" s="13">
        <f t="shared" ref="AH1812:AH1818" si="2151">_xlfn.POISSON.DIST(0,K1812,FALSE) * _xlfn.POISSON.DIST(4,L1812,FALSE)</f>
        <v>2.4064838954176381E-3</v>
      </c>
      <c r="AI1812" s="13">
        <f t="shared" ref="AI1812:AI1818" si="2152">_xlfn.POISSON.DIST(1,K1812,FALSE) * _xlfn.POISSON.DIST(4,L1812,FALSE)</f>
        <v>4.2882835914366344E-3</v>
      </c>
      <c r="AJ1812" s="13">
        <f t="shared" ref="AJ1812:AJ1818" si="2153">_xlfn.POISSON.DIST(2,K1812,FALSE) * _xlfn.POISSON.DIST(4,L1812,FALSE)</f>
        <v>3.8207976782228294E-3</v>
      </c>
      <c r="AK1812" s="13">
        <f t="shared" ref="AK1812:AK1818" si="2154">_xlfn.POISSON.DIST(3,K1812,FALSE) * _xlfn.POISSON.DIST(4,L1812,FALSE)</f>
        <v>2.2695163984435803E-3</v>
      </c>
      <c r="AL1812" s="13">
        <f t="shared" ref="AL1812:AL1818" si="2155">_xlfn.POISSON.DIST(5,K1812,FALSE) * _xlfn.POISSON.DIST(5,L1812,FALSE)</f>
        <v>7.0421017027916765E-5</v>
      </c>
      <c r="AM1812" s="13">
        <f t="shared" ref="AM1812:AM1818" si="2156">_xlfn.POISSON.DIST(5,K1812,FALSE) * _xlfn.POISSON.DIST(0,L1812,FALSE)</f>
        <v>9.4851474377315257E-3</v>
      </c>
      <c r="AN1812" s="13">
        <f t="shared" ref="AN1812:AN1818" si="2157">_xlfn.POISSON.DIST(5,K1812,FALSE) * _xlfn.POISSON.DIST(1,L1812,FALSE)</f>
        <v>9.268553829913569E-3</v>
      </c>
      <c r="AO1812" s="13">
        <f t="shared" ref="AO1812:AO1818" si="2158">_xlfn.POISSON.DIST(5,K1812,FALSE) * _xlfn.POISSON.DIST(2,L1812,FALSE)</f>
        <v>4.5284530716030108E-3</v>
      </c>
      <c r="AP1812" s="13">
        <f t="shared" ref="AP1812:AP1818" si="2159">_xlfn.POISSON.DIST(5,K1812,FALSE) * _xlfn.POISSON.DIST(3,L1812,FALSE)</f>
        <v>1.4750152395602634E-3</v>
      </c>
      <c r="AQ1812" s="13">
        <f t="shared" ref="AQ1812:AQ1818" si="2160">_xlfn.POISSON.DIST(5,K1812,FALSE) * _xlfn.POISSON.DIST(4,L1812,FALSE)</f>
        <v>3.603333062969443E-4</v>
      </c>
      <c r="AR1812" s="13">
        <f t="shared" ref="AR1812:AR1818" si="2161">_xlfn.POISSON.DIST(0,K1812,FALSE) * _xlfn.POISSON.DIST(5,L1812,FALSE)</f>
        <v>4.703063536318182E-4</v>
      </c>
      <c r="AS1812" s="13">
        <f t="shared" ref="AS1812:AS1818" si="2162">_xlfn.POISSON.DIST(1,K1812,FALSE) * _xlfn.POISSON.DIST(5,L1812,FALSE)</f>
        <v>8.3807210306624991E-4</v>
      </c>
      <c r="AT1812" s="13">
        <f t="shared" ref="AT1812:AT1818" si="2163">_xlfn.POISSON.DIST(2,K1812,FALSE) * _xlfn.POISSON.DIST(5,L1812,FALSE)</f>
        <v>7.4670993121191923E-4</v>
      </c>
      <c r="AU1812" s="13">
        <f t="shared" ref="AU1812:AU1818" si="2164">_xlfn.POISSON.DIST(3,K1812,FALSE) * _xlfn.POISSON.DIST(5,L1812,FALSE)</f>
        <v>4.4353838556412961E-4</v>
      </c>
      <c r="AV1812" s="13">
        <f t="shared" ref="AV1812:AV1818" si="2165">_xlfn.POISSON.DIST(4,K1812,FALSE) * _xlfn.POISSON.DIST(5,L1812,FALSE)</f>
        <v>1.9759309262454717E-4</v>
      </c>
      <c r="AW1812" s="13">
        <f t="shared" ref="AW1812:AW1818" si="2166">_xlfn.POISSON.DIST(6,K1812,FALSE) * _xlfn.POISSON.DIST(6,L1812,FALSE)</f>
        <v>3.4061849157366638E-6</v>
      </c>
      <c r="AX1812" s="13">
        <f t="shared" ref="AX1812:AX1818" si="2167">_xlfn.POISSON.DIST(6,K1812,FALSE) * _xlfn.POISSON.DIST(0,L1812,FALSE)</f>
        <v>2.8170423383422293E-3</v>
      </c>
      <c r="AY1812" s="13">
        <f t="shared" ref="AY1812:AY1818" si="2168">_xlfn.POISSON.DIST(6,K1812,FALSE) * _xlfn.POISSON.DIST(1,L1812,FALSE)</f>
        <v>2.7527150975225124E-3</v>
      </c>
      <c r="AZ1812" s="13">
        <f t="shared" ref="AZ1812:AZ1818" si="2169">_xlfn.POISSON.DIST(6,K1812,FALSE) * _xlfn.POISSON.DIST(2,L1812,FALSE)</f>
        <v>1.3449283855257112E-3</v>
      </c>
      <c r="BA1812" s="13">
        <f t="shared" ref="BA1812:BA1818" si="2170">_xlfn.POISSON.DIST(6,K1812,FALSE) * _xlfn.POISSON.DIST(3,L1812,FALSE)</f>
        <v>4.3807230270476681E-4</v>
      </c>
      <c r="BB1812" s="13">
        <f t="shared" ref="BB1812:BB1818" si="2171">_xlfn.POISSON.DIST(6,K1812,FALSE) * _xlfn.POISSON.DIST(4,L1812,FALSE)</f>
        <v>1.070172273459248E-4</v>
      </c>
      <c r="BC1812" s="13">
        <f t="shared" ref="BC1812:BC1818" si="2172">_xlfn.POISSON.DIST(6,K1812,FALSE) * _xlfn.POISSON.DIST(5,L1812,FALSE)</f>
        <v>2.0914697191486678E-5</v>
      </c>
      <c r="BD1812" s="13">
        <f t="shared" ref="BD1812:BD1818" si="2173">_xlfn.POISSON.DIST(0,K1812,FALSE) * _xlfn.POISSON.DIST(6,L1812,FALSE)</f>
        <v>7.6594482475600249E-5</v>
      </c>
      <c r="BE1812" s="13">
        <f t="shared" ref="BE1812:BE1818" si="2174">_xlfn.POISSON.DIST(1,K1812,FALSE) * _xlfn.POISSON.DIST(6,L1812,FALSE)</f>
        <v>1.3648911718052215E-4</v>
      </c>
      <c r="BF1812" s="13">
        <f t="shared" ref="BF1812:BF1818" si="2175">_xlfn.POISSON.DIST(2,K1812,FALSE) * _xlfn.POISSON.DIST(6,L1812,FALSE)</f>
        <v>1.2160979816433128E-4</v>
      </c>
      <c r="BG1812" s="13">
        <f t="shared" ref="BG1812:BG1818" si="2176">_xlfn.POISSON.DIST(3,K1812,FALSE) * _xlfn.POISSON.DIST(6,L1812,FALSE)</f>
        <v>7.2235029014605607E-5</v>
      </c>
      <c r="BH1812" s="13">
        <f t="shared" ref="BH1812:BH1818" si="2177">_xlfn.POISSON.DIST(4,K1812,FALSE) * _xlfn.POISSON.DIST(6,L1812,FALSE)</f>
        <v>3.2180174801930682E-5</v>
      </c>
      <c r="BI1812" s="13">
        <f t="shared" ref="BI1812:BI1818" si="2178">_xlfn.POISSON.DIST(5,K1812,FALSE) * _xlfn.POISSON.DIST(6,L1812,FALSE)</f>
        <v>1.1468825188105646E-5</v>
      </c>
      <c r="BJ1812" s="14">
        <f t="shared" ref="BJ1812:BJ1818" si="2179">SUM(N1812,Q1812,T1812,W1812,X1812,Y1812,AD1812,AE1812,AF1812,AG1812,AM1812,AN1812,AO1812,AP1812,AQ1812,AX1812,AY1812,AZ1812,BA1812,BB1812,BC1812)</f>
        <v>0.56044043184405812</v>
      </c>
      <c r="BK1812" s="14">
        <f t="shared" ref="BK1812:BK1818" si="2180">SUM(M1812,P1812,S1812,V1812,AC1812,AL1812,AY1812)</f>
        <v>0.23479234540954333</v>
      </c>
      <c r="BL1812" s="14">
        <f t="shared" ref="BL1812:BL1818" si="2181">SUM(O1812,R1812,U1812,AA1812,AB1812,AH1812,AI1812,AJ1812,AK1812,AR1812,AS1812,AT1812,AU1812,AV1812,BD1812,BE1812,BF1812,BG1812,BH1812,BI1812)</f>
        <v>0.19516200618020263</v>
      </c>
      <c r="BM1812" s="14">
        <f t="shared" ref="BM1812:BM1818" si="2182">SUM(S1812:BI1812)</f>
        <v>0.51824521419228375</v>
      </c>
      <c r="BN1812" s="14">
        <f t="shared" ref="BN1812:BN1818" si="2183">SUM(M1812:R1812)</f>
        <v>0.47925114104814465</v>
      </c>
    </row>
    <row r="1813" spans="1:66" x14ac:dyDescent="0.25">
      <c r="A1813" t="s">
        <v>342</v>
      </c>
      <c r="B1813" t="s">
        <v>393</v>
      </c>
      <c r="C1813" t="s">
        <v>398</v>
      </c>
      <c r="D1813" s="7" t="s">
        <v>558</v>
      </c>
      <c r="E1813" s="10">
        <f>VLOOKUP(A1813,home!$A$2:$E$405,3,FALSE)</f>
        <v>1.1741999999999999</v>
      </c>
      <c r="F1813" s="10">
        <f>VLOOKUP(B1813,home!$B$2:$E$405,3,FALSE)</f>
        <v>1.1496999999999999</v>
      </c>
      <c r="G1813" s="10">
        <f>VLOOKUP(C1813,away!$B$2:$E$405,4,FALSE)</f>
        <v>1.5754999999999999</v>
      </c>
      <c r="H1813" s="10">
        <f>VLOOKUP(A1813,away!$A$2:$E$405,3,FALSE)</f>
        <v>0.85970000000000002</v>
      </c>
      <c r="I1813" s="10">
        <f>VLOOKUP(C1813,away!$B$2:$E$405,3,FALSE)</f>
        <v>0.98870000000000002</v>
      </c>
      <c r="J1813" s="10">
        <f>VLOOKUP(B1813,home!$B$2:$E$405,4,FALSE)</f>
        <v>0.69789999999999996</v>
      </c>
      <c r="K1813" s="12">
        <f t="shared" si="2128"/>
        <v>2.1268899293699999</v>
      </c>
      <c r="L1813" s="12">
        <f t="shared" si="2129"/>
        <v>0.59320480368100004</v>
      </c>
      <c r="M1813" s="13">
        <f t="shared" si="2130"/>
        <v>6.5868514205514539E-2</v>
      </c>
      <c r="N1813" s="13">
        <f t="shared" si="2131"/>
        <v>0.14009507952627365</v>
      </c>
      <c r="O1813" s="13">
        <f t="shared" si="2132"/>
        <v>3.9073519038041404E-2</v>
      </c>
      <c r="P1813" s="13">
        <f t="shared" si="2133"/>
        <v>8.3105074147057242E-2</v>
      </c>
      <c r="Q1813" s="13">
        <f t="shared" si="2134"/>
        <v>0.14898340689936035</v>
      </c>
      <c r="R1813" s="13">
        <f t="shared" si="2135"/>
        <v>1.1589299595043583E-2</v>
      </c>
      <c r="S1813" s="13">
        <f t="shared" si="2136"/>
        <v>2.6213029974530955E-2</v>
      </c>
      <c r="T1813" s="13">
        <f t="shared" si="2137"/>
        <v>8.8377672641461597E-2</v>
      </c>
      <c r="U1813" s="13">
        <f t="shared" si="2138"/>
        <v>2.4649164597150018E-2</v>
      </c>
      <c r="V1813" s="13">
        <f t="shared" si="2139"/>
        <v>3.6747211486871357E-3</v>
      </c>
      <c r="W1813" s="13">
        <f t="shared" si="2140"/>
        <v>0.10562376925916084</v>
      </c>
      <c r="X1813" s="13">
        <f t="shared" si="2141"/>
        <v>6.2656527307427753E-2</v>
      </c>
      <c r="Y1813" s="13">
        <f t="shared" si="2142"/>
        <v>1.8584076490367946E-2</v>
      </c>
      <c r="Z1813" s="13">
        <f t="shared" si="2143"/>
        <v>2.291609397026041E-3</v>
      </c>
      <c r="AA1813" s="13">
        <f t="shared" si="2144"/>
        <v>4.8740009485843446E-3</v>
      </c>
      <c r="AB1813" s="13">
        <f t="shared" si="2145"/>
        <v>5.1832317666419356E-3</v>
      </c>
      <c r="AC1813" s="13">
        <f t="shared" si="2146"/>
        <v>2.8977044003392408E-4</v>
      </c>
      <c r="AD1813" s="13">
        <f t="shared" si="2147"/>
        <v>5.6162532784852427E-2</v>
      </c>
      <c r="AE1813" s="13">
        <f t="shared" si="2148"/>
        <v>3.331588423486611E-2</v>
      </c>
      <c r="AF1813" s="13">
        <f t="shared" si="2149"/>
        <v>9.8815712835013357E-3</v>
      </c>
      <c r="AG1813" s="13">
        <f t="shared" si="2150"/>
        <v>1.9539318510964059E-3</v>
      </c>
      <c r="AH1813" s="13">
        <f t="shared" si="2151"/>
        <v>3.3984842561909185E-4</v>
      </c>
      <c r="AI1813" s="13">
        <f t="shared" si="2152"/>
        <v>7.2282019396149595E-4</v>
      </c>
      <c r="AJ1813" s="13">
        <f t="shared" si="2153"/>
        <v>7.6867949564098797E-4</v>
      </c>
      <c r="AK1813" s="13">
        <f t="shared" si="2154"/>
        <v>5.4496555939734269E-4</v>
      </c>
      <c r="AL1813" s="13">
        <f t="shared" si="2155"/>
        <v>1.4623918085966826E-5</v>
      </c>
      <c r="AM1813" s="13">
        <f t="shared" si="2156"/>
        <v>2.3890305077603015E-2</v>
      </c>
      <c r="AN1813" s="13">
        <f t="shared" si="2157"/>
        <v>1.4171843733438693E-2</v>
      </c>
      <c r="AO1813" s="13">
        <f t="shared" si="2158"/>
        <v>4.2034028898461544E-3</v>
      </c>
      <c r="AP1813" s="13">
        <f t="shared" si="2159"/>
        <v>8.3115959535444558E-4</v>
      </c>
      <c r="AQ1813" s="13">
        <f t="shared" si="2160"/>
        <v>1.232619661474533E-4</v>
      </c>
      <c r="AR1813" s="13">
        <f t="shared" si="2161"/>
        <v>4.0319943720134067E-5</v>
      </c>
      <c r="AS1813" s="13">
        <f t="shared" si="2162"/>
        <v>8.5756082251118321E-5</v>
      </c>
      <c r="AT1813" s="13">
        <f t="shared" si="2163"/>
        <v>9.1196873861064496E-5</v>
      </c>
      <c r="AU1813" s="13">
        <f t="shared" si="2164"/>
        <v>6.4655237535041424E-5</v>
      </c>
      <c r="AV1813" s="13">
        <f t="shared" si="2165"/>
        <v>3.4378643398576192E-5</v>
      </c>
      <c r="AW1813" s="13">
        <f t="shared" si="2166"/>
        <v>5.1252011994973569E-7</v>
      </c>
      <c r="AX1813" s="13">
        <f t="shared" si="2167"/>
        <v>8.4686748798551252E-3</v>
      </c>
      <c r="AY1813" s="13">
        <f t="shared" si="2168"/>
        <v>5.0236586195426761E-3</v>
      </c>
      <c r="AZ1813" s="13">
        <f t="shared" si="2169"/>
        <v>1.4900292125830882E-3</v>
      </c>
      <c r="BA1813" s="13">
        <f t="shared" si="2170"/>
        <v>2.94630828843102E-4</v>
      </c>
      <c r="BB1813" s="13">
        <f t="shared" si="2171"/>
        <v>4.3694105745560656E-5</v>
      </c>
      <c r="BC1813" s="13">
        <f t="shared" si="2172"/>
        <v>5.1839106841624336E-6</v>
      </c>
      <c r="BD1813" s="13">
        <f t="shared" si="2173"/>
        <v>3.9863307164885156E-6</v>
      </c>
      <c r="BE1813" s="13">
        <f t="shared" si="2174"/>
        <v>8.478486656037721E-6</v>
      </c>
      <c r="BF1813" s="13">
        <f t="shared" si="2175"/>
        <v>9.0164039425122786E-6</v>
      </c>
      <c r="BG1813" s="13">
        <f t="shared" si="2176"/>
        <v>6.3922995814871098E-6</v>
      </c>
      <c r="BH1813" s="13">
        <f t="shared" si="2177"/>
        <v>3.3989294013452485E-6</v>
      </c>
      <c r="BI1813" s="13">
        <f t="shared" si="2178"/>
        <v>1.4458297428721622E-6</v>
      </c>
      <c r="BJ1813" s="14">
        <f t="shared" si="2179"/>
        <v>0.72418029709801179</v>
      </c>
      <c r="BK1813" s="14">
        <f t="shared" si="2180"/>
        <v>0.18418939245345245</v>
      </c>
      <c r="BL1813" s="14">
        <f t="shared" si="2181"/>
        <v>8.8094554680886908E-2</v>
      </c>
      <c r="BM1813" s="14">
        <f t="shared" si="2182"/>
        <v>0.50501781411866375</v>
      </c>
      <c r="BN1813" s="14">
        <f t="shared" si="2183"/>
        <v>0.48871489341129076</v>
      </c>
    </row>
    <row r="1814" spans="1:66" x14ac:dyDescent="0.25">
      <c r="A1814" t="s">
        <v>40</v>
      </c>
      <c r="B1814" t="s">
        <v>318</v>
      </c>
      <c r="C1814" t="s">
        <v>317</v>
      </c>
      <c r="D1814" s="7" t="s">
        <v>558</v>
      </c>
      <c r="E1814" s="10">
        <f>VLOOKUP(A1814,home!$A$2:$E$405,3,FALSE)</f>
        <v>1.5047999999999999</v>
      </c>
      <c r="F1814" s="10">
        <f>VLOOKUP(B1814,home!$B$2:$E$405,3,FALSE)</f>
        <v>0.8639</v>
      </c>
      <c r="G1814" s="10">
        <f>VLOOKUP(C1814,away!$B$2:$E$405,4,FALSE)</f>
        <v>0.99680000000000002</v>
      </c>
      <c r="H1814" s="10">
        <f>VLOOKUP(A1814,away!$A$2:$E$405,3,FALSE)</f>
        <v>1.2</v>
      </c>
      <c r="I1814" s="10">
        <f>VLOOKUP(C1814,away!$B$2:$E$405,3,FALSE)</f>
        <v>1.125</v>
      </c>
      <c r="J1814" s="10">
        <f>VLOOKUP(B1814,home!$B$2:$E$405,4,FALSE)</f>
        <v>0.91669999999999996</v>
      </c>
      <c r="K1814" s="12">
        <f t="shared" si="2128"/>
        <v>1.2958367304960001</v>
      </c>
      <c r="L1814" s="12">
        <f t="shared" si="2129"/>
        <v>1.2375449999999999</v>
      </c>
      <c r="M1814" s="13">
        <f t="shared" si="2130"/>
        <v>7.9390089929003163E-2</v>
      </c>
      <c r="N1814" s="13">
        <f t="shared" si="2131"/>
        <v>0.10287659456738289</v>
      </c>
      <c r="O1814" s="13">
        <f t="shared" si="2132"/>
        <v>9.8248808841188209E-2</v>
      </c>
      <c r="P1814" s="13">
        <f t="shared" si="2133"/>
        <v>0.12731441522389184</v>
      </c>
      <c r="Q1814" s="13">
        <f t="shared" si="2134"/>
        <v>6.6655634974380026E-2</v>
      </c>
      <c r="R1814" s="13">
        <f t="shared" si="2135"/>
        <v>6.0793661068684141E-2</v>
      </c>
      <c r="S1814" s="13">
        <f t="shared" si="2136"/>
        <v>5.1042139951903542E-2</v>
      </c>
      <c r="T1814" s="13">
        <f t="shared" si="2137"/>
        <v>8.2489347784369116E-2</v>
      </c>
      <c r="U1814" s="13">
        <f t="shared" si="2138"/>
        <v>7.877865899412563E-2</v>
      </c>
      <c r="V1814" s="13">
        <f t="shared" si="2139"/>
        <v>9.0948941774079365E-3</v>
      </c>
      <c r="W1814" s="13">
        <f t="shared" si="2140"/>
        <v>2.879160669811183E-2</v>
      </c>
      <c r="X1814" s="13">
        <f t="shared" si="2141"/>
        <v>3.5630908911214801E-2</v>
      </c>
      <c r="Y1814" s="13">
        <f t="shared" si="2142"/>
        <v>2.2047426584264663E-2</v>
      </c>
      <c r="Z1814" s="13">
        <f t="shared" si="2143"/>
        <v>2.5078297095748235E-2</v>
      </c>
      <c r="AA1814" s="13">
        <f t="shared" si="2144"/>
        <v>3.2497378514961733E-2</v>
      </c>
      <c r="AB1814" s="13">
        <f t="shared" si="2145"/>
        <v>2.1055648362259489E-2</v>
      </c>
      <c r="AC1814" s="13">
        <f t="shared" si="2146"/>
        <v>9.1156775262769287E-4</v>
      </c>
      <c r="AD1814" s="13">
        <f t="shared" si="2147"/>
        <v>9.3273053723519871E-3</v>
      </c>
      <c r="AE1814" s="13">
        <f t="shared" si="2148"/>
        <v>1.1542960127027338E-2</v>
      </c>
      <c r="AF1814" s="13">
        <f t="shared" si="2149"/>
        <v>7.1424662952010243E-3</v>
      </c>
      <c r="AG1814" s="13">
        <f t="shared" si="2150"/>
        <v>2.9463744837648501E-3</v>
      </c>
      <c r="AH1814" s="13">
        <f t="shared" si="2151"/>
        <v>7.7588802948394368E-3</v>
      </c>
      <c r="AI1814" s="13">
        <f t="shared" si="2152"/>
        <v>1.0054242073574578E-2</v>
      </c>
      <c r="AJ1814" s="13">
        <f t="shared" si="2153"/>
        <v>6.5143280881181046E-3</v>
      </c>
      <c r="AK1814" s="13">
        <f t="shared" si="2154"/>
        <v>2.8138352036950762E-3</v>
      </c>
      <c r="AL1814" s="13">
        <f t="shared" si="2155"/>
        <v>5.8473653558794615E-5</v>
      </c>
      <c r="AM1814" s="13">
        <f t="shared" si="2156"/>
        <v>2.4173329796092742E-3</v>
      </c>
      <c r="AN1814" s="13">
        <f t="shared" si="2157"/>
        <v>2.9915583422505587E-3</v>
      </c>
      <c r="AO1814" s="13">
        <f t="shared" si="2158"/>
        <v>1.8510940343302339E-3</v>
      </c>
      <c r="AP1814" s="13">
        <f t="shared" si="2159"/>
        <v>7.6360405557173642E-4</v>
      </c>
      <c r="AQ1814" s="13">
        <f t="shared" si="2160"/>
        <v>2.3624859523813113E-4</v>
      </c>
      <c r="AR1814" s="13">
        <f t="shared" si="2161"/>
        <v>1.9203927028954148E-3</v>
      </c>
      <c r="AS1814" s="13">
        <f t="shared" si="2162"/>
        <v>2.4885154013883711E-3</v>
      </c>
      <c r="AT1814" s="13">
        <f t="shared" si="2163"/>
        <v>1.6123548307620244E-3</v>
      </c>
      <c r="AU1814" s="13">
        <f t="shared" si="2164"/>
        <v>6.9644953743136485E-4</v>
      </c>
      <c r="AV1814" s="13">
        <f t="shared" si="2165"/>
        <v>2.2562122288512769E-4</v>
      </c>
      <c r="AW1814" s="13">
        <f t="shared" si="2166"/>
        <v>2.6047678045276394E-6</v>
      </c>
      <c r="AX1814" s="13">
        <f t="shared" si="2167"/>
        <v>5.2207814413617287E-4</v>
      </c>
      <c r="AY1814" s="13">
        <f t="shared" si="2168"/>
        <v>6.4609519688499991E-4</v>
      </c>
      <c r="AZ1814" s="13">
        <f t="shared" si="2169"/>
        <v>3.9978594021452369E-4</v>
      </c>
      <c r="BA1814" s="13">
        <f t="shared" si="2170"/>
        <v>1.6491769712759422E-4</v>
      </c>
      <c r="BB1814" s="13">
        <f t="shared" si="2171"/>
        <v>5.1023267872942146E-5</v>
      </c>
      <c r="BC1814" s="13">
        <f t="shared" si="2172"/>
        <v>1.2628718007964042E-5</v>
      </c>
      <c r="BD1814" s="13">
        <f t="shared" si="2173"/>
        <v>3.9609539791745046E-4</v>
      </c>
      <c r="BE1814" s="13">
        <f t="shared" si="2174"/>
        <v>5.1327496540186119E-4</v>
      </c>
      <c r="BF1814" s="13">
        <f t="shared" si="2175"/>
        <v>3.325602765058978E-4</v>
      </c>
      <c r="BG1814" s="13">
        <f t="shared" si="2176"/>
        <v>1.4364794046674951E-4</v>
      </c>
      <c r="BH1814" s="13">
        <f t="shared" si="2177"/>
        <v>4.6536069379229158E-5</v>
      </c>
      <c r="BI1814" s="13">
        <f t="shared" si="2178"/>
        <v>1.2060629598903064E-5</v>
      </c>
      <c r="BJ1814" s="14">
        <f t="shared" si="2179"/>
        <v>0.37950699276931271</v>
      </c>
      <c r="BK1814" s="14">
        <f t="shared" si="2180"/>
        <v>0.26845767588527802</v>
      </c>
      <c r="BL1814" s="14">
        <f t="shared" si="2181"/>
        <v>0.32690295041607875</v>
      </c>
      <c r="BM1814" s="14">
        <f t="shared" si="2182"/>
        <v>0.46402322113280692</v>
      </c>
      <c r="BN1814" s="14">
        <f t="shared" si="2183"/>
        <v>0.53527920460453027</v>
      </c>
    </row>
    <row r="1815" spans="1:66" x14ac:dyDescent="0.25">
      <c r="A1815" t="s">
        <v>40</v>
      </c>
      <c r="B1815" t="s">
        <v>332</v>
      </c>
      <c r="C1815" t="s">
        <v>334</v>
      </c>
      <c r="D1815" s="7" t="s">
        <v>558</v>
      </c>
      <c r="E1815" s="10">
        <f>VLOOKUP(A1815,home!$A$2:$E$405,3,FALSE)</f>
        <v>1.5047999999999999</v>
      </c>
      <c r="F1815" s="10">
        <f>VLOOKUP(B1815,home!$B$2:$E$405,3,FALSE)</f>
        <v>1.1296999999999999</v>
      </c>
      <c r="G1815" s="10">
        <f>VLOOKUP(C1815,away!$B$2:$E$405,4,FALSE)</f>
        <v>1.0632999999999999</v>
      </c>
      <c r="H1815" s="10">
        <f>VLOOKUP(A1815,away!$A$2:$E$405,3,FALSE)</f>
        <v>1.2</v>
      </c>
      <c r="I1815" s="10">
        <f>VLOOKUP(C1815,away!$B$2:$E$405,3,FALSE)</f>
        <v>0.875</v>
      </c>
      <c r="J1815" s="10">
        <f>VLOOKUP(B1815,home!$B$2:$E$405,4,FALSE)</f>
        <v>1.0417000000000001</v>
      </c>
      <c r="K1815" s="12">
        <f t="shared" si="2128"/>
        <v>1.8075808230479995</v>
      </c>
      <c r="L1815" s="12">
        <f t="shared" si="2129"/>
        <v>1.0937850000000002</v>
      </c>
      <c r="M1815" s="13">
        <f t="shared" si="2130"/>
        <v>5.4948119373075983E-2</v>
      </c>
      <c r="N1815" s="13">
        <f t="shared" si="2131"/>
        <v>9.9323166841324403E-2</v>
      </c>
      <c r="O1815" s="13">
        <f t="shared" si="2132"/>
        <v>6.0101428748479929E-2</v>
      </c>
      <c r="P1815" s="13">
        <f t="shared" si="2133"/>
        <v>0.10863819004353804</v>
      </c>
      <c r="Q1815" s="13">
        <f t="shared" si="2134"/>
        <v>8.9767325833387493E-2</v>
      </c>
      <c r="R1815" s="13">
        <f t="shared" si="2135"/>
        <v>3.286902062182806E-2</v>
      </c>
      <c r="S1815" s="13">
        <f t="shared" si="2136"/>
        <v>5.3697271492602137E-2</v>
      </c>
      <c r="T1815" s="13">
        <f t="shared" si="2137"/>
        <v>9.818615448667177E-2</v>
      </c>
      <c r="U1815" s="13">
        <f t="shared" si="2138"/>
        <v>5.9413411348385632E-2</v>
      </c>
      <c r="V1815" s="13">
        <f t="shared" si="2139"/>
        <v>1.1796125856313275E-2</v>
      </c>
      <c r="W1815" s="13">
        <f t="shared" si="2140"/>
        <v>5.4087232237577498E-2</v>
      </c>
      <c r="X1815" s="13">
        <f t="shared" si="2141"/>
        <v>5.9159803312978723E-2</v>
      </c>
      <c r="Y1815" s="13">
        <f t="shared" si="2142"/>
        <v>3.2354052733343214E-2</v>
      </c>
      <c r="Z1815" s="13">
        <f t="shared" si="2143"/>
        <v>1.1983880573615407E-2</v>
      </c>
      <c r="AA1815" s="13">
        <f t="shared" si="2144"/>
        <v>2.1661832710564669E-2</v>
      </c>
      <c r="AB1815" s="13">
        <f t="shared" si="2145"/>
        <v>1.9577756699845284E-2</v>
      </c>
      <c r="AC1815" s="13">
        <f t="shared" si="2146"/>
        <v>1.4576360587688082E-3</v>
      </c>
      <c r="AD1815" s="13">
        <f t="shared" si="2147"/>
        <v>2.4441760941097179E-2</v>
      </c>
      <c r="AE1815" s="13">
        <f t="shared" si="2148"/>
        <v>2.6734031490957984E-2</v>
      </c>
      <c r="AF1815" s="13">
        <f t="shared" si="2149"/>
        <v>1.4620641317168739E-2</v>
      </c>
      <c r="AG1815" s="13">
        <f t="shared" si="2150"/>
        <v>5.3306127210331396E-3</v>
      </c>
      <c r="AH1815" s="13">
        <f t="shared" si="2151"/>
        <v>3.2769472033029822E-3</v>
      </c>
      <c r="AI1815" s="13">
        <f t="shared" si="2152"/>
        <v>5.9233469228312441E-3</v>
      </c>
      <c r="AJ1815" s="13">
        <f t="shared" si="2153"/>
        <v>5.3534641529850687E-3</v>
      </c>
      <c r="AK1815" s="13">
        <f t="shared" si="2154"/>
        <v>3.2256063799369038E-3</v>
      </c>
      <c r="AL1815" s="13">
        <f t="shared" si="2155"/>
        <v>1.1527596938608378E-4</v>
      </c>
      <c r="AM1815" s="13">
        <f t="shared" si="2156"/>
        <v>8.8360916717301775E-3</v>
      </c>
      <c r="AN1815" s="13">
        <f t="shared" si="2157"/>
        <v>9.6647845291633946E-3</v>
      </c>
      <c r="AO1815" s="13">
        <f t="shared" si="2158"/>
        <v>5.2855981731154923E-3</v>
      </c>
      <c r="AP1815" s="13">
        <f t="shared" si="2159"/>
        <v>1.9271026659270437E-3</v>
      </c>
      <c r="AQ1815" s="13">
        <f t="shared" si="2160"/>
        <v>5.2695899736275294E-4</v>
      </c>
      <c r="AR1815" s="13">
        <f t="shared" si="2161"/>
        <v>7.168551393529508E-4</v>
      </c>
      <c r="AS1815" s="13">
        <f t="shared" si="2162"/>
        <v>1.295773602797795E-3</v>
      </c>
      <c r="AT1815" s="13">
        <f t="shared" si="2163"/>
        <v>1.1711077577145552E-3</v>
      </c>
      <c r="AU1815" s="13">
        <f t="shared" si="2164"/>
        <v>7.0562397485585755E-4</v>
      </c>
      <c r="AV1815" s="13">
        <f t="shared" si="2165"/>
        <v>3.188680913080883E-4</v>
      </c>
      <c r="AW1815" s="13">
        <f t="shared" si="2166"/>
        <v>6.330907536307966E-6</v>
      </c>
      <c r="AX1815" s="13">
        <f t="shared" si="2167"/>
        <v>2.661991642752267E-3</v>
      </c>
      <c r="AY1815" s="13">
        <f t="shared" si="2168"/>
        <v>2.9116465289677888E-3</v>
      </c>
      <c r="AZ1815" s="13">
        <f t="shared" si="2169"/>
        <v>1.5923576493435164E-3</v>
      </c>
      <c r="BA1815" s="13">
        <f t="shared" si="2170"/>
        <v>5.8056563716239967E-4</v>
      </c>
      <c r="BB1815" s="13">
        <f t="shared" si="2171"/>
        <v>1.5875349636091884E-4</v>
      </c>
      <c r="BC1815" s="13">
        <f t="shared" si="2172"/>
        <v>3.4728438603425535E-5</v>
      </c>
      <c r="BD1815" s="13">
        <f t="shared" si="2173"/>
        <v>1.3068089976619454E-4</v>
      </c>
      <c r="BE1815" s="13">
        <f t="shared" si="2174"/>
        <v>2.36216288356031E-4</v>
      </c>
      <c r="BF1815" s="13">
        <f t="shared" si="2175"/>
        <v>2.1349001646196909E-4</v>
      </c>
      <c r="BG1815" s="13">
        <f t="shared" si="2176"/>
        <v>1.2863348655628567E-4</v>
      </c>
      <c r="BH1815" s="13">
        <f t="shared" si="2177"/>
        <v>5.8128855875236212E-5</v>
      </c>
      <c r="BI1815" s="13">
        <f t="shared" si="2178"/>
        <v>2.1014521029159605E-5</v>
      </c>
      <c r="BJ1815" s="14">
        <f t="shared" si="2179"/>
        <v>0.53818536134602923</v>
      </c>
      <c r="BK1815" s="14">
        <f t="shared" si="2180"/>
        <v>0.23356426532265215</v>
      </c>
      <c r="BL1815" s="14">
        <f t="shared" si="2181"/>
        <v>0.21639920742223395</v>
      </c>
      <c r="BM1815" s="14">
        <f t="shared" si="2182"/>
        <v>0.55158014758146534</v>
      </c>
      <c r="BN1815" s="14">
        <f t="shared" si="2183"/>
        <v>0.44564725146163392</v>
      </c>
    </row>
    <row r="1816" spans="1:66" x14ac:dyDescent="0.25">
      <c r="A1816" t="s">
        <v>40</v>
      </c>
      <c r="B1816" t="s">
        <v>236</v>
      </c>
      <c r="C1816" t="s">
        <v>517</v>
      </c>
      <c r="D1816" s="7" t="s">
        <v>558</v>
      </c>
      <c r="E1816" s="10">
        <v>1.5735294117647101</v>
      </c>
      <c r="F1816" s="10">
        <v>0.64</v>
      </c>
      <c r="G1816" s="10">
        <v>1.06</v>
      </c>
      <c r="H1816" s="10">
        <v>1.02941176470588</v>
      </c>
      <c r="I1816" s="10">
        <v>1.48</v>
      </c>
      <c r="J1816" s="10">
        <v>0</v>
      </c>
      <c r="K1816" s="12">
        <v>1.0674823529411794</v>
      </c>
      <c r="L1816" s="12">
        <v>0</v>
      </c>
      <c r="M1816" s="13">
        <v>0.34387317980436716</v>
      </c>
      <c r="N1816" s="13">
        <v>0.36707855109093113</v>
      </c>
      <c r="O1816" s="13">
        <v>0</v>
      </c>
      <c r="P1816" s="13">
        <v>0</v>
      </c>
      <c r="Q1816" s="13">
        <v>0.19592493771639302</v>
      </c>
      <c r="R1816" s="13">
        <v>0</v>
      </c>
      <c r="S1816" s="13">
        <v>0</v>
      </c>
      <c r="T1816" s="13">
        <v>0</v>
      </c>
      <c r="U1816" s="13">
        <v>0</v>
      </c>
      <c r="V1816" s="13">
        <v>0</v>
      </c>
      <c r="W1816" s="13">
        <v>6.9715471171116428E-2</v>
      </c>
      <c r="X1816" s="13">
        <v>0</v>
      </c>
      <c r="Y1816" s="13">
        <v>0</v>
      </c>
      <c r="Z1816" s="13">
        <v>0</v>
      </c>
      <c r="AA1816" s="13">
        <v>0</v>
      </c>
      <c r="AB1816" s="13">
        <v>0</v>
      </c>
      <c r="AC1816" s="13">
        <v>0</v>
      </c>
      <c r="AD1816" s="13">
        <v>1.8605008800536577E-2</v>
      </c>
      <c r="AE1816" s="13">
        <v>0</v>
      </c>
      <c r="AF1816" s="13">
        <v>0</v>
      </c>
      <c r="AG1816" s="13">
        <v>0</v>
      </c>
      <c r="AH1816" s="13">
        <v>0</v>
      </c>
      <c r="AI1816" s="13">
        <v>0</v>
      </c>
      <c r="AJ1816" s="13">
        <v>0</v>
      </c>
      <c r="AK1816" s="13">
        <v>0</v>
      </c>
      <c r="AL1816" s="13">
        <v>0</v>
      </c>
      <c r="AM1816" s="13">
        <v>3.9721037141776288E-3</v>
      </c>
      <c r="AN1816" s="13">
        <v>0</v>
      </c>
      <c r="AO1816" s="13">
        <v>0</v>
      </c>
      <c r="AP1816" s="13">
        <v>0</v>
      </c>
      <c r="AQ1816" s="13">
        <v>0</v>
      </c>
      <c r="AR1816" s="13">
        <v>0</v>
      </c>
      <c r="AS1816" s="13">
        <v>0</v>
      </c>
      <c r="AT1816" s="13">
        <v>0</v>
      </c>
      <c r="AU1816" s="13">
        <v>0</v>
      </c>
      <c r="AV1816" s="13">
        <v>0</v>
      </c>
      <c r="AW1816" s="13">
        <v>0</v>
      </c>
      <c r="AX1816" s="13">
        <v>7.0669176982278859E-4</v>
      </c>
      <c r="AY1816" s="13">
        <v>0</v>
      </c>
      <c r="AZ1816" s="13">
        <v>0</v>
      </c>
      <c r="BA1816" s="13">
        <v>0</v>
      </c>
      <c r="BB1816" s="13">
        <v>0</v>
      </c>
      <c r="BC1816" s="13">
        <v>0</v>
      </c>
      <c r="BD1816" s="13">
        <v>0</v>
      </c>
      <c r="BE1816" s="13">
        <v>0</v>
      </c>
      <c r="BF1816" s="13">
        <v>0</v>
      </c>
      <c r="BG1816" s="13">
        <v>0</v>
      </c>
      <c r="BH1816" s="13">
        <v>0</v>
      </c>
      <c r="BI1816" s="13">
        <v>0</v>
      </c>
      <c r="BJ1816" s="14">
        <v>0.65600276426297754</v>
      </c>
      <c r="BK1816" s="14">
        <v>0.34387317980436716</v>
      </c>
      <c r="BL1816" s="14">
        <v>0</v>
      </c>
      <c r="BM1816" s="14">
        <v>9.299927545565341E-2</v>
      </c>
      <c r="BN1816" s="14">
        <v>0.90687666861169136</v>
      </c>
    </row>
    <row r="1817" spans="1:66" x14ac:dyDescent="0.25">
      <c r="A1817" t="s">
        <v>40</v>
      </c>
      <c r="B1817" t="s">
        <v>319</v>
      </c>
      <c r="C1817" t="s">
        <v>321</v>
      </c>
      <c r="D1817" s="7" t="s">
        <v>558</v>
      </c>
      <c r="E1817" s="10">
        <f>VLOOKUP(A1817,home!$A$2:$E$405,3,FALSE)</f>
        <v>1.5047999999999999</v>
      </c>
      <c r="F1817" s="10">
        <f>VLOOKUP(B1817,home!$B$2:$E$405,3,FALSE)</f>
        <v>0.89710000000000001</v>
      </c>
      <c r="G1817" s="10">
        <f>VLOOKUP(C1817,away!$B$2:$E$405,4,FALSE)</f>
        <v>0.63129999999999997</v>
      </c>
      <c r="H1817" s="10">
        <f>VLOOKUP(A1817,away!$A$2:$E$405,3,FALSE)</f>
        <v>1.2</v>
      </c>
      <c r="I1817" s="10">
        <f>VLOOKUP(C1817,away!$B$2:$E$405,3,FALSE)</f>
        <v>1.4582999999999999</v>
      </c>
      <c r="J1817" s="10">
        <f>VLOOKUP(B1817,home!$B$2:$E$405,4,FALSE)</f>
        <v>1.25</v>
      </c>
      <c r="K1817" s="12">
        <f t="shared" si="2128"/>
        <v>0.85222727330399994</v>
      </c>
      <c r="L1817" s="12">
        <f t="shared" si="2129"/>
        <v>2.1874500000000001</v>
      </c>
      <c r="M1817" s="13">
        <f t="shared" si="2130"/>
        <v>4.7850329581368506E-2</v>
      </c>
      <c r="N1817" s="13">
        <f t="shared" si="2131"/>
        <v>4.0779355905827402E-2</v>
      </c>
      <c r="O1817" s="13">
        <f t="shared" si="2132"/>
        <v>0.10467020344276454</v>
      </c>
      <c r="P1817" s="13">
        <f t="shared" si="2133"/>
        <v>8.9202802076202167E-2</v>
      </c>
      <c r="Q1817" s="13">
        <f t="shared" si="2134"/>
        <v>1.7376639645358325E-2</v>
      </c>
      <c r="R1817" s="13">
        <f t="shared" si="2135"/>
        <v>0.11448041826043767</v>
      </c>
      <c r="S1817" s="13">
        <f t="shared" si="2136"/>
        <v>4.157306735325169E-2</v>
      </c>
      <c r="T1817" s="13">
        <f t="shared" si="2137"/>
        <v>3.8010530392239075E-2</v>
      </c>
      <c r="U1817" s="13">
        <f t="shared" si="2138"/>
        <v>9.756333470079423E-2</v>
      </c>
      <c r="V1817" s="13">
        <f t="shared" si="2139"/>
        <v>8.6111890305945581E-3</v>
      </c>
      <c r="W1817" s="13">
        <f t="shared" si="2140"/>
        <v>4.9362820747166376E-3</v>
      </c>
      <c r="X1817" s="13">
        <f t="shared" si="2141"/>
        <v>1.079787022433891E-2</v>
      </c>
      <c r="Y1817" s="13">
        <f t="shared" si="2142"/>
        <v>1.1809900611115077E-2</v>
      </c>
      <c r="Z1817" s="13">
        <f t="shared" si="2143"/>
        <v>8.347339697459813E-2</v>
      </c>
      <c r="AA1817" s="13">
        <f t="shared" si="2144"/>
        <v>7.1138305497084123E-2</v>
      </c>
      <c r="AB1817" s="13">
        <f t="shared" si="2145"/>
        <v>3.031300206062347E-2</v>
      </c>
      <c r="AC1817" s="13">
        <f t="shared" si="2146"/>
        <v>1.0033136101898204E-3</v>
      </c>
      <c r="AD1817" s="13">
        <f t="shared" si="2147"/>
        <v>1.0517085531987927E-3</v>
      </c>
      <c r="AE1817" s="13">
        <f t="shared" si="2148"/>
        <v>2.3005598746946992E-3</v>
      </c>
      <c r="AF1817" s="13">
        <f t="shared" si="2149"/>
        <v>2.5161798489504606E-3</v>
      </c>
      <c r="AG1817" s="13">
        <f t="shared" si="2150"/>
        <v>1.8346725368622286E-3</v>
      </c>
      <c r="AH1817" s="13">
        <f t="shared" si="2151"/>
        <v>4.5648470553021167E-2</v>
      </c>
      <c r="AI1817" s="13">
        <f t="shared" si="2152"/>
        <v>3.8902871589899163E-2</v>
      </c>
      <c r="AJ1817" s="13">
        <f t="shared" si="2153"/>
        <v>1.6577044089377702E-2</v>
      </c>
      <c r="AK1817" s="13">
        <f t="shared" si="2154"/>
        <v>4.7091363612435169E-3</v>
      </c>
      <c r="AL1817" s="13">
        <f t="shared" si="2155"/>
        <v>7.4815271847130968E-5</v>
      </c>
      <c r="AM1817" s="13">
        <f t="shared" si="2156"/>
        <v>1.7925894252062045E-4</v>
      </c>
      <c r="AN1817" s="13">
        <f t="shared" si="2157"/>
        <v>3.9211997381673126E-4</v>
      </c>
      <c r="AO1817" s="13">
        <f t="shared" si="2158"/>
        <v>4.288714183627045E-4</v>
      </c>
      <c r="AP1817" s="13">
        <f t="shared" si="2159"/>
        <v>3.1271159469916602E-4</v>
      </c>
      <c r="AQ1817" s="13">
        <f t="shared" si="2160"/>
        <v>1.7101024445617265E-4</v>
      </c>
      <c r="AR1817" s="13">
        <f t="shared" si="2161"/>
        <v>1.9970749382241231E-2</v>
      </c>
      <c r="AS1817" s="13">
        <f t="shared" si="2162"/>
        <v>1.7019617291864984E-2</v>
      </c>
      <c r="AT1817" s="13">
        <f t="shared" si="2163"/>
        <v>7.25229101866185E-3</v>
      </c>
      <c r="AU1817" s="13">
        <f t="shared" si="2164"/>
        <v>2.0602000666804258E-3</v>
      </c>
      <c r="AV1817" s="13">
        <f t="shared" si="2165"/>
        <v>4.3893967132194449E-4</v>
      </c>
      <c r="AW1817" s="13">
        <f t="shared" si="2166"/>
        <v>3.8741936142016083E-6</v>
      </c>
      <c r="AX1817" s="13">
        <f t="shared" si="2167"/>
        <v>2.5461559966617795E-5</v>
      </c>
      <c r="AY1817" s="13">
        <f t="shared" si="2168"/>
        <v>5.5695889348978103E-5</v>
      </c>
      <c r="AZ1817" s="13">
        <f t="shared" si="2169"/>
        <v>6.0915986578211089E-5</v>
      </c>
      <c r="BA1817" s="13">
        <f t="shared" si="2170"/>
        <v>4.4416891613502617E-5</v>
      </c>
      <c r="BB1817" s="13">
        <f t="shared" si="2171"/>
        <v>2.4289932389989077E-5</v>
      </c>
      <c r="BC1817" s="13">
        <f t="shared" si="2172"/>
        <v>1.0626602521296319E-5</v>
      </c>
      <c r="BD1817" s="13">
        <f t="shared" si="2173"/>
        <v>7.2808359560306004E-3</v>
      </c>
      <c r="BE1817" s="13">
        <f t="shared" si="2174"/>
        <v>6.2049269741816801E-3</v>
      </c>
      <c r="BF1817" s="13">
        <f t="shared" si="2175"/>
        <v>2.6440039981286455E-3</v>
      </c>
      <c r="BG1817" s="13">
        <f t="shared" si="2176"/>
        <v>7.5109743931001669E-4</v>
      </c>
      <c r="BH1817" s="13">
        <f t="shared" si="2177"/>
        <v>1.6002643067219801E-4</v>
      </c>
      <c r="BI1817" s="13">
        <f t="shared" si="2178"/>
        <v>2.727577773366779E-5</v>
      </c>
      <c r="BJ1817" s="14">
        <f t="shared" si="2179"/>
        <v>0.13311907870357559</v>
      </c>
      <c r="BK1817" s="14">
        <f t="shared" si="2180"/>
        <v>0.18837121281280284</v>
      </c>
      <c r="BL1817" s="14">
        <f t="shared" si="2181"/>
        <v>0.58781275056207272</v>
      </c>
      <c r="BM1817" s="14">
        <f t="shared" si="2182"/>
        <v>0.57836486844535584</v>
      </c>
      <c r="BN1817" s="14">
        <f t="shared" si="2183"/>
        <v>0.41435974891195859</v>
      </c>
    </row>
    <row r="1818" spans="1:66" s="15" customFormat="1" x14ac:dyDescent="0.25">
      <c r="A1818" s="15" t="s">
        <v>342</v>
      </c>
      <c r="B1818" s="15" t="s">
        <v>386</v>
      </c>
      <c r="C1818" s="15" t="s">
        <v>348</v>
      </c>
      <c r="D1818" s="24" t="s">
        <v>559</v>
      </c>
      <c r="E1818" s="15">
        <f>VLOOKUP(A1818,home!$A$2:$E$405,3,FALSE)</f>
        <v>1.1741999999999999</v>
      </c>
      <c r="F1818" s="15">
        <f>VLOOKUP(B1818,home!$B$2:$E$405,3,FALSE)</f>
        <v>0.89419999999999999</v>
      </c>
      <c r="G1818" s="15">
        <f>VLOOKUP(C1818,away!$B$2:$E$405,4,FALSE)</f>
        <v>0.93679999999999997</v>
      </c>
      <c r="H1818" s="15">
        <f>VLOOKUP(A1818,away!$A$2:$E$405,3,FALSE)</f>
        <v>0.85970000000000002</v>
      </c>
      <c r="I1818" s="15">
        <f>VLOOKUP(C1818,away!$B$2:$E$405,3,FALSE)</f>
        <v>1.454</v>
      </c>
      <c r="J1818" s="15">
        <f>VLOOKUP(B1818,home!$B$2:$E$405,4,FALSE)</f>
        <v>0.69789999999999996</v>
      </c>
      <c r="K1818" s="20">
        <f t="shared" si="2128"/>
        <v>0.98361155875199979</v>
      </c>
      <c r="L1818" s="20">
        <f t="shared" si="2129"/>
        <v>0.87237765201999995</v>
      </c>
      <c r="M1818" s="21">
        <f t="shared" si="2130"/>
        <v>0.15629825426108629</v>
      </c>
      <c r="N1818" s="21">
        <f t="shared" si="2131"/>
        <v>0.15373676950396348</v>
      </c>
      <c r="O1818" s="21">
        <f t="shared" si="2132"/>
        <v>0.1363511040671114</v>
      </c>
      <c r="P1818" s="21">
        <f t="shared" si="2133"/>
        <v>0.13411652200900759</v>
      </c>
      <c r="Q1818" s="21">
        <f t="shared" si="2134"/>
        <v>7.5608631744645202E-2</v>
      </c>
      <c r="R1818" s="21">
        <f t="shared" si="2135"/>
        <v>5.9474828008200642E-2</v>
      </c>
      <c r="S1818" s="21">
        <f t="shared" si="2136"/>
        <v>2.87707011841381E-2</v>
      </c>
      <c r="T1818" s="21">
        <f t="shared" si="2137"/>
        <v>6.5959280633838421E-2</v>
      </c>
      <c r="U1818" s="21">
        <f t="shared" si="2138"/>
        <v>5.8500128283653328E-2</v>
      </c>
      <c r="V1818" s="21">
        <f t="shared" si="2139"/>
        <v>2.7430649581674858E-3</v>
      </c>
      <c r="W1818" s="21">
        <f t="shared" si="2140"/>
        <v>2.4789841375152135E-2</v>
      </c>
      <c r="X1818" s="21">
        <f t="shared" si="2141"/>
        <v>2.1626103612803468E-2</v>
      </c>
      <c r="Y1818" s="21">
        <f t="shared" si="2142"/>
        <v>9.4330647460393619E-3</v>
      </c>
      <c r="Z1818" s="21">
        <f t="shared" si="2143"/>
        <v>1.7294836937362473E-2</v>
      </c>
      <c r="AA1818" s="21">
        <f t="shared" si="2144"/>
        <v>1.7011401518320764E-2</v>
      </c>
      <c r="AB1818" s="21">
        <f t="shared" si="2145"/>
        <v>8.3663055819958119E-3</v>
      </c>
      <c r="AC1818" s="21">
        <f t="shared" si="2146"/>
        <v>1.4711070093738443E-4</v>
      </c>
      <c r="AD1818" s="21">
        <f t="shared" si="2147"/>
        <v>6.0958936290570519E-3</v>
      </c>
      <c r="AE1818" s="21">
        <f t="shared" si="2148"/>
        <v>5.3179213710804673E-3</v>
      </c>
      <c r="AF1818" s="21">
        <f t="shared" si="2149"/>
        <v>2.3196178796650781E-3</v>
      </c>
      <c r="AG1818" s="21">
        <f t="shared" si="2150"/>
        <v>6.7452759981527738E-4</v>
      </c>
      <c r="AH1818" s="21">
        <f t="shared" si="2151"/>
        <v>3.7719073098712599E-3</v>
      </c>
      <c r="AI1818" s="21">
        <f t="shared" si="2152"/>
        <v>3.7100916285305319E-3</v>
      </c>
      <c r="AJ1818" s="21">
        <f t="shared" si="2153"/>
        <v>1.8246445049258308E-3</v>
      </c>
      <c r="AK1818" s="21">
        <f t="shared" si="2154"/>
        <v>5.9824714188612253E-4</v>
      </c>
      <c r="AL1818" s="21">
        <f t="shared" si="2155"/>
        <v>5.0493143773881427E-6</v>
      </c>
      <c r="AM1818" s="21">
        <f t="shared" si="2156"/>
        <v>1.1991982868926386E-3</v>
      </c>
      <c r="AN1818" s="21">
        <f t="shared" si="2157"/>
        <v>1.0461537858258063E-3</v>
      </c>
      <c r="AO1818" s="21">
        <f t="shared" si="2158"/>
        <v>4.5632059166527534E-4</v>
      </c>
      <c r="AP1818" s="21">
        <f t="shared" si="2159"/>
        <v>1.3269462877511006E-4</v>
      </c>
      <c r="AQ1818" s="21">
        <f t="shared" si="2160"/>
        <v>2.8939957171624003E-5</v>
      </c>
      <c r="AR1818" s="21">
        <f t="shared" si="2161"/>
        <v>6.5810552852451298E-4</v>
      </c>
      <c r="AS1818" s="21">
        <f t="shared" si="2162"/>
        <v>6.4732020473530483E-4</v>
      </c>
      <c r="AT1818" s="21">
        <f t="shared" si="2163"/>
        <v>3.1835581779567838E-4</v>
      </c>
      <c r="AU1818" s="21">
        <f t="shared" si="2164"/>
        <v>1.0437948739325829E-4</v>
      </c>
      <c r="AV1818" s="21">
        <f t="shared" si="2165"/>
        <v>2.5667217574154372E-5</v>
      </c>
      <c r="AW1818" s="21">
        <f t="shared" si="2166"/>
        <v>1.2035331744904436E-7</v>
      </c>
      <c r="AX1818" s="21">
        <f t="shared" si="2167"/>
        <v>1.9659088270386596E-4</v>
      </c>
      <c r="AY1818" s="21">
        <f t="shared" si="2168"/>
        <v>1.715014926617378E-4</v>
      </c>
      <c r="AZ1818" s="21">
        <f t="shared" si="2169"/>
        <v>7.4807034743086016E-5</v>
      </c>
      <c r="BA1818" s="21">
        <f t="shared" si="2170"/>
        <v>2.1753328441250654E-5</v>
      </c>
      <c r="BB1818" s="21">
        <f t="shared" si="2171"/>
        <v>4.7442793972995313E-6</v>
      </c>
      <c r="BC1818" s="21">
        <f t="shared" si="2172"/>
        <v>8.2776066422860537E-7</v>
      </c>
      <c r="BD1818" s="21">
        <f t="shared" si="2173"/>
        <v>9.5686092625932591E-5</v>
      </c>
      <c r="BE1818" s="21">
        <f t="shared" si="2174"/>
        <v>9.4117946718681782E-5</v>
      </c>
      <c r="BF1818" s="21">
        <f t="shared" si="2175"/>
        <v>4.6287750139250127E-5</v>
      </c>
      <c r="BG1818" s="21">
        <f t="shared" si="2176"/>
        <v>1.5176388688530304E-5</v>
      </c>
      <c r="BH1818" s="21">
        <f t="shared" si="2177"/>
        <v>3.7319178335378774E-6</v>
      </c>
      <c r="BI1818" s="21">
        <f t="shared" si="2178"/>
        <v>7.3415150347611568E-7</v>
      </c>
      <c r="BJ1818" s="22">
        <f t="shared" si="2179"/>
        <v>0.36889518412500188</v>
      </c>
      <c r="BK1818" s="22">
        <f t="shared" si="2180"/>
        <v>0.32225220392037601</v>
      </c>
      <c r="BL1818" s="22">
        <f t="shared" si="2181"/>
        <v>0.291618220548028</v>
      </c>
      <c r="BM1818" s="22">
        <f t="shared" si="2182"/>
        <v>0.28430295479740936</v>
      </c>
      <c r="BN1818" s="22">
        <f t="shared" si="2183"/>
        <v>0.71558610959401459</v>
      </c>
    </row>
    <row r="1819" spans="1:66" x14ac:dyDescent="0.25">
      <c r="A1819" t="s">
        <v>145</v>
      </c>
      <c r="B1819" t="s">
        <v>349</v>
      </c>
      <c r="C1819" t="s">
        <v>133</v>
      </c>
      <c r="D1819" s="7" t="s">
        <v>560</v>
      </c>
      <c r="E1819" s="10">
        <f>VLOOKUP(A1819,home!$A$2:$E$405,3,FALSE)</f>
        <v>1.4406000000000001</v>
      </c>
      <c r="F1819" s="10">
        <f>VLOOKUP(B1819,home!$B$2:$E$405,3,FALSE)</f>
        <v>0.87680000000000002</v>
      </c>
      <c r="G1819" s="10">
        <f>VLOOKUP(C1819,away!$B$2:$E$405,4,FALSE)</f>
        <v>1.3448</v>
      </c>
      <c r="H1819" s="10">
        <f>VLOOKUP(A1819,away!$A$2:$E$405,3,FALSE)</f>
        <v>1.2678</v>
      </c>
      <c r="I1819" s="10">
        <f>VLOOKUP(C1819,away!$B$2:$E$405,3,FALSE)</f>
        <v>0.79079999999999995</v>
      </c>
      <c r="J1819" s="10">
        <f>VLOOKUP(B1819,home!$B$2:$E$405,4,FALSE)</f>
        <v>1.1209</v>
      </c>
      <c r="K1819" s="12">
        <f t="shared" ref="K1819:K1829" si="2184">E1819*F1819*G1819</f>
        <v>1.6986411939840003</v>
      </c>
      <c r="L1819" s="12">
        <f t="shared" ref="L1819:L1829" si="2185">H1819*I1819*J1819</f>
        <v>1.1237877074160001</v>
      </c>
      <c r="M1819" s="13">
        <f t="shared" ref="M1819:M1829" si="2186">_xlfn.POISSON.DIST(0,K1819,FALSE) * _xlfn.POISSON.DIST(0,L1819,FALSE)</f>
        <v>5.9461341433455842E-2</v>
      </c>
      <c r="N1819" s="13">
        <f t="shared" ref="N1819:N1829" si="2187">_xlfn.POISSON.DIST(1,K1819,FALSE) * _xlfn.POISSON.DIST(0,L1819,FALSE)</f>
        <v>0.10100348400841573</v>
      </c>
      <c r="O1819" s="13">
        <f t="shared" ref="O1819:O1829" si="2188">_xlfn.POISSON.DIST(0,K1819,FALSE) * _xlfn.POISSON.DIST(1,L1819,FALSE)</f>
        <v>6.6821924569383351E-2</v>
      </c>
      <c r="P1819" s="13">
        <f t="shared" ref="P1819:P1829" si="2189">_xlfn.POISSON.DIST(1,K1819,FALSE) * _xlfn.POISSON.DIST(1,L1819,FALSE)</f>
        <v>0.11350647373484613</v>
      </c>
      <c r="Q1819" s="13">
        <f t="shared" ref="Q1819:Q1829" si="2190">_xlfn.POISSON.DIST(2,K1819,FALSE) * _xlfn.POISSON.DIST(0,L1819,FALSE)</f>
        <v>8.57843393362996E-2</v>
      </c>
      <c r="R1819" s="13">
        <f t="shared" ref="R1819:R1829" si="2191">_xlfn.POISSON.DIST(0,K1819,FALSE) * _xlfn.POISSON.DIST(2,L1819,FALSE)</f>
        <v>3.7546828708476122E-2</v>
      </c>
      <c r="S1819" s="13">
        <f t="shared" ref="S1819:S1829" si="2192">_xlfn.POISSON.DIST(2,K1819,FALSE) * _xlfn.POISSON.DIST(2,L1819,FALSE)</f>
        <v>5.4168470089670386E-2</v>
      </c>
      <c r="T1819" s="13">
        <f t="shared" ref="T1819:T1829" si="2193">_xlfn.POISSON.DIST(2,K1819,FALSE) * _xlfn.POISSON.DIST(1,L1819,FALSE)</f>
        <v>9.6403386034936311E-2</v>
      </c>
      <c r="U1819" s="13">
        <f t="shared" ref="U1819:U1829" si="2194">_xlfn.POISSON.DIST(1,K1819,FALSE) * _xlfn.POISSON.DIST(2,L1819,FALSE)</f>
        <v>6.3778589947678613E-2</v>
      </c>
      <c r="V1819" s="13">
        <f t="shared" ref="V1819:V1829" si="2195">_xlfn.POISSON.DIST(3,K1819,FALSE) * _xlfn.POISSON.DIST(3,L1819,FALSE)</f>
        <v>1.1489205291046724E-2</v>
      </c>
      <c r="W1819" s="13">
        <f t="shared" ref="W1819:W1829" si="2196">_xlfn.POISSON.DIST(3,K1819,FALSE) * _xlfn.POISSON.DIST(0,L1819,FALSE)</f>
        <v>4.8572270865113537E-2</v>
      </c>
      <c r="X1819" s="13">
        <f t="shared" ref="X1819:X1829" si="2197">_xlfn.POISSON.DIST(3,K1819,FALSE) * _xlfn.POISSON.DIST(1,L1819,FALSE)</f>
        <v>5.4584920919494913E-2</v>
      </c>
      <c r="Y1819" s="13">
        <f t="shared" ref="Y1819:Y1829" si="2198">_xlfn.POISSON.DIST(3,K1819,FALSE) * _xlfn.POISSON.DIST(2,L1819,FALSE)</f>
        <v>3.0670931569801441E-2</v>
      </c>
      <c r="Z1819" s="13">
        <f t="shared" ref="Z1819:Z1829" si="2199">_xlfn.POISSON.DIST(0,K1819,FALSE) * _xlfn.POISSON.DIST(3,L1819,FALSE)</f>
        <v>1.4064888185013209E-2</v>
      </c>
      <c r="AA1819" s="13">
        <f t="shared" ref="AA1819:AA1829" si="2200">_xlfn.POISSON.DIST(1,K1819,FALSE) * _xlfn.POISSON.DIST(3,L1819,FALSE)</f>
        <v>2.3891198459842295E-2</v>
      </c>
      <c r="AB1819" s="13">
        <f t="shared" ref="AB1819:AB1829" si="2201">_xlfn.POISSON.DIST(2,K1819,FALSE) * _xlfn.POISSON.DIST(3,L1819,FALSE)</f>
        <v>2.0291286938767614E-2</v>
      </c>
      <c r="AC1819" s="13">
        <f t="shared" ref="AC1819:AC1829" si="2202">_xlfn.POISSON.DIST(4,K1819,FALSE) * _xlfn.POISSON.DIST(4,L1819,FALSE)</f>
        <v>1.3707426825186591E-3</v>
      </c>
      <c r="AD1819" s="13">
        <f t="shared" ref="AD1819:AD1829" si="2203">_xlfn.POISSON.DIST(4,K1819,FALSE) * _xlfn.POISSON.DIST(0,L1819,FALSE)</f>
        <v>2.062671504420768E-2</v>
      </c>
      <c r="AE1819" s="13">
        <f t="shared" ref="AE1819:AE1829" si="2204">_xlfn.POISSON.DIST(4,K1819,FALSE) * _xlfn.POISSON.DIST(1,L1819,FALSE)</f>
        <v>2.3180048811053268E-2</v>
      </c>
      <c r="AF1819" s="13">
        <f t="shared" ref="AF1819:AF1829" si="2205">_xlfn.POISSON.DIST(4,K1819,FALSE) * _xlfn.POISSON.DIST(2,L1819,FALSE)</f>
        <v>1.3024726955582272E-2</v>
      </c>
      <c r="AG1819" s="13">
        <f t="shared" ref="AG1819:AG1829" si="2206">_xlfn.POISSON.DIST(4,K1819,FALSE) * _xlfn.POISSON.DIST(3,L1819,FALSE)</f>
        <v>4.8790093483777252E-3</v>
      </c>
      <c r="AH1819" s="13">
        <f t="shared" ref="AH1819:AH1829" si="2207">_xlfn.POISSON.DIST(0,K1819,FALSE) * _xlfn.POISSON.DIST(4,L1819,FALSE)</f>
        <v>3.9514871121245953E-3</v>
      </c>
      <c r="AI1819" s="13">
        <f t="shared" ref="AI1819:AI1829" si="2208">_xlfn.POISSON.DIST(1,K1819,FALSE) * _xlfn.POISSON.DIST(4,L1819,FALSE)</f>
        <v>6.7121587861517108E-3</v>
      </c>
      <c r="AJ1819" s="13">
        <f t="shared" ref="AJ1819:AJ1829" si="2209">_xlfn.POISSON.DIST(2,K1819,FALSE) * _xlfn.POISSON.DIST(4,L1819,FALSE)</f>
        <v>5.7007747073594709E-3</v>
      </c>
      <c r="AK1819" s="13">
        <f t="shared" ref="AK1819:AK1829" si="2210">_xlfn.POISSON.DIST(3,K1819,FALSE) * _xlfn.POISSON.DIST(4,L1819,FALSE)</f>
        <v>3.2278569185142944E-3</v>
      </c>
      <c r="AL1819" s="13">
        <f t="shared" ref="AL1819:AL1829" si="2211">_xlfn.POISSON.DIST(5,K1819,FALSE) * _xlfn.POISSON.DIST(5,L1819,FALSE)</f>
        <v>1.0466509132805753E-4</v>
      </c>
      <c r="AM1819" s="13">
        <f t="shared" ref="AM1819:AM1829" si="2212">_xlfn.POISSON.DIST(5,K1819,FALSE) * _xlfn.POISSON.DIST(0,L1819,FALSE)</f>
        <v>7.0074775741321357E-3</v>
      </c>
      <c r="AN1819" s="13">
        <f t="shared" ref="AN1819:AN1829" si="2213">_xlfn.POISSON.DIST(5,K1819,FALSE) * _xlfn.POISSON.DIST(1,L1819,FALSE)</f>
        <v>7.8749171578029863E-3</v>
      </c>
      <c r="AO1819" s="13">
        <f t="shared" ref="AO1819:AO1829" si="2214">_xlfn.POISSON.DIST(5,K1819,FALSE) * _xlfn.POISSON.DIST(2,L1819,FALSE)</f>
        <v>4.424867549429173E-3</v>
      </c>
      <c r="AP1819" s="13">
        <f t="shared" ref="AP1819:AP1829" si="2215">_xlfn.POISSON.DIST(5,K1819,FALSE) * _xlfn.POISSON.DIST(3,L1819,FALSE)</f>
        <v>1.6575372529974877E-3</v>
      </c>
      <c r="AQ1819" s="13">
        <f t="shared" ref="AQ1819:AQ1829" si="2216">_xlfn.POISSON.DIST(5,K1819,FALSE) * _xlfn.POISSON.DIST(4,L1819,FALSE)</f>
        <v>4.6567999737566533E-4</v>
      </c>
      <c r="AR1819" s="13">
        <f t="shared" ref="AR1819:AR1829" si="2217">_xlfn.POISSON.DIST(0,K1819,FALSE) * _xlfn.POISSON.DIST(5,L1819,FALSE)</f>
        <v>8.8812652852367365E-4</v>
      </c>
      <c r="AS1819" s="13">
        <f t="shared" ref="AS1819:AS1829" si="2218">_xlfn.POISSON.DIST(1,K1819,FALSE) * _xlfn.POISSON.DIST(5,L1819,FALSE)</f>
        <v>1.5086083068203181E-3</v>
      </c>
      <c r="AT1819" s="13">
        <f t="shared" ref="AT1819:AT1829" si="2219">_xlfn.POISSON.DIST(2,K1819,FALSE) * _xlfn.POISSON.DIST(5,L1819,FALSE)</f>
        <v>1.2812921077757233E-3</v>
      </c>
      <c r="AU1819" s="13">
        <f t="shared" ref="AU1819:AU1829" si="2220">_xlfn.POISSON.DIST(3,K1819,FALSE) * _xlfn.POISSON.DIST(5,L1819,FALSE)</f>
        <v>7.2548518526481033E-4</v>
      </c>
      <c r="AV1819" s="13">
        <f t="shared" ref="AV1819:AV1829" si="2221">_xlfn.POISSON.DIST(4,K1819,FALSE) * _xlfn.POISSON.DIST(5,L1819,FALSE)</f>
        <v>3.0808475532898027E-4</v>
      </c>
      <c r="AW1819" s="13">
        <f t="shared" ref="AW1819:AW1829" si="2222">_xlfn.POISSON.DIST(6,K1819,FALSE) * _xlfn.POISSON.DIST(6,L1819,FALSE)</f>
        <v>5.5499016267376494E-6</v>
      </c>
      <c r="AX1819" s="13">
        <f t="shared" ref="AX1819:AX1829" si="2223">_xlfn.POISSON.DIST(6,K1819,FALSE) * _xlfn.POISSON.DIST(0,L1819,FALSE)</f>
        <v>1.9838650122233179E-3</v>
      </c>
      <c r="AY1819" s="13">
        <f t="shared" ref="AY1819:AY1829" si="2224">_xlfn.POISSON.DIST(6,K1819,FALSE) * _xlfn.POISSON.DIST(1,L1819,FALSE)</f>
        <v>2.2294431139092572E-3</v>
      </c>
      <c r="AZ1819" s="13">
        <f t="shared" ref="AZ1819:AZ1829" si="2225">_xlfn.POISSON.DIST(6,K1819,FALSE) * _xlfn.POISSON.DIST(2,L1819,FALSE)</f>
        <v>1.2527103828972369E-3</v>
      </c>
      <c r="BA1819" s="13">
        <f t="shared" ref="BA1819:BA1829" si="2226">_xlfn.POISSON.DIST(6,K1819,FALSE) * _xlfn.POISSON.DIST(3,L1819,FALSE)</f>
        <v>4.6926017641743507E-4</v>
      </c>
      <c r="BB1819" s="13">
        <f t="shared" ref="BB1819:BB1829" si="2227">_xlfn.POISSON.DIST(6,K1819,FALSE) * _xlfn.POISSON.DIST(4,L1819,FALSE)</f>
        <v>1.3183720445944429E-4</v>
      </c>
      <c r="BC1819" s="13">
        <f t="shared" ref="BC1819:BC1829" si="2228">_xlfn.POISSON.DIST(6,K1819,FALSE) * _xlfn.POISSON.DIST(5,L1819,FALSE)</f>
        <v>2.9631405950322658E-5</v>
      </c>
      <c r="BD1819" s="13">
        <f t="shared" ref="BD1819:BD1829" si="2229">_xlfn.POISSON.DIST(0,K1819,FALSE) * _xlfn.POISSON.DIST(6,L1819,FALSE)</f>
        <v>1.6634427923082487E-4</v>
      </c>
      <c r="BE1819" s="13">
        <f t="shared" ref="BE1819:BE1829" si="2230">_xlfn.POISSON.DIST(1,K1819,FALSE) * _xlfn.POISSON.DIST(6,L1819,FALSE)</f>
        <v>2.8255924508505624E-4</v>
      </c>
      <c r="BF1819" s="13">
        <f t="shared" ref="BF1819:BF1829" si="2231">_xlfn.POISSON.DIST(2,K1819,FALSE) * _xlfn.POISSON.DIST(6,L1819,FALSE)</f>
        <v>2.3998338672124889E-4</v>
      </c>
      <c r="BG1819" s="13">
        <f t="shared" ref="BG1819:BG1829" si="2232">_xlfn.POISSON.DIST(3,K1819,FALSE) * _xlfn.POISSON.DIST(6,L1819,FALSE)</f>
        <v>1.3588188885216878E-4</v>
      </c>
      <c r="BH1819" s="13">
        <f t="shared" ref="BH1819:BH1829" si="2233">_xlfn.POISSON.DIST(4,K1819,FALSE) * _xlfn.POISSON.DIST(6,L1819,FALSE)</f>
        <v>5.7703643480162295E-5</v>
      </c>
      <c r="BI1819" s="13">
        <f t="shared" ref="BI1819:BI1829" si="2234">_xlfn.POISSON.DIST(5,K1819,FALSE) * _xlfn.POISSON.DIST(6,L1819,FALSE)</f>
        <v>1.960355717167399E-5</v>
      </c>
      <c r="BJ1819" s="14">
        <f t="shared" ref="BJ1819:BJ1829" si="2235">SUM(N1819,Q1819,T1819,W1819,X1819,Y1819,AD1819,AE1819,AF1819,AG1819,AM1819,AN1819,AO1819,AP1819,AQ1819,AX1819,AY1819,AZ1819,BA1819,BB1819,BC1819)</f>
        <v>0.50625705972087698</v>
      </c>
      <c r="BK1819" s="14">
        <f t="shared" ref="BK1819:BK1829" si="2236">SUM(M1819,P1819,S1819,V1819,AC1819,AL1819,AY1819)</f>
        <v>0.24233034143677504</v>
      </c>
      <c r="BL1819" s="14">
        <f t="shared" ref="BL1819:BL1829" si="2237">SUM(O1819,R1819,U1819,AA1819,AB1819,AH1819,AI1819,AJ1819,AK1819,AR1819,AS1819,AT1819,AU1819,AV1819,BD1819,BE1819,BF1819,BG1819,BH1819,BI1819)</f>
        <v>0.23753577903255269</v>
      </c>
      <c r="BM1819" s="14">
        <f t="shared" ref="BM1819:BM1829" si="2238">SUM(S1819:BI1819)</f>
        <v>0.5338397833720584</v>
      </c>
      <c r="BN1819" s="14">
        <f t="shared" ref="BN1819:BN1829" si="2239">SUM(M1819:R1819)</f>
        <v>0.46412439179087678</v>
      </c>
    </row>
    <row r="1820" spans="1:66" x14ac:dyDescent="0.25">
      <c r="A1820" t="s">
        <v>145</v>
      </c>
      <c r="B1820" t="s">
        <v>357</v>
      </c>
      <c r="C1820" t="s">
        <v>427</v>
      </c>
      <c r="D1820" s="7" t="s">
        <v>560</v>
      </c>
      <c r="E1820" s="10">
        <f>VLOOKUP(A1820,home!$A$2:$E$405,3,FALSE)</f>
        <v>1.4406000000000001</v>
      </c>
      <c r="F1820" s="10">
        <f>VLOOKUP(B1820,home!$B$2:$E$405,3,FALSE)</f>
        <v>0.86770000000000003</v>
      </c>
      <c r="G1820" s="10">
        <f>VLOOKUP(C1820,away!$B$2:$E$405,4,FALSE)</f>
        <v>0.65939999999999999</v>
      </c>
      <c r="H1820" s="10">
        <f>VLOOKUP(A1820,away!$A$2:$E$405,3,FALSE)</f>
        <v>1.2678</v>
      </c>
      <c r="I1820" s="10">
        <f>VLOOKUP(C1820,away!$B$2:$E$405,3,FALSE)</f>
        <v>1.3409</v>
      </c>
      <c r="J1820" s="10">
        <f>VLOOKUP(B1820,home!$B$2:$E$405,4,FALSE)</f>
        <v>0.94650000000000001</v>
      </c>
      <c r="K1820" s="12">
        <f t="shared" si="2184"/>
        <v>0.82425568402800009</v>
      </c>
      <c r="L1820" s="12">
        <f t="shared" si="2185"/>
        <v>1.6090433934299999</v>
      </c>
      <c r="M1820" s="13">
        <f t="shared" si="2186"/>
        <v>8.7746870818678629E-2</v>
      </c>
      <c r="N1820" s="13">
        <f t="shared" si="2187"/>
        <v>7.2325857027966498E-2</v>
      </c>
      <c r="O1820" s="13">
        <f t="shared" si="2188"/>
        <v>0.1411885227849505</v>
      </c>
      <c r="P1820" s="13">
        <f t="shared" si="2189"/>
        <v>0.11637544242501224</v>
      </c>
      <c r="Q1820" s="13">
        <f t="shared" si="2190"/>
        <v>2.9807499378748936E-2</v>
      </c>
      <c r="R1820" s="13">
        <f t="shared" si="2191"/>
        <v>0.1135892299076328</v>
      </c>
      <c r="S1820" s="13">
        <f t="shared" si="2192"/>
        <v>3.8586115588108233E-2</v>
      </c>
      <c r="T1820" s="13">
        <f t="shared" si="2193"/>
        <v>4.7961559950044808E-2</v>
      </c>
      <c r="U1820" s="13">
        <f t="shared" si="2194"/>
        <v>9.3626568395729637E-2</v>
      </c>
      <c r="V1820" s="13">
        <f t="shared" si="2195"/>
        <v>5.6861493003588321E-3</v>
      </c>
      <c r="W1820" s="13">
        <f t="shared" si="2196"/>
        <v>8.1896669298649645E-3</v>
      </c>
      <c r="X1820" s="13">
        <f t="shared" si="2197"/>
        <v>1.3177529467891372E-2</v>
      </c>
      <c r="Y1820" s="13">
        <f t="shared" si="2198"/>
        <v>1.0601608366019876E-2</v>
      </c>
      <c r="Z1820" s="13">
        <f t="shared" si="2199"/>
        <v>6.0923333315892635E-2</v>
      </c>
      <c r="AA1820" s="13">
        <f t="shared" si="2200"/>
        <v>5.0216403775556924E-2</v>
      </c>
      <c r="AB1820" s="13">
        <f t="shared" si="2201"/>
        <v>2.0695578121723963E-2</v>
      </c>
      <c r="AC1820" s="13">
        <f t="shared" si="2202"/>
        <v>4.7133314723220852E-4</v>
      </c>
      <c r="AD1820" s="13">
        <f t="shared" si="2203"/>
        <v>1.6875948793093343E-3</v>
      </c>
      <c r="AE1820" s="13">
        <f t="shared" si="2204"/>
        <v>2.7154133913389823E-3</v>
      </c>
      <c r="AF1820" s="13">
        <f t="shared" si="2205"/>
        <v>2.1846089888826704E-3</v>
      </c>
      <c r="AG1820" s="13">
        <f t="shared" si="2206"/>
        <v>1.1717102202631509E-3</v>
      </c>
      <c r="AH1820" s="13">
        <f t="shared" si="2207"/>
        <v>2.4507071744417731E-2</v>
      </c>
      <c r="AI1820" s="13">
        <f t="shared" si="2208"/>
        <v>2.0200093184218306E-2</v>
      </c>
      <c r="AJ1820" s="13">
        <f t="shared" si="2209"/>
        <v>8.3250208124936026E-3</v>
      </c>
      <c r="AK1820" s="13">
        <f t="shared" si="2210"/>
        <v>2.2873152414497502E-3</v>
      </c>
      <c r="AL1820" s="13">
        <f t="shared" si="2211"/>
        <v>2.5004471624779767E-5</v>
      </c>
      <c r="AM1820" s="13">
        <f t="shared" si="2212"/>
        <v>2.7820193432145316E-4</v>
      </c>
      <c r="AN1820" s="13">
        <f t="shared" si="2213"/>
        <v>4.4763898445938097E-4</v>
      </c>
      <c r="AO1820" s="13">
        <f t="shared" si="2214"/>
        <v>3.6013527529304068E-4</v>
      </c>
      <c r="AP1820" s="13">
        <f t="shared" si="2215"/>
        <v>1.9315776181712044E-4</v>
      </c>
      <c r="AQ1820" s="13">
        <f t="shared" si="2216"/>
        <v>7.7699805135390828E-5</v>
      </c>
      <c r="AR1820" s="13">
        <f t="shared" si="2217"/>
        <v>7.8865883765340643E-3</v>
      </c>
      <c r="AS1820" s="13">
        <f t="shared" si="2218"/>
        <v>6.5005652969473589E-3</v>
      </c>
      <c r="AT1820" s="13">
        <f t="shared" si="2219"/>
        <v>2.679063947702013E-3</v>
      </c>
      <c r="AU1820" s="13">
        <f t="shared" si="2220"/>
        <v>7.3607789558929231E-4</v>
      </c>
      <c r="AV1820" s="13">
        <f t="shared" si="2221"/>
        <v>1.5167909733171072E-4</v>
      </c>
      <c r="AW1820" s="13">
        <f t="shared" si="2222"/>
        <v>9.2118082286897656E-7</v>
      </c>
      <c r="AX1820" s="13">
        <f t="shared" si="2223"/>
        <v>3.8218254278673671E-5</v>
      </c>
      <c r="AY1820" s="13">
        <f t="shared" si="2224"/>
        <v>6.1494829555527709E-5</v>
      </c>
      <c r="AZ1820" s="13">
        <f t="shared" si="2225"/>
        <v>4.9473924613212876E-5</v>
      </c>
      <c r="BA1820" s="13">
        <f t="shared" si="2226"/>
        <v>2.6535230515314677E-5</v>
      </c>
      <c r="BB1820" s="13">
        <f t="shared" si="2227"/>
        <v>1.067408433845231E-5</v>
      </c>
      <c r="BC1820" s="13">
        <f t="shared" si="2228"/>
        <v>3.4350129771402599E-6</v>
      </c>
      <c r="BD1820" s="13">
        <f t="shared" si="2229"/>
        <v>2.1149771539939973E-3</v>
      </c>
      <c r="BE1820" s="13">
        <f t="shared" si="2230"/>
        <v>1.7432819407689152E-3</v>
      </c>
      <c r="BF1820" s="13">
        <f t="shared" si="2231"/>
        <v>7.1845502427107094E-4</v>
      </c>
      <c r="BG1820" s="13">
        <f t="shared" si="2232"/>
        <v>1.9739687915796831E-4</v>
      </c>
      <c r="BH1820" s="13">
        <f t="shared" si="2233"/>
        <v>4.0676374913835906E-5</v>
      </c>
      <c r="BI1820" s="13">
        <f t="shared" si="2234"/>
        <v>6.7055466456766414E-6</v>
      </c>
      <c r="BJ1820" s="14">
        <f t="shared" si="2235"/>
        <v>0.19136971369763534</v>
      </c>
      <c r="BK1820" s="14">
        <f t="shared" si="2236"/>
        <v>0.24895241058057047</v>
      </c>
      <c r="BL1820" s="14">
        <f t="shared" si="2237"/>
        <v>0.49741127150202907</v>
      </c>
      <c r="BM1820" s="14">
        <f t="shared" si="2238"/>
        <v>0.43756273310440502</v>
      </c>
      <c r="BN1820" s="14">
        <f t="shared" si="2239"/>
        <v>0.56103342234298959</v>
      </c>
    </row>
    <row r="1821" spans="1:66" x14ac:dyDescent="0.25">
      <c r="A1821" t="s">
        <v>145</v>
      </c>
      <c r="B1821" t="s">
        <v>360</v>
      </c>
      <c r="C1821" t="s">
        <v>433</v>
      </c>
      <c r="D1821" s="7" t="s">
        <v>560</v>
      </c>
      <c r="E1821" s="10">
        <f>VLOOKUP(A1821,home!$A$2:$E$405,3,FALSE)</f>
        <v>1.4406000000000001</v>
      </c>
      <c r="F1821" s="10">
        <f>VLOOKUP(B1821,home!$B$2:$E$405,3,FALSE)</f>
        <v>1.0908</v>
      </c>
      <c r="G1821" s="10">
        <f>VLOOKUP(C1821,away!$B$2:$E$405,4,FALSE)</f>
        <v>1.0759000000000001</v>
      </c>
      <c r="H1821" s="10">
        <f>VLOOKUP(A1821,away!$A$2:$E$405,3,FALSE)</f>
        <v>1.2678</v>
      </c>
      <c r="I1821" s="10">
        <f>VLOOKUP(C1821,away!$B$2:$E$405,3,FALSE)</f>
        <v>0.78879999999999995</v>
      </c>
      <c r="J1821" s="10">
        <f>VLOOKUP(B1821,home!$B$2:$E$405,4,FALSE)</f>
        <v>1.0892999999999999</v>
      </c>
      <c r="K1821" s="12">
        <f t="shared" si="2184"/>
        <v>1.6906762318320001</v>
      </c>
      <c r="L1821" s="12">
        <f t="shared" si="2185"/>
        <v>1.0893442691519999</v>
      </c>
      <c r="M1821" s="13">
        <f t="shared" si="2186"/>
        <v>6.203723553994818E-2</v>
      </c>
      <c r="N1821" s="13">
        <f t="shared" si="2187"/>
        <v>0.10488487961595382</v>
      </c>
      <c r="O1821" s="13">
        <f t="shared" si="2188"/>
        <v>6.7579907009475332E-2</v>
      </c>
      <c r="P1821" s="13">
        <f t="shared" si="2189"/>
        <v>0.11425574253033671</v>
      </c>
      <c r="Q1821" s="13">
        <f t="shared" si="2190"/>
        <v>8.8663186522626905E-2</v>
      </c>
      <c r="R1821" s="13">
        <f t="shared" si="2191"/>
        <v>3.6808892205298503E-2</v>
      </c>
      <c r="S1821" s="13">
        <f t="shared" si="2192"/>
        <v>5.2607013302327019E-2</v>
      </c>
      <c r="T1821" s="13">
        <f t="shared" si="2193"/>
        <v>9.6584734123178459E-2</v>
      </c>
      <c r="U1821" s="13">
        <f t="shared" si="2194"/>
        <v>6.2231919171564343E-2</v>
      </c>
      <c r="V1821" s="13">
        <f t="shared" si="2195"/>
        <v>1.0765314868018403E-2</v>
      </c>
      <c r="W1821" s="13">
        <f t="shared" si="2196"/>
        <v>4.9966914030764198E-2</v>
      </c>
      <c r="X1821" s="13">
        <f t="shared" si="2197"/>
        <v>5.4431171446623641E-2</v>
      </c>
      <c r="Y1821" s="13">
        <f t="shared" si="2198"/>
        <v>2.9647142339304711E-2</v>
      </c>
      <c r="Z1821" s="13">
        <f t="shared" si="2199"/>
        <v>1.3365851925891884E-2</v>
      </c>
      <c r="AA1821" s="13">
        <f t="shared" si="2200"/>
        <v>2.2597328169291372E-2</v>
      </c>
      <c r="AB1821" s="13">
        <f t="shared" si="2201"/>
        <v>1.9102382819364327E-2</v>
      </c>
      <c r="AC1821" s="13">
        <f t="shared" si="2202"/>
        <v>1.2391741761146339E-3</v>
      </c>
      <c r="AD1821" s="13">
        <f t="shared" si="2203"/>
        <v>2.111946848245148E-2</v>
      </c>
      <c r="AE1821" s="13">
        <f t="shared" si="2204"/>
        <v>2.3006371958894808E-2</v>
      </c>
      <c r="AF1821" s="13">
        <f t="shared" si="2205"/>
        <v>1.2530929723700662E-2</v>
      </c>
      <c r="AG1821" s="13">
        <f t="shared" si="2206"/>
        <v>4.5501654938865906E-3</v>
      </c>
      <c r="AH1821" s="13">
        <f t="shared" si="2207"/>
        <v>3.6400035494511354E-3</v>
      </c>
      <c r="AI1821" s="13">
        <f t="shared" si="2208"/>
        <v>6.1540674848411499E-3</v>
      </c>
      <c r="AJ1821" s="13">
        <f t="shared" si="2209"/>
        <v>5.2022678128555364E-3</v>
      </c>
      <c r="AK1821" s="13">
        <f t="shared" si="2210"/>
        <v>2.9317835142731656E-3</v>
      </c>
      <c r="AL1821" s="13">
        <f t="shared" si="2211"/>
        <v>9.1288894086987522E-5</v>
      </c>
      <c r="AM1821" s="13">
        <f t="shared" si="2212"/>
        <v>7.1412366784411475E-3</v>
      </c>
      <c r="AN1821" s="13">
        <f t="shared" si="2213"/>
        <v>7.7792652503179283E-3</v>
      </c>
      <c r="AO1821" s="13">
        <f t="shared" si="2214"/>
        <v>4.2371490093235653E-3</v>
      </c>
      <c r="AP1821" s="13">
        <f t="shared" si="2215"/>
        <v>1.5385713302832338E-3</v>
      </c>
      <c r="AQ1821" s="13">
        <f t="shared" si="2216"/>
        <v>4.1900846533140222E-4</v>
      </c>
      <c r="AR1821" s="13">
        <f t="shared" si="2217"/>
        <v>7.9304340125750672E-4</v>
      </c>
      <c r="AS1821" s="13">
        <f t="shared" si="2218"/>
        <v>1.3407796293172741E-3</v>
      </c>
      <c r="AT1821" s="13">
        <f t="shared" si="2219"/>
        <v>1.1334121257056179E-3</v>
      </c>
      <c r="AU1821" s="13">
        <f t="shared" si="2220"/>
        <v>6.3874431393355689E-4</v>
      </c>
      <c r="AV1821" s="13">
        <f t="shared" si="2221"/>
        <v>2.6997745744632558E-4</v>
      </c>
      <c r="AW1821" s="13">
        <f t="shared" si="2222"/>
        <v>4.6702598527682068E-6</v>
      </c>
      <c r="AX1821" s="13">
        <f t="shared" si="2223"/>
        <v>2.012253186354558E-3</v>
      </c>
      <c r="AY1821" s="13">
        <f t="shared" si="2224"/>
        <v>2.1920364766381891E-3</v>
      </c>
      <c r="AZ1821" s="13">
        <f t="shared" si="2225"/>
        <v>1.1939411867989763E-3</v>
      </c>
      <c r="BA1821" s="13">
        <f t="shared" si="2226"/>
        <v>4.3353766318133418E-4</v>
      </c>
      <c r="BB1821" s="13">
        <f t="shared" si="2227"/>
        <v>1.1806794221203405E-4</v>
      </c>
      <c r="BC1821" s="13">
        <f t="shared" si="2228"/>
        <v>2.5723327243849766E-5</v>
      </c>
      <c r="BD1821" s="13">
        <f t="shared" si="2229"/>
        <v>1.4398288072477909E-4</v>
      </c>
      <c r="BE1821" s="13">
        <f t="shared" si="2230"/>
        <v>2.4342843423208582E-4</v>
      </c>
      <c r="BF1821" s="13">
        <f t="shared" si="2231"/>
        <v>2.057793339541334E-4</v>
      </c>
      <c r="BG1821" s="13">
        <f t="shared" si="2232"/>
        <v>1.1596874297282432E-4</v>
      </c>
      <c r="BH1821" s="13">
        <f t="shared" si="2233"/>
        <v>4.9016399344897096E-5</v>
      </c>
      <c r="BI1821" s="13">
        <f t="shared" si="2234"/>
        <v>1.6574172268480619E-5</v>
      </c>
      <c r="BJ1821" s="14">
        <f t="shared" si="2235"/>
        <v>0.51247575425351155</v>
      </c>
      <c r="BK1821" s="14">
        <f t="shared" si="2236"/>
        <v>0.24318780578747012</v>
      </c>
      <c r="BL1821" s="14">
        <f t="shared" si="2237"/>
        <v>0.2311992586275724</v>
      </c>
      <c r="BM1821" s="14">
        <f t="shared" si="2238"/>
        <v>0.52381146095402087</v>
      </c>
      <c r="BN1821" s="14">
        <f t="shared" si="2239"/>
        <v>0.47422984342363944</v>
      </c>
    </row>
    <row r="1822" spans="1:66" x14ac:dyDescent="0.25">
      <c r="A1822" t="s">
        <v>145</v>
      </c>
      <c r="B1822" t="s">
        <v>149</v>
      </c>
      <c r="C1822" t="s">
        <v>347</v>
      </c>
      <c r="D1822" s="7" t="s">
        <v>560</v>
      </c>
      <c r="E1822" s="10">
        <f>VLOOKUP(A1822,home!$A$2:$E$405,3,FALSE)</f>
        <v>1.4406000000000001</v>
      </c>
      <c r="F1822" s="10">
        <f>VLOOKUP(B1822,home!$B$2:$E$405,3,FALSE)</f>
        <v>0.69420000000000004</v>
      </c>
      <c r="G1822" s="10">
        <f>VLOOKUP(C1822,away!$B$2:$E$405,4,FALSE)</f>
        <v>0.95860000000000001</v>
      </c>
      <c r="H1822" s="10">
        <f>VLOOKUP(A1822,away!$A$2:$E$405,3,FALSE)</f>
        <v>1.2678</v>
      </c>
      <c r="I1822" s="10">
        <f>VLOOKUP(C1822,away!$B$2:$E$405,3,FALSE)</f>
        <v>1.1268</v>
      </c>
      <c r="J1822" s="10">
        <f>VLOOKUP(B1822,home!$B$2:$E$405,4,FALSE)</f>
        <v>1.5774999999999999</v>
      </c>
      <c r="K1822" s="12">
        <f t="shared" si="2184"/>
        <v>0.95866184887200023</v>
      </c>
      <c r="L1822" s="12">
        <f t="shared" si="2185"/>
        <v>2.2535487305999999</v>
      </c>
      <c r="M1822" s="13">
        <f t="shared" si="2186"/>
        <v>4.0267500303111187E-2</v>
      </c>
      <c r="N1822" s="13">
        <f t="shared" si="2187"/>
        <v>3.8602916290034386E-2</v>
      </c>
      <c r="O1822" s="13">
        <f t="shared" si="2188"/>
        <v>9.0744774192511313E-2</v>
      </c>
      <c r="P1822" s="13">
        <f t="shared" si="2189"/>
        <v>8.6993553002865057E-2</v>
      </c>
      <c r="Q1822" s="13">
        <f t="shared" si="2190"/>
        <v>1.8503571551227713E-2</v>
      </c>
      <c r="R1822" s="13">
        <f t="shared" si="2191"/>
        <v>0.10224888534505878</v>
      </c>
      <c r="S1822" s="13">
        <f t="shared" si="2192"/>
        <v>4.6985026430095903E-2</v>
      </c>
      <c r="T1822" s="13">
        <f t="shared" si="2193"/>
        <v>4.1698700180835484E-2</v>
      </c>
      <c r="U1822" s="13">
        <f t="shared" si="2194"/>
        <v>9.8022105469995194E-2</v>
      </c>
      <c r="V1822" s="13">
        <f t="shared" si="2195"/>
        <v>1.1278448587073804E-2</v>
      </c>
      <c r="W1822" s="13">
        <f t="shared" si="2196"/>
        <v>5.9128893713451024E-3</v>
      </c>
      <c r="X1822" s="13">
        <f t="shared" si="2197"/>
        <v>1.3324984336972986E-2</v>
      </c>
      <c r="Y1822" s="13">
        <f t="shared" si="2198"/>
        <v>1.5014250768925182E-2</v>
      </c>
      <c r="Z1822" s="13">
        <f t="shared" si="2199"/>
        <v>7.6807615258207382E-2</v>
      </c>
      <c r="AA1822" s="13">
        <f t="shared" si="2200"/>
        <v>7.3632530450882319E-2</v>
      </c>
      <c r="AB1822" s="13">
        <f t="shared" si="2201"/>
        <v>3.5294348889583355E-2</v>
      </c>
      <c r="AC1822" s="13">
        <f t="shared" si="2202"/>
        <v>1.5228663121067366E-3</v>
      </c>
      <c r="AD1822" s="13">
        <f t="shared" si="2203"/>
        <v>1.4171153642273235E-3</v>
      </c>
      <c r="AE1822" s="13">
        <f t="shared" si="2204"/>
        <v>3.193538530168241E-3</v>
      </c>
      <c r="AF1822" s="13">
        <f t="shared" si="2205"/>
        <v>3.5983973503914152E-3</v>
      </c>
      <c r="AG1822" s="13">
        <f t="shared" si="2206"/>
        <v>2.7030545937229921E-3</v>
      </c>
      <c r="AH1822" s="13">
        <f t="shared" si="2207"/>
        <v>4.3272425966386599E-2</v>
      </c>
      <c r="AI1822" s="13">
        <f t="shared" si="2208"/>
        <v>4.1483623882112922E-2</v>
      </c>
      <c r="AJ1822" s="13">
        <f t="shared" si="2209"/>
        <v>1.988438378436852E-2</v>
      </c>
      <c r="AK1822" s="13">
        <f t="shared" si="2210"/>
        <v>6.3541333741343829E-3</v>
      </c>
      <c r="AL1822" s="13">
        <f t="shared" si="2211"/>
        <v>1.3159947872731439E-4</v>
      </c>
      <c r="AM1822" s="13">
        <f t="shared" si="2212"/>
        <v>2.7170688702701686E-4</v>
      </c>
      <c r="AN1822" s="13">
        <f t="shared" si="2213"/>
        <v>6.123047103550114E-4</v>
      </c>
      <c r="AO1822" s="13">
        <f t="shared" si="2214"/>
        <v>6.8992925138046846E-4</v>
      </c>
      <c r="AP1822" s="13">
        <f t="shared" si="2215"/>
        <v>5.1826306288408762E-4</v>
      </c>
      <c r="AQ1822" s="13">
        <f t="shared" si="2216"/>
        <v>2.9198276686982587E-4</v>
      </c>
      <c r="AR1822" s="13">
        <f t="shared" si="2217"/>
        <v>1.9503304121306606E-2</v>
      </c>
      <c r="AS1822" s="13">
        <f t="shared" si="2218"/>
        <v>1.8697073588044687E-2</v>
      </c>
      <c r="AT1822" s="13">
        <f t="shared" si="2219"/>
        <v>8.9620855672053832E-3</v>
      </c>
      <c r="AU1822" s="13">
        <f t="shared" si="2220"/>
        <v>2.8638698398687273E-3</v>
      </c>
      <c r="AV1822" s="13">
        <f t="shared" si="2221"/>
        <v>6.8637068890432817E-4</v>
      </c>
      <c r="AW1822" s="13">
        <f t="shared" si="2222"/>
        <v>7.8973987442572148E-6</v>
      </c>
      <c r="AX1822" s="13">
        <f t="shared" si="2223"/>
        <v>4.3412504444762597E-5</v>
      </c>
      <c r="AY1822" s="13">
        <f t="shared" si="2224"/>
        <v>9.7832194283661609E-5</v>
      </c>
      <c r="AZ1822" s="13">
        <f t="shared" si="2225"/>
        <v>1.1023480861987912E-4</v>
      </c>
      <c r="BA1822" s="13">
        <f t="shared" si="2226"/>
        <v>8.2806504344420834E-5</v>
      </c>
      <c r="BB1822" s="13">
        <f t="shared" si="2227"/>
        <v>4.6652123187698228E-5</v>
      </c>
      <c r="BC1822" s="13">
        <f t="shared" si="2228"/>
        <v>2.1026566597886439E-5</v>
      </c>
      <c r="BD1822" s="13">
        <f t="shared" si="2229"/>
        <v>7.3252743741793669E-3</v>
      </c>
      <c r="BE1822" s="13">
        <f t="shared" si="2230"/>
        <v>7.0224610750454749E-3</v>
      </c>
      <c r="BF1822" s="13">
        <f t="shared" si="2231"/>
        <v>3.3660827589173745E-3</v>
      </c>
      <c r="BG1822" s="13">
        <f t="shared" si="2232"/>
        <v>1.0756450403732981E-3</v>
      </c>
      <c r="BH1822" s="13">
        <f t="shared" si="2233"/>
        <v>2.5779496578356574E-4</v>
      </c>
      <c r="BI1822" s="13">
        <f t="shared" si="2234"/>
        <v>4.9427639705593455E-5</v>
      </c>
      <c r="BJ1822" s="14">
        <f t="shared" si="2235"/>
        <v>0.14675556971784551</v>
      </c>
      <c r="BK1822" s="14">
        <f t="shared" si="2236"/>
        <v>0.18727682630826367</v>
      </c>
      <c r="BL1822" s="14">
        <f t="shared" si="2237"/>
        <v>0.58074660101436781</v>
      </c>
      <c r="BM1822" s="14">
        <f t="shared" si="2238"/>
        <v>0.61413547681833636</v>
      </c>
      <c r="BN1822" s="14">
        <f t="shared" si="2239"/>
        <v>0.37736120068480844</v>
      </c>
    </row>
    <row r="1823" spans="1:66" x14ac:dyDescent="0.25">
      <c r="A1823" t="s">
        <v>145</v>
      </c>
      <c r="B1823" t="s">
        <v>388</v>
      </c>
      <c r="C1823" t="s">
        <v>404</v>
      </c>
      <c r="D1823" s="7" t="s">
        <v>560</v>
      </c>
      <c r="E1823" s="10">
        <f>VLOOKUP(A1823,home!$A$2:$E$405,3,FALSE)</f>
        <v>1.4406000000000001</v>
      </c>
      <c r="F1823" s="10">
        <f>VLOOKUP(B1823,home!$B$2:$E$405,3,FALSE)</f>
        <v>1.1106</v>
      </c>
      <c r="G1823" s="10">
        <f>VLOOKUP(C1823,away!$B$2:$E$405,4,FALSE)</f>
        <v>0.69420000000000004</v>
      </c>
      <c r="H1823" s="10">
        <f>VLOOKUP(A1823,away!$A$2:$E$405,3,FALSE)</f>
        <v>1.2678</v>
      </c>
      <c r="I1823" s="10">
        <f>VLOOKUP(C1823,away!$B$2:$E$405,3,FALSE)</f>
        <v>1.0892999999999999</v>
      </c>
      <c r="J1823" s="10">
        <f>VLOOKUP(B1823,home!$B$2:$E$405,4,FALSE)</f>
        <v>1.1043000000000001</v>
      </c>
      <c r="K1823" s="12">
        <f t="shared" si="2184"/>
        <v>1.1106716559120002</v>
      </c>
      <c r="L1823" s="12">
        <f t="shared" si="2185"/>
        <v>1.5250543565220001</v>
      </c>
      <c r="M1823" s="13">
        <f t="shared" si="2186"/>
        <v>7.1666919441794277E-2</v>
      </c>
      <c r="N1823" s="13">
        <f t="shared" si="2187"/>
        <v>7.9598416090529575E-2</v>
      </c>
      <c r="O1823" s="13">
        <f t="shared" si="2188"/>
        <v>0.10929594771321959</v>
      </c>
      <c r="P1823" s="13">
        <f t="shared" si="2189"/>
        <v>0.12139191123111298</v>
      </c>
      <c r="Q1823" s="13">
        <f t="shared" si="2190"/>
        <v>4.4203852303620457E-2</v>
      </c>
      <c r="R1823" s="13">
        <f t="shared" si="2191"/>
        <v>8.3341130605123145E-2</v>
      </c>
      <c r="S1823" s="13">
        <f t="shared" si="2192"/>
        <v>5.1404456292803817E-2</v>
      </c>
      <c r="T1823" s="13">
        <f t="shared" si="2193"/>
        <v>6.7413277530691429E-2</v>
      </c>
      <c r="U1823" s="13">
        <f t="shared" si="2194"/>
        <v>9.2564631534770403E-2</v>
      </c>
      <c r="V1823" s="13">
        <f t="shared" si="2195"/>
        <v>9.6745165672639227E-3</v>
      </c>
      <c r="W1823" s="13">
        <f t="shared" si="2196"/>
        <v>1.636532194525054E-2</v>
      </c>
      <c r="X1823" s="13">
        <f t="shared" si="2197"/>
        <v>2.4958005528489428E-2</v>
      </c>
      <c r="Y1823" s="13">
        <f t="shared" si="2198"/>
        <v>1.9031157530661483E-2</v>
      </c>
      <c r="Z1823" s="13">
        <f t="shared" si="2199"/>
        <v>4.2366584768937357E-2</v>
      </c>
      <c r="AA1823" s="13">
        <f t="shared" si="2200"/>
        <v>4.7055364860651774E-2</v>
      </c>
      <c r="AB1823" s="13">
        <f t="shared" si="2201"/>
        <v>2.6131530004661736E-2</v>
      </c>
      <c r="AC1823" s="13">
        <f t="shared" si="2202"/>
        <v>1.0241894599738004E-3</v>
      </c>
      <c r="AD1823" s="13">
        <f t="shared" si="2203"/>
        <v>4.5441248061161045E-3</v>
      </c>
      <c r="AE1823" s="13">
        <f t="shared" si="2204"/>
        <v>6.9300373321470538E-3</v>
      </c>
      <c r="AF1823" s="13">
        <f t="shared" si="2205"/>
        <v>5.2843418121254829E-3</v>
      </c>
      <c r="AG1823" s="13">
        <f t="shared" si="2206"/>
        <v>2.6863028339777764E-3</v>
      </c>
      <c r="AH1823" s="13">
        <f t="shared" si="2207"/>
        <v>1.6152836168206626E-2</v>
      </c>
      <c r="AI1823" s="13">
        <f t="shared" si="2208"/>
        <v>1.7940497294617299E-2</v>
      </c>
      <c r="AJ1823" s="13">
        <f t="shared" si="2209"/>
        <v>9.9630009190486823E-3</v>
      </c>
      <c r="AK1823" s="13">
        <f t="shared" si="2210"/>
        <v>3.6885409095375266E-3</v>
      </c>
      <c r="AL1823" s="13">
        <f t="shared" si="2211"/>
        <v>6.9392303716895142E-5</v>
      </c>
      <c r="AM1823" s="13">
        <f t="shared" si="2212"/>
        <v>1.0094061246159543E-3</v>
      </c>
      <c r="AN1823" s="13">
        <f t="shared" si="2213"/>
        <v>1.5393992078455499E-3</v>
      </c>
      <c r="AO1823" s="13">
        <f t="shared" si="2214"/>
        <v>1.1738337341756862E-3</v>
      </c>
      <c r="AP1823" s="13">
        <f t="shared" si="2215"/>
        <v>5.9672008337903926E-4</v>
      </c>
      <c r="AQ1823" s="13">
        <f t="shared" si="2216"/>
        <v>2.2750764069534362E-4</v>
      </c>
      <c r="AR1823" s="13">
        <f t="shared" si="2217"/>
        <v>4.9267906337019289E-3</v>
      </c>
      <c r="AS1823" s="13">
        <f t="shared" si="2218"/>
        <v>5.4720467114654538E-3</v>
      </c>
      <c r="AT1823" s="13">
        <f t="shared" si="2219"/>
        <v>3.0388235911255768E-3</v>
      </c>
      <c r="AU1823" s="13">
        <f t="shared" si="2220"/>
        <v>1.1250450766599651E-3</v>
      </c>
      <c r="AV1823" s="13">
        <f t="shared" si="2221"/>
        <v>3.1238891956739177E-4</v>
      </c>
      <c r="AW1823" s="13">
        <f t="shared" si="2222"/>
        <v>3.2649746751805072E-6</v>
      </c>
      <c r="AX1823" s="13">
        <f t="shared" si="2223"/>
        <v>1.8685312865248592E-4</v>
      </c>
      <c r="AY1823" s="13">
        <f t="shared" si="2224"/>
        <v>2.8496117788123939E-4</v>
      </c>
      <c r="AZ1823" s="13">
        <f t="shared" si="2225"/>
        <v>2.1729064288371239E-4</v>
      </c>
      <c r="BA1823" s="13">
        <f t="shared" si="2226"/>
        <v>1.1046001385375726E-4</v>
      </c>
      <c r="BB1823" s="13">
        <f t="shared" si="2227"/>
        <v>4.2114381337288227E-5</v>
      </c>
      <c r="BC1823" s="13">
        <f t="shared" si="2228"/>
        <v>1.2845344146132046E-5</v>
      </c>
      <c r="BD1823" s="13">
        <f t="shared" si="2229"/>
        <v>1.2522705865998184E-3</v>
      </c>
      <c r="BE1823" s="13">
        <f t="shared" si="2230"/>
        <v>1.3908614460687121E-3</v>
      </c>
      <c r="BF1823" s="13">
        <f t="shared" si="2231"/>
        <v>7.7239519272464814E-4</v>
      </c>
      <c r="BG1823" s="13">
        <f t="shared" si="2232"/>
        <v>2.8595914924065116E-4</v>
      </c>
      <c r="BH1823" s="13">
        <f t="shared" si="2233"/>
        <v>7.9401680452575221E-5</v>
      </c>
      <c r="BI1823" s="13">
        <f t="shared" si="2234"/>
        <v>1.7637839182091449E-5</v>
      </c>
      <c r="BJ1823" s="14">
        <f t="shared" si="2235"/>
        <v>0.27641622919307546</v>
      </c>
      <c r="BK1823" s="14">
        <f t="shared" si="2236"/>
        <v>0.25551634647454691</v>
      </c>
      <c r="BL1823" s="14">
        <f t="shared" si="2237"/>
        <v>0.42480710083662548</v>
      </c>
      <c r="BM1823" s="14">
        <f t="shared" si="2238"/>
        <v>0.48932638768457914</v>
      </c>
      <c r="BN1823" s="14">
        <f t="shared" si="2239"/>
        <v>0.50949817738540004</v>
      </c>
    </row>
    <row r="1824" spans="1:66" x14ac:dyDescent="0.25">
      <c r="A1824" t="s">
        <v>145</v>
      </c>
      <c r="B1824" t="s">
        <v>391</v>
      </c>
      <c r="C1824" t="s">
        <v>355</v>
      </c>
      <c r="D1824" s="7" t="s">
        <v>560</v>
      </c>
      <c r="E1824" s="10">
        <f>VLOOKUP(A1824,home!$A$2:$E$405,3,FALSE)</f>
        <v>1.4406000000000001</v>
      </c>
      <c r="F1824" s="10">
        <f>VLOOKUP(B1824,home!$B$2:$E$405,3,FALSE)</f>
        <v>0.86770000000000003</v>
      </c>
      <c r="G1824" s="10">
        <f>VLOOKUP(C1824,away!$B$2:$E$405,4,FALSE)</f>
        <v>1.6407</v>
      </c>
      <c r="H1824" s="10">
        <f>VLOOKUP(A1824,away!$A$2:$E$405,3,FALSE)</f>
        <v>1.2678</v>
      </c>
      <c r="I1824" s="10">
        <f>VLOOKUP(C1824,away!$B$2:$E$405,3,FALSE)</f>
        <v>0.78879999999999995</v>
      </c>
      <c r="J1824" s="10">
        <f>VLOOKUP(B1824,home!$B$2:$E$405,4,FALSE)</f>
        <v>1.3409</v>
      </c>
      <c r="K1824" s="12">
        <f t="shared" si="2184"/>
        <v>2.0508891428340004</v>
      </c>
      <c r="L1824" s="12">
        <f t="shared" si="2185"/>
        <v>1.3409544941759999</v>
      </c>
      <c r="M1824" s="13">
        <f t="shared" si="2186"/>
        <v>3.364658758794542E-2</v>
      </c>
      <c r="N1824" s="13">
        <f t="shared" si="2187"/>
        <v>6.9005421177530488E-2</v>
      </c>
      <c r="O1824" s="13">
        <f t="shared" si="2188"/>
        <v>4.5118542839741815E-2</v>
      </c>
      <c r="P1824" s="13">
        <f t="shared" si="2189"/>
        <v>9.2533129650517201E-2</v>
      </c>
      <c r="Q1824" s="13">
        <f t="shared" si="2190"/>
        <v>7.0761234544842344E-2</v>
      </c>
      <c r="R1824" s="13">
        <f t="shared" si="2191"/>
        <v>3.0250956395812094E-2</v>
      </c>
      <c r="S1824" s="13">
        <f t="shared" si="2192"/>
        <v>6.3619973797781823E-2</v>
      </c>
      <c r="T1824" s="13">
        <f t="shared" si="2193"/>
        <v>9.4887595476348355E-2</v>
      </c>
      <c r="U1824" s="13">
        <f t="shared" si="2194"/>
        <v>6.204135803251578E-2</v>
      </c>
      <c r="V1824" s="13">
        <f t="shared" si="2195"/>
        <v>1.9440489795107041E-2</v>
      </c>
      <c r="W1824" s="13">
        <f t="shared" si="2196"/>
        <v>4.837448255384913E-2</v>
      </c>
      <c r="X1824" s="13">
        <f t="shared" si="2197"/>
        <v>6.4867979784022478E-2</v>
      </c>
      <c r="Y1824" s="13">
        <f t="shared" si="2198"/>
        <v>4.3492504509751437E-2</v>
      </c>
      <c r="Z1824" s="13">
        <f t="shared" si="2199"/>
        <v>1.352171864402881E-2</v>
      </c>
      <c r="AA1824" s="13">
        <f t="shared" si="2200"/>
        <v>2.7731545959494765E-2</v>
      </c>
      <c r="AB1824" s="13">
        <f t="shared" si="2201"/>
        <v>2.8437163261164959E-2</v>
      </c>
      <c r="AC1824" s="13">
        <f t="shared" si="2202"/>
        <v>3.3415152390607636E-3</v>
      </c>
      <c r="AD1824" s="13">
        <f t="shared" si="2203"/>
        <v>2.4802675264975486E-2</v>
      </c>
      <c r="AE1824" s="13">
        <f t="shared" si="2204"/>
        <v>3.3259258864156781E-2</v>
      </c>
      <c r="AF1824" s="13">
        <f t="shared" si="2205"/>
        <v>2.2299576323427005E-2</v>
      </c>
      <c r="AG1824" s="13">
        <f t="shared" si="2206"/>
        <v>9.9675723630400538E-3</v>
      </c>
      <c r="AH1824" s="13">
        <f t="shared" si="2207"/>
        <v>4.5330023461734609E-3</v>
      </c>
      <c r="AI1824" s="13">
        <f t="shared" si="2208"/>
        <v>9.296685296208201E-3</v>
      </c>
      <c r="AJ1824" s="13">
        <f t="shared" si="2209"/>
        <v>9.5332354691689478E-3</v>
      </c>
      <c r="AK1824" s="13">
        <f t="shared" si="2210"/>
        <v>6.5172030399328644E-3</v>
      </c>
      <c r="AL1824" s="13">
        <f t="shared" si="2211"/>
        <v>3.6758659348381162E-4</v>
      </c>
      <c r="AM1824" s="13">
        <f t="shared" si="2212"/>
        <v>1.0173507482835133E-2</v>
      </c>
      <c r="AN1824" s="13">
        <f t="shared" si="2213"/>
        <v>1.3642210580640933E-2</v>
      </c>
      <c r="AO1824" s="13">
        <f t="shared" si="2214"/>
        <v>9.1467917943029216E-3</v>
      </c>
      <c r="AP1824" s="13">
        <f t="shared" si="2215"/>
        <v>4.0884771879542191E-3</v>
      </c>
      <c r="AQ1824" s="13">
        <f t="shared" si="2216"/>
        <v>1.3706154648808165E-3</v>
      </c>
      <c r="AR1824" s="13">
        <f t="shared" si="2217"/>
        <v>1.2157099736423308E-3</v>
      </c>
      <c r="AS1824" s="13">
        <f t="shared" si="2218"/>
        <v>2.4932863857780648E-3</v>
      </c>
      <c r="AT1824" s="13">
        <f t="shared" si="2219"/>
        <v>2.5567269892840293E-3</v>
      </c>
      <c r="AU1824" s="13">
        <f t="shared" si="2220"/>
        <v>1.7478545411710924E-3</v>
      </c>
      <c r="AV1824" s="13">
        <f t="shared" si="2221"/>
        <v>8.9616397543522419E-4</v>
      </c>
      <c r="AW1824" s="13">
        <f t="shared" si="2222"/>
        <v>2.8081052980916767E-5</v>
      </c>
      <c r="AX1824" s="13">
        <f t="shared" si="2223"/>
        <v>3.4774560068478347E-3</v>
      </c>
      <c r="AY1824" s="13">
        <f t="shared" si="2224"/>
        <v>4.6631102606819299E-3</v>
      </c>
      <c r="AZ1824" s="13">
        <f t="shared" si="2225"/>
        <v>3.1265093304498268E-3</v>
      </c>
      <c r="BA1824" s="13">
        <f t="shared" si="2226"/>
        <v>1.3975022459166305E-3</v>
      </c>
      <c r="BB1824" s="13">
        <f t="shared" si="2227"/>
        <v>4.6849672932073986E-4</v>
      </c>
      <c r="BC1824" s="13">
        <f t="shared" si="2228"/>
        <v>1.2564655893788061E-4</v>
      </c>
      <c r="BD1824" s="13">
        <f t="shared" si="2229"/>
        <v>2.7170195879504494E-4</v>
      </c>
      <c r="BE1824" s="13">
        <f t="shared" si="2230"/>
        <v>5.5723059737948846E-4</v>
      </c>
      <c r="BF1824" s="13">
        <f t="shared" si="2231"/>
        <v>5.7140909111024873E-4</v>
      </c>
      <c r="BG1824" s="13">
        <f t="shared" si="2232"/>
        <v>3.9063223369155105E-4</v>
      </c>
      <c r="BH1824" s="13">
        <f t="shared" si="2233"/>
        <v>2.0028585172974901E-4</v>
      </c>
      <c r="BI1824" s="13">
        <f t="shared" si="2234"/>
        <v>8.2152815755160574E-5</v>
      </c>
      <c r="BJ1824" s="14">
        <f t="shared" si="2235"/>
        <v>0.5333986245047122</v>
      </c>
      <c r="BK1824" s="14">
        <f t="shared" si="2236"/>
        <v>0.21761239292457799</v>
      </c>
      <c r="BL1824" s="14">
        <f t="shared" si="2237"/>
        <v>0.23444284705398491</v>
      </c>
      <c r="BM1824" s="14">
        <f t="shared" si="2238"/>
        <v>0.65302468172321348</v>
      </c>
      <c r="BN1824" s="14">
        <f t="shared" si="2239"/>
        <v>0.34131587219638937</v>
      </c>
    </row>
    <row r="1825" spans="1:66" x14ac:dyDescent="0.25">
      <c r="A1825" t="s">
        <v>145</v>
      </c>
      <c r="B1825" t="s">
        <v>134</v>
      </c>
      <c r="C1825" t="s">
        <v>375</v>
      </c>
      <c r="D1825" s="7" t="s">
        <v>560</v>
      </c>
      <c r="E1825" s="10">
        <f>VLOOKUP(A1825,home!$A$2:$E$405,3,FALSE)</f>
        <v>1.4406000000000001</v>
      </c>
      <c r="F1825" s="10">
        <f>VLOOKUP(B1825,home!$B$2:$E$405,3,FALSE)</f>
        <v>0.55169999999999997</v>
      </c>
      <c r="G1825" s="10">
        <f>VLOOKUP(C1825,away!$B$2:$E$405,4,FALSE)</f>
        <v>0.9718</v>
      </c>
      <c r="H1825" s="10">
        <f>VLOOKUP(A1825,away!$A$2:$E$405,3,FALSE)</f>
        <v>1.2678</v>
      </c>
      <c r="I1825" s="10">
        <f>VLOOKUP(C1825,away!$B$2:$E$405,3,FALSE)</f>
        <v>0.98599999999999999</v>
      </c>
      <c r="J1825" s="10">
        <f>VLOOKUP(B1825,home!$B$2:$E$405,4,FALSE)</f>
        <v>1.1467000000000001</v>
      </c>
      <c r="K1825" s="12">
        <f t="shared" si="2184"/>
        <v>0.77236625163600003</v>
      </c>
      <c r="L1825" s="12">
        <f t="shared" si="2185"/>
        <v>1.4334332523600002</v>
      </c>
      <c r="M1825" s="13">
        <f t="shared" si="2186"/>
        <v>0.11016241479598839</v>
      </c>
      <c r="N1825" s="13">
        <f t="shared" si="2187"/>
        <v>8.5085731387147784E-2</v>
      </c>
      <c r="O1825" s="13">
        <f t="shared" si="2188"/>
        <v>0.15791046852884502</v>
      </c>
      <c r="P1825" s="13">
        <f t="shared" si="2189"/>
        <v>0.12196471667170859</v>
      </c>
      <c r="Q1825" s="13">
        <f t="shared" si="2190"/>
        <v>3.285867370959944E-2</v>
      </c>
      <c r="R1825" s="13">
        <f t="shared" si="2191"/>
        <v>0.11317705824249692</v>
      </c>
      <c r="S1825" s="13">
        <f t="shared" si="2192"/>
        <v>3.3757865920872696E-2</v>
      </c>
      <c r="T1825" s="13">
        <f t="shared" si="2193"/>
        <v>4.7100715523787154E-2</v>
      </c>
      <c r="U1825" s="13">
        <f t="shared" si="2194"/>
        <v>8.7414140245946612E-2</v>
      </c>
      <c r="V1825" s="13">
        <f t="shared" si="2195"/>
        <v>4.1527256320241191E-3</v>
      </c>
      <c r="W1825" s="13">
        <f t="shared" si="2196"/>
        <v>8.4596435489379031E-3</v>
      </c>
      <c r="X1825" s="13">
        <f t="shared" si="2197"/>
        <v>1.2126334366160351E-2</v>
      </c>
      <c r="Y1825" s="13">
        <f t="shared" si="2198"/>
        <v>8.6911454548450392E-3</v>
      </c>
      <c r="Z1825" s="13">
        <f t="shared" si="2199"/>
        <v>5.407725289635984E-2</v>
      </c>
      <c r="AA1825" s="13">
        <f t="shared" si="2200"/>
        <v>4.1767445118333482E-2</v>
      </c>
      <c r="AB1825" s="13">
        <f t="shared" si="2201"/>
        <v>1.6129882513229783E-2</v>
      </c>
      <c r="AC1825" s="13">
        <f t="shared" si="2202"/>
        <v>2.8735186478025048E-4</v>
      </c>
      <c r="AD1825" s="13">
        <f t="shared" si="2203"/>
        <v>1.6334857945174588E-3</v>
      </c>
      <c r="AE1825" s="13">
        <f t="shared" si="2204"/>
        <v>2.34149285511902E-3</v>
      </c>
      <c r="AF1825" s="13">
        <f t="shared" si="2205"/>
        <v>1.6781868593454801E-3</v>
      </c>
      <c r="AG1825" s="13">
        <f t="shared" si="2206"/>
        <v>8.018562826198019E-4</v>
      </c>
      <c r="AH1825" s="13">
        <f t="shared" si="2207"/>
        <v>1.9379033124480829E-2</v>
      </c>
      <c r="AI1825" s="13">
        <f t="shared" si="2208"/>
        <v>1.4967711174685141E-2</v>
      </c>
      <c r="AJ1825" s="13">
        <f t="shared" si="2209"/>
        <v>5.7802774877809149E-3</v>
      </c>
      <c r="AK1825" s="13">
        <f t="shared" si="2210"/>
        <v>1.4881637522177673E-3</v>
      </c>
      <c r="AL1825" s="13">
        <f t="shared" si="2211"/>
        <v>1.2725497652866118E-5</v>
      </c>
      <c r="AM1825" s="13">
        <f t="shared" si="2212"/>
        <v>2.5232986004242067E-4</v>
      </c>
      <c r="AN1825" s="13">
        <f t="shared" si="2213"/>
        <v>3.6169801194815067E-4</v>
      </c>
      <c r="AO1825" s="13">
        <f t="shared" si="2214"/>
        <v>2.5923497881949199E-4</v>
      </c>
      <c r="AP1825" s="13">
        <f t="shared" si="2215"/>
        <v>1.238653462715667E-4</v>
      </c>
      <c r="AQ1825" s="13">
        <f t="shared" si="2216"/>
        <v>4.4388176540187365E-5</v>
      </c>
      <c r="AR1825" s="13">
        <f t="shared" si="2217"/>
        <v>5.5557100958433412E-3</v>
      </c>
      <c r="AS1825" s="13">
        <f t="shared" si="2218"/>
        <v>4.2910429819028048E-3</v>
      </c>
      <c r="AT1825" s="13">
        <f t="shared" si="2219"/>
        <v>1.6571283917706165E-3</v>
      </c>
      <c r="AU1825" s="13">
        <f t="shared" si="2220"/>
        <v>4.266366814771548E-4</v>
      </c>
      <c r="AV1825" s="13">
        <f t="shared" si="2221"/>
        <v>8.2379943620733016E-5</v>
      </c>
      <c r="AW1825" s="13">
        <f t="shared" si="2222"/>
        <v>3.9135693890712696E-7</v>
      </c>
      <c r="AX1825" s="13">
        <f t="shared" si="2223"/>
        <v>3.2481844696133484E-5</v>
      </c>
      <c r="AY1825" s="13">
        <f t="shared" si="2224"/>
        <v>4.6560556285431037E-5</v>
      </c>
      <c r="AZ1825" s="13">
        <f t="shared" si="2225"/>
        <v>3.3370724813958135E-5</v>
      </c>
      <c r="BA1825" s="13">
        <f t="shared" si="2226"/>
        <v>1.5944902201227523E-5</v>
      </c>
      <c r="BB1825" s="13">
        <f t="shared" si="2227"/>
        <v>5.7139882552169227E-6</v>
      </c>
      <c r="BC1825" s="13">
        <f t="shared" si="2228"/>
        <v>1.638124153724486E-6</v>
      </c>
      <c r="BD1825" s="13">
        <f t="shared" si="2229"/>
        <v>1.3272899319756676E-3</v>
      </c>
      <c r="BE1825" s="13">
        <f t="shared" si="2230"/>
        <v>1.0251539495942479E-3</v>
      </c>
      <c r="BF1825" s="13">
        <f t="shared" si="2231"/>
        <v>3.9589715669897501E-4</v>
      </c>
      <c r="BG1825" s="13">
        <f t="shared" si="2232"/>
        <v>1.0192586765097919E-4</v>
      </c>
      <c r="BH1825" s="13">
        <f t="shared" si="2233"/>
        <v>1.9681025085583455E-5</v>
      </c>
      <c r="BI1825" s="13">
        <f t="shared" si="2234"/>
        <v>3.0401919147412362E-6</v>
      </c>
      <c r="BJ1825" s="14">
        <f t="shared" si="2235"/>
        <v>0.20195449229610699</v>
      </c>
      <c r="BK1825" s="14">
        <f t="shared" si="2236"/>
        <v>0.27038436093931234</v>
      </c>
      <c r="BL1825" s="14">
        <f t="shared" si="2237"/>
        <v>0.47290006640555127</v>
      </c>
      <c r="BM1825" s="14">
        <f t="shared" si="2238"/>
        <v>0.37811094000219758</v>
      </c>
      <c r="BN1825" s="14">
        <f t="shared" si="2239"/>
        <v>0.62115906333578619</v>
      </c>
    </row>
    <row r="1826" spans="1:66" x14ac:dyDescent="0.25">
      <c r="A1826" t="s">
        <v>145</v>
      </c>
      <c r="B1826" t="s">
        <v>432</v>
      </c>
      <c r="C1826" t="s">
        <v>419</v>
      </c>
      <c r="D1826" s="7" t="s">
        <v>560</v>
      </c>
      <c r="E1826" s="10">
        <f>VLOOKUP(A1826,home!$A$2:$E$405,3,FALSE)</f>
        <v>1.4406000000000001</v>
      </c>
      <c r="F1826" s="10">
        <f>VLOOKUP(B1826,home!$B$2:$E$405,3,FALSE)</f>
        <v>1.0578000000000001</v>
      </c>
      <c r="G1826" s="10">
        <f>VLOOKUP(C1826,away!$B$2:$E$405,4,FALSE)</f>
        <v>1.0246999999999999</v>
      </c>
      <c r="H1826" s="10">
        <f>VLOOKUP(A1826,away!$A$2:$E$405,3,FALSE)</f>
        <v>1.2678</v>
      </c>
      <c r="I1826" s="10">
        <f>VLOOKUP(C1826,away!$B$2:$E$405,3,FALSE)</f>
        <v>0.82630000000000003</v>
      </c>
      <c r="J1826" s="10">
        <f>VLOOKUP(B1826,home!$B$2:$E$405,4,FALSE)</f>
        <v>1.9156</v>
      </c>
      <c r="K1826" s="12">
        <f t="shared" si="2184"/>
        <v>1.5615061869960001</v>
      </c>
      <c r="L1826" s="12">
        <f t="shared" si="2185"/>
        <v>2.0067502629839997</v>
      </c>
      <c r="M1826" s="13">
        <f t="shared" si="2186"/>
        <v>2.8204987640859335E-2</v>
      </c>
      <c r="N1826" s="13">
        <f t="shared" si="2187"/>
        <v>4.4042262705347564E-2</v>
      </c>
      <c r="O1826" s="13">
        <f t="shared" si="2188"/>
        <v>5.6600366365754939E-2</v>
      </c>
      <c r="P1826" s="13">
        <f t="shared" si="2189"/>
        <v>8.8381822266366636E-2</v>
      </c>
      <c r="Q1826" s="13">
        <f t="shared" si="2190"/>
        <v>3.4386132851851721E-2</v>
      </c>
      <c r="R1826" s="13">
        <f t="shared" si="2191"/>
        <v>5.6791400044734736E-2</v>
      </c>
      <c r="S1826" s="13">
        <f t="shared" si="2192"/>
        <v>6.9237280003339452E-2</v>
      </c>
      <c r="T1826" s="13">
        <f t="shared" si="2193"/>
        <v>6.9004381143456195E-2</v>
      </c>
      <c r="U1826" s="13">
        <f t="shared" si="2194"/>
        <v>8.8680122538018186E-2</v>
      </c>
      <c r="V1826" s="13">
        <f t="shared" si="2195"/>
        <v>2.4106520344638227E-2</v>
      </c>
      <c r="W1826" s="13">
        <f t="shared" si="2196"/>
        <v>1.7898053065010956E-2</v>
      </c>
      <c r="X1826" s="13">
        <f t="shared" si="2197"/>
        <v>3.5916922695112326E-2</v>
      </c>
      <c r="Y1826" s="13">
        <f t="shared" si="2198"/>
        <v>3.6038147031996329E-2</v>
      </c>
      <c r="Z1826" s="13">
        <f t="shared" si="2199"/>
        <v>3.7988718991666989E-2</v>
      </c>
      <c r="AA1826" s="13">
        <f t="shared" si="2200"/>
        <v>5.9319619741540444E-2</v>
      </c>
      <c r="AB1826" s="13">
        <f t="shared" si="2201"/>
        <v>4.6313976618332753E-2</v>
      </c>
      <c r="AC1826" s="13">
        <f t="shared" si="2202"/>
        <v>4.7211911233784156E-3</v>
      </c>
      <c r="AD1826" s="13">
        <f t="shared" si="2203"/>
        <v>6.9869801490493339E-3</v>
      </c>
      <c r="AE1826" s="13">
        <f t="shared" si="2204"/>
        <v>1.4021124251568737E-2</v>
      </c>
      <c r="AF1826" s="13">
        <f t="shared" si="2205"/>
        <v>1.4068447389583452E-2</v>
      </c>
      <c r="AG1826" s="13">
        <f t="shared" si="2206"/>
        <v>9.4106201662743864E-3</v>
      </c>
      <c r="AH1826" s="13">
        <f t="shared" si="2207"/>
        <v>1.9058467956738257E-2</v>
      </c>
      <c r="AI1826" s="13">
        <f t="shared" si="2208"/>
        <v>2.9759915629111799E-2</v>
      </c>
      <c r="AJ1826" s="13">
        <f t="shared" si="2209"/>
        <v>2.3235146189668526E-2</v>
      </c>
      <c r="AK1826" s="13">
        <f t="shared" si="2210"/>
        <v>1.209394151030798E-2</v>
      </c>
      <c r="AL1826" s="13">
        <f t="shared" si="2211"/>
        <v>5.9176409515244944E-4</v>
      </c>
      <c r="AM1826" s="13">
        <f t="shared" si="2212"/>
        <v>2.1820425462317533E-3</v>
      </c>
      <c r="AN1826" s="13">
        <f t="shared" si="2213"/>
        <v>4.3788144534928474E-3</v>
      </c>
      <c r="AO1826" s="13">
        <f t="shared" si="2214"/>
        <v>4.3935935280524563E-3</v>
      </c>
      <c r="AP1826" s="13">
        <f t="shared" si="2215"/>
        <v>2.9389483226213552E-3</v>
      </c>
      <c r="AQ1826" s="13">
        <f t="shared" si="2216"/>
        <v>1.4744338298291978E-3</v>
      </c>
      <c r="AR1826" s="13">
        <f t="shared" si="2217"/>
        <v>7.6491171168513224E-3</v>
      </c>
      <c r="AS1826" s="13">
        <f t="shared" si="2218"/>
        <v>1.1944143703020344E-2</v>
      </c>
      <c r="AT1826" s="13">
        <f t="shared" si="2219"/>
        <v>9.325427145317795E-3</v>
      </c>
      <c r="AU1826" s="13">
        <f t="shared" si="2220"/>
        <v>4.8539040612647277E-3</v>
      </c>
      <c r="AV1826" s="13">
        <f t="shared" si="2221"/>
        <v>1.8948503056874712E-3</v>
      </c>
      <c r="AW1826" s="13">
        <f t="shared" si="2222"/>
        <v>5.1509003525018884E-5</v>
      </c>
      <c r="AX1826" s="13">
        <f t="shared" si="2223"/>
        <v>5.6787882270489755E-4</v>
      </c>
      <c r="AY1826" s="13">
        <f t="shared" si="2224"/>
        <v>1.1395909768060974E-3</v>
      </c>
      <c r="AZ1826" s="13">
        <f t="shared" si="2225"/>
        <v>1.1434372461999148E-3</v>
      </c>
      <c r="BA1826" s="13">
        <f t="shared" si="2226"/>
        <v>7.6486433150579317E-4</v>
      </c>
      <c r="BB1826" s="13">
        <f t="shared" si="2227"/>
        <v>3.8372292459908303E-4</v>
      </c>
      <c r="BC1826" s="13">
        <f t="shared" si="2228"/>
        <v>1.5400721597043981E-4</v>
      </c>
      <c r="BD1826" s="13">
        <f t="shared" si="2229"/>
        <v>2.558311297639464E-3</v>
      </c>
      <c r="BE1826" s="13">
        <f t="shared" si="2230"/>
        <v>3.9948189195257878E-3</v>
      </c>
      <c r="BF1826" s="13">
        <f t="shared" si="2231"/>
        <v>3.1189672293840979E-3</v>
      </c>
      <c r="BG1826" s="13">
        <f t="shared" si="2232"/>
        <v>1.6234288752403471E-3</v>
      </c>
      <c r="BH1826" s="13">
        <f t="shared" si="2233"/>
        <v>6.3374855820894007E-4</v>
      </c>
      <c r="BI1826" s="13">
        <f t="shared" si="2234"/>
        <v>1.9792045892861083E-4</v>
      </c>
      <c r="BJ1826" s="14">
        <f t="shared" si="2235"/>
        <v>0.30129440564726484</v>
      </c>
      <c r="BK1826" s="14">
        <f t="shared" si="2236"/>
        <v>0.2163831564505406</v>
      </c>
      <c r="BL1826" s="14">
        <f t="shared" si="2237"/>
        <v>0.43964759426527655</v>
      </c>
      <c r="BM1826" s="14">
        <f t="shared" si="2238"/>
        <v>0.68581882150655316</v>
      </c>
      <c r="BN1826" s="14">
        <f t="shared" si="2239"/>
        <v>0.30840697187491495</v>
      </c>
    </row>
    <row r="1827" spans="1:66" x14ac:dyDescent="0.25">
      <c r="A1827" t="s">
        <v>145</v>
      </c>
      <c r="B1827" t="s">
        <v>434</v>
      </c>
      <c r="C1827" t="s">
        <v>371</v>
      </c>
      <c r="D1827" s="7" t="s">
        <v>560</v>
      </c>
      <c r="E1827" s="10">
        <f>VLOOKUP(A1827,home!$A$2:$E$405,3,FALSE)</f>
        <v>1.4406000000000001</v>
      </c>
      <c r="F1827" s="10">
        <f>VLOOKUP(B1827,home!$B$2:$E$405,3,FALSE)</f>
        <v>0.86770000000000003</v>
      </c>
      <c r="G1827" s="10">
        <f>VLOOKUP(C1827,away!$B$2:$E$405,4,FALSE)</f>
        <v>0.82040000000000002</v>
      </c>
      <c r="H1827" s="10">
        <f>VLOOKUP(A1827,away!$A$2:$E$405,3,FALSE)</f>
        <v>1.2678</v>
      </c>
      <c r="I1827" s="10">
        <f>VLOOKUP(C1827,away!$B$2:$E$405,3,FALSE)</f>
        <v>0.96799999999999997</v>
      </c>
      <c r="J1827" s="10">
        <f>VLOOKUP(B1827,home!$B$2:$E$405,4,FALSE)</f>
        <v>1.262</v>
      </c>
      <c r="K1827" s="12">
        <f t="shared" si="2184"/>
        <v>1.0255070718480002</v>
      </c>
      <c r="L1827" s="12">
        <f t="shared" si="2185"/>
        <v>1.5487647648</v>
      </c>
      <c r="M1827" s="13">
        <f t="shared" si="2186"/>
        <v>7.620929541559926E-2</v>
      </c>
      <c r="N1827" s="13">
        <f t="shared" si="2187"/>
        <v>7.8153171389250417E-2</v>
      </c>
      <c r="O1827" s="13">
        <f t="shared" si="2188"/>
        <v>0.11803027148991431</v>
      </c>
      <c r="P1827" s="13">
        <f t="shared" si="2189"/>
        <v>0.1210408781050465</v>
      </c>
      <c r="Q1827" s="13">
        <f t="shared" si="2190"/>
        <v>4.0073314973512554E-2</v>
      </c>
      <c r="R1827" s="13">
        <f t="shared" si="2191"/>
        <v>9.1400562831678675E-2</v>
      </c>
      <c r="S1827" s="13">
        <f t="shared" si="2192"/>
        <v>4.8061375231668417E-2</v>
      </c>
      <c r="T1827" s="13">
        <f t="shared" si="2193"/>
        <v>6.206413823970848E-2</v>
      </c>
      <c r="U1827" s="13">
        <f t="shared" si="2194"/>
        <v>9.3731923554773958E-2</v>
      </c>
      <c r="V1827" s="13">
        <f t="shared" si="2195"/>
        <v>8.481600322219016E-3</v>
      </c>
      <c r="W1827" s="13">
        <f t="shared" si="2196"/>
        <v>1.3698489299243159E-2</v>
      </c>
      <c r="X1827" s="13">
        <f t="shared" si="2197"/>
        <v>2.1215737557657648E-2</v>
      </c>
      <c r="Y1827" s="13">
        <f t="shared" si="2198"/>
        <v>1.6429093394272093E-2</v>
      </c>
      <c r="Z1827" s="13">
        <f t="shared" si="2199"/>
        <v>4.718599039886414E-2</v>
      </c>
      <c r="AA1827" s="13">
        <f t="shared" si="2200"/>
        <v>4.8389566846187011E-2</v>
      </c>
      <c r="AB1827" s="13">
        <f t="shared" si="2201"/>
        <v>2.4811921502213157E-2</v>
      </c>
      <c r="AC1827" s="13">
        <f t="shared" si="2202"/>
        <v>8.4194154494119668E-4</v>
      </c>
      <c r="AD1827" s="13">
        <f t="shared" si="2203"/>
        <v>3.5119744125020036E-3</v>
      </c>
      <c r="AE1827" s="13">
        <f t="shared" si="2204"/>
        <v>5.4392222249622837E-3</v>
      </c>
      <c r="AF1827" s="13">
        <f t="shared" si="2205"/>
        <v>4.2120378649693237E-3</v>
      </c>
      <c r="AG1827" s="13">
        <f t="shared" si="2206"/>
        <v>2.1744852777559691E-3</v>
      </c>
      <c r="AH1827" s="13">
        <f t="shared" si="2207"/>
        <v>1.8269999830487972E-2</v>
      </c>
      <c r="AI1827" s="13">
        <f t="shared" si="2208"/>
        <v>1.8736014028827179E-2</v>
      </c>
      <c r="AJ1827" s="13">
        <f t="shared" si="2209"/>
        <v>9.6069574424028064E-3</v>
      </c>
      <c r="AK1827" s="13">
        <f t="shared" si="2210"/>
        <v>3.284000932042285E-3</v>
      </c>
      <c r="AL1827" s="13">
        <f t="shared" si="2211"/>
        <v>5.3489193598786168E-5</v>
      </c>
      <c r="AM1827" s="13">
        <f t="shared" si="2212"/>
        <v>7.2031091923400634E-4</v>
      </c>
      <c r="AN1827" s="13">
        <f t="shared" si="2213"/>
        <v>1.1155921714103277E-3</v>
      </c>
      <c r="AO1827" s="13">
        <f t="shared" si="2214"/>
        <v>8.6389492348351896E-4</v>
      </c>
      <c r="AP1827" s="13">
        <f t="shared" si="2215"/>
        <v>4.4599000599362205E-4</v>
      </c>
      <c r="AQ1827" s="13">
        <f t="shared" si="2216"/>
        <v>1.7268340168396568E-4</v>
      </c>
      <c r="AR1827" s="13">
        <f t="shared" si="2217"/>
        <v>5.6591863980723451E-3</v>
      </c>
      <c r="AS1827" s="13">
        <f t="shared" si="2218"/>
        <v>5.8035356721292007E-3</v>
      </c>
      <c r="AT1827" s="13">
        <f t="shared" si="2219"/>
        <v>2.9757834367453162E-3</v>
      </c>
      <c r="AU1827" s="13">
        <f t="shared" si="2220"/>
        <v>1.0172289862234894E-3</v>
      </c>
      <c r="AV1827" s="13">
        <f t="shared" si="2221"/>
        <v>2.6079387976524004E-4</v>
      </c>
      <c r="AW1827" s="13">
        <f t="shared" si="2222"/>
        <v>2.3598677705115247E-6</v>
      </c>
      <c r="AX1827" s="13">
        <f t="shared" si="2223"/>
        <v>1.2311399026730116E-4</v>
      </c>
      <c r="AY1827" s="13">
        <f t="shared" si="2224"/>
        <v>1.9067461017992617E-4</v>
      </c>
      <c r="AZ1827" s="13">
        <f t="shared" si="2225"/>
        <v>1.4765505889432256E-4</v>
      </c>
      <c r="BA1827" s="13">
        <f t="shared" si="2226"/>
        <v>7.6227650853331869E-5</v>
      </c>
      <c r="BB1827" s="13">
        <f t="shared" si="2227"/>
        <v>2.9514674936279269E-5</v>
      </c>
      <c r="BC1827" s="13">
        <f t="shared" si="2228"/>
        <v>9.1422577171669955E-6</v>
      </c>
      <c r="BD1827" s="13">
        <f t="shared" si="2229"/>
        <v>1.4607914151283147E-3</v>
      </c>
      <c r="BE1827" s="13">
        <f t="shared" si="2230"/>
        <v>1.4980519267089342E-3</v>
      </c>
      <c r="BF1827" s="13">
        <f t="shared" si="2231"/>
        <v>7.6813142241776713E-4</v>
      </c>
      <c r="BG1827" s="13">
        <f t="shared" si="2232"/>
        <v>2.6257473526602787E-4</v>
      </c>
      <c r="BH1827" s="13">
        <f t="shared" si="2233"/>
        <v>6.7318061975982013E-5</v>
      </c>
      <c r="BI1827" s="13">
        <f t="shared" si="2234"/>
        <v>1.3807029723894307E-5</v>
      </c>
      <c r="BJ1827" s="14">
        <f t="shared" si="2235"/>
        <v>0.25086646429848769</v>
      </c>
      <c r="BK1827" s="14">
        <f t="shared" si="2236"/>
        <v>0.2548792544232531</v>
      </c>
      <c r="BL1827" s="14">
        <f t="shared" si="2237"/>
        <v>0.44604842142268386</v>
      </c>
      <c r="BM1827" s="14">
        <f t="shared" si="2238"/>
        <v>0.47388432159587768</v>
      </c>
      <c r="BN1827" s="14">
        <f t="shared" si="2239"/>
        <v>0.52490749420500171</v>
      </c>
    </row>
    <row r="1828" spans="1:66" x14ac:dyDescent="0.25">
      <c r="A1828" t="s">
        <v>145</v>
      </c>
      <c r="B1828" t="s">
        <v>148</v>
      </c>
      <c r="C1828" t="s">
        <v>366</v>
      </c>
      <c r="D1828" s="7" t="s">
        <v>560</v>
      </c>
      <c r="E1828" s="10">
        <f>VLOOKUP(A1828,home!$A$2:$E$405,3,FALSE)</f>
        <v>1.4406000000000001</v>
      </c>
      <c r="F1828" s="10">
        <f>VLOOKUP(B1828,home!$B$2:$E$405,3,FALSE)</f>
        <v>1.1043000000000001</v>
      </c>
      <c r="G1828" s="10">
        <f>VLOOKUP(C1828,away!$B$2:$E$405,4,FALSE)</f>
        <v>0.79830000000000001</v>
      </c>
      <c r="H1828" s="10">
        <f>VLOOKUP(A1828,away!$A$2:$E$405,3,FALSE)</f>
        <v>1.2678</v>
      </c>
      <c r="I1828" s="10">
        <f>VLOOKUP(C1828,away!$B$2:$E$405,3,FALSE)</f>
        <v>1.0254000000000001</v>
      </c>
      <c r="J1828" s="10">
        <f>VLOOKUP(B1828,home!$B$2:$E$405,4,FALSE)</f>
        <v>0.64539999999999997</v>
      </c>
      <c r="K1828" s="12">
        <f t="shared" si="2184"/>
        <v>1.2699792112140003</v>
      </c>
      <c r="L1828" s="12">
        <f t="shared" si="2185"/>
        <v>0.83902136824800011</v>
      </c>
      <c r="M1828" s="13">
        <f t="shared" si="2186"/>
        <v>0.12135919471594754</v>
      </c>
      <c r="N1828" s="13">
        <f t="shared" si="2187"/>
        <v>0.15412365437892531</v>
      </c>
      <c r="O1828" s="13">
        <f t="shared" si="2188"/>
        <v>0.10182295760004978</v>
      </c>
      <c r="P1828" s="13">
        <f t="shared" si="2189"/>
        <v>0.1293130393763878</v>
      </c>
      <c r="Q1828" s="13">
        <f t="shared" si="2190"/>
        <v>9.7866918508783415E-2</v>
      </c>
      <c r="R1828" s="13">
        <f t="shared" si="2191"/>
        <v>4.2715818602325928E-2</v>
      </c>
      <c r="S1828" s="13">
        <f t="shared" si="2192"/>
        <v>3.4447044148361187E-2</v>
      </c>
      <c r="T1828" s="13">
        <f t="shared" si="2193"/>
        <v>8.2112435873454986E-2</v>
      </c>
      <c r="U1828" s="13">
        <f t="shared" si="2194"/>
        <v>5.4248201614942197E-2</v>
      </c>
      <c r="V1828" s="13">
        <f t="shared" si="2195"/>
        <v>4.0782992145142697E-3</v>
      </c>
      <c r="W1828" s="13">
        <f t="shared" si="2196"/>
        <v>4.1429650657243196E-2</v>
      </c>
      <c r="X1828" s="13">
        <f t="shared" si="2197"/>
        <v>3.4760362180476845E-2</v>
      </c>
      <c r="Y1828" s="13">
        <f t="shared" si="2198"/>
        <v>1.458234331872986E-2</v>
      </c>
      <c r="Z1828" s="13">
        <f t="shared" si="2199"/>
        <v>1.194649485651896E-2</v>
      </c>
      <c r="AA1828" s="13">
        <f t="shared" si="2200"/>
        <v>1.5171800114654058E-2</v>
      </c>
      <c r="AB1828" s="13">
        <f t="shared" si="2201"/>
        <v>9.6339353711524228E-3</v>
      </c>
      <c r="AC1828" s="13">
        <f t="shared" si="2202"/>
        <v>2.7159935643398863E-4</v>
      </c>
      <c r="AD1828" s="13">
        <f t="shared" si="2203"/>
        <v>1.3153698765639335E-2</v>
      </c>
      <c r="AE1828" s="13">
        <f t="shared" si="2204"/>
        <v>1.1036234335868745E-2</v>
      </c>
      <c r="AF1828" s="13">
        <f t="shared" si="2205"/>
        <v>4.6298182163930762E-3</v>
      </c>
      <c r="AG1828" s="13">
        <f t="shared" si="2206"/>
        <v>1.2948388048858782E-3</v>
      </c>
      <c r="AH1828" s="13">
        <f t="shared" si="2207"/>
        <v>2.5058411150710577E-3</v>
      </c>
      <c r="AI1828" s="13">
        <f t="shared" si="2208"/>
        <v>3.1823661227455527E-3</v>
      </c>
      <c r="AJ1828" s="13">
        <f t="shared" si="2209"/>
        <v>2.0207694091792772E-3</v>
      </c>
      <c r="AK1828" s="13">
        <f t="shared" si="2210"/>
        <v>8.5544504677162654E-4</v>
      </c>
      <c r="AL1828" s="13">
        <f t="shared" si="2211"/>
        <v>1.1575995821447128E-5</v>
      </c>
      <c r="AM1828" s="13">
        <f t="shared" si="2212"/>
        <v>3.3409847965866382E-3</v>
      </c>
      <c r="AN1828" s="13">
        <f t="shared" si="2213"/>
        <v>2.8031576353278877E-3</v>
      </c>
      <c r="AO1828" s="13">
        <f t="shared" si="2214"/>
        <v>1.1759545773038162E-3</v>
      </c>
      <c r="AP1828" s="13">
        <f t="shared" si="2215"/>
        <v>3.2888367281564887E-4</v>
      </c>
      <c r="AQ1828" s="13">
        <f t="shared" si="2216"/>
        <v>6.8985107290053311E-5</v>
      </c>
      <c r="AR1828" s="13">
        <f t="shared" si="2217"/>
        <v>4.2049084819580275E-4</v>
      </c>
      <c r="AS1828" s="13">
        <f t="shared" si="2218"/>
        <v>5.3401463571441142E-4</v>
      </c>
      <c r="AT1828" s="13">
        <f t="shared" si="2219"/>
        <v>3.390937429206601E-4</v>
      </c>
      <c r="AU1828" s="13">
        <f t="shared" si="2220"/>
        <v>1.4354733472066096E-4</v>
      </c>
      <c r="AV1828" s="13">
        <f t="shared" si="2221"/>
        <v>4.5575532730104296E-5</v>
      </c>
      <c r="AW1828" s="13">
        <f t="shared" si="2222"/>
        <v>3.4263008505531192E-7</v>
      </c>
      <c r="AX1828" s="13">
        <f t="shared" si="2223"/>
        <v>7.0716353944117805E-4</v>
      </c>
      <c r="AY1828" s="13">
        <f t="shared" si="2224"/>
        <v>5.9332532043703575E-4</v>
      </c>
      <c r="AZ1828" s="13">
        <f t="shared" si="2225"/>
        <v>2.4890631108463241E-4</v>
      </c>
      <c r="BA1828" s="13">
        <f t="shared" si="2226"/>
        <v>6.9612571230596892E-5</v>
      </c>
      <c r="BB1828" s="13">
        <f t="shared" si="2227"/>
        <v>1.460160869028919E-5</v>
      </c>
      <c r="BC1828" s="13">
        <f t="shared" si="2228"/>
        <v>2.4502123403896658E-6</v>
      </c>
      <c r="BD1828" s="13">
        <f t="shared" si="2229"/>
        <v>5.8800134464834083E-5</v>
      </c>
      <c r="BE1828" s="13">
        <f t="shared" si="2230"/>
        <v>7.467494838692712E-5</v>
      </c>
      <c r="BF1828" s="13">
        <f t="shared" si="2231"/>
        <v>4.7417816024937967E-5</v>
      </c>
      <c r="BG1828" s="13">
        <f t="shared" si="2232"/>
        <v>2.0073213530947097E-5</v>
      </c>
      <c r="BH1828" s="13">
        <f t="shared" si="2233"/>
        <v>6.3731409716406022E-6</v>
      </c>
      <c r="BI1828" s="13">
        <f t="shared" si="2234"/>
        <v>1.6187513088239499E-6</v>
      </c>
      <c r="BJ1828" s="14">
        <f t="shared" si="2235"/>
        <v>0.46434398039294883</v>
      </c>
      <c r="BK1828" s="14">
        <f t="shared" si="2236"/>
        <v>0.29007407812790331</v>
      </c>
      <c r="BL1828" s="14">
        <f t="shared" si="2237"/>
        <v>0.23384881509586164</v>
      </c>
      <c r="BM1828" s="14">
        <f t="shared" si="2238"/>
        <v>0.35241880260046105</v>
      </c>
      <c r="BN1828" s="14">
        <f t="shared" si="2239"/>
        <v>0.64720158318241983</v>
      </c>
    </row>
    <row r="1829" spans="1:66" s="15" customFormat="1" x14ac:dyDescent="0.25">
      <c r="A1829" s="15" t="s">
        <v>145</v>
      </c>
      <c r="B1829" s="15" t="s">
        <v>147</v>
      </c>
      <c r="C1829" s="15" t="s">
        <v>146</v>
      </c>
      <c r="D1829" s="24" t="s">
        <v>560</v>
      </c>
      <c r="E1829" s="15">
        <f>VLOOKUP(A1829,home!$A$2:$E$405,3,FALSE)</f>
        <v>1.4406000000000001</v>
      </c>
      <c r="F1829" s="15">
        <f>VLOOKUP(B1829,home!$B$2:$E$405,3,FALSE)</f>
        <v>1.1238999999999999</v>
      </c>
      <c r="G1829" s="15">
        <f>VLOOKUP(C1829,away!$B$2:$E$405,4,FALSE)</f>
        <v>0.84030000000000005</v>
      </c>
      <c r="H1829" s="15">
        <f>VLOOKUP(A1829,away!$A$2:$E$405,3,FALSE)</f>
        <v>1.2678</v>
      </c>
      <c r="I1829" s="15">
        <f>VLOOKUP(C1829,away!$B$2:$E$405,3,FALSE)</f>
        <v>1.1624000000000001</v>
      </c>
      <c r="J1829" s="15">
        <f>VLOOKUP(B1829,home!$B$2:$E$405,4,FALSE)</f>
        <v>0.93899999999999995</v>
      </c>
      <c r="K1829" s="20">
        <f t="shared" si="2184"/>
        <v>1.3605216127020001</v>
      </c>
      <c r="L1829" s="20">
        <f t="shared" si="2185"/>
        <v>1.3837955860800002</v>
      </c>
      <c r="M1829" s="21">
        <f t="shared" si="2186"/>
        <v>6.4292184742892944E-2</v>
      </c>
      <c r="N1829" s="21">
        <f t="shared" si="2187"/>
        <v>8.7470906870535645E-2</v>
      </c>
      <c r="O1829" s="21">
        <f t="shared" si="2188"/>
        <v>8.8967241466655189E-2</v>
      </c>
      <c r="P1829" s="21">
        <f t="shared" si="2189"/>
        <v>0.12104185483786199</v>
      </c>
      <c r="Q1829" s="21">
        <f t="shared" si="2190"/>
        <v>5.9503029640003813E-2</v>
      </c>
      <c r="R1829" s="21">
        <f t="shared" si="2191"/>
        <v>6.1556238023635516E-2</v>
      </c>
      <c r="S1829" s="21">
        <f t="shared" si="2192"/>
        <v>5.6970884879633976E-2</v>
      </c>
      <c r="T1829" s="21">
        <f t="shared" si="2193"/>
        <v>8.2340029774224693E-2</v>
      </c>
      <c r="U1829" s="21">
        <f t="shared" si="2194"/>
        <v>8.3748592227784788E-2</v>
      </c>
      <c r="V1829" s="21">
        <f t="shared" si="2195"/>
        <v>1.1917573574735458E-2</v>
      </c>
      <c r="W1829" s="21">
        <f t="shared" si="2196"/>
        <v>2.698505261549097E-2</v>
      </c>
      <c r="X1829" s="21">
        <f t="shared" si="2197"/>
        <v>3.7341796699452964E-2</v>
      </c>
      <c r="Y1829" s="21">
        <f t="shared" si="2198"/>
        <v>2.5836706724499871E-2</v>
      </c>
      <c r="Z1829" s="21">
        <f t="shared" si="2199"/>
        <v>2.8393750157598898E-2</v>
      </c>
      <c r="AA1829" s="21">
        <f t="shared" si="2200"/>
        <v>3.8630310755074122E-2</v>
      </c>
      <c r="AB1829" s="21">
        <f t="shared" si="2201"/>
        <v>2.6278686343836438E-2</v>
      </c>
      <c r="AC1829" s="21">
        <f t="shared" si="2202"/>
        <v>1.4023139208340278E-3</v>
      </c>
      <c r="AD1829" s="21">
        <f t="shared" si="2203"/>
        <v>9.1784368258190294E-3</v>
      </c>
      <c r="AE1829" s="21">
        <f t="shared" si="2204"/>
        <v>1.27010803666825E-2</v>
      </c>
      <c r="AF1829" s="21">
        <f t="shared" si="2205"/>
        <v>8.7878494749312978E-3</v>
      </c>
      <c r="AG1829" s="21">
        <f t="shared" si="2206"/>
        <v>4.0535291048484591E-3</v>
      </c>
      <c r="AH1829" s="21">
        <f t="shared" si="2207"/>
        <v>9.8227865350859166E-3</v>
      </c>
      <c r="AI1829" s="21">
        <f t="shared" si="2208"/>
        <v>1.3364113377942584E-2</v>
      </c>
      <c r="AJ1829" s="21">
        <f t="shared" si="2209"/>
        <v>9.0910825426454098E-3</v>
      </c>
      <c r="AK1829" s="21">
        <f t="shared" si="2210"/>
        <v>4.1228714273756446E-3</v>
      </c>
      <c r="AL1829" s="21">
        <f t="shared" si="2211"/>
        <v>1.0560454818668681E-4</v>
      </c>
      <c r="AM1829" s="21">
        <f t="shared" si="2212"/>
        <v>2.4974923344693429E-3</v>
      </c>
      <c r="AN1829" s="21">
        <f t="shared" si="2213"/>
        <v>3.4560188687073122E-3</v>
      </c>
      <c r="AO1829" s="21">
        <f t="shared" si="2214"/>
        <v>2.3912118279631875E-3</v>
      </c>
      <c r="AP1829" s="21">
        <f t="shared" si="2215"/>
        <v>1.1029827909725823E-3</v>
      </c>
      <c r="AQ1829" s="21">
        <f t="shared" si="2216"/>
        <v>3.8157567941751475E-4</v>
      </c>
      <c r="AR1829" s="21">
        <f t="shared" si="2217"/>
        <v>2.7185457300515897E-3</v>
      </c>
      <c r="AS1829" s="21">
        <f t="shared" si="2218"/>
        <v>3.6986402208539254E-3</v>
      </c>
      <c r="AT1829" s="21">
        <f t="shared" si="2219"/>
        <v>2.5160399790403326E-3</v>
      </c>
      <c r="AU1829" s="21">
        <f t="shared" si="2220"/>
        <v>1.1410422566355532E-3</v>
      </c>
      <c r="AV1829" s="21">
        <f t="shared" si="2221"/>
        <v>3.8810316278973329E-4</v>
      </c>
      <c r="AW1829" s="21">
        <f t="shared" si="2222"/>
        <v>5.5227770092590132E-6</v>
      </c>
      <c r="AX1829" s="21">
        <f t="shared" si="2223"/>
        <v>5.6631538310051948E-4</v>
      </c>
      <c r="AY1829" s="21">
        <f t="shared" si="2224"/>
        <v>7.836647274637031E-4</v>
      </c>
      <c r="AZ1829" s="21">
        <f t="shared" si="2225"/>
        <v>5.4221589541542949E-4</v>
      </c>
      <c r="BA1829" s="21">
        <f t="shared" si="2226"/>
        <v>2.5010532092609541E-4</v>
      </c>
      <c r="BB1829" s="21">
        <f t="shared" si="2227"/>
        <v>8.6523659788163176E-5</v>
      </c>
      <c r="BC1829" s="21">
        <f t="shared" si="2228"/>
        <v>2.3946211701269559E-5</v>
      </c>
      <c r="BD1829" s="21">
        <f t="shared" si="2229"/>
        <v>6.2698526363367049E-4</v>
      </c>
      <c r="BE1829" s="21">
        <f t="shared" si="2230"/>
        <v>8.5302700201927018E-4</v>
      </c>
      <c r="BF1829" s="21">
        <f t="shared" si="2231"/>
        <v>5.8028083623280487E-4</v>
      </c>
      <c r="BG1829" s="21">
        <f t="shared" si="2232"/>
        <v>2.6316153971050701E-4</v>
      </c>
      <c r="BH1829" s="21">
        <f t="shared" si="2233"/>
        <v>8.9509240602020146E-5</v>
      </c>
      <c r="BI1829" s="21">
        <f t="shared" si="2234"/>
        <v>2.4355851275118325E-5</v>
      </c>
      <c r="BJ1829" s="22">
        <f t="shared" si="2235"/>
        <v>0.36628047079641446</v>
      </c>
      <c r="BK1829" s="22">
        <f t="shared" si="2236"/>
        <v>0.25651408123160879</v>
      </c>
      <c r="BL1829" s="22">
        <f t="shared" si="2237"/>
        <v>0.34848161378288017</v>
      </c>
      <c r="BM1829" s="22">
        <f t="shared" si="2238"/>
        <v>0.51606031843646283</v>
      </c>
      <c r="BN1829" s="22">
        <f t="shared" si="2239"/>
        <v>0.48283145558158513</v>
      </c>
    </row>
    <row r="1830" spans="1:66" x14ac:dyDescent="0.25">
      <c r="A1830" t="s">
        <v>122</v>
      </c>
      <c r="B1830" t="s">
        <v>142</v>
      </c>
      <c r="C1830" t="s">
        <v>129</v>
      </c>
      <c r="D1830" s="7" t="s">
        <v>561</v>
      </c>
      <c r="E1830" s="10">
        <f>VLOOKUP(A1830,home!$A$2:$E$405,3,FALSE)</f>
        <v>1.2608999999999999</v>
      </c>
      <c r="F1830" s="10">
        <f>VLOOKUP(B1830,home!$B$2:$E$405,3,FALSE)</f>
        <v>1.0345</v>
      </c>
      <c r="G1830" s="10">
        <f>VLOOKUP(C1830,away!$B$2:$E$405,4,FALSE)</f>
        <v>1.2069000000000001</v>
      </c>
      <c r="H1830" s="10">
        <f>VLOOKUP(A1830,away!$A$2:$E$405,3,FALSE)</f>
        <v>1.0995999999999999</v>
      </c>
      <c r="I1830" s="10">
        <f>VLOOKUP(C1830,away!$B$2:$E$405,3,FALSE)</f>
        <v>0.47449999999999998</v>
      </c>
      <c r="J1830" s="10">
        <f>VLOOKUP(B1830,home!$B$2:$E$405,4,FALSE)</f>
        <v>0.86990000000000001</v>
      </c>
      <c r="K1830" s="12">
        <f t="shared" ref="K1830:K1861" si="2240">E1830*F1830*G1830</f>
        <v>1.574281627245</v>
      </c>
      <c r="L1830" s="12">
        <f t="shared" ref="L1830:L1861" si="2241">H1830*I1830*J1830</f>
        <v>0.45387919797999993</v>
      </c>
      <c r="M1830" s="13">
        <f t="shared" ref="M1830:M1861" si="2242">_xlfn.POISSON.DIST(0,K1830,FALSE) * _xlfn.POISSON.DIST(0,L1830,FALSE)</f>
        <v>0.13157729238768254</v>
      </c>
      <c r="N1830" s="13">
        <f t="shared" ref="N1830:N1861" si="2243">_xlfn.POISSON.DIST(1,K1830,FALSE) * _xlfn.POISSON.DIST(0,L1830,FALSE)</f>
        <v>0.20713971396857203</v>
      </c>
      <c r="O1830" s="13">
        <f t="shared" ref="O1830:O1861" si="2244">_xlfn.POISSON.DIST(0,K1830,FALSE) * _xlfn.POISSON.DIST(1,L1830,FALSE)</f>
        <v>5.9720195941301291E-2</v>
      </c>
      <c r="P1830" s="13">
        <f t="shared" ref="P1830:P1861" si="2245">_xlfn.POISSON.DIST(1,K1830,FALSE) * _xlfn.POISSON.DIST(1,L1830,FALSE)</f>
        <v>9.4016407245862035E-2</v>
      </c>
      <c r="Q1830" s="13">
        <f t="shared" ref="Q1830:Q1861" si="2246">_xlfn.POISSON.DIST(2,K1830,FALSE) * _xlfn.POISSON.DIST(0,L1830,FALSE)</f>
        <v>0.16304812298675375</v>
      </c>
      <c r="R1830" s="13">
        <f t="shared" ref="R1830:R1861" si="2247">_xlfn.POISSON.DIST(0,K1830,FALSE) * _xlfn.POISSON.DIST(2,L1830,FALSE)</f>
        <v>1.3552877318523138E-2</v>
      </c>
      <c r="S1830" s="13">
        <f t="shared" ref="S1830:S1861" si="2248">_xlfn.POISSON.DIST(2,K1830,FALSE) * _xlfn.POISSON.DIST(2,L1830,FALSE)</f>
        <v>1.6794472418113167E-2</v>
      </c>
      <c r="T1830" s="13">
        <f t="shared" ref="T1830:T1861" si="2249">_xlfn.POISSON.DIST(2,K1830,FALSE) * _xlfn.POISSON.DIST(1,L1830,FALSE)</f>
        <v>7.4004151293372164E-2</v>
      </c>
      <c r="U1830" s="13">
        <f t="shared" ref="U1830:U1861" si="2250">_xlfn.POISSON.DIST(1,K1830,FALSE) * _xlfn.POISSON.DIST(2,L1830,FALSE)</f>
        <v>2.1336045758856458E-2</v>
      </c>
      <c r="V1830" s="13">
        <f t="shared" ref="V1830:V1861" si="2251">_xlfn.POISSON.DIST(3,K1830,FALSE) * _xlfn.POISSON.DIST(3,L1830,FALSE)</f>
        <v>1.3333573578169389E-3</v>
      </c>
      <c r="W1830" s="13">
        <f t="shared" ref="W1830:W1861" si="2252">_xlfn.POISSON.DIST(3,K1830,FALSE) * _xlfn.POISSON.DIST(0,L1830,FALSE)</f>
        <v>8.5561221458276507E-2</v>
      </c>
      <c r="X1830" s="13">
        <f t="shared" ref="X1830:X1861" si="2253">_xlfn.POISSON.DIST(3,K1830,FALSE) * _xlfn.POISSON.DIST(1,L1830,FALSE)</f>
        <v>3.8834458573671689E-2</v>
      </c>
      <c r="Y1830" s="13">
        <f t="shared" ref="Y1830:Y1861" si="2254">_xlfn.POISSON.DIST(3,K1830,FALSE) * _xlfn.POISSON.DIST(2,L1830,FALSE)</f>
        <v>8.8130764557028205E-3</v>
      </c>
      <c r="Z1830" s="13">
        <f t="shared" ref="Z1830:Z1861" si="2255">_xlfn.POISSON.DIST(0,K1830,FALSE) * _xlfn.POISSON.DIST(3,L1830,FALSE)</f>
        <v>2.0504563625508717E-3</v>
      </c>
      <c r="AA1830" s="13">
        <f t="shared" ref="AA1830:AA1861" si="2256">_xlfn.POISSON.DIST(1,K1830,FALSE) * _xlfn.POISSON.DIST(3,L1830,FALSE)</f>
        <v>3.2279957790314496E-3</v>
      </c>
      <c r="AB1830" s="13">
        <f t="shared" ref="AB1830:AB1861" si="2257">_xlfn.POISSON.DIST(2,K1830,FALSE) * _xlfn.POISSON.DIST(3,L1830,FALSE)</f>
        <v>2.5408872238768115E-3</v>
      </c>
      <c r="AC1830" s="13">
        <f t="shared" ref="AC1830:AC1861" si="2258">_xlfn.POISSON.DIST(4,K1830,FALSE) * _xlfn.POISSON.DIST(4,L1830,FALSE)</f>
        <v>5.9545546424638576E-5</v>
      </c>
      <c r="AD1830" s="13">
        <f t="shared" ref="AD1830:AD1861" si="2259">_xlfn.POISSON.DIST(4,K1830,FALSE) * _xlfn.POISSON.DIST(0,L1830,FALSE)</f>
        <v>3.3674364736601334E-2</v>
      </c>
      <c r="AE1830" s="13">
        <f t="shared" ref="AE1830:AE1861" si="2260">_xlfn.POISSON.DIST(4,K1830,FALSE) * _xlfn.POISSON.DIST(1,L1830,FALSE)</f>
        <v>1.5284093659134603E-2</v>
      </c>
      <c r="AF1830" s="13">
        <f t="shared" ref="AF1830:AF1861" si="2261">_xlfn.POISSON.DIST(4,K1830,FALSE) * _xlfn.POISSON.DIST(2,L1830,FALSE)</f>
        <v>3.4685660859296078E-3</v>
      </c>
      <c r="AG1830" s="13">
        <f t="shared" ref="AG1830:AG1861" si="2262">_xlfn.POISSON.DIST(4,K1830,FALSE) * _xlfn.POISSON.DIST(3,L1830,FALSE)</f>
        <v>5.2476999774078606E-4</v>
      </c>
      <c r="AH1830" s="13">
        <f t="shared" ref="AH1830:AH1861" si="2263">_xlfn.POISSON.DIST(0,K1830,FALSE) * _xlfn.POISSON.DIST(4,L1830,FALSE)</f>
        <v>2.3266487233189438E-4</v>
      </c>
      <c r="AI1830" s="13">
        <f t="shared" ref="AI1830:AI1861" si="2264">_xlfn.POISSON.DIST(1,K1830,FALSE) * _xlfn.POISSON.DIST(4,L1830,FALSE)</f>
        <v>3.6628003381740485E-4</v>
      </c>
      <c r="AJ1830" s="13">
        <f t="shared" ref="AJ1830:AJ1861" si="2265">_xlfn.POISSON.DIST(2,K1830,FALSE) * _xlfn.POISSON.DIST(4,L1830,FALSE)</f>
        <v>2.8831396383270891E-4</v>
      </c>
      <c r="AK1830" s="13">
        <f t="shared" ref="AK1830:AK1861" si="2266">_xlfn.POISSON.DIST(3,K1830,FALSE) * _xlfn.POISSON.DIST(4,L1830,FALSE)</f>
        <v>1.5129579204667097E-4</v>
      </c>
      <c r="AL1830" s="13">
        <f t="shared" ref="AL1830:AL1861" si="2267">_xlfn.POISSON.DIST(5,K1830,FALSE) * _xlfn.POISSON.DIST(5,L1830,FALSE)</f>
        <v>1.7018919422179195E-6</v>
      </c>
      <c r="AM1830" s="13">
        <f t="shared" ref="AM1830:AM1861" si="2268">_xlfn.POISSON.DIST(5,K1830,FALSE) * _xlfn.POISSON.DIST(0,L1830,FALSE)</f>
        <v>1.0602586742795671E-2</v>
      </c>
      <c r="AN1830" s="13">
        <f t="shared" ref="AN1830:AN1861" si="2269">_xlfn.POISSON.DIST(5,K1830,FALSE) * _xlfn.POISSON.DIST(1,L1830,FALSE)</f>
        <v>4.8122935673334784E-3</v>
      </c>
      <c r="AO1830" s="13">
        <f t="shared" ref="AO1830:AO1861" si="2270">_xlfn.POISSON.DIST(5,K1830,FALSE) * _xlfn.POISSON.DIST(2,L1830,FALSE)</f>
        <v>1.092099972392816E-3</v>
      </c>
      <c r="AP1830" s="13">
        <f t="shared" ref="AP1830:AP1861" si="2271">_xlfn.POISSON.DIST(5,K1830,FALSE) * _xlfn.POISSON.DIST(3,L1830,FALSE)</f>
        <v>1.652271531945438E-4</v>
      </c>
      <c r="AQ1830" s="13">
        <f t="shared" ref="AQ1830:AQ1861" si="2272">_xlfn.POISSON.DIST(5,K1830,FALSE) * _xlfn.POISSON.DIST(4,L1830,FALSE)</f>
        <v>1.8748291944114531E-5</v>
      </c>
      <c r="AR1830" s="13">
        <f t="shared" ref="AR1830:AR1861" si="2273">_xlfn.POISSON.DIST(0,K1830,FALSE) * _xlfn.POISSON.DIST(5,L1830,FALSE)</f>
        <v>2.1120349130423862E-5</v>
      </c>
      <c r="AS1830" s="13">
        <f t="shared" ref="AS1830:AS1861" si="2274">_xlfn.POISSON.DIST(1,K1830,FALSE) * _xlfn.POISSON.DIST(5,L1830,FALSE)</f>
        <v>3.3249377597026197E-5</v>
      </c>
      <c r="AT1830" s="13">
        <f t="shared" ref="AT1830:AT1861" si="2275">_xlfn.POISSON.DIST(2,K1830,FALSE) * _xlfn.POISSON.DIST(5,L1830,FALSE)</f>
        <v>2.6171942134164931E-5</v>
      </c>
      <c r="AU1830" s="13">
        <f t="shared" ref="AU1830:AU1861" si="2276">_xlfn.POISSON.DIST(3,K1830,FALSE) * _xlfn.POISSON.DIST(5,L1830,FALSE)</f>
        <v>1.3734002550378378E-5</v>
      </c>
      <c r="AV1830" s="13">
        <f t="shared" ref="AV1830:AV1861" si="2277">_xlfn.POISSON.DIST(4,K1830,FALSE) * _xlfn.POISSON.DIST(5,L1830,FALSE)</f>
        <v>5.4052969708991631E-6</v>
      </c>
      <c r="AW1830" s="13">
        <f t="shared" ref="AW1830:AW1861" si="2278">_xlfn.POISSON.DIST(6,K1830,FALSE) * _xlfn.POISSON.DIST(6,L1830,FALSE)</f>
        <v>3.3779419901845421E-8</v>
      </c>
      <c r="AX1830" s="13">
        <f t="shared" ref="AX1830:AX1861" si="2279">_xlfn.POISSON.DIST(6,K1830,FALSE) * _xlfn.POISSON.DIST(0,L1830,FALSE)</f>
        <v>2.7819095850757721E-3</v>
      </c>
      <c r="AY1830" s="13">
        <f t="shared" ref="AY1830:AY1861" si="2280">_xlfn.POISSON.DIST(6,K1830,FALSE) * _xlfn.POISSON.DIST(1,L1830,FALSE)</f>
        <v>1.2626508913270657E-3</v>
      </c>
      <c r="AZ1830" s="13">
        <f t="shared" ref="AZ1830:AZ1861" si="2281">_xlfn.POISSON.DIST(6,K1830,FALSE) * _xlfn.POISSON.DIST(2,L1830,FALSE)</f>
        <v>2.8654548694213031E-4</v>
      </c>
      <c r="BA1830" s="13">
        <f t="shared" ref="BA1830:BA1861" si="2282">_xlfn.POISSON.DIST(6,K1830,FALSE) * _xlfn.POISSON.DIST(3,L1830,FALSE)</f>
        <v>4.3352345266027548E-5</v>
      </c>
      <c r="BB1830" s="13">
        <f t="shared" ref="BB1830:BB1861" si="2283">_xlfn.POISSON.DIST(6,K1830,FALSE) * _xlfn.POISSON.DIST(4,L1830,FALSE)</f>
        <v>4.9191819249741577E-6</v>
      </c>
      <c r="BC1830" s="13">
        <f t="shared" ref="BC1830:BC1861" si="2284">_xlfn.POISSON.DIST(6,K1830,FALSE) * _xlfn.POISSON.DIST(5,L1830,FALSE)</f>
        <v>4.4654286936499661E-7</v>
      </c>
      <c r="BD1830" s="13">
        <f t="shared" ref="BD1830:BD1861" si="2285">_xlfn.POISSON.DIST(0,K1830,FALSE) * _xlfn.POISSON.DIST(6,L1830,FALSE)</f>
        <v>1.5976811873957285E-6</v>
      </c>
      <c r="BE1830" s="13">
        <f t="shared" ref="BE1830:BE1861" si="2286">_xlfn.POISSON.DIST(1,K1830,FALSE) * _xlfn.POISSON.DIST(6,L1830,FALSE)</f>
        <v>2.5152001395120711E-6</v>
      </c>
      <c r="BF1830" s="13">
        <f t="shared" ref="BF1830:BF1861" si="2287">_xlfn.POISSON.DIST(2,K1830,FALSE) * _xlfn.POISSON.DIST(6,L1830,FALSE)</f>
        <v>1.9798166842389574E-6</v>
      </c>
      <c r="BG1830" s="13">
        <f t="shared" ref="BG1830:BG1861" si="2288">_xlfn.POISSON.DIST(3,K1830,FALSE) * _xlfn.POISSON.DIST(6,L1830,FALSE)</f>
        <v>1.038929677103502E-6</v>
      </c>
      <c r="BH1830" s="13">
        <f t="shared" ref="BH1830:BH1861" si="2289">_xlfn.POISSON.DIST(4,K1830,FALSE) * _xlfn.POISSON.DIST(6,L1830,FALSE)</f>
        <v>4.0889197566590583E-7</v>
      </c>
      <c r="BI1830" s="13">
        <f t="shared" ref="BI1830:BI1861" si="2290">_xlfn.POISSON.DIST(5,K1830,FALSE) * _xlfn.POISSON.DIST(6,L1830,FALSE)</f>
        <v>1.2874222496374895E-7</v>
      </c>
      <c r="BJ1830" s="14">
        <f t="shared" ref="BJ1830:BJ1861" si="2291">SUM(N1830,Q1830,T1830,W1830,X1830,Y1830,AD1830,AE1830,AF1830,AG1830,AM1830,AN1830,AO1830,AP1830,AQ1830,AX1830,AY1830,AZ1830,BA1830,BB1830,BC1830)</f>
        <v>0.65142331897682137</v>
      </c>
      <c r="BK1830" s="14">
        <f t="shared" ref="BK1830:BK1861" si="2292">SUM(M1830,P1830,S1830,V1830,AC1830,AL1830,AY1830)</f>
        <v>0.24504542773916863</v>
      </c>
      <c r="BL1830" s="14">
        <f t="shared" ref="BL1830:BL1861" si="2293">SUM(O1830,R1830,U1830,AA1830,AB1830,AH1830,AI1830,AJ1830,AK1830,AR1830,AS1830,AT1830,AU1830,AV1830,BD1830,BE1830,BF1830,BG1830,BH1830,BI1830)</f>
        <v>0.10152390691388959</v>
      </c>
      <c r="BM1830" s="14">
        <f t="shared" ref="BM1830:BM1861" si="2294">SUM(S1830:BI1830)</f>
        <v>0.32972588303182826</v>
      </c>
      <c r="BN1830" s="14">
        <f t="shared" ref="BN1830:BN1861" si="2295">SUM(M1830:R1830)</f>
        <v>0.6690546098486948</v>
      </c>
    </row>
    <row r="1831" spans="1:66" x14ac:dyDescent="0.25">
      <c r="A1831" t="s">
        <v>342</v>
      </c>
      <c r="B1831" t="s">
        <v>429</v>
      </c>
      <c r="C1831" t="s">
        <v>399</v>
      </c>
      <c r="D1831" s="7" t="s">
        <v>561</v>
      </c>
      <c r="E1831" s="10">
        <f>VLOOKUP(A1831,home!$A$2:$E$405,3,FALSE)</f>
        <v>1.1741999999999999</v>
      </c>
      <c r="F1831" s="10">
        <f>VLOOKUP(B1831,home!$B$2:$E$405,3,FALSE)</f>
        <v>0.73080000000000001</v>
      </c>
      <c r="G1831" s="10">
        <f>VLOOKUP(C1831,away!$B$2:$E$405,4,FALSE)</f>
        <v>1.022</v>
      </c>
      <c r="H1831" s="10">
        <f>VLOOKUP(A1831,away!$A$2:$E$405,3,FALSE)</f>
        <v>0.85970000000000002</v>
      </c>
      <c r="I1831" s="10">
        <f>VLOOKUP(C1831,away!$B$2:$E$405,3,FALSE)</f>
        <v>0.98870000000000002</v>
      </c>
      <c r="J1831" s="10">
        <f>VLOOKUP(B1831,home!$B$2:$E$405,4,FALSE)</f>
        <v>1.3855999999999999</v>
      </c>
      <c r="K1831" s="12">
        <f t="shared" si="2240"/>
        <v>0.87698367791999998</v>
      </c>
      <c r="L1831" s="12">
        <f t="shared" si="2241"/>
        <v>1.177739756384</v>
      </c>
      <c r="M1831" s="13">
        <f t="shared" si="2242"/>
        <v>0.1281282665610276</v>
      </c>
      <c r="N1831" s="13">
        <f t="shared" si="2243"/>
        <v>0.11236639845420412</v>
      </c>
      <c r="O1831" s="13">
        <f t="shared" si="2244"/>
        <v>0.15090175344548887</v>
      </c>
      <c r="P1831" s="13">
        <f t="shared" si="2245"/>
        <v>0.13233837474120186</v>
      </c>
      <c r="Q1831" s="13">
        <f t="shared" si="2246"/>
        <v>4.9271748695496061E-2</v>
      </c>
      <c r="R1831" s="13">
        <f t="shared" si="2247"/>
        <v>8.886149717040423E-2</v>
      </c>
      <c r="S1831" s="13">
        <f t="shared" si="2248"/>
        <v>3.4171705235708276E-2</v>
      </c>
      <c r="T1831" s="13">
        <f t="shared" si="2249"/>
        <v>5.8029297305247203E-2</v>
      </c>
      <c r="U1831" s="13">
        <f t="shared" si="2250"/>
        <v>7.7930082613978782E-2</v>
      </c>
      <c r="V1831" s="13">
        <f t="shared" si="2251"/>
        <v>3.921615298660381E-3</v>
      </c>
      <c r="W1831" s="13">
        <f t="shared" si="2252"/>
        <v>1.4403506462842037E-2</v>
      </c>
      <c r="X1831" s="13">
        <f t="shared" si="2253"/>
        <v>1.696358219262295E-2</v>
      </c>
      <c r="Y1831" s="13">
        <f t="shared" si="2254"/>
        <v>9.9893425794698575E-3</v>
      </c>
      <c r="Z1831" s="13">
        <f t="shared" si="2255"/>
        <v>3.4885239343129787E-2</v>
      </c>
      <c r="AA1831" s="13">
        <f t="shared" si="2256"/>
        <v>3.0593785504257443E-2</v>
      </c>
      <c r="AB1831" s="13">
        <f t="shared" si="2257"/>
        <v>1.3415125266509636E-2</v>
      </c>
      <c r="AC1831" s="13">
        <f t="shared" si="2258"/>
        <v>2.5315461651945328E-4</v>
      </c>
      <c r="AD1831" s="13">
        <f t="shared" si="2259"/>
        <v>3.1579100181819242E-3</v>
      </c>
      <c r="AE1831" s="13">
        <f t="shared" si="2260"/>
        <v>3.7191961754961724E-3</v>
      </c>
      <c r="AF1831" s="13">
        <f t="shared" si="2261"/>
        <v>2.1901225988365833E-3</v>
      </c>
      <c r="AG1831" s="13">
        <f t="shared" si="2262"/>
        <v>8.5979815200162987E-4</v>
      </c>
      <c r="AH1831" s="13">
        <f t="shared" si="2263"/>
        <v>1.0271433321343802E-2</v>
      </c>
      <c r="AI1831" s="13">
        <f t="shared" si="2264"/>
        <v>9.007879371662128E-3</v>
      </c>
      <c r="AJ1831" s="13">
        <f t="shared" si="2265"/>
        <v>3.9498815908099753E-3</v>
      </c>
      <c r="AK1831" s="13">
        <f t="shared" si="2266"/>
        <v>1.1546605616190113E-3</v>
      </c>
      <c r="AL1831" s="13">
        <f t="shared" si="2267"/>
        <v>1.04589163367662E-5</v>
      </c>
      <c r="AM1831" s="13">
        <f t="shared" si="2268"/>
        <v>5.5388710845711967E-4</v>
      </c>
      <c r="AN1831" s="13">
        <f t="shared" si="2269"/>
        <v>6.5233486817852632E-4</v>
      </c>
      <c r="AO1831" s="13">
        <f t="shared" si="2270"/>
        <v>3.8414035436468315E-4</v>
      </c>
      <c r="AP1831" s="13">
        <f t="shared" si="2271"/>
        <v>1.5080578912224176E-4</v>
      </c>
      <c r="AQ1831" s="13">
        <f t="shared" si="2272"/>
        <v>4.440249333553147E-5</v>
      </c>
      <c r="AR1831" s="13">
        <f t="shared" si="2273"/>
        <v>2.419415075518789E-3</v>
      </c>
      <c r="AS1831" s="13">
        <f t="shared" si="2274"/>
        <v>2.121787531343562E-3</v>
      </c>
      <c r="AT1831" s="13">
        <f t="shared" si="2275"/>
        <v>9.3038651650123702E-4</v>
      </c>
      <c r="AU1831" s="13">
        <f t="shared" si="2276"/>
        <v>2.7197792970947728E-4</v>
      </c>
      <c r="AV1831" s="13">
        <f t="shared" si="2277"/>
        <v>5.9630051277421142E-5</v>
      </c>
      <c r="AW1831" s="13">
        <f t="shared" si="2278"/>
        <v>3.0007169696942103E-7</v>
      </c>
      <c r="AX1831" s="13">
        <f t="shared" si="2279"/>
        <v>8.0958325587866421E-5</v>
      </c>
      <c r="AY1831" s="13">
        <f t="shared" si="2280"/>
        <v>9.5347838655110358E-5</v>
      </c>
      <c r="AZ1831" s="13">
        <f t="shared" si="2281"/>
        <v>5.6147470134705298E-5</v>
      </c>
      <c r="BA1831" s="13">
        <f t="shared" si="2282"/>
        <v>2.2042369266008572E-5</v>
      </c>
      <c r="BB1831" s="13">
        <f t="shared" si="2283"/>
        <v>6.490043652368777E-6</v>
      </c>
      <c r="BC1831" s="13">
        <f t="shared" si="2284"/>
        <v>1.5287164860124651E-6</v>
      </c>
      <c r="BD1831" s="13">
        <f t="shared" si="2285"/>
        <v>4.7490688693887947E-4</v>
      </c>
      <c r="BE1831" s="13">
        <f t="shared" si="2286"/>
        <v>4.1648558837719611E-4</v>
      </c>
      <c r="BF1831" s="13">
        <f t="shared" si="2287"/>
        <v>1.826255315478543E-4</v>
      </c>
      <c r="BG1831" s="13">
        <f t="shared" si="2288"/>
        <v>5.3386536779644103E-5</v>
      </c>
      <c r="BH1831" s="13">
        <f t="shared" si="2289"/>
        <v>1.1704780344105907E-5</v>
      </c>
      <c r="BI1831" s="13">
        <f t="shared" si="2290"/>
        <v>2.0529802630839445E-6</v>
      </c>
      <c r="BJ1831" s="14">
        <f t="shared" si="2291"/>
        <v>0.27299898801163874</v>
      </c>
      <c r="BK1831" s="14">
        <f t="shared" si="2292"/>
        <v>0.29891892320810948</v>
      </c>
      <c r="BL1831" s="14">
        <f t="shared" si="2293"/>
        <v>0.39303045825467509</v>
      </c>
      <c r="BM1831" s="14">
        <f t="shared" si="2294"/>
        <v>0.33787052198277223</v>
      </c>
      <c r="BN1831" s="14">
        <f t="shared" si="2295"/>
        <v>0.66186803906782288</v>
      </c>
    </row>
    <row r="1832" spans="1:66" x14ac:dyDescent="0.25">
      <c r="A1832" t="s">
        <v>99</v>
      </c>
      <c r="B1832" t="s">
        <v>107</v>
      </c>
      <c r="C1832" t="s">
        <v>417</v>
      </c>
      <c r="D1832" s="7" t="s">
        <v>562</v>
      </c>
      <c r="E1832" s="10">
        <f>VLOOKUP(A1832,home!$A$2:$E$405,3,FALSE)</f>
        <v>1.3478000000000001</v>
      </c>
      <c r="F1832" s="10">
        <f>VLOOKUP(B1832,home!$B$2:$E$405,3,FALSE)</f>
        <v>0.80649999999999999</v>
      </c>
      <c r="G1832" s="10">
        <f>VLOOKUP(C1832,away!$B$2:$E$405,4,FALSE)</f>
        <v>0.8387</v>
      </c>
      <c r="H1832" s="10">
        <f>VLOOKUP(A1832,away!$A$2:$E$405,3,FALSE)</f>
        <v>1.2736000000000001</v>
      </c>
      <c r="I1832" s="10">
        <f>VLOOKUP(C1832,away!$B$2:$E$405,3,FALSE)</f>
        <v>0.751</v>
      </c>
      <c r="J1832" s="10">
        <f>VLOOKUP(B1832,home!$B$2:$E$405,4,FALSE)</f>
        <v>0.61450000000000005</v>
      </c>
      <c r="K1832" s="12">
        <f t="shared" si="2240"/>
        <v>0.91166748709000012</v>
      </c>
      <c r="L1832" s="12">
        <f t="shared" si="2241"/>
        <v>0.58775302720000011</v>
      </c>
      <c r="M1832" s="13">
        <f t="shared" si="2242"/>
        <v>0.22325949835890882</v>
      </c>
      <c r="N1832" s="13">
        <f t="shared" si="2243"/>
        <v>0.20353842583784043</v>
      </c>
      <c r="O1832" s="13">
        <f t="shared" si="2244"/>
        <v>0.1312214460116021</v>
      </c>
      <c r="P1832" s="13">
        <f t="shared" si="2245"/>
        <v>0.11963032593771342</v>
      </c>
      <c r="Q1832" s="13">
        <f t="shared" si="2246"/>
        <v>9.2779682604919145E-2</v>
      </c>
      <c r="R1832" s="13">
        <f t="shared" si="2247"/>
        <v>3.8562901063440257E-2</v>
      </c>
      <c r="S1832" s="13">
        <f t="shared" si="2248"/>
        <v>1.602553865475044E-2</v>
      </c>
      <c r="T1832" s="13">
        <f t="shared" si="2249"/>
        <v>5.4531539313696413E-2</v>
      </c>
      <c r="U1832" s="13">
        <f t="shared" si="2250"/>
        <v>3.5156543107406873E-2</v>
      </c>
      <c r="V1832" s="13">
        <f t="shared" si="2251"/>
        <v>9.541166354187007E-4</v>
      </c>
      <c r="W1832" s="13">
        <f t="shared" si="2252"/>
        <v>2.8194740031144815E-2</v>
      </c>
      <c r="X1832" s="13">
        <f t="shared" si="2253"/>
        <v>1.6571543804422387E-2</v>
      </c>
      <c r="Y1832" s="13">
        <f t="shared" si="2254"/>
        <v>4.8699875182133326E-3</v>
      </c>
      <c r="Z1832" s="13">
        <f t="shared" si="2255"/>
        <v>7.5551539458837049E-3</v>
      </c>
      <c r="AA1832" s="13">
        <f t="shared" si="2256"/>
        <v>6.8877882124218966E-3</v>
      </c>
      <c r="AB1832" s="13">
        <f t="shared" si="2257"/>
        <v>3.1396862856133963E-3</v>
      </c>
      <c r="AC1832" s="13">
        <f t="shared" si="2258"/>
        <v>3.1953087359311839E-5</v>
      </c>
      <c r="AD1832" s="13">
        <f t="shared" si="2259"/>
        <v>6.4260569483374063E-3</v>
      </c>
      <c r="AE1832" s="13">
        <f t="shared" si="2260"/>
        <v>3.7769344243449052E-3</v>
      </c>
      <c r="AF1832" s="13">
        <f t="shared" si="2261"/>
        <v>1.1099523207223037E-3</v>
      </c>
      <c r="AG1832" s="13">
        <f t="shared" si="2262"/>
        <v>2.1745927885073317E-4</v>
      </c>
      <c r="AH1832" s="13">
        <f t="shared" si="2263"/>
        <v>1.1101411506637931E-3</v>
      </c>
      <c r="AI1832" s="13">
        <f t="shared" si="2264"/>
        <v>1.0120795931408614E-3</v>
      </c>
      <c r="AJ1832" s="13">
        <f t="shared" si="2265"/>
        <v>4.6134002970689935E-4</v>
      </c>
      <c r="AK1832" s="13">
        <f t="shared" si="2266"/>
        <v>1.4019623519230501E-4</v>
      </c>
      <c r="AL1832" s="13">
        <f t="shared" si="2267"/>
        <v>6.8486371842789266E-7</v>
      </c>
      <c r="AM1832" s="13">
        <f t="shared" si="2268"/>
        <v>1.1716854379975998E-3</v>
      </c>
      <c r="AN1832" s="13">
        <f t="shared" si="2269"/>
        <v>6.8866166310924723E-4</v>
      </c>
      <c r="AO1832" s="13">
        <f t="shared" si="2270"/>
        <v>2.0238148860452334E-4</v>
      </c>
      <c r="AP1832" s="13">
        <f t="shared" si="2271"/>
        <v>3.9650110858850313E-5</v>
      </c>
      <c r="AQ1832" s="13">
        <f t="shared" si="2272"/>
        <v>5.8261181715262149E-6</v>
      </c>
      <c r="AR1832" s="13">
        <f t="shared" si="2273"/>
        <v>1.304977643843872E-4</v>
      </c>
      <c r="AS1832" s="13">
        <f t="shared" si="2274"/>
        <v>1.189705689271772E-4</v>
      </c>
      <c r="AT1832" s="13">
        <f t="shared" si="2275"/>
        <v>5.423079980575363E-5</v>
      </c>
      <c r="AU1832" s="13">
        <f t="shared" si="2276"/>
        <v>1.6480152327264095E-5</v>
      </c>
      <c r="AV1832" s="13">
        <f t="shared" si="2277"/>
        <v>3.7561047647643192E-6</v>
      </c>
      <c r="AW1832" s="13">
        <f t="shared" si="2278"/>
        <v>1.0193727038202583E-8</v>
      </c>
      <c r="AX1832" s="13">
        <f t="shared" si="2279"/>
        <v>1.7803125315320293E-4</v>
      </c>
      <c r="AY1832" s="13">
        <f t="shared" si="2280"/>
        <v>1.0463840797700458E-4</v>
      </c>
      <c r="AZ1832" s="13">
        <f t="shared" si="2281"/>
        <v>3.0750770524936541E-5</v>
      </c>
      <c r="BA1832" s="13">
        <f t="shared" si="2282"/>
        <v>6.0246194882546633E-6</v>
      </c>
      <c r="BB1832" s="13">
        <f t="shared" si="2283"/>
        <v>8.8524708548744822E-7</v>
      </c>
      <c r="BC1832" s="13">
        <f t="shared" si="2284"/>
        <v>1.0406133086304502E-7</v>
      </c>
      <c r="BD1832" s="13">
        <f t="shared" si="2285"/>
        <v>1.2783409343292653E-5</v>
      </c>
      <c r="BE1832" s="13">
        <f t="shared" si="2286"/>
        <v>1.1654218672442442E-5</v>
      </c>
      <c r="BF1832" s="13">
        <f t="shared" si="2287"/>
        <v>5.3123861255514783E-6</v>
      </c>
      <c r="BG1832" s="13">
        <f t="shared" si="2288"/>
        <v>1.614376569844433E-6</v>
      </c>
      <c r="BH1832" s="13">
        <f t="shared" si="2289"/>
        <v>3.6794365766176209E-7</v>
      </c>
      <c r="BI1832" s="13">
        <f t="shared" si="2290"/>
        <v>6.7088453954240386E-8</v>
      </c>
      <c r="BJ1832" s="14">
        <f t="shared" si="2291"/>
        <v>0.41444496126079339</v>
      </c>
      <c r="BK1832" s="14">
        <f t="shared" si="2292"/>
        <v>0.36000675594584614</v>
      </c>
      <c r="BL1832" s="14">
        <f t="shared" si="2293"/>
        <v>0.21804785650222053</v>
      </c>
      <c r="BM1832" s="14">
        <f t="shared" si="2294"/>
        <v>0.19095781962606953</v>
      </c>
      <c r="BN1832" s="14">
        <f t="shared" si="2295"/>
        <v>0.80899227981442423</v>
      </c>
    </row>
    <row r="1833" spans="1:66" x14ac:dyDescent="0.25">
      <c r="A1833" t="s">
        <v>99</v>
      </c>
      <c r="B1833" t="s">
        <v>116</v>
      </c>
      <c r="C1833" t="s">
        <v>106</v>
      </c>
      <c r="D1833" s="7" t="s">
        <v>562</v>
      </c>
      <c r="E1833" s="10">
        <f>VLOOKUP(A1833,home!$A$2:$E$405,3,FALSE)</f>
        <v>1.3478000000000001</v>
      </c>
      <c r="F1833" s="10">
        <f>VLOOKUP(B1833,home!$B$2:$E$405,3,FALSE)</f>
        <v>1</v>
      </c>
      <c r="G1833" s="10">
        <f>VLOOKUP(C1833,away!$B$2:$E$405,4,FALSE)</f>
        <v>1</v>
      </c>
      <c r="H1833" s="10">
        <f>VLOOKUP(A1833,away!$A$2:$E$405,3,FALSE)</f>
        <v>1.2736000000000001</v>
      </c>
      <c r="I1833" s="10">
        <f>VLOOKUP(C1833,away!$B$2:$E$405,3,FALSE)</f>
        <v>0.99</v>
      </c>
      <c r="J1833" s="10">
        <f>VLOOKUP(B1833,home!$B$2:$E$405,4,FALSE)</f>
        <v>1.3313999999999999</v>
      </c>
      <c r="K1833" s="12">
        <f t="shared" si="2240"/>
        <v>1.3478000000000001</v>
      </c>
      <c r="L1833" s="12">
        <f t="shared" si="2241"/>
        <v>1.6787143295999998</v>
      </c>
      <c r="M1833" s="13">
        <f t="shared" si="2242"/>
        <v>4.8484344372111389E-2</v>
      </c>
      <c r="N1833" s="13">
        <f t="shared" si="2243"/>
        <v>6.5347199344731724E-2</v>
      </c>
      <c r="O1833" s="13">
        <f t="shared" si="2244"/>
        <v>8.1391363658724486E-2</v>
      </c>
      <c r="P1833" s="13">
        <f t="shared" si="2245"/>
        <v>0.10969927993922886</v>
      </c>
      <c r="Q1833" s="13">
        <f t="shared" si="2246"/>
        <v>4.4037477638414729E-2</v>
      </c>
      <c r="R1833" s="13">
        <f t="shared" si="2247"/>
        <v>6.8316424239792756E-2</v>
      </c>
      <c r="S1833" s="13">
        <f t="shared" si="2248"/>
        <v>6.2050607134265641E-2</v>
      </c>
      <c r="T1833" s="13">
        <f t="shared" si="2249"/>
        <v>7.3926344751046355E-2</v>
      </c>
      <c r="U1833" s="13">
        <f t="shared" si="2250"/>
        <v>9.2076876590392667E-2</v>
      </c>
      <c r="V1833" s="13">
        <f t="shared" si="2251"/>
        <v>1.5599323888458007E-2</v>
      </c>
      <c r="W1833" s="13">
        <f t="shared" si="2252"/>
        <v>1.9784570787018452E-2</v>
      </c>
      <c r="X1833" s="13">
        <f t="shared" si="2253"/>
        <v>3.3212642485153418E-2</v>
      </c>
      <c r="Y1833" s="13">
        <f t="shared" si="2254"/>
        <v>2.7877269431854403E-2</v>
      </c>
      <c r="Z1833" s="13">
        <f t="shared" si="2255"/>
        <v>3.8227920106124275E-2</v>
      </c>
      <c r="AA1833" s="13">
        <f t="shared" si="2256"/>
        <v>5.1523590719034298E-2</v>
      </c>
      <c r="AB1833" s="13">
        <f t="shared" si="2257"/>
        <v>3.4721747785557228E-2</v>
      </c>
      <c r="AC1833" s="13">
        <f t="shared" si="2258"/>
        <v>2.2059112846936988E-3</v>
      </c>
      <c r="AD1833" s="13">
        <f t="shared" si="2259"/>
        <v>6.6664111266858681E-3</v>
      </c>
      <c r="AE1833" s="13">
        <f t="shared" si="2260"/>
        <v>1.1190999885372446E-2</v>
      </c>
      <c r="AF1833" s="13">
        <f t="shared" si="2261"/>
        <v>9.3932459350633424E-3</v>
      </c>
      <c r="AG1833" s="13">
        <f t="shared" si="2262"/>
        <v>5.2561921842159253E-3</v>
      </c>
      <c r="AH1833" s="13">
        <f t="shared" si="2263"/>
        <v>1.6043439318238692E-2</v>
      </c>
      <c r="AI1833" s="13">
        <f t="shared" si="2264"/>
        <v>2.1623347513122108E-2</v>
      </c>
      <c r="AJ1833" s="13">
        <f t="shared" si="2265"/>
        <v>1.4571973889092994E-2</v>
      </c>
      <c r="AK1833" s="13">
        <f t="shared" si="2266"/>
        <v>6.5467021359065106E-3</v>
      </c>
      <c r="AL1833" s="13">
        <f t="shared" si="2267"/>
        <v>1.9964125135610652E-4</v>
      </c>
      <c r="AM1833" s="13">
        <f t="shared" si="2268"/>
        <v>1.7969977833094427E-3</v>
      </c>
      <c r="AN1833" s="13">
        <f t="shared" si="2269"/>
        <v>3.0166459291009967E-3</v>
      </c>
      <c r="AO1833" s="13">
        <f t="shared" si="2270"/>
        <v>2.5320433742556745E-3</v>
      </c>
      <c r="AP1833" s="13">
        <f t="shared" si="2271"/>
        <v>1.4168591651772451E-3</v>
      </c>
      <c r="AQ1833" s="13">
        <f t="shared" si="2272"/>
        <v>5.946254459020335E-4</v>
      </c>
      <c r="AR1833" s="13">
        <f t="shared" si="2273"/>
        <v>5.3864702959190653E-3</v>
      </c>
      <c r="AS1833" s="13">
        <f t="shared" si="2274"/>
        <v>7.2598846648397157E-3</v>
      </c>
      <c r="AT1833" s="13">
        <f t="shared" si="2275"/>
        <v>4.8924362756354867E-3</v>
      </c>
      <c r="AU1833" s="13">
        <f t="shared" si="2276"/>
        <v>2.1980085374338357E-3</v>
      </c>
      <c r="AV1833" s="13">
        <f t="shared" si="2277"/>
        <v>7.4061897668833098E-4</v>
      </c>
      <c r="AW1833" s="13">
        <f t="shared" si="2278"/>
        <v>1.2547292787410944E-5</v>
      </c>
      <c r="AX1833" s="13">
        <f t="shared" si="2279"/>
        <v>4.0366560205741086E-4</v>
      </c>
      <c r="AY1833" s="13">
        <f t="shared" si="2280"/>
        <v>6.7763923054038676E-4</v>
      </c>
      <c r="AZ1833" s="13">
        <f t="shared" si="2281"/>
        <v>5.6878134330363267E-4</v>
      </c>
      <c r="BA1833" s="13">
        <f t="shared" si="2282"/>
        <v>3.1827379713764825E-4</v>
      </c>
      <c r="BB1833" s="13">
        <f t="shared" si="2283"/>
        <v>1.3357269599779338E-4</v>
      </c>
      <c r="BC1833" s="13">
        <f t="shared" si="2284"/>
        <v>4.4846079762960028E-5</v>
      </c>
      <c r="BD1833" s="13">
        <f t="shared" si="2285"/>
        <v>1.507057478620683E-3</v>
      </c>
      <c r="BE1833" s="13">
        <f t="shared" si="2286"/>
        <v>2.0312120696849567E-3</v>
      </c>
      <c r="BF1833" s="13">
        <f t="shared" si="2287"/>
        <v>1.3688338137606928E-3</v>
      </c>
      <c r="BG1833" s="13">
        <f t="shared" si="2288"/>
        <v>6.1497140472888709E-4</v>
      </c>
      <c r="BH1833" s="13">
        <f t="shared" si="2289"/>
        <v>2.0721461482339852E-4</v>
      </c>
      <c r="BI1833" s="13">
        <f t="shared" si="2290"/>
        <v>5.5856771571795308E-5</v>
      </c>
      <c r="BJ1833" s="14">
        <f t="shared" si="2291"/>
        <v>0.30819630401610187</v>
      </c>
      <c r="BK1833" s="14">
        <f t="shared" si="2292"/>
        <v>0.23891674710065408</v>
      </c>
      <c r="BL1833" s="14">
        <f t="shared" si="2293"/>
        <v>0.41307803075356853</v>
      </c>
      <c r="BM1833" s="14">
        <f t="shared" si="2294"/>
        <v>0.58047782084569199</v>
      </c>
      <c r="BN1833" s="14">
        <f t="shared" si="2295"/>
        <v>0.41727608919300396</v>
      </c>
    </row>
    <row r="1834" spans="1:66" x14ac:dyDescent="0.25">
      <c r="A1834" t="s">
        <v>99</v>
      </c>
      <c r="B1834" t="s">
        <v>416</v>
      </c>
      <c r="C1834" t="s">
        <v>125</v>
      </c>
      <c r="D1834" s="7" t="s">
        <v>562</v>
      </c>
      <c r="E1834" s="10">
        <f>VLOOKUP(A1834,home!$A$2:$E$405,3,FALSE)</f>
        <v>1.3478000000000001</v>
      </c>
      <c r="F1834" s="10">
        <f>VLOOKUP(B1834,home!$B$2:$E$405,3,FALSE)</f>
        <v>0.7641</v>
      </c>
      <c r="G1834" s="10">
        <f>VLOOKUP(C1834,away!$B$2:$E$405,4,FALSE)</f>
        <v>0.93100000000000005</v>
      </c>
      <c r="H1834" s="10">
        <f>VLOOKUP(A1834,away!$A$2:$E$405,3,FALSE)</f>
        <v>1.2736000000000001</v>
      </c>
      <c r="I1834" s="10">
        <f>VLOOKUP(C1834,away!$B$2:$E$405,3,FALSE)</f>
        <v>1.2653000000000001</v>
      </c>
      <c r="J1834" s="10">
        <f>VLOOKUP(B1834,home!$B$2:$E$405,4,FALSE)</f>
        <v>0.69979999999999998</v>
      </c>
      <c r="K1834" s="12">
        <f t="shared" si="2240"/>
        <v>0.95879405538000018</v>
      </c>
      <c r="L1834" s="12">
        <f t="shared" si="2241"/>
        <v>1.1277179587840001</v>
      </c>
      <c r="M1834" s="13">
        <f t="shared" si="2242"/>
        <v>0.12411930806246398</v>
      </c>
      <c r="N1834" s="13">
        <f t="shared" si="2243"/>
        <v>0.11900485472816939</v>
      </c>
      <c r="O1834" s="13">
        <f t="shared" si="2244"/>
        <v>0.13997157273388436</v>
      </c>
      <c r="P1834" s="13">
        <f t="shared" si="2245"/>
        <v>0.13420391185943761</v>
      </c>
      <c r="Q1834" s="13">
        <f t="shared" si="2246"/>
        <v>5.7050573637364647E-2</v>
      </c>
      <c r="R1834" s="13">
        <f t="shared" si="2247"/>
        <v>7.8924228145621153E-2</v>
      </c>
      <c r="S1834" s="13">
        <f t="shared" si="2248"/>
        <v>3.6276970600963417E-2</v>
      </c>
      <c r="T1834" s="13">
        <f t="shared" si="2249"/>
        <v>6.433695644978514E-2</v>
      </c>
      <c r="U1834" s="13">
        <f t="shared" si="2250"/>
        <v>7.5672080771476455E-2</v>
      </c>
      <c r="V1834" s="13">
        <f t="shared" si="2251"/>
        <v>4.3582720180534232E-3</v>
      </c>
      <c r="W1834" s="13">
        <f t="shared" si="2252"/>
        <v>1.823325028650806E-2</v>
      </c>
      <c r="X1834" s="13">
        <f t="shared" si="2253"/>
        <v>2.0561963795098653E-2</v>
      </c>
      <c r="Y1834" s="13">
        <f t="shared" si="2254"/>
        <v>1.1594047919799587E-2</v>
      </c>
      <c r="Z1834" s="13">
        <f t="shared" si="2255"/>
        <v>2.9668089820994201E-2</v>
      </c>
      <c r="AA1834" s="13">
        <f t="shared" si="2256"/>
        <v>2.8445588154849131E-2</v>
      </c>
      <c r="AB1834" s="13">
        <f t="shared" si="2257"/>
        <v>1.3636730412328544E-2</v>
      </c>
      <c r="AC1834" s="13">
        <f t="shared" si="2258"/>
        <v>2.9452365374327022E-4</v>
      </c>
      <c r="AD1834" s="13">
        <f t="shared" si="2259"/>
        <v>4.3704829962399033E-3</v>
      </c>
      <c r="AE1834" s="13">
        <f t="shared" si="2260"/>
        <v>4.9286721634198439E-3</v>
      </c>
      <c r="AF1834" s="13">
        <f t="shared" si="2261"/>
        <v>2.7790760558236752E-3</v>
      </c>
      <c r="AG1834" s="13">
        <f t="shared" si="2262"/>
        <v>1.0446713256596547E-3</v>
      </c>
      <c r="AH1834" s="13">
        <f t="shared" si="2263"/>
        <v>8.3643094234879846E-3</v>
      </c>
      <c r="AI1834" s="13">
        <f t="shared" si="2264"/>
        <v>8.0196501525991951E-3</v>
      </c>
      <c r="AJ1834" s="13">
        <f t="shared" si="2265"/>
        <v>3.8445964462697092E-3</v>
      </c>
      <c r="AK1834" s="13">
        <f t="shared" si="2266"/>
        <v>1.2287254060061573E-3</v>
      </c>
      <c r="AL1834" s="13">
        <f t="shared" si="2267"/>
        <v>1.2738139483532896E-5</v>
      </c>
      <c r="AM1834" s="13">
        <f t="shared" si="2268"/>
        <v>8.3807862318683831E-4</v>
      </c>
      <c r="AN1834" s="13">
        <f t="shared" si="2269"/>
        <v>9.4511631424076641E-4</v>
      </c>
      <c r="AO1834" s="13">
        <f t="shared" si="2270"/>
        <v>5.3291232035452749E-4</v>
      </c>
      <c r="AP1834" s="13">
        <f t="shared" si="2271"/>
        <v>2.0032493137368427E-4</v>
      </c>
      <c r="AQ1834" s="13">
        <f t="shared" si="2272"/>
        <v>5.6477505675569013E-5</v>
      </c>
      <c r="AR1834" s="13">
        <f t="shared" si="2273"/>
        <v>1.8865163899387297E-3</v>
      </c>
      <c r="AS1834" s="13">
        <f t="shared" si="2274"/>
        <v>1.8087807000501924E-3</v>
      </c>
      <c r="AT1834" s="13">
        <f t="shared" si="2275"/>
        <v>8.6712409134709963E-4</v>
      </c>
      <c r="AU1834" s="13">
        <f t="shared" si="2276"/>
        <v>2.7713114135346118E-4</v>
      </c>
      <c r="AV1834" s="13">
        <f t="shared" si="2277"/>
        <v>6.6427922722593272E-5</v>
      </c>
      <c r="AW1834" s="13">
        <f t="shared" si="2278"/>
        <v>3.8258622449353915E-7</v>
      </c>
      <c r="AX1834" s="13">
        <f t="shared" si="2279"/>
        <v>1.3392413364209923E-4</v>
      </c>
      <c r="AY1834" s="13">
        <f t="shared" si="2280"/>
        <v>1.5102865062278378E-4</v>
      </c>
      <c r="AZ1834" s="13">
        <f t="shared" si="2281"/>
        <v>8.5158860799113847E-5</v>
      </c>
      <c r="BA1834" s="13">
        <f t="shared" si="2282"/>
        <v>3.2011725557582482E-5</v>
      </c>
      <c r="BB1834" s="13">
        <f t="shared" si="2283"/>
        <v>9.0250494507376272E-6</v>
      </c>
      <c r="BC1834" s="13">
        <f t="shared" si="2284"/>
        <v>2.0355420689021002E-6</v>
      </c>
      <c r="BD1834" s="13">
        <f t="shared" si="2285"/>
        <v>3.5457640207904389E-4</v>
      </c>
      <c r="BE1834" s="13">
        <f t="shared" si="2286"/>
        <v>3.3996574649141601E-4</v>
      </c>
      <c r="BF1834" s="13">
        <f t="shared" si="2287"/>
        <v>1.6297856838439685E-4</v>
      </c>
      <c r="BG1834" s="13">
        <f t="shared" si="2288"/>
        <v>5.2087627507100858E-5</v>
      </c>
      <c r="BH1834" s="13">
        <f t="shared" si="2289"/>
        <v>1.248532690316402E-5</v>
      </c>
      <c r="BI1834" s="13">
        <f t="shared" si="2290"/>
        <v>2.3941714428459304E-6</v>
      </c>
      <c r="BJ1834" s="14">
        <f t="shared" si="2291"/>
        <v>0.30689064301484109</v>
      </c>
      <c r="BK1834" s="14">
        <f t="shared" si="2292"/>
        <v>0.29941675298476805</v>
      </c>
      <c r="BL1834" s="14">
        <f t="shared" si="2293"/>
        <v>0.36393794973474275</v>
      </c>
      <c r="BM1834" s="14">
        <f t="shared" si="2294"/>
        <v>0.34648834032400666</v>
      </c>
      <c r="BN1834" s="14">
        <f t="shared" si="2295"/>
        <v>0.65327444916694111</v>
      </c>
    </row>
    <row r="1835" spans="1:66" x14ac:dyDescent="0.25">
      <c r="A1835" t="s">
        <v>99</v>
      </c>
      <c r="B1835" t="s">
        <v>435</v>
      </c>
      <c r="C1835" t="s">
        <v>103</v>
      </c>
      <c r="D1835" s="7" t="s">
        <v>562</v>
      </c>
      <c r="E1835" s="10">
        <f>VLOOKUP(A1835,home!$A$2:$E$405,3,FALSE)</f>
        <v>1.3478000000000001</v>
      </c>
      <c r="F1835" s="10">
        <f>VLOOKUP(B1835,home!$B$2:$E$405,3,FALSE)</f>
        <v>0.59050000000000002</v>
      </c>
      <c r="G1835" s="10">
        <f>VLOOKUP(C1835,away!$B$2:$E$405,4,FALSE)</f>
        <v>0.96779999999999999</v>
      </c>
      <c r="H1835" s="10">
        <f>VLOOKUP(A1835,away!$A$2:$E$405,3,FALSE)</f>
        <v>1.2736000000000001</v>
      </c>
      <c r="I1835" s="10">
        <f>VLOOKUP(C1835,away!$B$2:$E$405,3,FALSE)</f>
        <v>1.0924</v>
      </c>
      <c r="J1835" s="10">
        <f>VLOOKUP(B1835,home!$B$2:$E$405,4,FALSE)</f>
        <v>1.1526000000000001</v>
      </c>
      <c r="K1835" s="12">
        <f t="shared" si="2240"/>
        <v>0.77024869602000012</v>
      </c>
      <c r="L1835" s="12">
        <f t="shared" si="2241"/>
        <v>1.6035900656640003</v>
      </c>
      <c r="M1835" s="13">
        <f t="shared" si="2242"/>
        <v>9.312256393759033E-2</v>
      </c>
      <c r="N1835" s="13">
        <f t="shared" si="2243"/>
        <v>7.1727533442968033E-2</v>
      </c>
      <c r="O1835" s="13">
        <f t="shared" si="2244"/>
        <v>0.1493304184194805</v>
      </c>
      <c r="P1835" s="13">
        <f t="shared" si="2245"/>
        <v>0.11502156006372587</v>
      </c>
      <c r="Q1835" s="13">
        <f t="shared" si="2246"/>
        <v>2.7624019551588531E-2</v>
      </c>
      <c r="R1835" s="13">
        <f t="shared" si="2247"/>
        <v>0.11973238773946374</v>
      </c>
      <c r="S1835" s="13">
        <f t="shared" si="2248"/>
        <v>3.5517598313658624E-2</v>
      </c>
      <c r="T1835" s="13">
        <f t="shared" si="2249"/>
        <v>4.4297603326635474E-2</v>
      </c>
      <c r="U1835" s="13">
        <f t="shared" si="2250"/>
        <v>9.2223715527682992E-2</v>
      </c>
      <c r="V1835" s="13">
        <f t="shared" si="2251"/>
        <v>4.8744476514624921E-3</v>
      </c>
      <c r="W1835" s="13">
        <f t="shared" si="2252"/>
        <v>7.0924550128140199E-3</v>
      </c>
      <c r="X1835" s="13">
        <f t="shared" si="2253"/>
        <v>1.13733903997174E-2</v>
      </c>
      <c r="Y1835" s="13">
        <f t="shared" si="2254"/>
        <v>9.1191279289525723E-3</v>
      </c>
      <c r="Z1835" s="13">
        <f t="shared" si="2255"/>
        <v>6.4000555839078085E-2</v>
      </c>
      <c r="AA1835" s="13">
        <f t="shared" si="2256"/>
        <v>4.9296344679605093E-2</v>
      </c>
      <c r="AB1835" s="13">
        <f t="shared" si="2257"/>
        <v>1.8985222604009141E-2</v>
      </c>
      <c r="AC1835" s="13">
        <f t="shared" si="2258"/>
        <v>3.7629613437185661E-4</v>
      </c>
      <c r="AD1835" s="13">
        <f t="shared" si="2259"/>
        <v>1.3657385563001279E-3</v>
      </c>
      <c r="AE1835" s="13">
        <f t="shared" si="2260"/>
        <v>2.1900847811771786E-3</v>
      </c>
      <c r="AF1835" s="13">
        <f t="shared" si="2261"/>
        <v>1.7559990990288204E-3</v>
      </c>
      <c r="AG1835" s="13">
        <f t="shared" si="2262"/>
        <v>9.3863423683918405E-4</v>
      </c>
      <c r="AH1835" s="13">
        <f t="shared" si="2263"/>
        <v>2.5657663885129942E-2</v>
      </c>
      <c r="AI1835" s="13">
        <f t="shared" si="2264"/>
        <v>1.9762782150440788E-2</v>
      </c>
      <c r="AJ1835" s="13">
        <f t="shared" si="2265"/>
        <v>7.6111285905521731E-3</v>
      </c>
      <c r="AK1835" s="13">
        <f t="shared" si="2266"/>
        <v>1.9541539573711183E-3</v>
      </c>
      <c r="AL1835" s="13">
        <f t="shared" si="2267"/>
        <v>1.8591484852331853E-5</v>
      </c>
      <c r="AM1835" s="13">
        <f t="shared" si="2268"/>
        <v>2.1039166841888224E-4</v>
      </c>
      <c r="AN1835" s="13">
        <f t="shared" si="2269"/>
        <v>3.3738198937499387E-4</v>
      </c>
      <c r="AO1835" s="13">
        <f t="shared" si="2270"/>
        <v>2.7051120324784886E-4</v>
      </c>
      <c r="AP1835" s="13">
        <f t="shared" si="2271"/>
        <v>1.4459635939302192E-4</v>
      </c>
      <c r="AQ1835" s="13">
        <f t="shared" si="2272"/>
        <v>5.796832136345787E-5</v>
      </c>
      <c r="AR1835" s="13">
        <f t="shared" si="2273"/>
        <v>8.228874982868074E-3</v>
      </c>
      <c r="AS1835" s="13">
        <f t="shared" si="2274"/>
        <v>6.3382802252657348E-3</v>
      </c>
      <c r="AT1835" s="13">
        <f t="shared" si="2275"/>
        <v>2.4410260392601418E-3</v>
      </c>
      <c r="AU1835" s="13">
        <f t="shared" si="2276"/>
        <v>6.2673237456366347E-4</v>
      </c>
      <c r="AV1835" s="13">
        <f t="shared" si="2277"/>
        <v>1.2068494856529499E-4</v>
      </c>
      <c r="AW1835" s="13">
        <f t="shared" si="2278"/>
        <v>6.3787547566806731E-7</v>
      </c>
      <c r="AX1835" s="13">
        <f t="shared" si="2279"/>
        <v>2.7008984708852706E-5</v>
      </c>
      <c r="AY1835" s="13">
        <f t="shared" si="2280"/>
        <v>4.3311339562787081E-5</v>
      </c>
      <c r="AZ1835" s="13">
        <f t="shared" si="2281"/>
        <v>3.4726816926742791E-5</v>
      </c>
      <c r="BA1835" s="13">
        <f t="shared" si="2282"/>
        <v>1.8562526211952399E-5</v>
      </c>
      <c r="BB1835" s="13">
        <f t="shared" si="2283"/>
        <v>7.441670656778622E-6</v>
      </c>
      <c r="BC1835" s="13">
        <f t="shared" si="2284"/>
        <v>2.3866778274306986E-6</v>
      </c>
      <c r="BD1835" s="13">
        <f t="shared" si="2285"/>
        <v>2.1992903623530417E-3</v>
      </c>
      <c r="BE1835" s="13">
        <f t="shared" si="2286"/>
        <v>1.6940005337717839E-3</v>
      </c>
      <c r="BF1835" s="13">
        <f t="shared" si="2287"/>
        <v>6.5240085109745025E-4</v>
      </c>
      <c r="BG1835" s="13">
        <f t="shared" si="2288"/>
        <v>1.6750363494671646E-4</v>
      </c>
      <c r="BH1835" s="13">
        <f t="shared" si="2289"/>
        <v>3.2254864099079616E-5</v>
      </c>
      <c r="BI1835" s="13">
        <f t="shared" si="2290"/>
        <v>4.9688534025236791E-6</v>
      </c>
      <c r="BJ1835" s="14">
        <f t="shared" si="2291"/>
        <v>0.17863887389371408</v>
      </c>
      <c r="BK1835" s="14">
        <f t="shared" si="2292"/>
        <v>0.24897436892522432</v>
      </c>
      <c r="BL1835" s="14">
        <f t="shared" si="2293"/>
        <v>0.50705983522392895</v>
      </c>
      <c r="BM1835" s="14">
        <f t="shared" si="2294"/>
        <v>0.42207247726304153</v>
      </c>
      <c r="BN1835" s="14">
        <f t="shared" si="2295"/>
        <v>0.57655848315481706</v>
      </c>
    </row>
    <row r="1836" spans="1:66" x14ac:dyDescent="0.25">
      <c r="A1836" t="s">
        <v>122</v>
      </c>
      <c r="B1836" t="s">
        <v>131</v>
      </c>
      <c r="C1836" t="s">
        <v>120</v>
      </c>
      <c r="D1836" s="7" t="s">
        <v>562</v>
      </c>
      <c r="E1836" s="10">
        <f>VLOOKUP(A1836,home!$A$2:$E$405,3,FALSE)</f>
        <v>1.2608999999999999</v>
      </c>
      <c r="F1836" s="10">
        <f>VLOOKUP(B1836,home!$B$2:$E$405,3,FALSE)</f>
        <v>1.0689</v>
      </c>
      <c r="G1836" s="10">
        <f>VLOOKUP(C1836,away!$B$2:$E$405,4,FALSE)</f>
        <v>1.6452</v>
      </c>
      <c r="H1836" s="10">
        <f>VLOOKUP(A1836,away!$A$2:$E$405,3,FALSE)</f>
        <v>1.0995999999999999</v>
      </c>
      <c r="I1836" s="10">
        <f>VLOOKUP(C1836,away!$B$2:$E$405,3,FALSE)</f>
        <v>1.0241</v>
      </c>
      <c r="J1836" s="10">
        <f>VLOOKUP(B1836,home!$B$2:$E$405,4,FALSE)</f>
        <v>1.0676000000000001</v>
      </c>
      <c r="K1836" s="12">
        <f t="shared" si="2240"/>
        <v>2.2173610916519997</v>
      </c>
      <c r="L1836" s="12">
        <f t="shared" si="2241"/>
        <v>1.2022247443360001</v>
      </c>
      <c r="M1836" s="13">
        <f t="shared" si="2242"/>
        <v>3.2725986058315719E-2</v>
      </c>
      <c r="N1836" s="13">
        <f t="shared" si="2243"/>
        <v>7.256532817165505E-2</v>
      </c>
      <c r="O1836" s="13">
        <f t="shared" si="2244"/>
        <v>3.934399022210211E-2</v>
      </c>
      <c r="P1836" s="13">
        <f t="shared" si="2245"/>
        <v>8.7239833108825937E-2</v>
      </c>
      <c r="Q1836" s="13">
        <f t="shared" si="2246"/>
        <v>8.0451767645393357E-2</v>
      </c>
      <c r="R1836" s="13">
        <f t="shared" si="2247"/>
        <v>2.3650159292962405E-2</v>
      </c>
      <c r="S1836" s="13">
        <f t="shared" si="2248"/>
        <v>5.8140253339455106E-2</v>
      </c>
      <c r="T1836" s="13">
        <f t="shared" si="2249"/>
        <v>9.6721105788862297E-2</v>
      </c>
      <c r="U1836" s="13">
        <f t="shared" si="2250"/>
        <v>5.2440943027586791E-2</v>
      </c>
      <c r="V1836" s="13">
        <f t="shared" si="2251"/>
        <v>1.7220925798167003E-2</v>
      </c>
      <c r="W1836" s="13">
        <f t="shared" si="2252"/>
        <v>5.946353977717414E-2</v>
      </c>
      <c r="X1836" s="13">
        <f t="shared" si="2253"/>
        <v>7.1488538905926741E-2</v>
      </c>
      <c r="Y1836" s="13">
        <f t="shared" si="2254"/>
        <v>4.2972645204565993E-2</v>
      </c>
      <c r="Z1836" s="13">
        <f t="shared" si="2255"/>
        <v>9.4776022364958037E-3</v>
      </c>
      <c r="AA1836" s="13">
        <f t="shared" si="2256"/>
        <v>2.1015266441359769E-2</v>
      </c>
      <c r="AB1836" s="13">
        <f t="shared" si="2257"/>
        <v>2.3299217068885571E-2</v>
      </c>
      <c r="AC1836" s="13">
        <f t="shared" si="2258"/>
        <v>2.8691853049409781E-3</v>
      </c>
      <c r="AD1836" s="13">
        <f t="shared" si="2259"/>
        <v>3.2963034868451743E-2</v>
      </c>
      <c r="AE1836" s="13">
        <f t="shared" si="2260"/>
        <v>3.9628976167263047E-2</v>
      </c>
      <c r="AF1836" s="13">
        <f t="shared" si="2261"/>
        <v>2.3821467870492632E-2</v>
      </c>
      <c r="AG1836" s="13">
        <f t="shared" si="2262"/>
        <v>9.5462527067704198E-3</v>
      </c>
      <c r="AH1836" s="13">
        <f t="shared" si="2263"/>
        <v>2.8485519814223669E-3</v>
      </c>
      <c r="AI1836" s="13">
        <f t="shared" si="2264"/>
        <v>6.3162683311541656E-3</v>
      </c>
      <c r="AJ1836" s="13">
        <f t="shared" si="2265"/>
        <v>7.0027238209674795E-3</v>
      </c>
      <c r="AK1836" s="13">
        <f t="shared" si="2266"/>
        <v>5.1758557787326374E-3</v>
      </c>
      <c r="AL1836" s="13">
        <f t="shared" si="2267"/>
        <v>3.05943107981913E-4</v>
      </c>
      <c r="AM1836" s="13">
        <f t="shared" si="2268"/>
        <v>1.461819019601461E-2</v>
      </c>
      <c r="AN1836" s="13">
        <f t="shared" si="2269"/>
        <v>1.7574349971058688E-2</v>
      </c>
      <c r="AO1836" s="13">
        <f t="shared" si="2270"/>
        <v>1.0564159200413712E-2</v>
      </c>
      <c r="AP1836" s="13">
        <f t="shared" si="2271"/>
        <v>4.233497864614061E-3</v>
      </c>
      <c r="AQ1836" s="13">
        <f t="shared" si="2272"/>
        <v>1.27240397198316E-3</v>
      </c>
      <c r="AR1836" s="13">
        <f t="shared" si="2273"/>
        <v>6.8491993551866208E-4</v>
      </c>
      <c r="AS1836" s="13">
        <f t="shared" si="2274"/>
        <v>1.5187148159158776E-3</v>
      </c>
      <c r="AT1836" s="13">
        <f t="shared" si="2275"/>
        <v>1.6837695710636485E-3</v>
      </c>
      <c r="AU1836" s="13">
        <f t="shared" si="2276"/>
        <v>1.2445083780613703E-3</v>
      </c>
      <c r="AV1836" s="13">
        <f t="shared" si="2277"/>
        <v>6.8988111393705493E-4</v>
      </c>
      <c r="AW1836" s="13">
        <f t="shared" si="2278"/>
        <v>2.2654801357056224E-5</v>
      </c>
      <c r="AX1836" s="13">
        <f t="shared" si="2279"/>
        <v>5.4023010285019187E-3</v>
      </c>
      <c r="AY1836" s="13">
        <f t="shared" si="2280"/>
        <v>6.4947799728168288E-3</v>
      </c>
      <c r="AZ1836" s="13">
        <f t="shared" si="2281"/>
        <v>3.9040925961691436E-3</v>
      </c>
      <c r="BA1836" s="13">
        <f t="shared" si="2282"/>
        <v>1.5645322410978405E-3</v>
      </c>
      <c r="BB1836" s="13">
        <f t="shared" si="2283"/>
        <v>4.7022984338981996E-4</v>
      </c>
      <c r="BC1836" s="13">
        <f t="shared" si="2284"/>
        <v>1.130643906496967E-4</v>
      </c>
      <c r="BD1836" s="13">
        <f t="shared" si="2285"/>
        <v>1.372379490615923E-4</v>
      </c>
      <c r="BE1836" s="13">
        <f t="shared" si="2286"/>
        <v>3.043060885472938E-4</v>
      </c>
      <c r="BF1836" s="13">
        <f t="shared" si="2287"/>
        <v>3.3737824034878883E-4</v>
      </c>
      <c r="BG1836" s="13">
        <f t="shared" si="2288"/>
        <v>2.4936312777314033E-4</v>
      </c>
      <c r="BH1836" s="13">
        <f t="shared" si="2289"/>
        <v>1.3823202430420189E-4</v>
      </c>
      <c r="BI1836" s="13">
        <f t="shared" si="2290"/>
        <v>6.1302062462486155E-5</v>
      </c>
      <c r="BJ1836" s="14">
        <f t="shared" si="2291"/>
        <v>0.59583425838326509</v>
      </c>
      <c r="BK1836" s="14">
        <f t="shared" si="2292"/>
        <v>0.20499690669050349</v>
      </c>
      <c r="BL1836" s="14">
        <f t="shared" si="2293"/>
        <v>0.1881425892721674</v>
      </c>
      <c r="BM1836" s="14">
        <f t="shared" si="2294"/>
        <v>0.65600216691171731</v>
      </c>
      <c r="BN1836" s="14">
        <f t="shared" si="2295"/>
        <v>0.33597706449925452</v>
      </c>
    </row>
    <row r="1837" spans="1:66" x14ac:dyDescent="0.25">
      <c r="A1837" t="s">
        <v>122</v>
      </c>
      <c r="B1837" t="s">
        <v>123</v>
      </c>
      <c r="C1837" t="s">
        <v>137</v>
      </c>
      <c r="D1837" s="7" t="s">
        <v>562</v>
      </c>
      <c r="E1837" s="10">
        <f>VLOOKUP(A1837,home!$A$2:$E$405,3,FALSE)</f>
        <v>1.2608999999999999</v>
      </c>
      <c r="F1837" s="10">
        <f>VLOOKUP(B1837,home!$B$2:$E$405,3,FALSE)</f>
        <v>1.1033999999999999</v>
      </c>
      <c r="G1837" s="10">
        <f>VLOOKUP(C1837,away!$B$2:$E$405,4,FALSE)</f>
        <v>1.0345</v>
      </c>
      <c r="H1837" s="10">
        <f>VLOOKUP(A1837,away!$A$2:$E$405,3,FALSE)</f>
        <v>1.0995999999999999</v>
      </c>
      <c r="I1837" s="10">
        <f>VLOOKUP(C1837,away!$B$2:$E$405,3,FALSE)</f>
        <v>0.83030000000000004</v>
      </c>
      <c r="J1837" s="10">
        <f>VLOOKUP(B1837,home!$B$2:$E$405,4,FALSE)</f>
        <v>1.2653000000000001</v>
      </c>
      <c r="K1837" s="12">
        <f t="shared" si="2240"/>
        <v>1.4392761185699996</v>
      </c>
      <c r="L1837" s="12">
        <f t="shared" si="2241"/>
        <v>1.1552162175639999</v>
      </c>
      <c r="M1837" s="13">
        <f t="shared" si="2242"/>
        <v>7.4683780709057124E-2</v>
      </c>
      <c r="N1837" s="13">
        <f t="shared" si="2243"/>
        <v>0.10749058201906475</v>
      </c>
      <c r="O1837" s="13">
        <f t="shared" si="2244"/>
        <v>8.6275914664096204E-2</v>
      </c>
      <c r="P1837" s="13">
        <f t="shared" si="2245"/>
        <v>0.12417486358381689</v>
      </c>
      <c r="Q1837" s="13">
        <f t="shared" si="2246"/>
        <v>7.7354313835614863E-2</v>
      </c>
      <c r="R1837" s="13">
        <f t="shared" si="2247"/>
        <v>4.983366790256584E-2</v>
      </c>
      <c r="S1837" s="13">
        <f t="shared" si="2248"/>
        <v>5.1615613857740814E-2</v>
      </c>
      <c r="T1837" s="13">
        <f t="shared" si="2249"/>
        <v>8.9360957841437605E-2</v>
      </c>
      <c r="U1837" s="13">
        <f t="shared" si="2250"/>
        <v>7.1724408112911323E-2</v>
      </c>
      <c r="V1837" s="13">
        <f t="shared" si="2251"/>
        <v>9.5355551823206475E-3</v>
      </c>
      <c r="W1837" s="13">
        <f t="shared" si="2252"/>
        <v>3.7111405523989803E-2</v>
      </c>
      <c r="X1837" s="13">
        <f t="shared" si="2253"/>
        <v>4.2871697517907238E-2</v>
      </c>
      <c r="Y1837" s="13">
        <f t="shared" si="2254"/>
        <v>2.4763040123592369E-2</v>
      </c>
      <c r="Z1837" s="13">
        <f t="shared" si="2255"/>
        <v>1.9189553780580876E-2</v>
      </c>
      <c r="AA1837" s="13">
        <f t="shared" si="2256"/>
        <v>2.7619066482404701E-2</v>
      </c>
      <c r="AB1837" s="13">
        <f t="shared" si="2257"/>
        <v>1.987573140266111E-2</v>
      </c>
      <c r="AC1837" s="13">
        <f t="shared" si="2258"/>
        <v>9.909081435745292E-4</v>
      </c>
      <c r="AD1837" s="13">
        <f t="shared" si="2259"/>
        <v>1.3353389924311319E-2</v>
      </c>
      <c r="AE1837" s="13">
        <f t="shared" si="2260"/>
        <v>1.5426052600020151E-2</v>
      </c>
      <c r="AF1837" s="13">
        <f t="shared" si="2261"/>
        <v>8.9102130682692949E-3</v>
      </c>
      <c r="AG1837" s="13">
        <f t="shared" si="2262"/>
        <v>3.4310742128051261E-3</v>
      </c>
      <c r="AH1837" s="13">
        <f t="shared" si="2263"/>
        <v>5.5420209337858984E-3</v>
      </c>
      <c r="AI1837" s="13">
        <f t="shared" si="2264"/>
        <v>7.9764983786130526E-3</v>
      </c>
      <c r="AJ1837" s="13">
        <f t="shared" si="2265"/>
        <v>5.740191813075046E-3</v>
      </c>
      <c r="AK1837" s="13">
        <f t="shared" si="2266"/>
        <v>2.7539069975233144E-3</v>
      </c>
      <c r="AL1837" s="13">
        <f t="shared" si="2267"/>
        <v>6.5902332412337545E-5</v>
      </c>
      <c r="AM1837" s="13">
        <f t="shared" si="2268"/>
        <v>3.8438430440029007E-3</v>
      </c>
      <c r="AN1837" s="13">
        <f t="shared" si="2269"/>
        <v>4.4404698222027233E-3</v>
      </c>
      <c r="AO1837" s="13">
        <f t="shared" si="2270"/>
        <v>2.5648513761060594E-3</v>
      </c>
      <c r="AP1837" s="13">
        <f t="shared" si="2271"/>
        <v>9.8765263510635411E-4</v>
      </c>
      <c r="AQ1837" s="13">
        <f t="shared" si="2272"/>
        <v>2.8523808534866997E-4</v>
      </c>
      <c r="AR1837" s="13">
        <f t="shared" si="2273"/>
        <v>1.2804464921577297E-3</v>
      </c>
      <c r="AS1837" s="13">
        <f t="shared" si="2274"/>
        <v>1.8429160572693486E-3</v>
      </c>
      <c r="AT1837" s="13">
        <f t="shared" si="2275"/>
        <v>1.3262325348784778E-3</v>
      </c>
      <c r="AU1837" s="13">
        <f t="shared" si="2276"/>
        <v>6.3627160504038259E-4</v>
      </c>
      <c r="AV1837" s="13">
        <f t="shared" si="2277"/>
        <v>2.2894263151470638E-4</v>
      </c>
      <c r="AW1837" s="13">
        <f t="shared" si="2278"/>
        <v>3.0437268899556046E-6</v>
      </c>
      <c r="AX1837" s="13">
        <f t="shared" si="2279"/>
        <v>9.220585827941323E-4</v>
      </c>
      <c r="AY1837" s="13">
        <f t="shared" si="2280"/>
        <v>1.0651770283878598E-3</v>
      </c>
      <c r="AZ1837" s="13">
        <f t="shared" si="2281"/>
        <v>6.1525488888514255E-4</v>
      </c>
      <c r="BA1837" s="13">
        <f t="shared" si="2282"/>
        <v>2.3691747519188452E-4</v>
      </c>
      <c r="BB1837" s="13">
        <f t="shared" si="2283"/>
        <v>6.8422727391495415E-5</v>
      </c>
      <c r="BC1837" s="13">
        <f t="shared" si="2284"/>
        <v>1.5808608866523194E-5</v>
      </c>
      <c r="BD1837" s="13">
        <f t="shared" si="2285"/>
        <v>2.4653209224392397E-4</v>
      </c>
      <c r="BE1837" s="13">
        <f t="shared" si="2286"/>
        <v>3.5482775282777597E-4</v>
      </c>
      <c r="BF1837" s="13">
        <f t="shared" si="2287"/>
        <v>2.5534755542543834E-4</v>
      </c>
      <c r="BG1837" s="13">
        <f t="shared" si="2288"/>
        <v>1.2250521281968762E-4</v>
      </c>
      <c r="BH1837" s="13">
        <f t="shared" si="2289"/>
        <v>4.4079706802927929E-5</v>
      </c>
      <c r="BI1837" s="13">
        <f t="shared" si="2290"/>
        <v>1.2688573863004323E-5</v>
      </c>
      <c r="BJ1837" s="14">
        <f t="shared" si="2291"/>
        <v>0.43511842094129638</v>
      </c>
      <c r="BK1837" s="14">
        <f t="shared" si="2292"/>
        <v>0.26213180083731025</v>
      </c>
      <c r="BL1837" s="14">
        <f t="shared" si="2293"/>
        <v>0.28369219690247988</v>
      </c>
      <c r="BM1837" s="14">
        <f t="shared" si="2294"/>
        <v>0.47925671644595386</v>
      </c>
      <c r="BN1837" s="14">
        <f t="shared" si="2295"/>
        <v>0.51981312271421565</v>
      </c>
    </row>
    <row r="1838" spans="1:66" x14ac:dyDescent="0.25">
      <c r="A1838" t="s">
        <v>122</v>
      </c>
      <c r="B1838" t="s">
        <v>104</v>
      </c>
      <c r="C1838" t="s">
        <v>362</v>
      </c>
      <c r="D1838" s="7" t="s">
        <v>562</v>
      </c>
      <c r="E1838" s="10">
        <f>VLOOKUP(A1838,home!$A$2:$E$405,3,FALSE)</f>
        <v>1.2608999999999999</v>
      </c>
      <c r="F1838" s="10">
        <f>VLOOKUP(B1838,home!$B$2:$E$405,3,FALSE)</f>
        <v>0.7419</v>
      </c>
      <c r="G1838" s="10">
        <f>VLOOKUP(C1838,away!$B$2:$E$405,4,FALSE)</f>
        <v>0.89649999999999996</v>
      </c>
      <c r="H1838" s="10">
        <f>VLOOKUP(A1838,away!$A$2:$E$405,3,FALSE)</f>
        <v>1.0995999999999999</v>
      </c>
      <c r="I1838" s="10">
        <f>VLOOKUP(C1838,away!$B$2:$E$405,3,FALSE)</f>
        <v>0.86990000000000001</v>
      </c>
      <c r="J1838" s="10">
        <f>VLOOKUP(B1838,home!$B$2:$E$405,4,FALSE)</f>
        <v>1.0924</v>
      </c>
      <c r="K1838" s="12">
        <f t="shared" si="2240"/>
        <v>0.83864142301499989</v>
      </c>
      <c r="L1838" s="12">
        <f t="shared" si="2241"/>
        <v>1.044926524496</v>
      </c>
      <c r="M1838" s="13">
        <f t="shared" si="2242"/>
        <v>0.15204664236980028</v>
      </c>
      <c r="N1838" s="13">
        <f t="shared" si="2243"/>
        <v>0.12751261252166207</v>
      </c>
      <c r="O1838" s="13">
        <f t="shared" si="2244"/>
        <v>0.15887756957276164</v>
      </c>
      <c r="P1838" s="13">
        <f t="shared" si="2245"/>
        <v>0.13324131103166548</v>
      </c>
      <c r="Q1838" s="13">
        <f t="shared" si="2246"/>
        <v>5.3468679408763486E-2</v>
      </c>
      <c r="R1838" s="13">
        <f t="shared" si="2247"/>
        <v>8.3007693297018625E-2</v>
      </c>
      <c r="S1838" s="13">
        <f t="shared" si="2248"/>
        <v>2.9190462033121482E-2</v>
      </c>
      <c r="T1838" s="13">
        <f t="shared" si="2249"/>
        <v>5.587084134399007E-2</v>
      </c>
      <c r="U1838" s="13">
        <f t="shared" si="2250"/>
        <v>6.9613690027804362E-2</v>
      </c>
      <c r="V1838" s="13">
        <f t="shared" si="2251"/>
        <v>2.8422385323442888E-3</v>
      </c>
      <c r="W1838" s="13">
        <f t="shared" si="2252"/>
        <v>1.4947016462032744E-2</v>
      </c>
      <c r="X1838" s="13">
        <f t="shared" si="2253"/>
        <v>1.5618533963256371E-2</v>
      </c>
      <c r="Y1838" s="13">
        <f t="shared" si="2254"/>
        <v>8.1601102059741075E-3</v>
      </c>
      <c r="Z1838" s="13">
        <f t="shared" si="2255"/>
        <v>2.8912313487761205E-2</v>
      </c>
      <c r="AA1838" s="13">
        <f t="shared" si="2256"/>
        <v>2.4247063726031831E-2</v>
      </c>
      <c r="AB1838" s="13">
        <f t="shared" si="2257"/>
        <v>1.016729601356736E-2</v>
      </c>
      <c r="AC1838" s="13">
        <f t="shared" si="2258"/>
        <v>1.5566916770233801E-4</v>
      </c>
      <c r="AD1838" s="13">
        <f t="shared" si="2259"/>
        <v>3.1337967888869422E-3</v>
      </c>
      <c r="AE1838" s="13">
        <f t="shared" si="2260"/>
        <v>3.2745873870883573E-3</v>
      </c>
      <c r="AF1838" s="13">
        <f t="shared" si="2261"/>
        <v>1.7108516087743376E-3</v>
      </c>
      <c r="AG1838" s="13">
        <f t="shared" si="2262"/>
        <v>5.9590474182831977E-4</v>
      </c>
      <c r="AH1838" s="13">
        <f t="shared" si="2263"/>
        <v>7.5528108119762823E-3</v>
      </c>
      <c r="AI1838" s="13">
        <f t="shared" si="2264"/>
        <v>6.334100007118865E-3</v>
      </c>
      <c r="AJ1838" s="13">
        <f t="shared" si="2265"/>
        <v>2.6560193217447432E-3</v>
      </c>
      <c r="AK1838" s="13">
        <f t="shared" si="2266"/>
        <v>7.4248260784778202E-4</v>
      </c>
      <c r="AL1838" s="13">
        <f t="shared" si="2267"/>
        <v>5.4566319041550766E-6</v>
      </c>
      <c r="AM1838" s="13">
        <f t="shared" si="2268"/>
        <v>5.2562635969439662E-4</v>
      </c>
      <c r="AN1838" s="13">
        <f t="shared" si="2269"/>
        <v>5.4924092521895028E-4</v>
      </c>
      <c r="AO1838" s="13">
        <f t="shared" si="2270"/>
        <v>2.8695820555000256E-4</v>
      </c>
      <c r="AP1838" s="13">
        <f t="shared" si="2271"/>
        <v>9.9950080133657675E-5</v>
      </c>
      <c r="AQ1838" s="13">
        <f t="shared" si="2272"/>
        <v>2.6110122464289888E-5</v>
      </c>
      <c r="AR1838" s="13">
        <f t="shared" si="2273"/>
        <v>1.5784264703868384E-3</v>
      </c>
      <c r="AS1838" s="13">
        <f t="shared" si="2274"/>
        <v>1.3237338212497617E-3</v>
      </c>
      <c r="AT1838" s="13">
        <f t="shared" si="2275"/>
        <v>5.5506900777299183E-4</v>
      </c>
      <c r="AU1838" s="13">
        <f t="shared" si="2276"/>
        <v>1.5516795418342195E-4</v>
      </c>
      <c r="AV1838" s="13">
        <f t="shared" si="2277"/>
        <v>3.2532568475677826E-5</v>
      </c>
      <c r="AW1838" s="13">
        <f t="shared" si="2278"/>
        <v>1.3282634441698035E-7</v>
      </c>
      <c r="AX1838" s="13">
        <f t="shared" si="2279"/>
        <v>7.3468673044717136E-5</v>
      </c>
      <c r="AY1838" s="13">
        <f t="shared" si="2280"/>
        <v>7.6769365183949239E-5</v>
      </c>
      <c r="AZ1838" s="13">
        <f t="shared" si="2281"/>
        <v>4.0109172974714147E-5</v>
      </c>
      <c r="BA1838" s="13">
        <f t="shared" si="2282"/>
        <v>1.3970379572292319E-5</v>
      </c>
      <c r="BB1838" s="13">
        <f t="shared" si="2283"/>
        <v>3.6495050430913302E-6</v>
      </c>
      <c r="BC1838" s="13">
        <f t="shared" si="2284"/>
        <v>7.6269292416161005E-7</v>
      </c>
      <c r="BD1838" s="13">
        <f t="shared" si="2285"/>
        <v>2.7488994764563444E-4</v>
      </c>
      <c r="BE1838" s="13">
        <f t="shared" si="2286"/>
        <v>2.3053409686605366E-4</v>
      </c>
      <c r="BF1838" s="13">
        <f t="shared" si="2287"/>
        <v>9.6667721524612533E-5</v>
      </c>
      <c r="BG1838" s="13">
        <f t="shared" si="2288"/>
        <v>2.7023185179672928E-5</v>
      </c>
      <c r="BH1838" s="13">
        <f t="shared" si="2289"/>
        <v>5.6656906183696904E-6</v>
      </c>
      <c r="BI1838" s="13">
        <f t="shared" si="2290"/>
        <v>9.5029656851045855E-7</v>
      </c>
      <c r="BJ1838" s="14">
        <f t="shared" si="2291"/>
        <v>0.28598954991406095</v>
      </c>
      <c r="BK1838" s="14">
        <f t="shared" si="2292"/>
        <v>0.31755854913172193</v>
      </c>
      <c r="BL1838" s="14">
        <f t="shared" si="2293"/>
        <v>0.36747938614634307</v>
      </c>
      <c r="BM1838" s="14">
        <f t="shared" si="2294"/>
        <v>0.29170865393937606</v>
      </c>
      <c r="BN1838" s="14">
        <f t="shared" si="2295"/>
        <v>0.7081545082016717</v>
      </c>
    </row>
    <row r="1839" spans="1:66" x14ac:dyDescent="0.25">
      <c r="A1839" t="s">
        <v>122</v>
      </c>
      <c r="B1839" t="s">
        <v>135</v>
      </c>
      <c r="C1839" t="s">
        <v>124</v>
      </c>
      <c r="D1839" s="7" t="s">
        <v>562</v>
      </c>
      <c r="E1839" s="10">
        <f>VLOOKUP(A1839,home!$A$2:$E$405,3,FALSE)</f>
        <v>1.2608999999999999</v>
      </c>
      <c r="F1839" s="10">
        <f>VLOOKUP(B1839,home!$B$2:$E$405,3,FALSE)</f>
        <v>0.8276</v>
      </c>
      <c r="G1839" s="10">
        <f>VLOOKUP(C1839,away!$B$2:$E$405,4,FALSE)</f>
        <v>1.2413000000000001</v>
      </c>
      <c r="H1839" s="10">
        <f>VLOOKUP(A1839,away!$A$2:$E$405,3,FALSE)</f>
        <v>1.0995999999999999</v>
      </c>
      <c r="I1839" s="10">
        <f>VLOOKUP(C1839,away!$B$2:$E$405,3,FALSE)</f>
        <v>0.75129999999999997</v>
      </c>
      <c r="J1839" s="10">
        <f>VLOOKUP(B1839,home!$B$2:$E$405,4,FALSE)</f>
        <v>1.1467000000000001</v>
      </c>
      <c r="K1839" s="12">
        <f t="shared" si="2240"/>
        <v>1.295322418692</v>
      </c>
      <c r="L1839" s="12">
        <f t="shared" si="2241"/>
        <v>0.94732267471599985</v>
      </c>
      <c r="M1839" s="13">
        <f t="shared" si="2242"/>
        <v>0.10617728378243091</v>
      </c>
      <c r="N1839" s="13">
        <f t="shared" si="2243"/>
        <v>0.13753381603920528</v>
      </c>
      <c r="O1839" s="13">
        <f t="shared" si="2244"/>
        <v>0.10058414846685219</v>
      </c>
      <c r="P1839" s="13">
        <f t="shared" si="2245"/>
        <v>0.1302889024741582</v>
      </c>
      <c r="Q1839" s="13">
        <f t="shared" si="2246"/>
        <v>8.9075317621922001E-2</v>
      </c>
      <c r="R1839" s="13">
        <f t="shared" si="2247"/>
        <v>4.7642822279824831E-2</v>
      </c>
      <c r="S1839" s="13">
        <f t="shared" si="2248"/>
        <v>3.9968996905931378E-2</v>
      </c>
      <c r="T1839" s="13">
        <f t="shared" si="2249"/>
        <v>8.4383068140776382E-2</v>
      </c>
      <c r="U1839" s="13">
        <f t="shared" si="2250"/>
        <v>6.1712815788815802E-2</v>
      </c>
      <c r="V1839" s="13">
        <f t="shared" si="2251"/>
        <v>5.4494987108726243E-3</v>
      </c>
      <c r="W1839" s="13">
        <f t="shared" si="2252"/>
        <v>3.8460418622595388E-2</v>
      </c>
      <c r="X1839" s="13">
        <f t="shared" si="2253"/>
        <v>3.6434426640254113E-2</v>
      </c>
      <c r="Y1839" s="13">
        <f t="shared" si="2254"/>
        <v>1.7257579248294703E-2</v>
      </c>
      <c r="Z1839" s="13">
        <f t="shared" si="2255"/>
        <v>1.5044375277714229E-2</v>
      </c>
      <c r="AA1839" s="13">
        <f t="shared" si="2256"/>
        <v>1.9487316572438924E-2</v>
      </c>
      <c r="AB1839" s="13">
        <f t="shared" si="2257"/>
        <v>1.2621179018214145E-2</v>
      </c>
      <c r="AC1839" s="13">
        <f t="shared" si="2258"/>
        <v>4.1793850623030981E-4</v>
      </c>
      <c r="AD1839" s="13">
        <f t="shared" si="2259"/>
        <v>1.2454660618531772E-2</v>
      </c>
      <c r="AE1839" s="13">
        <f t="shared" si="2260"/>
        <v>1.1798582409827547E-2</v>
      </c>
      <c r="AF1839" s="13">
        <f t="shared" si="2261"/>
        <v>5.5885323231674895E-3</v>
      </c>
      <c r="AG1839" s="13">
        <f t="shared" si="2262"/>
        <v>1.7647144627066156E-3</v>
      </c>
      <c r="AH1839" s="13">
        <f t="shared" si="2263"/>
        <v>3.5629694568788759E-3</v>
      </c>
      <c r="AI1839" s="13">
        <f t="shared" si="2264"/>
        <v>4.6151942146100671E-3</v>
      </c>
      <c r="AJ1839" s="13">
        <f t="shared" si="2265"/>
        <v>2.9890822664010198E-3</v>
      </c>
      <c r="AK1839" s="13">
        <f t="shared" si="2266"/>
        <v>1.2906084236613117E-3</v>
      </c>
      <c r="AL1839" s="13">
        <f t="shared" si="2267"/>
        <v>2.0513898016082596E-5</v>
      </c>
      <c r="AM1839" s="13">
        <f t="shared" si="2268"/>
        <v>3.226560223276915E-3</v>
      </c>
      <c r="AN1839" s="13">
        <f t="shared" si="2269"/>
        <v>3.0565936608469403E-3</v>
      </c>
      <c r="AO1839" s="13">
        <f t="shared" si="2270"/>
        <v>1.4477902411567467E-3</v>
      </c>
      <c r="AP1839" s="13">
        <f t="shared" si="2271"/>
        <v>4.5717484122677723E-4</v>
      </c>
      <c r="AQ1839" s="13">
        <f t="shared" si="2272"/>
        <v>1.0827302335095328E-4</v>
      </c>
      <c r="AR1839" s="13">
        <f t="shared" si="2273"/>
        <v>6.7505635116438213E-4</v>
      </c>
      <c r="AS1839" s="13">
        <f t="shared" si="2274"/>
        <v>8.7441562554364349E-4</v>
      </c>
      <c r="AT1839" s="13">
        <f t="shared" si="2275"/>
        <v>5.6632508151063538E-4</v>
      </c>
      <c r="AU1839" s="13">
        <f t="shared" si="2276"/>
        <v>2.4452452478276686E-4</v>
      </c>
      <c r="AV1839" s="13">
        <f t="shared" si="2277"/>
        <v>7.9184524717781343E-5</v>
      </c>
      <c r="AW1839" s="13">
        <f t="shared" si="2278"/>
        <v>6.992323391097218E-7</v>
      </c>
      <c r="AX1839" s="13">
        <f t="shared" si="2279"/>
        <v>6.9657263207840872E-4</v>
      </c>
      <c r="AY1839" s="13">
        <f t="shared" si="2280"/>
        <v>6.5987904895448222E-4</v>
      </c>
      <c r="AZ1839" s="13">
        <f t="shared" si="2281"/>
        <v>3.1255919282230517E-4</v>
      </c>
      <c r="BA1839" s="13">
        <f t="shared" si="2282"/>
        <v>9.8698136850500017E-5</v>
      </c>
      <c r="BB1839" s="13">
        <f t="shared" si="2283"/>
        <v>2.3374745747675364E-5</v>
      </c>
      <c r="BC1839" s="13">
        <f t="shared" si="2284"/>
        <v>4.4286853324988543E-6</v>
      </c>
      <c r="BD1839" s="13">
        <f t="shared" si="2285"/>
        <v>1.0658269802817759E-4</v>
      </c>
      <c r="BE1839" s="13">
        <f t="shared" si="2286"/>
        <v>1.3805895820057806E-4</v>
      </c>
      <c r="BF1839" s="13">
        <f t="shared" si="2287"/>
        <v>8.9415431829235277E-5</v>
      </c>
      <c r="BG1839" s="13">
        <f t="shared" si="2288"/>
        <v>3.860727114181157E-5</v>
      </c>
      <c r="BH1839" s="13">
        <f t="shared" si="2289"/>
        <v>1.2502215958627302E-5</v>
      </c>
      <c r="BI1839" s="13">
        <f t="shared" si="2290"/>
        <v>3.238880122907767E-6</v>
      </c>
      <c r="BJ1839" s="14">
        <f t="shared" si="2291"/>
        <v>0.44484302055892549</v>
      </c>
      <c r="BK1839" s="14">
        <f t="shared" si="2292"/>
        <v>0.28298301332659398</v>
      </c>
      <c r="BL1839" s="14">
        <f t="shared" si="2293"/>
        <v>0.25733404805069759</v>
      </c>
      <c r="BM1839" s="14">
        <f t="shared" si="2294"/>
        <v>0.38824298673292246</v>
      </c>
      <c r="BN1839" s="14">
        <f t="shared" si="2295"/>
        <v>0.61130229066439346</v>
      </c>
    </row>
    <row r="1840" spans="1:66" x14ac:dyDescent="0.25">
      <c r="A1840" t="s">
        <v>122</v>
      </c>
      <c r="B1840" t="s">
        <v>389</v>
      </c>
      <c r="C1840" t="s">
        <v>112</v>
      </c>
      <c r="D1840" s="7" t="s">
        <v>562</v>
      </c>
      <c r="E1840" s="10">
        <f>VLOOKUP(A1840,home!$A$2:$E$405,3,FALSE)</f>
        <v>1.2608999999999999</v>
      </c>
      <c r="F1840" s="10">
        <f>VLOOKUP(B1840,home!$B$2:$E$405,3,FALSE)</f>
        <v>1.1106</v>
      </c>
      <c r="G1840" s="10">
        <f>VLOOKUP(C1840,away!$B$2:$E$405,4,FALSE)</f>
        <v>1.3226</v>
      </c>
      <c r="H1840" s="10">
        <f>VLOOKUP(A1840,away!$A$2:$E$405,3,FALSE)</f>
        <v>1.0995999999999999</v>
      </c>
      <c r="I1840" s="10">
        <f>VLOOKUP(C1840,away!$B$2:$E$405,3,FALSE)</f>
        <v>0.71689999999999998</v>
      </c>
      <c r="J1840" s="10">
        <f>VLOOKUP(B1840,home!$B$2:$E$405,4,FALSE)</f>
        <v>0.74929999999999997</v>
      </c>
      <c r="K1840" s="12">
        <f t="shared" si="2240"/>
        <v>1.8521102372039997</v>
      </c>
      <c r="L1840" s="12">
        <f t="shared" si="2241"/>
        <v>0.59067561773199995</v>
      </c>
      <c r="M1840" s="13">
        <f t="shared" si="2242"/>
        <v>8.6918371886993834E-2</v>
      </c>
      <c r="N1840" s="13">
        <f t="shared" si="2243"/>
        <v>0.16098240637300559</v>
      </c>
      <c r="O1840" s="13">
        <f t="shared" si="2244"/>
        <v>5.1340563006609781E-2</v>
      </c>
      <c r="P1840" s="13">
        <f t="shared" si="2245"/>
        <v>9.5088382328358936E-2</v>
      </c>
      <c r="Q1840" s="13">
        <f t="shared" si="2246"/>
        <v>0.14907858142658909</v>
      </c>
      <c r="R1840" s="13">
        <f t="shared" si="2247"/>
        <v>1.5162809384318942E-2</v>
      </c>
      <c r="S1840" s="13">
        <f t="shared" si="2248"/>
        <v>2.6006585999964946E-2</v>
      </c>
      <c r="T1840" s="13">
        <f t="shared" si="2249"/>
        <v>8.805708317476077E-2</v>
      </c>
      <c r="U1840" s="13">
        <f t="shared" si="2250"/>
        <v>2.8083194485469989E-2</v>
      </c>
      <c r="V1840" s="13">
        <f t="shared" si="2251"/>
        <v>3.1612344866836228E-3</v>
      </c>
      <c r="W1840" s="13">
        <f t="shared" si="2252"/>
        <v>9.2036655602678569E-2</v>
      </c>
      <c r="X1840" s="13">
        <f t="shared" si="2253"/>
        <v>5.4363808402099499E-2</v>
      </c>
      <c r="Y1840" s="13">
        <f t="shared" si="2254"/>
        <v>1.60556880550871E-2</v>
      </c>
      <c r="Z1840" s="13">
        <f t="shared" si="2255"/>
        <v>2.9854339332117197E-3</v>
      </c>
      <c r="AA1840" s="13">
        <f t="shared" si="2256"/>
        <v>5.5293527501976284E-3</v>
      </c>
      <c r="AB1840" s="13">
        <f t="shared" si="2257"/>
        <v>5.1204854168765603E-3</v>
      </c>
      <c r="AC1840" s="13">
        <f t="shared" si="2258"/>
        <v>2.1614868854350492E-4</v>
      </c>
      <c r="AD1840" s="13">
        <f t="shared" si="2259"/>
        <v>4.2615508009934966E-2</v>
      </c>
      <c r="AE1840" s="13">
        <f t="shared" si="2260"/>
        <v>2.5171941518731332E-2</v>
      </c>
      <c r="AF1840" s="13">
        <f t="shared" si="2261"/>
        <v>7.4342260530452006E-3</v>
      </c>
      <c r="AG1840" s="13">
        <f t="shared" si="2262"/>
        <v>1.4637386887472676E-3</v>
      </c>
      <c r="AH1840" s="13">
        <f t="shared" si="2263"/>
        <v>4.4085575817447668E-4</v>
      </c>
      <c r="AI1840" s="13">
        <f t="shared" si="2264"/>
        <v>8.1651346284527908E-4</v>
      </c>
      <c r="AJ1840" s="13">
        <f t="shared" si="2265"/>
        <v>7.5613647167531483E-4</v>
      </c>
      <c r="AK1840" s="13">
        <f t="shared" si="2266"/>
        <v>4.6681603330438757E-4</v>
      </c>
      <c r="AL1840" s="13">
        <f t="shared" si="2267"/>
        <v>9.4586351261711448E-6</v>
      </c>
      <c r="AM1840" s="13">
        <f t="shared" si="2268"/>
        <v>1.5785723729769909E-2</v>
      </c>
      <c r="AN1840" s="13">
        <f t="shared" si="2269"/>
        <v>9.3242421154285313E-3</v>
      </c>
      <c r="AO1840" s="13">
        <f t="shared" si="2270"/>
        <v>2.7538012357067381E-3</v>
      </c>
      <c r="AP1840" s="13">
        <f t="shared" si="2271"/>
        <v>5.4220108200407429E-4</v>
      </c>
      <c r="AQ1840" s="13">
        <f t="shared" si="2272"/>
        <v>8.0066239761928819E-5</v>
      </c>
      <c r="AR1840" s="13">
        <f t="shared" si="2273"/>
        <v>5.2080549458083635E-5</v>
      </c>
      <c r="AS1840" s="13">
        <f t="shared" si="2274"/>
        <v>9.6458918810525917E-5</v>
      </c>
      <c r="AT1840" s="13">
        <f t="shared" si="2275"/>
        <v>8.9326275499302291E-5</v>
      </c>
      <c r="AU1840" s="13">
        <f t="shared" si="2276"/>
        <v>5.51473697678542E-5</v>
      </c>
      <c r="AV1840" s="13">
        <f t="shared" si="2277"/>
        <v>2.5534752025479287E-5</v>
      </c>
      <c r="AW1840" s="13">
        <f t="shared" si="2278"/>
        <v>2.8743645511419327E-7</v>
      </c>
      <c r="AX1840" s="13">
        <f t="shared" si="2279"/>
        <v>4.8728167535968293E-3</v>
      </c>
      <c r="AY1840" s="13">
        <f t="shared" si="2280"/>
        <v>2.8782540460256458E-3</v>
      </c>
      <c r="AZ1840" s="13">
        <f t="shared" si="2281"/>
        <v>8.5005724331291299E-4</v>
      </c>
      <c r="BA1840" s="13">
        <f t="shared" si="2282"/>
        <v>1.6736936243380533E-4</v>
      </c>
      <c r="BB1840" s="13">
        <f t="shared" si="2283"/>
        <v>2.4715250386249731E-5</v>
      </c>
      <c r="BC1840" s="13">
        <f t="shared" si="2284"/>
        <v>2.9197391578598221E-6</v>
      </c>
      <c r="BD1840" s="13">
        <f t="shared" si="2285"/>
        <v>5.1271184538292541E-6</v>
      </c>
      <c r="BE1840" s="13">
        <f t="shared" si="2286"/>
        <v>9.495988575694705E-6</v>
      </c>
      <c r="BF1840" s="13">
        <f t="shared" si="2287"/>
        <v>8.7938088267081975E-6</v>
      </c>
      <c r="BG1840" s="13">
        <f t="shared" si="2288"/>
        <v>5.4290344506537157E-6</v>
      </c>
      <c r="BH1840" s="13">
        <f t="shared" si="2289"/>
        <v>2.5137925710472359E-6</v>
      </c>
      <c r="BI1840" s="13">
        <f t="shared" si="2290"/>
        <v>9.3116419100878891E-7</v>
      </c>
      <c r="BJ1840" s="14">
        <f t="shared" si="2291"/>
        <v>0.67454180410226405</v>
      </c>
      <c r="BK1840" s="14">
        <f t="shared" si="2292"/>
        <v>0.21427843607169667</v>
      </c>
      <c r="BL1840" s="14">
        <f t="shared" si="2293"/>
        <v>0.10806756554210252</v>
      </c>
      <c r="BM1840" s="14">
        <f t="shared" si="2294"/>
        <v>0.43842415863382828</v>
      </c>
      <c r="BN1840" s="14">
        <f t="shared" si="2295"/>
        <v>0.55857111440587615</v>
      </c>
    </row>
    <row r="1841" spans="1:66" x14ac:dyDescent="0.25">
      <c r="A1841" t="s">
        <v>122</v>
      </c>
      <c r="B1841" t="s">
        <v>401</v>
      </c>
      <c r="C1841" t="s">
        <v>144</v>
      </c>
      <c r="D1841" s="7" t="s">
        <v>562</v>
      </c>
      <c r="E1841" s="10">
        <f>VLOOKUP(A1841,home!$A$2:$E$405,3,FALSE)</f>
        <v>1.2608999999999999</v>
      </c>
      <c r="F1841" s="10">
        <f>VLOOKUP(B1841,home!$B$2:$E$405,3,FALSE)</f>
        <v>1.1378999999999999</v>
      </c>
      <c r="G1841" s="10">
        <f>VLOOKUP(C1841,away!$B$2:$E$405,4,FALSE)</f>
        <v>1.3448</v>
      </c>
      <c r="H1841" s="10">
        <f>VLOOKUP(A1841,away!$A$2:$E$405,3,FALSE)</f>
        <v>1.0995999999999999</v>
      </c>
      <c r="I1841" s="10">
        <f>VLOOKUP(C1841,away!$B$2:$E$405,3,FALSE)</f>
        <v>1.6211</v>
      </c>
      <c r="J1841" s="10">
        <f>VLOOKUP(B1841,home!$B$2:$E$405,4,FALSE)</f>
        <v>1.2257</v>
      </c>
      <c r="K1841" s="12">
        <f t="shared" si="2240"/>
        <v>1.9294896023279999</v>
      </c>
      <c r="L1841" s="12">
        <f t="shared" si="2241"/>
        <v>2.1848857040919998</v>
      </c>
      <c r="M1841" s="13">
        <f t="shared" si="2242"/>
        <v>1.6336142305800046E-2</v>
      </c>
      <c r="N1841" s="13">
        <f t="shared" si="2243"/>
        <v>3.1520416721191748E-2</v>
      </c>
      <c r="O1841" s="13">
        <f t="shared" si="2244"/>
        <v>3.5692603783955036E-2</v>
      </c>
      <c r="P1841" s="13">
        <f t="shared" si="2245"/>
        <v>6.886850788115427E-2</v>
      </c>
      <c r="Q1841" s="13">
        <f t="shared" si="2246"/>
        <v>3.0409158162292556E-2</v>
      </c>
      <c r="R1841" s="13">
        <f t="shared" si="2247"/>
        <v>3.8992129874691694E-2</v>
      </c>
      <c r="S1841" s="13">
        <f t="shared" si="2248"/>
        <v>7.2582487483790509E-2</v>
      </c>
      <c r="T1841" s="13">
        <f t="shared" si="2249"/>
        <v>6.6440534942265553E-2</v>
      </c>
      <c r="U1841" s="13">
        <f t="shared" si="2250"/>
        <v>7.5234909165840608E-2</v>
      </c>
      <c r="V1841" s="13">
        <f t="shared" si="2251"/>
        <v>3.3998558518218619E-2</v>
      </c>
      <c r="W1841" s="13">
        <f t="shared" si="2252"/>
        <v>1.9558051496563707E-2</v>
      </c>
      <c r="X1841" s="13">
        <f t="shared" si="2253"/>
        <v>4.2732107114737176E-2</v>
      </c>
      <c r="Y1841" s="13">
        <f t="shared" si="2254"/>
        <v>4.6682384970358655E-2</v>
      </c>
      <c r="Z1841" s="13">
        <f t="shared" si="2255"/>
        <v>2.8397782378437486E-2</v>
      </c>
      <c r="AA1841" s="13">
        <f t="shared" si="2256"/>
        <v>5.4793225828368423E-2</v>
      </c>
      <c r="AB1841" s="13">
        <f t="shared" si="2257"/>
        <v>5.2861479756923457E-2</v>
      </c>
      <c r="AC1841" s="13">
        <f t="shared" si="2258"/>
        <v>8.9580129729760032E-3</v>
      </c>
      <c r="AD1841" s="13">
        <f t="shared" si="2259"/>
        <v>9.4342642511038091E-3</v>
      </c>
      <c r="AE1841" s="13">
        <f t="shared" si="2260"/>
        <v>2.0612789090862924E-2</v>
      </c>
      <c r="AF1841" s="13">
        <f t="shared" si="2261"/>
        <v>2.2518294103044973E-2</v>
      </c>
      <c r="AG1841" s="13">
        <f t="shared" si="2262"/>
        <v>1.6399966288760712E-2</v>
      </c>
      <c r="AH1841" s="13">
        <f t="shared" si="2263"/>
        <v>1.5511477186640945E-2</v>
      </c>
      <c r="AI1841" s="13">
        <f t="shared" si="2264"/>
        <v>2.9929233948371679E-2</v>
      </c>
      <c r="AJ1841" s="13">
        <f t="shared" si="2265"/>
        <v>2.887407285451268E-2</v>
      </c>
      <c r="AK1841" s="13">
        <f t="shared" si="2266"/>
        <v>1.8570741116547787E-2</v>
      </c>
      <c r="AL1841" s="13">
        <f t="shared" si="2267"/>
        <v>1.5105769170726299E-3</v>
      </c>
      <c r="AM1841" s="13">
        <f t="shared" si="2268"/>
        <v>3.6406629556239097E-3</v>
      </c>
      <c r="AN1841" s="13">
        <f t="shared" si="2269"/>
        <v>7.9544324451600052E-3</v>
      </c>
      <c r="AO1841" s="13">
        <f t="shared" si="2270"/>
        <v>8.6897628667978351E-3</v>
      </c>
      <c r="AP1841" s="13">
        <f t="shared" si="2271"/>
        <v>6.3287128865387003E-3</v>
      </c>
      <c r="AQ1841" s="13">
        <f t="shared" si="2272"/>
        <v>3.4568785777753055E-3</v>
      </c>
      <c r="AR1841" s="13">
        <f t="shared" si="2273"/>
        <v>6.7781609508881981E-3</v>
      </c>
      <c r="AS1841" s="13">
        <f t="shared" si="2274"/>
        <v>1.3078391077644446E-2</v>
      </c>
      <c r="AT1841" s="13">
        <f t="shared" si="2275"/>
        <v>1.2617309799747126E-2</v>
      </c>
      <c r="AU1841" s="13">
        <f t="shared" si="2276"/>
        <v>8.1149893559877527E-3</v>
      </c>
      <c r="AV1841" s="13">
        <f t="shared" si="2277"/>
        <v>3.9144468963451884E-3</v>
      </c>
      <c r="AW1841" s="13">
        <f t="shared" si="2278"/>
        <v>1.7689335090242513E-4</v>
      </c>
      <c r="AX1841" s="13">
        <f t="shared" si="2279"/>
        <v>1.1707702197428444E-3</v>
      </c>
      <c r="AY1841" s="13">
        <f t="shared" si="2280"/>
        <v>2.5579991158927898E-3</v>
      </c>
      <c r="AZ1841" s="13">
        <f t="shared" si="2281"/>
        <v>2.7944678496970659E-3</v>
      </c>
      <c r="BA1841" s="13">
        <f t="shared" si="2282"/>
        <v>2.0351976184492765E-3</v>
      </c>
      <c r="BB1841" s="13">
        <f t="shared" si="2283"/>
        <v>1.1116685453879773E-3</v>
      </c>
      <c r="BC1841" s="13">
        <f t="shared" si="2284"/>
        <v>4.8577374250138801E-4</v>
      </c>
      <c r="BD1841" s="13">
        <f t="shared" si="2285"/>
        <v>2.4682511602717098E-3</v>
      </c>
      <c r="BE1841" s="13">
        <f t="shared" si="2286"/>
        <v>4.7624649496782858E-3</v>
      </c>
      <c r="BF1841" s="13">
        <f t="shared" si="2287"/>
        <v>4.5945633009278975E-3</v>
      </c>
      <c r="BG1841" s="13">
        <f t="shared" si="2288"/>
        <v>2.9550540387927307E-3</v>
      </c>
      <c r="BH1841" s="13">
        <f t="shared" si="2289"/>
        <v>1.4254365105419834E-3</v>
      </c>
      <c r="BI1841" s="13">
        <f t="shared" si="2290"/>
        <v>5.5007298517389253E-4</v>
      </c>
      <c r="BJ1841" s="14">
        <f t="shared" si="2291"/>
        <v>0.34653429396474889</v>
      </c>
      <c r="BK1841" s="14">
        <f t="shared" si="2292"/>
        <v>0.20481228519490485</v>
      </c>
      <c r="BL1841" s="14">
        <f t="shared" si="2293"/>
        <v>0.41171901454185145</v>
      </c>
      <c r="BM1841" s="14">
        <f t="shared" si="2294"/>
        <v>0.76726331158586725</v>
      </c>
      <c r="BN1841" s="14">
        <f t="shared" si="2295"/>
        <v>0.22181895872908536</v>
      </c>
    </row>
    <row r="1842" spans="1:66" x14ac:dyDescent="0.25">
      <c r="A1842" t="s">
        <v>122</v>
      </c>
      <c r="B1842" t="s">
        <v>139</v>
      </c>
      <c r="C1842" t="s">
        <v>127</v>
      </c>
      <c r="D1842" s="7" t="s">
        <v>562</v>
      </c>
      <c r="E1842" s="10">
        <f>VLOOKUP(A1842,home!$A$2:$E$405,3,FALSE)</f>
        <v>1.2608999999999999</v>
      </c>
      <c r="F1842" s="10">
        <f>VLOOKUP(B1842,home!$B$2:$E$405,3,FALSE)</f>
        <v>0.93100000000000005</v>
      </c>
      <c r="G1842" s="10">
        <f>VLOOKUP(C1842,away!$B$2:$E$405,4,FALSE)</f>
        <v>1.1724000000000001</v>
      </c>
      <c r="H1842" s="10">
        <f>VLOOKUP(A1842,away!$A$2:$E$405,3,FALSE)</f>
        <v>1.0995999999999999</v>
      </c>
      <c r="I1842" s="10">
        <f>VLOOKUP(C1842,away!$B$2:$E$405,3,FALSE)</f>
        <v>1.028</v>
      </c>
      <c r="J1842" s="10">
        <f>VLOOKUP(B1842,home!$B$2:$E$405,4,FALSE)</f>
        <v>0.67220000000000002</v>
      </c>
      <c r="K1842" s="12">
        <f t="shared" si="2240"/>
        <v>1.3762778979600001</v>
      </c>
      <c r="L1842" s="12">
        <f t="shared" si="2241"/>
        <v>0.75984735136000003</v>
      </c>
      <c r="M1842" s="13">
        <f t="shared" si="2242"/>
        <v>0.11811161056347402</v>
      </c>
      <c r="N1842" s="13">
        <f t="shared" si="2243"/>
        <v>0.16255439911096814</v>
      </c>
      <c r="O1842" s="13">
        <f t="shared" si="2244"/>
        <v>8.9746794451519549E-2</v>
      </c>
      <c r="P1842" s="13">
        <f t="shared" si="2245"/>
        <v>0.1235165296163855</v>
      </c>
      <c r="Q1842" s="13">
        <f t="shared" si="2246"/>
        <v>0.1118600133562971</v>
      </c>
      <c r="R1842" s="13">
        <f t="shared" si="2247"/>
        <v>3.4096932028518726E-2</v>
      </c>
      <c r="S1842" s="13">
        <f t="shared" si="2248"/>
        <v>3.2292195948586642E-2</v>
      </c>
      <c r="T1842" s="13">
        <f t="shared" si="2249"/>
        <v>8.4996534871876583E-2</v>
      </c>
      <c r="U1842" s="13">
        <f t="shared" si="2250"/>
        <v>4.6926853939094751E-2</v>
      </c>
      <c r="V1842" s="13">
        <f t="shared" si="2251"/>
        <v>3.7522136507939416E-3</v>
      </c>
      <c r="W1842" s="13">
        <f t="shared" si="2252"/>
        <v>5.1316821349260695E-2</v>
      </c>
      <c r="X1842" s="13">
        <f t="shared" si="2253"/>
        <v>3.8992950782450048E-2</v>
      </c>
      <c r="Y1842" s="13">
        <f t="shared" si="2254"/>
        <v>1.4814345186877751E-2</v>
      </c>
      <c r="Z1842" s="13">
        <f t="shared" si="2255"/>
        <v>8.6361544971239705E-3</v>
      </c>
      <c r="AA1842" s="13">
        <f t="shared" si="2256"/>
        <v>1.1885748557759578E-2</v>
      </c>
      <c r="AB1842" s="13">
        <f t="shared" si="2257"/>
        <v>8.1790465203772297E-3</v>
      </c>
      <c r="AC1842" s="13">
        <f t="shared" si="2258"/>
        <v>2.4524494581558784E-4</v>
      </c>
      <c r="AD1842" s="13">
        <f t="shared" si="2259"/>
        <v>1.7656551754137346E-2</v>
      </c>
      <c r="AE1842" s="13">
        <f t="shared" si="2260"/>
        <v>1.3416284084532026E-2</v>
      </c>
      <c r="AF1842" s="13">
        <f t="shared" si="2261"/>
        <v>5.0971639633624896E-3</v>
      </c>
      <c r="AG1842" s="13">
        <f t="shared" si="2262"/>
        <v>1.2910221790028763E-3</v>
      </c>
      <c r="AH1842" s="13">
        <f t="shared" si="2263"/>
        <v>1.6405397801438504E-3</v>
      </c>
      <c r="AI1842" s="13">
        <f t="shared" si="2264"/>
        <v>2.2578386401361388E-3</v>
      </c>
      <c r="AJ1842" s="13">
        <f t="shared" si="2265"/>
        <v>1.5537067087897153E-3</v>
      </c>
      <c r="AK1842" s="13">
        <f t="shared" si="2266"/>
        <v>7.1277740107315315E-4</v>
      </c>
      <c r="AL1842" s="13">
        <f t="shared" si="2267"/>
        <v>1.0258705124275945E-5</v>
      </c>
      <c r="AM1842" s="13">
        <f t="shared" si="2268"/>
        <v>4.8600643866812164E-3</v>
      </c>
      <c r="AN1842" s="13">
        <f t="shared" si="2269"/>
        <v>3.6929070516587858E-3</v>
      </c>
      <c r="AO1842" s="13">
        <f t="shared" si="2270"/>
        <v>1.4030228210107972E-3</v>
      </c>
      <c r="AP1842" s="13">
        <f t="shared" si="2271"/>
        <v>3.5536105814756326E-4</v>
      </c>
      <c r="AQ1842" s="13">
        <f t="shared" si="2272"/>
        <v>6.7505039702478215E-5</v>
      </c>
      <c r="AR1842" s="13">
        <f t="shared" si="2273"/>
        <v>2.4931196134860429E-4</v>
      </c>
      <c r="AS1842" s="13">
        <f t="shared" si="2274"/>
        <v>3.4312254210114187E-4</v>
      </c>
      <c r="AT1842" s="13">
        <f t="shared" si="2275"/>
        <v>2.3611598549282562E-4</v>
      </c>
      <c r="AU1842" s="13">
        <f t="shared" si="2276"/>
        <v>1.0832040406293997E-4</v>
      </c>
      <c r="AV1842" s="13">
        <f t="shared" si="2277"/>
        <v>3.7269744502480226E-5</v>
      </c>
      <c r="AW1842" s="13">
        <f t="shared" si="2278"/>
        <v>2.9800430317640482E-7</v>
      </c>
      <c r="AX1842" s="13">
        <f t="shared" si="2279"/>
        <v>1.1147998663419802E-3</v>
      </c>
      <c r="AY1842" s="13">
        <f t="shared" si="2280"/>
        <v>8.470777257364358E-4</v>
      </c>
      <c r="AZ1842" s="13">
        <f t="shared" si="2281"/>
        <v>3.2182488314844154E-4</v>
      </c>
      <c r="BA1842" s="13">
        <f t="shared" si="2282"/>
        <v>8.1512595020694949E-5</v>
      </c>
      <c r="BB1842" s="13">
        <f t="shared" si="2283"/>
        <v>1.5484282357238843E-5</v>
      </c>
      <c r="BC1842" s="13">
        <f t="shared" si="2284"/>
        <v>2.3531381873716629E-6</v>
      </c>
      <c r="BD1842" s="13">
        <f t="shared" si="2285"/>
        <v>3.1573172248850604E-5</v>
      </c>
      <c r="BE1842" s="13">
        <f t="shared" si="2286"/>
        <v>4.3453459134577111E-5</v>
      </c>
      <c r="BF1842" s="13">
        <f t="shared" si="2287"/>
        <v>2.9902017698413277E-5</v>
      </c>
      <c r="BG1842" s="13">
        <f t="shared" si="2288"/>
        <v>1.3717828687578315E-5</v>
      </c>
      <c r="BH1842" s="13">
        <f t="shared" si="2289"/>
        <v>4.7198861076789181E-6</v>
      </c>
      <c r="BI1842" s="13">
        <f t="shared" si="2290"/>
        <v>1.2991749861773889E-6</v>
      </c>
      <c r="BJ1842" s="14">
        <f t="shared" si="2291"/>
        <v>0.51475799948675804</v>
      </c>
      <c r="BK1842" s="14">
        <f t="shared" si="2292"/>
        <v>0.27877513115591634</v>
      </c>
      <c r="BL1842" s="14">
        <f t="shared" si="2293"/>
        <v>0.19809904420378405</v>
      </c>
      <c r="BM1842" s="14">
        <f t="shared" si="2294"/>
        <v>0.35953527049498618</v>
      </c>
      <c r="BN1842" s="14">
        <f t="shared" si="2295"/>
        <v>0.639886279127163</v>
      </c>
    </row>
    <row r="1843" spans="1:66" x14ac:dyDescent="0.25">
      <c r="A1843" t="s">
        <v>122</v>
      </c>
      <c r="B1843" t="s">
        <v>118</v>
      </c>
      <c r="C1843" t="s">
        <v>128</v>
      </c>
      <c r="D1843" s="7" t="s">
        <v>562</v>
      </c>
      <c r="E1843" s="10">
        <f>VLOOKUP(A1843,home!$A$2:$E$405,3,FALSE)</f>
        <v>1.2608999999999999</v>
      </c>
      <c r="F1843" s="10">
        <f>VLOOKUP(B1843,home!$B$2:$E$405,3,FALSE)</f>
        <v>0.871</v>
      </c>
      <c r="G1843" s="10">
        <f>VLOOKUP(C1843,away!$B$2:$E$405,4,FALSE)</f>
        <v>1.2069000000000001</v>
      </c>
      <c r="H1843" s="10">
        <f>VLOOKUP(A1843,away!$A$2:$E$405,3,FALSE)</f>
        <v>1.0995999999999999</v>
      </c>
      <c r="I1843" s="10">
        <f>VLOOKUP(C1843,away!$B$2:$E$405,3,FALSE)</f>
        <v>1.028</v>
      </c>
      <c r="J1843" s="10">
        <f>VLOOKUP(B1843,home!$B$2:$E$405,4,FALSE)</f>
        <v>1.4338</v>
      </c>
      <c r="K1843" s="12">
        <f t="shared" si="2240"/>
        <v>1.3254705629100001</v>
      </c>
      <c r="L1843" s="12">
        <f t="shared" si="2241"/>
        <v>1.6207514614399998</v>
      </c>
      <c r="M1843" s="13">
        <f t="shared" si="2242"/>
        <v>5.2537818078796511E-2</v>
      </c>
      <c r="N1843" s="13">
        <f t="shared" si="2243"/>
        <v>6.9637331302965594E-2</v>
      </c>
      <c r="O1843" s="13">
        <f t="shared" si="2244"/>
        <v>8.515074543207829E-2</v>
      </c>
      <c r="P1843" s="13">
        <f t="shared" si="2245"/>
        <v>0.11286480648006293</v>
      </c>
      <c r="Q1843" s="13">
        <f t="shared" si="2246"/>
        <v>4.6151116360846005E-2</v>
      </c>
      <c r="R1843" s="13">
        <f t="shared" si="2247"/>
        <v>6.9004097550873139E-2</v>
      </c>
      <c r="S1843" s="13">
        <f t="shared" si="2248"/>
        <v>6.0615690789998365E-2</v>
      </c>
      <c r="T1843" s="13">
        <f t="shared" si="2249"/>
        <v>7.4799489288928642E-2</v>
      </c>
      <c r="U1843" s="13">
        <f t="shared" si="2250"/>
        <v>9.1462900023852392E-2</v>
      </c>
      <c r="V1843" s="13">
        <f t="shared" si="2251"/>
        <v>1.4468684888638509E-2</v>
      </c>
      <c r="W1843" s="13">
        <f t="shared" si="2252"/>
        <v>2.0390648727245157E-2</v>
      </c>
      <c r="X1843" s="13">
        <f t="shared" si="2253"/>
        <v>3.3048173724392262E-2</v>
      </c>
      <c r="Y1843" s="13">
        <f t="shared" si="2254"/>
        <v>2.6781437930865883E-2</v>
      </c>
      <c r="Z1843" s="13">
        <f t="shared" si="2255"/>
        <v>3.7279497316975323E-2</v>
      </c>
      <c r="AA1843" s="13">
        <f t="shared" si="2256"/>
        <v>4.9412876293733123E-2</v>
      </c>
      <c r="AB1843" s="13">
        <f t="shared" si="2257"/>
        <v>3.2747656478028325E-2</v>
      </c>
      <c r="AC1843" s="13">
        <f t="shared" si="2258"/>
        <v>1.9426545720931995E-3</v>
      </c>
      <c r="AD1843" s="13">
        <f t="shared" si="2259"/>
        <v>6.7568011616504315E-3</v>
      </c>
      <c r="AE1843" s="13">
        <f t="shared" si="2260"/>
        <v>1.0951095357404425E-2</v>
      </c>
      <c r="AF1843" s="13">
        <f t="shared" si="2261"/>
        <v>8.8745019024410107E-3</v>
      </c>
      <c r="AG1843" s="13">
        <f t="shared" si="2262"/>
        <v>4.7944539759777758E-3</v>
      </c>
      <c r="AH1843" s="13">
        <f t="shared" si="2263"/>
        <v>1.5105199939559076E-2</v>
      </c>
      <c r="AI1843" s="13">
        <f t="shared" si="2264"/>
        <v>2.0021497866755469E-2</v>
      </c>
      <c r="AJ1843" s="13">
        <f t="shared" si="2265"/>
        <v>1.3268953023874873E-2</v>
      </c>
      <c r="AK1843" s="13">
        <f t="shared" si="2266"/>
        <v>5.8625355445939258E-3</v>
      </c>
      <c r="AL1843" s="13">
        <f t="shared" si="2267"/>
        <v>1.669329563767301E-4</v>
      </c>
      <c r="AM1843" s="13">
        <f t="shared" si="2268"/>
        <v>1.7911882078407457E-3</v>
      </c>
      <c r="AN1843" s="13">
        <f t="shared" si="2269"/>
        <v>2.9030709055719826E-3</v>
      </c>
      <c r="AO1843" s="13">
        <f t="shared" si="2270"/>
        <v>2.3525782064348676E-3</v>
      </c>
      <c r="AP1843" s="13">
        <f t="shared" si="2271"/>
        <v>1.2709815220770684E-3</v>
      </c>
      <c r="AQ1843" s="13">
        <f t="shared" si="2272"/>
        <v>5.1498628984241108E-4</v>
      </c>
      <c r="AR1843" s="13">
        <f t="shared" si="2273"/>
        <v>4.8963549754767509E-3</v>
      </c>
      <c r="AS1843" s="13">
        <f t="shared" si="2274"/>
        <v>6.4899743855523486E-3</v>
      </c>
      <c r="AT1843" s="13">
        <f t="shared" si="2275"/>
        <v>4.3011350010447782E-3</v>
      </c>
      <c r="AU1843" s="13">
        <f t="shared" si="2276"/>
        <v>1.9003426103289089E-3</v>
      </c>
      <c r="AV1843" s="13">
        <f t="shared" si="2277"/>
        <v>6.2971204735862965E-4</v>
      </c>
      <c r="AW1843" s="13">
        <f t="shared" si="2278"/>
        <v>9.9615310485840354E-6</v>
      </c>
      <c r="AX1843" s="13">
        <f t="shared" si="2279"/>
        <v>3.9569454035407169E-4</v>
      </c>
      <c r="AY1843" s="13">
        <f t="shared" si="2280"/>
        <v>6.4132250456269072E-4</v>
      </c>
      <c r="AZ1843" s="13">
        <f t="shared" si="2281"/>
        <v>5.19712193262171E-4</v>
      </c>
      <c r="BA1843" s="13">
        <f t="shared" si="2282"/>
        <v>2.8077476558595045E-4</v>
      </c>
      <c r="BB1843" s="13">
        <f t="shared" si="2283"/>
        <v>1.1376652791472564E-4</v>
      </c>
      <c r="BC1843" s="13">
        <f t="shared" si="2284"/>
        <v>3.6877453276149199E-5</v>
      </c>
      <c r="BD1843" s="13">
        <f t="shared" si="2285"/>
        <v>1.3226290803721617E-3</v>
      </c>
      <c r="BE1843" s="13">
        <f t="shared" si="2286"/>
        <v>1.753105911682025E-3</v>
      </c>
      <c r="BF1843" s="13">
        <f t="shared" si="2287"/>
        <v>1.1618451397990117E-3</v>
      </c>
      <c r="BG1843" s="13">
        <f t="shared" si="2288"/>
        <v>5.1333051048788134E-4</v>
      </c>
      <c r="BH1843" s="13">
        <f t="shared" si="2289"/>
        <v>1.701011201738125E-4</v>
      </c>
      <c r="BI1843" s="13">
        <f t="shared" si="2290"/>
        <v>4.5092805501680908E-5</v>
      </c>
      <c r="BJ1843" s="14">
        <f t="shared" si="2291"/>
        <v>0.31300600284943997</v>
      </c>
      <c r="BK1843" s="14">
        <f t="shared" si="2292"/>
        <v>0.24323791027052896</v>
      </c>
      <c r="BL1843" s="14">
        <f t="shared" si="2293"/>
        <v>0.40522008574112661</v>
      </c>
      <c r="BM1843" s="14">
        <f t="shared" si="2294"/>
        <v>0.56276621999893428</v>
      </c>
      <c r="BN1843" s="14">
        <f t="shared" si="2295"/>
        <v>0.43534591520562249</v>
      </c>
    </row>
    <row r="1844" spans="1:66" x14ac:dyDescent="0.25">
      <c r="A1844" t="s">
        <v>122</v>
      </c>
      <c r="B1844" t="s">
        <v>141</v>
      </c>
      <c r="C1844" t="s">
        <v>136</v>
      </c>
      <c r="D1844" s="7" t="s">
        <v>562</v>
      </c>
      <c r="E1844" s="10">
        <f>VLOOKUP(A1844,home!$A$2:$E$405,3,FALSE)</f>
        <v>1.2608999999999999</v>
      </c>
      <c r="F1844" s="10">
        <f>VLOOKUP(B1844,home!$B$2:$E$405,3,FALSE)</f>
        <v>0.89649999999999996</v>
      </c>
      <c r="G1844" s="10">
        <f>VLOOKUP(C1844,away!$B$2:$E$405,4,FALSE)</f>
        <v>1.0345</v>
      </c>
      <c r="H1844" s="10">
        <f>VLOOKUP(A1844,away!$A$2:$E$405,3,FALSE)</f>
        <v>1.0995999999999999</v>
      </c>
      <c r="I1844" s="10">
        <f>VLOOKUP(C1844,away!$B$2:$E$405,3,FALSE)</f>
        <v>1.3048</v>
      </c>
      <c r="J1844" s="10">
        <f>VLOOKUP(B1844,home!$B$2:$E$405,4,FALSE)</f>
        <v>0.79079999999999995</v>
      </c>
      <c r="K1844" s="12">
        <f t="shared" si="2240"/>
        <v>1.1693955413249999</v>
      </c>
      <c r="L1844" s="12">
        <f t="shared" si="2241"/>
        <v>1.1346066896639999</v>
      </c>
      <c r="M1844" s="13">
        <f t="shared" si="2242"/>
        <v>9.9858386567092727E-2</v>
      </c>
      <c r="N1844" s="13">
        <f t="shared" si="2243"/>
        <v>0.11677395201546649</v>
      </c>
      <c r="O1844" s="13">
        <f t="shared" si="2244"/>
        <v>0.11329999341807712</v>
      </c>
      <c r="P1844" s="13">
        <f t="shared" si="2245"/>
        <v>0.13249250713525121</v>
      </c>
      <c r="Q1844" s="13">
        <f t="shared" si="2246"/>
        <v>6.8277469414893016E-2</v>
      </c>
      <c r="R1844" s="13">
        <f t="shared" si="2247"/>
        <v>6.4275465235518747E-2</v>
      </c>
      <c r="S1844" s="13">
        <f t="shared" si="2248"/>
        <v>4.3947897243438498E-2</v>
      </c>
      <c r="T1844" s="13">
        <f t="shared" si="2249"/>
        <v>7.746807355146676E-2</v>
      </c>
      <c r="U1844" s="13">
        <f t="shared" si="2250"/>
        <v>7.5163442463005645E-2</v>
      </c>
      <c r="V1844" s="13">
        <f t="shared" si="2251"/>
        <v>6.4789162257998297E-3</v>
      </c>
      <c r="W1844" s="13">
        <f t="shared" si="2252"/>
        <v>2.6614456102243309E-2</v>
      </c>
      <c r="X1844" s="13">
        <f t="shared" si="2253"/>
        <v>3.0196939935374124E-2</v>
      </c>
      <c r="Y1844" s="13">
        <f t="shared" si="2254"/>
        <v>1.713082502902874E-2</v>
      </c>
      <c r="Z1844" s="13">
        <f t="shared" si="2255"/>
        <v>2.4309124279161803E-2</v>
      </c>
      <c r="AA1844" s="13">
        <f t="shared" si="2256"/>
        <v>2.8426981545567109E-2</v>
      </c>
      <c r="AB1844" s="13">
        <f t="shared" si="2257"/>
        <v>1.6621192736357121E-2</v>
      </c>
      <c r="AC1844" s="13">
        <f t="shared" si="2258"/>
        <v>5.3726574939372621E-4</v>
      </c>
      <c r="AD1844" s="13">
        <f t="shared" si="2259"/>
        <v>7.7807065751883207E-3</v>
      </c>
      <c r="AE1844" s="13">
        <f t="shared" si="2260"/>
        <v>8.8280417305213379E-3</v>
      </c>
      <c r="AF1844" s="13">
        <f t="shared" si="2261"/>
        <v>5.0081776020412336E-3</v>
      </c>
      <c r="AG1844" s="13">
        <f t="shared" si="2262"/>
        <v>1.8941039367671303E-3</v>
      </c>
      <c r="AH1844" s="13">
        <f t="shared" si="2263"/>
        <v>6.8953237567526372E-3</v>
      </c>
      <c r="AI1844" s="13">
        <f t="shared" si="2264"/>
        <v>8.063360857138881E-3</v>
      </c>
      <c r="AJ1844" s="13">
        <f t="shared" si="2265"/>
        <v>4.71462911721637E-3</v>
      </c>
      <c r="AK1844" s="13">
        <f t="shared" si="2266"/>
        <v>1.8377554228912807E-3</v>
      </c>
      <c r="AL1844" s="13">
        <f t="shared" si="2267"/>
        <v>2.8513853901393627E-5</v>
      </c>
      <c r="AM1844" s="13">
        <f t="shared" si="2268"/>
        <v>1.8197447154766633E-3</v>
      </c>
      <c r="AN1844" s="13">
        <f t="shared" si="2269"/>
        <v>2.0646945276605344E-3</v>
      </c>
      <c r="AO1844" s="13">
        <f t="shared" si="2270"/>
        <v>1.1713081115981476E-3</v>
      </c>
      <c r="AP1844" s="13">
        <f t="shared" si="2271"/>
        <v>4.4299133969232164E-4</v>
      </c>
      <c r="AQ1844" s="13">
        <f t="shared" si="2272"/>
        <v>1.2565523436953142E-4</v>
      </c>
      <c r="AR1844" s="13">
        <f t="shared" si="2273"/>
        <v>1.5646960923621294E-3</v>
      </c>
      <c r="AS1844" s="13">
        <f t="shared" si="2274"/>
        <v>1.8297486339369242E-3</v>
      </c>
      <c r="AT1844" s="13">
        <f t="shared" si="2275"/>
        <v>1.0698499471356745E-3</v>
      </c>
      <c r="AU1844" s="13">
        <f t="shared" si="2276"/>
        <v>4.1702591935574817E-4</v>
      </c>
      <c r="AV1844" s="13">
        <f t="shared" si="2277"/>
        <v>1.2191706267789279E-4</v>
      </c>
      <c r="AW1844" s="13">
        <f t="shared" si="2278"/>
        <v>1.0508970979800797E-6</v>
      </c>
      <c r="AX1844" s="13">
        <f t="shared" si="2279"/>
        <v>3.5466689277135718E-4</v>
      </c>
      <c r="AY1844" s="13">
        <f t="shared" si="2280"/>
        <v>4.0240742914072634E-4</v>
      </c>
      <c r="AZ1844" s="13">
        <f t="shared" si="2281"/>
        <v>2.2828708053678013E-4</v>
      </c>
      <c r="BA1844" s="13">
        <f t="shared" si="2282"/>
        <v>8.6338682913631649E-5</v>
      </c>
      <c r="BB1844" s="13">
        <f t="shared" si="2283"/>
        <v>2.4490111802646349E-5</v>
      </c>
      <c r="BC1844" s="13">
        <f t="shared" si="2284"/>
        <v>5.5573289363803661E-6</v>
      </c>
      <c r="BD1844" s="13">
        <f t="shared" si="2285"/>
        <v>2.9588577561419832E-4</v>
      </c>
      <c r="BE1844" s="13">
        <f t="shared" si="2286"/>
        <v>3.4600750674473283E-4</v>
      </c>
      <c r="BF1844" s="13">
        <f t="shared" si="2287"/>
        <v>2.0230981782613525E-4</v>
      </c>
      <c r="BG1844" s="13">
        <f t="shared" si="2288"/>
        <v>7.8860066310718513E-5</v>
      </c>
      <c r="BH1844" s="13">
        <f t="shared" si="2289"/>
        <v>2.305465248308703E-5</v>
      </c>
      <c r="BI1844" s="13">
        <f t="shared" si="2290"/>
        <v>5.3920015641038525E-6</v>
      </c>
      <c r="BJ1844" s="14">
        <f t="shared" si="2291"/>
        <v>0.3666988873478893</v>
      </c>
      <c r="BK1844" s="14">
        <f t="shared" si="2292"/>
        <v>0.28374589420401808</v>
      </c>
      <c r="BL1844" s="14">
        <f t="shared" si="2293"/>
        <v>0.3252528920285363</v>
      </c>
      <c r="BM1844" s="14">
        <f t="shared" si="2294"/>
        <v>0.40462766754126339</v>
      </c>
      <c r="BN1844" s="14">
        <f t="shared" si="2295"/>
        <v>0.59497777378629924</v>
      </c>
    </row>
    <row r="1845" spans="1:66" x14ac:dyDescent="0.25">
      <c r="A1845" t="s">
        <v>122</v>
      </c>
      <c r="B1845" t="s">
        <v>425</v>
      </c>
      <c r="C1845" t="s">
        <v>132</v>
      </c>
      <c r="D1845" s="7" t="s">
        <v>562</v>
      </c>
      <c r="E1845" s="10">
        <f>VLOOKUP(A1845,home!$A$2:$E$405,3,FALSE)</f>
        <v>1.2608999999999999</v>
      </c>
      <c r="F1845" s="10">
        <f>VLOOKUP(B1845,home!$B$2:$E$405,3,FALSE)</f>
        <v>1.4214</v>
      </c>
      <c r="G1845" s="10">
        <f>VLOOKUP(C1845,away!$B$2:$E$405,4,FALSE)</f>
        <v>1.1033999999999999</v>
      </c>
      <c r="H1845" s="10">
        <f>VLOOKUP(A1845,away!$A$2:$E$405,3,FALSE)</f>
        <v>1.0995999999999999</v>
      </c>
      <c r="I1845" s="10">
        <f>VLOOKUP(C1845,away!$B$2:$E$405,3,FALSE)</f>
        <v>1.1861999999999999</v>
      </c>
      <c r="J1845" s="10">
        <f>VLOOKUP(B1845,home!$B$2:$E$405,4,FALSE)</f>
        <v>0.60099999999999998</v>
      </c>
      <c r="K1845" s="12">
        <f t="shared" si="2240"/>
        <v>1.9775612130839997</v>
      </c>
      <c r="L1845" s="12">
        <f t="shared" si="2241"/>
        <v>0.7839116575199998</v>
      </c>
      <c r="M1845" s="13">
        <f t="shared" si="2242"/>
        <v>6.3198616391786158E-2</v>
      </c>
      <c r="N1845" s="13">
        <f t="shared" si="2243"/>
        <v>0.12497913249697097</v>
      </c>
      <c r="O1845" s="13">
        <f t="shared" si="2244"/>
        <v>4.9542132128655714E-2</v>
      </c>
      <c r="P1845" s="13">
        <f t="shared" si="2245"/>
        <v>9.797259891111218E-2</v>
      </c>
      <c r="Q1845" s="13">
        <f t="shared" si="2246"/>
        <v>0.12357694243544796</v>
      </c>
      <c r="R1845" s="13">
        <f t="shared" si="2247"/>
        <v>1.9418327457024671E-2</v>
      </c>
      <c r="S1845" s="13">
        <f t="shared" si="2248"/>
        <v>3.7970096045667485E-2</v>
      </c>
      <c r="T1845" s="13">
        <f t="shared" si="2249"/>
        <v>9.6873405775825608E-2</v>
      </c>
      <c r="U1845" s="13">
        <f t="shared" si="2250"/>
        <v>3.8400931201976039E-2</v>
      </c>
      <c r="V1845" s="13">
        <f t="shared" si="2251"/>
        <v>6.5402785392871966E-3</v>
      </c>
      <c r="W1845" s="13">
        <f t="shared" si="2252"/>
        <v>8.1460322730618678E-2</v>
      </c>
      <c r="X1845" s="13">
        <f t="shared" si="2253"/>
        <v>6.3857696613873402E-2</v>
      </c>
      <c r="Y1845" s="13">
        <f t="shared" si="2254"/>
        <v>2.5029396398995388E-2</v>
      </c>
      <c r="Z1845" s="13">
        <f t="shared" si="2255"/>
        <v>5.0740844210341108E-3</v>
      </c>
      <c r="AA1845" s="13">
        <f t="shared" si="2256"/>
        <v>1.0034312542950837E-2</v>
      </c>
      <c r="AB1845" s="13">
        <f t="shared" si="2257"/>
        <v>9.9217336424509295E-3</v>
      </c>
      <c r="AC1845" s="13">
        <f t="shared" si="2258"/>
        <v>6.3368484418653657E-4</v>
      </c>
      <c r="AD1845" s="13">
        <f t="shared" si="2259"/>
        <v>4.0273193659344106E-2</v>
      </c>
      <c r="AE1845" s="13">
        <f t="shared" si="2260"/>
        <v>3.157062599512038E-2</v>
      </c>
      <c r="AF1845" s="13">
        <f t="shared" si="2261"/>
        <v>1.2374290876389405E-2</v>
      </c>
      <c r="AG1845" s="13">
        <f t="shared" si="2262"/>
        <v>3.2334502905150097E-3</v>
      </c>
      <c r="AH1845" s="13">
        <f t="shared" si="2263"/>
        <v>9.9440848222231461E-4</v>
      </c>
      <c r="AI1845" s="13">
        <f t="shared" si="2264"/>
        <v>1.9665036444045788E-3</v>
      </c>
      <c r="AJ1845" s="13">
        <f t="shared" si="2265"/>
        <v>1.9444406662814133E-3</v>
      </c>
      <c r="AK1845" s="13">
        <f t="shared" si="2266"/>
        <v>1.2817501475937774E-3</v>
      </c>
      <c r="AL1845" s="13">
        <f t="shared" si="2267"/>
        <v>3.9294373592398513E-5</v>
      </c>
      <c r="AM1845" s="13">
        <f t="shared" si="2268"/>
        <v>1.5928541141547861E-2</v>
      </c>
      <c r="AN1845" s="13">
        <f t="shared" si="2269"/>
        <v>1.2486569088146292E-2</v>
      </c>
      <c r="AO1845" s="13">
        <f t="shared" si="2270"/>
        <v>4.894183535313376E-3</v>
      </c>
      <c r="AP1845" s="13">
        <f t="shared" si="2271"/>
        <v>1.2788691757915336E-3</v>
      </c>
      <c r="AQ1845" s="13">
        <f t="shared" si="2272"/>
        <v>2.5063011383649427E-4</v>
      </c>
      <c r="AR1845" s="13">
        <f t="shared" si="2273"/>
        <v>1.5590568031016843E-4</v>
      </c>
      <c r="AS1845" s="13">
        <f t="shared" si="2274"/>
        <v>3.0831302628086285E-4</v>
      </c>
      <c r="AT1845" s="13">
        <f t="shared" si="2275"/>
        <v>3.0485394113079119E-4</v>
      </c>
      <c r="AU1845" s="13">
        <f t="shared" si="2276"/>
        <v>2.0095577654534856E-4</v>
      </c>
      <c r="AV1845" s="13">
        <f t="shared" si="2277"/>
        <v>9.9350587310314181E-5</v>
      </c>
      <c r="AW1845" s="13">
        <f t="shared" si="2278"/>
        <v>1.6920957219334025E-6</v>
      </c>
      <c r="AX1845" s="13">
        <f t="shared" si="2279"/>
        <v>5.249944190422965E-3</v>
      </c>
      <c r="AY1845" s="13">
        <f t="shared" si="2280"/>
        <v>4.1154924522019591E-3</v>
      </c>
      <c r="AZ1845" s="13">
        <f t="shared" si="2281"/>
        <v>1.6130912548583433E-3</v>
      </c>
      <c r="BA1845" s="13">
        <f t="shared" si="2282"/>
        <v>4.2150701310900677E-4</v>
      </c>
      <c r="BB1845" s="13">
        <f t="shared" si="2283"/>
        <v>8.2606065325646437E-5</v>
      </c>
      <c r="BC1845" s="13">
        <f t="shared" si="2284"/>
        <v>1.2951171518126582E-5</v>
      </c>
      <c r="BD1845" s="13">
        <f t="shared" si="2285"/>
        <v>2.0369380044787874E-5</v>
      </c>
      <c r="BE1845" s="13">
        <f t="shared" si="2286"/>
        <v>4.0281695911139718E-5</v>
      </c>
      <c r="BF1845" s="13">
        <f t="shared" si="2287"/>
        <v>3.9829759715557141E-5</v>
      </c>
      <c r="BG1845" s="13">
        <f t="shared" si="2288"/>
        <v>2.6255262646647133E-5</v>
      </c>
      <c r="BH1845" s="13">
        <f t="shared" si="2289"/>
        <v>1.2980347262335633E-5</v>
      </c>
      <c r="BI1845" s="13">
        <f t="shared" si="2290"/>
        <v>5.1338862556712007E-6</v>
      </c>
      <c r="BJ1845" s="14">
        <f t="shared" si="2291"/>
        <v>0.6495628424751726</v>
      </c>
      <c r="BK1845" s="14">
        <f t="shared" si="2292"/>
        <v>0.21047006155783396</v>
      </c>
      <c r="BL1845" s="14">
        <f t="shared" si="2293"/>
        <v>0.1347187692569739</v>
      </c>
      <c r="BM1845" s="14">
        <f t="shared" si="2294"/>
        <v>0.51702420753353717</v>
      </c>
      <c r="BN1845" s="14">
        <f t="shared" si="2295"/>
        <v>0.47868774982099765</v>
      </c>
    </row>
    <row r="1846" spans="1:66" x14ac:dyDescent="0.25">
      <c r="A1846" t="s">
        <v>122</v>
      </c>
      <c r="B1846" t="s">
        <v>143</v>
      </c>
      <c r="C1846" t="s">
        <v>140</v>
      </c>
      <c r="D1846" s="7" t="s">
        <v>562</v>
      </c>
      <c r="E1846" s="10">
        <f>VLOOKUP(A1846,home!$A$2:$E$405,3,FALSE)</f>
        <v>1.2608999999999999</v>
      </c>
      <c r="F1846" s="10">
        <f>VLOOKUP(B1846,home!$B$2:$E$405,3,FALSE)</f>
        <v>0.68959999999999999</v>
      </c>
      <c r="G1846" s="10">
        <f>VLOOKUP(C1846,away!$B$2:$E$405,4,FALSE)</f>
        <v>0.6552</v>
      </c>
      <c r="H1846" s="10">
        <f>VLOOKUP(A1846,away!$A$2:$E$405,3,FALSE)</f>
        <v>1.0995999999999999</v>
      </c>
      <c r="I1846" s="10">
        <f>VLOOKUP(C1846,away!$B$2:$E$405,3,FALSE)</f>
        <v>0.7117</v>
      </c>
      <c r="J1846" s="10">
        <f>VLOOKUP(B1846,home!$B$2:$E$405,4,FALSE)</f>
        <v>1.0676000000000001</v>
      </c>
      <c r="K1846" s="12">
        <f t="shared" si="2240"/>
        <v>0.56970730252799995</v>
      </c>
      <c r="L1846" s="12">
        <f t="shared" si="2241"/>
        <v>0.835488087632</v>
      </c>
      <c r="M1846" s="13">
        <f t="shared" si="2242"/>
        <v>0.24531911882792989</v>
      </c>
      <c r="N1846" s="13">
        <f t="shared" si="2243"/>
        <v>0.13976009344600585</v>
      </c>
      <c r="O1846" s="13">
        <f t="shared" si="2244"/>
        <v>0.20496120144911451</v>
      </c>
      <c r="P1846" s="13">
        <f t="shared" si="2245"/>
        <v>0.11676789320047304</v>
      </c>
      <c r="Q1846" s="13">
        <f t="shared" si="2246"/>
        <v>3.9811172919092593E-2</v>
      </c>
      <c r="R1846" s="13">
        <f t="shared" si="2247"/>
        <v>8.5621321118738894E-2</v>
      </c>
      <c r="S1846" s="13">
        <f t="shared" si="2248"/>
        <v>1.3894902431188683E-2</v>
      </c>
      <c r="T1846" s="13">
        <f t="shared" si="2249"/>
        <v>3.3261760728559533E-2</v>
      </c>
      <c r="U1846" s="13">
        <f t="shared" si="2250"/>
        <v>4.8779091893440422E-2</v>
      </c>
      <c r="V1846" s="13">
        <f t="shared" si="2251"/>
        <v>7.3486073109263104E-4</v>
      </c>
      <c r="W1846" s="13">
        <f t="shared" si="2252"/>
        <v>7.5602386447373359E-3</v>
      </c>
      <c r="X1846" s="13">
        <f t="shared" si="2253"/>
        <v>6.3164893273331404E-3</v>
      </c>
      <c r="Y1846" s="13">
        <f t="shared" si="2254"/>
        <v>2.6386757943207516E-3</v>
      </c>
      <c r="Z1846" s="13">
        <f t="shared" si="2255"/>
        <v>2.3845197947340174E-2</v>
      </c>
      <c r="AA1846" s="13">
        <f t="shared" si="2256"/>
        <v>1.3584783400825374E-2</v>
      </c>
      <c r="AB1846" s="13">
        <f t="shared" si="2257"/>
        <v>3.8696751533556866E-3</v>
      </c>
      <c r="AC1846" s="13">
        <f t="shared" si="2258"/>
        <v>2.1861356489308325E-5</v>
      </c>
      <c r="AD1846" s="13">
        <f t="shared" si="2259"/>
        <v>1.0767807911903121E-3</v>
      </c>
      <c r="AE1846" s="13">
        <f t="shared" si="2260"/>
        <v>8.9963752403046573E-4</v>
      </c>
      <c r="AF1846" s="13">
        <f t="shared" si="2261"/>
        <v>3.7581821725710064E-4</v>
      </c>
      <c r="AG1846" s="13">
        <f t="shared" si="2262"/>
        <v>1.0466388121113416E-4</v>
      </c>
      <c r="AH1846" s="13">
        <f t="shared" si="2263"/>
        <v>4.9805947080574335E-3</v>
      </c>
      <c r="AI1846" s="13">
        <f t="shared" si="2264"/>
        <v>2.8374811761126325E-3</v>
      </c>
      <c r="AJ1846" s="13">
        <f t="shared" si="2265"/>
        <v>8.0826687340855216E-4</v>
      </c>
      <c r="AK1846" s="13">
        <f t="shared" si="2266"/>
        <v>1.5349184672410892E-4</v>
      </c>
      <c r="AL1846" s="13">
        <f t="shared" si="2267"/>
        <v>4.1622594308298082E-7</v>
      </c>
      <c r="AM1846" s="13">
        <f t="shared" si="2268"/>
        <v>1.2268997599259972E-4</v>
      </c>
      <c r="AN1846" s="13">
        <f t="shared" si="2269"/>
        <v>1.0250601341367312E-4</v>
      </c>
      <c r="AO1846" s="13">
        <f t="shared" si="2270"/>
        <v>4.2821276558884946E-5</v>
      </c>
      <c r="AP1846" s="13">
        <f t="shared" si="2271"/>
        <v>1.1925555487381257E-5</v>
      </c>
      <c r="AQ1846" s="13">
        <f t="shared" si="2272"/>
        <v>2.4909148870253674E-6</v>
      </c>
      <c r="AR1846" s="13">
        <f t="shared" si="2273"/>
        <v>8.3224550958099319E-4</v>
      </c>
      <c r="AS1846" s="13">
        <f t="shared" si="2274"/>
        <v>4.7413634430442845E-4</v>
      </c>
      <c r="AT1846" s="13">
        <f t="shared" si="2275"/>
        <v>1.3505946887208147E-4</v>
      </c>
      <c r="AU1846" s="13">
        <f t="shared" si="2276"/>
        <v>2.5648121897325972E-5</v>
      </c>
      <c r="AV1846" s="13">
        <f t="shared" si="2277"/>
        <v>3.652980585258726E-6</v>
      </c>
      <c r="AW1846" s="13">
        <f t="shared" si="2278"/>
        <v>5.5032430480966039E-9</v>
      </c>
      <c r="AX1846" s="13">
        <f t="shared" si="2279"/>
        <v>1.1649562544994841E-5</v>
      </c>
      <c r="AY1846" s="13">
        <f t="shared" si="2280"/>
        <v>9.7330707324671143E-6</v>
      </c>
      <c r="AZ1846" s="13">
        <f t="shared" si="2281"/>
        <v>4.0659323265279692E-6</v>
      </c>
      <c r="BA1846" s="13">
        <f t="shared" si="2282"/>
        <v>1.132346007977327E-6</v>
      </c>
      <c r="BB1846" s="13">
        <f t="shared" si="2283"/>
        <v>2.365154001856766E-7</v>
      </c>
      <c r="BC1846" s="13">
        <f t="shared" si="2284"/>
        <v>3.9521159879329633E-8</v>
      </c>
      <c r="BD1846" s="13">
        <f t="shared" si="2285"/>
        <v>1.1588853487335715E-4</v>
      </c>
      <c r="BE1846" s="13">
        <f t="shared" si="2286"/>
        <v>6.6022544596622368E-5</v>
      </c>
      <c r="BF1846" s="13">
        <f t="shared" si="2287"/>
        <v>1.8806762894088152E-5</v>
      </c>
      <c r="BG1846" s="13">
        <f t="shared" si="2288"/>
        <v>3.5714500525582151E-6</v>
      </c>
      <c r="BH1846" s="13">
        <f t="shared" si="2289"/>
        <v>5.0867029388910594E-7</v>
      </c>
      <c r="BI1846" s="13">
        <f t="shared" si="2290"/>
        <v>5.7958636201537526E-8</v>
      </c>
      <c r="BJ1846" s="14">
        <f t="shared" si="2291"/>
        <v>0.23211462195824978</v>
      </c>
      <c r="BK1846" s="14">
        <f t="shared" si="2292"/>
        <v>0.37674878584384913</v>
      </c>
      <c r="BL1846" s="14">
        <f t="shared" si="2293"/>
        <v>0.36727150596636443</v>
      </c>
      <c r="BM1846" s="14">
        <f t="shared" si="2294"/>
        <v>0.16772958318695921</v>
      </c>
      <c r="BN1846" s="14">
        <f t="shared" si="2295"/>
        <v>0.83224080096135467</v>
      </c>
    </row>
    <row r="1847" spans="1:66" x14ac:dyDescent="0.25">
      <c r="A1847" t="s">
        <v>145</v>
      </c>
      <c r="B1847" t="s">
        <v>349</v>
      </c>
      <c r="C1847" t="s">
        <v>146</v>
      </c>
      <c r="D1847" s="7" t="s">
        <v>562</v>
      </c>
      <c r="E1847" s="10">
        <f>VLOOKUP(A1847,home!$A$2:$E$405,3,FALSE)</f>
        <v>1.4406000000000001</v>
      </c>
      <c r="F1847" s="10">
        <f>VLOOKUP(B1847,home!$B$2:$E$405,3,FALSE)</f>
        <v>0.87680000000000002</v>
      </c>
      <c r="G1847" s="10">
        <f>VLOOKUP(C1847,away!$B$2:$E$405,4,FALSE)</f>
        <v>0.84030000000000005</v>
      </c>
      <c r="H1847" s="10">
        <f>VLOOKUP(A1847,away!$A$2:$E$405,3,FALSE)</f>
        <v>1.2678</v>
      </c>
      <c r="I1847" s="10">
        <f>VLOOKUP(C1847,away!$B$2:$E$405,3,FALSE)</f>
        <v>1.1624000000000001</v>
      </c>
      <c r="J1847" s="10">
        <f>VLOOKUP(B1847,home!$B$2:$E$405,4,FALSE)</f>
        <v>1.1209</v>
      </c>
      <c r="K1847" s="12">
        <f t="shared" si="2240"/>
        <v>1.0613981226240001</v>
      </c>
      <c r="L1847" s="12">
        <f t="shared" si="2241"/>
        <v>1.6518599280480002</v>
      </c>
      <c r="M1847" s="13">
        <f t="shared" si="2242"/>
        <v>6.6320379184562989E-2</v>
      </c>
      <c r="N1847" s="13">
        <f t="shared" si="2243"/>
        <v>7.0392325958206992E-2</v>
      </c>
      <c r="O1847" s="13">
        <f t="shared" si="2244"/>
        <v>0.10955197678792832</v>
      </c>
      <c r="P1847" s="13">
        <f t="shared" si="2245"/>
        <v>0.11627826249245517</v>
      </c>
      <c r="Q1847" s="13">
        <f t="shared" si="2246"/>
        <v>3.7357141309588775E-2</v>
      </c>
      <c r="R1847" s="13">
        <f t="shared" si="2247"/>
        <v>9.0482260247211732E-2</v>
      </c>
      <c r="S1847" s="13">
        <f t="shared" si="2248"/>
        <v>5.0967117854670764E-2</v>
      </c>
      <c r="T1847" s="13">
        <f t="shared" si="2249"/>
        <v>6.1708764755736285E-2</v>
      </c>
      <c r="U1847" s="13">
        <f t="shared" si="2250"/>
        <v>9.6037701157166755E-2</v>
      </c>
      <c r="V1847" s="13">
        <f t="shared" si="2251"/>
        <v>9.9288534120389824E-3</v>
      </c>
      <c r="W1847" s="13">
        <f t="shared" si="2252"/>
        <v>1.3216933217532336E-2</v>
      </c>
      <c r="X1847" s="13">
        <f t="shared" si="2253"/>
        <v>2.1832522353728189E-2</v>
      </c>
      <c r="Y1847" s="13">
        <f t="shared" si="2254"/>
        <v>1.8032134402167901E-2</v>
      </c>
      <c r="Z1847" s="13">
        <f t="shared" si="2255"/>
        <v>4.9821339967193214E-2</v>
      </c>
      <c r="AA1847" s="13">
        <f t="shared" si="2256"/>
        <v>5.2880276707790955E-2</v>
      </c>
      <c r="AB1847" s="13">
        <f t="shared" si="2257"/>
        <v>2.8063513210743473E-2</v>
      </c>
      <c r="AC1847" s="13">
        <f t="shared" si="2258"/>
        <v>1.0880043938693526E-3</v>
      </c>
      <c r="AD1847" s="13">
        <f t="shared" si="2259"/>
        <v>3.5071070259839019E-3</v>
      </c>
      <c r="AE1847" s="13">
        <f t="shared" si="2260"/>
        <v>5.7932495595984044E-3</v>
      </c>
      <c r="AF1847" s="13">
        <f t="shared" si="2261"/>
        <v>4.7848184003411653E-3</v>
      </c>
      <c r="AG1847" s="13">
        <f t="shared" si="2262"/>
        <v>2.634616592836769E-3</v>
      </c>
      <c r="AH1847" s="13">
        <f t="shared" si="2263"/>
        <v>2.0574468763365678E-2</v>
      </c>
      <c r="AI1847" s="13">
        <f t="shared" si="2264"/>
        <v>2.1837702519422467E-2</v>
      </c>
      <c r="AJ1847" s="13">
        <f t="shared" si="2265"/>
        <v>1.1589248228268199E-2</v>
      </c>
      <c r="AK1847" s="13">
        <f t="shared" si="2266"/>
        <v>4.1002687707024626E-3</v>
      </c>
      <c r="AL1847" s="13">
        <f t="shared" si="2267"/>
        <v>7.6303098419396566E-5</v>
      </c>
      <c r="AM1847" s="13">
        <f t="shared" si="2268"/>
        <v>7.4448736264415098E-4</v>
      </c>
      <c r="AN1847" s="13">
        <f t="shared" si="2269"/>
        <v>1.2297888412900126E-3</v>
      </c>
      <c r="AO1847" s="13">
        <f t="shared" si="2270"/>
        <v>1.0157194534437771E-3</v>
      </c>
      <c r="AP1847" s="13">
        <f t="shared" si="2271"/>
        <v>5.5927542109419741E-4</v>
      </c>
      <c r="AQ1847" s="13">
        <f t="shared" si="2272"/>
        <v>2.3096116421191887E-4</v>
      </c>
      <c r="AR1847" s="13">
        <f t="shared" si="2273"/>
        <v>6.7972280982158137E-3</v>
      </c>
      <c r="AS1847" s="13">
        <f t="shared" si="2274"/>
        <v>7.2145651424933687E-3</v>
      </c>
      <c r="AT1847" s="13">
        <f t="shared" si="2275"/>
        <v>3.8287629488955055E-3</v>
      </c>
      <c r="AU1847" s="13">
        <f t="shared" si="2276"/>
        <v>1.3546139353100067E-3</v>
      </c>
      <c r="AV1847" s="13">
        <f t="shared" si="2277"/>
        <v>3.5944617195458753E-4</v>
      </c>
      <c r="AW1847" s="13">
        <f t="shared" si="2278"/>
        <v>3.7161326310957115E-6</v>
      </c>
      <c r="AX1847" s="13">
        <f t="shared" si="2279"/>
        <v>1.3169958150463244E-4</v>
      </c>
      <c r="AY1847" s="13">
        <f t="shared" si="2280"/>
        <v>2.1754926122819388E-4</v>
      </c>
      <c r="AZ1847" s="13">
        <f t="shared" si="2281"/>
        <v>1.7968045349964998E-4</v>
      </c>
      <c r="BA1847" s="13">
        <f t="shared" si="2282"/>
        <v>9.8935646996521314E-5</v>
      </c>
      <c r="BB1847" s="13">
        <f t="shared" si="2283"/>
        <v>4.0856957682264E-5</v>
      </c>
      <c r="BC1847" s="13">
        <f t="shared" si="2284"/>
        <v>1.3497994235456964E-5</v>
      </c>
      <c r="BD1847" s="13">
        <f t="shared" si="2285"/>
        <v>1.8713447862074371E-3</v>
      </c>
      <c r="BE1847" s="13">
        <f t="shared" si="2286"/>
        <v>1.9862418428627849E-3</v>
      </c>
      <c r="BF1847" s="13">
        <f t="shared" si="2287"/>
        <v>1.0540966815458968E-3</v>
      </c>
      <c r="BG1847" s="13">
        <f t="shared" si="2288"/>
        <v>3.7293874628566782E-4</v>
      </c>
      <c r="BH1847" s="13">
        <f t="shared" si="2289"/>
        <v>9.8959121290339045E-5</v>
      </c>
      <c r="BI1847" s="13">
        <f t="shared" si="2290"/>
        <v>2.1007005110817321E-5</v>
      </c>
      <c r="BJ1847" s="14">
        <f t="shared" si="2291"/>
        <v>0.24372206571355148</v>
      </c>
      <c r="BK1847" s="14">
        <f t="shared" si="2292"/>
        <v>0.24487646969724483</v>
      </c>
      <c r="BL1847" s="14">
        <f t="shared" si="2293"/>
        <v>0.46007662087277218</v>
      </c>
      <c r="BM1847" s="14">
        <f t="shared" si="2294"/>
        <v>0.50790031714221051</v>
      </c>
      <c r="BN1847" s="14">
        <f t="shared" si="2295"/>
        <v>0.49038234597995395</v>
      </c>
    </row>
    <row r="1848" spans="1:66" x14ac:dyDescent="0.25">
      <c r="A1848" t="s">
        <v>145</v>
      </c>
      <c r="B1848" t="s">
        <v>357</v>
      </c>
      <c r="C1848" t="s">
        <v>371</v>
      </c>
      <c r="D1848" s="7" t="s">
        <v>562</v>
      </c>
      <c r="E1848" s="10">
        <f>VLOOKUP(A1848,home!$A$2:$E$405,3,FALSE)</f>
        <v>1.4406000000000001</v>
      </c>
      <c r="F1848" s="10">
        <f>VLOOKUP(B1848,home!$B$2:$E$405,3,FALSE)</f>
        <v>0.86770000000000003</v>
      </c>
      <c r="G1848" s="10">
        <f>VLOOKUP(C1848,away!$B$2:$E$405,4,FALSE)</f>
        <v>0.82040000000000002</v>
      </c>
      <c r="H1848" s="10">
        <f>VLOOKUP(A1848,away!$A$2:$E$405,3,FALSE)</f>
        <v>1.2678</v>
      </c>
      <c r="I1848" s="10">
        <f>VLOOKUP(C1848,away!$B$2:$E$405,3,FALSE)</f>
        <v>0.96799999999999997</v>
      </c>
      <c r="J1848" s="10">
        <f>VLOOKUP(B1848,home!$B$2:$E$405,4,FALSE)</f>
        <v>0.94650000000000001</v>
      </c>
      <c r="K1848" s="12">
        <f t="shared" si="2240"/>
        <v>1.0255070718480002</v>
      </c>
      <c r="L1848" s="12">
        <f t="shared" si="2241"/>
        <v>1.1615735736000001</v>
      </c>
      <c r="M1848" s="13">
        <f t="shared" si="2242"/>
        <v>0.11224395066385669</v>
      </c>
      <c r="N1848" s="13">
        <f t="shared" si="2243"/>
        <v>0.11510696517794305</v>
      </c>
      <c r="O1848" s="13">
        <f t="shared" si="2244"/>
        <v>0.13037960688759812</v>
      </c>
      <c r="P1848" s="13">
        <f t="shared" si="2245"/>
        <v>0.13370520888799409</v>
      </c>
      <c r="Q1848" s="13">
        <f t="shared" si="2246"/>
        <v>5.9021503404471057E-2</v>
      </c>
      <c r="R1848" s="13">
        <f t="shared" si="2247"/>
        <v>7.5722752948495273E-2</v>
      </c>
      <c r="S1848" s="13">
        <f t="shared" si="2248"/>
        <v>3.9817475191424014E-2</v>
      </c>
      <c r="T1848" s="13">
        <f t="shared" si="2249"/>
        <v>6.855781862877601E-2</v>
      </c>
      <c r="U1848" s="13">
        <f t="shared" si="2250"/>
        <v>7.7654218648480905E-2</v>
      </c>
      <c r="V1848" s="13">
        <f t="shared" si="2251"/>
        <v>5.2700725185086316E-3</v>
      </c>
      <c r="W1848" s="13">
        <f t="shared" si="2252"/>
        <v>2.0175656377461961E-2</v>
      </c>
      <c r="X1848" s="13">
        <f t="shared" si="2253"/>
        <v>2.3435509278094121E-2</v>
      </c>
      <c r="Y1848" s="13">
        <f t="shared" si="2254"/>
        <v>1.3611034130645877E-2</v>
      </c>
      <c r="Z1848" s="13">
        <f t="shared" si="2255"/>
        <v>2.9319182915071192E-2</v>
      </c>
      <c r="AA1848" s="13">
        <f t="shared" si="2256"/>
        <v>3.006702942021057E-2</v>
      </c>
      <c r="AB1848" s="13">
        <f t="shared" si="2257"/>
        <v>1.5416975649943907E-2</v>
      </c>
      <c r="AC1848" s="13">
        <f t="shared" si="2258"/>
        <v>3.923575295007923E-4</v>
      </c>
      <c r="AD1848" s="13">
        <f t="shared" si="2259"/>
        <v>5.1725695735656109E-3</v>
      </c>
      <c r="AE1848" s="13">
        <f t="shared" si="2260"/>
        <v>6.0083201242612351E-3</v>
      </c>
      <c r="AF1848" s="13">
        <f t="shared" si="2261"/>
        <v>3.4895529390354604E-3</v>
      </c>
      <c r="AG1848" s="13">
        <f t="shared" si="2262"/>
        <v>1.3511241592206005E-3</v>
      </c>
      <c r="AH1848" s="13">
        <f t="shared" si="2263"/>
        <v>8.514097018422831E-3</v>
      </c>
      <c r="AI1848" s="13">
        <f t="shared" si="2264"/>
        <v>8.731266702792586E-3</v>
      </c>
      <c r="AJ1848" s="13">
        <f t="shared" si="2265"/>
        <v>4.4769878749523848E-3</v>
      </c>
      <c r="AK1848" s="13">
        <f t="shared" si="2266"/>
        <v>1.5303942421138067E-3</v>
      </c>
      <c r="AL1848" s="13">
        <f t="shared" si="2267"/>
        <v>1.8695081607662373E-5</v>
      </c>
      <c r="AM1848" s="13">
        <f t="shared" si="2268"/>
        <v>1.0609013354634662E-3</v>
      </c>
      <c r="AN1848" s="13">
        <f t="shared" si="2269"/>
        <v>1.2323149554713108E-3</v>
      </c>
      <c r="AO1848" s="13">
        <f t="shared" si="2270"/>
        <v>7.1571224331376786E-4</v>
      </c>
      <c r="AP1848" s="13">
        <f t="shared" si="2271"/>
        <v>2.7711747604508194E-4</v>
      </c>
      <c r="AQ1848" s="13">
        <f t="shared" si="2272"/>
        <v>8.047308423917461E-5</v>
      </c>
      <c r="AR1848" s="13">
        <f t="shared" si="2273"/>
        <v>1.9779500199333024E-3</v>
      </c>
      <c r="AS1848" s="13">
        <f t="shared" si="2274"/>
        <v>2.028401733203494E-3</v>
      </c>
      <c r="AT1848" s="13">
        <f t="shared" si="2275"/>
        <v>1.040070160974462E-3</v>
      </c>
      <c r="AU1848" s="13">
        <f t="shared" si="2276"/>
        <v>3.5553310176579956E-4</v>
      </c>
      <c r="AV1848" s="13">
        <f t="shared" si="2277"/>
        <v>9.115042753422053E-5</v>
      </c>
      <c r="AW1848" s="13">
        <f t="shared" si="2278"/>
        <v>6.1860047214293216E-7</v>
      </c>
      <c r="AX1848" s="13">
        <f t="shared" si="2279"/>
        <v>1.813269703417953E-4</v>
      </c>
      <c r="AY1848" s="13">
        <f t="shared" si="2280"/>
        <v>2.1062461692998038E-4</v>
      </c>
      <c r="AZ1848" s="13">
        <f t="shared" si="2281"/>
        <v>1.2232799448774423E-4</v>
      </c>
      <c r="BA1848" s="13">
        <f t="shared" si="2282"/>
        <v>4.7364321902816708E-5</v>
      </c>
      <c r="BB1848" s="13">
        <f t="shared" si="2283"/>
        <v>1.3754286163448897E-5</v>
      </c>
      <c r="BC1848" s="13">
        <f t="shared" si="2284"/>
        <v>3.1953230662388728E-6</v>
      </c>
      <c r="BD1848" s="13">
        <f t="shared" si="2285"/>
        <v>3.8292241217601912E-4</v>
      </c>
      <c r="BE1848" s="13">
        <f t="shared" si="2286"/>
        <v>3.9268964165560234E-4</v>
      </c>
      <c r="BF1848" s="13">
        <f t="shared" si="2287"/>
        <v>2.0135300227963864E-4</v>
      </c>
      <c r="BG1848" s="13">
        <f t="shared" si="2288"/>
        <v>6.8829642591865299E-5</v>
      </c>
      <c r="BH1848" s="13">
        <f t="shared" si="2289"/>
        <v>1.7646321307682043E-5</v>
      </c>
      <c r="BI1848" s="13">
        <f t="shared" si="2290"/>
        <v>3.6192854586259986E-6</v>
      </c>
      <c r="BJ1848" s="14">
        <f t="shared" si="2291"/>
        <v>0.31987516640089991</v>
      </c>
      <c r="BK1848" s="14">
        <f t="shared" si="2292"/>
        <v>0.2916583844898219</v>
      </c>
      <c r="BL1848" s="14">
        <f t="shared" si="2293"/>
        <v>0.359053495141891</v>
      </c>
      <c r="BM1848" s="14">
        <f t="shared" si="2294"/>
        <v>0.37351623496086794</v>
      </c>
      <c r="BN1848" s="14">
        <f t="shared" si="2295"/>
        <v>0.62617998797035834</v>
      </c>
    </row>
    <row r="1849" spans="1:66" x14ac:dyDescent="0.25">
      <c r="A1849" t="s">
        <v>145</v>
      </c>
      <c r="B1849" t="s">
        <v>360</v>
      </c>
      <c r="C1849" t="s">
        <v>427</v>
      </c>
      <c r="D1849" s="7" t="s">
        <v>562</v>
      </c>
      <c r="E1849" s="10">
        <f>VLOOKUP(A1849,home!$A$2:$E$405,3,FALSE)</f>
        <v>1.4406000000000001</v>
      </c>
      <c r="F1849" s="10">
        <f>VLOOKUP(B1849,home!$B$2:$E$405,3,FALSE)</f>
        <v>1.0908</v>
      </c>
      <c r="G1849" s="10">
        <f>VLOOKUP(C1849,away!$B$2:$E$405,4,FALSE)</f>
        <v>0.65939999999999999</v>
      </c>
      <c r="H1849" s="10">
        <f>VLOOKUP(A1849,away!$A$2:$E$405,3,FALSE)</f>
        <v>1.2678</v>
      </c>
      <c r="I1849" s="10">
        <f>VLOOKUP(C1849,away!$B$2:$E$405,3,FALSE)</f>
        <v>1.3409</v>
      </c>
      <c r="J1849" s="10">
        <f>VLOOKUP(B1849,home!$B$2:$E$405,4,FALSE)</f>
        <v>1.0892999999999999</v>
      </c>
      <c r="K1849" s="12">
        <f t="shared" si="2240"/>
        <v>1.0361854329119999</v>
      </c>
      <c r="L1849" s="12">
        <f t="shared" si="2241"/>
        <v>1.8518023966859998</v>
      </c>
      <c r="M1849" s="13">
        <f t="shared" si="2242"/>
        <v>5.568815400636664E-2</v>
      </c>
      <c r="N1849" s="13">
        <f t="shared" si="2243"/>
        <v>5.7703253967157135E-2</v>
      </c>
      <c r="O1849" s="13">
        <f t="shared" si="2244"/>
        <v>0.10312345705600878</v>
      </c>
      <c r="P1849" s="13">
        <f t="shared" si="2245"/>
        <v>0.1068550239929625</v>
      </c>
      <c r="Q1849" s="13">
        <f t="shared" si="2246"/>
        <v>2.9895635596194896E-2</v>
      </c>
      <c r="R1849" s="13">
        <f t="shared" si="2247"/>
        <v>9.5482132465431455E-2</v>
      </c>
      <c r="S1849" s="13">
        <f t="shared" si="2248"/>
        <v>5.1258639993845077E-2</v>
      </c>
      <c r="T1849" s="13">
        <f t="shared" si="2249"/>
        <v>5.5360809647484986E-2</v>
      </c>
      <c r="U1849" s="13">
        <f t="shared" si="2250"/>
        <v>9.8937194764054021E-2</v>
      </c>
      <c r="V1849" s="13">
        <f t="shared" si="2251"/>
        <v>1.0928402805704125E-2</v>
      </c>
      <c r="W1849" s="13">
        <f t="shared" si="2252"/>
        <v>1.0325807370807537E-2</v>
      </c>
      <c r="X1849" s="13">
        <f t="shared" si="2253"/>
        <v>1.9121354836979354E-2</v>
      </c>
      <c r="Y1849" s="13">
        <f t="shared" si="2254"/>
        <v>1.770448535750091E-2</v>
      </c>
      <c r="Z1849" s="13">
        <f t="shared" si="2255"/>
        <v>5.8938013913392033E-2</v>
      </c>
      <c r="AA1849" s="13">
        <f t="shared" si="2256"/>
        <v>6.1070711461821602E-2</v>
      </c>
      <c r="AB1849" s="13">
        <f t="shared" si="2257"/>
        <v>3.1640290797155725E-2</v>
      </c>
      <c r="AC1849" s="13">
        <f t="shared" si="2258"/>
        <v>1.3105959930396135E-3</v>
      </c>
      <c r="AD1849" s="13">
        <f t="shared" si="2259"/>
        <v>2.6748627951715311E-3</v>
      </c>
      <c r="AE1849" s="13">
        <f t="shared" si="2260"/>
        <v>4.9533173349048535E-3</v>
      </c>
      <c r="AF1849" s="13">
        <f t="shared" si="2261"/>
        <v>4.5862824561615596E-3</v>
      </c>
      <c r="AG1849" s="13">
        <f t="shared" si="2262"/>
        <v>2.8309629480663106E-3</v>
      </c>
      <c r="AH1849" s="13">
        <f t="shared" si="2263"/>
        <v>2.7285388855183026E-2</v>
      </c>
      <c r="AI1849" s="13">
        <f t="shared" si="2264"/>
        <v>2.8272722463080081E-2</v>
      </c>
      <c r="AJ1849" s="13">
        <f t="shared" si="2265"/>
        <v>1.4647891582503729E-2</v>
      </c>
      <c r="AK1849" s="13">
        <f t="shared" si="2266"/>
        <v>5.0593106268882228E-3</v>
      </c>
      <c r="AL1849" s="13">
        <f t="shared" si="2267"/>
        <v>1.0059142291936466E-4</v>
      </c>
      <c r="AM1849" s="13">
        <f t="shared" si="2268"/>
        <v>5.5433077267900315E-4</v>
      </c>
      <c r="AN1849" s="13">
        <f t="shared" si="2269"/>
        <v>1.02651105340378E-3</v>
      </c>
      <c r="AO1849" s="13">
        <f t="shared" si="2270"/>
        <v>9.504478144588955E-4</v>
      </c>
      <c r="AP1849" s="13">
        <f t="shared" si="2271"/>
        <v>5.8668051357998444E-4</v>
      </c>
      <c r="AQ1849" s="13">
        <f t="shared" si="2272"/>
        <v>2.7160409528409696E-4</v>
      </c>
      <c r="AR1849" s="13">
        <f t="shared" si="2273"/>
        <v>1.0105429695307477E-2</v>
      </c>
      <c r="AS1849" s="13">
        <f t="shared" si="2274"/>
        <v>1.0471099043593959E-2</v>
      </c>
      <c r="AT1849" s="13">
        <f t="shared" si="2275"/>
        <v>5.425000147775417E-3</v>
      </c>
      <c r="AU1849" s="13">
        <f t="shared" si="2276"/>
        <v>1.8737687088901116E-3</v>
      </c>
      <c r="AV1849" s="13">
        <f t="shared" si="2277"/>
        <v>4.8539296019956479E-4</v>
      </c>
      <c r="AW1849" s="13">
        <f t="shared" si="2278"/>
        <v>5.36155265041052E-6</v>
      </c>
      <c r="AX1849" s="13">
        <f t="shared" si="2279"/>
        <v>9.5731578610806019E-5</v>
      </c>
      <c r="AY1849" s="13">
        <f t="shared" si="2280"/>
        <v>1.7727596671002476E-4</v>
      </c>
      <c r="AZ1849" s="13">
        <f t="shared" si="2281"/>
        <v>1.6414003001422573E-4</v>
      </c>
      <c r="BA1849" s="13">
        <f t="shared" si="2282"/>
        <v>1.0131830032415175E-4</v>
      </c>
      <c r="BB1849" s="13">
        <f t="shared" si="2283"/>
        <v>4.6905367842103998E-5</v>
      </c>
      <c r="BC1849" s="13">
        <f t="shared" si="2284"/>
        <v>1.7371894517489317E-5</v>
      </c>
      <c r="BD1849" s="13">
        <f t="shared" si="2285"/>
        <v>3.1188764882187124E-3</v>
      </c>
      <c r="BE1849" s="13">
        <f t="shared" si="2286"/>
        <v>3.2317343841439645E-3</v>
      </c>
      <c r="BF1849" s="13">
        <f t="shared" si="2287"/>
        <v>1.6743380459454044E-3</v>
      </c>
      <c r="BG1849" s="13">
        <f t="shared" si="2288"/>
        <v>5.783082309929905E-4</v>
      </c>
      <c r="BH1849" s="13">
        <f t="shared" si="2289"/>
        <v>1.4980864117201113E-4</v>
      </c>
      <c r="BI1849" s="13">
        <f t="shared" si="2290"/>
        <v>3.1045906341355772E-5</v>
      </c>
      <c r="BJ1849" s="14">
        <f t="shared" si="2291"/>
        <v>0.20914908969785362</v>
      </c>
      <c r="BK1849" s="14">
        <f t="shared" si="2292"/>
        <v>0.22631868418154735</v>
      </c>
      <c r="BL1849" s="14">
        <f t="shared" si="2293"/>
        <v>0.5026639023247077</v>
      </c>
      <c r="BM1849" s="14">
        <f t="shared" si="2294"/>
        <v>0.54815011861931962</v>
      </c>
      <c r="BN1849" s="14">
        <f t="shared" si="2295"/>
        <v>0.4487476570841214</v>
      </c>
    </row>
    <row r="1850" spans="1:66" x14ac:dyDescent="0.25">
      <c r="A1850" t="s">
        <v>145</v>
      </c>
      <c r="B1850" t="s">
        <v>149</v>
      </c>
      <c r="C1850" t="s">
        <v>355</v>
      </c>
      <c r="D1850" s="7" t="s">
        <v>562</v>
      </c>
      <c r="E1850" s="10">
        <f>VLOOKUP(A1850,home!$A$2:$E$405,3,FALSE)</f>
        <v>1.4406000000000001</v>
      </c>
      <c r="F1850" s="10">
        <f>VLOOKUP(B1850,home!$B$2:$E$405,3,FALSE)</f>
        <v>0.69420000000000004</v>
      </c>
      <c r="G1850" s="10">
        <f>VLOOKUP(C1850,away!$B$2:$E$405,4,FALSE)</f>
        <v>1.6407</v>
      </c>
      <c r="H1850" s="10">
        <f>VLOOKUP(A1850,away!$A$2:$E$405,3,FALSE)</f>
        <v>1.2678</v>
      </c>
      <c r="I1850" s="10">
        <f>VLOOKUP(C1850,away!$B$2:$E$405,3,FALSE)</f>
        <v>0.78879999999999995</v>
      </c>
      <c r="J1850" s="10">
        <f>VLOOKUP(B1850,home!$B$2:$E$405,4,FALSE)</f>
        <v>1.5774999999999999</v>
      </c>
      <c r="K1850" s="12">
        <f t="shared" si="2240"/>
        <v>1.6408058579640004</v>
      </c>
      <c r="L1850" s="12">
        <f t="shared" si="2241"/>
        <v>1.5775641095999997</v>
      </c>
      <c r="M1850" s="13">
        <f t="shared" si="2242"/>
        <v>4.0020239410863342E-2</v>
      </c>
      <c r="N1850" s="13">
        <f t="shared" si="2243"/>
        <v>6.566544326246633E-2</v>
      </c>
      <c r="O1850" s="13">
        <f t="shared" si="2244"/>
        <v>6.3134493352177454E-2</v>
      </c>
      <c r="P1850" s="13">
        <f t="shared" si="2245"/>
        <v>0.103591446531842</v>
      </c>
      <c r="Q1850" s="13">
        <f t="shared" si="2246"/>
        <v>5.3872121985428734E-2</v>
      </c>
      <c r="R1850" s="13">
        <f t="shared" si="2247"/>
        <v>4.9799355395087473E-2</v>
      </c>
      <c r="S1850" s="13">
        <f t="shared" si="2248"/>
        <v>6.7036004485061515E-2</v>
      </c>
      <c r="T1850" s="13">
        <f t="shared" si="2249"/>
        <v>8.4986726152205455E-2</v>
      </c>
      <c r="U1850" s="13">
        <f t="shared" si="2250"/>
        <v>8.1711074055090677E-2</v>
      </c>
      <c r="V1850" s="13">
        <f t="shared" si="2251"/>
        <v>1.9280124192020558E-2</v>
      </c>
      <c r="W1850" s="13">
        <f t="shared" si="2252"/>
        <v>2.9464564444880888E-2</v>
      </c>
      <c r="X1850" s="13">
        <f t="shared" si="2253"/>
        <v>4.6482239373240329E-2</v>
      </c>
      <c r="Y1850" s="13">
        <f t="shared" si="2254"/>
        <v>3.6664356284529971E-2</v>
      </c>
      <c r="Z1850" s="13">
        <f t="shared" si="2255"/>
        <v>2.6187225250835035E-2</v>
      </c>
      <c r="AA1850" s="13">
        <f t="shared" si="2256"/>
        <v>4.2968152595392911E-2</v>
      </c>
      <c r="AB1850" s="13">
        <f t="shared" si="2257"/>
        <v>3.5251198242205885E-2</v>
      </c>
      <c r="AC1850" s="13">
        <f t="shared" si="2258"/>
        <v>3.1191341927336511E-3</v>
      </c>
      <c r="AD1850" s="13">
        <f t="shared" si="2259"/>
        <v>1.208640748587959E-2</v>
      </c>
      <c r="AE1850" s="13">
        <f t="shared" si="2260"/>
        <v>1.9067082663724408E-2</v>
      </c>
      <c r="AF1850" s="13">
        <f t="shared" si="2261"/>
        <v>1.5039772642533998E-2</v>
      </c>
      <c r="AG1850" s="13">
        <f t="shared" si="2262"/>
        <v>7.9087351791351929E-3</v>
      </c>
      <c r="AH1850" s="13">
        <f t="shared" si="2263"/>
        <v>1.032800667143205E-2</v>
      </c>
      <c r="AI1850" s="13">
        <f t="shared" si="2264"/>
        <v>1.6946253847576982E-2</v>
      </c>
      <c r="AJ1850" s="13">
        <f t="shared" si="2265"/>
        <v>1.3902756291824648E-2</v>
      </c>
      <c r="AK1850" s="13">
        <f t="shared" si="2266"/>
        <v>7.6039079884905811E-3</v>
      </c>
      <c r="AL1850" s="13">
        <f t="shared" si="2267"/>
        <v>3.2295221388855486E-4</v>
      </c>
      <c r="AM1850" s="13">
        <f t="shared" si="2268"/>
        <v>3.9662896409142336E-3</v>
      </c>
      <c r="AN1850" s="13">
        <f t="shared" si="2269"/>
        <v>6.2570761857845651E-3</v>
      </c>
      <c r="AO1850" s="13">
        <f t="shared" si="2270"/>
        <v>4.9354694108632961E-3</v>
      </c>
      <c r="AP1850" s="13">
        <f t="shared" si="2271"/>
        <v>2.5953398022021969E-3</v>
      </c>
      <c r="AQ1850" s="13">
        <f t="shared" si="2272"/>
        <v>1.0235787310426368E-3</v>
      </c>
      <c r="AR1850" s="13">
        <f t="shared" si="2273"/>
        <v>3.2586185297121101E-3</v>
      </c>
      <c r="AS1850" s="13">
        <f t="shared" si="2274"/>
        <v>5.346760372421668E-3</v>
      </c>
      <c r="AT1850" s="13">
        <f t="shared" si="2275"/>
        <v>4.3864978700996274E-3</v>
      </c>
      <c r="AU1850" s="13">
        <f t="shared" si="2276"/>
        <v>2.3991304670686925E-3</v>
      </c>
      <c r="AV1850" s="13">
        <f t="shared" si="2277"/>
        <v>9.8412683109655474E-4</v>
      </c>
      <c r="AW1850" s="13">
        <f t="shared" si="2278"/>
        <v>2.3220949845119663E-5</v>
      </c>
      <c r="AX1850" s="13">
        <f t="shared" si="2279"/>
        <v>1.084651879532334E-3</v>
      </c>
      <c r="AY1850" s="13">
        <f t="shared" si="2280"/>
        <v>1.7111078765603925E-3</v>
      </c>
      <c r="AZ1850" s="13">
        <f t="shared" si="2281"/>
        <v>1.3496911868577713E-3</v>
      </c>
      <c r="BA1850" s="13">
        <f t="shared" si="2282"/>
        <v>7.0974145847674892E-4</v>
      </c>
      <c r="BB1850" s="13">
        <f t="shared" si="2283"/>
        <v>2.7991566299701937E-4</v>
      </c>
      <c r="BC1850" s="13">
        <f t="shared" si="2284"/>
        <v>8.8316980731797246E-5</v>
      </c>
      <c r="BD1850" s="13">
        <f t="shared" si="2285"/>
        <v>8.5677993989189045E-4</v>
      </c>
      <c r="BE1850" s="13">
        <f t="shared" si="2286"/>
        <v>1.4058095443606579E-3</v>
      </c>
      <c r="BF1850" s="13">
        <f t="shared" si="2287"/>
        <v>1.153330267784335E-3</v>
      </c>
      <c r="BG1850" s="13">
        <f t="shared" si="2288"/>
        <v>6.3079701984924193E-4</v>
      </c>
      <c r="BH1850" s="13">
        <f t="shared" si="2289"/>
        <v>2.5875386133871749E-4</v>
      </c>
      <c r="BI1850" s="13">
        <f t="shared" si="2290"/>
        <v>8.4912970291074419E-5</v>
      </c>
      <c r="BJ1850" s="14">
        <f t="shared" si="2291"/>
        <v>0.3952386282899879</v>
      </c>
      <c r="BK1850" s="14">
        <f t="shared" si="2292"/>
        <v>0.23508100890297004</v>
      </c>
      <c r="BL1850" s="14">
        <f t="shared" si="2293"/>
        <v>0.34241071611319324</v>
      </c>
      <c r="BM1850" s="14">
        <f t="shared" si="2294"/>
        <v>0.62114659169240538</v>
      </c>
      <c r="BN1850" s="14">
        <f t="shared" si="2295"/>
        <v>0.37608309993786532</v>
      </c>
    </row>
    <row r="1851" spans="1:66" x14ac:dyDescent="0.25">
      <c r="A1851" t="s">
        <v>145</v>
      </c>
      <c r="B1851" t="s">
        <v>388</v>
      </c>
      <c r="C1851" t="s">
        <v>433</v>
      </c>
      <c r="D1851" s="7" t="s">
        <v>562</v>
      </c>
      <c r="E1851" s="10">
        <f>VLOOKUP(A1851,home!$A$2:$E$405,3,FALSE)</f>
        <v>1.4406000000000001</v>
      </c>
      <c r="F1851" s="10">
        <f>VLOOKUP(B1851,home!$B$2:$E$405,3,FALSE)</f>
        <v>1.1106</v>
      </c>
      <c r="G1851" s="10">
        <f>VLOOKUP(C1851,away!$B$2:$E$405,4,FALSE)</f>
        <v>1.0759000000000001</v>
      </c>
      <c r="H1851" s="10">
        <f>VLOOKUP(A1851,away!$A$2:$E$405,3,FALSE)</f>
        <v>1.2678</v>
      </c>
      <c r="I1851" s="10">
        <f>VLOOKUP(C1851,away!$B$2:$E$405,3,FALSE)</f>
        <v>0.78879999999999995</v>
      </c>
      <c r="J1851" s="10">
        <f>VLOOKUP(B1851,home!$B$2:$E$405,4,FALSE)</f>
        <v>1.1043000000000001</v>
      </c>
      <c r="K1851" s="12">
        <f t="shared" si="2240"/>
        <v>1.7213650743240003</v>
      </c>
      <c r="L1851" s="12">
        <f t="shared" si="2241"/>
        <v>1.104344878752</v>
      </c>
      <c r="M1851" s="13">
        <f t="shared" si="2242"/>
        <v>5.926656540932377E-2</v>
      </c>
      <c r="N1851" s="13">
        <f t="shared" si="2243"/>
        <v>0.10201939577074884</v>
      </c>
      <c r="O1851" s="13">
        <f t="shared" si="2244"/>
        <v>6.5450727991007138E-2</v>
      </c>
      <c r="P1851" s="13">
        <f t="shared" si="2245"/>
        <v>0.11266459725279993</v>
      </c>
      <c r="Q1851" s="13">
        <f t="shared" si="2246"/>
        <v>8.7806312391702376E-2</v>
      </c>
      <c r="R1851" s="13">
        <f t="shared" si="2247"/>
        <v>3.6140088133729466E-2</v>
      </c>
      <c r="S1851" s="13">
        <f t="shared" si="2248"/>
        <v>5.3543306358608052E-2</v>
      </c>
      <c r="T1851" s="13">
        <f t="shared" si="2249"/>
        <v>9.6968451411874795E-2</v>
      </c>
      <c r="U1851" s="13">
        <f t="shared" si="2250"/>
        <v>6.2210285496393146E-2</v>
      </c>
      <c r="V1851" s="13">
        <f t="shared" si="2251"/>
        <v>1.1309421359080358E-2</v>
      </c>
      <c r="W1851" s="13">
        <f t="shared" si="2252"/>
        <v>5.038223981875304E-2</v>
      </c>
      <c r="X1851" s="13">
        <f t="shared" si="2253"/>
        <v>5.5639368523895012E-2</v>
      </c>
      <c r="Y1851" s="13">
        <f t="shared" si="2254"/>
        <v>3.072252584317935E-2</v>
      </c>
      <c r="Z1851" s="13">
        <f t="shared" si="2255"/>
        <v>1.3303707082710016E-2</v>
      </c>
      <c r="AA1851" s="13">
        <f t="shared" si="2256"/>
        <v>2.2900536731213856E-2</v>
      </c>
      <c r="AB1851" s="13">
        <f t="shared" si="2257"/>
        <v>1.9710092056192726E-2</v>
      </c>
      <c r="AC1851" s="13">
        <f t="shared" si="2258"/>
        <v>1.3436869862701614E-3</v>
      </c>
      <c r="AD1851" s="13">
        <f t="shared" si="2259"/>
        <v>2.1681556997554363E-2</v>
      </c>
      <c r="AE1851" s="13">
        <f t="shared" si="2260"/>
        <v>2.3943916433618751E-2</v>
      </c>
      <c r="AF1851" s="13">
        <f t="shared" si="2261"/>
        <v>1.3221170745366365E-2</v>
      </c>
      <c r="AG1851" s="13">
        <f t="shared" si="2262"/>
        <v>4.8669107345837006E-3</v>
      </c>
      <c r="AH1851" s="13">
        <f t="shared" si="2263"/>
        <v>3.6729701963018804E-3</v>
      </c>
      <c r="AI1851" s="13">
        <f t="shared" si="2264"/>
        <v>6.3225226149470244E-3</v>
      </c>
      <c r="AJ1851" s="13">
        <f t="shared" si="2265"/>
        <v>5.4416848054967305E-3</v>
      </c>
      <c r="AK1851" s="13">
        <f t="shared" si="2266"/>
        <v>3.1223753898872203E-3</v>
      </c>
      <c r="AL1851" s="13">
        <f t="shared" si="2267"/>
        <v>1.0217292134032812E-4</v>
      </c>
      <c r="AM1851" s="13">
        <f t="shared" si="2268"/>
        <v>7.4643749945110457E-3</v>
      </c>
      <c r="AN1851" s="13">
        <f t="shared" si="2269"/>
        <v>8.2432442982727627E-3</v>
      </c>
      <c r="AO1851" s="13">
        <f t="shared" si="2270"/>
        <v>4.551692312549576E-3</v>
      </c>
      <c r="AP1851" s="13">
        <f t="shared" si="2271"/>
        <v>1.6755460316729899E-3</v>
      </c>
      <c r="AQ1851" s="13">
        <f t="shared" si="2272"/>
        <v>4.6259516979782586E-4</v>
      </c>
      <c r="AR1851" s="13">
        <f t="shared" si="2273"/>
        <v>8.1124516521894154E-4</v>
      </c>
      <c r="AS1851" s="13">
        <f t="shared" si="2274"/>
        <v>1.3964490941220894E-3</v>
      </c>
      <c r="AT1851" s="13">
        <f t="shared" si="2275"/>
        <v>1.201899349346577E-3</v>
      </c>
      <c r="AU1851" s="13">
        <f t="shared" si="2276"/>
        <v>6.8963585427264597E-4</v>
      </c>
      <c r="AV1851" s="13">
        <f t="shared" si="2277"/>
        <v>2.9677876838663225E-4</v>
      </c>
      <c r="AW1851" s="13">
        <f t="shared" si="2278"/>
        <v>5.3952431102537536E-6</v>
      </c>
      <c r="AX1851" s="13">
        <f t="shared" si="2279"/>
        <v>2.1414857362014525E-3</v>
      </c>
      <c r="AY1851" s="13">
        <f t="shared" si="2280"/>
        <v>2.3649388056945306E-3</v>
      </c>
      <c r="AZ1851" s="13">
        <f t="shared" si="2281"/>
        <v>1.3058540293153134E-3</v>
      </c>
      <c r="BA1851" s="13">
        <f t="shared" si="2282"/>
        <v>4.8070440322400999E-4</v>
      </c>
      <c r="BB1851" s="13">
        <f t="shared" si="2283"/>
        <v>1.3271586147349301E-4</v>
      </c>
      <c r="BC1851" s="13">
        <f t="shared" si="2284"/>
        <v>2.931281638948236E-5</v>
      </c>
      <c r="BD1851" s="13">
        <f t="shared" si="2285"/>
        <v>1.4931574060364299E-4</v>
      </c>
      <c r="BE1851" s="13">
        <f t="shared" si="2286"/>
        <v>2.5702690092193307E-4</v>
      </c>
      <c r="BF1851" s="13">
        <f t="shared" si="2287"/>
        <v>2.2121856520437546E-4</v>
      </c>
      <c r="BG1851" s="13">
        <f t="shared" si="2288"/>
        <v>1.2693263731162614E-4</v>
      </c>
      <c r="BH1851" s="13">
        <f t="shared" si="2289"/>
        <v>5.4624352165017191E-5</v>
      </c>
      <c r="BI1851" s="13">
        <f t="shared" si="2290"/>
        <v>1.8805690404887042E-5</v>
      </c>
      <c r="BJ1851" s="14">
        <f t="shared" si="2291"/>
        <v>0.51610431313037897</v>
      </c>
      <c r="BK1851" s="14">
        <f t="shared" si="2292"/>
        <v>0.2405946890931171</v>
      </c>
      <c r="BL1851" s="14">
        <f t="shared" si="2293"/>
        <v>0.23019521553312761</v>
      </c>
      <c r="BM1851" s="14">
        <f t="shared" si="2294"/>
        <v>0.53449069432743779</v>
      </c>
      <c r="BN1851" s="14">
        <f t="shared" si="2295"/>
        <v>0.46334768694931155</v>
      </c>
    </row>
    <row r="1852" spans="1:66" x14ac:dyDescent="0.25">
      <c r="A1852" t="s">
        <v>145</v>
      </c>
      <c r="B1852" t="s">
        <v>391</v>
      </c>
      <c r="C1852" t="s">
        <v>419</v>
      </c>
      <c r="D1852" s="7" t="s">
        <v>562</v>
      </c>
      <c r="E1852" s="10">
        <f>VLOOKUP(A1852,home!$A$2:$E$405,3,FALSE)</f>
        <v>1.4406000000000001</v>
      </c>
      <c r="F1852" s="10">
        <f>VLOOKUP(B1852,home!$B$2:$E$405,3,FALSE)</f>
        <v>0.86770000000000003</v>
      </c>
      <c r="G1852" s="10">
        <f>VLOOKUP(C1852,away!$B$2:$E$405,4,FALSE)</f>
        <v>1.0246999999999999</v>
      </c>
      <c r="H1852" s="10">
        <f>VLOOKUP(A1852,away!$A$2:$E$405,3,FALSE)</f>
        <v>1.2678</v>
      </c>
      <c r="I1852" s="10">
        <f>VLOOKUP(C1852,away!$B$2:$E$405,3,FALSE)</f>
        <v>0.82630000000000003</v>
      </c>
      <c r="J1852" s="10">
        <f>VLOOKUP(B1852,home!$B$2:$E$405,4,FALSE)</f>
        <v>1.3409</v>
      </c>
      <c r="K1852" s="12">
        <f t="shared" si="2240"/>
        <v>1.2808838329140002</v>
      </c>
      <c r="L1852" s="12">
        <f t="shared" si="2241"/>
        <v>1.404704232426</v>
      </c>
      <c r="M1852" s="13">
        <f t="shared" si="2242"/>
        <v>6.8181087270518942E-2</v>
      </c>
      <c r="N1852" s="13">
        <f t="shared" si="2243"/>
        <v>8.7332052395306267E-2</v>
      </c>
      <c r="O1852" s="13">
        <f t="shared" si="2244"/>
        <v>9.5774261860304438E-2</v>
      </c>
      <c r="P1852" s="13">
        <f t="shared" si="2245"/>
        <v>0.1226757036261359</v>
      </c>
      <c r="Q1852" s="13">
        <f t="shared" si="2246"/>
        <v>5.5931107004173093E-2</v>
      </c>
      <c r="R1852" s="13">
        <f t="shared" si="2247"/>
        <v>6.7267255496322842E-2</v>
      </c>
      <c r="S1852" s="13">
        <f t="shared" si="2248"/>
        <v>5.5181461834339085E-2</v>
      </c>
      <c r="T1852" s="13">
        <f t="shared" si="2249"/>
        <v>7.8566662733033435E-2</v>
      </c>
      <c r="U1852" s="13">
        <f t="shared" si="2250"/>
        <v>8.6161540049735363E-2</v>
      </c>
      <c r="V1852" s="13">
        <f t="shared" si="2251"/>
        <v>1.103177325861248E-2</v>
      </c>
      <c r="W1852" s="13">
        <f t="shared" si="2252"/>
        <v>2.3880416906209442E-2</v>
      </c>
      <c r="X1852" s="13">
        <f t="shared" si="2253"/>
        <v>3.3544922700249807E-2</v>
      </c>
      <c r="Y1852" s="13">
        <f t="shared" si="2254"/>
        <v>2.3560347446721957E-2</v>
      </c>
      <c r="Z1852" s="13">
        <f t="shared" si="2255"/>
        <v>3.1496866166455278E-2</v>
      </c>
      <c r="AA1852" s="13">
        <f t="shared" si="2256"/>
        <v>4.0343826660068527E-2</v>
      </c>
      <c r="AB1852" s="13">
        <f t="shared" si="2257"/>
        <v>2.5837877663383305E-2</v>
      </c>
      <c r="AC1852" s="13">
        <f t="shared" si="2258"/>
        <v>1.240566300093171E-3</v>
      </c>
      <c r="AD1852" s="13">
        <f t="shared" si="2259"/>
        <v>7.6470099846024618E-3</v>
      </c>
      <c r="AE1852" s="13">
        <f t="shared" si="2260"/>
        <v>1.0741787290774959E-2</v>
      </c>
      <c r="AF1852" s="13">
        <f t="shared" si="2261"/>
        <v>7.5445170355857016E-3</v>
      </c>
      <c r="AG1852" s="13">
        <f t="shared" si="2262"/>
        <v>3.5326050038324321E-3</v>
      </c>
      <c r="AH1852" s="13">
        <f t="shared" si="2263"/>
        <v>1.1060945303043754E-2</v>
      </c>
      <c r="AI1852" s="13">
        <f t="shared" si="2264"/>
        <v>1.4167786015414793E-2</v>
      </c>
      <c r="AJ1852" s="13">
        <f t="shared" si="2265"/>
        <v>9.0736440276649351E-3</v>
      </c>
      <c r="AK1852" s="13">
        <f t="shared" si="2266"/>
        <v>3.87409464688423E-3</v>
      </c>
      <c r="AL1852" s="13">
        <f t="shared" si="2267"/>
        <v>8.9284198801333286E-5</v>
      </c>
      <c r="AM1852" s="13">
        <f t="shared" si="2268"/>
        <v>1.9589862918818462E-3</v>
      </c>
      <c r="AN1852" s="13">
        <f t="shared" si="2269"/>
        <v>2.7517963354709444E-3</v>
      </c>
      <c r="AO1852" s="13">
        <f t="shared" si="2270"/>
        <v>1.9327299796051967E-3</v>
      </c>
      <c r="AP1852" s="13">
        <f t="shared" si="2271"/>
        <v>9.0497132749601226E-4</v>
      </c>
      <c r="AQ1852" s="13">
        <f t="shared" si="2272"/>
        <v>3.1780426348945609E-4</v>
      </c>
      <c r="AR1852" s="13">
        <f t="shared" si="2273"/>
        <v>3.1074713363636076E-3</v>
      </c>
      <c r="AS1852" s="13">
        <f t="shared" si="2274"/>
        <v>3.9803097959918085E-3</v>
      </c>
      <c r="AT1852" s="13">
        <f t="shared" si="2275"/>
        <v>2.549157233837565E-3</v>
      </c>
      <c r="AU1852" s="13">
        <f t="shared" si="2276"/>
        <v>1.0883914294594369E-3</v>
      </c>
      <c r="AV1852" s="13">
        <f t="shared" si="2277"/>
        <v>3.4852574646918792E-4</v>
      </c>
      <c r="AW1852" s="13">
        <f t="shared" si="2278"/>
        <v>4.4623819486250536E-6</v>
      </c>
      <c r="AX1852" s="13">
        <f t="shared" si="2279"/>
        <v>4.1820564502860046E-4</v>
      </c>
      <c r="AY1852" s="13">
        <f t="shared" si="2280"/>
        <v>5.8745523959612047E-4</v>
      </c>
      <c r="AZ1852" s="13">
        <f t="shared" si="2281"/>
        <v>4.1260043071075021E-4</v>
      </c>
      <c r="BA1852" s="13">
        <f t="shared" si="2282"/>
        <v>1.9319385710672715E-4</v>
      </c>
      <c r="BB1852" s="13">
        <f t="shared" si="2283"/>
        <v>6.7845057189130884E-5</v>
      </c>
      <c r="BC1852" s="13">
        <f t="shared" si="2284"/>
        <v>1.9060447796551223E-5</v>
      </c>
      <c r="BD1852" s="13">
        <f t="shared" si="2285"/>
        <v>7.2751302305540594E-4</v>
      </c>
      <c r="BE1852" s="13">
        <f t="shared" si="2286"/>
        <v>9.318596694660599E-4</v>
      </c>
      <c r="BF1852" s="13">
        <f t="shared" si="2287"/>
        <v>5.9680199258183009E-4</v>
      </c>
      <c r="BG1852" s="13">
        <f t="shared" si="2288"/>
        <v>2.5481134124964245E-4</v>
      </c>
      <c r="BH1852" s="13">
        <f t="shared" si="2289"/>
        <v>8.1595931862449842E-5</v>
      </c>
      <c r="BI1852" s="13">
        <f t="shared" si="2290"/>
        <v>2.0902981990832871E-5</v>
      </c>
      <c r="BJ1852" s="14">
        <f t="shared" si="2291"/>
        <v>0.34184607737586092</v>
      </c>
      <c r="BK1852" s="14">
        <f t="shared" si="2292"/>
        <v>0.25898733172809707</v>
      </c>
      <c r="BL1852" s="14">
        <f t="shared" si="2293"/>
        <v>0.36724857220515</v>
      </c>
      <c r="BM1852" s="14">
        <f t="shared" si="2294"/>
        <v>0.50183438696515426</v>
      </c>
      <c r="BN1852" s="14">
        <f t="shared" si="2295"/>
        <v>0.49716146765276142</v>
      </c>
    </row>
    <row r="1853" spans="1:66" x14ac:dyDescent="0.25">
      <c r="A1853" t="s">
        <v>145</v>
      </c>
      <c r="B1853" t="s">
        <v>134</v>
      </c>
      <c r="C1853" t="s">
        <v>366</v>
      </c>
      <c r="D1853" s="7" t="s">
        <v>562</v>
      </c>
      <c r="E1853" s="10">
        <f>VLOOKUP(A1853,home!$A$2:$E$405,3,FALSE)</f>
        <v>1.4406000000000001</v>
      </c>
      <c r="F1853" s="10">
        <f>VLOOKUP(B1853,home!$B$2:$E$405,3,FALSE)</f>
        <v>0.55169999999999997</v>
      </c>
      <c r="G1853" s="10">
        <f>VLOOKUP(C1853,away!$B$2:$E$405,4,FALSE)</f>
        <v>0.79830000000000001</v>
      </c>
      <c r="H1853" s="10">
        <f>VLOOKUP(A1853,away!$A$2:$E$405,3,FALSE)</f>
        <v>1.2678</v>
      </c>
      <c r="I1853" s="10">
        <f>VLOOKUP(C1853,away!$B$2:$E$405,3,FALSE)</f>
        <v>1.0254000000000001</v>
      </c>
      <c r="J1853" s="10">
        <f>VLOOKUP(B1853,home!$B$2:$E$405,4,FALSE)</f>
        <v>1.1467000000000001</v>
      </c>
      <c r="K1853" s="12">
        <f t="shared" si="2240"/>
        <v>0.63447209166600005</v>
      </c>
      <c r="L1853" s="12">
        <f t="shared" si="2241"/>
        <v>1.4907124310040003</v>
      </c>
      <c r="M1853" s="13">
        <f t="shared" si="2242"/>
        <v>0.11941093220966754</v>
      </c>
      <c r="N1853" s="13">
        <f t="shared" si="2243"/>
        <v>7.5762903926854697E-2</v>
      </c>
      <c r="O1853" s="13">
        <f t="shared" si="2244"/>
        <v>0.17800736104272738</v>
      </c>
      <c r="P1853" s="13">
        <f t="shared" si="2245"/>
        <v>0.11294070269272409</v>
      </c>
      <c r="Q1853" s="13">
        <f t="shared" si="2246"/>
        <v>2.4034724062580854E-2</v>
      </c>
      <c r="R1853" s="13">
        <f t="shared" si="2247"/>
        <v>0.13267889295830548</v>
      </c>
      <c r="S1853" s="13">
        <f t="shared" si="2248"/>
        <v>2.6705264938241557E-2</v>
      </c>
      <c r="T1853" s="13">
        <f t="shared" si="2249"/>
        <v>3.5828861935840249E-2</v>
      </c>
      <c r="U1853" s="13">
        <f t="shared" si="2250"/>
        <v>8.4181054735185404E-2</v>
      </c>
      <c r="V1853" s="13">
        <f t="shared" si="2251"/>
        <v>2.8064724169145528E-3</v>
      </c>
      <c r="W1853" s="13">
        <f t="shared" si="2252"/>
        <v>5.0831205495336061E-3</v>
      </c>
      <c r="X1853" s="13">
        <f t="shared" si="2253"/>
        <v>7.5774709914816323E-3</v>
      </c>
      <c r="Y1853" s="13">
        <f t="shared" si="2254"/>
        <v>5.6479151012869388E-3</v>
      </c>
      <c r="Z1853" s="13">
        <f t="shared" si="2255"/>
        <v>6.592869168826504E-2</v>
      </c>
      <c r="AA1853" s="13">
        <f t="shared" si="2256"/>
        <v>4.1829914916256351E-2</v>
      </c>
      <c r="AB1853" s="13">
        <f t="shared" si="2257"/>
        <v>1.326995680556399E-2</v>
      </c>
      <c r="AC1853" s="13">
        <f t="shared" si="2258"/>
        <v>1.6590030796841883E-4</v>
      </c>
      <c r="AD1853" s="13">
        <f t="shared" si="2259"/>
        <v>8.0627453181325343E-4</v>
      </c>
      <c r="AE1853" s="13">
        <f t="shared" si="2260"/>
        <v>1.2019234673759473E-3</v>
      </c>
      <c r="AF1853" s="13">
        <f t="shared" si="2261"/>
        <v>8.9586112696637792E-4</v>
      </c>
      <c r="AG1853" s="13">
        <f t="shared" si="2262"/>
        <v>4.4515710614067758E-4</v>
      </c>
      <c r="AH1853" s="13">
        <f t="shared" si="2263"/>
        <v>2.4570180064881705E-2</v>
      </c>
      <c r="AI1853" s="13">
        <f t="shared" si="2264"/>
        <v>1.5589093538375752E-2</v>
      </c>
      <c r="AJ1853" s="13">
        <f t="shared" si="2265"/>
        <v>4.9454223922350939E-3</v>
      </c>
      <c r="AK1853" s="13">
        <f t="shared" si="2266"/>
        <v>1.0459108297910915E-3</v>
      </c>
      <c r="AL1853" s="13">
        <f t="shared" si="2267"/>
        <v>6.2764428724141892E-6</v>
      </c>
      <c r="AM1853" s="13">
        <f t="shared" si="2268"/>
        <v>1.0231173773131602E-4</v>
      </c>
      <c r="AN1853" s="13">
        <f t="shared" si="2269"/>
        <v>1.5251737927369379E-4</v>
      </c>
      <c r="AO1853" s="13">
        <f t="shared" si="2270"/>
        <v>1.1367977661372363E-4</v>
      </c>
      <c r="AP1853" s="13">
        <f t="shared" si="2271"/>
        <v>5.6487952050611893E-5</v>
      </c>
      <c r="AQ1853" s="13">
        <f t="shared" si="2272"/>
        <v>2.1051823080951268E-5</v>
      </c>
      <c r="AR1853" s="13">
        <f t="shared" si="2273"/>
        <v>7.3254145709451572E-3</v>
      </c>
      <c r="AS1853" s="13">
        <f t="shared" si="2274"/>
        <v>4.6477711051481681E-3</v>
      </c>
      <c r="AT1853" s="13">
        <f t="shared" si="2275"/>
        <v>1.4744405273340773E-3</v>
      </c>
      <c r="AU1853" s="13">
        <f t="shared" si="2276"/>
        <v>3.1183045513825741E-4</v>
      </c>
      <c r="AV1853" s="13">
        <f t="shared" si="2277"/>
        <v>4.9461930279182727E-5</v>
      </c>
      <c r="AW1853" s="13">
        <f t="shared" si="2278"/>
        <v>1.6489879278960471E-7</v>
      </c>
      <c r="AX1853" s="13">
        <f t="shared" si="2279"/>
        <v>1.0818990373395212E-5</v>
      </c>
      <c r="AY1853" s="13">
        <f t="shared" si="2280"/>
        <v>1.6128003440532854E-5</v>
      </c>
      <c r="AZ1853" s="13">
        <f t="shared" si="2281"/>
        <v>1.2021107608038806E-5</v>
      </c>
      <c r="BA1853" s="13">
        <f t="shared" si="2282"/>
        <v>5.9733381819134051E-6</v>
      </c>
      <c r="BB1853" s="13">
        <f t="shared" si="2283"/>
        <v>2.226132370592287E-6</v>
      </c>
      <c r="BC1853" s="13">
        <f t="shared" si="2284"/>
        <v>6.6370463958046447E-7</v>
      </c>
      <c r="BD1853" s="13">
        <f t="shared" si="2285"/>
        <v>1.8200144271942973E-3</v>
      </c>
      <c r="BE1853" s="13">
        <f t="shared" si="2286"/>
        <v>1.1547483604842628E-3</v>
      </c>
      <c r="BF1853" s="13">
        <f t="shared" si="2287"/>
        <v>3.6632780381216717E-4</v>
      </c>
      <c r="BG1853" s="13">
        <f t="shared" si="2288"/>
        <v>7.7474922640039277E-5</v>
      </c>
      <c r="BH1853" s="13">
        <f t="shared" si="2289"/>
        <v>1.2288919054771814E-5</v>
      </c>
      <c r="BI1853" s="13">
        <f t="shared" si="2290"/>
        <v>1.559395235399048E-6</v>
      </c>
      <c r="BJ1853" s="14">
        <f t="shared" si="2291"/>
        <v>0.15777809274523852</v>
      </c>
      <c r="BK1853" s="14">
        <f t="shared" si="2292"/>
        <v>0.26205167701182913</v>
      </c>
      <c r="BL1853" s="14">
        <f t="shared" si="2293"/>
        <v>0.51335911970058801</v>
      </c>
      <c r="BM1853" s="14">
        <f t="shared" si="2294"/>
        <v>0.35626610114841312</v>
      </c>
      <c r="BN1853" s="14">
        <f t="shared" si="2295"/>
        <v>0.64283551689286</v>
      </c>
    </row>
    <row r="1854" spans="1:66" x14ac:dyDescent="0.25">
      <c r="A1854" t="s">
        <v>145</v>
      </c>
      <c r="B1854" t="s">
        <v>423</v>
      </c>
      <c r="C1854" t="s">
        <v>347</v>
      </c>
      <c r="D1854" s="7" t="s">
        <v>562</v>
      </c>
      <c r="E1854" s="10">
        <f>VLOOKUP(A1854,home!$A$2:$E$405,3,FALSE)</f>
        <v>1.4406000000000001</v>
      </c>
      <c r="F1854" s="10">
        <f>VLOOKUP(B1854,home!$B$2:$E$405,3,FALSE)</f>
        <v>1.0728</v>
      </c>
      <c r="G1854" s="10">
        <f>VLOOKUP(C1854,away!$B$2:$E$405,4,FALSE)</f>
        <v>0.95860000000000001</v>
      </c>
      <c r="H1854" s="10">
        <f>VLOOKUP(A1854,away!$A$2:$E$405,3,FALSE)</f>
        <v>1.2678</v>
      </c>
      <c r="I1854" s="10">
        <f>VLOOKUP(C1854,away!$B$2:$E$405,3,FALSE)</f>
        <v>1.1268</v>
      </c>
      <c r="J1854" s="10">
        <f>VLOOKUP(B1854,home!$B$2:$E$405,4,FALSE)</f>
        <v>0.5736</v>
      </c>
      <c r="K1854" s="12">
        <f t="shared" si="2240"/>
        <v>1.481492986848</v>
      </c>
      <c r="L1854" s="12">
        <f t="shared" si="2241"/>
        <v>0.81942031814400007</v>
      </c>
      <c r="M1854" s="13">
        <f t="shared" si="2242"/>
        <v>0.10016731862186729</v>
      </c>
      <c r="N1854" s="13">
        <f t="shared" si="2243"/>
        <v>0.14839718004966548</v>
      </c>
      <c r="O1854" s="13">
        <f t="shared" si="2244"/>
        <v>8.2079136092761906E-2</v>
      </c>
      <c r="P1854" s="13">
        <f t="shared" si="2245"/>
        <v>0.12159966448796934</v>
      </c>
      <c r="Q1854" s="13">
        <f t="shared" si="2246"/>
        <v>0.10992469075579968</v>
      </c>
      <c r="R1854" s="13">
        <f t="shared" si="2247"/>
        <v>3.3628655905057821E-2</v>
      </c>
      <c r="S1854" s="13">
        <f t="shared" si="2248"/>
        <v>3.690444799517352E-2</v>
      </c>
      <c r="T1854" s="13">
        <f t="shared" si="2249"/>
        <v>9.0074525070998196E-2</v>
      </c>
      <c r="U1854" s="13">
        <f t="shared" si="2250"/>
        <v>4.9820617880467745E-2</v>
      </c>
      <c r="V1854" s="13">
        <f t="shared" si="2251"/>
        <v>4.9778583319591424E-3</v>
      </c>
      <c r="W1854" s="13">
        <f t="shared" si="2252"/>
        <v>5.4284219478717477E-2</v>
      </c>
      <c r="X1854" s="13">
        <f t="shared" si="2253"/>
        <v>4.4481592395449396E-2</v>
      </c>
      <c r="Y1854" s="13">
        <f t="shared" si="2254"/>
        <v>1.8224560296115438E-2</v>
      </c>
      <c r="Z1854" s="13">
        <f t="shared" si="2255"/>
        <v>9.1853346401591963E-3</v>
      </c>
      <c r="AA1854" s="13">
        <f t="shared" si="2256"/>
        <v>1.360800885124785E-2</v>
      </c>
      <c r="AB1854" s="13">
        <f t="shared" si="2257"/>
        <v>1.0080084839044599E-2</v>
      </c>
      <c r="AC1854" s="13">
        <f t="shared" si="2258"/>
        <v>3.7768425330914984E-4</v>
      </c>
      <c r="AD1854" s="13">
        <f t="shared" si="2259"/>
        <v>2.0105422613559389E-2</v>
      </c>
      <c r="AE1854" s="13">
        <f t="shared" si="2260"/>
        <v>1.6474791794422409E-2</v>
      </c>
      <c r="AF1854" s="13">
        <f t="shared" si="2261"/>
        <v>6.7498895667708848E-3</v>
      </c>
      <c r="AG1854" s="13">
        <f t="shared" si="2262"/>
        <v>1.8436655520800889E-3</v>
      </c>
      <c r="AH1854" s="13">
        <f t="shared" si="2263"/>
        <v>1.8816624582745876E-3</v>
      </c>
      <c r="AI1854" s="13">
        <f t="shared" si="2264"/>
        <v>2.7876697355489694E-3</v>
      </c>
      <c r="AJ1854" s="13">
        <f t="shared" si="2265"/>
        <v>2.0649565814321088E-3</v>
      </c>
      <c r="AK1854" s="13">
        <f t="shared" si="2266"/>
        <v>1.01973956451243E-3</v>
      </c>
      <c r="AL1854" s="13">
        <f t="shared" si="2267"/>
        <v>1.8339825450715727E-5</v>
      </c>
      <c r="AM1854" s="13">
        <f t="shared" si="2268"/>
        <v>5.9572085199206806E-3</v>
      </c>
      <c r="AN1854" s="13">
        <f t="shared" si="2269"/>
        <v>4.8814577006435515E-3</v>
      </c>
      <c r="AO1854" s="13">
        <f t="shared" si="2270"/>
        <v>1.9999828110339088E-3</v>
      </c>
      <c r="AP1854" s="13">
        <f t="shared" si="2271"/>
        <v>5.4627551709997908E-4</v>
      </c>
      <c r="AQ1854" s="13">
        <f t="shared" si="2272"/>
        <v>1.1190731450408572E-4</v>
      </c>
      <c r="AR1854" s="13">
        <f t="shared" si="2273"/>
        <v>3.0837449003979692E-4</v>
      </c>
      <c r="AS1854" s="13">
        <f t="shared" si="2274"/>
        <v>4.5685464431678761E-4</v>
      </c>
      <c r="AT1854" s="13">
        <f t="shared" si="2275"/>
        <v>3.3841347578212922E-4</v>
      </c>
      <c r="AU1854" s="13">
        <f t="shared" si="2276"/>
        <v>1.6711906367535998E-4</v>
      </c>
      <c r="AV1854" s="13">
        <f t="shared" si="2277"/>
        <v>6.1896430200912564E-5</v>
      </c>
      <c r="AW1854" s="13">
        <f t="shared" si="2278"/>
        <v>6.184420705768393E-7</v>
      </c>
      <c r="AX1854" s="13">
        <f t="shared" si="2279"/>
        <v>1.4709271072422744E-3</v>
      </c>
      <c r="AY1854" s="13">
        <f t="shared" si="2280"/>
        <v>1.2053075581830981E-3</v>
      </c>
      <c r="AZ1854" s="13">
        <f t="shared" si="2281"/>
        <v>4.9382675139388109E-4</v>
      </c>
      <c r="BA1854" s="13">
        <f t="shared" si="2282"/>
        <v>1.3488389124506403E-4</v>
      </c>
      <c r="BB1854" s="13">
        <f t="shared" si="2283"/>
        <v>2.7631650269132761E-5</v>
      </c>
      <c r="BC1854" s="13">
        <f t="shared" si="2284"/>
        <v>4.5283871308753046E-6</v>
      </c>
      <c r="BD1854" s="13">
        <f t="shared" si="2285"/>
        <v>4.2114720455984005E-5</v>
      </c>
      <c r="BE1854" s="13">
        <f t="shared" si="2286"/>
        <v>6.2392662998604322E-5</v>
      </c>
      <c r="BF1854" s="13">
        <f t="shared" si="2287"/>
        <v>4.6217146331601507E-5</v>
      </c>
      <c r="BG1854" s="13">
        <f t="shared" si="2288"/>
        <v>2.2823459387465139E-5</v>
      </c>
      <c r="BH1854" s="13">
        <f t="shared" si="2289"/>
        <v>8.4531987545349404E-6</v>
      </c>
      <c r="BI1854" s="13">
        <f t="shared" si="2290"/>
        <v>2.5046709342551506E-6</v>
      </c>
      <c r="BJ1854" s="14">
        <f t="shared" si="2291"/>
        <v>0.52739447478224466</v>
      </c>
      <c r="BK1854" s="14">
        <f t="shared" si="2292"/>
        <v>0.26525062107391223</v>
      </c>
      <c r="BL1854" s="14">
        <f t="shared" si="2293"/>
        <v>0.19848769587122544</v>
      </c>
      <c r="BM1854" s="14">
        <f t="shared" si="2294"/>
        <v>0.40331679133830795</v>
      </c>
      <c r="BN1854" s="14">
        <f t="shared" si="2295"/>
        <v>0.59579664591312154</v>
      </c>
    </row>
    <row r="1855" spans="1:66" x14ac:dyDescent="0.25">
      <c r="A1855" t="s">
        <v>145</v>
      </c>
      <c r="B1855" t="s">
        <v>432</v>
      </c>
      <c r="C1855" t="s">
        <v>375</v>
      </c>
      <c r="D1855" s="7" t="s">
        <v>562</v>
      </c>
      <c r="E1855" s="10">
        <f>VLOOKUP(A1855,home!$A$2:$E$405,3,FALSE)</f>
        <v>1.4406000000000001</v>
      </c>
      <c r="F1855" s="10">
        <f>VLOOKUP(B1855,home!$B$2:$E$405,3,FALSE)</f>
        <v>1.0578000000000001</v>
      </c>
      <c r="G1855" s="10">
        <f>VLOOKUP(C1855,away!$B$2:$E$405,4,FALSE)</f>
        <v>0.9718</v>
      </c>
      <c r="H1855" s="10">
        <f>VLOOKUP(A1855,away!$A$2:$E$405,3,FALSE)</f>
        <v>1.2678</v>
      </c>
      <c r="I1855" s="10">
        <f>VLOOKUP(C1855,away!$B$2:$E$405,3,FALSE)</f>
        <v>0.98599999999999999</v>
      </c>
      <c r="J1855" s="10">
        <f>VLOOKUP(B1855,home!$B$2:$E$405,4,FALSE)</f>
        <v>1.9156</v>
      </c>
      <c r="K1855" s="12">
        <f t="shared" si="2240"/>
        <v>1.4808936396240002</v>
      </c>
      <c r="L1855" s="12">
        <f t="shared" si="2241"/>
        <v>2.3945973124800002</v>
      </c>
      <c r="M1855" s="13">
        <f t="shared" si="2242"/>
        <v>2.0744150988694442E-2</v>
      </c>
      <c r="N1855" s="13">
        <f t="shared" si="2243"/>
        <v>3.0719881258557513E-2</v>
      </c>
      <c r="O1855" s="13">
        <f t="shared" si="2244"/>
        <v>4.967388820720705E-2</v>
      </c>
      <c r="P1855" s="13">
        <f t="shared" si="2245"/>
        <v>7.3561745101446543E-2</v>
      </c>
      <c r="Q1855" s="13">
        <f t="shared" si="2246"/>
        <v>2.274643838290118E-2</v>
      </c>
      <c r="R1855" s="13">
        <f t="shared" si="2247"/>
        <v>5.9474479600704996E-2</v>
      </c>
      <c r="S1855" s="13">
        <f t="shared" si="2248"/>
        <v>6.5215133958957533E-2</v>
      </c>
      <c r="T1855" s="13">
        <f t="shared" si="2249"/>
        <v>5.4468560220187083E-2</v>
      </c>
      <c r="U1855" s="13">
        <f t="shared" si="2250"/>
        <v>8.807537856063137E-2</v>
      </c>
      <c r="V1855" s="13">
        <f t="shared" si="2251"/>
        <v>2.5695805711210259E-2</v>
      </c>
      <c r="W1855" s="13">
        <f t="shared" si="2252"/>
        <v>1.1228351975112525E-2</v>
      </c>
      <c r="X1855" s="13">
        <f t="shared" si="2253"/>
        <v>2.6887381463183955E-2</v>
      </c>
      <c r="Y1855" s="13">
        <f t="shared" si="2254"/>
        <v>3.219222569568244E-2</v>
      </c>
      <c r="Z1855" s="13">
        <f t="shared" si="2255"/>
        <v>4.747247633766493E-2</v>
      </c>
      <c r="AA1855" s="13">
        <f t="shared" si="2256"/>
        <v>7.0301688265648837E-2</v>
      </c>
      <c r="AB1855" s="13">
        <f t="shared" si="2257"/>
        <v>5.2054661503714302E-2</v>
      </c>
      <c r="AC1855" s="13">
        <f t="shared" si="2258"/>
        <v>5.6950640897960808E-3</v>
      </c>
      <c r="AD1855" s="13">
        <f t="shared" si="2259"/>
        <v>4.1569987558509316E-3</v>
      </c>
      <c r="AE1855" s="13">
        <f t="shared" si="2260"/>
        <v>9.9543380487433462E-3</v>
      </c>
      <c r="AF1855" s="13">
        <f t="shared" si="2261"/>
        <v>1.1918315569519115E-2</v>
      </c>
      <c r="AG1855" s="13">
        <f t="shared" si="2262"/>
        <v>9.5131888106863381E-3</v>
      </c>
      <c r="AH1855" s="13">
        <f t="shared" si="2263"/>
        <v>2.841936606373572E-2</v>
      </c>
      <c r="AI1855" s="13">
        <f t="shared" si="2264"/>
        <v>4.2086058445932384E-2</v>
      </c>
      <c r="AJ1855" s="13">
        <f t="shared" si="2265"/>
        <v>3.1162488134712611E-2</v>
      </c>
      <c r="AK1855" s="13">
        <f t="shared" si="2266"/>
        <v>1.5382776824518088E-2</v>
      </c>
      <c r="AL1855" s="13">
        <f t="shared" si="2267"/>
        <v>8.0782067800856748E-4</v>
      </c>
      <c r="AM1855" s="13">
        <f t="shared" si="2268"/>
        <v>1.231214603492905E-3</v>
      </c>
      <c r="AN1855" s="13">
        <f t="shared" si="2269"/>
        <v>2.948263180610239E-3</v>
      </c>
      <c r="AO1855" s="13">
        <f t="shared" si="2270"/>
        <v>3.5299515443865085E-3</v>
      </c>
      <c r="AP1855" s="13">
        <f t="shared" si="2271"/>
        <v>2.8176041604575201E-3</v>
      </c>
      <c r="AQ1855" s="13">
        <f t="shared" si="2272"/>
        <v>1.6867568375660117E-3</v>
      </c>
      <c r="AR1855" s="13">
        <f t="shared" si="2273"/>
        <v>1.3610587519721379E-2</v>
      </c>
      <c r="AS1855" s="13">
        <f t="shared" si="2274"/>
        <v>2.0155832489501185E-2</v>
      </c>
      <c r="AT1855" s="13">
        <f t="shared" si="2275"/>
        <v>1.4924322067514546E-2</v>
      </c>
      <c r="AU1855" s="13">
        <f t="shared" si="2276"/>
        <v>7.3671112084941308E-3</v>
      </c>
      <c r="AV1855" s="13">
        <f t="shared" si="2277"/>
        <v>2.7274770327654118E-3</v>
      </c>
      <c r="AW1855" s="13">
        <f t="shared" si="2278"/>
        <v>7.9573566484851031E-5</v>
      </c>
      <c r="AX1855" s="13">
        <f t="shared" si="2279"/>
        <v>3.0388297922080503E-4</v>
      </c>
      <c r="AY1855" s="13">
        <f t="shared" si="2280"/>
        <v>7.2767736535055551E-4</v>
      </c>
      <c r="AZ1855" s="13">
        <f t="shared" si="2281"/>
        <v>8.7124713171048379E-4</v>
      </c>
      <c r="BA1855" s="13">
        <f t="shared" si="2282"/>
        <v>6.9542868003327784E-4</v>
      </c>
      <c r="BB1855" s="13">
        <f t="shared" si="2283"/>
        <v>4.1631791205730043E-4</v>
      </c>
      <c r="BC1855" s="13">
        <f t="shared" si="2284"/>
        <v>1.9938275066993939E-4</v>
      </c>
      <c r="BD1855" s="13">
        <f t="shared" si="2285"/>
        <v>5.431979382666435E-3</v>
      </c>
      <c r="BE1855" s="13">
        <f t="shared" si="2286"/>
        <v>8.0441837183594257E-3</v>
      </c>
      <c r="BF1855" s="13">
        <f t="shared" si="2287"/>
        <v>5.956290252242708E-3</v>
      </c>
      <c r="BG1855" s="13">
        <f t="shared" si="2288"/>
        <v>2.9402107834335519E-3</v>
      </c>
      <c r="BH1855" s="13">
        <f t="shared" si="2289"/>
        <v>1.0885348620851621E-3</v>
      </c>
      <c r="BI1855" s="13">
        <f t="shared" si="2290"/>
        <v>3.2240087075418081E-4</v>
      </c>
      <c r="BJ1855" s="14">
        <f t="shared" si="2291"/>
        <v>0.22921340732597995</v>
      </c>
      <c r="BK1855" s="14">
        <f t="shared" si="2292"/>
        <v>0.19244739789346402</v>
      </c>
      <c r="BL1855" s="14">
        <f t="shared" si="2293"/>
        <v>0.51919971579434365</v>
      </c>
      <c r="BM1855" s="14">
        <f t="shared" si="2294"/>
        <v>0.73076431001307485</v>
      </c>
      <c r="BN1855" s="14">
        <f t="shared" si="2295"/>
        <v>0.25692058353951175</v>
      </c>
    </row>
    <row r="1856" spans="1:66" x14ac:dyDescent="0.25">
      <c r="A1856" t="s">
        <v>145</v>
      </c>
      <c r="B1856" t="s">
        <v>434</v>
      </c>
      <c r="C1856" t="s">
        <v>133</v>
      </c>
      <c r="D1856" s="7" t="s">
        <v>562</v>
      </c>
      <c r="E1856" s="10">
        <f>VLOOKUP(A1856,home!$A$2:$E$405,3,FALSE)</f>
        <v>1.4406000000000001</v>
      </c>
      <c r="F1856" s="10">
        <f>VLOOKUP(B1856,home!$B$2:$E$405,3,FALSE)</f>
        <v>0.86770000000000003</v>
      </c>
      <c r="G1856" s="10">
        <f>VLOOKUP(C1856,away!$B$2:$E$405,4,FALSE)</f>
        <v>1.3448</v>
      </c>
      <c r="H1856" s="10">
        <f>VLOOKUP(A1856,away!$A$2:$E$405,3,FALSE)</f>
        <v>1.2678</v>
      </c>
      <c r="I1856" s="10">
        <f>VLOOKUP(C1856,away!$B$2:$E$405,3,FALSE)</f>
        <v>0.79079999999999995</v>
      </c>
      <c r="J1856" s="10">
        <f>VLOOKUP(B1856,home!$B$2:$E$405,4,FALSE)</f>
        <v>1.262</v>
      </c>
      <c r="K1856" s="12">
        <f t="shared" si="2240"/>
        <v>1.6810115921760003</v>
      </c>
      <c r="L1856" s="12">
        <f t="shared" si="2241"/>
        <v>1.2652512148799999</v>
      </c>
      <c r="M1856" s="13">
        <f t="shared" si="2242"/>
        <v>5.2535675488098531E-2</v>
      </c>
      <c r="N1856" s="13">
        <f t="shared" si="2243"/>
        <v>8.8313079498290176E-2</v>
      </c>
      <c r="O1856" s="13">
        <f t="shared" si="2244"/>
        <v>6.6470827235858093E-2</v>
      </c>
      <c r="P1856" s="13">
        <f t="shared" si="2245"/>
        <v>0.11173823112500565</v>
      </c>
      <c r="Q1856" s="13">
        <f t="shared" si="2246"/>
        <v>7.4227655188693245E-2</v>
      </c>
      <c r="R1856" s="13">
        <f t="shared" si="2247"/>
        <v>4.205114745712403E-2</v>
      </c>
      <c r="S1856" s="13">
        <f t="shared" si="2248"/>
        <v>5.9414065675112752E-2</v>
      </c>
      <c r="T1856" s="13">
        <f t="shared" si="2249"/>
        <v>9.3916630905187856E-2</v>
      </c>
      <c r="U1856" s="13">
        <f t="shared" si="2250"/>
        <v>7.0688466339727835E-2</v>
      </c>
      <c r="V1856" s="13">
        <f t="shared" si="2251"/>
        <v>1.4040876965566799E-2</v>
      </c>
      <c r="W1856" s="13">
        <f t="shared" si="2252"/>
        <v>4.1592516277412138E-2</v>
      </c>
      <c r="X1856" s="13">
        <f t="shared" si="2253"/>
        <v>5.262498174991187E-2</v>
      </c>
      <c r="Y1856" s="13">
        <f t="shared" si="2254"/>
        <v>3.3291911046056916E-2</v>
      </c>
      <c r="Z1856" s="13">
        <f t="shared" si="2255"/>
        <v>1.773508846907473E-2</v>
      </c>
      <c r="AA1856" s="13">
        <f t="shared" si="2256"/>
        <v>2.9812889304781535E-2</v>
      </c>
      <c r="AB1856" s="13">
        <f t="shared" si="2257"/>
        <v>2.5057906258798834E-2</v>
      </c>
      <c r="AC1856" s="13">
        <f t="shared" si="2258"/>
        <v>1.8664730454589985E-3</v>
      </c>
      <c r="AD1856" s="13">
        <f t="shared" si="2259"/>
        <v>1.747937550252468E-2</v>
      </c>
      <c r="AE1856" s="13">
        <f t="shared" si="2260"/>
        <v>2.2115801089913061E-2</v>
      </c>
      <c r="AF1856" s="13">
        <f t="shared" si="2261"/>
        <v>1.3991022098528465E-2</v>
      </c>
      <c r="AG1856" s="13">
        <f t="shared" si="2262"/>
        <v>5.9007192358586881E-3</v>
      </c>
      <c r="AH1856" s="13">
        <f t="shared" si="2263"/>
        <v>5.6098355578752725E-3</v>
      </c>
      <c r="AI1856" s="13">
        <f t="shared" si="2264"/>
        <v>9.4301986029894543E-3</v>
      </c>
      <c r="AJ1856" s="13">
        <f t="shared" si="2265"/>
        <v>7.9261365840735988E-3</v>
      </c>
      <c r="AK1856" s="13">
        <f t="shared" si="2266"/>
        <v>4.4413091596660027E-3</v>
      </c>
      <c r="AL1856" s="13">
        <f t="shared" si="2267"/>
        <v>1.5879220708932325E-4</v>
      </c>
      <c r="AM1856" s="13">
        <f t="shared" si="2268"/>
        <v>5.8766065687482424E-3</v>
      </c>
      <c r="AN1856" s="13">
        <f t="shared" si="2269"/>
        <v>7.4353836004804998E-3</v>
      </c>
      <c r="AO1856" s="13">
        <f t="shared" si="2270"/>
        <v>4.7038140668033915E-3</v>
      </c>
      <c r="AP1856" s="13">
        <f t="shared" si="2271"/>
        <v>1.9838354875308744E-3</v>
      </c>
      <c r="AQ1856" s="13">
        <f t="shared" si="2272"/>
        <v>6.2751256518012437E-4</v>
      </c>
      <c r="AR1856" s="13">
        <f t="shared" si="2273"/>
        <v>1.4195702509757402E-3</v>
      </c>
      <c r="AS1856" s="13">
        <f t="shared" si="2274"/>
        <v>2.3863140477984133E-3</v>
      </c>
      <c r="AT1856" s="13">
        <f t="shared" si="2275"/>
        <v>2.0057107884607836E-3</v>
      </c>
      <c r="AU1856" s="13">
        <f t="shared" si="2276"/>
        <v>1.1238743619850146E-3</v>
      </c>
      <c r="AV1856" s="13">
        <f t="shared" si="2277"/>
        <v>4.7231145766155356E-4</v>
      </c>
      <c r="AW1856" s="13">
        <f t="shared" si="2278"/>
        <v>9.3815404546785423E-6</v>
      </c>
      <c r="AX1856" s="13">
        <f t="shared" si="2279"/>
        <v>1.6464406274539025E-3</v>
      </c>
      <c r="AY1856" s="13">
        <f t="shared" si="2280"/>
        <v>2.0831610041138391E-3</v>
      </c>
      <c r="AZ1856" s="13">
        <f t="shared" si="2281"/>
        <v>1.3178609956228382E-3</v>
      </c>
      <c r="BA1856" s="13">
        <f t="shared" si="2282"/>
        <v>5.5580840858492065E-4</v>
      </c>
      <c r="BB1856" s="13">
        <f t="shared" si="2283"/>
        <v>1.7580931605064767E-4</v>
      </c>
      <c r="BC1856" s="13">
        <f t="shared" si="2284"/>
        <v>4.4488590144060699E-5</v>
      </c>
      <c r="BD1856" s="13">
        <f t="shared" si="2285"/>
        <v>2.993521641090939E-4</v>
      </c>
      <c r="BE1856" s="13">
        <f t="shared" si="2286"/>
        <v>5.0321445801035933E-4</v>
      </c>
      <c r="BF1856" s="13">
        <f t="shared" si="2287"/>
        <v>4.2295466863298867E-4</v>
      </c>
      <c r="BG1856" s="13">
        <f t="shared" si="2288"/>
        <v>2.36997233645671E-4</v>
      </c>
      <c r="BH1856" s="13">
        <f t="shared" si="2289"/>
        <v>9.9598774268004153E-5</v>
      </c>
      <c r="BI1856" s="13">
        <f t="shared" si="2290"/>
        <v>3.3485338822207164E-5</v>
      </c>
      <c r="BJ1856" s="14">
        <f t="shared" si="2291"/>
        <v>0.46990441382309034</v>
      </c>
      <c r="BK1856" s="14">
        <f t="shared" si="2292"/>
        <v>0.24183727551044593</v>
      </c>
      <c r="BL1856" s="14">
        <f t="shared" si="2293"/>
        <v>0.27049210004526458</v>
      </c>
      <c r="BM1856" s="14">
        <f t="shared" si="2294"/>
        <v>0.56255848239114681</v>
      </c>
      <c r="BN1856" s="14">
        <f t="shared" si="2295"/>
        <v>0.43533661599306972</v>
      </c>
    </row>
    <row r="1857" spans="1:66" x14ac:dyDescent="0.25">
      <c r="A1857" t="s">
        <v>145</v>
      </c>
      <c r="B1857" t="s">
        <v>147</v>
      </c>
      <c r="C1857" t="s">
        <v>404</v>
      </c>
      <c r="D1857" s="7" t="s">
        <v>562</v>
      </c>
      <c r="E1857" s="10">
        <f>VLOOKUP(A1857,home!$A$2:$E$405,3,FALSE)</f>
        <v>1.4406000000000001</v>
      </c>
      <c r="F1857" s="10">
        <f>VLOOKUP(B1857,home!$B$2:$E$405,3,FALSE)</f>
        <v>1.1238999999999999</v>
      </c>
      <c r="G1857" s="10">
        <f>VLOOKUP(C1857,away!$B$2:$E$405,4,FALSE)</f>
        <v>0.69420000000000004</v>
      </c>
      <c r="H1857" s="10">
        <f>VLOOKUP(A1857,away!$A$2:$E$405,3,FALSE)</f>
        <v>1.2678</v>
      </c>
      <c r="I1857" s="10">
        <f>VLOOKUP(C1857,away!$B$2:$E$405,3,FALSE)</f>
        <v>1.0892999999999999</v>
      </c>
      <c r="J1857" s="10">
        <f>VLOOKUP(B1857,home!$B$2:$E$405,4,FALSE)</f>
        <v>0.93899999999999995</v>
      </c>
      <c r="K1857" s="12">
        <f t="shared" si="2240"/>
        <v>1.1239725140280001</v>
      </c>
      <c r="L1857" s="12">
        <f t="shared" si="2241"/>
        <v>1.2967726530599999</v>
      </c>
      <c r="M1857" s="13">
        <f t="shared" si="2242"/>
        <v>8.8855380678443424E-2</v>
      </c>
      <c r="N1857" s="13">
        <f t="shared" si="2243"/>
        <v>9.9871005606065044E-2</v>
      </c>
      <c r="O1857" s="13">
        <f t="shared" si="2244"/>
        <v>0.11522522774104133</v>
      </c>
      <c r="P1857" s="13">
        <f t="shared" si="2245"/>
        <v>0.12950998890354709</v>
      </c>
      <c r="Q1857" s="13">
        <f t="shared" si="2246"/>
        <v>5.6126132624776719E-2</v>
      </c>
      <c r="R1857" s="13">
        <f t="shared" si="2247"/>
        <v>7.4710462138596459E-2</v>
      </c>
      <c r="S1857" s="13">
        <f t="shared" si="2248"/>
        <v>4.7191394313237232E-2</v>
      </c>
      <c r="T1857" s="13">
        <f t="shared" si="2249"/>
        <v>7.278283390982912E-2</v>
      </c>
      <c r="U1857" s="13">
        <f t="shared" si="2250"/>
        <v>8.3972505954111987E-2</v>
      </c>
      <c r="V1857" s="13">
        <f t="shared" si="2251"/>
        <v>7.642577194518857E-3</v>
      </c>
      <c r="W1857" s="13">
        <f t="shared" si="2252"/>
        <v>2.1028076796313088E-2</v>
      </c>
      <c r="X1857" s="13">
        <f t="shared" si="2253"/>
        <v>2.7268634935904344E-2</v>
      </c>
      <c r="Y1857" s="13">
        <f t="shared" si="2254"/>
        <v>1.7680610035578644E-2</v>
      </c>
      <c r="Z1857" s="13">
        <f t="shared" si="2255"/>
        <v>3.2294161399602124E-2</v>
      </c>
      <c r="AA1857" s="13">
        <f t="shared" si="2256"/>
        <v>3.6297749776736804E-2</v>
      </c>
      <c r="AB1857" s="13">
        <f t="shared" si="2257"/>
        <v>2.0398836535059073E-2</v>
      </c>
      <c r="AC1857" s="13">
        <f t="shared" si="2258"/>
        <v>6.9620860330800254E-4</v>
      </c>
      <c r="AD1857" s="13">
        <f t="shared" si="2259"/>
        <v>5.9087450854814656E-3</v>
      </c>
      <c r="AE1857" s="13">
        <f t="shared" si="2260"/>
        <v>7.6622990407550365E-3</v>
      </c>
      <c r="AF1857" s="13">
        <f t="shared" si="2261"/>
        <v>4.9681299278095019E-3</v>
      </c>
      <c r="AG1857" s="13">
        <f t="shared" si="2262"/>
        <v>2.1475116757441039E-3</v>
      </c>
      <c r="AH1857" s="13">
        <f t="shared" si="2263"/>
        <v>1.0469546339127479E-2</v>
      </c>
      <c r="AI1857" s="13">
        <f t="shared" si="2264"/>
        <v>1.1767482319521759E-2</v>
      </c>
      <c r="AJ1857" s="13">
        <f t="shared" si="2265"/>
        <v>6.6131633432264577E-3</v>
      </c>
      <c r="AK1857" s="13">
        <f t="shared" si="2266"/>
        <v>2.4776712761880194E-3</v>
      </c>
      <c r="AL1857" s="13">
        <f t="shared" si="2267"/>
        <v>4.0589986920554775E-5</v>
      </c>
      <c r="AM1857" s="13">
        <f t="shared" si="2268"/>
        <v>1.3282534136958392E-3</v>
      </c>
      <c r="AN1857" s="13">
        <f t="shared" si="2269"/>
        <v>1.722442703214355E-3</v>
      </c>
      <c r="AO1857" s="13">
        <f t="shared" si="2270"/>
        <v>1.116808296995559E-3</v>
      </c>
      <c r="AP1857" s="13">
        <f t="shared" si="2271"/>
        <v>4.8274881941811698E-4</v>
      </c>
      <c r="AQ1857" s="13">
        <f t="shared" si="2272"/>
        <v>1.565038668296037E-4</v>
      </c>
      <c r="AR1857" s="13">
        <f t="shared" si="2273"/>
        <v>2.7153242765049872E-3</v>
      </c>
      <c r="AS1857" s="13">
        <f t="shared" si="2274"/>
        <v>3.0519498534645711E-3</v>
      </c>
      <c r="AT1857" s="13">
        <f t="shared" si="2275"/>
        <v>1.7151538747429806E-3</v>
      </c>
      <c r="AU1857" s="13">
        <f t="shared" si="2276"/>
        <v>6.4259527084657795E-4</v>
      </c>
      <c r="AV1857" s="13">
        <f t="shared" si="2277"/>
        <v>1.8056485551898289E-4</v>
      </c>
      <c r="AW1857" s="13">
        <f t="shared" si="2278"/>
        <v>1.6433722338536385E-6</v>
      </c>
      <c r="AX1857" s="13">
        <f t="shared" si="2279"/>
        <v>2.4882005477633084E-4</v>
      </c>
      <c r="AY1857" s="13">
        <f t="shared" si="2280"/>
        <v>3.2266304256683704E-4</v>
      </c>
      <c r="AZ1857" s="13">
        <f t="shared" si="2281"/>
        <v>2.0921030487690452E-4</v>
      </c>
      <c r="BA1857" s="13">
        <f t="shared" si="2282"/>
        <v>9.043273403423829E-5</v>
      </c>
      <c r="BB1857" s="13">
        <f t="shared" si="2283"/>
        <v>2.9317674109262156E-5</v>
      </c>
      <c r="BC1857" s="13">
        <f t="shared" si="2284"/>
        <v>7.6036716072432625E-6</v>
      </c>
      <c r="BD1857" s="13">
        <f t="shared" si="2285"/>
        <v>5.8685971099359908E-4</v>
      </c>
      <c r="BE1857" s="13">
        <f t="shared" si="2286"/>
        <v>6.596141847472212E-4</v>
      </c>
      <c r="BF1857" s="13">
        <f t="shared" si="2287"/>
        <v>3.70694106759432E-4</v>
      </c>
      <c r="BG1857" s="13">
        <f t="shared" si="2288"/>
        <v>1.3888332903658757E-4</v>
      </c>
      <c r="BH1857" s="13">
        <f t="shared" si="2289"/>
        <v>3.9025261123457804E-5</v>
      </c>
      <c r="BI1857" s="13">
        <f t="shared" si="2290"/>
        <v>8.7726641711064115E-6</v>
      </c>
      <c r="BJ1857" s="14">
        <f t="shared" si="2291"/>
        <v>0.32115878422038135</v>
      </c>
      <c r="BK1857" s="14">
        <f t="shared" si="2292"/>
        <v>0.27425880272254205</v>
      </c>
      <c r="BL1857" s="14">
        <f t="shared" si="2293"/>
        <v>0.37204208281151896</v>
      </c>
      <c r="BM1857" s="14">
        <f t="shared" si="2294"/>
        <v>0.43513461379124141</v>
      </c>
      <c r="BN1857" s="14">
        <f t="shared" si="2295"/>
        <v>0.56429819769247014</v>
      </c>
    </row>
    <row r="1858" spans="1:66" x14ac:dyDescent="0.25">
      <c r="A1858" t="s">
        <v>342</v>
      </c>
      <c r="B1858" t="s">
        <v>398</v>
      </c>
      <c r="C1858" t="s">
        <v>386</v>
      </c>
      <c r="D1858" s="7" t="s">
        <v>562</v>
      </c>
      <c r="E1858" s="10">
        <f>VLOOKUP(A1858,home!$A$2:$E$405,3,FALSE)</f>
        <v>1.1741999999999999</v>
      </c>
      <c r="F1858" s="10">
        <f>VLOOKUP(B1858,home!$B$2:$E$405,3,FALSE)</f>
        <v>0.76649999999999996</v>
      </c>
      <c r="G1858" s="10">
        <f>VLOOKUP(C1858,away!$B$2:$E$405,4,FALSE)</f>
        <v>0.97940000000000005</v>
      </c>
      <c r="H1858" s="10">
        <f>VLOOKUP(A1858,away!$A$2:$E$405,3,FALSE)</f>
        <v>0.85970000000000002</v>
      </c>
      <c r="I1858" s="10">
        <f>VLOOKUP(C1858,away!$B$2:$E$405,3,FALSE)</f>
        <v>1.3957999999999999</v>
      </c>
      <c r="J1858" s="10">
        <f>VLOOKUP(B1858,home!$B$2:$E$405,4,FALSE)</f>
        <v>0.87239999999999995</v>
      </c>
      <c r="K1858" s="12">
        <f t="shared" si="2240"/>
        <v>0.88148379941999988</v>
      </c>
      <c r="L1858" s="12">
        <f t="shared" si="2241"/>
        <v>1.0468531824239999</v>
      </c>
      <c r="M1858" s="13">
        <f t="shared" si="2242"/>
        <v>0.14538978339738376</v>
      </c>
      <c r="N1858" s="13">
        <f t="shared" si="2243"/>
        <v>0.12815873866597663</v>
      </c>
      <c r="O1858" s="13">
        <f t="shared" si="2244"/>
        <v>0.1522017574414872</v>
      </c>
      <c r="P1858" s="13">
        <f t="shared" si="2245"/>
        <v>0.13416338342792336</v>
      </c>
      <c r="Q1858" s="13">
        <f t="shared" si="2246"/>
        <v>5.6484925944079965E-2</v>
      </c>
      <c r="R1858" s="13">
        <f t="shared" si="2247"/>
        <v>7.9666447074073291E-2</v>
      </c>
      <c r="S1858" s="13">
        <f t="shared" si="2248"/>
        <v>3.0950959950931268E-2</v>
      </c>
      <c r="T1858" s="13">
        <f t="shared" si="2249"/>
        <v>5.9131424483544068E-2</v>
      </c>
      <c r="U1858" s="13">
        <f t="shared" si="2250"/>
        <v>7.0224682453146461E-2</v>
      </c>
      <c r="V1858" s="13">
        <f t="shared" si="2251"/>
        <v>3.1734504847178782E-3</v>
      </c>
      <c r="W1858" s="13">
        <f t="shared" si="2252"/>
        <v>1.659684904371498E-2</v>
      </c>
      <c r="X1858" s="13">
        <f t="shared" si="2253"/>
        <v>1.7374464239623747E-2</v>
      </c>
      <c r="Y1858" s="13">
        <f t="shared" si="2254"/>
        <v>9.0942565910810506E-3</v>
      </c>
      <c r="Z1858" s="13">
        <f t="shared" si="2255"/>
        <v>2.7799691217302261E-2</v>
      </c>
      <c r="AA1858" s="13">
        <f t="shared" si="2256"/>
        <v>2.4504977436930399E-2</v>
      </c>
      <c r="AB1858" s="13">
        <f t="shared" si="2257"/>
        <v>1.0800370307903387E-2</v>
      </c>
      <c r="AC1858" s="13">
        <f t="shared" si="2258"/>
        <v>1.8302560719097755E-4</v>
      </c>
      <c r="AD1858" s="13">
        <f t="shared" si="2259"/>
        <v>3.6574633883635172E-3</v>
      </c>
      <c r="AE1858" s="13">
        <f t="shared" si="2260"/>
        <v>3.8288271877076137E-3</v>
      </c>
      <c r="AF1858" s="13">
        <f t="shared" si="2261"/>
        <v>2.0041099632016248E-3</v>
      </c>
      <c r="AG1858" s="13">
        <f t="shared" si="2262"/>
        <v>6.9933629763508872E-4</v>
      </c>
      <c r="AH1858" s="13">
        <f t="shared" si="2263"/>
        <v>7.2755488053093485E-3</v>
      </c>
      <c r="AI1858" s="13">
        <f t="shared" si="2264"/>
        <v>6.4132784037697257E-3</v>
      </c>
      <c r="AJ1858" s="13">
        <f t="shared" si="2265"/>
        <v>2.8266005070465847E-3</v>
      </c>
      <c r="AK1858" s="13">
        <f t="shared" si="2266"/>
        <v>8.3053418479797398E-4</v>
      </c>
      <c r="AL1858" s="13">
        <f t="shared" si="2267"/>
        <v>6.755724959731523E-6</v>
      </c>
      <c r="AM1858" s="13">
        <f t="shared" si="2268"/>
        <v>6.4479894476284416E-4</v>
      </c>
      <c r="AN1858" s="13">
        <f t="shared" si="2269"/>
        <v>6.7500982734862035E-4</v>
      </c>
      <c r="AO1858" s="13">
        <f t="shared" si="2270"/>
        <v>3.5331809296368903E-4</v>
      </c>
      <c r="AP1858" s="13">
        <f t="shared" si="2271"/>
        <v>1.2329072334233882E-4</v>
      </c>
      <c r="AQ1858" s="13">
        <f t="shared" si="2272"/>
        <v>3.2266821523571087E-5</v>
      </c>
      <c r="AR1858" s="13">
        <f t="shared" si="2273"/>
        <v>1.5232862841438447E-3</v>
      </c>
      <c r="AS1858" s="13">
        <f t="shared" si="2274"/>
        <v>1.3427521813514898E-3</v>
      </c>
      <c r="AT1858" s="13">
        <f t="shared" si="2275"/>
        <v>5.9180714724860184E-4</v>
      </c>
      <c r="AU1858" s="13">
        <f t="shared" si="2276"/>
        <v>1.7388947089353634E-4</v>
      </c>
      <c r="AV1858" s="13">
        <f t="shared" si="2277"/>
        <v>3.8320187870591966E-5</v>
      </c>
      <c r="AW1858" s="13">
        <f t="shared" si="2278"/>
        <v>1.7316876990301213E-7</v>
      </c>
      <c r="AX1858" s="13">
        <f t="shared" si="2279"/>
        <v>9.4729970615259682E-5</v>
      </c>
      <c r="AY1858" s="13">
        <f t="shared" si="2280"/>
        <v>9.9168371209516599E-5</v>
      </c>
      <c r="AZ1858" s="13">
        <f t="shared" si="2281"/>
        <v>5.1907362498243509E-5</v>
      </c>
      <c r="BA1858" s="13">
        <f t="shared" si="2282"/>
        <v>1.8113129207507467E-5</v>
      </c>
      <c r="BB1858" s="13">
        <f t="shared" si="2283"/>
        <v>4.7404467386340748E-6</v>
      </c>
      <c r="BC1858" s="13">
        <f t="shared" si="2284"/>
        <v>9.9251035089011059E-7</v>
      </c>
      <c r="BD1858" s="13">
        <f t="shared" si="2285"/>
        <v>2.6577618238313546E-4</v>
      </c>
      <c r="BE1858" s="13">
        <f t="shared" si="2286"/>
        <v>2.3427739904242906E-4</v>
      </c>
      <c r="BF1858" s="13">
        <f t="shared" si="2287"/>
        <v>1.0325586591307789E-4</v>
      </c>
      <c r="BG1858" s="13">
        <f t="shared" si="2288"/>
        <v>3.0339457665820659E-5</v>
      </c>
      <c r="BH1858" s="13">
        <f t="shared" si="2289"/>
        <v>6.6859351039024575E-6</v>
      </c>
      <c r="BI1858" s="13">
        <f t="shared" si="2290"/>
        <v>1.1787086956126985E-6</v>
      </c>
      <c r="BJ1858" s="14">
        <f t="shared" si="2291"/>
        <v>0.2991287320054894</v>
      </c>
      <c r="BK1858" s="14">
        <f t="shared" si="2292"/>
        <v>0.31396652696431648</v>
      </c>
      <c r="BL1858" s="14">
        <f t="shared" si="2293"/>
        <v>0.35905576543477635</v>
      </c>
      <c r="BM1858" s="14">
        <f t="shared" si="2294"/>
        <v>0.30378668446852058</v>
      </c>
      <c r="BN1858" s="14">
        <f t="shared" si="2295"/>
        <v>0.69606503595092417</v>
      </c>
    </row>
    <row r="1859" spans="1:66" x14ac:dyDescent="0.25">
      <c r="A1859" t="s">
        <v>342</v>
      </c>
      <c r="B1859" t="s">
        <v>402</v>
      </c>
      <c r="C1859" t="s">
        <v>377</v>
      </c>
      <c r="D1859" s="7" t="s">
        <v>562</v>
      </c>
      <c r="E1859" s="10">
        <f>VLOOKUP(A1859,home!$A$2:$E$405,3,FALSE)</f>
        <v>1.1741999999999999</v>
      </c>
      <c r="F1859" s="10">
        <f>VLOOKUP(B1859,home!$B$2:$E$405,3,FALSE)</f>
        <v>0.80910000000000004</v>
      </c>
      <c r="G1859" s="10">
        <f>VLOOKUP(C1859,away!$B$2:$E$405,4,FALSE)</f>
        <v>1.1922999999999999</v>
      </c>
      <c r="H1859" s="10">
        <f>VLOOKUP(A1859,away!$A$2:$E$405,3,FALSE)</f>
        <v>0.85970000000000002</v>
      </c>
      <c r="I1859" s="10">
        <f>VLOOKUP(C1859,away!$B$2:$E$405,3,FALSE)</f>
        <v>0.78520000000000001</v>
      </c>
      <c r="J1859" s="10">
        <f>VLOOKUP(B1859,home!$B$2:$E$405,4,FALSE)</f>
        <v>0.93059999999999998</v>
      </c>
      <c r="K1859" s="12">
        <f t="shared" si="2240"/>
        <v>1.1327389158059999</v>
      </c>
      <c r="L1859" s="12">
        <f t="shared" si="2241"/>
        <v>0.6281889110640001</v>
      </c>
      <c r="M1859" s="13">
        <f t="shared" si="2242"/>
        <v>0.17188531000615542</v>
      </c>
      <c r="N1859" s="13">
        <f t="shared" si="2243"/>
        <v>0.19470117969935066</v>
      </c>
      <c r="O1859" s="13">
        <f t="shared" si="2244"/>
        <v>0.10797644572066484</v>
      </c>
      <c r="P1859" s="13">
        <f t="shared" si="2245"/>
        <v>0.12230912205821129</v>
      </c>
      <c r="Q1859" s="13">
        <f t="shared" si="2246"/>
        <v>0.11027280159939587</v>
      </c>
      <c r="R1859" s="13">
        <f t="shared" si="2247"/>
        <v>3.3914802928912781E-2</v>
      </c>
      <c r="S1859" s="13">
        <f t="shared" si="2248"/>
        <v>2.1757998601094414E-2</v>
      </c>
      <c r="T1859" s="13">
        <f t="shared" si="2249"/>
        <v>6.9272151156701017E-2</v>
      </c>
      <c r="U1859" s="13">
        <f t="shared" si="2250"/>
        <v>3.8416617099470814E-2</v>
      </c>
      <c r="V1859" s="13">
        <f t="shared" si="2251"/>
        <v>1.7202696292392397E-3</v>
      </c>
      <c r="W1859" s="13">
        <f t="shared" si="2252"/>
        <v>4.1636764575529929E-2</v>
      </c>
      <c r="X1859" s="13">
        <f t="shared" si="2253"/>
        <v>2.6155753798930276E-2</v>
      </c>
      <c r="Y1859" s="13">
        <f t="shared" si="2254"/>
        <v>8.2153772485040483E-3</v>
      </c>
      <c r="Z1859" s="13">
        <f t="shared" si="2255"/>
        <v>7.1016343736212935E-3</v>
      </c>
      <c r="AA1859" s="13">
        <f t="shared" si="2256"/>
        <v>8.0442976208264048E-3</v>
      </c>
      <c r="AB1859" s="13">
        <f t="shared" si="2257"/>
        <v>4.5560444827178453E-3</v>
      </c>
      <c r="AC1859" s="13">
        <f t="shared" si="2258"/>
        <v>7.6506199122005115E-5</v>
      </c>
      <c r="AD1859" s="13">
        <f t="shared" si="2259"/>
        <v>1.1790895890738862E-2</v>
      </c>
      <c r="AE1859" s="13">
        <f t="shared" si="2260"/>
        <v>7.4069100500722372E-3</v>
      </c>
      <c r="AF1859" s="13">
        <f t="shared" si="2261"/>
        <v>2.326469379351939E-3</v>
      </c>
      <c r="AG1859" s="13">
        <f t="shared" si="2262"/>
        <v>4.8715408867961151E-4</v>
      </c>
      <c r="AH1859" s="13">
        <f t="shared" si="2263"/>
        <v>1.1152919909849582E-3</v>
      </c>
      <c r="AI1859" s="13">
        <f t="shared" si="2264"/>
        <v>1.2633346406754164E-3</v>
      </c>
      <c r="AJ1859" s="13">
        <f t="shared" si="2265"/>
        <v>7.1551415558941721E-4</v>
      </c>
      <c r="AK1859" s="13">
        <f t="shared" si="2266"/>
        <v>2.7016357628206728E-4</v>
      </c>
      <c r="AL1859" s="13">
        <f t="shared" si="2267"/>
        <v>2.1775929650504843E-6</v>
      </c>
      <c r="AM1859" s="13">
        <f t="shared" si="2268"/>
        <v>2.6712013255313907E-3</v>
      </c>
      <c r="AN1859" s="13">
        <f t="shared" si="2269"/>
        <v>1.6780190519182776E-3</v>
      </c>
      <c r="AO1859" s="13">
        <f t="shared" si="2270"/>
        <v>5.2705648048459442E-4</v>
      </c>
      <c r="AP1859" s="13">
        <f t="shared" si="2271"/>
        <v>1.1036367884828058E-4</v>
      </c>
      <c r="AQ1859" s="13">
        <f t="shared" si="2272"/>
        <v>1.7332309809179598E-5</v>
      </c>
      <c r="AR1859" s="13">
        <f t="shared" si="2273"/>
        <v>1.4012281226704831E-4</v>
      </c>
      <c r="AS1859" s="13">
        <f t="shared" si="2274"/>
        <v>1.5872256244706397E-4</v>
      </c>
      <c r="AT1859" s="13">
        <f t="shared" si="2275"/>
        <v>8.989561165011873E-5</v>
      </c>
      <c r="AU1859" s="13">
        <f t="shared" si="2276"/>
        <v>3.3942752558757561E-5</v>
      </c>
      <c r="AV1859" s="13">
        <f t="shared" si="2277"/>
        <v>9.6120691832195937E-6</v>
      </c>
      <c r="AW1859" s="13">
        <f t="shared" si="2278"/>
        <v>4.3042183144925668E-8</v>
      </c>
      <c r="AX1859" s="13">
        <f t="shared" si="2279"/>
        <v>5.0429561556366231E-4</v>
      </c>
      <c r="AY1859" s="13">
        <f t="shared" si="2280"/>
        <v>3.1679291359528659E-4</v>
      </c>
      <c r="AZ1859" s="13">
        <f t="shared" si="2281"/>
        <v>9.9502897712107474E-5</v>
      </c>
      <c r="BA1859" s="13">
        <f t="shared" si="2282"/>
        <v>2.0835538987160462E-5</v>
      </c>
      <c r="BB1859" s="13">
        <f t="shared" si="2283"/>
        <v>3.2721636369439619E-6</v>
      </c>
      <c r="BC1859" s="13">
        <f t="shared" si="2284"/>
        <v>4.111073823830092E-7</v>
      </c>
      <c r="BD1859" s="13">
        <f t="shared" si="2285"/>
        <v>1.467059947554373E-5</v>
      </c>
      <c r="BE1859" s="13">
        <f t="shared" si="2286"/>
        <v>1.6617958944151476E-5</v>
      </c>
      <c r="BF1859" s="13">
        <f t="shared" si="2287"/>
        <v>9.4119043986533848E-6</v>
      </c>
      <c r="BG1859" s="13">
        <f t="shared" si="2288"/>
        <v>3.553743461400118E-6</v>
      </c>
      <c r="BH1859" s="13">
        <f t="shared" si="2289"/>
        <v>1.006365878879758E-6</v>
      </c>
      <c r="BI1859" s="13">
        <f t="shared" si="2290"/>
        <v>2.2798995890928177E-7</v>
      </c>
      <c r="BJ1859" s="14">
        <f t="shared" si="2291"/>
        <v>0.4782145405707236</v>
      </c>
      <c r="BK1859" s="14">
        <f t="shared" si="2292"/>
        <v>0.31806817700038265</v>
      </c>
      <c r="BL1859" s="14">
        <f t="shared" si="2293"/>
        <v>0.19675029658634824</v>
      </c>
      <c r="BM1859" s="14">
        <f t="shared" si="2294"/>
        <v>0.25875823664697278</v>
      </c>
      <c r="BN1859" s="14">
        <f t="shared" si="2295"/>
        <v>0.74105966201269091</v>
      </c>
    </row>
    <row r="1860" spans="1:66" x14ac:dyDescent="0.25">
      <c r="A1860" t="s">
        <v>342</v>
      </c>
      <c r="B1860" t="s">
        <v>348</v>
      </c>
      <c r="C1860" t="s">
        <v>392</v>
      </c>
      <c r="D1860" s="7" t="s">
        <v>562</v>
      </c>
      <c r="E1860" s="10">
        <f>VLOOKUP(A1860,home!$A$2:$E$405,3,FALSE)</f>
        <v>1.1741999999999999</v>
      </c>
      <c r="F1860" s="10">
        <f>VLOOKUP(B1860,home!$B$2:$E$405,3,FALSE)</f>
        <v>1.3626</v>
      </c>
      <c r="G1860" s="10">
        <f>VLOOKUP(C1860,away!$B$2:$E$405,4,FALSE)</f>
        <v>1.2775000000000001</v>
      </c>
      <c r="H1860" s="10">
        <f>VLOOKUP(A1860,away!$A$2:$E$405,3,FALSE)</f>
        <v>0.85970000000000002</v>
      </c>
      <c r="I1860" s="10">
        <f>VLOOKUP(C1860,away!$B$2:$E$405,3,FALSE)</f>
        <v>0.63980000000000004</v>
      </c>
      <c r="J1860" s="10">
        <f>VLOOKUP(B1860,home!$B$2:$E$405,4,FALSE)</f>
        <v>0.98870000000000002</v>
      </c>
      <c r="K1860" s="12">
        <f t="shared" si="2240"/>
        <v>2.0439551853000002</v>
      </c>
      <c r="L1860" s="12">
        <f t="shared" si="2241"/>
        <v>0.54382065252200007</v>
      </c>
      <c r="M1860" s="13">
        <f t="shared" si="2242"/>
        <v>7.5187082516944226E-2</v>
      </c>
      <c r="N1860" s="13">
        <f t="shared" si="2243"/>
        <v>0.15367902717808712</v>
      </c>
      <c r="O1860" s="13">
        <f t="shared" si="2244"/>
        <v>4.0888288275590066E-2</v>
      </c>
      <c r="P1860" s="13">
        <f t="shared" si="2245"/>
        <v>8.3573828838933509E-2</v>
      </c>
      <c r="Q1860" s="13">
        <f t="shared" si="2246"/>
        <v>0.15705652223625546</v>
      </c>
      <c r="R1860" s="13">
        <f t="shared" si="2247"/>
        <v>1.1117947805269517E-2</v>
      </c>
      <c r="S1860" s="13">
        <f t="shared" si="2248"/>
        <v>2.3224018784161846E-2</v>
      </c>
      <c r="T1860" s="13">
        <f t="shared" si="2249"/>
        <v>8.5410580405356443E-2</v>
      </c>
      <c r="U1860" s="13">
        <f t="shared" si="2250"/>
        <v>2.2724587066475385E-2</v>
      </c>
      <c r="V1860" s="13">
        <f t="shared" si="2251"/>
        <v>2.8682825498535045E-3</v>
      </c>
      <c r="W1860" s="13">
        <f t="shared" si="2252"/>
        <v>0.10700549766999302</v>
      </c>
      <c r="X1860" s="13">
        <f t="shared" si="2253"/>
        <v>5.8191799566336959E-2</v>
      </c>
      <c r="Y1860" s="13">
        <f t="shared" si="2254"/>
        <v>1.5822951205797402E-2</v>
      </c>
      <c r="Z1860" s="13">
        <f t="shared" si="2255"/>
        <v>2.0153898767224028E-3</v>
      </c>
      <c r="AA1860" s="13">
        <f t="shared" si="2256"/>
        <v>4.1193665889278832E-3</v>
      </c>
      <c r="AB1860" s="13">
        <f t="shared" si="2257"/>
        <v>4.2099003497953619E-3</v>
      </c>
      <c r="AC1860" s="13">
        <f t="shared" si="2258"/>
        <v>1.9926407806581547E-4</v>
      </c>
      <c r="AD1860" s="13">
        <f t="shared" si="2259"/>
        <v>5.4678610454547333E-2</v>
      </c>
      <c r="AE1860" s="13">
        <f t="shared" si="2260"/>
        <v>2.9735357616388177E-2</v>
      </c>
      <c r="AF1860" s="13">
        <f t="shared" si="2261"/>
        <v>8.0853507909596223E-3</v>
      </c>
      <c r="AG1860" s="13">
        <f t="shared" si="2262"/>
        <v>1.465660247669644E-3</v>
      </c>
      <c r="AH1860" s="13">
        <f t="shared" si="2263"/>
        <v>2.7400265946135257E-4</v>
      </c>
      <c r="AI1860" s="13">
        <f t="shared" si="2264"/>
        <v>5.6004915659202165E-4</v>
      </c>
      <c r="AJ1860" s="13">
        <f t="shared" si="2265"/>
        <v>5.7235768881957745E-4</v>
      </c>
      <c r="AK1860" s="13">
        <f t="shared" si="2266"/>
        <v>3.8995782196969968E-4</v>
      </c>
      <c r="AL1860" s="13">
        <f t="shared" si="2267"/>
        <v>8.8596399256573735E-6</v>
      </c>
      <c r="AM1860" s="13">
        <f t="shared" si="2268"/>
        <v>2.2352125872714172E-2</v>
      </c>
      <c r="AN1860" s="13">
        <f t="shared" si="2269"/>
        <v>1.2155547677353299E-2</v>
      </c>
      <c r="AO1860" s="13">
        <f t="shared" si="2270"/>
        <v>3.3052189348302769E-3</v>
      </c>
      <c r="AP1860" s="13">
        <f t="shared" si="2271"/>
        <v>5.9914877262249048E-4</v>
      </c>
      <c r="AQ1860" s="13">
        <f t="shared" si="2272"/>
        <v>8.1457369121329547E-5</v>
      </c>
      <c r="AR1860" s="13">
        <f t="shared" si="2273"/>
        <v>2.9801661012207232E-5</v>
      </c>
      <c r="AS1860" s="13">
        <f t="shared" si="2274"/>
        <v>6.0913259556453822E-5</v>
      </c>
      <c r="AT1860" s="13">
        <f t="shared" si="2275"/>
        <v>6.2251986361969313E-5</v>
      </c>
      <c r="AU1860" s="13">
        <f t="shared" si="2276"/>
        <v>4.2413423439924016E-5</v>
      </c>
      <c r="AV1860" s="13">
        <f t="shared" si="2277"/>
        <v>2.1672784191589312E-5</v>
      </c>
      <c r="AW1860" s="13">
        <f t="shared" si="2278"/>
        <v>2.7355246773739582E-7</v>
      </c>
      <c r="AX1860" s="13">
        <f t="shared" si="2279"/>
        <v>7.6144572633354045E-3</v>
      </c>
      <c r="AY1860" s="13">
        <f t="shared" si="2280"/>
        <v>4.1408991175479418E-3</v>
      </c>
      <c r="AZ1860" s="13">
        <f t="shared" si="2281"/>
        <v>1.125953230066348E-3</v>
      </c>
      <c r="BA1860" s="13">
        <f t="shared" si="2282"/>
        <v>2.0410554009464503E-4</v>
      </c>
      <c r="BB1860" s="13">
        <f t="shared" si="2283"/>
        <v>2.7749201999406275E-5</v>
      </c>
      <c r="BC1860" s="13">
        <f t="shared" si="2284"/>
        <v>3.0181178276563827E-6</v>
      </c>
      <c r="BD1860" s="13">
        <f t="shared" si="2285"/>
        <v>2.7011264563163301E-6</v>
      </c>
      <c r="BE1860" s="13">
        <f t="shared" si="2286"/>
        <v>5.5209814265387777E-6</v>
      </c>
      <c r="BF1860" s="13">
        <f t="shared" si="2287"/>
        <v>5.6423193073594647E-6</v>
      </c>
      <c r="BG1860" s="13">
        <f t="shared" si="2288"/>
        <v>3.8442159351318935E-6</v>
      </c>
      <c r="BH1860" s="13">
        <f t="shared" si="2289"/>
        <v>1.9643512735064308E-6</v>
      </c>
      <c r="BI1860" s="13">
        <f t="shared" si="2290"/>
        <v>8.0300919424682591E-7</v>
      </c>
      <c r="BJ1860" s="14">
        <f t="shared" si="2291"/>
        <v>0.72274103846890403</v>
      </c>
      <c r="BK1860" s="14">
        <f t="shared" si="2292"/>
        <v>0.1892022355254325</v>
      </c>
      <c r="BL1860" s="14">
        <f t="shared" si="2293"/>
        <v>8.5093986531056098E-2</v>
      </c>
      <c r="BM1860" s="14">
        <f t="shared" si="2294"/>
        <v>0.47340932798595503</v>
      </c>
      <c r="BN1860" s="14">
        <f t="shared" si="2295"/>
        <v>0.52150269685107986</v>
      </c>
    </row>
    <row r="1861" spans="1:66" x14ac:dyDescent="0.25">
      <c r="A1861" t="s">
        <v>342</v>
      </c>
      <c r="B1861" t="s">
        <v>406</v>
      </c>
      <c r="C1861" t="s">
        <v>420</v>
      </c>
      <c r="D1861" s="7" t="s">
        <v>562</v>
      </c>
      <c r="E1861" s="10">
        <f>VLOOKUP(A1861,home!$A$2:$E$405,3,FALSE)</f>
        <v>1.1741999999999999</v>
      </c>
      <c r="F1861" s="10">
        <f>VLOOKUP(B1861,home!$B$2:$E$405,3,FALSE)</f>
        <v>1.0646</v>
      </c>
      <c r="G1861" s="10">
        <f>VLOOKUP(C1861,away!$B$2:$E$405,4,FALSE)</f>
        <v>0.68130000000000002</v>
      </c>
      <c r="H1861" s="10">
        <f>VLOOKUP(A1861,away!$A$2:$E$405,3,FALSE)</f>
        <v>0.85970000000000002</v>
      </c>
      <c r="I1861" s="10">
        <f>VLOOKUP(C1861,away!$B$2:$E$405,3,FALSE)</f>
        <v>0.87239999999999995</v>
      </c>
      <c r="J1861" s="10">
        <f>VLOOKUP(B1861,home!$B$2:$E$405,4,FALSE)</f>
        <v>1.2214</v>
      </c>
      <c r="K1861" s="12">
        <f t="shared" si="2240"/>
        <v>0.85166132691599994</v>
      </c>
      <c r="L1861" s="12">
        <f t="shared" si="2241"/>
        <v>0.91605278479200003</v>
      </c>
      <c r="M1861" s="13">
        <f t="shared" si="2242"/>
        <v>0.17072279636881865</v>
      </c>
      <c r="N1861" s="13">
        <f t="shared" si="2243"/>
        <v>0.14539800329027813</v>
      </c>
      <c r="O1861" s="13">
        <f t="shared" si="2244"/>
        <v>0.15639109304113388</v>
      </c>
      <c r="P1861" s="13">
        <f t="shared" si="2245"/>
        <v>0.13319224581725567</v>
      </c>
      <c r="Q1861" s="13">
        <f t="shared" si="2246"/>
        <v>6.1914928206567597E-2</v>
      </c>
      <c r="R1861" s="13">
        <f t="shared" si="2247"/>
        <v>7.1631248148497723E-2</v>
      </c>
      <c r="S1861" s="13">
        <f t="shared" si="2248"/>
        <v>2.5978039727511722E-2</v>
      </c>
      <c r="T1861" s="13">
        <f t="shared" si="2249"/>
        <v>5.6717342403823E-2</v>
      </c>
      <c r="U1861" s="13">
        <f t="shared" si="2250"/>
        <v>6.1005563846798831E-2</v>
      </c>
      <c r="V1861" s="13">
        <f t="shared" si="2251"/>
        <v>2.251911367973934E-3</v>
      </c>
      <c r="W1861" s="13">
        <f t="shared" si="2252"/>
        <v>1.7576849970771413E-2</v>
      </c>
      <c r="X1861" s="13">
        <f t="shared" si="2253"/>
        <v>1.6101322363596338E-2</v>
      </c>
      <c r="Y1861" s="13">
        <f t="shared" si="2254"/>
        <v>7.3748305950030657E-3</v>
      </c>
      <c r="Z1861" s="13">
        <f t="shared" si="2255"/>
        <v>2.1872668114852716E-2</v>
      </c>
      <c r="AA1861" s="13">
        <f t="shared" si="2256"/>
        <v>1.8628105549888745E-2</v>
      </c>
      <c r="AB1861" s="13">
        <f t="shared" si="2257"/>
        <v>7.9324185452747751E-3</v>
      </c>
      <c r="AC1861" s="13">
        <f t="shared" si="2258"/>
        <v>1.0980414554373994E-4</v>
      </c>
      <c r="AD1861" s="13">
        <f t="shared" si="2259"/>
        <v>3.7423808422776587E-3</v>
      </c>
      <c r="AE1861" s="13">
        <f t="shared" si="2260"/>
        <v>3.4282183923206797E-3</v>
      </c>
      <c r="AF1861" s="13">
        <f t="shared" si="2261"/>
        <v>1.5702145025802557E-3</v>
      </c>
      <c r="AG1861" s="13">
        <f t="shared" si="2262"/>
        <v>4.7946645593647619E-4</v>
      </c>
      <c r="AH1861" s="13">
        <f t="shared" si="2263"/>
        <v>5.0091296343605035E-3</v>
      </c>
      <c r="AI1861" s="13">
        <f t="shared" si="2264"/>
        <v>4.2660819910937233E-3</v>
      </c>
      <c r="AJ1861" s="13">
        <f t="shared" si="2265"/>
        <v>1.8166285246336655E-3</v>
      </c>
      <c r="AK1861" s="13">
        <f t="shared" si="2266"/>
        <v>5.15717419934321E-4</v>
      </c>
      <c r="AL1861" s="13">
        <f t="shared" si="2267"/>
        <v>3.4266216477430442E-6</v>
      </c>
      <c r="AM1861" s="13">
        <f t="shared" si="2268"/>
        <v>6.3744820679184188E-4</v>
      </c>
      <c r="AN1861" s="13">
        <f t="shared" si="2269"/>
        <v>5.839362049923334E-4</v>
      </c>
      <c r="AO1861" s="13">
        <f t="shared" si="2270"/>
        <v>2.6745819336204961E-4</v>
      </c>
      <c r="AP1861" s="13">
        <f t="shared" si="2271"/>
        <v>8.1668607614914266E-5</v>
      </c>
      <c r="AQ1861" s="13">
        <f t="shared" si="2272"/>
        <v>1.8703188858931834E-5</v>
      </c>
      <c r="AR1861" s="13">
        <f t="shared" si="2273"/>
        <v>9.1772543018801454E-4</v>
      </c>
      <c r="AS1861" s="13">
        <f t="shared" si="2274"/>
        <v>7.8159125761848123E-4</v>
      </c>
      <c r="AT1861" s="13">
        <f t="shared" si="2275"/>
        <v>3.3282552378465044E-4</v>
      </c>
      <c r="AU1861" s="13">
        <f t="shared" si="2276"/>
        <v>9.4484875739316037E-5</v>
      </c>
      <c r="AV1861" s="13">
        <f t="shared" si="2277"/>
        <v>2.0117278661409815E-5</v>
      </c>
      <c r="AW1861" s="13">
        <f t="shared" si="2278"/>
        <v>7.4259339072898914E-8</v>
      </c>
      <c r="AX1861" s="13">
        <f t="shared" si="2279"/>
        <v>9.0481664272760743E-5</v>
      </c>
      <c r="AY1861" s="13">
        <f t="shared" si="2280"/>
        <v>8.2885980529677299E-5</v>
      </c>
      <c r="AZ1861" s="13">
        <f t="shared" si="2281"/>
        <v>3.7963966642213189E-5</v>
      </c>
      <c r="BA1861" s="13">
        <f t="shared" si="2282"/>
        <v>1.1592332454783329E-5</v>
      </c>
      <c r="BB1861" s="13">
        <f t="shared" si="2283"/>
        <v>2.654797106859737E-6</v>
      </c>
      <c r="BC1861" s="13">
        <f t="shared" si="2284"/>
        <v>4.8638685655932156E-7</v>
      </c>
      <c r="BD1861" s="13">
        <f t="shared" si="2285"/>
        <v>1.4011415599969447E-4</v>
      </c>
      <c r="BE1861" s="13">
        <f t="shared" si="2286"/>
        <v>1.1932980801841518E-4</v>
      </c>
      <c r="BF1861" s="13">
        <f t="shared" si="2287"/>
        <v>5.08142913187975E-5</v>
      </c>
      <c r="BG1861" s="13">
        <f t="shared" si="2288"/>
        <v>1.442552225695442E-5</v>
      </c>
      <c r="BH1861" s="13">
        <f t="shared" si="2289"/>
        <v>3.0714148567035223E-6</v>
      </c>
      <c r="BI1861" s="13">
        <f t="shared" si="2290"/>
        <v>5.2316105047392772E-7</v>
      </c>
      <c r="BJ1861" s="14">
        <f t="shared" si="2291"/>
        <v>0.31611883655263767</v>
      </c>
      <c r="BK1861" s="14">
        <f t="shared" si="2292"/>
        <v>0.33234111002928118</v>
      </c>
      <c r="BL1861" s="14">
        <f t="shared" si="2293"/>
        <v>0.32967100942110922</v>
      </c>
      <c r="BM1861" s="14">
        <f t="shared" si="2294"/>
        <v>0.26067049752413846</v>
      </c>
      <c r="BN1861" s="14">
        <f t="shared" si="2295"/>
        <v>0.73925031487255166</v>
      </c>
    </row>
    <row r="1862" spans="1:66" x14ac:dyDescent="0.25">
      <c r="A1862" t="s">
        <v>342</v>
      </c>
      <c r="B1862" t="s">
        <v>515</v>
      </c>
      <c r="C1862" t="s">
        <v>409</v>
      </c>
      <c r="D1862" s="7" t="s">
        <v>563</v>
      </c>
      <c r="E1862" s="10">
        <f>VLOOKUP(A1862,home!$A$2:$E$405,3,FALSE)</f>
        <v>1.1741999999999999</v>
      </c>
      <c r="F1862" s="10" t="e">
        <f>VLOOKUP(B1862,home!$B$2:$E$405,3,FALSE)</f>
        <v>#N/A</v>
      </c>
      <c r="G1862" s="10">
        <f>VLOOKUP(C1862,away!$B$2:$E$405,4,FALSE)</f>
        <v>1.022</v>
      </c>
      <c r="H1862" s="10">
        <f>VLOOKUP(A1862,away!$A$2:$E$405,3,FALSE)</f>
        <v>0.85970000000000002</v>
      </c>
      <c r="I1862" s="10">
        <f>VLOOKUP(C1862,away!$B$2:$E$405,3,FALSE)</f>
        <v>1.0468999999999999</v>
      </c>
      <c r="J1862" s="10" t="e">
        <f>VLOOKUP(B1862,home!$B$2:$E$405,4,FALSE)</f>
        <v>#N/A</v>
      </c>
      <c r="K1862" s="12" t="e">
        <f t="shared" ref="K1862:K1925" si="2296">E1862*F1862*G1862</f>
        <v>#N/A</v>
      </c>
      <c r="L1862" s="12" t="e">
        <f t="shared" ref="L1862:L1925" si="2297">H1862*I1862*J1862</f>
        <v>#N/A</v>
      </c>
      <c r="M1862" s="13" t="e">
        <f t="shared" ref="M1862:M1925" si="2298">_xlfn.POISSON.DIST(0,K1862,FALSE) * _xlfn.POISSON.DIST(0,L1862,FALSE)</f>
        <v>#N/A</v>
      </c>
      <c r="N1862" s="13" t="e">
        <f t="shared" ref="N1862:N1925" si="2299">_xlfn.POISSON.DIST(1,K1862,FALSE) * _xlfn.POISSON.DIST(0,L1862,FALSE)</f>
        <v>#N/A</v>
      </c>
      <c r="O1862" s="13" t="e">
        <f t="shared" ref="O1862:O1925" si="2300">_xlfn.POISSON.DIST(0,K1862,FALSE) * _xlfn.POISSON.DIST(1,L1862,FALSE)</f>
        <v>#N/A</v>
      </c>
      <c r="P1862" s="13" t="e">
        <f t="shared" ref="P1862:P1925" si="2301">_xlfn.POISSON.DIST(1,K1862,FALSE) * _xlfn.POISSON.DIST(1,L1862,FALSE)</f>
        <v>#N/A</v>
      </c>
      <c r="Q1862" s="13" t="e">
        <f t="shared" ref="Q1862:Q1925" si="2302">_xlfn.POISSON.DIST(2,K1862,FALSE) * _xlfn.POISSON.DIST(0,L1862,FALSE)</f>
        <v>#N/A</v>
      </c>
      <c r="R1862" s="13" t="e">
        <f t="shared" ref="R1862:R1925" si="2303">_xlfn.POISSON.DIST(0,K1862,FALSE) * _xlfn.POISSON.DIST(2,L1862,FALSE)</f>
        <v>#N/A</v>
      </c>
      <c r="S1862" s="13" t="e">
        <f t="shared" ref="S1862:S1925" si="2304">_xlfn.POISSON.DIST(2,K1862,FALSE) * _xlfn.POISSON.DIST(2,L1862,FALSE)</f>
        <v>#N/A</v>
      </c>
      <c r="T1862" s="13" t="e">
        <f t="shared" ref="T1862:T1925" si="2305">_xlfn.POISSON.DIST(2,K1862,FALSE) * _xlfn.POISSON.DIST(1,L1862,FALSE)</f>
        <v>#N/A</v>
      </c>
      <c r="U1862" s="13" t="e">
        <f t="shared" ref="U1862:U1925" si="2306">_xlfn.POISSON.DIST(1,K1862,FALSE) * _xlfn.POISSON.DIST(2,L1862,FALSE)</f>
        <v>#N/A</v>
      </c>
      <c r="V1862" s="13" t="e">
        <f t="shared" ref="V1862:V1925" si="2307">_xlfn.POISSON.DIST(3,K1862,FALSE) * _xlfn.POISSON.DIST(3,L1862,FALSE)</f>
        <v>#N/A</v>
      </c>
      <c r="W1862" s="13" t="e">
        <f t="shared" ref="W1862:W1925" si="2308">_xlfn.POISSON.DIST(3,K1862,FALSE) * _xlfn.POISSON.DIST(0,L1862,FALSE)</f>
        <v>#N/A</v>
      </c>
      <c r="X1862" s="13" t="e">
        <f t="shared" ref="X1862:X1925" si="2309">_xlfn.POISSON.DIST(3,K1862,FALSE) * _xlfn.POISSON.DIST(1,L1862,FALSE)</f>
        <v>#N/A</v>
      </c>
      <c r="Y1862" s="13" t="e">
        <f t="shared" ref="Y1862:Y1925" si="2310">_xlfn.POISSON.DIST(3,K1862,FALSE) * _xlfn.POISSON.DIST(2,L1862,FALSE)</f>
        <v>#N/A</v>
      </c>
      <c r="Z1862" s="13" t="e">
        <f t="shared" ref="Z1862:Z1925" si="2311">_xlfn.POISSON.DIST(0,K1862,FALSE) * _xlfn.POISSON.DIST(3,L1862,FALSE)</f>
        <v>#N/A</v>
      </c>
      <c r="AA1862" s="13" t="e">
        <f t="shared" ref="AA1862:AA1925" si="2312">_xlfn.POISSON.DIST(1,K1862,FALSE) * _xlfn.POISSON.DIST(3,L1862,FALSE)</f>
        <v>#N/A</v>
      </c>
      <c r="AB1862" s="13" t="e">
        <f t="shared" ref="AB1862:AB1925" si="2313">_xlfn.POISSON.DIST(2,K1862,FALSE) * _xlfn.POISSON.DIST(3,L1862,FALSE)</f>
        <v>#N/A</v>
      </c>
      <c r="AC1862" s="13" t="e">
        <f t="shared" ref="AC1862:AC1925" si="2314">_xlfn.POISSON.DIST(4,K1862,FALSE) * _xlfn.POISSON.DIST(4,L1862,FALSE)</f>
        <v>#N/A</v>
      </c>
      <c r="AD1862" s="13" t="e">
        <f t="shared" ref="AD1862:AD1925" si="2315">_xlfn.POISSON.DIST(4,K1862,FALSE) * _xlfn.POISSON.DIST(0,L1862,FALSE)</f>
        <v>#N/A</v>
      </c>
      <c r="AE1862" s="13" t="e">
        <f t="shared" ref="AE1862:AE1925" si="2316">_xlfn.POISSON.DIST(4,K1862,FALSE) * _xlfn.POISSON.DIST(1,L1862,FALSE)</f>
        <v>#N/A</v>
      </c>
      <c r="AF1862" s="13" t="e">
        <f t="shared" ref="AF1862:AF1925" si="2317">_xlfn.POISSON.DIST(4,K1862,FALSE) * _xlfn.POISSON.DIST(2,L1862,FALSE)</f>
        <v>#N/A</v>
      </c>
      <c r="AG1862" s="13" t="e">
        <f t="shared" ref="AG1862:AG1925" si="2318">_xlfn.POISSON.DIST(4,K1862,FALSE) * _xlfn.POISSON.DIST(3,L1862,FALSE)</f>
        <v>#N/A</v>
      </c>
      <c r="AH1862" s="13" t="e">
        <f t="shared" ref="AH1862:AH1925" si="2319">_xlfn.POISSON.DIST(0,K1862,FALSE) * _xlfn.POISSON.DIST(4,L1862,FALSE)</f>
        <v>#N/A</v>
      </c>
      <c r="AI1862" s="13" t="e">
        <f t="shared" ref="AI1862:AI1925" si="2320">_xlfn.POISSON.DIST(1,K1862,FALSE) * _xlfn.POISSON.DIST(4,L1862,FALSE)</f>
        <v>#N/A</v>
      </c>
      <c r="AJ1862" s="13" t="e">
        <f t="shared" ref="AJ1862:AJ1925" si="2321">_xlfn.POISSON.DIST(2,K1862,FALSE) * _xlfn.POISSON.DIST(4,L1862,FALSE)</f>
        <v>#N/A</v>
      </c>
      <c r="AK1862" s="13" t="e">
        <f t="shared" ref="AK1862:AK1925" si="2322">_xlfn.POISSON.DIST(3,K1862,FALSE) * _xlfn.POISSON.DIST(4,L1862,FALSE)</f>
        <v>#N/A</v>
      </c>
      <c r="AL1862" s="13" t="e">
        <f t="shared" ref="AL1862:AL1925" si="2323">_xlfn.POISSON.DIST(5,K1862,FALSE) * _xlfn.POISSON.DIST(5,L1862,FALSE)</f>
        <v>#N/A</v>
      </c>
      <c r="AM1862" s="13" t="e">
        <f t="shared" ref="AM1862:AM1925" si="2324">_xlfn.POISSON.DIST(5,K1862,FALSE) * _xlfn.POISSON.DIST(0,L1862,FALSE)</f>
        <v>#N/A</v>
      </c>
      <c r="AN1862" s="13" t="e">
        <f t="shared" ref="AN1862:AN1925" si="2325">_xlfn.POISSON.DIST(5,K1862,FALSE) * _xlfn.POISSON.DIST(1,L1862,FALSE)</f>
        <v>#N/A</v>
      </c>
      <c r="AO1862" s="13" t="e">
        <f t="shared" ref="AO1862:AO1925" si="2326">_xlfn.POISSON.DIST(5,K1862,FALSE) * _xlfn.POISSON.DIST(2,L1862,FALSE)</f>
        <v>#N/A</v>
      </c>
      <c r="AP1862" s="13" t="e">
        <f t="shared" ref="AP1862:AP1925" si="2327">_xlfn.POISSON.DIST(5,K1862,FALSE) * _xlfn.POISSON.DIST(3,L1862,FALSE)</f>
        <v>#N/A</v>
      </c>
      <c r="AQ1862" s="13" t="e">
        <f t="shared" ref="AQ1862:AQ1925" si="2328">_xlfn.POISSON.DIST(5,K1862,FALSE) * _xlfn.POISSON.DIST(4,L1862,FALSE)</f>
        <v>#N/A</v>
      </c>
      <c r="AR1862" s="13" t="e">
        <f t="shared" ref="AR1862:AR1925" si="2329">_xlfn.POISSON.DIST(0,K1862,FALSE) * _xlfn.POISSON.DIST(5,L1862,FALSE)</f>
        <v>#N/A</v>
      </c>
      <c r="AS1862" s="13" t="e">
        <f t="shared" ref="AS1862:AS1925" si="2330">_xlfn.POISSON.DIST(1,K1862,FALSE) * _xlfn.POISSON.DIST(5,L1862,FALSE)</f>
        <v>#N/A</v>
      </c>
      <c r="AT1862" s="13" t="e">
        <f t="shared" ref="AT1862:AT1925" si="2331">_xlfn.POISSON.DIST(2,K1862,FALSE) * _xlfn.POISSON.DIST(5,L1862,FALSE)</f>
        <v>#N/A</v>
      </c>
      <c r="AU1862" s="13" t="e">
        <f t="shared" ref="AU1862:AU1925" si="2332">_xlfn.POISSON.DIST(3,K1862,FALSE) * _xlfn.POISSON.DIST(5,L1862,FALSE)</f>
        <v>#N/A</v>
      </c>
      <c r="AV1862" s="13" t="e">
        <f t="shared" ref="AV1862:AV1925" si="2333">_xlfn.POISSON.DIST(4,K1862,FALSE) * _xlfn.POISSON.DIST(5,L1862,FALSE)</f>
        <v>#N/A</v>
      </c>
      <c r="AW1862" s="13" t="e">
        <f t="shared" ref="AW1862:AW1925" si="2334">_xlfn.POISSON.DIST(6,K1862,FALSE) * _xlfn.POISSON.DIST(6,L1862,FALSE)</f>
        <v>#N/A</v>
      </c>
      <c r="AX1862" s="13" t="e">
        <f t="shared" ref="AX1862:AX1925" si="2335">_xlfn.POISSON.DIST(6,K1862,FALSE) * _xlfn.POISSON.DIST(0,L1862,FALSE)</f>
        <v>#N/A</v>
      </c>
      <c r="AY1862" s="13" t="e">
        <f t="shared" ref="AY1862:AY1925" si="2336">_xlfn.POISSON.DIST(6,K1862,FALSE) * _xlfn.POISSON.DIST(1,L1862,FALSE)</f>
        <v>#N/A</v>
      </c>
      <c r="AZ1862" s="13" t="e">
        <f t="shared" ref="AZ1862:AZ1925" si="2337">_xlfn.POISSON.DIST(6,K1862,FALSE) * _xlfn.POISSON.DIST(2,L1862,FALSE)</f>
        <v>#N/A</v>
      </c>
      <c r="BA1862" s="13" t="e">
        <f t="shared" ref="BA1862:BA1925" si="2338">_xlfn.POISSON.DIST(6,K1862,FALSE) * _xlfn.POISSON.DIST(3,L1862,FALSE)</f>
        <v>#N/A</v>
      </c>
      <c r="BB1862" s="13" t="e">
        <f t="shared" ref="BB1862:BB1925" si="2339">_xlfn.POISSON.DIST(6,K1862,FALSE) * _xlfn.POISSON.DIST(4,L1862,FALSE)</f>
        <v>#N/A</v>
      </c>
      <c r="BC1862" s="13" t="e">
        <f t="shared" ref="BC1862:BC1925" si="2340">_xlfn.POISSON.DIST(6,K1862,FALSE) * _xlfn.POISSON.DIST(5,L1862,FALSE)</f>
        <v>#N/A</v>
      </c>
      <c r="BD1862" s="13" t="e">
        <f t="shared" ref="BD1862:BD1925" si="2341">_xlfn.POISSON.DIST(0,K1862,FALSE) * _xlfn.POISSON.DIST(6,L1862,FALSE)</f>
        <v>#N/A</v>
      </c>
      <c r="BE1862" s="13" t="e">
        <f t="shared" ref="BE1862:BE1925" si="2342">_xlfn.POISSON.DIST(1,K1862,FALSE) * _xlfn.POISSON.DIST(6,L1862,FALSE)</f>
        <v>#N/A</v>
      </c>
      <c r="BF1862" s="13" t="e">
        <f t="shared" ref="BF1862:BF1925" si="2343">_xlfn.POISSON.DIST(2,K1862,FALSE) * _xlfn.POISSON.DIST(6,L1862,FALSE)</f>
        <v>#N/A</v>
      </c>
      <c r="BG1862" s="13" t="e">
        <f t="shared" ref="BG1862:BG1925" si="2344">_xlfn.POISSON.DIST(3,K1862,FALSE) * _xlfn.POISSON.DIST(6,L1862,FALSE)</f>
        <v>#N/A</v>
      </c>
      <c r="BH1862" s="13" t="e">
        <f t="shared" ref="BH1862:BH1925" si="2345">_xlfn.POISSON.DIST(4,K1862,FALSE) * _xlfn.POISSON.DIST(6,L1862,FALSE)</f>
        <v>#N/A</v>
      </c>
      <c r="BI1862" s="13" t="e">
        <f t="shared" ref="BI1862:BI1925" si="2346">_xlfn.POISSON.DIST(5,K1862,FALSE) * _xlfn.POISSON.DIST(6,L1862,FALSE)</f>
        <v>#N/A</v>
      </c>
      <c r="BJ1862" s="14" t="e">
        <f t="shared" ref="BJ1862:BJ1925" si="2347">SUM(N1862,Q1862,T1862,W1862,X1862,Y1862,AD1862,AE1862,AF1862,AG1862,AM1862,AN1862,AO1862,AP1862,AQ1862,AX1862,AY1862,AZ1862,BA1862,BB1862,BC1862)</f>
        <v>#N/A</v>
      </c>
      <c r="BK1862" s="14" t="e">
        <f t="shared" ref="BK1862:BK1925" si="2348">SUM(M1862,P1862,S1862,V1862,AC1862,AL1862,AY1862)</f>
        <v>#N/A</v>
      </c>
      <c r="BL1862" s="14" t="e">
        <f t="shared" ref="BL1862:BL1925" si="2349">SUM(O1862,R1862,U1862,AA1862,AB1862,AH1862,AI1862,AJ1862,AK1862,AR1862,AS1862,AT1862,AU1862,AV1862,BD1862,BE1862,BF1862,BG1862,BH1862,BI1862)</f>
        <v>#N/A</v>
      </c>
      <c r="BM1862" s="14" t="e">
        <f t="shared" ref="BM1862:BM1925" si="2350">SUM(S1862:BI1862)</f>
        <v>#N/A</v>
      </c>
      <c r="BN1862" s="14" t="e">
        <f t="shared" ref="BN1862:BN1925" si="2351">SUM(M1862:R1862)</f>
        <v>#N/A</v>
      </c>
    </row>
    <row r="1863" spans="1:66" x14ac:dyDescent="0.25">
      <c r="A1863" t="s">
        <v>342</v>
      </c>
      <c r="B1863" t="s">
        <v>363</v>
      </c>
      <c r="C1863" t="s">
        <v>512</v>
      </c>
      <c r="D1863" s="7" t="s">
        <v>563</v>
      </c>
      <c r="E1863" s="10">
        <f>VLOOKUP(A1863,home!$A$2:$E$405,3,FALSE)</f>
        <v>1.1741999999999999</v>
      </c>
      <c r="F1863" s="10">
        <f>VLOOKUP(B1863,home!$B$2:$E$405,3,FALSE)</f>
        <v>1.1071</v>
      </c>
      <c r="G1863" s="10" t="e">
        <f>VLOOKUP(C1863,away!$B$2:$E$405,4,FALSE)</f>
        <v>#N/A</v>
      </c>
      <c r="H1863" s="10">
        <f>VLOOKUP(A1863,away!$A$2:$E$405,3,FALSE)</f>
        <v>0.85970000000000002</v>
      </c>
      <c r="I1863" s="10" t="e">
        <f>VLOOKUP(C1863,away!$B$2:$E$405,3,FALSE)</f>
        <v>#N/A</v>
      </c>
      <c r="J1863" s="10">
        <f>VLOOKUP(B1863,home!$B$2:$E$405,4,FALSE)</f>
        <v>1.2795000000000001</v>
      </c>
      <c r="K1863" s="12" t="e">
        <f t="shared" si="2296"/>
        <v>#N/A</v>
      </c>
      <c r="L1863" s="12" t="e">
        <f t="shared" si="2297"/>
        <v>#N/A</v>
      </c>
      <c r="M1863" s="13" t="e">
        <f t="shared" si="2298"/>
        <v>#N/A</v>
      </c>
      <c r="N1863" s="13" t="e">
        <f t="shared" si="2299"/>
        <v>#N/A</v>
      </c>
      <c r="O1863" s="13" t="e">
        <f t="shared" si="2300"/>
        <v>#N/A</v>
      </c>
      <c r="P1863" s="13" t="e">
        <f t="shared" si="2301"/>
        <v>#N/A</v>
      </c>
      <c r="Q1863" s="13" t="e">
        <f t="shared" si="2302"/>
        <v>#N/A</v>
      </c>
      <c r="R1863" s="13" t="e">
        <f t="shared" si="2303"/>
        <v>#N/A</v>
      </c>
      <c r="S1863" s="13" t="e">
        <f t="shared" si="2304"/>
        <v>#N/A</v>
      </c>
      <c r="T1863" s="13" t="e">
        <f t="shared" si="2305"/>
        <v>#N/A</v>
      </c>
      <c r="U1863" s="13" t="e">
        <f t="shared" si="2306"/>
        <v>#N/A</v>
      </c>
      <c r="V1863" s="13" t="e">
        <f t="shared" si="2307"/>
        <v>#N/A</v>
      </c>
      <c r="W1863" s="13" t="e">
        <f t="shared" si="2308"/>
        <v>#N/A</v>
      </c>
      <c r="X1863" s="13" t="e">
        <f t="shared" si="2309"/>
        <v>#N/A</v>
      </c>
      <c r="Y1863" s="13" t="e">
        <f t="shared" si="2310"/>
        <v>#N/A</v>
      </c>
      <c r="Z1863" s="13" t="e">
        <f t="shared" si="2311"/>
        <v>#N/A</v>
      </c>
      <c r="AA1863" s="13" t="e">
        <f t="shared" si="2312"/>
        <v>#N/A</v>
      </c>
      <c r="AB1863" s="13" t="e">
        <f t="shared" si="2313"/>
        <v>#N/A</v>
      </c>
      <c r="AC1863" s="13" t="e">
        <f t="shared" si="2314"/>
        <v>#N/A</v>
      </c>
      <c r="AD1863" s="13" t="e">
        <f t="shared" si="2315"/>
        <v>#N/A</v>
      </c>
      <c r="AE1863" s="13" t="e">
        <f t="shared" si="2316"/>
        <v>#N/A</v>
      </c>
      <c r="AF1863" s="13" t="e">
        <f t="shared" si="2317"/>
        <v>#N/A</v>
      </c>
      <c r="AG1863" s="13" t="e">
        <f t="shared" si="2318"/>
        <v>#N/A</v>
      </c>
      <c r="AH1863" s="13" t="e">
        <f t="shared" si="2319"/>
        <v>#N/A</v>
      </c>
      <c r="AI1863" s="13" t="e">
        <f t="shared" si="2320"/>
        <v>#N/A</v>
      </c>
      <c r="AJ1863" s="13" t="e">
        <f t="shared" si="2321"/>
        <v>#N/A</v>
      </c>
      <c r="AK1863" s="13" t="e">
        <f t="shared" si="2322"/>
        <v>#N/A</v>
      </c>
      <c r="AL1863" s="13" t="e">
        <f t="shared" si="2323"/>
        <v>#N/A</v>
      </c>
      <c r="AM1863" s="13" t="e">
        <f t="shared" si="2324"/>
        <v>#N/A</v>
      </c>
      <c r="AN1863" s="13" t="e">
        <f t="shared" si="2325"/>
        <v>#N/A</v>
      </c>
      <c r="AO1863" s="13" t="e">
        <f t="shared" si="2326"/>
        <v>#N/A</v>
      </c>
      <c r="AP1863" s="13" t="e">
        <f t="shared" si="2327"/>
        <v>#N/A</v>
      </c>
      <c r="AQ1863" s="13" t="e">
        <f t="shared" si="2328"/>
        <v>#N/A</v>
      </c>
      <c r="AR1863" s="13" t="e">
        <f t="shared" si="2329"/>
        <v>#N/A</v>
      </c>
      <c r="AS1863" s="13" t="e">
        <f t="shared" si="2330"/>
        <v>#N/A</v>
      </c>
      <c r="AT1863" s="13" t="e">
        <f t="shared" si="2331"/>
        <v>#N/A</v>
      </c>
      <c r="AU1863" s="13" t="e">
        <f t="shared" si="2332"/>
        <v>#N/A</v>
      </c>
      <c r="AV1863" s="13" t="e">
        <f t="shared" si="2333"/>
        <v>#N/A</v>
      </c>
      <c r="AW1863" s="13" t="e">
        <f t="shared" si="2334"/>
        <v>#N/A</v>
      </c>
      <c r="AX1863" s="13" t="e">
        <f t="shared" si="2335"/>
        <v>#N/A</v>
      </c>
      <c r="AY1863" s="13" t="e">
        <f t="shared" si="2336"/>
        <v>#N/A</v>
      </c>
      <c r="AZ1863" s="13" t="e">
        <f t="shared" si="2337"/>
        <v>#N/A</v>
      </c>
      <c r="BA1863" s="13" t="e">
        <f t="shared" si="2338"/>
        <v>#N/A</v>
      </c>
      <c r="BB1863" s="13" t="e">
        <f t="shared" si="2339"/>
        <v>#N/A</v>
      </c>
      <c r="BC1863" s="13" t="e">
        <f t="shared" si="2340"/>
        <v>#N/A</v>
      </c>
      <c r="BD1863" s="13" t="e">
        <f t="shared" si="2341"/>
        <v>#N/A</v>
      </c>
      <c r="BE1863" s="13" t="e">
        <f t="shared" si="2342"/>
        <v>#N/A</v>
      </c>
      <c r="BF1863" s="13" t="e">
        <f t="shared" si="2343"/>
        <v>#N/A</v>
      </c>
      <c r="BG1863" s="13" t="e">
        <f t="shared" si="2344"/>
        <v>#N/A</v>
      </c>
      <c r="BH1863" s="13" t="e">
        <f t="shared" si="2345"/>
        <v>#N/A</v>
      </c>
      <c r="BI1863" s="13" t="e">
        <f t="shared" si="2346"/>
        <v>#N/A</v>
      </c>
      <c r="BJ1863" s="14" t="e">
        <f t="shared" si="2347"/>
        <v>#N/A</v>
      </c>
      <c r="BK1863" s="14" t="e">
        <f t="shared" si="2348"/>
        <v>#N/A</v>
      </c>
      <c r="BL1863" s="14" t="e">
        <f t="shared" si="2349"/>
        <v>#N/A</v>
      </c>
      <c r="BM1863" s="14" t="e">
        <f t="shared" si="2350"/>
        <v>#N/A</v>
      </c>
      <c r="BN1863" s="14" t="e">
        <f t="shared" si="2351"/>
        <v>#N/A</v>
      </c>
    </row>
    <row r="1864" spans="1:66" x14ac:dyDescent="0.25">
      <c r="A1864" t="s">
        <v>342</v>
      </c>
      <c r="B1864" t="s">
        <v>346</v>
      </c>
      <c r="C1864" t="s">
        <v>519</v>
      </c>
      <c r="D1864" s="7" t="s">
        <v>563</v>
      </c>
      <c r="E1864" s="10">
        <f>VLOOKUP(A1864,home!$A$2:$E$405,3,FALSE)</f>
        <v>1.1741999999999999</v>
      </c>
      <c r="F1864" s="10">
        <f>VLOOKUP(B1864,home!$B$2:$E$405,3,FALSE)</f>
        <v>0.80910000000000004</v>
      </c>
      <c r="G1864" s="10" t="e">
        <f>VLOOKUP(C1864,away!$B$2:$E$405,4,FALSE)</f>
        <v>#N/A</v>
      </c>
      <c r="H1864" s="10">
        <f>VLOOKUP(A1864,away!$A$2:$E$405,3,FALSE)</f>
        <v>0.85970000000000002</v>
      </c>
      <c r="I1864" s="10" t="e">
        <f>VLOOKUP(C1864,away!$B$2:$E$405,3,FALSE)</f>
        <v>#N/A</v>
      </c>
      <c r="J1864" s="10">
        <f>VLOOKUP(B1864,home!$B$2:$E$405,4,FALSE)</f>
        <v>1.1632</v>
      </c>
      <c r="K1864" s="12" t="e">
        <f t="shared" si="2296"/>
        <v>#N/A</v>
      </c>
      <c r="L1864" s="12" t="e">
        <f t="shared" si="2297"/>
        <v>#N/A</v>
      </c>
      <c r="M1864" s="13" t="e">
        <f t="shared" si="2298"/>
        <v>#N/A</v>
      </c>
      <c r="N1864" s="13" t="e">
        <f t="shared" si="2299"/>
        <v>#N/A</v>
      </c>
      <c r="O1864" s="13" t="e">
        <f t="shared" si="2300"/>
        <v>#N/A</v>
      </c>
      <c r="P1864" s="13" t="e">
        <f t="shared" si="2301"/>
        <v>#N/A</v>
      </c>
      <c r="Q1864" s="13" t="e">
        <f t="shared" si="2302"/>
        <v>#N/A</v>
      </c>
      <c r="R1864" s="13" t="e">
        <f t="shared" si="2303"/>
        <v>#N/A</v>
      </c>
      <c r="S1864" s="13" t="e">
        <f t="shared" si="2304"/>
        <v>#N/A</v>
      </c>
      <c r="T1864" s="13" t="e">
        <f t="shared" si="2305"/>
        <v>#N/A</v>
      </c>
      <c r="U1864" s="13" t="e">
        <f t="shared" si="2306"/>
        <v>#N/A</v>
      </c>
      <c r="V1864" s="13" t="e">
        <f t="shared" si="2307"/>
        <v>#N/A</v>
      </c>
      <c r="W1864" s="13" t="e">
        <f t="shared" si="2308"/>
        <v>#N/A</v>
      </c>
      <c r="X1864" s="13" t="e">
        <f t="shared" si="2309"/>
        <v>#N/A</v>
      </c>
      <c r="Y1864" s="13" t="e">
        <f t="shared" si="2310"/>
        <v>#N/A</v>
      </c>
      <c r="Z1864" s="13" t="e">
        <f t="shared" si="2311"/>
        <v>#N/A</v>
      </c>
      <c r="AA1864" s="13" t="e">
        <f t="shared" si="2312"/>
        <v>#N/A</v>
      </c>
      <c r="AB1864" s="13" t="e">
        <f t="shared" si="2313"/>
        <v>#N/A</v>
      </c>
      <c r="AC1864" s="13" t="e">
        <f t="shared" si="2314"/>
        <v>#N/A</v>
      </c>
      <c r="AD1864" s="13" t="e">
        <f t="shared" si="2315"/>
        <v>#N/A</v>
      </c>
      <c r="AE1864" s="13" t="e">
        <f t="shared" si="2316"/>
        <v>#N/A</v>
      </c>
      <c r="AF1864" s="13" t="e">
        <f t="shared" si="2317"/>
        <v>#N/A</v>
      </c>
      <c r="AG1864" s="13" t="e">
        <f t="shared" si="2318"/>
        <v>#N/A</v>
      </c>
      <c r="AH1864" s="13" t="e">
        <f t="shared" si="2319"/>
        <v>#N/A</v>
      </c>
      <c r="AI1864" s="13" t="e">
        <f t="shared" si="2320"/>
        <v>#N/A</v>
      </c>
      <c r="AJ1864" s="13" t="e">
        <f t="shared" si="2321"/>
        <v>#N/A</v>
      </c>
      <c r="AK1864" s="13" t="e">
        <f t="shared" si="2322"/>
        <v>#N/A</v>
      </c>
      <c r="AL1864" s="13" t="e">
        <f t="shared" si="2323"/>
        <v>#N/A</v>
      </c>
      <c r="AM1864" s="13" t="e">
        <f t="shared" si="2324"/>
        <v>#N/A</v>
      </c>
      <c r="AN1864" s="13" t="e">
        <f t="shared" si="2325"/>
        <v>#N/A</v>
      </c>
      <c r="AO1864" s="13" t="e">
        <f t="shared" si="2326"/>
        <v>#N/A</v>
      </c>
      <c r="AP1864" s="13" t="e">
        <f t="shared" si="2327"/>
        <v>#N/A</v>
      </c>
      <c r="AQ1864" s="13" t="e">
        <f t="shared" si="2328"/>
        <v>#N/A</v>
      </c>
      <c r="AR1864" s="13" t="e">
        <f t="shared" si="2329"/>
        <v>#N/A</v>
      </c>
      <c r="AS1864" s="13" t="e">
        <f t="shared" si="2330"/>
        <v>#N/A</v>
      </c>
      <c r="AT1864" s="13" t="e">
        <f t="shared" si="2331"/>
        <v>#N/A</v>
      </c>
      <c r="AU1864" s="13" t="e">
        <f t="shared" si="2332"/>
        <v>#N/A</v>
      </c>
      <c r="AV1864" s="13" t="e">
        <f t="shared" si="2333"/>
        <v>#N/A</v>
      </c>
      <c r="AW1864" s="13" t="e">
        <f t="shared" si="2334"/>
        <v>#N/A</v>
      </c>
      <c r="AX1864" s="13" t="e">
        <f t="shared" si="2335"/>
        <v>#N/A</v>
      </c>
      <c r="AY1864" s="13" t="e">
        <f t="shared" si="2336"/>
        <v>#N/A</v>
      </c>
      <c r="AZ1864" s="13" t="e">
        <f t="shared" si="2337"/>
        <v>#N/A</v>
      </c>
      <c r="BA1864" s="13" t="e">
        <f t="shared" si="2338"/>
        <v>#N/A</v>
      </c>
      <c r="BB1864" s="13" t="e">
        <f t="shared" si="2339"/>
        <v>#N/A</v>
      </c>
      <c r="BC1864" s="13" t="e">
        <f t="shared" si="2340"/>
        <v>#N/A</v>
      </c>
      <c r="BD1864" s="13" t="e">
        <f t="shared" si="2341"/>
        <v>#N/A</v>
      </c>
      <c r="BE1864" s="13" t="e">
        <f t="shared" si="2342"/>
        <v>#N/A</v>
      </c>
      <c r="BF1864" s="13" t="e">
        <f t="shared" si="2343"/>
        <v>#N/A</v>
      </c>
      <c r="BG1864" s="13" t="e">
        <f t="shared" si="2344"/>
        <v>#N/A</v>
      </c>
      <c r="BH1864" s="13" t="e">
        <f t="shared" si="2345"/>
        <v>#N/A</v>
      </c>
      <c r="BI1864" s="13" t="e">
        <f t="shared" si="2346"/>
        <v>#N/A</v>
      </c>
      <c r="BJ1864" s="14" t="e">
        <f t="shared" si="2347"/>
        <v>#N/A</v>
      </c>
      <c r="BK1864" s="14" t="e">
        <f t="shared" si="2348"/>
        <v>#N/A</v>
      </c>
      <c r="BL1864" s="14" t="e">
        <f t="shared" si="2349"/>
        <v>#N/A</v>
      </c>
      <c r="BM1864" s="14" t="e">
        <f t="shared" si="2350"/>
        <v>#N/A</v>
      </c>
      <c r="BN1864" s="14" t="e">
        <f t="shared" si="2351"/>
        <v>#N/A</v>
      </c>
    </row>
    <row r="1865" spans="1:66" x14ac:dyDescent="0.25">
      <c r="A1865" t="s">
        <v>342</v>
      </c>
      <c r="B1865" t="s">
        <v>384</v>
      </c>
      <c r="C1865" t="s">
        <v>393</v>
      </c>
      <c r="D1865" s="7" t="s">
        <v>563</v>
      </c>
      <c r="E1865" s="10">
        <f>VLOOKUP(A1865,home!$A$2:$E$405,3,FALSE)</f>
        <v>1.1741999999999999</v>
      </c>
      <c r="F1865" s="10">
        <f>VLOOKUP(B1865,home!$B$2:$E$405,3,FALSE)</f>
        <v>0.89419999999999999</v>
      </c>
      <c r="G1865" s="10">
        <f>VLOOKUP(C1865,away!$B$2:$E$405,4,FALSE)</f>
        <v>0.85160000000000002</v>
      </c>
      <c r="H1865" s="10">
        <f>VLOOKUP(A1865,away!$A$2:$E$405,3,FALSE)</f>
        <v>0.85970000000000002</v>
      </c>
      <c r="I1865" s="10">
        <f>VLOOKUP(C1865,away!$B$2:$E$405,3,FALSE)</f>
        <v>1.0468999999999999</v>
      </c>
      <c r="J1865" s="10">
        <f>VLOOKUP(B1865,home!$B$2:$E$405,4,FALSE)</f>
        <v>1.1632</v>
      </c>
      <c r="K1865" s="12">
        <f t="shared" si="2296"/>
        <v>0.89415414542399985</v>
      </c>
      <c r="L1865" s="12">
        <f t="shared" si="2297"/>
        <v>1.046903182576</v>
      </c>
      <c r="M1865" s="13">
        <f t="shared" si="2298"/>
        <v>0.14355208786596582</v>
      </c>
      <c r="N1865" s="13">
        <f t="shared" si="2299"/>
        <v>0.12835769444962358</v>
      </c>
      <c r="O1865" s="13">
        <f t="shared" si="2300"/>
        <v>0.15028513765230922</v>
      </c>
      <c r="P1865" s="13">
        <f t="shared" si="2301"/>
        <v>0.13437807882742872</v>
      </c>
      <c r="Q1865" s="13">
        <f t="shared" si="2302"/>
        <v>5.7385782294599029E-2</v>
      </c>
      <c r="R1865" s="13">
        <f t="shared" si="2303"/>
        <v>7.8666994451037364E-2</v>
      </c>
      <c r="S1865" s="13">
        <f t="shared" si="2304"/>
        <v>3.1447588707680184E-2</v>
      </c>
      <c r="T1865" s="13">
        <f t="shared" si="2305"/>
        <v>6.0077358118829194E-2</v>
      </c>
      <c r="U1865" s="13">
        <f t="shared" si="2306"/>
        <v>7.034041919644185E-2</v>
      </c>
      <c r="V1865" s="13">
        <f t="shared" si="2307"/>
        <v>3.270873557013046E-3</v>
      </c>
      <c r="W1865" s="13">
        <f t="shared" si="2308"/>
        <v>1.7103911709038303E-2</v>
      </c>
      <c r="X1865" s="13">
        <f t="shared" si="2309"/>
        <v>1.7906139602691114E-2</v>
      </c>
      <c r="Y1865" s="13">
        <f t="shared" si="2310"/>
        <v>9.3729972688537371E-3</v>
      </c>
      <c r="Z1865" s="13">
        <f t="shared" si="2311"/>
        <v>2.7452242284826529E-2</v>
      </c>
      <c r="AA1865" s="13">
        <f t="shared" si="2312"/>
        <v>2.4546536240161655E-2</v>
      </c>
      <c r="AB1865" s="13">
        <f t="shared" si="2313"/>
        <v>1.0974193567470493E-2</v>
      </c>
      <c r="AC1865" s="13">
        <f t="shared" si="2314"/>
        <v>1.9136507835453879E-4</v>
      </c>
      <c r="AD1865" s="13">
        <f t="shared" si="2315"/>
        <v>3.8233833894006711E-3</v>
      </c>
      <c r="AE1865" s="13">
        <f t="shared" si="2316"/>
        <v>4.0027122385717763E-3</v>
      </c>
      <c r="AF1865" s="13">
        <f t="shared" si="2317"/>
        <v>2.0952260907483489E-3</v>
      </c>
      <c r="AG1865" s="13">
        <f t="shared" si="2318"/>
        <v>7.3116628754023945E-4</v>
      </c>
      <c r="AH1865" s="13">
        <f t="shared" si="2319"/>
        <v>7.1849599542080818E-3</v>
      </c>
      <c r="AI1865" s="13">
        <f t="shared" si="2320"/>
        <v>6.4244617277605881E-3</v>
      </c>
      <c r="AJ1865" s="13">
        <f t="shared" si="2321"/>
        <v>2.8722295429974808E-3</v>
      </c>
      <c r="AK1865" s="13">
        <f t="shared" si="2322"/>
        <v>8.5607198416015964E-4</v>
      </c>
      <c r="AL1865" s="13">
        <f t="shared" si="2323"/>
        <v>7.1654190381274233E-6</v>
      </c>
      <c r="AM1865" s="13">
        <f t="shared" si="2324"/>
        <v>6.8373882143557487E-4</v>
      </c>
      <c r="AN1865" s="13">
        <f t="shared" si="2325"/>
        <v>7.1580834821166671E-4</v>
      </c>
      <c r="AO1865" s="13">
        <f t="shared" si="2326"/>
        <v>3.7469101892863169E-4</v>
      </c>
      <c r="AP1865" s="13">
        <f t="shared" si="2327"/>
        <v>1.3075507339967632E-4</v>
      </c>
      <c r="AQ1865" s="13">
        <f t="shared" si="2328"/>
        <v>3.4221975620019895E-5</v>
      </c>
      <c r="AR1865" s="13">
        <f t="shared" si="2329"/>
        <v>1.5043914885483109E-3</v>
      </c>
      <c r="AS1865" s="13">
        <f t="shared" si="2330"/>
        <v>1.3451578858260538E-3</v>
      </c>
      <c r="AT1865" s="13">
        <f t="shared" si="2331"/>
        <v>6.0138924993057463E-4</v>
      </c>
      <c r="AU1865" s="13">
        <f t="shared" si="2332"/>
        <v>1.7924489694628448E-4</v>
      </c>
      <c r="AV1865" s="13">
        <f t="shared" si="2333"/>
        <v>4.0068141912654462E-5</v>
      </c>
      <c r="AW1865" s="13">
        <f t="shared" si="2334"/>
        <v>1.8631936994111211E-7</v>
      </c>
      <c r="AX1865" s="13">
        <f t="shared" si="2335"/>
        <v>1.0189465026232318E-4</v>
      </c>
      <c r="AY1865" s="13">
        <f t="shared" si="2336"/>
        <v>1.0667383364709459E-4</v>
      </c>
      <c r="AZ1865" s="13">
        <f t="shared" si="2337"/>
        <v>5.5838587971363047E-5</v>
      </c>
      <c r="BA1865" s="13">
        <f t="shared" si="2338"/>
        <v>1.9485865152589984E-5</v>
      </c>
      <c r="BB1865" s="13">
        <f t="shared" si="2339"/>
        <v>5.0999535608733058E-6</v>
      </c>
      <c r="BC1865" s="13">
        <f t="shared" si="2340"/>
        <v>1.0678315227736138E-6</v>
      </c>
      <c r="BD1865" s="13">
        <f t="shared" si="2341"/>
        <v>2.6249203953357874E-4</v>
      </c>
      <c r="BE1865" s="13">
        <f t="shared" si="2342"/>
        <v>2.3470834528974987E-4</v>
      </c>
      <c r="BF1865" s="13">
        <f t="shared" si="2343"/>
        <v>1.0493271995321867E-4</v>
      </c>
      <c r="BG1865" s="13">
        <f t="shared" si="2344"/>
        <v>3.1275342178928727E-5</v>
      </c>
      <c r="BH1865" s="13">
        <f t="shared" si="2345"/>
        <v>6.9912442147107951E-6</v>
      </c>
      <c r="BI1865" s="13">
        <f t="shared" si="2346"/>
        <v>1.2502499992510433E-6</v>
      </c>
      <c r="BJ1865" s="14">
        <f t="shared" si="2347"/>
        <v>0.30308564740960858</v>
      </c>
      <c r="BK1865" s="14">
        <f t="shared" si="2348"/>
        <v>0.31295383328912751</v>
      </c>
      <c r="BL1865" s="14">
        <f t="shared" si="2349"/>
        <v>0.35646290592088026</v>
      </c>
      <c r="BM1865" s="14">
        <f t="shared" si="2350"/>
        <v>0.30722236584920198</v>
      </c>
      <c r="BN1865" s="14">
        <f t="shared" si="2351"/>
        <v>0.69262577554096372</v>
      </c>
    </row>
    <row r="1866" spans="1:66" x14ac:dyDescent="0.25">
      <c r="A1866" t="s">
        <v>342</v>
      </c>
      <c r="B1866" t="s">
        <v>426</v>
      </c>
      <c r="C1866" t="s">
        <v>516</v>
      </c>
      <c r="D1866" s="7" t="s">
        <v>563</v>
      </c>
      <c r="E1866" s="10">
        <f>VLOOKUP(A1866,home!$A$2:$E$405,3,FALSE)</f>
        <v>1.1741999999999999</v>
      </c>
      <c r="F1866" s="10">
        <f>VLOOKUP(B1866,home!$B$2:$E$405,3,FALSE)</f>
        <v>0.93679999999999997</v>
      </c>
      <c r="G1866" s="10" t="e">
        <f>VLOOKUP(C1866,away!$B$2:$E$405,4,FALSE)</f>
        <v>#N/A</v>
      </c>
      <c r="H1866" s="10">
        <f>VLOOKUP(A1866,away!$A$2:$E$405,3,FALSE)</f>
        <v>0.85970000000000002</v>
      </c>
      <c r="I1866" s="10" t="e">
        <f>VLOOKUP(C1866,away!$B$2:$E$405,3,FALSE)</f>
        <v>#N/A</v>
      </c>
      <c r="J1866" s="10">
        <f>VLOOKUP(B1866,home!$B$2:$E$405,4,FALSE)</f>
        <v>0.69789999999999996</v>
      </c>
      <c r="K1866" s="12" t="e">
        <f t="shared" si="2296"/>
        <v>#N/A</v>
      </c>
      <c r="L1866" s="12" t="e">
        <f t="shared" si="2297"/>
        <v>#N/A</v>
      </c>
      <c r="M1866" s="13" t="e">
        <f t="shared" si="2298"/>
        <v>#N/A</v>
      </c>
      <c r="N1866" s="13" t="e">
        <f t="shared" si="2299"/>
        <v>#N/A</v>
      </c>
      <c r="O1866" s="13" t="e">
        <f t="shared" si="2300"/>
        <v>#N/A</v>
      </c>
      <c r="P1866" s="13" t="e">
        <f t="shared" si="2301"/>
        <v>#N/A</v>
      </c>
      <c r="Q1866" s="13" t="e">
        <f t="shared" si="2302"/>
        <v>#N/A</v>
      </c>
      <c r="R1866" s="13" t="e">
        <f t="shared" si="2303"/>
        <v>#N/A</v>
      </c>
      <c r="S1866" s="13" t="e">
        <f t="shared" si="2304"/>
        <v>#N/A</v>
      </c>
      <c r="T1866" s="13" t="e">
        <f t="shared" si="2305"/>
        <v>#N/A</v>
      </c>
      <c r="U1866" s="13" t="e">
        <f t="shared" si="2306"/>
        <v>#N/A</v>
      </c>
      <c r="V1866" s="13" t="e">
        <f t="shared" si="2307"/>
        <v>#N/A</v>
      </c>
      <c r="W1866" s="13" t="e">
        <f t="shared" si="2308"/>
        <v>#N/A</v>
      </c>
      <c r="X1866" s="13" t="e">
        <f t="shared" si="2309"/>
        <v>#N/A</v>
      </c>
      <c r="Y1866" s="13" t="e">
        <f t="shared" si="2310"/>
        <v>#N/A</v>
      </c>
      <c r="Z1866" s="13" t="e">
        <f t="shared" si="2311"/>
        <v>#N/A</v>
      </c>
      <c r="AA1866" s="13" t="e">
        <f t="shared" si="2312"/>
        <v>#N/A</v>
      </c>
      <c r="AB1866" s="13" t="e">
        <f t="shared" si="2313"/>
        <v>#N/A</v>
      </c>
      <c r="AC1866" s="13" t="e">
        <f t="shared" si="2314"/>
        <v>#N/A</v>
      </c>
      <c r="AD1866" s="13" t="e">
        <f t="shared" si="2315"/>
        <v>#N/A</v>
      </c>
      <c r="AE1866" s="13" t="e">
        <f t="shared" si="2316"/>
        <v>#N/A</v>
      </c>
      <c r="AF1866" s="13" t="e">
        <f t="shared" si="2317"/>
        <v>#N/A</v>
      </c>
      <c r="AG1866" s="13" t="e">
        <f t="shared" si="2318"/>
        <v>#N/A</v>
      </c>
      <c r="AH1866" s="13" t="e">
        <f t="shared" si="2319"/>
        <v>#N/A</v>
      </c>
      <c r="AI1866" s="13" t="e">
        <f t="shared" si="2320"/>
        <v>#N/A</v>
      </c>
      <c r="AJ1866" s="13" t="e">
        <f t="shared" si="2321"/>
        <v>#N/A</v>
      </c>
      <c r="AK1866" s="13" t="e">
        <f t="shared" si="2322"/>
        <v>#N/A</v>
      </c>
      <c r="AL1866" s="13" t="e">
        <f t="shared" si="2323"/>
        <v>#N/A</v>
      </c>
      <c r="AM1866" s="13" t="e">
        <f t="shared" si="2324"/>
        <v>#N/A</v>
      </c>
      <c r="AN1866" s="13" t="e">
        <f t="shared" si="2325"/>
        <v>#N/A</v>
      </c>
      <c r="AO1866" s="13" t="e">
        <f t="shared" si="2326"/>
        <v>#N/A</v>
      </c>
      <c r="AP1866" s="13" t="e">
        <f t="shared" si="2327"/>
        <v>#N/A</v>
      </c>
      <c r="AQ1866" s="13" t="e">
        <f t="shared" si="2328"/>
        <v>#N/A</v>
      </c>
      <c r="AR1866" s="13" t="e">
        <f t="shared" si="2329"/>
        <v>#N/A</v>
      </c>
      <c r="AS1866" s="13" t="e">
        <f t="shared" si="2330"/>
        <v>#N/A</v>
      </c>
      <c r="AT1866" s="13" t="e">
        <f t="shared" si="2331"/>
        <v>#N/A</v>
      </c>
      <c r="AU1866" s="13" t="e">
        <f t="shared" si="2332"/>
        <v>#N/A</v>
      </c>
      <c r="AV1866" s="13" t="e">
        <f t="shared" si="2333"/>
        <v>#N/A</v>
      </c>
      <c r="AW1866" s="13" t="e">
        <f t="shared" si="2334"/>
        <v>#N/A</v>
      </c>
      <c r="AX1866" s="13" t="e">
        <f t="shared" si="2335"/>
        <v>#N/A</v>
      </c>
      <c r="AY1866" s="13" t="e">
        <f t="shared" si="2336"/>
        <v>#N/A</v>
      </c>
      <c r="AZ1866" s="13" t="e">
        <f t="shared" si="2337"/>
        <v>#N/A</v>
      </c>
      <c r="BA1866" s="13" t="e">
        <f t="shared" si="2338"/>
        <v>#N/A</v>
      </c>
      <c r="BB1866" s="13" t="e">
        <f t="shared" si="2339"/>
        <v>#N/A</v>
      </c>
      <c r="BC1866" s="13" t="e">
        <f t="shared" si="2340"/>
        <v>#N/A</v>
      </c>
      <c r="BD1866" s="13" t="e">
        <f t="shared" si="2341"/>
        <v>#N/A</v>
      </c>
      <c r="BE1866" s="13" t="e">
        <f t="shared" si="2342"/>
        <v>#N/A</v>
      </c>
      <c r="BF1866" s="13" t="e">
        <f t="shared" si="2343"/>
        <v>#N/A</v>
      </c>
      <c r="BG1866" s="13" t="e">
        <f t="shared" si="2344"/>
        <v>#N/A</v>
      </c>
      <c r="BH1866" s="13" t="e">
        <f t="shared" si="2345"/>
        <v>#N/A</v>
      </c>
      <c r="BI1866" s="13" t="e">
        <f t="shared" si="2346"/>
        <v>#N/A</v>
      </c>
      <c r="BJ1866" s="14" t="e">
        <f t="shared" si="2347"/>
        <v>#N/A</v>
      </c>
      <c r="BK1866" s="14" t="e">
        <f t="shared" si="2348"/>
        <v>#N/A</v>
      </c>
      <c r="BL1866" s="14" t="e">
        <f t="shared" si="2349"/>
        <v>#N/A</v>
      </c>
      <c r="BM1866" s="14" t="e">
        <f t="shared" si="2350"/>
        <v>#N/A</v>
      </c>
      <c r="BN1866" s="14" t="e">
        <f t="shared" si="2351"/>
        <v>#N/A</v>
      </c>
    </row>
    <row r="1867" spans="1:66" s="15" customFormat="1" x14ac:dyDescent="0.25">
      <c r="A1867" s="15" t="s">
        <v>342</v>
      </c>
      <c r="B1867" s="15" t="s">
        <v>436</v>
      </c>
      <c r="C1867" s="15" t="s">
        <v>390</v>
      </c>
      <c r="D1867" s="24" t="s">
        <v>564</v>
      </c>
      <c r="E1867" s="15">
        <f>VLOOKUP(A1867,home!$A$2:$E$405,3,FALSE)</f>
        <v>1.1741999999999999</v>
      </c>
      <c r="F1867" s="15">
        <f>VLOOKUP(B1867,home!$B$2:$E$405,3,FALSE)</f>
        <v>0.85160000000000002</v>
      </c>
      <c r="G1867" s="15">
        <f>VLOOKUP(C1867,away!$B$2:$E$405,4,FALSE)</f>
        <v>1.2307999999999999</v>
      </c>
      <c r="H1867" s="15">
        <f>VLOOKUP(A1867,away!$A$2:$E$405,3,FALSE)</f>
        <v>0.85970000000000002</v>
      </c>
      <c r="I1867" s="15">
        <f>VLOOKUP(C1867,away!$B$2:$E$405,3,FALSE)</f>
        <v>0.78520000000000001</v>
      </c>
      <c r="J1867" s="15">
        <f>VLOOKUP(B1867,home!$B$2:$E$405,4,FALSE)</f>
        <v>0.69789999999999996</v>
      </c>
      <c r="K1867" s="20">
        <f t="shared" si="2296"/>
        <v>1.2307368845759998</v>
      </c>
      <c r="L1867" s="20">
        <f t="shared" si="2297"/>
        <v>0.47110793147600005</v>
      </c>
      <c r="M1867" s="21">
        <f t="shared" si="2298"/>
        <v>0.18234681723169455</v>
      </c>
      <c r="N1867" s="21">
        <f t="shared" si="2299"/>
        <v>0.22442095375208498</v>
      </c>
      <c r="O1867" s="21">
        <f t="shared" si="2300"/>
        <v>8.5905031877255844E-2</v>
      </c>
      <c r="P1867" s="21">
        <f t="shared" si="2301"/>
        <v>0.10572649130201581</v>
      </c>
      <c r="Q1867" s="21">
        <f t="shared" si="2302"/>
        <v>0.13810157272720783</v>
      </c>
      <c r="R1867" s="21">
        <f t="shared" si="2303"/>
        <v>2.0235270935536922E-2</v>
      </c>
      <c r="S1867" s="21">
        <f t="shared" si="2304"/>
        <v>1.5325316795675215E-2</v>
      </c>
      <c r="T1867" s="21">
        <f t="shared" si="2305"/>
        <v>6.5060746261097258E-2</v>
      </c>
      <c r="U1867" s="21">
        <f t="shared" si="2306"/>
        <v>2.490429430975399E-2</v>
      </c>
      <c r="V1867" s="21">
        <f t="shared" si="2307"/>
        <v>9.873078355100832E-4</v>
      </c>
      <c r="W1867" s="21">
        <f t="shared" si="2308"/>
        <v>5.6655566457776557E-2</v>
      </c>
      <c r="X1867" s="21">
        <f t="shared" si="2309"/>
        <v>2.6690886720524162E-2</v>
      </c>
      <c r="Y1867" s="21">
        <f t="shared" si="2310"/>
        <v>6.2871442160831884E-3</v>
      </c>
      <c r="Z1867" s="21">
        <f t="shared" si="2311"/>
        <v>3.1776655444324085E-3</v>
      </c>
      <c r="AA1867" s="21">
        <f t="shared" si="2312"/>
        <v>3.9108701923792413E-3</v>
      </c>
      <c r="AB1867" s="21">
        <f t="shared" si="2313"/>
        <v>2.4066260982749848E-3</v>
      </c>
      <c r="AC1867" s="21">
        <f t="shared" si="2314"/>
        <v>3.5778179072504413E-5</v>
      </c>
      <c r="AD1867" s="21">
        <f t="shared" si="2315"/>
        <v>1.7432023839033105E-2</v>
      </c>
      <c r="AE1867" s="21">
        <f t="shared" si="2316"/>
        <v>8.2123646922472055E-3</v>
      </c>
      <c r="AF1867" s="21">
        <f t="shared" si="2317"/>
        <v>1.9344550713455593E-3</v>
      </c>
      <c r="AG1867" s="21">
        <f t="shared" si="2318"/>
        <v>3.0377904239828823E-4</v>
      </c>
      <c r="AH1867" s="21">
        <f t="shared" si="2319"/>
        <v>3.7425586039002728E-4</v>
      </c>
      <c r="AI1867" s="21">
        <f t="shared" si="2320"/>
        <v>4.6061049165073252E-4</v>
      </c>
      <c r="AJ1867" s="21">
        <f t="shared" si="2321"/>
        <v>2.8344516074862113E-4</v>
      </c>
      <c r="AK1867" s="21">
        <f t="shared" si="2322"/>
        <v>1.1628213802930051E-4</v>
      </c>
      <c r="AL1867" s="21">
        <f t="shared" si="2323"/>
        <v>8.2978170849117843E-7</v>
      </c>
      <c r="AM1867" s="21">
        <f t="shared" si="2324"/>
        <v>4.2908469423012319E-3</v>
      </c>
      <c r="AN1867" s="21">
        <f t="shared" si="2325"/>
        <v>2.021452027267653E-3</v>
      </c>
      <c r="AO1867" s="21">
        <f t="shared" si="2326"/>
        <v>4.7616104157201543E-4</v>
      </c>
      <c r="AP1867" s="21">
        <f t="shared" si="2327"/>
        <v>7.4774414448149966E-5</v>
      </c>
      <c r="AQ1867" s="21">
        <f t="shared" si="2328"/>
        <v>8.8067049294992627E-6</v>
      </c>
      <c r="AR1867" s="21">
        <f t="shared" si="2329"/>
        <v>3.5262980846223302E-5</v>
      </c>
      <c r="AS1867" s="21">
        <f t="shared" si="2330"/>
        <v>4.3399451187544014E-5</v>
      </c>
      <c r="AT1867" s="21">
        <f t="shared" si="2331"/>
        <v>2.6706652673433055E-5</v>
      </c>
      <c r="AU1867" s="21">
        <f t="shared" si="2332"/>
        <v>1.0956287502918101E-5</v>
      </c>
      <c r="AV1867" s="21">
        <f t="shared" si="2333"/>
        <v>3.371076786965095E-6</v>
      </c>
      <c r="AW1867" s="21">
        <f t="shared" si="2334"/>
        <v>1.3364323776776246E-8</v>
      </c>
      <c r="AX1867" s="21">
        <f t="shared" si="2335"/>
        <v>8.8015059966004494E-4</v>
      </c>
      <c r="AY1867" s="21">
        <f t="shared" si="2336"/>
        <v>4.1464592839320476E-4</v>
      </c>
      <c r="AZ1867" s="21">
        <f t="shared" si="2337"/>
        <v>9.7671492810134166E-5</v>
      </c>
      <c r="BA1867" s="21">
        <f t="shared" si="2338"/>
        <v>1.533793831398511E-5</v>
      </c>
      <c r="BB1867" s="21">
        <f t="shared" si="2339"/>
        <v>1.8064560980520027E-6</v>
      </c>
      <c r="BC1867" s="21">
        <f t="shared" si="2340"/>
        <v>1.7020715913109712E-7</v>
      </c>
      <c r="BD1867" s="21">
        <f t="shared" si="2341"/>
        <v>2.768778327357009E-6</v>
      </c>
      <c r="BE1867" s="21">
        <f t="shared" si="2342"/>
        <v>3.407637612692913E-6</v>
      </c>
      <c r="BF1867" s="21">
        <f t="shared" si="2343"/>
        <v>2.0969526496048371E-6</v>
      </c>
      <c r="BG1867" s="21">
        <f t="shared" si="2344"/>
        <v>8.6026565702601543E-7</v>
      </c>
      <c r="BH1867" s="21">
        <f t="shared" si="2345"/>
        <v>2.6469016865898088E-7</v>
      </c>
      <c r="BI1867" s="21">
        <f t="shared" si="2346"/>
        <v>6.5152790710650009E-8</v>
      </c>
      <c r="BJ1867" s="22">
        <f t="shared" si="2347"/>
        <v>0.55338131653275136</v>
      </c>
      <c r="BK1867" s="22">
        <f t="shared" si="2348"/>
        <v>0.30483718705406992</v>
      </c>
      <c r="BL1867" s="22">
        <f t="shared" si="2349"/>
        <v>0.13872584699022281</v>
      </c>
      <c r="BM1867" s="22">
        <f t="shared" si="2350"/>
        <v>0.24297124573161097</v>
      </c>
      <c r="BN1867" s="22">
        <f t="shared" si="2351"/>
        <v>0.75673613782579585</v>
      </c>
    </row>
    <row r="1868" spans="1:66" x14ac:dyDescent="0.25">
      <c r="A1868" t="s">
        <v>10</v>
      </c>
      <c r="B1868" t="s">
        <v>245</v>
      </c>
      <c r="C1868" t="s">
        <v>44</v>
      </c>
      <c r="D1868" s="7" t="s">
        <v>565</v>
      </c>
      <c r="E1868" s="10">
        <f>VLOOKUP(A1868,home!$A$2:$E$405,3,FALSE)</f>
        <v>1.5425</v>
      </c>
      <c r="F1868" s="10">
        <f>VLOOKUP(B1868,home!$B$2:$E$405,3,FALSE)</f>
        <v>1.2966</v>
      </c>
      <c r="G1868" s="10">
        <f>VLOOKUP(C1868,away!$B$2:$E$405,4,FALSE)</f>
        <v>0.83899999999999997</v>
      </c>
      <c r="H1868" s="10">
        <f>VLOOKUP(A1868,away!$A$2:$E$405,3,FALSE)</f>
        <v>1.4443999999999999</v>
      </c>
      <c r="I1868" s="10">
        <f>VLOOKUP(C1868,away!$B$2:$E$405,3,FALSE)</f>
        <v>0.8145</v>
      </c>
      <c r="J1868" s="10">
        <f>VLOOKUP(B1868,home!$B$2:$E$405,4,FALSE)</f>
        <v>0.6109</v>
      </c>
      <c r="K1868" s="12">
        <f t="shared" si="2296"/>
        <v>1.6780046144999998</v>
      </c>
      <c r="L1868" s="12">
        <f t="shared" si="2297"/>
        <v>0.71870173541999993</v>
      </c>
      <c r="M1868" s="13">
        <f t="shared" si="2298"/>
        <v>9.1017239084305215E-2</v>
      </c>
      <c r="N1868" s="13">
        <f t="shared" si="2299"/>
        <v>0.15272734718251388</v>
      </c>
      <c r="O1868" s="13">
        <f t="shared" si="2300"/>
        <v>6.5414247683027213E-2</v>
      </c>
      <c r="P1868" s="13">
        <f t="shared" si="2301"/>
        <v>0.10976540946616557</v>
      </c>
      <c r="Q1868" s="13">
        <f t="shared" si="2302"/>
        <v>0.12813859666630095</v>
      </c>
      <c r="R1868" s="13">
        <f t="shared" si="2303"/>
        <v>2.3506666665492674E-2</v>
      </c>
      <c r="S1868" s="13">
        <f t="shared" si="2304"/>
        <v>3.3093854627130173E-2</v>
      </c>
      <c r="T1868" s="13">
        <f t="shared" si="2305"/>
        <v>9.2093431798353914E-2</v>
      </c>
      <c r="U1868" s="13">
        <f t="shared" si="2306"/>
        <v>3.9444295136210034E-2</v>
      </c>
      <c r="V1868" s="13">
        <f t="shared" si="2307"/>
        <v>4.4345207329301445E-3</v>
      </c>
      <c r="W1868" s="13">
        <f t="shared" si="2308"/>
        <v>7.1672385500535757E-2</v>
      </c>
      <c r="X1868" s="13">
        <f t="shared" si="2309"/>
        <v>5.1511067840926288E-2</v>
      </c>
      <c r="Y1868" s="13">
        <f t="shared" si="2310"/>
        <v>1.8510546925305533E-2</v>
      </c>
      <c r="Z1868" s="13">
        <f t="shared" si="2311"/>
        <v>5.631427375476351E-3</v>
      </c>
      <c r="AA1868" s="13">
        <f t="shared" si="2312"/>
        <v>9.4495611222709403E-3</v>
      </c>
      <c r="AB1868" s="13">
        <f t="shared" si="2313"/>
        <v>7.9282035840852194E-3</v>
      </c>
      <c r="AC1868" s="13">
        <f t="shared" si="2314"/>
        <v>3.342477953444462E-4</v>
      </c>
      <c r="AD1868" s="13">
        <f t="shared" si="2315"/>
        <v>3.0066648400530478E-2</v>
      </c>
      <c r="AE1868" s="13">
        <f t="shared" si="2316"/>
        <v>2.1608952383724223E-2</v>
      </c>
      <c r="AF1868" s="13">
        <f t="shared" si="2317"/>
        <v>7.7651957893953693E-3</v>
      </c>
      <c r="AG1868" s="13">
        <f t="shared" si="2318"/>
        <v>1.8602865632381764E-3</v>
      </c>
      <c r="AH1868" s="13">
        <f t="shared" si="2319"/>
        <v>1.0118291569116372E-3</v>
      </c>
      <c r="AI1868" s="13">
        <f t="shared" si="2320"/>
        <v>1.6978539943833715E-3</v>
      </c>
      <c r="AJ1868" s="13">
        <f t="shared" si="2321"/>
        <v>1.4245034186612774E-3</v>
      </c>
      <c r="AK1868" s="13">
        <f t="shared" si="2322"/>
        <v>7.967744366282161E-4</v>
      </c>
      <c r="AL1868" s="13">
        <f t="shared" si="2323"/>
        <v>1.612391080558397E-5</v>
      </c>
      <c r="AM1868" s="13">
        <f t="shared" si="2324"/>
        <v>1.0090394951727826E-2</v>
      </c>
      <c r="AN1868" s="13">
        <f t="shared" si="2325"/>
        <v>7.2519843628799947E-3</v>
      </c>
      <c r="AO1868" s="13">
        <f t="shared" si="2326"/>
        <v>2.6060068734202768E-3</v>
      </c>
      <c r="AP1868" s="13">
        <f t="shared" si="2327"/>
        <v>6.2431388748120044E-4</v>
      </c>
      <c r="AQ1868" s="13">
        <f t="shared" si="2328"/>
        <v>1.1217386859488632E-4</v>
      </c>
      <c r="AR1868" s="13">
        <f t="shared" si="2329"/>
        <v>1.4544067420418984E-4</v>
      </c>
      <c r="AS1868" s="13">
        <f t="shared" si="2330"/>
        <v>2.4405012245062161E-4</v>
      </c>
      <c r="AT1868" s="13">
        <f t="shared" si="2331"/>
        <v>2.0475861582071658E-4</v>
      </c>
      <c r="AU1868" s="13">
        <f t="shared" si="2332"/>
        <v>1.1452863406859835E-4</v>
      </c>
      <c r="AV1868" s="13">
        <f t="shared" si="2333"/>
        <v>4.8044894114872496E-5</v>
      </c>
      <c r="AW1868" s="13">
        <f t="shared" si="2334"/>
        <v>5.4014421687117213E-7</v>
      </c>
      <c r="AX1868" s="13">
        <f t="shared" si="2335"/>
        <v>2.8219548818544703E-3</v>
      </c>
      <c r="AY1868" s="13">
        <f t="shared" si="2336"/>
        <v>2.0281438708657489E-3</v>
      </c>
      <c r="AZ1868" s="13">
        <f t="shared" si="2337"/>
        <v>7.2881525983632483E-4</v>
      </c>
      <c r="BA1868" s="13">
        <f t="shared" si="2338"/>
        <v>1.7460026401498163E-4</v>
      </c>
      <c r="BB1868" s="13">
        <f t="shared" si="2339"/>
        <v>3.1371378188089367E-5</v>
      </c>
      <c r="BC1868" s="13">
        <f t="shared" si="2340"/>
        <v>4.5093327892593924E-6</v>
      </c>
      <c r="BD1868" s="13">
        <f t="shared" si="2341"/>
        <v>1.7421410825201001E-5</v>
      </c>
      <c r="BE1868" s="13">
        <f t="shared" si="2342"/>
        <v>2.9233207755787528E-5</v>
      </c>
      <c r="BF1868" s="13">
        <f t="shared" si="2343"/>
        <v>2.4526728755424335E-5</v>
      </c>
      <c r="BG1868" s="13">
        <f t="shared" si="2344"/>
        <v>1.3718654676730623E-5</v>
      </c>
      <c r="BH1868" s="13">
        <f t="shared" si="2345"/>
        <v>5.7549914630714989E-6</v>
      </c>
      <c r="BI1868" s="13">
        <f t="shared" si="2346"/>
        <v>1.9313804462884137E-6</v>
      </c>
      <c r="BJ1868" s="14">
        <f t="shared" si="2347"/>
        <v>0.6024287279824776</v>
      </c>
      <c r="BK1868" s="14">
        <f t="shared" si="2348"/>
        <v>0.24068953948754687</v>
      </c>
      <c r="BL1868" s="14">
        <f t="shared" si="2349"/>
        <v>0.15152334451225205</v>
      </c>
      <c r="BM1868" s="14">
        <f t="shared" si="2350"/>
        <v>0.42767592888329858</v>
      </c>
      <c r="BN1868" s="14">
        <f t="shared" si="2351"/>
        <v>0.5705695067478056</v>
      </c>
    </row>
    <row r="1869" spans="1:66" x14ac:dyDescent="0.25">
      <c r="A1869" t="s">
        <v>13</v>
      </c>
      <c r="B1869" t="s">
        <v>55</v>
      </c>
      <c r="C1869" t="s">
        <v>53</v>
      </c>
      <c r="D1869" s="7" t="s">
        <v>565</v>
      </c>
      <c r="E1869" s="10">
        <f>VLOOKUP(A1869,home!$A$2:$E$405,3,FALSE)</f>
        <v>1.4837</v>
      </c>
      <c r="F1869" s="10">
        <f>VLOOKUP(B1869,home!$B$2:$E$405,3,FALSE)</f>
        <v>1.0307999999999999</v>
      </c>
      <c r="G1869" s="10">
        <f>VLOOKUP(C1869,away!$B$2:$E$405,4,FALSE)</f>
        <v>1.1496999999999999</v>
      </c>
      <c r="H1869" s="10">
        <f>VLOOKUP(A1869,away!$A$2:$E$405,3,FALSE)</f>
        <v>1.2190000000000001</v>
      </c>
      <c r="I1869" s="10">
        <f>VLOOKUP(C1869,away!$B$2:$E$405,3,FALSE)</f>
        <v>0.67559999999999998</v>
      </c>
      <c r="J1869" s="10">
        <f>VLOOKUP(B1869,home!$B$2:$E$405,4,FALSE)</f>
        <v>1.0134000000000001</v>
      </c>
      <c r="K1869" s="12">
        <f t="shared" si="2296"/>
        <v>1.7583488346119998</v>
      </c>
      <c r="L1869" s="12">
        <f t="shared" si="2297"/>
        <v>0.83459205576000017</v>
      </c>
      <c r="M1869" s="13">
        <f t="shared" si="2298"/>
        <v>7.4799738471959171E-2</v>
      </c>
      <c r="N1869" s="13">
        <f t="shared" si="2299"/>
        <v>0.13152403297145177</v>
      </c>
      <c r="O1869" s="13">
        <f t="shared" si="2300"/>
        <v>6.2427267501622787E-2</v>
      </c>
      <c r="P1869" s="13">
        <f t="shared" si="2301"/>
        <v>0.10976891305948998</v>
      </c>
      <c r="Q1869" s="13">
        <f t="shared" si="2302"/>
        <v>0.11563256504941125</v>
      </c>
      <c r="R1869" s="13">
        <f t="shared" si="2303"/>
        <v>2.6050650759829402E-2</v>
      </c>
      <c r="S1869" s="13">
        <f t="shared" si="2304"/>
        <v>4.0271578886532024E-2</v>
      </c>
      <c r="T1869" s="13">
        <f t="shared" si="2305"/>
        <v>9.6506020177390087E-2</v>
      </c>
      <c r="U1869" s="13">
        <f t="shared" si="2306"/>
        <v>4.5806131404430232E-2</v>
      </c>
      <c r="V1869" s="13">
        <f t="shared" si="2307"/>
        <v>6.566522426517874E-3</v>
      </c>
      <c r="W1869" s="13">
        <f t="shared" si="2308"/>
        <v>6.7774128665942832E-2</v>
      </c>
      <c r="X1869" s="13">
        <f t="shared" si="2309"/>
        <v>5.6563749370651999E-2</v>
      </c>
      <c r="Y1869" s="13">
        <f t="shared" si="2310"/>
        <v>2.3603827934372931E-2</v>
      </c>
      <c r="Z1869" s="13">
        <f t="shared" si="2311"/>
        <v>7.247222057177277E-3</v>
      </c>
      <c r="AA1869" s="13">
        <f t="shared" si="2312"/>
        <v>1.2743144458412044E-2</v>
      </c>
      <c r="AB1869" s="13">
        <f t="shared" si="2313"/>
        <v>1.1203446603870593E-2</v>
      </c>
      <c r="AC1869" s="13">
        <f t="shared" si="2314"/>
        <v>6.0227485756003359E-4</v>
      </c>
      <c r="AD1869" s="13">
        <f t="shared" si="2315"/>
        <v>2.9792640039151084E-2</v>
      </c>
      <c r="AE1869" s="13">
        <f t="shared" si="2316"/>
        <v>2.4864700696792797E-2</v>
      </c>
      <c r="AF1869" s="13">
        <f t="shared" si="2317"/>
        <v>1.0375940835196704E-2</v>
      </c>
      <c r="AG1869" s="13">
        <f t="shared" si="2318"/>
        <v>2.8865592640303166E-3</v>
      </c>
      <c r="AH1869" s="13">
        <f t="shared" si="2319"/>
        <v>1.5121184888121999E-3</v>
      </c>
      <c r="AI1869" s="13">
        <f t="shared" si="2320"/>
        <v>2.6588317825981898E-3</v>
      </c>
      <c r="AJ1869" s="13">
        <f t="shared" si="2321"/>
        <v>2.3375768831804368E-3</v>
      </c>
      <c r="AK1869" s="13">
        <f t="shared" si="2322"/>
        <v>1.370091862785424E-3</v>
      </c>
      <c r="AL1869" s="13">
        <f t="shared" si="2323"/>
        <v>3.5353629746824646E-5</v>
      </c>
      <c r="AM1869" s="13">
        <f t="shared" si="2324"/>
        <v>1.047717077857121E-2</v>
      </c>
      <c r="AN1869" s="13">
        <f t="shared" si="2325"/>
        <v>8.7441634986363485E-3</v>
      </c>
      <c r="AO1869" s="13">
        <f t="shared" si="2326"/>
        <v>3.6489046951142328E-3</v>
      </c>
      <c r="AP1869" s="13">
        <f t="shared" si="2327"/>
        <v>1.0151156235892347E-3</v>
      </c>
      <c r="AQ1869" s="13">
        <f t="shared" si="2328"/>
        <v>2.1180185878135843E-4</v>
      </c>
      <c r="AR1869" s="13">
        <f t="shared" si="2329"/>
        <v>2.5240041562609583E-4</v>
      </c>
      <c r="AS1869" s="13">
        <f t="shared" si="2330"/>
        <v>4.4380797667172998E-4</v>
      </c>
      <c r="AT1869" s="13">
        <f t="shared" si="2331"/>
        <v>3.901846192861231E-4</v>
      </c>
      <c r="AU1869" s="13">
        <f t="shared" si="2332"/>
        <v>2.286935568684271E-4</v>
      </c>
      <c r="AV1869" s="13">
        <f t="shared" si="2333"/>
        <v>1.0053076230071799E-4</v>
      </c>
      <c r="AW1869" s="13">
        <f t="shared" si="2334"/>
        <v>1.4411553321849715E-6</v>
      </c>
      <c r="AX1869" s="13">
        <f t="shared" si="2335"/>
        <v>3.0704201714219304E-3</v>
      </c>
      <c r="AY1869" s="13">
        <f t="shared" si="2336"/>
        <v>2.5625482829140012E-3</v>
      </c>
      <c r="AZ1869" s="13">
        <f t="shared" si="2337"/>
        <v>1.0693412197107274E-3</v>
      </c>
      <c r="BA1869" s="13">
        <f t="shared" si="2338"/>
        <v>2.9748789562242733E-4</v>
      </c>
      <c r="BB1869" s="13">
        <f t="shared" si="2339"/>
        <v>6.2070258592809472E-5</v>
      </c>
      <c r="BC1869" s="13">
        <f t="shared" si="2340"/>
        <v>1.0360668944105538E-5</v>
      </c>
      <c r="BD1869" s="13">
        <f t="shared" si="2341"/>
        <v>3.5108563625343618E-5</v>
      </c>
      <c r="BE1869" s="13">
        <f t="shared" si="2342"/>
        <v>6.173310193552419E-5</v>
      </c>
      <c r="BF1869" s="13">
        <f t="shared" si="2343"/>
        <v>5.4274163922656389E-5</v>
      </c>
      <c r="BG1869" s="13">
        <f t="shared" si="2344"/>
        <v>3.1810970960981168E-5</v>
      </c>
      <c r="BH1869" s="13">
        <f t="shared" si="2345"/>
        <v>1.3983695929279353E-5</v>
      </c>
      <c r="BI1869" s="13">
        <f t="shared" si="2346"/>
        <v>4.9176430881633772E-6</v>
      </c>
      <c r="BJ1869" s="14">
        <f t="shared" si="2347"/>
        <v>0.59069354995629031</v>
      </c>
      <c r="BK1869" s="14">
        <f t="shared" si="2348"/>
        <v>0.23460692961471988</v>
      </c>
      <c r="BL1869" s="14">
        <f t="shared" si="2349"/>
        <v>0.16772670521575628</v>
      </c>
      <c r="BM1869" s="14">
        <f t="shared" si="2350"/>
        <v>0.47751013190259756</v>
      </c>
      <c r="BN1869" s="14">
        <f t="shared" si="2351"/>
        <v>0.5202031678137643</v>
      </c>
    </row>
    <row r="1870" spans="1:66" x14ac:dyDescent="0.25">
      <c r="A1870" t="s">
        <v>16</v>
      </c>
      <c r="B1870" t="s">
        <v>67</v>
      </c>
      <c r="C1870" t="s">
        <v>251</v>
      </c>
      <c r="D1870" s="7" t="s">
        <v>565</v>
      </c>
      <c r="E1870" s="10">
        <f>VLOOKUP(A1870,home!$A$2:$E$405,3,FALSE)</f>
        <v>1.6373</v>
      </c>
      <c r="F1870" s="10">
        <f>VLOOKUP(B1870,home!$B$2:$E$405,3,FALSE)</f>
        <v>1.0778000000000001</v>
      </c>
      <c r="G1870" s="10">
        <f>VLOOKUP(C1870,away!$B$2:$E$405,4,FALSE)</f>
        <v>1.8633999999999999</v>
      </c>
      <c r="H1870" s="10">
        <f>VLOOKUP(A1870,away!$A$2:$E$405,3,FALSE)</f>
        <v>1.3301000000000001</v>
      </c>
      <c r="I1870" s="10">
        <f>VLOOKUP(C1870,away!$B$2:$E$405,3,FALSE)</f>
        <v>0.43430000000000002</v>
      </c>
      <c r="J1870" s="10">
        <f>VLOOKUP(B1870,home!$B$2:$E$405,4,FALSE)</f>
        <v>0.97289999999999999</v>
      </c>
      <c r="K1870" s="12">
        <f t="shared" si="2296"/>
        <v>3.2883083269960003</v>
      </c>
      <c r="L1870" s="12">
        <f t="shared" si="2297"/>
        <v>0.56200777814700009</v>
      </c>
      <c r="M1870" s="13">
        <f t="shared" si="2298"/>
        <v>2.1273010867297115E-2</v>
      </c>
      <c r="N1870" s="13">
        <f t="shared" si="2299"/>
        <v>6.9952218775209504E-2</v>
      </c>
      <c r="O1870" s="13">
        <f t="shared" si="2300"/>
        <v>1.1955597572026638E-2</v>
      </c>
      <c r="P1870" s="13">
        <f t="shared" si="2301"/>
        <v>3.9313691050308353E-2</v>
      </c>
      <c r="Q1870" s="13">
        <f t="shared" si="2302"/>
        <v>0.11501223174518373</v>
      </c>
      <c r="R1870" s="13">
        <f t="shared" si="2303"/>
        <v>3.3595694139371794E-3</v>
      </c>
      <c r="S1870" s="13">
        <f t="shared" si="2304"/>
        <v>1.816346442025147E-2</v>
      </c>
      <c r="T1870" s="13">
        <f t="shared" si="2305"/>
        <v>6.4637768822838573E-2</v>
      </c>
      <c r="U1870" s="13">
        <f t="shared" si="2306"/>
        <v>1.1047300078970699E-2</v>
      </c>
      <c r="V1870" s="13">
        <f t="shared" si="2307"/>
        <v>3.7296754040730693E-3</v>
      </c>
      <c r="W1870" s="13">
        <f t="shared" si="2308"/>
        <v>0.12606522645136042</v>
      </c>
      <c r="X1870" s="13">
        <f t="shared" si="2309"/>
        <v>7.0849637819527495E-2</v>
      </c>
      <c r="Y1870" s="13">
        <f t="shared" si="2310"/>
        <v>1.9909023766736159E-2</v>
      </c>
      <c r="Z1870" s="13">
        <f t="shared" si="2311"/>
        <v>6.2936804728581789E-4</v>
      </c>
      <c r="AA1870" s="13">
        <f t="shared" si="2312"/>
        <v>2.0695561906351675E-3</v>
      </c>
      <c r="AB1870" s="13">
        <f t="shared" si="2313"/>
        <v>3.402669427425873E-3</v>
      </c>
      <c r="AC1870" s="13">
        <f t="shared" si="2314"/>
        <v>4.3079029652976864E-4</v>
      </c>
      <c r="AD1870" s="13">
        <f t="shared" si="2315"/>
        <v>0.10363533347116123</v>
      </c>
      <c r="AE1870" s="13">
        <f t="shared" si="2316"/>
        <v>5.8243863501650749E-2</v>
      </c>
      <c r="AF1870" s="13">
        <f t="shared" si="2317"/>
        <v>1.6366752158629944E-2</v>
      </c>
      <c r="AG1870" s="13">
        <f t="shared" si="2318"/>
        <v>3.0660806720514112E-3</v>
      </c>
      <c r="AH1870" s="13">
        <f t="shared" si="2319"/>
        <v>8.8427434472954656E-5</v>
      </c>
      <c r="AI1870" s="13">
        <f t="shared" si="2320"/>
        <v>2.9077666911230996E-4</v>
      </c>
      <c r="AJ1870" s="13">
        <f t="shared" si="2321"/>
        <v>4.7808167116908493E-4</v>
      </c>
      <c r="AK1870" s="13">
        <f t="shared" si="2322"/>
        <v>5.240266467631551E-4</v>
      </c>
      <c r="AL1870" s="13">
        <f t="shared" si="2323"/>
        <v>3.1844963989141023E-5</v>
      </c>
      <c r="AM1870" s="13">
        <f t="shared" si="2324"/>
        <v>6.8156986004845363E-2</v>
      </c>
      <c r="AN1870" s="13">
        <f t="shared" si="2325"/>
        <v>3.8304756269779319E-2</v>
      </c>
      <c r="AO1870" s="13">
        <f t="shared" si="2326"/>
        <v>1.0763785481820522E-2</v>
      </c>
      <c r="AP1870" s="13">
        <f t="shared" si="2327"/>
        <v>2.0164437210296298E-3</v>
      </c>
      <c r="AQ1870" s="13">
        <f t="shared" si="2328"/>
        <v>2.8331426385358287E-4</v>
      </c>
      <c r="AR1870" s="13">
        <f t="shared" si="2329"/>
        <v>9.9393811950769408E-6</v>
      </c>
      <c r="AS1870" s="13">
        <f t="shared" si="2330"/>
        <v>3.2683749948958964E-5</v>
      </c>
      <c r="AT1870" s="13">
        <f t="shared" si="2331"/>
        <v>5.3737123557308445E-5</v>
      </c>
      <c r="AU1870" s="13">
        <f t="shared" si="2332"/>
        <v>5.8901410287436754E-5</v>
      </c>
      <c r="AV1870" s="13">
        <f t="shared" si="2333"/>
        <v>4.8421499479996537E-5</v>
      </c>
      <c r="AW1870" s="13">
        <f t="shared" si="2334"/>
        <v>1.634756676725544E-6</v>
      </c>
      <c r="AX1870" s="13">
        <f t="shared" si="2335"/>
        <v>3.7353530770447139E-2</v>
      </c>
      <c r="AY1870" s="13">
        <f t="shared" si="2336"/>
        <v>2.0992974834244595E-2</v>
      </c>
      <c r="AZ1870" s="13">
        <f t="shared" si="2337"/>
        <v>5.8991075716448458E-3</v>
      </c>
      <c r="BA1870" s="13">
        <f t="shared" si="2338"/>
        <v>1.1051147797967551E-3</v>
      </c>
      <c r="BB1870" s="13">
        <f t="shared" si="2339"/>
        <v>1.5527077549774639E-4</v>
      </c>
      <c r="BC1870" s="13">
        <f t="shared" si="2340"/>
        <v>1.7452676709730029E-5</v>
      </c>
      <c r="BD1870" s="13">
        <f t="shared" si="2341"/>
        <v>9.3100159026687712E-7</v>
      </c>
      <c r="BE1870" s="13">
        <f t="shared" si="2342"/>
        <v>3.0614202817210904E-6</v>
      </c>
      <c r="BF1870" s="13">
        <f t="shared" si="2343"/>
        <v>5.0334469024089535E-6</v>
      </c>
      <c r="BG1870" s="13">
        <f t="shared" si="2344"/>
        <v>5.5171751208945276E-6</v>
      </c>
      <c r="BH1870" s="13">
        <f t="shared" si="2345"/>
        <v>4.5355432228831592E-6</v>
      </c>
      <c r="BI1870" s="13">
        <f t="shared" si="2346"/>
        <v>2.982852909451394E-6</v>
      </c>
      <c r="BJ1870" s="14">
        <f t="shared" si="2347"/>
        <v>0.83278687433401821</v>
      </c>
      <c r="BK1870" s="14">
        <f t="shared" si="2348"/>
        <v>0.10393545183669353</v>
      </c>
      <c r="BL1870" s="14">
        <f t="shared" si="2349"/>
        <v>3.3441749709009455E-2</v>
      </c>
      <c r="BM1870" s="14">
        <f t="shared" si="2350"/>
        <v>0.68893578442547654</v>
      </c>
      <c r="BN1870" s="14">
        <f t="shared" si="2351"/>
        <v>0.26086631942396249</v>
      </c>
    </row>
    <row r="1871" spans="1:66" x14ac:dyDescent="0.25">
      <c r="A1871" t="s">
        <v>16</v>
      </c>
      <c r="B1871" t="s">
        <v>18</v>
      </c>
      <c r="C1871" t="s">
        <v>256</v>
      </c>
      <c r="D1871" s="7" t="s">
        <v>565</v>
      </c>
      <c r="E1871" s="10">
        <f>VLOOKUP(A1871,home!$A$2:$E$405,3,FALSE)</f>
        <v>1.6373</v>
      </c>
      <c r="F1871" s="10">
        <f>VLOOKUP(B1871,home!$B$2:$E$405,3,FALSE)</f>
        <v>1.1496999999999999</v>
      </c>
      <c r="G1871" s="10">
        <f>VLOOKUP(C1871,away!$B$2:$E$405,4,FALSE)</f>
        <v>1.0419</v>
      </c>
      <c r="H1871" s="10">
        <f>VLOOKUP(A1871,away!$A$2:$E$405,3,FALSE)</f>
        <v>1.3301000000000001</v>
      </c>
      <c r="I1871" s="10">
        <f>VLOOKUP(C1871,away!$B$2:$E$405,3,FALSE)</f>
        <v>0.61909999999999998</v>
      </c>
      <c r="J1871" s="10">
        <f>VLOOKUP(B1871,home!$B$2:$E$405,4,FALSE)</f>
        <v>1.1497999999999999</v>
      </c>
      <c r="K1871" s="12">
        <f t="shared" si="2296"/>
        <v>1.9612765296389998</v>
      </c>
      <c r="L1871" s="12">
        <f t="shared" si="2297"/>
        <v>0.94681995351799997</v>
      </c>
      <c r="M1871" s="13">
        <f t="shared" si="2298"/>
        <v>5.4579524094217922E-2</v>
      </c>
      <c r="N1871" s="13">
        <f t="shared" si="2299"/>
        <v>0.10704553960485588</v>
      </c>
      <c r="O1871" s="13">
        <f t="shared" si="2300"/>
        <v>5.1676982465921971E-2</v>
      </c>
      <c r="P1871" s="13">
        <f t="shared" si="2301"/>
        <v>0.10135285283297887</v>
      </c>
      <c r="Q1871" s="13">
        <f t="shared" si="2302"/>
        <v>0.10497295221477294</v>
      </c>
      <c r="R1871" s="13">
        <f t="shared" si="2303"/>
        <v>2.4464399068167365E-2</v>
      </c>
      <c r="S1871" s="13">
        <f t="shared" si="2304"/>
        <v>4.7052447542647771E-2</v>
      </c>
      <c r="T1871" s="13">
        <f t="shared" si="2305"/>
        <v>9.9390485736638542E-2</v>
      </c>
      <c r="U1871" s="13">
        <f t="shared" si="2306"/>
        <v>4.7981451704118869E-2</v>
      </c>
      <c r="V1871" s="13">
        <f t="shared" si="2307"/>
        <v>9.7083615765036404E-3</v>
      </c>
      <c r="W1871" s="13">
        <f t="shared" si="2308"/>
        <v>6.8626995808583488E-2</v>
      </c>
      <c r="X1871" s="13">
        <f t="shared" si="2309"/>
        <v>6.4977408981562998E-2</v>
      </c>
      <c r="Y1871" s="13">
        <f t="shared" si="2310"/>
        <v>3.0760953675821771E-2</v>
      </c>
      <c r="Z1871" s="13">
        <f t="shared" si="2311"/>
        <v>7.7211270628560098E-3</v>
      </c>
      <c r="AA1871" s="13">
        <f t="shared" si="2312"/>
        <v>1.5143265290739998E-2</v>
      </c>
      <c r="AB1871" s="13">
        <f t="shared" si="2313"/>
        <v>1.4850065398412632E-2</v>
      </c>
      <c r="AC1871" s="13">
        <f t="shared" si="2314"/>
        <v>1.1267620028324874E-3</v>
      </c>
      <c r="AD1871" s="13">
        <f t="shared" si="2315"/>
        <v>3.3649129044752181E-2</v>
      </c>
      <c r="AE1871" s="13">
        <f t="shared" si="2316"/>
        <v>3.1859666798073442E-2</v>
      </c>
      <c r="AF1871" s="13">
        <f t="shared" si="2317"/>
        <v>1.508268411842543E-2</v>
      </c>
      <c r="AG1871" s="13">
        <f t="shared" si="2318"/>
        <v>4.7601954253114146E-3</v>
      </c>
      <c r="AH1871" s="13">
        <f t="shared" si="2319"/>
        <v>1.8276292916899746E-3</v>
      </c>
      <c r="AI1871" s="13">
        <f t="shared" si="2320"/>
        <v>3.5844864346722964E-3</v>
      </c>
      <c r="AJ1871" s="13">
        <f t="shared" si="2321"/>
        <v>3.5150845575660766E-3</v>
      </c>
      <c r="AK1871" s="13">
        <f t="shared" si="2322"/>
        <v>2.2980176141502782E-3</v>
      </c>
      <c r="AL1871" s="13">
        <f t="shared" si="2323"/>
        <v>8.3694788729733085E-5</v>
      </c>
      <c r="AM1871" s="13">
        <f t="shared" si="2324"/>
        <v>1.3199049407653285E-2</v>
      </c>
      <c r="AN1871" s="13">
        <f t="shared" si="2325"/>
        <v>1.2497123346636069E-2</v>
      </c>
      <c r="AO1871" s="13">
        <f t="shared" si="2326"/>
        <v>5.9162628730853369E-3</v>
      </c>
      <c r="AP1871" s="13">
        <f t="shared" si="2327"/>
        <v>1.8672119128316427E-3</v>
      </c>
      <c r="AQ1871" s="13">
        <f t="shared" si="2328"/>
        <v>4.4197837412887788E-4</v>
      </c>
      <c r="AR1871" s="13">
        <f t="shared" si="2329"/>
        <v>3.460871762012074E-4</v>
      </c>
      <c r="AS1871" s="13">
        <f t="shared" si="2330"/>
        <v>6.7877265589246503E-4</v>
      </c>
      <c r="AT1871" s="13">
        <f t="shared" si="2331"/>
        <v>6.6563043948131046E-4</v>
      </c>
      <c r="AU1871" s="13">
        <f t="shared" si="2332"/>
        <v>4.3516178612266234E-4</v>
      </c>
      <c r="AV1871" s="13">
        <f t="shared" si="2333"/>
        <v>2.1336814942954084E-4</v>
      </c>
      <c r="AW1871" s="13">
        <f t="shared" si="2334"/>
        <v>4.3171998136805469E-6</v>
      </c>
      <c r="AX1871" s="13">
        <f t="shared" si="2335"/>
        <v>4.3144976361293242E-3</v>
      </c>
      <c r="AY1871" s="13">
        <f t="shared" si="2336"/>
        <v>4.0850524512934866E-3</v>
      </c>
      <c r="AZ1871" s="13">
        <f t="shared" si="2337"/>
        <v>1.9339045860261453E-3</v>
      </c>
      <c r="BA1871" s="13">
        <f t="shared" si="2338"/>
        <v>6.1035315008317397E-4</v>
      </c>
      <c r="BB1871" s="13">
        <f t="shared" si="2339"/>
        <v>1.4447363529782891E-4</v>
      </c>
      <c r="BC1871" s="13">
        <f t="shared" si="2340"/>
        <v>2.7358104131453373E-5</v>
      </c>
      <c r="BD1871" s="13">
        <f t="shared" si="2341"/>
        <v>5.4613707347333837E-5</v>
      </c>
      <c r="BE1871" s="13">
        <f t="shared" si="2342"/>
        <v>1.0711258241689885E-4</v>
      </c>
      <c r="BF1871" s="13">
        <f t="shared" si="2343"/>
        <v>1.0503869696164337E-4</v>
      </c>
      <c r="BG1871" s="13">
        <f t="shared" si="2344"/>
        <v>6.8669977018244821E-5</v>
      </c>
      <c r="BH1871" s="13">
        <f t="shared" si="2345"/>
        <v>3.3670203554183249E-5</v>
      </c>
      <c r="BI1871" s="13">
        <f t="shared" si="2346"/>
        <v>1.3207315995797448E-5</v>
      </c>
      <c r="BJ1871" s="14">
        <f t="shared" si="2347"/>
        <v>0.60616327688609473</v>
      </c>
      <c r="BK1871" s="14">
        <f t="shared" si="2348"/>
        <v>0.21798869528920392</v>
      </c>
      <c r="BL1871" s="14">
        <f t="shared" si="2349"/>
        <v>0.16806271451586074</v>
      </c>
      <c r="BM1871" s="14">
        <f t="shared" si="2350"/>
        <v>0.5517628282216207</v>
      </c>
      <c r="BN1871" s="14">
        <f t="shared" si="2351"/>
        <v>0.44409225028091498</v>
      </c>
    </row>
    <row r="1872" spans="1:66" x14ac:dyDescent="0.25">
      <c r="A1872" t="s">
        <v>80</v>
      </c>
      <c r="B1872" t="s">
        <v>71</v>
      </c>
      <c r="C1872" t="s">
        <v>82</v>
      </c>
      <c r="D1872" s="7" t="s">
        <v>565</v>
      </c>
      <c r="E1872" s="10">
        <f>VLOOKUP(A1872,home!$A$2:$E$405,3,FALSE)</f>
        <v>1.2518</v>
      </c>
      <c r="F1872" s="10">
        <f>VLOOKUP(B1872,home!$B$2:$E$405,3,FALSE)</f>
        <v>0.5837</v>
      </c>
      <c r="G1872" s="10">
        <f>VLOOKUP(C1872,away!$B$2:$E$405,4,FALSE)</f>
        <v>0.83360000000000001</v>
      </c>
      <c r="H1872" s="10">
        <f>VLOOKUP(A1872,away!$A$2:$E$405,3,FALSE)</f>
        <v>1.0562</v>
      </c>
      <c r="I1872" s="10">
        <f>VLOOKUP(C1872,away!$B$2:$E$405,3,FALSE)</f>
        <v>0.78210000000000002</v>
      </c>
      <c r="J1872" s="10">
        <f>VLOOKUP(B1872,home!$B$2:$E$405,4,FALSE)</f>
        <v>1.5294000000000001</v>
      </c>
      <c r="K1872" s="12">
        <f t="shared" si="2296"/>
        <v>0.60909123017600009</v>
      </c>
      <c r="L1872" s="12">
        <f t="shared" si="2297"/>
        <v>1.2633670181880001</v>
      </c>
      <c r="M1872" s="13">
        <f t="shared" si="2298"/>
        <v>0.15374525287775623</v>
      </c>
      <c r="N1872" s="13">
        <f t="shared" si="2299"/>
        <v>9.3644885209032747E-2</v>
      </c>
      <c r="O1872" s="13">
        <f t="shared" si="2300"/>
        <v>0.19423668168873093</v>
      </c>
      <c r="P1872" s="13">
        <f t="shared" si="2301"/>
        <v>0.11830785939509326</v>
      </c>
      <c r="Q1872" s="13">
        <f t="shared" si="2302"/>
        <v>2.8519139165830033E-2</v>
      </c>
      <c r="R1872" s="13">
        <f t="shared" si="2303"/>
        <v>0.12269610868391187</v>
      </c>
      <c r="S1872" s="13">
        <f t="shared" si="2304"/>
        <v>2.2759645147837602E-2</v>
      </c>
      <c r="T1872" s="13">
        <f t="shared" si="2305"/>
        <v>3.6030139809223295E-2</v>
      </c>
      <c r="U1872" s="13">
        <f t="shared" si="2306"/>
        <v>7.4733123776092078E-2</v>
      </c>
      <c r="V1872" s="13">
        <f t="shared" si="2307"/>
        <v>1.9459642548179839E-3</v>
      </c>
      <c r="W1872" s="13">
        <f t="shared" si="2308"/>
        <v>5.7902525193586542E-3</v>
      </c>
      <c r="X1872" s="13">
        <f t="shared" si="2309"/>
        <v>7.3152140599376985E-3</v>
      </c>
      <c r="Y1872" s="13">
        <f t="shared" si="2310"/>
        <v>4.6209000871552126E-3</v>
      </c>
      <c r="Z1872" s="13">
        <f t="shared" si="2311"/>
        <v>5.1670072323754854E-2</v>
      </c>
      <c r="AA1872" s="13">
        <f t="shared" si="2312"/>
        <v>3.1471787914958735E-2</v>
      </c>
      <c r="AB1872" s="13">
        <f t="shared" si="2313"/>
        <v>9.5845950084801936E-3</v>
      </c>
      <c r="AC1872" s="13">
        <f t="shared" si="2314"/>
        <v>9.3589420298205461E-5</v>
      </c>
      <c r="AD1872" s="13">
        <f t="shared" si="2315"/>
        <v>8.8169800751146138E-4</v>
      </c>
      <c r="AE1872" s="13">
        <f t="shared" si="2316"/>
        <v>1.113908182692056E-3</v>
      </c>
      <c r="AF1872" s="13">
        <f t="shared" si="2317"/>
        <v>7.0363742965143846E-4</v>
      </c>
      <c r="AG1872" s="13">
        <f t="shared" si="2318"/>
        <v>2.963174404614022E-4</v>
      </c>
      <c r="AH1872" s="13">
        <f t="shared" si="2319"/>
        <v>1.6319566300305111E-2</v>
      </c>
      <c r="AI1872" s="13">
        <f t="shared" si="2320"/>
        <v>9.9401047137916351E-3</v>
      </c>
      <c r="AJ1872" s="13">
        <f t="shared" si="2321"/>
        <v>3.0272153041008016E-3</v>
      </c>
      <c r="AK1872" s="13">
        <f t="shared" si="2322"/>
        <v>6.146167645274573E-4</v>
      </c>
      <c r="AL1872" s="13">
        <f t="shared" si="2323"/>
        <v>2.8807039619784777E-6</v>
      </c>
      <c r="AM1872" s="13">
        <f t="shared" si="2324"/>
        <v>1.074069048077769E-4</v>
      </c>
      <c r="AN1872" s="13">
        <f t="shared" si="2325"/>
        <v>1.3569434105980348E-4</v>
      </c>
      <c r="AO1872" s="13">
        <f t="shared" si="2326"/>
        <v>8.5715877524854731E-5</v>
      </c>
      <c r="AP1872" s="13">
        <f t="shared" si="2327"/>
        <v>3.6096870866647853E-5</v>
      </c>
      <c r="AQ1872" s="13">
        <f t="shared" si="2328"/>
        <v>1.1400899028178542E-5</v>
      </c>
      <c r="AR1872" s="13">
        <f t="shared" si="2329"/>
        <v>4.1235203629875674E-3</v>
      </c>
      <c r="AS1872" s="13">
        <f t="shared" si="2330"/>
        <v>2.5116000905478835E-3</v>
      </c>
      <c r="AT1872" s="13">
        <f t="shared" si="2331"/>
        <v>7.6489679443098165E-4</v>
      </c>
      <c r="AU1872" s="13">
        <f t="shared" si="2332"/>
        <v>1.5529730982588192E-4</v>
      </c>
      <c r="AV1872" s="13">
        <f t="shared" si="2333"/>
        <v>2.3647557371217457E-5</v>
      </c>
      <c r="AW1872" s="13">
        <f t="shared" si="2334"/>
        <v>6.1575509001897368E-8</v>
      </c>
      <c r="AX1872" s="13">
        <f t="shared" si="2335"/>
        <v>1.0903433963127554E-5</v>
      </c>
      <c r="AY1872" s="13">
        <f t="shared" si="2336"/>
        <v>1.3775038854006227E-5</v>
      </c>
      <c r="AZ1872" s="13">
        <f t="shared" si="2337"/>
        <v>8.7014648812048477E-6</v>
      </c>
      <c r="BA1872" s="13">
        <f t="shared" si="2338"/>
        <v>3.664381246945124E-6</v>
      </c>
      <c r="BB1872" s="13">
        <f t="shared" si="2339"/>
        <v>1.1573646023642712E-6</v>
      </c>
      <c r="BC1872" s="13">
        <f t="shared" si="2340"/>
        <v>2.9243525332905788E-7</v>
      </c>
      <c r="BD1872" s="13">
        <f t="shared" si="2341"/>
        <v>8.6825327090418367E-4</v>
      </c>
      <c r="BE1872" s="13">
        <f t="shared" si="2342"/>
        <v>5.288454528793651E-4</v>
      </c>
      <c r="BF1872" s="13">
        <f t="shared" si="2343"/>
        <v>1.6105756373363815E-4</v>
      </c>
      <c r="BG1872" s="13">
        <f t="shared" si="2344"/>
        <v>3.2699583207890408E-5</v>
      </c>
      <c r="BH1872" s="13">
        <f t="shared" si="2345"/>
        <v>4.9792573405841103E-6</v>
      </c>
      <c r="BI1872" s="13">
        <f t="shared" si="2346"/>
        <v>6.0656439578785113E-7</v>
      </c>
      <c r="BJ1872" s="14">
        <f t="shared" si="2347"/>
        <v>0.17933090092294224</v>
      </c>
      <c r="BK1872" s="14">
        <f t="shared" si="2348"/>
        <v>0.2968689668386193</v>
      </c>
      <c r="BL1872" s="14">
        <f t="shared" si="2349"/>
        <v>0.47179920396252384</v>
      </c>
      <c r="BM1872" s="14">
        <f t="shared" si="2350"/>
        <v>0.28850550356414023</v>
      </c>
      <c r="BN1872" s="14">
        <f t="shared" si="2351"/>
        <v>0.71114992702035507</v>
      </c>
    </row>
    <row r="1873" spans="1:66" x14ac:dyDescent="0.25">
      <c r="A1873" t="s">
        <v>99</v>
      </c>
      <c r="B1873" t="s">
        <v>106</v>
      </c>
      <c r="C1873" t="s">
        <v>138</v>
      </c>
      <c r="D1873" s="7" t="s">
        <v>565</v>
      </c>
      <c r="E1873" s="10">
        <f>VLOOKUP(A1873,home!$A$2:$E$405,3,FALSE)</f>
        <v>1.3478000000000001</v>
      </c>
      <c r="F1873" s="10">
        <f>VLOOKUP(B1873,home!$B$2:$E$405,3,FALSE)</f>
        <v>1.0323</v>
      </c>
      <c r="G1873" s="10">
        <f>VLOOKUP(C1873,away!$B$2:$E$405,4,FALSE)</f>
        <v>1.0689</v>
      </c>
      <c r="H1873" s="10">
        <f>VLOOKUP(A1873,away!$A$2:$E$405,3,FALSE)</f>
        <v>1.2736000000000001</v>
      </c>
      <c r="I1873" s="10">
        <f>VLOOKUP(C1873,away!$B$2:$E$405,3,FALSE)</f>
        <v>1.2257</v>
      </c>
      <c r="J1873" s="10">
        <f>VLOOKUP(B1873,home!$B$2:$E$405,4,FALSE)</f>
        <v>1.4338</v>
      </c>
      <c r="K1873" s="12">
        <f t="shared" si="2296"/>
        <v>1.4871968484660001</v>
      </c>
      <c r="L1873" s="12">
        <f t="shared" si="2297"/>
        <v>2.2382356693759999</v>
      </c>
      <c r="M1873" s="13">
        <f t="shared" si="2298"/>
        <v>2.410267333577034E-2</v>
      </c>
      <c r="N1873" s="13">
        <f t="shared" si="2299"/>
        <v>3.5845419824563136E-2</v>
      </c>
      <c r="O1873" s="13">
        <f t="shared" si="2300"/>
        <v>5.3947463187438996E-2</v>
      </c>
      <c r="P1873" s="13">
        <f t="shared" si="2301"/>
        <v>8.0230497235094816E-2</v>
      </c>
      <c r="Q1873" s="13">
        <f t="shared" si="2302"/>
        <v>2.6654597697515495E-2</v>
      </c>
      <c r="R1873" s="13">
        <f t="shared" si="2303"/>
        <v>6.0373568189237323E-2</v>
      </c>
      <c r="S1873" s="13">
        <f t="shared" si="2304"/>
        <v>6.6765754538082978E-2</v>
      </c>
      <c r="T1873" s="13">
        <f t="shared" si="2305"/>
        <v>5.9659271319446587E-2</v>
      </c>
      <c r="U1873" s="13">
        <f t="shared" si="2306"/>
        <v>8.9787380341680878E-2</v>
      </c>
      <c r="V1873" s="13">
        <f t="shared" si="2307"/>
        <v>2.4693663230925499E-2</v>
      </c>
      <c r="W1873" s="13">
        <f t="shared" si="2308"/>
        <v>1.3213544564291378E-2</v>
      </c>
      <c r="X1873" s="13">
        <f t="shared" si="2309"/>
        <v>2.9575026762686321E-2</v>
      </c>
      <c r="Y1873" s="13">
        <f t="shared" si="2310"/>
        <v>3.3097939911497169E-2</v>
      </c>
      <c r="Z1873" s="13">
        <f t="shared" si="2311"/>
        <v>4.504342460288506E-2</v>
      </c>
      <c r="AA1873" s="13">
        <f t="shared" si="2312"/>
        <v>6.6988439113526546E-2</v>
      </c>
      <c r="AB1873" s="13">
        <f t="shared" si="2313"/>
        <v>4.9812497766646618E-2</v>
      </c>
      <c r="AC1873" s="13">
        <f t="shared" si="2314"/>
        <v>5.1373577216248332E-3</v>
      </c>
      <c r="AD1873" s="13">
        <f t="shared" si="2315"/>
        <v>4.9127854582697991E-3</v>
      </c>
      <c r="AE1873" s="13">
        <f t="shared" si="2316"/>
        <v>1.0995971648691183E-2</v>
      </c>
      <c r="AF1873" s="13">
        <f t="shared" si="2317"/>
        <v>1.2305787981773914E-2</v>
      </c>
      <c r="AG1873" s="13">
        <f t="shared" si="2318"/>
        <v>9.1810845335282918E-3</v>
      </c>
      <c r="AH1873" s="13">
        <f t="shared" si="2319"/>
        <v>2.5204449904256455E-2</v>
      </c>
      <c r="AI1873" s="13">
        <f t="shared" si="2320"/>
        <v>3.7483978464929367E-2</v>
      </c>
      <c r="AJ1873" s="13">
        <f t="shared" si="2321"/>
        <v>2.7873027320505197E-2</v>
      </c>
      <c r="AK1873" s="13">
        <f t="shared" si="2322"/>
        <v>1.3817559462754011E-2</v>
      </c>
      <c r="AL1873" s="13">
        <f t="shared" si="2323"/>
        <v>6.8402829634473081E-4</v>
      </c>
      <c r="AM1873" s="13">
        <f t="shared" si="2324"/>
        <v>1.4612558101456863E-3</v>
      </c>
      <c r="AN1873" s="13">
        <f t="shared" si="2325"/>
        <v>3.2706348763509993E-3</v>
      </c>
      <c r="AO1873" s="13">
        <f t="shared" si="2326"/>
        <v>3.6602258208769853E-3</v>
      </c>
      <c r="AP1873" s="13">
        <f t="shared" si="2327"/>
        <v>2.7308159967526398E-3</v>
      </c>
      <c r="AQ1873" s="13">
        <f t="shared" si="2328"/>
        <v>1.528052442608583E-3</v>
      </c>
      <c r="AR1873" s="13">
        <f t="shared" si="2329"/>
        <v>1.1282699760541463E-2</v>
      </c>
      <c r="AS1873" s="13">
        <f t="shared" si="2330"/>
        <v>1.6779595526065352E-2</v>
      </c>
      <c r="AT1873" s="13">
        <f t="shared" si="2331"/>
        <v>1.2477280792449299E-2</v>
      </c>
      <c r="AU1873" s="13">
        <f t="shared" si="2332"/>
        <v>6.1853908906519817E-3</v>
      </c>
      <c r="AV1873" s="13">
        <f t="shared" si="2333"/>
        <v>2.2997234597769848E-3</v>
      </c>
      <c r="AW1873" s="13">
        <f t="shared" si="2334"/>
        <v>6.3247860026526922E-5</v>
      </c>
      <c r="AX1873" s="13">
        <f t="shared" si="2335"/>
        <v>3.6219583927521632E-4</v>
      </c>
      <c r="AY1873" s="13">
        <f t="shared" si="2336"/>
        <v>8.106796467653659E-4</v>
      </c>
      <c r="AZ1873" s="13">
        <f t="shared" si="2337"/>
        <v>9.0724605091368907E-4</v>
      </c>
      <c r="BA1873" s="13">
        <f t="shared" si="2338"/>
        <v>6.7687682401851117E-4</v>
      </c>
      <c r="BB1873" s="13">
        <f t="shared" si="2339"/>
        <v>3.7875246282304329E-4</v>
      </c>
      <c r="BC1873" s="13">
        <f t="shared" si="2340"/>
        <v>1.6954745443090857E-4</v>
      </c>
      <c r="BD1873" s="13">
        <f t="shared" si="2341"/>
        <v>4.2088901751506595E-3</v>
      </c>
      <c r="BE1873" s="13">
        <f t="shared" si="2342"/>
        <v>6.2594482040235705E-3</v>
      </c>
      <c r="BF1873" s="13">
        <f t="shared" si="2343"/>
        <v>4.654515821080011E-3</v>
      </c>
      <c r="BG1873" s="13">
        <f t="shared" si="2344"/>
        <v>2.307393753415109E-3</v>
      </c>
      <c r="BH1873" s="13">
        <f t="shared" si="2345"/>
        <v>8.5788717956227173E-4</v>
      </c>
      <c r="BI1873" s="13">
        <f t="shared" si="2346"/>
        <v>2.5516942195687897E-4</v>
      </c>
      <c r="BJ1873" s="14">
        <f t="shared" si="2347"/>
        <v>0.25139771292722496</v>
      </c>
      <c r="BK1873" s="14">
        <f t="shared" si="2348"/>
        <v>0.20242465400460857</v>
      </c>
      <c r="BL1873" s="14">
        <f t="shared" si="2349"/>
        <v>0.49285635873564893</v>
      </c>
      <c r="BM1873" s="14">
        <f t="shared" si="2350"/>
        <v>0.70982049901400845</v>
      </c>
      <c r="BN1873" s="14">
        <f t="shared" si="2351"/>
        <v>0.2811542194696201</v>
      </c>
    </row>
    <row r="1874" spans="1:66" x14ac:dyDescent="0.25">
      <c r="A1874" t="s">
        <v>21</v>
      </c>
      <c r="B1874" t="s">
        <v>153</v>
      </c>
      <c r="C1874" t="s">
        <v>152</v>
      </c>
      <c r="D1874" s="7" t="s">
        <v>565</v>
      </c>
      <c r="E1874" s="10">
        <f>VLOOKUP(A1874,home!$A$2:$E$405,3,FALSE)</f>
        <v>1.3974</v>
      </c>
      <c r="F1874" s="10">
        <f>VLOOKUP(B1874,home!$B$2:$E$405,3,FALSE)</f>
        <v>1.6572</v>
      </c>
      <c r="G1874" s="10">
        <f>VLOOKUP(C1874,away!$B$2:$E$405,4,FALSE)</f>
        <v>1.1676</v>
      </c>
      <c r="H1874" s="10">
        <f>VLOOKUP(A1874,away!$A$2:$E$405,3,FALSE)</f>
        <v>1.3632</v>
      </c>
      <c r="I1874" s="10">
        <f>VLOOKUP(C1874,away!$B$2:$E$405,3,FALSE)</f>
        <v>0.7722</v>
      </c>
      <c r="J1874" s="10">
        <f>VLOOKUP(B1874,home!$B$2:$E$405,4,FALSE)</f>
        <v>0.54049999999999998</v>
      </c>
      <c r="K1874" s="12">
        <f t="shared" si="2296"/>
        <v>2.7038945465279998</v>
      </c>
      <c r="L1874" s="12">
        <f t="shared" si="2297"/>
        <v>0.56896437311999992</v>
      </c>
      <c r="M1874" s="13">
        <f t="shared" si="2298"/>
        <v>3.7897924927422666E-2</v>
      </c>
      <c r="N1874" s="13">
        <f t="shared" si="2299"/>
        <v>0.10247199253598568</v>
      </c>
      <c r="O1874" s="13">
        <f t="shared" si="2300"/>
        <v>2.1562569098879856E-2</v>
      </c>
      <c r="P1874" s="13">
        <f t="shared" si="2301"/>
        <v>5.8302912995594397E-2</v>
      </c>
      <c r="Q1874" s="13">
        <f t="shared" si="2302"/>
        <v>0.1385367308949548</v>
      </c>
      <c r="R1874" s="13">
        <f t="shared" si="2303"/>
        <v>6.1341668051004281E-3</v>
      </c>
      <c r="S1874" s="13">
        <f t="shared" si="2304"/>
        <v>2.2423586979245083E-2</v>
      </c>
      <c r="T1874" s="13">
        <f t="shared" si="2305"/>
        <v>7.8822464247742072E-2</v>
      </c>
      <c r="U1874" s="13">
        <f t="shared" si="2306"/>
        <v>1.6586140171804129E-2</v>
      </c>
      <c r="V1874" s="13">
        <f t="shared" si="2307"/>
        <v>3.8329874648040676E-3</v>
      </c>
      <c r="W1874" s="13">
        <f t="shared" si="2308"/>
        <v>0.12486290372022847</v>
      </c>
      <c r="X1874" s="13">
        <f t="shared" si="2309"/>
        <v>7.1042543741122691E-2</v>
      </c>
      <c r="Y1874" s="13">
        <f t="shared" si="2310"/>
        <v>2.0210338182259018E-2</v>
      </c>
      <c r="Z1874" s="13">
        <f t="shared" si="2311"/>
        <v>1.1633741236258259E-3</v>
      </c>
      <c r="AA1874" s="13">
        <f t="shared" si="2312"/>
        <v>3.1456409484436616E-3</v>
      </c>
      <c r="AB1874" s="13">
        <f t="shared" si="2313"/>
        <v>4.2527407029159916E-3</v>
      </c>
      <c r="AC1874" s="13">
        <f t="shared" si="2314"/>
        <v>3.6854645587727666E-4</v>
      </c>
      <c r="AD1874" s="13">
        <f t="shared" si="2315"/>
        <v>8.4404031108194125E-2</v>
      </c>
      <c r="AE1874" s="13">
        <f t="shared" si="2316"/>
        <v>4.8022886648274643E-2</v>
      </c>
      <c r="AF1874" s="13">
        <f t="shared" si="2317"/>
        <v>1.3661655798624195E-2</v>
      </c>
      <c r="AG1874" s="13">
        <f t="shared" si="2318"/>
        <v>2.5909984757484759E-3</v>
      </c>
      <c r="AH1874" s="13">
        <f t="shared" si="2319"/>
        <v>1.6547960723819932E-4</v>
      </c>
      <c r="AI1874" s="13">
        <f t="shared" si="2320"/>
        <v>4.4743940757296241E-4</v>
      </c>
      <c r="AJ1874" s="13">
        <f t="shared" si="2321"/>
        <v>6.04914487019126E-4</v>
      </c>
      <c r="AK1874" s="13">
        <f t="shared" si="2322"/>
        <v>5.4520832752226586E-4</v>
      </c>
      <c r="AL1874" s="13">
        <f t="shared" si="2323"/>
        <v>2.2679164617057393E-5</v>
      </c>
      <c r="AM1874" s="13">
        <f t="shared" si="2324"/>
        <v>4.5643919883685137E-2</v>
      </c>
      <c r="AN1874" s="13">
        <f t="shared" si="2325"/>
        <v>2.5969764263360413E-2</v>
      </c>
      <c r="AO1874" s="13">
        <f t="shared" si="2326"/>
        <v>7.3879353220885147E-3</v>
      </c>
      <c r="AP1874" s="13">
        <f t="shared" si="2327"/>
        <v>1.4011573297277324E-3</v>
      </c>
      <c r="AQ1874" s="13">
        <f t="shared" si="2328"/>
        <v>1.9930215043775803E-4</v>
      </c>
      <c r="AR1874" s="13">
        <f t="shared" si="2329"/>
        <v>1.883040019928518E-5</v>
      </c>
      <c r="AS1874" s="13">
        <f t="shared" si="2330"/>
        <v>5.0915416407786957E-5</v>
      </c>
      <c r="AT1874" s="13">
        <f t="shared" si="2331"/>
        <v>6.8834958379608704E-5</v>
      </c>
      <c r="AU1874" s="13">
        <f t="shared" si="2332"/>
        <v>6.2040822857701948E-5</v>
      </c>
      <c r="AV1874" s="13">
        <f t="shared" si="2333"/>
        <v>4.1937960646762498E-5</v>
      </c>
      <c r="AW1874" s="13">
        <f t="shared" si="2334"/>
        <v>9.6916869020407936E-7</v>
      </c>
      <c r="AX1874" s="13">
        <f t="shared" si="2335"/>
        <v>2.056939100927619E-2</v>
      </c>
      <c r="AY1874" s="13">
        <f t="shared" si="2336"/>
        <v>1.1703250661052989E-2</v>
      </c>
      <c r="AZ1874" s="13">
        <f t="shared" si="2337"/>
        <v>3.3293663379161185E-3</v>
      </c>
      <c r="BA1874" s="13">
        <f t="shared" si="2338"/>
        <v>6.3143027711309147E-4</v>
      </c>
      <c r="BB1874" s="13">
        <f t="shared" si="2339"/>
        <v>8.9815332946659466E-5</v>
      </c>
      <c r="BC1874" s="13">
        <f t="shared" si="2340"/>
        <v>1.0220344921312039E-5</v>
      </c>
      <c r="BD1874" s="13">
        <f t="shared" si="2341"/>
        <v>1.7856378074975016E-6</v>
      </c>
      <c r="BE1874" s="13">
        <f t="shared" si="2342"/>
        <v>4.8281763297667086E-6</v>
      </c>
      <c r="BF1874" s="13">
        <f t="shared" si="2343"/>
        <v>6.5274398238658884E-6</v>
      </c>
      <c r="BG1874" s="13">
        <f t="shared" si="2344"/>
        <v>5.8831696475135548E-6</v>
      </c>
      <c r="BH1874" s="13">
        <f t="shared" si="2345"/>
        <v>3.9768675815527398E-6</v>
      </c>
      <c r="BI1874" s="13">
        <f t="shared" si="2346"/>
        <v>2.1506061132048891E-6</v>
      </c>
      <c r="BJ1874" s="14">
        <f t="shared" si="2347"/>
        <v>0.80156209826566005</v>
      </c>
      <c r="BK1874" s="14">
        <f t="shared" si="2348"/>
        <v>0.13455188864861353</v>
      </c>
      <c r="BL1874" s="14">
        <f t="shared" si="2349"/>
        <v>5.3712011012291179E-2</v>
      </c>
      <c r="BM1874" s="14">
        <f t="shared" si="2350"/>
        <v>0.6143807932998897</v>
      </c>
      <c r="BN1874" s="14">
        <f t="shared" si="2351"/>
        <v>0.36490629725793783</v>
      </c>
    </row>
    <row r="1875" spans="1:66" x14ac:dyDescent="0.25">
      <c r="A1875" t="s">
        <v>37</v>
      </c>
      <c r="B1875" t="s">
        <v>216</v>
      </c>
      <c r="C1875" t="s">
        <v>407</v>
      </c>
      <c r="D1875" s="7" t="s">
        <v>565</v>
      </c>
      <c r="E1875" s="10">
        <f>VLOOKUP(A1875,home!$A$2:$E$405,3,FALSE)</f>
        <v>1.5481</v>
      </c>
      <c r="F1875" s="10">
        <f>VLOOKUP(B1875,home!$B$2:$E$405,3,FALSE)</f>
        <v>0.53979999999999995</v>
      </c>
      <c r="G1875" s="10">
        <f>VLOOKUP(C1875,away!$B$2:$E$405,4,FALSE)</f>
        <v>0.7097</v>
      </c>
      <c r="H1875" s="10">
        <f>VLOOKUP(A1875,away!$A$2:$E$405,3,FALSE)</f>
        <v>1.2666999999999999</v>
      </c>
      <c r="I1875" s="10">
        <f>VLOOKUP(C1875,away!$B$2:$E$405,3,FALSE)</f>
        <v>1.4634</v>
      </c>
      <c r="J1875" s="10">
        <f>VLOOKUP(B1875,home!$B$2:$E$405,4,FALSE)</f>
        <v>1.3231999999999999</v>
      </c>
      <c r="K1875" s="12">
        <f t="shared" si="2296"/>
        <v>0.59307101048599997</v>
      </c>
      <c r="L1875" s="12">
        <f t="shared" si="2297"/>
        <v>2.4528009936959996</v>
      </c>
      <c r="M1875" s="13">
        <f t="shared" si="2298"/>
        <v>4.7554825895081289E-2</v>
      </c>
      <c r="N1875" s="13">
        <f t="shared" si="2299"/>
        <v>2.8203388647081658E-2</v>
      </c>
      <c r="O1875" s="13">
        <f t="shared" si="2300"/>
        <v>0.11664252421049562</v>
      </c>
      <c r="P1875" s="13">
        <f t="shared" si="2301"/>
        <v>6.9177299699156355E-2</v>
      </c>
      <c r="Q1875" s="13">
        <f t="shared" si="2302"/>
        <v>8.3633061020270492E-3</v>
      </c>
      <c r="R1875" s="13">
        <f t="shared" si="2303"/>
        <v>0.14305044964535671</v>
      </c>
      <c r="S1875" s="13">
        <f t="shared" si="2304"/>
        <v>2.515779788693262E-2</v>
      </c>
      <c r="T1875" s="13">
        <f t="shared" si="2305"/>
        <v>2.0513525517635758E-2</v>
      </c>
      <c r="U1875" s="13">
        <f t="shared" si="2306"/>
        <v>8.4839074721648353E-2</v>
      </c>
      <c r="V1875" s="13">
        <f t="shared" si="2307"/>
        <v>4.0662972601463246E-3</v>
      </c>
      <c r="W1875" s="13">
        <f t="shared" si="2308"/>
        <v>1.6533448003109704E-3</v>
      </c>
      <c r="X1875" s="13">
        <f t="shared" si="2309"/>
        <v>4.0553257691248621E-3</v>
      </c>
      <c r="Y1875" s="13">
        <f t="shared" si="2310"/>
        <v>4.9734535381352283E-3</v>
      </c>
      <c r="Z1875" s="13">
        <f t="shared" si="2311"/>
        <v>0.11695809501293017</v>
      </c>
      <c r="AA1875" s="13">
        <f t="shared" si="2312"/>
        <v>6.9364455593836083E-2</v>
      </c>
      <c r="AB1875" s="13">
        <f t="shared" si="2313"/>
        <v>2.056902388542382E-2</v>
      </c>
      <c r="AC1875" s="13">
        <f t="shared" si="2314"/>
        <v>3.6969889350927027E-4</v>
      </c>
      <c r="AD1875" s="13">
        <f t="shared" si="2315"/>
        <v>2.4513771785055025E-4</v>
      </c>
      <c r="AE1875" s="13">
        <f t="shared" si="2316"/>
        <v>6.0127403793619916E-4</v>
      </c>
      <c r="AF1875" s="13">
        <f t="shared" si="2317"/>
        <v>7.3740277886675783E-4</v>
      </c>
      <c r="AG1875" s="13">
        <f t="shared" si="2318"/>
        <v>6.0290075625285837E-4</v>
      </c>
      <c r="AH1875" s="13">
        <f t="shared" si="2319"/>
        <v>7.1718732917126576E-2</v>
      </c>
      <c r="AI1875" s="13">
        <f t="shared" si="2320"/>
        <v>4.2534301401935808E-2</v>
      </c>
      <c r="AJ1875" s="13">
        <f t="shared" si="2321"/>
        <v>1.2612930556381076E-2</v>
      </c>
      <c r="AK1875" s="13">
        <f t="shared" si="2322"/>
        <v>2.4934544900875569E-3</v>
      </c>
      <c r="AL1875" s="13">
        <f t="shared" si="2323"/>
        <v>2.1511819819222648E-5</v>
      </c>
      <c r="AM1875" s="13">
        <f t="shared" si="2324"/>
        <v>2.9076814806771575E-5</v>
      </c>
      <c r="AN1875" s="13">
        <f t="shared" si="2325"/>
        <v>7.1319640251563869E-5</v>
      </c>
      <c r="AO1875" s="13">
        <f t="shared" si="2326"/>
        <v>8.7466442239538547E-5</v>
      </c>
      <c r="AP1875" s="13">
        <f t="shared" si="2327"/>
        <v>7.1512592146731309E-5</v>
      </c>
      <c r="AQ1875" s="13">
        <f t="shared" si="2328"/>
        <v>4.385153926981983E-5</v>
      </c>
      <c r="AR1875" s="13">
        <f t="shared" si="2329"/>
        <v>3.5182355873149218E-2</v>
      </c>
      <c r="AS1875" s="13">
        <f t="shared" si="2330"/>
        <v>2.0865635348966662E-2</v>
      </c>
      <c r="AT1875" s="13">
        <f t="shared" si="2331"/>
        <v>6.1874017204220288E-3</v>
      </c>
      <c r="AU1875" s="13">
        <f t="shared" si="2332"/>
        <v>1.2231895302045024E-3</v>
      </c>
      <c r="AV1875" s="13">
        <f t="shared" si="2333"/>
        <v>1.8135956267356995E-4</v>
      </c>
      <c r="AW1875" s="13">
        <f t="shared" si="2334"/>
        <v>8.6924792051355889E-7</v>
      </c>
      <c r="AX1875" s="13">
        <f t="shared" si="2335"/>
        <v>2.8741026565277147E-6</v>
      </c>
      <c r="AY1875" s="13">
        <f t="shared" si="2336"/>
        <v>7.0496018519154896E-6</v>
      </c>
      <c r="AZ1875" s="13">
        <f t="shared" si="2337"/>
        <v>8.6456352137697365E-6</v>
      </c>
      <c r="BA1875" s="13">
        <f t="shared" si="2338"/>
        <v>7.0686742144891798E-6</v>
      </c>
      <c r="BB1875" s="13">
        <f t="shared" si="2339"/>
        <v>4.3345127843530886E-6</v>
      </c>
      <c r="BC1875" s="13">
        <f t="shared" si="2340"/>
        <v>2.126339452929854E-6</v>
      </c>
      <c r="BD1875" s="13">
        <f t="shared" si="2341"/>
        <v>1.4382552907704444E-2</v>
      </c>
      <c r="BE1875" s="13">
        <f t="shared" si="2342"/>
        <v>8.5298751863406314E-3</v>
      </c>
      <c r="BF1875" s="13">
        <f t="shared" si="2343"/>
        <v>2.5294108480412476E-3</v>
      </c>
      <c r="BG1875" s="13">
        <f t="shared" si="2344"/>
        <v>5.0004008252735766E-4</v>
      </c>
      <c r="BH1875" s="13">
        <f t="shared" si="2345"/>
        <v>7.4139819257000689E-5</v>
      </c>
      <c r="BI1875" s="13">
        <f t="shared" si="2346"/>
        <v>8.794035504799766E-6</v>
      </c>
      <c r="BJ1875" s="14">
        <f t="shared" si="2347"/>
        <v>7.0284385560110296E-2</v>
      </c>
      <c r="BK1875" s="14">
        <f t="shared" si="2348"/>
        <v>0.14635448105649698</v>
      </c>
      <c r="BL1875" s="14">
        <f t="shared" si="2349"/>
        <v>0.65348970233708303</v>
      </c>
      <c r="BM1875" s="14">
        <f t="shared" si="2350"/>
        <v>0.57408868941349056</v>
      </c>
      <c r="BN1875" s="14">
        <f t="shared" si="2351"/>
        <v>0.41299179419919874</v>
      </c>
    </row>
    <row r="1876" spans="1:66" x14ac:dyDescent="0.25">
      <c r="A1876" t="s">
        <v>344</v>
      </c>
      <c r="B1876" t="s">
        <v>376</v>
      </c>
      <c r="C1876" t="s">
        <v>505</v>
      </c>
      <c r="D1876" s="7" t="s">
        <v>565</v>
      </c>
      <c r="E1876" s="10">
        <v>1.2888888888888901</v>
      </c>
      <c r="F1876" s="10">
        <v>1.1599999999999999</v>
      </c>
      <c r="G1876" s="10">
        <v>0.78</v>
      </c>
      <c r="H1876" s="10">
        <v>1.2666666666666699</v>
      </c>
      <c r="I1876" s="10">
        <v>2.33</v>
      </c>
      <c r="J1876" s="10">
        <v>0.59</v>
      </c>
      <c r="K1876" s="12">
        <v>1.1661866666666676</v>
      </c>
      <c r="L1876" s="12">
        <v>1.7412866666666711</v>
      </c>
      <c r="M1876" s="13">
        <v>5.4613545914277382E-2</v>
      </c>
      <c r="N1876" s="13">
        <v>6.3689589064618149E-2</v>
      </c>
      <c r="O1876" s="13">
        <v>9.5097839319919261E-2</v>
      </c>
      <c r="P1876" s="13">
        <v>0.11090183224369901</v>
      </c>
      <c r="Q1876" s="13">
        <v>3.7136974786318444E-2</v>
      </c>
      <c r="R1876" s="13">
        <v>8.2796299818292465E-2</v>
      </c>
      <c r="S1876" s="13">
        <v>5.6301125431017965E-2</v>
      </c>
      <c r="T1876" s="13">
        <v>6.4666119035752645E-2</v>
      </c>
      <c r="U1876" s="13">
        <v>9.6555940897428527E-2</v>
      </c>
      <c r="V1876" s="13">
        <v>1.2703193488709371E-2</v>
      </c>
      <c r="W1876" s="13">
        <v>1.4436214945380265E-2</v>
      </c>
      <c r="X1876" s="13">
        <v>2.513758860152478E-2</v>
      </c>
      <c r="Y1876" s="13">
        <v>2.18858739319936E-2</v>
      </c>
      <c r="Z1876" s="13">
        <v>4.8057364307642916E-2</v>
      </c>
      <c r="AA1876" s="13">
        <v>5.6043857490715783E-2</v>
      </c>
      <c r="AB1876" s="13">
        <v>3.2678799677119792E-2</v>
      </c>
      <c r="AC1876" s="13">
        <v>1.6122458833924085E-3</v>
      </c>
      <c r="AD1876" s="13">
        <v>4.2088303466091331E-3</v>
      </c>
      <c r="AE1876" s="13">
        <v>7.3287801648125482E-3</v>
      </c>
      <c r="AF1876" s="13">
        <v>6.3807535919596309E-3</v>
      </c>
      <c r="AG1876" s="13">
        <v>3.7035737176549233E-3</v>
      </c>
      <c r="AH1876" s="13">
        <v>2.0920411926010352E-2</v>
      </c>
      <c r="AI1876" s="13">
        <v>2.4397105449287616E-2</v>
      </c>
      <c r="AJ1876" s="13">
        <v>1.4225789540109958E-2</v>
      </c>
      <c r="AK1876" s="13">
        <v>5.5299753614941275E-3</v>
      </c>
      <c r="AL1876" s="13">
        <v>1.3095727040044546E-4</v>
      </c>
      <c r="AM1876" s="13">
        <v>9.8165636649552362E-4</v>
      </c>
      <c r="AN1876" s="13">
        <v>1.7093451422271063E-3</v>
      </c>
      <c r="AO1876" s="13">
        <v>1.4882299524457527E-3</v>
      </c>
      <c r="AP1876" s="13">
        <v>8.6381165770925406E-4</v>
      </c>
      <c r="AQ1876" s="13">
        <v>3.7603593052008973E-4</v>
      </c>
      <c r="AR1876" s="13">
        <v>7.2856868695872507E-3</v>
      </c>
      <c r="AS1876" s="13">
        <v>8.4964708848210644E-3</v>
      </c>
      <c r="AT1876" s="13">
        <v>4.9542355297999344E-3</v>
      </c>
      <c r="AU1876" s="13">
        <v>1.9258544727929865E-3</v>
      </c>
      <c r="AV1876" s="13">
        <v>5.6147645202788614E-4</v>
      </c>
      <c r="AW1876" s="13">
        <v>7.3869551093093088E-6</v>
      </c>
      <c r="AX1876" s="13">
        <v>1.9079909430925459E-4</v>
      </c>
      <c r="AY1876" s="13">
        <v>3.3223591893278176E-4</v>
      </c>
      <c r="AZ1876" s="13">
        <v>2.8925898791270105E-4</v>
      </c>
      <c r="BA1876" s="13">
        <v>1.6789427295529398E-4</v>
      </c>
      <c r="BB1876" s="13">
        <v>7.3088014726687035E-5</v>
      </c>
      <c r="BC1876" s="13">
        <v>2.5453437107343497E-5</v>
      </c>
      <c r="BD1876" s="13">
        <v>2.11441156725345E-3</v>
      </c>
      <c r="BE1876" s="13">
        <v>2.4657985775767455E-3</v>
      </c>
      <c r="BF1876" s="13">
        <v>1.4377907119278177E-3</v>
      </c>
      <c r="BG1876" s="13">
        <v>5.5891078590246564E-4</v>
      </c>
      <c r="BH1876" s="13">
        <v>1.6294857659391094E-4</v>
      </c>
      <c r="BI1876" s="13">
        <v>3.8005691475226212E-5</v>
      </c>
      <c r="BJ1876" s="14">
        <v>0.25507210696196592</v>
      </c>
      <c r="BK1876" s="14">
        <v>0.23659513615042935</v>
      </c>
      <c r="BL1876" s="14">
        <v>0.45824760960013666</v>
      </c>
      <c r="BM1876" s="14">
        <v>0.55341128690922681</v>
      </c>
      <c r="BN1876" s="14">
        <v>0.44423608114712465</v>
      </c>
    </row>
    <row r="1877" spans="1:66" x14ac:dyDescent="0.25">
      <c r="A1877" t="s">
        <v>342</v>
      </c>
      <c r="B1877" t="s">
        <v>377</v>
      </c>
      <c r="C1877" t="s">
        <v>348</v>
      </c>
      <c r="D1877" s="7" t="s">
        <v>565</v>
      </c>
      <c r="E1877" s="10">
        <f>VLOOKUP(A1877,home!$A$2:$E$405,3,FALSE)</f>
        <v>1.1741999999999999</v>
      </c>
      <c r="F1877" s="10">
        <f>VLOOKUP(B1877,home!$B$2:$E$405,3,FALSE)</f>
        <v>0.46150000000000002</v>
      </c>
      <c r="G1877" s="10">
        <f>VLOOKUP(C1877,away!$B$2:$E$405,4,FALSE)</f>
        <v>0.93679999999999997</v>
      </c>
      <c r="H1877" s="10">
        <f>VLOOKUP(A1877,away!$A$2:$E$405,3,FALSE)</f>
        <v>0.85970000000000002</v>
      </c>
      <c r="I1877" s="10">
        <f>VLOOKUP(C1877,away!$B$2:$E$405,3,FALSE)</f>
        <v>1.454</v>
      </c>
      <c r="J1877" s="10">
        <f>VLOOKUP(B1877,home!$B$2:$E$405,4,FALSE)</f>
        <v>0.97</v>
      </c>
      <c r="K1877" s="12">
        <f t="shared" si="2296"/>
        <v>0.50764564343999996</v>
      </c>
      <c r="L1877" s="12">
        <f t="shared" si="2297"/>
        <v>1.212503686</v>
      </c>
      <c r="M1877" s="13">
        <f t="shared" si="2298"/>
        <v>0.17903941006032648</v>
      </c>
      <c r="N1877" s="13">
        <f t="shared" si="2299"/>
        <v>9.0888576521192435E-2</v>
      </c>
      <c r="O1877" s="13">
        <f t="shared" si="2300"/>
        <v>0.21708594463741138</v>
      </c>
      <c r="P1877" s="13">
        <f t="shared" si="2301"/>
        <v>0.11020273404723889</v>
      </c>
      <c r="Q1877" s="13">
        <f t="shared" si="2302"/>
        <v>2.3069594954723202E-2</v>
      </c>
      <c r="R1877" s="13">
        <f t="shared" si="2303"/>
        <v>0.13160875402582664</v>
      </c>
      <c r="S1877" s="13">
        <f t="shared" si="2304"/>
        <v>1.6958057708348108E-2</v>
      </c>
      <c r="T1877" s="13">
        <f t="shared" si="2305"/>
        <v>2.797196891712889E-2</v>
      </c>
      <c r="U1877" s="13">
        <f t="shared" si="2306"/>
        <v>6.6810610619777444E-2</v>
      </c>
      <c r="V1877" s="13">
        <f t="shared" si="2307"/>
        <v>1.1597845803651861E-3</v>
      </c>
      <c r="W1877" s="13">
        <f t="shared" si="2308"/>
        <v>3.9037264582302126E-3</v>
      </c>
      <c r="X1877" s="13">
        <f t="shared" si="2309"/>
        <v>4.7332827197398581E-3</v>
      </c>
      <c r="Y1877" s="13">
        <f t="shared" si="2310"/>
        <v>2.8695613722823422E-3</v>
      </c>
      <c r="Z1877" s="13">
        <f t="shared" si="2311"/>
        <v>5.3192033122060715E-2</v>
      </c>
      <c r="AA1877" s="13">
        <f t="shared" si="2312"/>
        <v>2.7002703880130301E-2</v>
      </c>
      <c r="AB1877" s="13">
        <f t="shared" si="2313"/>
        <v>6.853902492924265E-3</v>
      </c>
      <c r="AC1877" s="13">
        <f t="shared" si="2314"/>
        <v>4.4617073281173023E-5</v>
      </c>
      <c r="AD1877" s="13">
        <f t="shared" si="2315"/>
        <v>4.9542743242550708E-4</v>
      </c>
      <c r="AE1877" s="13">
        <f t="shared" si="2316"/>
        <v>6.0070758796144322E-4</v>
      </c>
      <c r="AF1877" s="13">
        <f t="shared" si="2317"/>
        <v>3.6418008230570964E-4</v>
      </c>
      <c r="AG1877" s="13">
        <f t="shared" si="2318"/>
        <v>1.471898973878188E-4</v>
      </c>
      <c r="AH1877" s="13">
        <f t="shared" si="2319"/>
        <v>1.6123884056583181E-2</v>
      </c>
      <c r="AI1877" s="13">
        <f t="shared" si="2320"/>
        <v>8.1852194966561247E-3</v>
      </c>
      <c r="AJ1877" s="13">
        <f t="shared" si="2321"/>
        <v>2.0775955090388157E-3</v>
      </c>
      <c r="AK1877" s="13">
        <f t="shared" si="2322"/>
        <v>3.5156076966468794E-4</v>
      </c>
      <c r="AL1877" s="13">
        <f t="shared" si="2323"/>
        <v>1.0985119888664842E-6</v>
      </c>
      <c r="AM1877" s="13">
        <f t="shared" si="2324"/>
        <v>5.0300315542294763E-5</v>
      </c>
      <c r="AN1877" s="13">
        <f t="shared" si="2325"/>
        <v>6.0989318001995493E-5</v>
      </c>
      <c r="AO1877" s="13">
        <f t="shared" si="2326"/>
        <v>3.6974886442022855E-5</v>
      </c>
      <c r="AP1877" s="13">
        <f t="shared" si="2327"/>
        <v>1.4944062033461378E-5</v>
      </c>
      <c r="AQ1877" s="13">
        <f t="shared" si="2328"/>
        <v>4.5299325748461455E-6</v>
      </c>
      <c r="AR1877" s="13">
        <f t="shared" si="2329"/>
        <v>3.9100537702487469E-3</v>
      </c>
      <c r="AS1877" s="13">
        <f t="shared" si="2330"/>
        <v>1.9849217620829225E-3</v>
      </c>
      <c r="AT1877" s="13">
        <f t="shared" si="2331"/>
        <v>5.0381844254532196E-4</v>
      </c>
      <c r="AU1877" s="13">
        <f t="shared" si="2332"/>
        <v>8.5253745814286203E-5</v>
      </c>
      <c r="AV1877" s="13">
        <f t="shared" si="2333"/>
        <v>1.0819673162390878E-5</v>
      </c>
      <c r="AW1877" s="13">
        <f t="shared" si="2334"/>
        <v>1.8782181425860714E-8</v>
      </c>
      <c r="AX1877" s="13">
        <f t="shared" si="2335"/>
        <v>4.2557893414505378E-6</v>
      </c>
      <c r="AY1877" s="13">
        <f t="shared" si="2336"/>
        <v>5.1601602633482903E-6</v>
      </c>
      <c r="AZ1877" s="13">
        <f t="shared" si="2337"/>
        <v>3.128356669830267E-6</v>
      </c>
      <c r="BA1877" s="13">
        <f t="shared" si="2338"/>
        <v>1.2643813310972947E-6</v>
      </c>
      <c r="BB1877" s="13">
        <f t="shared" si="2339"/>
        <v>3.8326675611626411E-7</v>
      </c>
      <c r="BC1877" s="13">
        <f t="shared" si="2340"/>
        <v>9.2942470902446634E-8</v>
      </c>
      <c r="BD1877" s="13">
        <f t="shared" si="2341"/>
        <v>7.9015910148080035E-4</v>
      </c>
      <c r="BE1877" s="13">
        <f t="shared" si="2342"/>
        <v>4.0112082549119307E-4</v>
      </c>
      <c r="BF1877" s="13">
        <f t="shared" si="2343"/>
        <v>1.0181361977683033E-4</v>
      </c>
      <c r="BG1877" s="13">
        <f t="shared" si="2344"/>
        <v>1.7228413507521513E-5</v>
      </c>
      <c r="BH1877" s="13">
        <f t="shared" si="2345"/>
        <v>2.1864822651190362E-6</v>
      </c>
      <c r="BI1877" s="13">
        <f t="shared" si="2346"/>
        <v>2.2199163926930047E-7</v>
      </c>
      <c r="BJ1877" s="14">
        <f t="shared" si="2347"/>
        <v>0.15522623935480476</v>
      </c>
      <c r="BK1877" s="14">
        <f t="shared" si="2348"/>
        <v>0.30741086214181212</v>
      </c>
      <c r="BL1877" s="14">
        <f t="shared" si="2349"/>
        <v>0.4839077733160273</v>
      </c>
      <c r="BM1877" s="14">
        <f t="shared" si="2350"/>
        <v>0.24783675230990382</v>
      </c>
      <c r="BN1877" s="14">
        <f t="shared" si="2351"/>
        <v>0.7518950142467189</v>
      </c>
    </row>
    <row r="1878" spans="1:66" x14ac:dyDescent="0.25">
      <c r="A1878" t="s">
        <v>40</v>
      </c>
      <c r="B1878" t="s">
        <v>234</v>
      </c>
      <c r="C1878" t="s">
        <v>320</v>
      </c>
      <c r="D1878" s="7" t="s">
        <v>565</v>
      </c>
      <c r="E1878" s="10">
        <f>VLOOKUP(A1878,home!$A$2:$E$405,3,FALSE)</f>
        <v>1.5047999999999999</v>
      </c>
      <c r="F1878" s="10">
        <f>VLOOKUP(B1878,home!$B$2:$E$405,3,FALSE)</f>
        <v>0.8639</v>
      </c>
      <c r="G1878" s="10">
        <f>VLOOKUP(C1878,away!$B$2:$E$405,4,FALSE)</f>
        <v>0.99680000000000002</v>
      </c>
      <c r="H1878" s="10">
        <f>VLOOKUP(A1878,away!$A$2:$E$405,3,FALSE)</f>
        <v>1.2</v>
      </c>
      <c r="I1878" s="10">
        <f>VLOOKUP(C1878,away!$B$2:$E$405,3,FALSE)</f>
        <v>1.6667000000000001</v>
      </c>
      <c r="J1878" s="10">
        <f>VLOOKUP(B1878,home!$B$2:$E$405,4,FALSE)</f>
        <v>1.1667000000000001</v>
      </c>
      <c r="K1878" s="12">
        <f t="shared" si="2296"/>
        <v>1.2958367304960001</v>
      </c>
      <c r="L1878" s="12">
        <f t="shared" si="2297"/>
        <v>2.3334466680000001</v>
      </c>
      <c r="M1878" s="13">
        <f t="shared" si="2298"/>
        <v>2.6535192756413709E-2</v>
      </c>
      <c r="N1878" s="13">
        <f t="shared" si="2299"/>
        <v>3.4385277424552288E-2</v>
      </c>
      <c r="O1878" s="13">
        <f t="shared" si="2300"/>
        <v>6.1918457122191309E-2</v>
      </c>
      <c r="P1878" s="13">
        <f t="shared" si="2301"/>
        <v>8.0236211034577162E-2</v>
      </c>
      <c r="Q1878" s="13">
        <f t="shared" si="2302"/>
        <v>2.2278852737514884E-2</v>
      </c>
      <c r="R1878" s="13">
        <f t="shared" si="2303"/>
        <v>7.2241708729739104E-2</v>
      </c>
      <c r="S1878" s="13">
        <f t="shared" si="2304"/>
        <v>6.0653879738909559E-2</v>
      </c>
      <c r="T1878" s="13">
        <f t="shared" si="2305"/>
        <v>5.1986514687216788E-2</v>
      </c>
      <c r="U1878" s="13">
        <f t="shared" si="2306"/>
        <v>9.3613459645789487E-2</v>
      </c>
      <c r="V1878" s="13">
        <f t="shared" si="2307"/>
        <v>2.0378125924530581E-2</v>
      </c>
      <c r="W1878" s="13">
        <f t="shared" si="2308"/>
        <v>9.6232518968610535E-3</v>
      </c>
      <c r="X1878" s="13">
        <f t="shared" si="2309"/>
        <v>2.2455345074055111E-2</v>
      </c>
      <c r="Y1878" s="13">
        <f t="shared" si="2310"/>
        <v>2.6199175070922062E-2</v>
      </c>
      <c r="Z1878" s="13">
        <f t="shared" si="2311"/>
        <v>5.6190724842012076E-2</v>
      </c>
      <c r="AA1878" s="13">
        <f t="shared" si="2312"/>
        <v>7.2814005163473305E-2</v>
      </c>
      <c r="AB1878" s="13">
        <f t="shared" si="2313"/>
        <v>4.7177531192677064E-2</v>
      </c>
      <c r="AC1878" s="13">
        <f t="shared" si="2314"/>
        <v>3.8511676436159912E-3</v>
      </c>
      <c r="AD1878" s="13">
        <f t="shared" si="2315"/>
        <v>3.117540818691963E-3</v>
      </c>
      <c r="AE1878" s="13">
        <f t="shared" si="2316"/>
        <v>7.2746152357307543E-3</v>
      </c>
      <c r="AF1878" s="13">
        <f t="shared" si="2317"/>
        <v>8.4874633413989826E-3</v>
      </c>
      <c r="AG1878" s="13">
        <f t="shared" si="2318"/>
        <v>6.6016810179198677E-3</v>
      </c>
      <c r="AH1878" s="13">
        <f t="shared" si="2319"/>
        <v>3.2779514913774475E-2</v>
      </c>
      <c r="AI1878" s="13">
        <f t="shared" si="2320"/>
        <v>4.2476899433110393E-2</v>
      </c>
      <c r="AJ1878" s="13">
        <f t="shared" si="2321"/>
        <v>2.7521563241504593E-2</v>
      </c>
      <c r="AK1878" s="13">
        <f t="shared" si="2322"/>
        <v>1.1887817509670077E-2</v>
      </c>
      <c r="AL1878" s="13">
        <f t="shared" si="2323"/>
        <v>4.6580117599940175E-4</v>
      </c>
      <c r="AM1878" s="13">
        <f t="shared" si="2324"/>
        <v>8.07964780336323E-4</v>
      </c>
      <c r="AN1878" s="13">
        <f t="shared" si="2325"/>
        <v>1.885342724537145E-3</v>
      </c>
      <c r="AO1878" s="13">
        <f t="shared" si="2326"/>
        <v>2.1996733493046222E-3</v>
      </c>
      <c r="AP1878" s="13">
        <f t="shared" si="2327"/>
        <v>1.7109401492077568E-3</v>
      </c>
      <c r="AQ1878" s="13">
        <f t="shared" si="2328"/>
        <v>9.9809689757906573E-4</v>
      </c>
      <c r="AR1878" s="13">
        <f t="shared" si="2329"/>
        <v>1.5297849970840676E-2</v>
      </c>
      <c r="AS1878" s="13">
        <f t="shared" si="2330"/>
        <v>1.9823515889832513E-2</v>
      </c>
      <c r="AT1878" s="13">
        <f t="shared" si="2331"/>
        <v>1.2844020008808037E-2</v>
      </c>
      <c r="AU1878" s="13">
        <f t="shared" si="2332"/>
        <v>5.5479176315463407E-3</v>
      </c>
      <c r="AV1878" s="13">
        <f t="shared" si="2333"/>
        <v>1.7972988611810296E-3</v>
      </c>
      <c r="AW1878" s="13">
        <f t="shared" si="2334"/>
        <v>3.9124269795972381E-5</v>
      </c>
      <c r="AX1878" s="13">
        <f t="shared" si="2335"/>
        <v>1.7449840655115671E-4</v>
      </c>
      <c r="AY1878" s="13">
        <f t="shared" si="2336"/>
        <v>4.07182725338106E-4</v>
      </c>
      <c r="AZ1878" s="13">
        <f t="shared" si="2337"/>
        <v>4.7506958685368148E-4</v>
      </c>
      <c r="BA1878" s="13">
        <f t="shared" si="2338"/>
        <v>3.6951651483728648E-4</v>
      </c>
      <c r="BB1878" s="13">
        <f t="shared" si="2339"/>
        <v>2.155617700795097E-4</v>
      </c>
      <c r="BC1878" s="13">
        <f t="shared" si="2340"/>
        <v>1.0060037882804282E-4</v>
      </c>
      <c r="BD1878" s="13">
        <f t="shared" si="2341"/>
        <v>5.9494528403370127E-3</v>
      </c>
      <c r="BE1878" s="13">
        <f t="shared" si="2342"/>
        <v>7.7095195168624562E-3</v>
      </c>
      <c r="BF1878" s="13">
        <f t="shared" si="2343"/>
        <v>4.995139282213075E-3</v>
      </c>
      <c r="BG1878" s="13">
        <f t="shared" si="2344"/>
        <v>2.1576283186117103E-3</v>
      </c>
      <c r="BH1878" s="13">
        <f t="shared" si="2345"/>
        <v>6.9898350650384475E-4</v>
      </c>
      <c r="BI1878" s="13">
        <f t="shared" si="2346"/>
        <v>1.8115370034771429E-4</v>
      </c>
      <c r="BJ1878" s="14">
        <f t="shared" si="2347"/>
        <v>0.20175416458831641</v>
      </c>
      <c r="BK1878" s="14">
        <f t="shared" si="2348"/>
        <v>0.19252756099938451</v>
      </c>
      <c r="BL1878" s="14">
        <f t="shared" si="2349"/>
        <v>0.53943343647901432</v>
      </c>
      <c r="BM1878" s="14">
        <f t="shared" si="2350"/>
        <v>0.69194212864819693</v>
      </c>
      <c r="BN1878" s="14">
        <f t="shared" si="2351"/>
        <v>0.29759569980498846</v>
      </c>
    </row>
    <row r="1879" spans="1:66" x14ac:dyDescent="0.25">
      <c r="A1879" t="s">
        <v>10</v>
      </c>
      <c r="B1879" t="s">
        <v>499</v>
      </c>
      <c r="C1879" t="s">
        <v>493</v>
      </c>
      <c r="D1879" s="7" t="s">
        <v>566</v>
      </c>
      <c r="E1879" s="10">
        <v>1.56666666666667</v>
      </c>
      <c r="F1879" s="10">
        <v>1.1499999999999999</v>
      </c>
      <c r="G1879" s="10">
        <v>1.4</v>
      </c>
      <c r="H1879" s="10">
        <v>1.4666666666666699</v>
      </c>
      <c r="I1879" s="10">
        <v>0.38</v>
      </c>
      <c r="J1879" s="10">
        <v>0.55000000000000004</v>
      </c>
      <c r="K1879" s="12">
        <v>2.5223333333333384</v>
      </c>
      <c r="L1879" s="12">
        <v>0.30653333333333405</v>
      </c>
      <c r="M1879" s="13">
        <v>5.9079772817293832E-2</v>
      </c>
      <c r="N1879" s="13">
        <v>0.14901888030282109</v>
      </c>
      <c r="O1879" s="13">
        <v>1.8109919694261178E-2</v>
      </c>
      <c r="P1879" s="13">
        <v>4.5679254108824868E-2</v>
      </c>
      <c r="Q1879" s="13">
        <v>0.18793764454190828</v>
      </c>
      <c r="R1879" s="13">
        <v>2.7756470251404366E-3</v>
      </c>
      <c r="S1879" s="13">
        <v>8.8295627946617886E-3</v>
      </c>
      <c r="T1879" s="13">
        <v>5.7609152640246422E-2</v>
      </c>
      <c r="U1879" s="13">
        <v>7.0011070130792412E-3</v>
      </c>
      <c r="V1879" s="13">
        <v>7.5853718781682307E-4</v>
      </c>
      <c r="W1879" s="13">
        <v>0.15801379513873587</v>
      </c>
      <c r="X1879" s="13">
        <v>4.8436495336527281E-2</v>
      </c>
      <c r="Y1879" s="13">
        <v>7.423700185245098E-3</v>
      </c>
      <c r="Z1879" s="13">
        <v>2.8360944492435012E-4</v>
      </c>
      <c r="AA1879" s="13">
        <v>7.153575565808539E-4</v>
      </c>
      <c r="AB1879" s="13">
        <v>9.0218510510788876E-4</v>
      </c>
      <c r="AC1879" s="13">
        <v>3.6655325609951715E-5</v>
      </c>
      <c r="AD1879" s="13">
        <v>9.96408656512347E-2</v>
      </c>
      <c r="AE1879" s="13">
        <v>3.0543246684291883E-2</v>
      </c>
      <c r="AF1879" s="13">
        <v>4.6812616084791463E-3</v>
      </c>
      <c r="AG1879" s="13">
        <v>4.7832090835082589E-4</v>
      </c>
      <c r="AH1879" s="13">
        <v>2.1733937129369416E-5</v>
      </c>
      <c r="AI1879" s="13">
        <v>5.4820234085979564E-5</v>
      </c>
      <c r="AJ1879" s="13">
        <v>6.9137451888101373E-5</v>
      </c>
      <c r="AK1879" s="13">
        <v>5.8129233159696017E-5</v>
      </c>
      <c r="AL1879" s="13">
        <v>1.133645478398708E-6</v>
      </c>
      <c r="AM1879" s="13">
        <v>5.0265495358859637E-2</v>
      </c>
      <c r="AN1879" s="13">
        <v>1.5408049844002477E-2</v>
      </c>
      <c r="AO1879" s="13">
        <v>2.3615404394241183E-3</v>
      </c>
      <c r="AP1879" s="13">
        <v>2.4129695423271379E-4</v>
      </c>
      <c r="AQ1879" s="13">
        <v>1.8491389926033678E-5</v>
      </c>
      <c r="AR1879" s="13">
        <v>1.3324352389445447E-6</v>
      </c>
      <c r="AS1879" s="13">
        <v>3.3608458176977969E-6</v>
      </c>
      <c r="AT1879" s="13">
        <v>4.2385867170865468E-6</v>
      </c>
      <c r="AU1879" s="13">
        <v>3.5637095209104402E-6</v>
      </c>
      <c r="AV1879" s="13">
        <v>2.247215828727446E-6</v>
      </c>
      <c r="AW1879" s="13">
        <v>2.4347532068227141E-8</v>
      </c>
      <c r="AX1879" s="13">
        <v>2.1131055743360654E-2</v>
      </c>
      <c r="AY1879" s="13">
        <v>6.4773729538648338E-3</v>
      </c>
      <c r="AZ1879" s="13">
        <v>9.9276536139568578E-4</v>
      </c>
      <c r="BA1879" s="13">
        <v>1.0143855848216386E-4</v>
      </c>
      <c r="BB1879" s="13">
        <v>7.7735748650165089E-6</v>
      </c>
      <c r="BC1879" s="13">
        <v>4.7657196305794681E-7</v>
      </c>
      <c r="BD1879" s="13">
        <v>6.8072635874078077E-8</v>
      </c>
      <c r="BE1879" s="13">
        <v>1.7170187855304993E-7</v>
      </c>
      <c r="BF1879" s="13">
        <v>2.1654468583515525E-7</v>
      </c>
      <c r="BG1879" s="13">
        <v>1.8206595974606921E-7</v>
      </c>
      <c r="BH1879" s="13">
        <v>1.1480775978320902E-7</v>
      </c>
      <c r="BI1879" s="13">
        <v>5.7916687885302966E-8</v>
      </c>
      <c r="BJ1879" s="14">
        <v>0.84078911974821691</v>
      </c>
      <c r="BK1879" s="14">
        <v>0.12086228883355049</v>
      </c>
      <c r="BL1879" s="14">
        <v>2.9723591153163791E-2</v>
      </c>
      <c r="BM1879" s="14">
        <v>0.52258014208327308</v>
      </c>
      <c r="BN1879" s="14">
        <v>0.46260111849024976</v>
      </c>
    </row>
    <row r="1880" spans="1:66" x14ac:dyDescent="0.25">
      <c r="A1880" t="s">
        <v>10</v>
      </c>
      <c r="B1880" t="s">
        <v>43</v>
      </c>
      <c r="C1880" t="s">
        <v>242</v>
      </c>
      <c r="D1880" s="7" t="s">
        <v>566</v>
      </c>
      <c r="E1880" s="10">
        <f>VLOOKUP(A1880,home!$A$2:$E$405,3,FALSE)</f>
        <v>1.5425</v>
      </c>
      <c r="F1880" s="10">
        <f>VLOOKUP(B1880,home!$B$2:$E$405,3,FALSE)</f>
        <v>1.2585</v>
      </c>
      <c r="G1880" s="10">
        <f>VLOOKUP(C1880,away!$B$2:$E$405,4,FALSE)</f>
        <v>0.95340000000000003</v>
      </c>
      <c r="H1880" s="10">
        <f>VLOOKUP(A1880,away!$A$2:$E$405,3,FALSE)</f>
        <v>1.4443999999999999</v>
      </c>
      <c r="I1880" s="10">
        <f>VLOOKUP(C1880,away!$B$2:$E$405,3,FALSE)</f>
        <v>0.6109</v>
      </c>
      <c r="J1880" s="10">
        <f>VLOOKUP(B1880,home!$B$2:$E$405,4,FALSE)</f>
        <v>0.85519999999999996</v>
      </c>
      <c r="K1880" s="12">
        <f t="shared" si="2296"/>
        <v>1.8507746407500001</v>
      </c>
      <c r="L1880" s="12">
        <f t="shared" si="2297"/>
        <v>0.75461476259199989</v>
      </c>
      <c r="M1880" s="13">
        <f t="shared" si="2298"/>
        <v>7.3874364671369458E-2</v>
      </c>
      <c r="N1880" s="13">
        <f t="shared" si="2299"/>
        <v>0.13672480073528828</v>
      </c>
      <c r="O1880" s="13">
        <f t="shared" si="2300"/>
        <v>5.5746686158120277E-2</v>
      </c>
      <c r="P1880" s="13">
        <f t="shared" si="2301"/>
        <v>0.10317455304729804</v>
      </c>
      <c r="Q1880" s="13">
        <f t="shared" si="2302"/>
        <v>0.1265233969812343</v>
      </c>
      <c r="R1880" s="13">
        <f t="shared" si="2303"/>
        <v>2.1033636170250326E-2</v>
      </c>
      <c r="S1880" s="13">
        <f t="shared" si="2304"/>
        <v>3.602395920379152E-2</v>
      </c>
      <c r="T1880" s="13">
        <f t="shared" si="2305"/>
        <v>9.5476423175327466E-2</v>
      </c>
      <c r="U1880" s="13">
        <f t="shared" si="2306"/>
        <v>3.8928520426661249E-2</v>
      </c>
      <c r="V1880" s="13">
        <f t="shared" si="2307"/>
        <v>5.5902054587757075E-3</v>
      </c>
      <c r="W1880" s="13">
        <f t="shared" si="2308"/>
        <v>7.8055431531471195E-2</v>
      </c>
      <c r="X1880" s="13">
        <f t="shared" si="2309"/>
        <v>5.8901780934137227E-2</v>
      </c>
      <c r="Y1880" s="13">
        <f t="shared" si="2310"/>
        <v>2.2224076717929971E-2</v>
      </c>
      <c r="Z1880" s="13">
        <f t="shared" si="2311"/>
        <v>5.290764121686652E-3</v>
      </c>
      <c r="AA1880" s="13">
        <f t="shared" si="2312"/>
        <v>9.7920120666076024E-3</v>
      </c>
      <c r="AB1880" s="13">
        <f t="shared" si="2313"/>
        <v>9.0614038073976774E-3</v>
      </c>
      <c r="AC1880" s="13">
        <f t="shared" si="2314"/>
        <v>4.8796269874663254E-4</v>
      </c>
      <c r="AD1880" s="13">
        <f t="shared" si="2315"/>
        <v>3.6115753312811194E-2</v>
      </c>
      <c r="AE1880" s="13">
        <f t="shared" si="2316"/>
        <v>2.7253480611978249E-2</v>
      </c>
      <c r="AF1880" s="13">
        <f t="shared" si="2317"/>
        <v>1.028293940090682E-2</v>
      </c>
      <c r="AG1880" s="13">
        <f t="shared" si="2318"/>
        <v>2.5865526249210739E-3</v>
      </c>
      <c r="AH1880" s="13">
        <f t="shared" si="2319"/>
        <v>9.9812217790421062E-4</v>
      </c>
      <c r="AI1880" s="13">
        <f t="shared" si="2320"/>
        <v>1.8472992152352731E-3</v>
      </c>
      <c r="AJ1880" s="13">
        <f t="shared" si="2321"/>
        <v>1.7094672707174102E-3</v>
      </c>
      <c r="AK1880" s="13">
        <f t="shared" si="2322"/>
        <v>1.0546128912786328E-3</v>
      </c>
      <c r="AL1880" s="13">
        <f t="shared" si="2323"/>
        <v>2.7259974997225992E-5</v>
      </c>
      <c r="AM1880" s="13">
        <f t="shared" si="2324"/>
        <v>1.3368424072586748E-2</v>
      </c>
      <c r="AN1880" s="13">
        <f t="shared" si="2325"/>
        <v>1.0088010157764223E-2</v>
      </c>
      <c r="AO1880" s="13">
        <f t="shared" si="2326"/>
        <v>3.8062806951134663E-3</v>
      </c>
      <c r="AP1880" s="13">
        <f t="shared" si="2327"/>
        <v>9.5742520103385376E-4</v>
      </c>
      <c r="AQ1880" s="13">
        <f t="shared" si="2328"/>
        <v>1.806217976944398E-4</v>
      </c>
      <c r="AR1880" s="13">
        <f t="shared" si="2329"/>
        <v>1.5063954606339922E-4</v>
      </c>
      <c r="AS1880" s="13">
        <f t="shared" si="2330"/>
        <v>2.7879985174823074E-4</v>
      </c>
      <c r="AT1880" s="13">
        <f t="shared" si="2331"/>
        <v>2.579978477302426E-4</v>
      </c>
      <c r="AU1880" s="13">
        <f t="shared" si="2332"/>
        <v>1.5916529131573768E-4</v>
      </c>
      <c r="AV1880" s="13">
        <f t="shared" si="2333"/>
        <v>7.3644771213688358E-5</v>
      </c>
      <c r="AW1880" s="13">
        <f t="shared" si="2334"/>
        <v>1.0575521430994109E-6</v>
      </c>
      <c r="AX1880" s="13">
        <f t="shared" si="2335"/>
        <v>4.1236567100558976E-3</v>
      </c>
      <c r="AY1880" s="13">
        <f t="shared" si="2336"/>
        <v>3.1117722292697378E-3</v>
      </c>
      <c r="AZ1880" s="13">
        <f t="shared" si="2337"/>
        <v>1.1740946310153807E-3</v>
      </c>
      <c r="BA1880" s="13">
        <f t="shared" si="2338"/>
        <v>2.9532971374807111E-4</v>
      </c>
      <c r="BB1880" s="13">
        <f t="shared" si="2339"/>
        <v>5.5715040456590983E-5</v>
      </c>
      <c r="BC1880" s="13">
        <f t="shared" si="2340"/>
        <v>8.4086784053908167E-6</v>
      </c>
      <c r="BD1880" s="13">
        <f t="shared" si="2341"/>
        <v>1.8945804214933101E-5</v>
      </c>
      <c r="BE1880" s="13">
        <f t="shared" si="2342"/>
        <v>3.5064413989612639E-5</v>
      </c>
      <c r="BF1880" s="13">
        <f t="shared" si="2343"/>
        <v>3.2448164102367313E-5</v>
      </c>
      <c r="BG1880" s="13">
        <f t="shared" si="2344"/>
        <v>2.0018079753185308E-5</v>
      </c>
      <c r="BH1880" s="13">
        <f t="shared" si="2345"/>
        <v>9.2622385909265944E-6</v>
      </c>
      <c r="BI1880" s="13">
        <f t="shared" si="2346"/>
        <v>3.4284632601325899E-6</v>
      </c>
      <c r="BJ1880" s="14">
        <f t="shared" si="2347"/>
        <v>0.63131437495314924</v>
      </c>
      <c r="BK1880" s="14">
        <f t="shared" si="2348"/>
        <v>0.22229007728424829</v>
      </c>
      <c r="BL1880" s="14">
        <f t="shared" si="2349"/>
        <v>0.1412111746561551</v>
      </c>
      <c r="BM1880" s="14">
        <f t="shared" si="2350"/>
        <v>0.47991823857455229</v>
      </c>
      <c r="BN1880" s="14">
        <f t="shared" si="2351"/>
        <v>0.51707743776356074</v>
      </c>
    </row>
    <row r="1881" spans="1:66" x14ac:dyDescent="0.25">
      <c r="A1881" t="s">
        <v>10</v>
      </c>
      <c r="B1881" t="s">
        <v>48</v>
      </c>
      <c r="C1881" t="s">
        <v>241</v>
      </c>
      <c r="D1881" s="7" t="s">
        <v>566</v>
      </c>
      <c r="E1881" s="10">
        <f>VLOOKUP(A1881,home!$A$2:$E$405,3,FALSE)</f>
        <v>1.5425</v>
      </c>
      <c r="F1881" s="10">
        <f>VLOOKUP(B1881,home!$B$2:$E$405,3,FALSE)</f>
        <v>0.87709999999999999</v>
      </c>
      <c r="G1881" s="10">
        <f>VLOOKUP(C1881,away!$B$2:$E$405,4,FALSE)</f>
        <v>0.87709999999999999</v>
      </c>
      <c r="H1881" s="10">
        <f>VLOOKUP(A1881,away!$A$2:$E$405,3,FALSE)</f>
        <v>1.4443999999999999</v>
      </c>
      <c r="I1881" s="10">
        <f>VLOOKUP(C1881,away!$B$2:$E$405,3,FALSE)</f>
        <v>1.0995999999999999</v>
      </c>
      <c r="J1881" s="10">
        <f>VLOOKUP(B1881,home!$B$2:$E$405,4,FALSE)</f>
        <v>1.5476000000000001</v>
      </c>
      <c r="K1881" s="12">
        <f t="shared" si="2296"/>
        <v>1.1866520524249999</v>
      </c>
      <c r="L1881" s="12">
        <f t="shared" si="2297"/>
        <v>2.4579946426239996</v>
      </c>
      <c r="M1881" s="13">
        <f t="shared" si="2298"/>
        <v>2.6130640307833252E-2</v>
      </c>
      <c r="N1881" s="13">
        <f t="shared" si="2299"/>
        <v>3.1007977952469765E-2</v>
      </c>
      <c r="O1881" s="13">
        <f t="shared" si="2300"/>
        <v>6.4228973884988869E-2</v>
      </c>
      <c r="P1881" s="13">
        <f t="shared" si="2301"/>
        <v>7.6217443685773781E-2</v>
      </c>
      <c r="Q1881" s="13">
        <f t="shared" si="2302"/>
        <v>1.8397840339423696E-2</v>
      </c>
      <c r="R1881" s="13">
        <f t="shared" si="2303"/>
        <v>7.8937236855269738E-2</v>
      </c>
      <c r="S1881" s="13">
        <f t="shared" si="2304"/>
        <v>5.5577462449826476E-2</v>
      </c>
      <c r="T1881" s="13">
        <f t="shared" si="2305"/>
        <v>4.5221792990155156E-2</v>
      </c>
      <c r="U1881" s="13">
        <f t="shared" si="2306"/>
        <v>9.3671034127064193E-2</v>
      </c>
      <c r="V1881" s="13">
        <f t="shared" si="2307"/>
        <v>1.8011941641288991E-2</v>
      </c>
      <c r="W1881" s="13">
        <f t="shared" si="2308"/>
        <v>7.2772783329882003E-3</v>
      </c>
      <c r="X1881" s="13">
        <f t="shared" si="2309"/>
        <v>1.7887511155368706E-2</v>
      </c>
      <c r="Y1881" s="13">
        <f t="shared" si="2310"/>
        <v>2.1983703294886661E-2</v>
      </c>
      <c r="Z1881" s="13">
        <f t="shared" si="2311"/>
        <v>6.4675768431264907E-2</v>
      </c>
      <c r="AA1881" s="13">
        <f t="shared" si="2312"/>
        <v>7.6747633351124542E-2</v>
      </c>
      <c r="AB1881" s="13">
        <f t="shared" si="2313"/>
        <v>4.5536368317436654E-2</v>
      </c>
      <c r="AC1881" s="13">
        <f t="shared" si="2314"/>
        <v>3.2835593855139191E-3</v>
      </c>
      <c r="AD1881" s="13">
        <f t="shared" si="2315"/>
        <v>2.1588993174771064E-3</v>
      </c>
      <c r="AE1881" s="13">
        <f t="shared" si="2316"/>
        <v>5.3065629563233373E-3</v>
      </c>
      <c r="AF1881" s="13">
        <f t="shared" si="2317"/>
        <v>6.5217516586948705E-3</v>
      </c>
      <c r="AG1881" s="13">
        <f t="shared" si="2318"/>
        <v>5.343476879198724E-3</v>
      </c>
      <c r="AH1881" s="13">
        <f t="shared" si="2319"/>
        <v>3.97431730779099E-2</v>
      </c>
      <c r="AI1881" s="13">
        <f t="shared" si="2320"/>
        <v>4.7161317902783786E-2</v>
      </c>
      <c r="AJ1881" s="13">
        <f t="shared" si="2321"/>
        <v>2.7982037342203139E-2</v>
      </c>
      <c r="AK1881" s="13">
        <f t="shared" si="2322"/>
        <v>1.1068314014386122E-2</v>
      </c>
      <c r="AL1881" s="13">
        <f t="shared" si="2323"/>
        <v>3.8309739004639432E-4</v>
      </c>
      <c r="AM1881" s="13">
        <f t="shared" si="2324"/>
        <v>5.1237246121262796E-4</v>
      </c>
      <c r="AN1881" s="13">
        <f t="shared" si="2325"/>
        <v>1.2594087646887126E-3</v>
      </c>
      <c r="AO1881" s="13">
        <f t="shared" si="2326"/>
        <v>1.5478099982392829E-3</v>
      </c>
      <c r="AP1881" s="13">
        <f t="shared" si="2327"/>
        <v>1.2681695611573398E-3</v>
      </c>
      <c r="AQ1881" s="13">
        <f t="shared" si="2328"/>
        <v>7.7928849681589262E-4</v>
      </c>
      <c r="AR1881" s="13">
        <f t="shared" si="2329"/>
        <v>1.9537701301276158E-2</v>
      </c>
      <c r="AS1881" s="13">
        <f t="shared" si="2330"/>
        <v>2.3184453348825948E-2</v>
      </c>
      <c r="AT1881" s="13">
        <f t="shared" si="2331"/>
        <v>1.3755939575367988E-2</v>
      </c>
      <c r="AU1881" s="13">
        <f t="shared" si="2332"/>
        <v>5.4411713100482378E-3</v>
      </c>
      <c r="AV1881" s="13">
        <f t="shared" si="2333"/>
        <v>1.614194275666191E-3</v>
      </c>
      <c r="AW1881" s="13">
        <f t="shared" si="2334"/>
        <v>3.1039235727410084E-5</v>
      </c>
      <c r="AX1881" s="13">
        <f t="shared" si="2335"/>
        <v>1.0133463878400227E-4</v>
      </c>
      <c r="AY1881" s="13">
        <f t="shared" si="2336"/>
        <v>2.4907999924331578E-4</v>
      </c>
      <c r="AZ1881" s="13">
        <f t="shared" si="2337"/>
        <v>3.0611865186243011E-4</v>
      </c>
      <c r="BA1881" s="13">
        <f t="shared" si="2338"/>
        <v>2.5081266876171148E-4</v>
      </c>
      <c r="BB1881" s="13">
        <f t="shared" si="2339"/>
        <v>1.5412404902962867E-4</v>
      </c>
      <c r="BC1881" s="13">
        <f t="shared" si="2340"/>
        <v>7.5767217362869099E-5</v>
      </c>
      <c r="BD1881" s="13">
        <f t="shared" si="2341"/>
        <v>8.0039275212874638E-3</v>
      </c>
      <c r="BE1881" s="13">
        <f t="shared" si="2342"/>
        <v>9.4978770205967119E-3</v>
      </c>
      <c r="BF1881" s="13">
        <f t="shared" si="2343"/>
        <v>5.6353376300856666E-3</v>
      </c>
      <c r="BG1881" s="13">
        <f t="shared" si="2344"/>
        <v>2.2290616549496649E-3</v>
      </c>
      <c r="BH1881" s="13">
        <f t="shared" si="2345"/>
        <v>6.6128014695697142E-4</v>
      </c>
      <c r="BI1881" s="13">
        <f t="shared" si="2346"/>
        <v>1.5694188872287913E-4</v>
      </c>
      <c r="BJ1881" s="14">
        <f t="shared" si="2347"/>
        <v>0.16761108138414402</v>
      </c>
      <c r="BK1881" s="14">
        <f t="shared" si="2348"/>
        <v>0.17985322485952612</v>
      </c>
      <c r="BL1881" s="14">
        <f t="shared" si="2349"/>
        <v>0.57479397454695069</v>
      </c>
      <c r="BM1881" s="14">
        <f t="shared" si="2350"/>
        <v>0.69179589543261089</v>
      </c>
      <c r="BN1881" s="14">
        <f t="shared" si="2351"/>
        <v>0.29492011302575916</v>
      </c>
    </row>
    <row r="1882" spans="1:66" x14ac:dyDescent="0.25">
      <c r="A1882" t="s">
        <v>10</v>
      </c>
      <c r="B1882" t="s">
        <v>243</v>
      </c>
      <c r="C1882" t="s">
        <v>247</v>
      </c>
      <c r="D1882" s="7" t="s">
        <v>566</v>
      </c>
      <c r="E1882" s="10">
        <f>VLOOKUP(A1882,home!$A$2:$E$405,3,FALSE)</f>
        <v>1.5425</v>
      </c>
      <c r="F1882" s="10">
        <f>VLOOKUP(B1882,home!$B$2:$E$405,3,FALSE)</f>
        <v>0.99150000000000005</v>
      </c>
      <c r="G1882" s="10">
        <f>VLOOKUP(C1882,away!$B$2:$E$405,4,FALSE)</f>
        <v>1.3729</v>
      </c>
      <c r="H1882" s="10">
        <f>VLOOKUP(A1882,away!$A$2:$E$405,3,FALSE)</f>
        <v>1.4443999999999999</v>
      </c>
      <c r="I1882" s="10">
        <f>VLOOKUP(C1882,away!$B$2:$E$405,3,FALSE)</f>
        <v>1.2218</v>
      </c>
      <c r="J1882" s="10">
        <f>VLOOKUP(B1882,home!$B$2:$E$405,4,FALSE)</f>
        <v>0.8145</v>
      </c>
      <c r="K1882" s="12">
        <f t="shared" si="2296"/>
        <v>2.0996978148750003</v>
      </c>
      <c r="L1882" s="12">
        <f t="shared" si="2297"/>
        <v>1.4374034708399999</v>
      </c>
      <c r="M1882" s="13">
        <f t="shared" si="2298"/>
        <v>2.9097550438614582E-2</v>
      </c>
      <c r="N1882" s="13">
        <f t="shared" si="2299"/>
        <v>6.1096063074174145E-2</v>
      </c>
      <c r="O1882" s="13">
        <f t="shared" si="2300"/>
        <v>4.1824919993406554E-2</v>
      </c>
      <c r="P1882" s="13">
        <f t="shared" si="2301"/>
        <v>8.7819693117477463E-2</v>
      </c>
      <c r="Q1882" s="13">
        <f t="shared" si="2302"/>
        <v>6.414163506715434E-2</v>
      </c>
      <c r="R1882" s="13">
        <f t="shared" si="2303"/>
        <v>3.0059642583063949E-2</v>
      </c>
      <c r="S1882" s="13">
        <f t="shared" si="2304"/>
        <v>6.6262437756728965E-2</v>
      </c>
      <c r="T1882" s="13">
        <f t="shared" si="2305"/>
        <v>9.2197408870880293E-2</v>
      </c>
      <c r="U1882" s="13">
        <f t="shared" si="2306"/>
        <v>6.3116165847582881E-2</v>
      </c>
      <c r="V1882" s="13">
        <f t="shared" si="2307"/>
        <v>2.2220835550661854E-2</v>
      </c>
      <c r="W1882" s="13">
        <f t="shared" si="2308"/>
        <v>4.4892683664337886E-2</v>
      </c>
      <c r="X1882" s="13">
        <f t="shared" si="2309"/>
        <v>6.4528899314441432E-2</v>
      </c>
      <c r="Y1882" s="13">
        <f t="shared" si="2310"/>
        <v>4.6377031922031506E-2</v>
      </c>
      <c r="Z1882" s="13">
        <f t="shared" si="2311"/>
        <v>1.4402611527035326E-2</v>
      </c>
      <c r="AA1882" s="13">
        <f t="shared" si="2312"/>
        <v>3.0241131951809566E-2</v>
      </c>
      <c r="AB1882" s="13">
        <f t="shared" si="2313"/>
        <v>3.1748619339280561E-2</v>
      </c>
      <c r="AC1882" s="13">
        <f t="shared" si="2314"/>
        <v>4.1915619387572472E-3</v>
      </c>
      <c r="AD1882" s="13">
        <f t="shared" si="2315"/>
        <v>2.3565267448471212E-2</v>
      </c>
      <c r="AE1882" s="13">
        <f t="shared" si="2316"/>
        <v>3.3872797221705386E-2</v>
      </c>
      <c r="AF1882" s="13">
        <f t="shared" si="2317"/>
        <v>2.4344438146769416E-2</v>
      </c>
      <c r="AG1882" s="13">
        <f t="shared" si="2318"/>
        <v>1.1664259962605351E-2</v>
      </c>
      <c r="AH1882" s="13">
        <f t="shared" si="2319"/>
        <v>5.1755909495301948E-3</v>
      </c>
      <c r="AI1882" s="13">
        <f t="shared" si="2320"/>
        <v>1.086717700741538E-2</v>
      </c>
      <c r="AJ1882" s="13">
        <f t="shared" si="2321"/>
        <v>1.1408893908164961E-2</v>
      </c>
      <c r="AK1882" s="13">
        <f t="shared" si="2322"/>
        <v>7.9850765363715572E-3</v>
      </c>
      <c r="AL1882" s="13">
        <f t="shared" si="2323"/>
        <v>5.0602429083660935E-4</v>
      </c>
      <c r="AM1882" s="13">
        <f t="shared" si="2324"/>
        <v>9.895988113699997E-3</v>
      </c>
      <c r="AN1882" s="13">
        <f t="shared" si="2325"/>
        <v>1.4224527662023758E-2</v>
      </c>
      <c r="AO1882" s="13">
        <f t="shared" si="2326"/>
        <v>1.022319271622627E-2</v>
      </c>
      <c r="AP1882" s="13">
        <f t="shared" si="2327"/>
        <v>4.8982842311232821E-3</v>
      </c>
      <c r="AQ1882" s="13">
        <f t="shared" si="2328"/>
        <v>1.7602026887443625E-3</v>
      </c>
      <c r="AR1882" s="13">
        <f t="shared" si="2329"/>
        <v>1.4878824789005586E-3</v>
      </c>
      <c r="AS1882" s="13">
        <f t="shared" si="2330"/>
        <v>3.1241035897383016E-3</v>
      </c>
      <c r="AT1882" s="13">
        <f t="shared" si="2331"/>
        <v>3.2798367404083292E-3</v>
      </c>
      <c r="AU1882" s="13">
        <f t="shared" si="2332"/>
        <v>2.295555345660704E-3</v>
      </c>
      <c r="AV1882" s="13">
        <f t="shared" si="2333"/>
        <v>1.204993135802101E-3</v>
      </c>
      <c r="AW1882" s="13">
        <f t="shared" si="2334"/>
        <v>4.2423290373808776E-5</v>
      </c>
      <c r="AX1882" s="13">
        <f t="shared" si="2335"/>
        <v>3.4630974363941427E-3</v>
      </c>
      <c r="AY1882" s="13">
        <f t="shared" si="2336"/>
        <v>4.9778682749300456E-3</v>
      </c>
      <c r="AZ1882" s="13">
        <f t="shared" si="2337"/>
        <v>3.5776025678843858E-3</v>
      </c>
      <c r="BA1882" s="13">
        <f t="shared" si="2338"/>
        <v>1.7141527827877043E-3</v>
      </c>
      <c r="BB1882" s="13">
        <f t="shared" si="2339"/>
        <v>6.1598228988227297E-4</v>
      </c>
      <c r="BC1882" s="13">
        <f t="shared" si="2340"/>
        <v>1.7708301629055002E-4</v>
      </c>
      <c r="BD1882" s="13">
        <f t="shared" si="2341"/>
        <v>3.5644790656228073E-4</v>
      </c>
      <c r="BE1882" s="13">
        <f t="shared" si="2342"/>
        <v>7.4843289052558919E-4</v>
      </c>
      <c r="BF1882" s="13">
        <f t="shared" si="2343"/>
        <v>7.8574145240858017E-4</v>
      </c>
      <c r="BG1882" s="13">
        <f t="shared" si="2344"/>
        <v>5.4993987022633494E-4</v>
      </c>
      <c r="BH1882" s="13">
        <f t="shared" si="2345"/>
        <v>2.8867688595671904E-4</v>
      </c>
      <c r="BI1882" s="13">
        <f t="shared" si="2346"/>
        <v>1.2122684532964856E-4</v>
      </c>
      <c r="BJ1882" s="14">
        <f t="shared" si="2347"/>
        <v>0.52220846647255781</v>
      </c>
      <c r="BK1882" s="14">
        <f t="shared" si="2348"/>
        <v>0.21507597136800674</v>
      </c>
      <c r="BL1882" s="14">
        <f t="shared" si="2349"/>
        <v>0.2466700552581447</v>
      </c>
      <c r="BM1882" s="14">
        <f t="shared" si="2350"/>
        <v>0.67938215536729762</v>
      </c>
      <c r="BN1882" s="14">
        <f t="shared" si="2351"/>
        <v>0.31403950427389105</v>
      </c>
    </row>
    <row r="1883" spans="1:66" x14ac:dyDescent="0.25">
      <c r="A1883" t="s">
        <v>13</v>
      </c>
      <c r="B1883" t="s">
        <v>51</v>
      </c>
      <c r="C1883" t="s">
        <v>52</v>
      </c>
      <c r="D1883" s="7" t="s">
        <v>566</v>
      </c>
      <c r="E1883" s="10">
        <f>VLOOKUP(A1883,home!$A$2:$E$405,3,FALSE)</f>
        <v>1.4837</v>
      </c>
      <c r="F1883" s="10">
        <f>VLOOKUP(B1883,home!$B$2:$E$405,3,FALSE)</f>
        <v>1.3480000000000001</v>
      </c>
      <c r="G1883" s="10">
        <f>VLOOKUP(C1883,away!$B$2:$E$405,4,FALSE)</f>
        <v>1.0705</v>
      </c>
      <c r="H1883" s="10">
        <f>VLOOKUP(A1883,away!$A$2:$E$405,3,FALSE)</f>
        <v>1.2190000000000001</v>
      </c>
      <c r="I1883" s="10">
        <f>VLOOKUP(C1883,away!$B$2:$E$405,3,FALSE)</f>
        <v>0.91690000000000005</v>
      </c>
      <c r="J1883" s="10">
        <f>VLOOKUP(B1883,home!$B$2:$E$405,4,FALSE)</f>
        <v>0.82030000000000003</v>
      </c>
      <c r="K1883" s="12">
        <f t="shared" si="2296"/>
        <v>2.1410295457999999</v>
      </c>
      <c r="L1883" s="12">
        <f t="shared" si="2297"/>
        <v>0.91685021233000008</v>
      </c>
      <c r="M1883" s="13">
        <f t="shared" si="2298"/>
        <v>4.6987213939177763E-2</v>
      </c>
      <c r="N1883" s="13">
        <f t="shared" si="2299"/>
        <v>0.10060101331860521</v>
      </c>
      <c r="O1883" s="13">
        <f t="shared" si="2300"/>
        <v>4.3080237076930275E-2</v>
      </c>
      <c r="P1883" s="13">
        <f t="shared" si="2301"/>
        <v>9.2236060421776359E-2</v>
      </c>
      <c r="Q1883" s="13">
        <f t="shared" si="2302"/>
        <v>0.10769487092627654</v>
      </c>
      <c r="R1883" s="13">
        <f t="shared" si="2303"/>
        <v>1.9749062255605125E-2</v>
      </c>
      <c r="S1883" s="13">
        <f t="shared" si="2304"/>
        <v>4.5264924906709893E-2</v>
      </c>
      <c r="T1883" s="13">
        <f t="shared" si="2305"/>
        <v>9.8740065275608593E-2</v>
      </c>
      <c r="U1883" s="13">
        <f t="shared" si="2306"/>
        <v>4.2283325791094173E-2</v>
      </c>
      <c r="V1883" s="13">
        <f t="shared" si="2307"/>
        <v>9.8728001340176296E-3</v>
      </c>
      <c r="W1883" s="13">
        <f t="shared" si="2308"/>
        <v>7.6859300194758493E-2</v>
      </c>
      <c r="X1883" s="13">
        <f t="shared" si="2309"/>
        <v>7.0468465703099545E-2</v>
      </c>
      <c r="Y1883" s="13">
        <f t="shared" si="2310"/>
        <v>3.2304513871228062E-2</v>
      </c>
      <c r="Z1883" s="13">
        <f t="shared" si="2311"/>
        <v>6.0356439741233179E-3</v>
      </c>
      <c r="AA1883" s="13">
        <f t="shared" si="2312"/>
        <v>1.2922492076527755E-2</v>
      </c>
      <c r="AB1883" s="13">
        <f t="shared" si="2313"/>
        <v>1.3833718670606159E-2</v>
      </c>
      <c r="AC1883" s="13">
        <f t="shared" si="2314"/>
        <v>1.2112712605073358E-3</v>
      </c>
      <c r="AD1883" s="13">
        <f t="shared" si="2315"/>
        <v>4.11395081466224E-2</v>
      </c>
      <c r="AE1883" s="13">
        <f t="shared" si="2316"/>
        <v>3.7718766779382518E-2</v>
      </c>
      <c r="AF1883" s="13">
        <f t="shared" si="2317"/>
        <v>1.7291229665251304E-2</v>
      </c>
      <c r="AG1883" s="13">
        <f t="shared" si="2318"/>
        <v>5.2844891966774849E-3</v>
      </c>
      <c r="AH1883" s="13">
        <f t="shared" si="2319"/>
        <v>1.3834453648058122E-3</v>
      </c>
      <c r="AI1883" s="13">
        <f t="shared" si="2320"/>
        <v>2.9619974010493036E-3</v>
      </c>
      <c r="AJ1883" s="13">
        <f t="shared" si="2321"/>
        <v>3.1708619751146857E-3</v>
      </c>
      <c r="AK1883" s="13">
        <f t="shared" si="2322"/>
        <v>2.2629697247914288E-3</v>
      </c>
      <c r="AL1883" s="13">
        <f t="shared" si="2323"/>
        <v>9.5109183801307955E-5</v>
      </c>
      <c r="AM1883" s="13">
        <f t="shared" si="2324"/>
        <v>1.7616180488319682E-2</v>
      </c>
      <c r="AN1883" s="13">
        <f t="shared" si="2325"/>
        <v>1.6151398821159506E-2</v>
      </c>
      <c r="AO1883" s="13">
        <f t="shared" si="2326"/>
        <v>7.4042067193033001E-3</v>
      </c>
      <c r="AP1883" s="13">
        <f t="shared" si="2327"/>
        <v>2.2628495009094818E-3</v>
      </c>
      <c r="AQ1883" s="13">
        <f t="shared" si="2328"/>
        <v>5.186735113449232E-4</v>
      </c>
      <c r="AR1883" s="13">
        <f t="shared" si="2329"/>
        <v>2.536824352938328E-4</v>
      </c>
      <c r="AS1883" s="13">
        <f t="shared" si="2330"/>
        <v>5.4314158921459272E-4</v>
      </c>
      <c r="AT1883" s="13">
        <f t="shared" si="2331"/>
        <v>5.8144109503060484E-4</v>
      </c>
      <c r="AU1883" s="13">
        <f t="shared" si="2332"/>
        <v>4.1496085453427686E-4</v>
      </c>
      <c r="AV1883" s="13">
        <f t="shared" si="2333"/>
        <v>2.2211086247707562E-4</v>
      </c>
      <c r="AW1883" s="13">
        <f t="shared" si="2334"/>
        <v>5.1861014047582467E-6</v>
      </c>
      <c r="AX1883" s="13">
        <f t="shared" si="2335"/>
        <v>6.2861271516063124E-3</v>
      </c>
      <c r="AY1883" s="13">
        <f t="shared" si="2336"/>
        <v>5.7634370136836269E-3</v>
      </c>
      <c r="AZ1883" s="13">
        <f t="shared" si="2337"/>
        <v>2.6421042248732066E-3</v>
      </c>
      <c r="BA1883" s="13">
        <f t="shared" si="2338"/>
        <v>8.0747127319099666E-4</v>
      </c>
      <c r="BB1883" s="13">
        <f t="shared" si="2339"/>
        <v>1.850825520688852E-4</v>
      </c>
      <c r="BC1883" s="13">
        <f t="shared" si="2340"/>
        <v>3.3938595432587153E-5</v>
      </c>
      <c r="BD1883" s="13">
        <f t="shared" si="2341"/>
        <v>3.8764799110590318E-5</v>
      </c>
      <c r="BE1883" s="13">
        <f t="shared" si="2342"/>
        <v>8.2996580232775445E-5</v>
      </c>
      <c r="BF1883" s="13">
        <f t="shared" si="2343"/>
        <v>8.8849065239366239E-5</v>
      </c>
      <c r="BG1883" s="13">
        <f t="shared" si="2344"/>
        <v>6.3409491264731629E-5</v>
      </c>
      <c r="BH1883" s="13">
        <f t="shared" si="2345"/>
        <v>3.3940398570484353E-5</v>
      </c>
      <c r="BI1883" s="13">
        <f t="shared" si="2346"/>
        <v>1.4533479227127023E-5</v>
      </c>
      <c r="BJ1883" s="14">
        <f t="shared" si="2347"/>
        <v>0.64777369292940268</v>
      </c>
      <c r="BK1883" s="14">
        <f t="shared" si="2348"/>
        <v>0.20143081685967387</v>
      </c>
      <c r="BL1883" s="14">
        <f t="shared" si="2349"/>
        <v>0.14398594098672016</v>
      </c>
      <c r="BM1883" s="14">
        <f t="shared" si="2350"/>
        <v>0.5831193858992697</v>
      </c>
      <c r="BN1883" s="14">
        <f t="shared" si="2351"/>
        <v>0.41034845793837127</v>
      </c>
    </row>
    <row r="1884" spans="1:66" x14ac:dyDescent="0.25">
      <c r="A1884" t="s">
        <v>13</v>
      </c>
      <c r="B1884" t="s">
        <v>250</v>
      </c>
      <c r="C1884" t="s">
        <v>54</v>
      </c>
      <c r="D1884" s="7" t="s">
        <v>566</v>
      </c>
      <c r="E1884" s="10">
        <f>VLOOKUP(A1884,home!$A$2:$E$405,3,FALSE)</f>
        <v>1.4837</v>
      </c>
      <c r="F1884" s="10">
        <f>VLOOKUP(B1884,home!$B$2:$E$405,3,FALSE)</f>
        <v>1.3083</v>
      </c>
      <c r="G1884" s="10">
        <f>VLOOKUP(C1884,away!$B$2:$E$405,4,FALSE)</f>
        <v>0.87219999999999998</v>
      </c>
      <c r="H1884" s="10">
        <f>VLOOKUP(A1884,away!$A$2:$E$405,3,FALSE)</f>
        <v>1.2190000000000001</v>
      </c>
      <c r="I1884" s="10">
        <f>VLOOKUP(C1884,away!$B$2:$E$405,3,FALSE)</f>
        <v>0.77210000000000001</v>
      </c>
      <c r="J1884" s="10">
        <f>VLOOKUP(B1884,home!$B$2:$E$405,4,FALSE)</f>
        <v>0.86860000000000004</v>
      </c>
      <c r="K1884" s="12">
        <f t="shared" si="2296"/>
        <v>1.6930489720619999</v>
      </c>
      <c r="L1884" s="12">
        <f t="shared" si="2297"/>
        <v>0.81751754714000002</v>
      </c>
      <c r="M1884" s="13">
        <f t="shared" si="2298"/>
        <v>8.1222212261663776E-2</v>
      </c>
      <c r="N1884" s="13">
        <f t="shared" si="2299"/>
        <v>0.13751318297821141</v>
      </c>
      <c r="O1884" s="13">
        <f t="shared" si="2300"/>
        <v>6.6400583741439811E-2</v>
      </c>
      <c r="P1884" s="13">
        <f t="shared" si="2301"/>
        <v>0.1124194400477614</v>
      </c>
      <c r="Q1884" s="13">
        <f t="shared" si="2302"/>
        <v>0.11640827654311728</v>
      </c>
      <c r="R1884" s="13">
        <f t="shared" si="2303"/>
        <v>2.7141821174483011E-2</v>
      </c>
      <c r="S1884" s="13">
        <f t="shared" si="2304"/>
        <v>3.8899859252594239E-2</v>
      </c>
      <c r="T1884" s="13">
        <f t="shared" si="2305"/>
        <v>9.5165808706324045E-2</v>
      </c>
      <c r="U1884" s="13">
        <f t="shared" si="2306"/>
        <v>4.5952432439349079E-2</v>
      </c>
      <c r="V1884" s="13">
        <f t="shared" si="2307"/>
        <v>5.9823542153237697E-3</v>
      </c>
      <c r="W1884" s="13">
        <f t="shared" si="2308"/>
        <v>6.569497098027792E-2</v>
      </c>
      <c r="X1884" s="13">
        <f t="shared" si="2309"/>
        <v>5.3706791535230294E-2</v>
      </c>
      <c r="Y1884" s="13">
        <f t="shared" si="2310"/>
        <v>2.1953122240320387E-2</v>
      </c>
      <c r="Z1884" s="13">
        <f t="shared" si="2311"/>
        <v>7.3963050238252896E-3</v>
      </c>
      <c r="AA1884" s="13">
        <f t="shared" si="2312"/>
        <v>1.2522306617644412E-2</v>
      </c>
      <c r="AB1884" s="13">
        <f t="shared" si="2313"/>
        <v>1.0600439173424027E-2</v>
      </c>
      <c r="AC1884" s="13">
        <f t="shared" si="2314"/>
        <v>5.1750999844064004E-4</v>
      </c>
      <c r="AD1884" s="13">
        <f t="shared" si="2315"/>
        <v>2.7806200771950618E-2</v>
      </c>
      <c r="AE1884" s="13">
        <f t="shared" si="2316"/>
        <v>2.2732057050367446E-2</v>
      </c>
      <c r="AF1884" s="13">
        <f t="shared" si="2317"/>
        <v>9.291927760631466E-3</v>
      </c>
      <c r="AG1884" s="13">
        <f t="shared" si="2318"/>
        <v>2.53210466369117E-3</v>
      </c>
      <c r="AH1884" s="13">
        <f t="shared" si="2319"/>
        <v>1.5116522852442276E-3</v>
      </c>
      <c r="AI1884" s="13">
        <f t="shared" si="2320"/>
        <v>2.5593013476479121E-3</v>
      </c>
      <c r="AJ1884" s="13">
        <f t="shared" si="2321"/>
        <v>2.1665112579160946E-3</v>
      </c>
      <c r="AK1884" s="13">
        <f t="shared" si="2322"/>
        <v>1.2226698860585319E-3</v>
      </c>
      <c r="AL1884" s="13">
        <f t="shared" si="2323"/>
        <v>2.8651366479105005E-5</v>
      </c>
      <c r="AM1884" s="13">
        <f t="shared" si="2324"/>
        <v>9.4154519267801128E-3</v>
      </c>
      <c r="AN1884" s="13">
        <f t="shared" si="2325"/>
        <v>7.6972971643958646E-3</v>
      </c>
      <c r="AO1884" s="13">
        <f t="shared" si="2326"/>
        <v>3.1463377487222915E-3</v>
      </c>
      <c r="AP1884" s="13">
        <f t="shared" si="2327"/>
        <v>8.5739543960314604E-4</v>
      </c>
      <c r="AQ1884" s="13">
        <f t="shared" si="2328"/>
        <v>1.7523395417834648E-4</v>
      </c>
      <c r="AR1884" s="13">
        <f t="shared" si="2329"/>
        <v>2.4716045367228741E-4</v>
      </c>
      <c r="AS1884" s="13">
        <f t="shared" si="2330"/>
        <v>4.1845475202424367E-4</v>
      </c>
      <c r="AT1884" s="13">
        <f t="shared" si="2331"/>
        <v>3.5423219388455246E-4</v>
      </c>
      <c r="AU1884" s="13">
        <f t="shared" si="2332"/>
        <v>1.9991081724250292E-4</v>
      </c>
      <c r="AV1884" s="13">
        <f t="shared" si="2333"/>
        <v>8.4614700909123479E-5</v>
      </c>
      <c r="AW1884" s="13">
        <f t="shared" si="2334"/>
        <v>1.1015632596384578E-6</v>
      </c>
      <c r="AX1884" s="13">
        <f t="shared" si="2335"/>
        <v>2.6568035343557065E-3</v>
      </c>
      <c r="AY1884" s="13">
        <f t="shared" si="2336"/>
        <v>2.1719835086393604E-3</v>
      </c>
      <c r="AZ1884" s="13">
        <f t="shared" si="2337"/>
        <v>8.8781731520569016E-4</v>
      </c>
      <c r="BA1884" s="13">
        <f t="shared" si="2338"/>
        <v>2.4193541127845872E-4</v>
      </c>
      <c r="BB1884" s="13">
        <f t="shared" si="2339"/>
        <v>4.9446610998668165E-5</v>
      </c>
      <c r="BC1884" s="13">
        <f t="shared" si="2340"/>
        <v>8.0846944276033916E-6</v>
      </c>
      <c r="BD1884" s="13">
        <f t="shared" si="2341"/>
        <v>3.367633463936298E-5</v>
      </c>
      <c r="BE1884" s="13">
        <f t="shared" si="2342"/>
        <v>5.7015683743989408E-5</v>
      </c>
      <c r="BF1884" s="13">
        <f t="shared" si="2343"/>
        <v>4.8265172377086678E-5</v>
      </c>
      <c r="BG1884" s="13">
        <f t="shared" si="2344"/>
        <v>2.7238433493140617E-5</v>
      </c>
      <c r="BH1884" s="13">
        <f t="shared" si="2345"/>
        <v>1.152900045653522E-5</v>
      </c>
      <c r="BI1884" s="13">
        <f t="shared" si="2346"/>
        <v>3.9038324743678542E-6</v>
      </c>
      <c r="BJ1884" s="14">
        <f t="shared" si="2347"/>
        <v>0.58011223053870731</v>
      </c>
      <c r="BK1884" s="14">
        <f t="shared" si="2348"/>
        <v>0.24124201065090231</v>
      </c>
      <c r="BL1884" s="14">
        <f t="shared" si="2349"/>
        <v>0.17156371929812428</v>
      </c>
      <c r="BM1884" s="14">
        <f t="shared" si="2350"/>
        <v>0.45703786681950287</v>
      </c>
      <c r="BN1884" s="14">
        <f t="shared" si="2351"/>
        <v>0.54110551674667673</v>
      </c>
    </row>
    <row r="1885" spans="1:66" x14ac:dyDescent="0.25">
      <c r="A1885" t="s">
        <v>13</v>
      </c>
      <c r="B1885" t="s">
        <v>249</v>
      </c>
      <c r="C1885" t="s">
        <v>60</v>
      </c>
      <c r="D1885" s="7" t="s">
        <v>566</v>
      </c>
      <c r="E1885" s="10">
        <f>VLOOKUP(A1885,home!$A$2:$E$405,3,FALSE)</f>
        <v>1.4837</v>
      </c>
      <c r="F1885" s="10">
        <f>VLOOKUP(B1885,home!$B$2:$E$405,3,FALSE)</f>
        <v>1.2290000000000001</v>
      </c>
      <c r="G1885" s="10">
        <f>VLOOKUP(C1885,away!$B$2:$E$405,4,FALSE)</f>
        <v>0.55510000000000004</v>
      </c>
      <c r="H1885" s="10">
        <f>VLOOKUP(A1885,away!$A$2:$E$405,3,FALSE)</f>
        <v>1.2190000000000001</v>
      </c>
      <c r="I1885" s="10">
        <f>VLOOKUP(C1885,away!$B$2:$E$405,3,FALSE)</f>
        <v>1.3512</v>
      </c>
      <c r="J1885" s="10">
        <f>VLOOKUP(B1885,home!$B$2:$E$405,4,FALSE)</f>
        <v>1.0134000000000001</v>
      </c>
      <c r="K1885" s="12">
        <f t="shared" si="2296"/>
        <v>1.0122066982300002</v>
      </c>
      <c r="L1885" s="12">
        <f t="shared" si="2297"/>
        <v>1.6691841115200003</v>
      </c>
      <c r="M1885" s="13">
        <f t="shared" si="2298"/>
        <v>6.8467862132886276E-2</v>
      </c>
      <c r="N1885" s="13">
        <f t="shared" si="2299"/>
        <v>6.9303628664395669E-2</v>
      </c>
      <c r="O1885" s="13">
        <f t="shared" si="2300"/>
        <v>0.11428546762195563</v>
      </c>
      <c r="P1885" s="13">
        <f t="shared" si="2301"/>
        <v>0.1156805158372913</v>
      </c>
      <c r="Q1885" s="13">
        <f t="shared" si="2302"/>
        <v>3.5074798572872969E-2</v>
      </c>
      <c r="R1885" s="13">
        <f t="shared" si="2303"/>
        <v>9.5381743366100918E-2</v>
      </c>
      <c r="S1885" s="13">
        <f t="shared" si="2304"/>
        <v>4.8862273946896823E-2</v>
      </c>
      <c r="T1885" s="13">
        <f t="shared" si="2305"/>
        <v>5.8546296492603934E-2</v>
      </c>
      <c r="U1885" s="13">
        <f t="shared" si="2306"/>
        <v>9.6546039524022229E-2</v>
      </c>
      <c r="V1885" s="13">
        <f t="shared" si="2307"/>
        <v>9.1728568039533397E-3</v>
      </c>
      <c r="W1885" s="13">
        <f t="shared" si="2308"/>
        <v>1.1834315351510024E-2</v>
      </c>
      <c r="X1885" s="13">
        <f t="shared" si="2309"/>
        <v>1.9753651155457755E-2</v>
      </c>
      <c r="Y1885" s="13">
        <f t="shared" si="2310"/>
        <v>1.6486240326599396E-2</v>
      </c>
      <c r="Z1885" s="13">
        <f t="shared" si="2311"/>
        <v>5.3069896851924626E-2</v>
      </c>
      <c r="AA1885" s="13">
        <f t="shared" si="2312"/>
        <v>5.3717705067893307E-2</v>
      </c>
      <c r="AB1885" s="13">
        <f t="shared" si="2313"/>
        <v>2.7186710441632615E-2</v>
      </c>
      <c r="AC1885" s="13">
        <f t="shared" si="2314"/>
        <v>9.686303669773624E-4</v>
      </c>
      <c r="AD1885" s="13">
        <f t="shared" si="2315"/>
        <v>2.9946933169411414E-3</v>
      </c>
      <c r="AE1885" s="13">
        <f t="shared" si="2316"/>
        <v>4.9986945035132811E-3</v>
      </c>
      <c r="AF1885" s="13">
        <f t="shared" si="2317"/>
        <v>4.1718707218033639E-3</v>
      </c>
      <c r="AG1885" s="13">
        <f t="shared" si="2318"/>
        <v>2.3212067747165506E-3</v>
      </c>
      <c r="AH1885" s="13">
        <f t="shared" si="2319"/>
        <v>2.214585715630946E-2</v>
      </c>
      <c r="AI1885" s="13">
        <f t="shared" si="2320"/>
        <v>2.2416184951661217E-2</v>
      </c>
      <c r="AJ1885" s="13">
        <f t="shared" si="2321"/>
        <v>1.1344906278417008E-2</v>
      </c>
      <c r="AK1885" s="13">
        <f t="shared" si="2322"/>
        <v>3.8277967086017598E-3</v>
      </c>
      <c r="AL1885" s="13">
        <f t="shared" si="2323"/>
        <v>6.546233927393847E-5</v>
      </c>
      <c r="AM1885" s="13">
        <f t="shared" si="2324"/>
        <v>6.0624972691048818E-4</v>
      </c>
      <c r="AN1885" s="13">
        <f t="shared" si="2325"/>
        <v>1.0119424117723259E-3</v>
      </c>
      <c r="AO1885" s="13">
        <f t="shared" si="2326"/>
        <v>8.4455909775179834E-4</v>
      </c>
      <c r="AP1885" s="13">
        <f t="shared" si="2327"/>
        <v>4.6990820906898961E-4</v>
      </c>
      <c r="AQ1885" s="13">
        <f t="shared" si="2328"/>
        <v>1.9609082911269392E-4</v>
      </c>
      <c r="AR1885" s="13">
        <f t="shared" si="2329"/>
        <v>7.3931025802606515E-3</v>
      </c>
      <c r="AS1885" s="13">
        <f t="shared" si="2330"/>
        <v>7.4833479524413294E-3</v>
      </c>
      <c r="AT1885" s="13">
        <f t="shared" si="2331"/>
        <v>3.7873474613234351E-3</v>
      </c>
      <c r="AU1885" s="13">
        <f t="shared" si="2332"/>
        <v>1.2778594896253224E-3</v>
      </c>
      <c r="AV1885" s="13">
        <f t="shared" si="2333"/>
        <v>3.2336448369888024E-4</v>
      </c>
      <c r="AW1885" s="13">
        <f t="shared" si="2334"/>
        <v>3.0722918506834257E-6</v>
      </c>
      <c r="AX1885" s="13">
        <f t="shared" si="2335"/>
        <v>1.0227500572981737E-4</v>
      </c>
      <c r="AY1885" s="13">
        <f t="shared" si="2336"/>
        <v>1.7071581456982811E-4</v>
      </c>
      <c r="AZ1885" s="13">
        <f t="shared" si="2337"/>
        <v>1.4247806263257588E-4</v>
      </c>
      <c r="BA1885" s="13">
        <f t="shared" si="2338"/>
        <v>7.9274039462149057E-5</v>
      </c>
      <c r="BB1885" s="13">
        <f t="shared" si="2339"/>
        <v>3.3080741781557167E-5</v>
      </c>
      <c r="BC1885" s="13">
        <f t="shared" si="2340"/>
        <v>1.1043569715814215E-5</v>
      </c>
      <c r="BD1885" s="13">
        <f t="shared" si="2341"/>
        <v>2.0567415603014354E-3</v>
      </c>
      <c r="BE1885" s="13">
        <f t="shared" si="2342"/>
        <v>2.0818475838651346E-3</v>
      </c>
      <c r="BF1885" s="13">
        <f t="shared" si="2343"/>
        <v>1.0536300345411157E-3</v>
      </c>
      <c r="BG1885" s="13">
        <f t="shared" si="2344"/>
        <v>3.554971261396079E-4</v>
      </c>
      <c r="BH1885" s="13">
        <f t="shared" si="2345"/>
        <v>8.9959143070006617E-5</v>
      </c>
      <c r="BI1885" s="13">
        <f t="shared" si="2346"/>
        <v>1.8211449436498321E-5</v>
      </c>
      <c r="BJ1885" s="14">
        <f t="shared" si="2347"/>
        <v>0.22915301338892213</v>
      </c>
      <c r="BK1885" s="14">
        <f t="shared" si="2348"/>
        <v>0.24338831724184884</v>
      </c>
      <c r="BL1885" s="14">
        <f t="shared" si="2349"/>
        <v>0.47277331998129757</v>
      </c>
      <c r="BM1885" s="14">
        <f t="shared" si="2350"/>
        <v>0.50002288774577131</v>
      </c>
      <c r="BN1885" s="14">
        <f t="shared" si="2351"/>
        <v>0.49819401619550285</v>
      </c>
    </row>
    <row r="1886" spans="1:66" x14ac:dyDescent="0.25">
      <c r="A1886" t="s">
        <v>13</v>
      </c>
      <c r="B1886" t="s">
        <v>17</v>
      </c>
      <c r="C1886" t="s">
        <v>63</v>
      </c>
      <c r="D1886" s="7" t="s">
        <v>566</v>
      </c>
      <c r="E1886" s="10">
        <f>VLOOKUP(A1886,home!$A$2:$E$405,3,FALSE)</f>
        <v>1.4837</v>
      </c>
      <c r="F1886" s="10">
        <f>VLOOKUP(B1886,home!$B$2:$E$405,3,FALSE)</f>
        <v>1.2215</v>
      </c>
      <c r="G1886" s="10">
        <f>VLOOKUP(C1886,away!$B$2:$E$405,4,FALSE)</f>
        <v>0.82630000000000003</v>
      </c>
      <c r="H1886" s="10">
        <f>VLOOKUP(A1886,away!$A$2:$E$405,3,FALSE)</f>
        <v>1.2190000000000001</v>
      </c>
      <c r="I1886" s="10">
        <f>VLOOKUP(C1886,away!$B$2:$E$405,3,FALSE)</f>
        <v>1.1497999999999999</v>
      </c>
      <c r="J1886" s="10">
        <f>VLOOKUP(B1886,home!$B$2:$E$405,4,FALSE)</f>
        <v>1.0172000000000001</v>
      </c>
      <c r="K1886" s="12">
        <f t="shared" si="2296"/>
        <v>1.4975361701650001</v>
      </c>
      <c r="L1886" s="12">
        <f t="shared" si="2297"/>
        <v>1.4257138266400002</v>
      </c>
      <c r="M1886" s="13">
        <f t="shared" si="2298"/>
        <v>5.375868751735173E-2</v>
      </c>
      <c r="N1886" s="13">
        <f t="shared" si="2299"/>
        <v>8.0505579017831924E-2</v>
      </c>
      <c r="O1886" s="13">
        <f t="shared" si="2300"/>
        <v>7.6644504095507535E-2</v>
      </c>
      <c r="P1886" s="13">
        <f t="shared" si="2301"/>
        <v>0.11477791712738203</v>
      </c>
      <c r="Q1886" s="13">
        <f t="shared" si="2302"/>
        <v>6.0280008239639901E-2</v>
      </c>
      <c r="R1886" s="13">
        <f t="shared" si="2303"/>
        <v>5.4636564612465632E-2</v>
      </c>
      <c r="S1886" s="13">
        <f t="shared" si="2304"/>
        <v>6.1264378226533203E-2</v>
      </c>
      <c r="T1886" s="13">
        <f t="shared" si="2305"/>
        <v>8.5942041217227733E-2</v>
      </c>
      <c r="U1886" s="13">
        <f t="shared" si="2306"/>
        <v>8.1820231720724362E-2</v>
      </c>
      <c r="V1886" s="13">
        <f t="shared" si="2307"/>
        <v>1.4533666922157075E-2</v>
      </c>
      <c r="W1886" s="13">
        <f t="shared" si="2308"/>
        <v>3.0090497558901665E-2</v>
      </c>
      <c r="X1886" s="13">
        <f t="shared" si="2309"/>
        <v>4.2900438420203267E-2</v>
      </c>
      <c r="Y1886" s="13">
        <f t="shared" si="2310"/>
        <v>3.0581874112300855E-2</v>
      </c>
      <c r="Z1886" s="13">
        <f t="shared" si="2311"/>
        <v>2.5965368536034008E-2</v>
      </c>
      <c r="AA1886" s="13">
        <f t="shared" si="2312"/>
        <v>3.8884078554375166E-2</v>
      </c>
      <c r="AB1886" s="13">
        <f t="shared" si="2313"/>
        <v>2.9115157039356999E-2</v>
      </c>
      <c r="AC1886" s="13">
        <f t="shared" si="2314"/>
        <v>1.9393888859938798E-3</v>
      </c>
      <c r="AD1886" s="13">
        <f t="shared" si="2315"/>
        <v>1.1265402118179219E-2</v>
      </c>
      <c r="AE1886" s="13">
        <f t="shared" si="2316"/>
        <v>1.6061239562547656E-2</v>
      </c>
      <c r="AF1886" s="13">
        <f t="shared" si="2317"/>
        <v>1.1449365658650793E-2</v>
      </c>
      <c r="AG1886" s="13">
        <f t="shared" si="2318"/>
        <v>5.4411729752652117E-3</v>
      </c>
      <c r="AH1886" s="13">
        <f t="shared" si="2319"/>
        <v>9.2547962339067247E-3</v>
      </c>
      <c r="AI1886" s="13">
        <f t="shared" si="2320"/>
        <v>1.3859392107782144E-2</v>
      </c>
      <c r="AJ1886" s="13">
        <f t="shared" si="2321"/>
        <v>1.0377470488951549E-2</v>
      </c>
      <c r="AK1886" s="13">
        <f t="shared" si="2322"/>
        <v>5.1802124706749383E-3</v>
      </c>
      <c r="AL1886" s="13">
        <f t="shared" si="2323"/>
        <v>1.6562831208445923E-4</v>
      </c>
      <c r="AM1886" s="13">
        <f t="shared" si="2324"/>
        <v>3.3740694286853597E-3</v>
      </c>
      <c r="AN1886" s="13">
        <f t="shared" si="2325"/>
        <v>4.810457436520043E-3</v>
      </c>
      <c r="AO1886" s="13">
        <f t="shared" si="2326"/>
        <v>3.429167839854919E-3</v>
      </c>
      <c r="AP1886" s="13">
        <f t="shared" si="2327"/>
        <v>1.6296706677167939E-3</v>
      </c>
      <c r="AQ1886" s="13">
        <f t="shared" si="2328"/>
        <v>5.8086100095836848E-4</v>
      </c>
      <c r="AR1886" s="13">
        <f t="shared" si="2329"/>
        <v>2.6389381906833228E-3</v>
      </c>
      <c r="AS1886" s="13">
        <f t="shared" si="2330"/>
        <v>3.9519053913780588E-3</v>
      </c>
      <c r="AT1886" s="13">
        <f t="shared" si="2331"/>
        <v>2.9590606323293567E-3</v>
      </c>
      <c r="AU1886" s="13">
        <f t="shared" si="2332"/>
        <v>1.477100108874843E-3</v>
      </c>
      <c r="AV1886" s="13">
        <f t="shared" si="2333"/>
        <v>5.5300270999868411E-4</v>
      </c>
      <c r="AW1886" s="13">
        <f t="shared" si="2334"/>
        <v>9.8229460185399973E-6</v>
      </c>
      <c r="AX1886" s="13">
        <f t="shared" si="2335"/>
        <v>8.4213183501737998E-4</v>
      </c>
      <c r="AY1886" s="13">
        <f t="shared" si="2336"/>
        <v>1.200639001037994E-3</v>
      </c>
      <c r="AZ1886" s="13">
        <f t="shared" si="2337"/>
        <v>8.5588381229155302E-4</v>
      </c>
      <c r="BA1886" s="13">
        <f t="shared" si="2338"/>
        <v>4.067484617271407E-4</v>
      </c>
      <c r="BB1886" s="13">
        <f t="shared" si="2339"/>
        <v>1.4497672646223385E-4</v>
      </c>
      <c r="BC1886" s="13">
        <f t="shared" si="2340"/>
        <v>4.1339064691642388E-5</v>
      </c>
      <c r="BD1886" s="13">
        <f t="shared" si="2341"/>
        <v>6.2706177768425981E-4</v>
      </c>
      <c r="BE1886" s="13">
        <f t="shared" si="2342"/>
        <v>9.3904769301014323E-4</v>
      </c>
      <c r="BF1886" s="13">
        <f t="shared" si="2343"/>
        <v>7.0312894289634436E-4</v>
      </c>
      <c r="BG1886" s="13">
        <f t="shared" si="2344"/>
        <v>3.5098700809238552E-4</v>
      </c>
      <c r="BH1886" s="13">
        <f t="shared" si="2345"/>
        <v>1.314039349690857E-4</v>
      </c>
      <c r="BI1886" s="13">
        <f t="shared" si="2346"/>
        <v>3.9356429103643095E-5</v>
      </c>
      <c r="BJ1886" s="14">
        <f t="shared" si="2347"/>
        <v>0.39183356415571163</v>
      </c>
      <c r="BK1886" s="14">
        <f t="shared" si="2348"/>
        <v>0.24764030599254036</v>
      </c>
      <c r="BL1886" s="14">
        <f t="shared" si="2349"/>
        <v>0.33414340014276528</v>
      </c>
      <c r="BM1886" s="14">
        <f t="shared" si="2350"/>
        <v>0.5577885621618528</v>
      </c>
      <c r="BN1886" s="14">
        <f t="shared" si="2351"/>
        <v>0.44060326061017874</v>
      </c>
    </row>
    <row r="1887" spans="1:66" x14ac:dyDescent="0.25">
      <c r="A1887" t="s">
        <v>13</v>
      </c>
      <c r="B1887" t="s">
        <v>14</v>
      </c>
      <c r="C1887" t="s">
        <v>59</v>
      </c>
      <c r="D1887" s="7" t="s">
        <v>566</v>
      </c>
      <c r="E1887" s="10">
        <f>VLOOKUP(A1887,home!$A$2:$E$405,3,FALSE)</f>
        <v>1.4837</v>
      </c>
      <c r="F1887" s="10">
        <f>VLOOKUP(B1887,home!$B$2:$E$405,3,FALSE)</f>
        <v>1.1894</v>
      </c>
      <c r="G1887" s="10">
        <f>VLOOKUP(C1887,away!$B$2:$E$405,4,FALSE)</f>
        <v>0.75329999999999997</v>
      </c>
      <c r="H1887" s="10">
        <f>VLOOKUP(A1887,away!$A$2:$E$405,3,FALSE)</f>
        <v>1.2190000000000001</v>
      </c>
      <c r="I1887" s="10">
        <f>VLOOKUP(C1887,away!$B$2:$E$405,3,FALSE)</f>
        <v>1.3028999999999999</v>
      </c>
      <c r="J1887" s="10">
        <f>VLOOKUP(B1887,home!$B$2:$E$405,4,FALSE)</f>
        <v>0.82030000000000003</v>
      </c>
      <c r="K1887" s="12">
        <f t="shared" si="2296"/>
        <v>1.329358137174</v>
      </c>
      <c r="L1887" s="12">
        <f t="shared" si="2297"/>
        <v>1.30282925253</v>
      </c>
      <c r="M1887" s="13">
        <f t="shared" si="2298"/>
        <v>7.192097086288729E-2</v>
      </c>
      <c r="N1887" s="13">
        <f t="shared" si="2299"/>
        <v>9.5608727850033368E-2</v>
      </c>
      <c r="O1887" s="13">
        <f t="shared" si="2300"/>
        <v>9.3700744710527376E-2</v>
      </c>
      <c r="P1887" s="13">
        <f t="shared" si="2301"/>
        <v>0.1245618474402032</v>
      </c>
      <c r="Q1887" s="13">
        <f t="shared" si="2302"/>
        <v>6.354912017614818E-2</v>
      </c>
      <c r="R1887" s="13">
        <f t="shared" si="2303"/>
        <v>6.1038035596360368E-2</v>
      </c>
      <c r="S1887" s="13">
        <f t="shared" si="2304"/>
        <v>5.3932996355458195E-2</v>
      </c>
      <c r="T1887" s="13">
        <f t="shared" si="2305"/>
        <v>8.2793652738030285E-2</v>
      </c>
      <c r="U1887" s="13">
        <f t="shared" si="2306"/>
        <v>8.1141409297137909E-2</v>
      </c>
      <c r="V1887" s="13">
        <f t="shared" si="2307"/>
        <v>1.0378666075989066E-2</v>
      </c>
      <c r="W1887" s="13">
        <f t="shared" si="2308"/>
        <v>2.8159846672136994E-2</v>
      </c>
      <c r="X1887" s="13">
        <f t="shared" si="2309"/>
        <v>3.6687471991219654E-2</v>
      </c>
      <c r="Y1887" s="13">
        <f t="shared" si="2310"/>
        <v>2.3898755855768006E-2</v>
      </c>
      <c r="Z1887" s="13">
        <f t="shared" si="2311"/>
        <v>2.650737943063524E-2</v>
      </c>
      <c r="AA1887" s="13">
        <f t="shared" si="2312"/>
        <v>3.5237800541273664E-2</v>
      </c>
      <c r="AB1887" s="13">
        <f t="shared" si="2313"/>
        <v>2.3421828442828273E-2</v>
      </c>
      <c r="AC1887" s="13">
        <f t="shared" si="2314"/>
        <v>1.1234430348336568E-3</v>
      </c>
      <c r="AD1887" s="13">
        <f t="shared" si="2315"/>
        <v>9.3586303287943751E-3</v>
      </c>
      <c r="AE1887" s="13">
        <f t="shared" si="2316"/>
        <v>1.2192697355967766E-2</v>
      </c>
      <c r="AF1887" s="13">
        <f t="shared" si="2317"/>
        <v>7.942501391299997E-3</v>
      </c>
      <c r="AG1887" s="13">
        <f t="shared" si="2318"/>
        <v>3.4492410502819535E-3</v>
      </c>
      <c r="AH1887" s="13">
        <f t="shared" si="2319"/>
        <v>8.6336473325358976E-3</v>
      </c>
      <c r="AI1887" s="13">
        <f t="shared" si="2320"/>
        <v>1.1477209334997194E-2</v>
      </c>
      <c r="AJ1887" s="13">
        <f t="shared" si="2321"/>
        <v>7.6286608107639592E-3</v>
      </c>
      <c r="AK1887" s="13">
        <f t="shared" si="2322"/>
        <v>3.3804074415098241E-3</v>
      </c>
      <c r="AL1887" s="13">
        <f t="shared" si="2323"/>
        <v>7.7828838089236534E-5</v>
      </c>
      <c r="AM1887" s="13">
        <f t="shared" si="2324"/>
        <v>2.4881942760772366E-3</v>
      </c>
      <c r="AN1887" s="13">
        <f t="shared" si="2325"/>
        <v>3.2416922888511314E-3</v>
      </c>
      <c r="AO1887" s="13">
        <f t="shared" si="2326"/>
        <v>2.1116857708080921E-3</v>
      </c>
      <c r="AP1887" s="13">
        <f t="shared" si="2327"/>
        <v>9.170553314533813E-4</v>
      </c>
      <c r="AQ1887" s="13">
        <f t="shared" si="2328"/>
        <v>2.986916280015149E-4</v>
      </c>
      <c r="AR1887" s="13">
        <f t="shared" si="2329"/>
        <v>2.2496336601710754E-3</v>
      </c>
      <c r="AS1887" s="13">
        <f t="shared" si="2330"/>
        <v>2.9905688118089481E-3</v>
      </c>
      <c r="AT1887" s="13">
        <f t="shared" si="2331"/>
        <v>1.9877684923785034E-3</v>
      </c>
      <c r="AU1887" s="13">
        <f t="shared" si="2332"/>
        <v>8.8081874005381912E-4</v>
      </c>
      <c r="AV1887" s="13">
        <f t="shared" si="2333"/>
        <v>2.9273088986647375E-4</v>
      </c>
      <c r="AW1887" s="13">
        <f t="shared" si="2334"/>
        <v>3.744273340047132E-6</v>
      </c>
      <c r="AX1887" s="13">
        <f t="shared" si="2335"/>
        <v>5.5128355129550693E-4</v>
      </c>
      <c r="AY1887" s="13">
        <f t="shared" si="2336"/>
        <v>7.182283370664093E-4</v>
      </c>
      <c r="AZ1887" s="13">
        <f t="shared" si="2337"/>
        <v>4.6786444376304749E-4</v>
      </c>
      <c r="BA1887" s="13">
        <f t="shared" si="2338"/>
        <v>2.0318249451772513E-4</v>
      </c>
      <c r="BB1887" s="13">
        <f t="shared" si="2339"/>
        <v>6.6178024364927138E-5</v>
      </c>
      <c r="BC1887" s="13">
        <f t="shared" si="2340"/>
        <v>1.7243733203454037E-5</v>
      </c>
      <c r="BD1887" s="13">
        <f t="shared" si="2341"/>
        <v>4.8848142332450232E-4</v>
      </c>
      <c r="BE1887" s="13">
        <f t="shared" si="2342"/>
        <v>6.4936675495476436E-4</v>
      </c>
      <c r="BF1887" s="13">
        <f t="shared" si="2343"/>
        <v>4.3162048985469562E-4</v>
      </c>
      <c r="BG1887" s="13">
        <f t="shared" si="2344"/>
        <v>1.9125940345312247E-4</v>
      </c>
      <c r="BH1887" s="13">
        <f t="shared" si="2345"/>
        <v>6.3563061072863361E-5</v>
      </c>
      <c r="BI1887" s="13">
        <f t="shared" si="2346"/>
        <v>1.6899614492179758E-5</v>
      </c>
      <c r="BJ1887" s="14">
        <f t="shared" si="2347"/>
        <v>0.37472194528908298</v>
      </c>
      <c r="BK1887" s="14">
        <f t="shared" si="2348"/>
        <v>0.26271398094452703</v>
      </c>
      <c r="BL1887" s="14">
        <f t="shared" si="2349"/>
        <v>0.33590245484936537</v>
      </c>
      <c r="BM1887" s="14">
        <f t="shared" si="2350"/>
        <v>0.48875182981372439</v>
      </c>
      <c r="BN1887" s="14">
        <f t="shared" si="2351"/>
        <v>0.51037944663615975</v>
      </c>
    </row>
    <row r="1888" spans="1:66" x14ac:dyDescent="0.25">
      <c r="A1888" t="s">
        <v>13</v>
      </c>
      <c r="B1888" t="s">
        <v>62</v>
      </c>
      <c r="C1888" t="s">
        <v>61</v>
      </c>
      <c r="D1888" s="7" t="s">
        <v>566</v>
      </c>
      <c r="E1888" s="10">
        <f>VLOOKUP(A1888,home!$A$2:$E$405,3,FALSE)</f>
        <v>1.4837</v>
      </c>
      <c r="F1888" s="10">
        <f>VLOOKUP(B1888,home!$B$2:$E$405,3,FALSE)</f>
        <v>1.2290000000000001</v>
      </c>
      <c r="G1888" s="10">
        <f>VLOOKUP(C1888,away!$B$2:$E$405,4,FALSE)</f>
        <v>1.1101000000000001</v>
      </c>
      <c r="H1888" s="10">
        <f>VLOOKUP(A1888,away!$A$2:$E$405,3,FALSE)</f>
        <v>1.2190000000000001</v>
      </c>
      <c r="I1888" s="10">
        <f>VLOOKUP(C1888,away!$B$2:$E$405,3,FALSE)</f>
        <v>1.3028999999999999</v>
      </c>
      <c r="J1888" s="10">
        <f>VLOOKUP(B1888,home!$B$2:$E$405,4,FALSE)</f>
        <v>0.82030000000000003</v>
      </c>
      <c r="K1888" s="12">
        <f t="shared" si="2296"/>
        <v>2.0242310497300005</v>
      </c>
      <c r="L1888" s="12">
        <f t="shared" si="2297"/>
        <v>1.30282925253</v>
      </c>
      <c r="M1888" s="13">
        <f t="shared" si="2298"/>
        <v>3.5898480788227549E-2</v>
      </c>
      <c r="N1888" s="13">
        <f t="shared" si="2299"/>
        <v>7.2666819449666104E-2</v>
      </c>
      <c r="O1888" s="13">
        <f t="shared" si="2300"/>
        <v>4.6769590892289069E-2</v>
      </c>
      <c r="P1888" s="13">
        <f t="shared" si="2301"/>
        <v>9.4672458067340967E-2</v>
      </c>
      <c r="Q1888" s="13">
        <f t="shared" si="2302"/>
        <v>7.3547216107569022E-2</v>
      </c>
      <c r="R1888" s="13">
        <f t="shared" si="2303"/>
        <v>3.0466395571667432E-2</v>
      </c>
      <c r="S1888" s="13">
        <f t="shared" si="2304"/>
        <v>6.2418200712909384E-2</v>
      </c>
      <c r="T1888" s="13">
        <f t="shared" si="2305"/>
        <v>9.5819464587086539E-2</v>
      </c>
      <c r="U1888" s="13">
        <f t="shared" si="2306"/>
        <v>6.1671023889525806E-2</v>
      </c>
      <c r="V1888" s="13">
        <f t="shared" si="2307"/>
        <v>1.8290110085381728E-2</v>
      </c>
      <c r="W1888" s="13">
        <f t="shared" si="2308"/>
        <v>4.9625519488714555E-2</v>
      </c>
      <c r="X1888" s="13">
        <f t="shared" si="2309"/>
        <v>6.4653578461894942E-2</v>
      </c>
      <c r="Y1888" s="13">
        <f t="shared" si="2310"/>
        <v>4.2116286650450148E-2</v>
      </c>
      <c r="Z1888" s="13">
        <f t="shared" si="2311"/>
        <v>1.3230837123306262E-2</v>
      </c>
      <c r="AA1888" s="13">
        <f t="shared" si="2312"/>
        <v>2.6782271318916893E-2</v>
      </c>
      <c r="AB1888" s="13">
        <f t="shared" si="2313"/>
        <v>2.7106752593022417E-2</v>
      </c>
      <c r="AC1888" s="13">
        <f t="shared" si="2314"/>
        <v>3.0146987457495646E-3</v>
      </c>
      <c r="AD1888" s="13">
        <f t="shared" si="2315"/>
        <v>2.5113379352009316E-2</v>
      </c>
      <c r="AE1888" s="13">
        <f t="shared" si="2316"/>
        <v>3.2718445249680636E-2</v>
      </c>
      <c r="AF1888" s="13">
        <f t="shared" si="2317"/>
        <v>2.1313273784292576E-2</v>
      </c>
      <c r="AG1888" s="13">
        <f t="shared" si="2318"/>
        <v>9.2558521844523824E-3</v>
      </c>
      <c r="AH1888" s="13">
        <f t="shared" si="2319"/>
        <v>4.3093804099258162E-3</v>
      </c>
      <c r="AI1888" s="13">
        <f t="shared" si="2320"/>
        <v>8.723181630870035E-3</v>
      </c>
      <c r="AJ1888" s="13">
        <f t="shared" si="2321"/>
        <v>8.828867554820756E-3</v>
      </c>
      <c r="AK1888" s="13">
        <f t="shared" si="2322"/>
        <v>5.9572226128073204E-3</v>
      </c>
      <c r="AL1888" s="13">
        <f t="shared" si="2323"/>
        <v>3.1801784847255982E-4</v>
      </c>
      <c r="AM1888" s="13">
        <f t="shared" si="2324"/>
        <v>1.0167056449597107E-2</v>
      </c>
      <c r="AN1888" s="13">
        <f t="shared" si="2325"/>
        <v>1.3245938554658917E-2</v>
      </c>
      <c r="AO1888" s="13">
        <f t="shared" si="2326"/>
        <v>8.6285981131122933E-3</v>
      </c>
      <c r="AP1888" s="13">
        <f t="shared" si="2327"/>
        <v>3.7471966766959527E-3</v>
      </c>
      <c r="AQ1888" s="13">
        <f t="shared" si="2328"/>
        <v>1.2204893613456714E-3</v>
      </c>
      <c r="AR1888" s="13">
        <f t="shared" si="2329"/>
        <v>1.1228773716662158E-3</v>
      </c>
      <c r="AS1888" s="13">
        <f t="shared" si="2330"/>
        <v>2.2729632407659677E-3</v>
      </c>
      <c r="AT1888" s="13">
        <f t="shared" si="2331"/>
        <v>2.3005013834266996E-3</v>
      </c>
      <c r="AU1888" s="13">
        <f t="shared" si="2332"/>
        <v>1.5522487767597156E-3</v>
      </c>
      <c r="AV1888" s="13">
        <f t="shared" si="2333"/>
        <v>7.8552754270560718E-4</v>
      </c>
      <c r="AW1888" s="13">
        <f t="shared" si="2334"/>
        <v>2.3296816438335672E-5</v>
      </c>
      <c r="AX1888" s="13">
        <f t="shared" si="2335"/>
        <v>3.4300785582720211E-3</v>
      </c>
      <c r="AY1888" s="13">
        <f t="shared" si="2336"/>
        <v>4.4688066841927178E-3</v>
      </c>
      <c r="AZ1888" s="13">
        <f t="shared" si="2337"/>
        <v>2.9110460360339337E-3</v>
      </c>
      <c r="BA1888" s="13">
        <f t="shared" si="2338"/>
        <v>1.2641986437355031E-3</v>
      </c>
      <c r="BB1888" s="13">
        <f t="shared" si="2339"/>
        <v>4.1175874351684111E-4</v>
      </c>
      <c r="BC1888" s="13">
        <f t="shared" si="2340"/>
        <v>1.0729026720774767E-4</v>
      </c>
      <c r="BD1888" s="13">
        <f t="shared" si="2341"/>
        <v>2.4381958113512477E-4</v>
      </c>
      <c r="BE1888" s="13">
        <f t="shared" si="2342"/>
        <v>4.9354716666588259E-4</v>
      </c>
      <c r="BF1888" s="13">
        <f t="shared" si="2343"/>
        <v>4.9952674963567355E-4</v>
      </c>
      <c r="BG1888" s="13">
        <f t="shared" si="2344"/>
        <v>3.3705251892774492E-4</v>
      </c>
      <c r="BH1888" s="13">
        <f t="shared" si="2345"/>
        <v>1.7056804355081249E-4</v>
      </c>
      <c r="BI1888" s="13">
        <f t="shared" si="2346"/>
        <v>6.9053825969450731E-5</v>
      </c>
      <c r="BJ1888" s="14">
        <f t="shared" si="2347"/>
        <v>0.53643229340418508</v>
      </c>
      <c r="BK1888" s="14">
        <f t="shared" si="2348"/>
        <v>0.21908077293227446</v>
      </c>
      <c r="BL1888" s="14">
        <f t="shared" si="2349"/>
        <v>0.23046237267505446</v>
      </c>
      <c r="BM1888" s="14">
        <f t="shared" si="2350"/>
        <v>0.64073980539030573</v>
      </c>
      <c r="BN1888" s="14">
        <f t="shared" si="2351"/>
        <v>0.35402096087676016</v>
      </c>
    </row>
    <row r="1889" spans="1:66" x14ac:dyDescent="0.25">
      <c r="A1889" t="s">
        <v>16</v>
      </c>
      <c r="B1889" t="s">
        <v>252</v>
      </c>
      <c r="C1889" t="s">
        <v>68</v>
      </c>
      <c r="D1889" s="7" t="s">
        <v>566</v>
      </c>
      <c r="E1889" s="10">
        <f>VLOOKUP(A1889,home!$A$2:$E$405,3,FALSE)</f>
        <v>1.6373</v>
      </c>
      <c r="F1889" s="10">
        <f>VLOOKUP(B1889,home!$B$2:$E$405,3,FALSE)</f>
        <v>1.006</v>
      </c>
      <c r="G1889" s="10">
        <f>VLOOKUP(C1889,away!$B$2:$E$405,4,FALSE)</f>
        <v>1.1136999999999999</v>
      </c>
      <c r="H1889" s="10">
        <f>VLOOKUP(A1889,away!$A$2:$E$405,3,FALSE)</f>
        <v>1.3301000000000001</v>
      </c>
      <c r="I1889" s="10">
        <f>VLOOKUP(C1889,away!$B$2:$E$405,3,FALSE)</f>
        <v>1.0172000000000001</v>
      </c>
      <c r="J1889" s="10">
        <f>VLOOKUP(B1889,home!$B$2:$E$405,4,FALSE)</f>
        <v>0.70760000000000001</v>
      </c>
      <c r="K1889" s="12">
        <f t="shared" si="2296"/>
        <v>1.8344017760599998</v>
      </c>
      <c r="L1889" s="12">
        <f t="shared" si="2297"/>
        <v>0.95736703467200013</v>
      </c>
      <c r="M1889" s="13">
        <f t="shared" si="2298"/>
        <v>6.1312667440040429E-2</v>
      </c>
      <c r="N1889" s="13">
        <f t="shared" si="2299"/>
        <v>0.11247206604698626</v>
      </c>
      <c r="O1889" s="13">
        <f t="shared" si="2300"/>
        <v>5.8698726614902004E-2</v>
      </c>
      <c r="P1889" s="13">
        <f t="shared" si="2301"/>
        <v>0.10767704835483659</v>
      </c>
      <c r="Q1889" s="13">
        <f t="shared" si="2302"/>
        <v>0.10315947885686463</v>
      </c>
      <c r="R1889" s="13">
        <f t="shared" si="2303"/>
        <v>2.8098112919165568E-2</v>
      </c>
      <c r="S1889" s="13">
        <f t="shared" si="2304"/>
        <v>4.7275494716276595E-2</v>
      </c>
      <c r="T1889" s="13">
        <f t="shared" si="2305"/>
        <v>9.8761484371505392E-2</v>
      </c>
      <c r="U1889" s="13">
        <f t="shared" si="2306"/>
        <v>5.1543228242851735E-2</v>
      </c>
      <c r="V1889" s="13">
        <f t="shared" si="2307"/>
        <v>9.2250027479439823E-3</v>
      </c>
      <c r="W1889" s="13">
        <f t="shared" si="2308"/>
        <v>6.3078643744152146E-2</v>
      </c>
      <c r="X1889" s="13">
        <f t="shared" si="2309"/>
        <v>6.0389414112470452E-2</v>
      </c>
      <c r="Y1889" s="13">
        <f t="shared" si="2310"/>
        <v>2.8907417157217632E-2</v>
      </c>
      <c r="Z1889" s="13">
        <f t="shared" si="2311"/>
        <v>8.966735681766853E-3</v>
      </c>
      <c r="AA1889" s="13">
        <f t="shared" si="2312"/>
        <v>1.6448595860093684E-2</v>
      </c>
      <c r="AB1889" s="13">
        <f t="shared" si="2313"/>
        <v>1.5086666729724512E-2</v>
      </c>
      <c r="AC1889" s="13">
        <f t="shared" si="2314"/>
        <v>1.0125569360679668E-3</v>
      </c>
      <c r="AD1889" s="13">
        <f t="shared" si="2315"/>
        <v>2.8927894028932168E-2</v>
      </c>
      <c r="AE1889" s="13">
        <f t="shared" si="2316"/>
        <v>2.769461212578465E-2</v>
      </c>
      <c r="AF1889" s="13">
        <f t="shared" si="2317"/>
        <v>1.3256954343626833E-2</v>
      </c>
      <c r="AG1889" s="13">
        <f t="shared" si="2318"/>
        <v>4.2305903562467042E-3</v>
      </c>
      <c r="AH1889" s="13">
        <f t="shared" si="2319"/>
        <v>2.1461142875851867E-3</v>
      </c>
      <c r="AI1889" s="13">
        <f t="shared" si="2320"/>
        <v>3.9368358607740064E-3</v>
      </c>
      <c r="AJ1889" s="13">
        <f t="shared" si="2321"/>
        <v>3.6108693475302694E-3</v>
      </c>
      <c r="AK1889" s="13">
        <f t="shared" si="2322"/>
        <v>2.2079283814100455E-3</v>
      </c>
      <c r="AL1889" s="13">
        <f t="shared" si="2323"/>
        <v>7.1129929079427951E-5</v>
      </c>
      <c r="AM1889" s="13">
        <f t="shared" si="2324"/>
        <v>1.0613076036869723E-2</v>
      </c>
      <c r="AN1889" s="13">
        <f t="shared" si="2325"/>
        <v>1.0160609134166431E-2</v>
      </c>
      <c r="AO1889" s="13">
        <f t="shared" si="2326"/>
        <v>4.8637161186190769E-3</v>
      </c>
      <c r="AP1889" s="13">
        <f t="shared" si="2327"/>
        <v>1.5521204926562519E-3</v>
      </c>
      <c r="AQ1889" s="13">
        <f t="shared" si="2328"/>
        <v>3.7148724837698992E-4</v>
      </c>
      <c r="AR1889" s="13">
        <f t="shared" si="2329"/>
        <v>4.1092381431452856E-4</v>
      </c>
      <c r="AS1889" s="13">
        <f t="shared" si="2330"/>
        <v>7.5379937480392063E-4</v>
      </c>
      <c r="AT1889" s="13">
        <f t="shared" si="2331"/>
        <v>6.9138545596661492E-4</v>
      </c>
      <c r="AU1889" s="13">
        <f t="shared" si="2332"/>
        <v>4.22759569455737E-4</v>
      </c>
      <c r="AV1889" s="13">
        <f t="shared" si="2333"/>
        <v>1.9387772626399115E-4</v>
      </c>
      <c r="AW1889" s="13">
        <f t="shared" si="2334"/>
        <v>3.4699467195256422E-6</v>
      </c>
      <c r="AX1889" s="13">
        <f t="shared" si="2335"/>
        <v>3.2447742552489407E-3</v>
      </c>
      <c r="AY1889" s="13">
        <f t="shared" si="2336"/>
        <v>3.106439906927726E-3</v>
      </c>
      <c r="AZ1889" s="13">
        <f t="shared" si="2337"/>
        <v>1.4870015810410804E-3</v>
      </c>
      <c r="BA1889" s="13">
        <f t="shared" si="2338"/>
        <v>4.7453543139795837E-4</v>
      </c>
      <c r="BB1889" s="13">
        <f t="shared" si="2339"/>
        <v>1.1357614470106543E-4</v>
      </c>
      <c r="BC1889" s="13">
        <f t="shared" si="2340"/>
        <v>2.174681137238741E-5</v>
      </c>
      <c r="BD1889" s="13">
        <f t="shared" si="2341"/>
        <v>6.5567485597734608E-5</v>
      </c>
      <c r="BE1889" s="13">
        <f t="shared" si="2342"/>
        <v>1.202771120322728E-4</v>
      </c>
      <c r="BF1889" s="13">
        <f t="shared" si="2343"/>
        <v>1.1031827396568443E-4</v>
      </c>
      <c r="BG1889" s="13">
        <f t="shared" si="2344"/>
        <v>6.745601256484169E-5</v>
      </c>
      <c r="BH1889" s="13">
        <f t="shared" si="2345"/>
        <v>3.0935357313717813E-5</v>
      </c>
      <c r="BI1889" s="13">
        <f t="shared" si="2346"/>
        <v>1.1349574879866929E-5</v>
      </c>
      <c r="BJ1889" s="14">
        <f t="shared" si="2347"/>
        <v>0.57688763830516454</v>
      </c>
      <c r="BK1889" s="14">
        <f t="shared" si="2348"/>
        <v>0.22968034003117271</v>
      </c>
      <c r="BL1889" s="14">
        <f t="shared" si="2349"/>
        <v>0.1846557280011959</v>
      </c>
      <c r="BM1889" s="14">
        <f t="shared" si="2350"/>
        <v>0.52566937182629614</v>
      </c>
      <c r="BN1889" s="14">
        <f t="shared" si="2351"/>
        <v>0.47141810023279546</v>
      </c>
    </row>
    <row r="1890" spans="1:66" x14ac:dyDescent="0.25">
      <c r="A1890" t="s">
        <v>16</v>
      </c>
      <c r="B1890" t="s">
        <v>495</v>
      </c>
      <c r="C1890" t="s">
        <v>254</v>
      </c>
      <c r="D1890" s="7" t="s">
        <v>566</v>
      </c>
      <c r="E1890" s="10">
        <v>1.4567901234567899</v>
      </c>
      <c r="F1890" s="10">
        <v>0.34</v>
      </c>
      <c r="G1890" s="10">
        <v>1.37</v>
      </c>
      <c r="H1890" s="10">
        <v>1.4074074074074101</v>
      </c>
      <c r="I1890" s="10">
        <v>1.03</v>
      </c>
      <c r="J1890" s="10">
        <v>1.24</v>
      </c>
      <c r="K1890" s="12">
        <v>0.67857283950617286</v>
      </c>
      <c r="L1890" s="12">
        <v>1.7975407407407442</v>
      </c>
      <c r="M1890" s="13">
        <v>8.4069320178093057E-2</v>
      </c>
      <c r="N1890" s="13">
        <v>5.7047157308602194E-2</v>
      </c>
      <c r="O1890" s="13">
        <v>0.15111802806650018</v>
      </c>
      <c r="P1890" s="13">
        <v>0.10254458940565854</v>
      </c>
      <c r="Q1890" s="13">
        <v>1.9355325760326756E-2</v>
      </c>
      <c r="R1890" s="13">
        <v>0.13582040605496867</v>
      </c>
      <c r="S1890" s="13">
        <v>3.127000668644405E-2</v>
      </c>
      <c r="T1890" s="13">
        <v>3.4791986604496165E-2</v>
      </c>
      <c r="U1890" s="13">
        <v>9.2164038599601483E-2</v>
      </c>
      <c r="V1890" s="13">
        <v>4.2379973383615396E-3</v>
      </c>
      <c r="W1890" s="13">
        <v>4.3779994535839669E-3</v>
      </c>
      <c r="X1890" s="13">
        <v>7.8696323807578971E-3</v>
      </c>
      <c r="Y1890" s="13">
        <v>7.0729924095324498E-3</v>
      </c>
      <c r="Z1890" s="13">
        <v>8.1380904435918999E-2</v>
      </c>
      <c r="AA1890" s="13">
        <v>5.5222871404662054E-2</v>
      </c>
      <c r="AB1890" s="13">
        <v>1.8736370327372881E-2</v>
      </c>
      <c r="AC1890" s="13">
        <v>3.2308434281074004E-4</v>
      </c>
      <c r="AD1890" s="13">
        <v>7.4269788014373638E-4</v>
      </c>
      <c r="AE1890" s="13">
        <v>1.3350296976201523E-3</v>
      </c>
      <c r="AF1890" s="13">
        <v>1.1998851357855106E-3</v>
      </c>
      <c r="AG1890" s="13">
        <v>7.1894747192789818E-4</v>
      </c>
      <c r="AH1890" s="13">
        <v>3.6571372810473408E-2</v>
      </c>
      <c r="AI1890" s="13">
        <v>2.4816340292641785E-2</v>
      </c>
      <c r="AJ1890" s="13">
        <v>8.4198472492646916E-3</v>
      </c>
      <c r="AK1890" s="13">
        <v>1.9044932187139269E-3</v>
      </c>
      <c r="AL1890" s="13">
        <v>1.5763444360791965E-5</v>
      </c>
      <c r="AM1890" s="13">
        <v>1.0079492188487012E-4</v>
      </c>
      <c r="AN1890" s="13">
        <v>1.8118297854783489E-4</v>
      </c>
      <c r="AO1890" s="13">
        <v>1.6284189273424479E-4</v>
      </c>
      <c r="AP1890" s="13">
        <v>9.75716454963797E-5</v>
      </c>
      <c r="AQ1890" s="13">
        <v>4.3847251980213939E-5</v>
      </c>
      <c r="AR1890" s="13">
        <v>1.3147706514328856E-2</v>
      </c>
      <c r="AS1890" s="13">
        <v>8.9216765424219371E-3</v>
      </c>
      <c r="AT1890" s="13">
        <v>3.0270036922734342E-3</v>
      </c>
      <c r="AU1890" s="13">
        <v>6.8468083022055128E-4</v>
      </c>
      <c r="AV1890" s="13">
        <v>1.1615145377955083E-4</v>
      </c>
      <c r="AW1890" s="13">
        <v>5.3410154268856894E-7</v>
      </c>
      <c r="AX1890" s="13">
        <v>1.1399449391869859E-5</v>
      </c>
      <c r="AY1890" s="13">
        <v>2.0490974703898372E-5</v>
      </c>
      <c r="AZ1890" s="13">
        <v>1.8416680923872671E-5</v>
      </c>
      <c r="BA1890" s="13">
        <v>1.1034911423294668E-5</v>
      </c>
      <c r="BB1890" s="13">
        <v>4.9589257134594024E-6</v>
      </c>
      <c r="BC1890" s="13">
        <v>1.7827742000500274E-6</v>
      </c>
      <c r="BD1890" s="13">
        <v>3.9389230178014335E-3</v>
      </c>
      <c r="BE1890" s="13">
        <v>2.6728461767857419E-3</v>
      </c>
      <c r="BF1890" s="13">
        <v>9.0686040987235947E-4</v>
      </c>
      <c r="BG1890" s="13">
        <v>2.051236144542729E-4</v>
      </c>
      <c r="BH1890" s="13">
        <v>3.4797828377501352E-5</v>
      </c>
      <c r="BI1890" s="13">
        <v>4.7225722421539163E-6</v>
      </c>
      <c r="BJ1890" s="14">
        <v>0.13516597650977666</v>
      </c>
      <c r="BK1890" s="14">
        <v>0.22248125237043262</v>
      </c>
      <c r="BL1890" s="14">
        <v>0.55843426067675672</v>
      </c>
      <c r="BM1890" s="14">
        <v>0.44748761034557466</v>
      </c>
      <c r="BN1890" s="14">
        <v>0.54995482677414942</v>
      </c>
    </row>
    <row r="1891" spans="1:66" x14ac:dyDescent="0.25">
      <c r="A1891" t="s">
        <v>16</v>
      </c>
      <c r="B1891" t="s">
        <v>255</v>
      </c>
      <c r="C1891" t="s">
        <v>65</v>
      </c>
      <c r="D1891" s="7" t="s">
        <v>566</v>
      </c>
      <c r="E1891" s="10">
        <f>VLOOKUP(A1891,home!$A$2:$E$405,3,FALSE)</f>
        <v>1.6373</v>
      </c>
      <c r="F1891" s="10">
        <f>VLOOKUP(B1891,home!$B$2:$E$405,3,FALSE)</f>
        <v>0.68259999999999998</v>
      </c>
      <c r="G1891" s="10">
        <f>VLOOKUP(C1891,away!$B$2:$E$405,4,FALSE)</f>
        <v>0.8982</v>
      </c>
      <c r="H1891" s="10">
        <f>VLOOKUP(A1891,away!$A$2:$E$405,3,FALSE)</f>
        <v>1.3301000000000001</v>
      </c>
      <c r="I1891" s="10">
        <f>VLOOKUP(C1891,away!$B$2:$E$405,3,FALSE)</f>
        <v>0.66339999999999999</v>
      </c>
      <c r="J1891" s="10">
        <f>VLOOKUP(B1891,home!$B$2:$E$405,4,FALSE)</f>
        <v>0.79600000000000004</v>
      </c>
      <c r="K1891" s="12">
        <f t="shared" si="2296"/>
        <v>1.0038471642359998</v>
      </c>
      <c r="L1891" s="12">
        <f t="shared" si="2297"/>
        <v>0.70238111864000008</v>
      </c>
      <c r="M1891" s="13">
        <f t="shared" si="2298"/>
        <v>0.18154925532805083</v>
      </c>
      <c r="N1891" s="13">
        <f t="shared" si="2299"/>
        <v>0.18224770513022129</v>
      </c>
      <c r="O1891" s="13">
        <f t="shared" si="2300"/>
        <v>0.12751676904557535</v>
      </c>
      <c r="P1891" s="13">
        <f t="shared" si="2301"/>
        <v>0.1280073469989377</v>
      </c>
      <c r="Q1891" s="13">
        <f t="shared" si="2302"/>
        <v>9.1474420991745659E-2</v>
      </c>
      <c r="R1891" s="13">
        <f t="shared" si="2303"/>
        <v>4.4782685443794872E-2</v>
      </c>
      <c r="S1891" s="13">
        <f t="shared" si="2304"/>
        <v>2.2563960474662845E-2</v>
      </c>
      <c r="T1891" s="13">
        <f t="shared" si="2305"/>
        <v>6.4249906143128616E-2</v>
      </c>
      <c r="U1891" s="13">
        <f t="shared" si="2306"/>
        <v>4.4954971789626264E-2</v>
      </c>
      <c r="V1891" s="13">
        <f t="shared" si="2307"/>
        <v>1.7677190645293281E-3</v>
      </c>
      <c r="W1891" s="13">
        <f t="shared" si="2308"/>
        <v>3.0608779370897971E-2</v>
      </c>
      <c r="X1891" s="13">
        <f t="shared" si="2309"/>
        <v>2.1499028694736275E-2</v>
      </c>
      <c r="Y1891" s="13">
        <f t="shared" si="2310"/>
        <v>7.5502559121411617E-3</v>
      </c>
      <c r="Z1891" s="13">
        <f t="shared" si="2311"/>
        <v>1.0484837565905297E-2</v>
      </c>
      <c r="AA1891" s="13">
        <f t="shared" si="2312"/>
        <v>1.0525174458009115E-2</v>
      </c>
      <c r="AB1891" s="13">
        <f t="shared" si="2313"/>
        <v>5.2828332663808122E-3</v>
      </c>
      <c r="AC1891" s="13">
        <f t="shared" si="2314"/>
        <v>7.7899323822949637E-5</v>
      </c>
      <c r="AD1891" s="13">
        <f t="shared" si="2315"/>
        <v>7.6816340930503223E-3</v>
      </c>
      <c r="AE1891" s="13">
        <f t="shared" si="2316"/>
        <v>5.3954347472598479E-3</v>
      </c>
      <c r="AF1891" s="13">
        <f t="shared" si="2317"/>
        <v>1.8948257466647488E-3</v>
      </c>
      <c r="AG1891" s="13">
        <f t="shared" si="2318"/>
        <v>4.4362994252341995E-4</v>
      </c>
      <c r="AH1891" s="13">
        <f t="shared" si="2319"/>
        <v>1.8410879845748142E-3</v>
      </c>
      <c r="AI1891" s="13">
        <f t="shared" si="2320"/>
        <v>1.8481709524243992E-3</v>
      </c>
      <c r="AJ1891" s="13">
        <f t="shared" si="2321"/>
        <v>9.2764058480728992E-4</v>
      </c>
      <c r="AK1891" s="13">
        <f t="shared" si="2322"/>
        <v>3.1040312349634092E-4</v>
      </c>
      <c r="AL1891" s="13">
        <f t="shared" si="2323"/>
        <v>2.1970204741558607E-6</v>
      </c>
      <c r="AM1891" s="13">
        <f t="shared" si="2324"/>
        <v>1.5422373202014293E-3</v>
      </c>
      <c r="AN1891" s="13">
        <f t="shared" si="2325"/>
        <v>1.0832383741714358E-3</v>
      </c>
      <c r="AO1891" s="13">
        <f t="shared" si="2326"/>
        <v>3.8042309050215402E-4</v>
      </c>
      <c r="AP1891" s="13">
        <f t="shared" si="2327"/>
        <v>8.9067331954462988E-5</v>
      </c>
      <c r="AQ1891" s="13">
        <f t="shared" si="2328"/>
        <v>1.5639803063113981E-5</v>
      </c>
      <c r="AR1891" s="13">
        <f t="shared" si="2329"/>
        <v>2.5862908762406433E-4</v>
      </c>
      <c r="AS1891" s="13">
        <f t="shared" si="2330"/>
        <v>2.5962407620036087E-4</v>
      </c>
      <c r="AT1891" s="13">
        <f t="shared" si="2331"/>
        <v>1.3031144633056168E-4</v>
      </c>
      <c r="AU1891" s="13">
        <f t="shared" si="2332"/>
        <v>4.3604258622142024E-5</v>
      </c>
      <c r="AV1891" s="13">
        <f t="shared" si="2333"/>
        <v>1.0943002841612601E-5</v>
      </c>
      <c r="AW1891" s="13">
        <f t="shared" si="2334"/>
        <v>4.3030067590390567E-8</v>
      </c>
      <c r="AX1891" s="13">
        <f t="shared" si="2335"/>
        <v>2.580284267438553E-4</v>
      </c>
      <c r="AY1891" s="13">
        <f t="shared" si="2336"/>
        <v>1.8123429501726841E-4</v>
      </c>
      <c r="AZ1891" s="13">
        <f t="shared" si="2337"/>
        <v>6.3647773435080381E-5</v>
      </c>
      <c r="BA1891" s="13">
        <f t="shared" si="2338"/>
        <v>1.4901664768092348E-5</v>
      </c>
      <c r="BB1891" s="13">
        <f t="shared" si="2339"/>
        <v>2.6166619923527444E-6</v>
      </c>
      <c r="BC1891" s="13">
        <f t="shared" si="2340"/>
        <v>3.6757879545829859E-7</v>
      </c>
      <c r="BD1891" s="13">
        <f t="shared" si="2341"/>
        <v>3.0276031313038804E-5</v>
      </c>
      <c r="BE1891" s="13">
        <f t="shared" si="2342"/>
        <v>3.0392508177914337E-5</v>
      </c>
      <c r="BF1891" s="13">
        <f t="shared" si="2343"/>
        <v>1.5254716574209368E-5</v>
      </c>
      <c r="BG1891" s="13">
        <f t="shared" si="2344"/>
        <v>5.1044679914146612E-6</v>
      </c>
      <c r="BH1891" s="13">
        <f t="shared" si="2345"/>
        <v>1.281026429528759E-6</v>
      </c>
      <c r="BI1891" s="13">
        <f t="shared" si="2346"/>
        <v>2.5719094971876266E-7</v>
      </c>
      <c r="BJ1891" s="14">
        <f t="shared" si="2347"/>
        <v>0.41667702309301402</v>
      </c>
      <c r="BK1891" s="14">
        <f t="shared" si="2348"/>
        <v>0.33414961250549513</v>
      </c>
      <c r="BL1891" s="14">
        <f t="shared" si="2349"/>
        <v>0.23877541446174377</v>
      </c>
      <c r="BM1891" s="14">
        <f t="shared" si="2350"/>
        <v>0.24432751342288281</v>
      </c>
      <c r="BN1891" s="14">
        <f t="shared" si="2351"/>
        <v>0.75557818293832568</v>
      </c>
    </row>
    <row r="1892" spans="1:66" x14ac:dyDescent="0.25">
      <c r="A1892" t="s">
        <v>16</v>
      </c>
      <c r="B1892" t="s">
        <v>322</v>
      </c>
      <c r="C1892" t="s">
        <v>66</v>
      </c>
      <c r="D1892" s="7" t="s">
        <v>566</v>
      </c>
      <c r="E1892" s="10">
        <f>VLOOKUP(A1892,home!$A$2:$E$405,3,FALSE)</f>
        <v>1.6373</v>
      </c>
      <c r="F1892" s="10">
        <f>VLOOKUP(B1892,home!$B$2:$E$405,3,FALSE)</f>
        <v>1.4371</v>
      </c>
      <c r="G1892" s="10">
        <f>VLOOKUP(C1892,away!$B$2:$E$405,4,FALSE)</f>
        <v>0.93410000000000004</v>
      </c>
      <c r="H1892" s="10">
        <f>VLOOKUP(A1892,away!$A$2:$E$405,3,FALSE)</f>
        <v>1.3301000000000001</v>
      </c>
      <c r="I1892" s="10">
        <f>VLOOKUP(C1892,away!$B$2:$E$405,3,FALSE)</f>
        <v>1.0172000000000001</v>
      </c>
      <c r="J1892" s="10">
        <f>VLOOKUP(B1892,home!$B$2:$E$405,4,FALSE)</f>
        <v>0.70760000000000001</v>
      </c>
      <c r="K1892" s="12">
        <f t="shared" si="2296"/>
        <v>2.1979035136030003</v>
      </c>
      <c r="L1892" s="12">
        <f t="shared" si="2297"/>
        <v>0.95736703467200013</v>
      </c>
      <c r="M1892" s="13">
        <f t="shared" si="2298"/>
        <v>4.2626866807163009E-2</v>
      </c>
      <c r="N1892" s="13">
        <f t="shared" si="2299"/>
        <v>9.3689740329350679E-2</v>
      </c>
      <c r="O1892" s="13">
        <f t="shared" si="2300"/>
        <v>4.0809557072531963E-2</v>
      </c>
      <c r="P1892" s="13">
        <f t="shared" si="2301"/>
        <v>8.9695468878300169E-2</v>
      </c>
      <c r="Q1892" s="13">
        <f t="shared" si="2302"/>
        <v>0.10296050472921632</v>
      </c>
      <c r="R1892" s="13">
        <f t="shared" si="2303"/>
        <v>1.9534862320403835E-2</v>
      </c>
      <c r="S1892" s="13">
        <f t="shared" si="2304"/>
        <v>4.718430968486164E-2</v>
      </c>
      <c r="T1892" s="13">
        <f t="shared" si="2305"/>
        <v>9.8570993100942278E-2</v>
      </c>
      <c r="U1892" s="13">
        <f t="shared" si="2306"/>
        <v>4.2935742531766449E-2</v>
      </c>
      <c r="V1892" s="13">
        <f t="shared" si="2307"/>
        <v>1.1031693540519751E-2</v>
      </c>
      <c r="W1892" s="13">
        <f t="shared" si="2308"/>
        <v>7.5432418368894277E-2</v>
      </c>
      <c r="X1892" s="13">
        <f t="shared" si="2309"/>
        <v>7.2216510691966024E-2</v>
      </c>
      <c r="Y1892" s="13">
        <f t="shared" si="2310"/>
        <v>3.4568853347763148E-2</v>
      </c>
      <c r="Z1892" s="13">
        <f t="shared" si="2311"/>
        <v>6.2340110708036028E-3</v>
      </c>
      <c r="AA1892" s="13">
        <f t="shared" si="2312"/>
        <v>1.3701754836359241E-2</v>
      </c>
      <c r="AB1892" s="13">
        <f t="shared" si="2313"/>
        <v>1.5057567548680442E-2</v>
      </c>
      <c r="AC1892" s="13">
        <f t="shared" si="2314"/>
        <v>1.4508058513820331E-3</v>
      </c>
      <c r="AD1892" s="13">
        <f t="shared" si="2315"/>
        <v>4.1448294343141068E-2</v>
      </c>
      <c r="AE1892" s="13">
        <f t="shared" si="2316"/>
        <v>3.9681230647505207E-2</v>
      </c>
      <c r="AF1892" s="13">
        <f t="shared" si="2317"/>
        <v>1.8994751058568873E-2</v>
      </c>
      <c r="AG1892" s="13">
        <f t="shared" si="2318"/>
        <v>6.0616494984249729E-3</v>
      </c>
      <c r="AH1892" s="13">
        <f t="shared" si="2319"/>
        <v>1.4920591732419163E-3</v>
      </c>
      <c r="AI1892" s="13">
        <f t="shared" si="2320"/>
        <v>3.2794020993719953E-3</v>
      </c>
      <c r="AJ1892" s="13">
        <f t="shared" si="2321"/>
        <v>3.603904698363383E-3</v>
      </c>
      <c r="AK1892" s="13">
        <f t="shared" si="2322"/>
        <v>2.6403449330744131E-3</v>
      </c>
      <c r="AL1892" s="13">
        <f t="shared" si="2323"/>
        <v>1.2211144833119728E-4</v>
      </c>
      <c r="AM1892" s="13">
        <f t="shared" si="2324"/>
        <v>1.8219870353928209E-2</v>
      </c>
      <c r="AN1892" s="13">
        <f t="shared" si="2325"/>
        <v>1.7443103252848535E-2</v>
      </c>
      <c r="AO1892" s="13">
        <f t="shared" si="2326"/>
        <v>8.3497260183285592E-3</v>
      </c>
      <c r="AP1892" s="13">
        <f t="shared" si="2327"/>
        <v>2.6645841461636201E-3</v>
      </c>
      <c r="AQ1892" s="13">
        <f t="shared" si="2328"/>
        <v>6.3774625566167208E-4</v>
      </c>
      <c r="AR1892" s="13">
        <f t="shared" si="2329"/>
        <v>2.8568965324835401E-4</v>
      </c>
      <c r="AS1892" s="13">
        <f t="shared" si="2330"/>
        <v>6.2791829267458009E-4</v>
      </c>
      <c r="AT1892" s="13">
        <f t="shared" si="2331"/>
        <v>6.9005191086252843E-4</v>
      </c>
      <c r="AU1892" s="13">
        <f t="shared" si="2332"/>
        <v>5.0555583981773844E-4</v>
      </c>
      <c r="AV1892" s="13">
        <f t="shared" si="2333"/>
        <v>2.777907391644808E-4</v>
      </c>
      <c r="AW1892" s="13">
        <f t="shared" si="2334"/>
        <v>7.1374154076634531E-6</v>
      </c>
      <c r="AX1892" s="13">
        <f t="shared" si="2335"/>
        <v>6.6742528447149988E-3</v>
      </c>
      <c r="AY1892" s="13">
        <f t="shared" si="2336"/>
        <v>6.3897096545959594E-3</v>
      </c>
      <c r="AZ1892" s="13">
        <f t="shared" si="2337"/>
        <v>3.0586486922177919E-3</v>
      </c>
      <c r="BA1892" s="13">
        <f t="shared" si="2338"/>
        <v>9.7608314285731288E-4</v>
      </c>
      <c r="BB1892" s="13">
        <f t="shared" si="2339"/>
        <v>2.3361745601765797E-4</v>
      </c>
      <c r="BC1892" s="13">
        <f t="shared" si="2340"/>
        <v>4.4731530223048338E-5</v>
      </c>
      <c r="BD1892" s="13">
        <f t="shared" si="2341"/>
        <v>4.5584976027808077E-5</v>
      </c>
      <c r="BE1892" s="13">
        <f t="shared" si="2342"/>
        <v>1.0019137897902792E-4</v>
      </c>
      <c r="BF1892" s="13">
        <f t="shared" si="2343"/>
        <v>1.1010549194536764E-4</v>
      </c>
      <c r="BG1892" s="13">
        <f t="shared" si="2344"/>
        <v>8.0667082537903451E-5</v>
      </c>
      <c r="BH1892" s="13">
        <f t="shared" si="2345"/>
        <v>4.432461603554032E-5</v>
      </c>
      <c r="BI1892" s="13">
        <f t="shared" si="2346"/>
        <v>1.9484245864723575E-5</v>
      </c>
      <c r="BJ1892" s="14">
        <f t="shared" si="2347"/>
        <v>0.64831701946333031</v>
      </c>
      <c r="BK1892" s="14">
        <f t="shared" si="2348"/>
        <v>0.19850096586515373</v>
      </c>
      <c r="BL1892" s="14">
        <f t="shared" si="2349"/>
        <v>0.14584255944095167</v>
      </c>
      <c r="BM1892" s="14">
        <f t="shared" si="2350"/>
        <v>0.60319498346408518</v>
      </c>
      <c r="BN1892" s="14">
        <f t="shared" si="2351"/>
        <v>0.38931700013696596</v>
      </c>
    </row>
    <row r="1893" spans="1:66" x14ac:dyDescent="0.25">
      <c r="A1893" t="s">
        <v>69</v>
      </c>
      <c r="B1893" t="s">
        <v>95</v>
      </c>
      <c r="C1893" t="s">
        <v>260</v>
      </c>
      <c r="D1893" s="7" t="s">
        <v>566</v>
      </c>
      <c r="E1893" s="10">
        <f>VLOOKUP(A1893,home!$A$2:$E$405,3,FALSE)</f>
        <v>1.3526</v>
      </c>
      <c r="F1893" s="10">
        <f>VLOOKUP(B1893,home!$B$2:$E$405,3,FALSE)</f>
        <v>1.5282</v>
      </c>
      <c r="G1893" s="10">
        <f>VLOOKUP(C1893,away!$B$2:$E$405,4,FALSE)</f>
        <v>0.85609999999999997</v>
      </c>
      <c r="H1893" s="10">
        <f>VLOOKUP(A1893,away!$A$2:$E$405,3,FALSE)</f>
        <v>1.3421000000000001</v>
      </c>
      <c r="I1893" s="10">
        <f>VLOOKUP(C1893,away!$B$2:$E$405,3,FALSE)</f>
        <v>1.5294000000000001</v>
      </c>
      <c r="J1893" s="10">
        <f>VLOOKUP(B1893,home!$B$2:$E$405,4,FALSE)</f>
        <v>0.49399999999999999</v>
      </c>
      <c r="K1893" s="12">
        <f t="shared" si="2296"/>
        <v>1.7695957862520002</v>
      </c>
      <c r="L1893" s="12">
        <f t="shared" si="2297"/>
        <v>1.01398822356</v>
      </c>
      <c r="M1893" s="13">
        <f t="shared" si="2298"/>
        <v>6.1816558728842841E-2</v>
      </c>
      <c r="N1893" s="13">
        <f t="shared" si="2299"/>
        <v>0.10939032184715959</v>
      </c>
      <c r="O1893" s="13">
        <f t="shared" si="2300"/>
        <v>6.2681262572051769E-2</v>
      </c>
      <c r="P1893" s="13">
        <f t="shared" si="2301"/>
        <v>0.11092049812445801</v>
      </c>
      <c r="Q1893" s="13">
        <f t="shared" si="2302"/>
        <v>9.67883262987419E-2</v>
      </c>
      <c r="R1893" s="13">
        <f t="shared" si="2303"/>
        <v>3.1779031042966338E-2</v>
      </c>
      <c r="S1893" s="13">
        <f t="shared" si="2304"/>
        <v>4.9757529200817927E-2</v>
      </c>
      <c r="T1893" s="13">
        <f t="shared" si="2305"/>
        <v>9.8142223045006929E-2</v>
      </c>
      <c r="U1893" s="13">
        <f t="shared" si="2306"/>
        <v>5.6236039424804735E-2</v>
      </c>
      <c r="V1893" s="13">
        <f t="shared" si="2307"/>
        <v>9.9202652311378755E-3</v>
      </c>
      <c r="W1893" s="13">
        <f t="shared" si="2308"/>
        <v>5.709207145887911E-2</v>
      </c>
      <c r="X1893" s="13">
        <f t="shared" si="2309"/>
        <v>5.789068811794941E-2</v>
      </c>
      <c r="Y1893" s="13">
        <f t="shared" si="2310"/>
        <v>2.9350238002692756E-2</v>
      </c>
      <c r="Z1893" s="13">
        <f t="shared" si="2311"/>
        <v>1.0741187744571843E-2</v>
      </c>
      <c r="AA1893" s="13">
        <f t="shared" si="2312"/>
        <v>1.900756057213596E-2</v>
      </c>
      <c r="AB1893" s="13">
        <f t="shared" si="2313"/>
        <v>1.6817849547690729E-2</v>
      </c>
      <c r="AC1893" s="13">
        <f t="shared" si="2314"/>
        <v>1.1125263032184328E-3</v>
      </c>
      <c r="AD1893" s="13">
        <f t="shared" si="2315"/>
        <v>2.525747227050764E-2</v>
      </c>
      <c r="AE1893" s="13">
        <f t="shared" si="2316"/>
        <v>2.5610779439188002E-2</v>
      </c>
      <c r="AF1893" s="13">
        <f t="shared" si="2317"/>
        <v>1.2984514373764605E-2</v>
      </c>
      <c r="AG1893" s="13">
        <f t="shared" si="2318"/>
        <v>4.3887148878809521E-3</v>
      </c>
      <c r="AH1893" s="13">
        <f t="shared" si="2319"/>
        <v>2.7228594700107116E-3</v>
      </c>
      <c r="AI1893" s="13">
        <f t="shared" si="2320"/>
        <v>4.8183606446873094E-3</v>
      </c>
      <c r="AJ1893" s="13">
        <f t="shared" si="2321"/>
        <v>4.2632753467405681E-3</v>
      </c>
      <c r="AK1893" s="13">
        <f t="shared" si="2322"/>
        <v>2.5147580297413819E-3</v>
      </c>
      <c r="AL1893" s="13">
        <f t="shared" si="2323"/>
        <v>7.9850431190031681E-5</v>
      </c>
      <c r="AM1893" s="13">
        <f t="shared" si="2324"/>
        <v>8.9391033002534127E-3</v>
      </c>
      <c r="AN1893" s="13">
        <f t="shared" si="2325"/>
        <v>9.0641454756432913E-3</v>
      </c>
      <c r="AO1893" s="13">
        <f t="shared" si="2326"/>
        <v>4.5954683844684754E-3</v>
      </c>
      <c r="AP1893" s="13">
        <f t="shared" si="2327"/>
        <v>1.5532502745311107E-3</v>
      </c>
      <c r="AQ1893" s="13">
        <f t="shared" si="2328"/>
        <v>3.937443716539708E-4</v>
      </c>
      <c r="AR1893" s="13">
        <f t="shared" si="2329"/>
        <v>5.5218948739993706E-4</v>
      </c>
      <c r="AS1893" s="13">
        <f t="shared" si="2330"/>
        <v>9.7715219011558063E-4</v>
      </c>
      <c r="AT1893" s="13">
        <f t="shared" si="2331"/>
        <v>8.6458219907772265E-4</v>
      </c>
      <c r="AU1893" s="13">
        <f t="shared" si="2332"/>
        <v>5.0998700545214204E-4</v>
      </c>
      <c r="AV1893" s="13">
        <f t="shared" si="2333"/>
        <v>2.2561771397284662E-4</v>
      </c>
      <c r="AW1893" s="13">
        <f t="shared" si="2334"/>
        <v>3.9799878980567283E-6</v>
      </c>
      <c r="AX1893" s="13">
        <f t="shared" si="2335"/>
        <v>2.636433255499965E-3</v>
      </c>
      <c r="AY1893" s="13">
        <f t="shared" si="2336"/>
        <v>2.673312273278917E-3</v>
      </c>
      <c r="AZ1893" s="13">
        <f t="shared" si="2337"/>
        <v>1.3553535815016169E-3</v>
      </c>
      <c r="BA1893" s="13">
        <f t="shared" si="2338"/>
        <v>4.581041901341694E-4</v>
      </c>
      <c r="BB1893" s="13">
        <f t="shared" si="2339"/>
        <v>1.1612806348988472E-4</v>
      </c>
      <c r="BC1893" s="13">
        <f t="shared" si="2340"/>
        <v>2.3550497760714231E-5</v>
      </c>
      <c r="BD1893" s="13">
        <f t="shared" si="2341"/>
        <v>9.3318939566194815E-5</v>
      </c>
      <c r="BE1893" s="13">
        <f t="shared" si="2342"/>
        <v>1.651368022338434E-4</v>
      </c>
      <c r="BF1893" s="13">
        <f t="shared" si="2343"/>
        <v>1.4611269469406963E-4</v>
      </c>
      <c r="BG1893" s="13">
        <f t="shared" si="2344"/>
        <v>8.6186802949516885E-5</v>
      </c>
      <c r="BH1893" s="13">
        <f t="shared" si="2345"/>
        <v>3.8128950832499133E-5</v>
      </c>
      <c r="BI1893" s="13">
        <f t="shared" si="2346"/>
        <v>1.3494566145480033E-5</v>
      </c>
      <c r="BJ1893" s="14">
        <f t="shared" si="2347"/>
        <v>0.54870394340998641</v>
      </c>
      <c r="BK1893" s="14">
        <f t="shared" si="2348"/>
        <v>0.23628054029294399</v>
      </c>
      <c r="BL1893" s="14">
        <f t="shared" si="2349"/>
        <v>0.20451290400326924</v>
      </c>
      <c r="BM1893" s="14">
        <f t="shared" si="2350"/>
        <v>0.52419324455117056</v>
      </c>
      <c r="BN1893" s="14">
        <f t="shared" si="2351"/>
        <v>0.47337599861422042</v>
      </c>
    </row>
    <row r="1894" spans="1:66" x14ac:dyDescent="0.25">
      <c r="A1894" t="s">
        <v>69</v>
      </c>
      <c r="B1894" t="s">
        <v>351</v>
      </c>
      <c r="C1894" t="s">
        <v>70</v>
      </c>
      <c r="D1894" s="7" t="s">
        <v>566</v>
      </c>
      <c r="E1894" s="10">
        <f>VLOOKUP(A1894,home!$A$2:$E$405,3,FALSE)</f>
        <v>1.3526</v>
      </c>
      <c r="F1894" s="10">
        <f>VLOOKUP(B1894,home!$B$2:$E$405,3,FALSE)</f>
        <v>1.1284000000000001</v>
      </c>
      <c r="G1894" s="10">
        <f>VLOOKUP(C1894,away!$B$2:$E$405,4,FALSE)</f>
        <v>1.0506</v>
      </c>
      <c r="H1894" s="10">
        <f>VLOOKUP(A1894,away!$A$2:$E$405,3,FALSE)</f>
        <v>1.3421000000000001</v>
      </c>
      <c r="I1894" s="10">
        <f>VLOOKUP(C1894,away!$B$2:$E$405,3,FALSE)</f>
        <v>0.58819999999999995</v>
      </c>
      <c r="J1894" s="10">
        <f>VLOOKUP(B1894,home!$B$2:$E$405,4,FALSE)</f>
        <v>1.0588</v>
      </c>
      <c r="K1894" s="12">
        <f t="shared" si="2296"/>
        <v>1.6035032963040001</v>
      </c>
      <c r="L1894" s="12">
        <f t="shared" si="2297"/>
        <v>0.83584130533599998</v>
      </c>
      <c r="M1894" s="13">
        <f t="shared" si="2298"/>
        <v>8.721799526501757E-2</v>
      </c>
      <c r="N1894" s="13">
        <f t="shared" si="2299"/>
        <v>0.13985434290448234</v>
      </c>
      <c r="O1894" s="13">
        <f t="shared" si="2300"/>
        <v>7.2900403011101358E-2</v>
      </c>
      <c r="P1894" s="13">
        <f t="shared" si="2301"/>
        <v>0.11689603653019107</v>
      </c>
      <c r="Q1894" s="13">
        <f t="shared" si="2302"/>
        <v>0.11212844992488372</v>
      </c>
      <c r="R1894" s="13">
        <f t="shared" si="2303"/>
        <v>3.0466584006159703E-2</v>
      </c>
      <c r="S1894" s="13">
        <f t="shared" si="2304"/>
        <v>3.9168188041202777E-2</v>
      </c>
      <c r="T1894" s="13">
        <f t="shared" si="2305"/>
        <v>9.3721589950517117E-2</v>
      </c>
      <c r="U1894" s="13">
        <f t="shared" si="2306"/>
        <v>4.8853267880999807E-2</v>
      </c>
      <c r="V1894" s="13">
        <f t="shared" si="2307"/>
        <v>5.8329017056290844E-3</v>
      </c>
      <c r="W1894" s="13">
        <f t="shared" si="2308"/>
        <v>5.9932779688003014E-2</v>
      </c>
      <c r="X1894" s="13">
        <f t="shared" si="2309"/>
        <v>5.0094292806835347E-2</v>
      </c>
      <c r="Y1894" s="13">
        <f t="shared" si="2310"/>
        <v>2.0935439544774521E-2</v>
      </c>
      <c r="Z1894" s="13">
        <f t="shared" si="2311"/>
        <v>8.4884097816124784E-3</v>
      </c>
      <c r="AA1894" s="13">
        <f t="shared" si="2312"/>
        <v>1.3611193065194723E-2</v>
      </c>
      <c r="AB1894" s="13">
        <f t="shared" si="2313"/>
        <v>1.0912796473334947E-2</v>
      </c>
      <c r="AC1894" s="13">
        <f t="shared" si="2314"/>
        <v>4.8860551138730514E-4</v>
      </c>
      <c r="AD1894" s="13">
        <f t="shared" si="2315"/>
        <v>2.4025602446593575E-2</v>
      </c>
      <c r="AE1894" s="13">
        <f t="shared" si="2316"/>
        <v>2.008159091044457E-2</v>
      </c>
      <c r="AF1894" s="13">
        <f t="shared" si="2317"/>
        <v>8.3925115799047684E-3</v>
      </c>
      <c r="AG1894" s="13">
        <f t="shared" si="2318"/>
        <v>2.3382692779983665E-3</v>
      </c>
      <c r="AH1894" s="13">
        <f t="shared" si="2319"/>
        <v>1.7737408780224607E-3</v>
      </c>
      <c r="AI1894" s="13">
        <f t="shared" si="2320"/>
        <v>2.8441993446981667E-3</v>
      </c>
      <c r="AJ1894" s="13">
        <f t="shared" si="2321"/>
        <v>2.2803415122845945E-3</v>
      </c>
      <c r="AK1894" s="13">
        <f t="shared" si="2322"/>
        <v>1.2188450438823985E-3</v>
      </c>
      <c r="AL1894" s="13">
        <f t="shared" si="2323"/>
        <v>2.6194616161232449E-5</v>
      </c>
      <c r="AM1894" s="13">
        <f t="shared" si="2324"/>
        <v>7.7050265437604466E-3</v>
      </c>
      <c r="AN1894" s="13">
        <f t="shared" si="2325"/>
        <v>6.4401794439852608E-3</v>
      </c>
      <c r="AO1894" s="13">
        <f t="shared" si="2326"/>
        <v>2.6914839965293566E-3</v>
      </c>
      <c r="AP1894" s="13">
        <f t="shared" si="2327"/>
        <v>7.4988449898335076E-4</v>
      </c>
      <c r="AQ1894" s="13">
        <f t="shared" si="2328"/>
        <v>1.5669610962036905E-4</v>
      </c>
      <c r="AR1894" s="13">
        <f t="shared" si="2329"/>
        <v>2.9651317816282335E-4</v>
      </c>
      <c r="AS1894" s="13">
        <f t="shared" si="2330"/>
        <v>4.7545985858166249E-4</v>
      </c>
      <c r="AT1894" s="13">
        <f t="shared" si="2331"/>
        <v>3.8120072524796487E-4</v>
      </c>
      <c r="AU1894" s="13">
        <f t="shared" si="2332"/>
        <v>2.0375220649619571E-4</v>
      </c>
      <c r="AV1894" s="13">
        <f t="shared" si="2333"/>
        <v>8.1679333686465817E-5</v>
      </c>
      <c r="AW1894" s="13">
        <f t="shared" si="2334"/>
        <v>9.7522140368367589E-7</v>
      </c>
      <c r="AX1894" s="13">
        <f t="shared" si="2335"/>
        <v>2.0591725768382813E-3</v>
      </c>
      <c r="AY1894" s="13">
        <f t="shared" si="2336"/>
        <v>1.721141494536604E-3</v>
      </c>
      <c r="AZ1894" s="13">
        <f t="shared" si="2337"/>
        <v>7.1930057673071427E-4</v>
      </c>
      <c r="BA1894" s="13">
        <f t="shared" si="2338"/>
        <v>2.0040704432784602E-4</v>
      </c>
      <c r="BB1894" s="13">
        <f t="shared" si="2339"/>
        <v>4.1877121382379095E-5</v>
      </c>
      <c r="BC1894" s="13">
        <f t="shared" si="2340"/>
        <v>7.0005255599923747E-6</v>
      </c>
      <c r="BD1894" s="13">
        <f t="shared" si="2341"/>
        <v>4.1306326980823338E-5</v>
      </c>
      <c r="BE1894" s="13">
        <f t="shared" si="2342"/>
        <v>6.6234831471961069E-5</v>
      </c>
      <c r="BF1894" s="13">
        <f t="shared" si="2343"/>
        <v>5.3103885297714772E-5</v>
      </c>
      <c r="BG1894" s="13">
        <f t="shared" si="2344"/>
        <v>2.8384085040478387E-5</v>
      </c>
      <c r="BH1894" s="13">
        <f t="shared" si="2345"/>
        <v>1.1378493481245042E-5</v>
      </c>
      <c r="BI1894" s="13">
        <f t="shared" si="2346"/>
        <v>3.6490903608299996E-6</v>
      </c>
      <c r="BJ1894" s="14">
        <f t="shared" si="2347"/>
        <v>0.55399703896669217</v>
      </c>
      <c r="BK1894" s="14">
        <f t="shared" si="2348"/>
        <v>0.25135106316412564</v>
      </c>
      <c r="BL1894" s="14">
        <f t="shared" si="2349"/>
        <v>0.18650403323048631</v>
      </c>
      <c r="BM1894" s="14">
        <f t="shared" si="2350"/>
        <v>0.4391565672279476</v>
      </c>
      <c r="BN1894" s="14">
        <f t="shared" si="2351"/>
        <v>0.55946381164183578</v>
      </c>
    </row>
    <row r="1895" spans="1:66" x14ac:dyDescent="0.25">
      <c r="A1895" t="s">
        <v>69</v>
      </c>
      <c r="B1895" t="s">
        <v>78</v>
      </c>
      <c r="C1895" t="s">
        <v>261</v>
      </c>
      <c r="D1895" s="7" t="s">
        <v>566</v>
      </c>
      <c r="E1895" s="10">
        <f>VLOOKUP(A1895,home!$A$2:$E$405,3,FALSE)</f>
        <v>1.3526</v>
      </c>
      <c r="F1895" s="10">
        <f>VLOOKUP(B1895,home!$B$2:$E$405,3,FALSE)</f>
        <v>1.323</v>
      </c>
      <c r="G1895" s="10">
        <f>VLOOKUP(C1895,away!$B$2:$E$405,4,FALSE)</f>
        <v>0.62260000000000004</v>
      </c>
      <c r="H1895" s="10">
        <f>VLOOKUP(A1895,away!$A$2:$E$405,3,FALSE)</f>
        <v>1.3421000000000001</v>
      </c>
      <c r="I1895" s="10">
        <f>VLOOKUP(C1895,away!$B$2:$E$405,3,FALSE)</f>
        <v>1.3726</v>
      </c>
      <c r="J1895" s="10">
        <f>VLOOKUP(B1895,home!$B$2:$E$405,4,FALSE)</f>
        <v>1.1765000000000001</v>
      </c>
      <c r="K1895" s="12">
        <f t="shared" si="2296"/>
        <v>1.1141363494800001</v>
      </c>
      <c r="L1895" s="12">
        <f t="shared" si="2297"/>
        <v>2.1673088401900005</v>
      </c>
      <c r="M1895" s="13">
        <f t="shared" si="2298"/>
        <v>3.7573916114899797E-2</v>
      </c>
      <c r="N1895" s="13">
        <f t="shared" si="2299"/>
        <v>4.1862465735922214E-2</v>
      </c>
      <c r="O1895" s="13">
        <f t="shared" si="2300"/>
        <v>8.1434280556379843E-2</v>
      </c>
      <c r="P1895" s="13">
        <f t="shared" si="2301"/>
        <v>9.0728892061615204E-2</v>
      </c>
      <c r="Q1895" s="13">
        <f t="shared" si="2302"/>
        <v>2.3320247377625981E-2</v>
      </c>
      <c r="R1895" s="13">
        <f t="shared" si="2303"/>
        <v>8.8246618072177388E-2</v>
      </c>
      <c r="S1895" s="13">
        <f t="shared" si="2304"/>
        <v>5.4770254912715644E-2</v>
      </c>
      <c r="T1895" s="13">
        <f t="shared" si="2305"/>
        <v>5.0542178296946468E-2</v>
      </c>
      <c r="U1895" s="13">
        <f t="shared" si="2306"/>
        <v>9.8318764912891515E-2</v>
      </c>
      <c r="V1895" s="13">
        <f t="shared" si="2307"/>
        <v>1.4694722828958551E-2</v>
      </c>
      <c r="W1895" s="13">
        <f t="shared" si="2308"/>
        <v>8.6606450940929156E-3</v>
      </c>
      <c r="X1895" s="13">
        <f t="shared" si="2309"/>
        <v>1.8770292674175734E-2</v>
      </c>
      <c r="Y1895" s="13">
        <f t="shared" si="2310"/>
        <v>2.0340510622847342E-2</v>
      </c>
      <c r="Z1895" s="13">
        <f t="shared" si="2311"/>
        <v>6.3752558488233566E-2</v>
      </c>
      <c r="AA1895" s="13">
        <f t="shared" si="2312"/>
        <v>7.1029042784090737E-2</v>
      </c>
      <c r="AB1895" s="13">
        <f t="shared" si="2313"/>
        <v>3.9568019217262808E-2</v>
      </c>
      <c r="AC1895" s="13">
        <f t="shared" si="2314"/>
        <v>2.2176885910476811E-3</v>
      </c>
      <c r="AD1895" s="13">
        <f t="shared" si="2315"/>
        <v>2.4122848773186403E-3</v>
      </c>
      <c r="AE1895" s="13">
        <f t="shared" si="2316"/>
        <v>5.2281663396693398E-3</v>
      </c>
      <c r="AF1895" s="13">
        <f t="shared" si="2317"/>
        <v>5.6655255629745804E-3</v>
      </c>
      <c r="AG1895" s="13">
        <f t="shared" si="2318"/>
        <v>4.0929812123190789E-3</v>
      </c>
      <c r="AH1895" s="13">
        <f t="shared" si="2319"/>
        <v>3.4542870899069662E-2</v>
      </c>
      <c r="AI1895" s="13">
        <f t="shared" si="2320"/>
        <v>3.8485468084048402E-2</v>
      </c>
      <c r="AJ1895" s="13">
        <f t="shared" si="2321"/>
        <v>2.1439029459595374E-2</v>
      </c>
      <c r="AK1895" s="13">
        <f t="shared" si="2322"/>
        <v>7.9620006728359193E-3</v>
      </c>
      <c r="AL1895" s="13">
        <f t="shared" si="2323"/>
        <v>2.1420011498205442E-4</v>
      </c>
      <c r="AM1895" s="13">
        <f t="shared" si="2324"/>
        <v>5.3752285342431919E-4</v>
      </c>
      <c r="AN1895" s="13">
        <f t="shared" si="2325"/>
        <v>1.1649780320306807E-3</v>
      </c>
      <c r="AO1895" s="13">
        <f t="shared" si="2326"/>
        <v>1.2624335937236224E-3</v>
      </c>
      <c r="AP1895" s="13">
        <f t="shared" si="2327"/>
        <v>9.1202782927667938E-4</v>
      </c>
      <c r="AQ1895" s="13">
        <f t="shared" si="2328"/>
        <v>4.9416149422266086E-4</v>
      </c>
      <c r="AR1895" s="13">
        <f t="shared" si="2329"/>
        <v>1.4973013893019107E-2</v>
      </c>
      <c r="AS1895" s="13">
        <f t="shared" si="2330"/>
        <v>1.6681979039481633E-2</v>
      </c>
      <c r="AT1895" s="13">
        <f t="shared" si="2331"/>
        <v>9.2929996145749739E-3</v>
      </c>
      <c r="AU1895" s="13">
        <f t="shared" si="2332"/>
        <v>3.4512228887672016E-3</v>
      </c>
      <c r="AV1895" s="13">
        <f t="shared" si="2333"/>
        <v>9.6128321763322856E-4</v>
      </c>
      <c r="AW1895" s="13">
        <f t="shared" si="2334"/>
        <v>1.4367339190809515E-5</v>
      </c>
      <c r="AX1895" s="13">
        <f t="shared" si="2335"/>
        <v>9.9812291612707396E-5</v>
      </c>
      <c r="AY1895" s="13">
        <f t="shared" si="2336"/>
        <v>2.1632406197184299E-4</v>
      </c>
      <c r="AZ1895" s="13">
        <f t="shared" si="2337"/>
        <v>2.3442052592869246E-4</v>
      </c>
      <c r="BA1895" s="13">
        <f t="shared" si="2338"/>
        <v>1.6935389272241481E-4</v>
      </c>
      <c r="BB1895" s="13">
        <f t="shared" si="2339"/>
        <v>9.1760547204469632E-5</v>
      </c>
      <c r="BC1895" s="13">
        <f t="shared" si="2340"/>
        <v>3.9774689027383749E-5</v>
      </c>
      <c r="BD1895" s="13">
        <f t="shared" si="2341"/>
        <v>5.4085242291046732E-3</v>
      </c>
      <c r="BE1895" s="13">
        <f t="shared" si="2342"/>
        <v>6.0258334406888122E-3</v>
      </c>
      <c r="BF1895" s="13">
        <f t="shared" si="2343"/>
        <v>3.3568000360917716E-3</v>
      </c>
      <c r="BG1895" s="13">
        <f t="shared" si="2344"/>
        <v>1.2466443127152058E-3</v>
      </c>
      <c r="BH1895" s="13">
        <f t="shared" si="2345"/>
        <v>3.4723293591713107E-4</v>
      </c>
      <c r="BI1895" s="13">
        <f t="shared" si="2346"/>
        <v>7.7372967128386928E-5</v>
      </c>
      <c r="BJ1895" s="14">
        <f t="shared" si="2347"/>
        <v>0.18611786760503776</v>
      </c>
      <c r="BK1895" s="14">
        <f t="shared" si="2348"/>
        <v>0.20041599868619078</v>
      </c>
      <c r="BL1895" s="14">
        <f t="shared" si="2349"/>
        <v>0.54284900123347368</v>
      </c>
      <c r="BM1895" s="14">
        <f t="shared" si="2350"/>
        <v>0.62976704937153438</v>
      </c>
      <c r="BN1895" s="14">
        <f t="shared" si="2351"/>
        <v>0.36316641991862042</v>
      </c>
    </row>
    <row r="1896" spans="1:66" x14ac:dyDescent="0.25">
      <c r="A1896" t="s">
        <v>69</v>
      </c>
      <c r="B1896" t="s">
        <v>262</v>
      </c>
      <c r="C1896" t="s">
        <v>75</v>
      </c>
      <c r="D1896" s="7" t="s">
        <v>566</v>
      </c>
      <c r="E1896" s="10">
        <f>VLOOKUP(A1896,home!$A$2:$E$405,3,FALSE)</f>
        <v>1.3526</v>
      </c>
      <c r="F1896" s="10">
        <f>VLOOKUP(B1896,home!$B$2:$E$405,3,FALSE)</f>
        <v>1.6732</v>
      </c>
      <c r="G1896" s="10">
        <f>VLOOKUP(C1896,away!$B$2:$E$405,4,FALSE)</f>
        <v>1.0894999999999999</v>
      </c>
      <c r="H1896" s="10">
        <f>VLOOKUP(A1896,away!$A$2:$E$405,3,FALSE)</f>
        <v>1.3421000000000001</v>
      </c>
      <c r="I1896" s="10">
        <f>VLOOKUP(C1896,away!$B$2:$E$405,3,FALSE)</f>
        <v>0.74509999999999998</v>
      </c>
      <c r="J1896" s="10">
        <f>VLOOKUP(B1896,home!$B$2:$E$405,4,FALSE)</f>
        <v>0.66669999999999996</v>
      </c>
      <c r="K1896" s="12">
        <f t="shared" si="2296"/>
        <v>2.4657240636399997</v>
      </c>
      <c r="L1896" s="12">
        <f t="shared" si="2297"/>
        <v>0.66669913995700003</v>
      </c>
      <c r="M1896" s="13">
        <f t="shared" si="2298"/>
        <v>4.3611988379191731E-2</v>
      </c>
      <c r="N1896" s="13">
        <f t="shared" si="2299"/>
        <v>0.10753512920976108</v>
      </c>
      <c r="O1896" s="13">
        <f t="shared" si="2300"/>
        <v>2.9076075144221804E-2</v>
      </c>
      <c r="P1896" s="13">
        <f t="shared" si="2301"/>
        <v>7.1693578159312585E-2</v>
      </c>
      <c r="Q1896" s="13">
        <f t="shared" si="2302"/>
        <v>0.13257597788957226</v>
      </c>
      <c r="R1896" s="13">
        <f t="shared" si="2303"/>
        <v>9.6924971459888907E-3</v>
      </c>
      <c r="S1896" s="13">
        <f t="shared" si="2304"/>
        <v>2.9464198608620755E-2</v>
      </c>
      <c r="T1896" s="13">
        <f t="shared" si="2305"/>
        <v>8.8388290437936085E-2</v>
      </c>
      <c r="U1896" s="13">
        <f t="shared" si="2306"/>
        <v>2.3899023449626827E-2</v>
      </c>
      <c r="V1896" s="13">
        <f t="shared" si="2307"/>
        <v>5.3817868392875513E-3</v>
      </c>
      <c r="W1896" s="13">
        <f t="shared" si="2308"/>
        <v>0.10896525964764096</v>
      </c>
      <c r="X1896" s="13">
        <f t="shared" si="2309"/>
        <v>7.264704489227343E-2</v>
      </c>
      <c r="Y1896" s="13">
        <f t="shared" si="2310"/>
        <v>2.4216861175048131E-2</v>
      </c>
      <c r="Z1896" s="13">
        <f t="shared" si="2311"/>
        <v>2.1539931704221567E-3</v>
      </c>
      <c r="AA1896" s="13">
        <f t="shared" si="2312"/>
        <v>5.3111527932261276E-3</v>
      </c>
      <c r="AB1896" s="13">
        <f t="shared" si="2313"/>
        <v>6.5479186239632316E-3</v>
      </c>
      <c r="AC1896" s="13">
        <f t="shared" si="2314"/>
        <v>5.5294365399668804E-4</v>
      </c>
      <c r="AD1896" s="13">
        <f t="shared" si="2315"/>
        <v>6.7169565703492265E-2</v>
      </c>
      <c r="AE1896" s="13">
        <f t="shared" si="2316"/>
        <v>4.4781891685803495E-2</v>
      </c>
      <c r="AF1896" s="13">
        <f t="shared" si="2317"/>
        <v>1.492802433628636E-2</v>
      </c>
      <c r="AG1896" s="13">
        <f t="shared" si="2318"/>
        <v>3.3175003287530939E-3</v>
      </c>
      <c r="AH1896" s="13">
        <f t="shared" si="2319"/>
        <v>3.5901634854842589E-4</v>
      </c>
      <c r="AI1896" s="13">
        <f t="shared" si="2320"/>
        <v>8.8523524985601918E-4</v>
      </c>
      <c r="AJ1896" s="13">
        <f t="shared" si="2321"/>
        <v>1.0913729287761772E-3</v>
      </c>
      <c r="AK1896" s="13">
        <f t="shared" si="2322"/>
        <v>8.970081642962278E-4</v>
      </c>
      <c r="AL1896" s="13">
        <f t="shared" si="2323"/>
        <v>3.6359276931681283E-5</v>
      </c>
      <c r="AM1896" s="13">
        <f t="shared" si="2324"/>
        <v>3.3124322899869774E-2</v>
      </c>
      <c r="AN1896" s="13">
        <f t="shared" si="2325"/>
        <v>2.2083957589001141E-2</v>
      </c>
      <c r="AO1896" s="13">
        <f t="shared" si="2326"/>
        <v>7.3616777657169608E-3</v>
      </c>
      <c r="AP1896" s="13">
        <f t="shared" si="2327"/>
        <v>1.6360080783480225E-3</v>
      </c>
      <c r="AQ1896" s="13">
        <f t="shared" si="2328"/>
        <v>2.7268129469933269E-4</v>
      </c>
      <c r="AR1896" s="13">
        <f t="shared" si="2329"/>
        <v>4.7871178161547631E-5</v>
      </c>
      <c r="AS1896" s="13">
        <f t="shared" si="2330"/>
        <v>1.1803711594772565E-4</v>
      </c>
      <c r="AT1896" s="13">
        <f t="shared" si="2331"/>
        <v>1.4552347859748594E-4</v>
      </c>
      <c r="AU1896" s="13">
        <f t="shared" si="2332"/>
        <v>1.1960691433414052E-4</v>
      </c>
      <c r="AV1896" s="13">
        <f t="shared" si="2333"/>
        <v>7.3729411712854603E-5</v>
      </c>
      <c r="AW1896" s="13">
        <f t="shared" si="2334"/>
        <v>1.6603020556927814E-6</v>
      </c>
      <c r="AX1896" s="13">
        <f t="shared" si="2335"/>
        <v>1.3612573344331733E-2</v>
      </c>
      <c r="AY1896" s="13">
        <f t="shared" si="2336"/>
        <v>9.0754909412675486E-3</v>
      </c>
      <c r="AZ1896" s="13">
        <f t="shared" si="2337"/>
        <v>3.0253110026153096E-3</v>
      </c>
      <c r="BA1896" s="13">
        <f t="shared" si="2338"/>
        <v>6.7232408118202548E-4</v>
      </c>
      <c r="BB1896" s="13">
        <f t="shared" si="2339"/>
        <v>1.1205947167410913E-4</v>
      </c>
      <c r="BC1896" s="13">
        <f t="shared" si="2340"/>
        <v>1.4941990677832878E-5</v>
      </c>
      <c r="BD1896" s="13">
        <f t="shared" si="2341"/>
        <v>5.3192788848386864E-6</v>
      </c>
      <c r="BE1896" s="13">
        <f t="shared" si="2342"/>
        <v>1.3115873947558891E-5</v>
      </c>
      <c r="BF1896" s="13">
        <f t="shared" si="2343"/>
        <v>1.617006300408246E-5</v>
      </c>
      <c r="BG1896" s="13">
        <f t="shared" si="2344"/>
        <v>1.329030448658034E-5</v>
      </c>
      <c r="BH1896" s="13">
        <f t="shared" si="2345"/>
        <v>8.1925558964159527E-6</v>
      </c>
      <c r="BI1896" s="13">
        <f t="shared" si="2346"/>
        <v>4.0401164433017158E-6</v>
      </c>
      <c r="BJ1896" s="14">
        <f t="shared" si="2347"/>
        <v>0.75551689376595121</v>
      </c>
      <c r="BK1896" s="14">
        <f t="shared" si="2348"/>
        <v>0.15981634585860857</v>
      </c>
      <c r="BL1896" s="14">
        <f t="shared" si="2349"/>
        <v>7.8324196139920255E-2</v>
      </c>
      <c r="BM1896" s="14">
        <f t="shared" si="2350"/>
        <v>0.59255235236764192</v>
      </c>
      <c r="BN1896" s="14">
        <f t="shared" si="2351"/>
        <v>0.39418524592804838</v>
      </c>
    </row>
    <row r="1897" spans="1:66" x14ac:dyDescent="0.25">
      <c r="A1897" t="s">
        <v>69</v>
      </c>
      <c r="B1897" t="s">
        <v>90</v>
      </c>
      <c r="C1897" t="s">
        <v>73</v>
      </c>
      <c r="D1897" s="7" t="s">
        <v>566</v>
      </c>
      <c r="E1897" s="10">
        <f>VLOOKUP(A1897,home!$A$2:$E$405,3,FALSE)</f>
        <v>1.3526</v>
      </c>
      <c r="F1897" s="10">
        <f>VLOOKUP(B1897,home!$B$2:$E$405,3,FALSE)</f>
        <v>1.3546</v>
      </c>
      <c r="G1897" s="10">
        <f>VLOOKUP(C1897,away!$B$2:$E$405,4,FALSE)</f>
        <v>0.93389999999999995</v>
      </c>
      <c r="H1897" s="10">
        <f>VLOOKUP(A1897,away!$A$2:$E$405,3,FALSE)</f>
        <v>1.3421000000000001</v>
      </c>
      <c r="I1897" s="10">
        <f>VLOOKUP(C1897,away!$B$2:$E$405,3,FALSE)</f>
        <v>0.70589999999999997</v>
      </c>
      <c r="J1897" s="10">
        <f>VLOOKUP(B1897,home!$B$2:$E$405,4,FALSE)</f>
        <v>0.61750000000000005</v>
      </c>
      <c r="K1897" s="12">
        <f t="shared" si="2296"/>
        <v>1.7111214274440001</v>
      </c>
      <c r="L1897" s="12">
        <f t="shared" si="2297"/>
        <v>0.58501233082500004</v>
      </c>
      <c r="M1897" s="13">
        <f t="shared" si="2298"/>
        <v>0.10064721894076384</v>
      </c>
      <c r="N1897" s="13">
        <f t="shared" si="2299"/>
        <v>0.17221961294218863</v>
      </c>
      <c r="O1897" s="13">
        <f t="shared" si="2300"/>
        <v>5.8879864143590338E-2</v>
      </c>
      <c r="P1897" s="13">
        <f t="shared" si="2301"/>
        <v>0.1007505971810891</v>
      </c>
      <c r="Q1897" s="13">
        <f t="shared" si="2302"/>
        <v>0.1473443349657455</v>
      </c>
      <c r="R1897" s="13">
        <f t="shared" si="2303"/>
        <v>1.7222723280650564E-2</v>
      </c>
      <c r="S1897" s="13">
        <f t="shared" si="2304"/>
        <v>2.5213520401195309E-2</v>
      </c>
      <c r="T1897" s="13">
        <f t="shared" si="2305"/>
        <v>8.6198252832170336E-2</v>
      </c>
      <c r="U1897" s="13">
        <f t="shared" si="2306"/>
        <v>2.9470170844459805E-2</v>
      </c>
      <c r="V1897" s="13">
        <f t="shared" si="2307"/>
        <v>2.8043797866918012E-3</v>
      </c>
      <c r="W1897" s="13">
        <f t="shared" si="2308"/>
        <v>8.4041349590791112E-2</v>
      </c>
      <c r="X1897" s="13">
        <f t="shared" si="2309"/>
        <v>4.9165225809787369E-2</v>
      </c>
      <c r="Y1897" s="13">
        <f t="shared" si="2310"/>
        <v>1.4381131673260578E-2</v>
      </c>
      <c r="Z1897" s="13">
        <f t="shared" si="2311"/>
        <v>3.358501829855792E-3</v>
      </c>
      <c r="AA1897" s="13">
        <f t="shared" si="2312"/>
        <v>5.7468044451761298E-3</v>
      </c>
      <c r="AB1897" s="13">
        <f t="shared" si="2313"/>
        <v>4.9167401127356526E-3</v>
      </c>
      <c r="AC1897" s="13">
        <f t="shared" si="2314"/>
        <v>1.7545376638652177E-4</v>
      </c>
      <c r="AD1897" s="13">
        <f t="shared" si="2315"/>
        <v>3.5951238519028671E-2</v>
      </c>
      <c r="AE1897" s="13">
        <f t="shared" si="2316"/>
        <v>2.1031917842062486E-2</v>
      </c>
      <c r="AF1897" s="13">
        <f t="shared" si="2317"/>
        <v>6.1519656392524389E-3</v>
      </c>
      <c r="AG1897" s="13">
        <f t="shared" si="2318"/>
        <v>1.1996585859247936E-3</v>
      </c>
      <c r="AH1897" s="13">
        <f t="shared" si="2319"/>
        <v>4.9119124589099114E-4</v>
      </c>
      <c r="AI1897" s="13">
        <f t="shared" si="2320"/>
        <v>8.4048786581698961E-4</v>
      </c>
      <c r="AJ1897" s="13">
        <f t="shared" si="2321"/>
        <v>7.190883983530644E-4</v>
      </c>
      <c r="AK1897" s="13">
        <f t="shared" si="2322"/>
        <v>4.1014918888277173E-4</v>
      </c>
      <c r="AL1897" s="13">
        <f t="shared" si="2323"/>
        <v>7.0253592407823053E-6</v>
      </c>
      <c r="AM1897" s="13">
        <f t="shared" si="2324"/>
        <v>1.2303386914612016E-2</v>
      </c>
      <c r="AN1897" s="13">
        <f t="shared" si="2325"/>
        <v>7.1976330559589807E-3</v>
      </c>
      <c r="AO1897" s="13">
        <f t="shared" si="2326"/>
        <v>2.1053520452448153E-3</v>
      </c>
      <c r="AP1897" s="13">
        <f t="shared" si="2327"/>
        <v>4.1055230239861674E-4</v>
      </c>
      <c r="AQ1897" s="13">
        <f t="shared" si="2328"/>
        <v>6.004453983794626E-5</v>
      </c>
      <c r="AR1897" s="13">
        <f t="shared" si="2329"/>
        <v>5.7470587127904912E-5</v>
      </c>
      <c r="AS1897" s="13">
        <f t="shared" si="2330"/>
        <v>9.8339153082345433E-5</v>
      </c>
      <c r="AT1897" s="13">
        <f t="shared" si="2331"/>
        <v>8.413511599794849E-5</v>
      </c>
      <c r="AU1897" s="13">
        <f t="shared" si="2332"/>
        <v>4.798846659485872E-5</v>
      </c>
      <c r="AV1897" s="13">
        <f t="shared" si="2333"/>
        <v>2.0528523365160835E-5</v>
      </c>
      <c r="AW1897" s="13">
        <f t="shared" si="2334"/>
        <v>1.9534931195253008E-7</v>
      </c>
      <c r="AX1897" s="13">
        <f t="shared" si="2335"/>
        <v>3.5087648299544564E-3</v>
      </c>
      <c r="AY1897" s="13">
        <f t="shared" si="2336"/>
        <v>2.0526706914884415E-3</v>
      </c>
      <c r="AZ1897" s="13">
        <f t="shared" si="2337"/>
        <v>6.0041883282190879E-4</v>
      </c>
      <c r="BA1897" s="13">
        <f t="shared" si="2338"/>
        <v>1.1708414028679029E-4</v>
      </c>
      <c r="BB1897" s="13">
        <f t="shared" si="2339"/>
        <v>1.7123916452954119E-5</v>
      </c>
      <c r="BC1897" s="13">
        <f t="shared" si="2340"/>
        <v>2.0035404553990519E-6</v>
      </c>
      <c r="BD1897" s="13">
        <f t="shared" si="2341"/>
        <v>5.6035003549294789E-6</v>
      </c>
      <c r="BE1897" s="13">
        <f t="shared" si="2342"/>
        <v>9.5882695260098908E-6</v>
      </c>
      <c r="BF1897" s="13">
        <f t="shared" si="2343"/>
        <v>8.2033467190319277E-6</v>
      </c>
      <c r="BG1897" s="13">
        <f t="shared" si="2344"/>
        <v>4.6789741158959887E-6</v>
      </c>
      <c r="BH1897" s="13">
        <f t="shared" si="2345"/>
        <v>2.0015732170413676E-6</v>
      </c>
      <c r="BI1897" s="13">
        <f t="shared" si="2346"/>
        <v>6.8498696405550093E-7</v>
      </c>
      <c r="BJ1897" s="14">
        <f t="shared" si="2347"/>
        <v>0.64605972320972427</v>
      </c>
      <c r="BK1897" s="14">
        <f t="shared" si="2348"/>
        <v>0.23165086612685576</v>
      </c>
      <c r="BL1897" s="14">
        <f t="shared" si="2349"/>
        <v>0.11903644202262148</v>
      </c>
      <c r="BM1897" s="14">
        <f t="shared" si="2350"/>
        <v>0.40098870639285283</v>
      </c>
      <c r="BN1897" s="14">
        <f t="shared" si="2351"/>
        <v>0.59706435145402792</v>
      </c>
    </row>
    <row r="1898" spans="1:66" x14ac:dyDescent="0.25">
      <c r="A1898" t="s">
        <v>69</v>
      </c>
      <c r="B1898" t="s">
        <v>79</v>
      </c>
      <c r="C1898" t="s">
        <v>72</v>
      </c>
      <c r="D1898" s="7" t="s">
        <v>566</v>
      </c>
      <c r="E1898" s="10">
        <f>VLOOKUP(A1898,home!$A$2:$E$405,3,FALSE)</f>
        <v>1.3526</v>
      </c>
      <c r="F1898" s="10">
        <f>VLOOKUP(B1898,home!$B$2:$E$405,3,FALSE)</f>
        <v>1.0894999999999999</v>
      </c>
      <c r="G1898" s="10">
        <f>VLOOKUP(C1898,away!$B$2:$E$405,4,FALSE)</f>
        <v>1.2841</v>
      </c>
      <c r="H1898" s="10">
        <f>VLOOKUP(A1898,away!$A$2:$E$405,3,FALSE)</f>
        <v>1.3421000000000001</v>
      </c>
      <c r="I1898" s="10">
        <f>VLOOKUP(C1898,away!$B$2:$E$405,3,FALSE)</f>
        <v>1.3332999999999999</v>
      </c>
      <c r="J1898" s="10">
        <f>VLOOKUP(B1898,home!$B$2:$E$405,4,FALSE)</f>
        <v>0.98040000000000005</v>
      </c>
      <c r="K1898" s="12">
        <f t="shared" si="2296"/>
        <v>1.8923238525699999</v>
      </c>
      <c r="L1898" s="12">
        <f t="shared" si="2297"/>
        <v>1.7543492601720001</v>
      </c>
      <c r="M1898" s="13">
        <f t="shared" si="2298"/>
        <v>2.6077742330783884E-2</v>
      </c>
      <c r="N1898" s="13">
        <f t="shared" si="2299"/>
        <v>4.934753383371672E-2</v>
      </c>
      <c r="O1898" s="13">
        <f t="shared" si="2300"/>
        <v>4.5749467964966754E-2</v>
      </c>
      <c r="P1898" s="13">
        <f t="shared" si="2301"/>
        <v>8.6572809472493656E-2</v>
      </c>
      <c r="Q1898" s="13">
        <f t="shared" si="2302"/>
        <v>4.6690757669523637E-2</v>
      </c>
      <c r="R1898" s="13">
        <f t="shared" si="2303"/>
        <v>4.0130272638801041E-2</v>
      </c>
      <c r="S1898" s="13">
        <f t="shared" si="2304"/>
        <v>7.1851037226421249E-2</v>
      </c>
      <c r="T1898" s="13">
        <f t="shared" si="2305"/>
        <v>8.1911896174398924E-2</v>
      </c>
      <c r="U1898" s="13">
        <f t="shared" si="2306"/>
        <v>7.5939472124540428E-2</v>
      </c>
      <c r="V1898" s="13">
        <f t="shared" si="2307"/>
        <v>2.650342825481786E-2</v>
      </c>
      <c r="W1898" s="13">
        <f t="shared" si="2308"/>
        <v>2.9451344810868411E-2</v>
      </c>
      <c r="X1898" s="13">
        <f t="shared" si="2309"/>
        <v>5.1667944980017463E-2</v>
      </c>
      <c r="Y1898" s="13">
        <f t="shared" si="2310"/>
        <v>4.5321810525150642E-2</v>
      </c>
      <c r="Z1898" s="13">
        <f t="shared" si="2311"/>
        <v>2.3467504704793748E-2</v>
      </c>
      <c r="AA1898" s="13">
        <f t="shared" si="2312"/>
        <v>4.4408118913179896E-2</v>
      </c>
      <c r="AB1898" s="13">
        <f t="shared" si="2313"/>
        <v>4.2017271333587645E-2</v>
      </c>
      <c r="AC1898" s="13">
        <f t="shared" si="2314"/>
        <v>5.4991250190677531E-3</v>
      </c>
      <c r="AD1898" s="13">
        <f t="shared" si="2315"/>
        <v>1.39328705689675E-2</v>
      </c>
      <c r="AE1898" s="13">
        <f t="shared" si="2316"/>
        <v>2.4443121174740363E-2</v>
      </c>
      <c r="AF1898" s="13">
        <f t="shared" si="2317"/>
        <v>2.1440885774600165E-2</v>
      </c>
      <c r="AG1898" s="13">
        <f t="shared" si="2318"/>
        <v>1.2538267365367384E-2</v>
      </c>
      <c r="AH1898" s="13">
        <f t="shared" si="2319"/>
        <v>1.0292549879234466E-2</v>
      </c>
      <c r="AI1898" s="13">
        <f t="shared" si="2320"/>
        <v>1.9476837640241849E-2</v>
      </c>
      <c r="AJ1898" s="13">
        <f t="shared" si="2321"/>
        <v>1.8428242219631429E-2</v>
      </c>
      <c r="AK1898" s="13">
        <f t="shared" si="2322"/>
        <v>1.1624067437715355E-2</v>
      </c>
      <c r="AL1898" s="13">
        <f t="shared" si="2323"/>
        <v>7.3023913880640727E-4</v>
      </c>
      <c r="AM1898" s="13">
        <f t="shared" si="2324"/>
        <v>5.2731006624855449E-3</v>
      </c>
      <c r="AN1898" s="13">
        <f t="shared" si="2325"/>
        <v>9.250860246043999E-3</v>
      </c>
      <c r="AO1898" s="13">
        <f t="shared" si="2326"/>
        <v>8.1146199143009318E-3</v>
      </c>
      <c r="AP1898" s="13">
        <f t="shared" si="2327"/>
        <v>4.7452924810769386E-3</v>
      </c>
      <c r="AQ1898" s="13">
        <f t="shared" si="2328"/>
        <v>2.0812250883692715E-3</v>
      </c>
      <c r="AR1898" s="13">
        <f t="shared" si="2329"/>
        <v>3.6113454531836783E-3</v>
      </c>
      <c r="AS1898" s="13">
        <f t="shared" si="2330"/>
        <v>6.8338351409296897E-3</v>
      </c>
      <c r="AT1898" s="13">
        <f t="shared" si="2331"/>
        <v>6.4659146208561613E-3</v>
      </c>
      <c r="AU1898" s="13">
        <f t="shared" si="2332"/>
        <v>4.0785348219090729E-3</v>
      </c>
      <c r="AV1898" s="13">
        <f t="shared" si="2333"/>
        <v>1.9294771817589694E-3</v>
      </c>
      <c r="AW1898" s="13">
        <f t="shared" si="2334"/>
        <v>6.7340157398238475E-5</v>
      </c>
      <c r="AX1898" s="13">
        <f t="shared" si="2335"/>
        <v>1.6630690267706793E-3</v>
      </c>
      <c r="AY1898" s="13">
        <f t="shared" si="2336"/>
        <v>2.9176039167301089E-3</v>
      </c>
      <c r="AZ1898" s="13">
        <f t="shared" si="2337"/>
        <v>2.5592481363951995E-3</v>
      </c>
      <c r="BA1898" s="13">
        <f t="shared" si="2338"/>
        <v>1.496605024893829E-3</v>
      </c>
      <c r="BB1898" s="13">
        <f t="shared" si="2339"/>
        <v>6.5639197954804704E-4</v>
      </c>
      <c r="BC1898" s="13">
        <f t="shared" si="2340"/>
        <v>2.3030815674059013E-4</v>
      </c>
      <c r="BD1898" s="13">
        <f t="shared" si="2341"/>
        <v>1.0559268706697158E-3</v>
      </c>
      <c r="BE1898" s="13">
        <f t="shared" si="2342"/>
        <v>1.9981556039379003E-3</v>
      </c>
      <c r="BF1898" s="13">
        <f t="shared" si="2343"/>
        <v>1.890578755239052E-3</v>
      </c>
      <c r="BG1898" s="13">
        <f t="shared" si="2344"/>
        <v>1.1925290912336525E-3</v>
      </c>
      <c r="BH1898" s="13">
        <f t="shared" si="2345"/>
        <v>5.6416281105626663E-4</v>
      </c>
      <c r="BI1898" s="13">
        <f t="shared" si="2346"/>
        <v>2.1351574881894292E-4</v>
      </c>
      <c r="BJ1898" s="14">
        <f t="shared" si="2347"/>
        <v>0.41573475751070638</v>
      </c>
      <c r="BK1898" s="14">
        <f t="shared" si="2348"/>
        <v>0.22015198535912089</v>
      </c>
      <c r="BL1898" s="14">
        <f t="shared" si="2349"/>
        <v>0.33790027625149194</v>
      </c>
      <c r="BM1898" s="14">
        <f t="shared" si="2350"/>
        <v>0.69983567615649567</v>
      </c>
      <c r="BN1898" s="14">
        <f t="shared" si="2351"/>
        <v>0.29456858391028568</v>
      </c>
    </row>
    <row r="1899" spans="1:66" x14ac:dyDescent="0.25">
      <c r="A1899" t="s">
        <v>69</v>
      </c>
      <c r="B1899" t="s">
        <v>359</v>
      </c>
      <c r="C1899" t="s">
        <v>77</v>
      </c>
      <c r="D1899" s="7" t="s">
        <v>566</v>
      </c>
      <c r="E1899" s="10">
        <f>VLOOKUP(A1899,home!$A$2:$E$405,3,FALSE)</f>
        <v>1.3526</v>
      </c>
      <c r="F1899" s="10">
        <f>VLOOKUP(B1899,home!$B$2:$E$405,3,FALSE)</f>
        <v>1.3546</v>
      </c>
      <c r="G1899" s="10">
        <f>VLOOKUP(C1899,away!$B$2:$E$405,4,FALSE)</f>
        <v>0.70040000000000002</v>
      </c>
      <c r="H1899" s="10">
        <f>VLOOKUP(A1899,away!$A$2:$E$405,3,FALSE)</f>
        <v>1.3421000000000001</v>
      </c>
      <c r="I1899" s="10">
        <f>VLOOKUP(C1899,away!$B$2:$E$405,3,FALSE)</f>
        <v>1.0588</v>
      </c>
      <c r="J1899" s="10">
        <f>VLOOKUP(B1899,home!$B$2:$E$405,4,FALSE)</f>
        <v>0.82330000000000003</v>
      </c>
      <c r="K1899" s="12">
        <f t="shared" si="2296"/>
        <v>1.2832952647840001</v>
      </c>
      <c r="L1899" s="12">
        <f t="shared" si="2297"/>
        <v>1.1699220446840002</v>
      </c>
      <c r="M1899" s="13">
        <f t="shared" si="2298"/>
        <v>8.601639946383402E-2</v>
      </c>
      <c r="N1899" s="13">
        <f t="shared" si="2299"/>
        <v>0.11038443812570722</v>
      </c>
      <c r="O1899" s="13">
        <f t="shared" si="2300"/>
        <v>0.10063248193708443</v>
      </c>
      <c r="P1899" s="13">
        <f t="shared" si="2301"/>
        <v>0.12914118755332191</v>
      </c>
      <c r="Q1899" s="13">
        <f t="shared" si="2302"/>
        <v>7.082791337628129E-2</v>
      </c>
      <c r="R1899" s="13">
        <f t="shared" si="2303"/>
        <v>5.8866079514729781E-2</v>
      </c>
      <c r="S1899" s="13">
        <f t="shared" si="2304"/>
        <v>4.8471705473135895E-2</v>
      </c>
      <c r="T1899" s="13">
        <f t="shared" si="2305"/>
        <v>8.2863137237880247E-2</v>
      </c>
      <c r="U1899" s="13">
        <f t="shared" si="2306"/>
        <v>7.5542561097651159E-2</v>
      </c>
      <c r="V1899" s="13">
        <f t="shared" si="2307"/>
        <v>8.0859175260042989E-3</v>
      </c>
      <c r="W1899" s="13">
        <f t="shared" si="2308"/>
        <v>3.029770861677104E-2</v>
      </c>
      <c r="X1899" s="13">
        <f t="shared" si="2309"/>
        <v>3.5445957214172825E-2</v>
      </c>
      <c r="Y1899" s="13">
        <f t="shared" si="2310"/>
        <v>2.0734503369893333E-2</v>
      </c>
      <c r="Z1899" s="13">
        <f t="shared" si="2311"/>
        <v>2.2956241369467865E-2</v>
      </c>
      <c r="AA1899" s="13">
        <f t="shared" si="2312"/>
        <v>2.9459635846676682E-2</v>
      </c>
      <c r="AB1899" s="13">
        <f t="shared" si="2313"/>
        <v>1.8902705592150595E-2</v>
      </c>
      <c r="AC1899" s="13">
        <f t="shared" si="2314"/>
        <v>7.5873975651400576E-4</v>
      </c>
      <c r="AD1899" s="13">
        <f t="shared" si="2315"/>
        <v>9.7202265004269206E-3</v>
      </c>
      <c r="AE1899" s="13">
        <f t="shared" si="2316"/>
        <v>1.1371907262171067E-2</v>
      </c>
      <c r="AF1899" s="13">
        <f t="shared" si="2317"/>
        <v>6.6521224980580036E-3</v>
      </c>
      <c r="AG1899" s="13">
        <f t="shared" si="2318"/>
        <v>2.5941549181388193E-3</v>
      </c>
      <c r="AH1899" s="13">
        <f t="shared" si="2319"/>
        <v>6.7142532103068196E-3</v>
      </c>
      <c r="AI1899" s="13">
        <f t="shared" si="2320"/>
        <v>8.616369351347514E-3</v>
      </c>
      <c r="AJ1899" s="13">
        <f t="shared" si="2321"/>
        <v>5.5286729941071274E-3</v>
      </c>
      <c r="AK1899" s="13">
        <f t="shared" si="2322"/>
        <v>2.3649732912922857E-3</v>
      </c>
      <c r="AL1899" s="13">
        <f t="shared" si="2323"/>
        <v>4.5565521835791282E-5</v>
      </c>
      <c r="AM1899" s="13">
        <f t="shared" si="2324"/>
        <v>2.4947841281251627E-3</v>
      </c>
      <c r="AN1899" s="13">
        <f t="shared" si="2325"/>
        <v>2.9187029482213808E-3</v>
      </c>
      <c r="AO1899" s="13">
        <f t="shared" si="2326"/>
        <v>1.7073274605041891E-3</v>
      </c>
      <c r="AP1899" s="13">
        <f t="shared" si="2327"/>
        <v>6.65813344512734E-4</v>
      </c>
      <c r="AQ1899" s="13">
        <f t="shared" si="2328"/>
        <v>1.9473742734755763E-4</v>
      </c>
      <c r="AR1899" s="13">
        <f t="shared" si="2329"/>
        <v>1.5710305688656522E-3</v>
      </c>
      <c r="AS1899" s="13">
        <f t="shared" si="2330"/>
        <v>2.0160960898562056E-3</v>
      </c>
      <c r="AT1899" s="13">
        <f t="shared" si="2331"/>
        <v>1.2936232827310038E-3</v>
      </c>
      <c r="AU1899" s="13">
        <f t="shared" si="2332"/>
        <v>5.5336687771434371E-4</v>
      </c>
      <c r="AV1899" s="13">
        <f t="shared" si="2333"/>
        <v>1.7753327346478108E-4</v>
      </c>
      <c r="AW1899" s="13">
        <f t="shared" si="2334"/>
        <v>1.900278977174394E-6</v>
      </c>
      <c r="AX1899" s="13">
        <f t="shared" si="2335"/>
        <v>5.3359077638021675E-4</v>
      </c>
      <c r="AY1899" s="13">
        <f t="shared" si="2336"/>
        <v>6.2425961212726625E-4</v>
      </c>
      <c r="AZ1899" s="13">
        <f t="shared" si="2337"/>
        <v>3.6516754091678614E-4</v>
      </c>
      <c r="BA1899" s="13">
        <f t="shared" si="2338"/>
        <v>1.4240585204053157E-4</v>
      </c>
      <c r="BB1899" s="13">
        <f t="shared" si="2339"/>
        <v>4.1650936398556476E-5</v>
      </c>
      <c r="BC1899" s="13">
        <f t="shared" si="2340"/>
        <v>9.7456697348804817E-6</v>
      </c>
      <c r="BD1899" s="13">
        <f t="shared" si="2341"/>
        <v>3.0633054923139566E-4</v>
      </c>
      <c r="BE1899" s="13">
        <f t="shared" si="2342"/>
        <v>3.9311254328733215E-4</v>
      </c>
      <c r="BF1899" s="13">
        <f t="shared" si="2343"/>
        <v>2.5223973266391437E-4</v>
      </c>
      <c r="BG1899" s="13">
        <f t="shared" si="2344"/>
        <v>1.0789935150599447E-4</v>
      </c>
      <c r="BH1899" s="13">
        <f t="shared" si="2345"/>
        <v>3.4616681715226779E-5</v>
      </c>
      <c r="BI1899" s="13">
        <f t="shared" si="2346"/>
        <v>8.8846847455370763E-6</v>
      </c>
      <c r="BJ1899" s="14">
        <f t="shared" si="2347"/>
        <v>0.39059025481581</v>
      </c>
      <c r="BK1899" s="14">
        <f t="shared" si="2348"/>
        <v>0.27314377490677316</v>
      </c>
      <c r="BL1899" s="14">
        <f t="shared" si="2349"/>
        <v>0.31334246647112773</v>
      </c>
      <c r="BM1899" s="14">
        <f t="shared" si="2350"/>
        <v>0.4435418782590701</v>
      </c>
      <c r="BN1899" s="14">
        <f t="shared" si="2351"/>
        <v>0.55586849997095877</v>
      </c>
    </row>
    <row r="1900" spans="1:66" x14ac:dyDescent="0.25">
      <c r="A1900" t="s">
        <v>80</v>
      </c>
      <c r="B1900" t="s">
        <v>76</v>
      </c>
      <c r="C1900" t="s">
        <v>410</v>
      </c>
      <c r="D1900" s="7" t="s">
        <v>566</v>
      </c>
      <c r="E1900" s="10">
        <f>VLOOKUP(A1900,home!$A$2:$E$405,3,FALSE)</f>
        <v>1.2518</v>
      </c>
      <c r="F1900" s="10">
        <f>VLOOKUP(B1900,home!$B$2:$E$405,3,FALSE)</f>
        <v>0.35020000000000001</v>
      </c>
      <c r="G1900" s="10">
        <f>VLOOKUP(C1900,away!$B$2:$E$405,4,FALSE)</f>
        <v>0.97250000000000003</v>
      </c>
      <c r="H1900" s="10">
        <f>VLOOKUP(A1900,away!$A$2:$E$405,3,FALSE)</f>
        <v>1.0562</v>
      </c>
      <c r="I1900" s="10">
        <f>VLOOKUP(C1900,away!$B$2:$E$405,3,FALSE)</f>
        <v>1.0290999999999999</v>
      </c>
      <c r="J1900" s="10">
        <f>VLOOKUP(B1900,home!$B$2:$E$405,4,FALSE)</f>
        <v>1.0980000000000001</v>
      </c>
      <c r="K1900" s="12">
        <f t="shared" si="2296"/>
        <v>0.42632490010000001</v>
      </c>
      <c r="L1900" s="12">
        <f t="shared" si="2297"/>
        <v>1.1934550911599999</v>
      </c>
      <c r="M1900" s="13">
        <f t="shared" si="2298"/>
        <v>0.19794224331692803</v>
      </c>
      <c r="N1900" s="13">
        <f t="shared" si="2299"/>
        <v>8.4387707107659235E-2</v>
      </c>
      <c r="O1900" s="13">
        <f t="shared" si="2300"/>
        <v>0.23623517804221925</v>
      </c>
      <c r="P1900" s="13">
        <f t="shared" si="2301"/>
        <v>0.10071293867895484</v>
      </c>
      <c r="Q1900" s="13">
        <f t="shared" si="2302"/>
        <v>1.7988290401170441E-2</v>
      </c>
      <c r="R1900" s="13">
        <f t="shared" si="2303"/>
        <v>0.14096803797278779</v>
      </c>
      <c r="S1900" s="13">
        <f t="shared" si="2304"/>
        <v>1.2810676295497302E-2</v>
      </c>
      <c r="T1900" s="13">
        <f t="shared" si="2305"/>
        <v>2.1468216760541423E-2</v>
      </c>
      <c r="U1900" s="13">
        <f t="shared" si="2306"/>
        <v>6.0098184706041759E-2</v>
      </c>
      <c r="V1900" s="13">
        <f t="shared" si="2307"/>
        <v>7.2422969592004897E-4</v>
      </c>
      <c r="W1900" s="13">
        <f t="shared" si="2308"/>
        <v>2.5562853694162595E-3</v>
      </c>
      <c r="X1900" s="13">
        <f t="shared" si="2309"/>
        <v>3.0508117885876562E-3</v>
      </c>
      <c r="Y1900" s="13">
        <f t="shared" si="2310"/>
        <v>1.8205034306304417E-3</v>
      </c>
      <c r="Z1900" s="13">
        <f t="shared" si="2311"/>
        <v>5.6079674203153275E-2</v>
      </c>
      <c r="AA1900" s="13">
        <f t="shared" si="2312"/>
        <v>2.3908161502299869E-2</v>
      </c>
      <c r="AB1900" s="13">
        <f t="shared" si="2313"/>
        <v>5.0963222820213285E-3</v>
      </c>
      <c r="AC1900" s="13">
        <f t="shared" si="2314"/>
        <v>2.3030487243534549E-5</v>
      </c>
      <c r="AD1900" s="13">
        <f t="shared" si="2315"/>
        <v>2.7245202618586962E-4</v>
      </c>
      <c r="AE1900" s="13">
        <f t="shared" si="2316"/>
        <v>3.2515925774838372E-4</v>
      </c>
      <c r="AF1900" s="13">
        <f t="shared" si="2317"/>
        <v>1.9403148579880759E-4</v>
      </c>
      <c r="AG1900" s="13">
        <f t="shared" si="2318"/>
        <v>7.7189288190642068E-5</v>
      </c>
      <c r="AH1900" s="13">
        <f t="shared" si="2319"/>
        <v>1.6732143172086839E-2</v>
      </c>
      <c r="AI1900" s="13">
        <f t="shared" si="2320"/>
        <v>7.1333292662988197E-3</v>
      </c>
      <c r="AJ1900" s="13">
        <f t="shared" si="2321"/>
        <v>1.5205579434176253E-3</v>
      </c>
      <c r="AK1900" s="13">
        <f t="shared" si="2322"/>
        <v>2.1608390444126019E-4</v>
      </c>
      <c r="AL1900" s="13">
        <f t="shared" si="2323"/>
        <v>4.687161286316868E-7</v>
      </c>
      <c r="AM1900" s="13">
        <f t="shared" si="2324"/>
        <v>2.3230616569146707E-5</v>
      </c>
      <c r="AN1900" s="13">
        <f t="shared" si="2325"/>
        <v>2.772469761523399E-5</v>
      </c>
      <c r="AO1900" s="13">
        <f t="shared" si="2326"/>
        <v>1.6544090759886256E-5</v>
      </c>
      <c r="AP1900" s="13">
        <f t="shared" si="2327"/>
        <v>6.5815431153331239E-6</v>
      </c>
      <c r="AQ1900" s="13">
        <f t="shared" si="2328"/>
        <v>1.96369403467084E-6</v>
      </c>
      <c r="AR1900" s="13">
        <f t="shared" si="2329"/>
        <v>3.9938122909490116E-3</v>
      </c>
      <c r="AS1900" s="13">
        <f t="shared" si="2330"/>
        <v>1.7026616259569896E-3</v>
      </c>
      <c r="AT1900" s="13">
        <f t="shared" si="2331"/>
        <v>3.6294352379510859E-4</v>
      </c>
      <c r="AU1900" s="13">
        <f t="shared" si="2332"/>
        <v>5.1577287174630549E-5</v>
      </c>
      <c r="AV1900" s="13">
        <f t="shared" si="2333"/>
        <v>5.4971704505383452E-6</v>
      </c>
      <c r="AW1900" s="13">
        <f t="shared" si="2334"/>
        <v>6.6245163698161202E-9</v>
      </c>
      <c r="AX1900" s="13">
        <f t="shared" si="2335"/>
        <v>1.6506317146838105E-6</v>
      </c>
      <c r="AY1900" s="13">
        <f t="shared" si="2336"/>
        <v>1.9699548235195542E-6</v>
      </c>
      <c r="AZ1900" s="13">
        <f t="shared" si="2337"/>
        <v>1.1755263067423057E-6</v>
      </c>
      <c r="BA1900" s="13">
        <f t="shared" si="2338"/>
        <v>4.6764595185803893E-7</v>
      </c>
      <c r="BB1900" s="13">
        <f t="shared" si="2339"/>
        <v>1.3952861052633515E-7</v>
      </c>
      <c r="BC1900" s="13">
        <f t="shared" si="2340"/>
        <v>3.3304226119027066E-8</v>
      </c>
      <c r="BD1900" s="13">
        <f t="shared" si="2341"/>
        <v>7.9440593529508062E-4</v>
      </c>
      <c r="BE1900" s="13">
        <f t="shared" si="2342"/>
        <v>3.3867503100352232E-4</v>
      </c>
      <c r="BF1900" s="13">
        <f t="shared" si="2343"/>
        <v>7.2192799379470538E-5</v>
      </c>
      <c r="BG1900" s="13">
        <f t="shared" si="2344"/>
        <v>1.0259195994464039E-5</v>
      </c>
      <c r="BH1900" s="13">
        <f t="shared" si="2345"/>
        <v>1.0934376768615505E-6</v>
      </c>
      <c r="BI1900" s="13">
        <f t="shared" si="2346"/>
        <v>9.3231941670715385E-8</v>
      </c>
      <c r="BJ1900" s="14">
        <f t="shared" si="2347"/>
        <v>0.13222212814965686</v>
      </c>
      <c r="BK1900" s="14">
        <f t="shared" si="2348"/>
        <v>0.31221555714549598</v>
      </c>
      <c r="BL1900" s="14">
        <f t="shared" si="2349"/>
        <v>0.49924121032123198</v>
      </c>
      <c r="BM1900" s="14">
        <f t="shared" si="2350"/>
        <v>0.22152221096951122</v>
      </c>
      <c r="BN1900" s="14">
        <f t="shared" si="2351"/>
        <v>0.77823439551971951</v>
      </c>
    </row>
    <row r="1901" spans="1:66" x14ac:dyDescent="0.25">
      <c r="A1901" t="s">
        <v>80</v>
      </c>
      <c r="B1901" t="s">
        <v>83</v>
      </c>
      <c r="C1901" t="s">
        <v>369</v>
      </c>
      <c r="D1901" s="7" t="s">
        <v>566</v>
      </c>
      <c r="E1901" s="10">
        <f>VLOOKUP(A1901,home!$A$2:$E$405,3,FALSE)</f>
        <v>1.2518</v>
      </c>
      <c r="F1901" s="10">
        <f>VLOOKUP(B1901,home!$B$2:$E$405,3,FALSE)</f>
        <v>1.2850999999999999</v>
      </c>
      <c r="G1901" s="10">
        <f>VLOOKUP(C1901,away!$B$2:$E$405,4,FALSE)</f>
        <v>1.3546</v>
      </c>
      <c r="H1901" s="10">
        <f>VLOOKUP(A1901,away!$A$2:$E$405,3,FALSE)</f>
        <v>1.0562</v>
      </c>
      <c r="I1901" s="10">
        <f>VLOOKUP(C1901,away!$B$2:$E$405,3,FALSE)</f>
        <v>0.78210000000000002</v>
      </c>
      <c r="J1901" s="10">
        <f>VLOOKUP(B1901,home!$B$2:$E$405,4,FALSE)</f>
        <v>1.1526000000000001</v>
      </c>
      <c r="K1901" s="12">
        <f t="shared" si="2296"/>
        <v>2.1791290086279997</v>
      </c>
      <c r="L1901" s="12">
        <f t="shared" si="2297"/>
        <v>0.9521098634520001</v>
      </c>
      <c r="M1901" s="13">
        <f t="shared" si="2298"/>
        <v>4.3663670029611058E-2</v>
      </c>
      <c r="N1901" s="13">
        <f t="shared" si="2299"/>
        <v>9.5148769984686424E-2</v>
      </c>
      <c r="O1901" s="13">
        <f t="shared" si="2300"/>
        <v>4.1572610909706174E-2</v>
      </c>
      <c r="P1901" s="13">
        <f t="shared" si="2301"/>
        <v>9.0592082397745563E-2</v>
      </c>
      <c r="Q1901" s="13">
        <f t="shared" si="2302"/>
        <v>0.10367072240445169</v>
      </c>
      <c r="R1901" s="13">
        <f t="shared" si="2303"/>
        <v>1.9790846448291734E-2</v>
      </c>
      <c r="S1901" s="13">
        <f t="shared" si="2304"/>
        <v>4.6989438746183596E-2</v>
      </c>
      <c r="T1901" s="13">
        <f t="shared" si="2305"/>
        <v>9.8705917352472708E-2</v>
      </c>
      <c r="U1901" s="13">
        <f t="shared" si="2306"/>
        <v>4.3126807600774933E-2</v>
      </c>
      <c r="V1901" s="13">
        <f t="shared" si="2307"/>
        <v>1.0832476477663704E-2</v>
      </c>
      <c r="W1901" s="13">
        <f t="shared" si="2308"/>
        <v>7.5303959512320454E-2</v>
      </c>
      <c r="X1901" s="13">
        <f t="shared" si="2309"/>
        <v>7.169764260867037E-2</v>
      </c>
      <c r="Y1901" s="13">
        <f t="shared" si="2310"/>
        <v>3.4132016356985727E-2</v>
      </c>
      <c r="Z1901" s="13">
        <f t="shared" si="2311"/>
        <v>6.2810200364941827E-3</v>
      </c>
      <c r="AA1901" s="13">
        <f t="shared" si="2312"/>
        <v>1.3687152965298169E-2</v>
      </c>
      <c r="AB1901" s="13">
        <f t="shared" si="2313"/>
        <v>1.4913036036104997E-2</v>
      </c>
      <c r="AC1901" s="13">
        <f t="shared" si="2314"/>
        <v>1.4046812272231206E-3</v>
      </c>
      <c r="AD1901" s="13">
        <f t="shared" si="2315"/>
        <v>4.1024260659461478E-2</v>
      </c>
      <c r="AE1901" s="13">
        <f t="shared" si="2316"/>
        <v>3.9059603214699132E-2</v>
      </c>
      <c r="AF1901" s="13">
        <f t="shared" si="2317"/>
        <v>1.8594516741618248E-2</v>
      </c>
      <c r="AG1901" s="13">
        <f t="shared" si="2318"/>
        <v>5.9013409319393596E-3</v>
      </c>
      <c r="AH1901" s="13">
        <f t="shared" si="2319"/>
        <v>1.4950552823214381E-3</v>
      </c>
      <c r="AI1901" s="13">
        <f t="shared" si="2320"/>
        <v>3.2579183352091689E-3</v>
      </c>
      <c r="AJ1901" s="13">
        <f t="shared" si="2321"/>
        <v>3.5497121759976709E-3</v>
      </c>
      <c r="AK1901" s="13">
        <f t="shared" si="2322"/>
        <v>2.5784269249988479E-3</v>
      </c>
      <c r="AL1901" s="13">
        <f t="shared" si="2323"/>
        <v>1.1657563131350632E-4</v>
      </c>
      <c r="AM1901" s="13">
        <f t="shared" si="2324"/>
        <v>1.7879431292109789E-2</v>
      </c>
      <c r="AN1901" s="13">
        <f t="shared" si="2325"/>
        <v>1.702318288613007E-2</v>
      </c>
      <c r="AO1901" s="13">
        <f t="shared" si="2326"/>
        <v>8.103970166615862E-3</v>
      </c>
      <c r="AP1901" s="13">
        <f t="shared" si="2327"/>
        <v>2.5719566429185706E-3</v>
      </c>
      <c r="AQ1901" s="13">
        <f t="shared" si="2328"/>
        <v>6.1219632202341614E-4</v>
      </c>
      <c r="AR1901" s="13">
        <f t="shared" si="2329"/>
        <v>2.8469137614085122E-4</v>
      </c>
      <c r="AS1901" s="13">
        <f t="shared" si="2330"/>
        <v>6.2037923625475405E-4</v>
      </c>
      <c r="AT1901" s="13">
        <f t="shared" si="2331"/>
        <v>6.7594319503660907E-4</v>
      </c>
      <c r="AU1901" s="13">
        <f t="shared" si="2332"/>
        <v>4.9098914149632285E-4</v>
      </c>
      <c r="AV1901" s="13">
        <f t="shared" si="2333"/>
        <v>2.6748217028899871E-4</v>
      </c>
      <c r="AW1901" s="13">
        <f t="shared" si="2334"/>
        <v>6.7185457933082756E-6</v>
      </c>
      <c r="AX1901" s="13">
        <f t="shared" si="2335"/>
        <v>6.4935978977346152E-3</v>
      </c>
      <c r="AY1901" s="13">
        <f t="shared" si="2336"/>
        <v>6.1826186077242997E-3</v>
      </c>
      <c r="AZ1901" s="13">
        <f t="shared" si="2337"/>
        <v>2.9432660791880887E-3</v>
      </c>
      <c r="BA1901" s="13">
        <f t="shared" si="2338"/>
        <v>9.3410422158622501E-4</v>
      </c>
      <c r="BB1901" s="13">
        <f t="shared" si="2339"/>
        <v>2.2234246071609935E-4</v>
      </c>
      <c r="BC1901" s="13">
        <f t="shared" si="2340"/>
        <v>4.2338889982397424E-5</v>
      </c>
      <c r="BD1901" s="13">
        <f t="shared" si="2341"/>
        <v>4.5176244543904633E-5</v>
      </c>
      <c r="BE1901" s="13">
        <f t="shared" si="2342"/>
        <v>9.8444864986494969E-5</v>
      </c>
      <c r="BF1901" s="13">
        <f t="shared" si="2343"/>
        <v>1.0726203052126907E-4</v>
      </c>
      <c r="BG1901" s="13">
        <f t="shared" si="2344"/>
        <v>7.79126007444131E-5</v>
      </c>
      <c r="BH1901" s="13">
        <f t="shared" si="2345"/>
        <v>4.2445402104950524E-5</v>
      </c>
      <c r="BI1901" s="13">
        <f t="shared" si="2346"/>
        <v>1.849880140195553E-5</v>
      </c>
      <c r="BJ1901" s="14">
        <f t="shared" si="2347"/>
        <v>0.64624775523403488</v>
      </c>
      <c r="BK1901" s="14">
        <f t="shared" si="2348"/>
        <v>0.19978154311746482</v>
      </c>
      <c r="BL1901" s="14">
        <f t="shared" si="2349"/>
        <v>0.14670079174222361</v>
      </c>
      <c r="BM1901" s="14">
        <f t="shared" si="2350"/>
        <v>0.59839650789379395</v>
      </c>
      <c r="BN1901" s="14">
        <f t="shared" si="2351"/>
        <v>0.39443870217449262</v>
      </c>
    </row>
    <row r="1902" spans="1:66" x14ac:dyDescent="0.25">
      <c r="A1902" t="s">
        <v>80</v>
      </c>
      <c r="B1902" t="s">
        <v>87</v>
      </c>
      <c r="C1902" t="s">
        <v>85</v>
      </c>
      <c r="D1902" s="7" t="s">
        <v>566</v>
      </c>
      <c r="E1902" s="10">
        <f>VLOOKUP(A1902,home!$A$2:$E$405,3,FALSE)</f>
        <v>1.2518</v>
      </c>
      <c r="F1902" s="10">
        <f>VLOOKUP(B1902,home!$B$2:$E$405,3,FALSE)</f>
        <v>0.62519999999999998</v>
      </c>
      <c r="G1902" s="10">
        <f>VLOOKUP(C1902,away!$B$2:$E$405,4,FALSE)</f>
        <v>0.7641</v>
      </c>
      <c r="H1902" s="10">
        <f>VLOOKUP(A1902,away!$A$2:$E$405,3,FALSE)</f>
        <v>1.0562</v>
      </c>
      <c r="I1902" s="10">
        <f>VLOOKUP(C1902,away!$B$2:$E$405,3,FALSE)</f>
        <v>1.3584000000000001</v>
      </c>
      <c r="J1902" s="10">
        <f>VLOOKUP(B1902,home!$B$2:$E$405,4,FALSE)</f>
        <v>1.2349000000000001</v>
      </c>
      <c r="K1902" s="12">
        <f t="shared" si="2296"/>
        <v>0.59800403757599996</v>
      </c>
      <c r="L1902" s="12">
        <f t="shared" si="2297"/>
        <v>1.7717629945920004</v>
      </c>
      <c r="M1902" s="13">
        <f t="shared" si="2298"/>
        <v>9.3502506817177186E-2</v>
      </c>
      <c r="N1902" s="13">
        <f t="shared" si="2299"/>
        <v>5.5914876600149419E-2</v>
      </c>
      <c r="O1902" s="13">
        <f t="shared" si="2300"/>
        <v>0.16566428148026077</v>
      </c>
      <c r="P1902" s="13">
        <f t="shared" si="2301"/>
        <v>9.9067909207322891E-2</v>
      </c>
      <c r="Q1902" s="13">
        <f t="shared" si="2302"/>
        <v>1.6718660983726576E-2</v>
      </c>
      <c r="R1902" s="13">
        <f t="shared" si="2303"/>
        <v>0.1467589217261995</v>
      </c>
      <c r="S1902" s="13">
        <f t="shared" si="2304"/>
        <v>2.6241143068763639E-2</v>
      </c>
      <c r="T1902" s="13">
        <f t="shared" si="2305"/>
        <v>2.9621504850095834E-2</v>
      </c>
      <c r="U1902" s="13">
        <f t="shared" si="2306"/>
        <v>8.7762427742567442E-2</v>
      </c>
      <c r="V1902" s="13">
        <f t="shared" si="2307"/>
        <v>3.0892281424374358E-3</v>
      </c>
      <c r="W1902" s="13">
        <f t="shared" si="2308"/>
        <v>3.332608923710944E-3</v>
      </c>
      <c r="X1902" s="13">
        <f t="shared" si="2309"/>
        <v>5.9045931664781252E-3</v>
      </c>
      <c r="Y1902" s="13">
        <f t="shared" si="2310"/>
        <v>5.2307698352433742E-3</v>
      </c>
      <c r="Z1902" s="13">
        <f t="shared" si="2311"/>
        <v>8.6674008880234757E-2</v>
      </c>
      <c r="AA1902" s="13">
        <f t="shared" si="2312"/>
        <v>5.1831407263278458E-2</v>
      </c>
      <c r="AB1902" s="13">
        <f t="shared" si="2313"/>
        <v>1.5497695408343263E-2</v>
      </c>
      <c r="AC1902" s="13">
        <f t="shared" si="2314"/>
        <v>2.0456896260953765E-4</v>
      </c>
      <c r="AD1902" s="13">
        <f t="shared" si="2315"/>
        <v>4.9822839801023791E-4</v>
      </c>
      <c r="AE1902" s="13">
        <f t="shared" si="2316"/>
        <v>8.827426384493941E-4</v>
      </c>
      <c r="AF1902" s="13">
        <f t="shared" si="2317"/>
        <v>7.8200537027657134E-4</v>
      </c>
      <c r="AG1902" s="13">
        <f t="shared" si="2318"/>
        <v>4.6184272554274813E-4</v>
      </c>
      <c r="AH1902" s="13">
        <f t="shared" si="2319"/>
        <v>3.8391450381734589E-2</v>
      </c>
      <c r="AI1902" s="13">
        <f t="shared" si="2320"/>
        <v>2.2958242336675948E-2</v>
      </c>
      <c r="AJ1902" s="13">
        <f t="shared" si="2321"/>
        <v>6.8645608064902379E-3</v>
      </c>
      <c r="AK1902" s="13">
        <f t="shared" si="2322"/>
        <v>1.3683450261557082E-3</v>
      </c>
      <c r="AL1902" s="13">
        <f t="shared" si="2323"/>
        <v>8.6698079460324492E-6</v>
      </c>
      <c r="AM1902" s="13">
        <f t="shared" si="2324"/>
        <v>5.9588518729028942E-5</v>
      </c>
      <c r="AN1902" s="13">
        <f t="shared" si="2325"/>
        <v>1.0557673238664582E-4</v>
      </c>
      <c r="AO1902" s="13">
        <f t="shared" si="2326"/>
        <v>9.3528473766300946E-5</v>
      </c>
      <c r="AP1902" s="13">
        <f t="shared" si="2327"/>
        <v>5.5236762919933579E-5</v>
      </c>
      <c r="AQ1902" s="13">
        <f t="shared" si="2328"/>
        <v>2.4466613120647469E-5</v>
      </c>
      <c r="AR1902" s="13">
        <f t="shared" si="2329"/>
        <v>1.3604110219014441E-2</v>
      </c>
      <c r="AS1902" s="13">
        <f t="shared" si="2330"/>
        <v>8.1353128385995566E-3</v>
      </c>
      <c r="AT1902" s="13">
        <f t="shared" si="2331"/>
        <v>2.4324749622132019E-3</v>
      </c>
      <c r="AU1902" s="13">
        <f t="shared" si="2332"/>
        <v>4.8487661623534094E-4</v>
      </c>
      <c r="AV1902" s="13">
        <f t="shared" si="2333"/>
        <v>7.2489543558730608E-5</v>
      </c>
      <c r="AW1902" s="13">
        <f t="shared" si="2334"/>
        <v>2.5516242400557329E-7</v>
      </c>
      <c r="AX1902" s="13">
        <f t="shared" si="2335"/>
        <v>5.9390291321887296E-6</v>
      </c>
      <c r="AY1902" s="13">
        <f t="shared" si="2336"/>
        <v>1.0522552040215832E-5</v>
      </c>
      <c r="AZ1902" s="13">
        <f t="shared" si="2337"/>
        <v>9.3217341567614876E-6</v>
      </c>
      <c r="BA1902" s="13">
        <f t="shared" si="2338"/>
        <v>5.5053012081247567E-6</v>
      </c>
      <c r="BB1902" s="13">
        <f t="shared" si="2339"/>
        <v>2.4385222386595189E-6</v>
      </c>
      <c r="BC1902" s="13">
        <f t="shared" si="2340"/>
        <v>8.6409669278931483E-7</v>
      </c>
      <c r="BD1902" s="13">
        <f t="shared" si="2341"/>
        <v>4.0172098434001092E-3</v>
      </c>
      <c r="BE1902" s="13">
        <f t="shared" si="2342"/>
        <v>2.4023077061433155E-3</v>
      </c>
      <c r="BF1902" s="13">
        <f t="shared" si="2343"/>
        <v>7.1829485388682081E-4</v>
      </c>
      <c r="BG1902" s="13">
        <f t="shared" si="2344"/>
        <v>1.4318107426479392E-4</v>
      </c>
      <c r="BH1902" s="13">
        <f t="shared" si="2345"/>
        <v>2.1405715128703961E-5</v>
      </c>
      <c r="BI1902" s="13">
        <f t="shared" si="2346"/>
        <v>2.5601408148333283E-6</v>
      </c>
      <c r="BJ1902" s="14">
        <f t="shared" si="2347"/>
        <v>0.11972082182807456</v>
      </c>
      <c r="BK1902" s="14">
        <f t="shared" si="2348"/>
        <v>0.22212454855829691</v>
      </c>
      <c r="BL1902" s="14">
        <f t="shared" si="2349"/>
        <v>0.56913155568496587</v>
      </c>
      <c r="BM1902" s="14">
        <f t="shared" si="2350"/>
        <v>0.42001351074711929</v>
      </c>
      <c r="BN1902" s="14">
        <f t="shared" si="2351"/>
        <v>0.57762715681483634</v>
      </c>
    </row>
    <row r="1903" spans="1:66" x14ac:dyDescent="0.25">
      <c r="A1903" t="s">
        <v>80</v>
      </c>
      <c r="B1903" t="s">
        <v>96</v>
      </c>
      <c r="C1903" t="s">
        <v>110</v>
      </c>
      <c r="D1903" s="7" t="s">
        <v>566</v>
      </c>
      <c r="E1903" s="10">
        <f>VLOOKUP(A1903,home!$A$2:$E$405,3,FALSE)</f>
        <v>1.2518</v>
      </c>
      <c r="F1903" s="10">
        <f>VLOOKUP(B1903,home!$B$2:$E$405,3,FALSE)</f>
        <v>0.97250000000000003</v>
      </c>
      <c r="G1903" s="10">
        <f>VLOOKUP(C1903,away!$B$2:$E$405,4,FALSE)</f>
        <v>0.7742</v>
      </c>
      <c r="H1903" s="10">
        <f>VLOOKUP(A1903,away!$A$2:$E$405,3,FALSE)</f>
        <v>1.0562</v>
      </c>
      <c r="I1903" s="10">
        <f>VLOOKUP(C1903,away!$B$2:$E$405,3,FALSE)</f>
        <v>1.6386000000000001</v>
      </c>
      <c r="J1903" s="10">
        <f>VLOOKUP(B1903,home!$B$2:$E$405,4,FALSE)</f>
        <v>0.94679999999999997</v>
      </c>
      <c r="K1903" s="12">
        <f t="shared" si="2296"/>
        <v>0.94249211210000017</v>
      </c>
      <c r="L1903" s="12">
        <f t="shared" si="2297"/>
        <v>1.6386166481760001</v>
      </c>
      <c r="M1903" s="13">
        <f t="shared" si="2298"/>
        <v>7.569003537638351E-2</v>
      </c>
      <c r="N1903" s="13">
        <f t="shared" si="2299"/>
        <v>7.1337261306811423E-2</v>
      </c>
      <c r="O1903" s="13">
        <f t="shared" si="2300"/>
        <v>0.12402695206877243</v>
      </c>
      <c r="P1903" s="13">
        <f t="shared" si="2301"/>
        <v>0.1168944240126228</v>
      </c>
      <c r="Q1903" s="13">
        <f t="shared" si="2302"/>
        <v>3.361740304024316E-2</v>
      </c>
      <c r="R1903" s="13">
        <f t="shared" si="2303"/>
        <v>0.10161631424120868</v>
      </c>
      <c r="S1903" s="13">
        <f t="shared" si="2304"/>
        <v>4.5132448073562169E-2</v>
      </c>
      <c r="T1903" s="13">
        <f t="shared" si="2305"/>
        <v>5.5086036290184923E-2</v>
      </c>
      <c r="U1903" s="13">
        <f t="shared" si="2306"/>
        <v>9.5772574633014085E-2</v>
      </c>
      <c r="V1903" s="13">
        <f t="shared" si="2307"/>
        <v>7.7446441714612759E-3</v>
      </c>
      <c r="W1903" s="13">
        <f t="shared" si="2308"/>
        <v>1.0561379064905247E-2</v>
      </c>
      <c r="X1903" s="13">
        <f t="shared" si="2309"/>
        <v>1.7306051563451216E-2</v>
      </c>
      <c r="Y1903" s="13">
        <f t="shared" si="2310"/>
        <v>1.4178992103031732E-2</v>
      </c>
      <c r="Z1903" s="13">
        <f t="shared" si="2311"/>
        <v>5.5503394747309497E-2</v>
      </c>
      <c r="AA1903" s="13">
        <f t="shared" si="2312"/>
        <v>5.2311511744111777E-2</v>
      </c>
      <c r="AB1903" s="13">
        <f t="shared" si="2313"/>
        <v>2.4651593595425937E-2</v>
      </c>
      <c r="AC1903" s="13">
        <f t="shared" si="2314"/>
        <v>7.4754367855678805E-4</v>
      </c>
      <c r="AD1903" s="13">
        <f t="shared" si="2315"/>
        <v>2.4885041153928176E-3</v>
      </c>
      <c r="AE1903" s="13">
        <f t="shared" si="2316"/>
        <v>4.0777042725371609E-3</v>
      </c>
      <c r="AF1903" s="13">
        <f t="shared" si="2317"/>
        <v>3.3408970536588996E-3</v>
      </c>
      <c r="AG1903" s="13">
        <f t="shared" si="2318"/>
        <v>1.8248165106558734E-3</v>
      </c>
      <c r="AH1903" s="13">
        <f t="shared" si="2319"/>
        <v>2.2737196665806429E-2</v>
      </c>
      <c r="AI1903" s="13">
        <f t="shared" si="2320"/>
        <v>2.1429628508788982E-2</v>
      </c>
      <c r="AJ1903" s="13">
        <f t="shared" si="2321"/>
        <v>1.0098627917383453E-2</v>
      </c>
      <c r="AK1903" s="13">
        <f t="shared" si="2322"/>
        <v>3.1726257183889188E-3</v>
      </c>
      <c r="AL1903" s="13">
        <f t="shared" si="2323"/>
        <v>4.6179757900569336E-5</v>
      </c>
      <c r="AM1903" s="13">
        <f t="shared" si="2324"/>
        <v>4.6907909993722409E-4</v>
      </c>
      <c r="AN1903" s="13">
        <f t="shared" si="2325"/>
        <v>7.6864082246854912E-4</v>
      </c>
      <c r="AO1903" s="13">
        <f t="shared" si="2326"/>
        <v>6.2975382408232911E-4</v>
      </c>
      <c r="AP1903" s="13">
        <f t="shared" si="2327"/>
        <v>3.4397503346460148E-4</v>
      </c>
      <c r="AQ1903" s="13">
        <f t="shared" si="2328"/>
        <v>1.4091080409799821E-4</v>
      </c>
      <c r="AR1903" s="13">
        <f t="shared" si="2329"/>
        <v>7.4515097978884465E-3</v>
      </c>
      <c r="AS1903" s="13">
        <f t="shared" si="2330"/>
        <v>7.0229892077457272E-3</v>
      </c>
      <c r="AT1903" s="13">
        <f t="shared" si="2331"/>
        <v>3.3095559658318885E-3</v>
      </c>
      <c r="AU1903" s="13">
        <f t="shared" si="2332"/>
        <v>1.0397434641166842E-3</v>
      </c>
      <c r="AV1903" s="13">
        <f t="shared" si="2333"/>
        <v>2.4498750338437607E-4</v>
      </c>
      <c r="AW1903" s="13">
        <f t="shared" si="2334"/>
        <v>1.9810901476095629E-6</v>
      </c>
      <c r="AX1903" s="13">
        <f t="shared" si="2335"/>
        <v>7.3683891940300175E-5</v>
      </c>
      <c r="AY1903" s="13">
        <f t="shared" si="2336"/>
        <v>1.2073965203577727E-4</v>
      </c>
      <c r="AZ1903" s="13">
        <f t="shared" si="2337"/>
        <v>9.8923001960400986E-5</v>
      </c>
      <c r="BA1903" s="13">
        <f t="shared" si="2338"/>
        <v>5.403229263328671E-5</v>
      </c>
      <c r="BB1903" s="13">
        <f t="shared" si="2339"/>
        <v>2.2134553562005267E-5</v>
      </c>
      <c r="BC1903" s="13">
        <f t="shared" si="2340"/>
        <v>7.2540095933290383E-6</v>
      </c>
      <c r="BD1903" s="13">
        <f t="shared" si="2341"/>
        <v>2.0350280014777649E-3</v>
      </c>
      <c r="BE1903" s="13">
        <f t="shared" si="2342"/>
        <v>1.9179978392954208E-3</v>
      </c>
      <c r="BF1903" s="13">
        <f t="shared" si="2343"/>
        <v>9.0384891728038886E-4</v>
      </c>
      <c r="BG1903" s="13">
        <f t="shared" si="2344"/>
        <v>2.8395682502229736E-4</v>
      </c>
      <c r="BH1903" s="13">
        <f t="shared" si="2345"/>
        <v>6.6906766940118793E-5</v>
      </c>
      <c r="BI1903" s="13">
        <f t="shared" si="2346"/>
        <v>1.2611820017435013E-5</v>
      </c>
      <c r="BJ1903" s="14">
        <f t="shared" si="2347"/>
        <v>0.2165481723066483</v>
      </c>
      <c r="BK1903" s="14">
        <f t="shared" si="2348"/>
        <v>0.24637601472252291</v>
      </c>
      <c r="BL1903" s="14">
        <f t="shared" si="2349"/>
        <v>0.4801061612019013</v>
      </c>
      <c r="BM1903" s="14">
        <f t="shared" si="2350"/>
        <v>0.47523259437045168</v>
      </c>
      <c r="BN1903" s="14">
        <f t="shared" si="2351"/>
        <v>0.52318239004604195</v>
      </c>
    </row>
    <row r="1904" spans="1:66" x14ac:dyDescent="0.25">
      <c r="A1904" t="s">
        <v>80</v>
      </c>
      <c r="B1904" t="s">
        <v>81</v>
      </c>
      <c r="C1904" t="s">
        <v>114</v>
      </c>
      <c r="D1904" s="7" t="s">
        <v>566</v>
      </c>
      <c r="E1904" s="10">
        <f>VLOOKUP(A1904,home!$A$2:$E$405,3,FALSE)</f>
        <v>1.2518</v>
      </c>
      <c r="F1904" s="10">
        <f>VLOOKUP(B1904,home!$B$2:$E$405,3,FALSE)</f>
        <v>1.042</v>
      </c>
      <c r="G1904" s="10">
        <f>VLOOKUP(C1904,away!$B$2:$E$405,4,FALSE)</f>
        <v>0.7742</v>
      </c>
      <c r="H1904" s="10">
        <f>VLOOKUP(A1904,away!$A$2:$E$405,3,FALSE)</f>
        <v>1.0562</v>
      </c>
      <c r="I1904" s="10">
        <f>VLOOKUP(C1904,away!$B$2:$E$405,3,FALSE)</f>
        <v>1.0583</v>
      </c>
      <c r="J1904" s="10">
        <f>VLOOKUP(B1904,home!$B$2:$E$405,4,FALSE)</f>
        <v>1.0290999999999999</v>
      </c>
      <c r="K1904" s="12">
        <f t="shared" si="2296"/>
        <v>1.0098475895199999</v>
      </c>
      <c r="L1904" s="12">
        <f t="shared" si="2297"/>
        <v>1.1503037549859998</v>
      </c>
      <c r="M1904" s="13">
        <f t="shared" si="2298"/>
        <v>0.11530766853529319</v>
      </c>
      <c r="N1904" s="13">
        <f t="shared" si="2299"/>
        <v>0.11644317112353693</v>
      </c>
      <c r="O1904" s="13">
        <f t="shared" si="2300"/>
        <v>0.13263884409482879</v>
      </c>
      <c r="P1904" s="13">
        <f t="shared" si="2301"/>
        <v>0.13394501698588188</v>
      </c>
      <c r="Q1904" s="13">
        <f t="shared" si="2302"/>
        <v>5.8794927837584318E-2</v>
      </c>
      <c r="R1904" s="13">
        <f t="shared" si="2303"/>
        <v>7.62874802096421E-2</v>
      </c>
      <c r="S1904" s="13">
        <f t="shared" si="2304"/>
        <v>3.8898686885375629E-2</v>
      </c>
      <c r="T1904" s="13">
        <f t="shared" si="2305"/>
        <v>6.7632026265704137E-2</v>
      </c>
      <c r="U1904" s="13">
        <f t="shared" si="2306"/>
        <v>7.703872800026175E-2</v>
      </c>
      <c r="V1904" s="13">
        <f t="shared" si="2307"/>
        <v>5.0206598878502779E-3</v>
      </c>
      <c r="W1904" s="13">
        <f t="shared" si="2308"/>
        <v>1.9791305384262291E-2</v>
      </c>
      <c r="X1904" s="13">
        <f t="shared" si="2309"/>
        <v>2.2766012899591549E-2</v>
      </c>
      <c r="Y1904" s="13">
        <f t="shared" si="2310"/>
        <v>1.3093915062229939E-2</v>
      </c>
      <c r="Z1904" s="13">
        <f t="shared" si="2311"/>
        <v>2.9251258314523805E-2</v>
      </c>
      <c r="AA1904" s="13">
        <f t="shared" si="2312"/>
        <v>2.9539312699348712E-2</v>
      </c>
      <c r="AB1904" s="13">
        <f t="shared" si="2313"/>
        <v>1.4915101862757411E-2</v>
      </c>
      <c r="AC1904" s="13">
        <f t="shared" si="2314"/>
        <v>3.645097841826355E-4</v>
      </c>
      <c r="AD1904" s="13">
        <f t="shared" si="2315"/>
        <v>4.9965505089378647E-3</v>
      </c>
      <c r="AE1904" s="13">
        <f t="shared" si="2316"/>
        <v>5.7475508124084345E-3</v>
      </c>
      <c r="AF1904" s="13">
        <f t="shared" si="2317"/>
        <v>3.3057146407431291E-3</v>
      </c>
      <c r="AG1904" s="13">
        <f t="shared" si="2318"/>
        <v>1.2675253213863384E-3</v>
      </c>
      <c r="AH1904" s="13">
        <f t="shared" si="2319"/>
        <v>8.4119580693155487E-3</v>
      </c>
      <c r="AI1904" s="13">
        <f t="shared" si="2320"/>
        <v>8.4947955794416174E-3</v>
      </c>
      <c r="AJ1904" s="13">
        <f t="shared" si="2321"/>
        <v>4.2892244196821349E-3</v>
      </c>
      <c r="AK1904" s="13">
        <f t="shared" si="2322"/>
        <v>1.4438209803754416E-3</v>
      </c>
      <c r="AL1904" s="13">
        <f t="shared" si="2323"/>
        <v>1.6937041518247056E-5</v>
      </c>
      <c r="AM1904" s="13">
        <f t="shared" si="2324"/>
        <v>1.0091508974731666E-3</v>
      </c>
      <c r="AN1904" s="13">
        <f t="shared" si="2325"/>
        <v>1.1608300667108756E-3</v>
      </c>
      <c r="AO1904" s="13">
        <f t="shared" si="2326"/>
        <v>6.6765359231908455E-4</v>
      </c>
      <c r="AP1904" s="13">
        <f t="shared" si="2327"/>
        <v>2.5600147809151153E-4</v>
      </c>
      <c r="AQ1904" s="13">
        <f t="shared" si="2328"/>
        <v>7.3619865382658004E-5</v>
      </c>
      <c r="AR1904" s="13">
        <f t="shared" si="2329"/>
        <v>1.9352613907836907E-3</v>
      </c>
      <c r="AS1904" s="13">
        <f t="shared" si="2330"/>
        <v>1.9543190505740323E-3</v>
      </c>
      <c r="AT1904" s="13">
        <f t="shared" si="2331"/>
        <v>9.8678219118760076E-4</v>
      </c>
      <c r="AU1904" s="13">
        <f t="shared" si="2332"/>
        <v>3.3216653905068745E-4</v>
      </c>
      <c r="AV1904" s="13">
        <f t="shared" si="2333"/>
        <v>8.3859394694884372E-5</v>
      </c>
      <c r="AW1904" s="13">
        <f t="shared" si="2334"/>
        <v>5.4651668075643687E-7</v>
      </c>
      <c r="AX1904" s="13">
        <f t="shared" si="2335"/>
        <v>1.6984810021253692E-4</v>
      </c>
      <c r="AY1904" s="13">
        <f t="shared" si="2336"/>
        <v>1.9537690745171962E-4</v>
      </c>
      <c r="AZ1904" s="13">
        <f t="shared" si="2337"/>
        <v>1.1237139513963266E-4</v>
      </c>
      <c r="BA1904" s="13">
        <f t="shared" si="2338"/>
        <v>4.3087079260711644E-5</v>
      </c>
      <c r="BB1904" s="13">
        <f t="shared" si="2339"/>
        <v>1.2390807266244005E-5</v>
      </c>
      <c r="BC1904" s="13">
        <f t="shared" si="2340"/>
        <v>2.8506384251336569E-6</v>
      </c>
      <c r="BD1904" s="13">
        <f t="shared" si="2341"/>
        <v>3.7102307411631785E-4</v>
      </c>
      <c r="BE1904" s="13">
        <f t="shared" si="2342"/>
        <v>3.7467675705266372E-4</v>
      </c>
      <c r="BF1904" s="13">
        <f t="shared" si="2343"/>
        <v>1.8918320997940156E-4</v>
      </c>
      <c r="BG1904" s="13">
        <f t="shared" si="2344"/>
        <v>6.3682069525118225E-5</v>
      </c>
      <c r="BH1904" s="13">
        <f t="shared" si="2345"/>
        <v>1.6077296101396415E-5</v>
      </c>
      <c r="BI1904" s="13">
        <f t="shared" si="2346"/>
        <v>3.2471237427988937E-6</v>
      </c>
      <c r="BJ1904" s="14">
        <f t="shared" si="2347"/>
        <v>0.31754188068411821</v>
      </c>
      <c r="BK1904" s="14">
        <f t="shared" si="2348"/>
        <v>0.29374885602755352</v>
      </c>
      <c r="BL1904" s="14">
        <f t="shared" si="2349"/>
        <v>0.35936954401246202</v>
      </c>
      <c r="BM1904" s="14">
        <f t="shared" si="2350"/>
        <v>0.36629959986111937</v>
      </c>
      <c r="BN1904" s="14">
        <f t="shared" si="2351"/>
        <v>0.63341710878676727</v>
      </c>
    </row>
    <row r="1905" spans="1:66" x14ac:dyDescent="0.25">
      <c r="A1905" t="s">
        <v>80</v>
      </c>
      <c r="B1905" t="s">
        <v>94</v>
      </c>
      <c r="C1905" t="s">
        <v>86</v>
      </c>
      <c r="D1905" s="7" t="s">
        <v>566</v>
      </c>
      <c r="E1905" s="10">
        <f>VLOOKUP(A1905,home!$A$2:$E$405,3,FALSE)</f>
        <v>1.2518</v>
      </c>
      <c r="F1905" s="10">
        <f>VLOOKUP(B1905,home!$B$2:$E$405,3,FALSE)</f>
        <v>0.83360000000000001</v>
      </c>
      <c r="G1905" s="10">
        <f>VLOOKUP(C1905,away!$B$2:$E$405,4,FALSE)</f>
        <v>1.0072000000000001</v>
      </c>
      <c r="H1905" s="10">
        <f>VLOOKUP(A1905,away!$A$2:$E$405,3,FALSE)</f>
        <v>1.0562</v>
      </c>
      <c r="I1905" s="10">
        <f>VLOOKUP(C1905,away!$B$2:$E$405,3,FALSE)</f>
        <v>0.65859999999999996</v>
      </c>
      <c r="J1905" s="10">
        <f>VLOOKUP(B1905,home!$B$2:$E$405,4,FALSE)</f>
        <v>0.98799999999999999</v>
      </c>
      <c r="K1905" s="12">
        <f t="shared" si="2296"/>
        <v>1.0510136834560002</v>
      </c>
      <c r="L1905" s="12">
        <f t="shared" si="2297"/>
        <v>0.68726596015999997</v>
      </c>
      <c r="M1905" s="13">
        <f t="shared" si="2298"/>
        <v>0.17582261814510988</v>
      </c>
      <c r="N1905" s="13">
        <f t="shared" si="2299"/>
        <v>0.18479197753156973</v>
      </c>
      <c r="O1905" s="13">
        <f t="shared" si="2300"/>
        <v>0.12083690047734397</v>
      </c>
      <c r="P1905" s="13">
        <f t="shared" si="2301"/>
        <v>0.12700123586809939</v>
      </c>
      <c r="Q1905" s="13">
        <f t="shared" si="2302"/>
        <v>9.7109448489286765E-2</v>
      </c>
      <c r="R1905" s="13">
        <f t="shared" si="2303"/>
        <v>4.1523544214660077E-2</v>
      </c>
      <c r="S1905" s="13">
        <f t="shared" si="2304"/>
        <v>2.2934071398471575E-2</v>
      </c>
      <c r="T1905" s="13">
        <f t="shared" si="2305"/>
        <v>6.6740018356597708E-2</v>
      </c>
      <c r="U1905" s="13">
        <f t="shared" si="2306"/>
        <v>4.3641813155197974E-2</v>
      </c>
      <c r="V1905" s="13">
        <f t="shared" si="2307"/>
        <v>1.8406527125153487E-3</v>
      </c>
      <c r="W1905" s="13">
        <f t="shared" si="2308"/>
        <v>3.4021119718368666E-2</v>
      </c>
      <c r="X1905" s="13">
        <f t="shared" si="2309"/>
        <v>2.3381557508962945E-2</v>
      </c>
      <c r="Y1905" s="13">
        <f t="shared" si="2310"/>
        <v>8.0346742857168377E-3</v>
      </c>
      <c r="Z1905" s="13">
        <f t="shared" si="2311"/>
        <v>9.5125728279781933E-3</v>
      </c>
      <c r="AA1905" s="13">
        <f t="shared" si="2312"/>
        <v>9.9978442070768215E-3</v>
      </c>
      <c r="AB1905" s="13">
        <f t="shared" si="2313"/>
        <v>5.253935533349522E-3</v>
      </c>
      <c r="AC1905" s="13">
        <f t="shared" si="2314"/>
        <v>8.30969487030416E-5</v>
      </c>
      <c r="AD1905" s="13">
        <f t="shared" si="2315"/>
        <v>8.9391655876250517E-3</v>
      </c>
      <c r="AE1905" s="13">
        <f t="shared" si="2316"/>
        <v>6.1435842206083602E-3</v>
      </c>
      <c r="AF1905" s="13">
        <f t="shared" si="2317"/>
        <v>2.1111381541001149E-3</v>
      </c>
      <c r="AG1905" s="13">
        <f t="shared" si="2318"/>
        <v>4.8363779683600861E-4</v>
      </c>
      <c r="AH1905" s="13">
        <f t="shared" si="2319"/>
        <v>1.6344168745530893E-3</v>
      </c>
      <c r="AI1905" s="13">
        <f t="shared" si="2320"/>
        <v>1.7177944996266861E-3</v>
      </c>
      <c r="AJ1905" s="13">
        <f t="shared" si="2321"/>
        <v>9.0271276223654999E-4</v>
      </c>
      <c r="AK1905" s="13">
        <f t="shared" si="2322"/>
        <v>3.1625448844699235E-4</v>
      </c>
      <c r="AL1905" s="13">
        <f t="shared" si="2323"/>
        <v>2.4009232244384862E-6</v>
      </c>
      <c r="AM1905" s="13">
        <f t="shared" si="2324"/>
        <v>1.8790370702545859E-3</v>
      </c>
      <c r="AN1905" s="13">
        <f t="shared" si="2325"/>
        <v>1.2913982162647511E-3</v>
      </c>
      <c r="AO1905" s="13">
        <f t="shared" si="2326"/>
        <v>4.4376701752505272E-4</v>
      </c>
      <c r="AP1905" s="13">
        <f t="shared" si="2327"/>
        <v>1.0166198846223166E-4</v>
      </c>
      <c r="AQ1905" s="13">
        <f t="shared" si="2328"/>
        <v>1.7467206028067617E-5</v>
      </c>
      <c r="AR1905" s="13">
        <f t="shared" si="2329"/>
        <v>2.2465581651828705E-4</v>
      </c>
      <c r="AS1905" s="13">
        <f t="shared" si="2330"/>
        <v>2.3611633722870023E-4</v>
      </c>
      <c r="AT1905" s="13">
        <f t="shared" si="2331"/>
        <v>1.2408075065743768E-4</v>
      </c>
      <c r="AU1905" s="13">
        <f t="shared" si="2332"/>
        <v>4.3470188931486364E-5</v>
      </c>
      <c r="AV1905" s="13">
        <f t="shared" si="2333"/>
        <v>1.142194084735243E-5</v>
      </c>
      <c r="AW1905" s="13">
        <f t="shared" si="2334"/>
        <v>4.8173586024266851E-8</v>
      </c>
      <c r="AX1905" s="13">
        <f t="shared" si="2335"/>
        <v>3.2914894542644045E-4</v>
      </c>
      <c r="AY1905" s="13">
        <f t="shared" si="2336"/>
        <v>2.2621286601415399E-4</v>
      </c>
      <c r="AZ1905" s="13">
        <f t="shared" si="2337"/>
        <v>7.7734201280881487E-5</v>
      </c>
      <c r="BA1905" s="13">
        <f t="shared" si="2338"/>
        <v>1.7808023493525243E-5</v>
      </c>
      <c r="BB1905" s="13">
        <f t="shared" si="2339"/>
        <v>3.0597120912073651E-6</v>
      </c>
      <c r="BC1905" s="13">
        <f t="shared" si="2340"/>
        <v>4.205671936353583E-7</v>
      </c>
      <c r="BD1905" s="13">
        <f t="shared" si="2341"/>
        <v>2.5733049240828221E-5</v>
      </c>
      <c r="BE1905" s="13">
        <f t="shared" si="2342"/>
        <v>2.7045786869157502E-5</v>
      </c>
      <c r="BF1905" s="13">
        <f t="shared" si="2343"/>
        <v>1.4212746039659573E-5</v>
      </c>
      <c r="BG1905" s="13">
        <f t="shared" si="2344"/>
        <v>4.979263522389096E-6</v>
      </c>
      <c r="BH1905" s="13">
        <f t="shared" si="2345"/>
        <v>1.3083185238910653E-6</v>
      </c>
      <c r="BI1905" s="13">
        <f t="shared" si="2346"/>
        <v>2.7501213418569322E-7</v>
      </c>
      <c r="BJ1905" s="14">
        <f t="shared" si="2347"/>
        <v>0.43614403746370678</v>
      </c>
      <c r="BK1905" s="14">
        <f t="shared" si="2348"/>
        <v>0.32791028886213786</v>
      </c>
      <c r="BL1905" s="14">
        <f t="shared" si="2349"/>
        <v>0.2265385154230051</v>
      </c>
      <c r="BM1905" s="14">
        <f t="shared" si="2350"/>
        <v>0.25279352515832981</v>
      </c>
      <c r="BN1905" s="14">
        <f t="shared" si="2351"/>
        <v>0.74708572472606993</v>
      </c>
    </row>
    <row r="1906" spans="1:66" x14ac:dyDescent="0.25">
      <c r="A1906" t="s">
        <v>80</v>
      </c>
      <c r="B1906" t="s">
        <v>93</v>
      </c>
      <c r="C1906" t="s">
        <v>111</v>
      </c>
      <c r="D1906" s="7" t="s">
        <v>566</v>
      </c>
      <c r="E1906" s="10">
        <f>VLOOKUP(A1906,home!$A$2:$E$405,3,FALSE)</f>
        <v>1.2518</v>
      </c>
      <c r="F1906" s="10">
        <f>VLOOKUP(B1906,home!$B$2:$E$405,3,FALSE)</f>
        <v>0.72940000000000005</v>
      </c>
      <c r="G1906" s="10">
        <f>VLOOKUP(C1906,away!$B$2:$E$405,4,FALSE)</f>
        <v>0.6129</v>
      </c>
      <c r="H1906" s="10">
        <f>VLOOKUP(A1906,away!$A$2:$E$405,3,FALSE)</f>
        <v>1.0562</v>
      </c>
      <c r="I1906" s="10">
        <f>VLOOKUP(C1906,away!$B$2:$E$405,3,FALSE)</f>
        <v>1.0241</v>
      </c>
      <c r="J1906" s="10">
        <f>VLOOKUP(B1906,home!$B$2:$E$405,4,FALSE)</f>
        <v>0.98799999999999999</v>
      </c>
      <c r="K1906" s="12">
        <f t="shared" si="2296"/>
        <v>0.5596162636680001</v>
      </c>
      <c r="L1906" s="12">
        <f t="shared" si="2297"/>
        <v>1.06867456696</v>
      </c>
      <c r="M1906" s="13">
        <f t="shared" si="2298"/>
        <v>0.19626473729779764</v>
      </c>
      <c r="N1906" s="13">
        <f t="shared" si="2299"/>
        <v>0.10983293897637511</v>
      </c>
      <c r="O1906" s="13">
        <f t="shared" si="2300"/>
        <v>0.20974313314124204</v>
      </c>
      <c r="P1906" s="13">
        <f t="shared" si="2301"/>
        <v>0.11737566849852177</v>
      </c>
      <c r="Q1906" s="13">
        <f t="shared" si="2302"/>
        <v>3.0732149468817242E-2</v>
      </c>
      <c r="R1906" s="13">
        <f t="shared" si="2303"/>
        <v>0.11207357599127522</v>
      </c>
      <c r="S1906" s="13">
        <f t="shared" si="2304"/>
        <v>1.7549061213388773E-2</v>
      </c>
      <c r="T1906" s="13">
        <f t="shared" si="2305"/>
        <v>3.2842666525338259E-2</v>
      </c>
      <c r="U1906" s="13">
        <f t="shared" si="2306"/>
        <v>6.271819585214912E-2</v>
      </c>
      <c r="V1906" s="13">
        <f t="shared" si="2307"/>
        <v>1.1661305709392965E-3</v>
      </c>
      <c r="W1906" s="13">
        <f t="shared" si="2308"/>
        <v>5.7327368867420058E-3</v>
      </c>
      <c r="X1906" s="13">
        <f t="shared" si="2309"/>
        <v>6.1264301099346313E-3</v>
      </c>
      <c r="Y1906" s="13">
        <f t="shared" si="2310"/>
        <v>3.2735800223725482E-3</v>
      </c>
      <c r="Z1906" s="13">
        <f t="shared" si="2311"/>
        <v>3.9923393430044897E-2</v>
      </c>
      <c r="AA1906" s="13">
        <f t="shared" si="2312"/>
        <v>2.234178026426931E-2</v>
      </c>
      <c r="AB1906" s="13">
        <f t="shared" si="2313"/>
        <v>6.2514117975909257E-3</v>
      </c>
      <c r="AC1906" s="13">
        <f t="shared" si="2314"/>
        <v>4.3587604300791381E-5</v>
      </c>
      <c r="AD1906" s="13">
        <f t="shared" si="2315"/>
        <v>8.0203319928757099E-4</v>
      </c>
      <c r="AE1906" s="13">
        <f t="shared" si="2316"/>
        <v>8.5711248193618827E-4</v>
      </c>
      <c r="AF1906" s="13">
        <f t="shared" si="2317"/>
        <v>4.5798715523458336E-4</v>
      </c>
      <c r="AG1906" s="13">
        <f t="shared" si="2318"/>
        <v>1.6314640826452023E-4</v>
      </c>
      <c r="AH1906" s="13">
        <f t="shared" si="2319"/>
        <v>1.0666278796356735E-2</v>
      </c>
      <c r="AI1906" s="13">
        <f t="shared" si="2320"/>
        <v>5.9690230872583702E-3</v>
      </c>
      <c r="AJ1906" s="13">
        <f t="shared" si="2321"/>
        <v>1.6701811989197795E-3</v>
      </c>
      <c r="AK1906" s="13">
        <f t="shared" si="2322"/>
        <v>3.1155352072934262E-4</v>
      </c>
      <c r="AL1906" s="13">
        <f t="shared" si="2323"/>
        <v>1.042698604648802E-6</v>
      </c>
      <c r="AM1906" s="13">
        <f t="shared" si="2324"/>
        <v>8.9766164464600651E-5</v>
      </c>
      <c r="AN1906" s="13">
        <f t="shared" si="2325"/>
        <v>9.5930816936867232E-5</v>
      </c>
      <c r="AO1906" s="13">
        <f t="shared" si="2326"/>
        <v>5.1259412124062807E-5</v>
      </c>
      <c r="AP1906" s="13">
        <f t="shared" si="2327"/>
        <v>1.8259876684768996E-5</v>
      </c>
      <c r="AQ1906" s="13">
        <f t="shared" si="2328"/>
        <v>4.8784664522096269E-6</v>
      </c>
      <c r="AR1906" s="13">
        <f t="shared" si="2329"/>
        <v>2.2797561747542328E-3</v>
      </c>
      <c r="AS1906" s="13">
        <f t="shared" si="2330"/>
        <v>1.2757886325900161E-3</v>
      </c>
      <c r="AT1906" s="13">
        <f t="shared" si="2331"/>
        <v>3.5697603390006581E-4</v>
      </c>
      <c r="AU1906" s="13">
        <f t="shared" si="2332"/>
        <v>6.6589864770058712E-5</v>
      </c>
      <c r="AV1906" s="13">
        <f t="shared" si="2333"/>
        <v>9.3161928301944122E-6</v>
      </c>
      <c r="AW1906" s="13">
        <f t="shared" si="2334"/>
        <v>1.7321763032957088E-8</v>
      </c>
      <c r="AX1906" s="13">
        <f t="shared" si="2335"/>
        <v>8.3724342602478315E-6</v>
      </c>
      <c r="AY1906" s="13">
        <f t="shared" si="2336"/>
        <v>8.9474075574714199E-6</v>
      </c>
      <c r="AZ1906" s="13">
        <f t="shared" si="2337"/>
        <v>4.7809334484476997E-6</v>
      </c>
      <c r="BA1906" s="13">
        <f t="shared" si="2338"/>
        <v>1.703087327561475E-6</v>
      </c>
      <c r="BB1906" s="13">
        <f t="shared" si="2339"/>
        <v>4.5501152806920575E-7</v>
      </c>
      <c r="BC1906" s="13">
        <f t="shared" si="2340"/>
        <v>9.7251849544233264E-8</v>
      </c>
      <c r="BD1906" s="13">
        <f t="shared" si="2341"/>
        <v>4.0605290713831087E-4</v>
      </c>
      <c r="BE1906" s="13">
        <f t="shared" si="2342"/>
        <v>2.2723381074427095E-4</v>
      </c>
      <c r="BF1906" s="13">
        <f t="shared" si="2343"/>
        <v>6.3581868073875165E-5</v>
      </c>
      <c r="BG1906" s="13">
        <f t="shared" si="2344"/>
        <v>1.1860482482844574E-5</v>
      </c>
      <c r="BH1906" s="13">
        <f t="shared" si="2345"/>
        <v>1.6593297230873114E-6</v>
      </c>
      <c r="BI1906" s="13">
        <f t="shared" si="2346"/>
        <v>1.8571757996547577E-7</v>
      </c>
      <c r="BJ1906" s="14">
        <f t="shared" si="2347"/>
        <v>0.19110523209693647</v>
      </c>
      <c r="BK1906" s="14">
        <f t="shared" si="2348"/>
        <v>0.33240917529111036</v>
      </c>
      <c r="BL1906" s="14">
        <f t="shared" si="2349"/>
        <v>0.43644413466437776</v>
      </c>
      <c r="BM1906" s="14">
        <f t="shared" si="2350"/>
        <v>0.22385080202264598</v>
      </c>
      <c r="BN1906" s="14">
        <f t="shared" si="2351"/>
        <v>0.77602220337402894</v>
      </c>
    </row>
    <row r="1907" spans="1:66" x14ac:dyDescent="0.25">
      <c r="A1907" t="s">
        <v>80</v>
      </c>
      <c r="B1907" t="s">
        <v>88</v>
      </c>
      <c r="C1907" t="s">
        <v>91</v>
      </c>
      <c r="D1907" s="7" t="s">
        <v>566</v>
      </c>
      <c r="E1907" s="10">
        <f>VLOOKUP(A1907,home!$A$2:$E$405,3,FALSE)</f>
        <v>1.2518</v>
      </c>
      <c r="F1907" s="10">
        <f>VLOOKUP(B1907,home!$B$2:$E$405,3,FALSE)</f>
        <v>0.72940000000000005</v>
      </c>
      <c r="G1907" s="10">
        <f>VLOOKUP(C1907,away!$B$2:$E$405,4,FALSE)</f>
        <v>1.1113999999999999</v>
      </c>
      <c r="H1907" s="10">
        <f>VLOOKUP(A1907,away!$A$2:$E$405,3,FALSE)</f>
        <v>1.0562</v>
      </c>
      <c r="I1907" s="10">
        <f>VLOOKUP(C1907,away!$B$2:$E$405,3,FALSE)</f>
        <v>0.65859999999999996</v>
      </c>
      <c r="J1907" s="10">
        <f>VLOOKUP(B1907,home!$B$2:$E$405,4,FALSE)</f>
        <v>0.98799999999999999</v>
      </c>
      <c r="K1907" s="12">
        <f t="shared" si="2296"/>
        <v>1.014778129288</v>
      </c>
      <c r="L1907" s="12">
        <f t="shared" si="2297"/>
        <v>0.68726596015999997</v>
      </c>
      <c r="M1907" s="13">
        <f t="shared" si="2298"/>
        <v>0.1823104839824202</v>
      </c>
      <c r="N1907" s="13">
        <f t="shared" si="2299"/>
        <v>0.18500469188527027</v>
      </c>
      <c r="O1907" s="13">
        <f t="shared" si="2300"/>
        <v>0.12529578982141229</v>
      </c>
      <c r="P1907" s="13">
        <f t="shared" si="2301"/>
        <v>0.12714742720263522</v>
      </c>
      <c r="Q1907" s="13">
        <f t="shared" si="2302"/>
        <v>9.3869357570418699E-2</v>
      </c>
      <c r="R1907" s="13">
        <f t="shared" si="2303"/>
        <v>4.3055765647809233E-2</v>
      </c>
      <c r="S1907" s="13">
        <f t="shared" si="2304"/>
        <v>2.2168868036421204E-2</v>
      </c>
      <c r="T1907" s="13">
        <f t="shared" si="2305"/>
        <v>6.4513214160236157E-2</v>
      </c>
      <c r="U1907" s="13">
        <f t="shared" si="2306"/>
        <v>4.3692049319146394E-2</v>
      </c>
      <c r="V1907" s="13">
        <f t="shared" si="2307"/>
        <v>1.7178962889469469E-3</v>
      </c>
      <c r="W1907" s="13">
        <f t="shared" si="2308"/>
        <v>3.1752190357591956E-2</v>
      </c>
      <c r="X1907" s="13">
        <f t="shared" si="2309"/>
        <v>2.1822199593293522E-2</v>
      </c>
      <c r="Y1907" s="13">
        <f t="shared" si="2310"/>
        <v>7.498827478144017E-3</v>
      </c>
      <c r="Z1907" s="13">
        <f t="shared" si="2311"/>
        <v>9.8635873727885223E-3</v>
      </c>
      <c r="AA1907" s="13">
        <f t="shared" si="2312"/>
        <v>1.0009352742227076E-2</v>
      </c>
      <c r="AB1907" s="13">
        <f t="shared" si="2313"/>
        <v>5.0786361255704526E-3</v>
      </c>
      <c r="AC1907" s="13">
        <f t="shared" si="2314"/>
        <v>7.4881216568441217E-5</v>
      </c>
      <c r="AD1907" s="13">
        <f t="shared" si="2315"/>
        <v>8.0553570829684073E-3</v>
      </c>
      <c r="AE1907" s="13">
        <f t="shared" si="2316"/>
        <v>5.5361727200579384E-3</v>
      </c>
      <c r="AF1907" s="13">
        <f t="shared" si="2317"/>
        <v>1.9024115300311087E-3</v>
      </c>
      <c r="AG1907" s="13">
        <f t="shared" si="2318"/>
        <v>4.3582089560209499E-4</v>
      </c>
      <c r="AH1907" s="13">
        <f t="shared" si="2319"/>
        <v>1.6947269615953885E-3</v>
      </c>
      <c r="AI1907" s="13">
        <f t="shared" si="2320"/>
        <v>1.7197718557417046E-3</v>
      </c>
      <c r="AJ1907" s="13">
        <f t="shared" si="2321"/>
        <v>8.7259343328585951E-4</v>
      </c>
      <c r="AK1907" s="13">
        <f t="shared" si="2322"/>
        <v>2.95162910619606E-4</v>
      </c>
      <c r="AL1907" s="13">
        <f t="shared" si="2323"/>
        <v>2.0889537067761242E-6</v>
      </c>
      <c r="AM1907" s="13">
        <f t="shared" si="2324"/>
        <v>1.6348800382803049E-3</v>
      </c>
      <c r="AN1907" s="13">
        <f t="shared" si="2325"/>
        <v>1.1235973992551312E-3</v>
      </c>
      <c r="AO1907" s="13">
        <f t="shared" si="2326"/>
        <v>3.8610512271617823E-4</v>
      </c>
      <c r="AP1907" s="13">
        <f t="shared" si="2327"/>
        <v>8.8452302628742974E-5</v>
      </c>
      <c r="AQ1907" s="13">
        <f t="shared" si="2328"/>
        <v>1.519756417362648E-5</v>
      </c>
      <c r="AR1907" s="13">
        <f t="shared" si="2329"/>
        <v>2.3294563049397883E-4</v>
      </c>
      <c r="AS1907" s="13">
        <f t="shared" si="2330"/>
        <v>2.3638813113849357E-4</v>
      </c>
      <c r="AT1907" s="13">
        <f t="shared" si="2331"/>
        <v>1.1994075275130345E-4</v>
      </c>
      <c r="AU1907" s="13">
        <f t="shared" si="2332"/>
        <v>4.0571084234120759E-5</v>
      </c>
      <c r="AV1907" s="13">
        <f t="shared" si="2333"/>
        <v>1.0292662240571731E-5</v>
      </c>
      <c r="AW1907" s="13">
        <f t="shared" si="2334"/>
        <v>4.0468979006471517E-8</v>
      </c>
      <c r="AX1907" s="13">
        <f t="shared" si="2335"/>
        <v>2.7650675114273014E-4</v>
      </c>
      <c r="AY1907" s="13">
        <f t="shared" si="2336"/>
        <v>1.9003367781483059E-4</v>
      </c>
      <c r="AZ1907" s="13">
        <f t="shared" si="2337"/>
        <v>6.530183902307281E-5</v>
      </c>
      <c r="BA1907" s="13">
        <f t="shared" si="2338"/>
        <v>1.4959910365468634E-5</v>
      </c>
      <c r="BB1907" s="13">
        <f t="shared" si="2339"/>
        <v>2.5703592903078337E-6</v>
      </c>
      <c r="BC1907" s="13">
        <f t="shared" si="2340"/>
        <v>3.5330408912191793E-7</v>
      </c>
      <c r="BD1907" s="13">
        <f t="shared" si="2341"/>
        <v>2.6682600401086819E-5</v>
      </c>
      <c r="BE1907" s="13">
        <f t="shared" si="2342"/>
        <v>2.7076919319554123E-5</v>
      </c>
      <c r="BF1907" s="13">
        <f t="shared" si="2343"/>
        <v>1.3738532766989618E-5</v>
      </c>
      <c r="BG1907" s="13">
        <f t="shared" si="2344"/>
        <v>4.6471875268158723E-6</v>
      </c>
      <c r="BH1907" s="13">
        <f t="shared" si="2345"/>
        <v>1.1789660662281845E-6</v>
      </c>
      <c r="BI1907" s="13">
        <f t="shared" si="2346"/>
        <v>2.3927779583621396E-7</v>
      </c>
      <c r="BJ1907" s="14">
        <f t="shared" si="2347"/>
        <v>0.42418820154239362</v>
      </c>
      <c r="BK1907" s="14">
        <f t="shared" si="2348"/>
        <v>0.33361167935851366</v>
      </c>
      <c r="BL1907" s="14">
        <f t="shared" si="2349"/>
        <v>0.23242755056214293</v>
      </c>
      <c r="BM1907" s="14">
        <f t="shared" si="2350"/>
        <v>0.24321750951703694</v>
      </c>
      <c r="BN1907" s="14">
        <f t="shared" si="2351"/>
        <v>0.75668351610996598</v>
      </c>
    </row>
    <row r="1908" spans="1:66" x14ac:dyDescent="0.25">
      <c r="A1908" t="s">
        <v>80</v>
      </c>
      <c r="B1908" t="s">
        <v>412</v>
      </c>
      <c r="C1908" t="s">
        <v>97</v>
      </c>
      <c r="D1908" s="7" t="s">
        <v>566</v>
      </c>
      <c r="E1908" s="10">
        <f>VLOOKUP(A1908,home!$A$2:$E$405,3,FALSE)</f>
        <v>1.2518</v>
      </c>
      <c r="F1908" s="10">
        <f>VLOOKUP(B1908,home!$B$2:$E$405,3,FALSE)</f>
        <v>1.2850999999999999</v>
      </c>
      <c r="G1908" s="10">
        <f>VLOOKUP(C1908,away!$B$2:$E$405,4,FALSE)</f>
        <v>0.97250000000000003</v>
      </c>
      <c r="H1908" s="10">
        <f>VLOOKUP(A1908,away!$A$2:$E$405,3,FALSE)</f>
        <v>1.0562</v>
      </c>
      <c r="I1908" s="10">
        <f>VLOOKUP(C1908,away!$B$2:$E$405,3,FALSE)</f>
        <v>1.1526000000000001</v>
      </c>
      <c r="J1908" s="10">
        <f>VLOOKUP(B1908,home!$B$2:$E$405,4,FALSE)</f>
        <v>1.1113999999999999</v>
      </c>
      <c r="K1908" s="12">
        <f t="shared" si="2296"/>
        <v>1.56444925505</v>
      </c>
      <c r="L1908" s="12">
        <f t="shared" si="2297"/>
        <v>1.3529918197680002</v>
      </c>
      <c r="M1908" s="13">
        <f t="shared" si="2298"/>
        <v>5.4071876303200365E-2</v>
      </c>
      <c r="N1908" s="13">
        <f t="shared" si="2299"/>
        <v>8.459270660169757E-2</v>
      </c>
      <c r="O1908" s="13">
        <f t="shared" si="2300"/>
        <v>7.3158806317737274E-2</v>
      </c>
      <c r="P1908" s="13">
        <f t="shared" si="2301"/>
        <v>0.11445324004413132</v>
      </c>
      <c r="Q1908" s="13">
        <f t="shared" si="2302"/>
        <v>6.6170498412844503E-2</v>
      </c>
      <c r="R1908" s="13">
        <f t="shared" si="2303"/>
        <v>4.9491633245945021E-2</v>
      </c>
      <c r="S1908" s="13">
        <f t="shared" si="2304"/>
        <v>6.0565422601324741E-2</v>
      </c>
      <c r="T1908" s="13">
        <f t="shared" si="2305"/>
        <v>8.9528143062550067E-2</v>
      </c>
      <c r="U1908" s="13">
        <f t="shared" si="2306"/>
        <v>7.7427148762826511E-2</v>
      </c>
      <c r="V1908" s="13">
        <f t="shared" si="2307"/>
        <v>1.4244227262932566E-2</v>
      </c>
      <c r="W1908" s="13">
        <f t="shared" si="2308"/>
        <v>3.4506795649420587E-2</v>
      </c>
      <c r="X1908" s="13">
        <f t="shared" si="2309"/>
        <v>4.6687412240072078E-2</v>
      </c>
      <c r="Y1908" s="13">
        <f t="shared" si="2310"/>
        <v>3.1583843423476969E-2</v>
      </c>
      <c r="Z1908" s="13">
        <f t="shared" si="2311"/>
        <v>2.2320591642907211E-2</v>
      </c>
      <c r="AA1908" s="13">
        <f t="shared" si="2312"/>
        <v>3.4919432968021448E-2</v>
      </c>
      <c r="AB1908" s="13">
        <f t="shared" si="2313"/>
        <v>2.7314840446794789E-2</v>
      </c>
      <c r="AC1908" s="13">
        <f t="shared" si="2314"/>
        <v>1.8844107066697631E-3</v>
      </c>
      <c r="AD1908" s="13">
        <f t="shared" si="2315"/>
        <v>1.3496032686974659E-2</v>
      </c>
      <c r="AE1908" s="13">
        <f t="shared" si="2316"/>
        <v>1.8260021824798259E-2</v>
      </c>
      <c r="AF1908" s="13">
        <f t="shared" si="2317"/>
        <v>1.23528300788686E-2</v>
      </c>
      <c r="AG1908" s="13">
        <f t="shared" si="2318"/>
        <v>5.5710926825644404E-3</v>
      </c>
      <c r="AH1908" s="13">
        <f t="shared" si="2319"/>
        <v>7.549894476308861E-3</v>
      </c>
      <c r="AI1908" s="13">
        <f t="shared" si="2320"/>
        <v>1.1811426789167509E-2</v>
      </c>
      <c r="AJ1908" s="13">
        <f t="shared" si="2321"/>
        <v>9.2391889206953626E-3</v>
      </c>
      <c r="AK1908" s="13">
        <f t="shared" si="2322"/>
        <v>4.8180807414160238E-3</v>
      </c>
      <c r="AL1908" s="13">
        <f t="shared" si="2323"/>
        <v>1.5954830917486762E-4</v>
      </c>
      <c r="AM1908" s="13">
        <f t="shared" si="2324"/>
        <v>4.2227716566535919E-3</v>
      </c>
      <c r="AN1908" s="13">
        <f t="shared" si="2325"/>
        <v>5.7133755082004762E-3</v>
      </c>
      <c r="AO1908" s="13">
        <f t="shared" si="2326"/>
        <v>3.8650751629290435E-3</v>
      </c>
      <c r="AP1908" s="13">
        <f t="shared" si="2327"/>
        <v>1.7431383594104894E-3</v>
      </c>
      <c r="AQ1908" s="13">
        <f t="shared" si="2328"/>
        <v>5.8961298525155102E-4</v>
      </c>
      <c r="AR1908" s="13">
        <f t="shared" si="2329"/>
        <v>2.0429890933114968E-3</v>
      </c>
      <c r="AS1908" s="13">
        <f t="shared" si="2330"/>
        <v>3.1961527651064468E-3</v>
      </c>
      <c r="AT1908" s="13">
        <f t="shared" si="2331"/>
        <v>2.5001094061983895E-3</v>
      </c>
      <c r="AU1908" s="13">
        <f t="shared" si="2332"/>
        <v>1.3037647660235224E-3</v>
      </c>
      <c r="AV1908" s="13">
        <f t="shared" si="2333"/>
        <v>5.0991845424148453E-4</v>
      </c>
      <c r="AW1908" s="13">
        <f t="shared" si="2334"/>
        <v>9.3809399723966155E-6</v>
      </c>
      <c r="AX1908" s="13">
        <f t="shared" si="2335"/>
        <v>1.1010519954163269E-3</v>
      </c>
      <c r="AY1908" s="13">
        <f t="shared" si="2336"/>
        <v>1.4897143429375239E-3</v>
      </c>
      <c r="AZ1908" s="13">
        <f t="shared" si="2337"/>
        <v>1.0077856598927658E-3</v>
      </c>
      <c r="BA1908" s="13">
        <f t="shared" si="2338"/>
        <v>4.5450858463813619E-4</v>
      </c>
      <c r="BB1908" s="13">
        <f t="shared" si="2339"/>
        <v>1.5373659925743249E-4</v>
      </c>
      <c r="BC1908" s="13">
        <f t="shared" si="2340"/>
        <v>4.1600872238851419E-5</v>
      </c>
      <c r="BD1908" s="13">
        <f t="shared" si="2341"/>
        <v>4.6069125518761675E-4</v>
      </c>
      <c r="BE1908" s="13">
        <f t="shared" si="2342"/>
        <v>7.2072809098631648E-4</v>
      </c>
      <c r="BF1908" s="13">
        <f t="shared" si="2343"/>
        <v>5.6377126251857591E-4</v>
      </c>
      <c r="BG1908" s="13">
        <f t="shared" si="2344"/>
        <v>2.9399717722192794E-4</v>
      </c>
      <c r="BH1908" s="13">
        <f t="shared" si="2345"/>
        <v>1.1498591622291203E-4</v>
      </c>
      <c r="BI1908" s="13">
        <f t="shared" si="2346"/>
        <v>3.5977926195235292E-5</v>
      </c>
      <c r="BJ1908" s="14">
        <f t="shared" si="2347"/>
        <v>0.42313174839009399</v>
      </c>
      <c r="BK1908" s="14">
        <f t="shared" si="2348"/>
        <v>0.24686843957037113</v>
      </c>
      <c r="BL1908" s="14">
        <f t="shared" si="2349"/>
        <v>0.30747353878212674</v>
      </c>
      <c r="BM1908" s="14">
        <f t="shared" si="2350"/>
        <v>0.55637522405697803</v>
      </c>
      <c r="BN1908" s="14">
        <f t="shared" si="2351"/>
        <v>0.44193876092555606</v>
      </c>
    </row>
    <row r="1909" spans="1:66" x14ac:dyDescent="0.25">
      <c r="A1909" t="s">
        <v>80</v>
      </c>
      <c r="B1909" t="s">
        <v>258</v>
      </c>
      <c r="C1909" t="s">
        <v>84</v>
      </c>
      <c r="D1909" s="7" t="s">
        <v>566</v>
      </c>
      <c r="E1909" s="10">
        <f>VLOOKUP(A1909,home!$A$2:$E$405,3,FALSE)</f>
        <v>1.2518</v>
      </c>
      <c r="F1909" s="10">
        <f>VLOOKUP(B1909,home!$B$2:$E$405,3,FALSE)</f>
        <v>0.46689999999999998</v>
      </c>
      <c r="G1909" s="10">
        <f>VLOOKUP(C1909,away!$B$2:$E$405,4,FALSE)</f>
        <v>0.83360000000000001</v>
      </c>
      <c r="H1909" s="10">
        <f>VLOOKUP(A1909,away!$A$2:$E$405,3,FALSE)</f>
        <v>1.0562</v>
      </c>
      <c r="I1909" s="10">
        <f>VLOOKUP(C1909,away!$B$2:$E$405,3,FALSE)</f>
        <v>0.86450000000000005</v>
      </c>
      <c r="J1909" s="10">
        <f>VLOOKUP(B1909,home!$B$2:$E$405,4,FALSE)</f>
        <v>1.0588</v>
      </c>
      <c r="K1909" s="12">
        <f t="shared" si="2296"/>
        <v>0.48721037411200002</v>
      </c>
      <c r="L1909" s="12">
        <f t="shared" si="2297"/>
        <v>0.9667742921200001</v>
      </c>
      <c r="M1909" s="13">
        <f t="shared" si="2298"/>
        <v>0.23363746351933909</v>
      </c>
      <c r="N1909" s="13">
        <f t="shared" si="2299"/>
        <v>0.11383059600783595</v>
      </c>
      <c r="O1909" s="13">
        <f t="shared" si="2300"/>
        <v>0.22587469340662139</v>
      </c>
      <c r="P1909" s="13">
        <f t="shared" si="2301"/>
        <v>0.1100484938770733</v>
      </c>
      <c r="Q1909" s="13">
        <f t="shared" si="2302"/>
        <v>2.7729723633184846E-2</v>
      </c>
      <c r="R1909" s="13">
        <f t="shared" si="2303"/>
        <v>0.10918492341300423</v>
      </c>
      <c r="S1909" s="13">
        <f t="shared" si="2304"/>
        <v>1.2958828201378966E-2</v>
      </c>
      <c r="T1909" s="13">
        <f t="shared" si="2305"/>
        <v>2.6808383936155516E-2</v>
      </c>
      <c r="U1909" s="13">
        <f t="shared" si="2306"/>
        <v>5.3196027383439856E-2</v>
      </c>
      <c r="V1909" s="13">
        <f t="shared" si="2307"/>
        <v>6.7821102189302056E-4</v>
      </c>
      <c r="W1909" s="13">
        <f t="shared" si="2308"/>
        <v>4.5034030084487864E-3</v>
      </c>
      <c r="X1909" s="13">
        <f t="shared" si="2309"/>
        <v>4.3537742556241541E-3</v>
      </c>
      <c r="Y1909" s="13">
        <f t="shared" si="2310"/>
        <v>2.1045585120156611E-3</v>
      </c>
      <c r="Z1909" s="13">
        <f t="shared" si="2311"/>
        <v>3.5185725680927864E-2</v>
      </c>
      <c r="AA1909" s="13">
        <f t="shared" si="2312"/>
        <v>1.7142850572407071E-2</v>
      </c>
      <c r="AB1909" s="13">
        <f t="shared" si="2313"/>
        <v>4.1760873203642813E-3</v>
      </c>
      <c r="AC1909" s="13">
        <f t="shared" si="2314"/>
        <v>1.99657891883796E-5</v>
      </c>
      <c r="AD1909" s="13">
        <f t="shared" si="2315"/>
        <v>5.4852616613085964E-4</v>
      </c>
      <c r="AE1909" s="13">
        <f t="shared" si="2316"/>
        <v>5.3030099597045936E-4</v>
      </c>
      <c r="AF1909" s="13">
        <f t="shared" si="2317"/>
        <v>2.5634068499493597E-4</v>
      </c>
      <c r="AG1909" s="13">
        <f t="shared" si="2318"/>
        <v>8.2607861425845061E-5</v>
      </c>
      <c r="AH1909" s="13">
        <f t="shared" si="2319"/>
        <v>8.5041637594768845E-3</v>
      </c>
      <c r="AI1909" s="13">
        <f t="shared" si="2320"/>
        <v>4.1433168067644445E-3</v>
      </c>
      <c r="AJ1909" s="13">
        <f t="shared" si="2321"/>
        <v>1.0093334657441213E-3</v>
      </c>
      <c r="AK1909" s="13">
        <f t="shared" si="2322"/>
        <v>1.6391924514965166E-4</v>
      </c>
      <c r="AL1909" s="13">
        <f t="shared" si="2323"/>
        <v>3.7617340920437777E-7</v>
      </c>
      <c r="AM1909" s="13">
        <f t="shared" si="2324"/>
        <v>5.3449527722167454E-5</v>
      </c>
      <c r="AN1909" s="13">
        <f t="shared" si="2325"/>
        <v>5.167362932774676E-5</v>
      </c>
      <c r="AO1909" s="13">
        <f t="shared" si="2326"/>
        <v>2.4978368207301827E-5</v>
      </c>
      <c r="AP1909" s="13">
        <f t="shared" si="2327"/>
        <v>8.0494814139756481E-6</v>
      </c>
      <c r="AQ1909" s="13">
        <f t="shared" si="2328"/>
        <v>1.9455079239823506E-6</v>
      </c>
      <c r="AR1909" s="13">
        <f t="shared" si="2329"/>
        <v>1.6443213797281654E-3</v>
      </c>
      <c r="AS1909" s="13">
        <f t="shared" si="2330"/>
        <v>8.0113043457771945E-4</v>
      </c>
      <c r="AT1909" s="13">
        <f t="shared" si="2331"/>
        <v>1.9515952937155994E-4</v>
      </c>
      <c r="AU1909" s="13">
        <f t="shared" si="2332"/>
        <v>3.1694582438879866E-5</v>
      </c>
      <c r="AV1909" s="13">
        <f t="shared" si="2333"/>
        <v>3.8604823418425699E-6</v>
      </c>
      <c r="AW1909" s="13">
        <f t="shared" si="2334"/>
        <v>4.9218368416662482E-9</v>
      </c>
      <c r="AX1909" s="13">
        <f t="shared" si="2335"/>
        <v>4.3401940662711529E-6</v>
      </c>
      <c r="AY1909" s="13">
        <f t="shared" si="2336"/>
        <v>4.1959880460827189E-6</v>
      </c>
      <c r="AZ1909" s="13">
        <f t="shared" si="2337"/>
        <v>2.0282866864978016E-6</v>
      </c>
      <c r="BA1909" s="13">
        <f t="shared" si="2338"/>
        <v>6.5363180851844425E-7</v>
      </c>
      <c r="BB1909" s="13">
        <f t="shared" si="2339"/>
        <v>1.5797860724688355E-7</v>
      </c>
      <c r="BC1909" s="13">
        <f t="shared" si="2340"/>
        <v>3.0545931238241889E-8</v>
      </c>
      <c r="BD1909" s="13">
        <f t="shared" si="2341"/>
        <v>2.6494793965074645E-4</v>
      </c>
      <c r="BE1909" s="13">
        <f t="shared" si="2342"/>
        <v>1.2908538479744375E-4</v>
      </c>
      <c r="BF1909" s="13">
        <f t="shared" si="2343"/>
        <v>3.144586930977703E-5</v>
      </c>
      <c r="BG1909" s="13">
        <f t="shared" si="2344"/>
        <v>5.1069179168978434E-6</v>
      </c>
      <c r="BH1909" s="13">
        <f t="shared" si="2345"/>
        <v>6.2203584721276816E-7</v>
      </c>
      <c r="BI1909" s="13">
        <f t="shared" si="2346"/>
        <v>6.0612463566321556E-8</v>
      </c>
      <c r="BJ1909" s="14">
        <f t="shared" si="2347"/>
        <v>0.180899718201528</v>
      </c>
      <c r="BK1909" s="14">
        <f t="shared" si="2348"/>
        <v>0.35734753457032803</v>
      </c>
      <c r="BL1909" s="14">
        <f t="shared" si="2349"/>
        <v>0.42650275054141568</v>
      </c>
      <c r="BM1909" s="14">
        <f t="shared" si="2350"/>
        <v>0.17962564407093165</v>
      </c>
      <c r="BN1909" s="14">
        <f t="shared" si="2351"/>
        <v>0.82030589385705877</v>
      </c>
    </row>
    <row r="1910" spans="1:66" x14ac:dyDescent="0.25">
      <c r="A1910" t="s">
        <v>99</v>
      </c>
      <c r="B1910" t="s">
        <v>100</v>
      </c>
      <c r="C1910" t="s">
        <v>416</v>
      </c>
      <c r="D1910" s="7" t="s">
        <v>566</v>
      </c>
      <c r="E1910" s="10">
        <f>VLOOKUP(A1910,home!$A$2:$E$405,3,FALSE)</f>
        <v>1.3478000000000001</v>
      </c>
      <c r="F1910" s="10">
        <f>VLOOKUP(B1910,home!$B$2:$E$405,3,FALSE)</f>
        <v>1</v>
      </c>
      <c r="G1910" s="10">
        <f>VLOOKUP(C1910,away!$B$2:$E$405,4,FALSE)</f>
        <v>1.5282</v>
      </c>
      <c r="H1910" s="10">
        <f>VLOOKUP(A1910,away!$A$2:$E$405,3,FALSE)</f>
        <v>1.2736000000000001</v>
      </c>
      <c r="I1910" s="10">
        <f>VLOOKUP(C1910,away!$B$2:$E$405,3,FALSE)</f>
        <v>0.74099999999999999</v>
      </c>
      <c r="J1910" s="10">
        <f>VLOOKUP(B1910,home!$B$2:$E$405,4,FALSE)</f>
        <v>0.88759999999999994</v>
      </c>
      <c r="K1910" s="12">
        <f t="shared" si="2296"/>
        <v>2.0597079600000003</v>
      </c>
      <c r="L1910" s="12">
        <f t="shared" si="2297"/>
        <v>0.83766149375999999</v>
      </c>
      <c r="M1910" s="13">
        <f t="shared" si="2298"/>
        <v>5.5168151722189009E-2</v>
      </c>
      <c r="N1910" s="13">
        <f t="shared" si="2299"/>
        <v>0.11363028124068041</v>
      </c>
      <c r="O1910" s="13">
        <f t="shared" si="2300"/>
        <v>4.6212236379587157E-2</v>
      </c>
      <c r="P1910" s="13">
        <f t="shared" si="2301"/>
        <v>9.5183711120437248E-2</v>
      </c>
      <c r="Q1910" s="13">
        <f t="shared" si="2302"/>
        <v>0.11702259738423412</v>
      </c>
      <c r="R1910" s="13">
        <f t="shared" si="2303"/>
        <v>1.9355105477857591E-2</v>
      </c>
      <c r="S1910" s="13">
        <f t="shared" si="2304"/>
        <v>4.1056019550383467E-2</v>
      </c>
      <c r="T1910" s="13">
        <f t="shared" si="2305"/>
        <v>9.8025323728552605E-2</v>
      </c>
      <c r="U1910" s="13">
        <f t="shared" si="2306"/>
        <v>3.9865864819382889E-2</v>
      </c>
      <c r="V1910" s="13">
        <f t="shared" si="2307"/>
        <v>7.8706125074916623E-3</v>
      </c>
      <c r="W1910" s="13">
        <f t="shared" si="2308"/>
        <v>8.0344125110727416E-2</v>
      </c>
      <c r="X1910" s="13">
        <f t="shared" si="2309"/>
        <v>6.7301179855092236E-2</v>
      </c>
      <c r="Y1910" s="13">
        <f t="shared" si="2310"/>
        <v>2.8187803424613488E-2</v>
      </c>
      <c r="Z1910" s="13">
        <f t="shared" si="2311"/>
        <v>5.4043421888215187E-3</v>
      </c>
      <c r="AA1910" s="13">
        <f t="shared" si="2312"/>
        <v>1.1131366624879504E-2</v>
      </c>
      <c r="AB1910" s="13">
        <f t="shared" si="2313"/>
        <v>1.146368222147133E-2</v>
      </c>
      <c r="AC1910" s="13">
        <f t="shared" si="2314"/>
        <v>8.4871670051875217E-4</v>
      </c>
      <c r="AD1910" s="13">
        <f t="shared" si="2315"/>
        <v>4.1371358507450294E-2</v>
      </c>
      <c r="AE1910" s="13">
        <f t="shared" si="2316"/>
        <v>3.4655193966231297E-2</v>
      </c>
      <c r="AF1910" s="13">
        <f t="shared" si="2317"/>
        <v>1.4514660772147921E-2</v>
      </c>
      <c r="AG1910" s="13">
        <f t="shared" si="2318"/>
        <v>4.0527908079390357E-3</v>
      </c>
      <c r="AH1910" s="13">
        <f t="shared" si="2319"/>
        <v>1.1317523376696049E-3</v>
      </c>
      <c r="AI1910" s="13">
        <f t="shared" si="2320"/>
        <v>2.3310792986466931E-3</v>
      </c>
      <c r="AJ1910" s="13">
        <f t="shared" si="2321"/>
        <v>2.4006712934069065E-3</v>
      </c>
      <c r="AK1910" s="13">
        <f t="shared" si="2322"/>
        <v>1.6482272574579006E-3</v>
      </c>
      <c r="AL1910" s="13">
        <f t="shared" si="2323"/>
        <v>5.8572928563619592E-5</v>
      </c>
      <c r="AM1910" s="13">
        <f t="shared" si="2324"/>
        <v>1.7042583286761823E-2</v>
      </c>
      <c r="AN1910" s="13">
        <f t="shared" si="2325"/>
        <v>1.4275915773518116E-2</v>
      </c>
      <c r="AO1910" s="13">
        <f t="shared" si="2326"/>
        <v>5.9791924658185646E-3</v>
      </c>
      <c r="AP1910" s="13">
        <f t="shared" si="2327"/>
        <v>1.6695130974653727E-3</v>
      </c>
      <c r="AQ1910" s="13">
        <f t="shared" si="2328"/>
        <v>3.4962170876868203E-4</v>
      </c>
      <c r="AR1910" s="13">
        <f t="shared" si="2329"/>
        <v>1.8960507074773869E-4</v>
      </c>
      <c r="AS1910" s="13">
        <f t="shared" si="2330"/>
        <v>3.9053107347548053E-4</v>
      </c>
      <c r="AT1910" s="13">
        <f t="shared" si="2331"/>
        <v>4.0218998033239622E-4</v>
      </c>
      <c r="AU1910" s="13">
        <f t="shared" si="2332"/>
        <v>2.7613130130762668E-4</v>
      </c>
      <c r="AV1910" s="13">
        <f t="shared" si="2333"/>
        <v>1.4218745982711933E-4</v>
      </c>
      <c r="AW1910" s="13">
        <f t="shared" si="2334"/>
        <v>2.8071695040205997E-6</v>
      </c>
      <c r="AX1910" s="13">
        <f t="shared" si="2335"/>
        <v>5.8504574091177187E-3</v>
      </c>
      <c r="AY1910" s="13">
        <f t="shared" si="2336"/>
        <v>4.9007028925008075E-3</v>
      </c>
      <c r="AZ1910" s="13">
        <f t="shared" si="2337"/>
        <v>2.052565052703089E-3</v>
      </c>
      <c r="BA1910" s="13">
        <f t="shared" si="2338"/>
        <v>5.7311823602894775E-4</v>
      </c>
      <c r="BB1910" s="13">
        <f t="shared" si="2339"/>
        <v>1.2001976942327611E-4</v>
      </c>
      <c r="BC1910" s="13">
        <f t="shared" si="2340"/>
        <v>2.0107187867166453E-5</v>
      </c>
      <c r="BD1910" s="13">
        <f t="shared" si="2341"/>
        <v>2.6470811131170205E-5</v>
      </c>
      <c r="BE1910" s="13">
        <f t="shared" si="2342"/>
        <v>5.4522140394527876E-5</v>
      </c>
      <c r="BF1910" s="13">
        <f t="shared" si="2343"/>
        <v>5.614984328342333E-5</v>
      </c>
      <c r="BG1910" s="13">
        <f t="shared" si="2344"/>
        <v>3.8550759721206533E-5</v>
      </c>
      <c r="BH1910" s="13">
        <f t="shared" si="2345"/>
        <v>1.9850826665454126E-5</v>
      </c>
      <c r="BI1910" s="13">
        <f t="shared" si="2346"/>
        <v>8.1773811390832254E-6</v>
      </c>
      <c r="BJ1910" s="14">
        <f t="shared" si="2347"/>
        <v>0.6519391116776424</v>
      </c>
      <c r="BK1910" s="14">
        <f t="shared" si="2348"/>
        <v>0.20508648742208455</v>
      </c>
      <c r="BL1910" s="14">
        <f t="shared" si="2349"/>
        <v>0.13714435235838479</v>
      </c>
      <c r="BM1910" s="14">
        <f t="shared" si="2350"/>
        <v>0.54810431459895093</v>
      </c>
      <c r="BN1910" s="14">
        <f t="shared" si="2351"/>
        <v>0.44657208332498555</v>
      </c>
    </row>
    <row r="1911" spans="1:66" x14ac:dyDescent="0.25">
      <c r="A1911" t="s">
        <v>99</v>
      </c>
      <c r="B1911" t="s">
        <v>125</v>
      </c>
      <c r="C1911" t="s">
        <v>119</v>
      </c>
      <c r="D1911" s="7" t="s">
        <v>566</v>
      </c>
      <c r="E1911" s="10">
        <f>VLOOKUP(A1911,home!$A$2:$E$405,3,FALSE)</f>
        <v>1.3478000000000001</v>
      </c>
      <c r="F1911" s="10">
        <f>VLOOKUP(B1911,home!$B$2:$E$405,3,FALSE)</f>
        <v>0.93100000000000005</v>
      </c>
      <c r="G1911" s="10">
        <f>VLOOKUP(C1911,away!$B$2:$E$405,4,FALSE)</f>
        <v>1.1291</v>
      </c>
      <c r="H1911" s="10">
        <f>VLOOKUP(A1911,away!$A$2:$E$405,3,FALSE)</f>
        <v>1.2736000000000001</v>
      </c>
      <c r="I1911" s="10">
        <f>VLOOKUP(C1911,away!$B$2:$E$405,3,FALSE)</f>
        <v>0.95589999999999997</v>
      </c>
      <c r="J1911" s="10">
        <f>VLOOKUP(B1911,home!$B$2:$E$405,4,FALSE)</f>
        <v>0.90939999999999999</v>
      </c>
      <c r="K1911" s="12">
        <f t="shared" si="2296"/>
        <v>1.41679671238</v>
      </c>
      <c r="L1911" s="12">
        <f t="shared" si="2297"/>
        <v>1.1071346978559999</v>
      </c>
      <c r="M1911" s="13">
        <f t="shared" si="2298"/>
        <v>8.0143908005229719E-2</v>
      </c>
      <c r="N1911" s="13">
        <f t="shared" si="2299"/>
        <v>0.11354762537909462</v>
      </c>
      <c r="O1911" s="13">
        <f t="shared" si="2300"/>
        <v>8.8730101374369069E-2</v>
      </c>
      <c r="P1911" s="13">
        <f t="shared" si="2301"/>
        <v>0.12571251591635019</v>
      </c>
      <c r="Q1911" s="13">
        <f t="shared" si="2302"/>
        <v>8.0436951167828591E-2</v>
      </c>
      <c r="R1911" s="13">
        <f t="shared" si="2303"/>
        <v>4.9118086987922187E-2</v>
      </c>
      <c r="S1911" s="13">
        <f t="shared" si="2304"/>
        <v>4.9297685411682703E-2</v>
      </c>
      <c r="T1911" s="13">
        <f t="shared" si="2305"/>
        <v>8.9054539627651738E-2</v>
      </c>
      <c r="U1911" s="13">
        <f t="shared" si="2306"/>
        <v>6.9590344162882997E-2</v>
      </c>
      <c r="V1911" s="13">
        <f t="shared" si="2307"/>
        <v>8.5919555573442628E-3</v>
      </c>
      <c r="W1911" s="13">
        <f t="shared" si="2308"/>
        <v>3.7987602656150067E-2</v>
      </c>
      <c r="X1911" s="13">
        <f t="shared" si="2309"/>
        <v>4.2057392988990486E-2</v>
      </c>
      <c r="Y1911" s="13">
        <f t="shared" si="2310"/>
        <v>2.3281599539738521E-2</v>
      </c>
      <c r="Z1911" s="13">
        <f t="shared" si="2311"/>
        <v>1.8126779465545979E-2</v>
      </c>
      <c r="AA1911" s="13">
        <f t="shared" si="2312"/>
        <v>2.5681961552822836E-2</v>
      </c>
      <c r="AB1911" s="13">
        <f t="shared" si="2313"/>
        <v>1.8193059347754486E-2</v>
      </c>
      <c r="AC1911" s="13">
        <f t="shared" si="2314"/>
        <v>8.4232568064057667E-4</v>
      </c>
      <c r="AD1911" s="13">
        <f t="shared" si="2315"/>
        <v>1.3455177638607783E-2</v>
      </c>
      <c r="AE1911" s="13">
        <f t="shared" si="2316"/>
        <v>1.4896694029518836E-2</v>
      </c>
      <c r="AF1911" s="13">
        <f t="shared" si="2317"/>
        <v>8.246323421712309E-3</v>
      </c>
      <c r="AG1911" s="13">
        <f t="shared" si="2318"/>
        <v>3.0432635966401037E-3</v>
      </c>
      <c r="AH1911" s="13">
        <f t="shared" si="2319"/>
        <v>5.0171966266724004E-3</v>
      </c>
      <c r="AI1911" s="13">
        <f t="shared" si="2320"/>
        <v>7.1083476860334827E-3</v>
      </c>
      <c r="AJ1911" s="13">
        <f t="shared" si="2321"/>
        <v>5.0355418160131114E-3</v>
      </c>
      <c r="AK1911" s="13">
        <f t="shared" si="2322"/>
        <v>2.3781130299931311E-3</v>
      </c>
      <c r="AL1911" s="13">
        <f t="shared" si="2323"/>
        <v>5.285037037493564E-5</v>
      </c>
      <c r="AM1911" s="13">
        <f t="shared" si="2324"/>
        <v>3.8126502885736805E-3</v>
      </c>
      <c r="AN1911" s="13">
        <f t="shared" si="2325"/>
        <v>4.2211174252706129E-3</v>
      </c>
      <c r="AO1911" s="13">
        <f t="shared" si="2326"/>
        <v>2.3366727826208389E-3</v>
      </c>
      <c r="AP1911" s="13">
        <f t="shared" si="2327"/>
        <v>8.6233717172508686E-4</v>
      </c>
      <c r="AQ1911" s="13">
        <f t="shared" si="2328"/>
        <v>2.3868085101696299E-4</v>
      </c>
      <c r="AR1911" s="13">
        <f t="shared" si="2329"/>
        <v>1.1109424942710177E-3</v>
      </c>
      <c r="AS1911" s="13">
        <f t="shared" si="2330"/>
        <v>1.5739796735264149E-3</v>
      </c>
      <c r="AT1911" s="13">
        <f t="shared" si="2331"/>
        <v>1.1150046134025856E-3</v>
      </c>
      <c r="AU1911" s="13">
        <f t="shared" si="2332"/>
        <v>5.2657829018577221E-4</v>
      </c>
      <c r="AV1911" s="13">
        <f t="shared" si="2333"/>
        <v>1.8651359758647081E-4</v>
      </c>
      <c r="AW1911" s="13">
        <f t="shared" si="2334"/>
        <v>2.3027857680262396E-6</v>
      </c>
      <c r="AX1911" s="13">
        <f t="shared" si="2335"/>
        <v>9.0029173238430902E-4</v>
      </c>
      <c r="AY1911" s="13">
        <f t="shared" si="2336"/>
        <v>9.9674421511555681E-4</v>
      </c>
      <c r="AZ1911" s="13">
        <f t="shared" si="2337"/>
        <v>5.5176505272083905E-4</v>
      </c>
      <c r="BA1911" s="13">
        <f t="shared" si="2338"/>
        <v>2.0362607831052863E-4</v>
      </c>
      <c r="BB1911" s="13">
        <f t="shared" si="2339"/>
        <v>5.6360374171482348E-5</v>
      </c>
      <c r="BC1911" s="13">
        <f t="shared" si="2340"/>
        <v>1.247970516587904E-5</v>
      </c>
      <c r="BD1911" s="13">
        <f t="shared" si="2341"/>
        <v>2.0499383045502215E-4</v>
      </c>
      <c r="BE1911" s="13">
        <f t="shared" si="2342"/>
        <v>2.9043458504685846E-4</v>
      </c>
      <c r="BF1911" s="13">
        <f t="shared" si="2343"/>
        <v>2.0574338262791938E-4</v>
      </c>
      <c r="BG1911" s="13">
        <f t="shared" si="2344"/>
        <v>9.7165516033725566E-5</v>
      </c>
      <c r="BH1911" s="13">
        <f t="shared" si="2345"/>
        <v>3.441594591832212E-5</v>
      </c>
      <c r="BI1911" s="13">
        <f t="shared" si="2346"/>
        <v>9.7520798061053336E-6</v>
      </c>
      <c r="BJ1911" s="14">
        <f t="shared" si="2347"/>
        <v>0.44019989572300883</v>
      </c>
      <c r="BK1911" s="14">
        <f t="shared" si="2348"/>
        <v>0.26563798515673792</v>
      </c>
      <c r="BL1911" s="14">
        <f t="shared" si="2349"/>
        <v>0.27620827659332381</v>
      </c>
      <c r="BM1911" s="14">
        <f t="shared" si="2350"/>
        <v>0.46148930667847465</v>
      </c>
      <c r="BN1911" s="14">
        <f t="shared" si="2351"/>
        <v>0.53768918883079442</v>
      </c>
    </row>
    <row r="1912" spans="1:66" x14ac:dyDescent="0.25">
      <c r="A1912" t="s">
        <v>99</v>
      </c>
      <c r="B1912" t="s">
        <v>130</v>
      </c>
      <c r="C1912" t="s">
        <v>107</v>
      </c>
      <c r="D1912" s="7" t="s">
        <v>566</v>
      </c>
      <c r="E1912" s="10">
        <f>VLOOKUP(A1912,home!$A$2:$E$405,3,FALSE)</f>
        <v>1.3478000000000001</v>
      </c>
      <c r="F1912" s="10">
        <f>VLOOKUP(B1912,home!$B$2:$E$405,3,FALSE)</f>
        <v>1.0345</v>
      </c>
      <c r="G1912" s="10">
        <f>VLOOKUP(C1912,away!$B$2:$E$405,4,FALSE)</f>
        <v>0.9032</v>
      </c>
      <c r="H1912" s="10">
        <f>VLOOKUP(A1912,away!$A$2:$E$405,3,FALSE)</f>
        <v>1.2736000000000001</v>
      </c>
      <c r="I1912" s="10">
        <f>VLOOKUP(C1912,away!$B$2:$E$405,3,FALSE)</f>
        <v>0.71689999999999998</v>
      </c>
      <c r="J1912" s="10">
        <f>VLOOKUP(B1912,home!$B$2:$E$405,4,FALSE)</f>
        <v>0.79079999999999995</v>
      </c>
      <c r="K1912" s="12">
        <f t="shared" si="2296"/>
        <v>1.25933094712</v>
      </c>
      <c r="L1912" s="12">
        <f t="shared" si="2297"/>
        <v>0.72203506867199996</v>
      </c>
      <c r="M1912" s="13">
        <f t="shared" si="2298"/>
        <v>0.13788076131224</v>
      </c>
      <c r="N1912" s="13">
        <f t="shared" si="2299"/>
        <v>0.1736375097329699</v>
      </c>
      <c r="O1912" s="13">
        <f t="shared" si="2300"/>
        <v>9.9554744962630851E-2</v>
      </c>
      <c r="P1912" s="13">
        <f t="shared" si="2301"/>
        <v>0.12537237126407999</v>
      </c>
      <c r="Q1912" s="13">
        <f t="shared" si="2302"/>
        <v>0.10933354479378961</v>
      </c>
      <c r="R1912" s="13">
        <f t="shared" si="2303"/>
        <v>3.5941008557858298E-2</v>
      </c>
      <c r="S1912" s="13">
        <f t="shared" si="2304"/>
        <v>2.849968212893628E-2</v>
      </c>
      <c r="T1912" s="13">
        <f t="shared" si="2305"/>
        <v>7.8942653523337056E-2</v>
      </c>
      <c r="U1912" s="13">
        <f t="shared" si="2306"/>
        <v>4.5261624347615728E-2</v>
      </c>
      <c r="V1912" s="13">
        <f t="shared" si="2307"/>
        <v>2.8793580568952683E-3</v>
      </c>
      <c r="W1912" s="13">
        <f t="shared" si="2308"/>
        <v>4.5895705505716672E-2</v>
      </c>
      <c r="X1912" s="13">
        <f t="shared" si="2309"/>
        <v>3.3138308876570023E-2</v>
      </c>
      <c r="Y1912" s="13">
        <f t="shared" si="2310"/>
        <v>1.1963510562684089E-2</v>
      </c>
      <c r="Z1912" s="13">
        <f t="shared" si="2311"/>
        <v>8.6502228607380528E-3</v>
      </c>
      <c r="AA1912" s="13">
        <f t="shared" si="2312"/>
        <v>1.0893493348012331E-2</v>
      </c>
      <c r="AB1912" s="13">
        <f t="shared" si="2313"/>
        <v>6.8592566476988939E-3</v>
      </c>
      <c r="AC1912" s="13">
        <f t="shared" si="2314"/>
        <v>1.636341175681697E-4</v>
      </c>
      <c r="AD1912" s="13">
        <f t="shared" si="2315"/>
        <v>1.444947057081369E-2</v>
      </c>
      <c r="AE1912" s="13">
        <f t="shared" si="2316"/>
        <v>1.0433024475871506E-2</v>
      </c>
      <c r="AF1912" s="13">
        <f t="shared" si="2317"/>
        <v>3.7665047719462686E-3</v>
      </c>
      <c r="AG1912" s="13">
        <f t="shared" si="2318"/>
        <v>9.0651617722187997E-4</v>
      </c>
      <c r="AH1912" s="13">
        <f t="shared" si="2319"/>
        <v>1.5614410643202755E-3</v>
      </c>
      <c r="AI1912" s="13">
        <f t="shared" si="2320"/>
        <v>1.9663710544025139E-3</v>
      </c>
      <c r="AJ1912" s="13">
        <f t="shared" si="2321"/>
        <v>1.2381559611650353E-3</v>
      </c>
      <c r="AK1912" s="13">
        <f t="shared" si="2322"/>
        <v>5.1974937308541273E-4</v>
      </c>
      <c r="AL1912" s="13">
        <f t="shared" si="2323"/>
        <v>5.951576461858572E-6</v>
      </c>
      <c r="AM1912" s="13">
        <f t="shared" si="2324"/>
        <v>3.6393330918650744E-3</v>
      </c>
      <c r="AN1912" s="13">
        <f t="shared" si="2325"/>
        <v>2.627726118905081E-3</v>
      </c>
      <c r="AO1912" s="13">
        <f t="shared" si="2326"/>
        <v>9.4865520435741886E-4</v>
      </c>
      <c r="AP1912" s="13">
        <f t="shared" si="2327"/>
        <v>2.283207752080864E-4</v>
      </c>
      <c r="AQ1912" s="13">
        <f t="shared" si="2328"/>
        <v>4.1213901651653717E-5</v>
      </c>
      <c r="AR1912" s="13">
        <f t="shared" si="2329"/>
        <v>2.2548304122075428E-4</v>
      </c>
      <c r="AS1912" s="13">
        <f t="shared" si="2330"/>
        <v>2.8395777186003058E-4</v>
      </c>
      <c r="AT1912" s="13">
        <f t="shared" si="2331"/>
        <v>1.7879840488928858E-4</v>
      </c>
      <c r="AU1912" s="13">
        <f t="shared" si="2332"/>
        <v>7.505545485759101E-5</v>
      </c>
      <c r="AV1912" s="13">
        <f t="shared" si="2333"/>
        <v>2.3629914263083118E-5</v>
      </c>
      <c r="AW1912" s="13">
        <f t="shared" si="2334"/>
        <v>1.5032377869296859E-7</v>
      </c>
      <c r="AX1912" s="13">
        <f t="shared" si="2335"/>
        <v>7.6385413157726602E-4</v>
      </c>
      <c r="AY1912" s="13">
        <f t="shared" si="2336"/>
        <v>5.515294703487822E-4</v>
      </c>
      <c r="AZ1912" s="13">
        <f t="shared" si="2337"/>
        <v>1.9911180949895731E-4</v>
      </c>
      <c r="BA1912" s="13">
        <f t="shared" si="2338"/>
        <v>4.7921903014995276E-5</v>
      </c>
      <c r="BB1912" s="13">
        <f t="shared" si="2339"/>
        <v>8.6503236335812565E-6</v>
      </c>
      <c r="BC1912" s="13">
        <f t="shared" si="2340"/>
        <v>1.2491674037615742E-6</v>
      </c>
      <c r="BD1912" s="13">
        <f t="shared" si="2341"/>
        <v>2.7134443858699769E-5</v>
      </c>
      <c r="BE1912" s="13">
        <f t="shared" si="2342"/>
        <v>3.4171244884150855E-5</v>
      </c>
      <c r="BF1912" s="13">
        <f t="shared" si="2343"/>
        <v>2.1516453092113574E-5</v>
      </c>
      <c r="BG1912" s="13">
        <f t="shared" si="2344"/>
        <v>9.0321117503848155E-6</v>
      </c>
      <c r="BH1912" s="13">
        <f t="shared" si="2345"/>
        <v>2.8436044612764467E-6</v>
      </c>
      <c r="BI1912" s="13">
        <f t="shared" si="2346"/>
        <v>7.1620781989078496E-7</v>
      </c>
      <c r="BJ1912" s="14">
        <f t="shared" si="2347"/>
        <v>0.49152431488838533</v>
      </c>
      <c r="BK1912" s="14">
        <f t="shared" si="2348"/>
        <v>0.29535328792653032</v>
      </c>
      <c r="BL1912" s="14">
        <f t="shared" si="2349"/>
        <v>0.20467818396974655</v>
      </c>
      <c r="BM1912" s="14">
        <f t="shared" si="2350"/>
        <v>0.31793468987526158</v>
      </c>
      <c r="BN1912" s="14">
        <f t="shared" si="2351"/>
        <v>0.68171994062356867</v>
      </c>
    </row>
    <row r="1913" spans="1:66" x14ac:dyDescent="0.25">
      <c r="A1913" t="s">
        <v>99</v>
      </c>
      <c r="B1913" t="s">
        <v>126</v>
      </c>
      <c r="C1913" t="s">
        <v>102</v>
      </c>
      <c r="D1913" s="7" t="s">
        <v>566</v>
      </c>
      <c r="E1913" s="10">
        <f>VLOOKUP(A1913,home!$A$2:$E$405,3,FALSE)</f>
        <v>1.3478000000000001</v>
      </c>
      <c r="F1913" s="10">
        <f>VLOOKUP(B1913,home!$B$2:$E$405,3,FALSE)</f>
        <v>1.2758</v>
      </c>
      <c r="G1913" s="10">
        <f>VLOOKUP(C1913,away!$B$2:$E$405,4,FALSE)</f>
        <v>1</v>
      </c>
      <c r="H1913" s="10">
        <f>VLOOKUP(A1913,away!$A$2:$E$405,3,FALSE)</f>
        <v>1.2736000000000001</v>
      </c>
      <c r="I1913" s="10">
        <f>VLOOKUP(C1913,away!$B$2:$E$405,3,FALSE)</f>
        <v>0.751</v>
      </c>
      <c r="J1913" s="10">
        <f>VLOOKUP(B1913,home!$B$2:$E$405,4,FALSE)</f>
        <v>0.83030000000000004</v>
      </c>
      <c r="K1913" s="12">
        <f t="shared" si="2296"/>
        <v>1.7195232400000002</v>
      </c>
      <c r="L1913" s="12">
        <f t="shared" si="2297"/>
        <v>0.79416003008000002</v>
      </c>
      <c r="M1913" s="13">
        <f t="shared" si="2298"/>
        <v>8.0969456952558153E-2</v>
      </c>
      <c r="N1913" s="13">
        <f t="shared" si="2299"/>
        <v>0.13922886296010334</v>
      </c>
      <c r="O1913" s="13">
        <f t="shared" si="2300"/>
        <v>6.4302706369004842E-2</v>
      </c>
      <c r="P1913" s="13">
        <f t="shared" si="2301"/>
        <v>0.11056999799639985</v>
      </c>
      <c r="Q1913" s="13">
        <f t="shared" si="2302"/>
        <v>0.11970363276933649</v>
      </c>
      <c r="R1913" s="13">
        <f t="shared" si="2303"/>
        <v>2.5533319612117151E-2</v>
      </c>
      <c r="S1913" s="13">
        <f t="shared" si="2304"/>
        <v>3.7747951255518497E-2</v>
      </c>
      <c r="T1913" s="13">
        <f t="shared" si="2305"/>
        <v>9.5063840600781532E-2</v>
      </c>
      <c r="U1913" s="13">
        <f t="shared" si="2306"/>
        <v>4.3905136467383227E-2</v>
      </c>
      <c r="V1913" s="13">
        <f t="shared" si="2307"/>
        <v>5.7275244432757715E-3</v>
      </c>
      <c r="W1913" s="13">
        <f t="shared" si="2308"/>
        <v>6.8611059486433201E-2</v>
      </c>
      <c r="X1913" s="13">
        <f t="shared" si="2309"/>
        <v>5.4488161065566462E-2</v>
      </c>
      <c r="Y1913" s="13">
        <f t="shared" si="2310"/>
        <v>2.1636159815417076E-2</v>
      </c>
      <c r="Z1913" s="13">
        <f t="shared" si="2311"/>
        <v>6.7591806237337375E-3</v>
      </c>
      <c r="AA1913" s="13">
        <f t="shared" si="2312"/>
        <v>1.1622568165867857E-2</v>
      </c>
      <c r="AB1913" s="13">
        <f t="shared" si="2313"/>
        <v>9.9926380348469828E-3</v>
      </c>
      <c r="AC1913" s="13">
        <f t="shared" si="2314"/>
        <v>4.8883584475285097E-4</v>
      </c>
      <c r="AD1913" s="13">
        <f t="shared" si="2315"/>
        <v>2.9494577826986126E-2</v>
      </c>
      <c r="AE1913" s="13">
        <f t="shared" si="2316"/>
        <v>2.3423414814276202E-2</v>
      </c>
      <c r="AF1913" s="13">
        <f t="shared" si="2317"/>
        <v>9.3009699067409541E-3</v>
      </c>
      <c r="AG1913" s="13">
        <f t="shared" si="2318"/>
        <v>2.4621528469701906E-3</v>
      </c>
      <c r="AH1913" s="13">
        <f t="shared" si="2319"/>
        <v>1.3419677718651342E-3</v>
      </c>
      <c r="AI1913" s="13">
        <f t="shared" si="2320"/>
        <v>2.3075447710531167E-3</v>
      </c>
      <c r="AJ1913" s="13">
        <f t="shared" si="2321"/>
        <v>1.9839384305831574E-3</v>
      </c>
      <c r="AK1913" s="13">
        <f t="shared" si="2322"/>
        <v>1.1371427460389553E-3</v>
      </c>
      <c r="AL1913" s="13">
        <f t="shared" si="2323"/>
        <v>2.6701712180957634E-5</v>
      </c>
      <c r="AM1913" s="13">
        <f t="shared" si="2324"/>
        <v>1.0143322405498265E-2</v>
      </c>
      <c r="AN1913" s="13">
        <f t="shared" si="2325"/>
        <v>8.055421226661641E-3</v>
      </c>
      <c r="AO1913" s="13">
        <f t="shared" si="2326"/>
        <v>3.1986467818363395E-3</v>
      </c>
      <c r="AP1913" s="13">
        <f t="shared" si="2327"/>
        <v>8.4674580815948094E-4</v>
      </c>
      <c r="AQ1913" s="13">
        <f t="shared" si="2328"/>
        <v>1.681129191195118E-4</v>
      </c>
      <c r="AR1913" s="13">
        <f t="shared" si="2329"/>
        <v>2.1314743321416122E-4</v>
      </c>
      <c r="AS1913" s="13">
        <f t="shared" si="2330"/>
        <v>3.6651196495809816E-4</v>
      </c>
      <c r="AT1913" s="13">
        <f t="shared" si="2331"/>
        <v>3.1511292074175784E-4</v>
      </c>
      <c r="AU1913" s="13">
        <f t="shared" si="2332"/>
        <v>1.8061466347991017E-4</v>
      </c>
      <c r="AV1913" s="13">
        <f t="shared" si="2333"/>
        <v>7.7642777834621297E-5</v>
      </c>
      <c r="AW1913" s="13">
        <f t="shared" si="2334"/>
        <v>1.0128676133873035E-6</v>
      </c>
      <c r="AX1913" s="13">
        <f t="shared" si="2335"/>
        <v>2.9069464345111615E-3</v>
      </c>
      <c r="AY1913" s="13">
        <f t="shared" si="2336"/>
        <v>2.3085806678723327E-3</v>
      </c>
      <c r="AZ1913" s="13">
        <f t="shared" si="2337"/>
        <v>9.1669124631979916E-4</v>
      </c>
      <c r="BA1913" s="13">
        <f t="shared" si="2338"/>
        <v>2.4266651591713483E-4</v>
      </c>
      <c r="BB1913" s="13">
        <f t="shared" si="2339"/>
        <v>4.8179011895040143E-5</v>
      </c>
      <c r="BC1913" s="13">
        <f t="shared" si="2340"/>
        <v>7.6523691071579552E-6</v>
      </c>
      <c r="BD1913" s="13">
        <f t="shared" si="2341"/>
        <v>2.8212195328805495E-5</v>
      </c>
      <c r="BE1913" s="13">
        <f t="shared" si="2342"/>
        <v>4.8511525519300497E-5</v>
      </c>
      <c r="BF1913" s="13">
        <f t="shared" si="2343"/>
        <v>4.1708347769145154E-5</v>
      </c>
      <c r="BG1913" s="13">
        <f t="shared" si="2344"/>
        <v>2.3906157763682412E-5</v>
      </c>
      <c r="BH1913" s="13">
        <f t="shared" si="2345"/>
        <v>1.0276798463439595E-5</v>
      </c>
      <c r="BI1913" s="13">
        <f t="shared" si="2346"/>
        <v>3.534238758136134E-6</v>
      </c>
      <c r="BJ1913" s="14">
        <f t="shared" si="2347"/>
        <v>0.5922557974795094</v>
      </c>
      <c r="BK1913" s="14">
        <f t="shared" si="2348"/>
        <v>0.23783904887255844</v>
      </c>
      <c r="BL1913" s="14">
        <f t="shared" si="2349"/>
        <v>0.16343614139259144</v>
      </c>
      <c r="BM1913" s="14">
        <f t="shared" si="2350"/>
        <v>0.45767462390861419</v>
      </c>
      <c r="BN1913" s="14">
        <f t="shared" si="2351"/>
        <v>0.5403079766595198</v>
      </c>
    </row>
    <row r="1914" spans="1:66" x14ac:dyDescent="0.25">
      <c r="A1914" t="s">
        <v>99</v>
      </c>
      <c r="B1914" t="s">
        <v>121</v>
      </c>
      <c r="C1914" t="s">
        <v>435</v>
      </c>
      <c r="D1914" s="7" t="s">
        <v>566</v>
      </c>
      <c r="E1914" s="10">
        <f>VLOOKUP(A1914,home!$A$2:$E$405,3,FALSE)</f>
        <v>1.3478000000000001</v>
      </c>
      <c r="F1914" s="10">
        <f>VLOOKUP(B1914,home!$B$2:$E$405,3,FALSE)</f>
        <v>1.0968</v>
      </c>
      <c r="G1914" s="10">
        <f>VLOOKUP(C1914,away!$B$2:$E$405,4,FALSE)</f>
        <v>1.4239999999999999</v>
      </c>
      <c r="H1914" s="10">
        <f>VLOOKUP(A1914,away!$A$2:$E$405,3,FALSE)</f>
        <v>1.2736000000000001</v>
      </c>
      <c r="I1914" s="10">
        <f>VLOOKUP(C1914,away!$B$2:$E$405,3,FALSE)</f>
        <v>0.90559999999999996</v>
      </c>
      <c r="J1914" s="10">
        <f>VLOOKUP(B1914,home!$B$2:$E$405,4,FALSE)</f>
        <v>1.0924</v>
      </c>
      <c r="K1914" s="12">
        <f t="shared" si="2296"/>
        <v>2.1050522649600003</v>
      </c>
      <c r="L1914" s="12">
        <f t="shared" si="2297"/>
        <v>1.2599437475840001</v>
      </c>
      <c r="M1914" s="13">
        <f t="shared" si="2298"/>
        <v>3.45621539327974E-2</v>
      </c>
      <c r="N1914" s="13">
        <f t="shared" si="2299"/>
        <v>7.2755140418131345E-2</v>
      </c>
      <c r="O1914" s="13">
        <f t="shared" si="2300"/>
        <v>4.3546369750663845E-2</v>
      </c>
      <c r="P1914" s="13">
        <f t="shared" si="2301"/>
        <v>9.1667384274420574E-2</v>
      </c>
      <c r="Q1914" s="13">
        <f t="shared" si="2302"/>
        <v>7.6576686562335142E-2</v>
      </c>
      <c r="R1914" s="13">
        <f t="shared" si="2303"/>
        <v>2.7432988148664978E-2</v>
      </c>
      <c r="S1914" s="13">
        <f t="shared" si="2304"/>
        <v>6.0781146308566986E-2</v>
      </c>
      <c r="T1914" s="13">
        <f t="shared" si="2305"/>
        <v>9.6482317444913895E-2</v>
      </c>
      <c r="U1914" s="13">
        <f t="shared" si="2306"/>
        <v>5.7747873836968056E-2</v>
      </c>
      <c r="V1914" s="13">
        <f t="shared" si="2307"/>
        <v>1.7911848852362529E-2</v>
      </c>
      <c r="W1914" s="13">
        <f t="shared" si="2308"/>
        <v>5.3732642497058537E-2</v>
      </c>
      <c r="X1914" s="13">
        <f t="shared" si="2309"/>
        <v>6.7700106955335237E-2</v>
      </c>
      <c r="Y1914" s="13">
        <f t="shared" si="2310"/>
        <v>4.2649163234571366E-2</v>
      </c>
      <c r="Z1914" s="13">
        <f t="shared" si="2311"/>
        <v>1.15213406318188E-2</v>
      </c>
      <c r="AA1914" s="13">
        <f t="shared" si="2312"/>
        <v>2.4253024192385845E-2</v>
      </c>
      <c r="AB1914" s="13">
        <f t="shared" si="2313"/>
        <v>2.552694175415576E-2</v>
      </c>
      <c r="AC1914" s="13">
        <f t="shared" si="2314"/>
        <v>2.9691659535445677E-3</v>
      </c>
      <c r="AD1914" s="13">
        <f t="shared" si="2315"/>
        <v>2.8277505197679759E-2</v>
      </c>
      <c r="AE1914" s="13">
        <f t="shared" si="2316"/>
        <v>3.5628065871090679E-2</v>
      </c>
      <c r="AF1914" s="13">
        <f t="shared" si="2317"/>
        <v>2.2444679416395805E-2</v>
      </c>
      <c r="AG1914" s="13">
        <f t="shared" si="2318"/>
        <v>9.4263444990717298E-3</v>
      </c>
      <c r="AH1914" s="13">
        <f t="shared" si="2319"/>
        <v>3.6290602732114009E-3</v>
      </c>
      <c r="AI1914" s="13">
        <f t="shared" si="2320"/>
        <v>7.639361547800017E-3</v>
      </c>
      <c r="AJ1914" s="13">
        <f t="shared" si="2321"/>
        <v>8.0406276645223814E-3</v>
      </c>
      <c r="AK1914" s="13">
        <f t="shared" si="2322"/>
        <v>5.6419804923009591E-3</v>
      </c>
      <c r="AL1914" s="13">
        <f t="shared" si="2323"/>
        <v>3.1499851191834168E-4</v>
      </c>
      <c r="AM1914" s="13">
        <f t="shared" si="2324"/>
        <v>1.1905125272758789E-2</v>
      </c>
      <c r="AN1914" s="13">
        <f t="shared" si="2325"/>
        <v>1.4999788151616702E-2</v>
      </c>
      <c r="AO1914" s="13">
        <f t="shared" si="2326"/>
        <v>9.4494446483570152E-3</v>
      </c>
      <c r="AP1914" s="13">
        <f t="shared" si="2327"/>
        <v>3.9685895676128359E-3</v>
      </c>
      <c r="AQ1914" s="13">
        <f t="shared" si="2328"/>
        <v>1.2500499031102221E-3</v>
      </c>
      <c r="AR1914" s="13">
        <f t="shared" si="2329"/>
        <v>9.1448236016763692E-4</v>
      </c>
      <c r="AS1914" s="13">
        <f t="shared" si="2330"/>
        <v>1.925033163536851E-3</v>
      </c>
      <c r="AT1914" s="13">
        <f t="shared" si="2331"/>
        <v>2.026147710513182E-3</v>
      </c>
      <c r="AU1914" s="13">
        <f t="shared" si="2332"/>
        <v>1.4217156090530975E-3</v>
      </c>
      <c r="AV1914" s="13">
        <f t="shared" si="2333"/>
        <v>7.4819641574155231E-4</v>
      </c>
      <c r="AW1914" s="13">
        <f t="shared" si="2334"/>
        <v>2.3207055464027942E-5</v>
      </c>
      <c r="AX1914" s="13">
        <f t="shared" si="2335"/>
        <v>4.176818486675571E-3</v>
      </c>
      <c r="AY1914" s="13">
        <f t="shared" si="2336"/>
        <v>5.2625563370801518E-3</v>
      </c>
      <c r="AZ1914" s="13">
        <f t="shared" si="2337"/>
        <v>3.3152624766063479E-3</v>
      </c>
      <c r="BA1914" s="13">
        <f t="shared" si="2338"/>
        <v>1.3923480763333379E-3</v>
      </c>
      <c r="BB1914" s="13">
        <f t="shared" si="2339"/>
        <v>4.3857006330920022E-4</v>
      </c>
      <c r="BC1914" s="13">
        <f t="shared" si="2340"/>
        <v>1.1051472182878912E-4</v>
      </c>
      <c r="BD1914" s="13">
        <f t="shared" si="2341"/>
        <v>1.9203272199484536E-4</v>
      </c>
      <c r="BE1914" s="13">
        <f t="shared" si="2342"/>
        <v>4.0423891638168333E-4</v>
      </c>
      <c r="BF1914" s="13">
        <f t="shared" si="2343"/>
        <v>4.2547202325711941E-4</v>
      </c>
      <c r="BG1914" s="13">
        <f t="shared" si="2344"/>
        <v>2.9854694874483769E-4</v>
      </c>
      <c r="BH1914" s="13">
        <f t="shared" si="2345"/>
        <v>1.5711423266305443E-4</v>
      </c>
      <c r="BI1914" s="13">
        <f t="shared" si="2346"/>
        <v>6.6146734264963027E-5</v>
      </c>
      <c r="BJ1914" s="14">
        <f t="shared" si="2347"/>
        <v>0.56194171980187246</v>
      </c>
      <c r="BK1914" s="14">
        <f t="shared" si="2348"/>
        <v>0.21346925417069054</v>
      </c>
      <c r="BL1914" s="14">
        <f t="shared" si="2349"/>
        <v>0.21203735449699207</v>
      </c>
      <c r="BM1914" s="14">
        <f t="shared" si="2350"/>
        <v>0.64718959673274445</v>
      </c>
      <c r="BN1914" s="14">
        <f t="shared" si="2351"/>
        <v>0.34654072308701322</v>
      </c>
    </row>
    <row r="1915" spans="1:66" x14ac:dyDescent="0.25">
      <c r="A1915" t="s">
        <v>99</v>
      </c>
      <c r="B1915" t="s">
        <v>108</v>
      </c>
      <c r="C1915" t="s">
        <v>117</v>
      </c>
      <c r="D1915" s="7" t="s">
        <v>566</v>
      </c>
      <c r="E1915" s="10">
        <f>VLOOKUP(A1915,home!$A$2:$E$405,3,FALSE)</f>
        <v>1.3478000000000001</v>
      </c>
      <c r="F1915" s="10">
        <f>VLOOKUP(B1915,home!$B$2:$E$405,3,FALSE)</f>
        <v>0.8387</v>
      </c>
      <c r="G1915" s="10">
        <f>VLOOKUP(C1915,away!$B$2:$E$405,4,FALSE)</f>
        <v>1</v>
      </c>
      <c r="H1915" s="10">
        <f>VLOOKUP(A1915,away!$A$2:$E$405,3,FALSE)</f>
        <v>1.2736000000000001</v>
      </c>
      <c r="I1915" s="10">
        <f>VLOOKUP(C1915,away!$B$2:$E$405,3,FALSE)</f>
        <v>0.81930000000000003</v>
      </c>
      <c r="J1915" s="10">
        <f>VLOOKUP(B1915,home!$B$2:$E$405,4,FALSE)</f>
        <v>0.58030000000000004</v>
      </c>
      <c r="K1915" s="12">
        <f t="shared" si="2296"/>
        <v>1.13039986</v>
      </c>
      <c r="L1915" s="12">
        <f t="shared" si="2297"/>
        <v>0.60552011654400006</v>
      </c>
      <c r="M1915" s="13">
        <f t="shared" si="2298"/>
        <v>0.17623799086559136</v>
      </c>
      <c r="N1915" s="13">
        <f t="shared" si="2299"/>
        <v>0.19921940020114579</v>
      </c>
      <c r="O1915" s="13">
        <f t="shared" si="2300"/>
        <v>0.1067156487684133</v>
      </c>
      <c r="P1915" s="13">
        <f t="shared" si="2301"/>
        <v>0.12063135442762357</v>
      </c>
      <c r="Q1915" s="13">
        <f t="shared" si="2302"/>
        <v>0.11259879104832961</v>
      </c>
      <c r="R1915" s="13">
        <f t="shared" si="2303"/>
        <v>3.2309236039659101E-2</v>
      </c>
      <c r="S1915" s="13">
        <f t="shared" si="2304"/>
        <v>2.0642432995819027E-2</v>
      </c>
      <c r="T1915" s="13">
        <f t="shared" si="2305"/>
        <v>6.8180833078298059E-2</v>
      </c>
      <c r="U1915" s="13">
        <f t="shared" si="2306"/>
        <v>3.6522355895937601E-2</v>
      </c>
      <c r="V1915" s="13">
        <f t="shared" si="2307"/>
        <v>1.5699255047972927E-3</v>
      </c>
      <c r="W1915" s="13">
        <f t="shared" si="2308"/>
        <v>4.2427219212400356E-2</v>
      </c>
      <c r="X1915" s="13">
        <f t="shared" si="2309"/>
        <v>2.5690534722130502E-2</v>
      </c>
      <c r="Y1915" s="13">
        <f t="shared" si="2310"/>
        <v>7.7780677895110716E-3</v>
      </c>
      <c r="Z1915" s="13">
        <f t="shared" si="2311"/>
        <v>6.5212974573939974E-3</v>
      </c>
      <c r="AA1915" s="13">
        <f t="shared" si="2312"/>
        <v>7.3716737328565311E-3</v>
      </c>
      <c r="AB1915" s="13">
        <f t="shared" si="2313"/>
        <v>4.1664694777933517E-3</v>
      </c>
      <c r="AC1915" s="13">
        <f t="shared" si="2314"/>
        <v>6.7161398864689625E-5</v>
      </c>
      <c r="AD1915" s="13">
        <f t="shared" si="2315"/>
        <v>1.1989930664471673E-2</v>
      </c>
      <c r="AE1915" s="13">
        <f t="shared" si="2316"/>
        <v>7.2601442133053678E-3</v>
      </c>
      <c r="AF1915" s="13">
        <f t="shared" si="2317"/>
        <v>2.1980816850834571E-3</v>
      </c>
      <c r="AG1915" s="13">
        <f t="shared" si="2318"/>
        <v>4.4366089270832248E-4</v>
      </c>
      <c r="AH1915" s="13">
        <f t="shared" si="2319"/>
        <v>9.8719419910482599E-4</v>
      </c>
      <c r="AI1915" s="13">
        <f t="shared" si="2320"/>
        <v>1.1159241844609074E-3</v>
      </c>
      <c r="AJ1915" s="13">
        <f t="shared" si="2321"/>
        <v>6.3072027094261218E-4</v>
      </c>
      <c r="AK1915" s="13">
        <f t="shared" si="2322"/>
        <v>2.3765536865756368E-4</v>
      </c>
      <c r="AL1915" s="13">
        <f t="shared" si="2323"/>
        <v>1.8388249821754289E-6</v>
      </c>
      <c r="AM1915" s="13">
        <f t="shared" si="2324"/>
        <v>2.7106831889056942E-3</v>
      </c>
      <c r="AN1915" s="13">
        <f t="shared" si="2325"/>
        <v>1.6413732004600377E-3</v>
      </c>
      <c r="AO1915" s="13">
        <f t="shared" si="2326"/>
        <v>4.9694224581738023E-4</v>
      </c>
      <c r="AP1915" s="13">
        <f t="shared" si="2327"/>
        <v>1.0030284220099243E-4</v>
      </c>
      <c r="AQ1915" s="13">
        <f t="shared" si="2328"/>
        <v>1.5183847174809844E-5</v>
      </c>
      <c r="AR1915" s="13">
        <f t="shared" si="2329"/>
        <v>1.1955318929870303E-4</v>
      </c>
      <c r="AS1915" s="13">
        <f t="shared" si="2330"/>
        <v>1.3514290844580742E-4</v>
      </c>
      <c r="AT1915" s="13">
        <f t="shared" si="2331"/>
        <v>7.6382762393566777E-5</v>
      </c>
      <c r="AU1915" s="13">
        <f t="shared" si="2332"/>
        <v>2.8781021305367058E-5</v>
      </c>
      <c r="AV1915" s="13">
        <f t="shared" si="2333"/>
        <v>8.133515613560989E-6</v>
      </c>
      <c r="AW1915" s="13">
        <f t="shared" si="2334"/>
        <v>3.4962184919775897E-8</v>
      </c>
      <c r="AX1915" s="13">
        <f t="shared" si="2335"/>
        <v>5.1069264954055869E-4</v>
      </c>
      <c r="AY1915" s="13">
        <f t="shared" si="2336"/>
        <v>3.0923467266796324E-4</v>
      </c>
      <c r="AZ1915" s="13">
        <f t="shared" si="2337"/>
        <v>9.3623907516675423E-5</v>
      </c>
      <c r="BA1915" s="13">
        <f t="shared" si="2338"/>
        <v>1.8897053130267335E-5</v>
      </c>
      <c r="BB1915" s="13">
        <f t="shared" si="2339"/>
        <v>2.8606364534444087E-6</v>
      </c>
      <c r="BC1915" s="13">
        <f t="shared" si="2340"/>
        <v>3.4643458373593474E-7</v>
      </c>
      <c r="BD1915" s="13">
        <f t="shared" si="2341"/>
        <v>1.206531018622626E-5</v>
      </c>
      <c r="BE1915" s="13">
        <f t="shared" si="2342"/>
        <v>1.3638624945366739E-5</v>
      </c>
      <c r="BF1915" s="13">
        <f t="shared" si="2343"/>
        <v>7.7085498644175377E-6</v>
      </c>
      <c r="BG1915" s="13">
        <f t="shared" si="2344"/>
        <v>2.9045812291802017E-6</v>
      </c>
      <c r="BH1915" s="13">
        <f t="shared" si="2345"/>
        <v>8.208345537059824E-7</v>
      </c>
      <c r="BI1915" s="13">
        <f t="shared" si="2346"/>
        <v>1.8557425291848076E-7</v>
      </c>
      <c r="BJ1915" s="14">
        <f t="shared" si="2347"/>
        <v>0.48368680418583565</v>
      </c>
      <c r="BK1915" s="14">
        <f t="shared" si="2348"/>
        <v>0.31945993869034611</v>
      </c>
      <c r="BL1915" s="14">
        <f t="shared" si="2349"/>
        <v>0.19046219480991458</v>
      </c>
      <c r="BM1915" s="14">
        <f t="shared" si="2350"/>
        <v>0.25210861408224461</v>
      </c>
      <c r="BN1915" s="14">
        <f t="shared" si="2351"/>
        <v>0.74771242135076277</v>
      </c>
    </row>
    <row r="1916" spans="1:66" x14ac:dyDescent="0.25">
      <c r="A1916" t="s">
        <v>99</v>
      </c>
      <c r="B1916" t="s">
        <v>103</v>
      </c>
      <c r="C1916" t="s">
        <v>101</v>
      </c>
      <c r="D1916" s="7" t="s">
        <v>566</v>
      </c>
      <c r="E1916" s="10">
        <f>VLOOKUP(A1916,home!$A$2:$E$405,3,FALSE)</f>
        <v>1.3478000000000001</v>
      </c>
      <c r="F1916" s="10">
        <f>VLOOKUP(B1916,home!$B$2:$E$405,3,FALSE)</f>
        <v>1</v>
      </c>
      <c r="G1916" s="10">
        <f>VLOOKUP(C1916,away!$B$2:$E$405,4,FALSE)</f>
        <v>0.5484</v>
      </c>
      <c r="H1916" s="10">
        <f>VLOOKUP(A1916,away!$A$2:$E$405,3,FALSE)</f>
        <v>1.2736000000000001</v>
      </c>
      <c r="I1916" s="10">
        <f>VLOOKUP(C1916,away!$B$2:$E$405,3,FALSE)</f>
        <v>1.2971999999999999</v>
      </c>
      <c r="J1916" s="10">
        <f>VLOOKUP(B1916,home!$B$2:$E$405,4,FALSE)</f>
        <v>1.0241</v>
      </c>
      <c r="K1916" s="12">
        <f t="shared" si="2296"/>
        <v>0.7391335200000001</v>
      </c>
      <c r="L1916" s="12">
        <f t="shared" si="2297"/>
        <v>1.6919298654719999</v>
      </c>
      <c r="M1916" s="13">
        <f t="shared" si="2298"/>
        <v>8.7943265251490793E-2</v>
      </c>
      <c r="N1916" s="13">
        <f t="shared" si="2299"/>
        <v>6.5001815205628088E-2</v>
      </c>
      <c r="O1916" s="13">
        <f t="shared" si="2300"/>
        <v>0.14879383694612325</v>
      </c>
      <c r="P1916" s="13">
        <f t="shared" si="2301"/>
        <v>0.10997851245629413</v>
      </c>
      <c r="Q1916" s="13">
        <f t="shared" si="2302"/>
        <v>2.4022510239662703E-2</v>
      </c>
      <c r="R1916" s="13">
        <f t="shared" si="2303"/>
        <v>0.1258743682636585</v>
      </c>
      <c r="S1916" s="13">
        <f t="shared" si="2304"/>
        <v>3.4383739242312826E-2</v>
      </c>
      <c r="T1916" s="13">
        <f t="shared" si="2305"/>
        <v>4.064440251809226E-2</v>
      </c>
      <c r="U1916" s="13">
        <f t="shared" si="2306"/>
        <v>9.3037964892494204E-2</v>
      </c>
      <c r="V1916" s="13">
        <f t="shared" si="2307"/>
        <v>4.7776667071041242E-3</v>
      </c>
      <c r="W1916" s="13">
        <f t="shared" si="2308"/>
        <v>5.9186141842259817E-3</v>
      </c>
      <c r="X1916" s="13">
        <f t="shared" si="2309"/>
        <v>1.0013880100498137E-2</v>
      </c>
      <c r="Y1916" s="13">
        <f t="shared" si="2310"/>
        <v>8.4713914056442751E-3</v>
      </c>
      <c r="Z1916" s="13">
        <f t="shared" si="2311"/>
        <v>7.0990200987568225E-2</v>
      </c>
      <c r="AA1916" s="13">
        <f t="shared" si="2312"/>
        <v>5.2471237141448787E-2</v>
      </c>
      <c r="AB1916" s="13">
        <f t="shared" si="2313"/>
        <v>1.9391625103556891E-2</v>
      </c>
      <c r="AC1916" s="13">
        <f t="shared" si="2314"/>
        <v>3.734230500458685E-4</v>
      </c>
      <c r="AD1916" s="13">
        <f t="shared" si="2315"/>
        <v>1.0936615338772195E-3</v>
      </c>
      <c r="AE1916" s="13">
        <f t="shared" si="2316"/>
        <v>1.8503986118847851E-3</v>
      </c>
      <c r="AF1916" s="13">
        <f t="shared" si="2317"/>
        <v>1.5653723372378999E-3</v>
      </c>
      <c r="AG1916" s="13">
        <f t="shared" si="2318"/>
        <v>8.8283340265217004E-4</v>
      </c>
      <c r="AH1916" s="13">
        <f t="shared" si="2319"/>
        <v>3.0027610301681638E-2</v>
      </c>
      <c r="AI1916" s="13">
        <f t="shared" si="2320"/>
        <v>2.2194413299470212E-2</v>
      </c>
      <c r="AJ1916" s="13">
        <f t="shared" si="2321"/>
        <v>8.2023174131861162E-3</v>
      </c>
      <c r="AK1916" s="13">
        <f t="shared" si="2322"/>
        <v>2.0208692472551836E-3</v>
      </c>
      <c r="AL1916" s="13">
        <f t="shared" si="2323"/>
        <v>1.8679548203489394E-5</v>
      </c>
      <c r="AM1916" s="13">
        <f t="shared" si="2324"/>
        <v>1.6167237984465374E-4</v>
      </c>
      <c r="AN1916" s="13">
        <f t="shared" si="2325"/>
        <v>2.7353832788110311E-4</v>
      </c>
      <c r="AO1916" s="13">
        <f t="shared" si="2326"/>
        <v>2.314038331466553E-4</v>
      </c>
      <c r="AP1916" s="13">
        <f t="shared" si="2327"/>
        <v>1.3050635209517519E-4</v>
      </c>
      <c r="AQ1916" s="13">
        <f t="shared" si="2328"/>
        <v>5.5201898685907804E-5</v>
      </c>
      <c r="AR1916" s="13">
        <f t="shared" si="2329"/>
        <v>1.016092213163397E-2</v>
      </c>
      <c r="AS1916" s="13">
        <f t="shared" si="2330"/>
        <v>7.5102781416005217E-3</v>
      </c>
      <c r="AT1916" s="13">
        <f t="shared" si="2331"/>
        <v>2.775549159490126E-3</v>
      </c>
      <c r="AU1916" s="13">
        <f t="shared" si="2332"/>
        <v>6.8383380672899297E-4</v>
      </c>
      <c r="AV1916" s="13">
        <f t="shared" si="2333"/>
        <v>1.2636112216565004E-4</v>
      </c>
      <c r="AW1916" s="13">
        <f t="shared" si="2334"/>
        <v>6.4888707221910387E-7</v>
      </c>
      <c r="AX1916" s="13">
        <f t="shared" si="2335"/>
        <v>1.9916245866892662E-5</v>
      </c>
      <c r="AY1916" s="13">
        <f t="shared" si="2336"/>
        <v>3.3696891190278973E-5</v>
      </c>
      <c r="AZ1916" s="13">
        <f t="shared" si="2337"/>
        <v>2.8506388289196665E-5</v>
      </c>
      <c r="BA1916" s="13">
        <f t="shared" si="2338"/>
        <v>1.6076936567744369E-5</v>
      </c>
      <c r="BB1916" s="13">
        <f t="shared" si="2339"/>
        <v>6.8002622810664012E-6</v>
      </c>
      <c r="BC1916" s="13">
        <f t="shared" si="2340"/>
        <v>2.3011133692757986E-6</v>
      </c>
      <c r="BD1916" s="13">
        <f t="shared" si="2341"/>
        <v>2.8652612692078227E-3</v>
      </c>
      <c r="BE1916" s="13">
        <f t="shared" si="2342"/>
        <v>2.1178106476292457E-3</v>
      </c>
      <c r="BF1916" s="13">
        <f t="shared" si="2343"/>
        <v>7.8267241933784211E-4</v>
      </c>
      <c r="BG1916" s="13">
        <f t="shared" si="2344"/>
        <v>1.9283314010403181E-4</v>
      </c>
      <c r="BH1916" s="13">
        <f t="shared" si="2345"/>
        <v>3.5632359404436551E-5</v>
      </c>
      <c r="BI1916" s="13">
        <f t="shared" si="2346"/>
        <v>5.2674142465012597E-6</v>
      </c>
      <c r="BJ1916" s="14">
        <f t="shared" si="2347"/>
        <v>0.16042450016862148</v>
      </c>
      <c r="BK1916" s="14">
        <f t="shared" si="2348"/>
        <v>0.23750898314664148</v>
      </c>
      <c r="BL1916" s="14">
        <f t="shared" si="2349"/>
        <v>0.5292706642204239</v>
      </c>
      <c r="BM1916" s="14">
        <f t="shared" si="2350"/>
        <v>0.43654699215627984</v>
      </c>
      <c r="BN1916" s="14">
        <f t="shared" si="2351"/>
        <v>0.56161430836285742</v>
      </c>
    </row>
    <row r="1917" spans="1:66" x14ac:dyDescent="0.25">
      <c r="A1917" t="s">
        <v>99</v>
      </c>
      <c r="B1917" t="s">
        <v>395</v>
      </c>
      <c r="C1917" t="s">
        <v>105</v>
      </c>
      <c r="D1917" s="7" t="s">
        <v>566</v>
      </c>
      <c r="E1917" s="10">
        <f>VLOOKUP(A1917,home!$A$2:$E$405,3,FALSE)</f>
        <v>1.3478000000000001</v>
      </c>
      <c r="F1917" s="10">
        <f>VLOOKUP(B1917,home!$B$2:$E$405,3,FALSE)</f>
        <v>1.1291</v>
      </c>
      <c r="G1917" s="10">
        <f>VLOOKUP(C1917,away!$B$2:$E$405,4,FALSE)</f>
        <v>0.6129</v>
      </c>
      <c r="H1917" s="10">
        <f>VLOOKUP(A1917,away!$A$2:$E$405,3,FALSE)</f>
        <v>1.2736000000000001</v>
      </c>
      <c r="I1917" s="10">
        <f>VLOOKUP(C1917,away!$B$2:$E$405,3,FALSE)</f>
        <v>1.1607000000000001</v>
      </c>
      <c r="J1917" s="10">
        <f>VLOOKUP(B1917,home!$B$2:$E$405,4,FALSE)</f>
        <v>1.0241</v>
      </c>
      <c r="K1917" s="12">
        <f t="shared" si="2296"/>
        <v>0.93271182064200009</v>
      </c>
      <c r="L1917" s="12">
        <f t="shared" si="2297"/>
        <v>1.5138937672320001</v>
      </c>
      <c r="M1917" s="13">
        <f t="shared" si="2298"/>
        <v>8.6587000197560701E-2</v>
      </c>
      <c r="N1917" s="13">
        <f t="shared" si="2299"/>
        <v>8.0760718598196057E-2</v>
      </c>
      <c r="O1917" s="13">
        <f t="shared" si="2300"/>
        <v>0.13108351992240308</v>
      </c>
      <c r="P1917" s="13">
        <f t="shared" si="2301"/>
        <v>0.12226314852298646</v>
      </c>
      <c r="Q1917" s="13">
        <f t="shared" si="2302"/>
        <v>3.766323844003984E-2</v>
      </c>
      <c r="R1917" s="13">
        <f t="shared" si="2303"/>
        <v>9.9223261898678902E-2</v>
      </c>
      <c r="S1917" s="13">
        <f t="shared" si="2304"/>
        <v>4.3159704842087171E-2</v>
      </c>
      <c r="T1917" s="13">
        <f t="shared" si="2305"/>
        <v>5.7018141928148983E-2</v>
      </c>
      <c r="U1917" s="13">
        <f t="shared" si="2306"/>
        <v>9.254670925555479E-2</v>
      </c>
      <c r="V1917" s="13">
        <f t="shared" si="2307"/>
        <v>6.7714057553885957E-3</v>
      </c>
      <c r="W1917" s="13">
        <f t="shared" si="2308"/>
        <v>1.1709649232227776E-2</v>
      </c>
      <c r="X1917" s="13">
        <f t="shared" si="2309"/>
        <v>1.7727164989142605E-2</v>
      </c>
      <c r="Y1917" s="13">
        <f t="shared" si="2310"/>
        <v>1.341852229387816E-2</v>
      </c>
      <c r="Z1917" s="13">
        <f t="shared" si="2311"/>
        <v>5.0071159250946122E-2</v>
      </c>
      <c r="AA1917" s="13">
        <f t="shared" si="2312"/>
        <v>4.6701962106605481E-2</v>
      </c>
      <c r="AB1917" s="13">
        <f t="shared" si="2313"/>
        <v>2.1779736052002847E-2</v>
      </c>
      <c r="AC1917" s="13">
        <f t="shared" si="2314"/>
        <v>5.9758782040860911E-4</v>
      </c>
      <c r="AD1917" s="13">
        <f t="shared" si="2315"/>
        <v>2.7304320636175917E-3</v>
      </c>
      <c r="AE1917" s="13">
        <f t="shared" si="2316"/>
        <v>4.133584082961079E-3</v>
      </c>
      <c r="AF1917" s="13">
        <f t="shared" si="2317"/>
        <v>3.1289035897620913E-3</v>
      </c>
      <c r="AG1917" s="13">
        <f t="shared" si="2318"/>
        <v>1.5789425476035535E-3</v>
      </c>
      <c r="AH1917" s="13">
        <f t="shared" si="2319"/>
        <v>1.8950603977022067E-2</v>
      </c>
      <c r="AI1917" s="13">
        <f t="shared" si="2320"/>
        <v>1.7675452337673779E-2</v>
      </c>
      <c r="AJ1917" s="13">
        <f t="shared" si="2321"/>
        <v>8.2430516652713028E-3</v>
      </c>
      <c r="AK1917" s="13">
        <f t="shared" si="2322"/>
        <v>2.562797242120423E-3</v>
      </c>
      <c r="AL1917" s="13">
        <f t="shared" si="2323"/>
        <v>3.3752396214416397E-5</v>
      </c>
      <c r="AM1917" s="13">
        <f t="shared" si="2324"/>
        <v>5.0934125223921147E-4</v>
      </c>
      <c r="AN1917" s="13">
        <f t="shared" si="2325"/>
        <v>7.7108854715908417E-4</v>
      </c>
      <c r="AO1917" s="13">
        <f t="shared" si="2326"/>
        <v>5.8367307276405806E-4</v>
      </c>
      <c r="AP1917" s="13">
        <f t="shared" si="2327"/>
        <v>2.9453967565288571E-4</v>
      </c>
      <c r="AQ1917" s="13">
        <f t="shared" si="2328"/>
        <v>1.1147544479335968E-4</v>
      </c>
      <c r="AR1917" s="13">
        <f t="shared" si="2329"/>
        <v>5.7378402492191272E-3</v>
      </c>
      <c r="AS1917" s="13">
        <f t="shared" si="2330"/>
        <v>5.351751425402119E-3</v>
      </c>
      <c r="AT1917" s="13">
        <f t="shared" si="2331"/>
        <v>2.4958209078051147E-3</v>
      </c>
      <c r="AU1917" s="13">
        <f t="shared" si="2332"/>
        <v>7.7596055430509284E-4</v>
      </c>
      <c r="AV1917" s="13">
        <f t="shared" si="2333"/>
        <v>1.8093689533806967E-4</v>
      </c>
      <c r="AW1917" s="13">
        <f t="shared" si="2334"/>
        <v>1.3238689352758496E-6</v>
      </c>
      <c r="AX1917" s="13">
        <f t="shared" si="2335"/>
        <v>7.9178101117351844E-5</v>
      </c>
      <c r="AY1917" s="13">
        <f t="shared" si="2336"/>
        <v>1.1986723378282399E-4</v>
      </c>
      <c r="AZ1917" s="13">
        <f t="shared" si="2337"/>
        <v>9.0733129059579172E-5</v>
      </c>
      <c r="BA1917" s="13">
        <f t="shared" si="2338"/>
        <v>4.5786772854917852E-5</v>
      </c>
      <c r="BB1917" s="13">
        <f t="shared" si="2339"/>
        <v>1.7329077511681873E-5</v>
      </c>
      <c r="BC1917" s="13">
        <f t="shared" si="2340"/>
        <v>5.2468764873630769E-6</v>
      </c>
      <c r="BD1917" s="13">
        <f t="shared" si="2341"/>
        <v>1.4477467651109581E-3</v>
      </c>
      <c r="BE1917" s="13">
        <f t="shared" si="2342"/>
        <v>1.3503305211152077E-3</v>
      </c>
      <c r="BF1917" s="13">
        <f t="shared" si="2343"/>
        <v>6.2973461940891301E-4</v>
      </c>
      <c r="BG1917" s="13">
        <f t="shared" si="2344"/>
        <v>1.9578697446339481E-4</v>
      </c>
      <c r="BH1917" s="13">
        <f t="shared" si="2345"/>
        <v>4.5653206352435429E-5</v>
      </c>
      <c r="BI1917" s="13">
        <f t="shared" si="2346"/>
        <v>8.5162570430249953E-6</v>
      </c>
      <c r="BJ1917" s="14">
        <f t="shared" si="2347"/>
        <v>0.23249755694899998</v>
      </c>
      <c r="BK1917" s="14">
        <f t="shared" si="2348"/>
        <v>0.25953246676842873</v>
      </c>
      <c r="BL1917" s="14">
        <f t="shared" si="2349"/>
        <v>0.45698717283289603</v>
      </c>
      <c r="BM1917" s="14">
        <f t="shared" si="2350"/>
        <v>0.44138892485655834</v>
      </c>
      <c r="BN1917" s="14">
        <f t="shared" si="2351"/>
        <v>0.55758088757986501</v>
      </c>
    </row>
    <row r="1918" spans="1:66" x14ac:dyDescent="0.25">
      <c r="A1918" t="s">
        <v>99</v>
      </c>
      <c r="B1918" t="s">
        <v>113</v>
      </c>
      <c r="C1918" t="s">
        <v>116</v>
      </c>
      <c r="D1918" s="7" t="s">
        <v>566</v>
      </c>
      <c r="E1918" s="10">
        <f>VLOOKUP(A1918,home!$A$2:$E$405,3,FALSE)</f>
        <v>1.3478000000000001</v>
      </c>
      <c r="F1918" s="10">
        <f>VLOOKUP(B1918,home!$B$2:$E$405,3,FALSE)</f>
        <v>1.2581</v>
      </c>
      <c r="G1918" s="10">
        <f>VLOOKUP(C1918,away!$B$2:$E$405,4,FALSE)</f>
        <v>1.3226</v>
      </c>
      <c r="H1918" s="10">
        <f>VLOOKUP(A1918,away!$A$2:$E$405,3,FALSE)</f>
        <v>1.2736000000000001</v>
      </c>
      <c r="I1918" s="10">
        <f>VLOOKUP(C1918,away!$B$2:$E$405,3,FALSE)</f>
        <v>0.751</v>
      </c>
      <c r="J1918" s="10">
        <f>VLOOKUP(B1918,home!$B$2:$E$405,4,FALSE)</f>
        <v>0.71689999999999998</v>
      </c>
      <c r="K1918" s="12">
        <f t="shared" si="2296"/>
        <v>2.2426894122680001</v>
      </c>
      <c r="L1918" s="12">
        <f t="shared" si="2297"/>
        <v>0.68569592384</v>
      </c>
      <c r="M1918" s="13">
        <f t="shared" si="2298"/>
        <v>5.3483326058872092E-2</v>
      </c>
      <c r="N1918" s="13">
        <f t="shared" si="2299"/>
        <v>0.11994648908510966</v>
      </c>
      <c r="O1918" s="13">
        <f t="shared" si="2300"/>
        <v>3.6673298671974247E-2</v>
      </c>
      <c r="P1918" s="13">
        <f t="shared" si="2301"/>
        <v>8.2246818644578751E-2</v>
      </c>
      <c r="Q1918" s="13">
        <f t="shared" si="2302"/>
        <v>0.13450136055494738</v>
      </c>
      <c r="R1918" s="13">
        <f t="shared" si="2303"/>
        <v>1.2573365706569811E-2</v>
      </c>
      <c r="S1918" s="13">
        <f t="shared" si="2304"/>
        <v>3.161985087514995E-2</v>
      </c>
      <c r="T1918" s="13">
        <f t="shared" si="2305"/>
        <v>9.2227034683461578E-2</v>
      </c>
      <c r="U1918" s="13">
        <f t="shared" si="2306"/>
        <v>2.8198154146697678E-2</v>
      </c>
      <c r="V1918" s="13">
        <f t="shared" si="2307"/>
        <v>5.4027890188397144E-3</v>
      </c>
      <c r="W1918" s="13">
        <f t="shared" si="2308"/>
        <v>0.10054825908407375</v>
      </c>
      <c r="X1918" s="13">
        <f t="shared" si="2309"/>
        <v>6.8945531403157623E-2</v>
      </c>
      <c r="Y1918" s="13">
        <f t="shared" si="2310"/>
        <v>2.3637834925063946E-2</v>
      </c>
      <c r="Z1918" s="13">
        <f t="shared" si="2311"/>
        <v>2.8738352046481877E-3</v>
      </c>
      <c r="AA1918" s="13">
        <f t="shared" si="2312"/>
        <v>6.4451197860675314E-3</v>
      </c>
      <c r="AB1918" s="13">
        <f t="shared" si="2313"/>
        <v>7.2272009525063269E-3</v>
      </c>
      <c r="AC1918" s="13">
        <f t="shared" si="2314"/>
        <v>5.1927656868971776E-4</v>
      </c>
      <c r="AD1918" s="13">
        <f t="shared" si="2315"/>
        <v>5.6374629017457982E-2</v>
      </c>
      <c r="AE1918" s="13">
        <f t="shared" si="2316"/>
        <v>3.8655853325263126E-2</v>
      </c>
      <c r="AF1918" s="13">
        <f t="shared" si="2317"/>
        <v>1.3253080528844916E-2</v>
      </c>
      <c r="AG1918" s="13">
        <f t="shared" si="2318"/>
        <v>3.0291944323174104E-3</v>
      </c>
      <c r="AH1918" s="13">
        <f t="shared" si="2319"/>
        <v>4.9264427140378853E-4</v>
      </c>
      <c r="AI1918" s="13">
        <f t="shared" si="2320"/>
        <v>1.1048480914917596E-3</v>
      </c>
      <c r="AJ1918" s="13">
        <f t="shared" si="2321"/>
        <v>1.2389155584765384E-3</v>
      </c>
      <c r="AK1918" s="13">
        <f t="shared" si="2322"/>
        <v>9.2616760189647611E-4</v>
      </c>
      <c r="AL1918" s="13">
        <f t="shared" si="2323"/>
        <v>3.1941802366135831E-5</v>
      </c>
      <c r="AM1918" s="13">
        <f t="shared" si="2324"/>
        <v>2.528615672359788E-2</v>
      </c>
      <c r="AN1918" s="13">
        <f t="shared" si="2325"/>
        <v>1.7338614594950476E-2</v>
      </c>
      <c r="AO1918" s="13">
        <f t="shared" si="2326"/>
        <v>5.9445086763951363E-3</v>
      </c>
      <c r="AP1918" s="13">
        <f t="shared" si="2327"/>
        <v>1.3587084562118863E-3</v>
      </c>
      <c r="AQ1918" s="13">
        <f t="shared" si="2328"/>
        <v>2.3291521252785739E-4</v>
      </c>
      <c r="AR1918" s="13">
        <f t="shared" si="2329"/>
        <v>6.7560833760940914E-5</v>
      </c>
      <c r="AS1918" s="13">
        <f t="shared" si="2330"/>
        <v>1.5151796655966064E-4</v>
      </c>
      <c r="AT1918" s="13">
        <f t="shared" si="2331"/>
        <v>1.6990386968586396E-4</v>
      </c>
      <c r="AU1918" s="13">
        <f t="shared" si="2332"/>
        <v>1.2701386988261636E-4</v>
      </c>
      <c r="AV1918" s="13">
        <f t="shared" si="2333"/>
        <v>7.1213165299232266E-5</v>
      </c>
      <c r="AW1918" s="13">
        <f t="shared" si="2334"/>
        <v>1.364449975959039E-6</v>
      </c>
      <c r="AX1918" s="13">
        <f t="shared" si="2335"/>
        <v>9.451499326827045E-3</v>
      </c>
      <c r="AY1918" s="13">
        <f t="shared" si="2336"/>
        <v>6.4808545625818087E-3</v>
      </c>
      <c r="AZ1918" s="13">
        <f t="shared" si="2337"/>
        <v>2.221947778281106E-3</v>
      </c>
      <c r="BA1918" s="13">
        <f t="shared" si="2338"/>
        <v>5.0786017818423284E-4</v>
      </c>
      <c r="BB1918" s="13">
        <f t="shared" si="2339"/>
        <v>8.7059413515396141E-5</v>
      </c>
      <c r="BC1918" s="13">
        <f t="shared" si="2340"/>
        <v>1.1939256995881631E-5</v>
      </c>
      <c r="BD1918" s="13">
        <f t="shared" si="2341"/>
        <v>7.7210313868515032E-6</v>
      </c>
      <c r="BE1918" s="13">
        <f t="shared" si="2342"/>
        <v>1.7315875343080781E-5</v>
      </c>
      <c r="BF1918" s="13">
        <f t="shared" si="2343"/>
        <v>1.9417065148039901E-5</v>
      </c>
      <c r="BG1918" s="13">
        <f t="shared" si="2344"/>
        <v>1.4515482141609021E-5</v>
      </c>
      <c r="BH1918" s="13">
        <f t="shared" si="2345"/>
        <v>8.1384295282379462E-6</v>
      </c>
      <c r="BI1918" s="13">
        <f t="shared" si="2346"/>
        <v>3.6503939470936996E-6</v>
      </c>
      <c r="BJ1918" s="14">
        <f t="shared" si="2347"/>
        <v>0.72004133121976621</v>
      </c>
      <c r="BK1918" s="14">
        <f t="shared" si="2348"/>
        <v>0.1797848575310782</v>
      </c>
      <c r="BL1918" s="14">
        <f t="shared" si="2349"/>
        <v>9.5537682769767387E-2</v>
      </c>
      <c r="BM1918" s="14">
        <f t="shared" si="2350"/>
        <v>0.55233355789060212</v>
      </c>
      <c r="BN1918" s="14">
        <f t="shared" si="2351"/>
        <v>0.43942465872205194</v>
      </c>
    </row>
    <row r="1919" spans="1:66" x14ac:dyDescent="0.25">
      <c r="A1919" t="s">
        <v>99</v>
      </c>
      <c r="B1919" t="s">
        <v>92</v>
      </c>
      <c r="C1919" t="s">
        <v>109</v>
      </c>
      <c r="D1919" s="7" t="s">
        <v>566</v>
      </c>
      <c r="E1919" s="10">
        <f>VLOOKUP(A1919,home!$A$2:$E$405,3,FALSE)</f>
        <v>1.3478000000000001</v>
      </c>
      <c r="F1919" s="10">
        <f>VLOOKUP(B1919,home!$B$2:$E$405,3,FALSE)</f>
        <v>0.90300000000000002</v>
      </c>
      <c r="G1919" s="10">
        <f>VLOOKUP(C1919,away!$B$2:$E$405,4,FALSE)</f>
        <v>0.871</v>
      </c>
      <c r="H1919" s="10">
        <f>VLOOKUP(A1919,away!$A$2:$E$405,3,FALSE)</f>
        <v>1.2736000000000001</v>
      </c>
      <c r="I1919" s="10">
        <f>VLOOKUP(C1919,away!$B$2:$E$405,3,FALSE)</f>
        <v>1.2290000000000001</v>
      </c>
      <c r="J1919" s="10">
        <f>VLOOKUP(B1919,home!$B$2:$E$405,4,FALSE)</f>
        <v>1.4408000000000001</v>
      </c>
      <c r="K1919" s="12">
        <f t="shared" si="2296"/>
        <v>1.0600622214000002</v>
      </c>
      <c r="L1919" s="12">
        <f t="shared" si="2297"/>
        <v>2.2552185395200004</v>
      </c>
      <c r="M1919" s="13">
        <f t="shared" si="2298"/>
        <v>3.6323848828346536E-2</v>
      </c>
      <c r="N1919" s="13">
        <f t="shared" si="2299"/>
        <v>3.8505539878774822E-2</v>
      </c>
      <c r="O1919" s="13">
        <f t="shared" si="2300"/>
        <v>8.191821730440893E-2</v>
      </c>
      <c r="P1919" s="13">
        <f t="shared" si="2301"/>
        <v>8.6838407408839663E-2</v>
      </c>
      <c r="Q1919" s="13">
        <f t="shared" si="2302"/>
        <v>2.0409134070050163E-2</v>
      </c>
      <c r="R1919" s="13">
        <f t="shared" si="2303"/>
        <v>9.2371741194665596E-2</v>
      </c>
      <c r="S1919" s="13">
        <f t="shared" si="2304"/>
        <v>5.190053673097289E-2</v>
      </c>
      <c r="T1919" s="13">
        <f t="shared" si="2305"/>
        <v>4.6027057530326397E-2</v>
      </c>
      <c r="U1919" s="13">
        <f t="shared" si="2306"/>
        <v>9.7919793165403127E-2</v>
      </c>
      <c r="V1919" s="13">
        <f t="shared" si="2307"/>
        <v>1.3786350959668235E-2</v>
      </c>
      <c r="W1919" s="13">
        <f t="shared" si="2308"/>
        <v>7.211650666382601E-3</v>
      </c>
      <c r="X1919" s="13">
        <f t="shared" si="2309"/>
        <v>1.6263848283367802E-2</v>
      </c>
      <c r="Y1919" s="13">
        <f t="shared" si="2310"/>
        <v>1.8339266086295807E-2</v>
      </c>
      <c r="Z1919" s="13">
        <f t="shared" si="2311"/>
        <v>6.9439487756651069E-2</v>
      </c>
      <c r="AA1919" s="13">
        <f t="shared" si="2312"/>
        <v>7.3610177644193656E-2</v>
      </c>
      <c r="AB1919" s="13">
        <f t="shared" si="2313"/>
        <v>3.9015684215576274E-2</v>
      </c>
      <c r="AC1919" s="13">
        <f t="shared" si="2314"/>
        <v>2.0599151795807481E-3</v>
      </c>
      <c r="AD1919" s="13">
        <f t="shared" si="2315"/>
        <v>1.9111996063415828E-3</v>
      </c>
      <c r="AE1919" s="13">
        <f t="shared" si="2316"/>
        <v>4.3101727849448636E-3</v>
      </c>
      <c r="AF1919" s="13">
        <f t="shared" si="2317"/>
        <v>4.8601907865711055E-3</v>
      </c>
      <c r="AG1919" s="13">
        <f t="shared" si="2318"/>
        <v>3.6535974558264835E-3</v>
      </c>
      <c r="AH1919" s="13">
        <f t="shared" si="2319"/>
        <v>3.9150305040892903E-2</v>
      </c>
      <c r="AI1919" s="13">
        <f t="shared" si="2320"/>
        <v>4.1501759330136556E-2</v>
      </c>
      <c r="AJ1919" s="13">
        <f t="shared" si="2321"/>
        <v>2.1997223593756367E-2</v>
      </c>
      <c r="AK1919" s="13">
        <f t="shared" si="2322"/>
        <v>7.7728085691432898E-3</v>
      </c>
      <c r="AL1919" s="13">
        <f t="shared" si="2323"/>
        <v>1.9698325960710569E-4</v>
      </c>
      <c r="AM1919" s="13">
        <f t="shared" si="2324"/>
        <v>4.0519810004745297E-4</v>
      </c>
      <c r="AN1919" s="13">
        <f t="shared" si="2325"/>
        <v>9.1381026740529564E-4</v>
      </c>
      <c r="AO1919" s="13">
        <f t="shared" si="2326"/>
        <v>1.0304209283280763E-3</v>
      </c>
      <c r="AP1919" s="13">
        <f t="shared" si="2327"/>
        <v>7.7460812702496247E-4</v>
      </c>
      <c r="AQ1919" s="13">
        <f t="shared" si="2328"/>
        <v>4.3672765223238977E-4</v>
      </c>
      <c r="AR1919" s="13">
        <f t="shared" si="2329"/>
        <v>1.7658498751216996E-2</v>
      </c>
      <c r="AS1919" s="13">
        <f t="shared" si="2330"/>
        <v>1.871910741280422E-2</v>
      </c>
      <c r="AT1919" s="13">
        <f t="shared" si="2331"/>
        <v>9.921709293321224E-3</v>
      </c>
      <c r="AU1919" s="13">
        <f t="shared" si="2332"/>
        <v>3.5058763978543742E-3</v>
      </c>
      <c r="AV1919" s="13">
        <f t="shared" si="2333"/>
        <v>9.2911178056583467E-4</v>
      </c>
      <c r="AW1919" s="13">
        <f t="shared" si="2334"/>
        <v>1.3081176617689731E-5</v>
      </c>
      <c r="AX1919" s="13">
        <f t="shared" si="2335"/>
        <v>7.158919967389372E-5</v>
      </c>
      <c r="AY1919" s="13">
        <f t="shared" si="2336"/>
        <v>1.6144929033396423E-4</v>
      </c>
      <c r="AZ1919" s="13">
        <f t="shared" si="2337"/>
        <v>1.8205171637675175E-4</v>
      </c>
      <c r="BA1919" s="13">
        <f t="shared" si="2338"/>
        <v>1.3685546864142912E-4</v>
      </c>
      <c r="BB1919" s="13">
        <f t="shared" si="2339"/>
        <v>7.7159747528712268E-5</v>
      </c>
      <c r="BC1919" s="13">
        <f t="shared" si="2340"/>
        <v>3.4802418626286884E-5</v>
      </c>
      <c r="BD1919" s="13">
        <f t="shared" si="2341"/>
        <v>6.6372956273058926E-3</v>
      </c>
      <c r="BE1919" s="13">
        <f t="shared" si="2342"/>
        <v>7.0359463467703923E-3</v>
      </c>
      <c r="BF1919" s="13">
        <f t="shared" si="2343"/>
        <v>3.7292704570043187E-3</v>
      </c>
      <c r="BG1919" s="13">
        <f t="shared" si="2344"/>
        <v>1.3177529082844639E-3</v>
      </c>
      <c r="BH1919" s="13">
        <f t="shared" si="2345"/>
        <v>3.4922501880308489E-4</v>
      </c>
      <c r="BI1919" s="13">
        <f t="shared" si="2346"/>
        <v>7.4040049840171028E-5</v>
      </c>
      <c r="BJ1919" s="14">
        <f t="shared" si="2347"/>
        <v>0.16571633006510086</v>
      </c>
      <c r="BK1919" s="14">
        <f t="shared" si="2348"/>
        <v>0.1912674916573491</v>
      </c>
      <c r="BL1919" s="14">
        <f t="shared" si="2349"/>
        <v>0.56513554410194777</v>
      </c>
      <c r="BM1919" s="14">
        <f t="shared" si="2350"/>
        <v>0.63504359678224698</v>
      </c>
      <c r="BN1919" s="14">
        <f t="shared" si="2351"/>
        <v>0.3563668886850857</v>
      </c>
    </row>
    <row r="1920" spans="1:66" x14ac:dyDescent="0.25">
      <c r="A1920" t="s">
        <v>99</v>
      </c>
      <c r="B1920" t="s">
        <v>417</v>
      </c>
      <c r="C1920" t="s">
        <v>115</v>
      </c>
      <c r="D1920" s="7" t="s">
        <v>566</v>
      </c>
      <c r="E1920" s="10">
        <f>VLOOKUP(A1920,home!$A$2:$E$405,3,FALSE)</f>
        <v>1.3478000000000001</v>
      </c>
      <c r="F1920" s="10">
        <f>VLOOKUP(B1920,home!$B$2:$E$405,3,FALSE)</f>
        <v>0.9032</v>
      </c>
      <c r="G1920" s="10">
        <f>VLOOKUP(C1920,away!$B$2:$E$405,4,FALSE)</f>
        <v>1.0968</v>
      </c>
      <c r="H1920" s="10">
        <f>VLOOKUP(A1920,away!$A$2:$E$405,3,FALSE)</f>
        <v>1.2736000000000001</v>
      </c>
      <c r="I1920" s="10">
        <f>VLOOKUP(C1920,away!$B$2:$E$405,3,FALSE)</f>
        <v>0.95589999999999997</v>
      </c>
      <c r="J1920" s="10">
        <f>VLOOKUP(B1920,home!$B$2:$E$405,4,FALSE)</f>
        <v>1.0583</v>
      </c>
      <c r="K1920" s="12">
        <f t="shared" si="2296"/>
        <v>1.3351707905279999</v>
      </c>
      <c r="L1920" s="12">
        <f t="shared" si="2297"/>
        <v>1.2884106561920001</v>
      </c>
      <c r="M1920" s="13">
        <f t="shared" si="2298"/>
        <v>7.2542589608693586E-2</v>
      </c>
      <c r="N1920" s="13">
        <f t="shared" si="2299"/>
        <v>9.6856746714787681E-2</v>
      </c>
      <c r="O1920" s="13">
        <f t="shared" si="2300"/>
        <v>9.3464645479603869E-2</v>
      </c>
      <c r="P1920" s="13">
        <f t="shared" si="2301"/>
        <v>0.12479126459142194</v>
      </c>
      <c r="Q1920" s="13">
        <f t="shared" si="2302"/>
        <v>6.4660149539576675E-2</v>
      </c>
      <c r="R1920" s="13">
        <f t="shared" si="2303"/>
        <v>6.0210422606564548E-2</v>
      </c>
      <c r="S1920" s="13">
        <f t="shared" si="2304"/>
        <v>5.366798939191722E-2</v>
      </c>
      <c r="T1920" s="13">
        <f t="shared" si="2305"/>
        <v>8.330882569775884E-2</v>
      </c>
      <c r="U1920" s="13">
        <f t="shared" si="2306"/>
        <v>8.039119754963174E-2</v>
      </c>
      <c r="V1920" s="13">
        <f t="shared" si="2307"/>
        <v>1.0258029571046415E-2</v>
      </c>
      <c r="W1920" s="13">
        <f t="shared" si="2308"/>
        <v>2.8777447658805091E-2</v>
      </c>
      <c r="X1920" s="13">
        <f t="shared" si="2309"/>
        <v>3.7077170221612006E-2</v>
      </c>
      <c r="Y1920" s="13">
        <f t="shared" si="2310"/>
        <v>2.3885310607484809E-2</v>
      </c>
      <c r="Z1920" s="13">
        <f t="shared" si="2311"/>
        <v>2.5858583366707155E-2</v>
      </c>
      <c r="AA1920" s="13">
        <f t="shared" si="2312"/>
        <v>3.4525625195660582E-2</v>
      </c>
      <c r="AB1920" s="13">
        <f t="shared" si="2313"/>
        <v>2.3048803142981789E-2</v>
      </c>
      <c r="AC1920" s="13">
        <f t="shared" si="2314"/>
        <v>1.1028973542406405E-3</v>
      </c>
      <c r="AD1920" s="13">
        <f t="shared" si="2315"/>
        <v>9.6057018849962338E-3</v>
      </c>
      <c r="AE1920" s="13">
        <f t="shared" si="2316"/>
        <v>1.2376088668832729E-2</v>
      </c>
      <c r="AF1920" s="13">
        <f t="shared" si="2317"/>
        <v>7.9727422614505779E-3</v>
      </c>
      <c r="AG1920" s="13">
        <f t="shared" si="2318"/>
        <v>3.4240553629084104E-3</v>
      </c>
      <c r="AH1920" s="13">
        <f t="shared" si="2319"/>
        <v>8.329118590923678E-3</v>
      </c>
      <c r="AI1920" s="13">
        <f t="shared" si="2320"/>
        <v>1.1120795853445027E-2</v>
      </c>
      <c r="AJ1920" s="13">
        <f t="shared" si="2321"/>
        <v>7.4240808954723512E-3</v>
      </c>
      <c r="AK1920" s="13">
        <f t="shared" si="2322"/>
        <v>3.3041386527172135E-3</v>
      </c>
      <c r="AL1920" s="13">
        <f t="shared" si="2323"/>
        <v>7.589029081681916E-5</v>
      </c>
      <c r="AM1920" s="13">
        <f t="shared" si="2324"/>
        <v>2.5650505158733446E-3</v>
      </c>
      <c r="AN1920" s="13">
        <f t="shared" si="2325"/>
        <v>3.3048384183220043E-3</v>
      </c>
      <c r="AO1920" s="13">
        <f t="shared" si="2326"/>
        <v>2.1289945175793929E-3</v>
      </c>
      <c r="AP1920" s="13">
        <f t="shared" si="2327"/>
        <v>9.1433974114121222E-4</v>
      </c>
      <c r="AQ1920" s="13">
        <f t="shared" si="2328"/>
        <v>2.9451126646654318E-4</v>
      </c>
      <c r="AR1920" s="13">
        <f t="shared" si="2329"/>
        <v>2.1462650298465918E-3</v>
      </c>
      <c r="AS1920" s="13">
        <f t="shared" si="2330"/>
        <v>2.8656303765828752E-3</v>
      </c>
      <c r="AT1920" s="13">
        <f t="shared" si="2331"/>
        <v>1.913052987631604E-3</v>
      </c>
      <c r="AU1920" s="13">
        <f t="shared" si="2332"/>
        <v>8.5141748993934694E-4</v>
      </c>
      <c r="AV1920" s="13">
        <f t="shared" si="2333"/>
        <v>2.841969407779208E-4</v>
      </c>
      <c r="AW1920" s="13">
        <f t="shared" si="2334"/>
        <v>3.6263928282707705E-6</v>
      </c>
      <c r="AX1920" s="13">
        <f t="shared" si="2335"/>
        <v>5.7079675417047709E-4</v>
      </c>
      <c r="AY1920" s="13">
        <f t="shared" si="2336"/>
        <v>7.3542062059304817E-4</v>
      </c>
      <c r="AZ1920" s="13">
        <f t="shared" si="2337"/>
        <v>4.7376188217770866E-4</v>
      </c>
      <c r="BA1920" s="13">
        <f t="shared" si="2338"/>
        <v>2.0346661916511289E-4</v>
      </c>
      <c r="BB1920" s="13">
        <f t="shared" si="2339"/>
        <v>6.5537140077922724E-5</v>
      </c>
      <c r="BC1920" s="13">
        <f t="shared" si="2340"/>
        <v>1.6887749930548683E-5</v>
      </c>
      <c r="BD1920" s="13">
        <f t="shared" si="2341"/>
        <v>4.6087845591109806E-4</v>
      </c>
      <c r="BE1920" s="13">
        <f t="shared" si="2342"/>
        <v>6.153514523161447E-4</v>
      </c>
      <c r="BF1920" s="13">
        <f t="shared" si="2343"/>
        <v>4.1079964252074998E-4</v>
      </c>
      <c r="BG1920" s="13">
        <f t="shared" si="2344"/>
        <v>1.8282922781768317E-4</v>
      </c>
      <c r="BH1920" s="13">
        <f t="shared" si="2345"/>
        <v>6.1027061159239955E-5</v>
      </c>
      <c r="BI1920" s="13">
        <f t="shared" si="2346"/>
        <v>1.6296309898316608E-5</v>
      </c>
      <c r="BJ1920" s="14">
        <f t="shared" si="2347"/>
        <v>0.37921784384371032</v>
      </c>
      <c r="BK1920" s="14">
        <f t="shared" si="2348"/>
        <v>0.26317408142872967</v>
      </c>
      <c r="BL1920" s="14">
        <f t="shared" si="2349"/>
        <v>0.33162657294140252</v>
      </c>
      <c r="BM1920" s="14">
        <f t="shared" si="2350"/>
        <v>0.48661946881213658</v>
      </c>
      <c r="BN1920" s="14">
        <f t="shared" si="2351"/>
        <v>0.51252581854064827</v>
      </c>
    </row>
    <row r="1921" spans="1:66" x14ac:dyDescent="0.25">
      <c r="A1921" t="s">
        <v>122</v>
      </c>
      <c r="B1921" t="s">
        <v>127</v>
      </c>
      <c r="C1921" t="s">
        <v>104</v>
      </c>
      <c r="D1921" s="7" t="s">
        <v>566</v>
      </c>
      <c r="E1921" s="10">
        <f>VLOOKUP(A1921,home!$A$2:$E$405,3,FALSE)</f>
        <v>1.2608999999999999</v>
      </c>
      <c r="F1921" s="10">
        <f>VLOOKUP(B1921,home!$B$2:$E$405,3,FALSE)</f>
        <v>0.75860000000000005</v>
      </c>
      <c r="G1921" s="10">
        <f>VLOOKUP(C1921,away!$B$2:$E$405,4,FALSE)</f>
        <v>1.2258</v>
      </c>
      <c r="H1921" s="10">
        <f>VLOOKUP(A1921,away!$A$2:$E$405,3,FALSE)</f>
        <v>1.0995999999999999</v>
      </c>
      <c r="I1921" s="10">
        <f>VLOOKUP(C1921,away!$B$2:$E$405,3,FALSE)</f>
        <v>0.58030000000000004</v>
      </c>
      <c r="J1921" s="10">
        <f>VLOOKUP(B1921,home!$B$2:$E$405,4,FALSE)</f>
        <v>0.75129999999999997</v>
      </c>
      <c r="K1921" s="12">
        <f t="shared" si="2296"/>
        <v>1.1725006714920001</v>
      </c>
      <c r="L1921" s="12">
        <f t="shared" si="2297"/>
        <v>0.47940293724399996</v>
      </c>
      <c r="M1921" s="13">
        <f t="shared" si="2298"/>
        <v>0.19168466848440696</v>
      </c>
      <c r="N1921" s="13">
        <f t="shared" si="2299"/>
        <v>0.22475040251268857</v>
      </c>
      <c r="O1921" s="13">
        <f t="shared" si="2300"/>
        <v>9.1894193096067084E-2</v>
      </c>
      <c r="P1921" s="13">
        <f t="shared" si="2301"/>
        <v>0.10774600311135417</v>
      </c>
      <c r="Q1921" s="13">
        <f t="shared" si="2302"/>
        <v>0.1317599989321124</v>
      </c>
      <c r="R1921" s="13">
        <f t="shared" si="2303"/>
        <v>2.2027173042960927E-2</v>
      </c>
      <c r="S1921" s="13">
        <f t="shared" si="2304"/>
        <v>1.514101424785614E-2</v>
      </c>
      <c r="T1921" s="13">
        <f t="shared" si="2305"/>
        <v>6.3166130499320974E-2</v>
      </c>
      <c r="U1921" s="13">
        <f t="shared" si="2306"/>
        <v>2.582687518394217E-2</v>
      </c>
      <c r="V1921" s="13">
        <f t="shared" si="2307"/>
        <v>9.4564090374596661E-4</v>
      </c>
      <c r="W1921" s="13">
        <f t="shared" si="2308"/>
        <v>5.1496229074562312E-2</v>
      </c>
      <c r="X1921" s="13">
        <f t="shared" si="2309"/>
        <v>2.4687443475335042E-2</v>
      </c>
      <c r="Y1921" s="13">
        <f t="shared" si="2310"/>
        <v>5.9176164575604198E-3</v>
      </c>
      <c r="Z1921" s="13">
        <f t="shared" si="2311"/>
        <v>3.5199638186591093E-3</v>
      </c>
      <c r="AA1921" s="13">
        <f t="shared" si="2312"/>
        <v>4.1271599410053501E-3</v>
      </c>
      <c r="AB1921" s="13">
        <f t="shared" si="2313"/>
        <v>2.4195489010918293E-3</v>
      </c>
      <c r="AC1921" s="13">
        <f t="shared" si="2314"/>
        <v>3.3221562711184268E-5</v>
      </c>
      <c r="AD1921" s="13">
        <f t="shared" si="2315"/>
        <v>1.5094840792307544E-2</v>
      </c>
      <c r="AE1921" s="13">
        <f t="shared" si="2316"/>
        <v>7.2365110130627837E-3</v>
      </c>
      <c r="AF1921" s="13">
        <f t="shared" si="2317"/>
        <v>1.7346023175304258E-3</v>
      </c>
      <c r="AG1921" s="13">
        <f t="shared" si="2318"/>
        <v>2.7719114865811195E-4</v>
      </c>
      <c r="AH1921" s="13">
        <f t="shared" si="2319"/>
        <v>4.2187024841444578E-4</v>
      </c>
      <c r="AI1921" s="13">
        <f t="shared" si="2320"/>
        <v>4.9464314954843452E-4</v>
      </c>
      <c r="AJ1921" s="13">
        <f t="shared" si="2321"/>
        <v>2.8998471249722877E-4</v>
      </c>
      <c r="AK1921" s="13">
        <f t="shared" si="2322"/>
        <v>1.1333575670847173E-4</v>
      </c>
      <c r="AL1921" s="13">
        <f t="shared" si="2323"/>
        <v>7.4695396925487412E-7</v>
      </c>
      <c r="AM1921" s="13">
        <f t="shared" si="2324"/>
        <v>3.5397421930090872E-3</v>
      </c>
      <c r="AN1921" s="13">
        <f t="shared" si="2325"/>
        <v>1.6969628044150743E-3</v>
      </c>
      <c r="AO1921" s="13">
        <f t="shared" si="2326"/>
        <v>4.0676447641520091E-4</v>
      </c>
      <c r="AP1921" s="13">
        <f t="shared" si="2327"/>
        <v>6.5001361586655037E-5</v>
      </c>
      <c r="AQ1921" s="13">
        <f t="shared" si="2328"/>
        <v>7.7904609173754319E-6</v>
      </c>
      <c r="AR1921" s="13">
        <f t="shared" si="2329"/>
        <v>4.0449167245148264E-5</v>
      </c>
      <c r="AS1921" s="13">
        <f t="shared" si="2330"/>
        <v>4.7426675756228552E-5</v>
      </c>
      <c r="AT1921" s="13">
        <f t="shared" si="2331"/>
        <v>2.780390458540568E-5</v>
      </c>
      <c r="AU1921" s="13">
        <f t="shared" si="2332"/>
        <v>1.086669893216255E-5</v>
      </c>
      <c r="AV1921" s="13">
        <f t="shared" si="2333"/>
        <v>3.185302948715498E-6</v>
      </c>
      <c r="AW1921" s="13">
        <f t="shared" si="2334"/>
        <v>1.1662861796772122E-8</v>
      </c>
      <c r="AX1921" s="13">
        <f t="shared" si="2335"/>
        <v>6.9172501636861905E-4</v>
      </c>
      <c r="AY1921" s="13">
        <f t="shared" si="2336"/>
        <v>3.3161500461226988E-4</v>
      </c>
      <c r="AZ1921" s="13">
        <f t="shared" si="2337"/>
        <v>7.9488603622652373E-5</v>
      </c>
      <c r="BA1921" s="13">
        <f t="shared" si="2338"/>
        <v>1.2702356684707872E-5</v>
      </c>
      <c r="BB1921" s="13">
        <f t="shared" si="2339"/>
        <v>1.5223867761424774E-6</v>
      </c>
      <c r="BC1921" s="13">
        <f t="shared" si="2340"/>
        <v>1.4596733842082559E-7</v>
      </c>
      <c r="BD1921" s="13">
        <f t="shared" si="2341"/>
        <v>3.231908264399644E-6</v>
      </c>
      <c r="BE1921" s="13">
        <f t="shared" si="2342"/>
        <v>3.7894146102091269E-6</v>
      </c>
      <c r="BF1921" s="13">
        <f t="shared" si="2343"/>
        <v>2.2215455875158995E-6</v>
      </c>
      <c r="BG1921" s="13">
        <f t="shared" si="2344"/>
        <v>8.6825456437082705E-7</v>
      </c>
      <c r="BH1921" s="13">
        <f t="shared" si="2345"/>
        <v>2.5450726493769723E-7</v>
      </c>
      <c r="BI1921" s="13">
        <f t="shared" si="2346"/>
        <v>5.968198780780849E-8</v>
      </c>
      <c r="BJ1921" s="14">
        <f t="shared" si="2347"/>
        <v>0.53295442685488459</v>
      </c>
      <c r="BK1921" s="14">
        <f t="shared" si="2348"/>
        <v>0.31588291026865595</v>
      </c>
      <c r="BL1921" s="14">
        <f t="shared" si="2349"/>
        <v>0.14775494109398282</v>
      </c>
      <c r="BM1921" s="14">
        <f t="shared" si="2350"/>
        <v>0.22991819951484208</v>
      </c>
      <c r="BN1921" s="14">
        <f t="shared" si="2351"/>
        <v>0.76986243917959019</v>
      </c>
    </row>
    <row r="1922" spans="1:66" x14ac:dyDescent="0.25">
      <c r="A1922" t="s">
        <v>122</v>
      </c>
      <c r="B1922" t="s">
        <v>362</v>
      </c>
      <c r="C1922" t="s">
        <v>142</v>
      </c>
      <c r="D1922" s="7" t="s">
        <v>566</v>
      </c>
      <c r="E1922" s="10">
        <f>VLOOKUP(A1922,home!$A$2:$E$405,3,FALSE)</f>
        <v>1.2608999999999999</v>
      </c>
      <c r="F1922" s="10">
        <f>VLOOKUP(B1922,home!$B$2:$E$405,3,FALSE)</f>
        <v>1.3103</v>
      </c>
      <c r="G1922" s="10">
        <f>VLOOKUP(C1922,away!$B$2:$E$405,4,FALSE)</f>
        <v>0.96550000000000002</v>
      </c>
      <c r="H1922" s="10">
        <f>VLOOKUP(A1922,away!$A$2:$E$405,3,FALSE)</f>
        <v>1.0995999999999999</v>
      </c>
      <c r="I1922" s="10">
        <f>VLOOKUP(C1922,away!$B$2:$E$405,3,FALSE)</f>
        <v>0.98850000000000005</v>
      </c>
      <c r="J1922" s="10">
        <f>VLOOKUP(B1922,home!$B$2:$E$405,4,FALSE)</f>
        <v>0.98850000000000005</v>
      </c>
      <c r="K1922" s="12">
        <f t="shared" si="2296"/>
        <v>1.5951578441850001</v>
      </c>
      <c r="L1922" s="12">
        <f t="shared" si="2297"/>
        <v>1.0744546221</v>
      </c>
      <c r="M1922" s="13">
        <f t="shared" si="2298"/>
        <v>6.9279068082395978E-2</v>
      </c>
      <c r="N1922" s="13">
        <f t="shared" si="2299"/>
        <v>0.1105110488894606</v>
      </c>
      <c r="O1922" s="13">
        <f t="shared" si="2300"/>
        <v>7.4437214915910932E-2</v>
      </c>
      <c r="P1922" s="13">
        <f t="shared" si="2301"/>
        <v>0.1187391072724</v>
      </c>
      <c r="Q1922" s="13">
        <f t="shared" si="2302"/>
        <v>8.8141283252567565E-2</v>
      </c>
      <c r="R1922" s="13">
        <f t="shared" si="2303"/>
        <v>3.9989704811325778E-2</v>
      </c>
      <c r="S1922" s="13">
        <f t="shared" si="2304"/>
        <v>5.0877472756555138E-2</v>
      </c>
      <c r="T1922" s="13">
        <f t="shared" si="2305"/>
        <v>9.4703809188546539E-2</v>
      </c>
      <c r="U1922" s="13">
        <f t="shared" si="2306"/>
        <v>6.3789891316428954E-2</v>
      </c>
      <c r="V1922" s="13">
        <f t="shared" si="2307"/>
        <v>9.6889064645106701E-3</v>
      </c>
      <c r="W1922" s="13">
        <f t="shared" si="2308"/>
        <v>4.686641979228838E-2</v>
      </c>
      <c r="X1922" s="13">
        <f t="shared" si="2309"/>
        <v>5.0355841367103166E-2</v>
      </c>
      <c r="Y1922" s="13">
        <f t="shared" si="2310"/>
        <v>2.705253325330919E-2</v>
      </c>
      <c r="Z1922" s="13">
        <f t="shared" si="2311"/>
        <v>1.4322374390314533E-2</v>
      </c>
      <c r="AA1922" s="13">
        <f t="shared" si="2312"/>
        <v>2.2846447856064583E-2</v>
      </c>
      <c r="AB1922" s="13">
        <f t="shared" si="2313"/>
        <v>1.8221845254682501E-2</v>
      </c>
      <c r="AC1922" s="13">
        <f t="shared" si="2314"/>
        <v>1.0378785178965513E-3</v>
      </c>
      <c r="AD1922" s="13">
        <f t="shared" si="2315"/>
        <v>1.8689834290133989E-2</v>
      </c>
      <c r="AE1922" s="13">
        <f t="shared" si="2316"/>
        <v>2.0081378839317536E-2</v>
      </c>
      <c r="AF1922" s="13">
        <f t="shared" si="2317"/>
        <v>1.0788265156022929E-2</v>
      </c>
      <c r="AG1922" s="13">
        <f t="shared" si="2318"/>
        <v>3.8638337871097386E-3</v>
      </c>
      <c r="AH1922" s="13">
        <f t="shared" si="2319"/>
        <v>3.8471853407800291E-3</v>
      </c>
      <c r="AI1922" s="13">
        <f t="shared" si="2320"/>
        <v>6.1368678743788053E-3</v>
      </c>
      <c r="AJ1922" s="13">
        <f t="shared" si="2321"/>
        <v>4.8946364642711406E-3</v>
      </c>
      <c r="AK1922" s="13">
        <f t="shared" si="2322"/>
        <v>2.6025725834720142E-3</v>
      </c>
      <c r="AL1922" s="13">
        <f t="shared" si="2323"/>
        <v>7.1153825871715499E-5</v>
      </c>
      <c r="AM1922" s="13">
        <f t="shared" si="2324"/>
        <v>5.9626471548850039E-3</v>
      </c>
      <c r="AN1922" s="13">
        <f t="shared" si="2325"/>
        <v>6.4065937955176061E-3</v>
      </c>
      <c r="AO1922" s="13">
        <f t="shared" si="2326"/>
        <v>3.4417971577555368E-3</v>
      </c>
      <c r="AP1922" s="13">
        <f t="shared" si="2327"/>
        <v>1.2326849548270266E-3</v>
      </c>
      <c r="AQ1922" s="13">
        <f t="shared" si="2328"/>
        <v>3.3111601182675708E-4</v>
      </c>
      <c r="AR1922" s="13">
        <f t="shared" si="2329"/>
        <v>8.2672521429529348E-4</v>
      </c>
      <c r="AS1922" s="13">
        <f t="shared" si="2330"/>
        <v>1.3187572105686624E-3</v>
      </c>
      <c r="AT1922" s="13">
        <f t="shared" si="2331"/>
        <v>1.0518129545070661E-3</v>
      </c>
      <c r="AU1922" s="13">
        <f t="shared" si="2332"/>
        <v>5.5926922833244902E-4</v>
      </c>
      <c r="AV1922" s="13">
        <f t="shared" si="2333"/>
        <v>2.230306741464495E-4</v>
      </c>
      <c r="AW1922" s="13">
        <f t="shared" si="2334"/>
        <v>3.387563916361722E-6</v>
      </c>
      <c r="AX1922" s="13">
        <f t="shared" si="2335"/>
        <v>1.5852272302036988E-3</v>
      </c>
      <c r="AY1922" s="13">
        <f t="shared" si="2336"/>
        <v>1.7032547245711448E-3</v>
      </c>
      <c r="AZ1922" s="13">
        <f t="shared" si="2337"/>
        <v>9.1503495571456446E-4</v>
      </c>
      <c r="BA1922" s="13">
        <f t="shared" si="2338"/>
        <v>3.2772117918352756E-4</v>
      </c>
      <c r="BB1922" s="13">
        <f t="shared" si="2339"/>
        <v>8.803038393345085E-5</v>
      </c>
      <c r="BC1922" s="13">
        <f t="shared" si="2340"/>
        <v>1.8916930580506777E-5</v>
      </c>
      <c r="BD1922" s="13">
        <f t="shared" si="2341"/>
        <v>1.4804645461769842E-4</v>
      </c>
      <c r="BE1922" s="13">
        <f t="shared" si="2342"/>
        <v>2.3615746338720027E-4</v>
      </c>
      <c r="BF1922" s="13">
        <f t="shared" si="2343"/>
        <v>1.8835421509246227E-4</v>
      </c>
      <c r="BG1922" s="13">
        <f t="shared" si="2344"/>
        <v>1.001515678966833E-4</v>
      </c>
      <c r="BH1922" s="13">
        <f t="shared" si="2345"/>
        <v>3.9939389784455253E-5</v>
      </c>
      <c r="BI1922" s="13">
        <f t="shared" si="2346"/>
        <v>1.2741926181327208E-5</v>
      </c>
      <c r="BJ1922" s="14">
        <f t="shared" si="2347"/>
        <v>0.49306727229485847</v>
      </c>
      <c r="BK1922" s="14">
        <f t="shared" si="2348"/>
        <v>0.25139684164420123</v>
      </c>
      <c r="BL1922" s="14">
        <f t="shared" si="2349"/>
        <v>0.24147135271612447</v>
      </c>
      <c r="BM1922" s="14">
        <f t="shared" si="2350"/>
        <v>0.49746054666078304</v>
      </c>
      <c r="BN1922" s="14">
        <f t="shared" si="2351"/>
        <v>0.50109742722406092</v>
      </c>
    </row>
    <row r="1923" spans="1:66" x14ac:dyDescent="0.25">
      <c r="A1923" t="s">
        <v>122</v>
      </c>
      <c r="B1923" t="s">
        <v>129</v>
      </c>
      <c r="C1923" t="s">
        <v>135</v>
      </c>
      <c r="D1923" s="7" t="s">
        <v>566</v>
      </c>
      <c r="E1923" s="10">
        <f>VLOOKUP(A1923,home!$A$2:$E$405,3,FALSE)</f>
        <v>1.2608999999999999</v>
      </c>
      <c r="F1923" s="10">
        <f>VLOOKUP(B1923,home!$B$2:$E$405,3,FALSE)</f>
        <v>1.1033999999999999</v>
      </c>
      <c r="G1923" s="10">
        <f>VLOOKUP(C1923,away!$B$2:$E$405,4,FALSE)</f>
        <v>1.1033999999999999</v>
      </c>
      <c r="H1923" s="10">
        <f>VLOOKUP(A1923,away!$A$2:$E$405,3,FALSE)</f>
        <v>1.0995999999999999</v>
      </c>
      <c r="I1923" s="10">
        <f>VLOOKUP(C1923,away!$B$2:$E$405,3,FALSE)</f>
        <v>1.1071</v>
      </c>
      <c r="J1923" s="10">
        <f>VLOOKUP(B1923,home!$B$2:$E$405,4,FALSE)</f>
        <v>1.028</v>
      </c>
      <c r="K1923" s="12">
        <f t="shared" si="2296"/>
        <v>1.5351351080039997</v>
      </c>
      <c r="L1923" s="12">
        <f t="shared" si="2297"/>
        <v>1.2514534404799997</v>
      </c>
      <c r="M1923" s="13">
        <f t="shared" si="2298"/>
        <v>6.1631107225189156E-2</v>
      </c>
      <c r="N1923" s="13">
        <f t="shared" si="2299"/>
        <v>9.4612076446546831E-2</v>
      </c>
      <c r="O1923" s="13">
        <f t="shared" si="2300"/>
        <v>7.712846117755473E-2</v>
      </c>
      <c r="P1923" s="13">
        <f t="shared" si="2301"/>
        <v>0.11840260857998777</v>
      </c>
      <c r="Q1923" s="13">
        <f t="shared" si="2302"/>
        <v>7.2621160097126186E-2</v>
      </c>
      <c r="R1923" s="13">
        <f t="shared" si="2303"/>
        <v>4.8261339049789485E-2</v>
      </c>
      <c r="S1923" s="13">
        <f t="shared" si="2304"/>
        <v>5.6867296198826217E-2</v>
      </c>
      <c r="T1923" s="13">
        <f t="shared" si="2305"/>
        <v>9.0882000655197429E-2</v>
      </c>
      <c r="U1923" s="13">
        <f t="shared" si="2306"/>
        <v>7.4087675934616223E-2</v>
      </c>
      <c r="V1923" s="13">
        <f t="shared" si="2307"/>
        <v>1.2138956943410982E-2</v>
      </c>
      <c r="W1923" s="13">
        <f t="shared" si="2308"/>
        <v>3.7161097483025853E-2</v>
      </c>
      <c r="X1923" s="13">
        <f t="shared" si="2309"/>
        <v>4.6505383297145354E-2</v>
      </c>
      <c r="Y1923" s="13">
        <f t="shared" si="2310"/>
        <v>2.909966096402684E-2</v>
      </c>
      <c r="Z1923" s="13">
        <f t="shared" si="2311"/>
        <v>2.0132272932010278E-2</v>
      </c>
      <c r="AA1923" s="13">
        <f t="shared" si="2312"/>
        <v>3.0905758981847595E-2</v>
      </c>
      <c r="AB1923" s="13">
        <f t="shared" si="2313"/>
        <v>2.3722257826272099E-2</v>
      </c>
      <c r="AC1923" s="13">
        <f t="shared" si="2314"/>
        <v>1.4575474061017115E-3</v>
      </c>
      <c r="AD1923" s="13">
        <f t="shared" si="2315"/>
        <v>1.4261826349538008E-2</v>
      </c>
      <c r="AE1923" s="13">
        <f t="shared" si="2316"/>
        <v>1.7848011652657654E-2</v>
      </c>
      <c r="AF1923" s="13">
        <f t="shared" si="2317"/>
        <v>1.1167977794222775E-2</v>
      </c>
      <c r="AG1923" s="13">
        <f t="shared" si="2318"/>
        <v>4.6587347445947785E-3</v>
      </c>
      <c r="AH1923" s="13">
        <f t="shared" si="2319"/>
        <v>6.2986505563616567E-3</v>
      </c>
      <c r="AI1923" s="13">
        <f t="shared" si="2320"/>
        <v>9.6692796021197042E-3</v>
      </c>
      <c r="AJ1923" s="13">
        <f t="shared" si="2321"/>
        <v>7.4218252931604525E-3</v>
      </c>
      <c r="AK1923" s="13">
        <f t="shared" si="2322"/>
        <v>3.7978348576675628E-3</v>
      </c>
      <c r="AL1923" s="13">
        <f t="shared" si="2323"/>
        <v>1.1200669452902744E-4</v>
      </c>
      <c r="AM1923" s="13">
        <f t="shared" si="2324"/>
        <v>4.3787660666864646E-3</v>
      </c>
      <c r="AN1923" s="13">
        <f t="shared" si="2325"/>
        <v>5.479821859211852E-3</v>
      </c>
      <c r="AO1923" s="13">
        <f t="shared" si="2326"/>
        <v>3.4288709594640907E-3</v>
      </c>
      <c r="AP1923" s="13">
        <f t="shared" si="2327"/>
        <v>1.4303574530610986E-3</v>
      </c>
      <c r="AQ1923" s="13">
        <f t="shared" si="2328"/>
        <v>4.4750643893738022E-4</v>
      </c>
      <c r="AR1923" s="13">
        <f t="shared" si="2329"/>
        <v>1.5764935818280113E-3</v>
      </c>
      <c r="AS1923" s="13">
        <f t="shared" si="2330"/>
        <v>2.4201306450071561E-3</v>
      </c>
      <c r="AT1923" s="13">
        <f t="shared" si="2331"/>
        <v>1.8576137595534255E-3</v>
      </c>
      <c r="AU1923" s="13">
        <f t="shared" si="2332"/>
        <v>9.5056269980058788E-4</v>
      </c>
      <c r="AV1923" s="13">
        <f t="shared" si="2333"/>
        <v>3.6481054320573709E-4</v>
      </c>
      <c r="AW1923" s="13">
        <f t="shared" si="2334"/>
        <v>5.9772687165743671E-6</v>
      </c>
      <c r="AX1923" s="13">
        <f t="shared" si="2335"/>
        <v>1.1203329197844948E-3</v>
      </c>
      <c r="AY1923" s="13">
        <f t="shared" si="2336"/>
        <v>1.4020444869473094E-3</v>
      </c>
      <c r="AZ1923" s="13">
        <f t="shared" si="2337"/>
        <v>8.7729669844811332E-4</v>
      </c>
      <c r="BA1923" s="13">
        <f t="shared" si="2338"/>
        <v>3.6596532386487887E-4</v>
      </c>
      <c r="BB1923" s="13">
        <f t="shared" si="2339"/>
        <v>1.1449714091176996E-4</v>
      </c>
      <c r="BC1923" s="13">
        <f t="shared" si="2340"/>
        <v>2.8657568183831561E-5</v>
      </c>
      <c r="BD1923" s="13">
        <f t="shared" si="2341"/>
        <v>3.2881805281221731E-4</v>
      </c>
      <c r="BE1923" s="13">
        <f t="shared" si="2342"/>
        <v>5.0478013701754805E-4</v>
      </c>
      <c r="BF1923" s="13">
        <f t="shared" si="2343"/>
        <v>3.8745285507935378E-4</v>
      </c>
      <c r="BG1923" s="13">
        <f t="shared" si="2344"/>
        <v>1.9826416017623393E-4</v>
      </c>
      <c r="BH1923" s="13">
        <f t="shared" si="2345"/>
        <v>7.6090568236366257E-5</v>
      </c>
      <c r="BI1923" s="13">
        <f t="shared" si="2346"/>
        <v>2.3361860537523972E-5</v>
      </c>
      <c r="BJ1923" s="14">
        <f t="shared" si="2347"/>
        <v>0.43789204639958296</v>
      </c>
      <c r="BK1923" s="14">
        <f t="shared" si="2348"/>
        <v>0.25201156753499221</v>
      </c>
      <c r="BL1923" s="14">
        <f t="shared" si="2349"/>
        <v>0.28998146214264359</v>
      </c>
      <c r="BM1923" s="14">
        <f t="shared" si="2350"/>
        <v>0.52596452921480408</v>
      </c>
      <c r="BN1923" s="14">
        <f t="shared" si="2351"/>
        <v>0.47265675257619411</v>
      </c>
    </row>
    <row r="1924" spans="1:66" x14ac:dyDescent="0.25">
      <c r="A1924" t="s">
        <v>122</v>
      </c>
      <c r="B1924" t="s">
        <v>128</v>
      </c>
      <c r="C1924" t="s">
        <v>425</v>
      </c>
      <c r="D1924" s="7" t="s">
        <v>566</v>
      </c>
      <c r="E1924" s="10">
        <f>VLOOKUP(A1924,home!$A$2:$E$405,3,FALSE)</f>
        <v>1.2608999999999999</v>
      </c>
      <c r="F1924" s="10">
        <f>VLOOKUP(B1924,home!$B$2:$E$405,3,FALSE)</f>
        <v>1.0345</v>
      </c>
      <c r="G1924" s="10">
        <f>VLOOKUP(C1924,away!$B$2:$E$405,4,FALSE)</f>
        <v>0.62470000000000003</v>
      </c>
      <c r="H1924" s="10">
        <f>VLOOKUP(A1924,away!$A$2:$E$405,3,FALSE)</f>
        <v>1.0995999999999999</v>
      </c>
      <c r="I1924" s="10">
        <f>VLOOKUP(C1924,away!$B$2:$E$405,3,FALSE)</f>
        <v>1.1436999999999999</v>
      </c>
      <c r="J1924" s="10">
        <f>VLOOKUP(B1924,home!$B$2:$E$405,4,FALSE)</f>
        <v>1.0676000000000001</v>
      </c>
      <c r="K1924" s="12">
        <f t="shared" si="2296"/>
        <v>0.81485933593499993</v>
      </c>
      <c r="L1924" s="12">
        <f t="shared" si="2297"/>
        <v>1.342627126352</v>
      </c>
      <c r="M1924" s="13">
        <f t="shared" si="2298"/>
        <v>0.11561535968913809</v>
      </c>
      <c r="N1924" s="13">
        <f t="shared" si="2299"/>
        <v>9.4210255220177216E-2</v>
      </c>
      <c r="O1924" s="13">
        <f t="shared" si="2300"/>
        <v>0.15522831814158033</v>
      </c>
      <c r="P1924" s="13">
        <f t="shared" si="2301"/>
        <v>0.12648924423915506</v>
      </c>
      <c r="Q1924" s="13">
        <f t="shared" si="2302"/>
        <v>3.838405300349023E-2</v>
      </c>
      <c r="R1924" s="13">
        <f t="shared" si="2303"/>
        <v>0.10420687535744202</v>
      </c>
      <c r="S1924" s="13">
        <f t="shared" si="2304"/>
        <v>3.4596460520495517E-2</v>
      </c>
      <c r="T1924" s="13">
        <f t="shared" si="2305"/>
        <v>5.1535470781818943E-2</v>
      </c>
      <c r="U1924" s="13">
        <f t="shared" si="2306"/>
        <v>8.4913945253626513E-2</v>
      </c>
      <c r="V1924" s="13">
        <f t="shared" si="2307"/>
        <v>4.2055928250685631E-3</v>
      </c>
      <c r="W1924" s="13">
        <f t="shared" si="2308"/>
        <v>1.0425867980305963E-2</v>
      </c>
      <c r="X1924" s="13">
        <f t="shared" si="2309"/>
        <v>1.3998053166123526E-2</v>
      </c>
      <c r="Y1924" s="13">
        <f t="shared" si="2310"/>
        <v>9.397082948477473E-3</v>
      </c>
      <c r="Z1924" s="13">
        <f t="shared" si="2311"/>
        <v>4.6636992535761153E-2</v>
      </c>
      <c r="AA1924" s="13">
        <f t="shared" si="2312"/>
        <v>3.8002588767695876E-2</v>
      </c>
      <c r="AB1924" s="13">
        <f t="shared" si="2313"/>
        <v>1.5483382123527773E-2</v>
      </c>
      <c r="AC1924" s="13">
        <f t="shared" si="2314"/>
        <v>2.8757114293185957E-4</v>
      </c>
      <c r="AD1924" s="13">
        <f t="shared" si="2315"/>
        <v>2.1239039647445242E-3</v>
      </c>
      <c r="AE1924" s="13">
        <f t="shared" si="2316"/>
        <v>2.8516110768325598E-3</v>
      </c>
      <c r="AF1924" s="13">
        <f t="shared" si="2317"/>
        <v>1.9143251927806163E-3</v>
      </c>
      <c r="AG1924" s="13">
        <f t="shared" si="2318"/>
        <v>8.5674164416209254E-4</v>
      </c>
      <c r="AH1924" s="13">
        <f t="shared" si="2319"/>
        <v>1.5654022817497171E-2</v>
      </c>
      <c r="AI1924" s="13">
        <f t="shared" si="2320"/>
        <v>1.2755826637777081E-2</v>
      </c>
      <c r="AJ1924" s="13">
        <f t="shared" si="2321"/>
        <v>5.1971022116805068E-3</v>
      </c>
      <c r="AK1924" s="13">
        <f t="shared" si="2322"/>
        <v>1.411635752332099E-3</v>
      </c>
      <c r="AL1924" s="13">
        <f t="shared" si="2323"/>
        <v>1.2584714222139217E-5</v>
      </c>
      <c r="AM1924" s="13">
        <f t="shared" si="2324"/>
        <v>3.4613659486028737E-4</v>
      </c>
      <c r="AN1924" s="13">
        <f t="shared" si="2325"/>
        <v>4.6473238168253403E-4</v>
      </c>
      <c r="AO1924" s="13">
        <f t="shared" si="2326"/>
        <v>3.1198115107057079E-4</v>
      </c>
      <c r="AP1924" s="13">
        <f t="shared" si="2327"/>
        <v>1.3962478544595657E-4</v>
      </c>
      <c r="AQ1924" s="13">
        <f t="shared" si="2328"/>
        <v>4.686600611270482E-5</v>
      </c>
      <c r="AR1924" s="13">
        <f t="shared" si="2329"/>
        <v>4.2035031342609695E-3</v>
      </c>
      <c r="AS1924" s="13">
        <f t="shared" si="2330"/>
        <v>3.4252637725845844E-3</v>
      </c>
      <c r="AT1924" s="13">
        <f t="shared" si="2331"/>
        <v>1.3955540815652435E-3</v>
      </c>
      <c r="AU1924" s="13">
        <f t="shared" si="2332"/>
        <v>3.7906009072187768E-4</v>
      </c>
      <c r="AV1924" s="13">
        <f t="shared" si="2333"/>
        <v>7.7220163451272519E-5</v>
      </c>
      <c r="AW1924" s="13">
        <f t="shared" si="2334"/>
        <v>3.8245374701562731E-7</v>
      </c>
      <c r="AX1924" s="13">
        <f t="shared" si="2335"/>
        <v>4.700877263844262E-5</v>
      </c>
      <c r="AY1924" s="13">
        <f t="shared" si="2336"/>
        <v>6.3115253320886736E-5</v>
      </c>
      <c r="AZ1924" s="13">
        <f t="shared" si="2337"/>
        <v>4.237012559760035E-5</v>
      </c>
      <c r="BA1924" s="13">
        <f t="shared" si="2338"/>
        <v>1.8962426658093159E-5</v>
      </c>
      <c r="BB1924" s="13">
        <f t="shared" si="2339"/>
        <v>6.3648671031540461E-6</v>
      </c>
      <c r="BC1924" s="13">
        <f t="shared" si="2340"/>
        <v>1.7091286456640178E-6</v>
      </c>
      <c r="BD1924" s="13">
        <f t="shared" si="2341"/>
        <v>9.406228889607376E-4</v>
      </c>
      <c r="BE1924" s="13">
        <f t="shared" si="2342"/>
        <v>7.6647534266380778E-4</v>
      </c>
      <c r="BF1924" s="13">
        <f t="shared" si="2343"/>
        <v>3.1228479436679095E-4</v>
      </c>
      <c r="BG1924" s="13">
        <f t="shared" si="2344"/>
        <v>8.4822726720107088E-5</v>
      </c>
      <c r="BH1924" s="13">
        <f t="shared" si="2345"/>
        <v>1.7279647691835612E-5</v>
      </c>
      <c r="BI1924" s="13">
        <f t="shared" si="2346"/>
        <v>2.8160964486719845E-6</v>
      </c>
      <c r="BJ1924" s="14">
        <f t="shared" si="2347"/>
        <v>0.227186236472049</v>
      </c>
      <c r="BK1924" s="14">
        <f t="shared" si="2348"/>
        <v>0.28126992838433212</v>
      </c>
      <c r="BL1924" s="14">
        <f t="shared" si="2349"/>
        <v>0.44445859980259528</v>
      </c>
      <c r="BM1924" s="14">
        <f t="shared" si="2350"/>
        <v>0.36535491874418086</v>
      </c>
      <c r="BN1924" s="14">
        <f t="shared" si="2351"/>
        <v>0.63413410565098294</v>
      </c>
    </row>
    <row r="1925" spans="1:66" x14ac:dyDescent="0.25">
      <c r="A1925" t="s">
        <v>122</v>
      </c>
      <c r="B1925" t="s">
        <v>136</v>
      </c>
      <c r="C1925" t="s">
        <v>139</v>
      </c>
      <c r="D1925" s="7" t="s">
        <v>566</v>
      </c>
      <c r="E1925" s="10">
        <f>VLOOKUP(A1925,home!$A$2:$E$405,3,FALSE)</f>
        <v>1.2608999999999999</v>
      </c>
      <c r="F1925" s="10">
        <f>VLOOKUP(B1925,home!$B$2:$E$405,3,FALSE)</f>
        <v>1.3103</v>
      </c>
      <c r="G1925" s="10">
        <f>VLOOKUP(C1925,away!$B$2:$E$405,4,FALSE)</f>
        <v>0.86199999999999999</v>
      </c>
      <c r="H1925" s="10">
        <f>VLOOKUP(A1925,away!$A$2:$E$405,3,FALSE)</f>
        <v>1.0995999999999999</v>
      </c>
      <c r="I1925" s="10">
        <f>VLOOKUP(C1925,away!$B$2:$E$405,3,FALSE)</f>
        <v>1.1861999999999999</v>
      </c>
      <c r="J1925" s="10">
        <f>VLOOKUP(B1925,home!$B$2:$E$405,4,FALSE)</f>
        <v>0.79079999999999995</v>
      </c>
      <c r="K1925" s="12">
        <f t="shared" si="2296"/>
        <v>1.42415956674</v>
      </c>
      <c r="L1925" s="12">
        <f t="shared" si="2297"/>
        <v>1.0314764372159997</v>
      </c>
      <c r="M1925" s="13">
        <f t="shared" si="2298"/>
        <v>8.5808603471386066E-2</v>
      </c>
      <c r="N1925" s="13">
        <f t="shared" si="2299"/>
        <v>0.12220514354237362</v>
      </c>
      <c r="O1925" s="13">
        <f t="shared" si="2300"/>
        <v>8.8509552591145763E-2</v>
      </c>
      <c r="P1925" s="13">
        <f t="shared" si="2301"/>
        <v>0.12605172607055737</v>
      </c>
      <c r="Q1925" s="13">
        <f t="shared" si="2302"/>
        <v>8.7019812140353189E-2</v>
      </c>
      <c r="R1925" s="13">
        <f t="shared" si="2303"/>
        <v>4.5647758983148587E-2</v>
      </c>
      <c r="S1925" s="13">
        <f t="shared" si="2304"/>
        <v>4.6292087863500871E-2</v>
      </c>
      <c r="T1925" s="13">
        <f t="shared" si="2305"/>
        <v>8.97588857937371E-2</v>
      </c>
      <c r="U1925" s="13">
        <f t="shared" si="2306"/>
        <v>6.5009692656092827E-2</v>
      </c>
      <c r="V1925" s="13">
        <f t="shared" si="2307"/>
        <v>7.5558307708361461E-3</v>
      </c>
      <c r="W1925" s="13">
        <f t="shared" si="2308"/>
        <v>4.1310032651867189E-2</v>
      </c>
      <c r="X1925" s="13">
        <f t="shared" si="2309"/>
        <v>4.2610325301024585E-2</v>
      </c>
      <c r="Y1925" s="13">
        <f t="shared" si="2310"/>
        <v>2.1975773265057803E-2</v>
      </c>
      <c r="Z1925" s="13">
        <f t="shared" si="2311"/>
        <v>1.569486260094425E-2</v>
      </c>
      <c r="AA1925" s="13">
        <f t="shared" si="2312"/>
        <v>2.2351988721804588E-2</v>
      </c>
      <c r="AB1925" s="13">
        <f t="shared" si="2313"/>
        <v>1.5916399286911298E-2</v>
      </c>
      <c r="AC1925" s="13">
        <f t="shared" si="2314"/>
        <v>6.9371359050153687E-4</v>
      </c>
      <c r="AD1925" s="13">
        <f t="shared" si="2315"/>
        <v>1.4708019550874602E-2</v>
      </c>
      <c r="AE1925" s="13">
        <f t="shared" si="2316"/>
        <v>1.5170975604839402E-2</v>
      </c>
      <c r="AF1925" s="13">
        <f t="shared" si="2317"/>
        <v>7.8242519329852957E-3</v>
      </c>
      <c r="AG1925" s="13">
        <f t="shared" si="2318"/>
        <v>2.6901771692386905E-3</v>
      </c>
      <c r="AH1925" s="13">
        <f t="shared" si="2319"/>
        <v>4.0472202395541524E-3</v>
      </c>
      <c r="AI1925" s="13">
        <f t="shared" si="2320"/>
        <v>5.763887422864801E-3</v>
      </c>
      <c r="AJ1925" s="13">
        <f t="shared" si="2321"/>
        <v>4.1043477074426361E-3</v>
      </c>
      <c r="AK1925" s="13">
        <f t="shared" si="2322"/>
        <v>1.948415350927272E-3</v>
      </c>
      <c r="AL1925" s="13">
        <f t="shared" si="2323"/>
        <v>4.07622508437545E-5</v>
      </c>
      <c r="AM1925" s="13">
        <f t="shared" si="2324"/>
        <v>4.1893133502354032E-3</v>
      </c>
      <c r="AN1925" s="13">
        <f t="shared" si="2325"/>
        <v>4.3211780088822363E-3</v>
      </c>
      <c r="AO1925" s="13">
        <f t="shared" si="2326"/>
        <v>2.2285966485889883E-3</v>
      </c>
      <c r="AP1925" s="13">
        <f t="shared" si="2327"/>
        <v>7.6624831035936231E-4</v>
      </c>
      <c r="AQ1925" s="13">
        <f t="shared" si="2328"/>
        <v>1.9759176929806365E-4</v>
      </c>
      <c r="AR1925" s="13">
        <f t="shared" si="2329"/>
        <v>8.3492246266476076E-4</v>
      </c>
      <c r="AS1925" s="13">
        <f t="shared" si="2330"/>
        <v>1.1890628126901394E-3</v>
      </c>
      <c r="AT1925" s="13">
        <f t="shared" si="2331"/>
        <v>8.4670759007371757E-4</v>
      </c>
      <c r="AU1925" s="13">
        <f t="shared" si="2332"/>
        <v>4.0194890487828499E-4</v>
      </c>
      <c r="AV1925" s="13">
        <f t="shared" si="2333"/>
        <v>1.4310984455576889E-4</v>
      </c>
      <c r="AW1925" s="13">
        <f t="shared" si="2334"/>
        <v>1.663311612353411E-6</v>
      </c>
      <c r="AX1925" s="13">
        <f t="shared" si="2335"/>
        <v>9.943751143015574E-4</v>
      </c>
      <c r="AY1925" s="13">
        <f t="shared" si="2336"/>
        <v>1.025674500156023E-3</v>
      </c>
      <c r="AZ1925" s="13">
        <f t="shared" si="2337"/>
        <v>5.2897953958211787E-4</v>
      </c>
      <c r="BA1925" s="13">
        <f t="shared" si="2338"/>
        <v>1.818766436161076E-4</v>
      </c>
      <c r="BB1925" s="13">
        <f t="shared" si="2339"/>
        <v>4.6900368092486689E-5</v>
      </c>
      <c r="BC1925" s="13">
        <f t="shared" si="2340"/>
        <v>9.6753249168314277E-6</v>
      </c>
      <c r="BD1925" s="13">
        <f t="shared" si="2341"/>
        <v>1.4353380785684259E-4</v>
      </c>
      <c r="BE1925" s="13">
        <f t="shared" si="2342"/>
        <v>2.0441504560994334E-4</v>
      </c>
      <c r="BF1925" s="13">
        <f t="shared" si="2343"/>
        <v>1.4555982139549716E-4</v>
      </c>
      <c r="BG1925" s="13">
        <f t="shared" si="2344"/>
        <v>6.9100137391120994E-5</v>
      </c>
      <c r="BH1925" s="13">
        <f t="shared" si="2345"/>
        <v>2.460240543215333E-5</v>
      </c>
      <c r="BI1925" s="13">
        <f t="shared" si="2346"/>
        <v>7.0075502122034589E-6</v>
      </c>
      <c r="BJ1925" s="14">
        <f t="shared" si="2347"/>
        <v>0.45976380653038063</v>
      </c>
      <c r="BK1925" s="14">
        <f t="shared" si="2348"/>
        <v>0.26746839851778176</v>
      </c>
      <c r="BL1925" s="14">
        <f t="shared" si="2349"/>
        <v>0.25730923334265238</v>
      </c>
      <c r="BM1925" s="14">
        <f t="shared" si="2350"/>
        <v>0.44396969300425088</v>
      </c>
      <c r="BN1925" s="14">
        <f t="shared" si="2351"/>
        <v>0.55524259679896448</v>
      </c>
    </row>
    <row r="1926" spans="1:66" x14ac:dyDescent="0.25">
      <c r="A1926" t="s">
        <v>122</v>
      </c>
      <c r="B1926" t="s">
        <v>137</v>
      </c>
      <c r="C1926" t="s">
        <v>143</v>
      </c>
      <c r="D1926" s="7" t="s">
        <v>566</v>
      </c>
      <c r="E1926" s="10">
        <f>VLOOKUP(A1926,home!$A$2:$E$405,3,FALSE)</f>
        <v>1.2608999999999999</v>
      </c>
      <c r="F1926" s="10">
        <f>VLOOKUP(B1926,home!$B$2:$E$405,3,FALSE)</f>
        <v>1.1033999999999999</v>
      </c>
      <c r="G1926" s="10">
        <f>VLOOKUP(C1926,away!$B$2:$E$405,4,FALSE)</f>
        <v>0.89649999999999996</v>
      </c>
      <c r="H1926" s="10">
        <f>VLOOKUP(A1926,away!$A$2:$E$405,3,FALSE)</f>
        <v>1.0995999999999999</v>
      </c>
      <c r="I1926" s="10">
        <f>VLOOKUP(C1926,away!$B$2:$E$405,3,FALSE)</f>
        <v>0.98850000000000005</v>
      </c>
      <c r="J1926" s="10">
        <f>VLOOKUP(B1926,home!$B$2:$E$405,4,FALSE)</f>
        <v>0.98850000000000005</v>
      </c>
      <c r="K1926" s="12">
        <f t="shared" ref="K1926:K1988" si="2352">E1926*F1926*G1926</f>
        <v>1.2472798842899997</v>
      </c>
      <c r="L1926" s="12">
        <f t="shared" ref="L1926:L1988" si="2353">H1926*I1926*J1926</f>
        <v>1.0744546221</v>
      </c>
      <c r="M1926" s="13">
        <f t="shared" ref="M1926:M1988" si="2354">_xlfn.POISSON.DIST(0,K1926,FALSE) * _xlfn.POISSON.DIST(0,L1926,FALSE)</f>
        <v>9.8103277185381005E-2</v>
      </c>
      <c r="N1926" s="13">
        <f t="shared" ref="N1926:N1988" si="2355">_xlfn.POISSON.DIST(1,K1926,FALSE) * _xlfn.POISSON.DIST(0,L1926,FALSE)</f>
        <v>0.12236224421625178</v>
      </c>
      <c r="O1926" s="13">
        <f t="shared" ref="O1926:O1988" si="2356">_xlfn.POISSON.DIST(0,K1926,FALSE) * _xlfn.POISSON.DIST(1,L1926,FALSE)</f>
        <v>0.10540751961499009</v>
      </c>
      <c r="P1926" s="13">
        <f t="shared" ref="P1926:P1988" si="2357">_xlfn.POISSON.DIST(1,K1926,FALSE) * _xlfn.POISSON.DIST(1,L1926,FALSE)</f>
        <v>0.13147267886868072</v>
      </c>
      <c r="Q1926" s="13">
        <f t="shared" ref="Q1926:Q1988" si="2358">_xlfn.POISSON.DIST(2,K1926,FALSE) * _xlfn.POISSON.DIST(0,L1926,FALSE)</f>
        <v>7.630998290375561E-2</v>
      </c>
      <c r="R1926" s="13">
        <f t="shared" ref="R1926:R1988" si="2359">_xlfn.POISSON.DIST(0,K1926,FALSE) * _xlfn.POISSON.DIST(2,L1926,FALSE)</f>
        <v>5.6627798327211258E-2</v>
      </c>
      <c r="S1926" s="13">
        <f t="shared" ref="S1926:S1988" si="2360">_xlfn.POISSON.DIST(2,K1926,FALSE) * _xlfn.POISSON.DIST(2,L1926,FALSE)</f>
        <v>4.4048134233692561E-2</v>
      </c>
      <c r="T1926" s="13">
        <f t="shared" ref="T1926:T1988" si="2361">_xlfn.POISSON.DIST(2,K1926,FALSE) * _xlfn.POISSON.DIST(1,L1926,FALSE)</f>
        <v>8.1991613843312189E-2</v>
      </c>
      <c r="U1926" s="13">
        <f t="shared" ref="U1926:U1988" si="2362">_xlfn.POISSON.DIST(1,K1926,FALSE) * _xlfn.POISSON.DIST(2,L1926,FALSE)</f>
        <v>7.0630713745161486E-2</v>
      </c>
      <c r="V1926" s="13">
        <f t="shared" ref="V1926:V1988" si="2363">_xlfn.POISSON.DIST(3,K1926,FALSE) * _xlfn.POISSON.DIST(3,L1926,FALSE)</f>
        <v>6.558990544364561E-3</v>
      </c>
      <c r="W1926" s="13">
        <f t="shared" ref="W1926:W1988" si="2364">_xlfn.POISSON.DIST(3,K1926,FALSE) * _xlfn.POISSON.DIST(0,L1926,FALSE)</f>
        <v>3.1726635548789392E-2</v>
      </c>
      <c r="X1926" s="13">
        <f t="shared" ref="X1926:X1988" si="2365">_xlfn.POISSON.DIST(3,K1926,FALSE) * _xlfn.POISSON.DIST(1,L1926,FALSE)</f>
        <v>3.4088830209078928E-2</v>
      </c>
      <c r="Y1926" s="13">
        <f t="shared" ref="Y1926:Y1988" si="2366">_xlfn.POISSON.DIST(3,K1926,FALSE) * _xlfn.POISSON.DIST(2,L1926,FALSE)</f>
        <v>1.8313450590063483E-2</v>
      </c>
      <c r="Z1926" s="13">
        <f t="shared" ref="Z1926:Z1988" si="2367">_xlfn.POISSON.DIST(0,K1926,FALSE) * _xlfn.POISSON.DIST(3,L1926,FALSE)</f>
        <v>2.0281333217339596E-2</v>
      </c>
      <c r="AA1926" s="13">
        <f t="shared" ref="AA1926:AA1988" si="2368">_xlfn.POISSON.DIST(1,K1926,FALSE) * _xlfn.POISSON.DIST(3,L1926,FALSE)</f>
        <v>2.5296498948570258E-2</v>
      </c>
      <c r="AB1926" s="13">
        <f t="shared" ref="AB1926:AB1988" si="2369">_xlfn.POISSON.DIST(2,K1926,FALSE) * _xlfn.POISSON.DIST(3,L1926,FALSE)</f>
        <v>1.5775907140757408E-2</v>
      </c>
      <c r="AC1926" s="13">
        <f t="shared" ref="AC1926:AC1988" si="2370">_xlfn.POISSON.DIST(4,K1926,FALSE) * _xlfn.POISSON.DIST(4,L1926,FALSE)</f>
        <v>5.4937515996054303E-4</v>
      </c>
      <c r="AD1926" s="13">
        <f t="shared" ref="AD1926:AD1988" si="2371">_xlfn.POISSON.DIST(4,K1926,FALSE) * _xlfn.POISSON.DIST(0,L1926,FALSE)</f>
        <v>9.8929985790512532E-3</v>
      </c>
      <c r="AE1926" s="13">
        <f t="shared" ref="AE1926:AE1988" si="2372">_xlfn.POISSON.DIST(4,K1926,FALSE) * _xlfn.POISSON.DIST(1,L1926,FALSE)</f>
        <v>1.0629578049690351E-2</v>
      </c>
      <c r="AF1926" s="13">
        <f t="shared" ref="AF1926:AF1988" si="2373">_xlfn.POISSON.DIST(4,K1926,FALSE) * _xlfn.POISSON.DIST(2,L1926,FALSE)</f>
        <v>5.7104996332312504E-3</v>
      </c>
      <c r="AG1926" s="13">
        <f t="shared" ref="AG1926:AG1988" si="2374">_xlfn.POISSON.DIST(4,K1926,FALSE) * _xlfn.POISSON.DIST(3,L1926,FALSE)</f>
        <v>2.0452242418085576E-3</v>
      </c>
      <c r="AH1926" s="13">
        <f t="shared" ref="AH1926:AH1988" si="2375">_xlfn.POISSON.DIST(0,K1926,FALSE) * _xlfn.POISSON.DIST(4,L1926,FALSE)</f>
        <v>5.4478430544301973E-3</v>
      </c>
      <c r="AI1926" s="13">
        <f t="shared" ref="AI1926:AI1988" si="2376">_xlfn.POISSON.DIST(1,K1926,FALSE) * _xlfn.POISSON.DIST(4,L1926,FALSE)</f>
        <v>6.7949850545597741E-3</v>
      </c>
      <c r="AJ1926" s="13">
        <f t="shared" ref="AJ1926:AJ1988" si="2377">_xlfn.POISSON.DIST(2,K1926,FALSE) * _xlfn.POISSON.DIST(4,L1926,FALSE)</f>
        <v>4.237624086301797E-3</v>
      </c>
      <c r="AK1926" s="13">
        <f t="shared" ref="AK1926:AK1988" si="2378">_xlfn.POISSON.DIST(3,K1926,FALSE) * _xlfn.POISSON.DIST(4,L1926,FALSE)</f>
        <v>1.7618344266756741E-3</v>
      </c>
      <c r="AL1926" s="13">
        <f t="shared" ref="AL1926:AL1988" si="2379">_xlfn.POISSON.DIST(5,K1926,FALSE) * _xlfn.POISSON.DIST(5,L1926,FALSE)</f>
        <v>2.944970894190911E-5</v>
      </c>
      <c r="AM1926" s="13">
        <f t="shared" ref="AM1926:AM1988" si="2380">_xlfn.POISSON.DIST(5,K1926,FALSE) * _xlfn.POISSON.DIST(0,L1926,FALSE)</f>
        <v>2.4678676245920347E-3</v>
      </c>
      <c r="AN1926" s="13">
        <f t="shared" ref="AN1926:AN1988" si="2381">_xlfn.POISSON.DIST(5,K1926,FALSE) * _xlfn.POISSON.DIST(1,L1926,FALSE)</f>
        <v>2.6516117759738593E-3</v>
      </c>
      <c r="AO1926" s="13">
        <f t="shared" ref="AO1926:AO1988" si="2382">_xlfn.POISSON.DIST(5,K1926,FALSE) * _xlfn.POISSON.DIST(2,L1926,FALSE)</f>
        <v>1.4245182643549512E-3</v>
      </c>
      <c r="AP1926" s="13">
        <f t="shared" ref="AP1926:AP1988" si="2383">_xlfn.POISSON.DIST(5,K1926,FALSE) * _xlfn.POISSON.DIST(3,L1926,FALSE)</f>
        <v>5.1019341113401576E-4</v>
      </c>
      <c r="AQ1926" s="13">
        <f t="shared" ref="AQ1926:AQ1988" si="2384">_xlfn.POISSON.DIST(5,K1926,FALSE) * _xlfn.POISSON.DIST(4,L1926,FALSE)</f>
        <v>1.3704491718947718E-4</v>
      </c>
      <c r="AR1926" s="13">
        <f t="shared" ref="AR1926:AR1988" si="2385">_xlfn.POISSON.DIST(0,K1926,FALSE) * _xlfn.POISSON.DIST(5,L1926,FALSE)</f>
        <v>1.1706920300615818E-3</v>
      </c>
      <c r="AS1926" s="13">
        <f t="shared" ref="AS1926:AS1988" si="2386">_xlfn.POISSON.DIST(1,K1926,FALSE) * _xlfn.POISSON.DIST(5,L1926,FALSE)</f>
        <v>1.4601806197944347E-3</v>
      </c>
      <c r="AT1926" s="13">
        <f t="shared" ref="AT1926:AT1988" si="2387">_xlfn.POISSON.DIST(2,K1926,FALSE) * _xlfn.POISSON.DIST(5,L1926,FALSE)</f>
        <v>9.1062695724985143E-4</v>
      </c>
      <c r="AU1926" s="13">
        <f t="shared" ref="AU1926:AU1988" si="2388">_xlfn.POISSON.DIST(3,K1926,FALSE) * _xlfn.POISSON.DIST(5,L1926,FALSE)</f>
        <v>3.7860222862331642E-4</v>
      </c>
      <c r="AV1926" s="13">
        <f t="shared" ref="AV1926:AV1988" si="2389">_xlfn.POISSON.DIST(4,K1926,FALSE) * _xlfn.POISSON.DIST(5,L1926,FALSE)</f>
        <v>1.180557359773065E-4</v>
      </c>
      <c r="AW1926" s="13">
        <f t="shared" ref="AW1926:AW1988" si="2390">_xlfn.POISSON.DIST(6,K1926,FALSE) * _xlfn.POISSON.DIST(6,L1926,FALSE)</f>
        <v>1.0963027483722619E-6</v>
      </c>
      <c r="AX1926" s="13">
        <f t="shared" ref="AX1926:AX1988" si="2391">_xlfn.POISSON.DIST(6,K1926,FALSE) * _xlfn.POISSON.DIST(0,L1926,FALSE)</f>
        <v>5.1302027420736416E-4</v>
      </c>
      <c r="AY1926" s="13">
        <f t="shared" ref="AY1926:AY1988" si="2392">_xlfn.POISSON.DIST(6,K1926,FALSE) * _xlfn.POISSON.DIST(1,L1926,FALSE)</f>
        <v>5.5121700485311184E-4</v>
      </c>
      <c r="AZ1926" s="13">
        <f t="shared" ref="AZ1926:AZ1988" si="2393">_xlfn.POISSON.DIST(6,K1926,FALSE) * _xlfn.POISSON.DIST(2,L1926,FALSE)</f>
        <v>2.9612882932227204E-4</v>
      </c>
      <c r="BA1926" s="13">
        <f t="shared" ref="BA1926:BA1988" si="2394">_xlfn.POISSON.DIST(6,K1926,FALSE) * _xlfn.POISSON.DIST(3,L1926,FALSE)</f>
        <v>1.0605899646745909E-4</v>
      </c>
      <c r="BB1926" s="13">
        <f t="shared" ref="BB1926:BB1988" si="2395">_xlfn.POISSON.DIST(6,K1926,FALSE) * _xlfn.POISSON.DIST(4,L1926,FALSE)</f>
        <v>2.8488894742437237E-5</v>
      </c>
      <c r="BC1926" s="13">
        <f t="shared" ref="BC1926:BC1988" si="2396">_xlfn.POISSON.DIST(6,K1926,FALSE) * _xlfn.POISSON.DIST(5,L1926,FALSE)</f>
        <v>6.1220049269064187E-6</v>
      </c>
      <c r="BD1926" s="13">
        <f t="shared" ref="BD1926:BD1988" si="2397">_xlfn.POISSON.DIST(0,K1926,FALSE) * _xlfn.POISSON.DIST(6,L1926,FALSE)</f>
        <v>2.0964257712588304E-4</v>
      </c>
      <c r="BE1926" s="13">
        <f t="shared" ref="BE1926:BE1988" si="2398">_xlfn.POISSON.DIST(1,K1926,FALSE) * _xlfn.POISSON.DIST(6,L1926,FALSE)</f>
        <v>2.6148296933982873E-4</v>
      </c>
      <c r="BF1926" s="13">
        <f t="shared" ref="BF1926:BF1988" si="2399">_xlfn.POISSON.DIST(2,K1926,FALSE) * _xlfn.POISSON.DIST(6,L1926,FALSE)</f>
        <v>1.6307122387099359E-4</v>
      </c>
      <c r="BG1926" s="13">
        <f t="shared" ref="BG1926:BG1988" si="2400">_xlfn.POISSON.DIST(3,K1926,FALSE) * _xlfn.POISSON.DIST(6,L1926,FALSE)</f>
        <v>6.7798485746947172E-5</v>
      </c>
      <c r="BH1926" s="13">
        <f t="shared" ref="BH1926:BH1988" si="2401">_xlfn.POISSON.DIST(4,K1926,FALSE) * _xlfn.POISSON.DIST(6,L1926,FALSE)</f>
        <v>2.1140921864372362E-5</v>
      </c>
      <c r="BI1926" s="13">
        <f t="shared" ref="BI1926:BI1988" si="2402">_xlfn.POISSON.DIST(5,K1926,FALSE) * _xlfn.POISSON.DIST(6,L1926,FALSE)</f>
        <v>5.2737293153556545E-6</v>
      </c>
      <c r="BJ1926" s="14">
        <f t="shared" ref="BJ1926:BJ1988" si="2403">SUM(N1926,Q1926,T1926,W1926,X1926,Y1926,AD1926,AE1926,AF1926,AG1926,AM1926,AN1926,AO1926,AP1926,AQ1926,AX1926,AY1926,AZ1926,BA1926,BB1926,BC1926)</f>
        <v>0.40176332981279661</v>
      </c>
      <c r="BK1926" s="14">
        <f t="shared" ref="BK1926:BK1988" si="2404">SUM(M1926,P1926,S1926,V1926,AC1926,AL1926,AY1926)</f>
        <v>0.28131312270587444</v>
      </c>
      <c r="BL1926" s="14">
        <f t="shared" ref="BL1926:BL1988" si="2405">SUM(O1926,R1926,U1926,AA1926,AB1926,AH1926,AI1926,AJ1926,AK1926,AR1926,AS1926,AT1926,AU1926,AV1926,BD1926,BE1926,BF1926,BG1926,BH1926,BI1926)</f>
        <v>0.29674729187762772</v>
      </c>
      <c r="BM1926" s="14">
        <f t="shared" ref="BM1926:BM1988" si="2406">SUM(S1926:BI1926)</f>
        <v>0.40927145579526325</v>
      </c>
      <c r="BN1926" s="14">
        <f t="shared" ref="BN1926:BN1988" si="2407">SUM(M1926:R1926)</f>
        <v>0.59028350111627037</v>
      </c>
    </row>
    <row r="1927" spans="1:66" x14ac:dyDescent="0.25">
      <c r="A1927" t="s">
        <v>122</v>
      </c>
      <c r="B1927" t="s">
        <v>112</v>
      </c>
      <c r="C1927" t="s">
        <v>401</v>
      </c>
      <c r="D1927" s="7" t="s">
        <v>566</v>
      </c>
      <c r="E1927" s="10">
        <f>VLOOKUP(A1927,home!$A$2:$E$405,3,FALSE)</f>
        <v>1.2608999999999999</v>
      </c>
      <c r="F1927" s="10">
        <f>VLOOKUP(B1927,home!$B$2:$E$405,3,FALSE)</f>
        <v>0.6452</v>
      </c>
      <c r="G1927" s="10">
        <f>VLOOKUP(C1927,away!$B$2:$E$405,4,FALSE)</f>
        <v>0.8276</v>
      </c>
      <c r="H1927" s="10">
        <f>VLOOKUP(A1927,away!$A$2:$E$405,3,FALSE)</f>
        <v>1.0995999999999999</v>
      </c>
      <c r="I1927" s="10">
        <f>VLOOKUP(C1927,away!$B$2:$E$405,3,FALSE)</f>
        <v>0.94899999999999995</v>
      </c>
      <c r="J1927" s="10">
        <f>VLOOKUP(B1927,home!$B$2:$E$405,4,FALSE)</f>
        <v>0.88759999999999994</v>
      </c>
      <c r="K1927" s="12">
        <f t="shared" si="2352"/>
        <v>0.67327964596799994</v>
      </c>
      <c r="L1927" s="12">
        <f t="shared" si="2353"/>
        <v>0.92622870703999971</v>
      </c>
      <c r="M1927" s="13">
        <f t="shared" si="2354"/>
        <v>0.20199580421530874</v>
      </c>
      <c r="N1927" s="13">
        <f t="shared" si="2355"/>
        <v>0.1359996635491045</v>
      </c>
      <c r="O1927" s="13">
        <f t="shared" si="2356"/>
        <v>0.18709431256585035</v>
      </c>
      <c r="P1927" s="13">
        <f t="shared" si="2357"/>
        <v>0.12596679252696205</v>
      </c>
      <c r="Q1927" s="13">
        <f t="shared" si="2358"/>
        <v>4.5782902663054091E-2</v>
      </c>
      <c r="R1927" s="13">
        <f t="shared" si="2359"/>
        <v>8.6646061611202557E-2</v>
      </c>
      <c r="S1927" s="13">
        <f t="shared" si="2360"/>
        <v>1.9638567346945083E-2</v>
      </c>
      <c r="T1927" s="13">
        <f t="shared" si="2361"/>
        <v>4.2405438738138755E-2</v>
      </c>
      <c r="U1927" s="13">
        <f t="shared" si="2362"/>
        <v>5.8337029686111971E-2</v>
      </c>
      <c r="V1927" s="13">
        <f t="shared" si="2363"/>
        <v>1.3607583737963601E-3</v>
      </c>
      <c r="W1927" s="13">
        <f t="shared" si="2364"/>
        <v>1.027489883212282E-2</v>
      </c>
      <c r="X1927" s="13">
        <f t="shared" si="2365"/>
        <v>9.516906260243924E-3</v>
      </c>
      <c r="Y1927" s="13">
        <f t="shared" si="2366"/>
        <v>4.4074158902233035E-3</v>
      </c>
      <c r="Z1927" s="13">
        <f t="shared" si="2367"/>
        <v>2.6751356538750774E-2</v>
      </c>
      <c r="AA1927" s="13">
        <f t="shared" si="2368"/>
        <v>1.801114385957386E-2</v>
      </c>
      <c r="AB1927" s="13">
        <f t="shared" si="2369"/>
        <v>6.0632682806263018E-3</v>
      </c>
      <c r="AC1927" s="13">
        <f t="shared" si="2370"/>
        <v>5.303648769376936E-5</v>
      </c>
      <c r="AD1927" s="13">
        <f t="shared" si="2371"/>
        <v>1.7294700620121668E-3</v>
      </c>
      <c r="AE1927" s="13">
        <f t="shared" si="2372"/>
        <v>1.6018848194019174E-3</v>
      </c>
      <c r="AF1927" s="13">
        <f t="shared" si="2373"/>
        <v>7.4185585255082066E-4</v>
      </c>
      <c r="AG1927" s="13">
        <f t="shared" si="2374"/>
        <v>2.2904272903940113E-4</v>
      </c>
      <c r="AH1927" s="13">
        <f t="shared" si="2375"/>
        <v>6.1944685946132907E-3</v>
      </c>
      <c r="AI1927" s="13">
        <f t="shared" si="2376"/>
        <v>4.1706096223411305E-3</v>
      </c>
      <c r="AJ1927" s="13">
        <f t="shared" si="2377"/>
        <v>1.403993285000285E-3</v>
      </c>
      <c r="AK1927" s="13">
        <f t="shared" si="2378"/>
        <v>3.1509336728881374E-4</v>
      </c>
      <c r="AL1927" s="13">
        <f t="shared" si="2379"/>
        <v>1.3229653492324373E-6</v>
      </c>
      <c r="AM1927" s="13">
        <f t="shared" si="2380"/>
        <v>2.328833982127614E-4</v>
      </c>
      <c r="AN1927" s="13">
        <f t="shared" si="2381"/>
        <v>2.1570328881768738E-4</v>
      </c>
      <c r="AO1927" s="13">
        <f t="shared" si="2382"/>
        <v>9.9895289152941084E-5</v>
      </c>
      <c r="AP1927" s="13">
        <f t="shared" si="2383"/>
        <v>3.0841961503838515E-5</v>
      </c>
      <c r="AQ1927" s="13">
        <f t="shared" si="2384"/>
        <v>7.1416775315694464E-6</v>
      </c>
      <c r="AR1927" s="13">
        <f t="shared" si="2385"/>
        <v>1.1474989274377109E-3</v>
      </c>
      <c r="AS1927" s="13">
        <f t="shared" si="2386"/>
        <v>7.7258767161392152E-4</v>
      </c>
      <c r="AT1927" s="13">
        <f t="shared" si="2387"/>
        <v>2.6008377701173125E-4</v>
      </c>
      <c r="AU1927" s="13">
        <f t="shared" si="2388"/>
        <v>5.8369704436159554E-5</v>
      </c>
      <c r="AV1927" s="13">
        <f t="shared" si="2389"/>
        <v>9.8247834845085731E-6</v>
      </c>
      <c r="AW1927" s="13">
        <f t="shared" si="2390"/>
        <v>2.2917101657755384E-8</v>
      </c>
      <c r="AX1927" s="13">
        <f t="shared" si="2391"/>
        <v>2.6132608650085447E-5</v>
      </c>
      <c r="AY1927" s="13">
        <f t="shared" si="2392"/>
        <v>2.4204772321550958E-5</v>
      </c>
      <c r="AZ1927" s="13">
        <f t="shared" si="2393"/>
        <v>1.1209577485793857E-5</v>
      </c>
      <c r="BA1927" s="13">
        <f t="shared" si="2394"/>
        <v>3.4608774870438453E-6</v>
      </c>
      <c r="BB1927" s="13">
        <f t="shared" si="2395"/>
        <v>8.0139102001211585E-7</v>
      </c>
      <c r="BC1927" s="13">
        <f t="shared" si="2396"/>
        <v>1.4845427365985775E-7</v>
      </c>
      <c r="BD1927" s="13">
        <f t="shared" si="2397"/>
        <v>1.7714107464840282E-4</v>
      </c>
      <c r="BE1927" s="13">
        <f t="shared" si="2398"/>
        <v>1.1926548002566771E-4</v>
      </c>
      <c r="BF1927" s="13">
        <f t="shared" si="2399"/>
        <v>4.0149510083942557E-5</v>
      </c>
      <c r="BG1927" s="13">
        <f t="shared" si="2400"/>
        <v>9.0106159783684965E-6</v>
      </c>
      <c r="BH1927" s="13">
        <f t="shared" si="2401"/>
        <v>1.5166660839673859E-6</v>
      </c>
      <c r="BI1927" s="13">
        <f t="shared" si="2402"/>
        <v>2.0422808081304696E-7</v>
      </c>
      <c r="BJ1927" s="14">
        <f t="shared" si="2403"/>
        <v>0.25334190269234869</v>
      </c>
      <c r="BK1927" s="14">
        <f t="shared" si="2404"/>
        <v>0.34904048668837678</v>
      </c>
      <c r="BL1927" s="14">
        <f t="shared" si="2405"/>
        <v>0.37083163331149377</v>
      </c>
      <c r="BM1927" s="14">
        <f t="shared" si="2406"/>
        <v>0.21645566024426774</v>
      </c>
      <c r="BN1927" s="14">
        <f t="shared" si="2407"/>
        <v>0.78348553713148239</v>
      </c>
    </row>
    <row r="1928" spans="1:66" x14ac:dyDescent="0.25">
      <c r="A1928" t="s">
        <v>122</v>
      </c>
      <c r="B1928" t="s">
        <v>144</v>
      </c>
      <c r="C1928" t="s">
        <v>141</v>
      </c>
      <c r="D1928" s="7" t="s">
        <v>566</v>
      </c>
      <c r="E1928" s="10">
        <f>VLOOKUP(A1928,home!$A$2:$E$405,3,FALSE)</f>
        <v>1.2608999999999999</v>
      </c>
      <c r="F1928" s="10">
        <f>VLOOKUP(B1928,home!$B$2:$E$405,3,FALSE)</f>
        <v>1.0689</v>
      </c>
      <c r="G1928" s="10">
        <f>VLOOKUP(C1928,away!$B$2:$E$405,4,FALSE)</f>
        <v>0.72409999999999997</v>
      </c>
      <c r="H1928" s="10">
        <f>VLOOKUP(A1928,away!$A$2:$E$405,3,FALSE)</f>
        <v>1.0995999999999999</v>
      </c>
      <c r="I1928" s="10">
        <f>VLOOKUP(C1928,away!$B$2:$E$405,3,FALSE)</f>
        <v>0.59309999999999996</v>
      </c>
      <c r="J1928" s="10">
        <f>VLOOKUP(B1928,home!$B$2:$E$405,4,FALSE)</f>
        <v>1.6607000000000001</v>
      </c>
      <c r="K1928" s="12">
        <f t="shared" si="2352"/>
        <v>0.97592460884099985</v>
      </c>
      <c r="L1928" s="12">
        <f t="shared" si="2353"/>
        <v>1.0830633025319998</v>
      </c>
      <c r="M1928" s="13">
        <f t="shared" si="2354"/>
        <v>0.12758302990728615</v>
      </c>
      <c r="N1928" s="13">
        <f t="shared" si="2355"/>
        <v>0.12451141855701783</v>
      </c>
      <c r="O1928" s="13">
        <f t="shared" si="2356"/>
        <v>0.13818049771842422</v>
      </c>
      <c r="P1928" s="13">
        <f t="shared" si="2357"/>
        <v>0.13485374818530785</v>
      </c>
      <c r="Q1928" s="13">
        <f t="shared" si="2358"/>
        <v>6.0756878725747809E-2</v>
      </c>
      <c r="R1928" s="13">
        <f t="shared" si="2359"/>
        <v>7.4829113102216002E-2</v>
      </c>
      <c r="S1928" s="13">
        <f t="shared" si="2360"/>
        <v>3.5634702775207909E-2</v>
      </c>
      <c r="T1928" s="13">
        <f t="shared" si="2361"/>
        <v>6.5803545724244614E-2</v>
      </c>
      <c r="U1928" s="13">
        <f t="shared" si="2362"/>
        <v>7.3027572934199078E-2</v>
      </c>
      <c r="V1928" s="13">
        <f t="shared" si="2363"/>
        <v>4.1850508716631115E-3</v>
      </c>
      <c r="W1928" s="13">
        <f t="shared" si="2364"/>
        <v>1.9764711034941835E-2</v>
      </c>
      <c r="X1928" s="13">
        <f t="shared" si="2365"/>
        <v>2.140643320709476E-2</v>
      </c>
      <c r="Y1928" s="13">
        <f t="shared" si="2366"/>
        <v>1.1592261122353358E-2</v>
      </c>
      <c r="Z1928" s="13">
        <f t="shared" si="2367"/>
        <v>2.7014888787342199E-2</v>
      </c>
      <c r="AA1928" s="13">
        <f t="shared" si="2368"/>
        <v>2.6364494772670048E-2</v>
      </c>
      <c r="AB1928" s="13">
        <f t="shared" si="2369"/>
        <v>1.2864879624154299E-2</v>
      </c>
      <c r="AC1928" s="13">
        <f t="shared" si="2370"/>
        <v>2.7647181839156261E-4</v>
      </c>
      <c r="AD1928" s="13">
        <f t="shared" si="2371"/>
        <v>4.8222169714077501E-3</v>
      </c>
      <c r="AE1928" s="13">
        <f t="shared" si="2372"/>
        <v>5.2227662385787351E-3</v>
      </c>
      <c r="AF1928" s="13">
        <f t="shared" si="2373"/>
        <v>2.8282932253538575E-3</v>
      </c>
      <c r="AG1928" s="13">
        <f t="shared" si="2374"/>
        <v>1.0210735337268769E-3</v>
      </c>
      <c r="AH1928" s="13">
        <f t="shared" si="2375"/>
        <v>7.3147086668883827E-3</v>
      </c>
      <c r="AI1928" s="13">
        <f t="shared" si="2376"/>
        <v>7.1386041945189164E-3</v>
      </c>
      <c r="AJ1928" s="13">
        <f t="shared" si="2377"/>
        <v>3.4833697531032968E-3</v>
      </c>
      <c r="AK1928" s="13">
        <f t="shared" si="2378"/>
        <v>1.1331687545819685E-3</v>
      </c>
      <c r="AL1928" s="13">
        <f t="shared" si="2379"/>
        <v>1.1689097211377875E-5</v>
      </c>
      <c r="AM1928" s="13">
        <f t="shared" si="2380"/>
        <v>9.4122404231350822E-4</v>
      </c>
      <c r="AN1928" s="13">
        <f t="shared" si="2381"/>
        <v>1.0194052196905868E-3</v>
      </c>
      <c r="AO1928" s="13">
        <f t="shared" si="2382"/>
        <v>5.5204019192822283E-4</v>
      </c>
      <c r="AP1928" s="13">
        <f t="shared" si="2383"/>
        <v>1.9929815780006001E-4</v>
      </c>
      <c r="AQ1928" s="13">
        <f t="shared" si="2384"/>
        <v>5.3963130243869155E-5</v>
      </c>
      <c r="AR1928" s="13">
        <f t="shared" si="2385"/>
        <v>1.584458505163915E-3</v>
      </c>
      <c r="AS1928" s="13">
        <f t="shared" si="2386"/>
        <v>1.5463120468768891E-3</v>
      </c>
      <c r="AT1928" s="13">
        <f t="shared" si="2387"/>
        <v>7.5454198974722673E-4</v>
      </c>
      <c r="AU1928" s="13">
        <f t="shared" si="2388"/>
        <v>2.4545869873272402E-4</v>
      </c>
      <c r="AV1928" s="13">
        <f t="shared" si="2389"/>
        <v>5.9887296136838627E-5</v>
      </c>
      <c r="AW1928" s="13">
        <f t="shared" si="2390"/>
        <v>3.4320102781568915E-7</v>
      </c>
      <c r="AX1928" s="13">
        <f t="shared" si="2391"/>
        <v>1.5309395088775914E-4</v>
      </c>
      <c r="AY1928" s="13">
        <f t="shared" si="2392"/>
        <v>1.6581044004616816E-4</v>
      </c>
      <c r="AZ1928" s="13">
        <f t="shared" si="2393"/>
        <v>8.9791601395343513E-5</v>
      </c>
      <c r="BA1928" s="13">
        <f t="shared" si="2394"/>
        <v>3.2416662782292559E-5</v>
      </c>
      <c r="BB1928" s="13">
        <f t="shared" si="2395"/>
        <v>8.7773244625139862E-6</v>
      </c>
      <c r="BC1928" s="13">
        <f t="shared" si="2396"/>
        <v>1.9012796039530617E-6</v>
      </c>
      <c r="BD1928" s="13">
        <f t="shared" si="2397"/>
        <v>2.8601147688795748E-4</v>
      </c>
      <c r="BE1928" s="13">
        <f t="shared" si="2398"/>
        <v>2.7912563870591657E-4</v>
      </c>
      <c r="BF1928" s="13">
        <f t="shared" si="2399"/>
        <v>1.362027898857829E-4</v>
      </c>
      <c r="BG1928" s="13">
        <f t="shared" si="2400"/>
        <v>4.4307884814111866E-5</v>
      </c>
      <c r="BH1928" s="13">
        <f t="shared" si="2401"/>
        <v>1.0810288788946048E-5</v>
      </c>
      <c r="BI1928" s="13">
        <f t="shared" si="2402"/>
        <v>2.1100053715620841E-6</v>
      </c>
      <c r="BJ1928" s="14">
        <f t="shared" si="2403"/>
        <v>0.32094732034162171</v>
      </c>
      <c r="BK1928" s="14">
        <f t="shared" si="2404"/>
        <v>0.30271050309511416</v>
      </c>
      <c r="BL1928" s="14">
        <f t="shared" si="2405"/>
        <v>0.34928563614186808</v>
      </c>
      <c r="BM1928" s="14">
        <f t="shared" si="2406"/>
        <v>0.33907819493092789</v>
      </c>
      <c r="BN1928" s="14">
        <f t="shared" si="2407"/>
        <v>0.66071468619599971</v>
      </c>
    </row>
    <row r="1929" spans="1:66" x14ac:dyDescent="0.25">
      <c r="A1929" t="s">
        <v>122</v>
      </c>
      <c r="B1929" t="s">
        <v>132</v>
      </c>
      <c r="C1929" t="s">
        <v>123</v>
      </c>
      <c r="D1929" s="7" t="s">
        <v>566</v>
      </c>
      <c r="E1929" s="10">
        <f>VLOOKUP(A1929,home!$A$2:$E$405,3,FALSE)</f>
        <v>1.2608999999999999</v>
      </c>
      <c r="F1929" s="10">
        <f>VLOOKUP(B1929,home!$B$2:$E$405,3,FALSE)</f>
        <v>0.93100000000000005</v>
      </c>
      <c r="G1929" s="10">
        <f>VLOOKUP(C1929,away!$B$2:$E$405,4,FALSE)</f>
        <v>0.93100000000000005</v>
      </c>
      <c r="H1929" s="10">
        <f>VLOOKUP(A1929,away!$A$2:$E$405,3,FALSE)</f>
        <v>1.0995999999999999</v>
      </c>
      <c r="I1929" s="10">
        <f>VLOOKUP(C1929,away!$B$2:$E$405,3,FALSE)</f>
        <v>0.83030000000000004</v>
      </c>
      <c r="J1929" s="10">
        <f>VLOOKUP(B1929,home!$B$2:$E$405,4,FALSE)</f>
        <v>0.98850000000000005</v>
      </c>
      <c r="K1929" s="12">
        <f t="shared" si="2352"/>
        <v>1.0928989449000002</v>
      </c>
      <c r="L1929" s="12">
        <f t="shared" si="2353"/>
        <v>0.90249840437999995</v>
      </c>
      <c r="M1929" s="13">
        <f t="shared" si="2354"/>
        <v>0.13595961997523029</v>
      </c>
      <c r="N1929" s="13">
        <f t="shared" si="2355"/>
        <v>0.14859012521993414</v>
      </c>
      <c r="O1929" s="13">
        <f t="shared" si="2356"/>
        <v>0.12270334008775649</v>
      </c>
      <c r="P1929" s="13">
        <f t="shared" si="2357"/>
        <v>0.13410235091761494</v>
      </c>
      <c r="Q1929" s="13">
        <f t="shared" si="2358"/>
        <v>8.1196995537712466E-2</v>
      </c>
      <c r="R1929" s="13">
        <f t="shared" si="2359"/>
        <v>5.5369784320648367E-2</v>
      </c>
      <c r="S1929" s="13">
        <f t="shared" si="2360"/>
        <v>3.3067613245953927E-2</v>
      </c>
      <c r="T1929" s="13">
        <f t="shared" si="2361"/>
        <v>7.3280158913235471E-2</v>
      </c>
      <c r="U1929" s="13">
        <f t="shared" si="2362"/>
        <v>6.0513578863377167E-2</v>
      </c>
      <c r="V1929" s="13">
        <f t="shared" si="2363"/>
        <v>3.6239883220267688E-3</v>
      </c>
      <c r="W1929" s="13">
        <f t="shared" si="2364"/>
        <v>2.9580036917405333E-2</v>
      </c>
      <c r="X1929" s="13">
        <f t="shared" si="2365"/>
        <v>2.6695936119459803E-2</v>
      </c>
      <c r="Y1929" s="13">
        <f t="shared" si="2366"/>
        <v>1.2046519875621442E-2</v>
      </c>
      <c r="Z1929" s="13">
        <f t="shared" si="2367"/>
        <v>1.6657047333416629E-2</v>
      </c>
      <c r="AA1929" s="13">
        <f t="shared" si="2368"/>
        <v>1.8204469455840394E-2</v>
      </c>
      <c r="AB1929" s="13">
        <f t="shared" si="2369"/>
        <v>9.9478227303761244E-3</v>
      </c>
      <c r="AC1929" s="13">
        <f t="shared" si="2370"/>
        <v>2.2340518906013743E-4</v>
      </c>
      <c r="AD1929" s="13">
        <f t="shared" si="2371"/>
        <v>8.0819977842838328E-3</v>
      </c>
      <c r="AE1929" s="13">
        <f t="shared" si="2372"/>
        <v>7.293990104518853E-3</v>
      </c>
      <c r="AF1929" s="13">
        <f t="shared" si="2373"/>
        <v>3.2914072154458878E-3</v>
      </c>
      <c r="AG1929" s="13">
        <f t="shared" si="2374"/>
        <v>9.901632533682442E-4</v>
      </c>
      <c r="AH1929" s="13">
        <f t="shared" si="2375"/>
        <v>3.7582396600226594E-3</v>
      </c>
      <c r="AI1929" s="13">
        <f t="shared" si="2376"/>
        <v>4.1073761591200993E-3</v>
      </c>
      <c r="AJ1929" s="13">
        <f t="shared" si="2377"/>
        <v>2.2444735353048862E-3</v>
      </c>
      <c r="AK1929" s="13">
        <f t="shared" si="2378"/>
        <v>8.176609195302279E-4</v>
      </c>
      <c r="AL1929" s="13">
        <f t="shared" si="2379"/>
        <v>8.8141349808470434E-6</v>
      </c>
      <c r="AM1929" s="13">
        <f t="shared" si="2380"/>
        <v>1.7665613702255887E-3</v>
      </c>
      <c r="AN1929" s="13">
        <f t="shared" si="2381"/>
        <v>1.59431881786794E-3</v>
      </c>
      <c r="AO1929" s="13">
        <f t="shared" si="2382"/>
        <v>7.1943509459941189E-4</v>
      </c>
      <c r="AP1929" s="13">
        <f t="shared" si="2383"/>
        <v>2.1642967497698121E-4</v>
      </c>
      <c r="AQ1929" s="13">
        <f t="shared" si="2384"/>
        <v>4.8831859081801872E-5</v>
      </c>
      <c r="AR1929" s="13">
        <f t="shared" si="2385"/>
        <v>6.7836105928961699E-4</v>
      </c>
      <c r="AS1929" s="13">
        <f t="shared" si="2386"/>
        <v>7.4138008595886875E-4</v>
      </c>
      <c r="AT1929" s="13">
        <f t="shared" si="2387"/>
        <v>4.0512675685715958E-4</v>
      </c>
      <c r="AU1929" s="13">
        <f t="shared" si="2388"/>
        <v>1.4758753503998288E-4</v>
      </c>
      <c r="AV1929" s="13">
        <f t="shared" si="2389"/>
        <v>4.0324565331397264E-5</v>
      </c>
      <c r="AW1929" s="13">
        <f t="shared" si="2390"/>
        <v>2.4149249903351941E-7</v>
      </c>
      <c r="AX1929" s="13">
        <f t="shared" si="2391"/>
        <v>3.2177884293677398E-4</v>
      </c>
      <c r="AY1929" s="13">
        <f t="shared" si="2392"/>
        <v>2.9040489231368114E-4</v>
      </c>
      <c r="AZ1929" s="13">
        <f t="shared" si="2393"/>
        <v>1.3104497596862149E-4</v>
      </c>
      <c r="BA1929" s="13">
        <f t="shared" si="2394"/>
        <v>3.9422627237898776E-5</v>
      </c>
      <c r="BB1929" s="13">
        <f t="shared" si="2395"/>
        <v>8.8947145446677906E-6</v>
      </c>
      <c r="BC1929" s="13">
        <f t="shared" si="2396"/>
        <v>1.6054931367956524E-6</v>
      </c>
      <c r="BD1929" s="13">
        <f t="shared" si="2397"/>
        <v>1.0203662893373427E-4</v>
      </c>
      <c r="BE1929" s="13">
        <f t="shared" si="2398"/>
        <v>1.1151572410283101E-4</v>
      </c>
      <c r="BF1929" s="13">
        <f t="shared" si="2399"/>
        <v>6.0937708605871757E-5</v>
      </c>
      <c r="BG1929" s="13">
        <f t="shared" si="2400"/>
        <v>2.2199585813326974E-5</v>
      </c>
      <c r="BH1929" s="13">
        <f t="shared" si="2401"/>
        <v>6.0654759781505132E-6</v>
      </c>
      <c r="BI1929" s="13">
        <f t="shared" si="2402"/>
        <v>1.3257904593673989E-6</v>
      </c>
      <c r="BJ1929" s="14">
        <f t="shared" si="2403"/>
        <v>0.39618605930387563</v>
      </c>
      <c r="BK1929" s="14">
        <f t="shared" si="2404"/>
        <v>0.30727619667718054</v>
      </c>
      <c r="BL1929" s="14">
        <f t="shared" si="2405"/>
        <v>0.27998360664834665</v>
      </c>
      <c r="BM1929" s="14">
        <f t="shared" si="2406"/>
        <v>0.32189053050410804</v>
      </c>
      <c r="BN1929" s="14">
        <f t="shared" si="2407"/>
        <v>0.67792221605889658</v>
      </c>
    </row>
    <row r="1930" spans="1:66" x14ac:dyDescent="0.25">
      <c r="A1930" t="s">
        <v>122</v>
      </c>
      <c r="B1930" t="s">
        <v>140</v>
      </c>
      <c r="C1930" t="s">
        <v>389</v>
      </c>
      <c r="D1930" s="7" t="s">
        <v>566</v>
      </c>
      <c r="E1930" s="10">
        <f>VLOOKUP(A1930,home!$A$2:$E$405,3,FALSE)</f>
        <v>1.2608999999999999</v>
      </c>
      <c r="F1930" s="10">
        <f>VLOOKUP(B1930,home!$B$2:$E$405,3,FALSE)</f>
        <v>1.2413000000000001</v>
      </c>
      <c r="G1930" s="10">
        <f>VLOOKUP(C1930,away!$B$2:$E$405,4,FALSE)</f>
        <v>0.79330000000000001</v>
      </c>
      <c r="H1930" s="10">
        <f>VLOOKUP(A1930,away!$A$2:$E$405,3,FALSE)</f>
        <v>1.0995999999999999</v>
      </c>
      <c r="I1930" s="10">
        <f>VLOOKUP(C1930,away!$B$2:$E$405,3,FALSE)</f>
        <v>1.1268</v>
      </c>
      <c r="J1930" s="10">
        <f>VLOOKUP(B1930,home!$B$2:$E$405,4,FALSE)</f>
        <v>0.59309999999999996</v>
      </c>
      <c r="K1930" s="12">
        <f t="shared" si="2352"/>
        <v>1.241637596361</v>
      </c>
      <c r="L1930" s="12">
        <f t="shared" si="2353"/>
        <v>0.73486826596799992</v>
      </c>
      <c r="M1930" s="13">
        <f t="shared" si="2354"/>
        <v>0.13855251406024111</v>
      </c>
      <c r="N1930" s="13">
        <f t="shared" si="2355"/>
        <v>0.17203201052753142</v>
      </c>
      <c r="O1930" s="13">
        <f t="shared" si="2356"/>
        <v>0.1018178457529563</v>
      </c>
      <c r="P1930" s="13">
        <f t="shared" si="2357"/>
        <v>0.12642086526735571</v>
      </c>
      <c r="Q1930" s="13">
        <f t="shared" si="2358"/>
        <v>0.1068007060242772</v>
      </c>
      <c r="R1930" s="13">
        <f t="shared" si="2359"/>
        <v>3.7411351876536138E-2</v>
      </c>
      <c r="S1930" s="13">
        <f t="shared" si="2360"/>
        <v>2.8837865706280164E-2</v>
      </c>
      <c r="T1930" s="13">
        <f t="shared" si="2361"/>
        <v>7.8484449640218695E-2</v>
      </c>
      <c r="U1930" s="13">
        <f t="shared" si="2362"/>
        <v>4.6451341020597919E-2</v>
      </c>
      <c r="V1930" s="13">
        <f t="shared" si="2363"/>
        <v>2.9236471254074112E-3</v>
      </c>
      <c r="W1930" s="13">
        <f t="shared" si="2364"/>
        <v>4.4202590639213786E-2</v>
      </c>
      <c r="X1930" s="13">
        <f t="shared" si="2365"/>
        <v>3.2483081134332382E-2</v>
      </c>
      <c r="Y1930" s="13">
        <f t="shared" si="2366"/>
        <v>1.1935392753242343E-2</v>
      </c>
      <c r="Z1930" s="13">
        <f t="shared" si="2367"/>
        <v>9.1641384270095983E-3</v>
      </c>
      <c r="AA1930" s="13">
        <f t="shared" si="2368"/>
        <v>1.1378538809231674E-2</v>
      </c>
      <c r="AB1930" s="13">
        <f t="shared" si="2369"/>
        <v>7.0640107885973861E-3</v>
      </c>
      <c r="AC1930" s="13">
        <f t="shared" si="2370"/>
        <v>1.6672829875975749E-4</v>
      </c>
      <c r="AD1930" s="13">
        <f t="shared" si="2371"/>
        <v>1.3720899598550655E-2</v>
      </c>
      <c r="AE1930" s="13">
        <f t="shared" si="2372"/>
        <v>1.0083053695507946E-2</v>
      </c>
      <c r="AF1930" s="13">
        <f t="shared" si="2373"/>
        <v>3.7048580924400787E-3</v>
      </c>
      <c r="AG1930" s="13">
        <f t="shared" si="2374"/>
        <v>9.0752754734965094E-4</v>
      </c>
      <c r="AH1930" s="13">
        <f t="shared" si="2375"/>
        <v>1.6836086287368144E-3</v>
      </c>
      <c r="AI1930" s="13">
        <f t="shared" si="2376"/>
        <v>2.0904317709974176E-3</v>
      </c>
      <c r="AJ1930" s="13">
        <f t="shared" si="2377"/>
        <v>1.2977793397489512E-3</v>
      </c>
      <c r="AK1930" s="13">
        <f t="shared" si="2378"/>
        <v>5.3712387333761796E-4</v>
      </c>
      <c r="AL1930" s="13">
        <f t="shared" si="2379"/>
        <v>6.0851832063035055E-6</v>
      </c>
      <c r="AM1930" s="13">
        <f t="shared" si="2380"/>
        <v>3.4072769594910091E-3</v>
      </c>
      <c r="AN1930" s="13">
        <f t="shared" si="2381"/>
        <v>2.5038997108938767E-3</v>
      </c>
      <c r="AO1930" s="13">
        <f t="shared" si="2382"/>
        <v>9.2001821935117978E-4</v>
      </c>
      <c r="AP1930" s="13">
        <f t="shared" si="2383"/>
        <v>2.2536406450452282E-4</v>
      </c>
      <c r="AQ1930" s="13">
        <f t="shared" si="2384"/>
        <v>4.140322482348479E-5</v>
      </c>
      <c r="AR1930" s="13">
        <f t="shared" si="2385"/>
        <v>2.4744611071371707E-4</v>
      </c>
      <c r="AS1930" s="13">
        <f t="shared" si="2386"/>
        <v>3.0723839413545755E-4</v>
      </c>
      <c r="AT1930" s="13">
        <f t="shared" si="2387"/>
        <v>1.9073937060208154E-4</v>
      </c>
      <c r="AU1930" s="13">
        <f t="shared" si="2388"/>
        <v>7.8943057881926201E-5</v>
      </c>
      <c r="AV1930" s="13">
        <f t="shared" si="2389"/>
        <v>2.4504667159475527E-5</v>
      </c>
      <c r="AW1930" s="13">
        <f t="shared" si="2390"/>
        <v>1.5423236041365789E-7</v>
      </c>
      <c r="AX1930" s="13">
        <f t="shared" si="2391"/>
        <v>7.0510052901977174E-4</v>
      </c>
      <c r="AY1930" s="13">
        <f t="shared" si="2392"/>
        <v>5.1815600309387897E-4</v>
      </c>
      <c r="AZ1930" s="13">
        <f t="shared" si="2393"/>
        <v>1.9038820174725423E-4</v>
      </c>
      <c r="BA1930" s="13">
        <f t="shared" si="2394"/>
        <v>4.6636749226256819E-5</v>
      </c>
      <c r="BB1930" s="13">
        <f t="shared" si="2395"/>
        <v>8.5679667585709526E-6</v>
      </c>
      <c r="BC1930" s="13">
        <f t="shared" si="2396"/>
        <v>1.2592653749485004E-6</v>
      </c>
      <c r="BD1930" s="13">
        <f t="shared" si="2397"/>
        <v>3.0306715716785816E-5</v>
      </c>
      <c r="BE1930" s="13">
        <f t="shared" si="2398"/>
        <v>3.7629957656186083E-5</v>
      </c>
      <c r="BF1930" s="13">
        <f t="shared" si="2399"/>
        <v>2.3361385087696552E-5</v>
      </c>
      <c r="BG1930" s="13">
        <f t="shared" si="2400"/>
        <v>9.6687913426504228E-6</v>
      </c>
      <c r="BH1930" s="13">
        <f t="shared" si="2401"/>
        <v>3.0012837106011278E-6</v>
      </c>
      <c r="BI1930" s="13">
        <f t="shared" si="2402"/>
        <v>7.4530133848564144E-7</v>
      </c>
      <c r="BJ1930" s="14">
        <f t="shared" si="2403"/>
        <v>0.48292264054694906</v>
      </c>
      <c r="BK1930" s="14">
        <f t="shared" si="2404"/>
        <v>0.29742586164434437</v>
      </c>
      <c r="BL1930" s="14">
        <f t="shared" si="2405"/>
        <v>0.21068561689608528</v>
      </c>
      <c r="BM1930" s="14">
        <f t="shared" si="2406"/>
        <v>0.3166449622347568</v>
      </c>
      <c r="BN1930" s="14">
        <f t="shared" si="2407"/>
        <v>0.6830352935088978</v>
      </c>
    </row>
    <row r="1931" spans="1:66" x14ac:dyDescent="0.25">
      <c r="A1931" t="s">
        <v>122</v>
      </c>
      <c r="B1931" t="s">
        <v>124</v>
      </c>
      <c r="C1931" t="s">
        <v>131</v>
      </c>
      <c r="D1931" s="7" t="s">
        <v>566</v>
      </c>
      <c r="E1931" s="10">
        <f>VLOOKUP(A1931,home!$A$2:$E$405,3,FALSE)</f>
        <v>1.2608999999999999</v>
      </c>
      <c r="F1931" s="10">
        <f>VLOOKUP(B1931,home!$B$2:$E$405,3,FALSE)</f>
        <v>0.75860000000000005</v>
      </c>
      <c r="G1931" s="10">
        <f>VLOOKUP(C1931,away!$B$2:$E$405,4,FALSE)</f>
        <v>0.8276</v>
      </c>
      <c r="H1931" s="10">
        <f>VLOOKUP(A1931,away!$A$2:$E$405,3,FALSE)</f>
        <v>1.0995999999999999</v>
      </c>
      <c r="I1931" s="10">
        <f>VLOOKUP(C1931,away!$B$2:$E$405,3,FALSE)</f>
        <v>1.1071</v>
      </c>
      <c r="J1931" s="10">
        <f>VLOOKUP(B1931,home!$B$2:$E$405,4,FALSE)</f>
        <v>1.1071</v>
      </c>
      <c r="K1931" s="12">
        <f t="shared" si="2352"/>
        <v>0.79161490922400002</v>
      </c>
      <c r="L1931" s="12">
        <f t="shared" si="2353"/>
        <v>1.3477471828359997</v>
      </c>
      <c r="M1931" s="13">
        <f t="shared" si="2354"/>
        <v>0.11772991992385236</v>
      </c>
      <c r="N1931" s="13">
        <f t="shared" si="2355"/>
        <v>9.319675987346919E-2</v>
      </c>
      <c r="O1931" s="13">
        <f t="shared" si="2356"/>
        <v>0.15867016791287983</v>
      </c>
      <c r="P1931" s="13">
        <f t="shared" si="2357"/>
        <v>0.12560567056891123</v>
      </c>
      <c r="Q1931" s="13">
        <f t="shared" si="2358"/>
        <v>3.6887972303603606E-2</v>
      </c>
      <c r="R1931" s="13">
        <f t="shared" si="2359"/>
        <v>0.10692363590234943</v>
      </c>
      <c r="S1931" s="13">
        <f t="shared" si="2360"/>
        <v>3.3502070861150382E-2</v>
      </c>
      <c r="T1931" s="13">
        <f t="shared" si="2361"/>
        <v>4.9715660752714143E-2</v>
      </c>
      <c r="U1931" s="13">
        <f t="shared" si="2362"/>
        <v>8.4642344328738392E-2</v>
      </c>
      <c r="V1931" s="13">
        <f t="shared" si="2363"/>
        <v>3.9714723313644413E-3</v>
      </c>
      <c r="W1931" s="13">
        <f t="shared" si="2364"/>
        <v>9.7336896155248674E-3</v>
      </c>
      <c r="X1931" s="13">
        <f t="shared" si="2365"/>
        <v>1.3118552757923663E-2</v>
      </c>
      <c r="Y1931" s="13">
        <f t="shared" si="2366"/>
        <v>8.8402462611885287E-3</v>
      </c>
      <c r="Z1931" s="13">
        <f t="shared" si="2367"/>
        <v>4.8035343021991223E-2</v>
      </c>
      <c r="AA1931" s="13">
        <f t="shared" si="2368"/>
        <v>3.8025493705897286E-2</v>
      </c>
      <c r="AB1931" s="13">
        <f t="shared" si="2369"/>
        <v>1.5050773874095829E-2</v>
      </c>
      <c r="AC1931" s="13">
        <f t="shared" si="2370"/>
        <v>2.6482193611528218E-4</v>
      </c>
      <c r="AD1931" s="13">
        <f t="shared" si="2371"/>
        <v>1.9263334553520771E-3</v>
      </c>
      <c r="AE1931" s="13">
        <f t="shared" si="2372"/>
        <v>2.5962104876534986E-3</v>
      </c>
      <c r="AF1931" s="13">
        <f t="shared" si="2373"/>
        <v>1.7495176853921403E-3</v>
      </c>
      <c r="AG1931" s="13">
        <f t="shared" si="2374"/>
        <v>7.8596917726967222E-4</v>
      </c>
      <c r="AH1931" s="13">
        <f t="shared" si="2375"/>
        <v>1.6184874558612384E-2</v>
      </c>
      <c r="AI1931" s="13">
        <f t="shared" si="2376"/>
        <v>1.281218800451777E-2</v>
      </c>
      <c r="AJ1931" s="13">
        <f t="shared" si="2377"/>
        <v>5.071159522078577E-3</v>
      </c>
      <c r="AK1931" s="13">
        <f t="shared" si="2378"/>
        <v>1.3381351615768856E-3</v>
      </c>
      <c r="AL1931" s="13">
        <f t="shared" si="2379"/>
        <v>1.1301506664960601E-5</v>
      </c>
      <c r="AM1931" s="13">
        <f t="shared" si="2380"/>
        <v>3.049828566787378E-4</v>
      </c>
      <c r="AN1931" s="13">
        <f t="shared" si="2381"/>
        <v>4.1103978590204432E-4</v>
      </c>
      <c r="AO1931" s="13">
        <f t="shared" si="2382"/>
        <v>2.7698885674149642E-4</v>
      </c>
      <c r="AP1931" s="13">
        <f t="shared" si="2383"/>
        <v>1.2443698378343873E-4</v>
      </c>
      <c r="AQ1931" s="13">
        <f t="shared" si="2384"/>
        <v>4.1927398583684613E-5</v>
      </c>
      <c r="AR1931" s="13">
        <f t="shared" si="2385"/>
        <v>4.3626238181847755E-3</v>
      </c>
      <c r="AS1931" s="13">
        <f t="shared" si="2386"/>
        <v>3.4535180578108018E-3</v>
      </c>
      <c r="AT1931" s="13">
        <f t="shared" si="2387"/>
        <v>1.366928191918671E-3</v>
      </c>
      <c r="AU1931" s="13">
        <f t="shared" si="2388"/>
        <v>3.6069357885380846E-4</v>
      </c>
      <c r="AV1931" s="13">
        <f t="shared" si="2389"/>
        <v>7.1382603670509307E-5</v>
      </c>
      <c r="AW1931" s="13">
        <f t="shared" si="2390"/>
        <v>3.3493169130232542E-7</v>
      </c>
      <c r="AX1931" s="13">
        <f t="shared" si="2391"/>
        <v>4.023816273410253E-5</v>
      </c>
      <c r="AY1931" s="13">
        <f t="shared" si="2392"/>
        <v>5.4230870467383186E-5</v>
      </c>
      <c r="AZ1931" s="13">
        <f t="shared" si="2393"/>
        <v>3.6544751447579862E-5</v>
      </c>
      <c r="BA1931" s="13">
        <f t="shared" si="2394"/>
        <v>1.6417695270305866E-5</v>
      </c>
      <c r="BB1931" s="13">
        <f t="shared" si="2395"/>
        <v>5.5317256373036592E-6</v>
      </c>
      <c r="BC1931" s="13">
        <f t="shared" si="2396"/>
        <v>1.4910735287795358E-6</v>
      </c>
      <c r="BD1931" s="13">
        <f t="shared" si="2397"/>
        <v>9.7995232678862727E-4</v>
      </c>
      <c r="BE1931" s="13">
        <f t="shared" si="2398"/>
        <v>7.7574487221462689E-4</v>
      </c>
      <c r="BF1931" s="13">
        <f t="shared" si="2399"/>
        <v>3.0704560329958259E-4</v>
      </c>
      <c r="BG1931" s="13">
        <f t="shared" si="2400"/>
        <v>8.1020625794542481E-5</v>
      </c>
      <c r="BH1931" s="13">
        <f t="shared" si="2401"/>
        <v>1.6034283833404601E-5</v>
      </c>
      <c r="BI1931" s="13">
        <f t="shared" si="2402"/>
        <v>2.5385956282504875E-6</v>
      </c>
      <c r="BJ1931" s="14">
        <f t="shared" si="2403"/>
        <v>0.21986474253086621</v>
      </c>
      <c r="BK1931" s="14">
        <f t="shared" si="2404"/>
        <v>0.28113948799852606</v>
      </c>
      <c r="BL1931" s="14">
        <f t="shared" si="2405"/>
        <v>0.45049625552874401</v>
      </c>
      <c r="BM1931" s="14">
        <f t="shared" si="2406"/>
        <v>0.36046780665628603</v>
      </c>
      <c r="BN1931" s="14">
        <f t="shared" si="2407"/>
        <v>0.63901412648506573</v>
      </c>
    </row>
    <row r="1932" spans="1:66" x14ac:dyDescent="0.25">
      <c r="A1932" t="s">
        <v>122</v>
      </c>
      <c r="B1932" t="s">
        <v>120</v>
      </c>
      <c r="C1932" t="s">
        <v>118</v>
      </c>
      <c r="D1932" s="7" t="s">
        <v>566</v>
      </c>
      <c r="E1932" s="10">
        <f>VLOOKUP(A1932,home!$A$2:$E$405,3,FALSE)</f>
        <v>1.2608999999999999</v>
      </c>
      <c r="F1932" s="10">
        <f>VLOOKUP(B1932,home!$B$2:$E$405,3,FALSE)</f>
        <v>0.80649999999999999</v>
      </c>
      <c r="G1932" s="10">
        <f>VLOOKUP(C1932,away!$B$2:$E$405,4,FALSE)</f>
        <v>1.1613</v>
      </c>
      <c r="H1932" s="10">
        <f>VLOOKUP(A1932,away!$A$2:$E$405,3,FALSE)</f>
        <v>1.0995999999999999</v>
      </c>
      <c r="I1932" s="10">
        <f>VLOOKUP(C1932,away!$B$2:$E$405,3,FALSE)</f>
        <v>1.1607000000000001</v>
      </c>
      <c r="J1932" s="10">
        <f>VLOOKUP(B1932,home!$B$2:$E$405,4,FALSE)</f>
        <v>1.2971999999999999</v>
      </c>
      <c r="K1932" s="12">
        <f t="shared" si="2352"/>
        <v>1.1809443766049998</v>
      </c>
      <c r="L1932" s="12">
        <f t="shared" si="2353"/>
        <v>1.6556237799839997</v>
      </c>
      <c r="M1932" s="13">
        <f t="shared" si="2354"/>
        <v>5.8626518150771592E-2</v>
      </c>
      <c r="N1932" s="13">
        <f t="shared" si="2355"/>
        <v>6.9234656930084654E-2</v>
      </c>
      <c r="O1932" s="13">
        <f t="shared" si="2356"/>
        <v>9.706345758808102E-2</v>
      </c>
      <c r="P1932" s="13">
        <f t="shared" si="2357"/>
        <v>0.11462654441248217</v>
      </c>
      <c r="Q1932" s="13">
        <f t="shared" si="2358"/>
        <v>4.0881139383879932E-2</v>
      </c>
      <c r="R1932" s="13">
        <f t="shared" si="2359"/>
        <v>8.0350284275147676E-2</v>
      </c>
      <c r="S1932" s="13">
        <f t="shared" si="2360"/>
        <v>5.6029443238280664E-2</v>
      </c>
      <c r="T1932" s="13">
        <f t="shared" si="2361"/>
        <v>6.7683786516792049E-2</v>
      </c>
      <c r="U1932" s="13">
        <f t="shared" si="2362"/>
        <v>9.4889216373348781E-2</v>
      </c>
      <c r="V1932" s="13">
        <f t="shared" si="2363"/>
        <v>1.2172082733472239E-2</v>
      </c>
      <c r="W1932" s="13">
        <f t="shared" si="2364"/>
        <v>1.6092783888199402E-2</v>
      </c>
      <c r="X1932" s="13">
        <f t="shared" si="2365"/>
        <v>2.6643595691446302E-2</v>
      </c>
      <c r="Y1932" s="13">
        <f t="shared" si="2366"/>
        <v>2.2055885305518868E-2</v>
      </c>
      <c r="Z1932" s="13">
        <f t="shared" si="2367"/>
        <v>4.4343280458136319E-2</v>
      </c>
      <c r="AA1932" s="13">
        <f t="shared" si="2368"/>
        <v>5.236694769725446E-2</v>
      </c>
      <c r="AB1932" s="13">
        <f t="shared" si="2369"/>
        <v>3.0921226201520404E-2</v>
      </c>
      <c r="AC1932" s="13">
        <f t="shared" si="2370"/>
        <v>1.4874282002094298E-3</v>
      </c>
      <c r="AD1932" s="13">
        <f t="shared" si="2371"/>
        <v>4.751170659172156E-3</v>
      </c>
      <c r="AE1932" s="13">
        <f t="shared" si="2372"/>
        <v>7.8661511260876768E-3</v>
      </c>
      <c r="AF1932" s="13">
        <f t="shared" si="2373"/>
        <v>6.5116934306493372E-3</v>
      </c>
      <c r="AG1932" s="13">
        <f t="shared" si="2374"/>
        <v>3.5936381639162123E-3</v>
      </c>
      <c r="AH1932" s="13">
        <f t="shared" si="2375"/>
        <v>1.8353947402247568E-2</v>
      </c>
      <c r="AI1932" s="13">
        <f t="shared" si="2376"/>
        <v>2.1674990973188209E-2</v>
      </c>
      <c r="AJ1932" s="13">
        <f t="shared" si="2377"/>
        <v>1.2798479351375375E-2</v>
      </c>
      <c r="AK1932" s="13">
        <f t="shared" si="2378"/>
        <v>5.0380974063673201E-3</v>
      </c>
      <c r="AL1932" s="13">
        <f t="shared" si="2379"/>
        <v>1.1632876045151284E-4</v>
      </c>
      <c r="AM1932" s="13">
        <f t="shared" si="2380"/>
        <v>1.1221736544480049E-3</v>
      </c>
      <c r="AN1932" s="13">
        <f t="shared" si="2381"/>
        <v>1.8578973875756643E-3</v>
      </c>
      <c r="AO1932" s="13">
        <f t="shared" si="2382"/>
        <v>1.5379895478202098E-3</v>
      </c>
      <c r="AP1932" s="13">
        <f t="shared" si="2383"/>
        <v>8.4877735624599299E-4</v>
      </c>
      <c r="AQ1932" s="13">
        <f t="shared" si="2384"/>
        <v>3.5131399372820418E-4</v>
      </c>
      <c r="AR1932" s="13">
        <f t="shared" si="2385"/>
        <v>6.0774463551473224E-3</v>
      </c>
      <c r="AS1932" s="13">
        <f t="shared" si="2386"/>
        <v>7.1771260972297822E-3</v>
      </c>
      <c r="AT1932" s="13">
        <f t="shared" si="2387"/>
        <v>4.2378933523542512E-3</v>
      </c>
      <c r="AU1932" s="13">
        <f t="shared" si="2388"/>
        <v>1.6682387743714884E-3</v>
      </c>
      <c r="AV1932" s="13">
        <f t="shared" si="2389"/>
        <v>4.9252429985710642E-4</v>
      </c>
      <c r="AW1932" s="13">
        <f t="shared" si="2390"/>
        <v>6.3179429183166956E-6</v>
      </c>
      <c r="AX1932" s="13">
        <f t="shared" si="2391"/>
        <v>2.2087077779910921E-4</v>
      </c>
      <c r="AY1932" s="13">
        <f t="shared" si="2392"/>
        <v>3.6567891202776725E-4</v>
      </c>
      <c r="AZ1932" s="13">
        <f t="shared" si="2393"/>
        <v>3.0271335129592424E-4</v>
      </c>
      <c r="BA1932" s="13">
        <f t="shared" si="2394"/>
        <v>1.6705980764139422E-4</v>
      </c>
      <c r="BB1932" s="13">
        <f t="shared" si="2395"/>
        <v>6.9147047552661238E-5</v>
      </c>
      <c r="BC1932" s="13">
        <f t="shared" si="2396"/>
        <v>2.2896299248774061E-5</v>
      </c>
      <c r="BD1932" s="13">
        <f t="shared" si="2397"/>
        <v>1.6769941178598341E-3</v>
      </c>
      <c r="BE1932" s="13">
        <f t="shared" si="2398"/>
        <v>1.9804367730862334E-3</v>
      </c>
      <c r="BF1932" s="13">
        <f t="shared" si="2399"/>
        <v>1.1693928351989697E-3</v>
      </c>
      <c r="BG1932" s="13">
        <f t="shared" si="2400"/>
        <v>4.6032929759013368E-4</v>
      </c>
      <c r="BH1932" s="13">
        <f t="shared" si="2401"/>
        <v>1.3590582384389943E-4</v>
      </c>
      <c r="BI1932" s="13">
        <f t="shared" si="2402"/>
        <v>3.2099443683264525E-5</v>
      </c>
      <c r="BJ1932" s="14">
        <f t="shared" si="2403"/>
        <v>0.27218101923113036</v>
      </c>
      <c r="BK1932" s="14">
        <f t="shared" si="2404"/>
        <v>0.24342402440769534</v>
      </c>
      <c r="BL1932" s="14">
        <f t="shared" si="2405"/>
        <v>0.438565034438753</v>
      </c>
      <c r="BM1932" s="14">
        <f t="shared" si="2406"/>
        <v>0.53737139682615864</v>
      </c>
      <c r="BN1932" s="14">
        <f t="shared" si="2407"/>
        <v>0.46078260074044708</v>
      </c>
    </row>
    <row r="1933" spans="1:66" x14ac:dyDescent="0.25">
      <c r="A1933" t="s">
        <v>21</v>
      </c>
      <c r="B1933" t="s">
        <v>167</v>
      </c>
      <c r="C1933" t="s">
        <v>272</v>
      </c>
      <c r="D1933" s="7" t="s">
        <v>566</v>
      </c>
      <c r="E1933" s="10">
        <f>VLOOKUP(A1933,home!$A$2:$E$405,3,FALSE)</f>
        <v>1.3974</v>
      </c>
      <c r="F1933" s="10">
        <f>VLOOKUP(B1933,home!$B$2:$E$405,3,FALSE)</f>
        <v>1.4481999999999999</v>
      </c>
      <c r="G1933" s="10">
        <f>VLOOKUP(C1933,away!$B$2:$E$405,4,FALSE)</f>
        <v>0.45200000000000001</v>
      </c>
      <c r="H1933" s="10">
        <f>VLOOKUP(A1933,away!$A$2:$E$405,3,FALSE)</f>
        <v>1.3632</v>
      </c>
      <c r="I1933" s="10">
        <f>VLOOKUP(C1933,away!$B$2:$E$405,3,FALSE)</f>
        <v>1.3898999999999999</v>
      </c>
      <c r="J1933" s="10">
        <f>VLOOKUP(B1933,home!$B$2:$E$405,4,FALSE)</f>
        <v>0.4511</v>
      </c>
      <c r="K1933" s="12">
        <f t="shared" si="2352"/>
        <v>0.91471903535999999</v>
      </c>
      <c r="L1933" s="12">
        <f t="shared" si="2353"/>
        <v>0.85470443884799996</v>
      </c>
      <c r="M1933" s="13">
        <f t="shared" si="2354"/>
        <v>0.17043121849994539</v>
      </c>
      <c r="N1933" s="13">
        <f t="shared" si="2355"/>
        <v>0.15589667978149943</v>
      </c>
      <c r="O1933" s="13">
        <f t="shared" si="2356"/>
        <v>0.14566831897017668</v>
      </c>
      <c r="P1933" s="13">
        <f t="shared" si="2357"/>
        <v>0.13324558421091279</v>
      </c>
      <c r="Q1933" s="13">
        <f t="shared" si="2358"/>
        <v>7.1300830272779975E-2</v>
      </c>
      <c r="R1933" s="13">
        <f t="shared" si="2359"/>
        <v>6.2251679411668155E-2</v>
      </c>
      <c r="S1933" s="13">
        <f t="shared" si="2360"/>
        <v>2.6043329778389662E-2</v>
      </c>
      <c r="T1933" s="13">
        <f t="shared" si="2361"/>
        <v>6.0941136127692884E-2</v>
      </c>
      <c r="U1933" s="13">
        <f t="shared" si="2362"/>
        <v>5.6942796140981071E-2</v>
      </c>
      <c r="V1933" s="13">
        <f t="shared" si="2363"/>
        <v>2.2623389734330508E-3</v>
      </c>
      <c r="W1933" s="13">
        <f t="shared" si="2364"/>
        <v>2.1740075562494798E-2</v>
      </c>
      <c r="X1933" s="13">
        <f t="shared" si="2365"/>
        <v>1.858133908415523E-2</v>
      </c>
      <c r="Y1933" s="13">
        <f t="shared" si="2366"/>
        <v>7.9407764974836533E-3</v>
      </c>
      <c r="Z1933" s="13">
        <f t="shared" si="2367"/>
        <v>1.7735595572965144E-2</v>
      </c>
      <c r="AA1933" s="13">
        <f t="shared" si="2368"/>
        <v>1.6223086874037763E-2</v>
      </c>
      <c r="AB1933" s="13">
        <f t="shared" si="2369"/>
        <v>7.4197831879906483E-3</v>
      </c>
      <c r="AC1933" s="13">
        <f t="shared" si="2370"/>
        <v>1.1054557699705561E-4</v>
      </c>
      <c r="AD1933" s="13">
        <f t="shared" si="2371"/>
        <v>4.9715152367946864E-3</v>
      </c>
      <c r="AE1933" s="13">
        <f t="shared" si="2372"/>
        <v>4.2491761406888836E-3</v>
      </c>
      <c r="AF1933" s="13">
        <f t="shared" si="2373"/>
        <v>1.8158948544469012E-3</v>
      </c>
      <c r="AG1933" s="13">
        <f t="shared" si="2374"/>
        <v>5.1735113085900309E-4</v>
      </c>
      <c r="AH1933" s="13">
        <f t="shared" si="2375"/>
        <v>3.7896730654565611E-3</v>
      </c>
      <c r="AI1933" s="13">
        <f t="shared" si="2376"/>
        <v>3.4664860907641995E-3</v>
      </c>
      <c r="AJ1933" s="13">
        <f t="shared" si="2377"/>
        <v>1.5854304065163426E-3</v>
      </c>
      <c r="AK1933" s="13">
        <f t="shared" si="2378"/>
        <v>4.8340779069301398E-4</v>
      </c>
      <c r="AL1933" s="13">
        <f t="shared" si="2379"/>
        <v>3.457045045749021E-6</v>
      </c>
      <c r="AM1933" s="13">
        <f t="shared" si="2380"/>
        <v>9.0950792433567586E-4</v>
      </c>
      <c r="AN1933" s="13">
        <f t="shared" si="2381"/>
        <v>7.7736046009713297E-4</v>
      </c>
      <c r="AO1933" s="13">
        <f t="shared" si="2382"/>
        <v>3.3220671791497154E-4</v>
      </c>
      <c r="AP1933" s="13">
        <f t="shared" si="2383"/>
        <v>9.4646185472350519E-5</v>
      </c>
      <c r="AQ1933" s="13">
        <f t="shared" si="2384"/>
        <v>2.0223628710812269E-5</v>
      </c>
      <c r="AR1933" s="13">
        <f t="shared" si="2385"/>
        <v>6.4781007816568613E-4</v>
      </c>
      <c r="AS1933" s="13">
        <f t="shared" si="2386"/>
        <v>5.9256420979620261E-4</v>
      </c>
      <c r="AT1933" s="13">
        <f t="shared" si="2387"/>
        <v>2.7101488118682151E-4</v>
      </c>
      <c r="AU1933" s="13">
        <f t="shared" si="2388"/>
        <v>8.2634156895804801E-5</v>
      </c>
      <c r="AV1933" s="13">
        <f t="shared" si="2389"/>
        <v>1.8896759070879361E-5</v>
      </c>
      <c r="AW1933" s="13">
        <f t="shared" si="2390"/>
        <v>7.5076879631587989E-8</v>
      </c>
      <c r="AX1933" s="13">
        <f t="shared" si="2391"/>
        <v>1.3865736853343414E-4</v>
      </c>
      <c r="AY1933" s="13">
        <f t="shared" si="2392"/>
        <v>1.1851106836450915E-4</v>
      </c>
      <c r="AZ1933" s="13">
        <f t="shared" si="2393"/>
        <v>5.0645968091882375E-5</v>
      </c>
      <c r="BA1933" s="13">
        <f t="shared" si="2394"/>
        <v>1.4429111245962012E-5</v>
      </c>
      <c r="BB1933" s="13">
        <f t="shared" si="2395"/>
        <v>3.0831563576388318E-6</v>
      </c>
      <c r="BC1933" s="13">
        <f t="shared" si="2396"/>
        <v>5.2703748490726834E-7</v>
      </c>
      <c r="BD1933" s="13">
        <f t="shared" si="2397"/>
        <v>9.2281024889780266E-5</v>
      </c>
      <c r="BE1933" s="13">
        <f t="shared" si="2398"/>
        <v>8.4411210069211946E-5</v>
      </c>
      <c r="BF1933" s="13">
        <f t="shared" si="2399"/>
        <v>3.8606270324039929E-5</v>
      </c>
      <c r="BG1933" s="13">
        <f t="shared" si="2400"/>
        <v>1.1771296783217735E-5</v>
      </c>
      <c r="BH1933" s="13">
        <f t="shared" si="2401"/>
        <v>2.6918573096202988E-6</v>
      </c>
      <c r="BI1933" s="13">
        <f t="shared" si="2402"/>
        <v>4.9245862431652911E-7</v>
      </c>
      <c r="BJ1933" s="14">
        <f t="shared" si="2403"/>
        <v>0.35041457331550463</v>
      </c>
      <c r="BK1933" s="14">
        <f t="shared" si="2404"/>
        <v>0.33221498515308817</v>
      </c>
      <c r="BL1933" s="14">
        <f t="shared" si="2405"/>
        <v>0.29967383614139992</v>
      </c>
      <c r="BM1933" s="14">
        <f t="shared" si="2406"/>
        <v>0.26112624304449067</v>
      </c>
      <c r="BN1933" s="14">
        <f t="shared" si="2407"/>
        <v>0.73879431114698246</v>
      </c>
    </row>
    <row r="1934" spans="1:66" x14ac:dyDescent="0.25">
      <c r="A1934" t="s">
        <v>21</v>
      </c>
      <c r="B1934" t="s">
        <v>274</v>
      </c>
      <c r="C1934" t="s">
        <v>23</v>
      </c>
      <c r="D1934" s="7" t="s">
        <v>566</v>
      </c>
      <c r="E1934" s="10">
        <f>VLOOKUP(A1934,home!$A$2:$E$405,3,FALSE)</f>
        <v>1.3974</v>
      </c>
      <c r="F1934" s="10">
        <f>VLOOKUP(B1934,home!$B$2:$E$405,3,FALSE)</f>
        <v>1.5819000000000001</v>
      </c>
      <c r="G1934" s="10">
        <f>VLOOKUP(C1934,away!$B$2:$E$405,4,FALSE)</f>
        <v>0.79090000000000005</v>
      </c>
      <c r="H1934" s="10">
        <f>VLOOKUP(A1934,away!$A$2:$E$405,3,FALSE)</f>
        <v>1.3632</v>
      </c>
      <c r="I1934" s="10">
        <f>VLOOKUP(C1934,away!$B$2:$E$405,3,FALSE)</f>
        <v>1.2741</v>
      </c>
      <c r="J1934" s="10">
        <f>VLOOKUP(B1934,home!$B$2:$E$405,4,FALSE)</f>
        <v>0.88800000000000001</v>
      </c>
      <c r="K1934" s="12">
        <f t="shared" si="2352"/>
        <v>1.7483216697540003</v>
      </c>
      <c r="L1934" s="12">
        <f t="shared" si="2353"/>
        <v>1.5423255705599999</v>
      </c>
      <c r="M1934" s="13">
        <f t="shared" si="2354"/>
        <v>3.7229745004543388E-2</v>
      </c>
      <c r="N1934" s="13">
        <f t="shared" si="2355"/>
        <v>6.5089569950858947E-2</v>
      </c>
      <c r="O1934" s="13">
        <f t="shared" si="2356"/>
        <v>5.7420387705935681E-2</v>
      </c>
      <c r="P1934" s="13">
        <f t="shared" si="2357"/>
        <v>0.10038930811196355</v>
      </c>
      <c r="Q1934" s="13">
        <f t="shared" si="2358"/>
        <v>5.6898752810027771E-2</v>
      </c>
      <c r="R1934" s="13">
        <f t="shared" si="2359"/>
        <v>4.4280466115166839E-2</v>
      </c>
      <c r="S1934" s="13">
        <f t="shared" si="2360"/>
        <v>6.7674470923510685E-2</v>
      </c>
      <c r="T1934" s="13">
        <f t="shared" si="2361"/>
        <v>8.7756401391878472E-2</v>
      </c>
      <c r="U1934" s="13">
        <f t="shared" si="2362"/>
        <v>7.7416498455953914E-2</v>
      </c>
      <c r="V1934" s="13">
        <f t="shared" si="2363"/>
        <v>2.0275882189318539E-2</v>
      </c>
      <c r="W1934" s="13">
        <f t="shared" si="2364"/>
        <v>3.3159107506582616E-2</v>
      </c>
      <c r="X1934" s="13">
        <f t="shared" si="2365"/>
        <v>5.114213940435041E-2</v>
      </c>
      <c r="Y1934" s="13">
        <f t="shared" si="2366"/>
        <v>3.9438914668236909E-2</v>
      </c>
      <c r="Z1934" s="13">
        <f t="shared" si="2367"/>
        <v>2.2764965055245806E-2</v>
      </c>
      <c r="AA1934" s="13">
        <f t="shared" si="2368"/>
        <v>3.9800481717278818E-2</v>
      </c>
      <c r="AB1934" s="13">
        <f t="shared" si="2369"/>
        <v>3.4792022326483235E-2</v>
      </c>
      <c r="AC1934" s="13">
        <f t="shared" si="2370"/>
        <v>3.4170959673793249E-3</v>
      </c>
      <c r="AD1934" s="13">
        <f t="shared" si="2371"/>
        <v>1.449319655086523E-2</v>
      </c>
      <c r="AE1934" s="13">
        <f t="shared" si="2372"/>
        <v>2.2353227639551439E-2</v>
      </c>
      <c r="AF1934" s="13">
        <f t="shared" si="2373"/>
        <v>1.7237977286514369E-2</v>
      </c>
      <c r="AG1934" s="13">
        <f t="shared" si="2374"/>
        <v>8.8621910512411955E-3</v>
      </c>
      <c r="AH1934" s="13">
        <f t="shared" si="2375"/>
        <v>8.7777469294026099E-3</v>
      </c>
      <c r="AI1934" s="13">
        <f t="shared" si="2376"/>
        <v>1.534632516829122E-2</v>
      </c>
      <c r="AJ1934" s="13">
        <f t="shared" si="2377"/>
        <v>1.3415156421407375E-2</v>
      </c>
      <c r="AK1934" s="13">
        <f t="shared" si="2378"/>
        <v>7.8180028915620127E-3</v>
      </c>
      <c r="AL1934" s="13">
        <f t="shared" si="2379"/>
        <v>3.6856540368517438E-4</v>
      </c>
      <c r="AM1934" s="13">
        <f t="shared" si="2380"/>
        <v>5.0677539187763236E-3</v>
      </c>
      <c r="AN1934" s="13">
        <f t="shared" si="2381"/>
        <v>7.8161264542343685E-3</v>
      </c>
      <c r="AO1934" s="13">
        <f t="shared" si="2382"/>
        <v>6.0275058465480676E-3</v>
      </c>
      <c r="AP1934" s="13">
        <f t="shared" si="2383"/>
        <v>3.0987921312769936E-3</v>
      </c>
      <c r="AQ1934" s="13">
        <f t="shared" si="2384"/>
        <v>1.1948365854796564E-3</v>
      </c>
      <c r="AR1934" s="13">
        <f t="shared" si="2385"/>
        <v>2.707628708224431E-3</v>
      </c>
      <c r="AS1934" s="13">
        <f t="shared" si="2386"/>
        <v>4.7338059442368048E-3</v>
      </c>
      <c r="AT1934" s="13">
        <f t="shared" si="2387"/>
        <v>4.138107756359752E-3</v>
      </c>
      <c r="AU1934" s="13">
        <f t="shared" si="2388"/>
        <v>2.4115811540736201E-3</v>
      </c>
      <c r="AV1934" s="13">
        <f t="shared" si="2389"/>
        <v>1.0540548975093175E-3</v>
      </c>
      <c r="AW1934" s="13">
        <f t="shared" si="2390"/>
        <v>2.7606380228024243E-5</v>
      </c>
      <c r="AX1934" s="13">
        <f t="shared" si="2391"/>
        <v>1.4766773321962328E-3</v>
      </c>
      <c r="AY1934" s="13">
        <f t="shared" si="2392"/>
        <v>2.2775172089125732E-3</v>
      </c>
      <c r="AZ1934" s="13">
        <f t="shared" si="2393"/>
        <v>1.7563365143481518E-3</v>
      </c>
      <c r="BA1934" s="13">
        <f t="shared" si="2394"/>
        <v>9.0294757219579137E-4</v>
      </c>
      <c r="BB1934" s="13">
        <f t="shared" si="2395"/>
        <v>3.4815978236816007E-4</v>
      </c>
      <c r="BC1934" s="13">
        <f t="shared" si="2396"/>
        <v>1.0739514699740349E-4</v>
      </c>
      <c r="BD1934" s="13">
        <f t="shared" si="2397"/>
        <v>6.9600749871281378E-4</v>
      </c>
      <c r="BE1934" s="13">
        <f t="shared" si="2398"/>
        <v>1.2168449923108918E-3</v>
      </c>
      <c r="BF1934" s="13">
        <f t="shared" si="2399"/>
        <v>1.0637182343943862E-3</v>
      </c>
      <c r="BG1934" s="13">
        <f t="shared" si="2400"/>
        <v>6.1990721323472333E-4</v>
      </c>
      <c r="BH1934" s="13">
        <f t="shared" si="2401"/>
        <v>2.7094930353377015E-4</v>
      </c>
      <c r="BI1934" s="13">
        <f t="shared" si="2402"/>
        <v>9.4741307754568906E-5</v>
      </c>
      <c r="BJ1934" s="14">
        <f t="shared" si="2403"/>
        <v>0.42650552675344111</v>
      </c>
      <c r="BK1934" s="14">
        <f t="shared" si="2404"/>
        <v>0.2316325848093132</v>
      </c>
      <c r="BL1934" s="14">
        <f t="shared" si="2405"/>
        <v>0.31807443474182678</v>
      </c>
      <c r="BM1934" s="14">
        <f t="shared" si="2406"/>
        <v>0.63541937083264588</v>
      </c>
      <c r="BN1934" s="14">
        <f t="shared" si="2407"/>
        <v>0.36130822969849619</v>
      </c>
    </row>
    <row r="1935" spans="1:66" x14ac:dyDescent="0.25">
      <c r="A1935" t="s">
        <v>154</v>
      </c>
      <c r="B1935" t="s">
        <v>155</v>
      </c>
      <c r="C1935" t="s">
        <v>163</v>
      </c>
      <c r="D1935" s="7" t="s">
        <v>566</v>
      </c>
      <c r="E1935" s="10">
        <f>VLOOKUP(A1935,home!$A$2:$E$405,3,FALSE)</f>
        <v>1.3447</v>
      </c>
      <c r="F1935" s="10">
        <f>VLOOKUP(B1935,home!$B$2:$E$405,3,FALSE)</f>
        <v>1.7222</v>
      </c>
      <c r="G1935" s="10">
        <f>VLOOKUP(C1935,away!$B$2:$E$405,4,FALSE)</f>
        <v>0.97850000000000004</v>
      </c>
      <c r="H1935" s="10">
        <f>VLOOKUP(A1935,away!$A$2:$E$405,3,FALSE)</f>
        <v>1.05</v>
      </c>
      <c r="I1935" s="10">
        <f>VLOOKUP(C1935,away!$B$2:$E$405,3,FALSE)</f>
        <v>1.3032999999999999</v>
      </c>
      <c r="J1935" s="10">
        <f>VLOOKUP(B1935,home!$B$2:$E$405,4,FALSE)</f>
        <v>0.90229999999999999</v>
      </c>
      <c r="K1935" s="12">
        <f t="shared" si="2352"/>
        <v>2.26605172969</v>
      </c>
      <c r="L1935" s="12">
        <f t="shared" si="2353"/>
        <v>1.2347659694999999</v>
      </c>
      <c r="M1935" s="13">
        <f t="shared" si="2354"/>
        <v>3.0172701139070741E-2</v>
      </c>
      <c r="N1935" s="13">
        <f t="shared" si="2355"/>
        <v>6.8372901605610686E-2</v>
      </c>
      <c r="O1935" s="13">
        <f t="shared" si="2356"/>
        <v>3.7256224574418434E-2</v>
      </c>
      <c r="P1935" s="13">
        <f t="shared" si="2357"/>
        <v>8.4424532138579977E-2</v>
      </c>
      <c r="Q1935" s="13">
        <f t="shared" si="2358"/>
        <v>7.7468265973659162E-2</v>
      </c>
      <c r="R1935" s="13">
        <f t="shared" si="2359"/>
        <v>2.3001359128270758E-2</v>
      </c>
      <c r="S1935" s="13">
        <f t="shared" si="2360"/>
        <v>5.9055879634096628E-2</v>
      </c>
      <c r="T1935" s="13">
        <f t="shared" si="2361"/>
        <v>9.565517854044911E-2</v>
      </c>
      <c r="U1935" s="13">
        <f t="shared" si="2362"/>
        <v>5.2122269637838822E-2</v>
      </c>
      <c r="V1935" s="13">
        <f t="shared" si="2363"/>
        <v>1.8360102638477087E-2</v>
      </c>
      <c r="W1935" s="13">
        <f t="shared" si="2364"/>
        <v>5.8515699368565093E-2</v>
      </c>
      <c r="X1935" s="13">
        <f t="shared" si="2365"/>
        <v>7.2253194261796799E-2</v>
      </c>
      <c r="Y1935" s="13">
        <f t="shared" si="2366"/>
        <v>4.4607892731069694E-2</v>
      </c>
      <c r="Z1935" s="13">
        <f t="shared" si="2367"/>
        <v>9.4670985012789699E-3</v>
      </c>
      <c r="AA1935" s="13">
        <f t="shared" si="2368"/>
        <v>2.1452934933968815E-2</v>
      </c>
      <c r="AB1935" s="13">
        <f t="shared" si="2369"/>
        <v>2.4306730157023539E-2</v>
      </c>
      <c r="AC1935" s="13">
        <f t="shared" si="2370"/>
        <v>3.2107729353707502E-3</v>
      </c>
      <c r="AD1935" s="13">
        <f t="shared" si="2371"/>
        <v>3.3149900442039235E-2</v>
      </c>
      <c r="AE1935" s="13">
        <f t="shared" si="2372"/>
        <v>4.0932368958143048E-2</v>
      </c>
      <c r="AF1935" s="13">
        <f t="shared" si="2373"/>
        <v>2.5270948120266611E-2</v>
      </c>
      <c r="AG1935" s="13">
        <f t="shared" si="2374"/>
        <v>1.0401235585301732E-2</v>
      </c>
      <c r="AH1935" s="13">
        <f t="shared" si="2375"/>
        <v>2.9224127648209328E-3</v>
      </c>
      <c r="AI1935" s="13">
        <f t="shared" si="2376"/>
        <v>6.6223385005906099E-3</v>
      </c>
      <c r="AJ1935" s="13">
        <f t="shared" si="2377"/>
        <v>7.5032808069280185E-3</v>
      </c>
      <c r="AK1935" s="13">
        <f t="shared" si="2378"/>
        <v>5.6676074836296709E-3</v>
      </c>
      <c r="AL1935" s="13">
        <f t="shared" si="2379"/>
        <v>3.5935530149918646E-4</v>
      </c>
      <c r="AM1935" s="13">
        <f t="shared" si="2380"/>
        <v>1.5023877847146858E-2</v>
      </c>
      <c r="AN1935" s="13">
        <f t="shared" si="2381"/>
        <v>1.855097309558186E-2</v>
      </c>
      <c r="AO1935" s="13">
        <f t="shared" si="2382"/>
        <v>1.145305513976728E-2</v>
      </c>
      <c r="AP1935" s="13">
        <f t="shared" si="2383"/>
        <v>4.7139475777972333E-3</v>
      </c>
      <c r="AQ1935" s="13">
        <f t="shared" si="2384"/>
        <v>1.455155512767745E-3</v>
      </c>
      <c r="AR1935" s="13">
        <f t="shared" si="2385"/>
        <v>7.2169916616665803E-4</v>
      </c>
      <c r="AS1935" s="13">
        <f t="shared" si="2386"/>
        <v>1.6354076438077861E-3</v>
      </c>
      <c r="AT1935" s="13">
        <f t="shared" si="2387"/>
        <v>1.8529591599994412E-3</v>
      </c>
      <c r="AU1935" s="13">
        <f t="shared" si="2388"/>
        <v>1.3996337698538874E-3</v>
      </c>
      <c r="AV1935" s="13">
        <f t="shared" si="2389"/>
        <v>7.9291063127748403E-4</v>
      </c>
      <c r="AW1935" s="13">
        <f t="shared" si="2390"/>
        <v>2.7930327429229524E-5</v>
      </c>
      <c r="AX1935" s="13">
        <f t="shared" si="2391"/>
        <v>5.6741473970297381E-3</v>
      </c>
      <c r="AY1935" s="13">
        <f t="shared" si="2392"/>
        <v>7.0062441117793245E-3</v>
      </c>
      <c r="AZ1935" s="13">
        <f t="shared" si="2393"/>
        <v>4.3255359016174328E-3</v>
      </c>
      <c r="BA1935" s="13">
        <f t="shared" si="2394"/>
        <v>1.7803415103892352E-3</v>
      </c>
      <c r="BB1935" s="13">
        <f t="shared" si="2395"/>
        <v>5.4957627777921486E-4</v>
      </c>
      <c r="BC1935" s="13">
        <f t="shared" si="2396"/>
        <v>1.3571961708925054E-4</v>
      </c>
      <c r="BD1935" s="13">
        <f t="shared" si="2397"/>
        <v>1.4852159509985246E-4</v>
      </c>
      <c r="BE1935" s="13">
        <f t="shared" si="2398"/>
        <v>3.3655761747233847E-4</v>
      </c>
      <c r="BF1935" s="13">
        <f t="shared" si="2399"/>
        <v>3.813284856067691E-4</v>
      </c>
      <c r="BG1935" s="13">
        <f t="shared" si="2400"/>
        <v>2.8803669146309574E-4</v>
      </c>
      <c r="BH1935" s="13">
        <f t="shared" si="2401"/>
        <v>1.631765107260332E-4</v>
      </c>
      <c r="BI1935" s="13">
        <f t="shared" si="2402"/>
        <v>7.3953282875101261E-5</v>
      </c>
      <c r="BJ1935" s="14">
        <f t="shared" si="2403"/>
        <v>0.59729615957564619</v>
      </c>
      <c r="BK1935" s="14">
        <f t="shared" si="2404"/>
        <v>0.20258958789887371</v>
      </c>
      <c r="BL1935" s="14">
        <f t="shared" si="2405"/>
        <v>0.18864934254183804</v>
      </c>
      <c r="BM1935" s="14">
        <f t="shared" si="2406"/>
        <v>0.670327890173677</v>
      </c>
      <c r="BN1935" s="14">
        <f t="shared" si="2407"/>
        <v>0.32069598455960974</v>
      </c>
    </row>
    <row r="1936" spans="1:66" x14ac:dyDescent="0.25">
      <c r="A1936" t="s">
        <v>154</v>
      </c>
      <c r="B1936" t="s">
        <v>497</v>
      </c>
      <c r="C1936" t="s">
        <v>156</v>
      </c>
      <c r="D1936" s="7" t="s">
        <v>566</v>
      </c>
      <c r="E1936" s="10">
        <v>1.1454545454545499</v>
      </c>
      <c r="F1936" s="10">
        <v>0.87</v>
      </c>
      <c r="G1936" s="10">
        <v>1.75</v>
      </c>
      <c r="H1936" s="10">
        <v>1.0363636363636399</v>
      </c>
      <c r="I1936" s="10">
        <v>0.35</v>
      </c>
      <c r="J1936" s="10">
        <v>0.57999999999999996</v>
      </c>
      <c r="K1936" s="12">
        <v>1.7439545454545522</v>
      </c>
      <c r="L1936" s="12">
        <v>0.21038181818181889</v>
      </c>
      <c r="M1936" s="13">
        <v>0.14165845520899717</v>
      </c>
      <c r="N1936" s="13">
        <v>0.24704590686380071</v>
      </c>
      <c r="O1936" s="13">
        <v>2.9802363367696583E-2</v>
      </c>
      <c r="P1936" s="13">
        <v>5.1973967060382688E-2</v>
      </c>
      <c r="Q1936" s="13">
        <v>0.21541841610553364</v>
      </c>
      <c r="R1936" s="13">
        <v>3.1349376957056211E-3</v>
      </c>
      <c r="S1936" s="13">
        <v>4.7672644178004871E-3</v>
      </c>
      <c r="T1936" s="13">
        <v>4.5320118050129789E-2</v>
      </c>
      <c r="U1936" s="13">
        <v>5.4671888441426373E-3</v>
      </c>
      <c r="V1936" s="13">
        <v>1.9434353444098401E-4</v>
      </c>
      <c r="W1936" s="13">
        <v>0.12522664198062183</v>
      </c>
      <c r="X1936" s="13">
        <v>2.6345408624686914E-2</v>
      </c>
      <c r="Y1936" s="13">
        <v>2.771297483602303E-3</v>
      </c>
      <c r="Z1936" s="13">
        <v>2.1984463076975678E-4</v>
      </c>
      <c r="AA1936" s="13">
        <v>3.8339904312469504E-4</v>
      </c>
      <c r="AB1936" s="13">
        <v>3.34315251990119E-4</v>
      </c>
      <c r="AC1936" s="13">
        <v>4.4564955735133032E-6</v>
      </c>
      <c r="AD1936" s="13">
        <v>5.4597392873528848E-2</v>
      </c>
      <c r="AE1936" s="13">
        <v>1.1486298780720081E-2</v>
      </c>
      <c r="AF1936" s="13">
        <v>1.2082542108337502E-3</v>
      </c>
      <c r="AG1936" s="13">
        <v>8.4731572567014375E-5</v>
      </c>
      <c r="AH1936" s="13">
        <v>1.1562828284713019E-5</v>
      </c>
      <c r="AI1936" s="13">
        <v>2.0165046945435733E-5</v>
      </c>
      <c r="AJ1936" s="13">
        <v>1.7583462639898546E-5</v>
      </c>
      <c r="AK1936" s="13">
        <v>1.0221586531893789E-5</v>
      </c>
      <c r="AL1936" s="13">
        <v>6.5402874484490497E-8</v>
      </c>
      <c r="AM1936" s="13">
        <v>1.9043074294351703E-2</v>
      </c>
      <c r="AN1936" s="13">
        <v>4.0063165938171693E-3</v>
      </c>
      <c r="AO1936" s="13">
        <v>4.2142808460962389E-4</v>
      </c>
      <c r="AP1936" s="13">
        <v>2.9553602224351364E-5</v>
      </c>
      <c r="AQ1936" s="13">
        <v>1.5543851424453218E-6</v>
      </c>
      <c r="AR1936" s="13">
        <v>4.8652176757241766E-7</v>
      </c>
      <c r="AS1936" s="13">
        <v>8.484718480205009E-7</v>
      </c>
      <c r="AT1936" s="13">
        <v>7.3984816802278849E-7</v>
      </c>
      <c r="AU1936" s="13">
        <v>4.3008719185652171E-7</v>
      </c>
      <c r="AV1936" s="13">
        <v>1.8751312829499135E-7</v>
      </c>
      <c r="AW1936" s="13">
        <v>6.6655762487474603E-10</v>
      </c>
      <c r="AX1936" s="13">
        <v>5.5350426625105651E-3</v>
      </c>
      <c r="AY1936" s="13">
        <v>1.1644723390529087E-3</v>
      </c>
      <c r="AZ1936" s="13">
        <v>1.224919039561932E-4</v>
      </c>
      <c r="BA1936" s="13">
        <v>8.5900231556188873E-6</v>
      </c>
      <c r="BB1936" s="13">
        <v>4.5179617242575676E-7</v>
      </c>
      <c r="BC1936" s="13">
        <v>1.9009940040503458E-8</v>
      </c>
      <c r="BD1936" s="13">
        <v>1.7059222341152914E-8</v>
      </c>
      <c r="BE1936" s="13">
        <v>2.9750508343773472E-8</v>
      </c>
      <c r="BF1936" s="13">
        <v>2.5941767127853671E-8</v>
      </c>
      <c r="BG1936" s="13">
        <v>1.5080420899914629E-8</v>
      </c>
      <c r="BH1936" s="13">
        <v>6.5748921439434891E-9</v>
      </c>
      <c r="BI1936" s="13">
        <v>2.2932626080607328E-9</v>
      </c>
      <c r="BJ1936" s="14">
        <v>0.75983746124095797</v>
      </c>
      <c r="BK1936" s="14">
        <v>0.1997630244591222</v>
      </c>
      <c r="BL1936" s="14">
        <v>3.918452626923883E-2</v>
      </c>
      <c r="BM1936" s="14">
        <v>0.30880633862547724</v>
      </c>
      <c r="BN1936" s="14">
        <v>0.6890340463021164</v>
      </c>
    </row>
    <row r="1937" spans="1:66" x14ac:dyDescent="0.25">
      <c r="A1937" t="s">
        <v>154</v>
      </c>
      <c r="B1937" t="s">
        <v>160</v>
      </c>
      <c r="C1937" t="s">
        <v>162</v>
      </c>
      <c r="D1937" s="7" t="s">
        <v>566</v>
      </c>
      <c r="E1937" s="10">
        <f>VLOOKUP(A1937,home!$A$2:$E$405,3,FALSE)</f>
        <v>1.3447</v>
      </c>
      <c r="F1937" s="10">
        <f>VLOOKUP(B1937,home!$B$2:$E$405,3,FALSE)</f>
        <v>0.66539999999999999</v>
      </c>
      <c r="G1937" s="10">
        <f>VLOOKUP(C1937,away!$B$2:$E$405,4,FALSE)</f>
        <v>0.97850000000000004</v>
      </c>
      <c r="H1937" s="10">
        <f>VLOOKUP(A1937,away!$A$2:$E$405,3,FALSE)</f>
        <v>1.05</v>
      </c>
      <c r="I1937" s="10">
        <f>VLOOKUP(C1937,away!$B$2:$E$405,3,FALSE)</f>
        <v>1.1028</v>
      </c>
      <c r="J1937" s="10">
        <f>VLOOKUP(B1937,home!$B$2:$E$405,4,FALSE)</f>
        <v>0.95240000000000002</v>
      </c>
      <c r="K1937" s="12">
        <f t="shared" si="2352"/>
        <v>0.87552596732999999</v>
      </c>
      <c r="L1937" s="12">
        <f t="shared" si="2353"/>
        <v>1.1028220559999999</v>
      </c>
      <c r="M1937" s="13">
        <f t="shared" si="2354"/>
        <v>0.13829751297089324</v>
      </c>
      <c r="N1937" s="13">
        <f t="shared" si="2355"/>
        <v>0.12108306382317452</v>
      </c>
      <c r="O1937" s="13">
        <f t="shared" si="2356"/>
        <v>0.15251754759424715</v>
      </c>
      <c r="P1937" s="13">
        <f t="shared" si="2357"/>
        <v>0.13353307339225254</v>
      </c>
      <c r="Q1937" s="13">
        <f t="shared" si="2358"/>
        <v>5.3005683290532499E-2</v>
      </c>
      <c r="R1937" s="13">
        <f t="shared" si="2359"/>
        <v>8.4099857706982764E-2</v>
      </c>
      <c r="S1937" s="13">
        <f t="shared" si="2360"/>
        <v>3.2233192966625371E-2</v>
      </c>
      <c r="T1937" s="13">
        <f t="shared" si="2361"/>
        <v>5.8455836626149893E-2</v>
      </c>
      <c r="U1937" s="13">
        <f t="shared" si="2362"/>
        <v>7.3631609271221421E-2</v>
      </c>
      <c r="V1937" s="13">
        <f t="shared" si="2363"/>
        <v>3.4580820480721356E-3</v>
      </c>
      <c r="W1937" s="13">
        <f t="shared" si="2364"/>
        <v>1.5469284045643697E-2</v>
      </c>
      <c r="X1937" s="13">
        <f t="shared" si="2365"/>
        <v>1.705986763606478E-2</v>
      </c>
      <c r="Y1937" s="13">
        <f t="shared" si="2366"/>
        <v>9.4069991507464111E-3</v>
      </c>
      <c r="Z1937" s="13">
        <f t="shared" si="2367"/>
        <v>3.0915725995240711E-2</v>
      </c>
      <c r="AA1937" s="13">
        <f t="shared" si="2368"/>
        <v>2.7067520907692346E-2</v>
      </c>
      <c r="AB1937" s="13">
        <f t="shared" si="2369"/>
        <v>1.1849158712966171E-2</v>
      </c>
      <c r="AC1937" s="13">
        <f t="shared" si="2370"/>
        <v>2.0868430404223596E-4</v>
      </c>
      <c r="AD1937" s="13">
        <f t="shared" si="2371"/>
        <v>3.3859399694911823E-3</v>
      </c>
      <c r="AE1937" s="13">
        <f t="shared" si="2372"/>
        <v>3.7340892786468429E-3</v>
      </c>
      <c r="AF1937" s="13">
        <f t="shared" si="2373"/>
        <v>2.0590180077824341E-3</v>
      </c>
      <c r="AG1937" s="13">
        <f t="shared" si="2374"/>
        <v>7.5691015756121577E-4</v>
      </c>
      <c r="AH1937" s="13">
        <f t="shared" si="2375"/>
        <v>8.5236361262010004E-3</v>
      </c>
      <c r="AI1937" s="13">
        <f t="shared" si="2376"/>
        <v>7.4626647645610646E-3</v>
      </c>
      <c r="AJ1937" s="13">
        <f t="shared" si="2377"/>
        <v>3.2668783934259164E-3</v>
      </c>
      <c r="AK1937" s="13">
        <f t="shared" si="2378"/>
        <v>9.534122885179007E-4</v>
      </c>
      <c r="AL1937" s="13">
        <f t="shared" si="2379"/>
        <v>8.0597997429926062E-6</v>
      </c>
      <c r="AM1937" s="13">
        <f t="shared" si="2380"/>
        <v>5.9289567342201571E-4</v>
      </c>
      <c r="AN1937" s="13">
        <f t="shared" si="2381"/>
        <v>6.53858425556772E-4</v>
      </c>
      <c r="AO1937" s="13">
        <f t="shared" si="2382"/>
        <v>3.6054474660272113E-4</v>
      </c>
      <c r="AP1937" s="13">
        <f t="shared" si="2383"/>
        <v>1.3253889957613727E-4</v>
      </c>
      <c r="AQ1937" s="13">
        <f t="shared" si="2384"/>
        <v>3.6541705432633303E-5</v>
      </c>
      <c r="AR1937" s="13">
        <f t="shared" si="2385"/>
        <v>1.8800107834585729E-3</v>
      </c>
      <c r="AS1937" s="13">
        <f t="shared" si="2386"/>
        <v>1.6459982597783981E-3</v>
      </c>
      <c r="AT1937" s="13">
        <f t="shared" si="2387"/>
        <v>7.2055710930798923E-4</v>
      </c>
      <c r="AU1937" s="13">
        <f t="shared" si="2388"/>
        <v>2.1028882004779531E-4</v>
      </c>
      <c r="AV1937" s="13">
        <f t="shared" si="2389"/>
        <v>4.602833064775756E-5</v>
      </c>
      <c r="AW1937" s="13">
        <f t="shared" si="2390"/>
        <v>2.1617039949437819E-7</v>
      </c>
      <c r="AX1937" s="13">
        <f t="shared" si="2391"/>
        <v>8.6515926333097001E-5</v>
      </c>
      <c r="AY1937" s="13">
        <f t="shared" si="2392"/>
        <v>9.5411671755410573E-5</v>
      </c>
      <c r="AZ1937" s="13">
        <f t="shared" si="2393"/>
        <v>5.2611048005849514E-5</v>
      </c>
      <c r="BA1937" s="13">
        <f t="shared" si="2394"/>
        <v>1.9340208043375212E-5</v>
      </c>
      <c r="BB1937" s="13">
        <f t="shared" si="2395"/>
        <v>5.3322019994656967E-6</v>
      </c>
      <c r="BC1937" s="13">
        <f t="shared" si="2396"/>
        <v>1.1760939944116143E-6</v>
      </c>
      <c r="BD1937" s="13">
        <f t="shared" si="2397"/>
        <v>3.4555289291932577E-4</v>
      </c>
      <c r="BE1937" s="13">
        <f t="shared" si="2398"/>
        <v>3.0254053083687257E-4</v>
      </c>
      <c r="BF1937" s="13">
        <f t="shared" si="2399"/>
        <v>1.3244104545874228E-4</v>
      </c>
      <c r="BG1937" s="13">
        <f t="shared" si="2400"/>
        <v>3.8651858146487281E-5</v>
      </c>
      <c r="BH1937" s="13">
        <f t="shared" si="2401"/>
        <v>8.4601763732013021E-6</v>
      </c>
      <c r="BI1937" s="13">
        <f t="shared" si="2402"/>
        <v>1.4814208205858966E-6</v>
      </c>
      <c r="BJ1937" s="14">
        <f t="shared" si="2403"/>
        <v>0.28645345858651533</v>
      </c>
      <c r="BK1937" s="14">
        <f t="shared" si="2404"/>
        <v>0.30783401715338393</v>
      </c>
      <c r="BL1937" s="14">
        <f t="shared" si="2405"/>
        <v>0.37470429699361146</v>
      </c>
      <c r="BM1937" s="14">
        <f t="shared" si="2406"/>
        <v>0.31727556444931282</v>
      </c>
      <c r="BN1937" s="14">
        <f t="shared" si="2407"/>
        <v>0.68253673877808274</v>
      </c>
    </row>
    <row r="1938" spans="1:66" x14ac:dyDescent="0.25">
      <c r="A1938" t="s">
        <v>154</v>
      </c>
      <c r="B1938" t="s">
        <v>372</v>
      </c>
      <c r="C1938" t="s">
        <v>161</v>
      </c>
      <c r="D1938" s="7" t="s">
        <v>566</v>
      </c>
      <c r="E1938" s="10">
        <f>VLOOKUP(A1938,home!$A$2:$E$405,3,FALSE)</f>
        <v>1.3447</v>
      </c>
      <c r="F1938" s="10">
        <f>VLOOKUP(B1938,home!$B$2:$E$405,3,FALSE)</f>
        <v>0.30130000000000001</v>
      </c>
      <c r="G1938" s="10">
        <f>VLOOKUP(C1938,away!$B$2:$E$405,4,FALSE)</f>
        <v>1.0959000000000001</v>
      </c>
      <c r="H1938" s="10">
        <f>VLOOKUP(A1938,away!$A$2:$E$405,3,FALSE)</f>
        <v>1.05</v>
      </c>
      <c r="I1938" s="10">
        <f>VLOOKUP(C1938,away!$B$2:$E$405,3,FALSE)</f>
        <v>0.95240000000000002</v>
      </c>
      <c r="J1938" s="10">
        <f>VLOOKUP(B1938,home!$B$2:$E$405,4,FALSE)</f>
        <v>1.1969000000000001</v>
      </c>
      <c r="K1938" s="12">
        <f t="shared" si="2352"/>
        <v>0.44401277274900003</v>
      </c>
      <c r="L1938" s="12">
        <f t="shared" si="2353"/>
        <v>1.1969239380000003</v>
      </c>
      <c r="M1938" s="13">
        <f t="shared" si="2354"/>
        <v>0.19379842417528675</v>
      </c>
      <c r="N1938" s="13">
        <f t="shared" si="2355"/>
        <v>8.604897567245591E-2</v>
      </c>
      <c r="O1938" s="13">
        <f t="shared" si="2356"/>
        <v>0.23196197304207869</v>
      </c>
      <c r="P1938" s="13">
        <f t="shared" si="2357"/>
        <v>0.10299407882274217</v>
      </c>
      <c r="Q1938" s="13">
        <f t="shared" si="2358"/>
        <v>1.9103422140269201E-2</v>
      </c>
      <c r="R1938" s="13">
        <f t="shared" si="2359"/>
        <v>0.13882041911988738</v>
      </c>
      <c r="S1938" s="13">
        <f t="shared" si="2360"/>
        <v>1.3684038347688917E-2</v>
      </c>
      <c r="T1938" s="13">
        <f t="shared" si="2361"/>
        <v>2.2865343257407411E-2</v>
      </c>
      <c r="U1938" s="13">
        <f t="shared" si="2362"/>
        <v>6.1638039207599499E-2</v>
      </c>
      <c r="V1938" s="13">
        <f t="shared" si="2363"/>
        <v>8.0804172926524239E-4</v>
      </c>
      <c r="W1938" s="13">
        <f t="shared" si="2364"/>
        <v>2.8273878111651886E-3</v>
      </c>
      <c r="X1938" s="13">
        <f t="shared" si="2365"/>
        <v>3.3841681531930393E-3</v>
      </c>
      <c r="Y1938" s="13">
        <f t="shared" si="2366"/>
        <v>2.0252959363870008E-3</v>
      </c>
      <c r="Z1938" s="13">
        <f t="shared" si="2367"/>
        <v>5.538582757592872E-2</v>
      </c>
      <c r="AA1938" s="13">
        <f t="shared" si="2368"/>
        <v>2.4592014872986141E-2</v>
      </c>
      <c r="AB1938" s="13">
        <f t="shared" si="2369"/>
        <v>5.4595843556196127E-3</v>
      </c>
      <c r="AC1938" s="13">
        <f t="shared" si="2370"/>
        <v>2.6839586644656876E-5</v>
      </c>
      <c r="AD1938" s="13">
        <f t="shared" si="2371"/>
        <v>3.1384907541804534E-4</v>
      </c>
      <c r="AE1938" s="13">
        <f t="shared" si="2372"/>
        <v>3.7565347128702594E-4</v>
      </c>
      <c r="AF1938" s="13">
        <f t="shared" si="2373"/>
        <v>2.2481431608811859E-4</v>
      </c>
      <c r="AG1938" s="13">
        <f t="shared" si="2374"/>
        <v>8.969521217698925E-5</v>
      </c>
      <c r="AH1938" s="13">
        <f t="shared" si="2375"/>
        <v>1.6573155712892397E-2</v>
      </c>
      <c r="AI1938" s="13">
        <f t="shared" si="2376"/>
        <v>7.3586928212822835E-3</v>
      </c>
      <c r="AJ1938" s="13">
        <f t="shared" si="2377"/>
        <v>1.6336768016928544E-3</v>
      </c>
      <c r="AK1938" s="13">
        <f t="shared" si="2378"/>
        <v>2.4179112216512089E-4</v>
      </c>
      <c r="AL1938" s="13">
        <f t="shared" si="2379"/>
        <v>5.705554137941471E-7</v>
      </c>
      <c r="AM1938" s="13">
        <f t="shared" si="2380"/>
        <v>2.7870599640215289E-5</v>
      </c>
      <c r="AN1938" s="13">
        <f t="shared" si="2381"/>
        <v>3.3358987875787881E-5</v>
      </c>
      <c r="AO1938" s="13">
        <f t="shared" si="2382"/>
        <v>1.996408556799115E-5</v>
      </c>
      <c r="AP1938" s="13">
        <f t="shared" si="2383"/>
        <v>7.9651639722029802E-6</v>
      </c>
      <c r="AQ1938" s="13">
        <f t="shared" si="2384"/>
        <v>2.383423857106228E-6</v>
      </c>
      <c r="AR1938" s="13">
        <f t="shared" si="2385"/>
        <v>3.9673613601924722E-3</v>
      </c>
      <c r="AS1938" s="13">
        <f t="shared" si="2386"/>
        <v>1.761559118036304E-3</v>
      </c>
      <c r="AT1938" s="13">
        <f t="shared" si="2387"/>
        <v>3.9107737418029123E-4</v>
      </c>
      <c r="AU1938" s="13">
        <f t="shared" si="2388"/>
        <v>5.7881116423063115E-5</v>
      </c>
      <c r="AV1938" s="13">
        <f t="shared" si="2389"/>
        <v>6.4249887482029827E-6</v>
      </c>
      <c r="AW1938" s="13">
        <f t="shared" si="2390"/>
        <v>8.4228166329592909E-9</v>
      </c>
      <c r="AX1938" s="13">
        <f t="shared" si="2391"/>
        <v>2.0624837040715437E-6</v>
      </c>
      <c r="AY1938" s="13">
        <f t="shared" si="2392"/>
        <v>2.4686361171381396E-6</v>
      </c>
      <c r="AZ1938" s="13">
        <f t="shared" si="2393"/>
        <v>1.4773848314070063E-6</v>
      </c>
      <c r="BA1938" s="13">
        <f t="shared" si="2394"/>
        <v>5.8943909011638015E-7</v>
      </c>
      <c r="BB1938" s="13">
        <f t="shared" si="2395"/>
        <v>1.7637843923830864E-7</v>
      </c>
      <c r="BC1938" s="13">
        <f t="shared" si="2396"/>
        <v>4.2222315214282015E-8</v>
      </c>
      <c r="BD1938" s="13">
        <f t="shared" si="2397"/>
        <v>7.9143829711843521E-4</v>
      </c>
      <c r="BE1938" s="13">
        <f t="shared" si="2398"/>
        <v>3.5140871276330334E-4</v>
      </c>
      <c r="BF1938" s="13">
        <f t="shared" si="2399"/>
        <v>7.8014978461095623E-5</v>
      </c>
      <c r="BG1938" s="13">
        <f t="shared" si="2400"/>
        <v>1.1546548967488197E-5</v>
      </c>
      <c r="BH1938" s="13">
        <f t="shared" si="2401"/>
        <v>1.2817038056841342E-6</v>
      </c>
      <c r="BI1938" s="13">
        <f t="shared" si="2402"/>
        <v>1.1381857212095168E-7</v>
      </c>
      <c r="BJ1938" s="14">
        <f t="shared" si="2403"/>
        <v>0.13735696385125842</v>
      </c>
      <c r="BK1938" s="14">
        <f t="shared" si="2404"/>
        <v>0.31131446185315875</v>
      </c>
      <c r="BL1938" s="14">
        <f t="shared" si="2405"/>
        <v>0.49569745507347246</v>
      </c>
      <c r="BM1938" s="14">
        <f t="shared" si="2406"/>
        <v>0.22702495516779764</v>
      </c>
      <c r="BN1938" s="14">
        <f t="shared" si="2407"/>
        <v>0.77272729297272003</v>
      </c>
    </row>
    <row r="1939" spans="1:66" x14ac:dyDescent="0.25">
      <c r="A1939" t="s">
        <v>154</v>
      </c>
      <c r="B1939" t="s">
        <v>170</v>
      </c>
      <c r="C1939" t="s">
        <v>169</v>
      </c>
      <c r="D1939" s="7" t="s">
        <v>566</v>
      </c>
      <c r="E1939" s="10">
        <f>VLOOKUP(A1939,home!$A$2:$E$405,3,FALSE)</f>
        <v>1.3447</v>
      </c>
      <c r="F1939" s="10">
        <f>VLOOKUP(B1939,home!$B$2:$E$405,3,FALSE)</f>
        <v>1.0959000000000001</v>
      </c>
      <c r="G1939" s="10">
        <f>VLOOKUP(C1939,away!$B$2:$E$405,4,FALSE)</f>
        <v>0.78280000000000005</v>
      </c>
      <c r="H1939" s="10">
        <f>VLOOKUP(A1939,away!$A$2:$E$405,3,FALSE)</f>
        <v>1.05</v>
      </c>
      <c r="I1939" s="10">
        <f>VLOOKUP(C1939,away!$B$2:$E$405,3,FALSE)</f>
        <v>1.1028</v>
      </c>
      <c r="J1939" s="10">
        <f>VLOOKUP(B1939,home!$B$2:$E$405,4,FALSE)</f>
        <v>1.4035</v>
      </c>
      <c r="K1939" s="12">
        <f t="shared" si="2352"/>
        <v>1.1535784882440001</v>
      </c>
      <c r="L1939" s="12">
        <f t="shared" si="2353"/>
        <v>1.62516879</v>
      </c>
      <c r="M1939" s="13">
        <f t="shared" si="2354"/>
        <v>6.2116273064473856E-2</v>
      </c>
      <c r="N1939" s="13">
        <f t="shared" si="2355"/>
        <v>7.1655996377067266E-2</v>
      </c>
      <c r="O1939" s="13">
        <f t="shared" si="2356"/>
        <v>0.10094942833550057</v>
      </c>
      <c r="P1939" s="13">
        <f t="shared" si="2357"/>
        <v>0.1164530889283628</v>
      </c>
      <c r="Q1939" s="13">
        <f t="shared" si="2358"/>
        <v>4.1330407987137413E-2</v>
      </c>
      <c r="R1939" s="13">
        <f t="shared" si="2359"/>
        <v>8.2029930149598612E-2</v>
      </c>
      <c r="S1939" s="13">
        <f t="shared" si="2360"/>
        <v>5.4580391143562113E-2</v>
      </c>
      <c r="T1939" s="13">
        <f t="shared" si="2361"/>
        <v>6.7168889138662452E-2</v>
      </c>
      <c r="U1939" s="13">
        <f t="shared" si="2362"/>
        <v>9.4627962812734903E-2</v>
      </c>
      <c r="V1939" s="13">
        <f t="shared" si="2363"/>
        <v>1.1369457864194578E-2</v>
      </c>
      <c r="W1939" s="13">
        <f t="shared" si="2364"/>
        <v>1.5892623188103239E-2</v>
      </c>
      <c r="X1939" s="13">
        <f t="shared" si="2365"/>
        <v>2.5828195196535682E-2</v>
      </c>
      <c r="Y1939" s="13">
        <f t="shared" si="2366"/>
        <v>2.0987588367718857E-2</v>
      </c>
      <c r="Z1939" s="13">
        <f t="shared" si="2367"/>
        <v>4.4437494108335904E-2</v>
      </c>
      <c r="AA1939" s="13">
        <f t="shared" si="2368"/>
        <v>5.1262137274845798E-2</v>
      </c>
      <c r="AB1939" s="13">
        <f t="shared" si="2369"/>
        <v>2.956744941083652E-2</v>
      </c>
      <c r="AC1939" s="13">
        <f t="shared" si="2370"/>
        <v>1.3321876281438209E-3</v>
      </c>
      <c r="AD1939" s="13">
        <f t="shared" si="2371"/>
        <v>4.5833470578909201E-3</v>
      </c>
      <c r="AE1939" s="13">
        <f t="shared" si="2372"/>
        <v>7.4487125922226465E-3</v>
      </c>
      <c r="AF1939" s="13">
        <f t="shared" si="2373"/>
        <v>6.052707615280122E-3</v>
      </c>
      <c r="AG1939" s="13">
        <f t="shared" si="2374"/>
        <v>3.2788905037828609E-3</v>
      </c>
      <c r="AH1939" s="13">
        <f t="shared" si="2375"/>
        <v>1.8054607132669098E-2</v>
      </c>
      <c r="AI1939" s="13">
        <f t="shared" si="2376"/>
        <v>2.0827406401943763E-2</v>
      </c>
      <c r="AJ1939" s="13">
        <f t="shared" si="2377"/>
        <v>1.2013023995598851E-2</v>
      </c>
      <c r="AK1939" s="13">
        <f t="shared" si="2378"/>
        <v>4.6193220200272727E-3</v>
      </c>
      <c r="AL1939" s="13">
        <f t="shared" si="2379"/>
        <v>9.9901270102584129E-5</v>
      </c>
      <c r="AM1939" s="13">
        <f t="shared" si="2380"/>
        <v>1.0574501140278773E-3</v>
      </c>
      <c r="AN1939" s="13">
        <f t="shared" si="2381"/>
        <v>1.7185349223000474E-3</v>
      </c>
      <c r="AO1939" s="13">
        <f t="shared" si="2382"/>
        <v>1.3964546601235564E-3</v>
      </c>
      <c r="AP1939" s="13">
        <f t="shared" si="2383"/>
        <v>7.5649151009428721E-4</v>
      </c>
      <c r="AQ1939" s="13">
        <f t="shared" si="2384"/>
        <v>3.0735659802630144E-4</v>
      </c>
      <c r="AR1939" s="13">
        <f t="shared" si="2385"/>
        <v>5.8683568055450412E-3</v>
      </c>
      <c r="AS1939" s="13">
        <f t="shared" si="2386"/>
        <v>6.7696101722170398E-3</v>
      </c>
      <c r="AT1939" s="13">
        <f t="shared" si="2387"/>
        <v>3.90463833423367E-3</v>
      </c>
      <c r="AU1939" s="13">
        <f t="shared" si="2388"/>
        <v>1.5014355955816155E-3</v>
      </c>
      <c r="AV1939" s="13">
        <f t="shared" si="2389"/>
        <v>4.3300595113669261E-4</v>
      </c>
      <c r="AW1939" s="13">
        <f t="shared" si="2390"/>
        <v>5.202524465349251E-6</v>
      </c>
      <c r="AX1939" s="13">
        <f t="shared" si="2391"/>
        <v>2.0330861732228769E-4</v>
      </c>
      <c r="AY1939" s="13">
        <f t="shared" si="2392"/>
        <v>3.3041081961023532E-4</v>
      </c>
      <c r="AZ1939" s="13">
        <f t="shared" si="2393"/>
        <v>2.6848667595443724E-4</v>
      </c>
      <c r="BA1939" s="13">
        <f t="shared" si="2394"/>
        <v>1.454453887639983E-4</v>
      </c>
      <c r="BB1939" s="13">
        <f t="shared" si="2395"/>
        <v>5.9093326617166694E-5</v>
      </c>
      <c r="BC1939" s="13">
        <f t="shared" si="2396"/>
        <v>1.9207326023099116E-5</v>
      </c>
      <c r="BD1939" s="13">
        <f t="shared" si="2397"/>
        <v>1.5895117214926504E-3</v>
      </c>
      <c r="BE1939" s="13">
        <f t="shared" si="2398"/>
        <v>1.83362652872561E-3</v>
      </c>
      <c r="BF1939" s="13">
        <f t="shared" si="2399"/>
        <v>1.0576160595056918E-3</v>
      </c>
      <c r="BG1939" s="13">
        <f t="shared" si="2400"/>
        <v>4.0668104502238398E-4</v>
      </c>
      <c r="BH1939" s="13">
        <f t="shared" si="2401"/>
        <v>1.17284626278603E-4</v>
      </c>
      <c r="BI1939" s="13">
        <f t="shared" si="2402"/>
        <v>2.7059404375346643E-5</v>
      </c>
      <c r="BJ1939" s="14">
        <f t="shared" si="2403"/>
        <v>0.27048959798326466</v>
      </c>
      <c r="BK1939" s="14">
        <f t="shared" si="2404"/>
        <v>0.24628171071845001</v>
      </c>
      <c r="BL1939" s="14">
        <f t="shared" si="2405"/>
        <v>0.43746009377786971</v>
      </c>
      <c r="BM1939" s="14">
        <f t="shared" si="2406"/>
        <v>0.52380856345063509</v>
      </c>
      <c r="BN1939" s="14">
        <f t="shared" si="2407"/>
        <v>0.47453512484214055</v>
      </c>
    </row>
    <row r="1940" spans="1:66" x14ac:dyDescent="0.25">
      <c r="A1940" t="s">
        <v>154</v>
      </c>
      <c r="B1940" t="s">
        <v>172</v>
      </c>
      <c r="C1940" t="s">
        <v>174</v>
      </c>
      <c r="D1940" s="7" t="s">
        <v>566</v>
      </c>
      <c r="E1940" s="10">
        <f>VLOOKUP(A1940,home!$A$2:$E$405,3,FALSE)</f>
        <v>1.3447</v>
      </c>
      <c r="F1940" s="10">
        <f>VLOOKUP(B1940,home!$B$2:$E$405,3,FALSE)</f>
        <v>1.0176000000000001</v>
      </c>
      <c r="G1940" s="10">
        <f>VLOOKUP(C1940,away!$B$2:$E$405,4,FALSE)</f>
        <v>0.74370000000000003</v>
      </c>
      <c r="H1940" s="10">
        <f>VLOOKUP(A1940,away!$A$2:$E$405,3,FALSE)</f>
        <v>1.05</v>
      </c>
      <c r="I1940" s="10">
        <f>VLOOKUP(C1940,away!$B$2:$E$405,3,FALSE)</f>
        <v>1.1028</v>
      </c>
      <c r="J1940" s="10">
        <f>VLOOKUP(B1940,home!$B$2:$E$405,4,FALSE)</f>
        <v>0.95240000000000002</v>
      </c>
      <c r="K1940" s="12">
        <f t="shared" si="2352"/>
        <v>1.0176543296640002</v>
      </c>
      <c r="L1940" s="12">
        <f t="shared" si="2353"/>
        <v>1.1028220559999999</v>
      </c>
      <c r="M1940" s="13">
        <f t="shared" si="2354"/>
        <v>0.11997446078243171</v>
      </c>
      <c r="N1940" s="13">
        <f t="shared" si="2355"/>
        <v>0.12209252946434543</v>
      </c>
      <c r="O1940" s="13">
        <f t="shared" si="2356"/>
        <v>0.13231048150757271</v>
      </c>
      <c r="P1940" s="13">
        <f t="shared" si="2357"/>
        <v>0.13464633436611001</v>
      </c>
      <c r="Q1940" s="13">
        <f t="shared" si="2358"/>
        <v>6.2123995614510312E-2</v>
      </c>
      <c r="R1940" s="13">
        <f t="shared" si="2359"/>
        <v>7.2957458623265664E-2</v>
      </c>
      <c r="S1940" s="13">
        <f t="shared" si="2360"/>
        <v>3.7778113858556062E-2</v>
      </c>
      <c r="T1940" s="13">
        <f t="shared" si="2361"/>
        <v>6.8511712570529251E-2</v>
      </c>
      <c r="U1940" s="13">
        <f t="shared" si="2362"/>
        <v>7.4245473649248453E-2</v>
      </c>
      <c r="V1940" s="13">
        <f t="shared" si="2363"/>
        <v>4.7108957070682873E-3</v>
      </c>
      <c r="W1940" s="13">
        <f t="shared" si="2364"/>
        <v>2.1073584371044594E-2</v>
      </c>
      <c r="X1940" s="13">
        <f t="shared" si="2365"/>
        <v>2.3240413643364866E-2</v>
      </c>
      <c r="Y1940" s="13">
        <f t="shared" si="2366"/>
        <v>1.2815020378233049E-2</v>
      </c>
      <c r="Z1940" s="13">
        <f t="shared" si="2367"/>
        <v>2.6819698173148245E-2</v>
      </c>
      <c r="AA1940" s="13">
        <f t="shared" si="2368"/>
        <v>2.7293181966185989E-2</v>
      </c>
      <c r="AB1940" s="13">
        <f t="shared" si="2369"/>
        <v>1.388751239909829E-2</v>
      </c>
      <c r="AC1940" s="13">
        <f t="shared" si="2370"/>
        <v>3.3043742935010548E-4</v>
      </c>
      <c r="AD1940" s="13">
        <f t="shared" si="2371"/>
        <v>5.3614060941832827E-3</v>
      </c>
      <c r="AE1940" s="13">
        <f t="shared" si="2372"/>
        <v>5.9126768918381367E-3</v>
      </c>
      <c r="AF1940" s="13">
        <f t="shared" si="2373"/>
        <v>3.2603152431603124E-3</v>
      </c>
      <c r="AG1940" s="13">
        <f t="shared" si="2374"/>
        <v>1.198515853223398E-3</v>
      </c>
      <c r="AH1940" s="13">
        <f t="shared" si="2375"/>
        <v>7.3943386701526975E-3</v>
      </c>
      <c r="AI1940" s="13">
        <f t="shared" si="2376"/>
        <v>7.5248807626828382E-3</v>
      </c>
      <c r="AJ1940" s="13">
        <f t="shared" si="2377"/>
        <v>3.8288637441747666E-3</v>
      </c>
      <c r="AK1940" s="13">
        <f t="shared" si="2378"/>
        <v>1.2988199223176555E-3</v>
      </c>
      <c r="AL1940" s="13">
        <f t="shared" si="2379"/>
        <v>1.4833886581924051E-5</v>
      </c>
      <c r="AM1940" s="13">
        <f t="shared" si="2380"/>
        <v>1.0912116249665153E-3</v>
      </c>
      <c r="AN1940" s="13">
        <f t="shared" si="2381"/>
        <v>1.2034122477766732E-3</v>
      </c>
      <c r="AO1940" s="13">
        <f t="shared" si="2382"/>
        <v>6.6357478465432621E-4</v>
      </c>
      <c r="AP1940" s="13">
        <f t="shared" si="2383"/>
        <v>2.4393496944074698E-4</v>
      </c>
      <c r="AQ1940" s="13">
        <f t="shared" si="2384"/>
        <v>6.7254216132235431E-5</v>
      </c>
      <c r="AR1940" s="13">
        <f t="shared" si="2385"/>
        <v>1.6309279549956209E-3</v>
      </c>
      <c r="AS1940" s="13">
        <f t="shared" si="2386"/>
        <v>1.6597208947713472E-3</v>
      </c>
      <c r="AT1940" s="13">
        <f t="shared" si="2387"/>
        <v>8.4451107729893499E-4</v>
      </c>
      <c r="AU1940" s="13">
        <f t="shared" si="2388"/>
        <v>2.8647345142082344E-4</v>
      </c>
      <c r="AV1940" s="13">
        <f t="shared" si="2389"/>
        <v>7.2882737043047618E-5</v>
      </c>
      <c r="AW1940" s="13">
        <f t="shared" si="2390"/>
        <v>4.6244296948997317E-7</v>
      </c>
      <c r="AX1940" s="13">
        <f t="shared" si="2391"/>
        <v>1.8507937245447714E-4</v>
      </c>
      <c r="AY1940" s="13">
        <f t="shared" si="2392"/>
        <v>2.0410961405343625E-4</v>
      </c>
      <c r="AZ1940" s="13">
        <f t="shared" si="2393"/>
        <v>1.1254829210988854E-4</v>
      </c>
      <c r="BA1940" s="13">
        <f t="shared" si="2394"/>
        <v>4.1373579634638605E-5</v>
      </c>
      <c r="BB1940" s="13">
        <f t="shared" si="2395"/>
        <v>1.1406924039187967E-5</v>
      </c>
      <c r="BC1940" s="13">
        <f t="shared" si="2396"/>
        <v>2.5159614843066202E-6</v>
      </c>
      <c r="BD1940" s="13">
        <f t="shared" si="2397"/>
        <v>2.9977055341935774E-4</v>
      </c>
      <c r="BE1940" s="13">
        <f t="shared" si="2398"/>
        <v>3.050628015929829E-4</v>
      </c>
      <c r="BF1940" s="13">
        <f t="shared" si="2399"/>
        <v>1.5522424043026443E-4</v>
      </c>
      <c r="BG1940" s="13">
        <f t="shared" si="2400"/>
        <v>5.2654873447554783E-5</v>
      </c>
      <c r="BH1940" s="13">
        <f t="shared" si="2401"/>
        <v>1.3396114985453525E-5</v>
      </c>
      <c r="BI1940" s="13">
        <f t="shared" si="2402"/>
        <v>2.7265228831247165E-6</v>
      </c>
      <c r="BJ1940" s="14">
        <f t="shared" si="2403"/>
        <v>0.32941659171117915</v>
      </c>
      <c r="BK1940" s="14">
        <f t="shared" si="2404"/>
        <v>0.29765918564415156</v>
      </c>
      <c r="BL1940" s="14">
        <f t="shared" si="2405"/>
        <v>0.34606436246698757</v>
      </c>
      <c r="BM1940" s="14">
        <f t="shared" si="2406"/>
        <v>0.35565093046614665</v>
      </c>
      <c r="BN1940" s="14">
        <f t="shared" si="2407"/>
        <v>0.6441052603582359</v>
      </c>
    </row>
    <row r="1941" spans="1:66" x14ac:dyDescent="0.25">
      <c r="A1941" t="s">
        <v>154</v>
      </c>
      <c r="B1941" t="s">
        <v>498</v>
      </c>
      <c r="C1941" t="s">
        <v>166</v>
      </c>
      <c r="D1941" s="7" t="s">
        <v>566</v>
      </c>
      <c r="E1941" s="10">
        <v>1.1454545454545499</v>
      </c>
      <c r="F1941" s="10">
        <v>0.87</v>
      </c>
      <c r="G1941" s="10">
        <v>1.1599999999999999</v>
      </c>
      <c r="H1941" s="10">
        <v>1.0363636363636399</v>
      </c>
      <c r="I1941" s="10">
        <v>0.44</v>
      </c>
      <c r="J1941" s="10">
        <v>1.1599999999999999</v>
      </c>
      <c r="K1941" s="12">
        <v>1.1559927272727317</v>
      </c>
      <c r="L1941" s="12">
        <v>0.52896000000000176</v>
      </c>
      <c r="M1941" s="13">
        <v>0.18545319862723642</v>
      </c>
      <c r="N1941" s="13">
        <v>0.21438254886255065</v>
      </c>
      <c r="O1941" s="13">
        <v>9.8097323945863305E-2</v>
      </c>
      <c r="P1941" s="13">
        <v>0.11339979304633516</v>
      </c>
      <c r="Q1941" s="13">
        <v>0.12391233366964984</v>
      </c>
      <c r="R1941" s="13">
        <v>2.5944780237202005E-2</v>
      </c>
      <c r="S1941" s="13">
        <v>1.733525379737377E-2</v>
      </c>
      <c r="T1941" s="13">
        <v>6.5544668017898197E-2</v>
      </c>
      <c r="U1941" s="13">
        <v>2.9991977264894817E-2</v>
      </c>
      <c r="V1941" s="13">
        <v>1.1777839414048347E-3</v>
      </c>
      <c r="W1941" s="13">
        <v>4.7747252180502416E-2</v>
      </c>
      <c r="X1941" s="13">
        <v>2.5256386513398638E-2</v>
      </c>
      <c r="Y1941" s="13">
        <v>6.6798091050636931E-3</v>
      </c>
      <c r="Z1941" s="13">
        <v>4.5745836514234743E-3</v>
      </c>
      <c r="AA1941" s="13">
        <v>5.2881854313462737E-3</v>
      </c>
      <c r="AB1941" s="13">
        <v>3.0565519495529539E-3</v>
      </c>
      <c r="AC1941" s="13">
        <v>4.5011509708799751E-5</v>
      </c>
      <c r="AD1941" s="13">
        <v>1.3798869066979464E-2</v>
      </c>
      <c r="AE1941" s="13">
        <v>7.299049781669481E-3</v>
      </c>
      <c r="AF1941" s="13">
        <v>1.9304526862559503E-3</v>
      </c>
      <c r="AG1941" s="13">
        <v>3.4037741764065041E-4</v>
      </c>
      <c r="AH1941" s="13">
        <v>6.0494294206424207E-4</v>
      </c>
      <c r="AI1941" s="13">
        <v>6.9930964144123342E-4</v>
      </c>
      <c r="AJ1941" s="13">
        <v>4.0419842980888389E-4</v>
      </c>
      <c r="AK1941" s="13">
        <v>1.5575014841137582E-4</v>
      </c>
      <c r="AL1941" s="13">
        <v>1.100934558899835E-6</v>
      </c>
      <c r="AM1941" s="13">
        <v>3.1902784572033845E-3</v>
      </c>
      <c r="AN1941" s="13">
        <v>1.6875296927223078E-3</v>
      </c>
      <c r="AO1941" s="13">
        <v>4.4631785313119736E-4</v>
      </c>
      <c r="AP1941" s="13">
        <v>7.8694763864093007E-5</v>
      </c>
      <c r="AQ1941" s="13">
        <v>1.0406595573387691E-5</v>
      </c>
      <c r="AR1941" s="13">
        <v>6.3998123726860564E-5</v>
      </c>
      <c r="AS1941" s="13">
        <v>7.3981365587351254E-5</v>
      </c>
      <c r="AT1941" s="13">
        <v>4.2760960286341612E-5</v>
      </c>
      <c r="AU1941" s="13">
        <v>1.6477119700736338E-5</v>
      </c>
      <c r="AV1941" s="13">
        <v>4.7618576351133625E-6</v>
      </c>
      <c r="AW1941" s="13">
        <v>1.8699798964095369E-8</v>
      </c>
      <c r="AX1941" s="13">
        <v>6.1465644908366456E-4</v>
      </c>
      <c r="AY1941" s="13">
        <v>3.251286753072963E-4</v>
      </c>
      <c r="AZ1941" s="13">
        <v>8.5990032045273995E-5</v>
      </c>
      <c r="BA1941" s="13">
        <v>1.5161762450222766E-5</v>
      </c>
      <c r="BB1941" s="13">
        <v>2.0049914664174645E-6</v>
      </c>
      <c r="BC1941" s="13">
        <v>2.1211205721523727E-7</v>
      </c>
      <c r="BD1941" s="13">
        <v>5.6420745877600426E-6</v>
      </c>
      <c r="BE1941" s="13">
        <v>6.5221971901809044E-6</v>
      </c>
      <c r="BF1941" s="13">
        <v>3.769806258843887E-6</v>
      </c>
      <c r="BG1941" s="13">
        <v>1.4526228728169195E-6</v>
      </c>
      <c r="BH1941" s="13">
        <v>4.1980536911159514E-7</v>
      </c>
      <c r="BI1941" s="13">
        <v>9.7058390712609712E-8</v>
      </c>
      <c r="BJ1941" s="14">
        <v>0.51334812868651358</v>
      </c>
      <c r="BK1941" s="14">
        <v>0.31773727053192524</v>
      </c>
      <c r="BL1941" s="14">
        <v>0.16446290298219093</v>
      </c>
      <c r="BM1941" s="14">
        <v>0.2386077974877073</v>
      </c>
      <c r="BN1941" s="14">
        <v>0.7611899783888374</v>
      </c>
    </row>
    <row r="1942" spans="1:66" x14ac:dyDescent="0.25">
      <c r="A1942" t="s">
        <v>154</v>
      </c>
      <c r="B1942" t="s">
        <v>171</v>
      </c>
      <c r="C1942" t="s">
        <v>158</v>
      </c>
      <c r="D1942" s="7" t="s">
        <v>566</v>
      </c>
      <c r="E1942" s="10">
        <f>VLOOKUP(A1942,home!$A$2:$E$405,3,FALSE)</f>
        <v>1.3447</v>
      </c>
      <c r="F1942" s="10">
        <f>VLOOKUP(B1942,home!$B$2:$E$405,3,FALSE)</f>
        <v>0.9002</v>
      </c>
      <c r="G1942" s="10">
        <f>VLOOKUP(C1942,away!$B$2:$E$405,4,FALSE)</f>
        <v>0.58709999999999996</v>
      </c>
      <c r="H1942" s="10">
        <f>VLOOKUP(A1942,away!$A$2:$E$405,3,FALSE)</f>
        <v>1.05</v>
      </c>
      <c r="I1942" s="10">
        <f>VLOOKUP(C1942,away!$B$2:$E$405,3,FALSE)</f>
        <v>1.0526</v>
      </c>
      <c r="J1942" s="10">
        <f>VLOOKUP(B1942,home!$B$2:$E$405,4,FALSE)</f>
        <v>1.0024999999999999</v>
      </c>
      <c r="K1942" s="12">
        <f t="shared" si="2352"/>
        <v>0.7106839276739999</v>
      </c>
      <c r="L1942" s="12">
        <f t="shared" si="2353"/>
        <v>1.1079930749999998</v>
      </c>
      <c r="M1942" s="13">
        <f t="shared" si="2354"/>
        <v>0.16224025243027534</v>
      </c>
      <c r="N1942" s="13">
        <f t="shared" si="2355"/>
        <v>0.1153015398239693</v>
      </c>
      <c r="O1942" s="13">
        <f t="shared" si="2356"/>
        <v>0.17976107617899698</v>
      </c>
      <c r="P1942" s="13">
        <f t="shared" si="2357"/>
        <v>0.12775330766179466</v>
      </c>
      <c r="Q1942" s="13">
        <f t="shared" si="2358"/>
        <v>4.0971475594479299E-2</v>
      </c>
      <c r="R1942" s="13">
        <f t="shared" si="2359"/>
        <v>9.9587013780438036E-2</v>
      </c>
      <c r="S1942" s="13">
        <f t="shared" si="2360"/>
        <v>2.5149288438057728E-2</v>
      </c>
      <c r="T1942" s="13">
        <f t="shared" si="2361"/>
        <v>4.5396111231214564E-2</v>
      </c>
      <c r="U1942" s="13">
        <f t="shared" si="2362"/>
        <v>7.0774890098806456E-2</v>
      </c>
      <c r="V1942" s="13">
        <f t="shared" si="2363"/>
        <v>2.2003751536342955E-3</v>
      </c>
      <c r="W1942" s="13">
        <f t="shared" si="2364"/>
        <v>9.7059230660279938E-3</v>
      </c>
      <c r="X1942" s="13">
        <f t="shared" si="2365"/>
        <v>1.0754095543641783E-2</v>
      </c>
      <c r="Y1942" s="13">
        <f t="shared" si="2366"/>
        <v>5.9577316951217266E-3</v>
      </c>
      <c r="Z1942" s="13">
        <f t="shared" si="2367"/>
        <v>3.678057387621831E-2</v>
      </c>
      <c r="AA1942" s="13">
        <f t="shared" si="2368"/>
        <v>2.6139362704454546E-2</v>
      </c>
      <c r="AB1942" s="13">
        <f t="shared" si="2369"/>
        <v>9.2884124768485114E-3</v>
      </c>
      <c r="AC1942" s="13">
        <f t="shared" si="2370"/>
        <v>1.0829048269572423E-4</v>
      </c>
      <c r="AD1942" s="13">
        <f t="shared" si="2371"/>
        <v>1.7244608815666111E-3</v>
      </c>
      <c r="AE1942" s="13">
        <f t="shared" si="2372"/>
        <v>1.9106907148841996E-3</v>
      </c>
      <c r="AF1942" s="13">
        <f t="shared" si="2373"/>
        <v>1.0585160402792463E-3</v>
      </c>
      <c r="AG1942" s="13">
        <f t="shared" si="2374"/>
        <v>3.9094281413527539E-4</v>
      </c>
      <c r="AH1942" s="13">
        <f t="shared" si="2375"/>
        <v>1.0188155287343943E-2</v>
      </c>
      <c r="AI1942" s="13">
        <f t="shared" si="2376"/>
        <v>7.2405582153622222E-3</v>
      </c>
      <c r="AJ1942" s="13">
        <f t="shared" si="2377"/>
        <v>2.5728741755229353E-3</v>
      </c>
      <c r="AK1942" s="13">
        <f t="shared" si="2378"/>
        <v>6.0950010815721465E-4</v>
      </c>
      <c r="AL1942" s="13">
        <f t="shared" si="2379"/>
        <v>3.4108594249424339E-6</v>
      </c>
      <c r="AM1942" s="13">
        <f t="shared" si="2380"/>
        <v>2.4510932648638559E-4</v>
      </c>
      <c r="AN1942" s="13">
        <f t="shared" si="2381"/>
        <v>2.7157943636482924E-4</v>
      </c>
      <c r="AO1942" s="13">
        <f t="shared" si="2382"/>
        <v>1.5045406740231694E-4</v>
      </c>
      <c r="AP1942" s="13">
        <f t="shared" si="2383"/>
        <v>5.5567354929116816E-5</v>
      </c>
      <c r="AQ1942" s="13">
        <f t="shared" si="2384"/>
        <v>1.5392061114382128E-5</v>
      </c>
      <c r="AR1942" s="13">
        <f t="shared" si="2385"/>
        <v>2.257681101080343E-3</v>
      </c>
      <c r="AS1942" s="13">
        <f t="shared" si="2386"/>
        <v>1.604497672351139E-3</v>
      </c>
      <c r="AT1942" s="13">
        <f t="shared" si="2387"/>
        <v>5.7014535386514897E-4</v>
      </c>
      <c r="AU1942" s="13">
        <f t="shared" si="2388"/>
        <v>1.3506437980998889E-4</v>
      </c>
      <c r="AV1942" s="13">
        <f t="shared" si="2389"/>
        <v>2.3997020983053942E-5</v>
      </c>
      <c r="AW1942" s="13">
        <f t="shared" si="2390"/>
        <v>7.4606189650929875E-8</v>
      </c>
      <c r="AX1942" s="13">
        <f t="shared" si="2391"/>
        <v>2.9032543142812209E-5</v>
      </c>
      <c r="AY1942" s="13">
        <f t="shared" si="2392"/>
        <v>3.2167856751874658E-5</v>
      </c>
      <c r="AZ1942" s="13">
        <f t="shared" si="2393"/>
        <v>1.7820881259334552E-5</v>
      </c>
      <c r="BA1942" s="13">
        <f t="shared" si="2394"/>
        <v>6.5818043419133224E-6</v>
      </c>
      <c r="BB1942" s="13">
        <f t="shared" si="2395"/>
        <v>1.8231484079612222E-6</v>
      </c>
      <c r="BC1942" s="13">
        <f t="shared" si="2396"/>
        <v>4.0400716214366156E-7</v>
      </c>
      <c r="BD1942" s="13">
        <f t="shared" si="2397"/>
        <v>4.1691583759256596E-4</v>
      </c>
      <c r="BE1942" s="13">
        <f t="shared" si="2398"/>
        <v>2.9629538496978025E-4</v>
      </c>
      <c r="BF1942" s="13">
        <f t="shared" si="2399"/>
        <v>1.0528618397100162E-4</v>
      </c>
      <c r="BG1942" s="13">
        <f t="shared" si="2400"/>
        <v>2.4941732918106255E-5</v>
      </c>
      <c r="BH1942" s="13">
        <f t="shared" si="2401"/>
        <v>4.4314221783089106E-6</v>
      </c>
      <c r="BI1942" s="13">
        <f t="shared" si="2402"/>
        <v>6.2986810377245002E-7</v>
      </c>
      <c r="BJ1942" s="14">
        <f t="shared" si="2403"/>
        <v>0.23399741989268308</v>
      </c>
      <c r="BK1942" s="14">
        <f t="shared" si="2404"/>
        <v>0.3174870928826346</v>
      </c>
      <c r="BL1942" s="14">
        <f t="shared" si="2405"/>
        <v>0.41160172898375402</v>
      </c>
      <c r="BM1942" s="14">
        <f t="shared" si="2406"/>
        <v>0.27422005691477419</v>
      </c>
      <c r="BN1942" s="14">
        <f t="shared" si="2407"/>
        <v>0.72561466546995368</v>
      </c>
    </row>
    <row r="1943" spans="1:66" x14ac:dyDescent="0.25">
      <c r="A1943" t="s">
        <v>154</v>
      </c>
      <c r="B1943" t="s">
        <v>173</v>
      </c>
      <c r="C1943" t="s">
        <v>168</v>
      </c>
      <c r="D1943" s="7" t="s">
        <v>566</v>
      </c>
      <c r="E1943" s="10">
        <f>VLOOKUP(A1943,home!$A$2:$E$405,3,FALSE)</f>
        <v>1.3447</v>
      </c>
      <c r="F1943" s="10">
        <f>VLOOKUP(B1943,home!$B$2:$E$405,3,FALSE)</f>
        <v>0.93940000000000001</v>
      </c>
      <c r="G1943" s="10">
        <f>VLOOKUP(C1943,away!$B$2:$E$405,4,FALSE)</f>
        <v>1.1351</v>
      </c>
      <c r="H1943" s="10">
        <f>VLOOKUP(A1943,away!$A$2:$E$405,3,FALSE)</f>
        <v>1.05</v>
      </c>
      <c r="I1943" s="10">
        <f>VLOOKUP(C1943,away!$B$2:$E$405,3,FALSE)</f>
        <v>0.60150000000000003</v>
      </c>
      <c r="J1943" s="10">
        <f>VLOOKUP(B1943,home!$B$2:$E$405,4,FALSE)</f>
        <v>1.1529</v>
      </c>
      <c r="K1943" s="12">
        <f t="shared" si="2352"/>
        <v>1.4338710104180001</v>
      </c>
      <c r="L1943" s="12">
        <f t="shared" si="2353"/>
        <v>0.72814281750000009</v>
      </c>
      <c r="M1943" s="13">
        <f t="shared" si="2354"/>
        <v>0.11509310978345041</v>
      </c>
      <c r="N1943" s="13">
        <f t="shared" si="2355"/>
        <v>0.16502867361734586</v>
      </c>
      <c r="O1943" s="13">
        <f t="shared" si="2356"/>
        <v>8.3804221232558415E-2</v>
      </c>
      <c r="P1943" s="13">
        <f t="shared" si="2357"/>
        <v>0.12016444337602214</v>
      </c>
      <c r="Q1943" s="13">
        <f t="shared" si="2358"/>
        <v>0.11831491549382307</v>
      </c>
      <c r="R1943" s="13">
        <f t="shared" si="2359"/>
        <v>3.0510720883334206E-2</v>
      </c>
      <c r="S1943" s="13">
        <f t="shared" si="2360"/>
        <v>3.1364808629807166E-2</v>
      </c>
      <c r="T1943" s="13">
        <f t="shared" si="2361"/>
        <v>8.6150155919946736E-2</v>
      </c>
      <c r="U1943" s="13">
        <f t="shared" si="2362"/>
        <v>4.374843818156799E-2</v>
      </c>
      <c r="V1943" s="13">
        <f t="shared" si="2363"/>
        <v>3.6385369276594553E-3</v>
      </c>
      <c r="W1943" s="13">
        <f t="shared" si="2364"/>
        <v>5.6549442475549432E-2</v>
      </c>
      <c r="X1943" s="13">
        <f t="shared" si="2365"/>
        <v>4.1176070372200745E-2</v>
      </c>
      <c r="Y1943" s="13">
        <f t="shared" si="2366"/>
        <v>1.4991029947196264E-2</v>
      </c>
      <c r="Z1943" s="13">
        <f t="shared" si="2367"/>
        <v>7.4053874226490202E-3</v>
      </c>
      <c r="AA1943" s="13">
        <f t="shared" si="2368"/>
        <v>1.0618370346250499E-2</v>
      </c>
      <c r="AB1943" s="13">
        <f t="shared" si="2369"/>
        <v>7.6126867086853695E-3</v>
      </c>
      <c r="AC1943" s="13">
        <f t="shared" si="2370"/>
        <v>2.374288334016813E-4</v>
      </c>
      <c r="AD1943" s="13">
        <f t="shared" si="2371"/>
        <v>2.0271151555247665E-2</v>
      </c>
      <c r="AE1943" s="13">
        <f t="shared" si="2372"/>
        <v>1.4760293407407542E-2</v>
      </c>
      <c r="AF1943" s="13">
        <f t="shared" si="2373"/>
        <v>5.3738008143982023E-3</v>
      </c>
      <c r="AG1943" s="13">
        <f t="shared" si="2374"/>
        <v>1.3042981552265675E-3</v>
      </c>
      <c r="AH1943" s="13">
        <f t="shared" si="2375"/>
        <v>1.3480449156516804E-3</v>
      </c>
      <c r="AI1943" s="13">
        <f t="shared" si="2376"/>
        <v>1.9329225252943225E-3</v>
      </c>
      <c r="AJ1943" s="13">
        <f t="shared" si="2377"/>
        <v>1.3857807872017418E-3</v>
      </c>
      <c r="AK1943" s="13">
        <f t="shared" si="2378"/>
        <v>6.6234363252093734E-4</v>
      </c>
      <c r="AL1943" s="13">
        <f t="shared" si="2379"/>
        <v>9.9156252397079037E-6</v>
      </c>
      <c r="AM1943" s="13">
        <f t="shared" si="2380"/>
        <v>5.8132433125718764E-3</v>
      </c>
      <c r="AN1943" s="13">
        <f t="shared" si="2381"/>
        <v>4.2328713644291197E-3</v>
      </c>
      <c r="AO1943" s="13">
        <f t="shared" si="2382"/>
        <v>1.5410674407052443E-3</v>
      </c>
      <c r="AP1943" s="13">
        <f t="shared" si="2383"/>
        <v>3.7403906274421038E-4</v>
      </c>
      <c r="AQ1943" s="13">
        <f t="shared" si="2384"/>
        <v>6.8088464250407163E-5</v>
      </c>
      <c r="AR1943" s="13">
        <f t="shared" si="2385"/>
        <v>1.9631384459983296E-4</v>
      </c>
      <c r="AS1943" s="13">
        <f t="shared" si="2386"/>
        <v>2.8148873071540473E-4</v>
      </c>
      <c r="AT1943" s="13">
        <f t="shared" si="2387"/>
        <v>2.0180926536608892E-4</v>
      </c>
      <c r="AU1943" s="13">
        <f t="shared" si="2388"/>
        <v>9.6456151747396034E-5</v>
      </c>
      <c r="AV1943" s="13">
        <f t="shared" si="2389"/>
        <v>3.4576419941767682E-5</v>
      </c>
      <c r="AW1943" s="13">
        <f t="shared" si="2390"/>
        <v>2.8757045054327742E-7</v>
      </c>
      <c r="AX1943" s="13">
        <f t="shared" si="2391"/>
        <v>1.3892401770671846E-3</v>
      </c>
      <c r="AY1943" s="13">
        <f t="shared" si="2392"/>
        <v>1.0115652567138989E-3</v>
      </c>
      <c r="AZ1943" s="13">
        <f t="shared" si="2393"/>
        <v>3.682819880543846E-4</v>
      </c>
      <c r="BA1943" s="13">
        <f t="shared" si="2394"/>
        <v>8.9387294805473656E-5</v>
      </c>
      <c r="BB1943" s="13">
        <f t="shared" si="2395"/>
        <v>1.6271679172090177E-5</v>
      </c>
      <c r="BC1943" s="13">
        <f t="shared" si="2396"/>
        <v>2.3696212635643631E-6</v>
      </c>
      <c r="BD1943" s="13">
        <f t="shared" si="2397"/>
        <v>2.3824085986863244E-5</v>
      </c>
      <c r="BE1943" s="13">
        <f t="shared" si="2398"/>
        <v>3.4160666246268914E-5</v>
      </c>
      <c r="BF1943" s="13">
        <f t="shared" si="2399"/>
        <v>2.4490994513544848E-5</v>
      </c>
      <c r="BG1943" s="13">
        <f t="shared" si="2400"/>
        <v>1.1705642349759411E-5</v>
      </c>
      <c r="BH1943" s="13">
        <f t="shared" si="2401"/>
        <v>4.1960953059103154E-6</v>
      </c>
      <c r="BI1943" s="13">
        <f t="shared" si="2402"/>
        <v>1.2033318832191703E-6</v>
      </c>
      <c r="BJ1943" s="14">
        <f t="shared" si="2403"/>
        <v>0.53882625742011947</v>
      </c>
      <c r="BK1943" s="14">
        <f t="shared" si="2404"/>
        <v>0.27151980843229451</v>
      </c>
      <c r="BL1943" s="14">
        <f t="shared" si="2405"/>
        <v>0.18253375444172118</v>
      </c>
      <c r="BM1943" s="14">
        <f t="shared" si="2406"/>
        <v>0.36635784564398682</v>
      </c>
      <c r="BN1943" s="14">
        <f t="shared" si="2407"/>
        <v>0.63291608438653413</v>
      </c>
    </row>
    <row r="1944" spans="1:66" x14ac:dyDescent="0.25">
      <c r="A1944" t="s">
        <v>175</v>
      </c>
      <c r="B1944" t="s">
        <v>179</v>
      </c>
      <c r="C1944" t="s">
        <v>176</v>
      </c>
      <c r="D1944" s="7" t="s">
        <v>566</v>
      </c>
      <c r="E1944" s="10">
        <f>VLOOKUP(A1944,home!$A$2:$E$405,3,FALSE)</f>
        <v>1.1583000000000001</v>
      </c>
      <c r="F1944" s="10">
        <f>VLOOKUP(B1944,home!$B$2:$E$405,3,FALSE)</f>
        <v>0.76180000000000003</v>
      </c>
      <c r="G1944" s="10">
        <f>VLOOKUP(C1944,away!$B$2:$E$405,4,FALSE)</f>
        <v>1.1031</v>
      </c>
      <c r="H1944" s="10">
        <f>VLOOKUP(A1944,away!$A$2:$E$405,3,FALSE)</f>
        <v>1.0458000000000001</v>
      </c>
      <c r="I1944" s="10">
        <f>VLOOKUP(C1944,away!$B$2:$E$405,3,FALSE)</f>
        <v>0.95620000000000005</v>
      </c>
      <c r="J1944" s="10">
        <f>VLOOKUP(B1944,home!$B$2:$E$405,4,FALSE)</f>
        <v>1.3499000000000001</v>
      </c>
      <c r="K1944" s="12">
        <f t="shared" si="2352"/>
        <v>0.97336765211400011</v>
      </c>
      <c r="L1944" s="12">
        <f t="shared" si="2353"/>
        <v>1.3498918466040002</v>
      </c>
      <c r="M1944" s="13">
        <f t="shared" si="2354"/>
        <v>9.7953784456925277E-2</v>
      </c>
      <c r="N1944" s="13">
        <f t="shared" si="2355"/>
        <v>9.5345045192518185E-2</v>
      </c>
      <c r="O1944" s="13">
        <f t="shared" si="2356"/>
        <v>0.13222701498240907</v>
      </c>
      <c r="P1944" s="13">
        <f t="shared" si="2357"/>
        <v>0.12870549911947021</v>
      </c>
      <c r="Q1944" s="13">
        <f t="shared" si="2358"/>
        <v>4.6402891389872324E-2</v>
      </c>
      <c r="R1944" s="13">
        <f t="shared" si="2359"/>
        <v>8.92460847127695E-2</v>
      </c>
      <c r="S1944" s="13">
        <f t="shared" si="2360"/>
        <v>4.2277859899523283E-2</v>
      </c>
      <c r="T1944" s="13">
        <f t="shared" si="2361"/>
        <v>6.2638884746039611E-2</v>
      </c>
      <c r="U1944" s="13">
        <f t="shared" si="2362"/>
        <v>8.6869251937235589E-2</v>
      </c>
      <c r="V1944" s="13">
        <f t="shared" si="2363"/>
        <v>6.1722906598128168E-3</v>
      </c>
      <c r="W1944" s="13">
        <f t="shared" si="2364"/>
        <v>1.5055691147820328E-2</v>
      </c>
      <c r="X1944" s="13">
        <f t="shared" si="2365"/>
        <v>2.0323554725430681E-2</v>
      </c>
      <c r="Y1944" s="13">
        <f t="shared" si="2366"/>
        <v>1.3717300408934541E-2</v>
      </c>
      <c r="Z1944" s="13">
        <f t="shared" si="2367"/>
        <v>4.0157520698365812E-2</v>
      </c>
      <c r="AA1944" s="13">
        <f t="shared" si="2368"/>
        <v>3.9088031636887684E-2</v>
      </c>
      <c r="AB1944" s="13">
        <f t="shared" si="2369"/>
        <v>1.9023512790077562E-2</v>
      </c>
      <c r="AC1944" s="13">
        <f t="shared" si="2370"/>
        <v>5.0687663223401922E-4</v>
      </c>
      <c r="AD1944" s="13">
        <f t="shared" si="2371"/>
        <v>3.6636806858768513E-3</v>
      </c>
      <c r="AE1944" s="13">
        <f t="shared" si="2372"/>
        <v>4.9455726864257119E-3</v>
      </c>
      <c r="AF1944" s="13">
        <f t="shared" si="2373"/>
        <v>3.3379941230967558E-3</v>
      </c>
      <c r="AG1944" s="13">
        <f t="shared" si="2374"/>
        <v>1.5019770169267931E-3</v>
      </c>
      <c r="AH1944" s="13">
        <f t="shared" si="2375"/>
        <v>1.355207744263885E-2</v>
      </c>
      <c r="AI1944" s="13">
        <f t="shared" si="2376"/>
        <v>1.3191153801608478E-2</v>
      </c>
      <c r="AJ1944" s="13">
        <f t="shared" si="2377"/>
        <v>6.4199212022731551E-3</v>
      </c>
      <c r="AK1944" s="13">
        <f t="shared" si="2378"/>
        <v>2.0829812091378371E-3</v>
      </c>
      <c r="AL1944" s="13">
        <f t="shared" si="2379"/>
        <v>2.6640240723874681E-5</v>
      </c>
      <c r="AM1944" s="13">
        <f t="shared" si="2380"/>
        <v>7.1322165346147221E-4</v>
      </c>
      <c r="AN1944" s="13">
        <f t="shared" si="2381"/>
        <v>9.6277209482906493E-4</v>
      </c>
      <c r="AO1944" s="13">
        <f t="shared" si="2382"/>
        <v>6.4981910047380413E-4</v>
      </c>
      <c r="AP1944" s="13">
        <f t="shared" si="2383"/>
        <v>2.9239516849904456E-4</v>
      </c>
      <c r="AQ1944" s="13">
        <f t="shared" si="2384"/>
        <v>9.867546348581578E-5</v>
      </c>
      <c r="AR1944" s="13">
        <f t="shared" si="2385"/>
        <v>3.6587677688728333E-3</v>
      </c>
      <c r="AS1944" s="13">
        <f t="shared" si="2386"/>
        <v>3.5613261928181274E-3</v>
      </c>
      <c r="AT1944" s="13">
        <f t="shared" si="2387"/>
        <v>1.7332398573577357E-3</v>
      </c>
      <c r="AU1944" s="13">
        <f t="shared" si="2388"/>
        <v>5.6235987016890136E-4</v>
      </c>
      <c r="AV1944" s="13">
        <f t="shared" si="2389"/>
        <v>1.3684572661735932E-4</v>
      </c>
      <c r="AW1944" s="13">
        <f t="shared" si="2390"/>
        <v>9.7232516845649572E-7</v>
      </c>
      <c r="AX1944" s="13">
        <f t="shared" si="2391"/>
        <v>1.1570448104444301E-4</v>
      </c>
      <c r="AY1944" s="13">
        <f t="shared" si="2392"/>
        <v>1.5618853557744069E-4</v>
      </c>
      <c r="AZ1944" s="13">
        <f t="shared" si="2393"/>
        <v>1.0541881535450302E-4</v>
      </c>
      <c r="BA1944" s="13">
        <f t="shared" si="2394"/>
        <v>4.7434666441898724E-5</v>
      </c>
      <c r="BB1944" s="13">
        <f t="shared" si="2395"/>
        <v>1.6007917369074874E-5</v>
      </c>
      <c r="BC1944" s="13">
        <f t="shared" si="2396"/>
        <v>4.3217914275249438E-6</v>
      </c>
      <c r="BD1944" s="13">
        <f t="shared" si="2397"/>
        <v>8.2315679663648965E-4</v>
      </c>
      <c r="BE1944" s="13">
        <f t="shared" si="2398"/>
        <v>8.0123419846374127E-4</v>
      </c>
      <c r="BF1944" s="13">
        <f t="shared" si="2399"/>
        <v>3.8994772527604731E-4</v>
      </c>
      <c r="BG1944" s="13">
        <f t="shared" si="2400"/>
        <v>1.2652083393304713E-4</v>
      </c>
      <c r="BH1944" s="13">
        <f t="shared" si="2401"/>
        <v>3.0787821767228838E-5</v>
      </c>
      <c r="BI1944" s="13">
        <f t="shared" si="2402"/>
        <v>5.9935739574543696E-6</v>
      </c>
      <c r="BJ1944" s="14">
        <f t="shared" si="2403"/>
        <v>0.2700945518109058</v>
      </c>
      <c r="BK1944" s="14">
        <f t="shared" si="2404"/>
        <v>0.27579913954426688</v>
      </c>
      <c r="BL1944" s="14">
        <f t="shared" si="2405"/>
        <v>0.41353021008090673</v>
      </c>
      <c r="BM1944" s="14">
        <f t="shared" si="2406"/>
        <v>0.4095458860700717</v>
      </c>
      <c r="BN1944" s="14">
        <f t="shared" si="2407"/>
        <v>0.58988031985396461</v>
      </c>
    </row>
    <row r="1945" spans="1:66" x14ac:dyDescent="0.25">
      <c r="A1945" t="s">
        <v>175</v>
      </c>
      <c r="B1945" t="s">
        <v>283</v>
      </c>
      <c r="C1945" t="s">
        <v>530</v>
      </c>
      <c r="D1945" s="7" t="s">
        <v>566</v>
      </c>
      <c r="E1945" s="10">
        <v>1.25714285714286</v>
      </c>
      <c r="F1945" s="10">
        <v>3.58</v>
      </c>
      <c r="G1945" s="10">
        <v>0</v>
      </c>
      <c r="H1945" s="10">
        <v>1</v>
      </c>
      <c r="I1945" s="10">
        <v>0</v>
      </c>
      <c r="J1945" s="10">
        <v>0.5</v>
      </c>
      <c r="K1945" s="12">
        <v>0</v>
      </c>
      <c r="L1945" s="12">
        <v>0</v>
      </c>
      <c r="M1945" s="13">
        <v>1</v>
      </c>
      <c r="N1945" s="13">
        <v>0</v>
      </c>
      <c r="O1945" s="13">
        <v>0</v>
      </c>
      <c r="P1945" s="13">
        <v>0</v>
      </c>
      <c r="Q1945" s="13">
        <v>0</v>
      </c>
      <c r="R1945" s="13">
        <v>0</v>
      </c>
      <c r="S1945" s="13">
        <v>0</v>
      </c>
      <c r="T1945" s="13">
        <v>0</v>
      </c>
      <c r="U1945" s="13">
        <v>0</v>
      </c>
      <c r="V1945" s="13">
        <v>0</v>
      </c>
      <c r="W1945" s="13">
        <v>0</v>
      </c>
      <c r="X1945" s="13">
        <v>0</v>
      </c>
      <c r="Y1945" s="13">
        <v>0</v>
      </c>
      <c r="Z1945" s="13">
        <v>0</v>
      </c>
      <c r="AA1945" s="13">
        <v>0</v>
      </c>
      <c r="AB1945" s="13">
        <v>0</v>
      </c>
      <c r="AC1945" s="13">
        <v>0</v>
      </c>
      <c r="AD1945" s="13">
        <v>0</v>
      </c>
      <c r="AE1945" s="13">
        <v>0</v>
      </c>
      <c r="AF1945" s="13">
        <v>0</v>
      </c>
      <c r="AG1945" s="13">
        <v>0</v>
      </c>
      <c r="AH1945" s="13">
        <v>0</v>
      </c>
      <c r="AI1945" s="13">
        <v>0</v>
      </c>
      <c r="AJ1945" s="13">
        <v>0</v>
      </c>
      <c r="AK1945" s="13">
        <v>0</v>
      </c>
      <c r="AL1945" s="13">
        <v>0</v>
      </c>
      <c r="AM1945" s="13">
        <v>0</v>
      </c>
      <c r="AN1945" s="13">
        <v>0</v>
      </c>
      <c r="AO1945" s="13">
        <v>0</v>
      </c>
      <c r="AP1945" s="13">
        <v>0</v>
      </c>
      <c r="AQ1945" s="13">
        <v>0</v>
      </c>
      <c r="AR1945" s="13">
        <v>0</v>
      </c>
      <c r="AS1945" s="13">
        <v>0</v>
      </c>
      <c r="AT1945" s="13">
        <v>0</v>
      </c>
      <c r="AU1945" s="13">
        <v>0</v>
      </c>
      <c r="AV1945" s="13">
        <v>0</v>
      </c>
      <c r="AW1945" s="13">
        <v>0</v>
      </c>
      <c r="AX1945" s="13">
        <v>0</v>
      </c>
      <c r="AY1945" s="13">
        <v>0</v>
      </c>
      <c r="AZ1945" s="13">
        <v>0</v>
      </c>
      <c r="BA1945" s="13">
        <v>0</v>
      </c>
      <c r="BB1945" s="13">
        <v>0</v>
      </c>
      <c r="BC1945" s="13">
        <v>0</v>
      </c>
      <c r="BD1945" s="13">
        <v>0</v>
      </c>
      <c r="BE1945" s="13">
        <v>0</v>
      </c>
      <c r="BF1945" s="13">
        <v>0</v>
      </c>
      <c r="BG1945" s="13">
        <v>0</v>
      </c>
      <c r="BH1945" s="13">
        <v>0</v>
      </c>
      <c r="BI1945" s="13">
        <v>0</v>
      </c>
      <c r="BJ1945" s="14">
        <v>0</v>
      </c>
      <c r="BK1945" s="14">
        <v>1</v>
      </c>
      <c r="BL1945" s="14">
        <v>0</v>
      </c>
      <c r="BM1945" s="14">
        <v>0</v>
      </c>
      <c r="BN1945" s="14">
        <v>1</v>
      </c>
    </row>
    <row r="1946" spans="1:66" x14ac:dyDescent="0.25">
      <c r="A1946" t="s">
        <v>24</v>
      </c>
      <c r="B1946" t="s">
        <v>183</v>
      </c>
      <c r="C1946" t="s">
        <v>299</v>
      </c>
      <c r="D1946" s="7" t="s">
        <v>566</v>
      </c>
      <c r="E1946" s="10">
        <f>VLOOKUP(A1946,home!$A$2:$E$405,3,FALSE)</f>
        <v>1.6263000000000001</v>
      </c>
      <c r="F1946" s="10">
        <f>VLOOKUP(B1946,home!$B$2:$E$405,3,FALSE)</f>
        <v>0.90620000000000001</v>
      </c>
      <c r="G1946" s="10">
        <f>VLOOKUP(C1946,away!$B$2:$E$405,4,FALSE)</f>
        <v>0.84850000000000003</v>
      </c>
      <c r="H1946" s="10">
        <f>VLOOKUP(A1946,away!$A$2:$E$405,3,FALSE)</f>
        <v>1.4262999999999999</v>
      </c>
      <c r="I1946" s="10">
        <f>VLOOKUP(C1946,away!$B$2:$E$405,3,FALSE)</f>
        <v>0.95689999999999997</v>
      </c>
      <c r="J1946" s="10">
        <f>VLOOKUP(B1946,home!$B$2:$E$405,4,FALSE)</f>
        <v>1.2177</v>
      </c>
      <c r="K1946" s="12">
        <f t="shared" si="2352"/>
        <v>1.2504794714100003</v>
      </c>
      <c r="L1946" s="12">
        <f t="shared" si="2353"/>
        <v>1.661949192519</v>
      </c>
      <c r="M1946" s="13">
        <f t="shared" si="2354"/>
        <v>5.4343587159119952E-2</v>
      </c>
      <c r="N1946" s="13">
        <f t="shared" si="2355"/>
        <v>6.7955540145259605E-2</v>
      </c>
      <c r="O1946" s="13">
        <f t="shared" si="2356"/>
        <v>9.0316280797685292E-2</v>
      </c>
      <c r="P1946" s="13">
        <f t="shared" si="2357"/>
        <v>0.11293865507160668</v>
      </c>
      <c r="Q1946" s="13">
        <f t="shared" si="2358"/>
        <v>4.2488503960112639E-2</v>
      </c>
      <c r="R1946" s="13">
        <f t="shared" si="2359"/>
        <v>7.5050534971516189E-2</v>
      </c>
      <c r="S1946" s="13">
        <f t="shared" si="2360"/>
        <v>5.8678219805567158E-2</v>
      </c>
      <c r="T1946" s="13">
        <f t="shared" si="2361"/>
        <v>7.0613734847849538E-2</v>
      </c>
      <c r="U1946" s="13">
        <f t="shared" si="2362"/>
        <v>9.3849153300219298E-2</v>
      </c>
      <c r="V1946" s="13">
        <f t="shared" si="2363"/>
        <v>1.3549670354199107E-2</v>
      </c>
      <c r="W1946" s="13">
        <f t="shared" si="2364"/>
        <v>1.7710333991014449E-2</v>
      </c>
      <c r="X1946" s="13">
        <f t="shared" si="2365"/>
        <v>2.9433675275608261E-2</v>
      </c>
      <c r="Y1946" s="13">
        <f t="shared" si="2366"/>
        <v>2.4458636428581808E-2</v>
      </c>
      <c r="Z1946" s="13">
        <f t="shared" si="2367"/>
        <v>4.157672533134342E-2</v>
      </c>
      <c r="AA1946" s="13">
        <f t="shared" si="2368"/>
        <v>5.1990841515297093E-2</v>
      </c>
      <c r="AB1946" s="13">
        <f t="shared" si="2369"/>
        <v>3.2506740008104905E-2</v>
      </c>
      <c r="AC1946" s="13">
        <f t="shared" si="2370"/>
        <v>1.7599610488379135E-3</v>
      </c>
      <c r="AD1946" s="13">
        <f t="shared" si="2371"/>
        <v>5.5366022718945805E-3</v>
      </c>
      <c r="AE1946" s="13">
        <f t="shared" si="2372"/>
        <v>9.2015516750740597E-3</v>
      </c>
      <c r="AF1946" s="13">
        <f t="shared" si="2373"/>
        <v>7.6462556881555935E-3</v>
      </c>
      <c r="AG1946" s="13">
        <f t="shared" si="2374"/>
        <v>4.2358961555746654E-3</v>
      </c>
      <c r="AH1946" s="13">
        <f t="shared" si="2375"/>
        <v>1.7274601273002621E-2</v>
      </c>
      <c r="AI1946" s="13">
        <f t="shared" si="2376"/>
        <v>2.1601534268682835E-2</v>
      </c>
      <c r="AJ1946" s="13">
        <f t="shared" si="2377"/>
        <v>1.350613757697376E-2</v>
      </c>
      <c r="AK1946" s="13">
        <f t="shared" si="2378"/>
        <v>5.6297159260149622E-3</v>
      </c>
      <c r="AL1946" s="13">
        <f t="shared" si="2379"/>
        <v>1.4630438969894958E-4</v>
      </c>
      <c r="AM1946" s="13">
        <f t="shared" si="2380"/>
        <v>1.3846814964732269E-3</v>
      </c>
      <c r="AN1946" s="13">
        <f t="shared" si="2381"/>
        <v>2.3012702949596797E-3</v>
      </c>
      <c r="AO1946" s="13">
        <f t="shared" si="2382"/>
        <v>1.9122971542381007E-3</v>
      </c>
      <c r="AP1946" s="13">
        <f t="shared" si="2383"/>
        <v>1.0593802371141308E-3</v>
      </c>
      <c r="AQ1946" s="13">
        <f t="shared" si="2384"/>
        <v>4.4015903241060428E-4</v>
      </c>
      <c r="AR1946" s="13">
        <f t="shared" si="2385"/>
        <v>5.7419019273508764E-3</v>
      </c>
      <c r="AS1946" s="13">
        <f t="shared" si="2386"/>
        <v>7.180130487001786E-3</v>
      </c>
      <c r="AT1946" s="13">
        <f t="shared" si="2387"/>
        <v>4.4893028880204104E-3</v>
      </c>
      <c r="AU1946" s="13">
        <f t="shared" si="2388"/>
        <v>1.8712603674703834E-3</v>
      </c>
      <c r="AV1946" s="13">
        <f t="shared" si="2389"/>
        <v>5.8499316879621237E-4</v>
      </c>
      <c r="AW1946" s="13">
        <f t="shared" si="2390"/>
        <v>8.4459628221584758E-6</v>
      </c>
      <c r="AX1946" s="13">
        <f t="shared" si="2391"/>
        <v>2.8858596429684176E-4</v>
      </c>
      <c r="AY1946" s="13">
        <f t="shared" si="2392"/>
        <v>4.7961521033545312E-4</v>
      </c>
      <c r="AZ1946" s="13">
        <f t="shared" si="2393"/>
        <v>3.985480557684184E-4</v>
      </c>
      <c r="BA1946" s="13">
        <f t="shared" si="2394"/>
        <v>2.2078887315478006E-4</v>
      </c>
      <c r="BB1946" s="13">
        <f t="shared" si="2395"/>
        <v>9.1734972364191701E-5</v>
      </c>
      <c r="BC1946" s="13">
        <f t="shared" si="2396"/>
        <v>3.0491772649284224E-5</v>
      </c>
      <c r="BD1946" s="13">
        <f t="shared" si="2397"/>
        <v>1.5904582119473467E-3</v>
      </c>
      <c r="BE1946" s="13">
        <f t="shared" si="2398"/>
        <v>1.9888353441756125E-3</v>
      </c>
      <c r="BF1946" s="13">
        <f t="shared" si="2399"/>
        <v>1.2434988849531229E-3</v>
      </c>
      <c r="BG1946" s="13">
        <f t="shared" si="2400"/>
        <v>5.1832327611836852E-4</v>
      </c>
      <c r="BH1946" s="13">
        <f t="shared" si="2401"/>
        <v>1.6203815408499938E-4</v>
      </c>
      <c r="BI1946" s="13">
        <f t="shared" si="2402"/>
        <v>4.0525077053692395E-5</v>
      </c>
      <c r="BJ1946" s="14">
        <f t="shared" si="2403"/>
        <v>0.28788828350288997</v>
      </c>
      <c r="BK1946" s="14">
        <f t="shared" si="2404"/>
        <v>0.2418960130393652</v>
      </c>
      <c r="BL1946" s="14">
        <f t="shared" si="2405"/>
        <v>0.4271368074244698</v>
      </c>
      <c r="BM1946" s="14">
        <f t="shared" si="2406"/>
        <v>0.55493355794525456</v>
      </c>
      <c r="BN1946" s="14">
        <f t="shared" si="2407"/>
        <v>0.44309310210530034</v>
      </c>
    </row>
    <row r="1947" spans="1:66" x14ac:dyDescent="0.25">
      <c r="A1947" t="s">
        <v>24</v>
      </c>
      <c r="B1947" t="s">
        <v>25</v>
      </c>
      <c r="C1947" t="s">
        <v>294</v>
      </c>
      <c r="D1947" s="7" t="s">
        <v>566</v>
      </c>
      <c r="E1947" s="10">
        <f>VLOOKUP(A1947,home!$A$2:$E$405,3,FALSE)</f>
        <v>1.6263000000000001</v>
      </c>
      <c r="F1947" s="10">
        <f>VLOOKUP(B1947,home!$B$2:$E$405,3,FALSE)</f>
        <v>1.1651</v>
      </c>
      <c r="G1947" s="10">
        <f>VLOOKUP(C1947,away!$B$2:$E$405,4,FALSE)</f>
        <v>0.55020000000000002</v>
      </c>
      <c r="H1947" s="10">
        <f>VLOOKUP(A1947,away!$A$2:$E$405,3,FALSE)</f>
        <v>1.4262999999999999</v>
      </c>
      <c r="I1947" s="10">
        <f>VLOOKUP(C1947,away!$B$2:$E$405,3,FALSE)</f>
        <v>1.3284</v>
      </c>
      <c r="J1947" s="10">
        <f>VLOOKUP(B1947,home!$B$2:$E$405,4,FALSE)</f>
        <v>0.84870000000000001</v>
      </c>
      <c r="K1947" s="12">
        <f t="shared" si="2352"/>
        <v>1.0425201319260002</v>
      </c>
      <c r="L1947" s="12">
        <f t="shared" si="2353"/>
        <v>1.608029276004</v>
      </c>
      <c r="M1947" s="13">
        <f t="shared" si="2354"/>
        <v>7.0612407384759143E-2</v>
      </c>
      <c r="N1947" s="13">
        <f t="shared" si="2355"/>
        <v>7.3614856262371575E-2</v>
      </c>
      <c r="O1947" s="13">
        <f t="shared" si="2356"/>
        <v>0.11354681832381373</v>
      </c>
      <c r="P1947" s="13">
        <f t="shared" si="2357"/>
        <v>0.11837484401871988</v>
      </c>
      <c r="Q1947" s="13">
        <f t="shared" si="2358"/>
        <v>3.8372484831180574E-2</v>
      </c>
      <c r="R1947" s="13">
        <f t="shared" si="2359"/>
        <v>9.1293304030899983E-2</v>
      </c>
      <c r="S1947" s="13">
        <f t="shared" si="2360"/>
        <v>4.9610982741684288E-2</v>
      </c>
      <c r="T1947" s="13">
        <f t="shared" si="2361"/>
        <v>6.1704079001557763E-2</v>
      </c>
      <c r="U1947" s="13">
        <f t="shared" si="2362"/>
        <v>9.5175107362254305E-2</v>
      </c>
      <c r="V1947" s="13">
        <f t="shared" si="2363"/>
        <v>9.2408883323084421E-3</v>
      </c>
      <c r="W1947" s="13">
        <f t="shared" si="2364"/>
        <v>1.3334695982843606E-2</v>
      </c>
      <c r="X1947" s="13">
        <f t="shared" si="2365"/>
        <v>2.144258152702545E-2</v>
      </c>
      <c r="Y1947" s="13">
        <f t="shared" si="2366"/>
        <v>1.7240149424279743E-2</v>
      </c>
      <c r="Z1947" s="13">
        <f t="shared" si="2367"/>
        <v>4.8934101861607036E-2</v>
      </c>
      <c r="AA1947" s="13">
        <f t="shared" si="2368"/>
        <v>5.1014786328442904E-2</v>
      </c>
      <c r="AB1947" s="13">
        <f t="shared" si="2369"/>
        <v>2.6591970886652497E-2</v>
      </c>
      <c r="AC1947" s="13">
        <f t="shared" si="2370"/>
        <v>9.6821574586295985E-4</v>
      </c>
      <c r="AD1947" s="13">
        <f t="shared" si="2371"/>
        <v>3.4754222538068056E-3</v>
      </c>
      <c r="AE1947" s="13">
        <f t="shared" si="2372"/>
        <v>5.5885807305971471E-3</v>
      </c>
      <c r="AF1947" s="13">
        <f t="shared" si="2373"/>
        <v>4.4933007130560192E-3</v>
      </c>
      <c r="AG1947" s="13">
        <f t="shared" si="2374"/>
        <v>2.4084530308279084E-3</v>
      </c>
      <c r="AH1947" s="13">
        <f t="shared" si="2375"/>
        <v>1.9671867097106482E-2</v>
      </c>
      <c r="AI1947" s="13">
        <f t="shared" si="2376"/>
        <v>2.0508317481306194E-2</v>
      </c>
      <c r="AJ1947" s="13">
        <f t="shared" si="2377"/>
        <v>1.0690166923095813E-2</v>
      </c>
      <c r="AK1947" s="13">
        <f t="shared" si="2378"/>
        <v>3.7149047436589372E-3</v>
      </c>
      <c r="AL1947" s="13">
        <f t="shared" si="2379"/>
        <v>6.492478709498537E-5</v>
      </c>
      <c r="AM1947" s="13">
        <f t="shared" si="2380"/>
        <v>7.2463953330744574E-4</v>
      </c>
      <c r="AN1947" s="13">
        <f t="shared" si="2381"/>
        <v>1.1652415841082483E-3</v>
      </c>
      <c r="AO1947" s="13">
        <f t="shared" si="2382"/>
        <v>9.3687129043167061E-4</v>
      </c>
      <c r="AP1947" s="13">
        <f t="shared" si="2383"/>
        <v>5.0217215428725729E-4</v>
      </c>
      <c r="AQ1947" s="13">
        <f t="shared" si="2384"/>
        <v>2.0187688142197678E-4</v>
      </c>
      <c r="AR1947" s="13">
        <f t="shared" si="2385"/>
        <v>6.326587641161412E-3</v>
      </c>
      <c r="AS1947" s="13">
        <f t="shared" si="2386"/>
        <v>6.5955949823049984E-3</v>
      </c>
      <c r="AT1947" s="13">
        <f t="shared" si="2387"/>
        <v>3.4380202755415353E-3</v>
      </c>
      <c r="AU1947" s="13">
        <f t="shared" si="2388"/>
        <v>1.1947351170739418E-3</v>
      </c>
      <c r="AV1947" s="13">
        <f t="shared" si="2389"/>
        <v>3.1138385296713777E-4</v>
      </c>
      <c r="AW1947" s="13">
        <f t="shared" si="2390"/>
        <v>3.0233361364133848E-6</v>
      </c>
      <c r="AX1947" s="13">
        <f t="shared" si="2391"/>
        <v>1.2590855031041222E-4</v>
      </c>
      <c r="AY1947" s="13">
        <f t="shared" si="2392"/>
        <v>2.0246463499836532E-4</v>
      </c>
      <c r="AZ1947" s="13">
        <f t="shared" si="2393"/>
        <v>1.627845302164178E-4</v>
      </c>
      <c r="BA1947" s="13">
        <f t="shared" si="2394"/>
        <v>8.7254096756185842E-5</v>
      </c>
      <c r="BB1947" s="13">
        <f t="shared" si="2395"/>
        <v>3.5076785508808106E-5</v>
      </c>
      <c r="BC1947" s="13">
        <f t="shared" si="2396"/>
        <v>1.1280899601255265E-5</v>
      </c>
      <c r="BD1947" s="13">
        <f t="shared" si="2397"/>
        <v>1.6955563573654393E-3</v>
      </c>
      <c r="BE1947" s="13">
        <f t="shared" si="2398"/>
        <v>1.7676516373685862E-3</v>
      </c>
      <c r="BF1947" s="13">
        <f t="shared" si="2399"/>
        <v>9.2140620909435418E-4</v>
      </c>
      <c r="BG1947" s="13">
        <f t="shared" si="2400"/>
        <v>3.2019484088749401E-4</v>
      </c>
      <c r="BH1947" s="13">
        <f t="shared" si="2401"/>
        <v>8.3452391941013729E-5</v>
      </c>
      <c r="BI1947" s="13">
        <f t="shared" si="2402"/>
        <v>1.7400159731177188E-5</v>
      </c>
      <c r="BJ1947" s="14">
        <f t="shared" si="2403"/>
        <v>0.24583017469849464</v>
      </c>
      <c r="BK1947" s="14">
        <f t="shared" si="2404"/>
        <v>0.24907472764542807</v>
      </c>
      <c r="BL1947" s="14">
        <f t="shared" si="2405"/>
        <v>0.454879226642668</v>
      </c>
      <c r="BM1947" s="14">
        <f t="shared" si="2406"/>
        <v>0.49270407469759081</v>
      </c>
      <c r="BN1947" s="14">
        <f t="shared" si="2407"/>
        <v>0.5058147148517449</v>
      </c>
    </row>
    <row r="1948" spans="1:66" x14ac:dyDescent="0.25">
      <c r="A1948" t="s">
        <v>24</v>
      </c>
      <c r="B1948" t="s">
        <v>327</v>
      </c>
      <c r="C1948" t="s">
        <v>181</v>
      </c>
      <c r="D1948" s="7" t="s">
        <v>566</v>
      </c>
      <c r="E1948" s="10">
        <f>VLOOKUP(A1948,home!$A$2:$E$405,3,FALSE)</f>
        <v>1.6263000000000001</v>
      </c>
      <c r="F1948" s="10">
        <f>VLOOKUP(B1948,home!$B$2:$E$405,3,FALSE)</f>
        <v>1.0032000000000001</v>
      </c>
      <c r="G1948" s="10">
        <f>VLOOKUP(C1948,away!$B$2:$E$405,4,FALSE)</f>
        <v>0.80910000000000004</v>
      </c>
      <c r="H1948" s="10">
        <f>VLOOKUP(A1948,away!$A$2:$E$405,3,FALSE)</f>
        <v>1.4262999999999999</v>
      </c>
      <c r="I1948" s="10">
        <f>VLOOKUP(C1948,away!$B$2:$E$405,3,FALSE)</f>
        <v>0.84870000000000001</v>
      </c>
      <c r="J1948" s="10">
        <f>VLOOKUP(B1948,home!$B$2:$E$405,4,FALSE)</f>
        <v>0.88560000000000005</v>
      </c>
      <c r="K1948" s="12">
        <f t="shared" si="2352"/>
        <v>1.3200500158560002</v>
      </c>
      <c r="L1948" s="12">
        <f t="shared" si="2353"/>
        <v>1.0720195173359999</v>
      </c>
      <c r="M1948" s="13">
        <f t="shared" si="2354"/>
        <v>9.1440249293539347E-2</v>
      </c>
      <c r="N1948" s="13">
        <f t="shared" si="2355"/>
        <v>0.12070570252981322</v>
      </c>
      <c r="O1948" s="13">
        <f t="shared" si="2356"/>
        <v>9.8025731912743538E-2</v>
      </c>
      <c r="P1948" s="13">
        <f t="shared" si="2357"/>
        <v>0.12939886896571312</v>
      </c>
      <c r="Q1948" s="13">
        <f t="shared" si="2358"/>
        <v>7.9668782269194799E-2</v>
      </c>
      <c r="R1948" s="13">
        <f t="shared" si="2359"/>
        <v>5.2542748905803724E-2</v>
      </c>
      <c r="S1948" s="13">
        <f t="shared" si="2360"/>
        <v>4.5778711833599633E-2</v>
      </c>
      <c r="T1948" s="13">
        <f t="shared" si="2361"/>
        <v>8.5406489514969056E-2</v>
      </c>
      <c r="U1948" s="13">
        <f t="shared" si="2362"/>
        <v>6.9359056526224039E-2</v>
      </c>
      <c r="V1948" s="13">
        <f t="shared" si="2363"/>
        <v>7.198038038489952E-3</v>
      </c>
      <c r="W1948" s="13">
        <f t="shared" si="2364"/>
        <v>3.5055592432559603E-2</v>
      </c>
      <c r="X1948" s="13">
        <f t="shared" si="2365"/>
        <v>3.7580279279480072E-2</v>
      </c>
      <c r="Y1948" s="13">
        <f t="shared" si="2366"/>
        <v>2.0143396427270151E-2</v>
      </c>
      <c r="Z1948" s="13">
        <f t="shared" si="2367"/>
        <v>1.8775617440502115E-2</v>
      </c>
      <c r="AA1948" s="13">
        <f t="shared" si="2368"/>
        <v>2.4784754100041013E-2</v>
      </c>
      <c r="AB1948" s="13">
        <f t="shared" si="2369"/>
        <v>1.6358557521373104E-2</v>
      </c>
      <c r="AC1948" s="13">
        <f t="shared" si="2370"/>
        <v>6.3663019577596283E-4</v>
      </c>
      <c r="AD1948" s="13">
        <f t="shared" si="2371"/>
        <v>1.1568783836610455E-2</v>
      </c>
      <c r="AE1948" s="13">
        <f t="shared" si="2372"/>
        <v>1.2401962064687655E-2</v>
      </c>
      <c r="AF1948" s="13">
        <f t="shared" si="2373"/>
        <v>6.6475726933029203E-3</v>
      </c>
      <c r="AG1948" s="13">
        <f t="shared" si="2374"/>
        <v>2.3754425567101903E-3</v>
      </c>
      <c r="AH1948" s="13">
        <f t="shared" si="2375"/>
        <v>5.0319570865631144E-3</v>
      </c>
      <c r="AI1948" s="13">
        <f t="shared" si="2376"/>
        <v>6.6424350319043519E-3</v>
      </c>
      <c r="AJ1948" s="13">
        <f t="shared" si="2377"/>
        <v>4.3841732345938954E-3</v>
      </c>
      <c r="AK1948" s="13">
        <f t="shared" si="2378"/>
        <v>1.9291093159470411E-3</v>
      </c>
      <c r="AL1948" s="13">
        <f t="shared" si="2379"/>
        <v>3.6036309139262371E-5</v>
      </c>
      <c r="AM1948" s="13">
        <f t="shared" si="2380"/>
        <v>3.0542746573904499E-3</v>
      </c>
      <c r="AN1948" s="13">
        <f t="shared" si="2381"/>
        <v>3.2742420440272863E-3</v>
      </c>
      <c r="AO1948" s="13">
        <f t="shared" si="2382"/>
        <v>1.7550256878396844E-3</v>
      </c>
      <c r="AP1948" s="13">
        <f t="shared" si="2383"/>
        <v>6.2714059693005995E-4</v>
      </c>
      <c r="AQ1948" s="13">
        <f t="shared" si="2384"/>
        <v>1.6807674000569341E-4</v>
      </c>
      <c r="AR1948" s="13">
        <f t="shared" si="2385"/>
        <v>1.0788712414385711E-3</v>
      </c>
      <c r="AS1948" s="13">
        <f t="shared" si="2386"/>
        <v>1.4241639993675685E-3</v>
      </c>
      <c r="AT1948" s="13">
        <f t="shared" si="2387"/>
        <v>9.399838549733518E-4</v>
      </c>
      <c r="AU1948" s="13">
        <f t="shared" si="2388"/>
        <v>4.1360856755398573E-4</v>
      </c>
      <c r="AV1948" s="13">
        <f t="shared" si="2389"/>
        <v>1.364959990394542E-4</v>
      </c>
      <c r="AW1948" s="13">
        <f t="shared" si="2390"/>
        <v>1.4165466521537845E-6</v>
      </c>
      <c r="AX1948" s="13">
        <f t="shared" si="2391"/>
        <v>6.7196588498614075E-4</v>
      </c>
      <c r="AY1948" s="13">
        <f t="shared" si="2392"/>
        <v>7.2036054368910054E-4</v>
      </c>
      <c r="AZ1948" s="13">
        <f t="shared" si="2393"/>
        <v>3.8612028117674399E-4</v>
      </c>
      <c r="BA1948" s="13">
        <f t="shared" si="2394"/>
        <v>1.379761591535779E-4</v>
      </c>
      <c r="BB1948" s="13">
        <f t="shared" si="2395"/>
        <v>3.6978283884923419E-5</v>
      </c>
      <c r="BC1948" s="13">
        <f t="shared" si="2396"/>
        <v>7.9282884084458403E-6</v>
      </c>
      <c r="BD1948" s="13">
        <f t="shared" si="2397"/>
        <v>1.9276183791911125E-4</v>
      </c>
      <c r="BE1948" s="13">
        <f t="shared" si="2398"/>
        <v>2.5445526720155456E-4</v>
      </c>
      <c r="BF1948" s="13">
        <f t="shared" si="2399"/>
        <v>1.6794683975202744E-4</v>
      </c>
      <c r="BG1948" s="13">
        <f t="shared" si="2400"/>
        <v>7.3899409492542975E-5</v>
      </c>
      <c r="BH1948" s="13">
        <f t="shared" si="2401"/>
        <v>2.4387729168095118E-5</v>
      </c>
      <c r="BI1948" s="13">
        <f t="shared" si="2402"/>
        <v>6.4386044550071517E-6</v>
      </c>
      <c r="BJ1948" s="14">
        <f t="shared" si="2403"/>
        <v>0.42239409277209022</v>
      </c>
      <c r="BK1948" s="14">
        <f t="shared" si="2404"/>
        <v>0.27520889517994646</v>
      </c>
      <c r="BL1948" s="14">
        <f t="shared" si="2405"/>
        <v>0.28377153698555507</v>
      </c>
      <c r="BM1948" s="14">
        <f t="shared" si="2406"/>
        <v>0.42764911450424908</v>
      </c>
      <c r="BN1948" s="14">
        <f t="shared" si="2407"/>
        <v>0.57178208387680773</v>
      </c>
    </row>
    <row r="1949" spans="1:66" x14ac:dyDescent="0.25">
      <c r="A1949" t="s">
        <v>27</v>
      </c>
      <c r="B1949" t="s">
        <v>187</v>
      </c>
      <c r="C1949" t="s">
        <v>195</v>
      </c>
      <c r="D1949" s="7" t="s">
        <v>566</v>
      </c>
      <c r="E1949" s="10">
        <f>VLOOKUP(A1949,home!$A$2:$E$405,3,FALSE)</f>
        <v>1.3026</v>
      </c>
      <c r="F1949" s="10">
        <f>VLOOKUP(B1949,home!$B$2:$E$405,3,FALSE)</f>
        <v>0.72729999999999995</v>
      </c>
      <c r="G1949" s="10">
        <f>VLOOKUP(C1949,away!$B$2:$E$405,4,FALSE)</f>
        <v>0.76770000000000005</v>
      </c>
      <c r="H1949" s="10">
        <f>VLOOKUP(A1949,away!$A$2:$E$405,3,FALSE)</f>
        <v>1.1000000000000001</v>
      </c>
      <c r="I1949" s="10">
        <f>VLOOKUP(C1949,away!$B$2:$E$405,3,FALSE)</f>
        <v>1.5310999999999999</v>
      </c>
      <c r="J1949" s="10">
        <f>VLOOKUP(B1949,home!$B$2:$E$405,4,FALSE)</f>
        <v>0.90910000000000002</v>
      </c>
      <c r="K1949" s="12">
        <f t="shared" si="2352"/>
        <v>0.72730437834600004</v>
      </c>
      <c r="L1949" s="12">
        <f t="shared" si="2353"/>
        <v>1.531115311</v>
      </c>
      <c r="M1949" s="13">
        <f t="shared" si="2354"/>
        <v>0.10451552130773792</v>
      </c>
      <c r="N1949" s="13">
        <f t="shared" si="2355"/>
        <v>7.6014596252232447E-2</v>
      </c>
      <c r="O1949" s="13">
        <f t="shared" si="2356"/>
        <v>0.16002531491142424</v>
      </c>
      <c r="P1949" s="13">
        <f t="shared" si="2357"/>
        <v>0.11638711218127631</v>
      </c>
      <c r="Q1949" s="13">
        <f t="shared" si="2358"/>
        <v>2.7642874336226045E-2</v>
      </c>
      <c r="R1949" s="13">
        <f t="shared" si="2359"/>
        <v>0.12250860490423918</v>
      </c>
      <c r="S1949" s="13">
        <f t="shared" si="2360"/>
        <v>3.2401789974361703E-2</v>
      </c>
      <c r="T1949" s="13">
        <f t="shared" si="2361"/>
        <v>4.2324428136244659E-2</v>
      </c>
      <c r="U1949" s="13">
        <f t="shared" si="2362"/>
        <v>8.9101044731913409E-2</v>
      </c>
      <c r="V1949" s="13">
        <f t="shared" si="2363"/>
        <v>4.0091342068773028E-3</v>
      </c>
      <c r="W1949" s="13">
        <f t="shared" si="2364"/>
        <v>6.7015945116018294E-3</v>
      </c>
      <c r="X1949" s="13">
        <f t="shared" si="2365"/>
        <v>1.0260913964827126E-2</v>
      </c>
      <c r="Y1949" s="13">
        <f t="shared" si="2366"/>
        <v>7.855321238200267E-3</v>
      </c>
      <c r="Z1949" s="13">
        <f t="shared" si="2367"/>
        <v>6.2524933566043425E-2</v>
      </c>
      <c r="AA1949" s="13">
        <f t="shared" si="2368"/>
        <v>4.547465793837617E-2</v>
      </c>
      <c r="AB1949" s="13">
        <f t="shared" si="2369"/>
        <v>1.6536958911183834E-2</v>
      </c>
      <c r="AC1949" s="13">
        <f t="shared" si="2370"/>
        <v>2.7903245066330818E-4</v>
      </c>
      <c r="AD1949" s="13">
        <f t="shared" si="2371"/>
        <v>1.2185247575468836E-3</v>
      </c>
      <c r="AE1949" s="13">
        <f t="shared" si="2372"/>
        <v>1.8657019131125959E-3</v>
      </c>
      <c r="AF1949" s="13">
        <f t="shared" si="2373"/>
        <v>1.428302382464344E-3</v>
      </c>
      <c r="AG1949" s="13">
        <f t="shared" si="2374"/>
        <v>7.2896521550964511E-4</v>
      </c>
      <c r="AH1949" s="13">
        <f t="shared" si="2375"/>
        <v>2.3933220775556742E-2</v>
      </c>
      <c r="AI1949" s="13">
        <f t="shared" si="2376"/>
        <v>1.7406736257983869E-2</v>
      </c>
      <c r="AJ1949" s="13">
        <f t="shared" si="2377"/>
        <v>6.3299977465728664E-3</v>
      </c>
      <c r="AK1949" s="13">
        <f t="shared" si="2378"/>
        <v>1.5346116920009203E-3</v>
      </c>
      <c r="AL1949" s="13">
        <f t="shared" si="2379"/>
        <v>1.2429074928285316E-5</v>
      </c>
      <c r="AM1949" s="13">
        <f t="shared" si="2380"/>
        <v>1.7724767825736936E-4</v>
      </c>
      <c r="AN1949" s="13">
        <f t="shared" si="2381"/>
        <v>2.7138663401906E-4</v>
      </c>
      <c r="AO1949" s="13">
        <f t="shared" si="2382"/>
        <v>2.077621152736682E-4</v>
      </c>
      <c r="AP1949" s="13">
        <f t="shared" si="2383"/>
        <v>1.060359185804201E-4</v>
      </c>
      <c r="AQ1949" s="13">
        <f t="shared" si="2384"/>
        <v>4.0588304613607665E-5</v>
      </c>
      <c r="AR1949" s="13">
        <f t="shared" si="2385"/>
        <v>7.3289041541996381E-3</v>
      </c>
      <c r="AS1949" s="13">
        <f t="shared" si="2386"/>
        <v>5.3303440798275854E-3</v>
      </c>
      <c r="AT1949" s="13">
        <f t="shared" si="2387"/>
        <v>1.9383912936746411E-3</v>
      </c>
      <c r="AU1949" s="13">
        <f t="shared" si="2388"/>
        <v>4.6993349161244467E-4</v>
      </c>
      <c r="AV1949" s="13">
        <f t="shared" si="2389"/>
        <v>8.5446171495288573E-5</v>
      </c>
      <c r="AW1949" s="13">
        <f t="shared" si="2390"/>
        <v>3.8446818442945648E-7</v>
      </c>
      <c r="AX1949" s="13">
        <f t="shared" si="2391"/>
        <v>2.1485502074707965E-5</v>
      </c>
      <c r="AY1949" s="13">
        <f t="shared" si="2392"/>
        <v>3.2896781191107629E-5</v>
      </c>
      <c r="AZ1949" s="13">
        <f t="shared" si="2393"/>
        <v>2.518438268216086E-5</v>
      </c>
      <c r="BA1949" s="13">
        <f t="shared" si="2394"/>
        <v>1.2853397974246579E-5</v>
      </c>
      <c r="BB1949" s="13">
        <f t="shared" si="2395"/>
        <v>4.9200086091863325E-6</v>
      </c>
      <c r="BC1949" s="13">
        <f t="shared" si="2396"/>
        <v>1.5066201023554004E-6</v>
      </c>
      <c r="BD1949" s="13">
        <f t="shared" si="2397"/>
        <v>1.8702328938910936E-3</v>
      </c>
      <c r="BE1949" s="13">
        <f t="shared" si="2398"/>
        <v>1.3602285722537025E-3</v>
      </c>
      <c r="BF1949" s="13">
        <f t="shared" si="2399"/>
        <v>4.9465009807572301E-4</v>
      </c>
      <c r="BG1949" s="13">
        <f t="shared" si="2400"/>
        <v>1.1992039402658392E-4</v>
      </c>
      <c r="BH1949" s="13">
        <f t="shared" si="2401"/>
        <v>2.1804656907127998E-5</v>
      </c>
      <c r="BI1949" s="13">
        <f t="shared" si="2402"/>
        <v>3.17172448737731E-6</v>
      </c>
      <c r="BJ1949" s="14">
        <f t="shared" si="2403"/>
        <v>0.17694309005134368</v>
      </c>
      <c r="BK1949" s="14">
        <f t="shared" si="2404"/>
        <v>0.25763791597703595</v>
      </c>
      <c r="BL1949" s="14">
        <f t="shared" si="2405"/>
        <v>0.50187417539970247</v>
      </c>
      <c r="BM1949" s="14">
        <f t="shared" si="2406"/>
        <v>0.39185357878798277</v>
      </c>
      <c r="BN1949" s="14">
        <f t="shared" si="2407"/>
        <v>0.60709402389313616</v>
      </c>
    </row>
    <row r="1950" spans="1:66" x14ac:dyDescent="0.25">
      <c r="A1950" t="s">
        <v>27</v>
      </c>
      <c r="B1950" t="s">
        <v>288</v>
      </c>
      <c r="C1950" t="s">
        <v>190</v>
      </c>
      <c r="D1950" s="7" t="s">
        <v>566</v>
      </c>
      <c r="E1950" s="10">
        <f>VLOOKUP(A1950,home!$A$2:$E$405,3,FALSE)</f>
        <v>1.3026</v>
      </c>
      <c r="F1950" s="10">
        <f>VLOOKUP(B1950,home!$B$2:$E$405,3,FALSE)</f>
        <v>0.74429999999999996</v>
      </c>
      <c r="G1950" s="10">
        <f>VLOOKUP(C1950,away!$B$2:$E$405,4,FALSE)</f>
        <v>1.6162000000000001</v>
      </c>
      <c r="H1950" s="10">
        <f>VLOOKUP(A1950,away!$A$2:$E$405,3,FALSE)</f>
        <v>1.1000000000000001</v>
      </c>
      <c r="I1950" s="10">
        <f>VLOOKUP(C1950,away!$B$2:$E$405,3,FALSE)</f>
        <v>1.3396999999999999</v>
      </c>
      <c r="J1950" s="10">
        <f>VLOOKUP(B1950,home!$B$2:$E$405,4,FALSE)</f>
        <v>1.2915000000000001</v>
      </c>
      <c r="K1950" s="12">
        <f t="shared" si="2352"/>
        <v>1.5669465959160001</v>
      </c>
      <c r="L1950" s="12">
        <f t="shared" si="2353"/>
        <v>1.9032448050000002</v>
      </c>
      <c r="M1950" s="13">
        <f t="shared" si="2354"/>
        <v>3.1111075402828259E-2</v>
      </c>
      <c r="N1950" s="13">
        <f t="shared" si="2355"/>
        <v>4.8749393697747744E-2</v>
      </c>
      <c r="O1950" s="13">
        <f t="shared" si="2356"/>
        <v>5.921199263839616E-2</v>
      </c>
      <c r="P1950" s="13">
        <f t="shared" si="2357"/>
        <v>9.2782030302138122E-2</v>
      </c>
      <c r="Q1950" s="13">
        <f t="shared" si="2358"/>
        <v>3.8193848253827364E-2</v>
      </c>
      <c r="R1950" s="13">
        <f t="shared" si="2359"/>
        <v>5.6347458691362887E-2</v>
      </c>
      <c r="S1950" s="13">
        <f t="shared" si="2360"/>
        <v>6.9175567185667697E-2</v>
      </c>
      <c r="T1950" s="13">
        <f t="shared" si="2361"/>
        <v>7.2692243272055243E-2</v>
      </c>
      <c r="U1950" s="13">
        <f t="shared" si="2362"/>
        <v>8.8293458584948512E-2</v>
      </c>
      <c r="V1950" s="13">
        <f t="shared" si="2363"/>
        <v>2.2922346205167188E-2</v>
      </c>
      <c r="W1950" s="13">
        <f t="shared" si="2364"/>
        <v>1.994924016875569E-2</v>
      </c>
      <c r="X1950" s="13">
        <f t="shared" si="2365"/>
        <v>3.7968287714881588E-2</v>
      </c>
      <c r="Y1950" s="13">
        <f t="shared" si="2366"/>
        <v>3.6131473174046864E-2</v>
      </c>
      <c r="Z1950" s="13">
        <f t="shared" si="2367"/>
        <v>3.5747669343096179E-2</v>
      </c>
      <c r="AA1950" s="13">
        <f t="shared" si="2368"/>
        <v>5.601468878909531E-2</v>
      </c>
      <c r="AB1950" s="13">
        <f t="shared" si="2369"/>
        <v>4.3886012959683515E-2</v>
      </c>
      <c r="AC1950" s="13">
        <f t="shared" si="2370"/>
        <v>4.2725576676999506E-3</v>
      </c>
      <c r="AD1950" s="13">
        <f t="shared" si="2371"/>
        <v>7.8148484933856163E-3</v>
      </c>
      <c r="AE1950" s="13">
        <f t="shared" si="2372"/>
        <v>1.4873569796898248E-2</v>
      </c>
      <c r="AF1950" s="13">
        <f t="shared" si="2373"/>
        <v>1.4154022223875753E-2</v>
      </c>
      <c r="AG1950" s="13">
        <f t="shared" si="2374"/>
        <v>8.9795230891486933E-3</v>
      </c>
      <c r="AH1950" s="13">
        <f t="shared" si="2375"/>
        <v>1.700914149202639E-2</v>
      </c>
      <c r="AI1950" s="13">
        <f t="shared" si="2376"/>
        <v>2.6652416360384349E-2</v>
      </c>
      <c r="AJ1950" s="13">
        <f t="shared" si="2377"/>
        <v>2.0881456544420082E-2</v>
      </c>
      <c r="AK1950" s="13">
        <f t="shared" si="2378"/>
        <v>1.0906709083348979E-2</v>
      </c>
      <c r="AL1950" s="13">
        <f t="shared" si="2379"/>
        <v>5.0967903855375142E-4</v>
      </c>
      <c r="AM1950" s="13">
        <f t="shared" si="2380"/>
        <v>2.4490900488619727E-3</v>
      </c>
      <c r="AN1950" s="13">
        <f t="shared" si="2381"/>
        <v>4.6612179124737455E-3</v>
      </c>
      <c r="AO1950" s="13">
        <f t="shared" si="2382"/>
        <v>4.4357193884443013E-3</v>
      </c>
      <c r="AP1950" s="13">
        <f t="shared" si="2383"/>
        <v>2.8140866274981319E-3</v>
      </c>
      <c r="AQ1950" s="13">
        <f t="shared" si="2384"/>
        <v>1.3389739386514474E-3</v>
      </c>
      <c r="AR1950" s="13">
        <f t="shared" si="2385"/>
        <v>6.4745120364418382E-3</v>
      </c>
      <c r="AS1950" s="13">
        <f t="shared" si="2386"/>
        <v>1.0145214595719708E-2</v>
      </c>
      <c r="AT1950" s="13">
        <f t="shared" si="2387"/>
        <v>7.9485047378001581E-3</v>
      </c>
      <c r="AU1950" s="13">
        <f t="shared" si="2388"/>
        <v>4.1516274805060531E-3</v>
      </c>
      <c r="AV1950" s="13">
        <f t="shared" si="2389"/>
        <v>1.6263446370225702E-3</v>
      </c>
      <c r="AW1950" s="13">
        <f t="shared" si="2390"/>
        <v>4.2222419889556064E-5</v>
      </c>
      <c r="AX1950" s="13">
        <f t="shared" si="2391"/>
        <v>6.3959888585933663E-4</v>
      </c>
      <c r="AY1950" s="13">
        <f t="shared" si="2392"/>
        <v>1.2173132567955701E-3</v>
      </c>
      <c r="AZ1950" s="13">
        <f t="shared" si="2393"/>
        <v>1.1584225660269004E-3</v>
      </c>
      <c r="BA1950" s="13">
        <f t="shared" si="2394"/>
        <v>7.3492057692848927E-4</v>
      </c>
      <c r="BB1950" s="13">
        <f t="shared" si="2395"/>
        <v>3.4968344253168756E-4</v>
      </c>
      <c r="BC1950" s="13">
        <f t="shared" si="2396"/>
        <v>1.3310663907859015E-4</v>
      </c>
      <c r="BD1950" s="13">
        <f t="shared" si="2397"/>
        <v>2.0537635663779811E-3</v>
      </c>
      <c r="BE1950" s="13">
        <f t="shared" si="2398"/>
        <v>3.2181378291522814E-3</v>
      </c>
      <c r="BF1950" s="13">
        <f t="shared" si="2399"/>
        <v>2.5213250582893365E-3</v>
      </c>
      <c r="BG1950" s="13">
        <f t="shared" si="2400"/>
        <v>1.3169272390947293E-3</v>
      </c>
      <c r="BH1950" s="13">
        <f t="shared" si="2401"/>
        <v>5.1588866359213561E-4</v>
      </c>
      <c r="BI1950" s="13">
        <f t="shared" si="2402"/>
        <v>1.6167399705747018E-4</v>
      </c>
      <c r="BJ1950" s="14">
        <f t="shared" si="2403"/>
        <v>0.31943858316777296</v>
      </c>
      <c r="BK1950" s="14">
        <f t="shared" si="2404"/>
        <v>0.22199056905885056</v>
      </c>
      <c r="BL1950" s="14">
        <f t="shared" si="2405"/>
        <v>0.41933725498472041</v>
      </c>
      <c r="BM1950" s="14">
        <f t="shared" si="2406"/>
        <v>0.66894318673123376</v>
      </c>
      <c r="BN1950" s="14">
        <f t="shared" si="2407"/>
        <v>0.32639579898630056</v>
      </c>
    </row>
    <row r="1951" spans="1:66" x14ac:dyDescent="0.25">
      <c r="A1951" t="s">
        <v>27</v>
      </c>
      <c r="B1951" t="s">
        <v>192</v>
      </c>
      <c r="C1951" t="s">
        <v>523</v>
      </c>
      <c r="D1951" s="7" t="s">
        <v>566</v>
      </c>
      <c r="E1951" s="10">
        <v>1.47142857142857</v>
      </c>
      <c r="F1951" s="10">
        <v>0.51</v>
      </c>
      <c r="G1951" s="10">
        <v>1.36</v>
      </c>
      <c r="H1951" s="10">
        <v>1.3142857142857101</v>
      </c>
      <c r="I1951" s="10">
        <v>0.68</v>
      </c>
      <c r="J1951" s="10">
        <v>1.9</v>
      </c>
      <c r="K1951" s="12">
        <v>1.0205828571428561</v>
      </c>
      <c r="L1951" s="12">
        <v>1.6980571428571374</v>
      </c>
      <c r="M1951" s="13">
        <v>6.5964405041023091E-2</v>
      </c>
      <c r="N1951" s="13">
        <v>6.7322140966495969E-2</v>
      </c>
      <c r="O1951" s="13">
        <v>0.11201132915423061</v>
      </c>
      <c r="P1951" s="13">
        <v>0.11431684234059357</v>
      </c>
      <c r="Q1951" s="13">
        <v>3.4353911488280285E-2</v>
      </c>
      <c r="R1951" s="13">
        <v>9.5100818775631632E-2</v>
      </c>
      <c r="S1951" s="13">
        <v>4.9528000876370236E-2</v>
      </c>
      <c r="T1951" s="13">
        <v>5.83349047877562E-2</v>
      </c>
      <c r="U1951" s="13">
        <v>9.70582653426591E-2</v>
      </c>
      <c r="V1951" s="13">
        <v>9.5369358066970424E-3</v>
      </c>
      <c r="W1951" s="13">
        <v>1.1687004380247296E-2</v>
      </c>
      <c r="X1951" s="13">
        <v>1.9845201266481573E-2</v>
      </c>
      <c r="Y1951" s="13">
        <v>1.6849142880993276E-2</v>
      </c>
      <c r="Z1951" s="13">
        <v>5.3828874871174499E-2</v>
      </c>
      <c r="AA1951" s="13">
        <v>5.4936826912808559E-2</v>
      </c>
      <c r="AB1951" s="13">
        <v>2.8033791886518354E-2</v>
      </c>
      <c r="AC1951" s="13">
        <v>1.0329741342589749E-3</v>
      </c>
      <c r="AD1951" s="13">
        <v>2.9818890804584643E-3</v>
      </c>
      <c r="AE1951" s="13">
        <v>5.0634180522801959E-3</v>
      </c>
      <c r="AF1951" s="13">
        <v>4.2989865954730826E-3</v>
      </c>
      <c r="AG1951" s="13">
        <v>2.4333082984967186E-3</v>
      </c>
      <c r="AH1951" s="13">
        <v>2.2851126366740228E-2</v>
      </c>
      <c r="AI1951" s="13">
        <v>2.3321467836300194E-2</v>
      </c>
      <c r="AJ1951" s="13">
        <v>1.1900745138568236E-2</v>
      </c>
      <c r="AK1951" s="13">
        <v>4.0485654918829758E-3</v>
      </c>
      <c r="AL1951" s="13">
        <v>7.1606097970295903E-5</v>
      </c>
      <c r="AM1951" s="13">
        <v>6.0865297548347687E-4</v>
      </c>
      <c r="AN1951" s="13">
        <v>1.0335275325409679E-3</v>
      </c>
      <c r="AO1951" s="13">
        <v>8.7749440448535183E-4</v>
      </c>
      <c r="AP1951" s="13">
        <v>4.9667854711784069E-4</v>
      </c>
      <c r="AQ1951" s="13">
        <v>2.1084713865933863E-4</v>
      </c>
      <c r="AR1951" s="13">
        <v>7.7605036698748676E-3</v>
      </c>
      <c r="AS1951" s="13">
        <v>7.9202370082685127E-3</v>
      </c>
      <c r="AT1951" s="13">
        <v>4.0416290575736322E-3</v>
      </c>
      <c r="AU1951" s="13">
        <v>1.3749391103633625E-3</v>
      </c>
      <c r="AV1951" s="13">
        <v>3.5080982141302424E-4</v>
      </c>
      <c r="AW1951" s="13">
        <v>3.4470539272087918E-6</v>
      </c>
      <c r="AX1951" s="13">
        <v>1.0353013212123788E-4</v>
      </c>
      <c r="AY1951" s="13">
        <v>1.7580008034941114E-4</v>
      </c>
      <c r="AZ1951" s="13">
        <v>1.4925929107608817E-4</v>
      </c>
      <c r="BA1951" s="13">
        <v>8.4483601783181389E-5</v>
      </c>
      <c r="BB1951" s="13">
        <v>3.5864495865557275E-5</v>
      </c>
      <c r="BC1951" s="13">
        <v>1.2179992675895971E-5</v>
      </c>
      <c r="BD1951" s="13">
        <v>2.196296448133339E-3</v>
      </c>
      <c r="BE1951" s="13">
        <v>2.2415025041686298E-3</v>
      </c>
      <c r="BF1951" s="13">
        <v>1.1438195149986433E-3</v>
      </c>
      <c r="BG1951" s="13">
        <v>3.8912086289102384E-4</v>
      </c>
      <c r="BH1951" s="13">
        <v>9.9282520505803663E-5</v>
      </c>
      <c r="BI1951" s="13">
        <v>2.0265207688431465E-5</v>
      </c>
      <c r="BJ1951" s="14">
        <v>0.22695822598912141</v>
      </c>
      <c r="BK1951" s="14">
        <v>0.24062656437726263</v>
      </c>
      <c r="BL1951" s="14">
        <v>0.47680134263121909</v>
      </c>
      <c r="BM1951" s="14">
        <v>0.50897320707610028</v>
      </c>
      <c r="BN1951" s="14">
        <v>0.48906944776625516</v>
      </c>
    </row>
    <row r="1952" spans="1:66" x14ac:dyDescent="0.25">
      <c r="A1952" t="s">
        <v>27</v>
      </c>
      <c r="B1952" t="s">
        <v>30</v>
      </c>
      <c r="C1952" t="s">
        <v>194</v>
      </c>
      <c r="D1952" s="7" t="s">
        <v>566</v>
      </c>
      <c r="E1952" s="10">
        <f>VLOOKUP(A1952,home!$A$2:$E$405,3,FALSE)</f>
        <v>1.3026</v>
      </c>
      <c r="F1952" s="10">
        <f>VLOOKUP(B1952,home!$B$2:$E$405,3,FALSE)</f>
        <v>0.88890000000000002</v>
      </c>
      <c r="G1952" s="10">
        <f>VLOOKUP(C1952,away!$B$2:$E$405,4,FALSE)</f>
        <v>0.92930000000000001</v>
      </c>
      <c r="H1952" s="10">
        <f>VLOOKUP(A1952,away!$A$2:$E$405,3,FALSE)</f>
        <v>1.1000000000000001</v>
      </c>
      <c r="I1952" s="10">
        <f>VLOOKUP(C1952,away!$B$2:$E$405,3,FALSE)</f>
        <v>1.0526</v>
      </c>
      <c r="J1952" s="10">
        <f>VLOOKUP(B1952,home!$B$2:$E$405,4,FALSE)</f>
        <v>1.1483000000000001</v>
      </c>
      <c r="K1952" s="12">
        <f t="shared" si="2352"/>
        <v>1.076018943402</v>
      </c>
      <c r="L1952" s="12">
        <f t="shared" si="2353"/>
        <v>1.3295706380000003</v>
      </c>
      <c r="M1952" s="13">
        <f t="shared" si="2354"/>
        <v>9.0212292437671968E-2</v>
      </c>
      <c r="N1952" s="13">
        <f t="shared" si="2355"/>
        <v>9.7070135590656026E-2</v>
      </c>
      <c r="O1952" s="13">
        <f t="shared" si="2356"/>
        <v>0.11994361521179811</v>
      </c>
      <c r="P1952" s="13">
        <f t="shared" si="2357"/>
        <v>0.12906160210801507</v>
      </c>
      <c r="Q1952" s="13">
        <f t="shared" si="2358"/>
        <v>5.2224652367073285E-2</v>
      </c>
      <c r="R1952" s="13">
        <f t="shared" si="2359"/>
        <v>7.9736754500588494E-2</v>
      </c>
      <c r="S1952" s="13">
        <f t="shared" si="2360"/>
        <v>4.6160275635928213E-2</v>
      </c>
      <c r="T1952" s="13">
        <f t="shared" si="2361"/>
        <v>6.9436364367017847E-2</v>
      </c>
      <c r="U1952" s="13">
        <f t="shared" si="2362"/>
        <v>8.5798258328027899E-2</v>
      </c>
      <c r="V1952" s="13">
        <f t="shared" si="2363"/>
        <v>7.3376537921327738E-3</v>
      </c>
      <c r="W1952" s="13">
        <f t="shared" si="2364"/>
        <v>1.8731571753184986E-2</v>
      </c>
      <c r="X1952" s="13">
        <f t="shared" si="2365"/>
        <v>2.4904947806624944E-2</v>
      </c>
      <c r="Y1952" s="13">
        <f t="shared" si="2366"/>
        <v>1.6556443672305521E-2</v>
      </c>
      <c r="Z1952" s="13">
        <f t="shared" si="2367"/>
        <v>3.5338549184465613E-2</v>
      </c>
      <c r="AA1952" s="13">
        <f t="shared" si="2368"/>
        <v>3.8024948354828302E-2</v>
      </c>
      <c r="AB1952" s="13">
        <f t="shared" si="2369"/>
        <v>2.0457782375838982E-2</v>
      </c>
      <c r="AC1952" s="13">
        <f t="shared" si="2370"/>
        <v>6.5609777818035459E-4</v>
      </c>
      <c r="AD1952" s="13">
        <f t="shared" si="2371"/>
        <v>5.0388815115302134E-3</v>
      </c>
      <c r="AE1952" s="13">
        <f t="shared" si="2372"/>
        <v>6.699548906091631E-3</v>
      </c>
      <c r="AF1952" s="13">
        <f t="shared" si="2373"/>
        <v>4.4537617566922276E-3</v>
      </c>
      <c r="AG1952" s="13">
        <f t="shared" si="2374"/>
        <v>1.9738636201150962E-3</v>
      </c>
      <c r="AH1952" s="13">
        <f t="shared" si="2375"/>
        <v>1.1746274346296085E-2</v>
      </c>
      <c r="AI1952" s="13">
        <f t="shared" si="2376"/>
        <v>1.2639213711011532E-2</v>
      </c>
      <c r="AJ1952" s="13">
        <f t="shared" si="2377"/>
        <v>6.8000166913773493E-3</v>
      </c>
      <c r="AK1952" s="13">
        <f t="shared" si="2378"/>
        <v>2.4389822584572735E-3</v>
      </c>
      <c r="AL1952" s="13">
        <f t="shared" si="2379"/>
        <v>3.7545672813921398E-5</v>
      </c>
      <c r="AM1952" s="13">
        <f t="shared" si="2380"/>
        <v>1.0843863919929228E-3</v>
      </c>
      <c r="AN1952" s="13">
        <f t="shared" si="2381"/>
        <v>1.4417683070405488E-3</v>
      </c>
      <c r="AO1952" s="13">
        <f t="shared" si="2382"/>
        <v>9.5846640392004156E-4</v>
      </c>
      <c r="AP1952" s="13">
        <f t="shared" si="2383"/>
        <v>4.2478292938717856E-4</v>
      </c>
      <c r="AQ1952" s="13">
        <f t="shared" si="2384"/>
        <v>1.4119472760920504E-4</v>
      </c>
      <c r="AR1952" s="13">
        <f t="shared" si="2385"/>
        <v>3.1235002953455843E-3</v>
      </c>
      <c r="AS1952" s="13">
        <f t="shared" si="2386"/>
        <v>3.3609454875135909E-3</v>
      </c>
      <c r="AT1952" s="13">
        <f t="shared" si="2387"/>
        <v>1.8082205061530467E-3</v>
      </c>
      <c r="AU1952" s="13">
        <f t="shared" si="2388"/>
        <v>6.4855983948954369E-4</v>
      </c>
      <c r="AV1952" s="13">
        <f t="shared" si="2389"/>
        <v>1.7446566830512736E-4</v>
      </c>
      <c r="AW1952" s="13">
        <f t="shared" si="2390"/>
        <v>1.4920683678003064E-6</v>
      </c>
      <c r="AX1952" s="13">
        <f t="shared" si="2391"/>
        <v>1.944700499586219E-4</v>
      </c>
      <c r="AY1952" s="13">
        <f t="shared" si="2392"/>
        <v>2.5856166839537684E-4</v>
      </c>
      <c r="AZ1952" s="13">
        <f t="shared" si="2393"/>
        <v>1.7188800120539289E-4</v>
      </c>
      <c r="BA1952" s="13">
        <f t="shared" si="2394"/>
        <v>7.6179079809066355E-5</v>
      </c>
      <c r="BB1952" s="13">
        <f t="shared" si="2395"/>
        <v>2.5321366935998324E-5</v>
      </c>
      <c r="BC1952" s="13">
        <f t="shared" si="2396"/>
        <v>6.7333091984254808E-6</v>
      </c>
      <c r="BD1952" s="13">
        <f t="shared" si="2397"/>
        <v>6.9215238007930312E-4</v>
      </c>
      <c r="BE1952" s="13">
        <f t="shared" si="2398"/>
        <v>7.447690726861113E-4</v>
      </c>
      <c r="BF1952" s="13">
        <f t="shared" si="2399"/>
        <v>4.0069281533509839E-4</v>
      </c>
      <c r="BG1952" s="13">
        <f t="shared" si="2400"/>
        <v>1.4371768659521511E-4</v>
      </c>
      <c r="BH1952" s="13">
        <f t="shared" si="2401"/>
        <v>3.8660738319590774E-5</v>
      </c>
      <c r="BI1952" s="13">
        <f t="shared" si="2402"/>
        <v>8.3199373595574572E-6</v>
      </c>
      <c r="BJ1952" s="14">
        <f t="shared" si="2403"/>
        <v>0.30187392358674459</v>
      </c>
      <c r="BK1952" s="14">
        <f t="shared" si="2404"/>
        <v>0.2737240290931377</v>
      </c>
      <c r="BL1952" s="14">
        <f t="shared" si="2405"/>
        <v>0.38872985020540585</v>
      </c>
      <c r="BM1952" s="14">
        <f t="shared" si="2406"/>
        <v>0.43116023025392319</v>
      </c>
      <c r="BN1952" s="14">
        <f t="shared" si="2407"/>
        <v>0.56824905221580302</v>
      </c>
    </row>
    <row r="1953" spans="1:66" x14ac:dyDescent="0.25">
      <c r="A1953" t="s">
        <v>27</v>
      </c>
      <c r="B1953" t="s">
        <v>189</v>
      </c>
      <c r="C1953" t="s">
        <v>31</v>
      </c>
      <c r="D1953" s="7" t="s">
        <v>566</v>
      </c>
      <c r="E1953" s="10">
        <f>VLOOKUP(A1953,home!$A$2:$E$405,3,FALSE)</f>
        <v>1.3026</v>
      </c>
      <c r="F1953" s="10">
        <f>VLOOKUP(B1953,home!$B$2:$E$405,3,FALSE)</f>
        <v>0.60609999999999997</v>
      </c>
      <c r="G1953" s="10">
        <f>VLOOKUP(C1953,away!$B$2:$E$405,4,FALSE)</f>
        <v>0.84850000000000003</v>
      </c>
      <c r="H1953" s="10">
        <f>VLOOKUP(A1953,away!$A$2:$E$405,3,FALSE)</f>
        <v>1.1000000000000001</v>
      </c>
      <c r="I1953" s="10">
        <f>VLOOKUP(C1953,away!$B$2:$E$405,3,FALSE)</f>
        <v>1.0526</v>
      </c>
      <c r="J1953" s="10">
        <f>VLOOKUP(B1953,home!$B$2:$E$405,4,FALSE)</f>
        <v>0.95689999999999997</v>
      </c>
      <c r="K1953" s="12">
        <f t="shared" si="2352"/>
        <v>0.66989572221000004</v>
      </c>
      <c r="L1953" s="12">
        <f t="shared" si="2353"/>
        <v>1.107956234</v>
      </c>
      <c r="M1953" s="13">
        <f t="shared" si="2354"/>
        <v>0.16900077872828589</v>
      </c>
      <c r="N1953" s="13">
        <f t="shared" si="2355"/>
        <v>0.11321289872023749</v>
      </c>
      <c r="O1953" s="13">
        <f t="shared" si="2356"/>
        <v>0.18724546634285891</v>
      </c>
      <c r="P1953" s="13">
        <f t="shared" si="2357"/>
        <v>0.12543493690629773</v>
      </c>
      <c r="Q1953" s="13">
        <f t="shared" si="2358"/>
        <v>3.7920418275840535E-2</v>
      </c>
      <c r="R1953" s="13">
        <f t="shared" si="2359"/>
        <v>0.10372989086140391</v>
      </c>
      <c r="S1953" s="13">
        <f t="shared" si="2360"/>
        <v>2.3274927362884234E-2</v>
      </c>
      <c r="T1953" s="13">
        <f t="shared" si="2361"/>
        <v>4.2014163824605044E-2</v>
      </c>
      <c r="U1953" s="13">
        <f t="shared" si="2362"/>
        <v>6.9488210153364663E-2</v>
      </c>
      <c r="V1953" s="13">
        <f t="shared" si="2363"/>
        <v>1.9194448341408119E-3</v>
      </c>
      <c r="W1953" s="13">
        <f t="shared" si="2364"/>
        <v>8.4675753291331615E-3</v>
      </c>
      <c r="X1953" s="13">
        <f t="shared" si="2365"/>
        <v>9.3817028727776856E-3</v>
      </c>
      <c r="Y1953" s="13">
        <f t="shared" si="2366"/>
        <v>5.1972580917148759E-3</v>
      </c>
      <c r="Z1953" s="13">
        <f t="shared" si="2367"/>
        <v>3.8309393077344003E-2</v>
      </c>
      <c r="AA1953" s="13">
        <f t="shared" si="2368"/>
        <v>2.5663298542974135E-2</v>
      </c>
      <c r="AB1953" s="13">
        <f t="shared" si="2369"/>
        <v>8.595866955868248E-3</v>
      </c>
      <c r="AC1953" s="13">
        <f t="shared" si="2370"/>
        <v>8.9040063704627607E-5</v>
      </c>
      <c r="AD1953" s="13">
        <f t="shared" si="2371"/>
        <v>1.4180981226193088E-3</v>
      </c>
      <c r="AE1953" s="13">
        <f t="shared" si="2372"/>
        <v>1.5711906553797592E-3</v>
      </c>
      <c r="AF1953" s="13">
        <f t="shared" si="2373"/>
        <v>8.704052407152755E-4</v>
      </c>
      <c r="AG1953" s="13">
        <f t="shared" si="2374"/>
        <v>3.214569708522531E-4</v>
      </c>
      <c r="AH1953" s="13">
        <f t="shared" si="2375"/>
        <v>1.0611282720199943E-2</v>
      </c>
      <c r="AI1953" s="13">
        <f t="shared" si="2376"/>
        <v>7.1084529014228343E-3</v>
      </c>
      <c r="AJ1953" s="13">
        <f t="shared" si="2377"/>
        <v>2.3809610950972096E-3</v>
      </c>
      <c r="AK1953" s="13">
        <f t="shared" si="2378"/>
        <v>5.3166521745135267E-4</v>
      </c>
      <c r="AL1953" s="13">
        <f t="shared" si="2379"/>
        <v>2.6434753394549581E-6</v>
      </c>
      <c r="AM1953" s="13">
        <f t="shared" si="2380"/>
        <v>1.8999557320334147E-4</v>
      </c>
      <c r="AN1953" s="13">
        <f t="shared" si="2381"/>
        <v>2.1050677976304548E-4</v>
      </c>
      <c r="AO1953" s="13">
        <f t="shared" si="2382"/>
        <v>1.1661614946886572E-4</v>
      </c>
      <c r="AP1953" s="13">
        <f t="shared" si="2383"/>
        <v>4.306852992970182E-5</v>
      </c>
      <c r="AQ1953" s="13">
        <f t="shared" si="2384"/>
        <v>1.192951155620719E-5</v>
      </c>
      <c r="AR1953" s="13">
        <f t="shared" si="2385"/>
        <v>2.3513673681163998E-3</v>
      </c>
      <c r="AS1953" s="13">
        <f t="shared" si="2386"/>
        <v>1.5751709412453626E-3</v>
      </c>
      <c r="AT1953" s="13">
        <f t="shared" si="2387"/>
        <v>5.276001376448838E-4</v>
      </c>
      <c r="AU1953" s="13">
        <f t="shared" si="2388"/>
        <v>1.178123584152383E-4</v>
      </c>
      <c r="AV1953" s="13">
        <f t="shared" si="2389"/>
        <v>1.973049873145985E-5</v>
      </c>
      <c r="AW1953" s="13">
        <f t="shared" si="2390"/>
        <v>5.4500761757336307E-8</v>
      </c>
      <c r="AX1953" s="13">
        <f t="shared" si="2391"/>
        <v>2.1212870287959228E-5</v>
      </c>
      <c r="AY1953" s="13">
        <f t="shared" si="2392"/>
        <v>2.3502931876577795E-5</v>
      </c>
      <c r="AZ1953" s="13">
        <f t="shared" si="2393"/>
        <v>1.302010994496585E-5</v>
      </c>
      <c r="BA1953" s="13">
        <f t="shared" si="2394"/>
        <v>4.8085706602967672E-6</v>
      </c>
      <c r="BB1953" s="13">
        <f t="shared" si="2395"/>
        <v>1.331921459926326E-6</v>
      </c>
      <c r="BC1953" s="13">
        <f t="shared" si="2396"/>
        <v>2.9514213694475069E-7</v>
      </c>
      <c r="BD1953" s="13">
        <f t="shared" si="2397"/>
        <v>4.3420202232145579E-4</v>
      </c>
      <c r="BE1953" s="13">
        <f t="shared" si="2398"/>
        <v>2.9087007732807421E-4</v>
      </c>
      <c r="BF1953" s="13">
        <f t="shared" si="2399"/>
        <v>9.742631026048439E-5</v>
      </c>
      <c r="BG1953" s="13">
        <f t="shared" si="2400"/>
        <v>2.1755156158067581E-5</v>
      </c>
      <c r="BH1953" s="13">
        <f t="shared" si="2401"/>
        <v>3.6434215115750015E-6</v>
      </c>
      <c r="BI1953" s="13">
        <f t="shared" si="2402"/>
        <v>4.8814249696239728E-7</v>
      </c>
      <c r="BJ1953" s="14">
        <f t="shared" si="2403"/>
        <v>0.22101145619416321</v>
      </c>
      <c r="BK1953" s="14">
        <f t="shared" si="2404"/>
        <v>0.3197452743025293</v>
      </c>
      <c r="BL1953" s="14">
        <f t="shared" si="2405"/>
        <v>0.42079516122487115</v>
      </c>
      <c r="BM1953" s="14">
        <f t="shared" si="2406"/>
        <v>0.2632934465328684</v>
      </c>
      <c r="BN1953" s="14">
        <f t="shared" si="2407"/>
        <v>0.73654438983492454</v>
      </c>
    </row>
    <row r="1954" spans="1:66" x14ac:dyDescent="0.25">
      <c r="A1954" t="s">
        <v>27</v>
      </c>
      <c r="B1954" t="s">
        <v>522</v>
      </c>
      <c r="C1954" t="s">
        <v>191</v>
      </c>
      <c r="D1954" s="7" t="s">
        <v>566</v>
      </c>
      <c r="E1954" s="10">
        <v>1.47142857142857</v>
      </c>
      <c r="F1954" s="10">
        <v>0.91</v>
      </c>
      <c r="G1954" s="10">
        <v>0.85</v>
      </c>
      <c r="H1954" s="10">
        <v>1.3142857142857101</v>
      </c>
      <c r="I1954" s="10">
        <v>1.7</v>
      </c>
      <c r="J1954" s="10">
        <v>1.27</v>
      </c>
      <c r="K1954" s="12">
        <v>1.1381499999999989</v>
      </c>
      <c r="L1954" s="12">
        <v>2.8375428571428478</v>
      </c>
      <c r="M1954" s="13">
        <v>1.8766294627976722E-2</v>
      </c>
      <c r="N1954" s="13">
        <v>2.1358858230831682E-2</v>
      </c>
      <c r="O1954" s="13">
        <v>5.3250165276653542E-2</v>
      </c>
      <c r="P1954" s="13">
        <v>6.060667560962317E-2</v>
      </c>
      <c r="Q1954" s="13">
        <v>1.215479224771053E-2</v>
      </c>
      <c r="R1954" s="13">
        <v>7.5549813061222187E-2</v>
      </c>
      <c r="S1954" s="13">
        <v>4.8933063256053573E-2</v>
      </c>
      <c r="T1954" s="13">
        <v>3.4489743922546279E-2</v>
      </c>
      <c r="U1954" s="13">
        <v>8.5987019735629958E-2</v>
      </c>
      <c r="V1954" s="13">
        <v>1.7559082802061993E-2</v>
      </c>
      <c r="W1954" s="13">
        <v>4.611325598910576E-3</v>
      </c>
      <c r="X1954" s="13">
        <v>1.3084834015148669E-2</v>
      </c>
      <c r="Y1954" s="13">
        <v>1.8564388648292442E-2</v>
      </c>
      <c r="Z1954" s="13">
        <v>7.1458610803449479E-2</v>
      </c>
      <c r="AA1954" s="13">
        <v>8.1330617885945936E-2</v>
      </c>
      <c r="AB1954" s="13">
        <v>4.628322137344465E-2</v>
      </c>
      <c r="AC1954" s="13">
        <v>3.5442453361323881E-3</v>
      </c>
      <c r="AD1954" s="13">
        <v>1.3120950576000171E-3</v>
      </c>
      <c r="AE1954" s="13">
        <v>3.723125958585362E-3</v>
      </c>
      <c r="AF1954" s="13">
        <v>5.2822647350135067E-3</v>
      </c>
      <c r="AG1954" s="13">
        <v>4.9962175227917108E-3</v>
      </c>
      <c r="AH1954" s="13">
        <v>5.0691717666669703E-2</v>
      </c>
      <c r="AI1954" s="13">
        <v>5.7694778462320059E-2</v>
      </c>
      <c r="AJ1954" s="13">
        <v>3.2832656053444764E-2</v>
      </c>
      <c r="AK1954" s="13">
        <v>1.2456162495742707E-2</v>
      </c>
      <c r="AL1954" s="13">
        <v>4.5785261635542066E-4</v>
      </c>
      <c r="AM1954" s="13">
        <v>2.9867219796149143E-4</v>
      </c>
      <c r="AN1954" s="13">
        <v>8.474951619527846E-4</v>
      </c>
      <c r="AO1954" s="13">
        <v>1.2024019216311228E-3</v>
      </c>
      <c r="AP1954" s="13">
        <v>1.1372889947130753E-3</v>
      </c>
      <c r="AQ1954" s="13">
        <v>8.0677656586381429E-4</v>
      </c>
      <c r="AR1954" s="13">
        <v>2.8767984276272113E-2</v>
      </c>
      <c r="AS1954" s="13">
        <v>3.274228130403907E-2</v>
      </c>
      <c r="AT1954" s="13">
        <v>1.8632813733096019E-2</v>
      </c>
      <c r="AU1954" s="13">
        <v>7.0689789834410717E-3</v>
      </c>
      <c r="AV1954" s="13">
        <v>2.0113896075008627E-3</v>
      </c>
      <c r="AW1954" s="13">
        <v>4.1073823437422819E-5</v>
      </c>
      <c r="AX1954" s="13">
        <v>5.665562701831183E-5</v>
      </c>
      <c r="AY1954" s="13">
        <v>1.6076276976276007E-4</v>
      </c>
      <c r="AZ1954" s="13">
        <v>2.2808562451741009E-4</v>
      </c>
      <c r="BA1954" s="13">
        <v>2.1573424488878084E-4</v>
      </c>
      <c r="BB1954" s="13">
        <v>1.5303879140631649E-4</v>
      </c>
      <c r="BC1954" s="13">
        <v>8.6850825884153543E-5</v>
      </c>
      <c r="BD1954" s="13">
        <v>1.3605064716255607E-2</v>
      </c>
      <c r="BE1954" s="13">
        <v>1.5484604406806303E-2</v>
      </c>
      <c r="BF1954" s="13">
        <v>8.8119012528032909E-3</v>
      </c>
      <c r="BG1954" s="13">
        <v>3.3430884702926851E-3</v>
      </c>
      <c r="BH1954" s="13">
        <v>9.5123403561590424E-4</v>
      </c>
      <c r="BI1954" s="13">
        <v>2.1652940352724794E-4</v>
      </c>
      <c r="BJ1954" s="14">
        <v>0.12477140866303078</v>
      </c>
      <c r="BK1954" s="14">
        <v>0.15002797701796605</v>
      </c>
      <c r="BL1954" s="14">
        <v>0.62771202220072364</v>
      </c>
      <c r="BM1954" s="14">
        <v>0.73216373068482665</v>
      </c>
      <c r="BN1954" s="14">
        <v>0.24168659905401782</v>
      </c>
    </row>
    <row r="1955" spans="1:66" x14ac:dyDescent="0.25">
      <c r="A1955" t="s">
        <v>27</v>
      </c>
      <c r="B1955" t="s">
        <v>525</v>
      </c>
      <c r="C1955" t="s">
        <v>524</v>
      </c>
      <c r="D1955" s="7" t="s">
        <v>566</v>
      </c>
      <c r="E1955" s="10">
        <v>1.47142857142857</v>
      </c>
      <c r="F1955" s="10">
        <v>0.23</v>
      </c>
      <c r="G1955" s="10">
        <v>1.7</v>
      </c>
      <c r="H1955" s="10">
        <v>1.3142857142857101</v>
      </c>
      <c r="I1955" s="10">
        <v>1.02</v>
      </c>
      <c r="J1955" s="10">
        <v>1.01</v>
      </c>
      <c r="K1955" s="12">
        <v>0.57532857142857097</v>
      </c>
      <c r="L1955" s="12">
        <v>1.3539771428571385</v>
      </c>
      <c r="M1955" s="13">
        <v>0.14524900779546901</v>
      </c>
      <c r="N1955" s="13">
        <v>8.3565904156384554E-2</v>
      </c>
      <c r="O1955" s="13">
        <v>0.19666383657774336</v>
      </c>
      <c r="P1955" s="13">
        <v>0.11314632414993503</v>
      </c>
      <c r="Q1955" s="13">
        <v>2.4038926129214801E-2</v>
      </c>
      <c r="R1955" s="13">
        <v>0.13313916977642812</v>
      </c>
      <c r="S1955" s="13">
        <v>2.2034729983610824E-2</v>
      </c>
      <c r="T1955" s="13">
        <v>3.2548156517788071E-2</v>
      </c>
      <c r="U1955" s="13">
        <v>7.6598768348658364E-2</v>
      </c>
      <c r="V1955" s="13">
        <v>1.9071835778371466E-3</v>
      </c>
      <c r="W1955" s="13">
        <v>4.6100936761993673E-3</v>
      </c>
      <c r="X1955" s="13">
        <v>6.2419614640041822E-3</v>
      </c>
      <c r="Y1955" s="13">
        <v>4.2257365744283728E-3</v>
      </c>
      <c r="Z1955" s="13">
        <v>6.0089130898753201E-2</v>
      </c>
      <c r="AA1955" s="13">
        <v>3.4570993838364081E-2</v>
      </c>
      <c r="AB1955" s="13">
        <v>9.9448402489459679E-3</v>
      </c>
      <c r="AC1955" s="13">
        <v>9.2853823318047365E-5</v>
      </c>
      <c r="AD1955" s="13">
        <v>6.6307965221991773E-4</v>
      </c>
      <c r="AE1955" s="13">
        <v>8.9779469299942926E-4</v>
      </c>
      <c r="AF1955" s="13">
        <v>6.077967466498347E-4</v>
      </c>
      <c r="AG1955" s="13">
        <v>2.7431430082226906E-4</v>
      </c>
      <c r="AH1955" s="13">
        <v>2.0339827442765617E-2</v>
      </c>
      <c r="AI1955" s="13">
        <v>1.1702083865749986E-2</v>
      </c>
      <c r="AJ1955" s="13">
        <v>3.3662715966096342E-3</v>
      </c>
      <c r="AK1955" s="13">
        <v>6.455707429059987E-4</v>
      </c>
      <c r="AL1955" s="13">
        <v>2.8932572968756114E-6</v>
      </c>
      <c r="AM1955" s="13">
        <v>7.6297733811007786E-5</v>
      </c>
      <c r="AN1955" s="13">
        <v>1.0330538763190283E-4</v>
      </c>
      <c r="AO1955" s="13">
        <v>6.9936566793796497E-5</v>
      </c>
      <c r="AP1955" s="13">
        <v>3.1564170962900668E-5</v>
      </c>
      <c r="AQ1955" s="13">
        <v>1.0684291504250625E-5</v>
      </c>
      <c r="AR1955" s="13">
        <v>5.5079322894326004E-3</v>
      </c>
      <c r="AS1955" s="13">
        <v>3.1688708156045564E-3</v>
      </c>
      <c r="AT1955" s="13">
        <v>9.1157095969172984E-4</v>
      </c>
      <c r="AU1955" s="13">
        <v>1.7481760599840485E-4</v>
      </c>
      <c r="AV1955" s="13">
        <v>2.5144390879906257E-5</v>
      </c>
      <c r="AW1955" s="13">
        <v>6.2605405275704153E-8</v>
      </c>
      <c r="AX1955" s="13">
        <v>7.3160443661207489E-6</v>
      </c>
      <c r="AY1955" s="13">
        <v>9.9057568478562367E-6</v>
      </c>
      <c r="AZ1955" s="13">
        <v>6.7060841773489629E-6</v>
      </c>
      <c r="BA1955" s="13">
        <v>3.0266282314021373E-6</v>
      </c>
      <c r="BB1955" s="13">
        <v>1.0244963613111551E-6</v>
      </c>
      <c r="BC1955" s="13">
        <v>2.7742893123112242E-7</v>
      </c>
      <c r="BD1955" s="13">
        <v>1.2429357373827559E-3</v>
      </c>
      <c r="BE1955" s="13">
        <v>7.1509644216593833E-4</v>
      </c>
      <c r="BF1955" s="13">
        <v>2.057077072524915E-4</v>
      </c>
      <c r="BG1955" s="13">
        <v>3.9449840448474217E-5</v>
      </c>
      <c r="BH1955" s="13">
        <v>5.6741550870764312E-6</v>
      </c>
      <c r="BI1955" s="13">
        <v>6.5290070806236847E-7</v>
      </c>
      <c r="BJ1955" s="14">
        <v>0.15799380850033001</v>
      </c>
      <c r="BK1955" s="14">
        <v>0.28244289834431474</v>
      </c>
      <c r="BL1955" s="14">
        <v>0.49896921528282318</v>
      </c>
      <c r="BM1955" s="14">
        <v>0.30368204128960352</v>
      </c>
      <c r="BN1955" s="14">
        <v>0.69580316858517477</v>
      </c>
    </row>
    <row r="1956" spans="1:66" x14ac:dyDescent="0.25">
      <c r="A1956" t="s">
        <v>196</v>
      </c>
      <c r="B1956" t="s">
        <v>307</v>
      </c>
      <c r="C1956" t="s">
        <v>300</v>
      </c>
      <c r="D1956" s="7" t="s">
        <v>566</v>
      </c>
      <c r="E1956" s="10">
        <f>VLOOKUP(A1956,home!$A$2:$E$405,3,FALSE)</f>
        <v>1.6077999999999999</v>
      </c>
      <c r="F1956" s="10">
        <f>VLOOKUP(B1956,home!$B$2:$E$405,3,FALSE)</f>
        <v>1.2805</v>
      </c>
      <c r="G1956" s="10">
        <f>VLOOKUP(C1956,away!$B$2:$E$405,4,FALSE)</f>
        <v>1.0975999999999999</v>
      </c>
      <c r="H1956" s="10">
        <f>VLOOKUP(A1956,away!$A$2:$E$405,3,FALSE)</f>
        <v>1.3987000000000001</v>
      </c>
      <c r="I1956" s="10">
        <f>VLOOKUP(C1956,away!$B$2:$E$405,3,FALSE)</f>
        <v>0.50470000000000004</v>
      </c>
      <c r="J1956" s="10">
        <f>VLOOKUP(B1956,home!$B$2:$E$405,4,FALSE)</f>
        <v>0.54669999999999996</v>
      </c>
      <c r="K1956" s="12">
        <f t="shared" si="2352"/>
        <v>2.2597255990399998</v>
      </c>
      <c r="L1956" s="12">
        <f t="shared" si="2353"/>
        <v>0.38592859066300006</v>
      </c>
      <c r="M1956" s="13">
        <f t="shared" si="2354"/>
        <v>7.0958917958923506E-2</v>
      </c>
      <c r="N1956" s="13">
        <f t="shared" si="2355"/>
        <v>0.16034768339195862</v>
      </c>
      <c r="O1956" s="13">
        <f t="shared" si="2356"/>
        <v>2.7385075202858791E-2</v>
      </c>
      <c r="P1956" s="13">
        <f t="shared" si="2357"/>
        <v>6.1882755467535529E-2</v>
      </c>
      <c r="Q1956" s="13">
        <f t="shared" si="2358"/>
        <v>0.18117088245378501</v>
      </c>
      <c r="R1956" s="13">
        <f t="shared" si="2359"/>
        <v>5.2843417391197816E-3</v>
      </c>
      <c r="S1956" s="13">
        <f t="shared" si="2360"/>
        <v>1.3491875068020326E-2</v>
      </c>
      <c r="T1956" s="13">
        <f t="shared" si="2361"/>
        <v>6.9919023334561292E-2</v>
      </c>
      <c r="U1956" s="13">
        <f t="shared" si="2362"/>
        <v>1.1941162301964523E-2</v>
      </c>
      <c r="V1956" s="13">
        <f t="shared" si="2363"/>
        <v>1.3073517742511146E-3</v>
      </c>
      <c r="W1956" s="13">
        <f t="shared" si="2364"/>
        <v>0.13646549362716157</v>
      </c>
      <c r="X1956" s="13">
        <f t="shared" si="2365"/>
        <v>5.2665935629661077E-2</v>
      </c>
      <c r="Y1956" s="13">
        <f t="shared" si="2366"/>
        <v>1.0162645156751689E-2</v>
      </c>
      <c r="Z1956" s="13">
        <f t="shared" si="2367"/>
        <v>6.7979285332005483E-4</v>
      </c>
      <c r="AA1956" s="13">
        <f t="shared" si="2368"/>
        <v>1.5361453126917718E-3</v>
      </c>
      <c r="AB1956" s="13">
        <f t="shared" si="2369"/>
        <v>1.7356334434674514E-3</v>
      </c>
      <c r="AC1956" s="13">
        <f t="shared" si="2370"/>
        <v>7.125824745071419E-5</v>
      </c>
      <c r="AD1956" s="13">
        <f t="shared" si="2371"/>
        <v>7.7093642333731727E-2</v>
      </c>
      <c r="AE1956" s="13">
        <f t="shared" si="2372"/>
        <v>2.9752640734934482E-2</v>
      </c>
      <c r="AF1956" s="13">
        <f t="shared" si="2373"/>
        <v>5.7411973536679152E-3</v>
      </c>
      <c r="AG1956" s="13">
        <f t="shared" si="2374"/>
        <v>7.3856406780640148E-4</v>
      </c>
      <c r="AH1956" s="13">
        <f t="shared" si="2375"/>
        <v>6.558787445614704E-5</v>
      </c>
      <c r="AI1956" s="13">
        <f t="shared" si="2376"/>
        <v>1.4821059889517718E-4</v>
      </c>
      <c r="AJ1956" s="13">
        <f t="shared" si="2377"/>
        <v>1.6745764218624071E-4</v>
      </c>
      <c r="AK1956" s="13">
        <f t="shared" si="2378"/>
        <v>1.2613610693437623E-4</v>
      </c>
      <c r="AL1956" s="13">
        <f t="shared" si="2379"/>
        <v>2.4857519414770871E-6</v>
      </c>
      <c r="AM1956" s="13">
        <f t="shared" si="2380"/>
        <v>3.4842095420953498E-2</v>
      </c>
      <c r="AN1956" s="13">
        <f t="shared" si="2381"/>
        <v>1.3446560781554349E-2</v>
      </c>
      <c r="AO1956" s="13">
        <f t="shared" si="2382"/>
        <v>2.5947061258448189E-3</v>
      </c>
      <c r="AP1956" s="13">
        <f t="shared" si="2383"/>
        <v>3.3379042611064806E-4</v>
      </c>
      <c r="AQ1956" s="13">
        <f t="shared" si="2384"/>
        <v>3.2204817181421149E-5</v>
      </c>
      <c r="AR1956" s="13">
        <f t="shared" si="2385"/>
        <v>5.062447190688522E-6</v>
      </c>
      <c r="AS1956" s="13">
        <f t="shared" si="2386"/>
        <v>1.1439741510586985E-5</v>
      </c>
      <c r="AT1956" s="13">
        <f t="shared" si="2387"/>
        <v>1.2925338368936968E-5</v>
      </c>
      <c r="AU1956" s="13">
        <f t="shared" si="2388"/>
        <v>9.73590599618026E-6</v>
      </c>
      <c r="AV1956" s="13">
        <f t="shared" si="2389"/>
        <v>5.5001190023538897E-6</v>
      </c>
      <c r="AW1956" s="13">
        <f t="shared" si="2390"/>
        <v>6.0216837812652932E-8</v>
      </c>
      <c r="AX1956" s="13">
        <f t="shared" si="2391"/>
        <v>1.312226249115383E-2</v>
      </c>
      <c r="AY1956" s="13">
        <f t="shared" si="2392"/>
        <v>5.0642562695209451E-3</v>
      </c>
      <c r="AZ1956" s="13">
        <f t="shared" si="2393"/>
        <v>9.7722064242624024E-4</v>
      </c>
      <c r="BA1956" s="13">
        <f t="shared" si="2394"/>
        <v>1.2571246176611684E-4</v>
      </c>
      <c r="BB1956" s="13">
        <f t="shared" si="2395"/>
        <v>1.2129008299543431E-5</v>
      </c>
      <c r="BC1956" s="13">
        <f t="shared" si="2396"/>
        <v>9.3618621583652551E-7</v>
      </c>
      <c r="BD1956" s="13">
        <f t="shared" si="2397"/>
        <v>3.2562385160138097E-7</v>
      </c>
      <c r="BE1956" s="13">
        <f t="shared" si="2398"/>
        <v>7.3582055312164264E-7</v>
      </c>
      <c r="BF1956" s="13">
        <f t="shared" si="2399"/>
        <v>8.3137627009437418E-7</v>
      </c>
      <c r="BG1956" s="13">
        <f t="shared" si="2400"/>
        <v>6.2622741332221679E-7</v>
      </c>
      <c r="BH1956" s="13">
        <f t="shared" si="2401"/>
        <v>3.5377552917620389E-7</v>
      </c>
      <c r="BI1956" s="13">
        <f t="shared" si="2402"/>
        <v>1.5988712391867812E-7</v>
      </c>
      <c r="BJ1956" s="14">
        <f t="shared" si="2403"/>
        <v>0.79460958271504689</v>
      </c>
      <c r="BK1956" s="14">
        <f t="shared" si="2404"/>
        <v>0.15277890053764362</v>
      </c>
      <c r="BL1956" s="14">
        <f t="shared" si="2405"/>
        <v>4.8437446485384221E-2</v>
      </c>
      <c r="BM1956" s="14">
        <f t="shared" si="2406"/>
        <v>0.48441187032453048</v>
      </c>
      <c r="BN1956" s="14">
        <f t="shared" si="2407"/>
        <v>0.50702965621418117</v>
      </c>
    </row>
    <row r="1957" spans="1:66" x14ac:dyDescent="0.25">
      <c r="A1957" t="s">
        <v>196</v>
      </c>
      <c r="B1957" t="s">
        <v>511</v>
      </c>
      <c r="C1957" t="s">
        <v>202</v>
      </c>
      <c r="D1957" s="7" t="s">
        <v>566</v>
      </c>
      <c r="E1957" s="10">
        <v>1.77142857142857</v>
      </c>
      <c r="F1957" s="10">
        <v>0.56000000000000005</v>
      </c>
      <c r="G1957" s="10">
        <v>0.85</v>
      </c>
      <c r="H1957" s="10">
        <v>1.3857142857142899</v>
      </c>
      <c r="I1957" s="10">
        <v>0.56000000000000005</v>
      </c>
      <c r="J1957" s="10">
        <v>0.54</v>
      </c>
      <c r="K1957" s="12">
        <v>0.84319999999999939</v>
      </c>
      <c r="L1957" s="12">
        <v>0.41904000000000136</v>
      </c>
      <c r="M1957" s="13">
        <v>0.28301935258057848</v>
      </c>
      <c r="N1957" s="13">
        <v>0.23864191809594357</v>
      </c>
      <c r="O1957" s="13">
        <v>0.11859642950536599</v>
      </c>
      <c r="P1957" s="13">
        <v>0.10000050935892452</v>
      </c>
      <c r="Q1957" s="13">
        <v>0.10061143266924975</v>
      </c>
      <c r="R1957" s="13">
        <v>2.4848323909964356E-2</v>
      </c>
      <c r="S1957" s="13">
        <v>8.833408193523816E-3</v>
      </c>
      <c r="T1957" s="13">
        <v>4.2160214745722548E-2</v>
      </c>
      <c r="U1957" s="13">
        <v>2.0952106720881929E-2</v>
      </c>
      <c r="V1957" s="13">
        <v>3.4679423496556419E-4</v>
      </c>
      <c r="W1957" s="13">
        <v>2.8278520008903772E-2</v>
      </c>
      <c r="X1957" s="13">
        <v>1.1849831024531075E-2</v>
      </c>
      <c r="Y1957" s="13">
        <v>2.4827765962597585E-3</v>
      </c>
      <c r="Z1957" s="13">
        <v>3.470813883743833E-3</v>
      </c>
      <c r="AA1957" s="13">
        <v>2.9265902667727976E-3</v>
      </c>
      <c r="AB1957" s="13">
        <v>1.2338504564714107E-3</v>
      </c>
      <c r="AC1957" s="13">
        <v>7.6583985827924361E-6</v>
      </c>
      <c r="AD1957" s="13">
        <v>5.9611120178769102E-3</v>
      </c>
      <c r="AE1957" s="13">
        <v>2.4979443799711485E-3</v>
      </c>
      <c r="AF1957" s="13">
        <v>5.2336930649155662E-4</v>
      </c>
      <c r="AG1957" s="13">
        <v>7.3104224730740876E-5</v>
      </c>
      <c r="AH1957" s="13">
        <v>3.6360246246100502E-4</v>
      </c>
      <c r="AI1957" s="13">
        <v>3.0658959634711916E-4</v>
      </c>
      <c r="AJ1957" s="13">
        <v>1.2925817381994535E-4</v>
      </c>
      <c r="AK1957" s="13">
        <v>3.6330164054992613E-5</v>
      </c>
      <c r="AL1957" s="13">
        <v>1.0823906593947373E-7</v>
      </c>
      <c r="AM1957" s="13">
        <v>1.0052819306947617E-3</v>
      </c>
      <c r="AN1957" s="13">
        <v>4.2125334023833432E-4</v>
      </c>
      <c r="AO1957" s="13">
        <v>8.826099984673607E-5</v>
      </c>
      <c r="AP1957" s="13">
        <v>1.2328296458592136E-5</v>
      </c>
      <c r="AQ1957" s="13">
        <v>1.2915123370021159E-6</v>
      </c>
      <c r="AR1957" s="13">
        <v>3.0472795173932019E-5</v>
      </c>
      <c r="AS1957" s="13">
        <v>2.5694660890659458E-5</v>
      </c>
      <c r="AT1957" s="13">
        <v>1.083286903150202E-5</v>
      </c>
      <c r="AU1957" s="13">
        <v>3.044758389120832E-6</v>
      </c>
      <c r="AV1957" s="13">
        <v>6.4183506842667092E-7</v>
      </c>
      <c r="AW1957" s="13">
        <v>1.0623499798579134E-9</v>
      </c>
      <c r="AX1957" s="13">
        <v>1.412756206603037E-4</v>
      </c>
      <c r="AY1957" s="13">
        <v>5.9200136081493847E-5</v>
      </c>
      <c r="AZ1957" s="13">
        <v>1.2403612511794629E-5</v>
      </c>
      <c r="BA1957" s="13">
        <v>1.7325365956474796E-6</v>
      </c>
      <c r="BB1957" s="13">
        <v>1.8150053376003049E-7</v>
      </c>
      <c r="BC1957" s="13">
        <v>1.5211196733360692E-8</v>
      </c>
      <c r="BD1957" s="13">
        <v>2.1282200149474176E-6</v>
      </c>
      <c r="BE1957" s="13">
        <v>1.794515116603661E-6</v>
      </c>
      <c r="BF1957" s="13">
        <v>7.5656757316010309E-7</v>
      </c>
      <c r="BG1957" s="13">
        <v>2.1264592589619945E-7</v>
      </c>
      <c r="BH1957" s="13">
        <v>4.482576117891881E-8</v>
      </c>
      <c r="BI1957" s="13">
        <v>7.5594163652128652E-9</v>
      </c>
      <c r="BJ1957" s="14">
        <v>0.43482344776683607</v>
      </c>
      <c r="BK1957" s="14">
        <v>0.39226703114172262</v>
      </c>
      <c r="BL1957" s="14">
        <v>0.16946871250850135</v>
      </c>
      <c r="BM1957" s="14">
        <v>0.13425284010704561</v>
      </c>
      <c r="BN1957" s="14">
        <v>0.86571796612002672</v>
      </c>
    </row>
    <row r="1958" spans="1:66" x14ac:dyDescent="0.25">
      <c r="A1958" t="s">
        <v>196</v>
      </c>
      <c r="B1958" t="s">
        <v>305</v>
      </c>
      <c r="C1958" t="s">
        <v>306</v>
      </c>
      <c r="D1958" s="7" t="s">
        <v>566</v>
      </c>
      <c r="E1958" s="10">
        <f>VLOOKUP(A1958,home!$A$2:$E$405,3,FALSE)</f>
        <v>1.6077999999999999</v>
      </c>
      <c r="F1958" s="10">
        <f>VLOOKUP(B1958,home!$B$2:$E$405,3,FALSE)</f>
        <v>0.80489999999999995</v>
      </c>
      <c r="G1958" s="10">
        <f>VLOOKUP(C1958,away!$B$2:$E$405,4,FALSE)</f>
        <v>0.84150000000000003</v>
      </c>
      <c r="H1958" s="10">
        <f>VLOOKUP(A1958,away!$A$2:$E$405,3,FALSE)</f>
        <v>1.3987000000000001</v>
      </c>
      <c r="I1958" s="10">
        <f>VLOOKUP(C1958,away!$B$2:$E$405,3,FALSE)</f>
        <v>1.514</v>
      </c>
      <c r="J1958" s="10">
        <f>VLOOKUP(B1958,home!$B$2:$E$405,4,FALSE)</f>
        <v>0.75700000000000001</v>
      </c>
      <c r="K1958" s="12">
        <f t="shared" si="2352"/>
        <v>1.0890004821299999</v>
      </c>
      <c r="L1958" s="12">
        <f t="shared" si="2353"/>
        <v>1.6030472726000002</v>
      </c>
      <c r="M1958" s="13">
        <f t="shared" si="2354"/>
        <v>6.7742078082540874E-2</v>
      </c>
      <c r="N1958" s="13">
        <f t="shared" si="2355"/>
        <v>7.3771155692375107E-2</v>
      </c>
      <c r="O1958" s="13">
        <f t="shared" si="2356"/>
        <v>0.10859375351047343</v>
      </c>
      <c r="P1958" s="13">
        <f t="shared" si="2357"/>
        <v>0.11825864992921191</v>
      </c>
      <c r="Q1958" s="13">
        <f t="shared" si="2358"/>
        <v>4.0168412058141881E-2</v>
      </c>
      <c r="R1958" s="13">
        <f t="shared" si="2359"/>
        <v>8.7040460193180569E-2</v>
      </c>
      <c r="S1958" s="13">
        <f t="shared" si="2360"/>
        <v>5.1611600496074335E-2</v>
      </c>
      <c r="T1958" s="13">
        <f t="shared" si="2361"/>
        <v>6.4391863394477319E-2</v>
      </c>
      <c r="U1958" s="13">
        <f t="shared" si="2362"/>
        <v>9.4787103115190688E-2</v>
      </c>
      <c r="V1958" s="13">
        <f t="shared" si="2363"/>
        <v>1.0011040516738793E-2</v>
      </c>
      <c r="W1958" s="13">
        <f t="shared" si="2364"/>
        <v>1.4581140032571008E-2</v>
      </c>
      <c r="X1958" s="13">
        <f t="shared" si="2365"/>
        <v>2.3374256760611636E-2</v>
      </c>
      <c r="Y1958" s="13">
        <f t="shared" si="2366"/>
        <v>1.8735019274575302E-2</v>
      </c>
      <c r="Z1958" s="13">
        <f t="shared" si="2367"/>
        <v>4.6509990772842347E-2</v>
      </c>
      <c r="AA1958" s="13">
        <f t="shared" si="2368"/>
        <v>5.0649402375487151E-2</v>
      </c>
      <c r="AB1958" s="13">
        <f t="shared" si="2369"/>
        <v>2.7578611803250934E-2</v>
      </c>
      <c r="AC1958" s="13">
        <f t="shared" si="2370"/>
        <v>1.092279135626056E-3</v>
      </c>
      <c r="AD1958" s="13">
        <f t="shared" si="2371"/>
        <v>3.9697171313687156E-3</v>
      </c>
      <c r="AE1958" s="13">
        <f t="shared" si="2372"/>
        <v>6.3636442204341179E-3</v>
      </c>
      <c r="AF1958" s="13">
        <f t="shared" si="2373"/>
        <v>5.1006112556818348E-3</v>
      </c>
      <c r="AG1958" s="13">
        <f t="shared" si="2374"/>
        <v>2.7255069873378763E-3</v>
      </c>
      <c r="AH1958" s="13">
        <f t="shared" si="2375"/>
        <v>1.8639428464264019E-2</v>
      </c>
      <c r="AI1958" s="13">
        <f t="shared" si="2376"/>
        <v>2.0298346584211157E-2</v>
      </c>
      <c r="AJ1958" s="13">
        <f t="shared" si="2377"/>
        <v>1.1052454608323893E-2</v>
      </c>
      <c r="AK1958" s="13">
        <f t="shared" si="2378"/>
        <v>4.0120427990615534E-3</v>
      </c>
      <c r="AL1958" s="13">
        <f t="shared" si="2379"/>
        <v>7.6272508657082442E-5</v>
      </c>
      <c r="AM1958" s="13">
        <f t="shared" si="2380"/>
        <v>8.6460477399605057E-4</v>
      </c>
      <c r="AN1958" s="13">
        <f t="shared" si="2381"/>
        <v>1.3860023248313087E-3</v>
      </c>
      <c r="AO1958" s="13">
        <f t="shared" si="2382"/>
        <v>1.1109136233190446E-3</v>
      </c>
      <c r="AP1958" s="13">
        <f t="shared" si="2383"/>
        <v>5.9361568465192633E-4</v>
      </c>
      <c r="AQ1958" s="13">
        <f t="shared" si="2384"/>
        <v>2.37898501063463E-4</v>
      </c>
      <c r="AR1958" s="13">
        <f t="shared" si="2385"/>
        <v>5.9759769924922429E-3</v>
      </c>
      <c r="AS1958" s="13">
        <f t="shared" si="2386"/>
        <v>6.5078418260218389E-3</v>
      </c>
      <c r="AT1958" s="13">
        <f t="shared" si="2387"/>
        <v>3.5435214430817805E-3</v>
      </c>
      <c r="AU1958" s="13">
        <f t="shared" si="2388"/>
        <v>1.2862988533180175E-3</v>
      </c>
      <c r="AV1958" s="13">
        <f t="shared" si="2389"/>
        <v>3.5019501785664664E-4</v>
      </c>
      <c r="AW1958" s="13">
        <f t="shared" si="2390"/>
        <v>3.6986218560371972E-6</v>
      </c>
      <c r="AX1958" s="13">
        <f t="shared" si="2391"/>
        <v>1.5692583595559975E-4</v>
      </c>
      <c r="AY1958" s="13">
        <f t="shared" si="2392"/>
        <v>2.515595333290993E-4</v>
      </c>
      <c r="AZ1958" s="13">
        <f t="shared" si="2393"/>
        <v>2.0163091189987078E-4</v>
      </c>
      <c r="BA1958" s="13">
        <f t="shared" si="2394"/>
        <v>1.0774129446431294E-4</v>
      </c>
      <c r="BB1958" s="13">
        <f t="shared" si="2395"/>
        <v>4.317859705935258E-5</v>
      </c>
      <c r="BC1958" s="13">
        <f t="shared" si="2396"/>
        <v>1.3843466450137895E-5</v>
      </c>
      <c r="BD1958" s="13">
        <f t="shared" si="2397"/>
        <v>1.5966289364891756E-3</v>
      </c>
      <c r="BE1958" s="13">
        <f t="shared" si="2398"/>
        <v>1.7387296816194209E-3</v>
      </c>
      <c r="BF1958" s="13">
        <f t="shared" si="2399"/>
        <v>9.4673873078864523E-4</v>
      </c>
      <c r="BG1958" s="13">
        <f t="shared" si="2400"/>
        <v>3.4366631142665965E-4</v>
      </c>
      <c r="BH1958" s="13">
        <f t="shared" si="2401"/>
        <v>9.3563194708867734E-5</v>
      </c>
      <c r="BI1958" s="13">
        <f t="shared" si="2402"/>
        <v>2.0378072829516008E-5</v>
      </c>
      <c r="BJ1958" s="14">
        <f t="shared" si="2403"/>
        <v>0.25814924135459505</v>
      </c>
      <c r="BK1958" s="14">
        <f t="shared" si="2404"/>
        <v>0.24904348020217812</v>
      </c>
      <c r="BL1958" s="14">
        <f t="shared" si="2405"/>
        <v>0.44505514251407619</v>
      </c>
      <c r="BM1958" s="14">
        <f t="shared" si="2406"/>
        <v>0.50293548446629488</v>
      </c>
      <c r="BN1958" s="14">
        <f t="shared" si="2407"/>
        <v>0.49557450946592374</v>
      </c>
    </row>
    <row r="1959" spans="1:66" x14ac:dyDescent="0.25">
      <c r="A1959" t="s">
        <v>196</v>
      </c>
      <c r="B1959" t="s">
        <v>204</v>
      </c>
      <c r="C1959" t="s">
        <v>518</v>
      </c>
      <c r="D1959" s="7" t="s">
        <v>566</v>
      </c>
      <c r="E1959" s="10">
        <v>1.77142857142857</v>
      </c>
      <c r="F1959" s="10">
        <v>0.71</v>
      </c>
      <c r="G1959" s="10">
        <v>2.4500000000000002</v>
      </c>
      <c r="H1959" s="10">
        <v>1.3857142857142899</v>
      </c>
      <c r="I1959" s="10">
        <v>0.94</v>
      </c>
      <c r="J1959" s="10">
        <v>1.98</v>
      </c>
      <c r="K1959" s="12">
        <v>3.0813999999999977</v>
      </c>
      <c r="L1959" s="12">
        <v>2.5790914285714361</v>
      </c>
      <c r="M1959" s="13">
        <v>3.4808059103559738E-3</v>
      </c>
      <c r="N1959" s="13">
        <v>1.072575533217089E-2</v>
      </c>
      <c r="O1959" s="13">
        <v>8.9773166879198868E-3</v>
      </c>
      <c r="P1959" s="13">
        <v>2.7662703642156321E-2</v>
      </c>
      <c r="Q1959" s="13">
        <v>1.652517124027568E-2</v>
      </c>
      <c r="R1959" s="13">
        <v>1.1576660260692749E-2</v>
      </c>
      <c r="S1959" s="13">
        <v>5.4960344852688942E-2</v>
      </c>
      <c r="T1959" s="13">
        <v>4.2619927501470221E-2</v>
      </c>
      <c r="U1959" s="13">
        <v>3.5672320927298613E-2</v>
      </c>
      <c r="V1959" s="13">
        <v>4.8531281129380197E-2</v>
      </c>
      <c r="W1959" s="13">
        <v>1.697355421992848E-2</v>
      </c>
      <c r="X1959" s="13">
        <v>4.3776348201010076E-2</v>
      </c>
      <c r="Y1959" s="13">
        <v>5.6451602209691858E-2</v>
      </c>
      <c r="Z1959" s="13">
        <v>9.9524217499454108E-3</v>
      </c>
      <c r="AA1959" s="13">
        <v>3.0667392380281766E-2</v>
      </c>
      <c r="AB1959" s="13">
        <v>4.7249251440300094E-2</v>
      </c>
      <c r="AC1959" s="13">
        <v>2.4105524730315304E-2</v>
      </c>
      <c r="AD1959" s="13">
        <v>1.3075577493321897E-2</v>
      </c>
      <c r="AE1959" s="13">
        <v>3.3723109836648085E-2</v>
      </c>
      <c r="AF1959" s="13">
        <v>4.3487491762236097E-2</v>
      </c>
      <c r="AG1959" s="13">
        <v>3.7386072418018008E-2</v>
      </c>
      <c r="AH1959" s="13">
        <v>6.4170514072030352E-3</v>
      </c>
      <c r="AI1959" s="13">
        <v>1.9773502206155417E-2</v>
      </c>
      <c r="AJ1959" s="13">
        <v>3.0465034849023635E-2</v>
      </c>
      <c r="AK1959" s="13">
        <v>3.1291652794593783E-2</v>
      </c>
      <c r="AL1959" s="13">
        <v>7.6628689323868428E-3</v>
      </c>
      <c r="AM1959" s="13">
        <v>8.0582168975844096E-3</v>
      </c>
      <c r="AN1959" s="13">
        <v>2.0782878130129464E-2</v>
      </c>
      <c r="AO1959" s="13">
        <v>2.6800471423230832E-2</v>
      </c>
      <c r="AP1959" s="13">
        <v>2.3040288709776115E-2</v>
      </c>
      <c r="AQ1959" s="13">
        <v>1.4855752780798702E-2</v>
      </c>
      <c r="AR1959" s="13">
        <v>3.3100324562039245E-3</v>
      </c>
      <c r="AS1959" s="13">
        <v>1.0199534010546765E-2</v>
      </c>
      <c r="AT1959" s="13">
        <v>1.5714422050049394E-2</v>
      </c>
      <c r="AU1959" s="13">
        <v>1.6140806701674053E-2</v>
      </c>
      <c r="AV1959" s="13">
        <v>1.2434070442634598E-2</v>
      </c>
      <c r="AW1959" s="13">
        <v>1.6916235124253636E-3</v>
      </c>
      <c r="AX1959" s="13">
        <v>4.1384315913694323E-3</v>
      </c>
      <c r="AY1959" s="13">
        <v>1.067339344503015E-2</v>
      </c>
      <c r="AZ1959" s="13">
        <v>1.3763828773923908E-2</v>
      </c>
      <c r="BA1959" s="13">
        <v>1.1832724271717349E-2</v>
      </c>
      <c r="BB1959" s="13">
        <v>7.6294194364588501E-3</v>
      </c>
      <c r="BC1959" s="13">
        <v>3.9353940547094679E-3</v>
      </c>
      <c r="BD1959" s="13">
        <v>1.422812722681467E-3</v>
      </c>
      <c r="BE1959" s="13">
        <v>4.3842551236706693E-3</v>
      </c>
      <c r="BF1959" s="13">
        <v>6.7548218690393971E-3</v>
      </c>
      <c r="BG1959" s="13">
        <v>6.9381027024193265E-3</v>
      </c>
      <c r="BH1959" s="13">
        <v>5.344767416808725E-3</v>
      </c>
      <c r="BI1959" s="13">
        <v>3.2938732636308777E-3</v>
      </c>
      <c r="BJ1959" s="14">
        <v>0.46025540972949996</v>
      </c>
      <c r="BK1959" s="14">
        <v>0.17707692264231376</v>
      </c>
      <c r="BL1959" s="14">
        <v>0.30802768171282829</v>
      </c>
      <c r="BM1959" s="14">
        <v>0.86738225282841097</v>
      </c>
      <c r="BN1959" s="14">
        <v>7.8948413073571491E-2</v>
      </c>
    </row>
    <row r="1960" spans="1:66" x14ac:dyDescent="0.25">
      <c r="A1960" t="s">
        <v>196</v>
      </c>
      <c r="B1960" t="s">
        <v>200</v>
      </c>
      <c r="C1960" t="s">
        <v>203</v>
      </c>
      <c r="D1960" s="7" t="s">
        <v>566</v>
      </c>
      <c r="E1960" s="10">
        <f>VLOOKUP(A1960,home!$A$2:$E$405,3,FALSE)</f>
        <v>1.6077999999999999</v>
      </c>
      <c r="F1960" s="10">
        <f>VLOOKUP(B1960,home!$B$2:$E$405,3,FALSE)</f>
        <v>1.4269000000000001</v>
      </c>
      <c r="G1960" s="10">
        <f>VLOOKUP(C1960,away!$B$2:$E$405,4,FALSE)</f>
        <v>1.2805</v>
      </c>
      <c r="H1960" s="10">
        <f>VLOOKUP(A1960,away!$A$2:$E$405,3,FALSE)</f>
        <v>1.3987000000000001</v>
      </c>
      <c r="I1960" s="10">
        <f>VLOOKUP(C1960,away!$B$2:$E$405,3,FALSE)</f>
        <v>1.0513999999999999</v>
      </c>
      <c r="J1960" s="10">
        <f>VLOOKUP(B1960,home!$B$2:$E$405,4,FALSE)</f>
        <v>0.54669999999999996</v>
      </c>
      <c r="K1960" s="12">
        <f t="shared" si="2352"/>
        <v>2.9376844545099998</v>
      </c>
      <c r="L1960" s="12">
        <f t="shared" si="2353"/>
        <v>0.80397329150599983</v>
      </c>
      <c r="M1960" s="13">
        <f t="shared" si="2354"/>
        <v>2.3714757483031826E-2</v>
      </c>
      <c r="N1960" s="13">
        <f t="shared" si="2355"/>
        <v>6.9666474400377279E-2</v>
      </c>
      <c r="O1960" s="13">
        <f t="shared" si="2356"/>
        <v>1.9066031630899635E-2</v>
      </c>
      <c r="P1960" s="13">
        <f t="shared" si="2357"/>
        <v>5.6009984731289784E-2</v>
      </c>
      <c r="Q1960" s="13">
        <f t="shared" si="2358"/>
        <v>0.10232905942325363</v>
      </c>
      <c r="R1960" s="13">
        <f t="shared" si="2359"/>
        <v>7.6642901031259416E-3</v>
      </c>
      <c r="S1960" s="13">
        <f t="shared" si="2360"/>
        <v>3.3071373298292843E-2</v>
      </c>
      <c r="T1960" s="13">
        <f t="shared" si="2361"/>
        <v>8.2269830721226248E-2</v>
      </c>
      <c r="U1960" s="13">
        <f t="shared" si="2362"/>
        <v>2.251526589080792E-2</v>
      </c>
      <c r="V1960" s="13">
        <f t="shared" si="2363"/>
        <v>8.6787361779803555E-3</v>
      </c>
      <c r="W1960" s="13">
        <f t="shared" si="2364"/>
        <v>0.10020349570410739</v>
      </c>
      <c r="X1960" s="13">
        <f t="shared" si="2365"/>
        <v>8.0560934261638517E-2</v>
      </c>
      <c r="Y1960" s="13">
        <f t="shared" si="2366"/>
        <v>3.2384419742563994E-2</v>
      </c>
      <c r="Z1960" s="13">
        <f t="shared" si="2367"/>
        <v>2.0539615137556747E-3</v>
      </c>
      <c r="AA1960" s="13">
        <f t="shared" si="2368"/>
        <v>6.033890809121872E-3</v>
      </c>
      <c r="AB1960" s="13">
        <f t="shared" si="2369"/>
        <v>8.8628336150840467E-3</v>
      </c>
      <c r="AC1960" s="13">
        <f t="shared" si="2370"/>
        <v>1.2811007058668503E-3</v>
      </c>
      <c r="AD1960" s="13">
        <f t="shared" si="2371"/>
        <v>7.3591562904378946E-2</v>
      </c>
      <c r="AE1960" s="13">
        <f t="shared" si="2372"/>
        <v>5.9165651055304365E-2</v>
      </c>
      <c r="AF1960" s="13">
        <f t="shared" si="2373"/>
        <v>2.3783801611514242E-2</v>
      </c>
      <c r="AG1960" s="13">
        <f t="shared" si="2374"/>
        <v>6.3738470887116042E-3</v>
      </c>
      <c r="AH1960" s="13">
        <f t="shared" si="2375"/>
        <v>4.1283254971019877E-4</v>
      </c>
      <c r="AI1960" s="13">
        <f t="shared" si="2376"/>
        <v>1.2127717635993774E-3</v>
      </c>
      <c r="AJ1960" s="13">
        <f t="shared" si="2377"/>
        <v>1.7813703783972844E-3</v>
      </c>
      <c r="AK1960" s="13">
        <f t="shared" si="2378"/>
        <v>1.7443680227807658E-3</v>
      </c>
      <c r="AL1960" s="13">
        <f t="shared" si="2379"/>
        <v>1.210291625814652E-4</v>
      </c>
      <c r="AM1960" s="13">
        <f t="shared" si="2380"/>
        <v>4.3237758065457779E-2</v>
      </c>
      <c r="AN1960" s="13">
        <f t="shared" si="2381"/>
        <v>3.4762002669226175E-2</v>
      </c>
      <c r="AO1960" s="13">
        <f t="shared" si="2382"/>
        <v>1.3973860852659059E-2</v>
      </c>
      <c r="AP1960" s="13">
        <f t="shared" si="2383"/>
        <v>3.7448703015863813E-3</v>
      </c>
      <c r="AQ1960" s="13">
        <f t="shared" si="2384"/>
        <v>7.5269392565736697E-4</v>
      </c>
      <c r="AR1960" s="13">
        <f t="shared" si="2385"/>
        <v>6.6381268766264588E-5</v>
      </c>
      <c r="AS1960" s="13">
        <f t="shared" si="2386"/>
        <v>1.9500722132530566E-4</v>
      </c>
      <c r="AT1960" s="13">
        <f t="shared" si="2387"/>
        <v>2.8643484130227076E-4</v>
      </c>
      <c r="AU1960" s="13">
        <f t="shared" si="2388"/>
        <v>2.8048506017457319E-4</v>
      </c>
      <c r="AV1960" s="13">
        <f t="shared" si="2389"/>
        <v>2.0599415024928635E-4</v>
      </c>
      <c r="AW1960" s="13">
        <f t="shared" si="2390"/>
        <v>7.940252151100186E-6</v>
      </c>
      <c r="AX1960" s="13">
        <f t="shared" si="2391"/>
        <v>2.1169814952793287E-2</v>
      </c>
      <c r="AY1960" s="13">
        <f t="shared" si="2392"/>
        <v>1.701996580817015E-2</v>
      </c>
      <c r="AZ1960" s="13">
        <f t="shared" si="2393"/>
        <v>6.8417989660570647E-3</v>
      </c>
      <c r="BA1960" s="13">
        <f t="shared" si="2394"/>
        <v>1.8335412115210821E-3</v>
      </c>
      <c r="BB1960" s="13">
        <f t="shared" si="2395"/>
        <v>3.6852954073462557E-4</v>
      </c>
      <c r="BC1960" s="13">
        <f t="shared" si="2396"/>
        <v>5.9257581576322303E-5</v>
      </c>
      <c r="BD1960" s="13">
        <f t="shared" si="2397"/>
        <v>8.8947945240596896E-6</v>
      </c>
      <c r="BE1960" s="13">
        <f t="shared" si="2398"/>
        <v>2.613009959939082E-5</v>
      </c>
      <c r="BF1960" s="13">
        <f t="shared" si="2399"/>
        <v>3.8380993693964205E-5</v>
      </c>
      <c r="BG1960" s="13">
        <f t="shared" si="2400"/>
        <v>3.7583749507801657E-5</v>
      </c>
      <c r="BH1960" s="13">
        <f t="shared" si="2401"/>
        <v>2.7602299167816694E-5</v>
      </c>
      <c r="BI1960" s="13">
        <f t="shared" si="2402"/>
        <v>1.6217369034805888E-5</v>
      </c>
      <c r="BJ1960" s="14">
        <f t="shared" si="2403"/>
        <v>0.77409317078851547</v>
      </c>
      <c r="BK1960" s="14">
        <f t="shared" si="2404"/>
        <v>0.13989694736721328</v>
      </c>
      <c r="BL1960" s="14">
        <f t="shared" si="2405"/>
        <v>7.0482766610872563E-2</v>
      </c>
      <c r="BM1960" s="14">
        <f t="shared" si="2406"/>
        <v>0.69106422295235981</v>
      </c>
      <c r="BN1960" s="14">
        <f t="shared" si="2407"/>
        <v>0.27845059777197806</v>
      </c>
    </row>
    <row r="1961" spans="1:66" x14ac:dyDescent="0.25">
      <c r="A1961" t="s">
        <v>213</v>
      </c>
      <c r="B1961" t="s">
        <v>218</v>
      </c>
      <c r="C1961" t="s">
        <v>217</v>
      </c>
      <c r="D1961" s="7" t="s">
        <v>566</v>
      </c>
      <c r="E1961" s="10">
        <f>VLOOKUP(A1961,home!$A$2:$E$405,3,FALSE)</f>
        <v>1.2675000000000001</v>
      </c>
      <c r="F1961" s="10">
        <f>VLOOKUP(B1961,home!$B$2:$E$405,3,FALSE)</f>
        <v>0.872</v>
      </c>
      <c r="G1961" s="10">
        <f>VLOOKUP(C1961,away!$B$2:$E$405,4,FALSE)</f>
        <v>1.0795999999999999</v>
      </c>
      <c r="H1961" s="10">
        <f>VLOOKUP(A1961,away!$A$2:$E$405,3,FALSE)</f>
        <v>1.1535</v>
      </c>
      <c r="I1961" s="10">
        <f>VLOOKUP(C1961,away!$B$2:$E$405,3,FALSE)</f>
        <v>0.50190000000000001</v>
      </c>
      <c r="J1961" s="10">
        <f>VLOOKUP(B1961,home!$B$2:$E$405,4,FALSE)</f>
        <v>0.95820000000000005</v>
      </c>
      <c r="K1961" s="12">
        <f t="shared" si="2352"/>
        <v>1.1932386960000001</v>
      </c>
      <c r="L1961" s="12">
        <f t="shared" si="2353"/>
        <v>0.55474188902999999</v>
      </c>
      <c r="M1961" s="13">
        <f t="shared" si="2354"/>
        <v>0.17412521972014725</v>
      </c>
      <c r="N1961" s="13">
        <f t="shared" si="2355"/>
        <v>0.20777295011958199</v>
      </c>
      <c r="O1961" s="13">
        <f t="shared" si="2356"/>
        <v>9.6594553315318285E-2</v>
      </c>
      <c r="P1961" s="13">
        <f t="shared" si="2357"/>
        <v>0.11526035883867287</v>
      </c>
      <c r="Q1961" s="13">
        <f t="shared" si="2358"/>
        <v>0.12396136203238158</v>
      </c>
      <c r="R1961" s="13">
        <f t="shared" si="2359"/>
        <v>2.6792522488074358E-2</v>
      </c>
      <c r="S1961" s="13">
        <f t="shared" si="2360"/>
        <v>1.9073845737238856E-2</v>
      </c>
      <c r="T1961" s="13">
        <f t="shared" si="2361"/>
        <v>6.876656014057507E-2</v>
      </c>
      <c r="U1961" s="13">
        <f t="shared" si="2362"/>
        <v>3.1969874596220527E-2</v>
      </c>
      <c r="V1961" s="13">
        <f t="shared" si="2363"/>
        <v>1.4028590763212998E-3</v>
      </c>
      <c r="W1961" s="13">
        <f t="shared" si="2364"/>
        <v>4.9305164661967646E-2</v>
      </c>
      <c r="X1961" s="13">
        <f t="shared" si="2365"/>
        <v>2.735164018351513E-2</v>
      </c>
      <c r="Y1961" s="13">
        <f t="shared" si="2366"/>
        <v>7.5865502717360192E-3</v>
      </c>
      <c r="Z1961" s="13">
        <f t="shared" si="2367"/>
        <v>4.9543115123043754E-3</v>
      </c>
      <c r="AA1961" s="13">
        <f t="shared" si="2368"/>
        <v>5.9116762085198614E-3</v>
      </c>
      <c r="AB1961" s="13">
        <f t="shared" si="2369"/>
        <v>3.5270204051142326E-3</v>
      </c>
      <c r="AC1961" s="13">
        <f t="shared" si="2370"/>
        <v>5.8037988694556882E-5</v>
      </c>
      <c r="AD1961" s="13">
        <f t="shared" si="2371"/>
        <v>1.4708207596827892E-2</v>
      </c>
      <c r="AE1961" s="13">
        <f t="shared" si="2372"/>
        <v>8.1592588665097016E-3</v>
      </c>
      <c r="AF1961" s="13">
        <f t="shared" si="2373"/>
        <v>2.2631413383461842E-3</v>
      </c>
      <c r="AG1961" s="13">
        <f t="shared" si="2374"/>
        <v>4.184864337253482E-4</v>
      </c>
      <c r="AH1961" s="13">
        <f t="shared" si="2375"/>
        <v>6.8709103179470123E-4</v>
      </c>
      <c r="AI1961" s="13">
        <f t="shared" si="2376"/>
        <v>8.1986360681200385E-4</v>
      </c>
      <c r="AJ1961" s="13">
        <f t="shared" si="2377"/>
        <v>4.8914649054510625E-4</v>
      </c>
      <c r="AK1961" s="13">
        <f t="shared" si="2378"/>
        <v>1.9455617351033967E-4</v>
      </c>
      <c r="AL1961" s="13">
        <f t="shared" si="2379"/>
        <v>1.5367054614973638E-6</v>
      </c>
      <c r="AM1961" s="13">
        <f t="shared" si="2380"/>
        <v>3.5100804906672421E-3</v>
      </c>
      <c r="AN1961" s="13">
        <f t="shared" si="2381"/>
        <v>1.9471886820400951E-3</v>
      </c>
      <c r="AO1961" s="13">
        <f t="shared" si="2382"/>
        <v>5.4009356388637917E-4</v>
      </c>
      <c r="AP1961" s="13">
        <f t="shared" si="2383"/>
        <v>9.9870841294424998E-5</v>
      </c>
      <c r="AQ1961" s="13">
        <f t="shared" si="2384"/>
        <v>1.3850634789671162E-5</v>
      </c>
      <c r="AR1961" s="13">
        <f t="shared" si="2385"/>
        <v>7.623163538267289E-5</v>
      </c>
      <c r="AS1961" s="13">
        <f t="shared" si="2386"/>
        <v>9.0962537197968063E-5</v>
      </c>
      <c r="AT1961" s="13">
        <f t="shared" si="2387"/>
        <v>5.4270009635477468E-5</v>
      </c>
      <c r="AU1961" s="13">
        <f t="shared" si="2388"/>
        <v>2.1585691843114862E-5</v>
      </c>
      <c r="AV1961" s="13">
        <f t="shared" si="2389"/>
        <v>6.4392206967840559E-6</v>
      </c>
      <c r="AW1961" s="13">
        <f t="shared" si="2390"/>
        <v>2.8255722967356855E-8</v>
      </c>
      <c r="AX1961" s="13">
        <f t="shared" si="2391"/>
        <v>6.9806064458980332E-4</v>
      </c>
      <c r="AY1961" s="13">
        <f t="shared" si="2392"/>
        <v>3.8724348063724691E-4</v>
      </c>
      <c r="AZ1961" s="13">
        <f t="shared" si="2393"/>
        <v>1.0741008998162927E-4</v>
      </c>
      <c r="BA1961" s="13">
        <f t="shared" si="2394"/>
        <v>1.9861625405763769E-5</v>
      </c>
      <c r="BB1961" s="13">
        <f t="shared" si="2395"/>
        <v>2.7545188991999084E-6</v>
      </c>
      <c r="BC1961" s="13">
        <f t="shared" si="2396"/>
        <v>3.0560940350219874E-7</v>
      </c>
      <c r="BD1961" s="13">
        <f t="shared" si="2397"/>
        <v>7.0481469026716874E-6</v>
      </c>
      <c r="BE1961" s="13">
        <f t="shared" si="2398"/>
        <v>8.4101216193604031E-6</v>
      </c>
      <c r="BF1961" s="13">
        <f t="shared" si="2399"/>
        <v>5.0176412771435091E-6</v>
      </c>
      <c r="BG1961" s="13">
        <f t="shared" si="2400"/>
        <v>1.9957479115114991E-6</v>
      </c>
      <c r="BH1961" s="13">
        <f t="shared" si="2401"/>
        <v>5.9535090886917635E-7</v>
      </c>
      <c r="BI1961" s="13">
        <f t="shared" si="2402"/>
        <v>1.4207914843229416E-7</v>
      </c>
      <c r="BJ1961" s="14">
        <f t="shared" si="2403"/>
        <v>0.51762004182676158</v>
      </c>
      <c r="BK1961" s="14">
        <f t="shared" si="2404"/>
        <v>0.31030910154717362</v>
      </c>
      <c r="BL1961" s="14">
        <f t="shared" si="2405"/>
        <v>0.16725900249843342</v>
      </c>
      <c r="BM1961" s="14">
        <f t="shared" si="2406"/>
        <v>0.25524827564558217</v>
      </c>
      <c r="BN1961" s="14">
        <f t="shared" si="2407"/>
        <v>0.74450696651417647</v>
      </c>
    </row>
    <row r="1962" spans="1:66" x14ac:dyDescent="0.25">
      <c r="A1962" t="s">
        <v>213</v>
      </c>
      <c r="B1962" t="s">
        <v>314</v>
      </c>
      <c r="C1962" t="s">
        <v>214</v>
      </c>
      <c r="D1962" s="7" t="s">
        <v>566</v>
      </c>
      <c r="E1962" s="10">
        <f>VLOOKUP(A1962,home!$A$2:$E$405,3,FALSE)</f>
        <v>1.2675000000000001</v>
      </c>
      <c r="F1962" s="10">
        <f>VLOOKUP(B1962,home!$B$2:$E$405,3,FALSE)</f>
        <v>0.83050000000000002</v>
      </c>
      <c r="G1962" s="10">
        <f>VLOOKUP(C1962,away!$B$2:$E$405,4,FALSE)</f>
        <v>0.74739999999999995</v>
      </c>
      <c r="H1962" s="10">
        <f>VLOOKUP(A1962,away!$A$2:$E$405,3,FALSE)</f>
        <v>1.1535</v>
      </c>
      <c r="I1962" s="10">
        <f>VLOOKUP(C1962,away!$B$2:$E$405,3,FALSE)</f>
        <v>1.6881999999999999</v>
      </c>
      <c r="J1962" s="10">
        <f>VLOOKUP(B1962,home!$B$2:$E$405,4,FALSE)</f>
        <v>1.4145000000000001</v>
      </c>
      <c r="K1962" s="12">
        <f t="shared" si="2352"/>
        <v>0.78675714974999988</v>
      </c>
      <c r="L1962" s="12">
        <f t="shared" si="2353"/>
        <v>2.7545105911499999</v>
      </c>
      <c r="M1962" s="13">
        <f t="shared" si="2354"/>
        <v>2.8976569005591469E-2</v>
      </c>
      <c r="N1962" s="13">
        <f t="shared" si="2355"/>
        <v>2.2797522840373331E-2</v>
      </c>
      <c r="O1962" s="13">
        <f t="shared" si="2356"/>
        <v>7.9816266221090532E-2</v>
      </c>
      <c r="P1962" s="13">
        <f t="shared" si="2357"/>
        <v>6.2796018115792371E-2</v>
      </c>
      <c r="Q1962" s="13">
        <f t="shared" si="2358"/>
        <v>8.9680570456263219E-3</v>
      </c>
      <c r="R1962" s="13">
        <f t="shared" si="2359"/>
        <v>0.10992737532602094</v>
      </c>
      <c r="S1962" s="13">
        <f t="shared" si="2360"/>
        <v>3.4021797839816688E-2</v>
      </c>
      <c r="T1962" s="13">
        <f t="shared" si="2361"/>
        <v>2.4702608114215079E-2</v>
      </c>
      <c r="U1962" s="13">
        <f t="shared" si="2362"/>
        <v>8.6486148490998699E-2</v>
      </c>
      <c r="V1962" s="13">
        <f t="shared" si="2363"/>
        <v>8.1921877142593583E-3</v>
      </c>
      <c r="W1962" s="13">
        <f t="shared" si="2364"/>
        <v>2.3518943333374564E-3</v>
      </c>
      <c r="X1962" s="13">
        <f t="shared" si="2365"/>
        <v>6.478317850443692E-3</v>
      </c>
      <c r="Y1962" s="13">
        <f t="shared" si="2366"/>
        <v>8.9222975659416278E-3</v>
      </c>
      <c r="Z1962" s="13">
        <f t="shared" si="2367"/>
        <v>0.10093203986428192</v>
      </c>
      <c r="AA1962" s="13">
        <f t="shared" si="2368"/>
        <v>7.9409004002075817E-2</v>
      </c>
      <c r="AB1962" s="13">
        <f t="shared" si="2369"/>
        <v>3.1237800826579749E-2</v>
      </c>
      <c r="AC1962" s="13">
        <f t="shared" si="2370"/>
        <v>1.1095964467302312E-3</v>
      </c>
      <c r="AD1962" s="13">
        <f t="shared" si="2371"/>
        <v>4.6259242055243831E-4</v>
      </c>
      <c r="AE1962" s="13">
        <f t="shared" si="2372"/>
        <v>1.2742157217974063E-3</v>
      </c>
      <c r="AF1962" s="13">
        <f t="shared" si="2373"/>
        <v>1.7549203505503991E-3</v>
      </c>
      <c r="AG1962" s="13">
        <f t="shared" si="2374"/>
        <v>1.6113155640719145E-3</v>
      </c>
      <c r="AH1962" s="13">
        <f t="shared" si="2375"/>
        <v>6.9504593198134637E-2</v>
      </c>
      <c r="AI1962" s="13">
        <f t="shared" si="2376"/>
        <v>5.468323563909764E-2</v>
      </c>
      <c r="AJ1962" s="13">
        <f t="shared" si="2377"/>
        <v>2.1511213305262032E-2</v>
      </c>
      <c r="AK1962" s="13">
        <f t="shared" si="2378"/>
        <v>5.6413669559040773E-3</v>
      </c>
      <c r="AL1962" s="13">
        <f t="shared" si="2379"/>
        <v>9.618562992277654E-5</v>
      </c>
      <c r="AM1962" s="13">
        <f t="shared" si="2380"/>
        <v>7.2789578857957943E-5</v>
      </c>
      <c r="AN1962" s="13">
        <f t="shared" si="2381"/>
        <v>2.0049966588959325E-4</v>
      </c>
      <c r="AO1962" s="13">
        <f t="shared" si="2382"/>
        <v>2.7613922660746056E-4</v>
      </c>
      <c r="AP1962" s="13">
        <f t="shared" si="2383"/>
        <v>2.5354280810740661E-4</v>
      </c>
      <c r="AQ1962" s="13">
        <f t="shared" si="2384"/>
        <v>1.7459658756044087E-4</v>
      </c>
      <c r="AR1962" s="13">
        <f t="shared" si="2385"/>
        <v>3.8290227619566818E-2</v>
      </c>
      <c r="AS1962" s="13">
        <f t="shared" si="2386"/>
        <v>3.0125110345249114E-2</v>
      </c>
      <c r="AT1962" s="13">
        <f t="shared" si="2387"/>
        <v>1.1850572975566213E-2</v>
      </c>
      <c r="AU1962" s="13">
        <f t="shared" si="2388"/>
        <v>3.1078410057202828E-3</v>
      </c>
      <c r="AV1962" s="13">
        <f t="shared" si="2389"/>
        <v>6.1127903288416571E-4</v>
      </c>
      <c r="AW1962" s="13">
        <f t="shared" si="2390"/>
        <v>5.7901903027849622E-6</v>
      </c>
      <c r="AX1962" s="13">
        <f t="shared" si="2391"/>
        <v>9.5446202656316394E-6</v>
      </c>
      <c r="AY1962" s="13">
        <f t="shared" si="2392"/>
        <v>2.6290757610187273E-5</v>
      </c>
      <c r="AZ1962" s="13">
        <f t="shared" si="2393"/>
        <v>3.6209085143309163E-5</v>
      </c>
      <c r="BA1962" s="13">
        <f t="shared" si="2394"/>
        <v>3.3246102841032395E-5</v>
      </c>
      <c r="BB1962" s="13">
        <f t="shared" si="2395"/>
        <v>2.2894185597521457E-5</v>
      </c>
      <c r="BC1962" s="13">
        <f t="shared" si="2396"/>
        <v>1.2612455340825326E-5</v>
      </c>
      <c r="BD1962" s="13">
        <f t="shared" si="2397"/>
        <v>1.7578472919273523E-2</v>
      </c>
      <c r="BE1962" s="13">
        <f t="shared" si="2398"/>
        <v>1.3829989250925195E-2</v>
      </c>
      <c r="BF1962" s="13">
        <f t="shared" si="2399"/>
        <v>5.4404214620655212E-3</v>
      </c>
      <c r="BG1962" s="13">
        <f t="shared" si="2400"/>
        <v>1.4267634943111321E-3</v>
      </c>
      <c r="BH1962" s="13">
        <f t="shared" si="2401"/>
        <v>2.8062909503789413E-4</v>
      </c>
      <c r="BI1962" s="13">
        <f t="shared" si="2402"/>
        <v>4.4157389389787088E-5</v>
      </c>
      <c r="BJ1962" s="14">
        <f t="shared" si="2403"/>
        <v>8.0442106880731015E-2</v>
      </c>
      <c r="BK1962" s="14">
        <f t="shared" si="2404"/>
        <v>0.13521864550972307</v>
      </c>
      <c r="BL1962" s="14">
        <f t="shared" si="2405"/>
        <v>0.66080246855515379</v>
      </c>
      <c r="BM1962" s="14">
        <f t="shared" si="2406"/>
        <v>0.66409295168808735</v>
      </c>
      <c r="BN1962" s="14">
        <f t="shared" si="2407"/>
        <v>0.31328180855449494</v>
      </c>
    </row>
    <row r="1963" spans="1:66" x14ac:dyDescent="0.25">
      <c r="A1963" t="s">
        <v>213</v>
      </c>
      <c r="B1963" t="s">
        <v>315</v>
      </c>
      <c r="C1963" t="s">
        <v>225</v>
      </c>
      <c r="D1963" s="7" t="s">
        <v>566</v>
      </c>
      <c r="E1963" s="10">
        <f>VLOOKUP(A1963,home!$A$2:$E$405,3,FALSE)</f>
        <v>1.2675000000000001</v>
      </c>
      <c r="F1963" s="10">
        <f>VLOOKUP(B1963,home!$B$2:$E$405,3,FALSE)</f>
        <v>2.3668999999999998</v>
      </c>
      <c r="G1963" s="10">
        <f>VLOOKUP(C1963,away!$B$2:$E$405,4,FALSE)</f>
        <v>0.39750000000000002</v>
      </c>
      <c r="H1963" s="10">
        <f>VLOOKUP(A1963,away!$A$2:$E$405,3,FALSE)</f>
        <v>1.1535</v>
      </c>
      <c r="I1963" s="10">
        <f>VLOOKUP(C1963,away!$B$2:$E$405,3,FALSE)</f>
        <v>1.1537999999999999</v>
      </c>
      <c r="J1963" s="10">
        <f>VLOOKUP(B1963,home!$B$2:$E$405,4,FALSE)</f>
        <v>0.1825</v>
      </c>
      <c r="K1963" s="12">
        <f t="shared" si="2352"/>
        <v>1.192518185625</v>
      </c>
      <c r="L1963" s="12">
        <f t="shared" si="2353"/>
        <v>0.24289076474999999</v>
      </c>
      <c r="M1963" s="13">
        <f t="shared" si="2354"/>
        <v>0.23801800655582148</v>
      </c>
      <c r="N1963" s="13">
        <f t="shared" si="2355"/>
        <v>0.28384080132402761</v>
      </c>
      <c r="O1963" s="13">
        <f t="shared" si="2356"/>
        <v>5.781237563661399E-2</v>
      </c>
      <c r="P1963" s="13">
        <f t="shared" si="2357"/>
        <v>6.8942309300845869E-2</v>
      </c>
      <c r="Q1963" s="13">
        <f t="shared" si="2358"/>
        <v>0.16924265870063779</v>
      </c>
      <c r="R1963" s="13">
        <f t="shared" si="2359"/>
        <v>7.0210460651957199E-3</v>
      </c>
      <c r="S1963" s="13">
        <f t="shared" si="2360"/>
        <v>4.9923134813529193E-3</v>
      </c>
      <c r="T1963" s="13">
        <f t="shared" si="2361"/>
        <v>4.1107478800121153E-2</v>
      </c>
      <c r="U1963" s="13">
        <f t="shared" si="2362"/>
        <v>8.3727251148567449E-3</v>
      </c>
      <c r="V1963" s="13">
        <f t="shared" si="2363"/>
        <v>1.6067020639815707E-4</v>
      </c>
      <c r="W1963" s="13">
        <f t="shared" si="2364"/>
        <v>6.727498276134522E-2</v>
      </c>
      <c r="X1963" s="13">
        <f t="shared" si="2365"/>
        <v>1.6340472011446207E-2</v>
      </c>
      <c r="Y1963" s="13">
        <f t="shared" si="2366"/>
        <v>1.9844748716180698E-3</v>
      </c>
      <c r="Z1963" s="13">
        <f t="shared" si="2367"/>
        <v>5.6844908270678907E-4</v>
      </c>
      <c r="AA1963" s="13">
        <f t="shared" si="2368"/>
        <v>6.7788586872969574E-4</v>
      </c>
      <c r="AB1963" s="13">
        <f t="shared" si="2369"/>
        <v>4.0419561311918193E-4</v>
      </c>
      <c r="AC1963" s="13">
        <f t="shared" si="2370"/>
        <v>2.9086494403351601E-6</v>
      </c>
      <c r="AD1963" s="13">
        <f t="shared" si="2371"/>
        <v>2.0056660095128149E-2</v>
      </c>
      <c r="AE1963" s="13">
        <f t="shared" si="2372"/>
        <v>4.8715775088364827E-3</v>
      </c>
      <c r="AF1963" s="13">
        <f t="shared" si="2373"/>
        <v>5.9163059333009664E-4</v>
      </c>
      <c r="AG1963" s="13">
        <f t="shared" si="2374"/>
        <v>4.7900535754481156E-5</v>
      </c>
      <c r="AH1963" s="13">
        <f t="shared" si="2375"/>
        <v>3.4517758105021984E-5</v>
      </c>
      <c r="AI1963" s="13">
        <f t="shared" si="2376"/>
        <v>4.1163054267243455E-5</v>
      </c>
      <c r="AJ1963" s="13">
        <f t="shared" si="2377"/>
        <v>2.4543845394778296E-5</v>
      </c>
      <c r="AK1963" s="13">
        <f t="shared" si="2378"/>
        <v>9.756327326147174E-6</v>
      </c>
      <c r="AL1963" s="13">
        <f t="shared" si="2379"/>
        <v>3.3699804861829105E-8</v>
      </c>
      <c r="AM1963" s="13">
        <f t="shared" si="2380"/>
        <v>4.7835863812679055E-3</v>
      </c>
      <c r="AN1963" s="13">
        <f t="shared" si="2381"/>
        <v>1.1618889543938465E-3</v>
      </c>
      <c r="AO1963" s="13">
        <f t="shared" si="2382"/>
        <v>1.4110604834364964E-4</v>
      </c>
      <c r="AP1963" s="13">
        <f t="shared" si="2383"/>
        <v>1.1424451997679847E-5</v>
      </c>
      <c r="AQ1963" s="13">
        <f t="shared" si="2384"/>
        <v>6.9372347064153051E-7</v>
      </c>
      <c r="AR1963" s="13">
        <f t="shared" si="2385"/>
        <v>1.6768089327168603E-6</v>
      </c>
      <c r="AS1963" s="13">
        <f t="shared" si="2386"/>
        <v>1.999625146083303E-6</v>
      </c>
      <c r="AT1963" s="13">
        <f t="shared" si="2387"/>
        <v>1.1922946755686933E-6</v>
      </c>
      <c r="AU1963" s="13">
        <f t="shared" si="2388"/>
        <v>4.7394436107984197E-7</v>
      </c>
      <c r="AV1963" s="13">
        <f t="shared" si="2389"/>
        <v>1.4129681739053332E-7</v>
      </c>
      <c r="AW1963" s="13">
        <f t="shared" si="2390"/>
        <v>2.7114456168227056E-10</v>
      </c>
      <c r="AX1963" s="13">
        <f t="shared" si="2391"/>
        <v>9.5075229202834564E-4</v>
      </c>
      <c r="AY1963" s="13">
        <f t="shared" si="2392"/>
        <v>2.3092895129858017E-4</v>
      </c>
      <c r="AZ1963" s="13">
        <f t="shared" si="2393"/>
        <v>2.8045254791913821E-5</v>
      </c>
      <c r="BA1963" s="13">
        <f t="shared" si="2394"/>
        <v>2.270644461338851E-6</v>
      </c>
      <c r="BB1963" s="13">
        <f t="shared" si="2395"/>
        <v>1.3787964242248626E-7</v>
      </c>
      <c r="BC1963" s="13">
        <f t="shared" si="2396"/>
        <v>6.6979383582908462E-9</v>
      </c>
      <c r="BD1963" s="13">
        <f t="shared" si="2397"/>
        <v>6.7880234001204929E-8</v>
      </c>
      <c r="BE1963" s="13">
        <f t="shared" si="2398"/>
        <v>8.0948413490917328E-8</v>
      </c>
      <c r="BF1963" s="13">
        <f t="shared" si="2399"/>
        <v>4.8266227592705514E-8</v>
      </c>
      <c r="BG1963" s="13">
        <f t="shared" si="2400"/>
        <v>1.9186118051938831E-8</v>
      </c>
      <c r="BH1963" s="13">
        <f t="shared" si="2401"/>
        <v>5.7199486721212906E-9</v>
      </c>
      <c r="BI1963" s="13">
        <f t="shared" si="2402"/>
        <v>1.3642285624692402E-9</v>
      </c>
      <c r="BJ1963" s="14">
        <f t="shared" si="2403"/>
        <v>0.6126694784818798</v>
      </c>
      <c r="BK1963" s="14">
        <f t="shared" si="2404"/>
        <v>0.31234717084496216</v>
      </c>
      <c r="BL1963" s="14">
        <f t="shared" si="2405"/>
        <v>7.4403916618711749E-2</v>
      </c>
      <c r="BM1963" s="14">
        <f t="shared" si="2406"/>
        <v>0.17488088876496419</v>
      </c>
      <c r="BN1963" s="14">
        <f t="shared" si="2407"/>
        <v>0.82487719758314249</v>
      </c>
    </row>
    <row r="1964" spans="1:66" x14ac:dyDescent="0.25">
      <c r="A1964" t="s">
        <v>213</v>
      </c>
      <c r="B1964" t="s">
        <v>220</v>
      </c>
      <c r="C1964" t="s">
        <v>223</v>
      </c>
      <c r="D1964" s="7" t="s">
        <v>566</v>
      </c>
      <c r="E1964" s="10">
        <f>VLOOKUP(A1964,home!$A$2:$E$405,3,FALSE)</f>
        <v>1.2675000000000001</v>
      </c>
      <c r="F1964" s="10">
        <f>VLOOKUP(B1964,home!$B$2:$E$405,3,FALSE)</f>
        <v>0.78900000000000003</v>
      </c>
      <c r="G1964" s="10">
        <f>VLOOKUP(C1964,away!$B$2:$E$405,4,FALSE)</f>
        <v>0.91349999999999998</v>
      </c>
      <c r="H1964" s="10">
        <f>VLOOKUP(A1964,away!$A$2:$E$405,3,FALSE)</f>
        <v>1.1535</v>
      </c>
      <c r="I1964" s="10">
        <f>VLOOKUP(C1964,away!$B$2:$E$405,3,FALSE)</f>
        <v>1.0038</v>
      </c>
      <c r="J1964" s="10">
        <f>VLOOKUP(B1964,home!$B$2:$E$405,4,FALSE)</f>
        <v>1.597</v>
      </c>
      <c r="K1964" s="12">
        <f t="shared" si="2352"/>
        <v>0.91355252625000005</v>
      </c>
      <c r="L1964" s="12">
        <f t="shared" si="2353"/>
        <v>1.8491396300999998</v>
      </c>
      <c r="M1964" s="13">
        <f t="shared" si="2354"/>
        <v>6.3121606177921383E-2</v>
      </c>
      <c r="N1964" s="13">
        <f t="shared" si="2355"/>
        <v>5.7664902784797689E-2</v>
      </c>
      <c r="O1964" s="13">
        <f t="shared" si="2356"/>
        <v>0.11672066349915941</v>
      </c>
      <c r="P1964" s="13">
        <f t="shared" si="2357"/>
        <v>0.10663045700523326</v>
      </c>
      <c r="Q1964" s="13">
        <f t="shared" si="2358"/>
        <v>2.6339958807506298E-2</v>
      </c>
      <c r="R1964" s="13">
        <f t="shared" si="2359"/>
        <v>0.10791640226393111</v>
      </c>
      <c r="S1964" s="13">
        <f t="shared" si="2360"/>
        <v>4.5032339358951179E-2</v>
      </c>
      <c r="T1964" s="13">
        <f t="shared" si="2361"/>
        <v>4.8706261686161427E-2</v>
      </c>
      <c r="U1964" s="13">
        <f t="shared" si="2362"/>
        <v>9.8587301912025499E-2</v>
      </c>
      <c r="V1964" s="13">
        <f t="shared" si="2363"/>
        <v>8.452500950352158E-3</v>
      </c>
      <c r="W1964" s="13">
        <f t="shared" si="2364"/>
        <v>8.0209786366394406E-3</v>
      </c>
      <c r="X1964" s="13">
        <f t="shared" si="2365"/>
        <v>1.4831909469195454E-2</v>
      </c>
      <c r="Y1964" s="13">
        <f t="shared" si="2366"/>
        <v>1.3713135794772386E-2</v>
      </c>
      <c r="Z1964" s="13">
        <f t="shared" si="2367"/>
        <v>6.6517498721349447E-2</v>
      </c>
      <c r="AA1964" s="13">
        <f t="shared" si="2368"/>
        <v>6.0767228996719935E-2</v>
      </c>
      <c r="AB1964" s="13">
        <f t="shared" si="2369"/>
        <v>2.7757027781582878E-2</v>
      </c>
      <c r="AC1964" s="13">
        <f t="shared" si="2370"/>
        <v>8.9241831536329838E-4</v>
      </c>
      <c r="AD1964" s="13">
        <f t="shared" si="2371"/>
        <v>1.8318963241248098E-3</v>
      </c>
      <c r="AE1964" s="13">
        <f t="shared" si="2372"/>
        <v>3.3874320911737002E-3</v>
      </c>
      <c r="AF1964" s="13">
        <f t="shared" si="2373"/>
        <v>3.1319174620309028E-3</v>
      </c>
      <c r="AG1964" s="13">
        <f t="shared" si="2374"/>
        <v>1.9304508990811845E-3</v>
      </c>
      <c r="AH1964" s="13">
        <f t="shared" si="2375"/>
        <v>3.0750035745193333E-2</v>
      </c>
      <c r="AI1964" s="13">
        <f t="shared" si="2376"/>
        <v>2.8091772837299172E-2</v>
      </c>
      <c r="AJ1964" s="13">
        <f t="shared" si="2377"/>
        <v>1.2831655021177897E-2</v>
      </c>
      <c r="AK1964" s="13">
        <f t="shared" si="2378"/>
        <v>3.907463620188522E-3</v>
      </c>
      <c r="AL1964" s="13">
        <f t="shared" si="2379"/>
        <v>6.030199709354898E-5</v>
      </c>
      <c r="AM1964" s="13">
        <f t="shared" si="2380"/>
        <v>3.3470670294646188E-4</v>
      </c>
      <c r="AN1964" s="13">
        <f t="shared" si="2381"/>
        <v>6.1891942887841098E-4</v>
      </c>
      <c r="AO1964" s="13">
        <f t="shared" si="2382"/>
        <v>5.7223422188896415E-4</v>
      </c>
      <c r="AP1964" s="13">
        <f t="shared" si="2383"/>
        <v>3.5271365913144012E-4</v>
      </c>
      <c r="AQ1964" s="13">
        <f t="shared" si="2384"/>
        <v>1.6305420129438214E-4</v>
      </c>
      <c r="AR1964" s="13">
        <f t="shared" si="2385"/>
        <v>1.1372221944685722E-2</v>
      </c>
      <c r="AS1964" s="13">
        <f t="shared" si="2386"/>
        <v>1.038912208664333E-2</v>
      </c>
      <c r="AT1964" s="13">
        <f t="shared" si="2387"/>
        <v>4.7455043638863431E-3</v>
      </c>
      <c r="AU1964" s="13">
        <f t="shared" si="2388"/>
        <v>1.4450891666529229E-3</v>
      </c>
      <c r="AV1964" s="13">
        <f t="shared" si="2389"/>
        <v>3.3004121471307115E-4</v>
      </c>
      <c r="AW1964" s="13">
        <f t="shared" si="2390"/>
        <v>2.8296480651301142E-6</v>
      </c>
      <c r="AX1964" s="13">
        <f t="shared" si="2391"/>
        <v>5.0962025671591417E-5</v>
      </c>
      <c r="AY1964" s="13">
        <f t="shared" si="2392"/>
        <v>9.4235901299513235E-5</v>
      </c>
      <c r="AZ1964" s="13">
        <f t="shared" si="2393"/>
        <v>8.7127669835561022E-5</v>
      </c>
      <c r="BA1964" s="13">
        <f t="shared" si="2394"/>
        <v>5.3703742390401402E-5</v>
      </c>
      <c r="BB1964" s="13">
        <f t="shared" si="2395"/>
        <v>2.4826429584693131E-5</v>
      </c>
      <c r="BC1964" s="13">
        <f t="shared" si="2396"/>
        <v>9.181506963788636E-6</v>
      </c>
      <c r="BD1964" s="13">
        <f t="shared" si="2397"/>
        <v>3.504804380035208E-3</v>
      </c>
      <c r="BE1964" s="13">
        <f t="shared" si="2398"/>
        <v>3.2018228953932296E-3</v>
      </c>
      <c r="BF1964" s="13">
        <f t="shared" si="2399"/>
        <v>1.4625166973457873E-3</v>
      </c>
      <c r="BG1964" s="13">
        <f t="shared" si="2400"/>
        <v>4.4536194118101693E-4</v>
      </c>
      <c r="BH1964" s="13">
        <f t="shared" si="2401"/>
        <v>1.0171538161538046E-4</v>
      </c>
      <c r="BI1964" s="13">
        <f t="shared" si="2402"/>
        <v>1.8584468766642731E-5</v>
      </c>
      <c r="BJ1964" s="14">
        <f t="shared" si="2403"/>
        <v>0.18192050944536853</v>
      </c>
      <c r="BK1964" s="14">
        <f t="shared" si="2404"/>
        <v>0.22428385970621434</v>
      </c>
      <c r="BL1964" s="14">
        <f t="shared" si="2405"/>
        <v>0.52434633621819637</v>
      </c>
      <c r="BM1964" s="14">
        <f t="shared" si="2406"/>
        <v>0.51858280729934514</v>
      </c>
      <c r="BN1964" s="14">
        <f t="shared" si="2407"/>
        <v>0.47839399053854914</v>
      </c>
    </row>
    <row r="1965" spans="1:66" x14ac:dyDescent="0.25">
      <c r="A1965" t="s">
        <v>213</v>
      </c>
      <c r="B1965" t="s">
        <v>222</v>
      </c>
      <c r="C1965" t="s">
        <v>215</v>
      </c>
      <c r="D1965" s="7" t="s">
        <v>566</v>
      </c>
      <c r="E1965" s="10">
        <f>VLOOKUP(A1965,home!$A$2:$E$405,3,FALSE)</f>
        <v>1.2675000000000001</v>
      </c>
      <c r="F1965" s="10">
        <f>VLOOKUP(B1965,home!$B$2:$E$405,3,FALSE)</f>
        <v>0.37369999999999998</v>
      </c>
      <c r="G1965" s="10">
        <f>VLOOKUP(C1965,away!$B$2:$E$405,4,FALSE)</f>
        <v>1.2041999999999999</v>
      </c>
      <c r="H1965" s="10">
        <f>VLOOKUP(A1965,away!$A$2:$E$405,3,FALSE)</f>
        <v>1.1535</v>
      </c>
      <c r="I1965" s="10">
        <f>VLOOKUP(C1965,away!$B$2:$E$405,3,FALSE)</f>
        <v>1.0038</v>
      </c>
      <c r="J1965" s="10">
        <f>VLOOKUP(B1965,home!$B$2:$E$405,4,FALSE)</f>
        <v>0.68440000000000001</v>
      </c>
      <c r="K1965" s="12">
        <f t="shared" si="2352"/>
        <v>0.57038709195000004</v>
      </c>
      <c r="L1965" s="12">
        <f t="shared" si="2353"/>
        <v>0.79245533051999995</v>
      </c>
      <c r="M1965" s="13">
        <f t="shared" si="2354"/>
        <v>0.25593227444041827</v>
      </c>
      <c r="N1965" s="13">
        <f t="shared" si="2355"/>
        <v>0.1459804657542195</v>
      </c>
      <c r="O1965" s="13">
        <f t="shared" si="2356"/>
        <v>0.20281489513241702</v>
      </c>
      <c r="P1965" s="13">
        <f t="shared" si="2357"/>
        <v>0.11568299823872355</v>
      </c>
      <c r="Q1965" s="13">
        <f t="shared" si="2358"/>
        <v>4.1632686671527912E-2</v>
      </c>
      <c r="R1965" s="13">
        <f t="shared" si="2359"/>
        <v>8.0360872378269319E-2</v>
      </c>
      <c r="S1965" s="13">
        <f t="shared" si="2360"/>
        <v>1.3072360755165336E-2</v>
      </c>
      <c r="T1965" s="13">
        <f t="shared" si="2361"/>
        <v>3.2992044476721251E-2</v>
      </c>
      <c r="U1965" s="13">
        <f t="shared" si="2362"/>
        <v>4.5836804302406116E-2</v>
      </c>
      <c r="V1965" s="13">
        <f t="shared" si="2363"/>
        <v>6.5653214508590925E-4</v>
      </c>
      <c r="W1965" s="13">
        <f t="shared" si="2364"/>
        <v>7.9155823602127789E-3</v>
      </c>
      <c r="X1965" s="13">
        <f t="shared" si="2365"/>
        <v>6.2727454355206999E-3</v>
      </c>
      <c r="Y1965" s="13">
        <f t="shared" si="2366"/>
        <v>2.4854352786866881E-3</v>
      </c>
      <c r="Z1965" s="13">
        <f t="shared" si="2367"/>
        <v>2.1227467227132316E-2</v>
      </c>
      <c r="AA1965" s="13">
        <f t="shared" si="2368"/>
        <v>1.2107873301147931E-2</v>
      </c>
      <c r="AB1965" s="13">
        <f t="shared" si="2369"/>
        <v>3.4530873209704079E-3</v>
      </c>
      <c r="AC1965" s="13">
        <f t="shared" si="2370"/>
        <v>1.854729125842428E-5</v>
      </c>
      <c r="AD1965" s="13">
        <f t="shared" si="2371"/>
        <v>1.128736500883121E-3</v>
      </c>
      <c r="AE1965" s="13">
        <f t="shared" si="2372"/>
        <v>8.9447325687732194E-4</v>
      </c>
      <c r="AF1965" s="13">
        <f t="shared" si="2373"/>
        <v>3.544150502100094E-4</v>
      </c>
      <c r="AG1965" s="13">
        <f t="shared" si="2374"/>
        <v>9.36193652518118E-5</v>
      </c>
      <c r="AH1965" s="13">
        <f t="shared" si="2375"/>
        <v>4.2054548893949014E-3</v>
      </c>
      <c r="AI1965" s="13">
        <f t="shared" si="2376"/>
        <v>2.3987371846888668E-3</v>
      </c>
      <c r="AJ1965" s="13">
        <f t="shared" si="2377"/>
        <v>6.8410436356350639E-4</v>
      </c>
      <c r="AK1965" s="13">
        <f t="shared" si="2378"/>
        <v>1.3006809950776469E-4</v>
      </c>
      <c r="AL1965" s="13">
        <f t="shared" si="2379"/>
        <v>3.3533969354551149E-7</v>
      </c>
      <c r="AM1965" s="13">
        <f t="shared" si="2380"/>
        <v>1.2876334606330846E-4</v>
      </c>
      <c r="AN1965" s="13">
        <f t="shared" si="2381"/>
        <v>1.0203919996346025E-4</v>
      </c>
      <c r="AO1965" s="13">
        <f t="shared" si="2382"/>
        <v>4.0430753966520122E-5</v>
      </c>
      <c r="AP1965" s="13">
        <f t="shared" si="2383"/>
        <v>1.0679855499237168E-5</v>
      </c>
      <c r="AQ1965" s="13">
        <f t="shared" si="2384"/>
        <v>2.1158271048884573E-6</v>
      </c>
      <c r="AR1965" s="13">
        <f t="shared" si="2385"/>
        <v>6.6652702887247753E-4</v>
      </c>
      <c r="AS1965" s="13">
        <f t="shared" si="2386"/>
        <v>3.8017841370464612E-4</v>
      </c>
      <c r="AT1965" s="13">
        <f t="shared" si="2387"/>
        <v>1.0842442990757858E-4</v>
      </c>
      <c r="AU1965" s="13">
        <f t="shared" si="2388"/>
        <v>2.0614631757106789E-5</v>
      </c>
      <c r="AV1965" s="13">
        <f t="shared" si="2389"/>
        <v>2.9395799648890648E-6</v>
      </c>
      <c r="AW1965" s="13">
        <f t="shared" si="2390"/>
        <v>4.2104347573351016E-9</v>
      </c>
      <c r="AX1965" s="13">
        <f t="shared" si="2391"/>
        <v>1.2240825085133662E-5</v>
      </c>
      <c r="AY1965" s="13">
        <f t="shared" si="2392"/>
        <v>9.7003070886771025E-6</v>
      </c>
      <c r="AZ1965" s="13">
        <f t="shared" si="2393"/>
        <v>3.8435300300515551E-6</v>
      </c>
      <c r="BA1965" s="13">
        <f t="shared" si="2394"/>
        <v>1.015275286776017E-6</v>
      </c>
      <c r="BB1965" s="13">
        <f t="shared" si="2395"/>
        <v>2.0114007823771906E-7</v>
      </c>
      <c r="BC1965" s="13">
        <f t="shared" si="2396"/>
        <v>3.1878905436138069E-8</v>
      </c>
      <c r="BD1965" s="13">
        <f t="shared" si="2397"/>
        <v>8.8032149494275425E-5</v>
      </c>
      <c r="BE1965" s="13">
        <f t="shared" si="2398"/>
        <v>5.0212401748147424E-5</v>
      </c>
      <c r="BF1965" s="13">
        <f t="shared" si="2399"/>
        <v>1.4320252906475452E-5</v>
      </c>
      <c r="BG1965" s="13">
        <f t="shared" si="2400"/>
        <v>2.7226958037710239E-6</v>
      </c>
      <c r="BH1965" s="13">
        <f t="shared" si="2401"/>
        <v>3.8824763544435549E-7</v>
      </c>
      <c r="BI1965" s="13">
        <f t="shared" si="2402"/>
        <v>4.4290287947513955E-8</v>
      </c>
      <c r="BJ1965" s="14">
        <f t="shared" si="2403"/>
        <v>0.24006126608918285</v>
      </c>
      <c r="BK1965" s="14">
        <f t="shared" si="2404"/>
        <v>0.38537274851743381</v>
      </c>
      <c r="BL1965" s="14">
        <f t="shared" si="2405"/>
        <v>0.35332630109444857</v>
      </c>
      <c r="BM1965" s="14">
        <f t="shared" si="2406"/>
        <v>0.15757389421596793</v>
      </c>
      <c r="BN1965" s="14">
        <f t="shared" si="2407"/>
        <v>0.84240419261557542</v>
      </c>
    </row>
    <row r="1966" spans="1:66" x14ac:dyDescent="0.25">
      <c r="A1966" t="s">
        <v>213</v>
      </c>
      <c r="B1966" t="s">
        <v>226</v>
      </c>
      <c r="C1966" t="s">
        <v>221</v>
      </c>
      <c r="D1966" s="7" t="s">
        <v>566</v>
      </c>
      <c r="E1966" s="10">
        <f>VLOOKUP(A1966,home!$A$2:$E$405,3,FALSE)</f>
        <v>1.2675000000000001</v>
      </c>
      <c r="F1966" s="10">
        <f>VLOOKUP(B1966,home!$B$2:$E$405,3,FALSE)</f>
        <v>1.2422</v>
      </c>
      <c r="G1966" s="10">
        <f>VLOOKUP(C1966,away!$B$2:$E$405,4,FALSE)</f>
        <v>0.83050000000000002</v>
      </c>
      <c r="H1966" s="10">
        <f>VLOOKUP(A1966,away!$A$2:$E$405,3,FALSE)</f>
        <v>1.1535</v>
      </c>
      <c r="I1966" s="10">
        <f>VLOOKUP(C1966,away!$B$2:$E$405,3,FALSE)</f>
        <v>0.59319999999999995</v>
      </c>
      <c r="J1966" s="10">
        <f>VLOOKUP(B1966,home!$B$2:$E$405,4,FALSE)</f>
        <v>1.0324</v>
      </c>
      <c r="K1966" s="12">
        <f t="shared" si="2352"/>
        <v>1.3076126992499999</v>
      </c>
      <c r="L1966" s="12">
        <f t="shared" si="2353"/>
        <v>0.70642610087999991</v>
      </c>
      <c r="M1966" s="13">
        <f t="shared" si="2354"/>
        <v>0.13344861252777684</v>
      </c>
      <c r="N1966" s="13">
        <f t="shared" si="2355"/>
        <v>0.17449910043861364</v>
      </c>
      <c r="O1966" s="13">
        <f t="shared" si="2356"/>
        <v>9.4271583015843291E-2</v>
      </c>
      <c r="P1966" s="13">
        <f t="shared" si="2357"/>
        <v>0.1232707191299173</v>
      </c>
      <c r="Q1966" s="13">
        <f t="shared" si="2358"/>
        <v>0.11408861987061622</v>
      </c>
      <c r="R1966" s="13">
        <f t="shared" si="2359"/>
        <v>3.3297953406833697E-2</v>
      </c>
      <c r="S1966" s="13">
        <f t="shared" si="2360"/>
        <v>2.8467268986487285E-2</v>
      </c>
      <c r="T1966" s="13">
        <f t="shared" si="2361"/>
        <v>8.0595178889979885E-2</v>
      </c>
      <c r="U1966" s="13">
        <f t="shared" si="2362"/>
        <v>4.3540826733810545E-2</v>
      </c>
      <c r="V1966" s="13">
        <f t="shared" si="2363"/>
        <v>2.9217911034220565E-3</v>
      </c>
      <c r="W1966" s="13">
        <f t="shared" si="2364"/>
        <v>4.9727909394241217E-2</v>
      </c>
      <c r="X1966" s="13">
        <f t="shared" si="2365"/>
        <v>3.5129093138287742E-2</v>
      </c>
      <c r="Y1966" s="13">
        <f t="shared" si="2366"/>
        <v>1.2408054146565484E-2</v>
      </c>
      <c r="Z1966" s="13">
        <f t="shared" si="2367"/>
        <v>7.8408477974911475E-3</v>
      </c>
      <c r="AA1966" s="13">
        <f t="shared" si="2368"/>
        <v>1.0252792152885815E-2</v>
      </c>
      <c r="AB1966" s="13">
        <f t="shared" si="2369"/>
        <v>6.7033406109421202E-3</v>
      </c>
      <c r="AC1966" s="13">
        <f t="shared" si="2370"/>
        <v>1.6868444885070609E-4</v>
      </c>
      <c r="AD1966" s="13">
        <f t="shared" si="2371"/>
        <v>1.6256211457765797E-2</v>
      </c>
      <c r="AE1966" s="13">
        <f t="shared" si="2372"/>
        <v>1.1483812075190272E-2</v>
      </c>
      <c r="AF1966" s="13">
        <f t="shared" si="2373"/>
        <v>4.0562322937576613E-3</v>
      </c>
      <c r="AG1966" s="13">
        <f t="shared" si="2374"/>
        <v>9.5514278784758781E-4</v>
      </c>
      <c r="AH1966" s="13">
        <f t="shared" si="2375"/>
        <v>1.3847448842938014E-3</v>
      </c>
      <c r="AI1966" s="13">
        <f t="shared" si="2376"/>
        <v>1.8107099959240465E-3</v>
      </c>
      <c r="AJ1966" s="13">
        <f t="shared" si="2377"/>
        <v>1.1838536926645996E-3</v>
      </c>
      <c r="AK1966" s="13">
        <f t="shared" si="2378"/>
        <v>5.1600737419407901E-4</v>
      </c>
      <c r="AL1966" s="13">
        <f t="shared" si="2379"/>
        <v>6.2327671819089563E-6</v>
      </c>
      <c r="AM1966" s="13">
        <f t="shared" si="2380"/>
        <v>4.2513657087735815E-3</v>
      </c>
      <c r="AN1966" s="13">
        <f t="shared" si="2381"/>
        <v>3.0032757010638581E-3</v>
      </c>
      <c r="AO1966" s="13">
        <f t="shared" si="2382"/>
        <v>1.0607961716850947E-3</v>
      </c>
      <c r="AP1966" s="13">
        <f t="shared" si="2383"/>
        <v>2.497913677973108E-4</v>
      </c>
      <c r="AQ1966" s="13">
        <f t="shared" si="2384"/>
        <v>4.4114785496634057E-5</v>
      </c>
      <c r="AR1966" s="13">
        <f t="shared" si="2385"/>
        <v>1.9564398586503944E-4</v>
      </c>
      <c r="AS1966" s="13">
        <f t="shared" si="2386"/>
        <v>2.5582656044901306E-4</v>
      </c>
      <c r="AT1966" s="13">
        <f t="shared" si="2387"/>
        <v>1.6726102962428863E-4</v>
      </c>
      <c r="AU1966" s="13">
        <f t="shared" si="2388"/>
        <v>7.2904215475450083E-5</v>
      </c>
      <c r="AV1966" s="13">
        <f t="shared" si="2389"/>
        <v>2.3832619496139227E-5</v>
      </c>
      <c r="AW1966" s="13">
        <f t="shared" si="2390"/>
        <v>1.599279132681006E-7</v>
      </c>
      <c r="AX1966" s="13">
        <f t="shared" si="2391"/>
        <v>9.2652329832471753E-4</v>
      </c>
      <c r="AY1966" s="13">
        <f t="shared" si="2392"/>
        <v>6.5452024101000711E-4</v>
      </c>
      <c r="AZ1966" s="13">
        <f t="shared" si="2393"/>
        <v>2.3118509090186857E-4</v>
      </c>
      <c r="BA1966" s="13">
        <f t="shared" si="2394"/>
        <v>5.4438394115798451E-5</v>
      </c>
      <c r="BB1966" s="13">
        <f t="shared" si="2395"/>
        <v>9.6141756233480564E-6</v>
      </c>
      <c r="BC1966" s="13">
        <f t="shared" si="2396"/>
        <v>1.3583409197554626E-6</v>
      </c>
      <c r="BD1966" s="13">
        <f t="shared" si="2397"/>
        <v>2.3034669682543587E-5</v>
      </c>
      <c r="BE1966" s="13">
        <f t="shared" si="2398"/>
        <v>3.0120426599922959E-5</v>
      </c>
      <c r="BF1966" s="13">
        <f t="shared" si="2399"/>
        <v>1.969292616444338E-5</v>
      </c>
      <c r="BG1966" s="13">
        <f t="shared" si="2400"/>
        <v>8.5835734460062518E-6</v>
      </c>
      <c r="BH1966" s="13">
        <f t="shared" si="2401"/>
        <v>2.8059974107357151E-6</v>
      </c>
      <c r="BI1966" s="13">
        <f t="shared" si="2402"/>
        <v>7.3383156966812755E-7</v>
      </c>
      <c r="BJ1966" s="14">
        <f t="shared" si="2403"/>
        <v>0.50968633776857752</v>
      </c>
      <c r="BK1966" s="14">
        <f t="shared" si="2404"/>
        <v>0.28893782920464606</v>
      </c>
      <c r="BL1966" s="14">
        <f t="shared" si="2405"/>
        <v>0.19376225170317529</v>
      </c>
      <c r="BM1966" s="14">
        <f t="shared" si="2406"/>
        <v>0.32669631777119229</v>
      </c>
      <c r="BN1966" s="14">
        <f t="shared" si="2407"/>
        <v>0.67287658838960096</v>
      </c>
    </row>
    <row r="1967" spans="1:66" x14ac:dyDescent="0.25">
      <c r="A1967" t="s">
        <v>37</v>
      </c>
      <c r="B1967" t="s">
        <v>227</v>
      </c>
      <c r="C1967" t="s">
        <v>228</v>
      </c>
      <c r="D1967" s="7" t="s">
        <v>566</v>
      </c>
      <c r="E1967" s="10">
        <f>VLOOKUP(A1967,home!$A$2:$E$405,3,FALSE)</f>
        <v>1.5481</v>
      </c>
      <c r="F1967" s="10">
        <f>VLOOKUP(B1967,home!$B$2:$E$405,3,FALSE)</f>
        <v>0.54659999999999997</v>
      </c>
      <c r="G1967" s="10">
        <f>VLOOKUP(C1967,away!$B$2:$E$405,4,FALSE)</f>
        <v>1.2458</v>
      </c>
      <c r="H1967" s="10">
        <f>VLOOKUP(A1967,away!$A$2:$E$405,3,FALSE)</f>
        <v>1.2666999999999999</v>
      </c>
      <c r="I1967" s="10">
        <f>VLOOKUP(C1967,away!$B$2:$E$405,3,FALSE)</f>
        <v>1.1841999999999999</v>
      </c>
      <c r="J1967" s="10">
        <f>VLOOKUP(B1967,home!$B$2:$E$405,4,FALSE)</f>
        <v>0.72870000000000001</v>
      </c>
      <c r="K1967" s="12">
        <f t="shared" si="2352"/>
        <v>1.0541853208680001</v>
      </c>
      <c r="L1967" s="12">
        <f t="shared" si="2353"/>
        <v>1.0930690482179999</v>
      </c>
      <c r="M1967" s="13">
        <f t="shared" si="2354"/>
        <v>0.11680441973745462</v>
      </c>
      <c r="N1967" s="13">
        <f t="shared" si="2355"/>
        <v>0.12313350469972914</v>
      </c>
      <c r="O1967" s="13">
        <f t="shared" si="2356"/>
        <v>0.12767529591007529</v>
      </c>
      <c r="P1967" s="13">
        <f t="shared" si="2357"/>
        <v>0.13459342278587955</v>
      </c>
      <c r="Q1967" s="13">
        <f t="shared" si="2358"/>
        <v>6.4902766580742691E-2</v>
      </c>
      <c r="R1967" s="13">
        <f t="shared" si="2359"/>
        <v>6.9778957090688737E-2</v>
      </c>
      <c r="S1967" s="13">
        <f t="shared" si="2360"/>
        <v>3.8772910943646481E-2</v>
      </c>
      <c r="T1967" s="13">
        <f t="shared" si="2361"/>
        <v>7.094320529312742E-2</v>
      </c>
      <c r="U1967" s="13">
        <f t="shared" si="2362"/>
        <v>7.3559952270482107E-2</v>
      </c>
      <c r="V1967" s="13">
        <f t="shared" si="2363"/>
        <v>4.9642135945497136E-3</v>
      </c>
      <c r="W1967" s="13">
        <f t="shared" si="2364"/>
        <v>2.2806514604380382E-2</v>
      </c>
      <c r="X1967" s="13">
        <f t="shared" si="2365"/>
        <v>2.4929095211779977E-2</v>
      </c>
      <c r="Y1967" s="13">
        <f t="shared" si="2366"/>
        <v>1.3624611188038118E-2</v>
      </c>
      <c r="Z1967" s="13">
        <f t="shared" si="2367"/>
        <v>2.5424406070921265E-2</v>
      </c>
      <c r="AA1967" s="13">
        <f t="shared" si="2368"/>
        <v>2.6802035671752461E-2</v>
      </c>
      <c r="AB1967" s="13">
        <f t="shared" si="2369"/>
        <v>1.4127156287270976E-2</v>
      </c>
      <c r="AC1967" s="13">
        <f t="shared" si="2370"/>
        <v>3.5751563416460698E-4</v>
      </c>
      <c r="AD1967" s="13">
        <f t="shared" si="2371"/>
        <v>6.010573229024865E-3</v>
      </c>
      <c r="AE1967" s="13">
        <f t="shared" si="2372"/>
        <v>6.5699715586947996E-3</v>
      </c>
      <c r="AF1967" s="13">
        <f t="shared" si="2373"/>
        <v>3.5907162792409267E-3</v>
      </c>
      <c r="AG1967" s="13">
        <f t="shared" si="2374"/>
        <v>1.3083002752569193E-3</v>
      </c>
      <c r="AH1967" s="13">
        <f t="shared" si="2375"/>
        <v>6.9476578363624605E-3</v>
      </c>
      <c r="AI1967" s="13">
        <f t="shared" si="2376"/>
        <v>7.3241189055068346E-3</v>
      </c>
      <c r="AJ1967" s="13">
        <f t="shared" si="2377"/>
        <v>3.8604893192385544E-3</v>
      </c>
      <c r="AK1967" s="13">
        <f t="shared" si="2378"/>
        <v>1.3565570572363276E-3</v>
      </c>
      <c r="AL1967" s="13">
        <f t="shared" si="2379"/>
        <v>1.6478572646424905E-5</v>
      </c>
      <c r="AM1967" s="13">
        <f t="shared" si="2380"/>
        <v>1.2672516136080381E-3</v>
      </c>
      <c r="AN1967" s="13">
        <f t="shared" si="2381"/>
        <v>1.3851935151392629E-3</v>
      </c>
      <c r="AO1967" s="13">
        <f t="shared" si="2382"/>
        <v>7.5705607859550975E-4</v>
      </c>
      <c r="AP1967" s="13">
        <f t="shared" si="2383"/>
        <v>2.7583818909268176E-4</v>
      </c>
      <c r="AQ1967" s="13">
        <f t="shared" si="2384"/>
        <v>7.5377546703428574E-5</v>
      </c>
      <c r="AR1967" s="13">
        <f t="shared" si="2385"/>
        <v>1.518853947707409E-3</v>
      </c>
      <c r="AS1967" s="13">
        <f t="shared" si="2386"/>
        <v>1.6011535362155632E-3</v>
      </c>
      <c r="AT1967" s="13">
        <f t="shared" si="2387"/>
        <v>8.4395627716716832E-4</v>
      </c>
      <c r="AU1967" s="13">
        <f t="shared" si="2388"/>
        <v>2.9656210628134473E-4</v>
      </c>
      <c r="AV1967" s="13">
        <f t="shared" si="2389"/>
        <v>7.8157854791872325E-5</v>
      </c>
      <c r="AW1967" s="13">
        <f t="shared" si="2390"/>
        <v>5.2745043097906844E-7</v>
      </c>
      <c r="AX1967" s="13">
        <f t="shared" si="2391"/>
        <v>2.2265300815198E-4</v>
      </c>
      <c r="AY1967" s="13">
        <f t="shared" si="2392"/>
        <v>2.4337511170355935E-4</v>
      </c>
      <c r="AZ1967" s="13">
        <f t="shared" si="2393"/>
        <v>1.330129008548795E-4</v>
      </c>
      <c r="BA1967" s="13">
        <f t="shared" si="2394"/>
        <v>4.8464094979386114E-5</v>
      </c>
      <c r="BB1967" s="13">
        <f t="shared" si="2395"/>
        <v>1.3243650542966079E-5</v>
      </c>
      <c r="BC1967" s="13">
        <f t="shared" si="2396"/>
        <v>2.8952448987863463E-6</v>
      </c>
      <c r="BD1967" s="13">
        <f t="shared" si="2397"/>
        <v>2.7670203983378149E-4</v>
      </c>
      <c r="BE1967" s="13">
        <f t="shared" si="2398"/>
        <v>2.9169522864700505E-4</v>
      </c>
      <c r="BF1967" s="13">
        <f t="shared" si="2399"/>
        <v>1.5375041410345384E-4</v>
      </c>
      <c r="BG1967" s="13">
        <f t="shared" si="2400"/>
        <v>5.4027143208412457E-5</v>
      </c>
      <c r="BH1967" s="13">
        <f t="shared" si="2401"/>
        <v>1.4238655324685418E-5</v>
      </c>
      <c r="BI1967" s="13">
        <f t="shared" si="2402"/>
        <v>3.0020362864364722E-6</v>
      </c>
      <c r="BJ1967" s="14">
        <f t="shared" si="2403"/>
        <v>0.3422436198742857</v>
      </c>
      <c r="BK1967" s="14">
        <f t="shared" si="2404"/>
        <v>0.295752336380045</v>
      </c>
      <c r="BL1967" s="14">
        <f t="shared" si="2405"/>
        <v>0.33656431958818078</v>
      </c>
      <c r="BM1967" s="14">
        <f t="shared" si="2406"/>
        <v>0.36285346744759001</v>
      </c>
      <c r="BN1967" s="14">
        <f t="shared" si="2407"/>
        <v>0.63688836680457006</v>
      </c>
    </row>
    <row r="1968" spans="1:66" x14ac:dyDescent="0.25">
      <c r="A1968" t="s">
        <v>37</v>
      </c>
      <c r="B1968" t="s">
        <v>39</v>
      </c>
      <c r="C1968" t="s">
        <v>219</v>
      </c>
      <c r="D1968" s="7" t="s">
        <v>566</v>
      </c>
      <c r="E1968" s="10">
        <f>VLOOKUP(A1968,home!$A$2:$E$405,3,FALSE)</f>
        <v>1.5481</v>
      </c>
      <c r="F1968" s="10">
        <f>VLOOKUP(B1968,home!$B$2:$E$405,3,FALSE)</f>
        <v>1.1073</v>
      </c>
      <c r="G1968" s="10">
        <f>VLOOKUP(C1968,away!$B$2:$E$405,4,FALSE)</f>
        <v>1.1211</v>
      </c>
      <c r="H1968" s="10">
        <f>VLOOKUP(A1968,away!$A$2:$E$405,3,FALSE)</f>
        <v>1.2666999999999999</v>
      </c>
      <c r="I1968" s="10">
        <f>VLOOKUP(C1968,away!$B$2:$E$405,3,FALSE)</f>
        <v>0.59319999999999995</v>
      </c>
      <c r="J1968" s="10">
        <f>VLOOKUP(B1968,home!$B$2:$E$405,4,FALSE)</f>
        <v>0.73309999999999997</v>
      </c>
      <c r="K1968" s="12">
        <f t="shared" si="2352"/>
        <v>1.9218020978429999</v>
      </c>
      <c r="L1968" s="12">
        <f t="shared" si="2353"/>
        <v>0.55085606116399988</v>
      </c>
      <c r="M1968" s="13">
        <f t="shared" si="2354"/>
        <v>8.436031756239229E-2</v>
      </c>
      <c r="N1968" s="13">
        <f t="shared" si="2355"/>
        <v>0.16212383526610716</v>
      </c>
      <c r="O1968" s="13">
        <f t="shared" si="2356"/>
        <v>4.647039225096361E-2</v>
      </c>
      <c r="P1968" s="13">
        <f t="shared" si="2357"/>
        <v>8.9306897315488964E-2</v>
      </c>
      <c r="Q1968" s="13">
        <f t="shared" si="2358"/>
        <v>0.15578496336237888</v>
      </c>
      <c r="R1968" s="13">
        <f t="shared" si="2359"/>
        <v>1.2799248618055937E-2</v>
      </c>
      <c r="S1968" s="13">
        <f t="shared" si="2360"/>
        <v>2.3635881592730206E-2</v>
      </c>
      <c r="T1968" s="13">
        <f t="shared" si="2361"/>
        <v>8.5815091306378044E-2</v>
      </c>
      <c r="U1968" s="13">
        <f t="shared" si="2362"/>
        <v>2.4597622844994019E-2</v>
      </c>
      <c r="V1968" s="13">
        <f t="shared" si="2363"/>
        <v>2.7802003376789686E-3</v>
      </c>
      <c r="W1968" s="13">
        <f t="shared" si="2364"/>
        <v>9.9795956467404856E-2</v>
      </c>
      <c r="X1968" s="13">
        <f t="shared" si="2365"/>
        <v>5.497320749972863E-2</v>
      </c>
      <c r="Y1968" s="13">
        <f t="shared" si="2366"/>
        <v>1.5141162276425884E-2</v>
      </c>
      <c r="Z1968" s="13">
        <f t="shared" si="2367"/>
        <v>2.3501812265336879E-3</v>
      </c>
      <c r="AA1968" s="13">
        <f t="shared" si="2368"/>
        <v>4.5165832114636758E-3</v>
      </c>
      <c r="AB1968" s="13">
        <f t="shared" si="2369"/>
        <v>4.3399895454366835E-3</v>
      </c>
      <c r="AC1968" s="13">
        <f t="shared" si="2370"/>
        <v>1.8395131832122158E-4</v>
      </c>
      <c r="AD1968" s="13">
        <f t="shared" si="2371"/>
        <v>4.7947019623826845E-2</v>
      </c>
      <c r="AE1968" s="13">
        <f t="shared" si="2372"/>
        <v>2.641190637453426E-2</v>
      </c>
      <c r="AF1968" s="13">
        <f t="shared" si="2373"/>
        <v>7.2745793566541409E-3</v>
      </c>
      <c r="AG1968" s="13">
        <f t="shared" si="2374"/>
        <v>1.3357487103438149E-3</v>
      </c>
      <c r="AH1968" s="13">
        <f t="shared" si="2375"/>
        <v>3.2365289336748129E-4</v>
      </c>
      <c r="AI1968" s="13">
        <f t="shared" si="2376"/>
        <v>6.2199680944658223E-4</v>
      </c>
      <c r="AJ1968" s="13">
        <f t="shared" si="2377"/>
        <v>5.9767738662304729E-4</v>
      </c>
      <c r="AK1968" s="13">
        <f t="shared" si="2378"/>
        <v>3.8287255181516466E-4</v>
      </c>
      <c r="AL1968" s="13">
        <f t="shared" si="2379"/>
        <v>7.7895019701470617E-6</v>
      </c>
      <c r="AM1968" s="13">
        <f t="shared" si="2380"/>
        <v>1.8428936579677979E-2</v>
      </c>
      <c r="AN1968" s="13">
        <f t="shared" si="2381"/>
        <v>1.0151691415722565E-2</v>
      </c>
      <c r="AO1968" s="13">
        <f t="shared" si="2382"/>
        <v>2.7960603737086608E-3</v>
      </c>
      <c r="AP1968" s="13">
        <f t="shared" si="2383"/>
        <v>5.134089347459649E-4</v>
      </c>
      <c r="AQ1968" s="13">
        <f t="shared" si="2384"/>
        <v>7.07036058901418E-5</v>
      </c>
      <c r="AR1968" s="13">
        <f t="shared" si="2385"/>
        <v>3.5657231604948579E-5</v>
      </c>
      <c r="AS1968" s="13">
        <f t="shared" si="2386"/>
        <v>6.8526142501663899E-5</v>
      </c>
      <c r="AT1968" s="13">
        <f t="shared" si="2387"/>
        <v>6.5846842208393025E-5</v>
      </c>
      <c r="AU1968" s="13">
        <f t="shared" si="2388"/>
        <v>4.2181533164142232E-5</v>
      </c>
      <c r="AV1968" s="13">
        <f t="shared" si="2389"/>
        <v>2.0266139731270661E-5</v>
      </c>
      <c r="AW1968" s="13">
        <f t="shared" si="2390"/>
        <v>2.2906249469466353E-7</v>
      </c>
      <c r="AX1968" s="13">
        <f t="shared" si="2391"/>
        <v>5.9027948299734548E-3</v>
      </c>
      <c r="AY1968" s="13">
        <f t="shared" si="2392"/>
        <v>3.2515903098983994E-3</v>
      </c>
      <c r="AZ1968" s="13">
        <f t="shared" si="2393"/>
        <v>8.9557911531483079E-4</v>
      </c>
      <c r="BA1968" s="13">
        <f t="shared" si="2394"/>
        <v>1.6444506130768917E-4</v>
      </c>
      <c r="BB1968" s="13">
        <f t="shared" si="2395"/>
        <v>2.2646389687456525E-5</v>
      </c>
      <c r="BC1968" s="13">
        <f t="shared" si="2396"/>
        <v>2.4949802045634671E-6</v>
      </c>
      <c r="BD1968" s="13">
        <f t="shared" si="2397"/>
        <v>3.2736670256524083E-6</v>
      </c>
      <c r="BE1968" s="13">
        <f t="shared" si="2398"/>
        <v>6.2913401575382523E-6</v>
      </c>
      <c r="BF1968" s="13">
        <f t="shared" si="2399"/>
        <v>6.0453553565004627E-6</v>
      </c>
      <c r="BG1968" s="13">
        <f t="shared" si="2400"/>
        <v>3.872658868776335E-6</v>
      </c>
      <c r="BH1968" s="13">
        <f t="shared" si="2401"/>
        <v>1.8606209845611652E-6</v>
      </c>
      <c r="BI1968" s="13">
        <f t="shared" si="2402"/>
        <v>7.1514906228407085E-7</v>
      </c>
      <c r="BJ1968" s="14">
        <f t="shared" si="2403"/>
        <v>0.69880382183991407</v>
      </c>
      <c r="BK1968" s="14">
        <f t="shared" si="2404"/>
        <v>0.2035266279384802</v>
      </c>
      <c r="BL1968" s="14">
        <f t="shared" si="2405"/>
        <v>9.4904572792831945E-2</v>
      </c>
      <c r="BM1968" s="14">
        <f t="shared" si="2406"/>
        <v>0.4454881881749696</v>
      </c>
      <c r="BN1968" s="14">
        <f t="shared" si="2407"/>
        <v>0.5508456543753868</v>
      </c>
    </row>
    <row r="1969" spans="1:66" x14ac:dyDescent="0.25">
      <c r="A1969" t="s">
        <v>37</v>
      </c>
      <c r="B1969" t="s">
        <v>231</v>
      </c>
      <c r="C1969" t="s">
        <v>38</v>
      </c>
      <c r="D1969" s="7" t="s">
        <v>566</v>
      </c>
      <c r="E1969" s="10">
        <f>VLOOKUP(A1969,home!$A$2:$E$405,3,FALSE)</f>
        <v>1.5481</v>
      </c>
      <c r="F1969" s="10">
        <f>VLOOKUP(B1969,home!$B$2:$E$405,3,FALSE)</f>
        <v>0.79500000000000004</v>
      </c>
      <c r="G1969" s="10">
        <f>VLOOKUP(C1969,away!$B$2:$E$405,4,FALSE)</f>
        <v>0.74529999999999996</v>
      </c>
      <c r="H1969" s="10">
        <f>VLOOKUP(A1969,away!$A$2:$E$405,3,FALSE)</f>
        <v>1.2666999999999999</v>
      </c>
      <c r="I1969" s="10">
        <f>VLOOKUP(C1969,away!$B$2:$E$405,3,FALSE)</f>
        <v>0.48580000000000001</v>
      </c>
      <c r="J1969" s="10">
        <f>VLOOKUP(B1969,home!$B$2:$E$405,4,FALSE)</f>
        <v>0.78949999999999998</v>
      </c>
      <c r="K1969" s="12">
        <f t="shared" si="2352"/>
        <v>0.91727014935000006</v>
      </c>
      <c r="L1969" s="12">
        <f t="shared" si="2353"/>
        <v>0.48582897796999996</v>
      </c>
      <c r="M1969" s="13">
        <f t="shared" si="2354"/>
        <v>0.24583391156259685</v>
      </c>
      <c r="N1969" s="13">
        <f t="shared" si="2355"/>
        <v>0.22549610877431792</v>
      </c>
      <c r="O1969" s="13">
        <f t="shared" si="2356"/>
        <v>0.11943323800482379</v>
      </c>
      <c r="P1969" s="13">
        <f t="shared" si="2357"/>
        <v>0.10955254406203882</v>
      </c>
      <c r="Q1969" s="13">
        <f t="shared" si="2358"/>
        <v>0.10342042468663122</v>
      </c>
      <c r="R1969" s="13">
        <f t="shared" si="2359"/>
        <v>2.9012063977765647E-2</v>
      </c>
      <c r="S1969" s="13">
        <f t="shared" si="2360"/>
        <v>1.2205150861996658E-2</v>
      </c>
      <c r="T1969" s="13">
        <f t="shared" si="2361"/>
        <v>5.0244639226729407E-2</v>
      </c>
      <c r="U1969" s="13">
        <f t="shared" si="2362"/>
        <v>2.6611900257836853E-2</v>
      </c>
      <c r="V1969" s="13">
        <f t="shared" si="2363"/>
        <v>6.043399695228116E-4</v>
      </c>
      <c r="W1969" s="13">
        <f t="shared" si="2364"/>
        <v>3.162148946604889E-2</v>
      </c>
      <c r="X1969" s="13">
        <f t="shared" si="2365"/>
        <v>1.5362635909179653E-2</v>
      </c>
      <c r="Y1969" s="13">
        <f t="shared" si="2366"/>
        <v>3.7318068513409858E-3</v>
      </c>
      <c r="Z1969" s="13">
        <f t="shared" si="2367"/>
        <v>4.6983004637060457E-3</v>
      </c>
      <c r="AA1969" s="13">
        <f t="shared" si="2368"/>
        <v>4.3096107680348191E-3</v>
      </c>
      <c r="AB1969" s="13">
        <f t="shared" si="2369"/>
        <v>1.9765386564178332E-3</v>
      </c>
      <c r="AC1969" s="13">
        <f t="shared" si="2370"/>
        <v>1.6832243749135043E-5</v>
      </c>
      <c r="AD1969" s="13">
        <f t="shared" si="2371"/>
        <v>7.2513620912980281E-3</v>
      </c>
      <c r="AE1969" s="13">
        <f t="shared" si="2372"/>
        <v>3.5229218337057226E-3</v>
      </c>
      <c r="AF1969" s="13">
        <f t="shared" si="2373"/>
        <v>8.557687569687247E-4</v>
      </c>
      <c r="AG1969" s="13">
        <f t="shared" si="2374"/>
        <v>1.3858575352559093E-4</v>
      </c>
      <c r="AH1969" s="13">
        <f t="shared" si="2375"/>
        <v>5.7064262811957133E-4</v>
      </c>
      <c r="AI1969" s="13">
        <f t="shared" si="2376"/>
        <v>5.2343344872071566E-4</v>
      </c>
      <c r="AJ1969" s="13">
        <f t="shared" si="2377"/>
        <v>2.4006493884141825E-4</v>
      </c>
      <c r="AK1969" s="13">
        <f t="shared" si="2378"/>
        <v>7.3401467434922133E-5</v>
      </c>
      <c r="AL1969" s="13">
        <f t="shared" si="2379"/>
        <v>3.0004243324591978E-7</v>
      </c>
      <c r="AM1969" s="13">
        <f t="shared" si="2380"/>
        <v>1.3302915976951748E-3</v>
      </c>
      <c r="AN1969" s="13">
        <f t="shared" si="2381"/>
        <v>6.462942073103251E-4</v>
      </c>
      <c r="AO1969" s="13">
        <f t="shared" si="2382"/>
        <v>1.5699422710275328E-4</v>
      </c>
      <c r="AP1969" s="13">
        <f t="shared" si="2383"/>
        <v>2.5424114966840229E-5</v>
      </c>
      <c r="AQ1969" s="13">
        <f t="shared" si="2384"/>
        <v>3.0879429475329423E-6</v>
      </c>
      <c r="AR1969" s="13">
        <f t="shared" si="2385"/>
        <v>5.5446944961089233E-5</v>
      </c>
      <c r="AS1969" s="13">
        <f t="shared" si="2386"/>
        <v>5.0859827485459557E-5</v>
      </c>
      <c r="AT1969" s="13">
        <f t="shared" si="2387"/>
        <v>2.3326100776751361E-5</v>
      </c>
      <c r="AU1969" s="13">
        <f t="shared" si="2388"/>
        <v>7.1321119810812923E-6</v>
      </c>
      <c r="AV1969" s="13">
        <f t="shared" si="2389"/>
        <v>1.6355183555168401E-6</v>
      </c>
      <c r="AW1969" s="13">
        <f t="shared" si="2390"/>
        <v>3.7141620987248822E-9</v>
      </c>
      <c r="AX1969" s="13">
        <f t="shared" si="2391"/>
        <v>2.033727954161504E-4</v>
      </c>
      <c r="AY1969" s="13">
        <f t="shared" si="2392"/>
        <v>9.8804397343930258E-5</v>
      </c>
      <c r="AZ1969" s="13">
        <f t="shared" si="2393"/>
        <v>2.4001019690271707E-5</v>
      </c>
      <c r="BA1969" s="13">
        <f t="shared" si="2394"/>
        <v>3.8867969554541832E-6</v>
      </c>
      <c r="BB1969" s="13">
        <f t="shared" si="2395"/>
        <v>4.7207964811130328E-7</v>
      </c>
      <c r="BC1969" s="13">
        <f t="shared" si="2396"/>
        <v>4.5869994592470355E-8</v>
      </c>
      <c r="BD1969" s="13">
        <f t="shared" si="2397"/>
        <v>4.4896221003341362E-6</v>
      </c>
      <c r="BE1969" s="13">
        <f t="shared" si="2398"/>
        <v>4.1181963344985537E-6</v>
      </c>
      <c r="BF1969" s="13">
        <f t="shared" si="2399"/>
        <v>1.8887492833990556E-6</v>
      </c>
      <c r="BG1969" s="13">
        <f t="shared" si="2400"/>
        <v>5.7749777908938587E-7</v>
      </c>
      <c r="BH1969" s="13">
        <f t="shared" si="2401"/>
        <v>1.3243036851865356E-7</v>
      </c>
      <c r="BI1969" s="13">
        <f t="shared" si="2402"/>
        <v>2.4294884781916187E-8</v>
      </c>
      <c r="BJ1969" s="14">
        <f t="shared" si="2403"/>
        <v>0.44413841839881718</v>
      </c>
      <c r="BK1969" s="14">
        <f t="shared" si="2404"/>
        <v>0.36831188313968144</v>
      </c>
      <c r="BL1969" s="14">
        <f t="shared" si="2405"/>
        <v>0.18290052544230609</v>
      </c>
      <c r="BM1969" s="14">
        <f t="shared" si="2406"/>
        <v>0.16720203569315478</v>
      </c>
      <c r="BN1969" s="14">
        <f t="shared" si="2407"/>
        <v>0.83274829106817427</v>
      </c>
    </row>
    <row r="1970" spans="1:66" x14ac:dyDescent="0.25">
      <c r="A1970" t="s">
        <v>37</v>
      </c>
      <c r="B1970" t="s">
        <v>230</v>
      </c>
      <c r="C1970" t="s">
        <v>229</v>
      </c>
      <c r="D1970" s="7" t="s">
        <v>566</v>
      </c>
      <c r="E1970" s="10">
        <f>VLOOKUP(A1970,home!$A$2:$E$405,3,FALSE)</f>
        <v>1.5481</v>
      </c>
      <c r="F1970" s="10">
        <f>VLOOKUP(B1970,home!$B$2:$E$405,3,FALSE)</f>
        <v>1.1924999999999999</v>
      </c>
      <c r="G1970" s="10">
        <f>VLOOKUP(C1970,away!$B$2:$E$405,4,FALSE)</f>
        <v>1.1428</v>
      </c>
      <c r="H1970" s="10">
        <f>VLOOKUP(A1970,away!$A$2:$E$405,3,FALSE)</f>
        <v>1.2666999999999999</v>
      </c>
      <c r="I1970" s="10">
        <f>VLOOKUP(C1970,away!$B$2:$E$405,3,FALSE)</f>
        <v>0.72870000000000001</v>
      </c>
      <c r="J1970" s="10">
        <f>VLOOKUP(B1970,home!$B$2:$E$405,4,FALSE)</f>
        <v>1.0931</v>
      </c>
      <c r="K1970" s="12">
        <f t="shared" si="2352"/>
        <v>2.1097336509</v>
      </c>
      <c r="L1970" s="12">
        <f t="shared" si="2353"/>
        <v>1.0089797133989999</v>
      </c>
      <c r="M1970" s="13">
        <f t="shared" si="2354"/>
        <v>4.4214019174299256E-2</v>
      </c>
      <c r="N1970" s="13">
        <f t="shared" si="2355"/>
        <v>9.3279804093556976E-2</v>
      </c>
      <c r="O1970" s="13">
        <f t="shared" si="2356"/>
        <v>4.4611048394702355E-2</v>
      </c>
      <c r="P1970" s="13">
        <f t="shared" si="2357"/>
        <v>9.4117430000231983E-2</v>
      </c>
      <c r="Q1970" s="13">
        <f t="shared" si="2358"/>
        <v>9.8397770822768377E-2</v>
      </c>
      <c r="R1970" s="13">
        <f t="shared" si="2359"/>
        <v>2.2505821411857845E-2</v>
      </c>
      <c r="S1970" s="13">
        <f t="shared" si="2360"/>
        <v>5.0086436357032214E-2</v>
      </c>
      <c r="T1970" s="13">
        <f t="shared" si="2361"/>
        <v>9.9281354603857314E-2</v>
      </c>
      <c r="U1970" s="13">
        <f t="shared" si="2362"/>
        <v>4.7481288773742247E-2</v>
      </c>
      <c r="V1970" s="13">
        <f t="shared" si="2363"/>
        <v>1.1846435325839953E-2</v>
      </c>
      <c r="W1970" s="13">
        <f t="shared" si="2364"/>
        <v>6.9197696092780203E-2</v>
      </c>
      <c r="X1970" s="13">
        <f t="shared" si="2365"/>
        <v>6.9819071571564459E-2</v>
      </c>
      <c r="Y1970" s="13">
        <f t="shared" si="2366"/>
        <v>3.5223013412030685E-2</v>
      </c>
      <c r="Z1970" s="13">
        <f t="shared" si="2367"/>
        <v>7.5693057459818025E-3</v>
      </c>
      <c r="AA1970" s="13">
        <f t="shared" si="2368"/>
        <v>1.5969219046248536E-2</v>
      </c>
      <c r="AB1970" s="13">
        <f t="shared" si="2369"/>
        <v>1.6845399400231872E-2</v>
      </c>
      <c r="AC1970" s="13">
        <f t="shared" si="2370"/>
        <v>1.5760782274970707E-3</v>
      </c>
      <c r="AD1970" s="13">
        <f t="shared" si="2371"/>
        <v>3.6497177002922467E-2</v>
      </c>
      <c r="AE1970" s="13">
        <f t="shared" si="2372"/>
        <v>3.6824911192281283E-2</v>
      </c>
      <c r="AF1970" s="13">
        <f t="shared" si="2373"/>
        <v>1.8577794170365796E-2</v>
      </c>
      <c r="AG1970" s="13">
        <f t="shared" si="2374"/>
        <v>6.2482058125337648E-3</v>
      </c>
      <c r="AH1970" s="13">
        <f t="shared" si="2375"/>
        <v>1.9093189855525308E-3</v>
      </c>
      <c r="AI1970" s="13">
        <f t="shared" si="2376"/>
        <v>4.0281545141224251E-3</v>
      </c>
      <c r="AJ1970" s="13">
        <f t="shared" si="2377"/>
        <v>4.2491665647344098E-3</v>
      </c>
      <c r="AK1970" s="13">
        <f t="shared" si="2378"/>
        <v>2.9882032299664457E-3</v>
      </c>
      <c r="AL1970" s="13">
        <f t="shared" si="2379"/>
        <v>1.3419855061497812E-4</v>
      </c>
      <c r="AM1970" s="13">
        <f t="shared" si="2380"/>
        <v>1.5399864497183828E-2</v>
      </c>
      <c r="AN1970" s="13">
        <f t="shared" si="2381"/>
        <v>1.5538150866751973E-2</v>
      </c>
      <c r="AO1970" s="13">
        <f t="shared" si="2382"/>
        <v>7.8388395041429134E-3</v>
      </c>
      <c r="AP1970" s="13">
        <f t="shared" si="2383"/>
        <v>2.6364100120902924E-3</v>
      </c>
      <c r="AQ1970" s="13">
        <f t="shared" si="2384"/>
        <v>6.6502105460027917E-4</v>
      </c>
      <c r="AR1970" s="13">
        <f t="shared" si="2385"/>
        <v>3.8529282456601244E-4</v>
      </c>
      <c r="AS1970" s="13">
        <f t="shared" si="2386"/>
        <v>8.1286523743722664E-4</v>
      </c>
      <c r="AT1970" s="13">
        <f t="shared" si="2387"/>
        <v>8.5746457253406795E-4</v>
      </c>
      <c r="AU1970" s="13">
        <f t="shared" si="2388"/>
        <v>6.0300728770990226E-4</v>
      </c>
      <c r="AV1970" s="13">
        <f t="shared" si="2389"/>
        <v>3.1804619165487979E-4</v>
      </c>
      <c r="AW1970" s="13">
        <f t="shared" si="2390"/>
        <v>7.9351545363967097E-6</v>
      </c>
      <c r="AX1970" s="13">
        <f t="shared" si="2391"/>
        <v>5.4149353915014893E-3</v>
      </c>
      <c r="AY1970" s="13">
        <f t="shared" si="2392"/>
        <v>5.4635599593912745E-3</v>
      </c>
      <c r="AZ1970" s="13">
        <f t="shared" si="2393"/>
        <v>2.7563105809824298E-3</v>
      </c>
      <c r="BA1970" s="13">
        <f t="shared" si="2394"/>
        <v>9.2702048667942774E-4</v>
      </c>
      <c r="BB1970" s="13">
        <f t="shared" si="2395"/>
        <v>2.3383621624120261E-4</v>
      </c>
      <c r="BC1970" s="13">
        <f t="shared" si="2396"/>
        <v>4.7187199689071052E-5</v>
      </c>
      <c r="BD1970" s="13">
        <f t="shared" si="2397"/>
        <v>6.4792107284217696E-5</v>
      </c>
      <c r="BE1970" s="13">
        <f t="shared" si="2398"/>
        <v>1.3669408905023708E-4</v>
      </c>
      <c r="BF1970" s="13">
        <f t="shared" si="2399"/>
        <v>1.4419405977420321E-4</v>
      </c>
      <c r="BG1970" s="13">
        <f t="shared" si="2400"/>
        <v>1.0140368672184086E-4</v>
      </c>
      <c r="BH1970" s="13">
        <f t="shared" si="2401"/>
        <v>5.3483692550597297E-5</v>
      </c>
      <c r="BI1970" s="13">
        <f t="shared" si="2402"/>
        <v>2.2567269189676957E-5</v>
      </c>
      <c r="BJ1970" s="14">
        <f t="shared" si="2403"/>
        <v>0.62026793454391538</v>
      </c>
      <c r="BK1970" s="14">
        <f t="shared" si="2404"/>
        <v>0.20743815759490672</v>
      </c>
      <c r="BL1970" s="14">
        <f t="shared" si="2405"/>
        <v>0.1640874313396315</v>
      </c>
      <c r="BM1970" s="14">
        <f t="shared" si="2406"/>
        <v>0.59678131052216388</v>
      </c>
      <c r="BN1970" s="14">
        <f t="shared" si="2407"/>
        <v>0.39712589389741682</v>
      </c>
    </row>
    <row r="1971" spans="1:66" x14ac:dyDescent="0.25">
      <c r="A1971" t="s">
        <v>337</v>
      </c>
      <c r="B1971" t="s">
        <v>224</v>
      </c>
      <c r="C1971" t="s">
        <v>408</v>
      </c>
      <c r="D1971" s="7" t="s">
        <v>566</v>
      </c>
      <c r="E1971" s="10">
        <f>VLOOKUP(A1971,home!$A$2:$E$405,3,FALSE)</f>
        <v>1.4091</v>
      </c>
      <c r="F1971" s="10">
        <f>VLOOKUP(B1971,home!$B$2:$E$405,3,FALSE)</f>
        <v>0.83050000000000002</v>
      </c>
      <c r="G1971" s="10">
        <f>VLOOKUP(C1971,away!$B$2:$E$405,4,FALSE)</f>
        <v>0.9677</v>
      </c>
      <c r="H1971" s="10">
        <f>VLOOKUP(A1971,away!$A$2:$E$405,3,FALSE)</f>
        <v>1.1182000000000001</v>
      </c>
      <c r="I1971" s="10">
        <f>VLOOKUP(C1971,away!$B$2:$E$405,3,FALSE)</f>
        <v>1.1382000000000001</v>
      </c>
      <c r="J1971" s="10">
        <f>VLOOKUP(B1971,home!$B$2:$E$405,4,FALSE)</f>
        <v>1.6353</v>
      </c>
      <c r="K1971" s="12">
        <f t="shared" si="2352"/>
        <v>1.132458231135</v>
      </c>
      <c r="L1971" s="12">
        <f t="shared" si="2353"/>
        <v>2.0813039379720002</v>
      </c>
      <c r="M1971" s="13">
        <f t="shared" si="2354"/>
        <v>4.0205070112556487E-2</v>
      </c>
      <c r="N1971" s="13">
        <f t="shared" si="2355"/>
        <v>4.553056258232438E-2</v>
      </c>
      <c r="O1971" s="13">
        <f t="shared" si="2356"/>
        <v>8.3678970751704176E-2</v>
      </c>
      <c r="P1971" s="13">
        <f t="shared" si="2357"/>
        <v>9.476293920067233E-2</v>
      </c>
      <c r="Q1971" s="13">
        <f t="shared" si="2358"/>
        <v>2.5780730182280245E-2</v>
      </c>
      <c r="R1971" s="13">
        <f t="shared" si="2359"/>
        <v>8.7080685675482897E-2</v>
      </c>
      <c r="S1971" s="13">
        <f t="shared" si="2360"/>
        <v>5.5838819711110051E-2</v>
      </c>
      <c r="T1971" s="13">
        <f t="shared" si="2361"/>
        <v>5.3657535252173476E-2</v>
      </c>
      <c r="U1971" s="13">
        <f t="shared" si="2362"/>
        <v>9.8615239266080304E-2</v>
      </c>
      <c r="V1971" s="13">
        <f t="shared" si="2363"/>
        <v>1.4623503018421127E-2</v>
      </c>
      <c r="W1971" s="13">
        <f t="shared" si="2364"/>
        <v>9.731866699864599E-3</v>
      </c>
      <c r="X1971" s="13">
        <f t="shared" si="2365"/>
        <v>2.0254972486246761E-2</v>
      </c>
      <c r="Y1971" s="13">
        <f t="shared" si="2366"/>
        <v>2.1078376999569957E-2</v>
      </c>
      <c r="Z1971" s="13">
        <f t="shared" si="2367"/>
        <v>6.0413791339228161E-2</v>
      </c>
      <c r="AA1971" s="13">
        <f t="shared" si="2368"/>
        <v>6.841609527618131E-2</v>
      </c>
      <c r="AB1971" s="13">
        <f t="shared" si="2369"/>
        <v>3.8739185118813961E-2</v>
      </c>
      <c r="AC1971" s="13">
        <f t="shared" si="2370"/>
        <v>2.1542154440285068E-3</v>
      </c>
      <c r="AD1971" s="13">
        <f t="shared" si="2371"/>
        <v>2.7552331371425696E-3</v>
      </c>
      <c r="AE1971" s="13">
        <f t="shared" si="2372"/>
        <v>5.7344775783657771E-3</v>
      </c>
      <c r="AF1971" s="13">
        <f t="shared" si="2373"/>
        <v>5.9675953830324174E-3</v>
      </c>
      <c r="AG1971" s="13">
        <f t="shared" si="2374"/>
        <v>4.1401265903096328E-3</v>
      </c>
      <c r="AH1971" s="13">
        <f t="shared" si="2375"/>
        <v>3.1434865455538571E-2</v>
      </c>
      <c r="AI1971" s="13">
        <f t="shared" si="2376"/>
        <v>3.5598672129745927E-2</v>
      </c>
      <c r="AJ1971" s="13">
        <f t="shared" si="2377"/>
        <v>2.0157004635403451E-2</v>
      </c>
      <c r="AK1971" s="13">
        <f t="shared" si="2378"/>
        <v>7.6089886047963299E-3</v>
      </c>
      <c r="AL1971" s="13">
        <f t="shared" si="2379"/>
        <v>2.03098551079375E-4</v>
      </c>
      <c r="AM1971" s="13">
        <f t="shared" si="2380"/>
        <v>6.240372889706016E-4</v>
      </c>
      <c r="AN1971" s="13">
        <f t="shared" si="2381"/>
        <v>1.2988112669758841E-3</v>
      </c>
      <c r="AO1971" s="13">
        <f t="shared" si="2382"/>
        <v>1.3516105023196555E-3</v>
      </c>
      <c r="AP1971" s="13">
        <f t="shared" si="2383"/>
        <v>9.3770408702740409E-4</v>
      </c>
      <c r="AQ1971" s="13">
        <f t="shared" si="2384"/>
        <v>4.8791180224564377E-4</v>
      </c>
      <c r="AR1971" s="13">
        <f t="shared" si="2385"/>
        <v>1.3085101852446494E-2</v>
      </c>
      <c r="AS1971" s="13">
        <f t="shared" si="2386"/>
        <v>1.4818331298042869E-2</v>
      </c>
      <c r="AT1971" s="13">
        <f t="shared" si="2387"/>
        <v>8.3905706250770196E-3</v>
      </c>
      <c r="AU1971" s="13">
        <f t="shared" si="2388"/>
        <v>3.1673235894293379E-3</v>
      </c>
      <c r="AV1971" s="13">
        <f t="shared" si="2389"/>
        <v>8.9671541737932703E-4</v>
      </c>
      <c r="AW1971" s="13">
        <f t="shared" si="2390"/>
        <v>1.3297255789574229E-5</v>
      </c>
      <c r="AX1971" s="13">
        <f t="shared" si="2391"/>
        <v>1.1778269407165485E-4</v>
      </c>
      <c r="AY1971" s="13">
        <f t="shared" si="2392"/>
        <v>2.4514158499628659E-4</v>
      </c>
      <c r="AZ1971" s="13">
        <f t="shared" si="2393"/>
        <v>2.5510707310673461E-4</v>
      </c>
      <c r="BA1971" s="13">
        <f t="shared" si="2394"/>
        <v>1.7698511862051922E-4</v>
      </c>
      <c r="BB1971" s="13">
        <f t="shared" si="2395"/>
        <v>9.2089956086832038E-5</v>
      </c>
      <c r="BC1971" s="13">
        <f t="shared" si="2396"/>
        <v>3.8333437650238451E-5</v>
      </c>
      <c r="BD1971" s="13">
        <f t="shared" si="2397"/>
        <v>4.5390123357102637E-3</v>
      </c>
      <c r="BE1971" s="13">
        <f t="shared" si="2398"/>
        <v>5.1402418807983911E-3</v>
      </c>
      <c r="BF1971" s="13">
        <f t="shared" si="2399"/>
        <v>2.9105546139674959E-3</v>
      </c>
      <c r="BG1971" s="13">
        <f t="shared" si="2400"/>
        <v>1.0986938432518145E-3</v>
      </c>
      <c r="BH1971" s="13">
        <f t="shared" si="2401"/>
        <v>3.1105622157196633E-4</v>
      </c>
      <c r="BI1971" s="13">
        <f t="shared" si="2402"/>
        <v>7.0451635692985061E-5</v>
      </c>
      <c r="BJ1971" s="14">
        <f t="shared" si="2403"/>
        <v>0.20025699170338127</v>
      </c>
      <c r="BK1971" s="14">
        <f t="shared" si="2404"/>
        <v>0.20803278762286415</v>
      </c>
      <c r="BL1971" s="14">
        <f t="shared" si="2405"/>
        <v>0.52575776022711496</v>
      </c>
      <c r="BM1971" s="14">
        <f t="shared" si="2406"/>
        <v>0.61719052805836128</v>
      </c>
      <c r="BN1971" s="14">
        <f t="shared" si="2407"/>
        <v>0.37703895850502045</v>
      </c>
    </row>
    <row r="1972" spans="1:66" x14ac:dyDescent="0.25">
      <c r="A1972" t="s">
        <v>337</v>
      </c>
      <c r="B1972" t="s">
        <v>367</v>
      </c>
      <c r="C1972" t="s">
        <v>403</v>
      </c>
      <c r="D1972" s="7" t="s">
        <v>566</v>
      </c>
      <c r="E1972" s="10">
        <f>VLOOKUP(A1972,home!$A$2:$E$405,3,FALSE)</f>
        <v>1.4091</v>
      </c>
      <c r="F1972" s="10">
        <f>VLOOKUP(B1972,home!$B$2:$E$405,3,FALSE)</f>
        <v>0.9677</v>
      </c>
      <c r="G1972" s="10">
        <f>VLOOKUP(C1972,away!$B$2:$E$405,4,FALSE)</f>
        <v>1.2258</v>
      </c>
      <c r="H1972" s="10">
        <f>VLOOKUP(A1972,away!$A$2:$E$405,3,FALSE)</f>
        <v>1.1182000000000001</v>
      </c>
      <c r="I1972" s="10">
        <f>VLOOKUP(C1972,away!$B$2:$E$405,3,FALSE)</f>
        <v>1.1382000000000001</v>
      </c>
      <c r="J1972" s="10">
        <f>VLOOKUP(B1972,home!$B$2:$E$405,4,FALSE)</f>
        <v>1.3821000000000001</v>
      </c>
      <c r="K1972" s="12">
        <f t="shared" si="2352"/>
        <v>1.6714838046059999</v>
      </c>
      <c r="L1972" s="12">
        <f t="shared" si="2353"/>
        <v>1.7590473752040006</v>
      </c>
      <c r="M1972" s="13">
        <f t="shared" si="2354"/>
        <v>3.2369742052071812E-2</v>
      </c>
      <c r="N1972" s="13">
        <f t="shared" si="2355"/>
        <v>5.4105499599311824E-2</v>
      </c>
      <c r="O1972" s="13">
        <f t="shared" si="2356"/>
        <v>5.6939909792727478E-2</v>
      </c>
      <c r="P1972" s="13">
        <f t="shared" si="2357"/>
        <v>9.5174137054270566E-2</v>
      </c>
      <c r="Q1972" s="13">
        <f t="shared" si="2358"/>
        <v>4.5218233160183072E-2</v>
      </c>
      <c r="R1972" s="13">
        <f t="shared" si="2359"/>
        <v>5.0079999432624929E-2</v>
      </c>
      <c r="S1972" s="13">
        <f t="shared" si="2360"/>
        <v>6.9958206258283417E-2</v>
      </c>
      <c r="T1972" s="13">
        <f t="shared" si="2361"/>
        <v>7.9541014351782541E-2</v>
      </c>
      <c r="U1972" s="13">
        <f t="shared" si="2362"/>
        <v>8.370790798631024E-2</v>
      </c>
      <c r="V1972" s="13">
        <f t="shared" si="2363"/>
        <v>2.2854717909041283E-2</v>
      </c>
      <c r="W1972" s="13">
        <f t="shared" si="2364"/>
        <v>2.5193848133381325E-2</v>
      </c>
      <c r="X1972" s="13">
        <f t="shared" si="2365"/>
        <v>4.4317172430312628E-2</v>
      </c>
      <c r="Y1972" s="13">
        <f t="shared" si="2366"/>
        <v>3.8978002920002267E-2</v>
      </c>
      <c r="Z1972" s="13">
        <f t="shared" si="2367"/>
        <v>2.9364363850725571E-2</v>
      </c>
      <c r="AA1972" s="13">
        <f t="shared" si="2368"/>
        <v>4.9082058609045666E-2</v>
      </c>
      <c r="AB1972" s="13">
        <f t="shared" si="2369"/>
        <v>4.1019933030871168E-2</v>
      </c>
      <c r="AC1972" s="13">
        <f t="shared" si="2370"/>
        <v>4.1998675242620733E-3</v>
      </c>
      <c r="AD1972" s="13">
        <f t="shared" si="2371"/>
        <v>1.0527777282662501E-2</v>
      </c>
      <c r="AE1972" s="13">
        <f t="shared" si="2372"/>
        <v>1.8518858995799779E-2</v>
      </c>
      <c r="AF1972" s="13">
        <f t="shared" si="2373"/>
        <v>1.6287775154167301E-2</v>
      </c>
      <c r="AG1972" s="13">
        <f t="shared" si="2374"/>
        <v>9.5503227109503073E-3</v>
      </c>
      <c r="AH1972" s="13">
        <f t="shared" si="2375"/>
        <v>1.2913326789038513E-2</v>
      </c>
      <c r="AI1972" s="13">
        <f t="shared" si="2376"/>
        <v>2.1584416591462673E-2</v>
      </c>
      <c r="AJ1972" s="13">
        <f t="shared" si="2377"/>
        <v>1.8039001382249453E-2</v>
      </c>
      <c r="AK1972" s="13">
        <f t="shared" si="2378"/>
        <v>1.0050632887231733E-2</v>
      </c>
      <c r="AL1972" s="13">
        <f t="shared" si="2379"/>
        <v>4.939412451552904E-4</v>
      </c>
      <c r="AM1972" s="13">
        <f t="shared" si="2380"/>
        <v>3.5194018452938615E-3</v>
      </c>
      <c r="AN1972" s="13">
        <f t="shared" si="2381"/>
        <v>6.1907945782522832E-3</v>
      </c>
      <c r="AO1972" s="13">
        <f t="shared" si="2382"/>
        <v>5.4449504766509189E-3</v>
      </c>
      <c r="AP1972" s="13">
        <f t="shared" si="2383"/>
        <v>3.1926419480228564E-3</v>
      </c>
      <c r="AQ1972" s="13">
        <f t="shared" si="2384"/>
        <v>1.4040021096589481E-3</v>
      </c>
      <c r="AR1972" s="13">
        <f t="shared" si="2385"/>
        <v>4.5430307186819403E-3</v>
      </c>
      <c r="AS1972" s="13">
        <f t="shared" si="2386"/>
        <v>7.5936022701044194E-3</v>
      </c>
      <c r="AT1972" s="13">
        <f t="shared" si="2387"/>
        <v>6.3462916065494483E-3</v>
      </c>
      <c r="AU1972" s="13">
        <f t="shared" si="2388"/>
        <v>3.5359078798847974E-3</v>
      </c>
      <c r="AV1972" s="13">
        <f t="shared" si="2389"/>
        <v>1.4775531889515447E-3</v>
      </c>
      <c r="AW1972" s="13">
        <f t="shared" si="2390"/>
        <v>4.0341542563236145E-5</v>
      </c>
      <c r="AX1972" s="13">
        <f t="shared" si="2391"/>
        <v>9.8043719771819318E-4</v>
      </c>
      <c r="AY1972" s="13">
        <f t="shared" si="2392"/>
        <v>1.7246354791985532E-3</v>
      </c>
      <c r="AZ1972" s="13">
        <f t="shared" si="2393"/>
        <v>1.5168577564339547E-3</v>
      </c>
      <c r="BA1972" s="13">
        <f t="shared" si="2394"/>
        <v>8.8940821833765899E-4</v>
      </c>
      <c r="BB1972" s="13">
        <f t="shared" si="2395"/>
        <v>3.9112779798793139E-4</v>
      </c>
      <c r="BC1972" s="13">
        <f t="shared" si="2396"/>
        <v>1.3760246528399828E-4</v>
      </c>
      <c r="BD1972" s="13">
        <f t="shared" si="2397"/>
        <v>1.3319010435281025E-3</v>
      </c>
      <c r="BE1972" s="13">
        <f t="shared" si="2398"/>
        <v>2.2262510235950546E-3</v>
      </c>
      <c r="BF1972" s="13">
        <f t="shared" si="2399"/>
        <v>1.860571265463332E-3</v>
      </c>
      <c r="BG1972" s="13">
        <f t="shared" si="2400"/>
        <v>1.0366382458457497E-3</v>
      </c>
      <c r="BH1972" s="13">
        <f t="shared" si="2401"/>
        <v>4.3318100979158615E-4</v>
      </c>
      <c r="BI1972" s="13">
        <f t="shared" si="2402"/>
        <v>1.4481100846590165E-4</v>
      </c>
      <c r="BJ1972" s="14">
        <f t="shared" si="2403"/>
        <v>0.36763036461139276</v>
      </c>
      <c r="BK1972" s="14">
        <f t="shared" si="2404"/>
        <v>0.22677524752228298</v>
      </c>
      <c r="BL1972" s="14">
        <f t="shared" si="2405"/>
        <v>0.37394692576242367</v>
      </c>
      <c r="BM1972" s="14">
        <f t="shared" si="2406"/>
        <v>0.6621450867190003</v>
      </c>
      <c r="BN1972" s="14">
        <f t="shared" si="2407"/>
        <v>0.33388752109118969</v>
      </c>
    </row>
    <row r="1973" spans="1:66" x14ac:dyDescent="0.25">
      <c r="A1973" t="s">
        <v>337</v>
      </c>
      <c r="B1973" t="s">
        <v>373</v>
      </c>
      <c r="C1973" t="s">
        <v>411</v>
      </c>
      <c r="D1973" s="7" t="s">
        <v>566</v>
      </c>
      <c r="E1973" s="10">
        <f>VLOOKUP(A1973,home!$A$2:$E$405,3,FALSE)</f>
        <v>1.4091</v>
      </c>
      <c r="F1973" s="10">
        <f>VLOOKUP(B1973,home!$B$2:$E$405,3,FALSE)</f>
        <v>0.5161</v>
      </c>
      <c r="G1973" s="10">
        <f>VLOOKUP(C1973,away!$B$2:$E$405,4,FALSE)</f>
        <v>0.55559999999999998</v>
      </c>
      <c r="H1973" s="10">
        <f>VLOOKUP(A1973,away!$A$2:$E$405,3,FALSE)</f>
        <v>1.1182000000000001</v>
      </c>
      <c r="I1973" s="10">
        <f>VLOOKUP(C1973,away!$B$2:$E$405,3,FALSE)</f>
        <v>1.4765999999999999</v>
      </c>
      <c r="J1973" s="10">
        <f>VLOOKUP(B1973,home!$B$2:$E$405,4,FALSE)</f>
        <v>0.89429999999999998</v>
      </c>
      <c r="K1973" s="12">
        <f t="shared" si="2352"/>
        <v>0.40405260495599998</v>
      </c>
      <c r="L1973" s="12">
        <f t="shared" si="2353"/>
        <v>1.4766092435160001</v>
      </c>
      <c r="M1973" s="13">
        <f t="shared" si="2354"/>
        <v>0.15248914764171881</v>
      </c>
      <c r="N1973" s="13">
        <f t="shared" si="2355"/>
        <v>6.1613637332156579E-2</v>
      </c>
      <c r="O1973" s="13">
        <f t="shared" si="2356"/>
        <v>0.22516688494363807</v>
      </c>
      <c r="P1973" s="13">
        <f t="shared" si="2357"/>
        <v>9.0979266411304896E-2</v>
      </c>
      <c r="Q1973" s="13">
        <f t="shared" si="2358"/>
        <v>1.2447575332436052E-2</v>
      </c>
      <c r="R1973" s="13">
        <f t="shared" si="2359"/>
        <v>0.16624175182073983</v>
      </c>
      <c r="S1973" s="13">
        <f t="shared" si="2360"/>
        <v>1.3570190149181902E-2</v>
      </c>
      <c r="T1973" s="13">
        <f t="shared" si="2361"/>
        <v>1.8380204795236822E-2</v>
      </c>
      <c r="U1973" s="13">
        <f t="shared" si="2362"/>
        <v>6.7170412875618798E-2</v>
      </c>
      <c r="V1973" s="13">
        <f t="shared" si="2363"/>
        <v>8.9959476091538483E-4</v>
      </c>
      <c r="W1973" s="13">
        <f t="shared" si="2364"/>
        <v>1.6764917461522784E-3</v>
      </c>
      <c r="X1973" s="13">
        <f t="shared" si="2365"/>
        <v>2.4755232090467338E-3</v>
      </c>
      <c r="Y1973" s="13">
        <f t="shared" si="2366"/>
        <v>1.8276902265083996E-3</v>
      </c>
      <c r="Z1973" s="13">
        <f t="shared" si="2367"/>
        <v>8.1824702465599086E-2</v>
      </c>
      <c r="AA1973" s="13">
        <f t="shared" si="2368"/>
        <v>3.3061484180974945E-2</v>
      </c>
      <c r="AB1973" s="13">
        <f t="shared" si="2369"/>
        <v>6.679289403517254E-3</v>
      </c>
      <c r="AC1973" s="13">
        <f t="shared" si="2370"/>
        <v>3.3545203331384253E-5</v>
      </c>
      <c r="AD1973" s="13">
        <f t="shared" si="2371"/>
        <v>1.6934771430501523E-4</v>
      </c>
      <c r="AE1973" s="13">
        <f t="shared" si="2372"/>
        <v>2.5006040031109225E-4</v>
      </c>
      <c r="AF1973" s="13">
        <f t="shared" si="2373"/>
        <v>1.8462074926833507E-4</v>
      </c>
      <c r="AG1973" s="13">
        <f t="shared" si="2374"/>
        <v>9.0870901638157787E-5</v>
      </c>
      <c r="AH1973" s="13">
        <f t="shared" si="2375"/>
        <v>3.0205778002162516E-2</v>
      </c>
      <c r="AI1973" s="13">
        <f t="shared" si="2376"/>
        <v>1.2204723286496405E-2</v>
      </c>
      <c r="AJ1973" s="13">
        <f t="shared" si="2377"/>
        <v>2.4656751183380122E-3</v>
      </c>
      <c r="AK1973" s="13">
        <f t="shared" si="2378"/>
        <v>3.3208748484655587E-4</v>
      </c>
      <c r="AL1973" s="13">
        <f t="shared" si="2379"/>
        <v>8.0056004978873382E-7</v>
      </c>
      <c r="AM1973" s="13">
        <f t="shared" si="2380"/>
        <v>1.3685077021657178E-5</v>
      </c>
      <c r="AN1973" s="13">
        <f t="shared" si="2381"/>
        <v>2.0207511228407401E-5</v>
      </c>
      <c r="AO1973" s="13">
        <f t="shared" si="2382"/>
        <v>1.4919298934159867E-5</v>
      </c>
      <c r="AP1973" s="13">
        <f t="shared" si="2383"/>
        <v>7.3433249043196213E-6</v>
      </c>
      <c r="AQ1973" s="13">
        <f t="shared" si="2384"/>
        <v>2.7108053579648999E-6</v>
      </c>
      <c r="AR1973" s="13">
        <f t="shared" si="2385"/>
        <v>8.9204262011170817E-3</v>
      </c>
      <c r="AS1973" s="13">
        <f t="shared" si="2386"/>
        <v>3.604321443879112E-3</v>
      </c>
      <c r="AT1973" s="13">
        <f t="shared" si="2387"/>
        <v>7.2816773424906286E-4</v>
      </c>
      <c r="AU1973" s="13">
        <f t="shared" si="2388"/>
        <v>9.8072689956080745E-5</v>
      </c>
      <c r="AV1973" s="13">
        <f t="shared" si="2389"/>
        <v>9.9066314629491378E-6</v>
      </c>
      <c r="AW1973" s="13">
        <f t="shared" si="2390"/>
        <v>1.3267677509874857E-8</v>
      </c>
      <c r="AX1973" s="13">
        <f t="shared" si="2391"/>
        <v>9.2158183660401323E-7</v>
      </c>
      <c r="AY1973" s="13">
        <f t="shared" si="2392"/>
        <v>1.3608162585859379E-6</v>
      </c>
      <c r="AZ1973" s="13">
        <f t="shared" si="2393"/>
        <v>1.0046969330774278E-6</v>
      </c>
      <c r="BA1973" s="13">
        <f t="shared" si="2394"/>
        <v>4.9451492610476858E-7</v>
      </c>
      <c r="BB1973" s="13">
        <f t="shared" si="2395"/>
        <v>1.8255132773573327E-7</v>
      </c>
      <c r="BC1973" s="13">
        <f t="shared" si="2396"/>
        <v>5.3911395590140476E-8</v>
      </c>
      <c r="BD1973" s="13">
        <f t="shared" si="2397"/>
        <v>2.195330630778633E-3</v>
      </c>
      <c r="BE1973" s="13">
        <f t="shared" si="2398"/>
        <v>8.8702906010580532E-4</v>
      </c>
      <c r="BF1973" s="13">
        <f t="shared" si="2399"/>
        <v>1.7920320120371139E-4</v>
      </c>
      <c r="BG1973" s="13">
        <f t="shared" si="2400"/>
        <v>2.4135840087604599E-5</v>
      </c>
      <c r="BH1973" s="13">
        <f t="shared" si="2401"/>
        <v>2.4380372650495215E-6</v>
      </c>
      <c r="BI1973" s="13">
        <f t="shared" si="2402"/>
        <v>1.9701906158461225E-7</v>
      </c>
      <c r="BJ1973" s="14">
        <f t="shared" si="2403"/>
        <v>9.9178906497183653E-2</v>
      </c>
      <c r="BK1973" s="14">
        <f t="shared" si="2404"/>
        <v>0.25797390554276078</v>
      </c>
      <c r="BL1973" s="14">
        <f t="shared" si="2405"/>
        <v>0.56017731560549922</v>
      </c>
      <c r="BM1973" s="14">
        <f t="shared" si="2406"/>
        <v>0.29021521908046727</v>
      </c>
      <c r="BN1973" s="14">
        <f t="shared" si="2407"/>
        <v>0.70893826348199429</v>
      </c>
    </row>
    <row r="1974" spans="1:66" x14ac:dyDescent="0.25">
      <c r="A1974" t="s">
        <v>337</v>
      </c>
      <c r="B1974" t="s">
        <v>374</v>
      </c>
      <c r="C1974" t="s">
        <v>368</v>
      </c>
      <c r="D1974" s="7" t="s">
        <v>566</v>
      </c>
      <c r="E1974" s="10">
        <f>VLOOKUP(A1974,home!$A$2:$E$405,3,FALSE)</f>
        <v>1.4091</v>
      </c>
      <c r="F1974" s="10">
        <f>VLOOKUP(B1974,home!$B$2:$E$405,3,FALSE)</f>
        <v>1.1613</v>
      </c>
      <c r="G1974" s="10">
        <f>VLOOKUP(C1974,away!$B$2:$E$405,4,FALSE)</f>
        <v>0.5161</v>
      </c>
      <c r="H1974" s="10">
        <f>VLOOKUP(A1974,away!$A$2:$E$405,3,FALSE)</f>
        <v>1.1182000000000001</v>
      </c>
      <c r="I1974" s="10">
        <f>VLOOKUP(C1974,away!$B$2:$E$405,3,FALSE)</f>
        <v>0.81299999999999994</v>
      </c>
      <c r="J1974" s="10">
        <f>VLOOKUP(B1974,home!$B$2:$E$405,4,FALSE)</f>
        <v>0.89429999999999998</v>
      </c>
      <c r="K1974" s="12">
        <f t="shared" si="2352"/>
        <v>0.84453975906300005</v>
      </c>
      <c r="L1974" s="12">
        <f t="shared" si="2353"/>
        <v>0.81300508938000005</v>
      </c>
      <c r="M1974" s="13">
        <f t="shared" si="2354"/>
        <v>0.19060637364077263</v>
      </c>
      <c r="N1974" s="13">
        <f t="shared" si="2355"/>
        <v>0.16097466087045029</v>
      </c>
      <c r="O1974" s="13">
        <f t="shared" si="2356"/>
        <v>0.15496395183821401</v>
      </c>
      <c r="P1974" s="13">
        <f t="shared" si="2357"/>
        <v>0.13087321854889561</v>
      </c>
      <c r="Q1974" s="13">
        <f t="shared" si="2358"/>
        <v>6.7974750653389107E-2</v>
      </c>
      <c r="R1974" s="13">
        <f t="shared" si="2359"/>
        <v>6.2993240757452593E-2</v>
      </c>
      <c r="S1974" s="13">
        <f t="shared" si="2360"/>
        <v>2.2464882740000865E-2</v>
      </c>
      <c r="T1974" s="13">
        <f t="shared" si="2361"/>
        <v>5.5263818230541828E-2</v>
      </c>
      <c r="U1974" s="13">
        <f t="shared" si="2362"/>
        <v>5.320029637189657E-2</v>
      </c>
      <c r="V1974" s="13">
        <f t="shared" si="2363"/>
        <v>1.7138586900028101E-3</v>
      </c>
      <c r="W1974" s="13">
        <f t="shared" si="2364"/>
        <v>1.9135793179726912E-2</v>
      </c>
      <c r="X1974" s="13">
        <f t="shared" si="2365"/>
        <v>1.5557497244441073E-2</v>
      </c>
      <c r="Y1974" s="13">
        <f t="shared" si="2366"/>
        <v>6.3241622188729583E-3</v>
      </c>
      <c r="Z1974" s="13">
        <f t="shared" si="2367"/>
        <v>1.7071275110782876E-2</v>
      </c>
      <c r="AA1974" s="13">
        <f t="shared" si="2368"/>
        <v>1.4417370568958759E-2</v>
      </c>
      <c r="AB1974" s="13">
        <f t="shared" si="2369"/>
        <v>6.0880213333152095E-3</v>
      </c>
      <c r="AC1974" s="13">
        <f t="shared" si="2370"/>
        <v>7.3547580877786686E-5</v>
      </c>
      <c r="AD1974" s="13">
        <f t="shared" si="2371"/>
        <v>4.0402345403714917E-3</v>
      </c>
      <c r="AE1974" s="13">
        <f t="shared" si="2372"/>
        <v>3.2847312436108875E-3</v>
      </c>
      <c r="AF1974" s="13">
        <f t="shared" si="2373"/>
        <v>1.3352516091505739E-3</v>
      </c>
      <c r="AG1974" s="13">
        <f t="shared" si="2374"/>
        <v>3.6185545128075052E-4</v>
      </c>
      <c r="AH1974" s="13">
        <f t="shared" si="2375"/>
        <v>3.4697583868181494E-3</v>
      </c>
      <c r="AI1974" s="13">
        <f t="shared" si="2376"/>
        <v>2.930348912010224E-3</v>
      </c>
      <c r="AJ1974" s="13">
        <f t="shared" si="2377"/>
        <v>1.2373980820598195E-3</v>
      </c>
      <c r="AK1974" s="13">
        <f t="shared" si="2378"/>
        <v>3.4834395936260605E-4</v>
      </c>
      <c r="AL1974" s="13">
        <f t="shared" si="2379"/>
        <v>2.0199552495766464E-6</v>
      </c>
      <c r="AM1974" s="13">
        <f t="shared" si="2380"/>
        <v>6.8242774105667023E-4</v>
      </c>
      <c r="AN1974" s="13">
        <f t="shared" si="2381"/>
        <v>5.5481722661316973E-4</v>
      </c>
      <c r="AO1974" s="13">
        <f t="shared" si="2382"/>
        <v>2.2553461445610183E-4</v>
      </c>
      <c r="AP1974" s="13">
        <f t="shared" si="2383"/>
        <v>6.1120263128055664E-5</v>
      </c>
      <c r="AQ1974" s="13">
        <f t="shared" si="2384"/>
        <v>1.2422771246838501E-5</v>
      </c>
      <c r="AR1974" s="13">
        <f t="shared" si="2385"/>
        <v>5.6418624548041903E-4</v>
      </c>
      <c r="AS1974" s="13">
        <f t="shared" si="2386"/>
        <v>4.7647771582469168E-4</v>
      </c>
      <c r="AT1974" s="13">
        <f t="shared" si="2387"/>
        <v>2.0120218766073687E-4</v>
      </c>
      <c r="AU1974" s="13">
        <f t="shared" si="2388"/>
        <v>5.6641082363315741E-5</v>
      </c>
      <c r="AV1974" s="13">
        <f t="shared" si="2389"/>
        <v>1.1958911513045554E-5</v>
      </c>
      <c r="AW1974" s="13">
        <f t="shared" si="2390"/>
        <v>3.8525883909238626E-8</v>
      </c>
      <c r="AX1974" s="13">
        <f t="shared" si="2391"/>
        <v>9.6056226668317908E-5</v>
      </c>
      <c r="AY1974" s="13">
        <f t="shared" si="2392"/>
        <v>7.8094201147981329E-5</v>
      </c>
      <c r="AZ1974" s="13">
        <f t="shared" si="2393"/>
        <v>3.1745491492187127E-5</v>
      </c>
      <c r="BA1974" s="13">
        <f t="shared" si="2394"/>
        <v>8.6030820493392116E-6</v>
      </c>
      <c r="BB1974" s="13">
        <f t="shared" si="2395"/>
        <v>1.7485873726166245E-6</v>
      </c>
      <c r="BC1974" s="13">
        <f t="shared" si="2396"/>
        <v>2.8432208663258373E-7</v>
      </c>
      <c r="BD1974" s="13">
        <f t="shared" si="2397"/>
        <v>7.6447714822295765E-5</v>
      </c>
      <c r="BE1974" s="13">
        <f t="shared" si="2398"/>
        <v>6.4563134656938606E-5</v>
      </c>
      <c r="BF1974" s="13">
        <f t="shared" si="2399"/>
        <v>2.7263067093761478E-5</v>
      </c>
      <c r="BG1974" s="13">
        <f t="shared" si="2400"/>
        <v>7.6749147048945743E-6</v>
      </c>
      <c r="BH1974" s="13">
        <f t="shared" si="2401"/>
        <v>1.6204426539251847E-6</v>
      </c>
      <c r="BI1974" s="13">
        <f t="shared" si="2402"/>
        <v>2.737056497042769E-7</v>
      </c>
      <c r="BJ1974" s="14">
        <f t="shared" si="2403"/>
        <v>0.33600560976915383</v>
      </c>
      <c r="BK1974" s="14">
        <f t="shared" si="2404"/>
        <v>0.34581199535694723</v>
      </c>
      <c r="BL1974" s="14">
        <f t="shared" si="2405"/>
        <v>0.30113703933251162</v>
      </c>
      <c r="BM1974" s="14">
        <f t="shared" si="2406"/>
        <v>0.23156166758495725</v>
      </c>
      <c r="BN1974" s="14">
        <f t="shared" si="2407"/>
        <v>0.76838619630917426</v>
      </c>
    </row>
    <row r="1975" spans="1:66" x14ac:dyDescent="0.25">
      <c r="A1975" t="s">
        <v>337</v>
      </c>
      <c r="B1975" t="s">
        <v>382</v>
      </c>
      <c r="C1975" t="s">
        <v>338</v>
      </c>
      <c r="D1975" s="7" t="s">
        <v>566</v>
      </c>
      <c r="E1975" s="10">
        <f>VLOOKUP(A1975,home!$A$2:$E$405,3,FALSE)</f>
        <v>1.4091</v>
      </c>
      <c r="F1975" s="10">
        <f>VLOOKUP(B1975,home!$B$2:$E$405,3,FALSE)</f>
        <v>0.9032</v>
      </c>
      <c r="G1975" s="10">
        <f>VLOOKUP(C1975,away!$B$2:$E$405,4,FALSE)</f>
        <v>0.8387</v>
      </c>
      <c r="H1975" s="10">
        <f>VLOOKUP(A1975,away!$A$2:$E$405,3,FALSE)</f>
        <v>1.1182000000000001</v>
      </c>
      <c r="I1975" s="10">
        <f>VLOOKUP(C1975,away!$B$2:$E$405,3,FALSE)</f>
        <v>1.1382000000000001</v>
      </c>
      <c r="J1975" s="10">
        <f>VLOOKUP(B1975,home!$B$2:$E$405,4,FALSE)</f>
        <v>0.73170000000000002</v>
      </c>
      <c r="K1975" s="12">
        <f t="shared" si="2352"/>
        <v>1.067412751944</v>
      </c>
      <c r="L1975" s="12">
        <f t="shared" si="2353"/>
        <v>0.93126037510800019</v>
      </c>
      <c r="M1975" s="13">
        <f t="shared" si="2354"/>
        <v>0.13551497515065544</v>
      </c>
      <c r="N1975" s="13">
        <f t="shared" si="2355"/>
        <v>0.1446504125551839</v>
      </c>
      <c r="O1975" s="13">
        <f t="shared" si="2356"/>
        <v>0.12619972659155068</v>
      </c>
      <c r="P1975" s="13">
        <f t="shared" si="2357"/>
        <v>0.1347071974556675</v>
      </c>
      <c r="Q1975" s="13">
        <f t="shared" si="2358"/>
        <v>7.7200847467681868E-2</v>
      </c>
      <c r="R1975" s="13">
        <f t="shared" si="2359"/>
        <v>5.8762402362087282E-2</v>
      </c>
      <c r="S1975" s="13">
        <f t="shared" si="2360"/>
        <v>3.3476058690537325E-2</v>
      </c>
      <c r="T1975" s="13">
        <f t="shared" si="2361"/>
        <v>7.1894090171408909E-2</v>
      </c>
      <c r="U1975" s="13">
        <f t="shared" si="2362"/>
        <v>6.2723737616156197E-2</v>
      </c>
      <c r="V1975" s="13">
        <f t="shared" si="2363"/>
        <v>3.6973905102455295E-3</v>
      </c>
      <c r="W1975" s="13">
        <f t="shared" si="2364"/>
        <v>2.7468389682629105E-2</v>
      </c>
      <c r="X1975" s="13">
        <f t="shared" si="2365"/>
        <v>2.5580222879457899E-2</v>
      </c>
      <c r="Y1975" s="13">
        <f t="shared" si="2366"/>
        <v>1.1910923977035106E-2</v>
      </c>
      <c r="Z1975" s="13">
        <f t="shared" si="2367"/>
        <v>1.8241032288654882E-2</v>
      </c>
      <c r="AA1975" s="13">
        <f t="shared" si="2368"/>
        <v>1.9470710473532469E-2</v>
      </c>
      <c r="AB1975" s="13">
        <f t="shared" si="2369"/>
        <v>1.0391642324429075E-2</v>
      </c>
      <c r="AC1975" s="13">
        <f t="shared" si="2370"/>
        <v>2.2970944400270337E-4</v>
      </c>
      <c r="AD1975" s="13">
        <f t="shared" si="2371"/>
        <v>7.3300273556513255E-3</v>
      </c>
      <c r="AE1975" s="13">
        <f t="shared" si="2372"/>
        <v>6.8261640247757552E-3</v>
      </c>
      <c r="AF1975" s="13">
        <f t="shared" si="2373"/>
        <v>3.1784680351307033E-3</v>
      </c>
      <c r="AG1975" s="13">
        <f t="shared" si="2374"/>
        <v>9.8666044488820233E-4</v>
      </c>
      <c r="AH1975" s="13">
        <f t="shared" si="2375"/>
        <v>4.2467876428724715E-3</v>
      </c>
      <c r="AI1975" s="13">
        <f t="shared" si="2376"/>
        <v>4.5330752848002772E-3</v>
      </c>
      <c r="AJ1975" s="13">
        <f t="shared" si="2377"/>
        <v>2.4193311822589972E-3</v>
      </c>
      <c r="AK1975" s="13">
        <f t="shared" si="2378"/>
        <v>8.6080831837300278E-4</v>
      </c>
      <c r="AL1975" s="13">
        <f t="shared" si="2379"/>
        <v>9.1336076758463325E-6</v>
      </c>
      <c r="AM1975" s="13">
        <f t="shared" si="2380"/>
        <v>1.5648329343041169E-3</v>
      </c>
      <c r="AN1975" s="13">
        <f t="shared" si="2381"/>
        <v>1.4572669053814044E-3</v>
      </c>
      <c r="AO1975" s="13">
        <f t="shared" si="2382"/>
        <v>6.7854746246898069E-4</v>
      </c>
      <c r="AP1975" s="13">
        <f t="shared" si="2383"/>
        <v>2.1063478814248155E-4</v>
      </c>
      <c r="AQ1975" s="13">
        <f t="shared" si="2384"/>
        <v>4.9038957954090368E-5</v>
      </c>
      <c r="AR1975" s="13">
        <f t="shared" si="2385"/>
        <v>7.9097301066108773E-4</v>
      </c>
      <c r="AS1975" s="13">
        <f t="shared" si="2386"/>
        <v>8.4429467802318251E-4</v>
      </c>
      <c r="AT1975" s="13">
        <f t="shared" si="2387"/>
        <v>4.5060545286019918E-4</v>
      </c>
      <c r="AU1975" s="13">
        <f t="shared" si="2388"/>
        <v>1.6032733549282591E-4</v>
      </c>
      <c r="AV1975" s="13">
        <f t="shared" si="2389"/>
        <v>4.2783860597561557E-5</v>
      </c>
      <c r="AW1975" s="13">
        <f t="shared" si="2390"/>
        <v>2.5219900180876E-7</v>
      </c>
      <c r="AX1975" s="13">
        <f t="shared" si="2391"/>
        <v>2.7838710478969358E-4</v>
      </c>
      <c r="AY1975" s="13">
        <f t="shared" si="2392"/>
        <v>2.5925087963168014E-4</v>
      </c>
      <c r="AZ1975" s="13">
        <f t="shared" si="2393"/>
        <v>1.2071503570643874E-4</v>
      </c>
      <c r="BA1975" s="13">
        <f t="shared" si="2394"/>
        <v>3.7472376477717927E-5</v>
      </c>
      <c r="BB1975" s="13">
        <f t="shared" si="2395"/>
        <v>8.7241348437069484E-6</v>
      </c>
      <c r="BC1975" s="13">
        <f t="shared" si="2396"/>
        <v>1.6248882174086619E-6</v>
      </c>
      <c r="BD1975" s="13">
        <f t="shared" si="2397"/>
        <v>1.2276697043475812E-4</v>
      </c>
      <c r="BE1975" s="13">
        <f t="shared" si="2398"/>
        <v>1.3104302975959283E-4</v>
      </c>
      <c r="BF1975" s="13">
        <f t="shared" si="2399"/>
        <v>6.9938500509383213E-5</v>
      </c>
      <c r="BG1975" s="13">
        <f t="shared" si="2400"/>
        <v>2.4884415765185874E-5</v>
      </c>
      <c r="BH1975" s="13">
        <f t="shared" si="2401"/>
        <v>6.640485678108926E-6</v>
      </c>
      <c r="BI1975" s="13">
        <f t="shared" si="2402"/>
        <v>1.4176278183829939E-6</v>
      </c>
      <c r="BJ1975" s="14">
        <f t="shared" si="2403"/>
        <v>0.38169270206176042</v>
      </c>
      <c r="BK1975" s="14">
        <f t="shared" si="2404"/>
        <v>0.30789371573841606</v>
      </c>
      <c r="BL1975" s="14">
        <f t="shared" si="2405"/>
        <v>0.29225389716366074</v>
      </c>
      <c r="BM1975" s="14">
        <f t="shared" si="2406"/>
        <v>0.32278678698903557</v>
      </c>
      <c r="BN1975" s="14">
        <f t="shared" si="2407"/>
        <v>0.67703556158282663</v>
      </c>
    </row>
    <row r="1976" spans="1:66" x14ac:dyDescent="0.25">
      <c r="A1976" t="s">
        <v>344</v>
      </c>
      <c r="B1976" t="s">
        <v>345</v>
      </c>
      <c r="C1976" t="s">
        <v>379</v>
      </c>
      <c r="D1976" s="7" t="s">
        <v>566</v>
      </c>
      <c r="E1976" s="10">
        <f>VLOOKUP(A1976,home!$A$2:$E$405,3,FALSE)</f>
        <v>1.3090999999999999</v>
      </c>
      <c r="F1976" s="10">
        <f>VLOOKUP(B1976,home!$B$2:$E$405,3,FALSE)</f>
        <v>0.55559999999999998</v>
      </c>
      <c r="G1976" s="10">
        <f>VLOOKUP(C1976,away!$B$2:$E$405,4,FALSE)</f>
        <v>0.90280000000000005</v>
      </c>
      <c r="H1976" s="10">
        <f>VLOOKUP(A1976,away!$A$2:$E$405,3,FALSE)</f>
        <v>1.3545</v>
      </c>
      <c r="I1976" s="10">
        <f>VLOOKUP(C1976,away!$B$2:$E$405,3,FALSE)</f>
        <v>1.0739000000000001</v>
      </c>
      <c r="J1976" s="10">
        <f>VLOOKUP(B1976,home!$B$2:$E$405,4,FALSE)</f>
        <v>1.0739000000000001</v>
      </c>
      <c r="K1976" s="12">
        <f t="shared" si="2352"/>
        <v>0.6566389046879999</v>
      </c>
      <c r="L1976" s="12">
        <f t="shared" si="2353"/>
        <v>1.5620923089450003</v>
      </c>
      <c r="M1976" s="13">
        <f t="shared" si="2354"/>
        <v>0.10874699803904651</v>
      </c>
      <c r="N1976" s="13">
        <f t="shared" si="2355"/>
        <v>7.1407509680467579E-2</v>
      </c>
      <c r="O1976" s="13">
        <f t="shared" si="2356"/>
        <v>0.16987284925765159</v>
      </c>
      <c r="P1976" s="13">
        <f t="shared" si="2357"/>
        <v>0.11154512167277406</v>
      </c>
      <c r="Q1976" s="13">
        <f t="shared" si="2358"/>
        <v>2.3444474471539987E-2</v>
      </c>
      <c r="R1976" s="13">
        <f t="shared" si="2359"/>
        <v>0.13267853566197549</v>
      </c>
      <c r="S1976" s="13">
        <f t="shared" si="2360"/>
        <v>2.860381066456302E-2</v>
      </c>
      <c r="T1976" s="13">
        <f t="shared" si="2361"/>
        <v>3.6622433259250013E-2</v>
      </c>
      <c r="U1976" s="13">
        <f t="shared" si="2362"/>
        <v>8.7121888332687331E-2</v>
      </c>
      <c r="V1976" s="13">
        <f t="shared" si="2363"/>
        <v>3.259978153591634E-3</v>
      </c>
      <c r="W1976" s="13">
        <f t="shared" si="2364"/>
        <v>5.131518012659265E-3</v>
      </c>
      <c r="X1976" s="13">
        <f t="shared" si="2365"/>
        <v>8.0159048207877719E-3</v>
      </c>
      <c r="Y1976" s="13">
        <f t="shared" si="2366"/>
        <v>6.2607916348938657E-3</v>
      </c>
      <c r="Z1976" s="13">
        <f t="shared" si="2367"/>
        <v>6.9085373373218961E-2</v>
      </c>
      <c r="AA1976" s="13">
        <f t="shared" si="2368"/>
        <v>4.5364143901752016E-2</v>
      </c>
      <c r="AB1976" s="13">
        <f t="shared" si="2369"/>
        <v>1.4893930881877624E-2</v>
      </c>
      <c r="AC1976" s="13">
        <f t="shared" si="2370"/>
        <v>2.0899120570574167E-4</v>
      </c>
      <c r="AD1976" s="13">
        <f t="shared" si="2371"/>
        <v>8.4238859180483031E-4</v>
      </c>
      <c r="AE1976" s="13">
        <f t="shared" si="2372"/>
        <v>1.3158887404013347E-3</v>
      </c>
      <c r="AF1976" s="13">
        <f t="shared" si="2373"/>
        <v>1.0277698404041248E-3</v>
      </c>
      <c r="AG1976" s="13">
        <f t="shared" si="2374"/>
        <v>5.3515712102030464E-4</v>
      </c>
      <c r="AH1976" s="13">
        <f t="shared" si="2375"/>
        <v>2.6979432601724765E-2</v>
      </c>
      <c r="AI1976" s="13">
        <f t="shared" si="2376"/>
        <v>1.7715745072700267E-2</v>
      </c>
      <c r="AJ1976" s="13">
        <f t="shared" si="2377"/>
        <v>5.8164237201348669E-3</v>
      </c>
      <c r="AK1976" s="13">
        <f t="shared" si="2378"/>
        <v>1.2730967002635538E-3</v>
      </c>
      <c r="AL1976" s="13">
        <f t="shared" si="2379"/>
        <v>8.5747468488707634E-6</v>
      </c>
      <c r="AM1976" s="13">
        <f t="shared" si="2380"/>
        <v>1.1062902444887813E-4</v>
      </c>
      <c r="AN1976" s="13">
        <f t="shared" si="2381"/>
        <v>1.7281274823768093E-4</v>
      </c>
      <c r="AO1976" s="13">
        <f t="shared" si="2382"/>
        <v>1.3497473245486504E-4</v>
      </c>
      <c r="AP1976" s="13">
        <f t="shared" si="2383"/>
        <v>7.0280997156551271E-5</v>
      </c>
      <c r="AQ1976" s="13">
        <f t="shared" si="2384"/>
        <v>2.7446351280808547E-5</v>
      </c>
      <c r="AR1976" s="13">
        <f t="shared" si="2385"/>
        <v>8.4288728333708554E-3</v>
      </c>
      <c r="AS1976" s="13">
        <f t="shared" si="2386"/>
        <v>5.5347258250590774E-3</v>
      </c>
      <c r="AT1976" s="13">
        <f t="shared" si="2387"/>
        <v>1.8171581517575895E-3</v>
      </c>
      <c r="AU1976" s="13">
        <f t="shared" si="2388"/>
        <v>3.9773891280499133E-4</v>
      </c>
      <c r="AV1976" s="13">
        <f t="shared" si="2389"/>
        <v>6.5292711014016338E-5</v>
      </c>
      <c r="AW1976" s="13">
        <f t="shared" si="2390"/>
        <v>2.4431611339926003E-7</v>
      </c>
      <c r="AX1976" s="13">
        <f t="shared" si="2391"/>
        <v>1.2107220240135546E-5</v>
      </c>
      <c r="AY1976" s="13">
        <f t="shared" si="2392"/>
        <v>1.8912595619818977E-5</v>
      </c>
      <c r="AZ1976" s="13">
        <f t="shared" si="2393"/>
        <v>1.4771610079953065E-5</v>
      </c>
      <c r="BA1976" s="13">
        <f t="shared" si="2394"/>
        <v>7.6915394988763741E-6</v>
      </c>
      <c r="BB1976" s="13">
        <f t="shared" si="2395"/>
        <v>3.0037236737853668E-6</v>
      </c>
      <c r="BC1976" s="13">
        <f t="shared" si="2396"/>
        <v>9.3841872980322912E-7</v>
      </c>
      <c r="BD1976" s="13">
        <f t="shared" si="2397"/>
        <v>2.1944462376806773E-3</v>
      </c>
      <c r="BE1976" s="13">
        <f t="shared" si="2398"/>
        <v>1.4409587739073423E-3</v>
      </c>
      <c r="BF1976" s="13">
        <f t="shared" si="2399"/>
        <v>4.7309479549954023E-4</v>
      </c>
      <c r="BG1976" s="13">
        <f t="shared" si="2400"/>
        <v>1.0355081611013716E-4</v>
      </c>
      <c r="BH1976" s="13">
        <f t="shared" si="2401"/>
        <v>1.6998873617527236E-5</v>
      </c>
      <c r="BI1976" s="13">
        <f t="shared" si="2402"/>
        <v>2.2324243506285654E-6</v>
      </c>
      <c r="BJ1976" s="14">
        <f t="shared" si="2403"/>
        <v>0.15517740513465025</v>
      </c>
      <c r="BK1976" s="14">
        <f t="shared" si="2404"/>
        <v>0.25239238707814959</v>
      </c>
      <c r="BL1976" s="14">
        <f t="shared" si="2405"/>
        <v>0.52219111648593985</v>
      </c>
      <c r="BM1976" s="14">
        <f t="shared" si="2406"/>
        <v>0.38113212500899696</v>
      </c>
      <c r="BN1976" s="14">
        <f t="shared" si="2407"/>
        <v>0.61769548878345526</v>
      </c>
    </row>
    <row r="1977" spans="1:66" x14ac:dyDescent="0.25">
      <c r="A1977" t="s">
        <v>344</v>
      </c>
      <c r="B1977" t="s">
        <v>370</v>
      </c>
      <c r="C1977" t="s">
        <v>421</v>
      </c>
      <c r="D1977" s="7" t="s">
        <v>566</v>
      </c>
      <c r="E1977" s="10">
        <f>VLOOKUP(A1977,home!$A$2:$E$405,3,FALSE)</f>
        <v>1.3090999999999999</v>
      </c>
      <c r="F1977" s="10">
        <f>VLOOKUP(B1977,home!$B$2:$E$405,3,FALSE)</f>
        <v>0.625</v>
      </c>
      <c r="G1977" s="10">
        <f>VLOOKUP(C1977,away!$B$2:$E$405,4,FALSE)</f>
        <v>1.5278</v>
      </c>
      <c r="H1977" s="10">
        <f>VLOOKUP(A1977,away!$A$2:$E$405,3,FALSE)</f>
        <v>1.3545</v>
      </c>
      <c r="I1977" s="10">
        <f>VLOOKUP(C1977,away!$B$2:$E$405,3,FALSE)</f>
        <v>0.67120000000000002</v>
      </c>
      <c r="J1977" s="10">
        <f>VLOOKUP(B1977,home!$B$2:$E$405,4,FALSE)</f>
        <v>1.2751999999999999</v>
      </c>
      <c r="K1977" s="12">
        <f t="shared" si="2352"/>
        <v>1.2500268624999999</v>
      </c>
      <c r="L1977" s="12">
        <f t="shared" si="2353"/>
        <v>1.1593358380800001</v>
      </c>
      <c r="M1977" s="13">
        <f t="shared" si="2354"/>
        <v>8.9872552050526577E-2</v>
      </c>
      <c r="N1977" s="13">
        <f t="shared" si="2355"/>
        <v>0.1123431042645877</v>
      </c>
      <c r="O1977" s="13">
        <f t="shared" si="2356"/>
        <v>0.10419247045188566</v>
      </c>
      <c r="P1977" s="13">
        <f t="shared" si="2357"/>
        <v>0.1302433869350946</v>
      </c>
      <c r="Q1977" s="13">
        <f t="shared" si="2358"/>
        <v>7.0215949073686473E-2</v>
      </c>
      <c r="R1977" s="13">
        <f t="shared" si="2359"/>
        <v>6.0397032526481258E-2</v>
      </c>
      <c r="S1977" s="13">
        <f t="shared" si="2360"/>
        <v>4.7187209702212358E-2</v>
      </c>
      <c r="T1977" s="13">
        <f t="shared" si="2361"/>
        <v>8.1403866165924904E-2</v>
      </c>
      <c r="U1977" s="13">
        <f t="shared" si="2362"/>
        <v>7.5497913073387823E-2</v>
      </c>
      <c r="V1977" s="13">
        <f t="shared" si="2363"/>
        <v>7.5981942965158197E-3</v>
      </c>
      <c r="W1977" s="13">
        <f t="shared" si="2364"/>
        <v>2.9257274172680005E-2</v>
      </c>
      <c r="X1977" s="13">
        <f t="shared" si="2365"/>
        <v>3.3919006472920316E-2</v>
      </c>
      <c r="Y1977" s="13">
        <f t="shared" si="2366"/>
        <v>1.9661759898062015E-2</v>
      </c>
      <c r="Z1977" s="13">
        <f t="shared" si="2367"/>
        <v>2.3340148107211058E-2</v>
      </c>
      <c r="AA1977" s="13">
        <f t="shared" si="2368"/>
        <v>2.9175812108742354E-2</v>
      </c>
      <c r="AB1977" s="13">
        <f t="shared" si="2369"/>
        <v>1.8235274435590358E-2</v>
      </c>
      <c r="AC1977" s="13">
        <f t="shared" si="2370"/>
        <v>6.8820689492380869E-4</v>
      </c>
      <c r="AD1977" s="13">
        <f t="shared" si="2371"/>
        <v>9.143094659844378E-3</v>
      </c>
      <c r="AE1977" s="13">
        <f t="shared" si="2372"/>
        <v>1.0599917310115456E-2</v>
      </c>
      <c r="AF1977" s="13">
        <f t="shared" si="2373"/>
        <v>6.1444320091507019E-3</v>
      </c>
      <c r="AG1977" s="13">
        <f t="shared" si="2374"/>
        <v>2.3744867442847687E-3</v>
      </c>
      <c r="AH1977" s="13">
        <f t="shared" si="2375"/>
        <v>6.7647675416962179E-3</v>
      </c>
      <c r="AI1977" s="13">
        <f t="shared" si="2376"/>
        <v>8.4561411456883628E-3</v>
      </c>
      <c r="AJ1977" s="13">
        <f t="shared" si="2377"/>
        <v>5.2852017926009898E-3</v>
      </c>
      <c r="AK1977" s="13">
        <f t="shared" si="2378"/>
        <v>2.2022147381614622E-3</v>
      </c>
      <c r="AL1977" s="13">
        <f t="shared" si="2379"/>
        <v>3.9894003168650978E-5</v>
      </c>
      <c r="AM1977" s="13">
        <f t="shared" si="2380"/>
        <v>2.2858227862371512E-3</v>
      </c>
      <c r="AN1977" s="13">
        <f t="shared" si="2381"/>
        <v>2.6500362755846087E-3</v>
      </c>
      <c r="AO1977" s="13">
        <f t="shared" si="2382"/>
        <v>1.5361410132486424E-3</v>
      </c>
      <c r="AP1977" s="13">
        <f t="shared" si="2383"/>
        <v>5.9363444300122501E-4</v>
      </c>
      <c r="AQ1977" s="13">
        <f t="shared" si="2384"/>
        <v>1.720554211224949E-4</v>
      </c>
      <c r="AR1977" s="13">
        <f t="shared" si="2385"/>
        <v>1.5685274894737529E-3</v>
      </c>
      <c r="AS1977" s="13">
        <f t="shared" si="2386"/>
        <v>1.9607014964118773E-3</v>
      </c>
      <c r="AT1977" s="13">
        <f t="shared" si="2387"/>
        <v>1.225464769929397E-3</v>
      </c>
      <c r="AU1977" s="13">
        <f t="shared" si="2388"/>
        <v>5.1062129381970918E-4</v>
      </c>
      <c r="AV1977" s="13">
        <f t="shared" si="2389"/>
        <v>1.5957258345978561E-4</v>
      </c>
      <c r="AW1977" s="13">
        <f t="shared" si="2390"/>
        <v>1.6059563028528462E-6</v>
      </c>
      <c r="AX1977" s="13">
        <f t="shared" si="2391"/>
        <v>4.7622331428517239E-4</v>
      </c>
      <c r="AY1977" s="13">
        <f t="shared" si="2392"/>
        <v>5.5210275518003565E-4</v>
      </c>
      <c r="AZ1977" s="13">
        <f t="shared" si="2393"/>
        <v>3.2003625519146187E-4</v>
      </c>
      <c r="BA1977" s="13">
        <f t="shared" si="2394"/>
        <v>1.2367650004279274E-4</v>
      </c>
      <c r="BB1977" s="13">
        <f t="shared" si="2395"/>
        <v>3.5845649706978091E-5</v>
      </c>
      <c r="BC1977" s="13">
        <f t="shared" si="2396"/>
        <v>8.3114292689123075E-6</v>
      </c>
      <c r="BD1977" s="13">
        <f t="shared" si="2397"/>
        <v>3.0307502192676149E-4</v>
      </c>
      <c r="BE1977" s="13">
        <f t="shared" si="2398"/>
        <v>3.7885191876122837E-4</v>
      </c>
      <c r="BF1977" s="13">
        <f t="shared" si="2399"/>
        <v>2.3678753768060162E-4</v>
      </c>
      <c r="BG1977" s="13">
        <f t="shared" si="2400"/>
        <v>9.866359426866092E-5</v>
      </c>
      <c r="BH1977" s="13">
        <f t="shared" si="2401"/>
        <v>3.0833035796656832E-5</v>
      </c>
      <c r="BI1977" s="13">
        <f t="shared" si="2402"/>
        <v>7.7084245996490159E-6</v>
      </c>
      <c r="BJ1977" s="14">
        <f t="shared" si="2403"/>
        <v>0.38381677661412605</v>
      </c>
      <c r="BK1977" s="14">
        <f t="shared" si="2404"/>
        <v>0.2761815466376219</v>
      </c>
      <c r="BL1977" s="14">
        <f t="shared" si="2405"/>
        <v>0.31668763498036256</v>
      </c>
      <c r="BM1977" s="14">
        <f t="shared" si="2406"/>
        <v>0.4322111142381822</v>
      </c>
      <c r="BN1977" s="14">
        <f t="shared" si="2407"/>
        <v>0.56726449530226219</v>
      </c>
    </row>
    <row r="1978" spans="1:66" x14ac:dyDescent="0.25">
      <c r="A1978" t="s">
        <v>344</v>
      </c>
      <c r="B1978" t="s">
        <v>383</v>
      </c>
      <c r="C1978" t="s">
        <v>350</v>
      </c>
      <c r="D1978" s="7" t="s">
        <v>566</v>
      </c>
      <c r="E1978" s="10">
        <f>VLOOKUP(A1978,home!$A$2:$E$405,3,FALSE)</f>
        <v>1.3090999999999999</v>
      </c>
      <c r="F1978" s="10">
        <f>VLOOKUP(B1978,home!$B$2:$E$405,3,FALSE)</f>
        <v>0.6452</v>
      </c>
      <c r="G1978" s="10">
        <f>VLOOKUP(C1978,away!$B$2:$E$405,4,FALSE)</f>
        <v>0.625</v>
      </c>
      <c r="H1978" s="10">
        <f>VLOOKUP(A1978,away!$A$2:$E$405,3,FALSE)</f>
        <v>1.3545</v>
      </c>
      <c r="I1978" s="10">
        <f>VLOOKUP(C1978,away!$B$2:$E$405,3,FALSE)</f>
        <v>0.67120000000000002</v>
      </c>
      <c r="J1978" s="10">
        <f>VLOOKUP(B1978,home!$B$2:$E$405,4,FALSE)</f>
        <v>1.7073</v>
      </c>
      <c r="K1978" s="12">
        <f t="shared" si="2352"/>
        <v>0.52789457499999992</v>
      </c>
      <c r="L1978" s="12">
        <f t="shared" si="2353"/>
        <v>1.5521754049200001</v>
      </c>
      <c r="M1978" s="13">
        <f t="shared" si="2354"/>
        <v>0.12492146989822349</v>
      </c>
      <c r="N1978" s="13">
        <f t="shared" si="2355"/>
        <v>6.5945366260297969E-2</v>
      </c>
      <c r="O1978" s="13">
        <f t="shared" si="2356"/>
        <v>0.19390003312247664</v>
      </c>
      <c r="P1978" s="13">
        <f t="shared" si="2357"/>
        <v>0.10235877557767573</v>
      </c>
      <c r="Q1978" s="13">
        <f t="shared" si="2358"/>
        <v>1.7406100547599668E-2</v>
      </c>
      <c r="R1978" s="13">
        <f t="shared" si="2359"/>
        <v>0.15048343121294086</v>
      </c>
      <c r="S1978" s="13">
        <f t="shared" si="2360"/>
        <v>2.0967810709994664E-2</v>
      </c>
      <c r="T1978" s="13">
        <f t="shared" si="2361"/>
        <v>2.7017321165548749E-2</v>
      </c>
      <c r="U1978" s="13">
        <f t="shared" si="2362"/>
        <v>7.9439386964697128E-2</v>
      </c>
      <c r="V1978" s="13">
        <f t="shared" si="2363"/>
        <v>1.9089676743567338E-3</v>
      </c>
      <c r="W1978" s="13">
        <f t="shared" si="2364"/>
        <v>3.0628620169941305E-3</v>
      </c>
      <c r="X1978" s="13">
        <f t="shared" si="2365"/>
        <v>4.7540990914419524E-3</v>
      </c>
      <c r="Y1978" s="13">
        <f t="shared" si="2366"/>
        <v>3.6895978411443596E-3</v>
      </c>
      <c r="Z1978" s="13">
        <f t="shared" si="2367"/>
        <v>7.7858893592232442E-2</v>
      </c>
      <c r="AA1978" s="13">
        <f t="shared" si="2368"/>
        <v>4.1101287542841758E-2</v>
      </c>
      <c r="AB1978" s="13">
        <f t="shared" si="2369"/>
        <v>1.0848573359690621E-2</v>
      </c>
      <c r="AC1978" s="13">
        <f t="shared" si="2370"/>
        <v>9.7761214467234527E-5</v>
      </c>
      <c r="AD1978" s="13">
        <f t="shared" si="2371"/>
        <v>4.0421706068618975E-4</v>
      </c>
      <c r="AE1978" s="13">
        <f t="shared" si="2372"/>
        <v>6.2741577984615888E-4</v>
      </c>
      <c r="AF1978" s="13">
        <f t="shared" si="2373"/>
        <v>4.8692967106795472E-4</v>
      </c>
      <c r="AG1978" s="13">
        <f t="shared" si="2374"/>
        <v>2.5193341978582153E-4</v>
      </c>
      <c r="AH1978" s="13">
        <f t="shared" si="2375"/>
        <v>3.0212664922036659E-2</v>
      </c>
      <c r="AI1978" s="13">
        <f t="shared" si="2376"/>
        <v>1.5949101908635948E-2</v>
      </c>
      <c r="AJ1978" s="13">
        <f t="shared" si="2377"/>
        <v>4.2097221868455303E-3</v>
      </c>
      <c r="AK1978" s="13">
        <f t="shared" si="2378"/>
        <v>7.4076316823096385E-4</v>
      </c>
      <c r="AL1978" s="13">
        <f t="shared" si="2379"/>
        <v>3.2041628136477755E-6</v>
      </c>
      <c r="AM1978" s="13">
        <f t="shared" si="2380"/>
        <v>4.2676798691737079E-5</v>
      </c>
      <c r="AN1978" s="13">
        <f t="shared" si="2381"/>
        <v>6.624187729003633E-5</v>
      </c>
      <c r="AO1978" s="13">
        <f t="shared" si="2382"/>
        <v>5.1409506352661557E-5</v>
      </c>
      <c r="AP1978" s="13">
        <f t="shared" si="2383"/>
        <v>2.6598857113226576E-5</v>
      </c>
      <c r="AQ1978" s="13">
        <f t="shared" si="2384"/>
        <v>1.0321522952532926E-5</v>
      </c>
      <c r="AR1978" s="13">
        <f t="shared" si="2385"/>
        <v>9.3790710818149117E-3</v>
      </c>
      <c r="AS1978" s="13">
        <f t="shared" si="2386"/>
        <v>4.9511607426294723E-3</v>
      </c>
      <c r="AT1978" s="13">
        <f t="shared" si="2387"/>
        <v>1.3068454479935347E-3</v>
      </c>
      <c r="AU1978" s="13">
        <f t="shared" si="2388"/>
        <v>2.2995887411974381E-4</v>
      </c>
      <c r="AV1978" s="13">
        <f t="shared" si="2389"/>
        <v>3.034851053023016E-5</v>
      </c>
      <c r="AW1978" s="13">
        <f t="shared" si="2390"/>
        <v>7.2928968589385437E-8</v>
      </c>
      <c r="AX1978" s="13">
        <f t="shared" si="2391"/>
        <v>3.7548084179558478E-6</v>
      </c>
      <c r="AY1978" s="13">
        <f t="shared" si="2392"/>
        <v>5.828121276537643E-6</v>
      </c>
      <c r="AZ1978" s="13">
        <f t="shared" si="2393"/>
        <v>4.5231332511663433E-6</v>
      </c>
      <c r="BA1978" s="13">
        <f t="shared" si="2394"/>
        <v>2.3402320618787435E-6</v>
      </c>
      <c r="BB1978" s="13">
        <f t="shared" si="2395"/>
        <v>9.0811266206335184E-7</v>
      </c>
      <c r="BC1978" s="13">
        <f t="shared" si="2396"/>
        <v>2.8191002779023262E-7</v>
      </c>
      <c r="BD1978" s="13">
        <f t="shared" si="2397"/>
        <v>2.4263272423649196E-3</v>
      </c>
      <c r="BE1978" s="13">
        <f t="shared" si="2398"/>
        <v>1.2808449884191512E-3</v>
      </c>
      <c r="BF1978" s="13">
        <f t="shared" si="2399"/>
        <v>3.3807556040120381E-4</v>
      </c>
      <c r="BG1978" s="13">
        <f t="shared" si="2400"/>
        <v>5.9489418091960093E-5</v>
      </c>
      <c r="BH1978" s="13">
        <f t="shared" si="2401"/>
        <v>7.8510352701631446E-6</v>
      </c>
      <c r="BI1978" s="13">
        <f t="shared" si="2402"/>
        <v>8.2890378545055682E-7</v>
      </c>
      <c r="BJ1978" s="14">
        <f t="shared" si="2403"/>
        <v>0.12386072773451055</v>
      </c>
      <c r="BK1978" s="14">
        <f t="shared" si="2404"/>
        <v>0.25026381735880798</v>
      </c>
      <c r="BL1978" s="14">
        <f t="shared" si="2405"/>
        <v>0.54689576619381697</v>
      </c>
      <c r="BM1978" s="14">
        <f t="shared" si="2406"/>
        <v>0.3438582730678455</v>
      </c>
      <c r="BN1978" s="14">
        <f t="shared" si="2407"/>
        <v>0.65501517661921427</v>
      </c>
    </row>
    <row r="1979" spans="1:66" x14ac:dyDescent="0.25">
      <c r="A1979" t="s">
        <v>344</v>
      </c>
      <c r="B1979" t="s">
        <v>422</v>
      </c>
      <c r="C1979" t="s">
        <v>424</v>
      </c>
      <c r="D1979" s="7" t="s">
        <v>566</v>
      </c>
      <c r="E1979" s="10">
        <f>VLOOKUP(A1979,home!$A$2:$E$405,3,FALSE)</f>
        <v>1.3090999999999999</v>
      </c>
      <c r="F1979" s="10">
        <f>VLOOKUP(B1979,home!$B$2:$E$405,3,FALSE)</f>
        <v>0.625</v>
      </c>
      <c r="G1979" s="10">
        <f>VLOOKUP(C1979,away!$B$2:$E$405,4,FALSE)</f>
        <v>0.83330000000000004</v>
      </c>
      <c r="H1979" s="10">
        <f>VLOOKUP(A1979,away!$A$2:$E$405,3,FALSE)</f>
        <v>1.3545</v>
      </c>
      <c r="I1979" s="10">
        <f>VLOOKUP(C1979,away!$B$2:$E$405,3,FALSE)</f>
        <v>1.0739000000000001</v>
      </c>
      <c r="J1979" s="10">
        <f>VLOOKUP(B1979,home!$B$2:$E$405,4,FALSE)</f>
        <v>0.60399999999999998</v>
      </c>
      <c r="K1979" s="12">
        <f t="shared" si="2352"/>
        <v>0.68179564375000001</v>
      </c>
      <c r="L1979" s="12">
        <f t="shared" si="2353"/>
        <v>0.8785769202</v>
      </c>
      <c r="M1979" s="13">
        <f t="shared" si="2354"/>
        <v>0.2100577966580825</v>
      </c>
      <c r="N1979" s="13">
        <f t="shared" si="2355"/>
        <v>0.14321649069720396</v>
      </c>
      <c r="O1979" s="13">
        <f t="shared" si="2356"/>
        <v>0.18455193205185597</v>
      </c>
      <c r="P1979" s="13">
        <f t="shared" si="2357"/>
        <v>0.12582670331860141</v>
      </c>
      <c r="Q1979" s="13">
        <f t="shared" si="2358"/>
        <v>4.882218973525803E-2</v>
      </c>
      <c r="R1979" s="13">
        <f t="shared" si="2359"/>
        <v>8.107153403953965E-2</v>
      </c>
      <c r="S1979" s="13">
        <f t="shared" si="2360"/>
        <v>1.8842860774406476E-2</v>
      </c>
      <c r="T1979" s="13">
        <f t="shared" si="2361"/>
        <v>4.2894049095023049E-2</v>
      </c>
      <c r="U1979" s="13">
        <f t="shared" si="2362"/>
        <v>5.527421874028797E-2</v>
      </c>
      <c r="V1979" s="13">
        <f t="shared" si="2363"/>
        <v>1.2541178296086866E-3</v>
      </c>
      <c r="W1979" s="13">
        <f t="shared" si="2364"/>
        <v>1.1095585426611628E-2</v>
      </c>
      <c r="X1979" s="13">
        <f t="shared" si="2365"/>
        <v>9.7483252719284472E-3</v>
      </c>
      <c r="Y1979" s="13">
        <f t="shared" si="2366"/>
        <v>4.2823267972593622E-3</v>
      </c>
      <c r="Z1979" s="13">
        <f t="shared" si="2367"/>
        <v>2.3742526230782737E-2</v>
      </c>
      <c r="AA1979" s="13">
        <f t="shared" si="2368"/>
        <v>1.6187550955767776E-2</v>
      </c>
      <c r="AB1979" s="13">
        <f t="shared" si="2369"/>
        <v>5.5183008623118091E-3</v>
      </c>
      <c r="AC1979" s="13">
        <f t="shared" si="2370"/>
        <v>4.6951813555389836E-5</v>
      </c>
      <c r="AD1979" s="13">
        <f t="shared" si="2371"/>
        <v>1.891230452179948E-3</v>
      </c>
      <c r="AE1979" s="13">
        <f t="shared" si="2372"/>
        <v>1.6615914260647122E-3</v>
      </c>
      <c r="AF1979" s="13">
        <f t="shared" si="2373"/>
        <v>7.2991793887133046E-4</v>
      </c>
      <c r="AG1979" s="13">
        <f t="shared" si="2374"/>
        <v>2.1376301824410179E-4</v>
      </c>
      <c r="AH1979" s="13">
        <f t="shared" si="2375"/>
        <v>5.2149088934022019E-3</v>
      </c>
      <c r="AI1979" s="13">
        <f t="shared" si="2376"/>
        <v>3.5555021660747541E-3</v>
      </c>
      <c r="AJ1979" s="13">
        <f t="shared" si="2377"/>
        <v>1.2120629440867281E-3</v>
      </c>
      <c r="AK1979" s="13">
        <f t="shared" si="2378"/>
        <v>2.7545974507637704E-4</v>
      </c>
      <c r="AL1979" s="13">
        <f t="shared" si="2379"/>
        <v>1.1249840774290558E-6</v>
      </c>
      <c r="AM1979" s="13">
        <f t="shared" si="2380"/>
        <v>2.5788653672472638E-4</v>
      </c>
      <c r="AN1979" s="13">
        <f t="shared" si="2381"/>
        <v>2.265731591966543E-4</v>
      </c>
      <c r="AO1979" s="13">
        <f t="shared" si="2382"/>
        <v>9.9530974203490425E-5</v>
      </c>
      <c r="AP1979" s="13">
        <f t="shared" si="2383"/>
        <v>2.9148538926736086E-5</v>
      </c>
      <c r="AQ1979" s="13">
        <f t="shared" si="2384"/>
        <v>6.4023083896454005E-6</v>
      </c>
      <c r="AR1979" s="13">
        <f t="shared" si="2385"/>
        <v>9.163397189377796E-4</v>
      </c>
      <c r="AS1979" s="13">
        <f t="shared" si="2386"/>
        <v>6.2475642856687748E-4</v>
      </c>
      <c r="AT1979" s="13">
        <f t="shared" si="2387"/>
        <v>2.1297810570085256E-4</v>
      </c>
      <c r="AU1979" s="13">
        <f t="shared" si="2388"/>
        <v>4.8402514893656102E-5</v>
      </c>
      <c r="AV1979" s="13">
        <f t="shared" si="2389"/>
        <v>8.2501559502598052E-6</v>
      </c>
      <c r="AW1979" s="13">
        <f t="shared" si="2390"/>
        <v>1.8718794964589144E-8</v>
      </c>
      <c r="AX1979" s="13">
        <f t="shared" si="2391"/>
        <v>2.9304319553448785E-5</v>
      </c>
      <c r="AY1979" s="13">
        <f t="shared" si="2392"/>
        <v>2.5746098821825676E-5</v>
      </c>
      <c r="AZ1979" s="13">
        <f t="shared" si="2393"/>
        <v>1.1309964105022226E-5</v>
      </c>
      <c r="BA1979" s="13">
        <f t="shared" si="2394"/>
        <v>3.3122244769876587E-6</v>
      </c>
      <c r="BB1979" s="13">
        <f t="shared" si="2395"/>
        <v>7.2751099500071806E-7</v>
      </c>
      <c r="BC1979" s="13">
        <f t="shared" si="2396"/>
        <v>1.2783487387987373E-7</v>
      </c>
      <c r="BD1979" s="13">
        <f t="shared" si="2397"/>
        <v>1.3417915468688128E-4</v>
      </c>
      <c r="BE1979" s="13">
        <f t="shared" si="2398"/>
        <v>9.1482763147573051E-5</v>
      </c>
      <c r="BF1979" s="13">
        <f t="shared" si="2399"/>
        <v>3.1186274696114172E-5</v>
      </c>
      <c r="BG1979" s="13">
        <f t="shared" si="2400"/>
        <v>7.0875554108671656E-6</v>
      </c>
      <c r="BH1979" s="13">
        <f t="shared" si="2401"/>
        <v>1.2080661009914935E-6</v>
      </c>
      <c r="BI1979" s="13">
        <f t="shared" si="2402"/>
        <v>1.6473084100360963E-7</v>
      </c>
      <c r="BJ1979" s="14">
        <f t="shared" si="2403"/>
        <v>0.26524553932891198</v>
      </c>
      <c r="BK1979" s="14">
        <f t="shared" si="2404"/>
        <v>0.35605530147715381</v>
      </c>
      <c r="BL1979" s="14">
        <f t="shared" si="2405"/>
        <v>0.35493750586733608</v>
      </c>
      <c r="BM1979" s="14">
        <f t="shared" si="2406"/>
        <v>0.20640849902361619</v>
      </c>
      <c r="BN1979" s="14">
        <f t="shared" si="2407"/>
        <v>0.79354664650054141</v>
      </c>
    </row>
    <row r="1980" spans="1:66" x14ac:dyDescent="0.25">
      <c r="A1980" t="s">
        <v>340</v>
      </c>
      <c r="B1980" t="s">
        <v>394</v>
      </c>
      <c r="C1980" t="s">
        <v>385</v>
      </c>
      <c r="D1980" s="7" t="s">
        <v>566</v>
      </c>
      <c r="E1980" s="10">
        <f>VLOOKUP(A1980,home!$A$2:$E$405,3,FALSE)</f>
        <v>1.3684000000000001</v>
      </c>
      <c r="F1980" s="10">
        <f>VLOOKUP(B1980,home!$B$2:$E$405,3,FALSE)</f>
        <v>1.0385</v>
      </c>
      <c r="G1980" s="10">
        <f>VLOOKUP(C1980,away!$B$2:$E$405,4,FALSE)</f>
        <v>1.1538999999999999</v>
      </c>
      <c r="H1980" s="10">
        <f>VLOOKUP(A1980,away!$A$2:$E$405,3,FALSE)</f>
        <v>1.1395</v>
      </c>
      <c r="I1980" s="10">
        <f>VLOOKUP(C1980,away!$B$2:$E$405,3,FALSE)</f>
        <v>0.60040000000000004</v>
      </c>
      <c r="J1980" s="10">
        <f>VLOOKUP(B1980,home!$B$2:$E$405,4,FALSE)</f>
        <v>1.3855999999999999</v>
      </c>
      <c r="K1980" s="12">
        <f t="shared" si="2352"/>
        <v>1.6397881352600001</v>
      </c>
      <c r="L1980" s="12">
        <f t="shared" si="2353"/>
        <v>0.94796627647999998</v>
      </c>
      <c r="M1980" s="13">
        <f t="shared" si="2354"/>
        <v>7.5188693498798032E-2</v>
      </c>
      <c r="N1980" s="13">
        <f t="shared" si="2355"/>
        <v>0.12329352750502973</v>
      </c>
      <c r="O1980" s="13">
        <f t="shared" si="2356"/>
        <v>7.1276345809451552E-2</v>
      </c>
      <c r="P1980" s="13">
        <f t="shared" si="2357"/>
        <v>0.11687810618302749</v>
      </c>
      <c r="Q1980" s="13">
        <f t="shared" si="2358"/>
        <v>0.10108763177855014</v>
      </c>
      <c r="R1980" s="13">
        <f t="shared" si="2359"/>
        <v>3.3783786069043316E-2</v>
      </c>
      <c r="S1980" s="13">
        <f t="shared" si="2360"/>
        <v>4.5420697811265419E-2</v>
      </c>
      <c r="T1980" s="13">
        <f t="shared" si="2361"/>
        <v>9.5827665895293485E-2</v>
      </c>
      <c r="U1980" s="13">
        <f t="shared" si="2362"/>
        <v>5.5398251560179308E-2</v>
      </c>
      <c r="V1980" s="13">
        <f t="shared" si="2363"/>
        <v>7.8449814351662529E-3</v>
      </c>
      <c r="W1980" s="13">
        <f t="shared" si="2364"/>
        <v>5.5254099737332744E-2</v>
      </c>
      <c r="X1980" s="13">
        <f t="shared" si="2365"/>
        <v>5.2379023188253861E-2</v>
      </c>
      <c r="Y1980" s="13">
        <f t="shared" si="2366"/>
        <v>2.4826773788714295E-2</v>
      </c>
      <c r="Z1980" s="13">
        <f t="shared" si="2367"/>
        <v>1.0675296628422631E-2</v>
      </c>
      <c r="AA1980" s="13">
        <f t="shared" si="2368"/>
        <v>1.7505224751668512E-2</v>
      </c>
      <c r="AB1980" s="13">
        <f t="shared" si="2369"/>
        <v>1.4352429926422858E-2</v>
      </c>
      <c r="AC1980" s="13">
        <f t="shared" si="2370"/>
        <v>7.6217125417757956E-4</v>
      </c>
      <c r="AD1980" s="13">
        <f t="shared" si="2371"/>
        <v>2.2651254293437732E-2</v>
      </c>
      <c r="AE1980" s="13">
        <f t="shared" si="2372"/>
        <v>2.1472625190151778E-2</v>
      </c>
      <c r="AF1980" s="13">
        <f t="shared" si="2373"/>
        <v>1.0177662273879414E-2</v>
      </c>
      <c r="AG1980" s="13">
        <f t="shared" si="2374"/>
        <v>3.2160268696801472E-3</v>
      </c>
      <c r="AH1980" s="13">
        <f t="shared" si="2375"/>
        <v>2.5299552987913241E-3</v>
      </c>
      <c r="AI1980" s="13">
        <f t="shared" si="2376"/>
        <v>4.1485906816961819E-3</v>
      </c>
      <c r="AJ1980" s="13">
        <f t="shared" si="2377"/>
        <v>3.4014048889477984E-3</v>
      </c>
      <c r="AK1980" s="13">
        <f t="shared" si="2378"/>
        <v>1.859194460037319E-3</v>
      </c>
      <c r="AL1980" s="13">
        <f t="shared" si="2379"/>
        <v>4.739070657044599E-5</v>
      </c>
      <c r="AM1980" s="13">
        <f t="shared" si="2380"/>
        <v>7.4286516078272673E-3</v>
      </c>
      <c r="AN1980" s="13">
        <f t="shared" si="2381"/>
        <v>7.0421112039391791E-3</v>
      </c>
      <c r="AO1980" s="13">
        <f t="shared" si="2382"/>
        <v>3.3378419682781567E-3</v>
      </c>
      <c r="AP1980" s="13">
        <f t="shared" si="2383"/>
        <v>1.054720540715773E-3</v>
      </c>
      <c r="AQ1980" s="13">
        <f t="shared" si="2384"/>
        <v>2.499598759273258E-4</v>
      </c>
      <c r="AR1980" s="13">
        <f t="shared" si="2385"/>
        <v>4.7966246085121169E-4</v>
      </c>
      <c r="AS1980" s="13">
        <f t="shared" si="2386"/>
        <v>7.8654481223343125E-4</v>
      </c>
      <c r="AT1980" s="13">
        <f t="shared" si="2387"/>
        <v>6.4488342547534274E-4</v>
      </c>
      <c r="AU1980" s="13">
        <f t="shared" si="2388"/>
        <v>3.5249072990676443E-4</v>
      </c>
      <c r="AV1980" s="13">
        <f t="shared" si="2389"/>
        <v>1.445025291725624E-4</v>
      </c>
      <c r="AW1980" s="13">
        <f t="shared" si="2390"/>
        <v>2.0463094533983021E-6</v>
      </c>
      <c r="AX1980" s="13">
        <f t="shared" si="2391"/>
        <v>2.0302357945825461E-3</v>
      </c>
      <c r="AY1980" s="13">
        <f t="shared" si="2392"/>
        <v>1.9245950665668303E-3</v>
      </c>
      <c r="AZ1980" s="13">
        <f t="shared" si="2393"/>
        <v>9.1222560949256787E-4</v>
      </c>
      <c r="BA1980" s="13">
        <f t="shared" si="2394"/>
        <v>2.8825303811345611E-4</v>
      </c>
      <c r="BB1980" s="13">
        <f t="shared" si="2395"/>
        <v>6.8313539806115099E-5</v>
      </c>
      <c r="BC1980" s="13">
        <f t="shared" si="2396"/>
        <v>1.2951786392634244E-5</v>
      </c>
      <c r="BD1980" s="13">
        <f t="shared" si="2397"/>
        <v>7.5783972830059459E-5</v>
      </c>
      <c r="BE1980" s="13">
        <f t="shared" si="2398"/>
        <v>1.2426965948959771E-4</v>
      </c>
      <c r="BF1980" s="13">
        <f t="shared" si="2399"/>
        <v>1.0188795660192134E-4</v>
      </c>
      <c r="BG1980" s="13">
        <f t="shared" si="2400"/>
        <v>5.5691554120572126E-5</v>
      </c>
      <c r="BH1980" s="13">
        <f t="shared" si="2401"/>
        <v>2.2830587420276087E-5</v>
      </c>
      <c r="BI1980" s="13">
        <f t="shared" si="2402"/>
        <v>7.4874652745569901E-6</v>
      </c>
      <c r="BJ1980" s="14">
        <f t="shared" si="2403"/>
        <v>0.53453615055196502</v>
      </c>
      <c r="BK1980" s="14">
        <f t="shared" si="2404"/>
        <v>0.24806663595557207</v>
      </c>
      <c r="BL1980" s="14">
        <f t="shared" si="2405"/>
        <v>0.20705121859961445</v>
      </c>
      <c r="BM1980" s="14">
        <f t="shared" si="2406"/>
        <v>0.47689866213456072</v>
      </c>
      <c r="BN1980" s="14">
        <f t="shared" si="2407"/>
        <v>0.52150809084390026</v>
      </c>
    </row>
    <row r="1981" spans="1:66" x14ac:dyDescent="0.25">
      <c r="A1981" t="s">
        <v>340</v>
      </c>
      <c r="B1981" t="s">
        <v>418</v>
      </c>
      <c r="C1981" t="s">
        <v>400</v>
      </c>
      <c r="D1981" s="7" t="s">
        <v>566</v>
      </c>
      <c r="E1981" s="10">
        <f>VLOOKUP(A1981,home!$A$2:$E$405,3,FALSE)</f>
        <v>1.3684000000000001</v>
      </c>
      <c r="F1981" s="10">
        <f>VLOOKUP(B1981,home!$B$2:$E$405,3,FALSE)</f>
        <v>1.3077000000000001</v>
      </c>
      <c r="G1981" s="10">
        <f>VLOOKUP(C1981,away!$B$2:$E$405,4,FALSE)</f>
        <v>0.59619999999999995</v>
      </c>
      <c r="H1981" s="10">
        <f>VLOOKUP(A1981,away!$A$2:$E$405,3,FALSE)</f>
        <v>1.1395</v>
      </c>
      <c r="I1981" s="10">
        <f>VLOOKUP(C1981,away!$B$2:$E$405,3,FALSE)</f>
        <v>1.105</v>
      </c>
      <c r="J1981" s="10">
        <f>VLOOKUP(B1981,home!$B$2:$E$405,4,FALSE)</f>
        <v>0.97</v>
      </c>
      <c r="K1981" s="12">
        <f t="shared" si="2352"/>
        <v>1.066874072616</v>
      </c>
      <c r="L1981" s="12">
        <f t="shared" si="2353"/>
        <v>1.2213730749999998</v>
      </c>
      <c r="M1981" s="13">
        <f t="shared" si="2354"/>
        <v>0.10144412267407091</v>
      </c>
      <c r="N1981" s="13">
        <f t="shared" si="2355"/>
        <v>0.10822810430024313</v>
      </c>
      <c r="O1981" s="13">
        <f t="shared" si="2356"/>
        <v>0.12390112005110721</v>
      </c>
      <c r="P1981" s="13">
        <f t="shared" si="2357"/>
        <v>0.13218689255060867</v>
      </c>
      <c r="Q1981" s="13">
        <f t="shared" si="2358"/>
        <v>5.7732879203154792E-2</v>
      </c>
      <c r="R1981" s="13">
        <f t="shared" si="2359"/>
        <v>7.5664745996382482E-2</v>
      </c>
      <c r="S1981" s="13">
        <f t="shared" si="2360"/>
        <v>4.3061574445091906E-2</v>
      </c>
      <c r="T1981" s="13">
        <f t="shared" si="2361"/>
        <v>7.0513384200960719E-2</v>
      </c>
      <c r="U1981" s="13">
        <f t="shared" si="2362"/>
        <v>8.0724755714615751E-2</v>
      </c>
      <c r="V1981" s="13">
        <f t="shared" si="2363"/>
        <v>6.2346043474612563E-3</v>
      </c>
      <c r="W1981" s="13">
        <f t="shared" si="2364"/>
        <v>2.0531237319772445E-2</v>
      </c>
      <c r="X1981" s="13">
        <f t="shared" si="2365"/>
        <v>2.5076300458805229E-2</v>
      </c>
      <c r="Y1981" s="13">
        <f t="shared" si="2366"/>
        <v>1.5313759100497428E-2</v>
      </c>
      <c r="Z1981" s="13">
        <f t="shared" si="2367"/>
        <v>3.0804961162231862E-2</v>
      </c>
      <c r="AA1981" s="13">
        <f t="shared" si="2368"/>
        <v>3.2865014371928007E-2</v>
      </c>
      <c r="AB1981" s="13">
        <f t="shared" si="2369"/>
        <v>1.7531415864781099E-2</v>
      </c>
      <c r="AC1981" s="13">
        <f t="shared" si="2370"/>
        <v>5.0775056827421497E-4</v>
      </c>
      <c r="AD1981" s="13">
        <f t="shared" si="2371"/>
        <v>5.4760611937978085E-3</v>
      </c>
      <c r="AE1981" s="13">
        <f t="shared" si="2372"/>
        <v>6.6883136991570001E-3</v>
      </c>
      <c r="AF1981" s="13">
        <f t="shared" si="2373"/>
        <v>4.0844631346520048E-3</v>
      </c>
      <c r="AG1981" s="13">
        <f t="shared" si="2374"/>
        <v>1.6628844328313522E-3</v>
      </c>
      <c r="AH1981" s="13">
        <f t="shared" si="2375"/>
        <v>9.4060875349926756E-3</v>
      </c>
      <c r="AI1981" s="13">
        <f t="shared" si="2376"/>
        <v>1.0035110915840228E-2</v>
      </c>
      <c r="AJ1981" s="13">
        <f t="shared" si="2377"/>
        <v>5.3530998259678697E-3</v>
      </c>
      <c r="AK1981" s="13">
        <f t="shared" si="2378"/>
        <v>1.903694470816781E-3</v>
      </c>
      <c r="AL1981" s="13">
        <f t="shared" si="2379"/>
        <v>2.646500084647266E-5</v>
      </c>
      <c r="AM1981" s="13">
        <f t="shared" si="2380"/>
        <v>1.1684535415443008E-3</v>
      </c>
      <c r="AN1981" s="13">
        <f t="shared" si="2381"/>
        <v>1.4271176950306026E-3</v>
      </c>
      <c r="AO1981" s="13">
        <f t="shared" si="2382"/>
        <v>8.7152156378321975E-4</v>
      </c>
      <c r="AP1981" s="13">
        <f t="shared" si="2383"/>
        <v>3.5481765742890645E-4</v>
      </c>
      <c r="AQ1981" s="13">
        <f t="shared" si="2384"/>
        <v>1.0834118332956003E-4</v>
      </c>
      <c r="AR1981" s="13">
        <f t="shared" si="2385"/>
        <v>2.297668411266632E-3</v>
      </c>
      <c r="AS1981" s="13">
        <f t="shared" si="2386"/>
        <v>2.4513228554491656E-3</v>
      </c>
      <c r="AT1981" s="13">
        <f t="shared" si="2387"/>
        <v>1.3076263990448665E-3</v>
      </c>
      <c r="AU1981" s="13">
        <f t="shared" si="2388"/>
        <v>4.650242339363973E-4</v>
      </c>
      <c r="AV1981" s="13">
        <f t="shared" si="2389"/>
        <v>1.240305745812149E-4</v>
      </c>
      <c r="AW1981" s="13">
        <f t="shared" si="2390"/>
        <v>9.5792369101236206E-7</v>
      </c>
      <c r="AX1981" s="13">
        <f t="shared" si="2391"/>
        <v>2.0776546475499274E-4</v>
      </c>
      <c r="AY1981" s="13">
        <f t="shared" si="2392"/>
        <v>2.5375914456660955E-4</v>
      </c>
      <c r="AZ1981" s="13">
        <f t="shared" si="2393"/>
        <v>1.5496729335434474E-4</v>
      </c>
      <c r="BA1981" s="13">
        <f t="shared" si="2394"/>
        <v>6.3090959869541009E-5</v>
      </c>
      <c r="BB1981" s="13">
        <f t="shared" si="2395"/>
        <v>1.9264399915140727E-5</v>
      </c>
      <c r="BC1981" s="13">
        <f t="shared" si="2396"/>
        <v>4.7058038724770273E-6</v>
      </c>
      <c r="BD1981" s="13">
        <f t="shared" si="2397"/>
        <v>4.6771838879984822E-4</v>
      </c>
      <c r="BE1981" s="13">
        <f t="shared" si="2398"/>
        <v>4.9899662229628777E-4</v>
      </c>
      <c r="BF1981" s="13">
        <f t="shared" si="2399"/>
        <v>2.6618327932543417E-4</v>
      </c>
      <c r="BG1981" s="13">
        <f t="shared" si="2400"/>
        <v>9.4661346425402762E-5</v>
      </c>
      <c r="BH1981" s="13">
        <f t="shared" si="2401"/>
        <v>2.5247934045045868E-5</v>
      </c>
      <c r="BI1981" s="13">
        <f t="shared" si="2402"/>
        <v>5.3872732439556494E-6</v>
      </c>
      <c r="BJ1981" s="14">
        <f t="shared" si="2403"/>
        <v>0.31994119175132163</v>
      </c>
      <c r="BK1981" s="14">
        <f t="shared" si="2404"/>
        <v>0.28371516873092006</v>
      </c>
      <c r="BL1981" s="14">
        <f t="shared" si="2405"/>
        <v>0.36538891206484636</v>
      </c>
      <c r="BM1981" s="14">
        <f t="shared" si="2406"/>
        <v>0.40043956771287714</v>
      </c>
      <c r="BN1981" s="14">
        <f t="shared" si="2407"/>
        <v>0.59915786477556721</v>
      </c>
    </row>
    <row r="1982" spans="1:66" x14ac:dyDescent="0.25">
      <c r="A1982" t="s">
        <v>342</v>
      </c>
      <c r="B1982" t="s">
        <v>516</v>
      </c>
      <c r="C1982" t="s">
        <v>363</v>
      </c>
      <c r="D1982" s="7" t="s">
        <v>566</v>
      </c>
      <c r="E1982" s="10">
        <v>1.2840909090909101</v>
      </c>
      <c r="F1982" s="10">
        <v>1.17</v>
      </c>
      <c r="G1982" s="10">
        <v>1.56</v>
      </c>
      <c r="H1982" s="10">
        <v>0.96590909090909105</v>
      </c>
      <c r="I1982" s="10">
        <v>0.47</v>
      </c>
      <c r="J1982" s="10">
        <v>1.29</v>
      </c>
      <c r="K1982" s="12">
        <v>2.3437227272727288</v>
      </c>
      <c r="L1982" s="12">
        <v>0.5856306818181819</v>
      </c>
      <c r="M1982" s="13">
        <v>5.3431575349151848E-2</v>
      </c>
      <c r="N1982" s="13">
        <v>0.12522879749979246</v>
      </c>
      <c r="O1982" s="13">
        <v>3.1291169902343353E-2</v>
      </c>
      <c r="P1982" s="13">
        <v>7.3337826063074485E-2</v>
      </c>
      <c r="Q1982" s="13">
        <v>0.14675078940464897</v>
      </c>
      <c r="R1982" s="13">
        <v>9.1625345823989537E-3</v>
      </c>
      <c r="S1982" s="13">
        <v>2.5165067174755987E-2</v>
      </c>
      <c r="T1982" s="13">
        <v>8.5941764856401009E-2</v>
      </c>
      <c r="U1982" s="13">
        <v>2.1474440540190768E-2</v>
      </c>
      <c r="V1982" s="13">
        <v>3.8378291555715553E-3</v>
      </c>
      <c r="W1982" s="13">
        <v>0.11464772012429657</v>
      </c>
      <c r="X1982" s="13">
        <v>6.7141222505291892E-2</v>
      </c>
      <c r="Y1982" s="13">
        <v>1.9659979956940171E-2</v>
      </c>
      <c r="Z1982" s="13">
        <v>1.7886204582243238E-3</v>
      </c>
      <c r="AA1982" s="13">
        <v>4.1920304184053098E-3</v>
      </c>
      <c r="AB1982" s="13">
        <v>4.9124784825175672E-3</v>
      </c>
      <c r="AC1982" s="13">
        <v>3.292271999654444E-4</v>
      </c>
      <c r="AD1982" s="13">
        <v>6.717561682132922E-2</v>
      </c>
      <c r="AE1982" s="13">
        <v>3.9340102280631957E-2</v>
      </c>
      <c r="AF1982" s="13">
        <v>1.1519385460701751E-2</v>
      </c>
      <c r="AG1982" s="13">
        <v>2.2487018538257398E-3</v>
      </c>
      <c r="AH1982" s="13">
        <v>2.6186775461596492E-4</v>
      </c>
      <c r="AI1982" s="13">
        <v>6.1374540803331489E-4</v>
      </c>
      <c r="AJ1982" s="13">
        <v>7.1922453078347758E-4</v>
      </c>
      <c r="AK1982" s="13">
        <v>5.618876262697668E-4</v>
      </c>
      <c r="AL1982" s="13">
        <v>1.8075309940628276E-5</v>
      </c>
      <c r="AM1982" s="13">
        <v>3.1488203972542712E-2</v>
      </c>
      <c r="AN1982" s="13">
        <v>1.8440458361670173E-2</v>
      </c>
      <c r="AO1982" s="13">
        <v>5.3996491016923467E-3</v>
      </c>
      <c r="AP1982" s="13">
        <v>1.0540667283343412E-3</v>
      </c>
      <c r="AQ1982" s="13">
        <v>1.5432345419907513E-4</v>
      </c>
      <c r="AR1982" s="13">
        <v>3.0671558336388799E-5</v>
      </c>
      <c r="AS1982" s="13">
        <v>7.1885628353865745E-5</v>
      </c>
      <c r="AT1982" s="13">
        <v>8.4239990468618043E-5</v>
      </c>
      <c r="AU1982" s="13">
        <v>6.5811726735512694E-5</v>
      </c>
      <c r="AV1982" s="13">
        <v>3.8561109917770848E-5</v>
      </c>
      <c r="AW1982" s="13">
        <v>6.8914927788989803E-7</v>
      </c>
      <c r="AX1982" s="13">
        <v>1.2299936548574622E-2</v>
      </c>
      <c r="AY1982" s="13">
        <v>7.2032202272621308E-3</v>
      </c>
      <c r="AZ1982" s="13">
        <v>2.10921338648902E-3</v>
      </c>
      <c r="BA1982" s="13">
        <v>4.1174002454320049E-4</v>
      </c>
      <c r="BB1982" s="13">
        <v>6.028189782626736E-5</v>
      </c>
      <c r="BC1982" s="13">
        <v>7.0605857850581914E-6</v>
      </c>
      <c r="BD1982" s="13">
        <v>2.9937009368275828E-6</v>
      </c>
      <c r="BE1982" s="13">
        <v>7.0164049243004654E-6</v>
      </c>
      <c r="BF1982" s="13">
        <v>8.2222538424156476E-6</v>
      </c>
      <c r="BG1982" s="13">
        <v>6.4235610666250237E-6</v>
      </c>
      <c r="BH1982" s="13">
        <v>3.7637615154683301E-6</v>
      </c>
      <c r="BI1982" s="13">
        <v>1.7642426807675152E-6</v>
      </c>
      <c r="BJ1982" s="14">
        <v>0.75828223505277881</v>
      </c>
      <c r="BK1982" s="14">
        <v>0.1633228204797221</v>
      </c>
      <c r="BL1982" s="14">
        <v>7.3510733184337054E-2</v>
      </c>
      <c r="BM1982" s="14">
        <v>0.55049918529566766</v>
      </c>
      <c r="BN1982" s="14">
        <v>0.43920269280141011</v>
      </c>
    </row>
    <row r="1983" spans="1:66" x14ac:dyDescent="0.25">
      <c r="A1983" t="s">
        <v>342</v>
      </c>
      <c r="B1983" t="s">
        <v>386</v>
      </c>
      <c r="C1983" t="s">
        <v>390</v>
      </c>
      <c r="D1983" s="7" t="s">
        <v>566</v>
      </c>
      <c r="E1983" s="10">
        <f>VLOOKUP(A1983,home!$A$2:$E$405,3,FALSE)</f>
        <v>1.1741999999999999</v>
      </c>
      <c r="F1983" s="10">
        <f>VLOOKUP(B1983,home!$B$2:$E$405,3,FALSE)</f>
        <v>0.89419999999999999</v>
      </c>
      <c r="G1983" s="10">
        <f>VLOOKUP(C1983,away!$B$2:$E$405,4,FALSE)</f>
        <v>1.2307999999999999</v>
      </c>
      <c r="H1983" s="10">
        <f>VLOOKUP(A1983,away!$A$2:$E$405,3,FALSE)</f>
        <v>0.85970000000000002</v>
      </c>
      <c r="I1983" s="10">
        <f>VLOOKUP(C1983,away!$B$2:$E$405,3,FALSE)</f>
        <v>0.78520000000000001</v>
      </c>
      <c r="J1983" s="10">
        <f>VLOOKUP(B1983,home!$B$2:$E$405,4,FALSE)</f>
        <v>0.69789999999999996</v>
      </c>
      <c r="K1983" s="12">
        <f t="shared" si="2352"/>
        <v>1.2923026329119998</v>
      </c>
      <c r="L1983" s="12">
        <f t="shared" si="2353"/>
        <v>0.47110793147600005</v>
      </c>
      <c r="M1983" s="13">
        <f t="shared" si="2354"/>
        <v>0.17145909320935906</v>
      </c>
      <c r="N1983" s="13">
        <f t="shared" si="2355"/>
        <v>0.22157703759115868</v>
      </c>
      <c r="O1983" s="13">
        <f t="shared" si="2356"/>
        <v>8.0775738734611829E-2</v>
      </c>
      <c r="P1983" s="13">
        <f t="shared" si="2357"/>
        <v>0.10438669984215065</v>
      </c>
      <c r="Q1983" s="13">
        <f t="shared" si="2358"/>
        <v>0.14317229453594776</v>
      </c>
      <c r="R1983" s="13">
        <f t="shared" si="2359"/>
        <v>1.9027045594354395E-2</v>
      </c>
      <c r="S1983" s="13">
        <f t="shared" si="2360"/>
        <v>1.5888021597416903E-2</v>
      </c>
      <c r="T1983" s="13">
        <f t="shared" si="2361"/>
        <v>6.744960352350296E-2</v>
      </c>
      <c r="U1983" s="13">
        <f t="shared" si="2362"/>
        <v>2.4588701118120847E-2</v>
      </c>
      <c r="V1983" s="13">
        <f t="shared" si="2363"/>
        <v>1.0747611446954206E-3</v>
      </c>
      <c r="W1983" s="13">
        <f t="shared" si="2364"/>
        <v>6.1673977729619203E-2</v>
      </c>
      <c r="X1983" s="13">
        <f t="shared" si="2365"/>
        <v>2.9055100074097791E-2</v>
      </c>
      <c r="Y1983" s="13">
        <f t="shared" si="2366"/>
        <v>6.8440440473681932E-3</v>
      </c>
      <c r="Z1983" s="13">
        <f t="shared" si="2367"/>
        <v>2.9879306973519472E-3</v>
      </c>
      <c r="AA1983" s="13">
        <f t="shared" si="2368"/>
        <v>3.8613107071465082E-3</v>
      </c>
      <c r="AB1983" s="13">
        <f t="shared" si="2369"/>
        <v>2.4949909966683645E-3</v>
      </c>
      <c r="AC1983" s="13">
        <f t="shared" si="2370"/>
        <v>4.0895603330708629E-5</v>
      </c>
      <c r="AD1983" s="13">
        <f t="shared" si="2371"/>
        <v>1.992536095053574E-2</v>
      </c>
      <c r="AE1983" s="13">
        <f t="shared" si="2372"/>
        <v>9.3869955813195571E-3</v>
      </c>
      <c r="AF1983" s="13">
        <f t="shared" si="2373"/>
        <v>2.2111440355449046E-3</v>
      </c>
      <c r="AG1983" s="13">
        <f t="shared" si="2374"/>
        <v>3.472291642603518E-4</v>
      </c>
      <c r="AH1983" s="13">
        <f t="shared" si="2375"/>
        <v>3.5190946255577945E-4</v>
      </c>
      <c r="AI1983" s="13">
        <f t="shared" si="2376"/>
        <v>4.5477352500748047E-4</v>
      </c>
      <c r="AJ1983" s="13">
        <f t="shared" si="2377"/>
        <v>2.9385251187291915E-4</v>
      </c>
      <c r="AK1983" s="13">
        <f t="shared" si="2378"/>
        <v>1.2658212492705934E-4</v>
      </c>
      <c r="AL1983" s="13">
        <f t="shared" si="2379"/>
        <v>9.959126669435395E-7</v>
      </c>
      <c r="AM1983" s="13">
        <f t="shared" si="2380"/>
        <v>5.1499192836198587E-3</v>
      </c>
      <c r="AN1983" s="13">
        <f t="shared" si="2381"/>
        <v>2.4261678209745153E-3</v>
      </c>
      <c r="AO1983" s="13">
        <f t="shared" si="2382"/>
        <v>5.7149345177646917E-4</v>
      </c>
      <c r="AP1983" s="13">
        <f t="shared" si="2383"/>
        <v>8.97450326394972E-5</v>
      </c>
      <c r="AQ1983" s="13">
        <f t="shared" si="2384"/>
        <v>1.0569899171759905E-5</v>
      </c>
      <c r="AR1983" s="13">
        <f t="shared" si="2385"/>
        <v>3.3157467794296844E-5</v>
      </c>
      <c r="AS1983" s="13">
        <f t="shared" si="2386"/>
        <v>4.2849482931264642E-5</v>
      </c>
      <c r="AT1983" s="13">
        <f t="shared" si="2387"/>
        <v>2.7687249805495548E-5</v>
      </c>
      <c r="AU1983" s="13">
        <f t="shared" si="2388"/>
        <v>1.1926768607244716E-5</v>
      </c>
      <c r="AV1983" s="13">
        <f t="shared" si="2389"/>
        <v>3.8532486183186341E-6</v>
      </c>
      <c r="AW1983" s="13">
        <f t="shared" si="2390"/>
        <v>1.6842377626723E-8</v>
      </c>
      <c r="AX1983" s="13">
        <f t="shared" si="2391"/>
        <v>1.1092090415843689E-3</v>
      </c>
      <c r="AY1983" s="13">
        <f t="shared" si="2392"/>
        <v>5.2255717715528837E-4</v>
      </c>
      <c r="AZ1983" s="13">
        <f t="shared" si="2393"/>
        <v>1.2309041540378281E-4</v>
      </c>
      <c r="BA1983" s="13">
        <f t="shared" si="2394"/>
        <v>1.9329623661799237E-5</v>
      </c>
      <c r="BB1983" s="13">
        <f t="shared" si="2395"/>
        <v>2.2765847548799452E-6</v>
      </c>
      <c r="BC1983" s="13">
        <f t="shared" si="2396"/>
        <v>2.1450342694025761E-7</v>
      </c>
      <c r="BD1983" s="13">
        <f t="shared" si="2397"/>
        <v>2.6034576775922105E-6</v>
      </c>
      <c r="BE1983" s="13">
        <f t="shared" si="2398"/>
        <v>3.3644552114273734E-6</v>
      </c>
      <c r="BF1983" s="13">
        <f t="shared" si="2399"/>
        <v>2.1739471640210471E-6</v>
      </c>
      <c r="BG1983" s="13">
        <f t="shared" si="2400"/>
        <v>9.3646588129199138E-7</v>
      </c>
      <c r="BH1983" s="13">
        <f t="shared" si="2401"/>
        <v>3.0254933100647422E-7</v>
      </c>
      <c r="BI1983" s="13">
        <f t="shared" si="2402"/>
        <v>7.8197059409086193E-8</v>
      </c>
      <c r="BJ1983" s="14">
        <f t="shared" si="2403"/>
        <v>0.57166736006752428</v>
      </c>
      <c r="BK1983" s="14">
        <f t="shared" si="2404"/>
        <v>0.29337302448677494</v>
      </c>
      <c r="BL1983" s="14">
        <f t="shared" si="2405"/>
        <v>0.13210383806534653</v>
      </c>
      <c r="BM1983" s="14">
        <f t="shared" si="2406"/>
        <v>0.25921170347463768</v>
      </c>
      <c r="BN1983" s="14">
        <f t="shared" si="2407"/>
        <v>0.74039790950758233</v>
      </c>
    </row>
    <row r="1984" spans="1:66" x14ac:dyDescent="0.25">
      <c r="A1984" t="s">
        <v>342</v>
      </c>
      <c r="B1984" t="s">
        <v>392</v>
      </c>
      <c r="C1984" t="s">
        <v>426</v>
      </c>
      <c r="D1984" s="7" t="s">
        <v>566</v>
      </c>
      <c r="E1984" s="10">
        <f>VLOOKUP(A1984,home!$A$2:$E$405,3,FALSE)</f>
        <v>1.1741999999999999</v>
      </c>
      <c r="F1984" s="10">
        <f>VLOOKUP(B1984,home!$B$2:$E$405,3,FALSE)</f>
        <v>1.32</v>
      </c>
      <c r="G1984" s="10">
        <f>VLOOKUP(C1984,away!$B$2:$E$405,4,FALSE)</f>
        <v>0.89219999999999999</v>
      </c>
      <c r="H1984" s="10">
        <f>VLOOKUP(A1984,away!$A$2:$E$405,3,FALSE)</f>
        <v>0.85970000000000002</v>
      </c>
      <c r="I1984" s="10">
        <f>VLOOKUP(C1984,away!$B$2:$E$405,3,FALSE)</f>
        <v>0.66469999999999996</v>
      </c>
      <c r="J1984" s="10">
        <f>VLOOKUP(B1984,home!$B$2:$E$405,4,FALSE)</f>
        <v>1.2214</v>
      </c>
      <c r="K1984" s="12">
        <f t="shared" si="2352"/>
        <v>1.3828600367999999</v>
      </c>
      <c r="L1984" s="12">
        <f t="shared" si="2353"/>
        <v>0.69795997942599997</v>
      </c>
      <c r="M1984" s="13">
        <f t="shared" si="2354"/>
        <v>0.12482780938918281</v>
      </c>
      <c r="N1984" s="13">
        <f t="shared" si="2355"/>
        <v>0.17261938908558874</v>
      </c>
      <c r="O1984" s="13">
        <f t="shared" si="2356"/>
        <v>8.7124815273066689E-2</v>
      </c>
      <c r="P1984" s="13">
        <f t="shared" si="2357"/>
        <v>0.1204814252547062</v>
      </c>
      <c r="Q1984" s="13">
        <f t="shared" si="2358"/>
        <v>0.11935422737164539</v>
      </c>
      <c r="R1984" s="13">
        <f t="shared" si="2359"/>
        <v>3.0404817137741829E-2</v>
      </c>
      <c r="S1984" s="13">
        <f t="shared" si="2360"/>
        <v>2.9071594507736442E-2</v>
      </c>
      <c r="T1984" s="13">
        <f t="shared" si="2361"/>
        <v>8.330447408071974E-2</v>
      </c>
      <c r="U1984" s="13">
        <f t="shared" si="2362"/>
        <v>4.2045606545994936E-2</v>
      </c>
      <c r="V1984" s="13">
        <f t="shared" si="2363"/>
        <v>3.1177055086772992E-3</v>
      </c>
      <c r="W1984" s="13">
        <f t="shared" si="2364"/>
        <v>5.5016730418463035E-2</v>
      </c>
      <c r="X1984" s="13">
        <f t="shared" si="2365"/>
        <v>3.8399476030956253E-2</v>
      </c>
      <c r="Y1984" s="13">
        <f t="shared" si="2366"/>
        <v>1.3400648750267698E-2</v>
      </c>
      <c r="Z1984" s="13">
        <f t="shared" si="2367"/>
        <v>7.0737818479698613E-3</v>
      </c>
      <c r="AA1984" s="13">
        <f t="shared" si="2368"/>
        <v>9.7820502265987749E-3</v>
      </c>
      <c r="AB1984" s="13">
        <f t="shared" si="2369"/>
        <v>6.7636031681669153E-3</v>
      </c>
      <c r="AC1984" s="13">
        <f t="shared" si="2370"/>
        <v>1.8807187529361959E-4</v>
      </c>
      <c r="AD1984" s="13">
        <f t="shared" si="2371"/>
        <v>1.9020109462772872E-2</v>
      </c>
      <c r="AE1984" s="13">
        <f t="shared" si="2372"/>
        <v>1.3275275209317221E-2</v>
      </c>
      <c r="AF1984" s="13">
        <f t="shared" si="2373"/>
        <v>4.6328054059847669E-3</v>
      </c>
      <c r="AG1984" s="13">
        <f t="shared" si="2374"/>
        <v>1.0778375886152634E-3</v>
      </c>
      <c r="AH1984" s="13">
        <f t="shared" si="2375"/>
        <v>1.2343041582682636E-3</v>
      </c>
      <c r="AI1984" s="13">
        <f t="shared" si="2376"/>
        <v>1.7068698937252442E-3</v>
      </c>
      <c r="AJ1984" s="13">
        <f t="shared" si="2377"/>
        <v>1.1801810820248517E-3</v>
      </c>
      <c r="AK1984" s="13">
        <f t="shared" si="2378"/>
        <v>5.4400841817318349E-4</v>
      </c>
      <c r="AL1984" s="13">
        <f t="shared" si="2379"/>
        <v>7.2609357471154095E-6</v>
      </c>
      <c r="AM1984" s="13">
        <f t="shared" si="2380"/>
        <v>5.2604298543260227E-3</v>
      </c>
      <c r="AN1984" s="13">
        <f t="shared" si="2381"/>
        <v>3.6715695128973071E-3</v>
      </c>
      <c r="AO1984" s="13">
        <f t="shared" si="2382"/>
        <v>1.2813042908414662E-3</v>
      </c>
      <c r="AP1984" s="13">
        <f t="shared" si="2383"/>
        <v>2.9809970549138517E-4</v>
      </c>
      <c r="AQ1984" s="13">
        <f t="shared" si="2384"/>
        <v>5.2015416077915946E-5</v>
      </c>
      <c r="AR1984" s="13">
        <f t="shared" si="2385"/>
        <v>1.7229898098206875E-4</v>
      </c>
      <c r="AS1984" s="13">
        <f t="shared" si="2386"/>
        <v>2.3826537518146609E-4</v>
      </c>
      <c r="AT1984" s="13">
        <f t="shared" si="2387"/>
        <v>1.6474383274580403E-4</v>
      </c>
      <c r="AU1984" s="13">
        <f t="shared" si="2388"/>
        <v>7.5939220871145205E-5</v>
      </c>
      <c r="AV1984" s="13">
        <f t="shared" si="2389"/>
        <v>2.6253328442108797E-5</v>
      </c>
      <c r="AW1984" s="13">
        <f t="shared" si="2390"/>
        <v>1.9466991542989997E-7</v>
      </c>
      <c r="AX1984" s="13">
        <f t="shared" si="2391"/>
        <v>1.2124063703228486E-3</v>
      </c>
      <c r="AY1984" s="13">
        <f t="shared" si="2392"/>
        <v>8.4621112528648673E-4</v>
      </c>
      <c r="AZ1984" s="13">
        <f t="shared" si="2393"/>
        <v>2.9531074979750421E-4</v>
      </c>
      <c r="BA1984" s="13">
        <f t="shared" si="2394"/>
        <v>6.8705028284314236E-5</v>
      </c>
      <c r="BB1984" s="13">
        <f t="shared" si="2395"/>
        <v>1.1988340031945674E-5</v>
      </c>
      <c r="BC1984" s="13">
        <f t="shared" si="2396"/>
        <v>1.6734763124097393E-6</v>
      </c>
      <c r="BD1984" s="13">
        <f t="shared" si="2397"/>
        <v>2.0042965536894241E-5</v>
      </c>
      <c r="BE1984" s="13">
        <f t="shared" si="2398"/>
        <v>2.7716616059930704E-5</v>
      </c>
      <c r="BF1984" s="13">
        <f t="shared" si="2399"/>
        <v>1.9164100352303624E-5</v>
      </c>
      <c r="BG1984" s="13">
        <f t="shared" si="2400"/>
        <v>8.8337561728084937E-6</v>
      </c>
      <c r="BH1984" s="13">
        <f t="shared" si="2401"/>
        <v>3.0539620965530456E-6</v>
      </c>
      <c r="BI1984" s="13">
        <f t="shared" si="2402"/>
        <v>8.4464042744502977E-7</v>
      </c>
      <c r="BJ1984" s="14">
        <f t="shared" si="2403"/>
        <v>0.53310068727400062</v>
      </c>
      <c r="BK1984" s="14">
        <f t="shared" si="2404"/>
        <v>0.27854007859662994</v>
      </c>
      <c r="BL1984" s="14">
        <f t="shared" si="2405"/>
        <v>0.18154341268262916</v>
      </c>
      <c r="BM1984" s="14">
        <f t="shared" si="2406"/>
        <v>0.34459946043392681</v>
      </c>
      <c r="BN1984" s="14">
        <f t="shared" si="2407"/>
        <v>0.65481248351193155</v>
      </c>
    </row>
    <row r="1985" spans="1:66" x14ac:dyDescent="0.25">
      <c r="A1985" t="s">
        <v>342</v>
      </c>
      <c r="B1985" t="s">
        <v>399</v>
      </c>
      <c r="C1985" t="s">
        <v>436</v>
      </c>
      <c r="D1985" s="7" t="s">
        <v>566</v>
      </c>
      <c r="E1985" s="10">
        <f>VLOOKUP(A1985,home!$A$2:$E$405,3,FALSE)</f>
        <v>1.1741999999999999</v>
      </c>
      <c r="F1985" s="10">
        <f>VLOOKUP(B1985,home!$B$2:$E$405,3,FALSE)</f>
        <v>0.72389999999999999</v>
      </c>
      <c r="G1985" s="10">
        <f>VLOOKUP(C1985,away!$B$2:$E$405,4,FALSE)</f>
        <v>1.0544</v>
      </c>
      <c r="H1985" s="10">
        <f>VLOOKUP(A1985,away!$A$2:$E$405,3,FALSE)</f>
        <v>0.85970000000000002</v>
      </c>
      <c r="I1985" s="10">
        <f>VLOOKUP(C1985,away!$B$2:$E$405,3,FALSE)</f>
        <v>0.77549999999999997</v>
      </c>
      <c r="J1985" s="10">
        <f>VLOOKUP(B1985,home!$B$2:$E$405,4,FALSE)</f>
        <v>1.2795000000000001</v>
      </c>
      <c r="K1985" s="12">
        <f t="shared" si="2352"/>
        <v>0.89624356387199999</v>
      </c>
      <c r="L1985" s="12">
        <f t="shared" si="2353"/>
        <v>0.85303925932500002</v>
      </c>
      <c r="M1985" s="13">
        <f t="shared" si="2354"/>
        <v>0.17389861479200705</v>
      </c>
      <c r="N1985" s="13">
        <f t="shared" si="2355"/>
        <v>0.15585551427359248</v>
      </c>
      <c r="O1985" s="13">
        <f t="shared" si="2356"/>
        <v>0.14834234555981718</v>
      </c>
      <c r="P1985" s="13">
        <f t="shared" si="2357"/>
        <v>0.13295087245766229</v>
      </c>
      <c r="Q1985" s="13">
        <f t="shared" si="2358"/>
        <v>6.9842250780833948E-2</v>
      </c>
      <c r="R1985" s="13">
        <f t="shared" si="2359"/>
        <v>6.3270922291439824E-2</v>
      </c>
      <c r="S1985" s="13">
        <f t="shared" si="2360"/>
        <v>2.5411264069577326E-2</v>
      </c>
      <c r="T1985" s="13">
        <f t="shared" si="2361"/>
        <v>5.9578181875673493E-2</v>
      </c>
      <c r="U1985" s="13">
        <f t="shared" si="2362"/>
        <v>5.6706156883948394E-2</v>
      </c>
      <c r="V1985" s="13">
        <f t="shared" si="2363"/>
        <v>2.1586330839592155E-3</v>
      </c>
      <c r="W1985" s="13">
        <f t="shared" si="2364"/>
        <v>2.0865222582885534E-2</v>
      </c>
      <c r="X1985" s="13">
        <f t="shared" si="2365"/>
        <v>1.7798854017755938E-2</v>
      </c>
      <c r="Y1985" s="13">
        <f t="shared" si="2366"/>
        <v>7.5915606240701625E-3</v>
      </c>
      <c r="Z1985" s="13">
        <f t="shared" si="2367"/>
        <v>1.7990860229433154E-2</v>
      </c>
      <c r="AA1985" s="13">
        <f t="shared" si="2368"/>
        <v>1.6124192689150198E-2</v>
      </c>
      <c r="AB1985" s="13">
        <f t="shared" si="2369"/>
        <v>7.2256019601414099E-3</v>
      </c>
      <c r="AC1985" s="13">
        <f t="shared" si="2370"/>
        <v>1.0314636209567112E-4</v>
      </c>
      <c r="AD1985" s="13">
        <f t="shared" si="2371"/>
        <v>4.6750803621669655E-3</v>
      </c>
      <c r="AE1985" s="13">
        <f t="shared" si="2372"/>
        <v>3.9880270894277611E-3</v>
      </c>
      <c r="AF1985" s="13">
        <f t="shared" si="2373"/>
        <v>1.7009718372667463E-3</v>
      </c>
      <c r="AG1985" s="13">
        <f t="shared" si="2374"/>
        <v>4.8366525206490328E-4</v>
      </c>
      <c r="AH1985" s="13">
        <f t="shared" si="2375"/>
        <v>3.8367275211838143E-3</v>
      </c>
      <c r="AI1985" s="13">
        <f t="shared" si="2376"/>
        <v>3.4386423471915659E-3</v>
      </c>
      <c r="AJ1985" s="13">
        <f t="shared" si="2377"/>
        <v>1.540930536064074E-3</v>
      </c>
      <c r="AK1985" s="13">
        <f t="shared" si="2378"/>
        <v>4.6034969177375246E-4</v>
      </c>
      <c r="AL1985" s="13">
        <f t="shared" si="2379"/>
        <v>3.1543434311665946E-6</v>
      </c>
      <c r="AM1985" s="13">
        <f t="shared" si="2380"/>
        <v>8.3800213703530467E-4</v>
      </c>
      <c r="AN1985" s="13">
        <f t="shared" si="2381"/>
        <v>7.1484872228936343E-4</v>
      </c>
      <c r="AO1985" s="13">
        <f t="shared" si="2382"/>
        <v>3.0489701229557059E-4</v>
      </c>
      <c r="AP1985" s="13">
        <f t="shared" si="2383"/>
        <v>8.6696373846339653E-5</v>
      </c>
      <c r="AQ1985" s="13">
        <f t="shared" si="2384"/>
        <v>1.8488852633011219E-5</v>
      </c>
      <c r="AR1985" s="13">
        <f t="shared" si="2385"/>
        <v>6.5457584058049704E-4</v>
      </c>
      <c r="AS1985" s="13">
        <f t="shared" si="2386"/>
        <v>5.8665938418637478E-4</v>
      </c>
      <c r="AT1985" s="13">
        <f t="shared" si="2387"/>
        <v>2.6289484863107465E-4</v>
      </c>
      <c r="AU1985" s="13">
        <f t="shared" si="2388"/>
        <v>7.8539272020234789E-5</v>
      </c>
      <c r="AV1985" s="13">
        <f t="shared" si="2389"/>
        <v>1.7597579264831917E-5</v>
      </c>
      <c r="AW1985" s="13">
        <f t="shared" si="2390"/>
        <v>6.6988699086771655E-8</v>
      </c>
      <c r="AX1985" s="13">
        <f t="shared" si="2391"/>
        <v>1.2517567030481219E-4</v>
      </c>
      <c r="AY1985" s="13">
        <f t="shared" si="2392"/>
        <v>1.0677976108232738E-4</v>
      </c>
      <c r="AZ1985" s="13">
        <f t="shared" si="2393"/>
        <v>4.55436641522845E-5</v>
      </c>
      <c r="BA1985" s="13">
        <f t="shared" si="2394"/>
        <v>1.295017784513711E-5</v>
      </c>
      <c r="BB1985" s="13">
        <f t="shared" si="2395"/>
        <v>2.7617525292856962E-6</v>
      </c>
      <c r="BC1985" s="13">
        <f t="shared" si="2396"/>
        <v>4.711766664041633E-7</v>
      </c>
      <c r="BD1985" s="13">
        <f t="shared" si="2397"/>
        <v>9.3063148370137722E-5</v>
      </c>
      <c r="BE1985" s="13">
        <f t="shared" si="2398"/>
        <v>8.3407247760400937E-5</v>
      </c>
      <c r="BF1985" s="13">
        <f t="shared" si="2399"/>
        <v>3.737660449276831E-5</v>
      </c>
      <c r="BG1985" s="13">
        <f t="shared" si="2400"/>
        <v>1.1166180405344293E-5</v>
      </c>
      <c r="BH1985" s="13">
        <f t="shared" si="2401"/>
        <v>2.501904330330865E-6</v>
      </c>
      <c r="BI1985" s="13">
        <f t="shared" si="2402"/>
        <v>4.4846313069650498E-7</v>
      </c>
      <c r="BJ1985" s="14">
        <f t="shared" si="2403"/>
        <v>0.34463594399641778</v>
      </c>
      <c r="BK1985" s="14">
        <f t="shared" si="2404"/>
        <v>0.33463246486981502</v>
      </c>
      <c r="BL1985" s="14">
        <f t="shared" si="2405"/>
        <v>0.30277409995388299</v>
      </c>
      <c r="BM1985" s="14">
        <f t="shared" si="2406"/>
        <v>0.25576613612181287</v>
      </c>
      <c r="BN1985" s="14">
        <f t="shared" si="2407"/>
        <v>0.74416052015535283</v>
      </c>
    </row>
    <row r="1986" spans="1:66" x14ac:dyDescent="0.25">
      <c r="A1986" t="s">
        <v>342</v>
      </c>
      <c r="B1986" t="s">
        <v>420</v>
      </c>
      <c r="C1986" t="s">
        <v>346</v>
      </c>
      <c r="D1986" s="7" t="s">
        <v>566</v>
      </c>
      <c r="E1986" s="10">
        <f>VLOOKUP(A1986,home!$A$2:$E$405,3,FALSE)</f>
        <v>1.1741999999999999</v>
      </c>
      <c r="F1986" s="10">
        <f>VLOOKUP(B1986,home!$B$2:$E$405,3,FALSE)</f>
        <v>0.93679999999999997</v>
      </c>
      <c r="G1986" s="10">
        <f>VLOOKUP(C1986,away!$B$2:$E$405,4,FALSE)</f>
        <v>0.76649999999999996</v>
      </c>
      <c r="H1986" s="10">
        <f>VLOOKUP(A1986,away!$A$2:$E$405,3,FALSE)</f>
        <v>0.85970000000000002</v>
      </c>
      <c r="I1986" s="10">
        <f>VLOOKUP(C1986,away!$B$2:$E$405,3,FALSE)</f>
        <v>0.69789999999999996</v>
      </c>
      <c r="J1986" s="10">
        <f>VLOOKUP(B1986,home!$B$2:$E$405,4,FALSE)</f>
        <v>0.58160000000000001</v>
      </c>
      <c r="K1986" s="12">
        <f t="shared" si="2352"/>
        <v>0.8431427642399999</v>
      </c>
      <c r="L1986" s="12">
        <f t="shared" si="2353"/>
        <v>0.34895106080800004</v>
      </c>
      <c r="M1986" s="13">
        <f t="shared" si="2354"/>
        <v>0.30358494436740369</v>
      </c>
      <c r="N1986" s="13">
        <f t="shared" si="2355"/>
        <v>0.25596544917557934</v>
      </c>
      <c r="O1986" s="13">
        <f t="shared" si="2356"/>
        <v>0.10593628838234322</v>
      </c>
      <c r="P1986" s="13">
        <f t="shared" si="2357"/>
        <v>8.9319415020014642E-2</v>
      </c>
      <c r="Q1986" s="13">
        <f t="shared" si="2358"/>
        <v>0.10790770818391558</v>
      </c>
      <c r="R1986" s="13">
        <f t="shared" si="2359"/>
        <v>1.8483290104540438E-2</v>
      </c>
      <c r="S1986" s="13">
        <f t="shared" si="2360"/>
        <v>6.5697904717753018E-3</v>
      </c>
      <c r="T1986" s="13">
        <f t="shared" si="2361"/>
        <v>3.7654509240137454E-2</v>
      </c>
      <c r="U1986" s="13">
        <f t="shared" si="2362"/>
        <v>1.5584052310992061E-2</v>
      </c>
      <c r="V1986" s="13">
        <f t="shared" si="2363"/>
        <v>2.1477051064856673E-4</v>
      </c>
      <c r="W1986" s="13">
        <f t="shared" si="2364"/>
        <v>3.0327201120329952E-2</v>
      </c>
      <c r="X1986" s="13">
        <f t="shared" si="2365"/>
        <v>1.0582709002276706E-2</v>
      </c>
      <c r="Y1986" s="13">
        <f t="shared" si="2366"/>
        <v>1.8464237662834141E-3</v>
      </c>
      <c r="Z1986" s="13">
        <f t="shared" si="2367"/>
        <v>2.1499212297337988E-3</v>
      </c>
      <c r="AA1986" s="13">
        <f t="shared" si="2368"/>
        <v>1.8126905285360149E-3</v>
      </c>
      <c r="AB1986" s="13">
        <f t="shared" si="2369"/>
        <v>7.6417845147076096E-4</v>
      </c>
      <c r="AC1986" s="13">
        <f t="shared" si="2370"/>
        <v>3.9493016556397447E-6</v>
      </c>
      <c r="AD1986" s="13">
        <f t="shared" si="2371"/>
        <v>6.3925400460643524E-3</v>
      </c>
      <c r="AE1986" s="13">
        <f t="shared" si="2372"/>
        <v>2.2306836303317775E-3</v>
      </c>
      <c r="AF1986" s="13">
        <f t="shared" si="2373"/>
        <v>3.8919970956565717E-4</v>
      </c>
      <c r="AG1986" s="13">
        <f t="shared" si="2374"/>
        <v>4.5270550506367202E-5</v>
      </c>
      <c r="AH1986" s="13">
        <f t="shared" si="2375"/>
        <v>1.8755432344231225E-4</v>
      </c>
      <c r="AI1986" s="13">
        <f t="shared" si="2376"/>
        <v>1.5813507071231415E-4</v>
      </c>
      <c r="AJ1986" s="13">
        <f t="shared" si="2377"/>
        <v>6.6665220321834195E-5</v>
      </c>
      <c r="AK1986" s="13">
        <f t="shared" si="2378"/>
        <v>1.8736099380273306E-5</v>
      </c>
      <c r="AL1986" s="13">
        <f t="shared" si="2379"/>
        <v>4.6477840243937061E-8</v>
      </c>
      <c r="AM1986" s="13">
        <f t="shared" si="2380"/>
        <v>1.0779647769907194E-3</v>
      </c>
      <c r="AN1986" s="13">
        <f t="shared" si="2381"/>
        <v>3.7615695244457074E-4</v>
      </c>
      <c r="AO1986" s="13">
        <f t="shared" si="2382"/>
        <v>6.563018379291869E-5</v>
      </c>
      <c r="AP1986" s="13">
        <f t="shared" si="2383"/>
        <v>7.6339074185209976E-6</v>
      </c>
      <c r="AQ1986" s="13">
        <f t="shared" si="2384"/>
        <v>6.6596502295074072E-7</v>
      </c>
      <c r="AR1986" s="13">
        <f t="shared" si="2385"/>
        <v>1.3089456024864334E-5</v>
      </c>
      <c r="AS1986" s="13">
        <f t="shared" si="2386"/>
        <v>1.1036280135202035E-5</v>
      </c>
      <c r="AT1986" s="13">
        <f t="shared" si="2387"/>
        <v>4.6525798700606215E-6</v>
      </c>
      <c r="AU1986" s="13">
        <f t="shared" si="2388"/>
        <v>1.3075963508300977E-6</v>
      </c>
      <c r="AV1986" s="13">
        <f t="shared" si="2389"/>
        <v>2.7562260043725618E-7</v>
      </c>
      <c r="AW1986" s="13">
        <f t="shared" si="2390"/>
        <v>3.7984733021232396E-10</v>
      </c>
      <c r="AX1986" s="13">
        <f t="shared" si="2391"/>
        <v>1.5147970030421828E-4</v>
      </c>
      <c r="AY1986" s="13">
        <f t="shared" si="2392"/>
        <v>5.2859002112034902E-5</v>
      </c>
      <c r="AZ1986" s="13">
        <f t="shared" si="2393"/>
        <v>9.2226024301234467E-6</v>
      </c>
      <c r="BA1986" s="13">
        <f t="shared" si="2394"/>
        <v>1.072745633800672E-6</v>
      </c>
      <c r="BB1986" s="13">
        <f t="shared" si="2395"/>
        <v>9.358393172297371E-8</v>
      </c>
      <c r="BC1986" s="13">
        <f t="shared" si="2396"/>
        <v>6.5312424498630307E-9</v>
      </c>
      <c r="BD1986" s="13">
        <f t="shared" si="2397"/>
        <v>7.612632608793455E-7</v>
      </c>
      <c r="BE1986" s="13">
        <f t="shared" si="2398"/>
        <v>6.4185361009216747E-7</v>
      </c>
      <c r="BF1986" s="13">
        <f t="shared" si="2399"/>
        <v>2.7058711352526657E-7</v>
      </c>
      <c r="BG1986" s="13">
        <f t="shared" si="2400"/>
        <v>7.6047855621805335E-8</v>
      </c>
      <c r="BH1986" s="13">
        <f t="shared" si="2401"/>
        <v>1.6029799800873335E-8</v>
      </c>
      <c r="BI1986" s="13">
        <f t="shared" si="2402"/>
        <v>2.7030819428644298E-9</v>
      </c>
      <c r="BJ1986" s="14">
        <f t="shared" si="2403"/>
        <v>0.45508448037631472</v>
      </c>
      <c r="BK1986" s="14">
        <f t="shared" si="2404"/>
        <v>0.3997457751514501</v>
      </c>
      <c r="BL1986" s="14">
        <f t="shared" si="2405"/>
        <v>0.14304372051144246</v>
      </c>
      <c r="BM1986" s="14">
        <f t="shared" si="2406"/>
        <v>0.11877394341287943</v>
      </c>
      <c r="BN1986" s="14">
        <f t="shared" si="2407"/>
        <v>0.88119709523379697</v>
      </c>
    </row>
    <row r="1987" spans="1:66" x14ac:dyDescent="0.25">
      <c r="A1987" t="s">
        <v>40</v>
      </c>
      <c r="B1987" t="s">
        <v>521</v>
      </c>
      <c r="C1987" t="s">
        <v>319</v>
      </c>
      <c r="D1987" s="7" t="s">
        <v>566</v>
      </c>
      <c r="E1987" s="10">
        <v>1.575</v>
      </c>
      <c r="F1987" s="10">
        <v>0.16</v>
      </c>
      <c r="G1987" s="10">
        <v>1.9</v>
      </c>
      <c r="H1987" s="10">
        <v>1.1000000000000001</v>
      </c>
      <c r="I1987" s="10">
        <v>0.48</v>
      </c>
      <c r="J1987" s="10">
        <v>0.91</v>
      </c>
      <c r="K1987" s="12">
        <v>0.4788</v>
      </c>
      <c r="L1987" s="12">
        <v>0.48048000000000002</v>
      </c>
      <c r="M1987" s="13">
        <v>0.38316866812267342</v>
      </c>
      <c r="N1987" s="13">
        <v>0.18346115829713605</v>
      </c>
      <c r="O1987" s="13">
        <v>0.18410488165958214</v>
      </c>
      <c r="P1987" s="13">
        <v>8.8149417338607927E-2</v>
      </c>
      <c r="Q1987" s="13">
        <v>4.3920601296334363E-2</v>
      </c>
      <c r="R1987" s="13">
        <v>4.4229356769898011E-2</v>
      </c>
      <c r="S1987" s="13">
        <v>5.0697776355296638E-3</v>
      </c>
      <c r="T1987" s="13">
        <v>2.1102970510862736E-2</v>
      </c>
      <c r="U1987" s="13">
        <v>2.1177016021427169E-2</v>
      </c>
      <c r="V1987" s="13">
        <v>1.2959130354258638E-4</v>
      </c>
      <c r="W1987" s="13">
        <v>7.0097279668949655E-3</v>
      </c>
      <c r="X1987" s="13">
        <v>3.3680340935336932E-3</v>
      </c>
      <c r="Y1987" s="13">
        <v>8.091365106305344E-4</v>
      </c>
      <c r="Z1987" s="13">
        <v>7.0837737802668648E-3</v>
      </c>
      <c r="AA1987" s="13">
        <v>3.3917108859917752E-3</v>
      </c>
      <c r="AB1987" s="13">
        <v>8.1197558610643079E-4</v>
      </c>
      <c r="AC1987" s="13">
        <v>1.8633109335697963E-6</v>
      </c>
      <c r="AD1987" s="13">
        <v>8.3906443763732703E-4</v>
      </c>
      <c r="AE1987" s="13">
        <v>4.0315368099598292E-4</v>
      </c>
      <c r="AF1987" s="13">
        <v>9.6853640322474936E-5</v>
      </c>
      <c r="AG1987" s="13">
        <v>1.5512079034047583E-5</v>
      </c>
      <c r="AH1987" s="13">
        <v>8.5090290648565602E-4</v>
      </c>
      <c r="AI1987" s="13">
        <v>4.074123116253321E-4</v>
      </c>
      <c r="AJ1987" s="13">
        <v>9.7534507403104496E-5</v>
      </c>
      <c r="AK1987" s="13">
        <v>1.5566507381535481E-5</v>
      </c>
      <c r="AL1987" s="13">
        <v>1.7146472222749679E-8</v>
      </c>
      <c r="AM1987" s="13">
        <v>8.0348810548150446E-5</v>
      </c>
      <c r="AN1987" s="13">
        <v>3.860599649217533E-5</v>
      </c>
      <c r="AO1987" s="13">
        <v>9.274704597280201E-6</v>
      </c>
      <c r="AP1987" s="13">
        <v>1.4854366883003969E-6</v>
      </c>
      <c r="AQ1987" s="13">
        <v>1.784306549986437E-7</v>
      </c>
      <c r="AR1987" s="13">
        <v>8.1768365701645663E-5</v>
      </c>
      <c r="AS1987" s="13">
        <v>3.9150693497947947E-5</v>
      </c>
      <c r="AT1987" s="13">
        <v>9.3726760234087366E-6</v>
      </c>
      <c r="AU1987" s="13">
        <v>1.4958790933360345E-6</v>
      </c>
      <c r="AV1987" s="13">
        <v>1.7905672747232328E-7</v>
      </c>
      <c r="AW1987" s="13">
        <v>1.0957254174870388E-10</v>
      </c>
      <c r="AX1987" s="13">
        <v>6.4118350817424073E-6</v>
      </c>
      <c r="AY1987" s="13">
        <v>3.0807585200755923E-6</v>
      </c>
      <c r="AZ1987" s="13">
        <v>7.4012142686296026E-7</v>
      </c>
      <c r="BA1987" s="13">
        <v>1.185378477263717E-7</v>
      </c>
      <c r="BB1987" s="13">
        <v>1.4238766268891771E-8</v>
      </c>
      <c r="BC1987" s="13">
        <v>1.3682884833754247E-9</v>
      </c>
      <c r="BD1987" s="13">
        <v>6.5480107253877764E-6</v>
      </c>
      <c r="BE1987" s="13">
        <v>3.1351875353156674E-6</v>
      </c>
      <c r="BF1987" s="13">
        <v>7.5056389595457073E-7</v>
      </c>
      <c r="BG1987" s="13">
        <v>1.1978999779434951E-7</v>
      </c>
      <c r="BH1987" s="13">
        <v>1.433886273598363E-8</v>
      </c>
      <c r="BI1987" s="13">
        <v>1.3730894955977927E-9</v>
      </c>
      <c r="BJ1987" s="14">
        <v>0.26116647275229421</v>
      </c>
      <c r="BK1987" s="14">
        <v>0.47652241561627945</v>
      </c>
      <c r="BL1987" s="14">
        <v>0.25522889309105162</v>
      </c>
      <c r="BM1987" s="14">
        <v>7.2964391106712781E-2</v>
      </c>
      <c r="BN1987" s="14">
        <v>0.927034083484232</v>
      </c>
    </row>
    <row r="1988" spans="1:66" x14ac:dyDescent="0.25">
      <c r="A1988" t="s">
        <v>40</v>
      </c>
      <c r="B1988" t="s">
        <v>235</v>
      </c>
      <c r="C1988" t="s">
        <v>238</v>
      </c>
      <c r="D1988" s="7" t="s">
        <v>566</v>
      </c>
      <c r="E1988" s="10">
        <f>VLOOKUP(A1988,home!$A$2:$E$405,3,FALSE)</f>
        <v>1.5047999999999999</v>
      </c>
      <c r="F1988" s="10">
        <f>VLOOKUP(B1988,home!$B$2:$E$405,3,FALSE)</f>
        <v>0.63129999999999997</v>
      </c>
      <c r="G1988" s="10">
        <f>VLOOKUP(C1988,away!$B$2:$E$405,4,FALSE)</f>
        <v>0.89710000000000001</v>
      </c>
      <c r="H1988" s="10">
        <f>VLOOKUP(A1988,away!$A$2:$E$405,3,FALSE)</f>
        <v>1.2</v>
      </c>
      <c r="I1988" s="10">
        <f>VLOOKUP(C1988,away!$B$2:$E$405,3,FALSE)</f>
        <v>0.70830000000000004</v>
      </c>
      <c r="J1988" s="10">
        <f>VLOOKUP(B1988,home!$B$2:$E$405,4,FALSE)</f>
        <v>0.625</v>
      </c>
      <c r="K1988" s="12">
        <f t="shared" si="2352"/>
        <v>0.85222727330399994</v>
      </c>
      <c r="L1988" s="12">
        <f t="shared" si="2353"/>
        <v>0.53122500000000006</v>
      </c>
      <c r="M1988" s="13">
        <f t="shared" si="2354"/>
        <v>0.25071153259408263</v>
      </c>
      <c r="N1988" s="13">
        <f t="shared" si="2355"/>
        <v>0.21366320580852194</v>
      </c>
      <c r="O1988" s="13">
        <f t="shared" si="2356"/>
        <v>0.13318423390229156</v>
      </c>
      <c r="P1988" s="13">
        <f t="shared" si="2357"/>
        <v>0.11350323650563209</v>
      </c>
      <c r="Q1988" s="13">
        <f t="shared" si="2358"/>
        <v>9.1044805645793994E-2</v>
      </c>
      <c r="R1988" s="13">
        <f t="shared" si="2359"/>
        <v>3.5375397327372424E-2</v>
      </c>
      <c r="S1988" s="13">
        <f t="shared" si="2360"/>
        <v>1.2846422105073039E-2</v>
      </c>
      <c r="T1988" s="13">
        <f t="shared" si="2361"/>
        <v>4.8365276879186923E-2</v>
      </c>
      <c r="U1988" s="13">
        <f t="shared" si="2362"/>
        <v>3.0147878406352208E-2</v>
      </c>
      <c r="V1988" s="13">
        <f t="shared" si="2363"/>
        <v>6.4620990743885715E-4</v>
      </c>
      <c r="W1988" s="13">
        <f t="shared" si="2364"/>
        <v>2.5863622154669218E-2</v>
      </c>
      <c r="X1988" s="13">
        <f t="shared" si="2365"/>
        <v>1.3739402679114157E-2</v>
      </c>
      <c r="Y1988" s="13">
        <f t="shared" si="2366"/>
        <v>3.6493570941062096E-3</v>
      </c>
      <c r="Z1988" s="13">
        <f t="shared" si="2367"/>
        <v>6.2640984817444725E-3</v>
      </c>
      <c r="AA1988" s="13">
        <f t="shared" si="2368"/>
        <v>5.3384355688048174E-3</v>
      </c>
      <c r="AB1988" s="13">
        <f t="shared" si="2369"/>
        <v>2.2747801942558086E-3</v>
      </c>
      <c r="AC1988" s="13">
        <f t="shared" si="2370"/>
        <v>1.8284688382052901E-5</v>
      </c>
      <c r="AD1988" s="13">
        <f t="shared" si="2371"/>
        <v>5.5104210466596663E-3</v>
      </c>
      <c r="AE1988" s="13">
        <f t="shared" si="2372"/>
        <v>2.9272734205117818E-3</v>
      </c>
      <c r="AF1988" s="13">
        <f t="shared" si="2373"/>
        <v>7.7752041140568575E-4</v>
      </c>
      <c r="AG1988" s="13">
        <f t="shared" si="2374"/>
        <v>1.3767942684966183E-4</v>
      </c>
      <c r="AH1988" s="13">
        <f t="shared" si="2375"/>
        <v>8.3191142899117696E-4</v>
      </c>
      <c r="AI1988" s="13">
        <f t="shared" si="2376"/>
        <v>7.089776087595848E-4</v>
      </c>
      <c r="AJ1988" s="13">
        <f t="shared" si="2377"/>
        <v>3.021050271733855E-4</v>
      </c>
      <c r="AK1988" s="13">
        <f t="shared" si="2378"/>
        <v>8.5820714519801726E-5</v>
      </c>
      <c r="AL1988" s="13">
        <f t="shared" si="2379"/>
        <v>3.3111700740469552E-7</v>
      </c>
      <c r="AM1988" s="13">
        <f t="shared" si="2380"/>
        <v>9.3922622067034857E-4</v>
      </c>
      <c r="AN1988" s="13">
        <f t="shared" si="2381"/>
        <v>4.9894044907560604E-4</v>
      </c>
      <c r="AO1988" s="13">
        <f t="shared" si="2382"/>
        <v>1.3252482003009444E-4</v>
      </c>
      <c r="AP1988" s="13">
        <f t="shared" si="2383"/>
        <v>2.3466832506828972E-5</v>
      </c>
      <c r="AQ1988" s="13">
        <f t="shared" si="2384"/>
        <v>3.1165420246100553E-6</v>
      </c>
      <c r="AR1988" s="13">
        <f t="shared" si="2385"/>
        <v>8.8386429773167646E-5</v>
      </c>
      <c r="AS1988" s="13">
        <f t="shared" si="2386"/>
        <v>7.5325326042662136E-5</v>
      </c>
      <c r="AT1988" s="13">
        <f t="shared" si="2387"/>
        <v>3.2097148612036361E-5</v>
      </c>
      <c r="AU1988" s="13">
        <f t="shared" si="2388"/>
        <v>9.1180218141563398E-6</v>
      </c>
      <c r="AV1988" s="13">
        <f t="shared" si="2389"/>
        <v>1.9426567171512115E-6</v>
      </c>
      <c r="AW1988" s="13">
        <f t="shared" si="2390"/>
        <v>4.1640210977872673E-9</v>
      </c>
      <c r="AX1988" s="13">
        <f t="shared" si="2391"/>
        <v>1.3340570017625198E-4</v>
      </c>
      <c r="AY1988" s="13">
        <f t="shared" si="2392"/>
        <v>7.086844307612947E-5</v>
      </c>
      <c r="AZ1988" s="13">
        <f t="shared" si="2393"/>
        <v>1.8823544336558442E-5</v>
      </c>
      <c r="BA1988" s="13">
        <f t="shared" si="2394"/>
        <v>3.3331791133960862E-6</v>
      </c>
      <c r="BB1988" s="13">
        <f t="shared" si="2395"/>
        <v>4.4266701862845902E-7</v>
      </c>
      <c r="BC1988" s="13">
        <f t="shared" si="2396"/>
        <v>4.7031157394180659E-8</v>
      </c>
      <c r="BD1988" s="13">
        <f t="shared" si="2397"/>
        <v>7.8255135260418265E-6</v>
      </c>
      <c r="BE1988" s="13">
        <f t="shared" si="2398"/>
        <v>6.6691160545021951E-6</v>
      </c>
      <c r="BF1988" s="13">
        <f t="shared" si="2399"/>
        <v>2.8418012952381676E-6</v>
      </c>
      <c r="BG1988" s="13">
        <f t="shared" si="2400"/>
        <v>8.0728685637086644E-7</v>
      </c>
      <c r="BH1988" s="13">
        <f t="shared" si="2401"/>
        <v>1.7199796909477531E-7</v>
      </c>
      <c r="BI1988" s="13">
        <f t="shared" si="2402"/>
        <v>2.9316272043093215E-8</v>
      </c>
      <c r="BJ1988" s="14">
        <f t="shared" si="2403"/>
        <v>0.40750275999600505</v>
      </c>
      <c r="BK1988" s="14">
        <f t="shared" si="2404"/>
        <v>0.37779688536069223</v>
      </c>
      <c r="BL1988" s="14">
        <f t="shared" si="2405"/>
        <v>0.20847475479345323</v>
      </c>
      <c r="BM1988" s="14">
        <f t="shared" si="2406"/>
        <v>0.1624852225691453</v>
      </c>
      <c r="BN1988" s="14">
        <f t="shared" si="2407"/>
        <v>0.83748241178369465</v>
      </c>
    </row>
    <row r="1989" spans="1:66" x14ac:dyDescent="0.25">
      <c r="A1989" t="s">
        <v>40</v>
      </c>
      <c r="B1989" t="s">
        <v>520</v>
      </c>
      <c r="C1989" t="s">
        <v>318</v>
      </c>
      <c r="D1989" s="7" t="s">
        <v>566</v>
      </c>
      <c r="E1989" s="10">
        <v>1.575</v>
      </c>
      <c r="F1989" s="10">
        <v>1.27</v>
      </c>
      <c r="G1989" s="10">
        <v>0.85</v>
      </c>
      <c r="H1989" s="10">
        <v>1.1000000000000001</v>
      </c>
      <c r="I1989" s="10">
        <v>0.21</v>
      </c>
      <c r="J1989" s="10">
        <v>0.68</v>
      </c>
      <c r="K1989" s="12">
        <v>1.7002124999999999</v>
      </c>
      <c r="L1989" s="12">
        <v>0.15708000000000003</v>
      </c>
      <c r="M1989" s="13">
        <v>0.15609468511350577</v>
      </c>
      <c r="N1989" s="13">
        <v>0.2653941348135464</v>
      </c>
      <c r="O1989" s="13">
        <v>2.4519353137629492E-2</v>
      </c>
      <c r="P1989" s="13">
        <v>4.1688110696511869E-2</v>
      </c>
      <c r="Q1989" s="13">
        <v>0.22561321271833842</v>
      </c>
      <c r="R1989" s="13">
        <v>1.9257499954294204E-3</v>
      </c>
      <c r="S1989" s="13">
        <v>2.7834044640611855E-3</v>
      </c>
      <c r="T1989" s="13">
        <v>3.5439323453796606E-2</v>
      </c>
      <c r="U1989" s="13">
        <v>3.2741842141040425E-3</v>
      </c>
      <c r="V1989" s="13">
        <v>8.259578923492785E-5</v>
      </c>
      <c r="W1989" s="13">
        <v>0.12786346814295932</v>
      </c>
      <c r="X1989" s="13">
        <v>2.008479357589605E-2</v>
      </c>
      <c r="Y1989" s="13">
        <v>1.577459687450876E-3</v>
      </c>
      <c r="Z1989" s="13">
        <v>1.0083226976068444E-4</v>
      </c>
      <c r="AA1989" s="13">
        <v>1.7143628545048765E-4</v>
      </c>
      <c r="AB1989" s="13">
        <v>1.4573905773824367E-4</v>
      </c>
      <c r="AC1989" s="13">
        <v>1.3786753862678112E-6</v>
      </c>
      <c r="AD1989" s="13">
        <v>5.4348766707502813E-2</v>
      </c>
      <c r="AE1989" s="13">
        <v>8.5371042744145434E-3</v>
      </c>
      <c r="AF1989" s="13">
        <v>6.7050416971251828E-4</v>
      </c>
      <c r="AG1989" s="13">
        <v>3.5107598326147451E-5</v>
      </c>
      <c r="AH1989" s="13">
        <v>3.9596832335020797E-6</v>
      </c>
      <c r="AI1989" s="13">
        <v>6.732302929640654E-6</v>
      </c>
      <c r="AJ1989" s="13">
        <v>5.7231727973808319E-6</v>
      </c>
      <c r="AK1989" s="13">
        <v>3.2435366432556184E-6</v>
      </c>
      <c r="AL1989" s="13">
        <v>1.4728079197698681E-8</v>
      </c>
      <c r="AM1989" s="13">
        <v>1.8480890503136001E-2</v>
      </c>
      <c r="AN1989" s="13">
        <v>2.9029782802326037E-3</v>
      </c>
      <c r="AO1989" s="13">
        <v>2.2799991412946871E-4</v>
      </c>
      <c r="AP1989" s="13">
        <v>1.193807550381898E-5</v>
      </c>
      <c r="AQ1989" s="13">
        <v>4.688082250349716E-7</v>
      </c>
      <c r="AR1989" s="13">
        <v>1.2439740846370146E-7</v>
      </c>
      <c r="AS1989" s="13">
        <v>2.1150202883759097E-7</v>
      </c>
      <c r="AT1989" s="13">
        <v>1.7979919660251635E-7</v>
      </c>
      <c r="AU1989" s="13">
        <v>1.0189894718451861E-7</v>
      </c>
      <c r="AV1989" s="13">
        <v>4.3312465934989593E-8</v>
      </c>
      <c r="AW1989" s="13">
        <v>1.0926163812656217E-10</v>
      </c>
      <c r="AX1989" s="13">
        <v>5.2369068407605197E-3</v>
      </c>
      <c r="AY1989" s="13">
        <v>8.2261332654666257E-4</v>
      </c>
      <c r="AZ1989" s="13">
        <v>6.4608050666974877E-5</v>
      </c>
      <c r="BA1989" s="13">
        <v>3.3828775329228043E-6</v>
      </c>
      <c r="BB1989" s="13">
        <v>1.3284560071787861E-7</v>
      </c>
      <c r="BC1989" s="13">
        <v>4.1734773921528779E-9</v>
      </c>
      <c r="BD1989" s="13">
        <v>3.2567241535796989E-9</v>
      </c>
      <c r="BE1989" s="13">
        <v>5.5371231149681224E-9</v>
      </c>
      <c r="BF1989" s="13">
        <v>4.7071429670538707E-9</v>
      </c>
      <c r="BG1989" s="13">
        <v>2.6677144372906928E-9</v>
      </c>
      <c r="BH1989" s="13">
        <v>1.1339203581780258E-9</v>
      </c>
      <c r="BI1989" s="13">
        <v>3.8558111339575085E-10</v>
      </c>
      <c r="BJ1989" s="14">
        <v>0.76731579883775558</v>
      </c>
      <c r="BK1989" s="14">
        <v>0.20147280279332588</v>
      </c>
      <c r="BL1989" s="14">
        <v>3.0056799984208633E-2</v>
      </c>
      <c r="BM1989" s="14">
        <v>0.28288837419280471</v>
      </c>
      <c r="BN1989" s="14">
        <v>0.71523524647496128</v>
      </c>
    </row>
    <row r="1990" spans="1:66" x14ac:dyDescent="0.25">
      <c r="A1990" t="s">
        <v>10</v>
      </c>
      <c r="B1990" t="s">
        <v>246</v>
      </c>
      <c r="C1990" t="s">
        <v>12</v>
      </c>
      <c r="D1990" s="7" t="s">
        <v>567</v>
      </c>
      <c r="E1990" s="10">
        <f>VLOOKUP(A1990,home!$A$2:$E$405,3,FALSE)</f>
        <v>1.5425</v>
      </c>
      <c r="F1990" s="10">
        <f>VLOOKUP(B1990,home!$B$2:$E$405,3,FALSE)</f>
        <v>0.76270000000000004</v>
      </c>
      <c r="G1990" s="10">
        <f>VLOOKUP(C1990,away!$B$2:$E$405,4,FALSE)</f>
        <v>0.87709999999999999</v>
      </c>
      <c r="H1990" s="10">
        <f>VLOOKUP(A1990,away!$A$2:$E$405,3,FALSE)</f>
        <v>1.4443999999999999</v>
      </c>
      <c r="I1990" s="10">
        <f>VLOOKUP(C1990,away!$B$2:$E$405,3,FALSE)</f>
        <v>1.0589</v>
      </c>
      <c r="J1990" s="10">
        <f>VLOOKUP(B1990,home!$B$2:$E$405,4,FALSE)</f>
        <v>0.8145</v>
      </c>
      <c r="K1990" s="12">
        <f t="shared" ref="K1990:K2046" si="2408">E1990*F1990*G1990</f>
        <v>1.0318772322250001</v>
      </c>
      <c r="L1990" s="12">
        <f t="shared" ref="L1990:L2046" si="2409">H1990*I1990*J1990</f>
        <v>1.2457575178199998</v>
      </c>
      <c r="M1990" s="13">
        <f t="shared" ref="M1990:M2046" si="2410">_xlfn.POISSON.DIST(0,K1990,FALSE) * _xlfn.POISSON.DIST(0,L1990,FALSE)</f>
        <v>0.10252642076633467</v>
      </c>
      <c r="N1990" s="13">
        <f t="shared" ref="N1990:N2046" si="2411">_xlfn.POISSON.DIST(1,K1990,FALSE) * _xlfn.POISSON.DIST(0,L1990,FALSE)</f>
        <v>0.10579467929030117</v>
      </c>
      <c r="O1990" s="13">
        <f t="shared" ref="O1990:O2046" si="2412">_xlfn.POISSON.DIST(0,K1990,FALSE) * _xlfn.POISSON.DIST(1,L1990,FALSE)</f>
        <v>0.12772305944483794</v>
      </c>
      <c r="P1990" s="13">
        <f t="shared" ref="P1990:P2046" si="2413">_xlfn.POISSON.DIST(1,K1990,FALSE) * _xlfn.POISSON.DIST(1,L1990,FALSE)</f>
        <v>0.13179451707124851</v>
      </c>
      <c r="Q1990" s="13">
        <f t="shared" ref="Q1990:Q2046" si="2414">_xlfn.POISSON.DIST(2,K1990,FALSE) * _xlfn.POISSON.DIST(0,L1990,FALSE)</f>
        <v>5.4583560425103761E-2</v>
      </c>
      <c r="R1990" s="13">
        <f t="shared" ref="R1990:R2046" si="2415">_xlfn.POISSON.DIST(0,K1990,FALSE) * _xlfn.POISSON.DIST(2,L1990,FALSE)</f>
        <v>7.9555980751188832E-2</v>
      </c>
      <c r="S1990" s="13">
        <f t="shared" ref="S1990:S2046" si="2416">_xlfn.POISSON.DIST(2,K1990,FALSE) * _xlfn.POISSON.DIST(2,L1990,FALSE)</f>
        <v>4.2354435569419417E-2</v>
      </c>
      <c r="T1990" s="13">
        <f t="shared" ref="T1990:T2046" si="2417">_xlfn.POISSON.DIST(2,K1990,FALSE) * _xlfn.POISSON.DIST(1,L1990,FALSE)</f>
        <v>6.7997880748955228E-2</v>
      </c>
      <c r="U1990" s="13">
        <f t="shared" ref="U1990:U2046" si="2418">_xlfn.POISSON.DIST(1,K1990,FALSE) * _xlfn.POISSON.DIST(2,L1990,FALSE)</f>
        <v>8.2092005224482109E-2</v>
      </c>
      <c r="V1990" s="13">
        <f t="shared" ref="V1990:V2046" si="2419">_xlfn.POISSON.DIST(3,K1990,FALSE) * _xlfn.POISSON.DIST(3,L1990,FALSE)</f>
        <v>6.0494784769445772E-3</v>
      </c>
      <c r="W1990" s="13">
        <f t="shared" ref="W1990:W2046" si="2420">_xlfn.POISSON.DIST(3,K1990,FALSE) * _xlfn.POISSON.DIST(0,L1990,FALSE)</f>
        <v>1.8774511085480707E-2</v>
      </c>
      <c r="X1990" s="13">
        <f t="shared" ref="X1990:X2046" si="2421">_xlfn.POISSON.DIST(3,K1990,FALSE) * _xlfn.POISSON.DIST(1,L1990,FALSE)</f>
        <v>2.338848832813251E-2</v>
      </c>
      <c r="Y1990" s="13">
        <f t="shared" ref="Y1990:Y2046" si="2422">_xlfn.POISSON.DIST(3,K1990,FALSE) * _xlfn.POISSON.DIST(2,L1990,FALSE)</f>
        <v>1.4568192582608202E-2</v>
      </c>
      <c r="Z1990" s="13">
        <f t="shared" ref="Z1990:Z2046" si="2423">_xlfn.POISSON.DIST(0,K1990,FALSE) * _xlfn.POISSON.DIST(3,L1990,FALSE)</f>
        <v>3.3035820369445572E-2</v>
      </c>
      <c r="AA1990" s="13">
        <f t="shared" ref="AA1990:AA2046" si="2424">_xlfn.POISSON.DIST(1,K1990,FALSE) * _xlfn.POISSON.DIST(3,L1990,FALSE)</f>
        <v>3.4088910887105771E-2</v>
      </c>
      <c r="AB1990" s="13">
        <f t="shared" ref="AB1990:AB2046" si="2425">_xlfn.POISSON.DIST(2,K1990,FALSE) * _xlfn.POISSON.DIST(3,L1990,FALSE)</f>
        <v>1.7587785507875688E-2</v>
      </c>
      <c r="AC1990" s="13">
        <f t="shared" ref="AC1990:AC2046" si="2426">_xlfn.POISSON.DIST(4,K1990,FALSE) * _xlfn.POISSON.DIST(4,L1990,FALSE)</f>
        <v>4.8602599727616899E-4</v>
      </c>
      <c r="AD1990" s="13">
        <f t="shared" ref="AD1990:AD2046" si="2427">_xlfn.POISSON.DIST(4,K1990,FALSE) * _xlfn.POISSON.DIST(0,L1990,FALSE)</f>
        <v>4.8432476338158524E-3</v>
      </c>
      <c r="AE1990" s="13">
        <f t="shared" ref="AE1990:AE2046" si="2428">_xlfn.POISSON.DIST(4,K1990,FALSE) * _xlfn.POISSON.DIST(1,L1990,FALSE)</f>
        <v>6.0335121504900228E-3</v>
      </c>
      <c r="AF1990" s="13">
        <f t="shared" ref="AF1990:AF2046" si="2429">_xlfn.POISSON.DIST(4,K1990,FALSE) * _xlfn.POISSON.DIST(2,L1990,FALSE)</f>
        <v>3.7581465601656313E-3</v>
      </c>
      <c r="AG1990" s="13">
        <f t="shared" ref="AG1990:AG2046" si="2430">_xlfn.POISSON.DIST(4,K1990,FALSE) * _xlfn.POISSON.DIST(3,L1990,FALSE)</f>
        <v>1.5605797767985696E-3</v>
      </c>
      <c r="AH1990" s="13">
        <f t="shared" ref="AH1990:AH2046" si="2431">_xlfn.POISSON.DIST(0,K1990,FALSE) * _xlfn.POISSON.DIST(4,L1990,FALSE)</f>
        <v>1.0288655395646978E-2</v>
      </c>
      <c r="AI1990" s="13">
        <f t="shared" ref="AI1990:AI2046" si="2432">_xlfn.POISSON.DIST(1,K1990,FALSE) * _xlfn.POISSON.DIST(4,L1990,FALSE)</f>
        <v>1.0616629252977015E-2</v>
      </c>
      <c r="AJ1990" s="13">
        <f t="shared" ref="AJ1990:AJ2046" si="2433">_xlfn.POISSON.DIST(2,K1990,FALSE) * _xlfn.POISSON.DIST(4,L1990,FALSE)</f>
        <v>5.4775290045604467E-3</v>
      </c>
      <c r="AK1990" s="13">
        <f t="shared" ref="AK1990:AK2046" si="2434">_xlfn.POISSON.DIST(3,K1990,FALSE) * _xlfn.POISSON.DIST(4,L1990,FALSE)</f>
        <v>1.8840458228859978E-3</v>
      </c>
      <c r="AL1990" s="13">
        <f t="shared" ref="AL1990:AL2046" si="2435">_xlfn.POISSON.DIST(5,K1990,FALSE) * _xlfn.POISSON.DIST(5,L1990,FALSE)</f>
        <v>2.4990850598821548E-5</v>
      </c>
      <c r="AM1990" s="13">
        <f t="shared" ref="AM1990:AM2046" si="2436">_xlfn.POISSON.DIST(5,K1990,FALSE) * _xlfn.POISSON.DIST(0,L1990,FALSE)</f>
        <v>9.9952739267243672E-4</v>
      </c>
      <c r="AN1990" s="13">
        <f t="shared" ref="AN1990:AN2046" si="2437">_xlfn.POISSON.DIST(5,K1990,FALSE) * _xlfn.POISSON.DIST(1,L1990,FALSE)</f>
        <v>1.2451687636887109E-3</v>
      </c>
      <c r="AO1990" s="13">
        <f t="shared" ref="AO1990:AO2046" si="2438">_xlfn.POISSON.DIST(5,K1990,FALSE) * _xlfn.POISSON.DIST(2,L1990,FALSE)</f>
        <v>7.7558917415992349E-4</v>
      </c>
      <c r="AP1990" s="13">
        <f t="shared" ref="AP1990:AP2046" si="2439">_xlfn.POISSON.DIST(5,K1990,FALSE) * _xlfn.POISSON.DIST(3,L1990,FALSE)</f>
        <v>3.2206534814984333E-4</v>
      </c>
      <c r="AQ1990" s="13">
        <f t="shared" ref="AQ1990:AQ2046" si="2440">_xlfn.POISSON.DIST(5,K1990,FALSE) * _xlfn.POISSON.DIST(4,L1990,FALSE)</f>
        <v>1.0030383217174576E-4</v>
      </c>
      <c r="AR1990" s="13">
        <f t="shared" ref="AR1990:AR2046" si="2441">_xlfn.POISSON.DIST(0,K1990,FALSE) * _xlfn.POISSON.DIST(5,L1990,FALSE)</f>
        <v>2.5634339614773035E-3</v>
      </c>
      <c r="AS1990" s="13">
        <f t="shared" ref="AS1990:AS2046" si="2442">_xlfn.POISSON.DIST(1,K1990,FALSE) * _xlfn.POISSON.DIST(5,L1990,FALSE)</f>
        <v>2.6451491411607674E-3</v>
      </c>
      <c r="AT1990" s="13">
        <f t="shared" ref="AT1990:AT2046" si="2443">_xlfn.POISSON.DIST(2,K1990,FALSE) * _xlfn.POISSON.DIST(5,L1990,FALSE)</f>
        <v>1.3647345873016542E-3</v>
      </c>
      <c r="AU1990" s="13">
        <f t="shared" ref="AU1990:AU2046" si="2444">_xlfn.POISSON.DIST(3,K1990,FALSE) * _xlfn.POISSON.DIST(5,L1990,FALSE)</f>
        <v>4.6941284955551957E-4</v>
      </c>
      <c r="AV1990" s="13">
        <f t="shared" ref="AV1990:AV2046" si="2445">_xlfn.POISSON.DIST(4,K1990,FALSE) * _xlfn.POISSON.DIST(5,L1990,FALSE)</f>
        <v>1.2109410799254996E-4</v>
      </c>
      <c r="AW1990" s="13">
        <f t="shared" ref="AW1990:AW2046" si="2446">_xlfn.POISSON.DIST(6,K1990,FALSE) * _xlfn.POISSON.DIST(6,L1990,FALSE)</f>
        <v>8.9235997827382225E-7</v>
      </c>
      <c r="AX1990" s="13">
        <f t="shared" ref="AX1990:AX2046" si="2447">_xlfn.POISSON.DIST(6,K1990,FALSE) * _xlfn.POISSON.DIST(0,L1990,FALSE)</f>
        <v>1.7189825991398408E-4</v>
      </c>
      <c r="AY1990" s="13">
        <f t="shared" ref="AY1990:AY2046" si="2448">_xlfn.POISSON.DIST(6,K1990,FALSE) * _xlfn.POISSON.DIST(1,L1990,FALSE)</f>
        <v>2.1414354958802193E-4</v>
      </c>
      <c r="AZ1990" s="13">
        <f t="shared" ref="AZ1990:AZ2046" si="2449">_xlfn.POISSON.DIST(6,K1990,FALSE) * _xlfn.POISSON.DIST(2,L1990,FALSE)</f>
        <v>1.3338546839596917E-4</v>
      </c>
      <c r="BA1990" s="13">
        <f t="shared" ref="BA1990:BA2046" si="2450">_xlfn.POISSON.DIST(6,K1990,FALSE) * _xlfn.POISSON.DIST(3,L1990,FALSE)</f>
        <v>5.538865000740688E-5</v>
      </c>
      <c r="BB1990" s="13">
        <f t="shared" ref="BB1990:BB2046" si="2451">_xlfn.POISSON.DIST(6,K1990,FALSE) * _xlfn.POISSON.DIST(4,L1990,FALSE)</f>
        <v>1.725020678715698E-5</v>
      </c>
      <c r="BC1990" s="13">
        <f t="shared" ref="BC1990:BC2046" si="2452">_xlfn.POISSON.DIST(6,K1990,FALSE) * _xlfn.POISSON.DIST(5,L1990,FALSE)</f>
        <v>4.297914957810076E-6</v>
      </c>
      <c r="BD1990" s="13">
        <f t="shared" ref="BD1990:BD2046" si="2453">_xlfn.POISSON.DIST(0,K1990,FALSE) * _xlfn.POISSON.DIST(6,L1990,FALSE)</f>
        <v>5.3223618815757628E-4</v>
      </c>
      <c r="BE1990" s="13">
        <f t="shared" ref="BE1990:BE2046" si="2454">_xlfn.POISSON.DIST(1,K1990,FALSE) * _xlfn.POISSON.DIST(6,L1990,FALSE)</f>
        <v>5.4920240472602401E-4</v>
      </c>
      <c r="BF1990" s="13">
        <f t="shared" ref="BF1990:BF2046" si="2455">_xlfn.POISSON.DIST(2,K1990,FALSE) * _xlfn.POISSON.DIST(6,L1990,FALSE)</f>
        <v>2.83354728660002E-4</v>
      </c>
      <c r="BG1990" s="13">
        <f t="shared" ref="BG1990:BG2046" si="2456">_xlfn.POISSON.DIST(3,K1990,FALSE) * _xlfn.POISSON.DIST(6,L1990,FALSE)</f>
        <v>9.7462431049182929E-5</v>
      </c>
      <c r="BH1990" s="13">
        <f t="shared" ref="BH1990:BH2046" si="2457">_xlfn.POISSON.DIST(4,K1990,FALSE) * _xlfn.POISSON.DIST(6,L1990,FALSE)</f>
        <v>2.5142315899237694E-5</v>
      </c>
      <c r="BI1990" s="13">
        <f t="shared" ref="BI1990:BI2046" si="2458">_xlfn.POISSON.DIST(5,K1990,FALSE) * _xlfn.POISSON.DIST(6,L1990,FALSE)</f>
        <v>5.188756668366402E-6</v>
      </c>
      <c r="BJ1990" s="14">
        <f t="shared" ref="BJ1990:BJ2046" si="2459">SUM(N1990,Q1990,T1990,W1990,X1990,Y1990,AD1990,AE1990,AF1990,AG1990,AM1990,AN1990,AO1990,AP1990,AQ1990,AX1990,AY1990,AZ1990,BA1990,BB1990,BC1990)</f>
        <v>0.30534181714234476</v>
      </c>
      <c r="BK1990" s="14">
        <f t="shared" ref="BK1990:BK2046" si="2460">SUM(M1990,P1990,S1990,V1990,AC1990,AL1990,AY1990)</f>
        <v>0.2834500122814102</v>
      </c>
      <c r="BL1990" s="14">
        <f t="shared" ref="BL1990:BL2046" si="2461">SUM(O1990,R1990,U1990,AA1990,AB1990,AH1990,AI1990,AJ1990,AK1990,AR1990,AS1990,AT1990,AU1990,AV1990,BD1990,BE1990,BF1990,BG1990,BH1990,BI1990)</f>
        <v>0.37797101276420891</v>
      </c>
      <c r="BM1990" s="14">
        <f t="shared" ref="BM1990:BM2046" si="2462">SUM(S1990:BI1990)</f>
        <v>0.39760719361878472</v>
      </c>
      <c r="BN1990" s="14">
        <f t="shared" ref="BN1990:BN2046" si="2463">SUM(M1990:R1990)</f>
        <v>0.60197821774901494</v>
      </c>
    </row>
    <row r="1991" spans="1:66" x14ac:dyDescent="0.25">
      <c r="A1991" t="s">
        <v>10</v>
      </c>
      <c r="B1991" t="s">
        <v>244</v>
      </c>
      <c r="C1991" t="s">
        <v>50</v>
      </c>
      <c r="D1991" s="7" t="s">
        <v>567</v>
      </c>
      <c r="E1991" s="10">
        <f>VLOOKUP(A1991,home!$A$2:$E$405,3,FALSE)</f>
        <v>1.5425</v>
      </c>
      <c r="F1991" s="10">
        <f>VLOOKUP(B1991,home!$B$2:$E$405,3,FALSE)</f>
        <v>1.2202999999999999</v>
      </c>
      <c r="G1991" s="10">
        <f>VLOOKUP(C1991,away!$B$2:$E$405,4,FALSE)</f>
        <v>0.91520000000000001</v>
      </c>
      <c r="H1991" s="10">
        <f>VLOOKUP(A1991,away!$A$2:$E$405,3,FALSE)</f>
        <v>1.4443999999999999</v>
      </c>
      <c r="I1991" s="10">
        <f>VLOOKUP(C1991,away!$B$2:$E$405,3,FALSE)</f>
        <v>1.0181</v>
      </c>
      <c r="J1991" s="10">
        <f>VLOOKUP(B1991,home!$B$2:$E$405,4,FALSE)</f>
        <v>1.181</v>
      </c>
      <c r="K1991" s="12">
        <f t="shared" si="2408"/>
        <v>1.7226926288</v>
      </c>
      <c r="L1991" s="12">
        <f t="shared" si="2409"/>
        <v>1.7367120388399999</v>
      </c>
      <c r="M1991" s="13">
        <f t="shared" si="2410"/>
        <v>3.1448478743547635E-2</v>
      </c>
      <c r="N1991" s="13">
        <f t="shared" si="2411"/>
        <v>5.4176062518482983E-2</v>
      </c>
      <c r="O1991" s="13">
        <f t="shared" si="2412"/>
        <v>5.4616951637123004E-2</v>
      </c>
      <c r="P1991" s="13">
        <f t="shared" si="2413"/>
        <v>9.4088219992797872E-2</v>
      </c>
      <c r="Q1991" s="13">
        <f t="shared" si="2414"/>
        <v>4.6664351778999316E-2</v>
      </c>
      <c r="R1991" s="13">
        <f t="shared" si="2415"/>
        <v>4.7426958716466794E-2</v>
      </c>
      <c r="S1991" s="13">
        <f t="shared" si="2416"/>
        <v>7.0373778757338509E-2</v>
      </c>
      <c r="T1991" s="13">
        <f t="shared" si="2417"/>
        <v>8.1042541519252873E-2</v>
      </c>
      <c r="U1991" s="13">
        <f t="shared" si="2418"/>
        <v>8.1702072187259236E-2</v>
      </c>
      <c r="V1991" s="13">
        <f t="shared" si="2419"/>
        <v>2.3393972342438805E-2</v>
      </c>
      <c r="W1991" s="13">
        <f t="shared" si="2420"/>
        <v>2.6796111612470763E-2</v>
      </c>
      <c r="X1991" s="13">
        <f t="shared" si="2421"/>
        <v>4.653712963147829E-2</v>
      </c>
      <c r="Y1991" s="13">
        <f t="shared" si="2422"/>
        <v>4.0410796642023024E-2</v>
      </c>
      <c r="Z1991" s="13">
        <f t="shared" si="2423"/>
        <v>2.7455656722818512E-2</v>
      </c>
      <c r="AA1991" s="13">
        <f t="shared" si="2424"/>
        <v>4.7297657455262605E-2</v>
      </c>
      <c r="AB1991" s="13">
        <f t="shared" si="2425"/>
        <v>4.0739662928844143E-2</v>
      </c>
      <c r="AC1991" s="13">
        <f t="shared" si="2426"/>
        <v>4.3744111484097185E-3</v>
      </c>
      <c r="AD1991" s="13">
        <f t="shared" si="2427"/>
        <v>1.1540365988826372E-2</v>
      </c>
      <c r="AE1991" s="13">
        <f t="shared" si="2428"/>
        <v>2.0042292545414439E-2</v>
      </c>
      <c r="AF1991" s="13">
        <f t="shared" si="2429"/>
        <v>1.7403845374787223E-2</v>
      </c>
      <c r="AG1991" s="13">
        <f t="shared" si="2430"/>
        <v>1.0075155928167606E-2</v>
      </c>
      <c r="AH1991" s="13">
        <f t="shared" si="2431"/>
        <v>1.1920642391194322E-2</v>
      </c>
      <c r="AI1991" s="13">
        <f t="shared" si="2432"/>
        <v>2.053560277787126E-2</v>
      </c>
      <c r="AJ1991" s="13">
        <f t="shared" si="2433"/>
        <v>1.7688265766701818E-2</v>
      </c>
      <c r="AK1991" s="13">
        <f t="shared" si="2434"/>
        <v>1.0157148350850867E-2</v>
      </c>
      <c r="AL1991" s="13">
        <f t="shared" si="2435"/>
        <v>5.2349821029733039E-4</v>
      </c>
      <c r="AM1991" s="13">
        <f t="shared" si="2436"/>
        <v>3.9761006845210785E-3</v>
      </c>
      <c r="AN1991" s="13">
        <f t="shared" si="2437"/>
        <v>6.9053419264477204E-3</v>
      </c>
      <c r="AO1991" s="13">
        <f t="shared" si="2438"/>
        <v>5.9962952279841771E-3</v>
      </c>
      <c r="AP1991" s="13">
        <f t="shared" si="2439"/>
        <v>3.4712793702929871E-3</v>
      </c>
      <c r="AQ1991" s="13">
        <f t="shared" si="2440"/>
        <v>1.5071531681411913E-3</v>
      </c>
      <c r="AR1991" s="13">
        <f t="shared" si="2441"/>
        <v>4.1405446302987224E-3</v>
      </c>
      <c r="AS1991" s="13">
        <f t="shared" si="2442"/>
        <v>7.1328857138330285E-3</v>
      </c>
      <c r="AT1991" s="13">
        <f t="shared" si="2443"/>
        <v>6.143884820646494E-3</v>
      </c>
      <c r="AU1991" s="13">
        <f t="shared" si="2444"/>
        <v>3.5280083642413081E-3</v>
      </c>
      <c r="AV1991" s="13">
        <f t="shared" si="2445"/>
        <v>1.5194185008558126E-3</v>
      </c>
      <c r="AW1991" s="13">
        <f t="shared" si="2446"/>
        <v>4.3505915375245117E-5</v>
      </c>
      <c r="AX1991" s="13">
        <f t="shared" si="2447"/>
        <v>1.1415998900985156E-3</v>
      </c>
      <c r="AY1991" s="13">
        <f t="shared" si="2448"/>
        <v>1.982630272672513E-3</v>
      </c>
      <c r="AZ1991" s="13">
        <f t="shared" si="2449"/>
        <v>1.7216289315594925E-3</v>
      </c>
      <c r="BA1991" s="13">
        <f t="shared" si="2450"/>
        <v>9.9665789728487224E-4</v>
      </c>
      <c r="BB1991" s="13">
        <f t="shared" si="2451"/>
        <v>4.3272694220489947E-4</v>
      </c>
      <c r="BC1991" s="13">
        <f t="shared" si="2452"/>
        <v>1.5030441801153384E-4</v>
      </c>
      <c r="BD1991" s="13">
        <f t="shared" si="2453"/>
        <v>1.1984889511323519E-3</v>
      </c>
      <c r="BE1991" s="13">
        <f t="shared" si="2454"/>
        <v>2.0646280818139456E-3</v>
      </c>
      <c r="BF1991" s="13">
        <f t="shared" si="2455"/>
        <v>1.7783597888771845E-3</v>
      </c>
      <c r="BG1991" s="13">
        <f t="shared" si="2456"/>
        <v>1.02118909988435E-3</v>
      </c>
      <c r="BH1991" s="13">
        <f t="shared" si="2457"/>
        <v>4.3979873374541933E-4</v>
      </c>
      <c r="BI1991" s="13">
        <f t="shared" si="2458"/>
        <v>1.5152760735576137E-4</v>
      </c>
      <c r="BJ1991" s="14">
        <f t="shared" si="2459"/>
        <v>0.38297037226912189</v>
      </c>
      <c r="BK1991" s="14">
        <f t="shared" si="2460"/>
        <v>0.22618498946750237</v>
      </c>
      <c r="BL1991" s="14">
        <f t="shared" si="2461"/>
        <v>0.36120369650425843</v>
      </c>
      <c r="BM1991" s="14">
        <f t="shared" si="2462"/>
        <v>0.66745456721898633</v>
      </c>
      <c r="BN1991" s="14">
        <f t="shared" si="2463"/>
        <v>0.32842102338741758</v>
      </c>
    </row>
    <row r="1992" spans="1:66" x14ac:dyDescent="0.25">
      <c r="A1992" t="s">
        <v>10</v>
      </c>
      <c r="B1992" t="s">
        <v>49</v>
      </c>
      <c r="C1992" t="s">
        <v>46</v>
      </c>
      <c r="D1992" s="7" t="s">
        <v>567</v>
      </c>
      <c r="E1992" s="10">
        <f>VLOOKUP(A1992,home!$A$2:$E$405,3,FALSE)</f>
        <v>1.5425</v>
      </c>
      <c r="F1992" s="10">
        <f>VLOOKUP(B1992,home!$B$2:$E$405,3,FALSE)</f>
        <v>0.68640000000000001</v>
      </c>
      <c r="G1992" s="10">
        <f>VLOOKUP(C1992,away!$B$2:$E$405,4,FALSE)</f>
        <v>1.0678000000000001</v>
      </c>
      <c r="H1992" s="10">
        <f>VLOOKUP(A1992,away!$A$2:$E$405,3,FALSE)</f>
        <v>1.4443999999999999</v>
      </c>
      <c r="I1992" s="10">
        <f>VLOOKUP(C1992,away!$B$2:$E$405,3,FALSE)</f>
        <v>1.181</v>
      </c>
      <c r="J1992" s="10">
        <f>VLOOKUP(B1992,home!$B$2:$E$405,4,FALSE)</f>
        <v>0.65159999999999996</v>
      </c>
      <c r="K1992" s="12">
        <f t="shared" si="2408"/>
        <v>1.1305567416000002</v>
      </c>
      <c r="L1992" s="12">
        <f t="shared" si="2409"/>
        <v>1.1115229982399999</v>
      </c>
      <c r="M1992" s="13">
        <f t="shared" si="2410"/>
        <v>0.10623732846029497</v>
      </c>
      <c r="N1992" s="13">
        <f t="shared" si="2411"/>
        <v>0.12010732790036005</v>
      </c>
      <c r="O1992" s="13">
        <f t="shared" si="2412"/>
        <v>0.11808523385519472</v>
      </c>
      <c r="P1992" s="13">
        <f t="shared" si="2413"/>
        <v>0.13350205721840297</v>
      </c>
      <c r="Q1992" s="13">
        <f t="shared" si="2414"/>
        <v>6.7894074636656934E-2</v>
      </c>
      <c r="R1992" s="13">
        <f t="shared" si="2415"/>
        <v>6.5627226591298798E-2</v>
      </c>
      <c r="S1992" s="13">
        <f t="shared" si="2416"/>
        <v>4.1941000258225676E-2</v>
      </c>
      <c r="T1992" s="13">
        <f t="shared" si="2417"/>
        <v>7.5465825402867226E-2</v>
      </c>
      <c r="U1992" s="13">
        <f t="shared" si="2418"/>
        <v>7.419530345530366E-2</v>
      </c>
      <c r="V1992" s="13">
        <f t="shared" si="2419"/>
        <v>5.8560812197248893E-3</v>
      </c>
      <c r="W1992" s="13">
        <f t="shared" si="2420"/>
        <v>2.55860345983887E-2</v>
      </c>
      <c r="X1992" s="13">
        <f t="shared" si="2421"/>
        <v>2.8439465889873377E-2</v>
      </c>
      <c r="Y1992" s="13">
        <f t="shared" si="2422"/>
        <v>1.5805560197128136E-2</v>
      </c>
      <c r="Z1992" s="13">
        <f t="shared" si="2423"/>
        <v>2.4315390555645428E-2</v>
      </c>
      <c r="AA1992" s="13">
        <f t="shared" si="2424"/>
        <v>2.7489928717321914E-2</v>
      </c>
      <c r="AB1992" s="13">
        <f t="shared" si="2425"/>
        <v>1.5539462118735869E-2</v>
      </c>
      <c r="AC1992" s="13">
        <f t="shared" si="2426"/>
        <v>4.5993655278822018E-4</v>
      </c>
      <c r="AD1992" s="13">
        <f t="shared" si="2427"/>
        <v>7.2316159765047992E-3</v>
      </c>
      <c r="AE1992" s="13">
        <f t="shared" si="2428"/>
        <v>8.0381074723248971E-3</v>
      </c>
      <c r="AF1992" s="13">
        <f t="shared" si="2429"/>
        <v>4.46727065890696E-3</v>
      </c>
      <c r="AG1992" s="13">
        <f t="shared" si="2430"/>
        <v>1.6551580255792812E-3</v>
      </c>
      <c r="AH1992" s="13">
        <f t="shared" si="2431"/>
        <v>6.756778953446895E-3</v>
      </c>
      <c r="AI1992" s="13">
        <f t="shared" si="2432"/>
        <v>7.6389219973203816E-3</v>
      </c>
      <c r="AJ1992" s="13">
        <f t="shared" si="2433"/>
        <v>4.3181173813135482E-3</v>
      </c>
      <c r="AK1992" s="13">
        <f t="shared" si="2434"/>
        <v>1.6272922388213908E-3</v>
      </c>
      <c r="AL1992" s="13">
        <f t="shared" si="2435"/>
        <v>2.311898345979829E-5</v>
      </c>
      <c r="AM1992" s="13">
        <f t="shared" si="2436"/>
        <v>1.6351504389799524E-3</v>
      </c>
      <c r="AN1992" s="13">
        <f t="shared" si="2437"/>
        <v>1.8175073185084482E-3</v>
      </c>
      <c r="AO1992" s="13">
        <f t="shared" si="2438"/>
        <v>1.0101005919958266E-3</v>
      </c>
      <c r="AP1992" s="13">
        <f t="shared" si="2439"/>
        <v>3.7425001284640001E-4</v>
      </c>
      <c r="AQ1992" s="13">
        <f t="shared" si="2440"/>
        <v>1.0399687409259724E-4</v>
      </c>
      <c r="AR1992" s="13">
        <f t="shared" si="2441"/>
        <v>1.5020630401560442E-3</v>
      </c>
      <c r="AS1992" s="13">
        <f t="shared" si="2442"/>
        <v>1.6981674963566077E-3</v>
      </c>
      <c r="AT1992" s="13">
        <f t="shared" si="2443"/>
        <v>9.5993735568597829E-4</v>
      </c>
      <c r="AU1992" s="13">
        <f t="shared" si="2444"/>
        <v>3.6175454966148684E-4</v>
      </c>
      <c r="AV1992" s="13">
        <f t="shared" si="2445"/>
        <v>1.0224601123106649E-4</v>
      </c>
      <c r="AW1992" s="13">
        <f t="shared" si="2446"/>
        <v>8.0700653313282868E-7</v>
      </c>
      <c r="AX1992" s="13">
        <f t="shared" si="2447"/>
        <v>3.0810505871983111E-4</v>
      </c>
      <c r="AY1992" s="13">
        <f t="shared" si="2448"/>
        <v>3.4246585864117787E-4</v>
      </c>
      <c r="AZ1992" s="13">
        <f t="shared" si="2449"/>
        <v>1.9032933899583904E-4</v>
      </c>
      <c r="BA1992" s="13">
        <f t="shared" si="2450"/>
        <v>7.0518479177897439E-5</v>
      </c>
      <c r="BB1992" s="13">
        <f t="shared" si="2451"/>
        <v>1.9595727851785388E-5</v>
      </c>
      <c r="BC1992" s="13">
        <f t="shared" si="2452"/>
        <v>4.3562204349023138E-6</v>
      </c>
      <c r="BD1992" s="13">
        <f t="shared" si="2453"/>
        <v>2.7826293565662243E-4</v>
      </c>
      <c r="BE1992" s="13">
        <f t="shared" si="2454"/>
        <v>3.1459203784400157E-4</v>
      </c>
      <c r="BF1992" s="13">
        <f t="shared" si="2455"/>
        <v>1.7783207461910918E-4</v>
      </c>
      <c r="BG1992" s="13">
        <f t="shared" si="2456"/>
        <v>6.7016416944449422E-5</v>
      </c>
      <c r="BH1992" s="13">
        <f t="shared" si="2457"/>
        <v>1.8941465493605942E-5</v>
      </c>
      <c r="BI1992" s="13">
        <f t="shared" si="2458"/>
        <v>4.2828803019159904E-6</v>
      </c>
      <c r="BJ1992" s="14">
        <f t="shared" si="2459"/>
        <v>0.36056681667883489</v>
      </c>
      <c r="BK1992" s="14">
        <f t="shared" si="2460"/>
        <v>0.28836198855153766</v>
      </c>
      <c r="BL1992" s="14">
        <f t="shared" si="2461"/>
        <v>0.32676336157270808</v>
      </c>
      <c r="BM1992" s="14">
        <f t="shared" si="2462"/>
        <v>0.38821264984440956</v>
      </c>
      <c r="BN1992" s="14">
        <f t="shared" si="2463"/>
        <v>0.61145324866220852</v>
      </c>
    </row>
    <row r="1993" spans="1:66" x14ac:dyDescent="0.25">
      <c r="A1993" t="s">
        <v>10</v>
      </c>
      <c r="B1993" t="s">
        <v>240</v>
      </c>
      <c r="C1993" t="s">
        <v>11</v>
      </c>
      <c r="D1993" s="7" t="s">
        <v>567</v>
      </c>
      <c r="E1993" s="10">
        <f>VLOOKUP(A1993,home!$A$2:$E$405,3,FALSE)</f>
        <v>1.5425</v>
      </c>
      <c r="F1993" s="10">
        <f>VLOOKUP(B1993,home!$B$2:$E$405,3,FALSE)</f>
        <v>1.1059000000000001</v>
      </c>
      <c r="G1993" s="10">
        <f>VLOOKUP(C1993,away!$B$2:$E$405,4,FALSE)</f>
        <v>0.95340000000000003</v>
      </c>
      <c r="H1993" s="10">
        <f>VLOOKUP(A1993,away!$A$2:$E$405,3,FALSE)</f>
        <v>1.4443999999999999</v>
      </c>
      <c r="I1993" s="10">
        <f>VLOOKUP(C1993,away!$B$2:$E$405,3,FALSE)</f>
        <v>0.8145</v>
      </c>
      <c r="J1993" s="10">
        <f>VLOOKUP(B1993,home!$B$2:$E$405,4,FALSE)</f>
        <v>0.85519999999999996</v>
      </c>
      <c r="K1993" s="12">
        <f t="shared" si="2408"/>
        <v>1.6263581050500002</v>
      </c>
      <c r="L1993" s="12">
        <f t="shared" si="2409"/>
        <v>1.0061118417599999</v>
      </c>
      <c r="M1993" s="13">
        <f t="shared" si="2410"/>
        <v>7.1900651952261044E-2</v>
      </c>
      <c r="N1993" s="13">
        <f t="shared" si="2411"/>
        <v>0.11693620806093886</v>
      </c>
      <c r="O1993" s="13">
        <f t="shared" si="2412"/>
        <v>7.2340097359434086E-2</v>
      </c>
      <c r="P1993" s="13">
        <f t="shared" si="2413"/>
        <v>0.11765090366062174</v>
      </c>
      <c r="Q1993" s="13">
        <f t="shared" si="2414"/>
        <v>9.5090074876860581E-2</v>
      </c>
      <c r="R1993" s="13">
        <f t="shared" si="2415"/>
        <v>3.6391114293698963E-2</v>
      </c>
      <c r="S1993" s="13">
        <f t="shared" si="2416"/>
        <v>4.8127988955340838E-2</v>
      </c>
      <c r="T1993" s="13">
        <f t="shared" si="2417"/>
        <v>9.5671250367454483E-2</v>
      </c>
      <c r="U1993" s="13">
        <f t="shared" si="2418"/>
        <v>5.9184983683358214E-2</v>
      </c>
      <c r="V1993" s="13">
        <f t="shared" si="2419"/>
        <v>8.7501932461595266E-3</v>
      </c>
      <c r="W1993" s="13">
        <f t="shared" si="2420"/>
        <v>5.1550171328597856E-2</v>
      </c>
      <c r="X1993" s="13">
        <f t="shared" si="2421"/>
        <v>5.1865237818459128E-2</v>
      </c>
      <c r="Y1993" s="13">
        <f t="shared" si="2422"/>
        <v>2.6091114972425153E-2</v>
      </c>
      <c r="Z1993" s="13">
        <f t="shared" si="2423"/>
        <v>1.2204510341910708E-2</v>
      </c>
      <c r="AA1993" s="13">
        <f t="shared" si="2424"/>
        <v>1.9848904312733028E-2</v>
      </c>
      <c r="AB1993" s="13">
        <f t="shared" si="2425"/>
        <v>1.6140713202687638E-2</v>
      </c>
      <c r="AC1993" s="13">
        <f t="shared" si="2426"/>
        <v>8.9487031294519805E-4</v>
      </c>
      <c r="AD1993" s="13">
        <f t="shared" si="2427"/>
        <v>2.0959759739245319E-2</v>
      </c>
      <c r="AE1993" s="13">
        <f t="shared" si="2428"/>
        <v>2.1087862474099203E-2</v>
      </c>
      <c r="AF1993" s="13">
        <f t="shared" si="2429"/>
        <v>1.0608374076298766E-2</v>
      </c>
      <c r="AG1993" s="13">
        <f t="shared" si="2430"/>
        <v>3.5577369266613303E-3</v>
      </c>
      <c r="AH1993" s="13">
        <f t="shared" si="2431"/>
        <v>3.0697755944696869E-3</v>
      </c>
      <c r="AI1993" s="13">
        <f t="shared" si="2432"/>
        <v>4.9925544187504577E-3</v>
      </c>
      <c r="AJ1993" s="13">
        <f t="shared" si="2433"/>
        <v>4.0598406719190008E-3</v>
      </c>
      <c r="AK1993" s="13">
        <f t="shared" si="2434"/>
        <v>2.2009182606623681E-3</v>
      </c>
      <c r="AL1993" s="13">
        <f t="shared" si="2435"/>
        <v>5.8570985446401181E-5</v>
      </c>
      <c r="AM1993" s="13">
        <f t="shared" si="2436"/>
        <v>6.8176150263644592E-3</v>
      </c>
      <c r="AN1993" s="13">
        <f t="shared" si="2437"/>
        <v>6.8592832105861959E-3</v>
      </c>
      <c r="AO1993" s="13">
        <f t="shared" si="2438"/>
        <v>3.4506030320781609E-3</v>
      </c>
      <c r="AP1993" s="13">
        <f t="shared" si="2439"/>
        <v>1.1572308572622661E-3</v>
      </c>
      <c r="AQ1993" s="13">
        <f t="shared" si="2440"/>
        <v>2.9107591728541051E-4</v>
      </c>
      <c r="AR1993" s="13">
        <f t="shared" si="2441"/>
        <v>6.1770751542835928E-4</v>
      </c>
      <c r="AS1993" s="13">
        <f t="shared" si="2442"/>
        <v>1.0046136242672101E-3</v>
      </c>
      <c r="AT1993" s="13">
        <f t="shared" si="2443"/>
        <v>8.1693075513531658E-4</v>
      </c>
      <c r="AU1993" s="13">
        <f t="shared" si="2444"/>
        <v>4.4287398495964633E-4</v>
      </c>
      <c r="AV1993" s="13">
        <f t="shared" si="2445"/>
        <v>1.800679237387282E-4</v>
      </c>
      <c r="AW1993" s="13">
        <f t="shared" si="2446"/>
        <v>2.662210973273659E-6</v>
      </c>
      <c r="AX1993" s="13">
        <f t="shared" si="2447"/>
        <v>1.847980575873085E-3</v>
      </c>
      <c r="AY1993" s="13">
        <f t="shared" si="2448"/>
        <v>1.8592751407283748E-3</v>
      </c>
      <c r="AZ1993" s="13">
        <f t="shared" si="2449"/>
        <v>9.3531936808840394E-4</v>
      </c>
      <c r="BA1993" s="13">
        <f t="shared" si="2450"/>
        <v>3.1367863068707447E-4</v>
      </c>
      <c r="BB1993" s="13">
        <f t="shared" si="2451"/>
        <v>7.8898946210331823E-5</v>
      </c>
      <c r="BC1993" s="13">
        <f t="shared" si="2452"/>
        <v>1.5876232816920028E-5</v>
      </c>
      <c r="BD1993" s="13">
        <f t="shared" si="2453"/>
        <v>1.0358047433610329E-4</v>
      </c>
      <c r="BE1993" s="13">
        <f t="shared" si="2454"/>
        <v>1.6845894396144511E-4</v>
      </c>
      <c r="BF1993" s="13">
        <f t="shared" si="2455"/>
        <v>1.3698728443993009E-4</v>
      </c>
      <c r="BG1993" s="13">
        <f t="shared" si="2456"/>
        <v>7.4263460112556674E-5</v>
      </c>
      <c r="BH1993" s="13">
        <f t="shared" si="2457"/>
        <v>3.0194745065778492E-5</v>
      </c>
      <c r="BI1993" s="13">
        <f t="shared" si="2458"/>
        <v>9.8214936735294677E-6</v>
      </c>
      <c r="BJ1993" s="14">
        <f t="shared" si="2459"/>
        <v>0.51704462757902148</v>
      </c>
      <c r="BK1993" s="14">
        <f t="shared" si="2460"/>
        <v>0.24924245425350311</v>
      </c>
      <c r="BL1993" s="14">
        <f t="shared" si="2461"/>
        <v>0.22181440200283206</v>
      </c>
      <c r="BM1993" s="14">
        <f t="shared" si="2462"/>
        <v>0.48814033104369697</v>
      </c>
      <c r="BN1993" s="14">
        <f t="shared" si="2463"/>
        <v>0.51030905020381534</v>
      </c>
    </row>
    <row r="1994" spans="1:66" x14ac:dyDescent="0.25">
      <c r="A1994" t="s">
        <v>13</v>
      </c>
      <c r="B1994" t="s">
        <v>15</v>
      </c>
      <c r="C1994" t="s">
        <v>248</v>
      </c>
      <c r="D1994" s="7" t="s">
        <v>567</v>
      </c>
      <c r="E1994" s="10">
        <f>VLOOKUP(A1994,home!$A$2:$E$405,3,FALSE)</f>
        <v>1.4837</v>
      </c>
      <c r="F1994" s="10">
        <f>VLOOKUP(B1994,home!$B$2:$E$405,3,FALSE)</f>
        <v>1.3083</v>
      </c>
      <c r="G1994" s="10">
        <f>VLOOKUP(C1994,away!$B$2:$E$405,4,FALSE)</f>
        <v>0.83260000000000001</v>
      </c>
      <c r="H1994" s="10">
        <f>VLOOKUP(A1994,away!$A$2:$E$405,3,FALSE)</f>
        <v>1.2190000000000001</v>
      </c>
      <c r="I1994" s="10">
        <f>VLOOKUP(C1994,away!$B$2:$E$405,3,FALSE)</f>
        <v>1.5924</v>
      </c>
      <c r="J1994" s="10">
        <f>VLOOKUP(B1994,home!$B$2:$E$405,4,FALSE)</f>
        <v>1.0134000000000001</v>
      </c>
      <c r="K1994" s="12">
        <f t="shared" si="2408"/>
        <v>1.6161804335459999</v>
      </c>
      <c r="L1994" s="12">
        <f t="shared" si="2409"/>
        <v>1.9671468170400004</v>
      </c>
      <c r="M1994" s="13">
        <f t="shared" si="2410"/>
        <v>2.7783102951205649E-2</v>
      </c>
      <c r="N1994" s="13">
        <f t="shared" si="2411"/>
        <v>4.49025073729327E-2</v>
      </c>
      <c r="O1994" s="13">
        <f t="shared" si="2412"/>
        <v>5.4653442537958834E-2</v>
      </c>
      <c r="P1994" s="13">
        <f t="shared" si="2413"/>
        <v>8.8329824455779707E-2</v>
      </c>
      <c r="Q1994" s="13">
        <f t="shared" si="2414"/>
        <v>3.6285276916644418E-2</v>
      </c>
      <c r="R1994" s="13">
        <f t="shared" si="2415"/>
        <v>5.3755672764412149E-2</v>
      </c>
      <c r="S1994" s="13">
        <f t="shared" si="2416"/>
        <v>7.0205962074245967E-2</v>
      </c>
      <c r="T1994" s="13">
        <f t="shared" si="2417"/>
        <v>7.1378466991992059E-2</v>
      </c>
      <c r="U1994" s="13">
        <f t="shared" si="2418"/>
        <v>8.6878866513944539E-2</v>
      </c>
      <c r="V1994" s="13">
        <f t="shared" si="2419"/>
        <v>2.4800366837907574E-2</v>
      </c>
      <c r="W1994" s="13">
        <f t="shared" si="2420"/>
        <v>1.954785152615968E-2</v>
      </c>
      <c r="X1994" s="13">
        <f t="shared" si="2421"/>
        <v>3.845349390965553E-2</v>
      </c>
      <c r="Y1994" s="13">
        <f t="shared" si="2422"/>
        <v>3.782183407422296E-2</v>
      </c>
      <c r="Z1994" s="13">
        <f t="shared" si="2423"/>
        <v>3.5248433525452393E-2</v>
      </c>
      <c r="AA1994" s="13">
        <f t="shared" si="2424"/>
        <v>5.6967828576983015E-2</v>
      </c>
      <c r="AB1994" s="13">
        <f t="shared" si="2425"/>
        <v>4.6035144943861309E-2</v>
      </c>
      <c r="AC1994" s="13">
        <f t="shared" si="2426"/>
        <v>4.9279323953632026E-3</v>
      </c>
      <c r="AD1994" s="13">
        <f t="shared" si="2427"/>
        <v>7.8982137886103969E-3</v>
      </c>
      <c r="AE1994" s="13">
        <f t="shared" si="2428"/>
        <v>1.5536946114566385E-2</v>
      </c>
      <c r="AF1994" s="13">
        <f t="shared" si="2429"/>
        <v>1.5281727047895636E-2</v>
      </c>
      <c r="AG1994" s="13">
        <f t="shared" si="2430"/>
        <v>1.0020466907047325E-2</v>
      </c>
      <c r="AH1994" s="13">
        <f t="shared" si="2431"/>
        <v>1.7334710953809934E-2</v>
      </c>
      <c r="AI1994" s="13">
        <f t="shared" si="2432"/>
        <v>2.8016020664723137E-2</v>
      </c>
      <c r="AJ1994" s="13">
        <f t="shared" si="2433"/>
        <v>2.2639472212072968E-2</v>
      </c>
      <c r="AK1994" s="13">
        <f t="shared" si="2434"/>
        <v>1.2196490671653569E-2</v>
      </c>
      <c r="AL1994" s="13">
        <f t="shared" si="2435"/>
        <v>6.2668796091905582E-4</v>
      </c>
      <c r="AM1994" s="13">
        <f t="shared" si="2436"/>
        <v>2.5529877170230694E-3</v>
      </c>
      <c r="AN1994" s="13">
        <f t="shared" si="2437"/>
        <v>5.022101661484148E-3</v>
      </c>
      <c r="AO1994" s="13">
        <f t="shared" si="2438"/>
        <v>4.9396056491199198E-3</v>
      </c>
      <c r="AP1994" s="13">
        <f t="shared" si="2439"/>
        <v>3.2389765100330182E-3</v>
      </c>
      <c r="AQ1994" s="13">
        <f t="shared" si="2440"/>
        <v>1.5928855830446957E-3</v>
      </c>
      <c r="AR1994" s="13">
        <f t="shared" si="2441"/>
        <v>6.8199842954191304E-3</v>
      </c>
      <c r="AS1994" s="13">
        <f t="shared" si="2442"/>
        <v>1.1022325175347403E-2</v>
      </c>
      <c r="AT1994" s="13">
        <f t="shared" si="2443"/>
        <v>8.9070331402889766E-3</v>
      </c>
      <c r="AU1994" s="13">
        <f t="shared" si="2444"/>
        <v>4.7984575607602767E-3</v>
      </c>
      <c r="AV1994" s="13">
        <f t="shared" si="2445"/>
        <v>1.9387933052254062E-3</v>
      </c>
      <c r="AW1994" s="13">
        <f t="shared" si="2446"/>
        <v>5.5344627665868232E-5</v>
      </c>
      <c r="AX1994" s="13">
        <f t="shared" si="2447"/>
        <v>6.8768146588932526E-4</v>
      </c>
      <c r="AY1994" s="13">
        <f t="shared" si="2448"/>
        <v>1.3527704067615878E-3</v>
      </c>
      <c r="AZ1994" s="13">
        <f t="shared" si="2449"/>
        <v>1.3305489999234823E-3</v>
      </c>
      <c r="BA1994" s="13">
        <f t="shared" si="2450"/>
        <v>8.7246174337174442E-4</v>
      </c>
      <c r="BB1994" s="13">
        <f t="shared" si="2451"/>
        <v>4.2906508536572432E-4</v>
      </c>
      <c r="BC1994" s="13">
        <f t="shared" si="2452"/>
        <v>1.6880680339603619E-4</v>
      </c>
      <c r="BD1994" s="13">
        <f t="shared" si="2453"/>
        <v>2.2359850664994199E-3</v>
      </c>
      <c r="BE1994" s="13">
        <f t="shared" si="2454"/>
        <v>3.6137553141774143E-3</v>
      </c>
      <c r="BF1994" s="13">
        <f t="shared" si="2455"/>
        <v>2.9202403151982075E-3</v>
      </c>
      <c r="BG1994" s="13">
        <f t="shared" si="2456"/>
        <v>1.5732117528918488E-3</v>
      </c>
      <c r="BH1994" s="13">
        <f t="shared" si="2457"/>
        <v>6.3564851321210275E-4</v>
      </c>
      <c r="BI1994" s="13">
        <f t="shared" si="2458"/>
        <v>2.0546453793320128E-4</v>
      </c>
      <c r="BJ1994" s="14">
        <f t="shared" si="2459"/>
        <v>0.31931467627513987</v>
      </c>
      <c r="BK1994" s="14">
        <f t="shared" si="2460"/>
        <v>0.21802664708218275</v>
      </c>
      <c r="BL1994" s="14">
        <f t="shared" si="2461"/>
        <v>0.42314854881637276</v>
      </c>
      <c r="BM1994" s="14">
        <f t="shared" si="2462"/>
        <v>0.68873105292111847</v>
      </c>
      <c r="BN1994" s="14">
        <f t="shared" si="2463"/>
        <v>0.30570982699893345</v>
      </c>
    </row>
    <row r="1995" spans="1:66" x14ac:dyDescent="0.25">
      <c r="A1995" t="s">
        <v>13</v>
      </c>
      <c r="B1995" t="s">
        <v>58</v>
      </c>
      <c r="C1995" t="s">
        <v>56</v>
      </c>
      <c r="D1995" s="7" t="s">
        <v>567</v>
      </c>
      <c r="E1995" s="10">
        <f>VLOOKUP(A1995,home!$A$2:$E$405,3,FALSE)</f>
        <v>1.4837</v>
      </c>
      <c r="F1995" s="10">
        <f>VLOOKUP(B1995,home!$B$2:$E$405,3,FALSE)</f>
        <v>0.75329999999999997</v>
      </c>
      <c r="G1995" s="10">
        <f>VLOOKUP(C1995,away!$B$2:$E$405,4,FALSE)</f>
        <v>1.1496999999999999</v>
      </c>
      <c r="H1995" s="10">
        <f>VLOOKUP(A1995,away!$A$2:$E$405,3,FALSE)</f>
        <v>1.2190000000000001</v>
      </c>
      <c r="I1995" s="10">
        <f>VLOOKUP(C1995,away!$B$2:$E$405,3,FALSE)</f>
        <v>0.53080000000000005</v>
      </c>
      <c r="J1995" s="10">
        <f>VLOOKUP(B1995,home!$B$2:$E$405,4,FALSE)</f>
        <v>1.2063999999999999</v>
      </c>
      <c r="K1995" s="12">
        <f t="shared" si="2408"/>
        <v>1.2849865901369999</v>
      </c>
      <c r="L1995" s="12">
        <f t="shared" si="2409"/>
        <v>0.78059532928000008</v>
      </c>
      <c r="M1995" s="13">
        <f t="shared" si="2410"/>
        <v>0.12674451401037043</v>
      </c>
      <c r="N1995" s="13">
        <f t="shared" si="2411"/>
        <v>0.16286500087675712</v>
      </c>
      <c r="O1995" s="13">
        <f t="shared" si="2412"/>
        <v>9.8936175648358687E-2</v>
      </c>
      <c r="P1995" s="13">
        <f t="shared" si="2413"/>
        <v>0.12713165898757975</v>
      </c>
      <c r="Q1995" s="13">
        <f t="shared" si="2414"/>
        <v>0.10463967106464182</v>
      </c>
      <c r="R1995" s="13">
        <f t="shared" si="2415"/>
        <v>3.8614558303967234E-2</v>
      </c>
      <c r="S1995" s="13">
        <f t="shared" si="2416"/>
        <v>3.1879996627727461E-2</v>
      </c>
      <c r="T1995" s="13">
        <f t="shared" si="2417"/>
        <v>8.1681238490454985E-2</v>
      </c>
      <c r="U1995" s="13">
        <f t="shared" si="2418"/>
        <v>4.9619189604661239E-2</v>
      </c>
      <c r="V1995" s="13">
        <f t="shared" si="2419"/>
        <v>3.553041672013443E-3</v>
      </c>
      <c r="W1995" s="13">
        <f t="shared" si="2420"/>
        <v>4.4820191371470475E-2</v>
      </c>
      <c r="X1995" s="13">
        <f t="shared" si="2421"/>
        <v>3.4986432042005619E-2</v>
      </c>
      <c r="Y1995" s="13">
        <f t="shared" si="2422"/>
        <v>1.3655122720080858E-2</v>
      </c>
      <c r="Z1995" s="13">
        <f t="shared" si="2423"/>
        <v>1.0047447951429022E-2</v>
      </c>
      <c r="AA1995" s="13">
        <f t="shared" si="2424"/>
        <v>1.2910835882685765E-2</v>
      </c>
      <c r="AB1995" s="13">
        <f t="shared" si="2425"/>
        <v>8.2951254883554034E-3</v>
      </c>
      <c r="AC1995" s="13">
        <f t="shared" si="2426"/>
        <v>2.2274340912405982E-4</v>
      </c>
      <c r="AD1995" s="13">
        <f t="shared" si="2427"/>
        <v>1.4398336219928412E-2</v>
      </c>
      <c r="AE1995" s="13">
        <f t="shared" si="2428"/>
        <v>1.123927400267917E-2</v>
      </c>
      <c r="AF1995" s="13">
        <f t="shared" si="2429"/>
        <v>4.3866623954947458E-3</v>
      </c>
      <c r="AG1995" s="13">
        <f t="shared" si="2430"/>
        <v>1.1414027256838048E-3</v>
      </c>
      <c r="AH1995" s="13">
        <f t="shared" si="2431"/>
        <v>1.9607477355173498E-3</v>
      </c>
      <c r="AI1995" s="13">
        <f t="shared" si="2432"/>
        <v>2.5195345467812838E-3</v>
      </c>
      <c r="AJ1995" s="13">
        <f t="shared" si="2433"/>
        <v>1.6187840530004268E-3</v>
      </c>
      <c r="AK1995" s="13">
        <f t="shared" si="2434"/>
        <v>6.9337193347772375E-4</v>
      </c>
      <c r="AL1995" s="13">
        <f t="shared" si="2435"/>
        <v>8.9369514259761644E-6</v>
      </c>
      <c r="AM1995" s="13">
        <f t="shared" si="2436"/>
        <v>3.7003337925783702E-3</v>
      </c>
      <c r="AN1995" s="13">
        <f t="shared" si="2437"/>
        <v>2.8884632752636244E-3</v>
      </c>
      <c r="AO1995" s="13">
        <f t="shared" si="2438"/>
        <v>1.1273604707337981E-3</v>
      </c>
      <c r="AP1995" s="13">
        <f t="shared" si="2439"/>
        <v>2.9333743928990172E-4</v>
      </c>
      <c r="AQ1995" s="13">
        <f t="shared" si="2440"/>
        <v>5.7244458753163207E-5</v>
      </c>
      <c r="AR1995" s="13">
        <f t="shared" si="2441"/>
        <v>3.0611010484823611E-4</v>
      </c>
      <c r="AS1995" s="13">
        <f t="shared" si="2442"/>
        <v>3.9334737983541448E-4</v>
      </c>
      <c r="AT1995" s="13">
        <f t="shared" si="2443"/>
        <v>2.5272305417701628E-4</v>
      </c>
      <c r="AU1995" s="13">
        <f t="shared" si="2444"/>
        <v>1.0824857854531085E-4</v>
      </c>
      <c r="AV1995" s="13">
        <f t="shared" si="2445"/>
        <v>3.4774492958029055E-5</v>
      </c>
      <c r="AW1995" s="13">
        <f t="shared" si="2446"/>
        <v>2.4900693378395755E-7</v>
      </c>
      <c r="AX1995" s="13">
        <f t="shared" si="2447"/>
        <v>7.9247988374899956E-4</v>
      </c>
      <c r="AY1995" s="13">
        <f t="shared" si="2448"/>
        <v>6.1860609580282656E-4</v>
      </c>
      <c r="AZ1995" s="13">
        <f t="shared" si="2449"/>
        <v>2.4144051452391132E-4</v>
      </c>
      <c r="BA1995" s="13">
        <f t="shared" si="2450"/>
        <v>6.2822445978775071E-5</v>
      </c>
      <c r="BB1995" s="13">
        <f t="shared" si="2451"/>
        <v>1.2259726976244234E-5</v>
      </c>
      <c r="BC1995" s="13">
        <f t="shared" si="2452"/>
        <v>1.9139771231808537E-6</v>
      </c>
      <c r="BD1995" s="13">
        <f t="shared" si="2453"/>
        <v>3.9824686348324017E-5</v>
      </c>
      <c r="BE1995" s="13">
        <f t="shared" si="2454"/>
        <v>5.1174187914008418E-5</v>
      </c>
      <c r="BF1995" s="13">
        <f t="shared" si="2455"/>
        <v>3.2879072615325877E-5</v>
      </c>
      <c r="BG1995" s="13">
        <f t="shared" si="2456"/>
        <v>1.408305580227814E-5</v>
      </c>
      <c r="BH1995" s="13">
        <f t="shared" si="2457"/>
        <v>4.5241344635196206E-6</v>
      </c>
      <c r="BI1995" s="13">
        <f t="shared" si="2458"/>
        <v>1.1626904235198713E-6</v>
      </c>
      <c r="BJ1995" s="14">
        <f t="shared" si="2459"/>
        <v>0.48360959398996978</v>
      </c>
      <c r="BK1995" s="14">
        <f t="shared" si="2460"/>
        <v>0.29015949775404387</v>
      </c>
      <c r="BL1995" s="14">
        <f t="shared" si="2461"/>
        <v>0.21640717463473605</v>
      </c>
      <c r="BM1995" s="14">
        <f t="shared" si="2462"/>
        <v>0.34067377834963475</v>
      </c>
      <c r="BN1995" s="14">
        <f t="shared" si="2463"/>
        <v>0.65893157889167497</v>
      </c>
    </row>
    <row r="1996" spans="1:66" x14ac:dyDescent="0.25">
      <c r="A1996" t="s">
        <v>16</v>
      </c>
      <c r="B1996" t="s">
        <v>253</v>
      </c>
      <c r="C1996" t="s">
        <v>57</v>
      </c>
      <c r="D1996" s="7" t="s">
        <v>567</v>
      </c>
      <c r="E1996" s="10">
        <f>VLOOKUP(A1996,home!$A$2:$E$405,3,FALSE)</f>
        <v>1.6373</v>
      </c>
      <c r="F1996" s="10">
        <f>VLOOKUP(B1996,home!$B$2:$E$405,3,FALSE)</f>
        <v>1.0419</v>
      </c>
      <c r="G1996" s="10">
        <f>VLOOKUP(C1996,away!$B$2:$E$405,4,FALSE)</f>
        <v>1.0705</v>
      </c>
      <c r="H1996" s="10">
        <f>VLOOKUP(A1996,away!$A$2:$E$405,3,FALSE)</f>
        <v>1.3301000000000001</v>
      </c>
      <c r="I1996" s="10">
        <f>VLOOKUP(C1996,away!$B$2:$E$405,3,FALSE)</f>
        <v>0.96509999999999996</v>
      </c>
      <c r="J1996" s="10">
        <f>VLOOKUP(B1996,home!$B$2:$E$405,4,FALSE)</f>
        <v>1.0172000000000001</v>
      </c>
      <c r="K1996" s="12">
        <f t="shared" si="2408"/>
        <v>1.826169022335</v>
      </c>
      <c r="L1996" s="12">
        <f t="shared" si="2409"/>
        <v>1.3057587975720002</v>
      </c>
      <c r="M1996" s="13">
        <f t="shared" si="2410"/>
        <v>4.3633598399106993E-2</v>
      </c>
      <c r="N1996" s="13">
        <f t="shared" si="2411"/>
        <v>7.9682325729455245E-2</v>
      </c>
      <c r="O1996" s="13">
        <f t="shared" si="2412"/>
        <v>5.6974954979357499E-2</v>
      </c>
      <c r="P1996" s="13">
        <f t="shared" si="2413"/>
        <v>0.10404589783223393</v>
      </c>
      <c r="Q1996" s="13">
        <f t="shared" si="2414"/>
        <v>7.2756697437369164E-2</v>
      </c>
      <c r="R1996" s="13">
        <f t="shared" si="2415"/>
        <v>3.7197774352782355E-2</v>
      </c>
      <c r="S1996" s="13">
        <f t="shared" si="2416"/>
        <v>6.2025304197333986E-2</v>
      </c>
      <c r="T1996" s="13">
        <f t="shared" si="2417"/>
        <v>9.500269776112899E-2</v>
      </c>
      <c r="U1996" s="13">
        <f t="shared" si="2418"/>
        <v>6.7929423222858498E-2</v>
      </c>
      <c r="V1996" s="13">
        <f t="shared" si="2419"/>
        <v>1.6433509701758029E-2</v>
      </c>
      <c r="W1996" s="13">
        <f t="shared" si="2420"/>
        <v>4.4288675675841292E-2</v>
      </c>
      <c r="X1996" s="13">
        <f t="shared" si="2421"/>
        <v>5.783032789654282E-2</v>
      </c>
      <c r="Y1996" s="13">
        <f t="shared" si="2422"/>
        <v>3.7756229708692135E-2</v>
      </c>
      <c r="Z1996" s="13">
        <f t="shared" si="2423"/>
        <v>1.6190440370414564E-2</v>
      </c>
      <c r="AA1996" s="13">
        <f t="shared" si="2424"/>
        <v>2.9566480662413078E-2</v>
      </c>
      <c r="AB1996" s="13">
        <f t="shared" si="2425"/>
        <v>2.6996695542582792E-2</v>
      </c>
      <c r="AC1996" s="13">
        <f t="shared" si="2426"/>
        <v>2.4491437421322293E-3</v>
      </c>
      <c r="AD1996" s="13">
        <f t="shared" si="2427"/>
        <v>2.0219651889865742E-2</v>
      </c>
      <c r="AE1996" s="13">
        <f t="shared" si="2428"/>
        <v>2.6401988339035516E-2</v>
      </c>
      <c r="AF1996" s="13">
        <f t="shared" si="2429"/>
        <v>1.7237314273544496E-2</v>
      </c>
      <c r="AG1996" s="13">
        <f t="shared" si="2430"/>
        <v>7.5025915863980476E-3</v>
      </c>
      <c r="AH1996" s="13">
        <f t="shared" si="2431"/>
        <v>5.2852024875584208E-3</v>
      </c>
      <c r="AI1996" s="13">
        <f t="shared" si="2432"/>
        <v>9.6516730595470716E-3</v>
      </c>
      <c r="AJ1996" s="13">
        <f t="shared" si="2433"/>
        <v>8.8127931775250686E-3</v>
      </c>
      <c r="AK1996" s="13">
        <f t="shared" si="2434"/>
        <v>5.3645499670138394E-3</v>
      </c>
      <c r="AL1996" s="13">
        <f t="shared" si="2435"/>
        <v>2.3360288302562725E-4</v>
      </c>
      <c r="AM1996" s="13">
        <f t="shared" si="2436"/>
        <v>7.3849003847340248E-3</v>
      </c>
      <c r="AN1996" s="13">
        <f t="shared" si="2437"/>
        <v>9.6428986465593013E-3</v>
      </c>
      <c r="AO1996" s="13">
        <f t="shared" si="2438"/>
        <v>6.2956498709199728E-3</v>
      </c>
      <c r="AP1996" s="13">
        <f t="shared" si="2439"/>
        <v>2.7402000684622614E-3</v>
      </c>
      <c r="AQ1996" s="13">
        <f t="shared" si="2440"/>
        <v>8.9451008662549849E-4</v>
      </c>
      <c r="AR1996" s="13">
        <f t="shared" si="2441"/>
        <v>1.380239929015765E-3</v>
      </c>
      <c r="AS1996" s="13">
        <f t="shared" si="2442"/>
        <v>2.5205514017584496E-3</v>
      </c>
      <c r="AT1996" s="13">
        <f t="shared" si="2443"/>
        <v>2.3014764445471714E-3</v>
      </c>
      <c r="AU1996" s="13">
        <f t="shared" si="2444"/>
        <v>1.4009616628885802E-3</v>
      </c>
      <c r="AV1996" s="13">
        <f t="shared" si="2445"/>
        <v>6.3959819756151349E-4</v>
      </c>
      <c r="AW1996" s="13">
        <f t="shared" si="2446"/>
        <v>1.5473181849889641E-5</v>
      </c>
      <c r="AX1996" s="13">
        <f t="shared" si="2447"/>
        <v>2.2476793859385184E-3</v>
      </c>
      <c r="AY1996" s="13">
        <f t="shared" si="2448"/>
        <v>2.9349271323104516E-3</v>
      </c>
      <c r="AZ1996" s="13">
        <f t="shared" si="2449"/>
        <v>1.9161534616235674E-3</v>
      </c>
      <c r="BA1996" s="13">
        <f t="shared" si="2450"/>
        <v>8.3401141333767188E-4</v>
      </c>
      <c r="BB1996" s="13">
        <f t="shared" si="2451"/>
        <v>2.7225443506028065E-4</v>
      </c>
      <c r="BC1996" s="13">
        <f t="shared" si="2452"/>
        <v>7.1099724751591238E-5</v>
      </c>
      <c r="BD1996" s="13">
        <f t="shared" si="2453"/>
        <v>3.0037673834541442E-4</v>
      </c>
      <c r="BE1996" s="13">
        <f t="shared" si="2454"/>
        <v>5.4853869459642161E-4</v>
      </c>
      <c r="BF1996" s="13">
        <f t="shared" si="2455"/>
        <v>5.0086218581203224E-4</v>
      </c>
      <c r="BG1996" s="13">
        <f t="shared" si="2456"/>
        <v>3.0488633606297674E-4</v>
      </c>
      <c r="BH1996" s="13">
        <f t="shared" si="2457"/>
        <v>1.3919349556285661E-4</v>
      </c>
      <c r="BI1996" s="13">
        <f t="shared" si="2458"/>
        <v>5.0838169941482555E-5</v>
      </c>
      <c r="BJ1996" s="14">
        <f t="shared" si="2459"/>
        <v>0.49391278490819662</v>
      </c>
      <c r="BK1996" s="14">
        <f t="shared" si="2460"/>
        <v>0.23175598388790122</v>
      </c>
      <c r="BL1996" s="14">
        <f t="shared" si="2461"/>
        <v>0.25786707070773118</v>
      </c>
      <c r="BM1996" s="14">
        <f t="shared" si="2462"/>
        <v>0.60251557719347792</v>
      </c>
      <c r="BN1996" s="14">
        <f t="shared" si="2463"/>
        <v>0.39429124873030524</v>
      </c>
    </row>
    <row r="1997" spans="1:66" x14ac:dyDescent="0.25">
      <c r="A1997" t="s">
        <v>16</v>
      </c>
      <c r="B1997" t="s">
        <v>494</v>
      </c>
      <c r="C1997" t="s">
        <v>64</v>
      </c>
      <c r="D1997" s="7" t="s">
        <v>567</v>
      </c>
      <c r="E1997" s="10">
        <v>1.4567901234567899</v>
      </c>
      <c r="F1997" s="10">
        <v>1.37</v>
      </c>
      <c r="G1997" s="10">
        <v>1.03</v>
      </c>
      <c r="H1997" s="10">
        <v>1.4074074074074101</v>
      </c>
      <c r="I1997" s="10">
        <v>1.03</v>
      </c>
      <c r="J1997" s="10">
        <v>0.53</v>
      </c>
      <c r="K1997" s="12">
        <v>2.0556765432098763</v>
      </c>
      <c r="L1997" s="12">
        <v>0.76830370370370527</v>
      </c>
      <c r="M1997" s="13">
        <v>5.9369167863204848E-2</v>
      </c>
      <c r="N1997" s="13">
        <v>0.12204380576627979</v>
      </c>
      <c r="O1997" s="13">
        <v>4.5613551555107282E-2</v>
      </c>
      <c r="P1997" s="13">
        <v>9.3766707984328387E-2</v>
      </c>
      <c r="Q1997" s="13">
        <v>0.12544129437890186</v>
      </c>
      <c r="R1997" s="13">
        <v>1.7522530299434409E-2</v>
      </c>
      <c r="S1997" s="13">
        <v>3.7023407277986468E-2</v>
      </c>
      <c r="T1997" s="13">
        <v>9.6377011068697088E-2</v>
      </c>
      <c r="U1997" s="13">
        <v>3.6020654514231636E-2</v>
      </c>
      <c r="V1997" s="13">
        <v>6.4971303825933496E-3</v>
      </c>
      <c r="W1997" s="13">
        <v>8.5955575468197792E-2</v>
      </c>
      <c r="X1997" s="13">
        <v>6.6039986986199714E-2</v>
      </c>
      <c r="Y1997" s="13">
        <v>2.5369383297020858E-2</v>
      </c>
      <c r="Z1997" s="13">
        <v>4.4875416424386191E-3</v>
      </c>
      <c r="AA1997" s="13">
        <v>9.2249340910385887E-3</v>
      </c>
      <c r="AB1997" s="13">
        <v>9.4817403118025775E-3</v>
      </c>
      <c r="AC1997" s="13">
        <v>6.4134144587100442E-4</v>
      </c>
      <c r="AD1997" s="13">
        <v>4.4174215062020128E-2</v>
      </c>
      <c r="AE1997" s="13">
        <v>3.393921304035407E-2</v>
      </c>
      <c r="AF1997" s="13">
        <v>1.3037811539846556E-2</v>
      </c>
      <c r="AG1997" s="13">
        <v>3.3389996314183404E-3</v>
      </c>
      <c r="AH1997" s="13">
        <v>8.6194871610254973E-4</v>
      </c>
      <c r="AI1997" s="13">
        <v>1.77188775714188E-3</v>
      </c>
      <c r="AJ1997" s="13">
        <v>1.821214049778661E-3</v>
      </c>
      <c r="AK1997" s="13">
        <v>1.2479423340980855E-3</v>
      </c>
      <c r="AL1997" s="13">
        <v>4.0516974205733597E-5</v>
      </c>
      <c r="AM1997" s="13">
        <v>1.8161579543540644E-2</v>
      </c>
      <c r="AN1997" s="13">
        <v>1.3953608828411726E-2</v>
      </c>
      <c r="AO1997" s="13">
        <v>5.360304671450722E-3</v>
      </c>
      <c r="AP1997" s="13">
        <v>1.3727806440186215E-3</v>
      </c>
      <c r="AQ1997" s="13">
        <v>2.6367811329306616E-4</v>
      </c>
      <c r="AR1997" s="13">
        <v>1.3244767819684856E-4</v>
      </c>
      <c r="AS1997" s="13">
        <v>2.7226958527187166E-4</v>
      </c>
      <c r="AT1997" s="13">
        <v>2.79849099936434E-4</v>
      </c>
      <c r="AU1997" s="13">
        <v>1.9175974345924122E-4</v>
      </c>
      <c r="AV1997" s="13">
        <v>9.8549001640276451E-5</v>
      </c>
      <c r="AW1997" s="13">
        <v>1.777551578021178E-6</v>
      </c>
      <c r="AX1997" s="13">
        <v>6.2223888425494683E-3</v>
      </c>
      <c r="AY1997" s="13">
        <v>4.7806843936153681E-3</v>
      </c>
      <c r="AZ1997" s="13">
        <v>1.8365087629265942E-3</v>
      </c>
      <c r="BA1997" s="13">
        <v>4.7033216148027095E-4</v>
      </c>
      <c r="BB1997" s="13">
        <v>9.0339485409065336E-5</v>
      </c>
      <c r="BC1997" s="13">
        <v>1.3881632246094351E-5</v>
      </c>
      <c r="BD1997" s="13">
        <v>1.6960006950932526E-5</v>
      </c>
      <c r="BE1997" s="13">
        <v>3.4864288461708442E-5</v>
      </c>
      <c r="BF1997" s="13">
        <v>3.5834849993218405E-5</v>
      </c>
      <c r="BG1997" s="13">
        <v>2.4554953520167882E-5</v>
      </c>
      <c r="BH1997" s="13">
        <v>1.2619260492754477E-5</v>
      </c>
      <c r="BI1997" s="13">
        <v>5.1882235575220988E-6</v>
      </c>
      <c r="BJ1997" s="14">
        <v>0.66824338331787791</v>
      </c>
      <c r="BK1997" s="14">
        <v>0.20211895632180518</v>
      </c>
      <c r="BL1997" s="14">
        <v>0.12467130032021664</v>
      </c>
      <c r="BM1997" s="14">
        <v>0.53098521691304446</v>
      </c>
      <c r="BN1997" s="14">
        <v>0.46375705784725663</v>
      </c>
    </row>
    <row r="1998" spans="1:66" x14ac:dyDescent="0.25">
      <c r="A1998" t="s">
        <v>16</v>
      </c>
      <c r="B1998" t="s">
        <v>496</v>
      </c>
      <c r="C1998" t="s">
        <v>257</v>
      </c>
      <c r="D1998" s="7" t="s">
        <v>567</v>
      </c>
      <c r="E1998" s="10">
        <v>1.4567901234567899</v>
      </c>
      <c r="F1998" s="10">
        <v>0.69</v>
      </c>
      <c r="G1998" s="10">
        <v>1.2</v>
      </c>
      <c r="H1998" s="10">
        <v>1.4074074074074101</v>
      </c>
      <c r="I1998" s="10">
        <v>1.03</v>
      </c>
      <c r="J1998" s="10">
        <v>1.6</v>
      </c>
      <c r="K1998" s="12">
        <v>1.2062222222222219</v>
      </c>
      <c r="L1998" s="12">
        <v>2.3194074074074122</v>
      </c>
      <c r="M1998" s="13">
        <v>2.9433269475157495E-2</v>
      </c>
      <c r="N1998" s="13">
        <v>3.5503063713589959E-2</v>
      </c>
      <c r="O1998" s="13">
        <v>6.8267743244898774E-2</v>
      </c>
      <c r="P1998" s="13">
        <v>8.2346068962957861E-2</v>
      </c>
      <c r="Q1998" s="13">
        <v>2.1412292204151809E-2</v>
      </c>
      <c r="R1998" s="13">
        <v>7.9170354684602776E-2</v>
      </c>
      <c r="S1998" s="13">
        <v>5.7595326602906477E-2</v>
      </c>
      <c r="T1998" s="13">
        <v>4.9663829147881693E-2</v>
      </c>
      <c r="U1998" s="13">
        <v>9.549704116178305E-2</v>
      </c>
      <c r="V1998" s="13">
        <v>1.7903960083862219E-2</v>
      </c>
      <c r="W1998" s="13">
        <v>8.6093275617878523E-3</v>
      </c>
      <c r="X1998" s="13">
        <v>1.996853811960754E-2</v>
      </c>
      <c r="Y1998" s="13">
        <v>2.3157587614857509E-2</v>
      </c>
      <c r="Z1998" s="13">
        <v>6.1209435700846609E-2</v>
      </c>
      <c r="AA1998" s="13">
        <v>7.3832181552043394E-2</v>
      </c>
      <c r="AB1998" s="13">
        <v>4.4529009051610162E-2</v>
      </c>
      <c r="AC1998" s="13">
        <v>3.1306425476706964E-3</v>
      </c>
      <c r="AD1998" s="13">
        <v>2.5961905558546912E-3</v>
      </c>
      <c r="AE1998" s="13">
        <v>6.021623606290538E-3</v>
      </c>
      <c r="AF1998" s="13">
        <v>6.9832991985248052E-3</v>
      </c>
      <c r="AG1998" s="13">
        <v>5.3990386297335597E-3</v>
      </c>
      <c r="AH1998" s="13">
        <v>3.5492404641942844E-2</v>
      </c>
      <c r="AI1998" s="13">
        <v>4.281172719921459E-2</v>
      </c>
      <c r="AJ1998" s="13">
        <v>2.5820228359704087E-2</v>
      </c>
      <c r="AK1998" s="13">
        <v>1.0381644410109168E-2</v>
      </c>
      <c r="AL1998" s="13">
        <v>3.5034654555987882E-4</v>
      </c>
      <c r="AM1998" s="13">
        <v>6.2631654831907832E-4</v>
      </c>
      <c r="AN1998" s="13">
        <v>1.4526832415531126E-3</v>
      </c>
      <c r="AO1998" s="13">
        <v>1.6846821355374505E-3</v>
      </c>
      <c r="AP1998" s="13">
        <v>1.3024880747641669E-3</v>
      </c>
      <c r="AQ1998" s="13">
        <v>7.5525012216695728E-4</v>
      </c>
      <c r="AR1998" s="13">
        <v>1.6464269246644691E-2</v>
      </c>
      <c r="AS1998" s="13">
        <v>1.9859567437952745E-2</v>
      </c>
      <c r="AT1998" s="13">
        <v>1.197752578368972E-2</v>
      </c>
      <c r="AU1998" s="13">
        <v>4.8158525891753923E-3</v>
      </c>
      <c r="AV1998" s="13">
        <v>1.4522471030024454E-3</v>
      </c>
      <c r="AW1998" s="13">
        <v>2.722699452018796E-5</v>
      </c>
      <c r="AX1998" s="13">
        <v>1.2591282312133167E-4</v>
      </c>
      <c r="AY1998" s="13">
        <v>2.9204313463519592E-4</v>
      </c>
      <c r="AZ1998" s="13">
        <v>3.3868350487767688E-4</v>
      </c>
      <c r="BA1998" s="13">
        <v>2.6184834332666274E-4</v>
      </c>
      <c r="BB1998" s="13">
        <v>1.5183324678230524E-4</v>
      </c>
      <c r="BC1998" s="13">
        <v>7.0432631455519295E-5</v>
      </c>
      <c r="BD1998" s="13">
        <v>6.3645580080362923E-3</v>
      </c>
      <c r="BE1998" s="13">
        <v>7.6770713039157733E-3</v>
      </c>
      <c r="BF1998" s="13">
        <v>4.630127004183868E-3</v>
      </c>
      <c r="BG1998" s="13">
        <v>1.8616540280525951E-3</v>
      </c>
      <c r="BH1998" s="13">
        <v>5.6139211468163785E-4</v>
      </c>
      <c r="BI1998" s="13">
        <v>1.3543272882186356E-4</v>
      </c>
      <c r="BJ1998" s="14">
        <v>0.18637696415881941</v>
      </c>
      <c r="BK1998" s="14">
        <v>0.19105165735274982</v>
      </c>
      <c r="BL1998" s="14">
        <v>0.55160203165406596</v>
      </c>
      <c r="BM1998" s="14">
        <v>0.67384248044100792</v>
      </c>
      <c r="BN1998" s="14">
        <v>0.31613279228535868</v>
      </c>
    </row>
    <row r="1999" spans="1:66" x14ac:dyDescent="0.25">
      <c r="A1999" t="s">
        <v>69</v>
      </c>
      <c r="B1999" t="s">
        <v>381</v>
      </c>
      <c r="C1999" t="s">
        <v>74</v>
      </c>
      <c r="D1999" s="7" t="s">
        <v>567</v>
      </c>
      <c r="E1999" s="10">
        <f>VLOOKUP(A1999,home!$A$2:$E$405,3,FALSE)</f>
        <v>1.3526</v>
      </c>
      <c r="F1999" s="10">
        <f>VLOOKUP(B1999,home!$B$2:$E$405,3,FALSE)</f>
        <v>0.93389999999999995</v>
      </c>
      <c r="G1999" s="10">
        <f>VLOOKUP(C1999,away!$B$2:$E$405,4,FALSE)</f>
        <v>0.9728</v>
      </c>
      <c r="H1999" s="10">
        <f>VLOOKUP(A1999,away!$A$2:$E$405,3,FALSE)</f>
        <v>1.3421000000000001</v>
      </c>
      <c r="I1999" s="10">
        <f>VLOOKUP(C1999,away!$B$2:$E$405,3,FALSE)</f>
        <v>1.1765000000000001</v>
      </c>
      <c r="J1999" s="10">
        <f>VLOOKUP(B1999,home!$B$2:$E$405,4,FALSE)</f>
        <v>1.0980000000000001</v>
      </c>
      <c r="K1999" s="12">
        <f t="shared" si="2408"/>
        <v>1.2288342865920001</v>
      </c>
      <c r="L1999" s="12">
        <f t="shared" si="2409"/>
        <v>1.7337207537000006</v>
      </c>
      <c r="M1999" s="13">
        <f t="shared" si="2410"/>
        <v>5.1686686750425953E-2</v>
      </c>
      <c r="N1999" s="13">
        <f t="shared" si="2411"/>
        <v>6.3514372839263866E-2</v>
      </c>
      <c r="O1999" s="13">
        <f t="shared" si="2412"/>
        <v>8.9610281509204318E-2</v>
      </c>
      <c r="P1999" s="13">
        <f t="shared" si="2413"/>
        <v>0.11011618634967139</v>
      </c>
      <c r="Q1999" s="13">
        <f t="shared" si="2414"/>
        <v>3.9024319518137569E-2</v>
      </c>
      <c r="R1999" s="13">
        <f t="shared" si="2415"/>
        <v>7.7679602398703473E-2</v>
      </c>
      <c r="S1999" s="13">
        <f t="shared" si="2416"/>
        <v>5.8649408863954859E-2</v>
      </c>
      <c r="T1999" s="13">
        <f t="shared" si="2417"/>
        <v>6.7657272647615105E-2</v>
      </c>
      <c r="U1999" s="13">
        <f t="shared" si="2418"/>
        <v>9.5455358796361023E-2</v>
      </c>
      <c r="V1999" s="13">
        <f t="shared" si="2419"/>
        <v>1.38833284455404E-2</v>
      </c>
      <c r="W1999" s="13">
        <f t="shared" si="2420"/>
        <v>1.5984807278269616E-2</v>
      </c>
      <c r="X1999" s="13">
        <f t="shared" si="2421"/>
        <v>2.7713192122230852E-2</v>
      </c>
      <c r="Y1999" s="13">
        <f t="shared" si="2422"/>
        <v>2.4023468166793498E-2</v>
      </c>
      <c r="Z1999" s="13">
        <f t="shared" si="2423"/>
        <v>4.4891579605932194E-2</v>
      </c>
      <c r="AA1999" s="13">
        <f t="shared" si="2424"/>
        <v>5.5164312199043677E-2</v>
      </c>
      <c r="AB1999" s="13">
        <f t="shared" si="2425"/>
        <v>3.3893899113225108E-2</v>
      </c>
      <c r="AC1999" s="13">
        <f t="shared" si="2426"/>
        <v>1.8486133451113289E-3</v>
      </c>
      <c r="AD1999" s="13">
        <f t="shared" si="2427"/>
        <v>4.9106698120257664E-3</v>
      </c>
      <c r="AE1999" s="13">
        <f t="shared" si="2428"/>
        <v>8.5137301676771505E-3</v>
      </c>
      <c r="AF1999" s="13">
        <f t="shared" si="2429"/>
        <v>7.3802153415518327E-3</v>
      </c>
      <c r="AG1999" s="13">
        <f t="shared" si="2430"/>
        <v>4.2650775014745172E-3</v>
      </c>
      <c r="AH1999" s="13">
        <f t="shared" si="2431"/>
        <v>1.9457365807295086E-2</v>
      </c>
      <c r="AI1999" s="13">
        <f t="shared" si="2432"/>
        <v>2.3909878230767033E-2</v>
      </c>
      <c r="AJ1999" s="13">
        <f t="shared" si="2433"/>
        <v>1.4690639079103104E-2</v>
      </c>
      <c r="AK1999" s="13">
        <f t="shared" si="2434"/>
        <v>6.0174536641167406E-3</v>
      </c>
      <c r="AL1999" s="13">
        <f t="shared" si="2435"/>
        <v>1.5753553914700546E-4</v>
      </c>
      <c r="AM1999" s="13">
        <f t="shared" si="2436"/>
        <v>1.2068798870299104E-3</v>
      </c>
      <c r="AN1999" s="13">
        <f t="shared" si="2437"/>
        <v>2.0923927073668675E-3</v>
      </c>
      <c r="AO1999" s="13">
        <f t="shared" si="2438"/>
        <v>1.8138123308262355E-3</v>
      </c>
      <c r="AP1999" s="13">
        <f t="shared" si="2439"/>
        <v>1.0482146937568055E-3</v>
      </c>
      <c r="AQ1999" s="13">
        <f t="shared" si="2440"/>
        <v>4.5432789222486601E-4</v>
      </c>
      <c r="AR1999" s="13">
        <f t="shared" si="2441"/>
        <v>6.746727782488051E-3</v>
      </c>
      <c r="AS1999" s="13">
        <f t="shared" si="2442"/>
        <v>8.290610421424132E-3</v>
      </c>
      <c r="AT1999" s="13">
        <f t="shared" si="2443"/>
        <v>5.0938931713114628E-3</v>
      </c>
      <c r="AU1999" s="13">
        <f t="shared" si="2444"/>
        <v>2.086516860381461E-3</v>
      </c>
      <c r="AV1999" s="13">
        <f t="shared" si="2445"/>
        <v>6.4099586439725841E-4</v>
      </c>
      <c r="AW1999" s="13">
        <f t="shared" si="2446"/>
        <v>9.3228460192006334E-6</v>
      </c>
      <c r="AX1999" s="13">
        <f t="shared" si="2447"/>
        <v>2.4717589749677246E-4</v>
      </c>
      <c r="AY1999" s="13">
        <f t="shared" si="2448"/>
        <v>4.2853398330457843E-4</v>
      </c>
      <c r="AZ1999" s="13">
        <f t="shared" si="2449"/>
        <v>3.7147913026043864E-4</v>
      </c>
      <c r="BA1999" s="13">
        <f t="shared" si="2450"/>
        <v>2.146803592329828E-4</v>
      </c>
      <c r="BB1999" s="13">
        <f t="shared" si="2451"/>
        <v>9.3048948553498451E-5</v>
      </c>
      <c r="BC1999" s="13">
        <f t="shared" si="2452"/>
        <v>3.2264178643432785E-5</v>
      </c>
      <c r="BD1999" s="13">
        <f t="shared" si="2453"/>
        <v>1.9494903293439882E-3</v>
      </c>
      <c r="BE1999" s="13">
        <f t="shared" si="2454"/>
        <v>2.3956005580774231E-3</v>
      </c>
      <c r="BF1999" s="13">
        <f t="shared" si="2455"/>
        <v>1.4718980513722341E-3</v>
      </c>
      <c r="BG1999" s="13">
        <f t="shared" si="2456"/>
        <v>6.029062639647182E-4</v>
      </c>
      <c r="BH1999" s="13">
        <f t="shared" si="2457"/>
        <v>1.8521797219023324E-4</v>
      </c>
      <c r="BI1999" s="13">
        <f t="shared" si="2458"/>
        <v>4.5520438944080422E-5</v>
      </c>
      <c r="BJ1999" s="14">
        <f t="shared" si="2459"/>
        <v>0.27098993540373617</v>
      </c>
      <c r="BK1999" s="14">
        <f t="shared" si="2460"/>
        <v>0.23677029327715554</v>
      </c>
      <c r="BL1999" s="14">
        <f t="shared" si="2461"/>
        <v>0.44538816851171453</v>
      </c>
      <c r="BM1999" s="14">
        <f t="shared" si="2462"/>
        <v>0.5659893162958467</v>
      </c>
      <c r="BN1999" s="14">
        <f t="shared" si="2463"/>
        <v>0.43163144936540659</v>
      </c>
    </row>
    <row r="2000" spans="1:66" x14ac:dyDescent="0.25">
      <c r="A2000" t="s">
        <v>69</v>
      </c>
      <c r="B2000" t="s">
        <v>325</v>
      </c>
      <c r="C2000" t="s">
        <v>259</v>
      </c>
      <c r="D2000" s="7" t="s">
        <v>567</v>
      </c>
      <c r="E2000" s="10">
        <f>VLOOKUP(A2000,home!$A$2:$E$405,3,FALSE)</f>
        <v>1.3526</v>
      </c>
      <c r="F2000" s="10">
        <f>VLOOKUP(B2000,home!$B$2:$E$405,3,FALSE)</f>
        <v>1.0117</v>
      </c>
      <c r="G2000" s="10">
        <f>VLOOKUP(C2000,away!$B$2:$E$405,4,FALSE)</f>
        <v>0.9728</v>
      </c>
      <c r="H2000" s="10">
        <f>VLOOKUP(A2000,away!$A$2:$E$405,3,FALSE)</f>
        <v>1.3421000000000001</v>
      </c>
      <c r="I2000" s="10">
        <f>VLOOKUP(C2000,away!$B$2:$E$405,3,FALSE)</f>
        <v>1.2941</v>
      </c>
      <c r="J2000" s="10">
        <f>VLOOKUP(B2000,home!$B$2:$E$405,4,FALSE)</f>
        <v>1.2941</v>
      </c>
      <c r="K2000" s="12">
        <f t="shared" si="2408"/>
        <v>1.3312042485760001</v>
      </c>
      <c r="L2000" s="12">
        <f t="shared" si="2409"/>
        <v>2.2476079045010002</v>
      </c>
      <c r="M2000" s="13">
        <f t="shared" si="2410"/>
        <v>2.7908829991465756E-2</v>
      </c>
      <c r="N2000" s="13">
        <f t="shared" si="2411"/>
        <v>3.7152353057424509E-2</v>
      </c>
      <c r="O2000" s="13">
        <f t="shared" si="2412"/>
        <v>6.2728106894193017E-2</v>
      </c>
      <c r="P2000" s="13">
        <f t="shared" si="2413"/>
        <v>8.3503922402679218E-2</v>
      </c>
      <c r="Q2000" s="13">
        <f t="shared" si="2414"/>
        <v>2.4728685117319529E-2</v>
      </c>
      <c r="R2000" s="13">
        <f t="shared" si="2415"/>
        <v>7.0494094444885969E-2</v>
      </c>
      <c r="S2000" s="13">
        <f t="shared" si="2416"/>
        <v>6.2461459856655778E-2</v>
      </c>
      <c r="T2000" s="13">
        <f t="shared" si="2417"/>
        <v>5.5580388137603617E-2</v>
      </c>
      <c r="U2000" s="13">
        <f t="shared" si="2418"/>
        <v>9.3842038024550017E-2</v>
      </c>
      <c r="V2000" s="13">
        <f t="shared" si="2419"/>
        <v>2.0765140155057975E-2</v>
      </c>
      <c r="W2000" s="13">
        <f t="shared" si="2420"/>
        <v>1.0972976896624621E-2</v>
      </c>
      <c r="X2000" s="13">
        <f t="shared" si="2421"/>
        <v>2.4662949608760351E-2</v>
      </c>
      <c r="Y2000" s="13">
        <f t="shared" si="2422"/>
        <v>2.7716320244479817E-2</v>
      </c>
      <c r="Z2000" s="13">
        <f t="shared" si="2423"/>
        <v>5.2814361298321906E-2</v>
      </c>
      <c r="AA2000" s="13">
        <f t="shared" si="2424"/>
        <v>7.0306702146154004E-2</v>
      </c>
      <c r="AB2000" s="13">
        <f t="shared" si="2425"/>
        <v>4.6796290300163801E-2</v>
      </c>
      <c r="AC2000" s="13">
        <f t="shared" si="2426"/>
        <v>3.8831139031960298E-3</v>
      </c>
      <c r="AD2000" s="13">
        <f t="shared" si="2427"/>
        <v>3.6518183660782478E-3</v>
      </c>
      <c r="AE2000" s="13">
        <f t="shared" si="2428"/>
        <v>8.2078558253993964E-3</v>
      </c>
      <c r="AF2000" s="13">
        <f t="shared" si="2429"/>
        <v>9.2240208160861356E-3</v>
      </c>
      <c r="AG2000" s="13">
        <f t="shared" si="2430"/>
        <v>6.9106606991723206E-3</v>
      </c>
      <c r="AH2000" s="13">
        <f t="shared" si="2431"/>
        <v>2.9676493981320013E-2</v>
      </c>
      <c r="AI2000" s="13">
        <f t="shared" si="2432"/>
        <v>3.9505474870773299E-2</v>
      </c>
      <c r="AJ2000" s="13">
        <f t="shared" si="2433"/>
        <v>2.6294927994992917E-2</v>
      </c>
      <c r="AK2000" s="13">
        <f t="shared" si="2434"/>
        <v>1.1667973287644859E-2</v>
      </c>
      <c r="AL2000" s="13">
        <f t="shared" si="2435"/>
        <v>4.647349848093233E-4</v>
      </c>
      <c r="AM2000" s="13">
        <f t="shared" si="2436"/>
        <v>9.7226322479024492E-4</v>
      </c>
      <c r="AN2000" s="13">
        <f t="shared" si="2437"/>
        <v>2.1852665092941871E-3</v>
      </c>
      <c r="AO2000" s="13">
        <f t="shared" si="2438"/>
        <v>2.4558111398654625E-3</v>
      </c>
      <c r="AP2000" s="13">
        <f t="shared" si="2439"/>
        <v>1.8399001766410746E-3</v>
      </c>
      <c r="AQ2000" s="13">
        <f t="shared" si="2440"/>
        <v>1.0338435451278166E-3</v>
      </c>
      <c r="AR2000" s="13">
        <f t="shared" si="2441"/>
        <v>1.334022449005824E-2</v>
      </c>
      <c r="AS2000" s="13">
        <f t="shared" si="2442"/>
        <v>1.7758563518123133E-2</v>
      </c>
      <c r="AT2000" s="13">
        <f t="shared" si="2443"/>
        <v>1.182013760196614E-2</v>
      </c>
      <c r="AU2000" s="13">
        <f t="shared" si="2444"/>
        <v>5.2450057981634195E-3</v>
      </c>
      <c r="AV2000" s="13">
        <f t="shared" si="2445"/>
        <v>1.7455435005802251E-3</v>
      </c>
      <c r="AW2000" s="13">
        <f t="shared" si="2446"/>
        <v>3.8624966165820547E-5</v>
      </c>
      <c r="AX2000" s="13">
        <f t="shared" si="2447"/>
        <v>2.1571348926249643E-4</v>
      </c>
      <c r="AY2000" s="13">
        <f t="shared" si="2448"/>
        <v>4.8483934357387859E-4</v>
      </c>
      <c r="AZ2000" s="13">
        <f t="shared" si="2449"/>
        <v>5.4486437051486309E-4</v>
      </c>
      <c r="BA2000" s="13">
        <f t="shared" si="2450"/>
        <v>4.0821382201672258E-4</v>
      </c>
      <c r="BB2000" s="13">
        <f t="shared" si="2451"/>
        <v>2.2937615327283756E-4</v>
      </c>
      <c r="BC2000" s="13">
        <f t="shared" si="2452"/>
        <v>1.0310953104001251E-4</v>
      </c>
      <c r="BD2000" s="13">
        <f t="shared" si="2453"/>
        <v>4.9972656686121195E-3</v>
      </c>
      <c r="BE2000" s="13">
        <f t="shared" si="2454"/>
        <v>6.6523812893194397E-3</v>
      </c>
      <c r="BF2000" s="13">
        <f t="shared" si="2455"/>
        <v>4.4278391177447647E-3</v>
      </c>
      <c r="BG2000" s="13">
        <f t="shared" si="2456"/>
        <v>1.9647860818509462E-3</v>
      </c>
      <c r="BH2000" s="13">
        <f t="shared" si="2457"/>
        <v>6.5388289492574326E-4</v>
      </c>
      <c r="BI2000" s="13">
        <f t="shared" si="2458"/>
        <v>1.7409033755926451E-4</v>
      </c>
      <c r="BJ2000" s="14">
        <f t="shared" si="2459"/>
        <v>0.21928123007434813</v>
      </c>
      <c r="BK2000" s="14">
        <f t="shared" si="2460"/>
        <v>0.19947204063743795</v>
      </c>
      <c r="BL2000" s="14">
        <f t="shared" si="2461"/>
        <v>0.52009182224358119</v>
      </c>
      <c r="BM2000" s="14">
        <f t="shared" si="2462"/>
        <v>0.68469724796831322</v>
      </c>
      <c r="BN2000" s="14">
        <f t="shared" si="2463"/>
        <v>0.30651599190796797</v>
      </c>
    </row>
    <row r="2001" spans="1:66" x14ac:dyDescent="0.25">
      <c r="A2001" t="s">
        <v>80</v>
      </c>
      <c r="B2001" t="s">
        <v>98</v>
      </c>
      <c r="C2001" t="s">
        <v>89</v>
      </c>
      <c r="D2001" s="7" t="s">
        <v>567</v>
      </c>
      <c r="E2001" s="10">
        <f>VLOOKUP(A2001,home!$A$2:$E$405,3,FALSE)</f>
        <v>1.2518</v>
      </c>
      <c r="F2001" s="10">
        <f>VLOOKUP(B2001,home!$B$2:$E$405,3,FALSE)</f>
        <v>0.93779999999999997</v>
      </c>
      <c r="G2001" s="10">
        <f>VLOOKUP(C2001,away!$B$2:$E$405,4,FALSE)</f>
        <v>0.79879999999999995</v>
      </c>
      <c r="H2001" s="10">
        <f>VLOOKUP(A2001,away!$A$2:$E$405,3,FALSE)</f>
        <v>1.0562</v>
      </c>
      <c r="I2001" s="10">
        <f>VLOOKUP(C2001,away!$B$2:$E$405,3,FALSE)</f>
        <v>1.1938</v>
      </c>
      <c r="J2001" s="10">
        <f>VLOOKUP(B2001,home!$B$2:$E$405,4,FALSE)</f>
        <v>0.65859999999999996</v>
      </c>
      <c r="K2001" s="12">
        <f t="shared" si="2408"/>
        <v>0.93774170635199983</v>
      </c>
      <c r="L2001" s="12">
        <f t="shared" si="2409"/>
        <v>0.83042318141599991</v>
      </c>
      <c r="M2001" s="13">
        <f t="shared" si="2410"/>
        <v>0.17064585596206894</v>
      </c>
      <c r="N2001" s="13">
        <f t="shared" si="2411"/>
        <v>0.1600217361517681</v>
      </c>
      <c r="O2001" s="13">
        <f t="shared" si="2412"/>
        <v>0.14170827460347776</v>
      </c>
      <c r="P2001" s="13">
        <f t="shared" si="2413"/>
        <v>0.13288575923086299</v>
      </c>
      <c r="Q2001" s="13">
        <f t="shared" si="2414"/>
        <v>7.5029527956184255E-2</v>
      </c>
      <c r="R2001" s="13">
        <f t="shared" si="2415"/>
        <v>5.8838918114596059E-2</v>
      </c>
      <c r="S2001" s="13">
        <f t="shared" si="2416"/>
        <v>2.5870281037308099E-2</v>
      </c>
      <c r="T2001" s="13">
        <f t="shared" si="2417"/>
        <v>6.2306259305515241E-2</v>
      </c>
      <c r="U2001" s="13">
        <f t="shared" si="2418"/>
        <v>5.5175707472686901E-2</v>
      </c>
      <c r="V2001" s="13">
        <f t="shared" si="2419"/>
        <v>2.2384187401035048E-3</v>
      </c>
      <c r="W2001" s="13">
        <f t="shared" si="2420"/>
        <v>2.34527725241391E-2</v>
      </c>
      <c r="X2001" s="13">
        <f t="shared" si="2421"/>
        <v>1.9475725972521344E-2</v>
      </c>
      <c r="Y2001" s="13">
        <f t="shared" si="2422"/>
        <v>8.086547161243695E-3</v>
      </c>
      <c r="Z2001" s="13">
        <f t="shared" si="2423"/>
        <v>1.6287067190599462E-2</v>
      </c>
      <c r="AA2001" s="13">
        <f t="shared" si="2424"/>
        <v>1.5273062178782409E-2</v>
      </c>
      <c r="AB2001" s="13">
        <f t="shared" si="2425"/>
        <v>7.1610936943758046E-3</v>
      </c>
      <c r="AC2001" s="13">
        <f t="shared" si="2426"/>
        <v>1.0894418299753635E-4</v>
      </c>
      <c r="AD2001" s="13">
        <f t="shared" si="2427"/>
        <v>5.4981607313678736E-3</v>
      </c>
      <c r="AE2001" s="13">
        <f t="shared" si="2428"/>
        <v>4.5658001264790304E-3</v>
      </c>
      <c r="AF2001" s="13">
        <f t="shared" si="2429"/>
        <v>1.8957731333701453E-3</v>
      </c>
      <c r="AG2001" s="13">
        <f t="shared" si="2430"/>
        <v>5.2476465221873837E-4</v>
      </c>
      <c r="AH2001" s="13">
        <f t="shared" si="2431"/>
        <v>3.3812895380884384E-3</v>
      </c>
      <c r="AI2001" s="13">
        <f t="shared" si="2432"/>
        <v>3.1707762211172171E-3</v>
      </c>
      <c r="AJ2001" s="13">
        <f t="shared" si="2433"/>
        <v>1.4866845520254027E-3</v>
      </c>
      <c r="AK2001" s="13">
        <f t="shared" si="2434"/>
        <v>4.6470870287448657E-4</v>
      </c>
      <c r="AL2001" s="13">
        <f t="shared" si="2435"/>
        <v>3.3934912488309522E-6</v>
      </c>
      <c r="AM2001" s="13">
        <f t="shared" si="2436"/>
        <v>1.0311709252060941E-3</v>
      </c>
      <c r="AN2001" s="13">
        <f t="shared" si="2437"/>
        <v>8.563082402933248E-4</v>
      </c>
      <c r="AO2001" s="13">
        <f t="shared" si="2438"/>
        <v>3.5554910658855957E-4</v>
      </c>
      <c r="AP2001" s="13">
        <f t="shared" si="2439"/>
        <v>9.8418740080962732E-5</v>
      </c>
      <c r="AQ2001" s="13">
        <f t="shared" si="2440"/>
        <v>2.043230081224686E-5</v>
      </c>
      <c r="AR2001" s="13">
        <f t="shared" si="2441"/>
        <v>5.6158024310160775E-4</v>
      </c>
      <c r="AS2001" s="13">
        <f t="shared" si="2442"/>
        <v>5.266172154196725E-4</v>
      </c>
      <c r="AT2001" s="13">
        <f t="shared" si="2443"/>
        <v>2.4691546309099118E-4</v>
      </c>
      <c r="AU2001" s="13">
        <f t="shared" si="2444"/>
        <v>7.7180975894546776E-5</v>
      </c>
      <c r="AV2001" s="13">
        <f t="shared" si="2445"/>
        <v>1.809395500831621E-5</v>
      </c>
      <c r="AW2001" s="13">
        <f t="shared" si="2446"/>
        <v>7.3405217310994824E-8</v>
      </c>
      <c r="AX2001" s="13">
        <f t="shared" si="2447"/>
        <v>1.6116199715722213E-4</v>
      </c>
      <c r="AY2001" s="13">
        <f t="shared" si="2448"/>
        <v>1.3383265840265674E-4</v>
      </c>
      <c r="AZ2001" s="13">
        <f t="shared" si="2449"/>
        <v>5.5568870984047466E-5</v>
      </c>
      <c r="BA2001" s="13">
        <f t="shared" si="2450"/>
        <v>1.5381892876755985E-5</v>
      </c>
      <c r="BB2001" s="13">
        <f t="shared" si="2451"/>
        <v>3.1933701047289525E-6</v>
      </c>
      <c r="BC2001" s="13">
        <f t="shared" si="2452"/>
        <v>5.3036971236155248E-7</v>
      </c>
      <c r="BD2001" s="13">
        <f t="shared" si="2453"/>
        <v>7.7724875349467922E-5</v>
      </c>
      <c r="BE2001" s="13">
        <f t="shared" si="2454"/>
        <v>7.288585723620653E-5</v>
      </c>
      <c r="BF2001" s="13">
        <f t="shared" si="2455"/>
        <v>3.4174054066804285E-5</v>
      </c>
      <c r="BG2001" s="13">
        <f t="shared" si="2456"/>
        <v>1.068214525785685E-5</v>
      </c>
      <c r="BH2001" s="13">
        <f t="shared" si="2457"/>
        <v>2.5042732804006508E-6</v>
      </c>
      <c r="BI2001" s="13">
        <f t="shared" si="2458"/>
        <v>4.6967229982692542E-7</v>
      </c>
      <c r="BJ2001" s="14">
        <f t="shared" si="2459"/>
        <v>0.36358861618702648</v>
      </c>
      <c r="BK2001" s="14">
        <f t="shared" si="2460"/>
        <v>0.33188648530299258</v>
      </c>
      <c r="BL2001" s="14">
        <f t="shared" si="2461"/>
        <v>0.28828934380803006</v>
      </c>
      <c r="BM2001" s="14">
        <f t="shared" si="2462"/>
        <v>0.26078768121650514</v>
      </c>
      <c r="BN2001" s="14">
        <f t="shared" si="2463"/>
        <v>0.73913007201895808</v>
      </c>
    </row>
    <row r="2002" spans="1:66" x14ac:dyDescent="0.25">
      <c r="A2002" t="s">
        <v>21</v>
      </c>
      <c r="B2002" t="s">
        <v>157</v>
      </c>
      <c r="C2002" t="s">
        <v>268</v>
      </c>
      <c r="D2002" s="7" t="s">
        <v>567</v>
      </c>
      <c r="E2002" s="10">
        <f>VLOOKUP(A2002,home!$A$2:$E$405,3,FALSE)</f>
        <v>1.3974</v>
      </c>
      <c r="F2002" s="10">
        <f>VLOOKUP(B2002,home!$B$2:$E$405,3,FALSE)</f>
        <v>1.2524999999999999</v>
      </c>
      <c r="G2002" s="10">
        <f>VLOOKUP(C2002,away!$B$2:$E$405,4,FALSE)</f>
        <v>0.86629999999999996</v>
      </c>
      <c r="H2002" s="10">
        <f>VLOOKUP(A2002,away!$A$2:$E$405,3,FALSE)</f>
        <v>1.3632</v>
      </c>
      <c r="I2002" s="10">
        <f>VLOOKUP(C2002,away!$B$2:$E$405,3,FALSE)</f>
        <v>0.96519999999999995</v>
      </c>
      <c r="J2002" s="10">
        <f>VLOOKUP(B2002,home!$B$2:$E$405,4,FALSE)</f>
        <v>0.75190000000000001</v>
      </c>
      <c r="K2002" s="12">
        <f t="shared" si="2408"/>
        <v>1.5162359440499997</v>
      </c>
      <c r="L2002" s="12">
        <f t="shared" si="2409"/>
        <v>0.98932042521599994</v>
      </c>
      <c r="M2002" s="13">
        <f t="shared" si="2410"/>
        <v>8.1630168831656608E-2</v>
      </c>
      <c r="N2002" s="13">
        <f t="shared" si="2411"/>
        <v>0.12377059610142771</v>
      </c>
      <c r="O2002" s="13">
        <f t="shared" si="2412"/>
        <v>8.0758393338988363E-2</v>
      </c>
      <c r="P2002" s="13">
        <f t="shared" si="2413"/>
        <v>0.12244877876430223</v>
      </c>
      <c r="Q2002" s="13">
        <f t="shared" si="2414"/>
        <v>9.3832713312739749E-2</v>
      </c>
      <c r="R2002" s="13">
        <f t="shared" si="2415"/>
        <v>3.9947964018944473E-2</v>
      </c>
      <c r="S2002" s="13">
        <f t="shared" si="2416"/>
        <v>4.5919614143485644E-2</v>
      </c>
      <c r="T2002" s="13">
        <f t="shared" si="2417"/>
        <v>9.2830619833730699E-2</v>
      </c>
      <c r="U2002" s="13">
        <f t="shared" si="2418"/>
        <v>6.0570538937139699E-2</v>
      </c>
      <c r="V2002" s="13">
        <f t="shared" si="2419"/>
        <v>7.6534893814041386E-3</v>
      </c>
      <c r="W2002" s="13">
        <f t="shared" si="2420"/>
        <v>4.7424177550838303E-2</v>
      </c>
      <c r="X2002" s="13">
        <f t="shared" si="2421"/>
        <v>4.6917707500114418E-2</v>
      </c>
      <c r="Y2002" s="13">
        <f t="shared" si="2422"/>
        <v>2.3208323167086556E-2</v>
      </c>
      <c r="Z2002" s="13">
        <f t="shared" si="2423"/>
        <v>1.3173778916578539E-2</v>
      </c>
      <c r="AA2002" s="13">
        <f t="shared" si="2424"/>
        <v>1.9974557112284446E-2</v>
      </c>
      <c r="AB2002" s="13">
        <f t="shared" si="2425"/>
        <v>1.5143070730062623E-2</v>
      </c>
      <c r="AC2002" s="13">
        <f t="shared" si="2426"/>
        <v>7.1753528861612508E-4</v>
      </c>
      <c r="AD2002" s="13">
        <f t="shared" si="2427"/>
        <v>1.7976560654897531E-2</v>
      </c>
      <c r="AE2002" s="13">
        <f t="shared" si="2428"/>
        <v>1.7784578631024436E-2</v>
      </c>
      <c r="AF2002" s="13">
        <f t="shared" si="2429"/>
        <v>8.7973234467662413E-3</v>
      </c>
      <c r="AG2002" s="13">
        <f t="shared" si="2430"/>
        <v>2.9011239243724885E-3</v>
      </c>
      <c r="AH2002" s="13">
        <f t="shared" si="2431"/>
        <v>3.2582721398627637E-3</v>
      </c>
      <c r="AI2002" s="13">
        <f t="shared" si="2432"/>
        <v>4.9403093339566301E-3</v>
      </c>
      <c r="AJ2002" s="13">
        <f t="shared" si="2433"/>
        <v>3.7453372934353789E-3</v>
      </c>
      <c r="AK2002" s="13">
        <f t="shared" si="2434"/>
        <v>1.8929383422992205E-3</v>
      </c>
      <c r="AL2002" s="13">
        <f t="shared" si="2435"/>
        <v>4.305335689922649E-5</v>
      </c>
      <c r="AM2002" s="13">
        <f t="shared" si="2436"/>
        <v>5.4513414830701257E-3</v>
      </c>
      <c r="AN2002" s="13">
        <f t="shared" si="2437"/>
        <v>5.3931234740285557E-3</v>
      </c>
      <c r="AO2002" s="13">
        <f t="shared" si="2438"/>
        <v>2.667763604284161E-3</v>
      </c>
      <c r="AP2002" s="13">
        <f t="shared" si="2439"/>
        <v>8.7975767445539171E-4</v>
      </c>
      <c r="AQ2002" s="13">
        <f t="shared" si="2440"/>
        <v>2.1759055914481181E-4</v>
      </c>
      <c r="AR2002" s="13">
        <f t="shared" si="2441"/>
        <v>6.4469503577569527E-4</v>
      </c>
      <c r="AS2002" s="13">
        <f t="shared" si="2442"/>
        <v>9.7750978619370963E-4</v>
      </c>
      <c r="AT2002" s="13">
        <f t="shared" si="2443"/>
        <v>7.4106773674376646E-4</v>
      </c>
      <c r="AU2002" s="13">
        <f t="shared" si="2444"/>
        <v>3.7454451314222704E-4</v>
      </c>
      <c r="AV2002" s="13">
        <f t="shared" si="2445"/>
        <v>1.4197446336823807E-4</v>
      </c>
      <c r="AW2002" s="13">
        <f t="shared" si="2446"/>
        <v>1.7939415215490097E-6</v>
      </c>
      <c r="AX2002" s="13">
        <f t="shared" si="2447"/>
        <v>1.3775866499869589E-3</v>
      </c>
      <c r="AY2002" s="13">
        <f t="shared" si="2448"/>
        <v>1.3628746103369828E-3</v>
      </c>
      <c r="AZ2002" s="13">
        <f t="shared" si="2449"/>
        <v>6.7415984450733713E-4</v>
      </c>
      <c r="BA2002" s="13">
        <f t="shared" si="2450"/>
        <v>2.2232003467718373E-4</v>
      </c>
      <c r="BB2002" s="13">
        <f t="shared" si="2451"/>
        <v>5.498643781021681E-5</v>
      </c>
      <c r="BC2002" s="13">
        <f t="shared" si="2452"/>
        <v>1.0879841207103368E-5</v>
      </c>
      <c r="BD2002" s="13">
        <f t="shared" si="2453"/>
        <v>1.0630166115470913E-4</v>
      </c>
      <c r="BE2002" s="13">
        <f t="shared" si="2454"/>
        <v>1.6117839955499358E-4</v>
      </c>
      <c r="BF2002" s="13">
        <f t="shared" si="2455"/>
        <v>1.2219224140486691E-4</v>
      </c>
      <c r="BG2002" s="13">
        <f t="shared" si="2456"/>
        <v>6.1757422834031269E-5</v>
      </c>
      <c r="BH2002" s="13">
        <f t="shared" si="2457"/>
        <v>2.3409706078213105E-5</v>
      </c>
      <c r="BI2002" s="13">
        <f t="shared" si="2458"/>
        <v>7.0989275590864902E-6</v>
      </c>
      <c r="BJ2002" s="14">
        <f t="shared" si="2459"/>
        <v>0.49375610833650702</v>
      </c>
      <c r="BK2002" s="14">
        <f t="shared" si="2460"/>
        <v>0.25977551437670093</v>
      </c>
      <c r="BL2002" s="14">
        <f t="shared" si="2461"/>
        <v>0.23359311114078318</v>
      </c>
      <c r="BM2002" s="14">
        <f t="shared" si="2462"/>
        <v>0.4565488177336951</v>
      </c>
      <c r="BN2002" s="14">
        <f t="shared" si="2463"/>
        <v>0.54238861436805919</v>
      </c>
    </row>
    <row r="2003" spans="1:66" x14ac:dyDescent="0.25">
      <c r="A2003" t="s">
        <v>21</v>
      </c>
      <c r="B2003" t="s">
        <v>269</v>
      </c>
      <c r="C2003" t="s">
        <v>266</v>
      </c>
      <c r="D2003" s="7" t="s">
        <v>567</v>
      </c>
      <c r="E2003" s="10">
        <f>VLOOKUP(A2003,home!$A$2:$E$405,3,FALSE)</f>
        <v>1.3974</v>
      </c>
      <c r="F2003" s="10">
        <f>VLOOKUP(B2003,home!$B$2:$E$405,3,FALSE)</f>
        <v>0.71560000000000001</v>
      </c>
      <c r="G2003" s="10">
        <f>VLOOKUP(C2003,away!$B$2:$E$405,4,FALSE)</f>
        <v>0.97929999999999995</v>
      </c>
      <c r="H2003" s="10">
        <f>VLOOKUP(A2003,away!$A$2:$E$405,3,FALSE)</f>
        <v>1.3632</v>
      </c>
      <c r="I2003" s="10">
        <f>VLOOKUP(C2003,away!$B$2:$E$405,3,FALSE)</f>
        <v>1.0038</v>
      </c>
      <c r="J2003" s="10">
        <f>VLOOKUP(B2003,home!$B$2:$E$405,4,FALSE)</f>
        <v>0.81079999999999997</v>
      </c>
      <c r="K2003" s="12">
        <f t="shared" si="2408"/>
        <v>0.97927986559199998</v>
      </c>
      <c r="L2003" s="12">
        <f t="shared" si="2409"/>
        <v>1.1094826337279999</v>
      </c>
      <c r="M2003" s="13">
        <f t="shared" si="2410"/>
        <v>0.12384029347894572</v>
      </c>
      <c r="N2003" s="13">
        <f t="shared" si="2411"/>
        <v>0.12127430595293578</v>
      </c>
      <c r="O2003" s="13">
        <f t="shared" si="2412"/>
        <v>0.13739865497066917</v>
      </c>
      <c r="P2003" s="13">
        <f t="shared" si="2413"/>
        <v>0.13455173637219847</v>
      </c>
      <c r="Q2003" s="13">
        <f t="shared" si="2414"/>
        <v>5.9380743016677014E-2</v>
      </c>
      <c r="R2003" s="13">
        <f t="shared" si="2415"/>
        <v>7.6220710793771407E-2</v>
      </c>
      <c r="S2003" s="13">
        <f t="shared" si="2416"/>
        <v>3.6547413713638191E-2</v>
      </c>
      <c r="T2003" s="13">
        <f t="shared" si="2417"/>
        <v>6.588190315486836E-2</v>
      </c>
      <c r="U2003" s="13">
        <f t="shared" si="2418"/>
        <v>7.4641407421451145E-2</v>
      </c>
      <c r="V2003" s="13">
        <f t="shared" si="2419"/>
        <v>4.4120606530477823E-3</v>
      </c>
      <c r="W2003" s="13">
        <f t="shared" si="2420"/>
        <v>1.9383455346708187E-2</v>
      </c>
      <c r="X2003" s="13">
        <f t="shared" si="2421"/>
        <v>2.1505607088814886E-2</v>
      </c>
      <c r="Y2003" s="13">
        <f t="shared" si="2422"/>
        <v>1.1930048796408944E-2</v>
      </c>
      <c r="Z2003" s="13">
        <f t="shared" si="2423"/>
        <v>2.8188518318697887E-2</v>
      </c>
      <c r="AA2003" s="13">
        <f t="shared" si="2424"/>
        <v>2.7604448430372092E-2</v>
      </c>
      <c r="AB2003" s="13">
        <f t="shared" si="2425"/>
        <v>1.3516240274318038E-2</v>
      </c>
      <c r="AC2003" s="13">
        <f t="shared" si="2426"/>
        <v>2.9960484042092212E-4</v>
      </c>
      <c r="AD2003" s="13">
        <f t="shared" si="2427"/>
        <v>4.7454568866582315E-3</v>
      </c>
      <c r="AE2003" s="13">
        <f t="shared" si="2428"/>
        <v>5.2650020048522501E-3</v>
      </c>
      <c r="AF2003" s="13">
        <f t="shared" si="2429"/>
        <v>2.920714145463338E-3</v>
      </c>
      <c r="AG2003" s="13">
        <f t="shared" si="2430"/>
        <v>1.080160540825096E-3</v>
      </c>
      <c r="AH2003" s="13">
        <f t="shared" si="2431"/>
        <v>7.8186678862797281E-3</v>
      </c>
      <c r="AI2003" s="13">
        <f t="shared" si="2432"/>
        <v>7.656664036784497E-3</v>
      </c>
      <c r="AJ2003" s="13">
        <f t="shared" si="2433"/>
        <v>3.7490084644127108E-3</v>
      </c>
      <c r="AK2003" s="13">
        <f t="shared" si="2434"/>
        <v>1.2237761683777833E-3</v>
      </c>
      <c r="AL2003" s="13">
        <f t="shared" si="2435"/>
        <v>1.3020754512667271E-5</v>
      </c>
      <c r="AM2003" s="13">
        <f t="shared" si="2436"/>
        <v>9.2942607642786091E-4</v>
      </c>
      <c r="AN2003" s="13">
        <f t="shared" si="2437"/>
        <v>1.0311820911306647E-3</v>
      </c>
      <c r="AO2003" s="13">
        <f t="shared" si="2438"/>
        <v>5.7203931116039822E-4</v>
      </c>
      <c r="AP2003" s="13">
        <f t="shared" si="2439"/>
        <v>2.1155589384739643E-4</v>
      </c>
      <c r="AQ2003" s="13">
        <f t="shared" si="2440"/>
        <v>5.8679397571622649E-5</v>
      </c>
      <c r="AR2003" s="13">
        <f t="shared" si="2441"/>
        <v>1.7349352477428347E-3</v>
      </c>
      <c r="AS2003" s="13">
        <f t="shared" si="2442"/>
        <v>1.698987156220426E-3</v>
      </c>
      <c r="AT2003" s="13">
        <f t="shared" si="2443"/>
        <v>8.3189195699303654E-4</v>
      </c>
      <c r="AU2003" s="13">
        <f t="shared" si="2444"/>
        <v>2.7155168127706891E-4</v>
      </c>
      <c r="AV2003" s="13">
        <f t="shared" si="2445"/>
        <v>6.6481273485572407E-5</v>
      </c>
      <c r="AW2003" s="13">
        <f t="shared" si="2446"/>
        <v>3.9297143642270822E-7</v>
      </c>
      <c r="AX2003" s="13">
        <f t="shared" si="2447"/>
        <v>1.5169470720032921E-4</v>
      </c>
      <c r="AY2003" s="13">
        <f t="shared" si="2448"/>
        <v>1.6830264326721906E-4</v>
      </c>
      <c r="AZ2003" s="13">
        <f t="shared" si="2449"/>
        <v>9.3364429957749142E-5</v>
      </c>
      <c r="BA2003" s="13">
        <f t="shared" si="2450"/>
        <v>3.4528737882012286E-5</v>
      </c>
      <c r="BB2003" s="13">
        <f t="shared" si="2451"/>
        <v>9.5772587611596907E-6</v>
      </c>
      <c r="BC2003" s="13">
        <f t="shared" si="2452"/>
        <v>2.125160454845205E-6</v>
      </c>
      <c r="BD2003" s="13">
        <f t="shared" si="2453"/>
        <v>3.2081342133554304E-4</v>
      </c>
      <c r="BE2003" s="13">
        <f t="shared" si="2454"/>
        <v>3.1416612412558015E-4</v>
      </c>
      <c r="BF2003" s="13">
        <f t="shared" si="2455"/>
        <v>1.5382827990362884E-4</v>
      </c>
      <c r="BG2003" s="13">
        <f t="shared" si="2456"/>
        <v>5.021364575609141E-5</v>
      </c>
      <c r="BH2003" s="13">
        <f t="shared" si="2457"/>
        <v>1.2293303066727375E-5</v>
      </c>
      <c r="BI2003" s="13">
        <f t="shared" si="2458"/>
        <v>2.4077168349733011E-6</v>
      </c>
      <c r="BJ2003" s="14">
        <f t="shared" si="2459"/>
        <v>0.31662987264187348</v>
      </c>
      <c r="BK2003" s="14">
        <f t="shared" si="2460"/>
        <v>0.29983243245603092</v>
      </c>
      <c r="BL2003" s="14">
        <f t="shared" si="2461"/>
        <v>0.35528714825317798</v>
      </c>
      <c r="BM2003" s="14">
        <f t="shared" si="2462"/>
        <v>0.34710361741275192</v>
      </c>
      <c r="BN2003" s="14">
        <f t="shared" si="2463"/>
        <v>0.65266644458519751</v>
      </c>
    </row>
    <row r="2004" spans="1:66" x14ac:dyDescent="0.25">
      <c r="A2004" t="s">
        <v>21</v>
      </c>
      <c r="B2004" t="s">
        <v>264</v>
      </c>
      <c r="C2004" t="s">
        <v>273</v>
      </c>
      <c r="D2004" s="7" t="s">
        <v>567</v>
      </c>
      <c r="E2004" s="10">
        <f>VLOOKUP(A2004,home!$A$2:$E$405,3,FALSE)</f>
        <v>1.3974</v>
      </c>
      <c r="F2004" s="10">
        <f>VLOOKUP(B2004,home!$B$2:$E$405,3,FALSE)</f>
        <v>1.2052</v>
      </c>
      <c r="G2004" s="10">
        <f>VLOOKUP(C2004,away!$B$2:$E$405,4,FALSE)</f>
        <v>1.0923</v>
      </c>
      <c r="H2004" s="10">
        <f>VLOOKUP(A2004,away!$A$2:$E$405,3,FALSE)</f>
        <v>1.3632</v>
      </c>
      <c r="I2004" s="10">
        <f>VLOOKUP(C2004,away!$B$2:$E$405,3,FALSE)</f>
        <v>1.0038</v>
      </c>
      <c r="J2004" s="10">
        <f>VLOOKUP(B2004,home!$B$2:$E$405,4,FALSE)</f>
        <v>1.2741</v>
      </c>
      <c r="K2004" s="12">
        <f t="shared" si="2408"/>
        <v>1.8395932001040003</v>
      </c>
      <c r="L2004" s="12">
        <f t="shared" si="2409"/>
        <v>1.7434531618560001</v>
      </c>
      <c r="M2004" s="13">
        <f t="shared" si="2410"/>
        <v>2.7790908004943722E-2</v>
      </c>
      <c r="N2004" s="13">
        <f t="shared" si="2411"/>
        <v>5.1123965390610288E-2</v>
      </c>
      <c r="O2004" s="13">
        <f t="shared" si="2412"/>
        <v>4.8452146432068348E-2</v>
      </c>
      <c r="P2004" s="13">
        <f t="shared" si="2413"/>
        <v>8.9132239106876218E-2</v>
      </c>
      <c r="Q2004" s="13">
        <f t="shared" si="2414"/>
        <v>4.7023649547459495E-2</v>
      </c>
      <c r="R2004" s="13">
        <f t="shared" si="2415"/>
        <v>4.2237023947849756E-2</v>
      </c>
      <c r="S2004" s="13">
        <f t="shared" si="2416"/>
        <v>7.1467222722554694E-2</v>
      </c>
      <c r="T2004" s="13">
        <f t="shared" si="2417"/>
        <v>8.1983530485526701E-2</v>
      </c>
      <c r="U2004" s="13">
        <f t="shared" si="2418"/>
        <v>7.769894204709421E-2</v>
      </c>
      <c r="V2004" s="13">
        <f t="shared" si="2419"/>
        <v>2.5468095868212082E-2</v>
      </c>
      <c r="W2004" s="13">
        <f t="shared" si="2420"/>
        <v>2.8834795317193348E-2</v>
      </c>
      <c r="X2004" s="13">
        <f t="shared" si="2421"/>
        <v>5.0272115067231317E-2</v>
      </c>
      <c r="Y2004" s="13">
        <f t="shared" si="2422"/>
        <v>4.382353898357657E-2</v>
      </c>
      <c r="Z2004" s="13">
        <f t="shared" si="2423"/>
        <v>2.4546090983088749E-2</v>
      </c>
      <c r="AA2004" s="13">
        <f t="shared" si="2424"/>
        <v>4.5154822061624168E-2</v>
      </c>
      <c r="AB2004" s="13">
        <f t="shared" si="2425"/>
        <v>4.1533251808234979E-2</v>
      </c>
      <c r="AC2004" s="13">
        <f t="shared" si="2426"/>
        <v>5.1051507792551068E-3</v>
      </c>
      <c r="AD2004" s="13">
        <f t="shared" si="2427"/>
        <v>1.3261073347974888E-2</v>
      </c>
      <c r="AE2004" s="13">
        <f t="shared" si="2428"/>
        <v>2.3120060258131146E-2</v>
      </c>
      <c r="AF2004" s="13">
        <f t="shared" si="2429"/>
        <v>2.0154371079670007E-2</v>
      </c>
      <c r="AG2004" s="13">
        <f t="shared" si="2430"/>
        <v>1.1712733994689932E-2</v>
      </c>
      <c r="AH2004" s="13">
        <f t="shared" si="2431"/>
        <v>1.0698739983917785E-2</v>
      </c>
      <c r="AI2004" s="13">
        <f t="shared" si="2432"/>
        <v>1.9681329324095935E-2</v>
      </c>
      <c r="AJ2004" s="13">
        <f t="shared" si="2433"/>
        <v>1.8102819796807178E-2</v>
      </c>
      <c r="AK2004" s="13">
        <f t="shared" si="2434"/>
        <v>1.1100608066971523E-2</v>
      </c>
      <c r="AL2004" s="13">
        <f t="shared" si="2435"/>
        <v>6.5493868692922919E-4</v>
      </c>
      <c r="AM2004" s="13">
        <f t="shared" si="2436"/>
        <v>4.8789960714029955E-3</v>
      </c>
      <c r="AN2004" s="13">
        <f t="shared" si="2437"/>
        <v>8.5063011273705542E-3</v>
      </c>
      <c r="AO2004" s="13">
        <f t="shared" si="2438"/>
        <v>7.4151687981067289E-3</v>
      </c>
      <c r="AP2004" s="13">
        <f t="shared" si="2439"/>
        <v>4.3093331622517106E-3</v>
      </c>
      <c r="AQ2004" s="13">
        <f t="shared" si="2440"/>
        <v>1.8782801318046652E-3</v>
      </c>
      <c r="AR2004" s="13">
        <f t="shared" si="2441"/>
        <v>3.7305504105673323E-3</v>
      </c>
      <c r="AS2004" s="13">
        <f t="shared" si="2442"/>
        <v>6.8626951679248496E-3</v>
      </c>
      <c r="AT2004" s="13">
        <f t="shared" si="2443"/>
        <v>6.3122836826505699E-3</v>
      </c>
      <c r="AU2004" s="13">
        <f t="shared" si="2444"/>
        <v>3.8706780465771425E-3</v>
      </c>
      <c r="AV2004" s="13">
        <f t="shared" si="2445"/>
        <v>1.7801182535687864E-3</v>
      </c>
      <c r="AW2004" s="13">
        <f t="shared" si="2446"/>
        <v>5.8348570964023265E-5</v>
      </c>
      <c r="AX2004" s="13">
        <f t="shared" si="2447"/>
        <v>1.4958946660478488E-3</v>
      </c>
      <c r="AY2004" s="13">
        <f t="shared" si="2448"/>
        <v>2.6080222853246469E-3</v>
      </c>
      <c r="AZ2004" s="13">
        <f t="shared" si="2449"/>
        <v>2.2734823497700847E-3</v>
      </c>
      <c r="BA2004" s="13">
        <f t="shared" si="2450"/>
        <v>1.321236663710154E-3</v>
      </c>
      <c r="BB2004" s="13">
        <f t="shared" si="2451"/>
        <v>5.7587855972638529E-4</v>
      </c>
      <c r="BC2004" s="13">
        <f t="shared" si="2452"/>
        <v>2.0080345916000905E-4</v>
      </c>
      <c r="BD2004" s="13">
        <f t="shared" si="2453"/>
        <v>1.0840066514611346E-3</v>
      </c>
      <c r="BE2004" s="13">
        <f t="shared" si="2454"/>
        <v>1.99413126489541E-3</v>
      </c>
      <c r="BF2004" s="13">
        <f t="shared" si="2455"/>
        <v>1.8341951575081934E-3</v>
      </c>
      <c r="BG2004" s="13">
        <f t="shared" si="2456"/>
        <v>1.1247243131385864E-3</v>
      </c>
      <c r="BH2004" s="13">
        <f t="shared" si="2457"/>
        <v>5.172587996103464E-4</v>
      </c>
      <c r="BI2004" s="13">
        <f t="shared" si="2458"/>
        <v>1.9030915409143007E-4</v>
      </c>
      <c r="BJ2004" s="14">
        <f t="shared" si="2459"/>
        <v>0.40677323074673943</v>
      </c>
      <c r="BK2004" s="14">
        <f t="shared" si="2460"/>
        <v>0.22222657745409569</v>
      </c>
      <c r="BL2004" s="14">
        <f t="shared" si="2461"/>
        <v>0.34396063437065771</v>
      </c>
      <c r="BM2004" s="14">
        <f t="shared" si="2462"/>
        <v>0.68919692741041338</v>
      </c>
      <c r="BN2004" s="14">
        <f t="shared" si="2463"/>
        <v>0.30575993242980781</v>
      </c>
    </row>
    <row r="2005" spans="1:66" x14ac:dyDescent="0.25">
      <c r="A2005" t="s">
        <v>21</v>
      </c>
      <c r="B2005" t="s">
        <v>275</v>
      </c>
      <c r="C2005" t="s">
        <v>265</v>
      </c>
      <c r="D2005" s="7" t="s">
        <v>567</v>
      </c>
      <c r="E2005" s="10">
        <f>VLOOKUP(A2005,home!$A$2:$E$405,3,FALSE)</f>
        <v>1.3974</v>
      </c>
      <c r="F2005" s="10">
        <f>VLOOKUP(B2005,home!$B$2:$E$405,3,FALSE)</f>
        <v>0.71560000000000001</v>
      </c>
      <c r="G2005" s="10">
        <f>VLOOKUP(C2005,away!$B$2:$E$405,4,FALSE)</f>
        <v>0.71560000000000001</v>
      </c>
      <c r="H2005" s="10">
        <f>VLOOKUP(A2005,away!$A$2:$E$405,3,FALSE)</f>
        <v>1.3632</v>
      </c>
      <c r="I2005" s="10">
        <f>VLOOKUP(C2005,away!$B$2:$E$405,3,FALSE)</f>
        <v>1.0038</v>
      </c>
      <c r="J2005" s="10">
        <f>VLOOKUP(B2005,home!$B$2:$E$405,4,FALSE)</f>
        <v>1.0038</v>
      </c>
      <c r="K2005" s="12">
        <f t="shared" si="2408"/>
        <v>0.71558528726400006</v>
      </c>
      <c r="L2005" s="12">
        <f t="shared" si="2409"/>
        <v>1.373580004608</v>
      </c>
      <c r="M2005" s="13">
        <f t="shared" si="2410"/>
        <v>0.12379042157578474</v>
      </c>
      <c r="N2005" s="13">
        <f t="shared" si="2411"/>
        <v>8.8582604383839594E-2</v>
      </c>
      <c r="O2005" s="13">
        <f t="shared" si="2412"/>
        <v>0.17003604783849269</v>
      </c>
      <c r="P2005" s="13">
        <f t="shared" si="2413"/>
        <v>0.12167529413774306</v>
      </c>
      <c r="Q2005" s="13">
        <f t="shared" si="2414"/>
        <v>3.1694204202301561E-2</v>
      </c>
      <c r="R2005" s="13">
        <f t="shared" si="2415"/>
        <v>0.11677905768676147</v>
      </c>
      <c r="S2005" s="13">
        <f t="shared" si="2416"/>
        <v>2.9899076630986978E-2</v>
      </c>
      <c r="T2005" s="13">
        <f t="shared" si="2417"/>
        <v>4.3534525154244275E-2</v>
      </c>
      <c r="U2005" s="13">
        <f t="shared" si="2418"/>
        <v>8.3565375541200443E-2</v>
      </c>
      <c r="V2005" s="13">
        <f t="shared" si="2419"/>
        <v>3.2653567010119608E-3</v>
      </c>
      <c r="W2005" s="13">
        <f t="shared" si="2420"/>
        <v>7.5599687395692811E-3</v>
      </c>
      <c r="X2005" s="13">
        <f t="shared" si="2421"/>
        <v>1.0384221896133911E-2</v>
      </c>
      <c r="Y2005" s="13">
        <f t="shared" si="2422"/>
        <v>7.1317797799710578E-3</v>
      </c>
      <c r="Z2005" s="13">
        <f t="shared" si="2423"/>
        <v>5.3468459531833219E-2</v>
      </c>
      <c r="AA2005" s="13">
        <f t="shared" si="2424"/>
        <v>3.8261242973650439E-2</v>
      </c>
      <c r="AB2005" s="13">
        <f t="shared" si="2425"/>
        <v>1.3689591272188675E-2</v>
      </c>
      <c r="AC2005" s="13">
        <f t="shared" si="2426"/>
        <v>2.0059772800002371E-4</v>
      </c>
      <c r="AD2005" s="13">
        <f t="shared" si="2427"/>
        <v>1.3524506005528859E-3</v>
      </c>
      <c r="AE2005" s="13">
        <f t="shared" si="2428"/>
        <v>1.8576991021395256E-3</v>
      </c>
      <c r="AF2005" s="13">
        <f t="shared" si="2429"/>
        <v>1.2758491706385438E-3</v>
      </c>
      <c r="AG2005" s="13">
        <f t="shared" si="2430"/>
        <v>5.8416030322826771E-4</v>
      </c>
      <c r="AH2005" s="13">
        <f t="shared" si="2431"/>
        <v>1.8360801722529536E-2</v>
      </c>
      <c r="AI2005" s="13">
        <f t="shared" si="2432"/>
        <v>1.3138719575013646E-2</v>
      </c>
      <c r="AJ2005" s="13">
        <f t="shared" si="2433"/>
        <v>4.7009372106836395E-3</v>
      </c>
      <c r="AK2005" s="13">
        <f t="shared" si="2434"/>
        <v>1.1213071681056934E-3</v>
      </c>
      <c r="AL2005" s="13">
        <f t="shared" si="2435"/>
        <v>7.8868097376414086E-6</v>
      </c>
      <c r="AM2005" s="13">
        <f t="shared" si="2436"/>
        <v>1.9355875030140128E-4</v>
      </c>
      <c r="AN2005" s="13">
        <f t="shared" si="2437"/>
        <v>2.6586842913091754E-4</v>
      </c>
      <c r="AO2005" s="13">
        <f t="shared" si="2438"/>
        <v>1.8259577905538376E-4</v>
      </c>
      <c r="AP2005" s="13">
        <f t="shared" si="2439"/>
        <v>8.3603303678765097E-5</v>
      </c>
      <c r="AQ2005" s="13">
        <f t="shared" si="2440"/>
        <v>2.8708956563080549E-5</v>
      </c>
      <c r="AR2005" s="13">
        <f t="shared" si="2441"/>
        <v>5.0440060229277371E-3</v>
      </c>
      <c r="AS2005" s="13">
        <f t="shared" si="2442"/>
        <v>3.6094164988780919E-3</v>
      </c>
      <c r="AT2005" s="13">
        <f t="shared" si="2443"/>
        <v>1.2914226711025502E-3</v>
      </c>
      <c r="AU2005" s="13">
        <f t="shared" si="2444"/>
        <v>3.0804102102672024E-4</v>
      </c>
      <c r="AV2005" s="13">
        <f t="shared" si="2445"/>
        <v>5.5107405630125361E-5</v>
      </c>
      <c r="AW2005" s="13">
        <f t="shared" si="2446"/>
        <v>2.1533480234405844E-7</v>
      </c>
      <c r="AX2005" s="13">
        <f t="shared" si="2447"/>
        <v>2.3084632322814841E-5</v>
      </c>
      <c r="AY2005" s="13">
        <f t="shared" si="2448"/>
        <v>3.1708589372346E-5</v>
      </c>
      <c r="AZ2005" s="13">
        <f t="shared" si="2449"/>
        <v>2.1777142168090104E-5</v>
      </c>
      <c r="BA2005" s="13">
        <f t="shared" si="2450"/>
        <v>9.9708823465314215E-6</v>
      </c>
      <c r="BB2005" s="13">
        <f t="shared" si="2451"/>
        <v>3.4239511548736143E-6</v>
      </c>
      <c r="BC2005" s="13">
        <f t="shared" si="2452"/>
        <v>9.4061416861777298E-7</v>
      </c>
      <c r="BD2005" s="13">
        <f t="shared" si="2453"/>
        <v>1.1547243027026433E-3</v>
      </c>
      <c r="BE2005" s="13">
        <f t="shared" si="2454"/>
        <v>8.2630372186019328E-4</v>
      </c>
      <c r="BF2005" s="13">
        <f t="shared" si="2455"/>
        <v>2.956453930873194E-4</v>
      </c>
      <c r="BG2005" s="13">
        <f t="shared" si="2456"/>
        <v>7.051983118022257E-5</v>
      </c>
      <c r="BH2005" s="13">
        <f t="shared" si="2457"/>
        <v>1.2615738413227086E-5</v>
      </c>
      <c r="BI2005" s="13">
        <f t="shared" si="2458"/>
        <v>1.8055273592953173E-6</v>
      </c>
      <c r="BJ2005" s="14">
        <f t="shared" si="2459"/>
        <v>0.19480270436288175</v>
      </c>
      <c r="BK2005" s="14">
        <f t="shared" si="2460"/>
        <v>0.27887034217263673</v>
      </c>
      <c r="BL2005" s="14">
        <f t="shared" si="2461"/>
        <v>0.47232268912279435</v>
      </c>
      <c r="BM2005" s="14">
        <f t="shared" si="2462"/>
        <v>0.34687507211065299</v>
      </c>
      <c r="BN2005" s="14">
        <f t="shared" si="2463"/>
        <v>0.65255762982492305</v>
      </c>
    </row>
    <row r="2006" spans="1:66" x14ac:dyDescent="0.25">
      <c r="A2006" t="s">
        <v>21</v>
      </c>
      <c r="B2006" t="s">
        <v>270</v>
      </c>
      <c r="C2006" t="s">
        <v>271</v>
      </c>
      <c r="D2006" s="7" t="s">
        <v>567</v>
      </c>
      <c r="E2006" s="10">
        <f>VLOOKUP(A2006,home!$A$2:$E$405,3,FALSE)</f>
        <v>1.3974</v>
      </c>
      <c r="F2006" s="10">
        <f>VLOOKUP(B2006,home!$B$2:$E$405,3,FALSE)</f>
        <v>0.79090000000000005</v>
      </c>
      <c r="G2006" s="10">
        <f>VLOOKUP(C2006,away!$B$2:$E$405,4,FALSE)</f>
        <v>0.94159999999999999</v>
      </c>
      <c r="H2006" s="10">
        <f>VLOOKUP(A2006,away!$A$2:$E$405,3,FALSE)</f>
        <v>1.3632</v>
      </c>
      <c r="I2006" s="10">
        <f>VLOOKUP(C2006,away!$B$2:$E$405,3,FALSE)</f>
        <v>0.84940000000000004</v>
      </c>
      <c r="J2006" s="10">
        <f>VLOOKUP(B2006,home!$B$2:$E$405,4,FALSE)</f>
        <v>1.1196999999999999</v>
      </c>
      <c r="K2006" s="12">
        <f t="shared" si="2408"/>
        <v>1.0406597662560002</v>
      </c>
      <c r="L2006" s="12">
        <f t="shared" si="2409"/>
        <v>1.2965029589759998</v>
      </c>
      <c r="M2006" s="13">
        <f t="shared" si="2410"/>
        <v>9.6601334299773814E-2</v>
      </c>
      <c r="N2006" s="13">
        <f t="shared" si="2411"/>
        <v>0.10052912197242037</v>
      </c>
      <c r="O2006" s="13">
        <f t="shared" si="2412"/>
        <v>0.1252439157606865</v>
      </c>
      <c r="P2006" s="13">
        <f t="shared" si="2413"/>
        <v>0.1303363041005022</v>
      </c>
      <c r="Q2006" s="13">
        <f t="shared" si="2414"/>
        <v>5.230830628686995E-2</v>
      </c>
      <c r="R2006" s="13">
        <f t="shared" si="2415"/>
        <v>8.1189553688735469E-2</v>
      </c>
      <c r="S2006" s="13">
        <f t="shared" si="2416"/>
        <v>4.3963037078408047E-2</v>
      </c>
      <c r="T2006" s="13">
        <f t="shared" si="2417"/>
        <v>6.781787387994978E-2</v>
      </c>
      <c r="U2006" s="13">
        <f t="shared" si="2418"/>
        <v>8.4490701964148443E-2</v>
      </c>
      <c r="V2006" s="13">
        <f t="shared" si="2419"/>
        <v>6.5906379397890867E-3</v>
      </c>
      <c r="W2006" s="13">
        <f t="shared" si="2420"/>
        <v>1.8145049931247118E-2</v>
      </c>
      <c r="X2006" s="13">
        <f t="shared" si="2421"/>
        <v>2.352511092662915E-2</v>
      </c>
      <c r="Y2006" s="13">
        <f t="shared" si="2422"/>
        <v>1.5250187963306664E-2</v>
      </c>
      <c r="Z2006" s="13">
        <f t="shared" si="2423"/>
        <v>3.5087498865128769E-2</v>
      </c>
      <c r="AA2006" s="13">
        <f t="shared" si="2424"/>
        <v>3.6514148367492581E-2</v>
      </c>
      <c r="AB2006" s="13">
        <f t="shared" si="2425"/>
        <v>1.8999402552575869E-2</v>
      </c>
      <c r="AC2006" s="13">
        <f t="shared" si="2426"/>
        <v>5.5576315079083546E-4</v>
      </c>
      <c r="AD2006" s="13">
        <f t="shared" si="2427"/>
        <v>4.7207058550387693E-3</v>
      </c>
      <c r="AE2006" s="13">
        <f t="shared" si="2428"/>
        <v>6.1204091095130916E-3</v>
      </c>
      <c r="AF2006" s="13">
        <f t="shared" si="2429"/>
        <v>3.9675642603136949E-3</v>
      </c>
      <c r="AG2006" s="13">
        <f t="shared" si="2430"/>
        <v>1.7146529344747093E-3</v>
      </c>
      <c r="AH2006" s="13">
        <f t="shared" si="2431"/>
        <v>1.1372761525426623E-2</v>
      </c>
      <c r="AI2006" s="13">
        <f t="shared" si="2432"/>
        <v>1.1835175350735701E-2</v>
      </c>
      <c r="AJ2006" s="13">
        <f t="shared" si="2433"/>
        <v>6.158195407047695E-3</v>
      </c>
      <c r="AK2006" s="13">
        <f t="shared" si="2434"/>
        <v>2.1361953976190094E-3</v>
      </c>
      <c r="AL2006" s="13">
        <f t="shared" si="2435"/>
        <v>2.9993836236068288E-5</v>
      </c>
      <c r="AM2006" s="13">
        <f t="shared" si="2436"/>
        <v>9.825297303335959E-4</v>
      </c>
      <c r="AN2006" s="13">
        <f t="shared" si="2437"/>
        <v>1.2738527026593981E-3</v>
      </c>
      <c r="AO2006" s="13">
        <f t="shared" si="2438"/>
        <v>8.2577689914874229E-4</v>
      </c>
      <c r="AP2006" s="13">
        <f t="shared" si="2439"/>
        <v>3.5687406440012328E-4</v>
      </c>
      <c r="AQ2006" s="13">
        <f t="shared" si="2440"/>
        <v>1.1567207011913784E-4</v>
      </c>
      <c r="AR2006" s="13">
        <f t="shared" si="2441"/>
        <v>2.9489637938888021E-3</v>
      </c>
      <c r="AS2006" s="13">
        <f t="shared" si="2442"/>
        <v>3.0688679724457284E-3</v>
      </c>
      <c r="AT2006" s="13">
        <f t="shared" si="2443"/>
        <v>1.5968237134379485E-3</v>
      </c>
      <c r="AU2006" s="13">
        <f t="shared" si="2444"/>
        <v>5.539167307927913E-4</v>
      </c>
      <c r="AV2006" s="13">
        <f t="shared" si="2445"/>
        <v>1.4410971389802849E-4</v>
      </c>
      <c r="AW2006" s="13">
        <f t="shared" si="2446"/>
        <v>1.1241177145285298E-6</v>
      </c>
      <c r="AX2006" s="13">
        <f t="shared" si="2447"/>
        <v>1.7041319325142171E-4</v>
      </c>
      <c r="AY2006" s="13">
        <f t="shared" si="2448"/>
        <v>2.2094120929901713E-4</v>
      </c>
      <c r="AZ2006" s="13">
        <f t="shared" si="2449"/>
        <v>1.4322546580795574E-4</v>
      </c>
      <c r="BA2006" s="13">
        <f t="shared" si="2450"/>
        <v>6.1897413406910152E-5</v>
      </c>
      <c r="BB2006" s="13">
        <f t="shared" si="2451"/>
        <v>2.0062544908754934E-5</v>
      </c>
      <c r="BC2006" s="13">
        <f t="shared" si="2452"/>
        <v>5.2022297677579268E-6</v>
      </c>
      <c r="BD2006" s="13">
        <f t="shared" si="2453"/>
        <v>6.3722338078165363E-4</v>
      </c>
      <c r="BE2006" s="13">
        <f t="shared" si="2454"/>
        <v>6.6313273449709388E-4</v>
      </c>
      <c r="BF2006" s="13">
        <f t="shared" si="2455"/>
        <v>3.4504777823922395E-4</v>
      </c>
      <c r="BG2006" s="13">
        <f t="shared" si="2456"/>
        <v>1.1969244674986101E-4</v>
      </c>
      <c r="BH2006" s="13">
        <f t="shared" si="2457"/>
        <v>3.1139778414329774E-5</v>
      </c>
      <c r="BI2006" s="13">
        <f t="shared" si="2458"/>
        <v>6.4811829051840154E-6</v>
      </c>
      <c r="BJ2006" s="14">
        <f t="shared" si="2459"/>
        <v>0.29827543064286605</v>
      </c>
      <c r="BK2006" s="14">
        <f t="shared" si="2460"/>
        <v>0.27829801161479906</v>
      </c>
      <c r="BL2006" s="14">
        <f t="shared" si="2461"/>
        <v>0.38805544924051855</v>
      </c>
      <c r="BM2006" s="14">
        <f t="shared" si="2462"/>
        <v>0.4132880371627396</v>
      </c>
      <c r="BN2006" s="14">
        <f t="shared" si="2463"/>
        <v>0.58620853610898838</v>
      </c>
    </row>
    <row r="2007" spans="1:66" x14ac:dyDescent="0.25">
      <c r="A2007" t="s">
        <v>21</v>
      </c>
      <c r="B2007" t="s">
        <v>22</v>
      </c>
      <c r="C2007" t="s">
        <v>267</v>
      </c>
      <c r="D2007" s="7" t="s">
        <v>567</v>
      </c>
      <c r="E2007" s="10">
        <f>VLOOKUP(A2007,home!$A$2:$E$405,3,FALSE)</f>
        <v>1.3974</v>
      </c>
      <c r="F2007" s="10">
        <f>VLOOKUP(B2007,home!$B$2:$E$405,3,FALSE)</f>
        <v>1.2806</v>
      </c>
      <c r="G2007" s="10">
        <f>VLOOKUP(C2007,away!$B$2:$E$405,4,FALSE)</f>
        <v>1.0546</v>
      </c>
      <c r="H2007" s="10">
        <f>VLOOKUP(A2007,away!$A$2:$E$405,3,FALSE)</f>
        <v>1.3632</v>
      </c>
      <c r="I2007" s="10">
        <f>VLOOKUP(C2007,away!$B$2:$E$405,3,FALSE)</f>
        <v>1.0424</v>
      </c>
      <c r="J2007" s="10">
        <f>VLOOKUP(B2007,home!$B$2:$E$405,4,FALSE)</f>
        <v>1.3512999999999999</v>
      </c>
      <c r="K2007" s="12">
        <f t="shared" si="2408"/>
        <v>1.887217710024</v>
      </c>
      <c r="L2007" s="12">
        <f t="shared" si="2409"/>
        <v>1.920196867584</v>
      </c>
      <c r="M2007" s="13">
        <f t="shared" si="2410"/>
        <v>2.2205515442433103E-2</v>
      </c>
      <c r="N2007" s="13">
        <f t="shared" si="2411"/>
        <v>4.1906642003171159E-2</v>
      </c>
      <c r="O2007" s="13">
        <f t="shared" si="2412"/>
        <v>4.2638961195648181E-2</v>
      </c>
      <c r="P2007" s="13">
        <f t="shared" si="2413"/>
        <v>8.0469002705453346E-2</v>
      </c>
      <c r="Q2007" s="13">
        <f t="shared" si="2414"/>
        <v>3.9543478478010131E-2</v>
      </c>
      <c r="R2007" s="13">
        <f t="shared" si="2415"/>
        <v>4.0937599862459692E-2</v>
      </c>
      <c r="S2007" s="13">
        <f t="shared" si="2416"/>
        <v>7.2901487168774717E-2</v>
      </c>
      <c r="T2007" s="13">
        <f t="shared" si="2417"/>
        <v>7.593126350685038E-2</v>
      </c>
      <c r="U2007" s="13">
        <f t="shared" si="2418"/>
        <v>7.7258163466309981E-2</v>
      </c>
      <c r="V2007" s="13">
        <f t="shared" si="2419"/>
        <v>2.9353618040546311E-2</v>
      </c>
      <c r="W2007" s="13">
        <f t="shared" si="2420"/>
        <v>2.4875717633217873E-2</v>
      </c>
      <c r="X2007" s="13">
        <f t="shared" si="2421"/>
        <v>4.7766275078209033E-2</v>
      </c>
      <c r="Y2007" s="13">
        <f t="shared" si="2422"/>
        <v>4.5860325890666347E-2</v>
      </c>
      <c r="Z2007" s="13">
        <f t="shared" si="2423"/>
        <v>2.6202750340767432E-2</v>
      </c>
      <c r="AA2007" s="13">
        <f t="shared" si="2424"/>
        <v>4.9450294494433687E-2</v>
      </c>
      <c r="AB2007" s="13">
        <f t="shared" si="2425"/>
        <v>4.6661735767898796E-2</v>
      </c>
      <c r="AC2007" s="13">
        <f t="shared" si="2426"/>
        <v>6.6482817513375762E-3</v>
      </c>
      <c r="AD2007" s="13">
        <f t="shared" si="2427"/>
        <v>1.1736473716741261E-2</v>
      </c>
      <c r="AE2007" s="13">
        <f t="shared" si="2428"/>
        <v>2.2536340067368515E-2</v>
      </c>
      <c r="AF2007" s="13">
        <f t="shared" si="2429"/>
        <v>2.1637104802084414E-2</v>
      </c>
      <c r="AG2007" s="13">
        <f t="shared" si="2430"/>
        <v>1.3849166954849739E-2</v>
      </c>
      <c r="AH2007" s="13">
        <f t="shared" si="2431"/>
        <v>1.2578609781606799E-2</v>
      </c>
      <c r="AI2007" s="13">
        <f t="shared" si="2432"/>
        <v>2.3738575147329466E-2</v>
      </c>
      <c r="AJ2007" s="13">
        <f t="shared" si="2433"/>
        <v>2.2399929714387881E-2</v>
      </c>
      <c r="AK2007" s="13">
        <f t="shared" si="2434"/>
        <v>1.4091181353428552E-2</v>
      </c>
      <c r="AL2007" s="13">
        <f t="shared" si="2435"/>
        <v>9.6368959076300719E-4</v>
      </c>
      <c r="AM2007" s="13">
        <f t="shared" si="2436"/>
        <v>4.4298562102930636E-3</v>
      </c>
      <c r="AN2007" s="13">
        <f t="shared" si="2437"/>
        <v>8.506196018852271E-3</v>
      </c>
      <c r="AO2007" s="13">
        <f t="shared" si="2438"/>
        <v>8.1667854752278113E-3</v>
      </c>
      <c r="AP2007" s="13">
        <f t="shared" si="2439"/>
        <v>5.2272786292543181E-3</v>
      </c>
      <c r="AQ2007" s="13">
        <f t="shared" si="2440"/>
        <v>2.509351012470731E-3</v>
      </c>
      <c r="AR2007" s="13">
        <f t="shared" si="2441"/>
        <v>4.830681420240567E-3</v>
      </c>
      <c r="AS2007" s="13">
        <f t="shared" si="2442"/>
        <v>9.1165475277618854E-3</v>
      </c>
      <c r="AT2007" s="13">
        <f t="shared" si="2443"/>
        <v>8.6024549743338747E-3</v>
      </c>
      <c r="AU2007" s="13">
        <f t="shared" si="2444"/>
        <v>5.4115684590823141E-3</v>
      </c>
      <c r="AV2007" s="13">
        <f t="shared" si="2445"/>
        <v>2.5532019587468564E-3</v>
      </c>
      <c r="AW2007" s="13">
        <f t="shared" si="2446"/>
        <v>9.7006855605765937E-5</v>
      </c>
      <c r="AX2007" s="13">
        <f t="shared" si="2447"/>
        <v>1.3933505154874791E-3</v>
      </c>
      <c r="AY2007" s="13">
        <f t="shared" si="2448"/>
        <v>2.6755072952856095E-3</v>
      </c>
      <c r="AZ2007" s="13">
        <f t="shared" si="2449"/>
        <v>2.5687503638027842E-3</v>
      </c>
      <c r="BA2007" s="13">
        <f t="shared" si="2450"/>
        <v>1.6441688007264555E-3</v>
      </c>
      <c r="BB2007" s="13">
        <f t="shared" si="2451"/>
        <v>7.892819452335702E-4</v>
      </c>
      <c r="BC2007" s="13">
        <f t="shared" si="2452"/>
        <v>3.0311534377562154E-4</v>
      </c>
      <c r="BD2007" s="13">
        <f t="shared" si="2453"/>
        <v>1.5459765552403605E-3</v>
      </c>
      <c r="BE2007" s="13">
        <f t="shared" si="2454"/>
        <v>2.9175943343315047E-3</v>
      </c>
      <c r="BF2007" s="13">
        <f t="shared" si="2455"/>
        <v>2.7530678492080503E-3</v>
      </c>
      <c r="BG2007" s="13">
        <f t="shared" si="2456"/>
        <v>1.7318794673077051E-3</v>
      </c>
      <c r="BH2007" s="13">
        <f t="shared" si="2457"/>
        <v>8.1710840058250758E-4</v>
      </c>
      <c r="BI2007" s="13">
        <f t="shared" si="2458"/>
        <v>3.0841228891773884E-4</v>
      </c>
      <c r="BJ2007" s="14">
        <f t="shared" si="2459"/>
        <v>0.38385642974157858</v>
      </c>
      <c r="BK2007" s="14">
        <f t="shared" si="2460"/>
        <v>0.21521710199459371</v>
      </c>
      <c r="BL2007" s="14">
        <f t="shared" si="2461"/>
        <v>0.3703435440192564</v>
      </c>
      <c r="BM2007" s="14">
        <f t="shared" si="2462"/>
        <v>0.72534012596934039</v>
      </c>
      <c r="BN2007" s="14">
        <f t="shared" si="2463"/>
        <v>0.26770119968717559</v>
      </c>
    </row>
    <row r="2008" spans="1:66" x14ac:dyDescent="0.25">
      <c r="A2008" t="s">
        <v>21</v>
      </c>
      <c r="B2008" t="s">
        <v>150</v>
      </c>
      <c r="C2008" t="s">
        <v>397</v>
      </c>
      <c r="D2008" s="7" t="s">
        <v>567</v>
      </c>
      <c r="E2008" s="10">
        <f>VLOOKUP(A2008,home!$A$2:$E$405,3,FALSE)</f>
        <v>1.3974</v>
      </c>
      <c r="F2008" s="10">
        <f>VLOOKUP(B2008,home!$B$2:$E$405,3,FALSE)</f>
        <v>1.2052</v>
      </c>
      <c r="G2008" s="10">
        <f>VLOOKUP(C2008,away!$B$2:$E$405,4,FALSE)</f>
        <v>1.4689000000000001</v>
      </c>
      <c r="H2008" s="10">
        <f>VLOOKUP(A2008,away!$A$2:$E$405,3,FALSE)</f>
        <v>1.3632</v>
      </c>
      <c r="I2008" s="10">
        <f>VLOOKUP(C2008,away!$B$2:$E$405,3,FALSE)</f>
        <v>0.73360000000000003</v>
      </c>
      <c r="J2008" s="10">
        <f>VLOOKUP(B2008,home!$B$2:$E$405,4,FALSE)</f>
        <v>0.88800000000000001</v>
      </c>
      <c r="K2008" s="12">
        <f t="shared" si="2408"/>
        <v>2.4738427644720002</v>
      </c>
      <c r="L2008" s="12">
        <f t="shared" si="2409"/>
        <v>0.88803864576000002</v>
      </c>
      <c r="M2008" s="13">
        <f t="shared" si="2410"/>
        <v>3.466996911088837E-2</v>
      </c>
      <c r="N2008" s="13">
        <f t="shared" si="2411"/>
        <v>8.5768052229438937E-2</v>
      </c>
      <c r="O2008" s="13">
        <f t="shared" si="2412"/>
        <v>3.0788272417774334E-2</v>
      </c>
      <c r="P2008" s="13">
        <f t="shared" si="2413"/>
        <v>7.6165344951303893E-2</v>
      </c>
      <c r="Q2008" s="13">
        <f t="shared" si="2414"/>
        <v>0.10608833771532707</v>
      </c>
      <c r="R2008" s="13">
        <f t="shared" si="2415"/>
        <v>1.3670587871585141E-2</v>
      </c>
      <c r="S2008" s="13">
        <f t="shared" si="2416"/>
        <v>4.1831301846539694E-2</v>
      </c>
      <c r="T2008" s="13">
        <f t="shared" si="2417"/>
        <v>9.4210543755648565E-2</v>
      </c>
      <c r="U2008" s="13">
        <f t="shared" si="2418"/>
        <v>3.3818884892199579E-2</v>
      </c>
      <c r="V2008" s="13">
        <f t="shared" si="2419"/>
        <v>1.021087194675731E-2</v>
      </c>
      <c r="W2008" s="13">
        <f t="shared" si="2420"/>
        <v>8.7481955550641297E-2</v>
      </c>
      <c r="X2008" s="13">
        <f t="shared" si="2421"/>
        <v>7.768735733562801E-2</v>
      </c>
      <c r="Y2008" s="13">
        <f t="shared" si="2422"/>
        <v>3.4494687800502147E-2</v>
      </c>
      <c r="Z2008" s="13">
        <f t="shared" si="2423"/>
        <v>4.0466701134085174E-3</v>
      </c>
      <c r="AA2008" s="13">
        <f t="shared" si="2424"/>
        <v>1.001082558026075E-2</v>
      </c>
      <c r="AB2008" s="13">
        <f t="shared" si="2425"/>
        <v>1.2382604214059635E-2</v>
      </c>
      <c r="AC2008" s="13">
        <f t="shared" si="2426"/>
        <v>1.4019961007012318E-3</v>
      </c>
      <c r="AD2008" s="13">
        <f t="shared" si="2427"/>
        <v>5.4104150690203787E-2</v>
      </c>
      <c r="AE2008" s="13">
        <f t="shared" si="2428"/>
        <v>4.8046576708923532E-2</v>
      </c>
      <c r="AF2008" s="13">
        <f t="shared" si="2429"/>
        <v>2.1333608456998207E-2</v>
      </c>
      <c r="AG2008" s="13">
        <f t="shared" si="2430"/>
        <v>6.3150229211089252E-3</v>
      </c>
      <c r="AH2008" s="13">
        <f t="shared" si="2431"/>
        <v>8.9839986183719105E-4</v>
      </c>
      <c r="AI2008" s="13">
        <f t="shared" si="2432"/>
        <v>2.2224999978085799E-3</v>
      </c>
      <c r="AJ2008" s="13">
        <f t="shared" si="2433"/>
        <v>2.7490577693088957E-3</v>
      </c>
      <c r="AK2008" s="13">
        <f t="shared" si="2434"/>
        <v>2.2669122239067831E-3</v>
      </c>
      <c r="AL2008" s="13">
        <f t="shared" si="2435"/>
        <v>1.2320001357804064E-4</v>
      </c>
      <c r="AM2008" s="13">
        <f t="shared" si="2436"/>
        <v>2.6769032342572687E-2</v>
      </c>
      <c r="AN2008" s="13">
        <f t="shared" si="2437"/>
        <v>2.3771935229803889E-2</v>
      </c>
      <c r="AO2008" s="13">
        <f t="shared" si="2438"/>
        <v>1.055519858428474E-2</v>
      </c>
      <c r="AP2008" s="13">
        <f t="shared" si="2439"/>
        <v>3.1244747521720307E-3</v>
      </c>
      <c r="AQ2008" s="13">
        <f t="shared" si="2440"/>
        <v>6.9366358190754024E-4</v>
      </c>
      <c r="AR2008" s="13">
        <f t="shared" si="2441"/>
        <v>1.5956275933137415E-4</v>
      </c>
      <c r="AS2008" s="13">
        <f t="shared" si="2442"/>
        <v>3.9473317765110702E-4</v>
      </c>
      <c r="AT2008" s="13">
        <f t="shared" si="2443"/>
        <v>4.8825390771461594E-4</v>
      </c>
      <c r="AU2008" s="13">
        <f t="shared" si="2444"/>
        <v>4.0262113227499416E-4</v>
      </c>
      <c r="AV2008" s="13">
        <f t="shared" si="2445"/>
        <v>2.4900534372550461E-4</v>
      </c>
      <c r="AW2008" s="13">
        <f t="shared" si="2446"/>
        <v>7.5181712435050284E-6</v>
      </c>
      <c r="AX2008" s="13">
        <f t="shared" si="2447"/>
        <v>1.1037062828765071E-2</v>
      </c>
      <c r="AY2008" s="13">
        <f t="shared" si="2448"/>
        <v>9.8013383276245661E-3</v>
      </c>
      <c r="AZ2008" s="13">
        <f t="shared" si="2449"/>
        <v>4.3519836075496515E-3</v>
      </c>
      <c r="BA2008" s="13">
        <f t="shared" si="2450"/>
        <v>1.2882432097393712E-3</v>
      </c>
      <c r="BB2008" s="13">
        <f t="shared" si="2451"/>
        <v>2.8600243884661659E-4</v>
      </c>
      <c r="BC2008" s="13">
        <f t="shared" si="2452"/>
        <v>5.0796243695481342E-5</v>
      </c>
      <c r="BD2008" s="13">
        <f t="shared" si="2453"/>
        <v>2.3616316118393702E-5</v>
      </c>
      <c r="BE2008" s="13">
        <f t="shared" si="2454"/>
        <v>5.8423052752971736E-5</v>
      </c>
      <c r="BF2008" s="13">
        <f t="shared" si="2455"/>
        <v>7.2264723165652549E-5</v>
      </c>
      <c r="BG2008" s="13">
        <f t="shared" si="2456"/>
        <v>5.9590520843307242E-5</v>
      </c>
      <c r="BH2008" s="13">
        <f t="shared" si="2457"/>
        <v>3.6854394704833389E-5</v>
      </c>
      <c r="BI2008" s="13">
        <f t="shared" si="2458"/>
        <v>1.8234395535909461E-5</v>
      </c>
      <c r="BJ2008" s="14">
        <f t="shared" si="2459"/>
        <v>0.70726002431138224</v>
      </c>
      <c r="BK2008" s="14">
        <f t="shared" si="2460"/>
        <v>0.17420402229739312</v>
      </c>
      <c r="BL2008" s="14">
        <f t="shared" si="2461"/>
        <v>0.11077120455255957</v>
      </c>
      <c r="BM2008" s="14">
        <f t="shared" si="2462"/>
        <v>0.63933753682204442</v>
      </c>
      <c r="BN2008" s="14">
        <f t="shared" si="2463"/>
        <v>0.34715056429631774</v>
      </c>
    </row>
    <row r="2009" spans="1:66" x14ac:dyDescent="0.25">
      <c r="A2009" t="s">
        <v>175</v>
      </c>
      <c r="B2009" t="s">
        <v>177</v>
      </c>
      <c r="C2009" t="s">
        <v>278</v>
      </c>
      <c r="D2009" s="7" t="s">
        <v>567</v>
      </c>
      <c r="E2009" s="10">
        <f>VLOOKUP(A2009,home!$A$2:$E$405,3,FALSE)</f>
        <v>1.1583000000000001</v>
      </c>
      <c r="F2009" s="10">
        <f>VLOOKUP(B2009,home!$B$2:$E$405,3,FALSE)</f>
        <v>1.7746</v>
      </c>
      <c r="G2009" s="10">
        <f>VLOOKUP(C2009,away!$B$2:$E$405,4,FALSE)</f>
        <v>0.96489999999999998</v>
      </c>
      <c r="H2009" s="10">
        <f>VLOOKUP(A2009,away!$A$2:$E$405,3,FALSE)</f>
        <v>1.0458000000000001</v>
      </c>
      <c r="I2009" s="10">
        <f>VLOOKUP(C2009,away!$B$2:$E$405,3,FALSE)</f>
        <v>0.73119999999999996</v>
      </c>
      <c r="J2009" s="10">
        <f>VLOOKUP(B2009,home!$B$2:$E$405,4,FALSE)</f>
        <v>0.69059999999999999</v>
      </c>
      <c r="K2009" s="12">
        <f t="shared" si="2408"/>
        <v>1.9833704567820001</v>
      </c>
      <c r="L2009" s="12">
        <f t="shared" si="2409"/>
        <v>0.52809419577600003</v>
      </c>
      <c r="M2009" s="13">
        <f t="shared" si="2410"/>
        <v>8.1149296632464243E-2</v>
      </c>
      <c r="N2009" s="13">
        <f t="shared" si="2411"/>
        <v>0.16094911752946861</v>
      </c>
      <c r="O2009" s="13">
        <f t="shared" si="2412"/>
        <v>4.2854472542909271E-2</v>
      </c>
      <c r="P2009" s="13">
        <f t="shared" si="2413"/>
        <v>8.4996294782581625E-2</v>
      </c>
      <c r="Q2009" s="13">
        <f t="shared" si="2414"/>
        <v>0.15961086237654101</v>
      </c>
      <c r="R2009" s="13">
        <f t="shared" si="2415"/>
        <v>1.1315599106476172E-2</v>
      </c>
      <c r="S2009" s="13">
        <f t="shared" si="2416"/>
        <v>2.2256416341744866E-2</v>
      </c>
      <c r="T2009" s="13">
        <f t="shared" si="2417"/>
        <v>8.4289570003853245E-2</v>
      </c>
      <c r="U2009" s="13">
        <f t="shared" si="2418"/>
        <v>2.2443024968573633E-2</v>
      </c>
      <c r="V2009" s="13">
        <f t="shared" si="2419"/>
        <v>2.5901681669728508E-3</v>
      </c>
      <c r="W2009" s="13">
        <f t="shared" si="2420"/>
        <v>0.10552248967304305</v>
      </c>
      <c r="X2009" s="13">
        <f t="shared" si="2421"/>
        <v>5.572581432016694E-2</v>
      </c>
      <c r="Y2009" s="13">
        <f t="shared" si="2422"/>
        <v>1.471423954868563E-2</v>
      </c>
      <c r="Z2009" s="13">
        <f t="shared" si="2423"/>
        <v>1.9919007366193866E-3</v>
      </c>
      <c r="AA2009" s="13">
        <f t="shared" si="2424"/>
        <v>3.9506770738531941E-3</v>
      </c>
      <c r="AB2009" s="13">
        <f t="shared" si="2425"/>
        <v>3.917828096283194E-3</v>
      </c>
      <c r="AC2009" s="13">
        <f t="shared" si="2426"/>
        <v>1.6955992395534318E-4</v>
      </c>
      <c r="AD2009" s="13">
        <f t="shared" si="2427"/>
        <v>5.232254713589933E-2</v>
      </c>
      <c r="AE2009" s="13">
        <f t="shared" si="2428"/>
        <v>2.7631233450684613E-2</v>
      </c>
      <c r="AF2009" s="13">
        <f t="shared" si="2429"/>
        <v>7.2959470037190985E-3</v>
      </c>
      <c r="AG2009" s="13">
        <f t="shared" si="2430"/>
        <v>1.284315755117785E-3</v>
      </c>
      <c r="AH2009" s="13">
        <f t="shared" si="2431"/>
        <v>2.6297780439265916E-4</v>
      </c>
      <c r="AI2009" s="13">
        <f t="shared" si="2432"/>
        <v>5.2158240802179575E-4</v>
      </c>
      <c r="AJ2009" s="13">
        <f t="shared" si="2433"/>
        <v>5.1724556942382238E-4</v>
      </c>
      <c r="AK2009" s="13">
        <f t="shared" si="2434"/>
        <v>3.4196319376553089E-4</v>
      </c>
      <c r="AL2009" s="13">
        <f t="shared" si="2435"/>
        <v>7.1039261597517659E-6</v>
      </c>
      <c r="AM2009" s="13">
        <f t="shared" si="2436"/>
        <v>2.0754998842585259E-2</v>
      </c>
      <c r="AN2009" s="13">
        <f t="shared" si="2437"/>
        <v>1.0960594422106874E-2</v>
      </c>
      <c r="AO2009" s="13">
        <f t="shared" si="2438"/>
        <v>2.8941131482847202E-3</v>
      </c>
      <c r="AP2009" s="13">
        <f t="shared" si="2439"/>
        <v>5.0945478517605569E-4</v>
      </c>
      <c r="AQ2009" s="13">
        <f t="shared" si="2440"/>
        <v>6.7260028765445975E-5</v>
      </c>
      <c r="AR2009" s="13">
        <f t="shared" si="2441"/>
        <v>2.7775410423535921E-5</v>
      </c>
      <c r="AS2009" s="13">
        <f t="shared" si="2442"/>
        <v>5.5088928459035957E-5</v>
      </c>
      <c r="AT2009" s="13">
        <f t="shared" si="2443"/>
        <v>5.4630876600714547E-5</v>
      </c>
      <c r="AU2009" s="13">
        <f t="shared" si="2444"/>
        <v>3.6117755559320106E-5</v>
      </c>
      <c r="AV2009" s="13">
        <f t="shared" si="2445"/>
        <v>1.7908722335407338E-5</v>
      </c>
      <c r="AW2009" s="13">
        <f t="shared" si="2446"/>
        <v>2.0668605310238543E-7</v>
      </c>
      <c r="AX2009" s="13">
        <f t="shared" si="2447"/>
        <v>6.8608085891547019E-3</v>
      </c>
      <c r="AY2009" s="13">
        <f t="shared" si="2448"/>
        <v>3.6231531942627262E-3</v>
      </c>
      <c r="AZ2009" s="13">
        <f t="shared" si="2449"/>
        <v>9.5668308614870975E-4</v>
      </c>
      <c r="BA2009" s="13">
        <f t="shared" si="2450"/>
        <v>1.6840626166406825E-4</v>
      </c>
      <c r="BB2009" s="13">
        <f t="shared" si="2451"/>
        <v>2.2233592329282179E-5</v>
      </c>
      <c r="BC2009" s="13">
        <f t="shared" si="2452"/>
        <v>2.3482862120687435E-6</v>
      </c>
      <c r="BD2009" s="13">
        <f t="shared" si="2453"/>
        <v>2.444672171660922E-6</v>
      </c>
      <c r="BE2009" s="13">
        <f t="shared" si="2454"/>
        <v>4.8486905617893659E-6</v>
      </c>
      <c r="BF2009" s="13">
        <f t="shared" si="2455"/>
        <v>4.8083748071653749E-6</v>
      </c>
      <c r="BG2009" s="13">
        <f t="shared" si="2456"/>
        <v>3.1789295125555508E-6</v>
      </c>
      <c r="BH2009" s="13">
        <f t="shared" si="2457"/>
        <v>1.5762487198487713E-6</v>
      </c>
      <c r="BI2009" s="13">
        <f t="shared" si="2458"/>
        <v>6.252570286976995E-7</v>
      </c>
      <c r="BJ2009" s="14">
        <f t="shared" si="2459"/>
        <v>0.71616619103386925</v>
      </c>
      <c r="BK2009" s="14">
        <f t="shared" si="2460"/>
        <v>0.1947919929681414</v>
      </c>
      <c r="BL2009" s="14">
        <f t="shared" si="2461"/>
        <v>8.6334374629879015E-2</v>
      </c>
      <c r="BM2009" s="14">
        <f t="shared" si="2462"/>
        <v>0.45478586988985858</v>
      </c>
      <c r="BN2009" s="14">
        <f t="shared" si="2463"/>
        <v>0.54087564297044088</v>
      </c>
    </row>
    <row r="2010" spans="1:66" x14ac:dyDescent="0.25">
      <c r="A2010" t="s">
        <v>175</v>
      </c>
      <c r="B2010" t="s">
        <v>279</v>
      </c>
      <c r="C2010" t="s">
        <v>280</v>
      </c>
      <c r="D2010" s="7" t="s">
        <v>567</v>
      </c>
      <c r="E2010" s="10">
        <f>VLOOKUP(A2010,home!$A$2:$E$405,3,FALSE)</f>
        <v>1.1583000000000001</v>
      </c>
      <c r="F2010" s="10">
        <f>VLOOKUP(B2010,home!$B$2:$E$405,3,FALSE)</f>
        <v>1.0551999999999999</v>
      </c>
      <c r="G2010" s="10">
        <f>VLOOKUP(C2010,away!$B$2:$E$405,4,FALSE)</f>
        <v>1.1331</v>
      </c>
      <c r="H2010" s="10">
        <f>VLOOKUP(A2010,away!$A$2:$E$405,3,FALSE)</f>
        <v>1.0458000000000001</v>
      </c>
      <c r="I2010" s="10">
        <f>VLOOKUP(C2010,away!$B$2:$E$405,3,FALSE)</f>
        <v>1.016</v>
      </c>
      <c r="J2010" s="10">
        <f>VLOOKUP(B2010,home!$B$2:$E$405,4,FALSE)</f>
        <v>0.85</v>
      </c>
      <c r="K2010" s="12">
        <f t="shared" si="2408"/>
        <v>1.3849180590960002</v>
      </c>
      <c r="L2010" s="12">
        <f t="shared" si="2409"/>
        <v>0.90315288000000005</v>
      </c>
      <c r="M2010" s="13">
        <f t="shared" si="2410"/>
        <v>0.10146199956777419</v>
      </c>
      <c r="N2010" s="13">
        <f t="shared" si="2411"/>
        <v>0.14051655551340103</v>
      </c>
      <c r="O2010" s="13">
        <f t="shared" si="2412"/>
        <v>9.1635697120194023E-2</v>
      </c>
      <c r="P2010" s="13">
        <f t="shared" si="2413"/>
        <v>0.12690793179960802</v>
      </c>
      <c r="Q2010" s="13">
        <f t="shared" si="2414"/>
        <v>9.7301957666237393E-2</v>
      </c>
      <c r="R2010" s="13">
        <f t="shared" si="2415"/>
        <v>4.1380521882455466E-2</v>
      </c>
      <c r="S2010" s="13">
        <f t="shared" si="2416"/>
        <v>3.968387973394856E-2</v>
      </c>
      <c r="T2010" s="13">
        <f t="shared" si="2417"/>
        <v>8.7878543295900391E-2</v>
      </c>
      <c r="U2010" s="13">
        <f t="shared" si="2418"/>
        <v>5.7308632049829784E-2</v>
      </c>
      <c r="V2010" s="13">
        <f t="shared" si="2419"/>
        <v>5.5151453793033456E-3</v>
      </c>
      <c r="W2010" s="13">
        <f t="shared" si="2420"/>
        <v>4.4918412785788876E-2</v>
      </c>
      <c r="X2010" s="13">
        <f t="shared" si="2421"/>
        <v>4.056819387251405E-2</v>
      </c>
      <c r="Y2010" s="13">
        <f t="shared" si="2422"/>
        <v>1.8319640566179705E-2</v>
      </c>
      <c r="Z2010" s="13">
        <f t="shared" si="2423"/>
        <v>1.2457645838014229E-2</v>
      </c>
      <c r="AA2010" s="13">
        <f t="shared" si="2424"/>
        <v>1.7252818694888029E-2</v>
      </c>
      <c r="AB2010" s="13">
        <f t="shared" si="2425"/>
        <v>1.1946870090429763E-2</v>
      </c>
      <c r="AC2010" s="13">
        <f t="shared" si="2426"/>
        <v>4.3114398533636831E-4</v>
      </c>
      <c r="AD2010" s="13">
        <f t="shared" si="2427"/>
        <v>1.5552080263241929E-2</v>
      </c>
      <c r="AE2010" s="13">
        <f t="shared" si="2428"/>
        <v>1.4045906079738107E-2</v>
      </c>
      <c r="AF2010" s="13">
        <f t="shared" si="2429"/>
        <v>6.3428002640624898E-3</v>
      </c>
      <c r="AG2010" s="13">
        <f t="shared" si="2430"/>
        <v>1.9095061085842666E-3</v>
      </c>
      <c r="AH2010" s="13">
        <f t="shared" si="2431"/>
        <v>2.812789679155641E-3</v>
      </c>
      <c r="AI2010" s="13">
        <f t="shared" si="2432"/>
        <v>3.8954832231014912E-3</v>
      </c>
      <c r="AJ2010" s="13">
        <f t="shared" si="2433"/>
        <v>2.6974625322893752E-3</v>
      </c>
      <c r="AK2010" s="13">
        <f t="shared" si="2434"/>
        <v>1.2452548582341273E-3</v>
      </c>
      <c r="AL2010" s="13">
        <f t="shared" si="2435"/>
        <v>2.1570870560393523E-5</v>
      </c>
      <c r="AM2010" s="13">
        <f t="shared" si="2436"/>
        <v>4.3076713626148434E-3</v>
      </c>
      <c r="AN2010" s="13">
        <f t="shared" si="2437"/>
        <v>3.8904857972391206E-3</v>
      </c>
      <c r="AO2010" s="13">
        <f t="shared" si="2438"/>
        <v>1.7568517261878037E-3</v>
      </c>
      <c r="AP2010" s="13">
        <f t="shared" si="2439"/>
        <v>5.2890189874649554E-4</v>
      </c>
      <c r="AQ2010" s="13">
        <f t="shared" si="2440"/>
        <v>1.1941981827259147E-4</v>
      </c>
      <c r="AR2010" s="13">
        <f t="shared" si="2441"/>
        <v>5.080758199127387E-4</v>
      </c>
      <c r="AS2010" s="13">
        <f t="shared" si="2442"/>
        <v>7.0364337838715884E-4</v>
      </c>
      <c r="AT2010" s="13">
        <f t="shared" si="2443"/>
        <v>4.8724421094584842E-4</v>
      </c>
      <c r="AU2010" s="13">
        <f t="shared" si="2444"/>
        <v>2.2493110230962875E-4</v>
      </c>
      <c r="AV2010" s="13">
        <f t="shared" si="2445"/>
        <v>7.7877786410243755E-5</v>
      </c>
      <c r="AW2010" s="13">
        <f t="shared" si="2446"/>
        <v>7.4946355986541889E-7</v>
      </c>
      <c r="AX2010" s="13">
        <f t="shared" si="2447"/>
        <v>9.9429531045599584E-4</v>
      </c>
      <c r="AY2010" s="13">
        <f t="shared" si="2448"/>
        <v>8.9800067320882683E-4</v>
      </c>
      <c r="AZ2010" s="13">
        <f t="shared" si="2449"/>
        <v>4.0551594712524532E-4</v>
      </c>
      <c r="BA2010" s="13">
        <f t="shared" si="2450"/>
        <v>1.2208096517736438E-4</v>
      </c>
      <c r="BB2010" s="13">
        <f t="shared" si="2451"/>
        <v>2.7564443823279092E-5</v>
      </c>
      <c r="BC2010" s="13">
        <f t="shared" si="2452"/>
        <v>4.9789813649185444E-6</v>
      </c>
      <c r="BD2010" s="13">
        <f t="shared" si="2453"/>
        <v>7.6478356668758528E-5</v>
      </c>
      <c r="BE2010" s="13">
        <f t="shared" si="2454"/>
        <v>1.0591625728054869E-4</v>
      </c>
      <c r="BF2010" s="13">
        <f t="shared" si="2455"/>
        <v>7.3342668729845062E-5</v>
      </c>
      <c r="BG2010" s="13">
        <f t="shared" si="2456"/>
        <v>3.3857862142085971E-5</v>
      </c>
      <c r="BH2010" s="13">
        <f t="shared" si="2457"/>
        <v>1.1722591180739417E-5</v>
      </c>
      <c r="BI2010" s="13">
        <f t="shared" si="2458"/>
        <v>3.246965645121103E-6</v>
      </c>
      <c r="BJ2010" s="14">
        <f t="shared" si="2459"/>
        <v>0.48040936333986461</v>
      </c>
      <c r="BK2010" s="14">
        <f t="shared" si="2460"/>
        <v>0.27491967200973971</v>
      </c>
      <c r="BL2010" s="14">
        <f t="shared" si="2461"/>
        <v>0.23248186713019039</v>
      </c>
      <c r="BM2010" s="14">
        <f t="shared" si="2462"/>
        <v>0.40016663355848997</v>
      </c>
      <c r="BN2010" s="14">
        <f t="shared" si="2463"/>
        <v>0.59920466354967017</v>
      </c>
    </row>
    <row r="2011" spans="1:66" x14ac:dyDescent="0.25">
      <c r="A2011" t="s">
        <v>175</v>
      </c>
      <c r="B2011" t="s">
        <v>284</v>
      </c>
      <c r="C2011" t="s">
        <v>285</v>
      </c>
      <c r="D2011" s="7" t="s">
        <v>567</v>
      </c>
      <c r="E2011" s="10">
        <f>VLOOKUP(A2011,home!$A$2:$E$405,3,FALSE)</f>
        <v>1.1583000000000001</v>
      </c>
      <c r="F2011" s="10">
        <f>VLOOKUP(B2011,home!$B$2:$E$405,3,FALSE)</f>
        <v>1.2949999999999999</v>
      </c>
      <c r="G2011" s="10">
        <f>VLOOKUP(C2011,away!$B$2:$E$405,4,FALSE)</f>
        <v>1.1331</v>
      </c>
      <c r="H2011" s="10">
        <f>VLOOKUP(A2011,away!$A$2:$E$405,3,FALSE)</f>
        <v>1.0458000000000001</v>
      </c>
      <c r="I2011" s="10">
        <f>VLOOKUP(C2011,away!$B$2:$E$405,3,FALSE)</f>
        <v>0.71719999999999995</v>
      </c>
      <c r="J2011" s="10">
        <f>VLOOKUP(B2011,home!$B$2:$E$405,4,FALSE)</f>
        <v>1.2748999999999999</v>
      </c>
      <c r="K2011" s="12">
        <f t="shared" si="2408"/>
        <v>1.69964830035</v>
      </c>
      <c r="L2011" s="12">
        <f t="shared" si="2409"/>
        <v>0.95623588922399994</v>
      </c>
      <c r="M2011" s="13">
        <f t="shared" si="2410"/>
        <v>7.0236708636425935E-2</v>
      </c>
      <c r="N2011" s="13">
        <f t="shared" si="2411"/>
        <v>0.1193777024560795</v>
      </c>
      <c r="O2011" s="13">
        <f t="shared" si="2412"/>
        <v>6.7162861539119753E-2</v>
      </c>
      <c r="P2011" s="13">
        <f t="shared" si="2413"/>
        <v>0.11415324346160727</v>
      </c>
      <c r="Q2011" s="13">
        <f t="shared" si="2414"/>
        <v>0.10145005453958181</v>
      </c>
      <c r="R2011" s="13">
        <f t="shared" si="2415"/>
        <v>3.2111769313344272E-2</v>
      </c>
      <c r="S2011" s="13">
        <f t="shared" si="2416"/>
        <v>4.6382309357129059E-2</v>
      </c>
      <c r="T2011" s="13">
        <f t="shared" si="2417"/>
        <v>9.70101831144803E-2</v>
      </c>
      <c r="U2011" s="13">
        <f t="shared" si="2418"/>
        <v>5.4578714134656883E-2</v>
      </c>
      <c r="V2011" s="13">
        <f t="shared" si="2419"/>
        <v>8.3759478090382044E-3</v>
      </c>
      <c r="W2011" s="13">
        <f t="shared" si="2420"/>
        <v>5.747647092287167E-2</v>
      </c>
      <c r="X2011" s="13">
        <f t="shared" si="2421"/>
        <v>5.4961064282389567E-2</v>
      </c>
      <c r="Y2011" s="13">
        <f t="shared" si="2422"/>
        <v>2.62778710883841E-2</v>
      </c>
      <c r="Z2011" s="13">
        <f t="shared" si="2423"/>
        <v>1.0235475427967239E-2</v>
      </c>
      <c r="AA2011" s="13">
        <f t="shared" si="2424"/>
        <v>1.7396708414418708E-2</v>
      </c>
      <c r="AB2011" s="13">
        <f t="shared" si="2425"/>
        <v>1.4784142944125655E-2</v>
      </c>
      <c r="AC2011" s="13">
        <f t="shared" si="2426"/>
        <v>8.5082077095916832E-4</v>
      </c>
      <c r="AD2011" s="13">
        <f t="shared" si="2427"/>
        <v>2.4422446528543765E-2</v>
      </c>
      <c r="AE2011" s="13">
        <f t="shared" si="2428"/>
        <v>2.3353619873247636E-2</v>
      </c>
      <c r="AF2011" s="13">
        <f t="shared" si="2429"/>
        <v>1.1165784733047114E-2</v>
      </c>
      <c r="AG2011" s="13">
        <f t="shared" si="2430"/>
        <v>3.5590413643630235E-3</v>
      </c>
      <c r="AH2011" s="13">
        <f t="shared" si="2431"/>
        <v>2.4468822368731635E-3</v>
      </c>
      <c r="AI2011" s="13">
        <f t="shared" si="2432"/>
        <v>4.1588392350580781E-3</v>
      </c>
      <c r="AJ2011" s="13">
        <f t="shared" si="2433"/>
        <v>3.5342820186476795E-3</v>
      </c>
      <c r="AK2011" s="13">
        <f t="shared" si="2434"/>
        <v>2.0023454753173649E-3</v>
      </c>
      <c r="AL2011" s="13">
        <f t="shared" si="2435"/>
        <v>5.5312358733805562E-5</v>
      </c>
      <c r="AM2011" s="13">
        <f t="shared" si="2436"/>
        <v>8.3019139465256263E-3</v>
      </c>
      <c r="AN2011" s="13">
        <f t="shared" si="2437"/>
        <v>7.9385880649170595E-3</v>
      </c>
      <c r="AO2011" s="13">
        <f t="shared" si="2438"/>
        <v>3.795581408719498E-3</v>
      </c>
      <c r="AP2011" s="13">
        <f t="shared" si="2439"/>
        <v>1.2098237211629907E-3</v>
      </c>
      <c r="AQ2011" s="13">
        <f t="shared" si="2440"/>
        <v>2.8921921545264516E-4</v>
      </c>
      <c r="AR2011" s="13">
        <f t="shared" si="2441"/>
        <v>4.679593223205639E-4</v>
      </c>
      <c r="AS2011" s="13">
        <f t="shared" si="2442"/>
        <v>7.9536626681508428E-4</v>
      </c>
      <c r="AT2011" s="13">
        <f t="shared" si="2443"/>
        <v>6.7592146177399156E-4</v>
      </c>
      <c r="AU2011" s="13">
        <f t="shared" si="2444"/>
        <v>3.8294292122475072E-4</v>
      </c>
      <c r="AV2011" s="13">
        <f t="shared" si="2445"/>
        <v>1.6271707129767791E-4</v>
      </c>
      <c r="AW2011" s="13">
        <f t="shared" si="2446"/>
        <v>2.49714512047008E-6</v>
      </c>
      <c r="AX2011" s="13">
        <f t="shared" si="2447"/>
        <v>2.3517223214773761E-3</v>
      </c>
      <c r="AY2011" s="13">
        <f t="shared" si="2448"/>
        <v>2.2488012852858483E-3</v>
      </c>
      <c r="AZ2011" s="13">
        <f t="shared" si="2449"/>
        <v>1.0751922483616934E-3</v>
      </c>
      <c r="BA2011" s="13">
        <f t="shared" si="2450"/>
        <v>3.427124718996319E-4</v>
      </c>
      <c r="BB2011" s="13">
        <f t="shared" si="2451"/>
        <v>8.1928491328774885E-5</v>
      </c>
      <c r="BC2011" s="13">
        <f t="shared" si="2452"/>
        <v>1.5668592751710366E-5</v>
      </c>
      <c r="BD2011" s="13">
        <f t="shared" si="2453"/>
        <v>7.4579916449977462E-5</v>
      </c>
      <c r="BE2011" s="13">
        <f t="shared" si="2454"/>
        <v>1.2675962823444919E-4</v>
      </c>
      <c r="BF2011" s="13">
        <f t="shared" si="2455"/>
        <v>1.0772339334083976E-4</v>
      </c>
      <c r="BG2011" s="13">
        <f t="shared" si="2456"/>
        <v>6.1030627466564265E-5</v>
      </c>
      <c r="BH2011" s="13">
        <f t="shared" si="2457"/>
        <v>2.593265056071E-5</v>
      </c>
      <c r="BI2011" s="13">
        <f t="shared" si="2458"/>
        <v>8.8152770898162386E-6</v>
      </c>
      <c r="BJ2011" s="14">
        <f t="shared" si="2459"/>
        <v>0.54670539067087132</v>
      </c>
      <c r="BK2011" s="14">
        <f t="shared" si="2460"/>
        <v>0.24230314367917927</v>
      </c>
      <c r="BL2011" s="14">
        <f t="shared" si="2461"/>
        <v>0.20106629384813601</v>
      </c>
      <c r="BM2011" s="14">
        <f t="shared" si="2462"/>
        <v>0.49357165953982984</v>
      </c>
      <c r="BN2011" s="14">
        <f t="shared" si="2463"/>
        <v>0.5044923399461585</v>
      </c>
    </row>
    <row r="2012" spans="1:66" x14ac:dyDescent="0.25">
      <c r="A2012" t="s">
        <v>175</v>
      </c>
      <c r="B2012" t="s">
        <v>277</v>
      </c>
      <c r="C2012" t="s">
        <v>276</v>
      </c>
      <c r="D2012" s="7" t="s">
        <v>567</v>
      </c>
      <c r="E2012" s="10">
        <f>VLOOKUP(A2012,home!$A$2:$E$405,3,FALSE)</f>
        <v>1.1583000000000001</v>
      </c>
      <c r="F2012" s="10">
        <f>VLOOKUP(B2012,home!$B$2:$E$405,3,FALSE)</f>
        <v>0.55859999999999999</v>
      </c>
      <c r="G2012" s="10">
        <f>VLOOKUP(C2012,away!$B$2:$E$405,4,FALSE)</f>
        <v>0.71940000000000004</v>
      </c>
      <c r="H2012" s="10">
        <f>VLOOKUP(A2012,away!$A$2:$E$405,3,FALSE)</f>
        <v>1.0458000000000001</v>
      </c>
      <c r="I2012" s="10">
        <f>VLOOKUP(C2012,away!$B$2:$E$405,3,FALSE)</f>
        <v>2.0718000000000001</v>
      </c>
      <c r="J2012" s="10">
        <f>VLOOKUP(B2012,home!$B$2:$E$405,4,FALSE)</f>
        <v>1.0125</v>
      </c>
      <c r="K2012" s="12">
        <f t="shared" si="2408"/>
        <v>0.46547077777200002</v>
      </c>
      <c r="L2012" s="12">
        <f t="shared" si="2409"/>
        <v>2.1937720455000003</v>
      </c>
      <c r="M2012" s="13">
        <f t="shared" si="2410"/>
        <v>7.0001204966625361E-2</v>
      </c>
      <c r="N2012" s="13">
        <f t="shared" si="2411"/>
        <v>3.2583515320792296E-2</v>
      </c>
      <c r="O2012" s="13">
        <f t="shared" si="2412"/>
        <v>0.15356668660709849</v>
      </c>
      <c r="P2012" s="13">
        <f t="shared" si="2413"/>
        <v>7.1480805054875113E-2</v>
      </c>
      <c r="Q2012" s="13">
        <f t="shared" si="2414"/>
        <v>7.5833371094575332E-3</v>
      </c>
      <c r="R2012" s="13">
        <f t="shared" si="2415"/>
        <v>0.16844515209935601</v>
      </c>
      <c r="S2012" s="13">
        <f t="shared" si="2416"/>
        <v>1.8247919781270661E-2</v>
      </c>
      <c r="T2012" s="13">
        <f t="shared" si="2417"/>
        <v>1.6636112962330713E-2</v>
      </c>
      <c r="U2012" s="13">
        <f t="shared" si="2418"/>
        <v>7.8406295959610087E-2</v>
      </c>
      <c r="V2012" s="13">
        <f t="shared" si="2419"/>
        <v>2.0704024502370237E-3</v>
      </c>
      <c r="W2012" s="13">
        <f t="shared" si="2420"/>
        <v>1.1766072741488231E-3</v>
      </c>
      <c r="X2012" s="13">
        <f t="shared" si="2421"/>
        <v>2.5812081465596431E-3</v>
      </c>
      <c r="Y2012" s="13">
        <f t="shared" si="2422"/>
        <v>2.8312911377697068E-3</v>
      </c>
      <c r="Z2012" s="13">
        <f t="shared" si="2423"/>
        <v>0.12317675529185428</v>
      </c>
      <c r="AA2012" s="13">
        <f t="shared" si="2424"/>
        <v>5.733518008913073E-2</v>
      </c>
      <c r="AB2012" s="13">
        <f t="shared" si="2425"/>
        <v>1.3343925434892682E-2</v>
      </c>
      <c r="AC2012" s="13">
        <f t="shared" si="2426"/>
        <v>1.321352557440689E-4</v>
      </c>
      <c r="AD2012" s="13">
        <f t="shared" si="2427"/>
        <v>1.3691907575756135E-4</v>
      </c>
      <c r="AE2012" s="13">
        <f t="shared" si="2428"/>
        <v>3.0036924089263482E-4</v>
      </c>
      <c r="AF2012" s="13">
        <f t="shared" si="2429"/>
        <v>3.2947082199915901E-4</v>
      </c>
      <c r="AG2012" s="13">
        <f t="shared" si="2430"/>
        <v>2.4092795970322045E-4</v>
      </c>
      <c r="AH2012" s="13">
        <f t="shared" si="2431"/>
        <v>6.7555430603666033E-2</v>
      </c>
      <c r="AI2012" s="13">
        <f t="shared" si="2432"/>
        <v>3.1445078825810803E-2</v>
      </c>
      <c r="AJ2012" s="13">
        <f t="shared" si="2433"/>
        <v>7.3183826490759996E-3</v>
      </c>
      <c r="AK2012" s="13">
        <f t="shared" si="2434"/>
        <v>1.135497754566172E-3</v>
      </c>
      <c r="AL2012" s="13">
        <f t="shared" si="2435"/>
        <v>5.397126784443809E-6</v>
      </c>
      <c r="AM2012" s="13">
        <f t="shared" si="2436"/>
        <v>1.2746365736939099E-5</v>
      </c>
      <c r="AN2012" s="13">
        <f t="shared" si="2437"/>
        <v>2.7962620835416006E-5</v>
      </c>
      <c r="AO2012" s="13">
        <f t="shared" si="2438"/>
        <v>3.0671807953825756E-5</v>
      </c>
      <c r="AP2012" s="13">
        <f t="shared" si="2439"/>
        <v>2.242898495801583E-5</v>
      </c>
      <c r="AQ2012" s="13">
        <f t="shared" si="2440"/>
        <v>1.2301020052458781E-5</v>
      </c>
      <c r="AR2012" s="13">
        <f t="shared" si="2441"/>
        <v>2.9640243036007579E-2</v>
      </c>
      <c r="AS2012" s="13">
        <f t="shared" si="2442"/>
        <v>1.3796666979321554E-2</v>
      </c>
      <c r="AT2012" s="13">
        <f t="shared" si="2443"/>
        <v>3.2109726547630362E-3</v>
      </c>
      <c r="AU2012" s="13">
        <f t="shared" si="2444"/>
        <v>4.9820464633905815E-4</v>
      </c>
      <c r="AV2012" s="13">
        <f t="shared" si="2445"/>
        <v>5.797492605526639E-5</v>
      </c>
      <c r="AW2012" s="13">
        <f t="shared" si="2446"/>
        <v>1.5308901853872329E-7</v>
      </c>
      <c r="AX2012" s="13">
        <f t="shared" si="2447"/>
        <v>9.8884346222323518E-7</v>
      </c>
      <c r="AY2012" s="13">
        <f t="shared" si="2448"/>
        <v>2.1692971448007688E-6</v>
      </c>
      <c r="AZ2012" s="13">
        <f t="shared" si="2449"/>
        <v>2.3794717173234468E-6</v>
      </c>
      <c r="BA2012" s="13">
        <f t="shared" si="2450"/>
        <v>1.7400061788406851E-6</v>
      </c>
      <c r="BB2012" s="13">
        <f t="shared" si="2451"/>
        <v>9.5429422853449234E-7</v>
      </c>
      <c r="BC2012" s="13">
        <f t="shared" si="2452"/>
        <v>4.1870080034819195E-7</v>
      </c>
      <c r="BD2012" s="13">
        <f t="shared" si="2453"/>
        <v>1.083732276570324E-2</v>
      </c>
      <c r="BE2012" s="13">
        <f t="shared" si="2454"/>
        <v>5.044457056718089E-3</v>
      </c>
      <c r="BF2012" s="13">
        <f t="shared" si="2455"/>
        <v>1.1740236748140113E-3</v>
      </c>
      <c r="BG2012" s="13">
        <f t="shared" si="2456"/>
        <v>1.8215790434613984E-4</v>
      </c>
      <c r="BH2012" s="13">
        <f t="shared" si="2457"/>
        <v>2.1197295353328821E-5</v>
      </c>
      <c r="BI2012" s="13">
        <f t="shared" si="2458"/>
        <v>1.9733443109553543E-6</v>
      </c>
      <c r="BJ2012" s="14">
        <f t="shared" si="2459"/>
        <v>6.4514520462480018E-2</v>
      </c>
      <c r="BK2012" s="14">
        <f t="shared" si="2460"/>
        <v>0.16194003393268144</v>
      </c>
      <c r="BL2012" s="14">
        <f t="shared" si="2461"/>
        <v>0.64301682430693929</v>
      </c>
      <c r="BM2012" s="14">
        <f t="shared" si="2462"/>
        <v>0.48898541662762396</v>
      </c>
      <c r="BN2012" s="14">
        <f t="shared" si="2463"/>
        <v>0.50366070115820483</v>
      </c>
    </row>
    <row r="2013" spans="1:66" x14ac:dyDescent="0.25">
      <c r="A2013" t="s">
        <v>24</v>
      </c>
      <c r="B2013" t="s">
        <v>326</v>
      </c>
      <c r="C2013" t="s">
        <v>184</v>
      </c>
      <c r="D2013" s="7" t="s">
        <v>567</v>
      </c>
      <c r="E2013" s="10">
        <f>VLOOKUP(A2013,home!$A$2:$E$405,3,FALSE)</f>
        <v>1.6263000000000001</v>
      </c>
      <c r="F2013" s="10">
        <f>VLOOKUP(B2013,home!$B$2:$E$405,3,FALSE)</f>
        <v>0.71199999999999997</v>
      </c>
      <c r="G2013" s="10">
        <f>VLOOKUP(C2013,away!$B$2:$E$405,4,FALSE)</f>
        <v>0.90620000000000001</v>
      </c>
      <c r="H2013" s="10">
        <f>VLOOKUP(A2013,away!$A$2:$E$405,3,FALSE)</f>
        <v>1.4262999999999999</v>
      </c>
      <c r="I2013" s="10">
        <f>VLOOKUP(C2013,away!$B$2:$E$405,3,FALSE)</f>
        <v>0.73799999999999999</v>
      </c>
      <c r="J2013" s="10">
        <f>VLOOKUP(B2013,home!$B$2:$E$405,4,FALSE)</f>
        <v>1.1808000000000001</v>
      </c>
      <c r="K2013" s="12">
        <f t="shared" si="2408"/>
        <v>1.0493121787199999</v>
      </c>
      <c r="L2013" s="12">
        <f t="shared" si="2409"/>
        <v>1.2429211795199999</v>
      </c>
      <c r="M2013" s="13">
        <f t="shared" si="2410"/>
        <v>0.10104054993189461</v>
      </c>
      <c r="N2013" s="13">
        <f t="shared" si="2411"/>
        <v>0.10602307958810325</v>
      </c>
      <c r="O2013" s="13">
        <f t="shared" si="2412"/>
        <v>0.12558543950069989</v>
      </c>
      <c r="P2013" s="13">
        <f t="shared" si="2413"/>
        <v>0.13177833113798812</v>
      </c>
      <c r="Q2013" s="13">
        <f t="shared" si="2414"/>
        <v>5.562565431859829E-2</v>
      </c>
      <c r="R2013" s="13">
        <f t="shared" si="2415"/>
        <v>7.8046401297373766E-2</v>
      </c>
      <c r="S2013" s="13">
        <f t="shared" si="2416"/>
        <v>4.2966731102558137E-2</v>
      </c>
      <c r="T2013" s="13">
        <f t="shared" si="2417"/>
        <v>6.9138303877243956E-2</v>
      </c>
      <c r="U2013" s="13">
        <f t="shared" si="2418"/>
        <v>8.1895039386602697E-2</v>
      </c>
      <c r="V2013" s="13">
        <f t="shared" si="2419"/>
        <v>6.2264156134083162E-3</v>
      </c>
      <c r="W2013" s="13">
        <f t="shared" si="2420"/>
        <v>1.9456225508591319E-2</v>
      </c>
      <c r="X2013" s="13">
        <f t="shared" si="2421"/>
        <v>2.418255475814543E-2</v>
      </c>
      <c r="Y2013" s="13">
        <f t="shared" si="2422"/>
        <v>1.5028504741900558E-2</v>
      </c>
      <c r="Z2013" s="13">
        <f t="shared" si="2423"/>
        <v>3.2335175052607676E-2</v>
      </c>
      <c r="AA2013" s="13">
        <f t="shared" si="2424"/>
        <v>3.3929692983744347E-2</v>
      </c>
      <c r="AB2013" s="13">
        <f t="shared" si="2425"/>
        <v>1.7801420034036737E-2</v>
      </c>
      <c r="AC2013" s="13">
        <f t="shared" si="2426"/>
        <v>5.0753550125389965E-4</v>
      </c>
      <c r="AD2013" s="13">
        <f t="shared" si="2427"/>
        <v>5.1039135945218977E-3</v>
      </c>
      <c r="AE2013" s="13">
        <f t="shared" si="2428"/>
        <v>6.34376230507132E-3</v>
      </c>
      <c r="AF2013" s="13">
        <f t="shared" si="2429"/>
        <v>3.9423982634068802E-3</v>
      </c>
      <c r="AG2013" s="13">
        <f t="shared" si="2430"/>
        <v>1.633363433230426E-3</v>
      </c>
      <c r="AH2013" s="13">
        <f t="shared" si="2431"/>
        <v>1.0047518479093208E-2</v>
      </c>
      <c r="AI2013" s="13">
        <f t="shared" si="2432"/>
        <v>1.0542983506026752E-2</v>
      </c>
      <c r="AJ2013" s="13">
        <f t="shared" si="2433"/>
        <v>5.5314404964589775E-3</v>
      </c>
      <c r="AK2013" s="13">
        <f t="shared" si="2434"/>
        <v>1.934735959599803E-3</v>
      </c>
      <c r="AL2013" s="13">
        <f t="shared" si="2435"/>
        <v>2.6477362363368956E-5</v>
      </c>
      <c r="AM2013" s="13">
        <f t="shared" si="2436"/>
        <v>1.0711197387732799E-3</v>
      </c>
      <c r="AN2013" s="13">
        <f t="shared" si="2437"/>
        <v>1.3313174091232392E-3</v>
      </c>
      <c r="AO2013" s="13">
        <f t="shared" si="2438"/>
        <v>8.2736130223148375E-4</v>
      </c>
      <c r="AP2013" s="13">
        <f t="shared" si="2439"/>
        <v>3.4278162855291952E-4</v>
      </c>
      <c r="AQ2013" s="13">
        <f t="shared" si="2440"/>
        <v>1.0651263651969536E-4</v>
      </c>
      <c r="AR2013" s="13">
        <f t="shared" si="2441"/>
        <v>2.4976547038567053E-3</v>
      </c>
      <c r="AS2013" s="13">
        <f t="shared" si="2442"/>
        <v>2.6208194989941354E-3</v>
      </c>
      <c r="AT2013" s="13">
        <f t="shared" si="2443"/>
        <v>1.3750289092606975E-3</v>
      </c>
      <c r="AU2013" s="13">
        <f t="shared" si="2444"/>
        <v>4.8094486019310926E-4</v>
      </c>
      <c r="AV2013" s="13">
        <f t="shared" si="2445"/>
        <v>1.2616532477335428E-4</v>
      </c>
      <c r="AW2013" s="13">
        <f t="shared" si="2446"/>
        <v>9.5922506897048286E-7</v>
      </c>
      <c r="AX2013" s="13">
        <f t="shared" si="2447"/>
        <v>1.8732316446036458E-4</v>
      </c>
      <c r="AY2013" s="13">
        <f t="shared" si="2448"/>
        <v>2.3282792852249526E-4</v>
      </c>
      <c r="AZ2013" s="13">
        <f t="shared" si="2449"/>
        <v>1.4469338177218908E-4</v>
      </c>
      <c r="BA2013" s="13">
        <f t="shared" si="2450"/>
        <v>5.9947489580342284E-5</v>
      </c>
      <c r="BB2013" s="13">
        <f t="shared" si="2451"/>
        <v>1.8627501114615491E-5</v>
      </c>
      <c r="BC2013" s="13">
        <f t="shared" si="2452"/>
        <v>4.6305031313776009E-6</v>
      </c>
      <c r="BD2013" s="13">
        <f t="shared" si="2453"/>
        <v>5.1739798842520839E-4</v>
      </c>
      <c r="BE2013" s="13">
        <f t="shared" si="2454"/>
        <v>5.4291201049980068E-4</v>
      </c>
      <c r="BF2013" s="13">
        <f t="shared" si="2455"/>
        <v>2.8484209229540065E-4</v>
      </c>
      <c r="BG2013" s="13">
        <f t="shared" si="2456"/>
        <v>9.9629425485883415E-5</v>
      </c>
      <c r="BH2013" s="13">
        <f t="shared" si="2457"/>
        <v>2.6135592380303549E-5</v>
      </c>
      <c r="BI2013" s="13">
        <f t="shared" si="2458"/>
        <v>5.4848790765428301E-6</v>
      </c>
      <c r="BJ2013" s="14">
        <f t="shared" si="2459"/>
        <v>0.31080490307259528</v>
      </c>
      <c r="BK2013" s="14">
        <f t="shared" si="2460"/>
        <v>0.28277886857798895</v>
      </c>
      <c r="BL2013" s="14">
        <f t="shared" si="2461"/>
        <v>0.3738916869288772</v>
      </c>
      <c r="BM2013" s="14">
        <f t="shared" si="2462"/>
        <v>0.40147930915395774</v>
      </c>
      <c r="BN2013" s="14">
        <f t="shared" si="2463"/>
        <v>0.59809945577465795</v>
      </c>
    </row>
    <row r="2014" spans="1:66" x14ac:dyDescent="0.25">
      <c r="A2014" t="s">
        <v>24</v>
      </c>
      <c r="B2014" t="s">
        <v>298</v>
      </c>
      <c r="C2014" t="s">
        <v>292</v>
      </c>
      <c r="D2014" s="7" t="s">
        <v>567</v>
      </c>
      <c r="E2014" s="10">
        <f>VLOOKUP(A2014,home!$A$2:$E$405,3,FALSE)</f>
        <v>1.6263000000000001</v>
      </c>
      <c r="F2014" s="10">
        <f>VLOOKUP(B2014,home!$B$2:$E$405,3,FALSE)</f>
        <v>1.5354000000000001</v>
      </c>
      <c r="G2014" s="10">
        <f>VLOOKUP(C2014,away!$B$2:$E$405,4,FALSE)</f>
        <v>0.74429999999999996</v>
      </c>
      <c r="H2014" s="10">
        <f>VLOOKUP(A2014,away!$A$2:$E$405,3,FALSE)</f>
        <v>1.4262999999999999</v>
      </c>
      <c r="I2014" s="10">
        <f>VLOOKUP(C2014,away!$B$2:$E$405,3,FALSE)</f>
        <v>1.5128999999999999</v>
      </c>
      <c r="J2014" s="10">
        <f>VLOOKUP(B2014,home!$B$2:$E$405,4,FALSE)</f>
        <v>0.7177</v>
      </c>
      <c r="K2014" s="12">
        <f t="shared" si="2408"/>
        <v>1.8585327451860003</v>
      </c>
      <c r="L2014" s="12">
        <f t="shared" si="2409"/>
        <v>1.548688421079</v>
      </c>
      <c r="M2014" s="13">
        <f t="shared" si="2410"/>
        <v>3.3133144067086631E-2</v>
      </c>
      <c r="N2014" s="13">
        <f t="shared" si="2411"/>
        <v>6.1579033199645757E-2</v>
      </c>
      <c r="O2014" s="13">
        <f t="shared" si="2412"/>
        <v>5.1312916570639425E-2</v>
      </c>
      <c r="P2014" s="13">
        <f t="shared" si="2413"/>
        <v>9.5366735697530708E-2</v>
      </c>
      <c r="Q2014" s="13">
        <f t="shared" si="2414"/>
        <v>5.7223324809218754E-2</v>
      </c>
      <c r="R2014" s="13">
        <f t="shared" si="2415"/>
        <v>3.9733859872371019E-2</v>
      </c>
      <c r="S2014" s="13">
        <f t="shared" si="2416"/>
        <v>6.8623236140734734E-2</v>
      </c>
      <c r="T2014" s="13">
        <f t="shared" si="2417"/>
        <v>8.8621100547679757E-2</v>
      </c>
      <c r="U2014" s="13">
        <f t="shared" si="2418"/>
        <v>7.3846679665433568E-2</v>
      </c>
      <c r="V2014" s="13">
        <f t="shared" si="2419"/>
        <v>2.1946382988358545E-2</v>
      </c>
      <c r="W2014" s="13">
        <f t="shared" si="2420"/>
        <v>3.5450474315449162E-2</v>
      </c>
      <c r="X2014" s="13">
        <f t="shared" si="2421"/>
        <v>5.4901739094094605E-2</v>
      </c>
      <c r="Y2014" s="13">
        <f t="shared" si="2422"/>
        <v>4.2512843816062296E-2</v>
      </c>
      <c r="Z2014" s="13">
        <f t="shared" si="2423"/>
        <v>2.0511789569705497E-2</v>
      </c>
      <c r="AA2014" s="13">
        <f t="shared" si="2424"/>
        <v>3.8121832577662329E-2</v>
      </c>
      <c r="AB2014" s="13">
        <f t="shared" si="2425"/>
        <v>3.5425337076041945E-2</v>
      </c>
      <c r="AC2014" s="13">
        <f t="shared" si="2426"/>
        <v>3.9480008706120773E-3</v>
      </c>
      <c r="AD2014" s="13">
        <f t="shared" si="2427"/>
        <v>1.6471466836909386E-2</v>
      </c>
      <c r="AE2014" s="13">
        <f t="shared" si="2428"/>
        <v>2.550916996850831E-2</v>
      </c>
      <c r="AF2014" s="13">
        <f t="shared" si="2429"/>
        <v>1.975287808078249E-2</v>
      </c>
      <c r="AG2014" s="13">
        <f t="shared" si="2430"/>
        <v>1.0197017855564339E-2</v>
      </c>
      <c r="AH2014" s="13">
        <f t="shared" si="2431"/>
        <v>7.9415927505529782E-3</v>
      </c>
      <c r="AI2014" s="13">
        <f t="shared" si="2432"/>
        <v>1.4759710175834467E-2</v>
      </c>
      <c r="AJ2014" s="13">
        <f t="shared" si="2433"/>
        <v>1.371570233562169E-2</v>
      </c>
      <c r="AK2014" s="13">
        <f t="shared" si="2434"/>
        <v>8.4970273046590054E-3</v>
      </c>
      <c r="AL2014" s="13">
        <f t="shared" si="2435"/>
        <v>4.5453936372466742E-4</v>
      </c>
      <c r="AM2014" s="13">
        <f t="shared" si="2436"/>
        <v>6.1225520955282692E-3</v>
      </c>
      <c r="AN2014" s="13">
        <f t="shared" si="2437"/>
        <v>9.4819255377975968E-3</v>
      </c>
      <c r="AO2014" s="13">
        <f t="shared" si="2438"/>
        <v>7.3422741449602055E-3</v>
      </c>
      <c r="AP2014" s="13">
        <f t="shared" si="2439"/>
        <v>3.7902983175625276E-3</v>
      </c>
      <c r="AQ2014" s="13">
        <f t="shared" si="2440"/>
        <v>1.4674977792110753E-3</v>
      </c>
      <c r="AR2014" s="13">
        <f t="shared" si="2441"/>
        <v>2.4598105475412625E-3</v>
      </c>
      <c r="AS2014" s="13">
        <f t="shared" si="2442"/>
        <v>4.5716384495593414E-3</v>
      </c>
      <c r="AT2014" s="13">
        <f t="shared" si="2443"/>
        <v>4.2482698788286971E-3</v>
      </c>
      <c r="AU2014" s="13">
        <f t="shared" si="2444"/>
        <v>2.6318495600634985E-3</v>
      </c>
      <c r="AV2014" s="13">
        <f t="shared" si="2445"/>
        <v>1.2228446469453459E-3</v>
      </c>
      <c r="AW2014" s="13">
        <f t="shared" si="2446"/>
        <v>3.6341535027320424E-5</v>
      </c>
      <c r="AX2014" s="13">
        <f t="shared" si="2447"/>
        <v>1.8964939256077447E-3</v>
      </c>
      <c r="AY2014" s="13">
        <f t="shared" si="2448"/>
        <v>2.9370781832353723E-3</v>
      </c>
      <c r="AZ2014" s="13">
        <f t="shared" si="2449"/>
        <v>2.2743094870901837E-3</v>
      </c>
      <c r="BA2014" s="13">
        <f t="shared" si="2450"/>
        <v>1.174065589535562E-3</v>
      </c>
      <c r="BB2014" s="13">
        <f t="shared" si="2451"/>
        <v>4.5456544602525377E-4</v>
      </c>
      <c r="BC2014" s="13">
        <f t="shared" si="2452"/>
        <v>1.4079604857638418E-4</v>
      </c>
      <c r="BD2014" s="13">
        <f t="shared" si="2453"/>
        <v>6.3491335217085777E-4</v>
      </c>
      <c r="BE2014" s="13">
        <f t="shared" si="2454"/>
        <v>1.1800072553653502E-3</v>
      </c>
      <c r="BF2014" s="13">
        <f t="shared" si="2455"/>
        <v>1.0965410618267812E-3</v>
      </c>
      <c r="BG2014" s="13">
        <f t="shared" si="2456"/>
        <v>6.7931915661536646E-4</v>
      </c>
      <c r="BH2014" s="13">
        <f t="shared" si="2457"/>
        <v>3.1563422425044901E-4</v>
      </c>
      <c r="BI2014" s="13">
        <f t="shared" si="2458"/>
        <v>1.1732330825416803E-4</v>
      </c>
      <c r="BJ2014" s="14">
        <f t="shared" si="2459"/>
        <v>0.44930090507904491</v>
      </c>
      <c r="BK2014" s="14">
        <f t="shared" si="2460"/>
        <v>0.22640911731128277</v>
      </c>
      <c r="BL2014" s="14">
        <f t="shared" si="2461"/>
        <v>0.30251280977023748</v>
      </c>
      <c r="BM2014" s="14">
        <f t="shared" si="2462"/>
        <v>0.65748487086557039</v>
      </c>
      <c r="BN2014" s="14">
        <f t="shared" si="2463"/>
        <v>0.33834901421649233</v>
      </c>
    </row>
    <row r="2015" spans="1:66" x14ac:dyDescent="0.25">
      <c r="A2015" t="s">
        <v>24</v>
      </c>
      <c r="B2015" t="s">
        <v>293</v>
      </c>
      <c r="C2015" t="s">
        <v>290</v>
      </c>
      <c r="D2015" s="7" t="s">
        <v>567</v>
      </c>
      <c r="E2015" s="10">
        <f>VLOOKUP(A2015,home!$A$2:$E$405,3,FALSE)</f>
        <v>1.6263000000000001</v>
      </c>
      <c r="F2015" s="10">
        <f>VLOOKUP(B2015,home!$B$2:$E$405,3,FALSE)</f>
        <v>0.9385</v>
      </c>
      <c r="G2015" s="10">
        <f>VLOOKUP(C2015,away!$B$2:$E$405,4,FALSE)</f>
        <v>0.9385</v>
      </c>
      <c r="H2015" s="10">
        <f>VLOOKUP(A2015,away!$A$2:$E$405,3,FALSE)</f>
        <v>1.4262999999999999</v>
      </c>
      <c r="I2015" s="10">
        <f>VLOOKUP(C2015,away!$B$2:$E$405,3,FALSE)</f>
        <v>1.2177</v>
      </c>
      <c r="J2015" s="10">
        <f>VLOOKUP(B2015,home!$B$2:$E$405,4,FALSE)</f>
        <v>1.107</v>
      </c>
      <c r="K2015" s="12">
        <f t="shared" si="2408"/>
        <v>1.432416173175</v>
      </c>
      <c r="L2015" s="12">
        <f t="shared" si="2409"/>
        <v>1.9226436995699998</v>
      </c>
      <c r="M2015" s="13">
        <f t="shared" si="2410"/>
        <v>3.4907280097507737E-2</v>
      </c>
      <c r="N2015" s="13">
        <f t="shared" si="2411"/>
        <v>5.0001752573219871E-2</v>
      </c>
      <c r="O2015" s="13">
        <f t="shared" si="2412"/>
        <v>6.7114262148598502E-2</v>
      </c>
      <c r="P2015" s="13">
        <f t="shared" si="2413"/>
        <v>9.6135554552359212E-2</v>
      </c>
      <c r="Q2015" s="13">
        <f t="shared" si="2414"/>
        <v>3.581165953648742E-2</v>
      </c>
      <c r="R2015" s="13">
        <f t="shared" si="2415"/>
        <v>6.4518406635646119E-2</v>
      </c>
      <c r="S2015" s="13">
        <f t="shared" si="2416"/>
        <v>6.6189952520459255E-2</v>
      </c>
      <c r="T2015" s="13">
        <f t="shared" si="2417"/>
        <v>6.8853061578973432E-2</v>
      </c>
      <c r="U2015" s="13">
        <f t="shared" si="2418"/>
        <v>9.2417209132380732E-2</v>
      </c>
      <c r="V2015" s="13">
        <f t="shared" si="2419"/>
        <v>2.0254316175671042E-2</v>
      </c>
      <c r="W2015" s="13">
        <f t="shared" si="2420"/>
        <v>1.7099066769433766E-2</v>
      </c>
      <c r="X2015" s="13">
        <f t="shared" si="2421"/>
        <v>3.2875412992778581E-2</v>
      </c>
      <c r="Y2015" s="13">
        <f t="shared" si="2422"/>
        <v>3.1603852830663734E-2</v>
      </c>
      <c r="Z2015" s="13">
        <f t="shared" si="2423"/>
        <v>4.1348636008106759E-2</v>
      </c>
      <c r="AA2015" s="13">
        <f t="shared" si="2424"/>
        <v>5.9228454956738293E-2</v>
      </c>
      <c r="AB2015" s="13">
        <f t="shared" si="2425"/>
        <v>4.241989839609947E-2</v>
      </c>
      <c r="AC2015" s="13">
        <f t="shared" si="2426"/>
        <v>3.4863069970431019E-3</v>
      </c>
      <c r="AD2015" s="13">
        <f t="shared" si="2427"/>
        <v>6.1232449466840323E-3</v>
      </c>
      <c r="AE2015" s="13">
        <f t="shared" si="2428"/>
        <v>1.1772818317665893E-2</v>
      </c>
      <c r="AF2015" s="13">
        <f t="shared" si="2429"/>
        <v>1.1317467482321309E-2</v>
      </c>
      <c r="AG2015" s="13">
        <f t="shared" si="2430"/>
        <v>7.2531525166578039E-3</v>
      </c>
      <c r="AH2015" s="13">
        <f t="shared" si="2431"/>
        <v>1.9874673626699913E-2</v>
      </c>
      <c r="AI2015" s="13">
        <f t="shared" si="2432"/>
        <v>2.8468803939459587E-2</v>
      </c>
      <c r="AJ2015" s="13">
        <f t="shared" si="2433"/>
        <v>2.0389587596915039E-2</v>
      </c>
      <c r="AK2015" s="13">
        <f t="shared" si="2434"/>
        <v>9.7354583460631614E-3</v>
      </c>
      <c r="AL2015" s="13">
        <f t="shared" si="2435"/>
        <v>3.8405519486399376E-4</v>
      </c>
      <c r="AM2015" s="13">
        <f t="shared" si="2436"/>
        <v>1.7542070187884585E-3</v>
      </c>
      <c r="AN2015" s="13">
        <f t="shared" si="2437"/>
        <v>3.3727150724151018E-3</v>
      </c>
      <c r="AO2015" s="13">
        <f t="shared" si="2438"/>
        <v>3.2422646922118364E-3</v>
      </c>
      <c r="AP2015" s="13">
        <f t="shared" si="2439"/>
        <v>2.0779065942731173E-3</v>
      </c>
      <c r="AQ2015" s="13">
        <f t="shared" si="2440"/>
        <v>9.9876850544354068E-4</v>
      </c>
      <c r="AR2015" s="13">
        <f t="shared" si="2441"/>
        <v>7.6423832058769266E-3</v>
      </c>
      <c r="AS2015" s="13">
        <f t="shared" si="2442"/>
        <v>1.0947073305699115E-2</v>
      </c>
      <c r="AT2015" s="13">
        <f t="shared" si="2443"/>
        <v>7.8403824260078626E-3</v>
      </c>
      <c r="AU2015" s="13">
        <f t="shared" si="2444"/>
        <v>3.743563530296902E-3</v>
      </c>
      <c r="AV2015" s="13">
        <f t="shared" si="2445"/>
        <v>1.3405852365263454E-3</v>
      </c>
      <c r="AW2015" s="13">
        <f t="shared" si="2446"/>
        <v>2.9380499039034173E-5</v>
      </c>
      <c r="AX2015" s="13">
        <f t="shared" si="2447"/>
        <v>4.1879241746828149E-4</v>
      </c>
      <c r="AY2015" s="13">
        <f t="shared" si="2448"/>
        <v>8.0518860287308053E-4</v>
      </c>
      <c r="AZ2015" s="13">
        <f t="shared" si="2449"/>
        <v>7.7404539713974959E-4</v>
      </c>
      <c r="BA2015" s="13">
        <f t="shared" si="2450"/>
        <v>4.9607116866396599E-4</v>
      </c>
      <c r="BB2015" s="13">
        <f t="shared" si="2451"/>
        <v>2.3844202674252511E-4</v>
      </c>
      <c r="BC2015" s="13">
        <f t="shared" si="2452"/>
        <v>9.1687812085843482E-5</v>
      </c>
      <c r="BD2015" s="13">
        <f t="shared" si="2453"/>
        <v>2.4489299867464748E-3</v>
      </c>
      <c r="BE2015" s="13">
        <f t="shared" si="2454"/>
        <v>3.5078869199888889E-3</v>
      </c>
      <c r="BF2015" s="13">
        <f t="shared" si="2455"/>
        <v>2.5123769789305614E-3</v>
      </c>
      <c r="BG2015" s="13">
        <f t="shared" si="2456"/>
        <v>1.199589805910894E-3</v>
      </c>
      <c r="BH2015" s="13">
        <f t="shared" si="2457"/>
        <v>4.2957795979065602E-4</v>
      </c>
      <c r="BI2015" s="13">
        <f t="shared" si="2458"/>
        <v>1.2306688344873102E-4</v>
      </c>
      <c r="BJ2015" s="14">
        <f t="shared" si="2459"/>
        <v>0.28698157885299141</v>
      </c>
      <c r="BK2015" s="14">
        <f t="shared" si="2460"/>
        <v>0.2221626541407774</v>
      </c>
      <c r="BL2015" s="14">
        <f t="shared" si="2461"/>
        <v>0.44590217101782414</v>
      </c>
      <c r="BM2015" s="14">
        <f t="shared" si="2462"/>
        <v>0.64713031637204665</v>
      </c>
      <c r="BN2015" s="14">
        <f t="shared" si="2463"/>
        <v>0.34848891554381883</v>
      </c>
    </row>
    <row r="2016" spans="1:66" x14ac:dyDescent="0.25">
      <c r="A2016" t="s">
        <v>24</v>
      </c>
      <c r="B2016" t="s">
        <v>185</v>
      </c>
      <c r="C2016" t="s">
        <v>180</v>
      </c>
      <c r="D2016" s="7" t="s">
        <v>567</v>
      </c>
      <c r="E2016" s="10">
        <f>VLOOKUP(A2016,home!$A$2:$E$405,3,FALSE)</f>
        <v>1.6263000000000001</v>
      </c>
      <c r="F2016" s="10">
        <f>VLOOKUP(B2016,home!$B$2:$E$405,3,FALSE)</f>
        <v>0.4531</v>
      </c>
      <c r="G2016" s="10">
        <f>VLOOKUP(C2016,away!$B$2:$E$405,4,FALSE)</f>
        <v>1.0356000000000001</v>
      </c>
      <c r="H2016" s="10">
        <f>VLOOKUP(A2016,away!$A$2:$E$405,3,FALSE)</f>
        <v>1.4262999999999999</v>
      </c>
      <c r="I2016" s="10">
        <f>VLOOKUP(C2016,away!$B$2:$E$405,3,FALSE)</f>
        <v>0.66420000000000001</v>
      </c>
      <c r="J2016" s="10">
        <f>VLOOKUP(B2016,home!$B$2:$E$405,4,FALSE)</f>
        <v>0.70109999999999995</v>
      </c>
      <c r="K2016" s="12">
        <f t="shared" si="2408"/>
        <v>0.76310933446800011</v>
      </c>
      <c r="L2016" s="12">
        <f t="shared" si="2409"/>
        <v>0.66418600530599992</v>
      </c>
      <c r="M2016" s="13">
        <f t="shared" si="2410"/>
        <v>0.23995704765188408</v>
      </c>
      <c r="N2016" s="13">
        <f t="shared" si="2411"/>
        <v>0.18311346293453543</v>
      </c>
      <c r="O2016" s="13">
        <f t="shared" si="2412"/>
        <v>0.15937611292492632</v>
      </c>
      <c r="P2016" s="13">
        <f t="shared" si="2413"/>
        <v>0.12162139946423735</v>
      </c>
      <c r="Q2016" s="13">
        <f t="shared" si="2414"/>
        <v>6.986779641605205E-2</v>
      </c>
      <c r="R2016" s="13">
        <f t="shared" si="2415"/>
        <v>5.2927691892402373E-2</v>
      </c>
      <c r="S2016" s="13">
        <f t="shared" si="2416"/>
        <v>1.5410846391453603E-2</v>
      </c>
      <c r="T2016" s="13">
        <f t="shared" si="2417"/>
        <v>4.6405212601110461E-2</v>
      </c>
      <c r="U2016" s="13">
        <f t="shared" si="2418"/>
        <v>4.0389615734938537E-2</v>
      </c>
      <c r="V2016" s="13">
        <f t="shared" si="2419"/>
        <v>8.6788157547266587E-4</v>
      </c>
      <c r="W2016" s="13">
        <f t="shared" si="2420"/>
        <v>1.7772255874599741E-2</v>
      </c>
      <c r="X2016" s="13">
        <f t="shared" si="2421"/>
        <v>1.180408363462649E-2</v>
      </c>
      <c r="Y2016" s="13">
        <f t="shared" si="2422"/>
        <v>3.9200535777902477E-3</v>
      </c>
      <c r="Z2016" s="13">
        <f t="shared" si="2423"/>
        <v>1.171794408269383E-2</v>
      </c>
      <c r="AA2016" s="13">
        <f t="shared" si="2424"/>
        <v>8.9420725102777286E-3</v>
      </c>
      <c r="AB2016" s="13">
        <f t="shared" si="2425"/>
        <v>3.4118895010413169E-3</v>
      </c>
      <c r="AC2016" s="13">
        <f t="shared" si="2426"/>
        <v>2.7492673379232989E-5</v>
      </c>
      <c r="AD2016" s="13">
        <f t="shared" si="2427"/>
        <v>3.3905435881152026E-3</v>
      </c>
      <c r="AE2016" s="13">
        <f t="shared" si="2428"/>
        <v>2.2519516016061077E-3</v>
      </c>
      <c r="AF2016" s="13">
        <f t="shared" si="2429"/>
        <v>7.4785736920660452E-4</v>
      </c>
      <c r="AG2016" s="13">
        <f t="shared" si="2430"/>
        <v>1.6557213286399631E-4</v>
      </c>
      <c r="AH2016" s="13">
        <f t="shared" si="2431"/>
        <v>1.9457236176708735E-3</v>
      </c>
      <c r="AI2016" s="13">
        <f t="shared" si="2432"/>
        <v>1.4847998549394896E-3</v>
      </c>
      <c r="AJ2016" s="13">
        <f t="shared" si="2433"/>
        <v>5.6653231456052836E-4</v>
      </c>
      <c r="AK2016" s="13">
        <f t="shared" si="2434"/>
        <v>1.4410869917296689E-4</v>
      </c>
      <c r="AL2016" s="13">
        <f t="shared" si="2435"/>
        <v>5.5738265562365927E-7</v>
      </c>
      <c r="AM2016" s="13">
        <f t="shared" si="2436"/>
        <v>5.1747109220226756E-4</v>
      </c>
      <c r="AN2016" s="13">
        <f t="shared" si="2437"/>
        <v>3.4369705759115679E-4</v>
      </c>
      <c r="AO2016" s="13">
        <f t="shared" si="2438"/>
        <v>1.1413938785844831E-4</v>
      </c>
      <c r="AP2016" s="13">
        <f t="shared" si="2439"/>
        <v>2.5269928023258308E-5</v>
      </c>
      <c r="AQ2016" s="13">
        <f t="shared" si="2440"/>
        <v>4.1959831370345194E-6</v>
      </c>
      <c r="AR2016" s="13">
        <f t="shared" si="2441"/>
        <v>2.5846447941007129E-4</v>
      </c>
      <c r="AS2016" s="13">
        <f t="shared" si="2442"/>
        <v>1.9723665686623761E-4</v>
      </c>
      <c r="AT2016" s="13">
        <f t="shared" si="2443"/>
        <v>7.5256566976943923E-5</v>
      </c>
      <c r="AU2016" s="13">
        <f t="shared" si="2444"/>
        <v>1.9142996246707394E-5</v>
      </c>
      <c r="AV2016" s="13">
        <f t="shared" si="2445"/>
        <v>3.6520497813870746E-6</v>
      </c>
      <c r="AW2016" s="13">
        <f t="shared" si="2446"/>
        <v>7.8474297422766506E-9</v>
      </c>
      <c r="AX2016" s="13">
        <f t="shared" si="2447"/>
        <v>6.5814503462816891E-5</v>
      </c>
      <c r="AY2016" s="13">
        <f t="shared" si="2448"/>
        <v>4.3713072146166245E-5</v>
      </c>
      <c r="AZ2016" s="13">
        <f t="shared" si="2449"/>
        <v>1.4516805384207563E-5</v>
      </c>
      <c r="BA2016" s="13">
        <f t="shared" si="2450"/>
        <v>3.2139529926471508E-6</v>
      </c>
      <c r="BB2016" s="13">
        <f t="shared" si="2451"/>
        <v>5.3366564985689366E-7</v>
      </c>
      <c r="BC2016" s="13">
        <f t="shared" si="2452"/>
        <v>7.0890651229496153E-8</v>
      </c>
      <c r="BD2016" s="13">
        <f t="shared" si="2453"/>
        <v>2.8611415015478341E-5</v>
      </c>
      <c r="BE2016" s="13">
        <f t="shared" si="2454"/>
        <v>2.183363787064942E-5</v>
      </c>
      <c r="BF2016" s="13">
        <f t="shared" si="2455"/>
        <v>8.3307264322432974E-6</v>
      </c>
      <c r="BG2016" s="13">
        <f t="shared" si="2456"/>
        <v>2.1190850344480545E-6</v>
      </c>
      <c r="BH2016" s="13">
        <f t="shared" si="2457"/>
        <v>4.0427339257968831E-7</v>
      </c>
      <c r="BI2016" s="13">
        <f t="shared" si="2458"/>
        <v>6.1700959910921322E-8</v>
      </c>
      <c r="BJ2016" s="14">
        <f t="shared" si="2459"/>
        <v>0.34057142606960544</v>
      </c>
      <c r="BK2016" s="14">
        <f t="shared" si="2460"/>
        <v>0.3779289382112288</v>
      </c>
      <c r="BL2016" s="14">
        <f t="shared" si="2461"/>
        <v>0.26980366063791683</v>
      </c>
      <c r="BM2016" s="14">
        <f t="shared" si="2462"/>
        <v>0.17311475249269076</v>
      </c>
      <c r="BN2016" s="14">
        <f t="shared" si="2463"/>
        <v>0.82686351128403768</v>
      </c>
    </row>
    <row r="2017" spans="1:66" x14ac:dyDescent="0.25">
      <c r="A2017" t="s">
        <v>24</v>
      </c>
      <c r="B2017" t="s">
        <v>286</v>
      </c>
      <c r="C2017" t="s">
        <v>182</v>
      </c>
      <c r="D2017" s="7" t="s">
        <v>567</v>
      </c>
      <c r="E2017" s="10">
        <f>VLOOKUP(A2017,home!$A$2:$E$405,3,FALSE)</f>
        <v>1.6263000000000001</v>
      </c>
      <c r="F2017" s="10">
        <f>VLOOKUP(B2017,home!$B$2:$E$405,3,FALSE)</f>
        <v>1.6181000000000001</v>
      </c>
      <c r="G2017" s="10">
        <f>VLOOKUP(C2017,away!$B$2:$E$405,4,FALSE)</f>
        <v>1.0680000000000001</v>
      </c>
      <c r="H2017" s="10">
        <f>VLOOKUP(A2017,away!$A$2:$E$405,3,FALSE)</f>
        <v>1.4262999999999999</v>
      </c>
      <c r="I2017" s="10">
        <f>VLOOKUP(C2017,away!$B$2:$E$405,3,FALSE)</f>
        <v>0.92249999999999999</v>
      </c>
      <c r="J2017" s="10">
        <f>VLOOKUP(B2017,home!$B$2:$E$405,4,FALSE)</f>
        <v>0.73799999999999999</v>
      </c>
      <c r="K2017" s="12">
        <f t="shared" si="2408"/>
        <v>2.8104591200400004</v>
      </c>
      <c r="L2017" s="12">
        <f t="shared" si="2409"/>
        <v>0.97103217149999987</v>
      </c>
      <c r="M2017" s="13">
        <f t="shared" si="2410"/>
        <v>2.2788681504107452E-2</v>
      </c>
      <c r="N2017" s="13">
        <f t="shared" si="2411"/>
        <v>6.4046657766905657E-2</v>
      </c>
      <c r="O2017" s="13">
        <f t="shared" si="2412"/>
        <v>2.2128542886555337E-2</v>
      </c>
      <c r="P2017" s="13">
        <f t="shared" si="2413"/>
        <v>6.2191365168715727E-2</v>
      </c>
      <c r="Q2017" s="13">
        <f t="shared" si="2414"/>
        <v>9.0000256714540386E-2</v>
      </c>
      <c r="R2017" s="13">
        <f t="shared" si="2415"/>
        <v>1.0743763525631353E-2</v>
      </c>
      <c r="S2017" s="13">
        <f t="shared" si="2416"/>
        <v>4.2430777542476733E-2</v>
      </c>
      <c r="T2017" s="13">
        <f t="shared" si="2417"/>
        <v>8.7393144713077589E-2</v>
      </c>
      <c r="U2017" s="13">
        <f t="shared" si="2418"/>
        <v>3.0194908184163743E-2</v>
      </c>
      <c r="V2017" s="13">
        <f t="shared" si="2419"/>
        <v>1.286617257324328E-2</v>
      </c>
      <c r="W2017" s="13">
        <f t="shared" si="2420"/>
        <v>8.4314014096440432E-2</v>
      </c>
      <c r="X2017" s="13">
        <f t="shared" si="2421"/>
        <v>8.1871620195948139E-2</v>
      </c>
      <c r="Y2017" s="13">
        <f t="shared" si="2422"/>
        <v>3.9749988571547379E-2</v>
      </c>
      <c r="Z2017" s="13">
        <f t="shared" si="2423"/>
        <v>3.4775133421254363E-3</v>
      </c>
      <c r="AA2017" s="13">
        <f t="shared" si="2424"/>
        <v>9.773409087437214E-3</v>
      </c>
      <c r="AB2017" s="13">
        <f t="shared" si="2425"/>
        <v>1.3733883351834871E-2</v>
      </c>
      <c r="AC2017" s="13">
        <f t="shared" si="2426"/>
        <v>2.1945237284846466E-3</v>
      </c>
      <c r="AD2017" s="13">
        <f t="shared" si="2427"/>
        <v>5.9240272466130547E-2</v>
      </c>
      <c r="AE2017" s="13">
        <f t="shared" si="2428"/>
        <v>5.7524210413038394E-2</v>
      </c>
      <c r="AF2017" s="13">
        <f t="shared" si="2429"/>
        <v>2.7928929475597788E-2</v>
      </c>
      <c r="AG2017" s="13">
        <f t="shared" si="2430"/>
        <v>9.0399630121200253E-3</v>
      </c>
      <c r="AH2017" s="13">
        <f t="shared" si="2431"/>
        <v>8.4419433300607089E-4</v>
      </c>
      <c r="AI2017" s="13">
        <f t="shared" si="2432"/>
        <v>2.3725736622829969E-3</v>
      </c>
      <c r="AJ2017" s="13">
        <f t="shared" si="2433"/>
        <v>3.3340106435649774E-3</v>
      </c>
      <c r="AK2017" s="13">
        <f t="shared" si="2434"/>
        <v>3.1233668731725402E-3</v>
      </c>
      <c r="AL2017" s="13">
        <f t="shared" si="2435"/>
        <v>2.3955826763387067E-4</v>
      </c>
      <c r="AM2017" s="13">
        <f t="shared" si="2436"/>
        <v>3.3298472805218228E-2</v>
      </c>
      <c r="AN2017" s="13">
        <f t="shared" si="2437"/>
        <v>3.2333888355684744E-2</v>
      </c>
      <c r="AO2017" s="13">
        <f t="shared" si="2438"/>
        <v>1.5698622911529559E-2</v>
      </c>
      <c r="AP2017" s="13">
        <f t="shared" si="2439"/>
        <v>5.0812892984473997E-3</v>
      </c>
      <c r="AQ2017" s="13">
        <f t="shared" si="2440"/>
        <v>1.2335238453727723E-3</v>
      </c>
      <c r="AR2017" s="13">
        <f t="shared" si="2441"/>
        <v>1.6394797126937586E-4</v>
      </c>
      <c r="AS2017" s="13">
        <f t="shared" si="2442"/>
        <v>4.6076907106607336E-4</v>
      </c>
      <c r="AT2017" s="13">
        <f t="shared" si="2443"/>
        <v>6.474863190050026E-4</v>
      </c>
      <c r="AU2017" s="13">
        <f t="shared" si="2444"/>
        <v>6.0657794344957949E-4</v>
      </c>
      <c r="AV2017" s="13">
        <f t="shared" si="2445"/>
        <v>4.2619062829574465E-4</v>
      </c>
      <c r="AW2017" s="13">
        <f t="shared" si="2446"/>
        <v>1.8160155147045343E-5</v>
      </c>
      <c r="AX2017" s="13">
        <f t="shared" si="2447"/>
        <v>1.5597332763138249E-2</v>
      </c>
      <c r="AY2017" s="13">
        <f t="shared" si="2448"/>
        <v>1.5145511902598226E-2</v>
      </c>
      <c r="AZ2017" s="13">
        <f t="shared" si="2449"/>
        <v>7.3533896556295247E-3</v>
      </c>
      <c r="BA2017" s="13">
        <f t="shared" si="2450"/>
        <v>2.3801259750638581E-3</v>
      </c>
      <c r="BB2017" s="13">
        <f t="shared" si="2451"/>
        <v>5.7779472350245312E-4</v>
      </c>
      <c r="BC2017" s="13">
        <f t="shared" si="2452"/>
        <v>1.1221145300876585E-4</v>
      </c>
      <c r="BD2017" s="13">
        <f t="shared" si="2453"/>
        <v>2.6533125759120265E-5</v>
      </c>
      <c r="BE2017" s="13">
        <f t="shared" si="2454"/>
        <v>7.4570265272887802E-5</v>
      </c>
      <c r="BF2017" s="13">
        <f t="shared" si="2455"/>
        <v>1.0478834105999486E-4</v>
      </c>
      <c r="BG2017" s="13">
        <f t="shared" si="2456"/>
        <v>9.816778293530819E-5</v>
      </c>
      <c r="BH2017" s="13">
        <f t="shared" si="2457"/>
        <v>6.8974135211161014E-5</v>
      </c>
      <c r="BI2017" s="13">
        <f t="shared" si="2458"/>
        <v>3.8769797470215922E-5</v>
      </c>
      <c r="BJ2017" s="14">
        <f t="shared" si="2459"/>
        <v>0.72992122111454016</v>
      </c>
      <c r="BK2017" s="14">
        <f t="shared" si="2460"/>
        <v>0.15785659068725991</v>
      </c>
      <c r="BL2017" s="14">
        <f t="shared" si="2461"/>
        <v>9.8965427928443581E-2</v>
      </c>
      <c r="BM2017" s="14">
        <f t="shared" si="2462"/>
        <v>0.70319413375846196</v>
      </c>
      <c r="BN2017" s="14">
        <f t="shared" si="2463"/>
        <v>0.27189926756645588</v>
      </c>
    </row>
    <row r="2018" spans="1:66" x14ac:dyDescent="0.25">
      <c r="A2018" t="s">
        <v>24</v>
      </c>
      <c r="B2018" t="s">
        <v>295</v>
      </c>
      <c r="C2018" t="s">
        <v>26</v>
      </c>
      <c r="D2018" s="7" t="s">
        <v>567</v>
      </c>
      <c r="E2018" s="10">
        <f>VLOOKUP(A2018,home!$A$2:$E$405,3,FALSE)</f>
        <v>1.6263000000000001</v>
      </c>
      <c r="F2018" s="10">
        <f>VLOOKUP(B2018,home!$B$2:$E$405,3,FALSE)</f>
        <v>1.2945</v>
      </c>
      <c r="G2018" s="10">
        <f>VLOOKUP(C2018,away!$B$2:$E$405,4,FALSE)</f>
        <v>1.1974</v>
      </c>
      <c r="H2018" s="10">
        <f>VLOOKUP(A2018,away!$A$2:$E$405,3,FALSE)</f>
        <v>1.4262999999999999</v>
      </c>
      <c r="I2018" s="10">
        <f>VLOOKUP(C2018,away!$B$2:$E$405,3,FALSE)</f>
        <v>0.95940000000000003</v>
      </c>
      <c r="J2018" s="10">
        <f>VLOOKUP(B2018,home!$B$2:$E$405,4,FALSE)</f>
        <v>0.66420000000000001</v>
      </c>
      <c r="K2018" s="12">
        <f t="shared" si="2408"/>
        <v>2.5208207820900004</v>
      </c>
      <c r="L2018" s="12">
        <f t="shared" si="2409"/>
        <v>0.90888611252400009</v>
      </c>
      <c r="M2018" s="13">
        <f t="shared" si="2410"/>
        <v>3.2396434951013027E-2</v>
      </c>
      <c r="N2018" s="13">
        <f t="shared" si="2411"/>
        <v>8.1665606490140485E-2</v>
      </c>
      <c r="O2018" s="13">
        <f t="shared" si="2412"/>
        <v>2.9444669822262876E-2</v>
      </c>
      <c r="P2018" s="13">
        <f t="shared" si="2413"/>
        <v>7.4224735609738537E-2</v>
      </c>
      <c r="Q2018" s="13">
        <f t="shared" si="2414"/>
        <v>0.10293217901116507</v>
      </c>
      <c r="R2018" s="13">
        <f t="shared" si="2415"/>
        <v>1.3380925744654619E-2</v>
      </c>
      <c r="S2018" s="13">
        <f t="shared" si="2416"/>
        <v>4.2514796648661118E-2</v>
      </c>
      <c r="T2018" s="13">
        <f t="shared" si="2417"/>
        <v>9.3553628035082298E-2</v>
      </c>
      <c r="U2018" s="13">
        <f t="shared" si="2418"/>
        <v>3.3730915700728482E-2</v>
      </c>
      <c r="V2018" s="13">
        <f t="shared" si="2419"/>
        <v>1.0823034302386667E-2</v>
      </c>
      <c r="W2018" s="13">
        <f t="shared" si="2420"/>
        <v>8.6491191999051031E-2</v>
      </c>
      <c r="X2018" s="13">
        <f t="shared" si="2421"/>
        <v>7.8610643263584384E-2</v>
      </c>
      <c r="Y2018" s="13">
        <f t="shared" si="2422"/>
        <v>3.5724060979425085E-2</v>
      </c>
      <c r="Z2018" s="13">
        <f t="shared" si="2423"/>
        <v>4.0539125273438168E-3</v>
      </c>
      <c r="AA2018" s="13">
        <f t="shared" si="2424"/>
        <v>1.0219186947703292E-2</v>
      </c>
      <c r="AB2018" s="13">
        <f t="shared" si="2425"/>
        <v>1.2880369416916667E-2</v>
      </c>
      <c r="AC2018" s="13">
        <f t="shared" si="2426"/>
        <v>1.5498172499622935E-3</v>
      </c>
      <c r="AD2018" s="13">
        <f t="shared" si="2427"/>
        <v>5.4507198564736056E-2</v>
      </c>
      <c r="AE2018" s="13">
        <f t="shared" si="2428"/>
        <v>4.9540835808076715E-2</v>
      </c>
      <c r="AF2018" s="13">
        <f t="shared" si="2429"/>
        <v>2.2513488834396307E-2</v>
      </c>
      <c r="AG2018" s="13">
        <f t="shared" si="2430"/>
        <v>6.8207324486823156E-3</v>
      </c>
      <c r="AH2018" s="13">
        <f t="shared" si="2431"/>
        <v>9.2113619937246659E-4</v>
      </c>
      <c r="AI2018" s="13">
        <f t="shared" si="2432"/>
        <v>2.3220192745135116E-3</v>
      </c>
      <c r="AJ2018" s="13">
        <f t="shared" si="2433"/>
        <v>2.9266972218036031E-3</v>
      </c>
      <c r="AK2018" s="13">
        <f t="shared" si="2434"/>
        <v>2.4592263932025301E-3</v>
      </c>
      <c r="AL2018" s="13">
        <f t="shared" si="2435"/>
        <v>1.4203386983266338E-4</v>
      </c>
      <c r="AM2018" s="13">
        <f t="shared" si="2436"/>
        <v>2.7480575783098576E-2</v>
      </c>
      <c r="AN2018" s="13">
        <f t="shared" si="2437"/>
        <v>2.4976713693421641E-2</v>
      </c>
      <c r="AO2018" s="13">
        <f t="shared" si="2438"/>
        <v>1.1350494106219477E-2</v>
      </c>
      <c r="AP2018" s="13">
        <f t="shared" si="2439"/>
        <v>3.4387688211427992E-3</v>
      </c>
      <c r="AQ2018" s="13">
        <f t="shared" si="2440"/>
        <v>7.8136230642930431E-4</v>
      </c>
      <c r="AR2018" s="13">
        <f t="shared" si="2441"/>
        <v>1.6744157987055467E-4</v>
      </c>
      <c r="AS2018" s="13">
        <f t="shared" si="2442"/>
        <v>4.2209021432367694E-4</v>
      </c>
      <c r="AT2018" s="13">
        <f t="shared" si="2443"/>
        <v>5.3200689209197355E-4</v>
      </c>
      <c r="AU2018" s="13">
        <f t="shared" si="2444"/>
        <v>4.4703134326685312E-4</v>
      </c>
      <c r="AV2018" s="13">
        <f t="shared" si="2445"/>
        <v>2.8172147508817309E-4</v>
      </c>
      <c r="AW2018" s="13">
        <f t="shared" si="2446"/>
        <v>9.0394260732518901E-6</v>
      </c>
      <c r="AX2018" s="13">
        <f t="shared" si="2447"/>
        <v>1.1545601089639011E-2</v>
      </c>
      <c r="AY2018" s="13">
        <f t="shared" si="2448"/>
        <v>1.0493636491114859E-2</v>
      </c>
      <c r="AZ2018" s="13">
        <f t="shared" si="2449"/>
        <v>4.7687602383246859E-3</v>
      </c>
      <c r="BA2018" s="13">
        <f t="shared" si="2450"/>
        <v>1.4447533181899831E-3</v>
      </c>
      <c r="BB2018" s="13">
        <f t="shared" si="2451"/>
        <v>3.2827905673146084E-4</v>
      </c>
      <c r="BC2018" s="13">
        <f t="shared" si="2452"/>
        <v>5.9673655139140626E-5</v>
      </c>
      <c r="BD2018" s="13">
        <f t="shared" si="2453"/>
        <v>2.5364221100570882E-5</v>
      </c>
      <c r="BE2018" s="13">
        <f t="shared" si="2454"/>
        <v>6.3938655671844777E-5</v>
      </c>
      <c r="BF2018" s="13">
        <f t="shared" si="2455"/>
        <v>8.0588945998241501E-5</v>
      </c>
      <c r="BG2018" s="13">
        <f t="shared" si="2456"/>
        <v>6.7716763293031984E-5</v>
      </c>
      <c r="BH2018" s="13">
        <f t="shared" si="2457"/>
        <v>4.2675456051236089E-5</v>
      </c>
      <c r="BI2018" s="13">
        <f t="shared" si="2458"/>
        <v>2.1515435299824876E-5</v>
      </c>
      <c r="BJ2018" s="14">
        <f t="shared" si="2459"/>
        <v>0.70902818399379075</v>
      </c>
      <c r="BK2018" s="14">
        <f t="shared" si="2460"/>
        <v>0.17214448912270919</v>
      </c>
      <c r="BL2018" s="14">
        <f t="shared" si="2461"/>
        <v>0.11043723770321408</v>
      </c>
      <c r="BM2018" s="14">
        <f t="shared" si="2462"/>
        <v>0.65113467465304165</v>
      </c>
      <c r="BN2018" s="14">
        <f t="shared" si="2463"/>
        <v>0.33404455162897462</v>
      </c>
    </row>
    <row r="2019" spans="1:66" x14ac:dyDescent="0.25">
      <c r="A2019" t="s">
        <v>27</v>
      </c>
      <c r="B2019" t="s">
        <v>297</v>
      </c>
      <c r="C2019" t="s">
        <v>289</v>
      </c>
      <c r="D2019" s="7" t="s">
        <v>567</v>
      </c>
      <c r="E2019" s="10">
        <f>VLOOKUP(A2019,home!$A$2:$E$405,3,FALSE)</f>
        <v>1.3026</v>
      </c>
      <c r="F2019" s="10">
        <f>VLOOKUP(B2019,home!$B$2:$E$405,3,FALSE)</f>
        <v>1.0909</v>
      </c>
      <c r="G2019" s="10">
        <f>VLOOKUP(C2019,away!$B$2:$E$405,4,FALSE)</f>
        <v>1.1651</v>
      </c>
      <c r="H2019" s="10">
        <f>VLOOKUP(A2019,away!$A$2:$E$405,3,FALSE)</f>
        <v>1.1000000000000001</v>
      </c>
      <c r="I2019" s="10">
        <f>VLOOKUP(C2019,away!$B$2:$E$405,3,FALSE)</f>
        <v>0.77490000000000003</v>
      </c>
      <c r="J2019" s="10">
        <f>VLOOKUP(B2019,home!$B$2:$E$405,4,FALSE)</f>
        <v>1.0526</v>
      </c>
      <c r="K2019" s="12">
        <f t="shared" si="2408"/>
        <v>1.6556144867339999</v>
      </c>
      <c r="L2019" s="12">
        <f t="shared" si="2409"/>
        <v>0.89722571400000006</v>
      </c>
      <c r="M2019" s="13">
        <f t="shared" si="2410"/>
        <v>7.7860213030376754E-2</v>
      </c>
      <c r="N2019" s="13">
        <f t="shared" si="2411"/>
        <v>0.12890649663328707</v>
      </c>
      <c r="O2019" s="13">
        <f t="shared" si="2412"/>
        <v>6.9858185228371894E-2</v>
      </c>
      <c r="P2019" s="13">
        <f t="shared" si="2413"/>
        <v>0.1156582234810396</v>
      </c>
      <c r="Q2019" s="13">
        <f t="shared" si="2414"/>
        <v>0.10670973163009886</v>
      </c>
      <c r="R2019" s="13">
        <f t="shared" si="2415"/>
        <v>3.1339280060135109E-2</v>
      </c>
      <c r="S2019" s="13">
        <f t="shared" si="2416"/>
        <v>4.2951412981528853E-2</v>
      </c>
      <c r="T2019" s="13">
        <f t="shared" si="2417"/>
        <v>9.5742715152563843E-2</v>
      </c>
      <c r="U2019" s="13">
        <f t="shared" si="2418"/>
        <v>5.1885766071373657E-2</v>
      </c>
      <c r="V2019" s="13">
        <f t="shared" si="2419"/>
        <v>7.0891779112822436E-3</v>
      </c>
      <c r="W2019" s="13">
        <f t="shared" si="2420"/>
        <v>5.8890059187429671E-2</v>
      </c>
      <c r="X2019" s="13">
        <f t="shared" si="2421"/>
        <v>5.2837675401943847E-2</v>
      </c>
      <c r="Y2019" s="13">
        <f t="shared" si="2422"/>
        <v>2.3703660519304653E-2</v>
      </c>
      <c r="Z2019" s="13">
        <f t="shared" si="2423"/>
        <v>9.3728026427335638E-3</v>
      </c>
      <c r="AA2019" s="13">
        <f t="shared" si="2424"/>
        <v>1.5517747836608406E-2</v>
      </c>
      <c r="AB2019" s="13">
        <f t="shared" si="2425"/>
        <v>1.2845704059887034E-2</v>
      </c>
      <c r="AC2019" s="13">
        <f t="shared" si="2426"/>
        <v>6.5816809000384746E-4</v>
      </c>
      <c r="AD2019" s="13">
        <f t="shared" si="2427"/>
        <v>2.4374808778832826E-2</v>
      </c>
      <c r="AE2019" s="13">
        <f t="shared" si="2428"/>
        <v>2.1869705210201752E-2</v>
      </c>
      <c r="AF2019" s="13">
        <f t="shared" si="2429"/>
        <v>9.8110309360963932E-3</v>
      </c>
      <c r="AG2019" s="13">
        <f t="shared" si="2430"/>
        <v>2.9342364122383921E-3</v>
      </c>
      <c r="AH2019" s="13">
        <f t="shared" si="2431"/>
        <v>2.1023798858269276E-3</v>
      </c>
      <c r="AI2019" s="13">
        <f t="shared" si="2432"/>
        <v>3.4807305955932332E-3</v>
      </c>
      <c r="AJ2019" s="13">
        <f t="shared" si="2433"/>
        <v>2.881373999241211E-3</v>
      </c>
      <c r="AK2019" s="13">
        <f t="shared" si="2434"/>
        <v>1.59014817828081E-3</v>
      </c>
      <c r="AL2019" s="13">
        <f t="shared" si="2435"/>
        <v>3.910729194231981E-5</v>
      </c>
      <c r="AM2019" s="13">
        <f t="shared" si="2436"/>
        <v>8.0710573051213323E-3</v>
      </c>
      <c r="AN2019" s="13">
        <f t="shared" si="2437"/>
        <v>7.2415601533224036E-3</v>
      </c>
      <c r="AO2019" s="13">
        <f t="shared" si="2438"/>
        <v>3.248656989519321E-3</v>
      </c>
      <c r="AP2019" s="13">
        <f t="shared" si="2439"/>
        <v>9.7159286232085466E-4</v>
      </c>
      <c r="AQ2019" s="13">
        <f t="shared" si="2440"/>
        <v>2.1793452490328314E-4</v>
      </c>
      <c r="AR2019" s="13">
        <f t="shared" si="2441"/>
        <v>3.7726185883206074E-4</v>
      </c>
      <c r="AS2019" s="13">
        <f t="shared" si="2442"/>
        <v>6.2460019877455693E-4</v>
      </c>
      <c r="AT2019" s="13">
        <f t="shared" si="2443"/>
        <v>5.1704856875404634E-4</v>
      </c>
      <c r="AU2019" s="13">
        <f t="shared" si="2444"/>
        <v>2.8534436692475987E-4</v>
      </c>
      <c r="AV2019" s="13">
        <f t="shared" si="2445"/>
        <v>1.1810506689714368E-4</v>
      </c>
      <c r="AW2019" s="13">
        <f t="shared" si="2446"/>
        <v>1.6136753773780719E-6</v>
      </c>
      <c r="AX2019" s="13">
        <f t="shared" si="2447"/>
        <v>2.2270932329365293E-3</v>
      </c>
      <c r="AY2019" s="13">
        <f t="shared" si="2448"/>
        <v>1.998205316066046E-3</v>
      </c>
      <c r="AZ2019" s="13">
        <f t="shared" si="2449"/>
        <v>8.9642059571297676E-4</v>
      </c>
      <c r="BA2019" s="13">
        <f t="shared" si="2450"/>
        <v>2.6809720301096038E-4</v>
      </c>
      <c r="BB2019" s="13">
        <f t="shared" si="2451"/>
        <v>6.0135926098227971E-5</v>
      </c>
      <c r="BC2019" s="13">
        <f t="shared" si="2452"/>
        <v>1.0791099846106767E-5</v>
      </c>
      <c r="BD2019" s="13">
        <f t="shared" si="2453"/>
        <v>5.6414840109260471E-5</v>
      </c>
      <c r="BE2019" s="13">
        <f t="shared" si="2454"/>
        <v>9.3401226551673928E-5</v>
      </c>
      <c r="BF2019" s="13">
        <f t="shared" si="2455"/>
        <v>7.731821187883786E-5</v>
      </c>
      <c r="BG2019" s="13">
        <f t="shared" si="2456"/>
        <v>4.2669717224990933E-5</v>
      </c>
      <c r="BH2019" s="13">
        <f t="shared" si="2457"/>
        <v>1.7661150495634579E-5</v>
      </c>
      <c r="BI2019" s="13">
        <f t="shared" si="2458"/>
        <v>5.8480113225923877E-6</v>
      </c>
      <c r="BJ2019" s="14">
        <f t="shared" si="2459"/>
        <v>0.55099166507085551</v>
      </c>
      <c r="BK2019" s="14">
        <f t="shared" si="2460"/>
        <v>0.24625450810223967</v>
      </c>
      <c r="BL2019" s="14">
        <f t="shared" si="2461"/>
        <v>0.19371698913308386</v>
      </c>
      <c r="BM2019" s="14">
        <f t="shared" si="2462"/>
        <v>0.46800724324491438</v>
      </c>
      <c r="BN2019" s="14">
        <f t="shared" si="2463"/>
        <v>0.53033213006330926</v>
      </c>
    </row>
    <row r="2020" spans="1:66" x14ac:dyDescent="0.25">
      <c r="A2020" t="s">
        <v>27</v>
      </c>
      <c r="B2020" t="s">
        <v>291</v>
      </c>
      <c r="C2020" t="s">
        <v>188</v>
      </c>
      <c r="D2020" s="7" t="s">
        <v>567</v>
      </c>
      <c r="E2020" s="10">
        <f>VLOOKUP(A2020,home!$A$2:$E$405,3,FALSE)</f>
        <v>1.3026</v>
      </c>
      <c r="F2020" s="10">
        <f>VLOOKUP(B2020,home!$B$2:$E$405,3,FALSE)</f>
        <v>0.51780000000000004</v>
      </c>
      <c r="G2020" s="10">
        <f>VLOOKUP(C2020,away!$B$2:$E$405,4,FALSE)</f>
        <v>0.68689999999999996</v>
      </c>
      <c r="H2020" s="10">
        <f>VLOOKUP(A2020,away!$A$2:$E$405,3,FALSE)</f>
        <v>1.1000000000000001</v>
      </c>
      <c r="I2020" s="10">
        <f>VLOOKUP(C2020,away!$B$2:$E$405,3,FALSE)</f>
        <v>1.1483000000000001</v>
      </c>
      <c r="J2020" s="10">
        <f>VLOOKUP(B2020,home!$B$2:$E$405,4,FALSE)</f>
        <v>1.4391</v>
      </c>
      <c r="K2020" s="12">
        <f t="shared" si="2408"/>
        <v>0.46330462573199999</v>
      </c>
      <c r="L2020" s="12">
        <f t="shared" si="2409"/>
        <v>1.8177703830000005</v>
      </c>
      <c r="M2020" s="13">
        <f t="shared" si="2410"/>
        <v>0.10217430938105314</v>
      </c>
      <c r="N2020" s="13">
        <f t="shared" si="2411"/>
        <v>4.7337830167214399E-2</v>
      </c>
      <c r="O2020" s="13">
        <f t="shared" si="2412"/>
        <v>0.18572943349635748</v>
      </c>
      <c r="P2020" s="13">
        <f t="shared" si="2413"/>
        <v>8.6049305673446291E-2</v>
      </c>
      <c r="Q2020" s="13">
        <f t="shared" si="2414"/>
        <v>1.0965917844293124E-2</v>
      </c>
      <c r="R2020" s="13">
        <f t="shared" si="2415"/>
        <v>0.16880673173052346</v>
      </c>
      <c r="S2020" s="13">
        <f t="shared" si="2416"/>
        <v>1.8117281760299475E-2</v>
      </c>
      <c r="T2020" s="13">
        <f t="shared" si="2417"/>
        <v>1.9933520679767249E-2</v>
      </c>
      <c r="U2020" s="13">
        <f t="shared" si="2418"/>
        <v>7.8208939665452309E-2</v>
      </c>
      <c r="V2020" s="13">
        <f t="shared" si="2419"/>
        <v>1.6953375783968032E-3</v>
      </c>
      <c r="W2020" s="13">
        <f t="shared" si="2420"/>
        <v>1.6935201542193623E-3</v>
      </c>
      <c r="X2020" s="13">
        <f t="shared" si="2421"/>
        <v>3.0784307793535501E-3</v>
      </c>
      <c r="Y2020" s="13">
        <f t="shared" si="2422"/>
        <v>2.797940148412247E-3</v>
      </c>
      <c r="Z2020" s="13">
        <f t="shared" si="2423"/>
        <v>0.10228395913025735</v>
      </c>
      <c r="AA2020" s="13">
        <f t="shared" si="2424"/>
        <v>4.7388631403231074E-2</v>
      </c>
      <c r="AB2020" s="13">
        <f t="shared" si="2425"/>
        <v>1.0977686068112837E-2</v>
      </c>
      <c r="AC2020" s="13">
        <f t="shared" si="2426"/>
        <v>8.9236363809838589E-5</v>
      </c>
      <c r="AD2020" s="13">
        <f t="shared" si="2427"/>
        <v>1.9615393030505005E-4</v>
      </c>
      <c r="AE2020" s="13">
        <f t="shared" si="2428"/>
        <v>3.5656280501756622E-4</v>
      </c>
      <c r="AF2020" s="13">
        <f t="shared" si="2429"/>
        <v>3.2407465332016797E-4</v>
      </c>
      <c r="AG2020" s="13">
        <f t="shared" si="2430"/>
        <v>1.9636443556213145E-4</v>
      </c>
      <c r="AH2020" s="13">
        <f t="shared" si="2431"/>
        <v>4.6482187890741052E-2</v>
      </c>
      <c r="AI2020" s="13">
        <f t="shared" si="2432"/>
        <v>2.1535412663924284E-2</v>
      </c>
      <c r="AJ2020" s="13">
        <f t="shared" si="2433"/>
        <v>4.9887281521218069E-3</v>
      </c>
      <c r="AK2020" s="13">
        <f t="shared" si="2434"/>
        <v>7.7043360979916218E-4</v>
      </c>
      <c r="AL2020" s="13">
        <f t="shared" si="2435"/>
        <v>3.0061283284126941E-6</v>
      </c>
      <c r="AM2020" s="13">
        <f t="shared" si="2436"/>
        <v>1.8175804653168414E-5</v>
      </c>
      <c r="AN2020" s="13">
        <f t="shared" si="2437"/>
        <v>3.3039439385723138E-5</v>
      </c>
      <c r="AO2020" s="13">
        <f t="shared" si="2438"/>
        <v>3.0029057193145629E-5</v>
      </c>
      <c r="AP2020" s="13">
        <f t="shared" si="2439"/>
        <v>1.8195310265037757E-5</v>
      </c>
      <c r="AQ2020" s="13">
        <f t="shared" si="2440"/>
        <v>8.2687240273203751E-6</v>
      </c>
      <c r="AR2020" s="13">
        <f t="shared" si="2441"/>
        <v>1.6898788896966076E-2</v>
      </c>
      <c r="AS2020" s="13">
        <f t="shared" si="2442"/>
        <v>7.8292870652329448E-3</v>
      </c>
      <c r="AT2020" s="13">
        <f t="shared" si="2443"/>
        <v>1.8136724567530691E-3</v>
      </c>
      <c r="AU2020" s="13">
        <f t="shared" si="2444"/>
        <v>2.8009427959213925E-4</v>
      </c>
      <c r="AV2020" s="13">
        <f t="shared" si="2445"/>
        <v>3.2442243844027549E-5</v>
      </c>
      <c r="AW2020" s="13">
        <f t="shared" si="2446"/>
        <v>7.0325151257085691E-8</v>
      </c>
      <c r="AX2020" s="13">
        <f t="shared" si="2447"/>
        <v>1.4034890620356892E-6</v>
      </c>
      <c r="AY2020" s="13">
        <f t="shared" si="2448"/>
        <v>2.551220849832926E-6</v>
      </c>
      <c r="AZ2020" s="13">
        <f t="shared" si="2449"/>
        <v>2.3187668506591928E-6</v>
      </c>
      <c r="BA2020" s="13">
        <f t="shared" si="2450"/>
        <v>1.4049952354034891E-6</v>
      </c>
      <c r="BB2020" s="13">
        <f t="shared" si="2451"/>
        <v>6.384896817931436E-7</v>
      </c>
      <c r="BC2020" s="13">
        <f t="shared" si="2452"/>
        <v>2.3212552668293431E-7</v>
      </c>
      <c r="BD2020" s="13">
        <f t="shared" si="2453"/>
        <v>5.1196863275790273E-3</v>
      </c>
      <c r="BE2020" s="13">
        <f t="shared" si="2454"/>
        <v>2.3719743578642389E-3</v>
      </c>
      <c r="BF2020" s="13">
        <f t="shared" si="2455"/>
        <v>5.4947334605809611E-4</v>
      </c>
      <c r="BG2020" s="13">
        <f t="shared" si="2456"/>
        <v>8.4857847648385338E-5</v>
      </c>
      <c r="BH2020" s="13">
        <f t="shared" si="2457"/>
        <v>9.828758336289556E-6</v>
      </c>
      <c r="BI2020" s="13">
        <f t="shared" si="2458"/>
        <v>9.1074184048098201E-7</v>
      </c>
      <c r="BJ2020" s="14">
        <f t="shared" si="2459"/>
        <v>8.6996573020195644E-2</v>
      </c>
      <c r="BK2020" s="14">
        <f t="shared" si="2460"/>
        <v>0.20813102810618375</v>
      </c>
      <c r="BL2020" s="14">
        <f t="shared" si="2461"/>
        <v>0.59987920100197833</v>
      </c>
      <c r="BM2020" s="14">
        <f t="shared" si="2462"/>
        <v>0.39622475207002855</v>
      </c>
      <c r="BN2020" s="14">
        <f t="shared" si="2463"/>
        <v>0.60106352829288778</v>
      </c>
    </row>
    <row r="2021" spans="1:66" x14ac:dyDescent="0.25">
      <c r="A2021" t="s">
        <v>27</v>
      </c>
      <c r="B2021" t="s">
        <v>186</v>
      </c>
      <c r="C2021" t="s">
        <v>328</v>
      </c>
      <c r="D2021" s="7" t="s">
        <v>567</v>
      </c>
      <c r="E2021" s="10">
        <f>VLOOKUP(A2021,home!$A$2:$E$405,3,FALSE)</f>
        <v>1.3026</v>
      </c>
      <c r="F2021" s="10">
        <f>VLOOKUP(B2021,home!$B$2:$E$405,3,FALSE)</f>
        <v>1.0101</v>
      </c>
      <c r="G2021" s="10">
        <f>VLOOKUP(C2021,away!$B$2:$E$405,4,FALSE)</f>
        <v>0.92930000000000001</v>
      </c>
      <c r="H2021" s="10">
        <f>VLOOKUP(A2021,away!$A$2:$E$405,3,FALSE)</f>
        <v>1.1000000000000001</v>
      </c>
      <c r="I2021" s="10">
        <f>VLOOKUP(C2021,away!$B$2:$E$405,3,FALSE)</f>
        <v>0.90910000000000002</v>
      </c>
      <c r="J2021" s="10">
        <f>VLOOKUP(B2021,home!$B$2:$E$405,4,FALSE)</f>
        <v>0.66990000000000005</v>
      </c>
      <c r="K2021" s="12">
        <f t="shared" si="2408"/>
        <v>1.222732292418</v>
      </c>
      <c r="L2021" s="12">
        <f t="shared" si="2409"/>
        <v>0.66990669900000011</v>
      </c>
      <c r="M2021" s="13">
        <f t="shared" si="2410"/>
        <v>0.15067365721976933</v>
      </c>
      <c r="N2021" s="13">
        <f t="shared" si="2411"/>
        <v>0.18423354629933247</v>
      </c>
      <c r="O2021" s="13">
        <f t="shared" si="2412"/>
        <v>0.10093729233435321</v>
      </c>
      <c r="P2021" s="13">
        <f t="shared" si="2413"/>
        <v>0.1234192868464495</v>
      </c>
      <c r="Q2021" s="13">
        <f t="shared" si="2414"/>
        <v>0.11263415320344029</v>
      </c>
      <c r="R2021" s="13">
        <f t="shared" si="2415"/>
        <v>3.3809284156852283E-2</v>
      </c>
      <c r="S2021" s="13">
        <f t="shared" si="2416"/>
        <v>2.5273695227740863E-2</v>
      </c>
      <c r="T2021" s="13">
        <f t="shared" si="2417"/>
        <v>7.545437376717698E-2</v>
      </c>
      <c r="U2021" s="13">
        <f t="shared" si="2418"/>
        <v>4.1339703522119554E-2</v>
      </c>
      <c r="V2021" s="13">
        <f t="shared" si="2419"/>
        <v>2.300233570676971E-3</v>
      </c>
      <c r="W2021" s="13">
        <f t="shared" si="2420"/>
        <v>4.5907138783667589E-2</v>
      </c>
      <c r="X2021" s="13">
        <f t="shared" si="2421"/>
        <v>3.0753499803101637E-2</v>
      </c>
      <c r="Y2021" s="13">
        <f t="shared" si="2422"/>
        <v>1.0300987767896485E-2</v>
      </c>
      <c r="Z2021" s="13">
        <f t="shared" si="2423"/>
        <v>7.5496886483566381E-3</v>
      </c>
      <c r="AA2021" s="13">
        <f t="shared" si="2424"/>
        <v>9.231248108047263E-3</v>
      </c>
      <c r="AB2021" s="13">
        <f t="shared" si="2425"/>
        <v>5.6436725805159788E-3</v>
      </c>
      <c r="AC2021" s="13">
        <f t="shared" si="2426"/>
        <v>1.1775996220557547E-4</v>
      </c>
      <c r="AD2021" s="13">
        <f t="shared" si="2427"/>
        <v>1.4033035260826292E-2</v>
      </c>
      <c r="AE2021" s="13">
        <f t="shared" si="2428"/>
        <v>9.4008243285307463E-3</v>
      </c>
      <c r="AF2021" s="13">
        <f t="shared" si="2429"/>
        <v>3.1488375969024622E-3</v>
      </c>
      <c r="AG2021" s="13">
        <f t="shared" si="2430"/>
        <v>7.0314246674267383E-4</v>
      </c>
      <c r="AH2021" s="13">
        <f t="shared" si="2431"/>
        <v>1.2643967502245917E-3</v>
      </c>
      <c r="AI2021" s="13">
        <f t="shared" si="2432"/>
        <v>1.5460187369279843E-3</v>
      </c>
      <c r="AJ2021" s="13">
        <f t="shared" si="2433"/>
        <v>9.4518351716256781E-4</v>
      </c>
      <c r="AK2021" s="13">
        <f t="shared" si="2434"/>
        <v>3.8523546956529821E-4</v>
      </c>
      <c r="AL2021" s="13">
        <f t="shared" si="2435"/>
        <v>3.8583653765775968E-6</v>
      </c>
      <c r="AM2021" s="13">
        <f t="shared" si="2436"/>
        <v>3.4317290748105511E-3</v>
      </c>
      <c r="AN2021" s="13">
        <f t="shared" si="2437"/>
        <v>2.2989382963686609E-3</v>
      </c>
      <c r="AO2021" s="13">
        <f t="shared" si="2438"/>
        <v>7.7003708266250672E-4</v>
      </c>
      <c r="AP2021" s="13">
        <f t="shared" si="2439"/>
        <v>1.7195100005134334E-4</v>
      </c>
      <c r="AQ2021" s="13">
        <f t="shared" si="2440"/>
        <v>2.8797781708536063E-5</v>
      </c>
      <c r="AR2021" s="13">
        <f t="shared" si="2441"/>
        <v>1.6940557063385687E-4</v>
      </c>
      <c r="AS2021" s="13">
        <f t="shared" si="2442"/>
        <v>2.0713766172951518E-4</v>
      </c>
      <c r="AT2021" s="13">
        <f t="shared" si="2443"/>
        <v>1.266369539863172E-4</v>
      </c>
      <c r="AU2021" s="13">
        <f t="shared" si="2444"/>
        <v>5.1614364350840809E-5</v>
      </c>
      <c r="AV2021" s="13">
        <f t="shared" si="2445"/>
        <v>1.5777637511100376E-5</v>
      </c>
      <c r="AW2021" s="13">
        <f t="shared" si="2446"/>
        <v>8.779030417957993E-8</v>
      </c>
      <c r="AX2021" s="13">
        <f t="shared" si="2447"/>
        <v>6.9934765976676738E-4</v>
      </c>
      <c r="AY2021" s="13">
        <f t="shared" si="2448"/>
        <v>4.6849768220773037E-4</v>
      </c>
      <c r="AZ2021" s="13">
        <f t="shared" si="2449"/>
        <v>1.5692486788846586E-4</v>
      </c>
      <c r="BA2021" s="13">
        <f t="shared" si="2450"/>
        <v>3.5041673412724427E-5</v>
      </c>
      <c r="BB2021" s="13">
        <f t="shared" si="2451"/>
        <v>5.8686629408385711E-6</v>
      </c>
      <c r="BC2021" s="13">
        <f t="shared" si="2452"/>
        <v>7.8629132364816037E-7</v>
      </c>
      <c r="BD2021" s="13">
        <f t="shared" si="2453"/>
        <v>1.8914321102589727E-5</v>
      </c>
      <c r="BE2021" s="13">
        <f t="shared" si="2454"/>
        <v>2.3127151201299684E-5</v>
      </c>
      <c r="BF2021" s="13">
        <f t="shared" si="2455"/>
        <v>1.4139157302731438E-5</v>
      </c>
      <c r="BG2021" s="13">
        <f t="shared" si="2456"/>
        <v>5.7628014072091721E-6</v>
      </c>
      <c r="BH2021" s="13">
        <f t="shared" si="2457"/>
        <v>1.7615908438466373E-6</v>
      </c>
      <c r="BI2021" s="13">
        <f t="shared" si="2458"/>
        <v>4.3079080215983152E-7</v>
      </c>
      <c r="BJ2021" s="14">
        <f t="shared" si="2459"/>
        <v>0.49463745935075948</v>
      </c>
      <c r="BK2021" s="14">
        <f t="shared" si="2460"/>
        <v>0.30225698887442659</v>
      </c>
      <c r="BL2021" s="14">
        <f t="shared" si="2461"/>
        <v>0.19573674317664019</v>
      </c>
      <c r="BM2021" s="14">
        <f t="shared" si="2462"/>
        <v>0.2940052500980822</v>
      </c>
      <c r="BN2021" s="14">
        <f t="shared" si="2463"/>
        <v>0.70570722006019704</v>
      </c>
    </row>
    <row r="2022" spans="1:66" x14ac:dyDescent="0.25">
      <c r="A2022" t="s">
        <v>196</v>
      </c>
      <c r="B2022" t="s">
        <v>205</v>
      </c>
      <c r="C2022" t="s">
        <v>201</v>
      </c>
      <c r="D2022" s="7" t="s">
        <v>567</v>
      </c>
      <c r="E2022" s="10">
        <f>VLOOKUP(A2022,home!$A$2:$E$405,3,FALSE)</f>
        <v>1.6077999999999999</v>
      </c>
      <c r="F2022" s="10">
        <f>VLOOKUP(B2022,home!$B$2:$E$405,3,FALSE)</f>
        <v>1.9391</v>
      </c>
      <c r="G2022" s="10">
        <f>VLOOKUP(C2022,away!$B$2:$E$405,4,FALSE)</f>
        <v>0.58540000000000003</v>
      </c>
      <c r="H2022" s="10">
        <f>VLOOKUP(A2022,away!$A$2:$E$405,3,FALSE)</f>
        <v>1.3987000000000001</v>
      </c>
      <c r="I2022" s="10">
        <f>VLOOKUP(C2022,away!$B$2:$E$405,3,FALSE)</f>
        <v>1.0513999999999999</v>
      </c>
      <c r="J2022" s="10">
        <f>VLOOKUP(B2022,home!$B$2:$E$405,4,FALSE)</f>
        <v>0.58879999999999999</v>
      </c>
      <c r="K2022" s="12">
        <f t="shared" si="2408"/>
        <v>1.825092787292</v>
      </c>
      <c r="L2022" s="12">
        <f t="shared" si="2409"/>
        <v>0.86588526438399993</v>
      </c>
      <c r="M2022" s="13">
        <f t="shared" si="2410"/>
        <v>6.7814580761605181E-2</v>
      </c>
      <c r="N2022" s="13">
        <f t="shared" si="2411"/>
        <v>0.12376790222123642</v>
      </c>
      <c r="O2022" s="13">
        <f t="shared" si="2412"/>
        <v>5.8719646191852611E-2</v>
      </c>
      <c r="P2022" s="13">
        <f t="shared" si="2413"/>
        <v>0.10716880273708834</v>
      </c>
      <c r="Q2022" s="13">
        <f t="shared" si="2414"/>
        <v>0.11294395282112007</v>
      </c>
      <c r="R2022" s="13">
        <f t="shared" si="2415"/>
        <v>2.5422238183683613E-2</v>
      </c>
      <c r="S2022" s="13">
        <f t="shared" si="2416"/>
        <v>4.2340276055365472E-2</v>
      </c>
      <c r="T2022" s="13">
        <f t="shared" si="2417"/>
        <v>9.7796504449089564E-2</v>
      </c>
      <c r="U2022" s="13">
        <f t="shared" si="2418"/>
        <v>4.6397943545860236E-2</v>
      </c>
      <c r="V2022" s="13">
        <f t="shared" si="2419"/>
        <v>7.434580589620491E-3</v>
      </c>
      <c r="W2022" s="13">
        <f t="shared" si="2420"/>
        <v>6.8711064554024745E-2</v>
      </c>
      <c r="X2022" s="13">
        <f t="shared" si="2421"/>
        <v>5.9495898297467806E-2</v>
      </c>
      <c r="Y2022" s="13">
        <f t="shared" si="2422"/>
        <v>2.5758310813533237E-2</v>
      </c>
      <c r="Z2022" s="13">
        <f t="shared" si="2423"/>
        <v>7.3375804769706355E-3</v>
      </c>
      <c r="AA2022" s="13">
        <f t="shared" si="2424"/>
        <v>1.3391765204693699E-2</v>
      </c>
      <c r="AB2022" s="13">
        <f t="shared" si="2425"/>
        <v>1.2220607042097225E-2</v>
      </c>
      <c r="AC2022" s="13">
        <f t="shared" si="2426"/>
        <v>7.3431396656691212E-4</v>
      </c>
      <c r="AD2022" s="13">
        <f t="shared" si="2427"/>
        <v>3.1351017081176387E-2</v>
      </c>
      <c r="AE2022" s="13">
        <f t="shared" si="2428"/>
        <v>2.7146383714041711E-2</v>
      </c>
      <c r="AF2022" s="13">
        <f t="shared" si="2429"/>
        <v>1.1752826819651258E-2</v>
      </c>
      <c r="AG2022" s="13">
        <f t="shared" si="2430"/>
        <v>3.3921998526643647E-3</v>
      </c>
      <c r="AH2022" s="13">
        <f t="shared" si="2431"/>
        <v>1.5883757028101483E-3</v>
      </c>
      <c r="AI2022" s="13">
        <f t="shared" si="2432"/>
        <v>2.8989330387086628E-3</v>
      </c>
      <c r="AJ2022" s="13">
        <f t="shared" si="2433"/>
        <v>2.645410889894831E-3</v>
      </c>
      <c r="AK2022" s="13">
        <f t="shared" si="2434"/>
        <v>1.6093734448569229E-3</v>
      </c>
      <c r="AL2022" s="13">
        <f t="shared" si="2435"/>
        <v>4.6418069828813937E-5</v>
      </c>
      <c r="AM2022" s="13">
        <f t="shared" si="2436"/>
        <v>1.1443703029824654E-2</v>
      </c>
      <c r="AN2022" s="13">
        <f t="shared" si="2437"/>
        <v>9.9089338235117015E-3</v>
      </c>
      <c r="AO2022" s="13">
        <f t="shared" si="2438"/>
        <v>4.2899998917674941E-3</v>
      </c>
      <c r="AP2022" s="13">
        <f t="shared" si="2439"/>
        <v>1.2382158968301427E-3</v>
      </c>
      <c r="AQ2022" s="13">
        <f t="shared" si="2440"/>
        <v>2.6803822479780983E-4</v>
      </c>
      <c r="AR2022" s="13">
        <f t="shared" si="2441"/>
        <v>2.7507022307377753E-4</v>
      </c>
      <c r="AS2022" s="13">
        <f t="shared" si="2442"/>
        <v>5.0202868013075278E-4</v>
      </c>
      <c r="AT2022" s="13">
        <f t="shared" si="2443"/>
        <v>4.5812446156017985E-4</v>
      </c>
      <c r="AU2022" s="13">
        <f t="shared" si="2444"/>
        <v>2.7870655015850522E-4</v>
      </c>
      <c r="AV2022" s="13">
        <f t="shared" si="2445"/>
        <v>1.2716632861633093E-4</v>
      </c>
      <c r="AW2022" s="13">
        <f t="shared" si="2446"/>
        <v>2.0376513399776054E-6</v>
      </c>
      <c r="AX2022" s="13">
        <f t="shared" si="2447"/>
        <v>3.4809699766074338E-3</v>
      </c>
      <c r="AY2022" s="13">
        <f t="shared" si="2448"/>
        <v>3.0141206085074939E-3</v>
      </c>
      <c r="AZ2022" s="13">
        <f t="shared" si="2449"/>
        <v>1.3049413099913869E-3</v>
      </c>
      <c r="BA2022" s="13">
        <f t="shared" si="2450"/>
        <v>3.7664315040249847E-4</v>
      </c>
      <c r="BB2022" s="13">
        <f t="shared" si="2451"/>
        <v>8.1532438466172487E-5</v>
      </c>
      <c r="BC2022" s="13">
        <f t="shared" si="2452"/>
        <v>1.4119547407430801E-5</v>
      </c>
      <c r="BD2022" s="13">
        <f t="shared" si="2453"/>
        <v>3.9696542138400586E-5</v>
      </c>
      <c r="BE2022" s="13">
        <f t="shared" si="2454"/>
        <v>7.2449872737227861E-5</v>
      </c>
      <c r="BF2022" s="13">
        <f t="shared" si="2455"/>
        <v>6.6113870086468947E-5</v>
      </c>
      <c r="BG2022" s="13">
        <f t="shared" si="2456"/>
        <v>4.0221315811591613E-5</v>
      </c>
      <c r="BH2022" s="13">
        <f t="shared" si="2457"/>
        <v>1.8351908345782374E-5</v>
      </c>
      <c r="BI2022" s="13">
        <f t="shared" si="2458"/>
        <v>6.6987871109862506E-6</v>
      </c>
      <c r="BJ2022" s="14">
        <f t="shared" si="2459"/>
        <v>0.5975372785221198</v>
      </c>
      <c r="BK2022" s="14">
        <f t="shared" si="2460"/>
        <v>0.22855309278858271</v>
      </c>
      <c r="BL2022" s="14">
        <f t="shared" si="2461"/>
        <v>0.16677892178422796</v>
      </c>
      <c r="BM2022" s="14">
        <f t="shared" si="2462"/>
        <v>0.50135766769814738</v>
      </c>
      <c r="BN2022" s="14">
        <f t="shared" si="2463"/>
        <v>0.49583712291658621</v>
      </c>
    </row>
    <row r="2023" spans="1:66" x14ac:dyDescent="0.25">
      <c r="A2023" t="s">
        <v>196</v>
      </c>
      <c r="B2023" t="s">
        <v>514</v>
      </c>
      <c r="C2023" t="s">
        <v>198</v>
      </c>
      <c r="D2023" s="7" t="s">
        <v>567</v>
      </c>
      <c r="E2023" s="10">
        <v>1.77142857142857</v>
      </c>
      <c r="F2023" s="10">
        <v>0.38</v>
      </c>
      <c r="G2023" s="10">
        <v>0.85</v>
      </c>
      <c r="H2023" s="10">
        <v>1.3857142857142899</v>
      </c>
      <c r="I2023" s="10">
        <v>0.56000000000000005</v>
      </c>
      <c r="J2023" s="10">
        <v>0.72</v>
      </c>
      <c r="K2023" s="12">
        <v>0.57217142857142811</v>
      </c>
      <c r="L2023" s="12">
        <v>0.55872000000000177</v>
      </c>
      <c r="M2023" s="13">
        <v>0.32274542365819131</v>
      </c>
      <c r="N2023" s="13">
        <v>0.18466571011939811</v>
      </c>
      <c r="O2023" s="13">
        <v>0.1803243231063052</v>
      </c>
      <c r="P2023" s="13">
        <v>0.10317642555791041</v>
      </c>
      <c r="Q2023" s="13">
        <v>5.2830221583586613E-2</v>
      </c>
      <c r="R2023" s="13">
        <v>5.0375402902977581E-2</v>
      </c>
      <c r="S2023" s="13">
        <v>8.2459533199928398E-3</v>
      </c>
      <c r="T2023" s="13">
        <v>2.9517301403181605E-2</v>
      </c>
      <c r="U2023" s="13">
        <v>2.8823366243857947E-2</v>
      </c>
      <c r="V2023" s="13">
        <v>2.9289957915536782E-4</v>
      </c>
      <c r="W2023" s="13">
        <v>1.0075981118408621E-2</v>
      </c>
      <c r="X2023" s="13">
        <v>5.6296521704772813E-3</v>
      </c>
      <c r="Y2023" s="13">
        <v>1.5726996303445384E-3</v>
      </c>
      <c r="Z2023" s="13">
        <v>9.381915036650576E-3</v>
      </c>
      <c r="AA2023" s="13">
        <v>5.3680637292561218E-3</v>
      </c>
      <c r="AB2023" s="13">
        <v>1.5357263463154716E-3</v>
      </c>
      <c r="AC2023" s="13">
        <v>5.8521998705147413E-6</v>
      </c>
      <c r="AD2023" s="13">
        <v>1.4412971276946485E-3</v>
      </c>
      <c r="AE2023" s="13">
        <v>8.052815311855564E-4</v>
      </c>
      <c r="AF2023" s="13">
        <v>2.2496344855199777E-4</v>
      </c>
      <c r="AG2023" s="13">
        <v>4.1897192658324206E-5</v>
      </c>
      <c r="AH2023" s="13">
        <v>1.3104658923193562E-3</v>
      </c>
      <c r="AI2023" s="13">
        <v>7.4981114170249725E-4</v>
      </c>
      <c r="AJ2023" s="13">
        <v>2.1451025605334566E-4</v>
      </c>
      <c r="AK2023" s="13">
        <v>4.0912213216421892E-5</v>
      </c>
      <c r="AL2023" s="13">
        <v>7.4834097716552142E-8</v>
      </c>
      <c r="AM2023" s="13">
        <v>1.6493380730978866E-4</v>
      </c>
      <c r="AN2023" s="13">
        <v>9.2151816820125392E-5</v>
      </c>
      <c r="AO2023" s="13">
        <v>2.5743531546870312E-5</v>
      </c>
      <c r="AP2023" s="13">
        <v>4.7944753152891431E-6</v>
      </c>
      <c r="AQ2023" s="13">
        <v>6.6969231203958945E-7</v>
      </c>
      <c r="AR2023" s="13">
        <v>1.4643670067133465E-4</v>
      </c>
      <c r="AS2023" s="13">
        <v>8.3786896218404137E-5</v>
      </c>
      <c r="AT2023" s="13">
        <v>2.3970234052425142E-5</v>
      </c>
      <c r="AU2023" s="13">
        <v>4.5716943536558635E-6</v>
      </c>
      <c r="AV2023" s="13">
        <v>6.5394822233080153E-7</v>
      </c>
      <c r="AW2023" s="13">
        <v>6.645343138950975E-10</v>
      </c>
      <c r="AX2023" s="13">
        <v>1.5728402024694404E-5</v>
      </c>
      <c r="AY2023" s="13">
        <v>8.7877727792372831E-6</v>
      </c>
      <c r="AZ2023" s="13">
        <v>2.4549522036077353E-6</v>
      </c>
      <c r="BA2023" s="13">
        <v>4.5721029839990614E-7</v>
      </c>
      <c r="BB2023" s="13">
        <v>6.3863134480499071E-8</v>
      </c>
      <c r="BC2023" s="13">
        <v>7.1363220993889132E-9</v>
      </c>
      <c r="BD2023" s="13">
        <v>1.3636185566514721E-5</v>
      </c>
      <c r="BE2023" s="13">
        <v>7.802235775857816E-6</v>
      </c>
      <c r="BF2023" s="13">
        <v>2.2321081949618356E-6</v>
      </c>
      <c r="BG2023" s="13">
        <v>4.2571617821243526E-7</v>
      </c>
      <c r="BH2023" s="13">
        <v>6.0895658463444411E-8</v>
      </c>
      <c r="BI2023" s="13">
        <v>6.9685511793653554E-9</v>
      </c>
      <c r="BJ2023" s="14">
        <v>0.28712079798555401</v>
      </c>
      <c r="BK2023" s="14">
        <v>0.43447541692199737</v>
      </c>
      <c r="BL2023" s="14">
        <v>0.26902616541544727</v>
      </c>
      <c r="BM2023" s="14">
        <v>0.10587800132303506</v>
      </c>
      <c r="BN2023" s="14">
        <v>0.89411750692836922</v>
      </c>
    </row>
    <row r="2024" spans="1:66" x14ac:dyDescent="0.25">
      <c r="A2024" t="s">
        <v>196</v>
      </c>
      <c r="B2024" t="s">
        <v>199</v>
      </c>
      <c r="C2024" t="s">
        <v>302</v>
      </c>
      <c r="D2024" s="7" t="s">
        <v>567</v>
      </c>
      <c r="E2024" s="10">
        <f>VLOOKUP(A2024,home!$A$2:$E$405,3,FALSE)</f>
        <v>1.6077999999999999</v>
      </c>
      <c r="F2024" s="10">
        <f>VLOOKUP(B2024,home!$B$2:$E$405,3,FALSE)</f>
        <v>1.0975999999999999</v>
      </c>
      <c r="G2024" s="10">
        <f>VLOOKUP(C2024,away!$B$2:$E$405,4,FALSE)</f>
        <v>0.87809999999999999</v>
      </c>
      <c r="H2024" s="10">
        <f>VLOOKUP(A2024,away!$A$2:$E$405,3,FALSE)</f>
        <v>1.3987000000000001</v>
      </c>
      <c r="I2024" s="10">
        <f>VLOOKUP(C2024,away!$B$2:$E$405,3,FALSE)</f>
        <v>0.96730000000000005</v>
      </c>
      <c r="J2024" s="10">
        <f>VLOOKUP(B2024,home!$B$2:$E$405,4,FALSE)</f>
        <v>1.1355</v>
      </c>
      <c r="K2024" s="12">
        <f t="shared" si="2408"/>
        <v>1.5496017559679998</v>
      </c>
      <c r="L2024" s="12">
        <f t="shared" si="2409"/>
        <v>1.5362889301050002</v>
      </c>
      <c r="M2024" s="13">
        <f t="shared" si="2410"/>
        <v>4.5689320929834902E-2</v>
      </c>
      <c r="N2024" s="13">
        <f t="shared" si="2411"/>
        <v>7.0800251941857642E-2</v>
      </c>
      <c r="O2024" s="13">
        <f t="shared" si="2412"/>
        <v>7.0191997968520048E-2</v>
      </c>
      <c r="P2024" s="13">
        <f t="shared" si="2413"/>
        <v>0.10876964330692095</v>
      </c>
      <c r="Q2024" s="13">
        <f t="shared" si="2414"/>
        <v>5.4856097366039712E-2</v>
      </c>
      <c r="R2024" s="13">
        <f t="shared" si="2415"/>
        <v>5.3917594730495018E-2</v>
      </c>
      <c r="S2024" s="13">
        <f t="shared" si="2416"/>
        <v>6.4735232787128935E-2</v>
      </c>
      <c r="T2024" s="13">
        <f t="shared" si="2417"/>
        <v>8.4274815132208858E-2</v>
      </c>
      <c r="U2024" s="13">
        <f t="shared" si="2418"/>
        <v>8.3550799471946047E-2</v>
      </c>
      <c r="V2024" s="13">
        <f t="shared" si="2419"/>
        <v>1.7123447464427365E-2</v>
      </c>
      <c r="W2024" s="13">
        <f t="shared" si="2420"/>
        <v>2.833503493465556E-2</v>
      </c>
      <c r="X2024" s="13">
        <f t="shared" si="2421"/>
        <v>4.3530800504249789E-2</v>
      </c>
      <c r="Y2024" s="13">
        <f t="shared" si="2422"/>
        <v>3.3437943466644061E-2</v>
      </c>
      <c r="Z2024" s="13">
        <f t="shared" si="2423"/>
        <v>2.7611001307449066E-2</v>
      </c>
      <c r="AA2024" s="13">
        <f t="shared" si="2424"/>
        <v>4.2786056110057813E-2</v>
      </c>
      <c r="AB2024" s="13">
        <f t="shared" si="2425"/>
        <v>3.315067383954548E-2</v>
      </c>
      <c r="AC2024" s="13">
        <f t="shared" si="2426"/>
        <v>2.547793492803855E-3</v>
      </c>
      <c r="AD2024" s="13">
        <f t="shared" si="2427"/>
        <v>1.0977004972539223E-2</v>
      </c>
      <c r="AE2024" s="13">
        <f t="shared" si="2428"/>
        <v>1.6863851225019547E-2</v>
      </c>
      <c r="AF2024" s="13">
        <f t="shared" si="2429"/>
        <v>1.2953873977967592E-2</v>
      </c>
      <c r="AG2024" s="13">
        <f t="shared" si="2430"/>
        <v>6.6336310647756129E-3</v>
      </c>
      <c r="AH2024" s="13">
        <f t="shared" si="2431"/>
        <v>1.0604618914437173E-2</v>
      </c>
      <c r="AI2024" s="13">
        <f t="shared" si="2432"/>
        <v>1.6432936091183306E-2</v>
      </c>
      <c r="AJ2024" s="13">
        <f t="shared" si="2433"/>
        <v>1.2732253311303789E-2</v>
      </c>
      <c r="AK2024" s="13">
        <f t="shared" si="2434"/>
        <v>6.5766406962085751E-3</v>
      </c>
      <c r="AL2024" s="13">
        <f t="shared" si="2435"/>
        <v>2.4261475880330699E-4</v>
      </c>
      <c r="AM2024" s="13">
        <f t="shared" si="2436"/>
        <v>3.4019972361432494E-3</v>
      </c>
      <c r="AN2024" s="13">
        <f t="shared" si="2437"/>
        <v>5.22645069413468E-3</v>
      </c>
      <c r="AO2024" s="13">
        <f t="shared" si="2438"/>
        <v>4.0146691725693523E-3</v>
      </c>
      <c r="AP2024" s="13">
        <f t="shared" si="2439"/>
        <v>2.0558972692840327E-3</v>
      </c>
      <c r="AQ2024" s="13">
        <f t="shared" si="2440"/>
        <v>7.8961305405853964E-4</v>
      </c>
      <c r="AR2024" s="13">
        <f t="shared" si="2441"/>
        <v>3.2583517292463851E-3</v>
      </c>
      <c r="AS2024" s="13">
        <f t="shared" si="2442"/>
        <v>5.0491475612015673E-3</v>
      </c>
      <c r="AT2024" s="13">
        <f t="shared" si="2443"/>
        <v>3.9120839634897465E-3</v>
      </c>
      <c r="AU2024" s="13">
        <f t="shared" si="2444"/>
        <v>2.0207240597726541E-3</v>
      </c>
      <c r="AV2024" s="13">
        <f t="shared" si="2445"/>
        <v>7.8282938783762288E-4</v>
      </c>
      <c r="AW2024" s="13">
        <f t="shared" si="2446"/>
        <v>1.6043817630671849E-5</v>
      </c>
      <c r="AX2024" s="13">
        <f t="shared" si="2447"/>
        <v>8.7862348182097616E-4</v>
      </c>
      <c r="AY2024" s="13">
        <f t="shared" si="2448"/>
        <v>1.3498195288518774E-3</v>
      </c>
      <c r="AZ2024" s="13">
        <f t="shared" si="2449"/>
        <v>1.0368563999073434E-3</v>
      </c>
      <c r="BA2024" s="13">
        <f t="shared" si="2450"/>
        <v>5.3097033642872501E-4</v>
      </c>
      <c r="BB2024" s="13">
        <f t="shared" si="2451"/>
        <v>2.0393096251739452E-4</v>
      </c>
      <c r="BC2024" s="13">
        <f t="shared" si="2452"/>
        <v>6.2659376044226151E-5</v>
      </c>
      <c r="BD2024" s="13">
        <f t="shared" si="2453"/>
        <v>8.342949486716179E-4</v>
      </c>
      <c r="BE2024" s="13">
        <f t="shared" si="2454"/>
        <v>1.2928249174567715E-3</v>
      </c>
      <c r="BF2024" s="13">
        <f t="shared" si="2455"/>
        <v>1.0016818811250988E-3</v>
      </c>
      <c r="BG2024" s="13">
        <f t="shared" si="2456"/>
        <v>5.174026673042606E-4</v>
      </c>
      <c r="BH2024" s="13">
        <f t="shared" si="2457"/>
        <v>2.0044202044930236E-4</v>
      </c>
      <c r="BI2024" s="13">
        <f t="shared" si="2458"/>
        <v>6.212106137160254E-5</v>
      </c>
      <c r="BJ2024" s="14">
        <f t="shared" si="2459"/>
        <v>0.38221479209771808</v>
      </c>
      <c r="BK2024" s="14">
        <f t="shared" si="2460"/>
        <v>0.24045787226877116</v>
      </c>
      <c r="BL2024" s="14">
        <f t="shared" si="2461"/>
        <v>0.34887547533162377</v>
      </c>
      <c r="BM2024" s="14">
        <f t="shared" si="2462"/>
        <v>0.59360045905067249</v>
      </c>
      <c r="BN2024" s="14">
        <f t="shared" si="2463"/>
        <v>0.40422490624366825</v>
      </c>
    </row>
    <row r="2025" spans="1:66" x14ac:dyDescent="0.25">
      <c r="A2025" t="s">
        <v>196</v>
      </c>
      <c r="B2025" t="s">
        <v>303</v>
      </c>
      <c r="C2025" t="s">
        <v>301</v>
      </c>
      <c r="D2025" s="7" t="s">
        <v>567</v>
      </c>
      <c r="E2025" s="10">
        <f>VLOOKUP(A2025,home!$A$2:$E$405,3,FALSE)</f>
        <v>1.6077999999999999</v>
      </c>
      <c r="F2025" s="10">
        <f>VLOOKUP(B2025,home!$B$2:$E$405,3,FALSE)</f>
        <v>0.84150000000000003</v>
      </c>
      <c r="G2025" s="10">
        <f>VLOOKUP(C2025,away!$B$2:$E$405,4,FALSE)</f>
        <v>1.2805</v>
      </c>
      <c r="H2025" s="10">
        <f>VLOOKUP(A2025,away!$A$2:$E$405,3,FALSE)</f>
        <v>1.3987000000000001</v>
      </c>
      <c r="I2025" s="10">
        <f>VLOOKUP(C2025,away!$B$2:$E$405,3,FALSE)</f>
        <v>0.75700000000000001</v>
      </c>
      <c r="J2025" s="10">
        <f>VLOOKUP(B2025,home!$B$2:$E$405,4,FALSE)</f>
        <v>1.0513999999999999</v>
      </c>
      <c r="K2025" s="12">
        <f t="shared" si="2408"/>
        <v>1.7324700178499999</v>
      </c>
      <c r="L2025" s="12">
        <f t="shared" si="2409"/>
        <v>1.1132390372600001</v>
      </c>
      <c r="M2025" s="13">
        <f t="shared" si="2410"/>
        <v>5.8093060951237369E-2</v>
      </c>
      <c r="N2025" s="13">
        <f t="shared" si="2411"/>
        <v>0.10064448634315132</v>
      </c>
      <c r="O2025" s="13">
        <f t="shared" si="2412"/>
        <v>6.4671463244841979E-2</v>
      </c>
      <c r="P2025" s="13">
        <f t="shared" si="2413"/>
        <v>0.11204137108217699</v>
      </c>
      <c r="Q2025" s="13">
        <f t="shared" si="2414"/>
        <v>8.718177752571174E-2</v>
      </c>
      <c r="R2025" s="13">
        <f t="shared" si="2415"/>
        <v>3.5997398740441694E-2</v>
      </c>
      <c r="S2025" s="13">
        <f t="shared" si="2416"/>
        <v>5.4022238751161529E-2</v>
      </c>
      <c r="T2025" s="13">
        <f t="shared" si="2417"/>
        <v>9.7054158079338843E-2</v>
      </c>
      <c r="U2025" s="13">
        <f t="shared" si="2418"/>
        <v>6.2364414038406576E-2</v>
      </c>
      <c r="V2025" s="13">
        <f t="shared" si="2419"/>
        <v>1.1576685177386598E-2</v>
      </c>
      <c r="W2025" s="13">
        <f t="shared" si="2420"/>
        <v>5.0346605222054856E-2</v>
      </c>
      <c r="X2025" s="13">
        <f t="shared" si="2421"/>
        <v>5.6047806326709637E-2</v>
      </c>
      <c r="Y2025" s="13">
        <f t="shared" si="2422"/>
        <v>3.1197302977840593E-2</v>
      </c>
      <c r="Z2025" s="13">
        <f t="shared" si="2423"/>
        <v>1.3357903172557882E-2</v>
      </c>
      <c r="AA2025" s="13">
        <f t="shared" si="2424"/>
        <v>2.3142166747799921E-2</v>
      </c>
      <c r="AB2025" s="13">
        <f t="shared" si="2425"/>
        <v>2.0046555019324307E-2</v>
      </c>
      <c r="AC2025" s="13">
        <f t="shared" si="2426"/>
        <v>1.3954632216637008E-3</v>
      </c>
      <c r="AD2025" s="13">
        <f t="shared" si="2427"/>
        <v>2.1805996011935069E-2</v>
      </c>
      <c r="AE2025" s="13">
        <f t="shared" si="2428"/>
        <v>2.4275286006821994E-2</v>
      </c>
      <c r="AF2025" s="13">
        <f t="shared" si="2429"/>
        <v>1.3512098011722838E-2</v>
      </c>
      <c r="AG2025" s="13">
        <f t="shared" si="2430"/>
        <v>5.0140649939776974E-3</v>
      </c>
      <c r="AH2025" s="13">
        <f t="shared" si="2431"/>
        <v>3.7176348169076618E-3</v>
      </c>
      <c r="AI2025" s="13">
        <f t="shared" si="2432"/>
        <v>6.4406908576077971E-3</v>
      </c>
      <c r="AJ2025" s="13">
        <f t="shared" si="2433"/>
        <v>5.5791519025230572E-3</v>
      </c>
      <c r="AK2025" s="13">
        <f t="shared" si="2434"/>
        <v>3.2219044653839942E-3</v>
      </c>
      <c r="AL2025" s="13">
        <f t="shared" si="2435"/>
        <v>1.0765458737400033E-4</v>
      </c>
      <c r="AM2025" s="13">
        <f t="shared" si="2436"/>
        <v>7.5556468600068297E-3</v>
      </c>
      <c r="AN2025" s="13">
        <f t="shared" si="2437"/>
        <v>8.4112410363105447E-3</v>
      </c>
      <c r="AO2025" s="13">
        <f t="shared" si="2438"/>
        <v>4.6818609367120789E-3</v>
      </c>
      <c r="AP2025" s="13">
        <f t="shared" si="2439"/>
        <v>1.7373434539235187E-3</v>
      </c>
      <c r="AQ2025" s="13">
        <f t="shared" si="2440"/>
        <v>4.8351963850894566E-4</v>
      </c>
      <c r="AR2025" s="13">
        <f t="shared" si="2441"/>
        <v>8.2772324089170799E-4</v>
      </c>
      <c r="AS2025" s="13">
        <f t="shared" si="2442"/>
        <v>1.434005697922517E-3</v>
      </c>
      <c r="AT2025" s="13">
        <f t="shared" si="2443"/>
        <v>1.2421859385384126E-3</v>
      </c>
      <c r="AU2025" s="13">
        <f t="shared" si="2444"/>
        <v>7.1734996503755425E-4</v>
      </c>
      <c r="AV2025" s="13">
        <f t="shared" si="2445"/>
        <v>3.1069682668332711E-4</v>
      </c>
      <c r="AW2025" s="13">
        <f t="shared" si="2446"/>
        <v>5.7674547313325922E-6</v>
      </c>
      <c r="AX2025" s="13">
        <f t="shared" si="2447"/>
        <v>2.1816552750707242E-3</v>
      </c>
      <c r="AY2025" s="13">
        <f t="shared" si="2448"/>
        <v>2.4287038180529331E-3</v>
      </c>
      <c r="AZ2025" s="13">
        <f t="shared" si="2449"/>
        <v>1.3518639500994672E-3</v>
      </c>
      <c r="BA2025" s="13">
        <f t="shared" si="2450"/>
        <v>5.0164924077174386E-4</v>
      </c>
      <c r="BB2025" s="13">
        <f t="shared" si="2451"/>
        <v>1.3961387945973661E-4</v>
      </c>
      <c r="BC2025" s="13">
        <f t="shared" si="2452"/>
        <v>3.1084724151578162E-5</v>
      </c>
      <c r="BD2025" s="13">
        <f t="shared" si="2453"/>
        <v>1.5357563730133538E-4</v>
      </c>
      <c r="BE2025" s="13">
        <f t="shared" si="2454"/>
        <v>2.6606518709676956E-4</v>
      </c>
      <c r="BF2025" s="13">
        <f t="shared" si="2455"/>
        <v>2.3047497971940206E-4</v>
      </c>
      <c r="BG2025" s="13">
        <f t="shared" si="2456"/>
        <v>1.3309699740948362E-4</v>
      </c>
      <c r="BH2025" s="13">
        <f t="shared" si="2457"/>
        <v>5.7646639369447377E-5</v>
      </c>
      <c r="BI2025" s="13">
        <f t="shared" si="2458"/>
        <v>1.9974214867475787E-5</v>
      </c>
      <c r="BJ2025" s="14">
        <f t="shared" si="2459"/>
        <v>0.51658376431233266</v>
      </c>
      <c r="BK2025" s="14">
        <f t="shared" si="2460"/>
        <v>0.23966517758905312</v>
      </c>
      <c r="BL2025" s="14">
        <f t="shared" si="2461"/>
        <v>0.23057417515807441</v>
      </c>
      <c r="BM2025" s="14">
        <f t="shared" si="2462"/>
        <v>0.53912852598113536</v>
      </c>
      <c r="BN2025" s="14">
        <f t="shared" si="2463"/>
        <v>0.4586295578875611</v>
      </c>
    </row>
    <row r="2026" spans="1:66" x14ac:dyDescent="0.25">
      <c r="A2026" t="s">
        <v>340</v>
      </c>
      <c r="B2026" t="s">
        <v>430</v>
      </c>
      <c r="C2026" t="s">
        <v>378</v>
      </c>
      <c r="D2026" s="7" t="s">
        <v>567</v>
      </c>
      <c r="E2026" s="10">
        <f>VLOOKUP(A2026,home!$A$2:$E$405,3,FALSE)</f>
        <v>1.3684000000000001</v>
      </c>
      <c r="F2026" s="10">
        <f>VLOOKUP(B2026,home!$B$2:$E$405,3,FALSE)</f>
        <v>1.32</v>
      </c>
      <c r="G2026" s="10">
        <f>VLOOKUP(C2026,away!$B$2:$E$405,4,FALSE)</f>
        <v>1.2307999999999999</v>
      </c>
      <c r="H2026" s="10">
        <f>VLOOKUP(A2026,away!$A$2:$E$405,3,FALSE)</f>
        <v>1.1395</v>
      </c>
      <c r="I2026" s="10">
        <f>VLOOKUP(C2026,away!$B$2:$E$405,3,FALSE)</f>
        <v>0.73899999999999999</v>
      </c>
      <c r="J2026" s="10">
        <f>VLOOKUP(B2026,home!$B$2:$E$405,4,FALSE)</f>
        <v>1.105</v>
      </c>
      <c r="K2026" s="12">
        <f t="shared" si="2408"/>
        <v>2.2231792703999997</v>
      </c>
      <c r="L2026" s="12">
        <f t="shared" si="2409"/>
        <v>0.93051000249999993</v>
      </c>
      <c r="M2026" s="13">
        <f t="shared" si="2410"/>
        <v>4.2694324942846806E-2</v>
      </c>
      <c r="N2026" s="13">
        <f t="shared" si="2411"/>
        <v>9.4917138176658672E-2</v>
      </c>
      <c r="O2026" s="13">
        <f t="shared" si="2412"/>
        <v>3.9727496409304196E-2</v>
      </c>
      <c r="P2026" s="13">
        <f t="shared" si="2413"/>
        <v>8.8321346482055516E-2</v>
      </c>
      <c r="Q2026" s="13">
        <f t="shared" si="2414"/>
        <v>0.10550890700002001</v>
      </c>
      <c r="R2026" s="13">
        <f t="shared" si="2415"/>
        <v>1.8483416391570192E-2</v>
      </c>
      <c r="S2026" s="13">
        <f t="shared" si="2416"/>
        <v>4.5677383673624838E-2</v>
      </c>
      <c r="T2026" s="13">
        <f t="shared" si="2417"/>
        <v>9.8177093316360889E-2</v>
      </c>
      <c r="U2026" s="13">
        <f t="shared" si="2418"/>
        <v>4.1091948167910411E-2</v>
      </c>
      <c r="V2026" s="13">
        <f t="shared" si="2419"/>
        <v>1.0499152431545635E-2</v>
      </c>
      <c r="W2026" s="13">
        <f t="shared" si="2420"/>
        <v>7.8188404961668637E-2</v>
      </c>
      <c r="X2026" s="13">
        <f t="shared" si="2421"/>
        <v>7.2755092896353304E-2</v>
      </c>
      <c r="Y2026" s="13">
        <f t="shared" si="2422"/>
        <v>3.384967083643671E-2</v>
      </c>
      <c r="Z2026" s="13">
        <f t="shared" si="2423"/>
        <v>5.7330012775761736E-3</v>
      </c>
      <c r="AA2026" s="13">
        <f t="shared" si="2424"/>
        <v>1.2745489597484063E-2</v>
      </c>
      <c r="AB2026" s="13">
        <f t="shared" si="2425"/>
        <v>1.4167754132112706E-2</v>
      </c>
      <c r="AC2026" s="13">
        <f t="shared" si="2426"/>
        <v>1.3574685876222951E-3</v>
      </c>
      <c r="AD2026" s="13">
        <f t="shared" si="2427"/>
        <v>4.3456710274105546E-2</v>
      </c>
      <c r="AE2026" s="13">
        <f t="shared" si="2428"/>
        <v>4.0436903585799731E-2</v>
      </c>
      <c r="AF2026" s="13">
        <f t="shared" si="2429"/>
        <v>1.8813471628357378E-2</v>
      </c>
      <c r="AG2026" s="13">
        <f t="shared" si="2430"/>
        <v>5.8353745106455015E-3</v>
      </c>
      <c r="AH2026" s="13">
        <f t="shared" si="2431"/>
        <v>1.3336537582824769E-3</v>
      </c>
      <c r="AI2026" s="13">
        <f t="shared" si="2432"/>
        <v>2.9649513893046544E-3</v>
      </c>
      <c r="AJ2026" s="13">
        <f t="shared" si="2433"/>
        <v>3.2958092332228939E-3</v>
      </c>
      <c r="AK2026" s="13">
        <f t="shared" si="2434"/>
        <v>2.4423915888313521E-3</v>
      </c>
      <c r="AL2026" s="13">
        <f t="shared" si="2435"/>
        <v>1.1232729748170698E-4</v>
      </c>
      <c r="AM2026" s="13">
        <f t="shared" si="2436"/>
        <v>1.9322411488234045E-2</v>
      </c>
      <c r="AN2026" s="13">
        <f t="shared" si="2437"/>
        <v>1.7979697162222689E-2</v>
      </c>
      <c r="AO2026" s="13">
        <f t="shared" si="2438"/>
        <v>8.3651440256845375E-3</v>
      </c>
      <c r="AP2026" s="13">
        <f t="shared" si="2439"/>
        <v>2.5946167294175265E-3</v>
      </c>
      <c r="AQ2026" s="13">
        <f t="shared" si="2440"/>
        <v>6.0357920484421096E-4</v>
      </c>
      <c r="AR2026" s="13">
        <f t="shared" si="2441"/>
        <v>2.4819563239071243E-4</v>
      </c>
      <c r="AS2026" s="13">
        <f t="shared" si="2442"/>
        <v>5.5178338493485062E-4</v>
      </c>
      <c r="AT2026" s="13">
        <f t="shared" si="2443"/>
        <v>6.1335669156915168E-4</v>
      </c>
      <c r="AU2026" s="13">
        <f t="shared" si="2444"/>
        <v>4.5453396068588817E-4</v>
      </c>
      <c r="AV2026" s="13">
        <f t="shared" si="2445"/>
        <v>2.5262761977241872E-4</v>
      </c>
      <c r="AW2026" s="13">
        <f t="shared" si="2446"/>
        <v>6.4547338509505666E-6</v>
      </c>
      <c r="AX2026" s="13">
        <f t="shared" si="2447"/>
        <v>7.1595307791301179E-3</v>
      </c>
      <c r="AY2026" s="13">
        <f t="shared" si="2448"/>
        <v>6.6620150031871939E-3</v>
      </c>
      <c r="AZ2026" s="13">
        <f t="shared" si="2449"/>
        <v>3.0995357986353758E-3</v>
      </c>
      <c r="BA2026" s="13">
        <f t="shared" si="2450"/>
        <v>9.6138302124568111E-4</v>
      </c>
      <c r="BB2026" s="13">
        <f t="shared" si="2451"/>
        <v>2.2364412937569403E-4</v>
      </c>
      <c r="BC2026" s="13">
        <f t="shared" si="2452"/>
        <v>4.1620619876897484E-5</v>
      </c>
      <c r="BD2026" s="13">
        <f t="shared" si="2453"/>
        <v>3.849141975272846E-5</v>
      </c>
      <c r="BE2026" s="13">
        <f t="shared" si="2454"/>
        <v>8.5573326482530994E-5</v>
      </c>
      <c r="BF2026" s="13">
        <f t="shared" si="2455"/>
        <v>9.5122422767567117E-5</v>
      </c>
      <c r="BG2026" s="13">
        <f t="shared" si="2456"/>
        <v>7.0491399482360074E-5</v>
      </c>
      <c r="BH2026" s="13">
        <f t="shared" si="2457"/>
        <v>3.9178754517667038E-5</v>
      </c>
      <c r="BI2026" s="13">
        <f t="shared" si="2458"/>
        <v>1.7420278976753556E-5</v>
      </c>
      <c r="BJ2026" s="14">
        <f t="shared" si="2459"/>
        <v>0.65895194514826039</v>
      </c>
      <c r="BK2026" s="14">
        <f t="shared" si="2460"/>
        <v>0.195324018418364</v>
      </c>
      <c r="BL2026" s="14">
        <f t="shared" si="2461"/>
        <v>0.13871968555935563</v>
      </c>
      <c r="BM2026" s="14">
        <f t="shared" si="2462"/>
        <v>0.60242046073176436</v>
      </c>
      <c r="BN2026" s="14">
        <f t="shared" si="2463"/>
        <v>0.38965262940245543</v>
      </c>
    </row>
    <row r="2027" spans="1:66" x14ac:dyDescent="0.25">
      <c r="A2027" t="s">
        <v>340</v>
      </c>
      <c r="B2027" t="s">
        <v>365</v>
      </c>
      <c r="C2027" t="s">
        <v>415</v>
      </c>
      <c r="D2027" s="7" t="s">
        <v>567</v>
      </c>
      <c r="E2027" s="10">
        <f>VLOOKUP(A2027,home!$A$2:$E$405,3,FALSE)</f>
        <v>1.3684000000000001</v>
      </c>
      <c r="F2027" s="10">
        <f>VLOOKUP(B2027,home!$B$2:$E$405,3,FALSE)</f>
        <v>1.1538999999999999</v>
      </c>
      <c r="G2027" s="10">
        <f>VLOOKUP(C2027,away!$B$2:$E$405,4,FALSE)</f>
        <v>0.84619999999999995</v>
      </c>
      <c r="H2027" s="10">
        <f>VLOOKUP(A2027,away!$A$2:$E$405,3,FALSE)</f>
        <v>1.1395</v>
      </c>
      <c r="I2027" s="10">
        <f>VLOOKUP(C2027,away!$B$2:$E$405,3,FALSE)</f>
        <v>1.2009000000000001</v>
      </c>
      <c r="J2027" s="10">
        <f>VLOOKUP(B2027,home!$B$2:$E$405,4,FALSE)</f>
        <v>1.3855999999999999</v>
      </c>
      <c r="K2027" s="12">
        <f t="shared" si="2408"/>
        <v>1.3361470583119999</v>
      </c>
      <c r="L2027" s="12">
        <f t="shared" si="2409"/>
        <v>1.89609044208</v>
      </c>
      <c r="M2027" s="13">
        <f t="shared" si="2410"/>
        <v>3.946908781603093E-2</v>
      </c>
      <c r="N2027" s="13">
        <f t="shared" si="2411"/>
        <v>5.2736505579647722E-2</v>
      </c>
      <c r="O2027" s="13">
        <f t="shared" si="2412"/>
        <v>7.4836960165592409E-2</v>
      </c>
      <c r="P2027" s="13">
        <f t="shared" si="2413"/>
        <v>9.9993184178268621E-2</v>
      </c>
      <c r="Q2027" s="13">
        <f t="shared" si="2414"/>
        <v>3.5231863397950341E-2</v>
      </c>
      <c r="R2027" s="13">
        <f t="shared" si="2415"/>
        <v>7.0948822442150769E-2</v>
      </c>
      <c r="S2027" s="13">
        <f t="shared" si="2416"/>
        <v>6.3332074766420554E-2</v>
      </c>
      <c r="T2027" s="13">
        <f t="shared" si="2417"/>
        <v>6.6802799445521824E-2</v>
      </c>
      <c r="U2027" s="13">
        <f t="shared" si="2418"/>
        <v>9.479806039678014E-2</v>
      </c>
      <c r="V2027" s="13">
        <f t="shared" si="2419"/>
        <v>1.7827667076315591E-2</v>
      </c>
      <c r="W2027" s="13">
        <f t="shared" si="2420"/>
        <v>1.5691650212673859E-2</v>
      </c>
      <c r="X2027" s="13">
        <f t="shared" si="2421"/>
        <v>2.9752787988713499E-2</v>
      </c>
      <c r="Y2027" s="13">
        <f t="shared" si="2422"/>
        <v>2.8206988465316159E-2</v>
      </c>
      <c r="Z2027" s="13">
        <f t="shared" si="2423"/>
        <v>4.4841794703131023E-2</v>
      </c>
      <c r="AA2027" s="13">
        <f t="shared" si="2424"/>
        <v>5.9915232082019133E-2</v>
      </c>
      <c r="AB2027" s="13">
        <f t="shared" si="2425"/>
        <v>4.0027780547235318E-2</v>
      </c>
      <c r="AC2027" s="13">
        <f t="shared" si="2426"/>
        <v>2.8228502609117054E-3</v>
      </c>
      <c r="AD2027" s="13">
        <f t="shared" si="2427"/>
        <v>5.2415880679312563E-3</v>
      </c>
      <c r="AE2027" s="13">
        <f t="shared" si="2428"/>
        <v>9.9385250369250274E-3</v>
      </c>
      <c r="AF2027" s="13">
        <f t="shared" si="2429"/>
        <v>9.4221711654431661E-3</v>
      </c>
      <c r="AG2027" s="13">
        <f t="shared" si="2430"/>
        <v>5.9550962301461868E-3</v>
      </c>
      <c r="AH2027" s="13">
        <f t="shared" si="2431"/>
        <v>2.1256024585580069E-2</v>
      </c>
      <c r="AI2027" s="13">
        <f t="shared" si="2432"/>
        <v>2.8401174721430358E-2</v>
      </c>
      <c r="AJ2027" s="13">
        <f t="shared" si="2433"/>
        <v>1.8974073028322155E-2</v>
      </c>
      <c r="AK2027" s="13">
        <f t="shared" si="2434"/>
        <v>8.4507172869965706E-3</v>
      </c>
      <c r="AL2027" s="13">
        <f t="shared" si="2435"/>
        <v>2.8606263956510456E-4</v>
      </c>
      <c r="AM2027" s="13">
        <f t="shared" si="2436"/>
        <v>1.4007064955699252E-3</v>
      </c>
      <c r="AN2027" s="13">
        <f t="shared" si="2437"/>
        <v>2.6558661984095065E-3</v>
      </c>
      <c r="AO2027" s="13">
        <f t="shared" si="2438"/>
        <v>2.5178812571238062E-3</v>
      </c>
      <c r="AP2027" s="13">
        <f t="shared" si="2439"/>
        <v>1.5913768619749411E-3</v>
      </c>
      <c r="AQ2027" s="13">
        <f t="shared" si="2440"/>
        <v>7.5434861443448718E-4</v>
      </c>
      <c r="AR2027" s="13">
        <f t="shared" si="2441"/>
        <v>8.0606690106671749E-3</v>
      </c>
      <c r="AS2027" s="13">
        <f t="shared" si="2442"/>
        <v>1.0770239186629645E-2</v>
      </c>
      <c r="AT2027" s="13">
        <f t="shared" si="2443"/>
        <v>7.1953117032659145E-3</v>
      </c>
      <c r="AU2027" s="13">
        <f t="shared" si="2444"/>
        <v>3.2046648553188863E-3</v>
      </c>
      <c r="AV2027" s="13">
        <f t="shared" si="2445"/>
        <v>1.0704758798275441E-3</v>
      </c>
      <c r="AW2027" s="13">
        <f t="shared" si="2446"/>
        <v>2.0131305977057382E-5</v>
      </c>
      <c r="AX2027" s="13">
        <f t="shared" si="2447"/>
        <v>3.1192497726904427E-4</v>
      </c>
      <c r="AY2027" s="13">
        <f t="shared" si="2448"/>
        <v>5.9143796804585604E-4</v>
      </c>
      <c r="AZ2027" s="13">
        <f t="shared" si="2449"/>
        <v>5.6070993914748228E-4</v>
      </c>
      <c r="BA2027" s="13">
        <f t="shared" si="2450"/>
        <v>3.5438558546559986E-4</v>
      </c>
      <c r="BB2027" s="13">
        <f t="shared" si="2451"/>
        <v>1.6798678035306216E-4</v>
      </c>
      <c r="BC2027" s="13">
        <f t="shared" si="2452"/>
        <v>6.3703625724646721E-5</v>
      </c>
      <c r="BD2027" s="13">
        <f t="shared" si="2453"/>
        <v>2.5472929113160804E-3</v>
      </c>
      <c r="BE2027" s="13">
        <f t="shared" si="2454"/>
        <v>3.4035579301139912E-3</v>
      </c>
      <c r="BF2027" s="13">
        <f t="shared" si="2455"/>
        <v>2.2738269580581446E-3</v>
      </c>
      <c r="BG2027" s="13">
        <f t="shared" si="2456"/>
        <v>1.0127224003733046E-3</v>
      </c>
      <c r="BH2027" s="13">
        <f t="shared" si="2457"/>
        <v>3.3828651403636423E-4</v>
      </c>
      <c r="BI2027" s="13">
        <f t="shared" si="2458"/>
        <v>9.0400106119261804E-5</v>
      </c>
      <c r="BJ2027" s="14">
        <f t="shared" si="2459"/>
        <v>0.26995030389378738</v>
      </c>
      <c r="BK2027" s="14">
        <f t="shared" si="2460"/>
        <v>0.22432236470555836</v>
      </c>
      <c r="BL2027" s="14">
        <f t="shared" si="2461"/>
        <v>0.45757629271183331</v>
      </c>
      <c r="BM2027" s="14">
        <f t="shared" si="2462"/>
        <v>0.62290302577260026</v>
      </c>
      <c r="BN2027" s="14">
        <f t="shared" si="2463"/>
        <v>0.37321642357964085</v>
      </c>
    </row>
    <row r="2028" spans="1:66" x14ac:dyDescent="0.25">
      <c r="A2028" t="s">
        <v>340</v>
      </c>
      <c r="B2028" t="s">
        <v>431</v>
      </c>
      <c r="C2028" t="s">
        <v>405</v>
      </c>
      <c r="D2028" s="7" t="s">
        <v>567</v>
      </c>
      <c r="E2028" s="10">
        <f>VLOOKUP(A2028,home!$A$2:$E$405,3,FALSE)</f>
        <v>1.3684000000000001</v>
      </c>
      <c r="F2028" s="10">
        <f>VLOOKUP(B2028,home!$B$2:$E$405,3,FALSE)</f>
        <v>1.1153999999999999</v>
      </c>
      <c r="G2028" s="10">
        <f>VLOOKUP(C2028,away!$B$2:$E$405,4,FALSE)</f>
        <v>0.96160000000000001</v>
      </c>
      <c r="H2028" s="10">
        <f>VLOOKUP(A2028,away!$A$2:$E$405,3,FALSE)</f>
        <v>1.1395</v>
      </c>
      <c r="I2028" s="10">
        <f>VLOOKUP(C2028,away!$B$2:$E$405,3,FALSE)</f>
        <v>0.73899999999999999</v>
      </c>
      <c r="J2028" s="10">
        <f>VLOOKUP(B2028,home!$B$2:$E$405,4,FALSE)</f>
        <v>1.0623</v>
      </c>
      <c r="K2028" s="12">
        <f t="shared" si="2408"/>
        <v>1.467702926976</v>
      </c>
      <c r="L2028" s="12">
        <f t="shared" si="2409"/>
        <v>0.89455273815000003</v>
      </c>
      <c r="M2028" s="13">
        <f t="shared" si="2410"/>
        <v>9.420748281737848E-2</v>
      </c>
      <c r="N2028" s="13">
        <f t="shared" si="2411"/>
        <v>0.13826859827410762</v>
      </c>
      <c r="O2028" s="13">
        <f t="shared" si="2412"/>
        <v>8.4273561708504988E-2</v>
      </c>
      <c r="P2028" s="13">
        <f t="shared" si="2413"/>
        <v>0.12368855318626532</v>
      </c>
      <c r="Q2028" s="13">
        <f t="shared" si="2414"/>
        <v>0.10146861319788823</v>
      </c>
      <c r="R2028" s="13">
        <f t="shared" si="2415"/>
        <v>3.769357268999806E-2</v>
      </c>
      <c r="S2028" s="13">
        <f t="shared" si="2416"/>
        <v>4.0598840271978381E-2</v>
      </c>
      <c r="T2028" s="13">
        <f t="shared" si="2417"/>
        <v>9.0769025772454145E-2</v>
      </c>
      <c r="U2028" s="13">
        <f t="shared" si="2418"/>
        <v>5.5322966965292764E-2</v>
      </c>
      <c r="V2028" s="13">
        <f t="shared" si="2419"/>
        <v>5.9226385374830381E-3</v>
      </c>
      <c r="W2028" s="13">
        <f t="shared" si="2420"/>
        <v>4.964192686224541E-2</v>
      </c>
      <c r="X2028" s="13">
        <f t="shared" si="2421"/>
        <v>4.4407321601663663E-2</v>
      </c>
      <c r="Y2028" s="13">
        <f t="shared" si="2422"/>
        <v>1.9862345566337935E-2</v>
      </c>
      <c r="Z2028" s="13">
        <f t="shared" si="2423"/>
        <v>1.1239629553497943E-2</v>
      </c>
      <c r="AA2028" s="13">
        <f t="shared" si="2424"/>
        <v>1.6496437193794882E-2</v>
      </c>
      <c r="AB2028" s="13">
        <f t="shared" si="2425"/>
        <v>1.2105934577004252E-2</v>
      </c>
      <c r="AC2028" s="13">
        <f t="shared" si="2426"/>
        <v>4.8600345338714379E-4</v>
      </c>
      <c r="AD2028" s="13">
        <f t="shared" si="2427"/>
        <v>1.8214900339111516E-2</v>
      </c>
      <c r="AE2028" s="13">
        <f t="shared" si="2428"/>
        <v>1.6294188973481571E-2</v>
      </c>
      <c r="AF2028" s="13">
        <f t="shared" si="2429"/>
        <v>7.2880056810807371E-3</v>
      </c>
      <c r="AG2028" s="13">
        <f t="shared" si="2430"/>
        <v>2.1731684792211767E-3</v>
      </c>
      <c r="AH2028" s="13">
        <f t="shared" si="2431"/>
        <v>2.5136103482183117E-3</v>
      </c>
      <c r="AI2028" s="13">
        <f t="shared" si="2432"/>
        <v>3.6892332653571786E-3</v>
      </c>
      <c r="AJ2028" s="13">
        <f t="shared" si="2433"/>
        <v>2.7073492309309792E-3</v>
      </c>
      <c r="AK2028" s="13">
        <f t="shared" si="2434"/>
        <v>1.3245281301945409E-3</v>
      </c>
      <c r="AL2028" s="13">
        <f t="shared" si="2435"/>
        <v>2.5523689709240508E-5</v>
      </c>
      <c r="AM2028" s="13">
        <f t="shared" si="2436"/>
        <v>5.3468125084580216E-3</v>
      </c>
      <c r="AN2028" s="13">
        <f t="shared" si="2437"/>
        <v>4.7830057698157926E-3</v>
      </c>
      <c r="AO2028" s="13">
        <f t="shared" si="2438"/>
        <v>2.1393254539879827E-3</v>
      </c>
      <c r="AP2028" s="13">
        <f t="shared" si="2439"/>
        <v>6.3791314755298073E-4</v>
      </c>
      <c r="AQ2028" s="13">
        <f t="shared" si="2440"/>
        <v>1.4266173821135097E-4</v>
      </c>
      <c r="AR2028" s="13">
        <f t="shared" si="2441"/>
        <v>4.4971140392817334E-4</v>
      </c>
      <c r="AS2028" s="13">
        <f t="shared" si="2442"/>
        <v>6.6004274383986623E-4</v>
      </c>
      <c r="AT2028" s="13">
        <f t="shared" si="2443"/>
        <v>4.84373333531521E-4</v>
      </c>
      <c r="AU2028" s="13">
        <f t="shared" si="2444"/>
        <v>2.3697205312444533E-4</v>
      </c>
      <c r="AV2028" s="13">
        <f t="shared" si="2445"/>
        <v>8.6951143995565107E-5</v>
      </c>
      <c r="AW2028" s="13">
        <f t="shared" si="2446"/>
        <v>9.3086149307474126E-7</v>
      </c>
      <c r="AX2028" s="13">
        <f t="shared" si="2447"/>
        <v>1.3079220614426214E-3</v>
      </c>
      <c r="AY2028" s="13">
        <f t="shared" si="2448"/>
        <v>1.1700052613502893E-3</v>
      </c>
      <c r="AZ2028" s="13">
        <f t="shared" si="2449"/>
        <v>5.2331570509540383E-4</v>
      </c>
      <c r="BA2028" s="13">
        <f t="shared" si="2450"/>
        <v>1.5604449896999714E-4</v>
      </c>
      <c r="BB2028" s="13">
        <f t="shared" si="2451"/>
        <v>3.4897508456713956E-5</v>
      </c>
      <c r="BC2028" s="13">
        <f t="shared" si="2452"/>
        <v>6.2435323489132519E-6</v>
      </c>
      <c r="BD2028" s="13">
        <f t="shared" si="2453"/>
        <v>6.7048427960204654E-5</v>
      </c>
      <c r="BE2028" s="13">
        <f t="shared" si="2454"/>
        <v>9.8407173966331841E-5</v>
      </c>
      <c r="BF2028" s="13">
        <f t="shared" si="2455"/>
        <v>7.2216248632910851E-5</v>
      </c>
      <c r="BG2028" s="13">
        <f t="shared" si="2456"/>
        <v>3.533066649791662E-5</v>
      </c>
      <c r="BH2028" s="13">
        <f t="shared" si="2457"/>
        <v>1.2963730657751277E-5</v>
      </c>
      <c r="BI2028" s="13">
        <f t="shared" si="2458"/>
        <v>3.8053810861820102E-6</v>
      </c>
      <c r="BJ2028" s="14">
        <f t="shared" si="2459"/>
        <v>0.50463624193328194</v>
      </c>
      <c r="BK2028" s="14">
        <f t="shared" si="2460"/>
        <v>0.2660990472175519</v>
      </c>
      <c r="BL2028" s="14">
        <f t="shared" si="2461"/>
        <v>0.21833501641651681</v>
      </c>
      <c r="BM2028" s="14">
        <f t="shared" si="2462"/>
        <v>0.41954047884684859</v>
      </c>
      <c r="BN2028" s="14">
        <f t="shared" si="2463"/>
        <v>0.57960038187414264</v>
      </c>
    </row>
    <row r="2029" spans="1:66" x14ac:dyDescent="0.25">
      <c r="A2029" t="s">
        <v>340</v>
      </c>
      <c r="B2029" t="s">
        <v>354</v>
      </c>
      <c r="C2029" t="s">
        <v>428</v>
      </c>
      <c r="D2029" s="7" t="s">
        <v>567</v>
      </c>
      <c r="E2029" s="10">
        <f>VLOOKUP(A2029,home!$A$2:$E$405,3,FALSE)</f>
        <v>1.3684000000000001</v>
      </c>
      <c r="F2029" s="10">
        <f>VLOOKUP(B2029,home!$B$2:$E$405,3,FALSE)</f>
        <v>1.6922999999999999</v>
      </c>
      <c r="G2029" s="10">
        <f>VLOOKUP(C2029,away!$B$2:$E$405,4,FALSE)</f>
        <v>1.1538999999999999</v>
      </c>
      <c r="H2029" s="10">
        <f>VLOOKUP(A2029,away!$A$2:$E$405,3,FALSE)</f>
        <v>1.1395</v>
      </c>
      <c r="I2029" s="10">
        <f>VLOOKUP(C2029,away!$B$2:$E$405,3,FALSE)</f>
        <v>0.73899999999999999</v>
      </c>
      <c r="J2029" s="10">
        <f>VLOOKUP(B2029,home!$B$2:$E$405,4,FALSE)</f>
        <v>0.92379999999999995</v>
      </c>
      <c r="K2029" s="12">
        <f t="shared" si="2408"/>
        <v>2.6721362169480001</v>
      </c>
      <c r="L2029" s="12">
        <f t="shared" si="2409"/>
        <v>0.77792320389999992</v>
      </c>
      <c r="M2029" s="13">
        <f t="shared" si="2410"/>
        <v>3.1743750081477284E-2</v>
      </c>
      <c r="N2029" s="13">
        <f t="shared" si="2411"/>
        <v>8.482362425446148E-2</v>
      </c>
      <c r="O2029" s="13">
        <f t="shared" si="2412"/>
        <v>2.4694199767183695E-2</v>
      </c>
      <c r="P2029" s="13">
        <f t="shared" si="2413"/>
        <v>6.5986265546440423E-2</v>
      </c>
      <c r="Q2029" s="13">
        <f t="shared" si="2414"/>
        <v>0.11333013921156769</v>
      </c>
      <c r="R2029" s="13">
        <f t="shared" si="2415"/>
        <v>9.6050955003170839E-3</v>
      </c>
      <c r="S2029" s="13">
        <f t="shared" si="2416"/>
        <v>3.4291689148173855E-2</v>
      </c>
      <c r="T2029" s="13">
        <f t="shared" si="2417"/>
        <v>8.8162144993895755E-2</v>
      </c>
      <c r="U2029" s="13">
        <f t="shared" si="2418"/>
        <v>2.5666123553641552E-2</v>
      </c>
      <c r="V2029" s="13">
        <f t="shared" si="2419"/>
        <v>7.9203010228941582E-3</v>
      </c>
      <c r="W2029" s="13">
        <f t="shared" si="2420"/>
        <v>0.10094452315299621</v>
      </c>
      <c r="X2029" s="13">
        <f t="shared" si="2421"/>
        <v>7.8527086867336546E-2</v>
      </c>
      <c r="Y2029" s="13">
        <f t="shared" si="2422"/>
        <v>3.054402150438602E-2</v>
      </c>
      <c r="Z2029" s="13">
        <f t="shared" si="2423"/>
        <v>2.4906755551240469E-3</v>
      </c>
      <c r="AA2029" s="13">
        <f t="shared" si="2424"/>
        <v>6.6554243555140306E-3</v>
      </c>
      <c r="AB2029" s="13">
        <f t="shared" si="2425"/>
        <v>8.8921002297634236E-3</v>
      </c>
      <c r="AC2029" s="13">
        <f t="shared" si="2426"/>
        <v>1.0290039085705657E-3</v>
      </c>
      <c r="AD2029" s="13">
        <f t="shared" si="2427"/>
        <v>6.7434379054916782E-2</v>
      </c>
      <c r="AE2029" s="13">
        <f t="shared" si="2428"/>
        <v>5.2458768207407913E-2</v>
      </c>
      <c r="AF2029" s="13">
        <f t="shared" si="2429"/>
        <v>2.0404446518277108E-2</v>
      </c>
      <c r="AG2029" s="13">
        <f t="shared" si="2430"/>
        <v>5.2910308031014425E-3</v>
      </c>
      <c r="AH2029" s="13">
        <f t="shared" si="2431"/>
        <v>4.8438857692937719E-4</v>
      </c>
      <c r="AI2029" s="13">
        <f t="shared" si="2432"/>
        <v>1.2943522594888912E-3</v>
      </c>
      <c r="AJ2029" s="13">
        <f t="shared" si="2433"/>
        <v>1.7293427750343716E-3</v>
      </c>
      <c r="AK2029" s="13">
        <f t="shared" si="2434"/>
        <v>1.5403464868955672E-3</v>
      </c>
      <c r="AL2029" s="13">
        <f t="shared" si="2435"/>
        <v>8.5560307128152081E-5</v>
      </c>
      <c r="AM2029" s="13">
        <f t="shared" si="2436"/>
        <v>3.6038769308008561E-2</v>
      </c>
      <c r="AN2029" s="13">
        <f t="shared" si="2437"/>
        <v>2.8035394884699007E-2</v>
      </c>
      <c r="AO2029" s="13">
        <f t="shared" si="2438"/>
        <v>1.0904692105653358E-2</v>
      </c>
      <c r="AP2029" s="13">
        <f t="shared" si="2439"/>
        <v>2.8276710067909666E-3</v>
      </c>
      <c r="AQ2029" s="13">
        <f t="shared" si="2440"/>
        <v>5.4992772229449165E-4</v>
      </c>
      <c r="AR2029" s="13">
        <f t="shared" si="2441"/>
        <v>7.5363422739492558E-5</v>
      </c>
      <c r="AS2029" s="13">
        <f t="shared" si="2442"/>
        <v>2.0138133133536053E-4</v>
      </c>
      <c r="AT2029" s="13">
        <f t="shared" si="2443"/>
        <v>2.6905917443921111E-4</v>
      </c>
      <c r="AU2029" s="13">
        <f t="shared" si="2444"/>
        <v>2.3965425484038182E-4</v>
      </c>
      <c r="AV2029" s="13">
        <f t="shared" si="2445"/>
        <v>1.6009720347616747E-4</v>
      </c>
      <c r="AW2029" s="13">
        <f t="shared" si="2446"/>
        <v>4.9404345841500284E-6</v>
      </c>
      <c r="AX2029" s="13">
        <f t="shared" si="2447"/>
        <v>1.605008344702729E-2</v>
      </c>
      <c r="AY2029" s="13">
        <f t="shared" si="2448"/>
        <v>1.2485732337973827E-2</v>
      </c>
      <c r="AZ2029" s="13">
        <f t="shared" si="2449"/>
        <v>4.8564704516972168E-3</v>
      </c>
      <c r="BA2029" s="13">
        <f t="shared" si="2450"/>
        <v>1.2593203511433266E-3</v>
      </c>
      <c r="BB2029" s="13">
        <f t="shared" si="2451"/>
        <v>2.4491363057447234E-4</v>
      </c>
      <c r="BC2029" s="13">
        <f t="shared" si="2452"/>
        <v>3.8104799235054908E-5</v>
      </c>
      <c r="BD2029" s="13">
        <f t="shared" si="2453"/>
        <v>9.7711592123960239E-6</v>
      </c>
      <c r="BE2029" s="13">
        <f t="shared" si="2454"/>
        <v>2.6109868413008513E-5</v>
      </c>
      <c r="BF2029" s="13">
        <f t="shared" si="2455"/>
        <v>3.4884562503073336E-5</v>
      </c>
      <c r="BG2029" s="13">
        <f t="shared" si="2456"/>
        <v>3.1072100958949476E-5</v>
      </c>
      <c r="BH2029" s="13">
        <f t="shared" si="2457"/>
        <v>2.0757221577268392E-5</v>
      </c>
      <c r="BI2029" s="13">
        <f t="shared" si="2458"/>
        <v>1.1093224707966676E-5</v>
      </c>
      <c r="BJ2029" s="14">
        <f t="shared" si="2459"/>
        <v>0.75521124461344435</v>
      </c>
      <c r="BK2029" s="14">
        <f t="shared" si="2460"/>
        <v>0.15354230235265823</v>
      </c>
      <c r="BL2029" s="14">
        <f t="shared" si="2461"/>
        <v>8.1640617028971241E-2</v>
      </c>
      <c r="BM2029" s="14">
        <f t="shared" si="2462"/>
        <v>0.65022097328536066</v>
      </c>
      <c r="BN2029" s="14">
        <f t="shared" si="2463"/>
        <v>0.33018307436144767</v>
      </c>
    </row>
    <row r="2030" spans="1:66" x14ac:dyDescent="0.25">
      <c r="A2030" t="s">
        <v>342</v>
      </c>
      <c r="B2030" t="s">
        <v>512</v>
      </c>
      <c r="C2030" t="s">
        <v>402</v>
      </c>
      <c r="D2030" s="7" t="s">
        <v>567</v>
      </c>
      <c r="E2030" s="10">
        <v>1.2840909090909101</v>
      </c>
      <c r="F2030" s="10">
        <v>1.17</v>
      </c>
      <c r="G2030" s="10">
        <v>0.78</v>
      </c>
      <c r="H2030" s="10">
        <v>0.96590909090909105</v>
      </c>
      <c r="I2030" s="10">
        <v>0.57999999999999996</v>
      </c>
      <c r="J2030" s="10">
        <v>1.04</v>
      </c>
      <c r="K2030" s="12">
        <v>1.1718613636363644</v>
      </c>
      <c r="L2030" s="12">
        <v>0.58263636363636373</v>
      </c>
      <c r="M2030" s="13">
        <v>0.17299411069785667</v>
      </c>
      <c r="N2030" s="13">
        <v>0.20272511446345051</v>
      </c>
      <c r="O2030" s="13">
        <v>0.1007926595875058</v>
      </c>
      <c r="P2030" s="13">
        <v>0.11811502350875043</v>
      </c>
      <c r="Q2030" s="13">
        <v>0.1187828645392386</v>
      </c>
      <c r="R2030" s="13">
        <v>2.9362734331651121E-2</v>
      </c>
      <c r="S2030" s="13">
        <v>2.0161320408818854E-2</v>
      </c>
      <c r="T2030" s="13">
        <v>6.9207216257452769E-2</v>
      </c>
      <c r="U2030" s="13">
        <v>3.4409053893980981E-2</v>
      </c>
      <c r="V2030" s="13">
        <v>1.5295028281269384E-3</v>
      </c>
      <c r="W2030" s="13">
        <v>4.6399016538528556E-2</v>
      </c>
      <c r="X2030" s="13">
        <v>2.7033754272311784E-2</v>
      </c>
      <c r="Y2030" s="13">
        <v>7.8754241423293729E-3</v>
      </c>
      <c r="Z2030" s="13">
        <v>5.7025989191379417E-3</v>
      </c>
      <c r="AA2030" s="13">
        <v>6.6826553456522464E-3</v>
      </c>
      <c r="AB2030" s="13">
        <v>3.9155728030339414E-3</v>
      </c>
      <c r="AC2030" s="13">
        <v>6.5268573946008883E-5</v>
      </c>
      <c r="AD2030" s="13">
        <v>1.3593303698056584E-2</v>
      </c>
      <c r="AE2030" s="13">
        <v>7.919953036440424E-3</v>
      </c>
      <c r="AF2030" s="13">
        <v>2.3072263186612128E-3</v>
      </c>
      <c r="AG2030" s="13">
        <v>4.4809131746362778E-4</v>
      </c>
      <c r="AH2030" s="13">
        <v>8.3063537438079723E-4</v>
      </c>
      <c r="AI2030" s="13">
        <v>9.7338950250648311E-4</v>
      </c>
      <c r="AJ2030" s="13">
        <v>5.703387748782849E-4</v>
      </c>
      <c r="AK2030" s="13">
        <v>2.2278599148785341E-4</v>
      </c>
      <c r="AL2030" s="13">
        <v>1.7825344723971494E-6</v>
      </c>
      <c r="AM2030" s="13">
        <v>3.1858934815855613E-3</v>
      </c>
      <c r="AN2030" s="13">
        <v>1.8562173930438063E-3</v>
      </c>
      <c r="AO2030" s="13">
        <v>5.4074987600080703E-4</v>
      </c>
      <c r="AP2030" s="13">
        <v>1.0502018046330827E-4</v>
      </c>
      <c r="AQ2030" s="13">
        <v>1.5297144013394156E-5</v>
      </c>
      <c r="AR2030" s="13">
        <v>9.67916748073915E-5</v>
      </c>
      <c r="AS2030" s="13">
        <v>1.1342642402843736E-4</v>
      </c>
      <c r="AT2030" s="13">
        <v>6.646002196718054E-5</v>
      </c>
      <c r="AU2030" s="13">
        <v>2.5960643989920972E-5</v>
      </c>
      <c r="AV2030" s="13">
        <v>7.6055689167267492E-6</v>
      </c>
      <c r="AW2030" s="13">
        <v>3.3807204358160899E-8</v>
      </c>
      <c r="AX2030" s="13">
        <v>6.2223757995517621E-4</v>
      </c>
      <c r="AY2030" s="13">
        <v>3.6253824090297506E-4</v>
      </c>
      <c r="AZ2030" s="13">
        <v>1.0561398117941669E-4</v>
      </c>
      <c r="BA2030" s="13">
        <v>2.0511515314511566E-5</v>
      </c>
      <c r="BB2030" s="13">
        <v>2.9876886738796514E-6</v>
      </c>
      <c r="BC2030" s="13">
        <v>3.4814721292535814E-7</v>
      </c>
      <c r="BD2030" s="13">
        <v>9.3990582400086622E-6</v>
      </c>
      <c r="BE2030" s="13">
        <v>1.1014393206034161E-5</v>
      </c>
      <c r="BF2030" s="13">
        <v>6.4536709210251497E-6</v>
      </c>
      <c r="BG2030" s="13">
        <v>2.5209358686576274E-6</v>
      </c>
      <c r="BH2030" s="13">
        <v>7.3854683617123805E-7</v>
      </c>
      <c r="BI2030" s="13">
        <v>1.7309490050898976E-7</v>
      </c>
      <c r="BJ2030" s="14">
        <v>0.5031093798122791</v>
      </c>
      <c r="BK2030" s="14">
        <v>0.31322954679287429</v>
      </c>
      <c r="BL2030" s="14">
        <v>0.17810036963875953</v>
      </c>
      <c r="BM2030" s="14">
        <v>0.25700688360089935</v>
      </c>
      <c r="BN2030" s="14">
        <v>0.74277250712845322</v>
      </c>
    </row>
    <row r="2031" spans="1:66" x14ac:dyDescent="0.25">
      <c r="A2031" t="s">
        <v>342</v>
      </c>
      <c r="B2031" t="s">
        <v>393</v>
      </c>
      <c r="C2031" t="s">
        <v>429</v>
      </c>
      <c r="D2031" s="7" t="s">
        <v>567</v>
      </c>
      <c r="E2031" s="10">
        <f>VLOOKUP(A2031,home!$A$2:$E$405,3,FALSE)</f>
        <v>1.1741999999999999</v>
      </c>
      <c r="F2031" s="10">
        <f>VLOOKUP(B2031,home!$B$2:$E$405,3,FALSE)</f>
        <v>1.1496999999999999</v>
      </c>
      <c r="G2031" s="10">
        <f>VLOOKUP(C2031,away!$B$2:$E$405,4,FALSE)</f>
        <v>1.0385</v>
      </c>
      <c r="H2031" s="10">
        <f>VLOOKUP(A2031,away!$A$2:$E$405,3,FALSE)</f>
        <v>0.85970000000000002</v>
      </c>
      <c r="I2031" s="10">
        <f>VLOOKUP(C2031,away!$B$2:$E$405,3,FALSE)</f>
        <v>0.69279999999999997</v>
      </c>
      <c r="J2031" s="10">
        <f>VLOOKUP(B2031,home!$B$2:$E$405,4,FALSE)</f>
        <v>0.69789999999999996</v>
      </c>
      <c r="K2031" s="12">
        <f t="shared" si="2408"/>
        <v>1.40195188299</v>
      </c>
      <c r="L2031" s="12">
        <f t="shared" si="2409"/>
        <v>0.41566935166399993</v>
      </c>
      <c r="M2031" s="13">
        <f t="shared" si="2410"/>
        <v>0.16241163095241054</v>
      </c>
      <c r="N2031" s="13">
        <f t="shared" si="2411"/>
        <v>0.22769329183320891</v>
      </c>
      <c r="O2031" s="13">
        <f t="shared" si="2412"/>
        <v>6.7509537340681311E-2</v>
      </c>
      <c r="P2031" s="13">
        <f t="shared" si="2413"/>
        <v>9.4645122994551883E-2</v>
      </c>
      <c r="Q2031" s="13">
        <f t="shared" si="2414"/>
        <v>0.15960751961487943</v>
      </c>
      <c r="R2031" s="13">
        <f t="shared" si="2415"/>
        <v>1.4030822808768795E-2</v>
      </c>
      <c r="S2031" s="13">
        <f t="shared" si="2416"/>
        <v>1.3788574214365558E-2</v>
      </c>
      <c r="T2031" s="13">
        <f t="shared" si="2417"/>
        <v>6.6343954199016078E-2</v>
      </c>
      <c r="U2031" s="13">
        <f t="shared" si="2418"/>
        <v>1.9670538456652453E-2</v>
      </c>
      <c r="V2031" s="13">
        <f t="shared" si="2419"/>
        <v>8.9280777544841503E-4</v>
      </c>
      <c r="W2031" s="13">
        <f t="shared" si="2420"/>
        <v>7.4587354221147886E-2</v>
      </c>
      <c r="X2031" s="13">
        <f t="shared" si="2421"/>
        <v>3.1003677171437649E-2</v>
      </c>
      <c r="Y2031" s="13">
        <f t="shared" si="2422"/>
        <v>6.4436391945257203E-3</v>
      </c>
      <c r="Z2031" s="13">
        <f t="shared" si="2423"/>
        <v>1.9440610067444628E-3</v>
      </c>
      <c r="AA2031" s="13">
        <f t="shared" si="2424"/>
        <v>2.7254799890528343E-3</v>
      </c>
      <c r="AB2031" s="13">
        <f t="shared" si="2425"/>
        <v>1.9104959013520931E-3</v>
      </c>
      <c r="AC2031" s="13">
        <f t="shared" si="2426"/>
        <v>3.2517645604522405E-5</v>
      </c>
      <c r="AD2031" s="13">
        <f t="shared" si="2427"/>
        <v>2.6141970424395099E-2</v>
      </c>
      <c r="AE2031" s="13">
        <f t="shared" si="2428"/>
        <v>1.0866415897527772E-2</v>
      </c>
      <c r="AF2031" s="13">
        <f t="shared" si="2429"/>
        <v>2.2584180255183751E-3</v>
      </c>
      <c r="AG2031" s="13">
        <f t="shared" si="2430"/>
        <v>3.1291838548450464E-4</v>
      </c>
      <c r="AH2031" s="13">
        <f t="shared" si="2431"/>
        <v>2.0202164456718341E-4</v>
      </c>
      <c r="AI2031" s="13">
        <f t="shared" si="2432"/>
        <v>2.8322462500569927E-4</v>
      </c>
      <c r="AJ2031" s="13">
        <f t="shared" si="2433"/>
        <v>1.9853364816793838E-4</v>
      </c>
      <c r="AK2031" s="13">
        <f t="shared" si="2434"/>
        <v>9.277820729530516E-5</v>
      </c>
      <c r="AL2031" s="13">
        <f t="shared" si="2435"/>
        <v>7.5798427728001175E-7</v>
      </c>
      <c r="AM2031" s="13">
        <f t="shared" si="2436"/>
        <v>7.3299569323099171E-3</v>
      </c>
      <c r="AN2031" s="13">
        <f t="shared" si="2437"/>
        <v>3.0468384457783054E-3</v>
      </c>
      <c r="AO2031" s="13">
        <f t="shared" si="2438"/>
        <v>6.3323868069080857E-4</v>
      </c>
      <c r="AP2031" s="13">
        <f t="shared" si="2439"/>
        <v>8.7739303950438367E-5</v>
      </c>
      <c r="AQ2031" s="13">
        <f t="shared" si="2440"/>
        <v>9.1176348971323341E-6</v>
      </c>
      <c r="AR2031" s="13">
        <f t="shared" si="2441"/>
        <v>1.6794841203867237E-5</v>
      </c>
      <c r="AS2031" s="13">
        <f t="shared" si="2442"/>
        <v>2.3545559250279708E-5</v>
      </c>
      <c r="AT2031" s="13">
        <f t="shared" si="2443"/>
        <v>1.6504870563491128E-5</v>
      </c>
      <c r="AU2031" s="13">
        <f t="shared" si="2444"/>
        <v>7.7130114549975396E-6</v>
      </c>
      <c r="AV2031" s="13">
        <f t="shared" si="2445"/>
        <v>2.7033177332143098E-6</v>
      </c>
      <c r="AW2031" s="13">
        <f t="shared" si="2446"/>
        <v>1.2269837437546472E-8</v>
      </c>
      <c r="AX2031" s="13">
        <f t="shared" si="2447"/>
        <v>1.7127078205812498E-3</v>
      </c>
      <c r="AY2031" s="13">
        <f t="shared" si="2448"/>
        <v>7.1192014937087049E-4</v>
      </c>
      <c r="AZ2031" s="13">
        <f t="shared" si="2449"/>
        <v>1.4796169346276383E-4</v>
      </c>
      <c r="BA2031" s="13">
        <f t="shared" si="2450"/>
        <v>2.050104706425818E-5</v>
      </c>
      <c r="BB2031" s="13">
        <f t="shared" si="2451"/>
        <v>2.1304142354083364E-6</v>
      </c>
      <c r="BC2031" s="13">
        <f t="shared" si="2452"/>
        <v>1.771095808015879E-7</v>
      </c>
      <c r="BD2031" s="13">
        <f t="shared" si="2453"/>
        <v>1.163516792418554E-6</v>
      </c>
      <c r="BE2031" s="13">
        <f t="shared" si="2454"/>
        <v>1.6311945580216767E-6</v>
      </c>
      <c r="BF2031" s="13">
        <f t="shared" si="2455"/>
        <v>1.1434281410707654E-6</v>
      </c>
      <c r="BG2031" s="13">
        <f t="shared" si="2456"/>
        <v>5.3434374514597182E-7</v>
      </c>
      <c r="BH2031" s="13">
        <f t="shared" si="2457"/>
        <v>1.8728105491783096E-7</v>
      </c>
      <c r="BI2031" s="13">
        <f t="shared" si="2458"/>
        <v>5.2511805518081324E-8</v>
      </c>
      <c r="BJ2031" s="14">
        <f t="shared" si="2459"/>
        <v>0.6189614481990634</v>
      </c>
      <c r="BK2031" s="14">
        <f t="shared" si="2460"/>
        <v>0.27248333171602912</v>
      </c>
      <c r="BL2031" s="14">
        <f t="shared" si="2461"/>
        <v>0.10669540649784655</v>
      </c>
      <c r="BM2031" s="14">
        <f t="shared" si="2462"/>
        <v>0.2734744139956492</v>
      </c>
      <c r="BN2031" s="14">
        <f t="shared" si="2463"/>
        <v>0.72589792554450083</v>
      </c>
    </row>
    <row r="2032" spans="1:66" x14ac:dyDescent="0.25">
      <c r="A2032" t="s">
        <v>342</v>
      </c>
      <c r="B2032" t="s">
        <v>519</v>
      </c>
      <c r="C2032" t="s">
        <v>398</v>
      </c>
      <c r="D2032" s="7" t="s">
        <v>567</v>
      </c>
      <c r="E2032" s="10">
        <v>1.2840909090909101</v>
      </c>
      <c r="F2032" s="10">
        <v>0.78</v>
      </c>
      <c r="G2032" s="10">
        <v>1.17</v>
      </c>
      <c r="H2032" s="10">
        <v>0.96590909090909105</v>
      </c>
      <c r="I2032" s="10">
        <v>0.97</v>
      </c>
      <c r="J2032" s="10">
        <v>0.26</v>
      </c>
      <c r="K2032" s="12">
        <v>1.1718613636363644</v>
      </c>
      <c r="L2032" s="12">
        <v>0.24360227272727275</v>
      </c>
      <c r="M2032" s="13">
        <v>0.24281301040613845</v>
      </c>
      <c r="N2032" s="13">
        <v>0.28454318548318819</v>
      </c>
      <c r="O2032" s="13">
        <v>5.9149801182686257E-2</v>
      </c>
      <c r="P2032" s="13">
        <v>6.9315366672762571E-2</v>
      </c>
      <c r="Q2032" s="13">
        <v>0.16672258267688195</v>
      </c>
      <c r="R2032" s="13">
        <v>7.204512999734348E-3</v>
      </c>
      <c r="S2032" s="13">
        <v>4.9468313589777664E-3</v>
      </c>
      <c r="T2032" s="13">
        <v>4.0614000055049074E-2</v>
      </c>
      <c r="U2032" s="13">
        <v>8.4426904282046081E-3</v>
      </c>
      <c r="V2032" s="13">
        <v>1.5690694522611849E-4</v>
      </c>
      <c r="W2032" s="13">
        <v>6.5125251028235784E-2</v>
      </c>
      <c r="X2032" s="13">
        <v>1.5864659162412392E-2</v>
      </c>
      <c r="Y2032" s="13">
        <v>1.9323335140036047E-3</v>
      </c>
      <c r="Z2032" s="13">
        <v>5.8501191354282285E-4</v>
      </c>
      <c r="AA2032" s="13">
        <v>6.8555285874781133E-4</v>
      </c>
      <c r="AB2032" s="13">
        <v>4.016864539485091E-4</v>
      </c>
      <c r="AC2032" s="13">
        <v>2.7994953873300895E-6</v>
      </c>
      <c r="AD2032" s="13">
        <v>1.9079441369277243E-2</v>
      </c>
      <c r="AE2032" s="13">
        <v>4.6477952799226854E-3</v>
      </c>
      <c r="AF2032" s="13">
        <v>5.6610674668012846E-4</v>
      </c>
      <c r="AG2032" s="13">
        <v>4.5968296699173914E-5</v>
      </c>
      <c r="AH2032" s="13">
        <v>3.5627557927890611E-5</v>
      </c>
      <c r="AI2032" s="13">
        <v>4.1750558616411461E-5</v>
      </c>
      <c r="AJ2032" s="13">
        <v>2.4462933276403953E-5</v>
      </c>
      <c r="AK2032" s="13">
        <v>9.5557221159440425E-6</v>
      </c>
      <c r="AL2032" s="13">
        <v>3.1966664215714009E-8</v>
      </c>
      <c r="AM2032" s="13">
        <v>4.4716920360842547E-3</v>
      </c>
      <c r="AN2032" s="13">
        <v>1.0893143429265703E-3</v>
      </c>
      <c r="AO2032" s="13">
        <v>1.3267972482566411E-4</v>
      </c>
      <c r="AP2032" s="13">
        <v>1.0773694170786977E-5</v>
      </c>
      <c r="AQ2032" s="13">
        <v>6.5612409641806953E-7</v>
      </c>
      <c r="AR2032" s="13">
        <v>1.7357908165913445E-6</v>
      </c>
      <c r="AS2032" s="13">
        <v>2.0341061933182117E-6</v>
      </c>
      <c r="AT2032" s="13">
        <v>1.1918452287415269E-6</v>
      </c>
      <c r="AU2032" s="13">
        <v>4.6555912499884671E-7</v>
      </c>
      <c r="AV2032" s="13">
        <v>1.3639268776862538E-7</v>
      </c>
      <c r="AW2032" s="13">
        <v>2.5348507292723009E-10</v>
      </c>
      <c r="AX2032" s="13">
        <v>8.7336718786126008E-4</v>
      </c>
      <c r="AY2032" s="13">
        <v>2.1275423188842996E-4</v>
      </c>
      <c r="AZ2032" s="13">
        <v>2.5913707210183367E-5</v>
      </c>
      <c r="BA2032" s="13">
        <v>2.1042126570632608E-6</v>
      </c>
      <c r="BB2032" s="13">
        <v>1.2814774639052594E-7</v>
      </c>
      <c r="BC2032" s="13">
        <v>6.2434164531220605E-9</v>
      </c>
      <c r="BD2032" s="13">
        <v>7.0473764650129965E-8</v>
      </c>
      <c r="BE2032" s="13">
        <v>8.2585481943489518E-8</v>
      </c>
      <c r="BF2032" s="13">
        <v>4.8389367743431989E-8</v>
      </c>
      <c r="BG2032" s="13">
        <v>1.8901876823106569E-8</v>
      </c>
      <c r="BH2032" s="13">
        <v>5.5375947873030675E-9</v>
      </c>
      <c r="BI2032" s="13">
        <v>1.2978586757429179E-9</v>
      </c>
      <c r="BJ2032" s="14">
        <v>0.6059607132652336</v>
      </c>
      <c r="BK2032" s="14">
        <v>0.3174477010770449</v>
      </c>
      <c r="BL2032" s="14">
        <v>7.6001431575254255E-2</v>
      </c>
      <c r="BM2032" s="14">
        <v>0.17003364443128047</v>
      </c>
      <c r="BN2032" s="14">
        <v>0.82974845942139186</v>
      </c>
    </row>
    <row r="2033" spans="1:66" x14ac:dyDescent="0.25">
      <c r="A2033" t="s">
        <v>342</v>
      </c>
      <c r="B2033" t="s">
        <v>515</v>
      </c>
      <c r="C2033" t="s">
        <v>406</v>
      </c>
      <c r="D2033" s="7" t="s">
        <v>567</v>
      </c>
      <c r="E2033" s="10">
        <v>1.2840909090909101</v>
      </c>
      <c r="F2033" s="10">
        <v>0.57999999999999996</v>
      </c>
      <c r="G2033" s="10">
        <v>0.78</v>
      </c>
      <c r="H2033" s="10">
        <v>0.96590909090909105</v>
      </c>
      <c r="I2033" s="10">
        <v>0.78</v>
      </c>
      <c r="J2033" s="10">
        <v>1.29</v>
      </c>
      <c r="K2033" s="12">
        <v>0.58092272727272776</v>
      </c>
      <c r="L2033" s="12">
        <v>0.9718977272727275</v>
      </c>
      <c r="M2033" s="13">
        <v>0.21165018148355022</v>
      </c>
      <c r="N2033" s="13">
        <v>0.12295240065519175</v>
      </c>
      <c r="O2033" s="13">
        <v>0.20570233036072275</v>
      </c>
      <c r="P2033" s="13">
        <v>0.11949715875950667</v>
      </c>
      <c r="Q2033" s="13">
        <v>3.5712921956671556E-2</v>
      </c>
      <c r="R2033" s="13">
        <v>9.9960813686145095E-2</v>
      </c>
      <c r="S2033" s="13">
        <v>1.6866948626623992E-2</v>
      </c>
      <c r="T2033" s="13">
        <v>3.4709307683957372E-2</v>
      </c>
      <c r="U2033" s="13">
        <v>5.8069508506956413E-2</v>
      </c>
      <c r="V2033" s="13">
        <v>1.0581151846862633E-3</v>
      </c>
      <c r="W2033" s="13">
        <v>6.9154826739825743E-3</v>
      </c>
      <c r="X2033" s="13">
        <v>6.7211418938375881E-3</v>
      </c>
      <c r="Y2033" s="13">
        <v>3.2661312656491336E-3</v>
      </c>
      <c r="Z2033" s="13">
        <v>3.2383895879298998E-2</v>
      </c>
      <c r="AA2033" s="13">
        <v>1.8812541113918418E-2</v>
      </c>
      <c r="AB2033" s="13">
        <v>5.4643163454139044E-3</v>
      </c>
      <c r="AC2033" s="13">
        <v>3.7338072817848716E-5</v>
      </c>
      <c r="AD2033" s="13">
        <v>1.0043402638443132E-3</v>
      </c>
      <c r="AE2033" s="13">
        <v>9.7611601983877924E-4</v>
      </c>
      <c r="AF2033" s="13">
        <v>4.743424706179051E-4</v>
      </c>
      <c r="AG2033" s="13">
        <v>1.536707897141575E-4</v>
      </c>
      <c r="AH2033" s="13">
        <v>7.8684587013318329E-3</v>
      </c>
      <c r="AI2033" s="13">
        <v>4.5709664882105138E-3</v>
      </c>
      <c r="AJ2033" s="13">
        <v>1.3276891593017471E-3</v>
      </c>
      <c r="AK2033" s="13">
        <v>2.5709493579733538E-4</v>
      </c>
      <c r="AL2033" s="13">
        <v>8.4323927038735322E-7</v>
      </c>
      <c r="AM2033" s="13">
        <v>1.1668881703644993E-4</v>
      </c>
      <c r="AN2033" s="13">
        <v>1.1340959607586881E-4</v>
      </c>
      <c r="AO2033" s="13">
        <v>5.5111264338527461E-5</v>
      </c>
      <c r="AP2033" s="13">
        <v>1.7854170852580455E-5</v>
      </c>
      <c r="AQ2033" s="13">
        <v>4.3381070184904785E-6</v>
      </c>
      <c r="AR2033" s="13">
        <v>1.5294674257927457E-3</v>
      </c>
      <c r="AS2033" s="13">
        <v>8.8850238826632003E-4</v>
      </c>
      <c r="AT2033" s="13">
        <v>2.5807561529000137E-4</v>
      </c>
      <c r="AU2033" s="13">
        <v>4.9973996758951626E-5</v>
      </c>
      <c r="AV2033" s="13">
        <v>7.2577576224821574E-6</v>
      </c>
      <c r="AW2033" s="13">
        <v>1.3224743492018483E-8</v>
      </c>
      <c r="AX2033" s="13">
        <v>1.1297864305840464E-5</v>
      </c>
      <c r="AY2033" s="13">
        <v>1.0980368641882016E-5</v>
      </c>
      <c r="AZ2033" s="13">
        <v>5.335897663830928E-6</v>
      </c>
      <c r="BA2033" s="13">
        <v>1.7286489374790452E-6</v>
      </c>
      <c r="BB2033" s="13">
        <v>4.2001749339707474E-7</v>
      </c>
      <c r="BC2033" s="13">
        <v>8.1642809449480979E-8</v>
      </c>
      <c r="BD2033" s="13">
        <v>2.4774765251093963E-4</v>
      </c>
      <c r="BE2033" s="13">
        <v>1.4392224197207109E-4</v>
      </c>
      <c r="BF2033" s="13">
        <v>4.1803850660810495E-5</v>
      </c>
      <c r="BG2033" s="13">
        <v>8.0949356454599531E-6</v>
      </c>
      <c r="BH2033" s="13">
        <v>1.1756330230644533E-6</v>
      </c>
      <c r="BI2033" s="13">
        <v>1.3659038840609686E-7</v>
      </c>
      <c r="BJ2033" s="14">
        <v>0.21322310206847891</v>
      </c>
      <c r="BK2033" s="14">
        <v>0.34912156573509728</v>
      </c>
      <c r="BL2033" s="14">
        <v>0.40520987738572928</v>
      </c>
      <c r="BM2033" s="14">
        <v>0.204451667022918</v>
      </c>
      <c r="BN2033" s="14">
        <v>0.79547580690178799</v>
      </c>
    </row>
    <row r="2034" spans="1:66" x14ac:dyDescent="0.25">
      <c r="A2034" t="s">
        <v>342</v>
      </c>
      <c r="B2034" t="s">
        <v>409</v>
      </c>
      <c r="C2034" t="s">
        <v>384</v>
      </c>
      <c r="D2034" s="7" t="s">
        <v>567</v>
      </c>
      <c r="E2034" s="10">
        <f>VLOOKUP(A2034,home!$A$2:$E$405,3,FALSE)</f>
        <v>1.1741999999999999</v>
      </c>
      <c r="F2034" s="10">
        <f>VLOOKUP(B2034,home!$B$2:$E$405,3,FALSE)</f>
        <v>1.0646</v>
      </c>
      <c r="G2034" s="10">
        <f>VLOOKUP(C2034,away!$B$2:$E$405,4,FALSE)</f>
        <v>1.0646</v>
      </c>
      <c r="H2034" s="10">
        <f>VLOOKUP(A2034,away!$A$2:$E$405,3,FALSE)</f>
        <v>0.85970000000000002</v>
      </c>
      <c r="I2034" s="10">
        <f>VLOOKUP(C2034,away!$B$2:$E$405,3,FALSE)</f>
        <v>1.2795000000000001</v>
      </c>
      <c r="J2034" s="10">
        <f>VLOOKUP(B2034,home!$B$2:$E$405,4,FALSE)</f>
        <v>1.2795000000000001</v>
      </c>
      <c r="K2034" s="12">
        <f t="shared" si="2408"/>
        <v>1.3308067644719999</v>
      </c>
      <c r="L2034" s="12">
        <f t="shared" si="2409"/>
        <v>1.4074322789250002</v>
      </c>
      <c r="M2034" s="13">
        <f t="shared" si="2410"/>
        <v>6.4684152645974949E-2</v>
      </c>
      <c r="N2034" s="13">
        <f t="shared" si="2411"/>
        <v>8.6082107895402854E-2</v>
      </c>
      <c r="O2034" s="13">
        <f t="shared" si="2412"/>
        <v>9.10385643688571E-2</v>
      </c>
      <c r="P2034" s="13">
        <f t="shared" si="2413"/>
        <v>0.12115473728989458</v>
      </c>
      <c r="Q2034" s="13">
        <f t="shared" si="2414"/>
        <v>5.7279325743605343E-2</v>
      </c>
      <c r="R2034" s="13">
        <f t="shared" si="2415"/>
        <v>6.4065307059860452E-2</v>
      </c>
      <c r="S2034" s="13">
        <f t="shared" si="2416"/>
        <v>5.6731323544271434E-2</v>
      </c>
      <c r="T2034" s="13">
        <f t="shared" si="2417"/>
        <v>8.0616771966609907E-2</v>
      </c>
      <c r="U2034" s="13">
        <f t="shared" si="2418"/>
        <v>8.525854400323804E-2</v>
      </c>
      <c r="V2034" s="13">
        <f t="shared" si="2419"/>
        <v>1.1806547351769689E-2</v>
      </c>
      <c r="W2034" s="13">
        <f t="shared" si="2420"/>
        <v>2.540923805466171E-2</v>
      </c>
      <c r="X2034" s="13">
        <f t="shared" si="2421"/>
        <v>3.5761781821020369E-2</v>
      </c>
      <c r="Y2034" s="13">
        <f t="shared" si="2422"/>
        <v>2.5166143043388677E-2</v>
      </c>
      <c r="Z2034" s="13">
        <f t="shared" si="2423"/>
        <v>3.00558603717631E-2</v>
      </c>
      <c r="AA2034" s="13">
        <f t="shared" si="2424"/>
        <v>3.9998542294768243E-2</v>
      </c>
      <c r="AB2034" s="13">
        <f t="shared" si="2425"/>
        <v>2.6615165327448488E-2</v>
      </c>
      <c r="AC2034" s="13">
        <f t="shared" si="2426"/>
        <v>1.3821190007439255E-3</v>
      </c>
      <c r="AD2034" s="13">
        <f t="shared" si="2427"/>
        <v>8.4536964708058007E-3</v>
      </c>
      <c r="AE2034" s="13">
        <f t="shared" si="2428"/>
        <v>1.1898005289246439E-2</v>
      </c>
      <c r="AF2034" s="13">
        <f t="shared" si="2429"/>
        <v>8.3728183494529134E-3</v>
      </c>
      <c r="AG2034" s="13">
        <f t="shared" si="2430"/>
        <v>3.928058270198524E-3</v>
      </c>
      <c r="AH2034" s="13">
        <f t="shared" si="2431"/>
        <v>1.0575397014520534E-2</v>
      </c>
      <c r="AI2034" s="13">
        <f t="shared" si="2432"/>
        <v>1.4073809883900916E-2</v>
      </c>
      <c r="AJ2034" s="13">
        <f t="shared" si="2433"/>
        <v>9.3647606976941175E-3</v>
      </c>
      <c r="AK2034" s="13">
        <f t="shared" si="2434"/>
        <v>4.1542289613842841E-3</v>
      </c>
      <c r="AL2034" s="13">
        <f t="shared" si="2435"/>
        <v>1.0354948319720884E-4</v>
      </c>
      <c r="AM2034" s="13">
        <f t="shared" si="2436"/>
        <v>2.2500472896282843E-3</v>
      </c>
      <c r="AN2034" s="13">
        <f t="shared" si="2437"/>
        <v>3.1667891845305559E-3</v>
      </c>
      <c r="AO2034" s="13">
        <f t="shared" si="2438"/>
        <v>2.2285206594294424E-3</v>
      </c>
      <c r="AP2034" s="13">
        <f t="shared" si="2439"/>
        <v>1.0454973034440748E-3</v>
      </c>
      <c r="AQ2034" s="13">
        <f t="shared" si="2440"/>
        <v>3.6786666309905912E-4</v>
      </c>
      <c r="AR2034" s="13">
        <f t="shared" si="2441"/>
        <v>2.9768310241366567E-3</v>
      </c>
      <c r="AS2034" s="13">
        <f t="shared" si="2442"/>
        <v>3.9615868636111735E-3</v>
      </c>
      <c r="AT2034" s="13">
        <f t="shared" si="2443"/>
        <v>2.6360532980685821E-3</v>
      </c>
      <c r="AU2034" s="13">
        <f t="shared" si="2444"/>
        <v>1.1693591868594643E-3</v>
      </c>
      <c r="AV2034" s="13">
        <f t="shared" si="2445"/>
        <v>3.8904777899251357E-4</v>
      </c>
      <c r="AW2034" s="13">
        <f t="shared" si="2446"/>
        <v>5.3875081711476088E-6</v>
      </c>
      <c r="AX2034" s="13">
        <f t="shared" si="2447"/>
        <v>4.9906302556986817E-4</v>
      </c>
      <c r="AY2034" s="13">
        <f t="shared" si="2448"/>
        <v>7.0239741140500523E-4</v>
      </c>
      <c r="AZ2034" s="13">
        <f t="shared" si="2449"/>
        <v>4.9428839472238386E-4</v>
      </c>
      <c r="BA2034" s="13">
        <f t="shared" si="2450"/>
        <v>2.3189248061010158E-4</v>
      </c>
      <c r="BB2034" s="13">
        <f t="shared" si="2451"/>
        <v>8.1593240612661661E-5</v>
      </c>
      <c r="BC2034" s="13">
        <f t="shared" si="2452"/>
        <v>2.2967392116070864E-5</v>
      </c>
      <c r="BD2034" s="13">
        <f t="shared" si="2453"/>
        <v>6.9828134537921528E-4</v>
      </c>
      <c r="BE2034" s="13">
        <f t="shared" si="2454"/>
        <v>9.2927753793526832E-4</v>
      </c>
      <c r="BF2034" s="13">
        <f t="shared" si="2455"/>
        <v>6.1834441677807044E-4</v>
      </c>
      <c r="BG2034" s="13">
        <f t="shared" si="2456"/>
        <v>2.7429897754058312E-4</v>
      </c>
      <c r="BH2034" s="13">
        <f t="shared" si="2457"/>
        <v>9.1259733699690414E-5</v>
      </c>
      <c r="BI2034" s="13">
        <f t="shared" si="2458"/>
        <v>2.4289814186292243E-5</v>
      </c>
      <c r="BJ2034" s="14">
        <f t="shared" si="2459"/>
        <v>0.35405886994956004</v>
      </c>
      <c r="BK2034" s="14">
        <f t="shared" si="2460"/>
        <v>0.25656482672725672</v>
      </c>
      <c r="BL2034" s="14">
        <f t="shared" si="2461"/>
        <v>0.35891294958885966</v>
      </c>
      <c r="BM2034" s="14">
        <f t="shared" si="2462"/>
        <v>0.51459130173061052</v>
      </c>
      <c r="BN2034" s="14">
        <f t="shared" si="2463"/>
        <v>0.48430419500359528</v>
      </c>
    </row>
    <row r="2035" spans="1:66" x14ac:dyDescent="0.25">
      <c r="A2035" t="s">
        <v>40</v>
      </c>
      <c r="B2035" t="s">
        <v>334</v>
      </c>
      <c r="C2035" t="s">
        <v>233</v>
      </c>
      <c r="D2035" s="7" t="s">
        <v>567</v>
      </c>
      <c r="E2035" s="10">
        <f>VLOOKUP(A2035,home!$A$2:$E$405,3,FALSE)</f>
        <v>1.5047999999999999</v>
      </c>
      <c r="F2035" s="10">
        <f>VLOOKUP(B2035,home!$B$2:$E$405,3,FALSE)</f>
        <v>0.8639</v>
      </c>
      <c r="G2035" s="10">
        <f>VLOOKUP(C2035,away!$B$2:$E$405,4,FALSE)</f>
        <v>1.0632999999999999</v>
      </c>
      <c r="H2035" s="10">
        <f>VLOOKUP(A2035,away!$A$2:$E$405,3,FALSE)</f>
        <v>1.2</v>
      </c>
      <c r="I2035" s="10">
        <f>VLOOKUP(C2035,away!$B$2:$E$405,3,FALSE)</f>
        <v>1</v>
      </c>
      <c r="J2035" s="10">
        <f>VLOOKUP(B2035,home!$B$2:$E$405,4,FALSE)</f>
        <v>1.0417000000000001</v>
      </c>
      <c r="K2035" s="12">
        <f t="shared" si="2408"/>
        <v>1.382286512376</v>
      </c>
      <c r="L2035" s="12">
        <f t="shared" si="2409"/>
        <v>1.25004</v>
      </c>
      <c r="M2035" s="13">
        <f t="shared" si="2410"/>
        <v>7.1910965721235176E-2</v>
      </c>
      <c r="N2035" s="13">
        <f t="shared" si="2411"/>
        <v>9.9401558008396243E-2</v>
      </c>
      <c r="O2035" s="13">
        <f t="shared" si="2412"/>
        <v>8.9891583590172824E-2</v>
      </c>
      <c r="P2035" s="13">
        <f t="shared" si="2413"/>
        <v>0.12425592357281566</v>
      </c>
      <c r="Q2035" s="13">
        <f t="shared" si="2414"/>
        <v>6.8700716472083367E-2</v>
      </c>
      <c r="R2035" s="13">
        <f t="shared" si="2415"/>
        <v>5.6184037575529824E-2</v>
      </c>
      <c r="S2035" s="13">
        <f t="shared" si="2416"/>
        <v>5.3675869834599321E-2</v>
      </c>
      <c r="T2035" s="13">
        <f t="shared" si="2417"/>
        <v>8.5878643618763101E-2</v>
      </c>
      <c r="U2035" s="13">
        <f t="shared" si="2418"/>
        <v>7.7662437351481262E-2</v>
      </c>
      <c r="V2035" s="13">
        <f t="shared" si="2419"/>
        <v>1.0305250717528563E-2</v>
      </c>
      <c r="W2035" s="13">
        <f t="shared" si="2420"/>
        <v>3.1654691256642838E-2</v>
      </c>
      <c r="X2035" s="13">
        <f t="shared" si="2421"/>
        <v>3.9569630258453822E-2</v>
      </c>
      <c r="Y2035" s="13">
        <f t="shared" si="2422"/>
        <v>2.4731810304138811E-2</v>
      </c>
      <c r="Z2035" s="13">
        <f t="shared" si="2423"/>
        <v>2.3410764776971776E-2</v>
      </c>
      <c r="AA2035" s="13">
        <f t="shared" si="2424"/>
        <v>3.236038439561522E-2</v>
      </c>
      <c r="AB2035" s="13">
        <f t="shared" si="2425"/>
        <v>2.2365661442680852E-2</v>
      </c>
      <c r="AC2035" s="13">
        <f t="shared" si="2426"/>
        <v>1.1129113208893104E-3</v>
      </c>
      <c r="AD2035" s="13">
        <f t="shared" si="2427"/>
        <v>1.0938963194370974E-2</v>
      </c>
      <c r="AE2035" s="13">
        <f t="shared" si="2428"/>
        <v>1.3674141551491492E-2</v>
      </c>
      <c r="AF2035" s="13">
        <f t="shared" si="2429"/>
        <v>8.5466119525132132E-3</v>
      </c>
      <c r="AG2035" s="13">
        <f t="shared" si="2430"/>
        <v>3.5612022683732072E-3</v>
      </c>
      <c r="AH2035" s="13">
        <f t="shared" si="2431"/>
        <v>7.3160981004514458E-3</v>
      </c>
      <c r="AI2035" s="13">
        <f t="shared" si="2432"/>
        <v>1.0112943727473707E-2</v>
      </c>
      <c r="AJ2035" s="13">
        <f t="shared" si="2433"/>
        <v>6.9894928574521899E-3</v>
      </c>
      <c r="AK2035" s="13">
        <f t="shared" si="2434"/>
        <v>3.2204939017348496E-3</v>
      </c>
      <c r="AL2035" s="13">
        <f t="shared" si="2435"/>
        <v>7.6920576796485956E-5</v>
      </c>
      <c r="AM2035" s="13">
        <f t="shared" si="2436"/>
        <v>3.0241562565912956E-3</v>
      </c>
      <c r="AN2035" s="13">
        <f t="shared" si="2437"/>
        <v>3.7803162869893838E-3</v>
      </c>
      <c r="AO2035" s="13">
        <f t="shared" si="2438"/>
        <v>2.362773285694105E-3</v>
      </c>
      <c r="AP2035" s="13">
        <f t="shared" si="2439"/>
        <v>9.8452037268301987E-4</v>
      </c>
      <c r="AQ2035" s="13">
        <f t="shared" si="2440"/>
        <v>3.0767246166717041E-4</v>
      </c>
      <c r="AR2035" s="13">
        <f t="shared" si="2441"/>
        <v>1.8290830538976652E-3</v>
      </c>
      <c r="AS2035" s="13">
        <f t="shared" si="2442"/>
        <v>2.5283168354182468E-3</v>
      </c>
      <c r="AT2035" s="13">
        <f t="shared" si="2443"/>
        <v>1.7474291303059073E-3</v>
      </c>
      <c r="AU2035" s="13">
        <f t="shared" si="2444"/>
        <v>8.0514923938492639E-4</v>
      </c>
      <c r="AV2035" s="13">
        <f t="shared" si="2445"/>
        <v>2.7823673351289475E-4</v>
      </c>
      <c r="AW2035" s="13">
        <f t="shared" si="2446"/>
        <v>3.692002717735809E-6</v>
      </c>
      <c r="AX2035" s="13">
        <f t="shared" si="2447"/>
        <v>6.9670840080060688E-4</v>
      </c>
      <c r="AY2035" s="13">
        <f t="shared" si="2448"/>
        <v>8.7091336933679071E-4</v>
      </c>
      <c r="AZ2035" s="13">
        <f t="shared" si="2449"/>
        <v>5.4433827410288102E-4</v>
      </c>
      <c r="BA2035" s="13">
        <f t="shared" si="2450"/>
        <v>2.2681487205318852E-4</v>
      </c>
      <c r="BB2035" s="13">
        <f t="shared" si="2451"/>
        <v>7.0881915665341904E-5</v>
      </c>
      <c r="BC2035" s="13">
        <f t="shared" si="2452"/>
        <v>1.7721045971660803E-5</v>
      </c>
      <c r="BD2035" s="13">
        <f t="shared" si="2453"/>
        <v>3.8107116344903932E-4</v>
      </c>
      <c r="BE2035" s="13">
        <f t="shared" si="2454"/>
        <v>5.2674952949103714E-4</v>
      </c>
      <c r="BF2035" s="13">
        <f t="shared" si="2455"/>
        <v>3.6405938500793246E-4</v>
      </c>
      <c r="BG2035" s="13">
        <f t="shared" si="2456"/>
        <v>1.6774479253345545E-4</v>
      </c>
      <c r="BH2035" s="13">
        <f t="shared" si="2457"/>
        <v>5.7967841060076452E-5</v>
      </c>
      <c r="BI2035" s="13">
        <f t="shared" si="2458"/>
        <v>1.6025632969779872E-5</v>
      </c>
      <c r="BJ2035" s="14">
        <f t="shared" si="2459"/>
        <v>0.39954478542678257</v>
      </c>
      <c r="BK2035" s="14">
        <f t="shared" si="2460"/>
        <v>0.26220875511320135</v>
      </c>
      <c r="BL2035" s="14">
        <f t="shared" si="2461"/>
        <v>0.31480496627962329</v>
      </c>
      <c r="BM2035" s="14">
        <f t="shared" si="2462"/>
        <v>0.48875726528972668</v>
      </c>
      <c r="BN2035" s="14">
        <f t="shared" si="2463"/>
        <v>0.51034478494023316</v>
      </c>
    </row>
    <row r="2036" spans="1:66" x14ac:dyDescent="0.25">
      <c r="A2036" t="s">
        <v>40</v>
      </c>
      <c r="B2036" t="s">
        <v>517</v>
      </c>
      <c r="C2036" t="s">
        <v>42</v>
      </c>
      <c r="D2036" s="7" t="s">
        <v>567</v>
      </c>
      <c r="E2036" s="10">
        <v>1.575</v>
      </c>
      <c r="F2036" s="10">
        <v>1.1100000000000001</v>
      </c>
      <c r="G2036" s="10">
        <v>1.27</v>
      </c>
      <c r="H2036" s="10">
        <v>1.1000000000000001</v>
      </c>
      <c r="I2036" s="10">
        <v>0.63</v>
      </c>
      <c r="J2036" s="10">
        <v>0.91</v>
      </c>
      <c r="K2036" s="12">
        <v>2.2202775000000003</v>
      </c>
      <c r="L2036" s="12">
        <v>0.63063000000000002</v>
      </c>
      <c r="M2036" s="13">
        <v>5.7791850965466893E-2</v>
      </c>
      <c r="N2036" s="13">
        <v>0.12831394638197943</v>
      </c>
      <c r="O2036" s="13">
        <v>3.644527497435239E-2</v>
      </c>
      <c r="P2036" s="13">
        <v>8.0918624006867695E-2</v>
      </c>
      <c r="Q2036" s="13">
        <v>0.14244628404405771</v>
      </c>
      <c r="R2036" s="13">
        <v>1.1491741878537923E-2</v>
      </c>
      <c r="S2036" s="13">
        <v>2.8325030267145408E-2</v>
      </c>
      <c r="T2036" s="13">
        <v>8.9830900106704123E-2</v>
      </c>
      <c r="U2036" s="13">
        <v>2.5514855928725485E-2</v>
      </c>
      <c r="V2036" s="13">
        <v>4.4066621771445651E-3</v>
      </c>
      <c r="W2036" s="13">
        <v>0.1054234264738768</v>
      </c>
      <c r="X2036" s="13">
        <v>6.6483175437220932E-2</v>
      </c>
      <c r="Y2036" s="13">
        <v>2.0963142462987316E-2</v>
      </c>
      <c r="Z2036" s="13">
        <v>2.4156790602874573E-3</v>
      </c>
      <c r="AA2036" s="13">
        <v>5.3634778647773853E-3</v>
      </c>
      <c r="AB2036" s="13">
        <v>5.9542046124566378E-3</v>
      </c>
      <c r="AC2036" s="13">
        <v>3.8563075273657357E-4</v>
      </c>
      <c r="AD2036" s="13">
        <v>5.8517315443213258E-2</v>
      </c>
      <c r="AE2036" s="13">
        <v>3.6902774637953578E-2</v>
      </c>
      <c r="AF2036" s="13">
        <v>1.1635998384966333E-2</v>
      </c>
      <c r="AG2036" s="13">
        <v>2.4460032205037732E-3</v>
      </c>
      <c r="AH2036" s="13">
        <v>3.8084992144726972E-4</v>
      </c>
      <c r="AI2036" s="13">
        <v>8.4559251146614043E-4</v>
      </c>
      <c r="AJ2036" s="13">
        <v>9.3872501368838209E-4</v>
      </c>
      <c r="AK2036" s="13">
        <v>6.9474334219316904E-4</v>
      </c>
      <c r="AL2036" s="13">
        <v>2.159799997049572E-5</v>
      </c>
      <c r="AM2036" s="13">
        <v>2.5984935767793784E-2</v>
      </c>
      <c r="AN2036" s="13">
        <v>1.6386880043243797E-2</v>
      </c>
      <c r="AO2036" s="13">
        <v>5.1670290808354174E-3</v>
      </c>
      <c r="AP2036" s="13">
        <v>1.0861611830824134E-3</v>
      </c>
      <c r="AQ2036" s="13">
        <v>1.7124145672181554E-4</v>
      </c>
      <c r="AR2036" s="13">
        <v>4.8035077192458368E-5</v>
      </c>
      <c r="AS2036" s="13">
        <v>1.0665120110117849E-4</v>
      </c>
      <c r="AT2036" s="13">
        <v>1.1839763107646094E-4</v>
      </c>
      <c r="AU2036" s="13">
        <v>8.7625198777455693E-5</v>
      </c>
      <c r="AV2036" s="13">
        <v>4.8638064319653103E-5</v>
      </c>
      <c r="AW2036" s="13">
        <v>8.4002637132525552E-7</v>
      </c>
      <c r="AX2036" s="13">
        <v>9.6156280373629541E-3</v>
      </c>
      <c r="AY2036" s="13">
        <v>6.0639035092022002E-3</v>
      </c>
      <c r="AZ2036" s="13">
        <v>1.9120397350040914E-3</v>
      </c>
      <c r="BA2036" s="13">
        <v>4.0192987269521018E-4</v>
      </c>
      <c r="BB2036" s="13">
        <v>6.3367258904445088E-5</v>
      </c>
      <c r="BC2036" s="13">
        <v>7.9922588965820451E-6</v>
      </c>
      <c r="BD2036" s="13">
        <v>5.0487267883133342E-6</v>
      </c>
      <c r="BE2036" s="13">
        <v>1.1209574491739361E-5</v>
      </c>
      <c r="BF2036" s="13">
        <v>1.2444183014291421E-5</v>
      </c>
      <c r="BG2036" s="13">
        <v>9.2098465175044763E-6</v>
      </c>
      <c r="BH2036" s="13">
        <v>5.1121037503171376E-6</v>
      </c>
      <c r="BI2036" s="13">
        <v>2.2700577868989515E-6</v>
      </c>
      <c r="BJ2036" s="14">
        <v>0.72982407479720601</v>
      </c>
      <c r="BK2036" s="14">
        <v>0.17791329967853381</v>
      </c>
      <c r="BL2036" s="14">
        <v>8.8084107712461057E-2</v>
      </c>
      <c r="BM2036" s="14">
        <v>0.5347663755143951</v>
      </c>
      <c r="BN2036" s="14">
        <v>0.45740772225126197</v>
      </c>
    </row>
    <row r="2037" spans="1:66" x14ac:dyDescent="0.25">
      <c r="A2037" t="s">
        <v>40</v>
      </c>
      <c r="B2037" t="s">
        <v>321</v>
      </c>
      <c r="C2037" t="s">
        <v>232</v>
      </c>
      <c r="D2037" s="7" t="s">
        <v>567</v>
      </c>
      <c r="E2037" s="10">
        <f>VLOOKUP(A2037,home!$A$2:$E$405,3,FALSE)</f>
        <v>1.5047999999999999</v>
      </c>
      <c r="F2037" s="10">
        <f>VLOOKUP(B2037,home!$B$2:$E$405,3,FALSE)</f>
        <v>1.4952000000000001</v>
      </c>
      <c r="G2037" s="10">
        <f>VLOOKUP(C2037,away!$B$2:$E$405,4,FALSE)</f>
        <v>0.96360000000000001</v>
      </c>
      <c r="H2037" s="10">
        <f>VLOOKUP(A2037,away!$A$2:$E$405,3,FALSE)</f>
        <v>1.2</v>
      </c>
      <c r="I2037" s="10">
        <f>VLOOKUP(C2037,away!$B$2:$E$405,3,FALSE)</f>
        <v>0.91669999999999996</v>
      </c>
      <c r="J2037" s="10">
        <f>VLOOKUP(B2037,home!$B$2:$E$405,4,FALSE)</f>
        <v>0.70830000000000004</v>
      </c>
      <c r="K2037" s="12">
        <f t="shared" si="2408"/>
        <v>2.1680777986560003</v>
      </c>
      <c r="L2037" s="12">
        <f t="shared" si="2409"/>
        <v>0.77915833199999995</v>
      </c>
      <c r="M2037" s="13">
        <f t="shared" si="2410"/>
        <v>5.2484566152300287E-2</v>
      </c>
      <c r="N2037" s="13">
        <f t="shared" si="2411"/>
        <v>0.11379062264689442</v>
      </c>
      <c r="O2037" s="13">
        <f t="shared" si="2412"/>
        <v>4.0893787018969938E-2</v>
      </c>
      <c r="P2037" s="13">
        <f t="shared" si="2413"/>
        <v>8.8660911738795659E-2</v>
      </c>
      <c r="Q2037" s="13">
        <f t="shared" si="2414"/>
        <v>0.12335346132798726</v>
      </c>
      <c r="R2037" s="13">
        <f t="shared" si="2415"/>
        <v>1.5931367441431935E-2</v>
      </c>
      <c r="S2037" s="13">
        <f t="shared" si="2416"/>
        <v>3.7443184952430049E-2</v>
      </c>
      <c r="T2037" s="13">
        <f t="shared" si="2417"/>
        <v>9.6111877174741039E-2</v>
      </c>
      <c r="U2037" s="13">
        <f t="shared" si="2418"/>
        <v>3.4540444051999623E-2</v>
      </c>
      <c r="V2037" s="13">
        <f t="shared" si="2419"/>
        <v>7.0279854730235791E-3</v>
      </c>
      <c r="W2037" s="13">
        <f t="shared" si="2420"/>
        <v>8.9146633630860214E-2</v>
      </c>
      <c r="X2037" s="13">
        <f t="shared" si="2421"/>
        <v>6.9459342363236129E-2</v>
      </c>
      <c r="Y2037" s="13">
        <f t="shared" si="2422"/>
        <v>2.7059912668778004E-2</v>
      </c>
      <c r="Z2037" s="13">
        <f t="shared" si="2423"/>
        <v>4.1376858940484051E-3</v>
      </c>
      <c r="AA2037" s="13">
        <f t="shared" si="2424"/>
        <v>8.9708249246984503E-3</v>
      </c>
      <c r="AB2037" s="13">
        <f t="shared" si="2425"/>
        <v>9.7247231774342992E-3</v>
      </c>
      <c r="AC2037" s="13">
        <f t="shared" si="2426"/>
        <v>7.4201289708333167E-4</v>
      </c>
      <c r="AD2037" s="13">
        <f t="shared" si="2427"/>
        <v>4.8319209299997098E-2</v>
      </c>
      <c r="AE2037" s="13">
        <f t="shared" si="2428"/>
        <v>3.7648314521744622E-2</v>
      </c>
      <c r="AF2037" s="13">
        <f t="shared" si="2429"/>
        <v>1.4666998972686958E-2</v>
      </c>
      <c r="AG2037" s="13">
        <f t="shared" si="2430"/>
        <v>3.8093048183348282E-3</v>
      </c>
      <c r="AH2037" s="13">
        <f t="shared" si="2431"/>
        <v>8.0597810988667067E-4</v>
      </c>
      <c r="AI2037" s="13">
        <f t="shared" si="2432"/>
        <v>1.7474232462480167E-3</v>
      </c>
      <c r="AJ2037" s="13">
        <f t="shared" si="2433"/>
        <v>1.8942747725228615E-3</v>
      </c>
      <c r="AK2037" s="13">
        <f t="shared" si="2434"/>
        <v>1.3689783596203201E-3</v>
      </c>
      <c r="AL2037" s="13">
        <f t="shared" si="2435"/>
        <v>5.0138579624684621E-5</v>
      </c>
      <c r="AM2037" s="13">
        <f t="shared" si="2436"/>
        <v>2.0951960986387248E-2</v>
      </c>
      <c r="AN2037" s="13">
        <f t="shared" si="2437"/>
        <v>1.6324894974282557E-2</v>
      </c>
      <c r="AO2037" s="13">
        <f t="shared" si="2438"/>
        <v>6.3598389691185905E-3</v>
      </c>
      <c r="AP2037" s="13">
        <f t="shared" si="2439"/>
        <v>1.6517738409890135E-3</v>
      </c>
      <c r="AQ2037" s="13">
        <f t="shared" si="2440"/>
        <v>3.2174833769655812E-4</v>
      </c>
      <c r="AR2037" s="13">
        <f t="shared" si="2441"/>
        <v>1.2559691194556226E-4</v>
      </c>
      <c r="AS2037" s="13">
        <f t="shared" si="2442"/>
        <v>2.7230387636892616E-4</v>
      </c>
      <c r="AT2037" s="13">
        <f t="shared" si="2443"/>
        <v>2.9518799442171861E-4</v>
      </c>
      <c r="AU2037" s="13">
        <f t="shared" si="2444"/>
        <v>2.1333017904517308E-4</v>
      </c>
      <c r="AV2037" s="13">
        <f t="shared" si="2445"/>
        <v>1.1562910624278733E-4</v>
      </c>
      <c r="AW2037" s="13">
        <f t="shared" si="2446"/>
        <v>2.3527192577767773E-6</v>
      </c>
      <c r="AX2037" s="13">
        <f t="shared" si="2447"/>
        <v>7.570913575482144E-3</v>
      </c>
      <c r="AY2037" s="13">
        <f t="shared" si="2448"/>
        <v>5.8989403931888219E-3</v>
      </c>
      <c r="AZ2037" s="13">
        <f t="shared" si="2449"/>
        <v>2.2981042786622131E-3</v>
      </c>
      <c r="BA2037" s="13">
        <f t="shared" si="2450"/>
        <v>5.9686236550817113E-4</v>
      </c>
      <c r="BB2037" s="13">
        <f t="shared" si="2451"/>
        <v>1.1626257128573019E-4</v>
      </c>
      <c r="BC2037" s="13">
        <f t="shared" si="2452"/>
        <v>1.8117390223404137E-5</v>
      </c>
      <c r="BD2037" s="13">
        <f t="shared" si="2453"/>
        <v>1.6309980069309182E-5</v>
      </c>
      <c r="BE2037" s="13">
        <f t="shared" si="2454"/>
        <v>3.5361305684791094E-5</v>
      </c>
      <c r="BF2037" s="13">
        <f t="shared" si="2455"/>
        <v>3.8333030893341901E-5</v>
      </c>
      <c r="BG2037" s="13">
        <f t="shared" si="2456"/>
        <v>2.7702997745016381E-5</v>
      </c>
      <c r="BH2037" s="13">
        <f t="shared" si="2457"/>
        <v>1.5015563591796815E-5</v>
      </c>
      <c r="BI2037" s="13">
        <f t="shared" si="2458"/>
        <v>6.510982011536404E-6</v>
      </c>
      <c r="BJ2037" s="14">
        <f t="shared" si="2459"/>
        <v>0.68547509510808524</v>
      </c>
      <c r="BK2037" s="14">
        <f t="shared" si="2460"/>
        <v>0.19230774018644642</v>
      </c>
      <c r="BL2037" s="14">
        <f t="shared" si="2461"/>
        <v>0.11703908303083209</v>
      </c>
      <c r="BM2037" s="14">
        <f t="shared" si="2462"/>
        <v>0.55794830021910125</v>
      </c>
      <c r="BN2037" s="14">
        <f t="shared" si="2463"/>
        <v>0.43511471632637944</v>
      </c>
    </row>
    <row r="2038" spans="1:66" x14ac:dyDescent="0.25">
      <c r="A2038" t="s">
        <v>40</v>
      </c>
      <c r="B2038" t="s">
        <v>239</v>
      </c>
      <c r="C2038" t="s">
        <v>332</v>
      </c>
      <c r="D2038" s="7" t="s">
        <v>567</v>
      </c>
      <c r="E2038" s="10">
        <f>VLOOKUP(A2038,home!$A$2:$E$405,3,FALSE)</f>
        <v>1.5047999999999999</v>
      </c>
      <c r="F2038" s="10">
        <f>VLOOKUP(B2038,home!$B$2:$E$405,3,FALSE)</f>
        <v>0.99680000000000002</v>
      </c>
      <c r="G2038" s="10">
        <f>VLOOKUP(C2038,away!$B$2:$E$405,4,FALSE)</f>
        <v>0.53159999999999996</v>
      </c>
      <c r="H2038" s="10">
        <f>VLOOKUP(A2038,away!$A$2:$E$405,3,FALSE)</f>
        <v>1.2</v>
      </c>
      <c r="I2038" s="10">
        <f>VLOOKUP(C2038,away!$B$2:$E$405,3,FALSE)</f>
        <v>1.5832999999999999</v>
      </c>
      <c r="J2038" s="10">
        <f>VLOOKUP(B2038,home!$B$2:$E$405,4,FALSE)</f>
        <v>1</v>
      </c>
      <c r="K2038" s="12">
        <f t="shared" si="2408"/>
        <v>0.79739183462399987</v>
      </c>
      <c r="L2038" s="12">
        <f t="shared" si="2409"/>
        <v>1.8999599999999999</v>
      </c>
      <c r="M2038" s="13">
        <f t="shared" si="2410"/>
        <v>6.7383719908546635E-2</v>
      </c>
      <c r="N2038" s="13">
        <f t="shared" si="2411"/>
        <v>5.3731228041665746E-2</v>
      </c>
      <c r="O2038" s="13">
        <f t="shared" si="2412"/>
        <v>0.12802637247744228</v>
      </c>
      <c r="P2038" s="13">
        <f t="shared" si="2413"/>
        <v>0.10208718403004326</v>
      </c>
      <c r="Q2038" s="13">
        <f t="shared" si="2414"/>
        <v>2.1422421252372176E-2</v>
      </c>
      <c r="R2038" s="13">
        <f t="shared" si="2415"/>
        <v>0.12162249332612063</v>
      </c>
      <c r="S2038" s="13">
        <f t="shared" si="2416"/>
        <v>3.8665842273654542E-2</v>
      </c>
      <c r="T2038" s="13">
        <f t="shared" si="2417"/>
        <v>4.0701743482657038E-2</v>
      </c>
      <c r="U2038" s="13">
        <f t="shared" si="2418"/>
        <v>9.6980783084860508E-2</v>
      </c>
      <c r="V2038" s="13">
        <f t="shared" si="2419"/>
        <v>6.5088042057644159E-3</v>
      </c>
      <c r="W2038" s="13">
        <f t="shared" si="2420"/>
        <v>5.6940212615057403E-3</v>
      </c>
      <c r="X2038" s="13">
        <f t="shared" si="2421"/>
        <v>1.0818412636010445E-2</v>
      </c>
      <c r="Y2038" s="13">
        <f t="shared" si="2422"/>
        <v>1.0277275635957204E-2</v>
      </c>
      <c r="Z2038" s="13">
        <f t="shared" si="2423"/>
        <v>7.7025957473298698E-2</v>
      </c>
      <c r="AA2038" s="13">
        <f t="shared" si="2424"/>
        <v>6.1419869543303841E-2</v>
      </c>
      <c r="AB2038" s="13">
        <f t="shared" si="2425"/>
        <v>2.4487851228750888E-2</v>
      </c>
      <c r="AC2038" s="13">
        <f t="shared" si="2426"/>
        <v>6.1630751989427614E-4</v>
      </c>
      <c r="AD2038" s="13">
        <f t="shared" si="2427"/>
        <v>1.1350915150250306E-3</v>
      </c>
      <c r="AE2038" s="13">
        <f t="shared" si="2428"/>
        <v>2.1566284748869573E-3</v>
      </c>
      <c r="AF2038" s="13">
        <f t="shared" si="2429"/>
        <v>2.0487539185731121E-3</v>
      </c>
      <c r="AG2038" s="13">
        <f t="shared" si="2430"/>
        <v>1.2975168317107229E-3</v>
      </c>
      <c r="AH2038" s="13">
        <f t="shared" si="2431"/>
        <v>3.658655954024214E-2</v>
      </c>
      <c r="AI2038" s="13">
        <f t="shared" si="2432"/>
        <v>2.9173823834373881E-2</v>
      </c>
      <c r="AJ2038" s="13">
        <f t="shared" si="2433"/>
        <v>1.1631484455144381E-2</v>
      </c>
      <c r="AK2038" s="13">
        <f t="shared" si="2434"/>
        <v>3.0916169096960387E-3</v>
      </c>
      <c r="AL2038" s="13">
        <f t="shared" si="2435"/>
        <v>3.7348546080826543E-5</v>
      </c>
      <c r="AM2038" s="13">
        <f t="shared" si="2436"/>
        <v>1.8102254112638901E-4</v>
      </c>
      <c r="AN2038" s="13">
        <f t="shared" si="2437"/>
        <v>3.4393558723849402E-4</v>
      </c>
      <c r="AO2038" s="13">
        <f t="shared" si="2438"/>
        <v>3.2673192916482464E-4</v>
      </c>
      <c r="AP2038" s="13">
        <f t="shared" si="2439"/>
        <v>2.0692586537866668E-4</v>
      </c>
      <c r="AQ2038" s="13">
        <f t="shared" si="2440"/>
        <v>9.8287716796212856E-5</v>
      </c>
      <c r="AR2038" s="13">
        <f t="shared" si="2441"/>
        <v>1.3902599932815701E-2</v>
      </c>
      <c r="AS2038" s="13">
        <f t="shared" si="2442"/>
        <v>1.1085819666471408E-2</v>
      </c>
      <c r="AT2038" s="13">
        <f t="shared" si="2443"/>
        <v>4.4198710410792265E-3</v>
      </c>
      <c r="AU2038" s="13">
        <f t="shared" si="2444"/>
        <v>1.1747896927492181E-3</v>
      </c>
      <c r="AV2038" s="13">
        <f t="shared" si="2445"/>
        <v>2.3419192709966594E-4</v>
      </c>
      <c r="AW2038" s="13">
        <f t="shared" si="2446"/>
        <v>1.5717643759677332E-6</v>
      </c>
      <c r="AX2038" s="13">
        <f t="shared" si="2447"/>
        <v>2.4057649362844959E-5</v>
      </c>
      <c r="AY2038" s="13">
        <f t="shared" si="2448"/>
        <v>4.5708571483430914E-5</v>
      </c>
      <c r="AZ2038" s="13">
        <f t="shared" si="2449"/>
        <v>4.3422228737829701E-5</v>
      </c>
      <c r="BA2038" s="13">
        <f t="shared" si="2450"/>
        <v>2.7500165904242304E-5</v>
      </c>
      <c r="BB2038" s="13">
        <f t="shared" si="2451"/>
        <v>1.3062303802856047E-5</v>
      </c>
      <c r="BC2038" s="13">
        <f t="shared" si="2452"/>
        <v>4.9635709466548789E-6</v>
      </c>
      <c r="BD2038" s="13">
        <f t="shared" si="2453"/>
        <v>4.4023972947254183E-3</v>
      </c>
      <c r="BE2038" s="13">
        <f t="shared" si="2454"/>
        <v>3.5104356555848348E-3</v>
      </c>
      <c r="BF2038" s="13">
        <f t="shared" si="2455"/>
        <v>1.3995963638681473E-3</v>
      </c>
      <c r="BG2038" s="13">
        <f t="shared" si="2456"/>
        <v>3.7200890410596724E-4</v>
      </c>
      <c r="BH2038" s="13">
        <f t="shared" si="2457"/>
        <v>7.4159215635380191E-5</v>
      </c>
      <c r="BI2038" s="13">
        <f t="shared" si="2458"/>
        <v>1.1826790601954529E-5</v>
      </c>
      <c r="BJ2038" s="14">
        <f t="shared" si="2459"/>
        <v>0.1505987111803066</v>
      </c>
      <c r="BK2038" s="14">
        <f t="shared" si="2460"/>
        <v>0.21534491505546738</v>
      </c>
      <c r="BL2038" s="14">
        <f t="shared" si="2461"/>
        <v>0.55360855088467142</v>
      </c>
      <c r="BM2038" s="14">
        <f t="shared" si="2462"/>
        <v>0.50226057875044616</v>
      </c>
      <c r="BN2038" s="14">
        <f t="shared" si="2463"/>
        <v>0.49427341903619071</v>
      </c>
    </row>
    <row r="2039" spans="1:66" x14ac:dyDescent="0.25">
      <c r="A2039" t="s">
        <v>69</v>
      </c>
      <c r="B2039" t="s">
        <v>324</v>
      </c>
      <c r="C2039" t="s">
        <v>263</v>
      </c>
      <c r="D2039" s="7" t="s">
        <v>568</v>
      </c>
      <c r="E2039" s="10">
        <f>VLOOKUP(A2039,home!$A$2:$E$405,3,FALSE)</f>
        <v>1.3526</v>
      </c>
      <c r="F2039" s="10">
        <f>VLOOKUP(B2039,home!$B$2:$E$405,3,FALSE)</f>
        <v>0.93389999999999995</v>
      </c>
      <c r="G2039" s="10">
        <f>VLOOKUP(C2039,away!$B$2:$E$405,4,FALSE)</f>
        <v>1.323</v>
      </c>
      <c r="H2039" s="10">
        <f>VLOOKUP(A2039,away!$A$2:$E$405,3,FALSE)</f>
        <v>1.3421000000000001</v>
      </c>
      <c r="I2039" s="10">
        <f>VLOOKUP(C2039,away!$B$2:$E$405,3,FALSE)</f>
        <v>0.82350000000000001</v>
      </c>
      <c r="J2039" s="10">
        <f>VLOOKUP(B2039,home!$B$2:$E$405,4,FALSE)</f>
        <v>0.82350000000000001</v>
      </c>
      <c r="K2039" s="12">
        <f t="shared" si="2408"/>
        <v>1.67120452422</v>
      </c>
      <c r="L2039" s="12">
        <f t="shared" si="2409"/>
        <v>0.910148134725</v>
      </c>
      <c r="M2039" s="13">
        <f t="shared" si="2410"/>
        <v>7.5671576928585602E-2</v>
      </c>
      <c r="N2039" s="13">
        <f t="shared" si="2411"/>
        <v>0.126462681717914</v>
      </c>
      <c r="O2039" s="13">
        <f t="shared" si="2412"/>
        <v>6.8872344593251533E-2</v>
      </c>
      <c r="P2039" s="13">
        <f t="shared" si="2413"/>
        <v>0.11509977387788078</v>
      </c>
      <c r="Q2039" s="13">
        <f t="shared" si="2414"/>
        <v>0.10567250291598593</v>
      </c>
      <c r="R2039" s="13">
        <f t="shared" si="2415"/>
        <v>3.1342017982842654E-2</v>
      </c>
      <c r="S2039" s="13">
        <f t="shared" si="2416"/>
        <v>4.3767945919912378E-2</v>
      </c>
      <c r="T2039" s="13">
        <f t="shared" si="2417"/>
        <v>9.6177631420706719E-2</v>
      </c>
      <c r="U2039" s="13">
        <f t="shared" si="2418"/>
        <v>5.237892225111123E-2</v>
      </c>
      <c r="V2039" s="13">
        <f t="shared" si="2419"/>
        <v>7.3969952831467707E-3</v>
      </c>
      <c r="W2039" s="13">
        <f t="shared" si="2420"/>
        <v>5.8866788319615601E-2</v>
      </c>
      <c r="X2039" s="13">
        <f t="shared" si="2421"/>
        <v>5.3577497586349561E-2</v>
      </c>
      <c r="Y2039" s="13">
        <f t="shared" si="2422"/>
        <v>2.4381729745724615E-2</v>
      </c>
      <c r="Z2039" s="13">
        <f t="shared" si="2423"/>
        <v>9.5086264018672192E-3</v>
      </c>
      <c r="AA2039" s="13">
        <f t="shared" si="2424"/>
        <v>1.5890859461918233E-2</v>
      </c>
      <c r="AB2039" s="13">
        <f t="shared" si="2425"/>
        <v>1.3278438113250978E-2</v>
      </c>
      <c r="AC2039" s="13">
        <f t="shared" si="2426"/>
        <v>7.0319705811522728E-4</v>
      </c>
      <c r="AD2039" s="13">
        <f t="shared" si="2427"/>
        <v>2.4594610741510658E-2</v>
      </c>
      <c r="AE2039" s="13">
        <f t="shared" si="2428"/>
        <v>2.2384739090673376E-2</v>
      </c>
      <c r="AF2039" s="13">
        <f t="shared" si="2429"/>
        <v>1.0186714264841081E-2</v>
      </c>
      <c r="AG2039" s="13">
        <f t="shared" si="2430"/>
        <v>3.0904729957072206E-3</v>
      </c>
      <c r="AH2039" s="13">
        <f t="shared" si="2431"/>
        <v>2.1635646458640842E-3</v>
      </c>
      <c r="AI2039" s="13">
        <f t="shared" si="2432"/>
        <v>3.6157590246104982E-3</v>
      </c>
      <c r="AJ2039" s="13">
        <f t="shared" si="2433"/>
        <v>3.0213364202091812E-3</v>
      </c>
      <c r="AK2039" s="13">
        <f t="shared" si="2434"/>
        <v>1.6830903648814139E-3</v>
      </c>
      <c r="AL2039" s="13">
        <f t="shared" si="2435"/>
        <v>4.2783737654648336E-5</v>
      </c>
      <c r="AM2039" s="13">
        <f t="shared" si="2436"/>
        <v>8.2205249485284796E-3</v>
      </c>
      <c r="AN2039" s="13">
        <f t="shared" si="2437"/>
        <v>7.4818954483635231E-3</v>
      </c>
      <c r="AO2039" s="13">
        <f t="shared" si="2438"/>
        <v>3.4048165932677632E-3</v>
      </c>
      <c r="AP2039" s="13">
        <f t="shared" si="2439"/>
        <v>1.0329624904811283E-3</v>
      </c>
      <c r="AQ2039" s="13">
        <f t="shared" si="2440"/>
        <v>2.350372209880723E-4</v>
      </c>
      <c r="AR2039" s="13">
        <f t="shared" si="2441"/>
        <v>3.9383286535803034E-4</v>
      </c>
      <c r="AS2039" s="13">
        <f t="shared" si="2442"/>
        <v>6.5817526637286625E-4</v>
      </c>
      <c r="AT2039" s="13">
        <f t="shared" si="2443"/>
        <v>5.4997274144601908E-4</v>
      </c>
      <c r="AU2039" s="13">
        <f t="shared" si="2444"/>
        <v>3.0637231123408778E-4</v>
      </c>
      <c r="AV2039" s="13">
        <f t="shared" si="2445"/>
        <v>1.2800269815753634E-4</v>
      </c>
      <c r="AW2039" s="13">
        <f t="shared" si="2446"/>
        <v>1.8076648273939388E-6</v>
      </c>
      <c r="AX2039" s="13">
        <f t="shared" si="2447"/>
        <v>2.2896964142406972E-3</v>
      </c>
      <c r="AY2039" s="13">
        <f t="shared" si="2448"/>
        <v>2.0839629205076917E-3</v>
      </c>
      <c r="AZ2039" s="13">
        <f t="shared" si="2449"/>
        <v>9.4835748246806933E-4</v>
      </c>
      <c r="BA2039" s="13">
        <f t="shared" si="2450"/>
        <v>2.8771526457360344E-4</v>
      </c>
      <c r="BB2039" s="13">
        <f t="shared" si="2451"/>
        <v>6.5465877845893752E-5</v>
      </c>
      <c r="BC2039" s="13">
        <f t="shared" si="2452"/>
        <v>1.1916729321914983E-5</v>
      </c>
      <c r="BD2039" s="13">
        <f t="shared" si="2453"/>
        <v>5.9741041299835543E-5</v>
      </c>
      <c r="BE2039" s="13">
        <f t="shared" si="2454"/>
        <v>9.9839498501898998E-5</v>
      </c>
      <c r="BF2039" s="13">
        <f t="shared" si="2455"/>
        <v>8.3426110796114807E-5</v>
      </c>
      <c r="BG2039" s="13">
        <f t="shared" si="2456"/>
        <v>4.6474031266848678E-5</v>
      </c>
      <c r="BH2039" s="13">
        <f t="shared" si="2457"/>
        <v>1.941690282797481E-5</v>
      </c>
      <c r="BI2039" s="13">
        <f t="shared" si="2458"/>
        <v>6.4899231704903197E-6</v>
      </c>
      <c r="BJ2039" s="14">
        <f t="shared" si="2459"/>
        <v>0.55145772018961536</v>
      </c>
      <c r="BK2039" s="14">
        <f t="shared" si="2460"/>
        <v>0.24476623572580311</v>
      </c>
      <c r="BL2039" s="14">
        <f t="shared" si="2461"/>
        <v>0.1945980762483715</v>
      </c>
      <c r="BM2039" s="14">
        <f t="shared" si="2462"/>
        <v>0.47512760529351655</v>
      </c>
      <c r="BN2039" s="14">
        <f t="shared" si="2463"/>
        <v>0.52312089801646044</v>
      </c>
    </row>
    <row r="2040" spans="1:66" x14ac:dyDescent="0.25">
      <c r="A2040" t="s">
        <v>154</v>
      </c>
      <c r="B2040" t="s">
        <v>151</v>
      </c>
      <c r="C2040" t="s">
        <v>159</v>
      </c>
      <c r="D2040" s="7" t="s">
        <v>568</v>
      </c>
      <c r="E2040" s="10">
        <f>VLOOKUP(A2040,home!$A$2:$E$405,3,FALSE)</f>
        <v>1.3447</v>
      </c>
      <c r="F2040" s="10">
        <f>VLOOKUP(B2040,home!$B$2:$E$405,3,FALSE)</f>
        <v>0.8286</v>
      </c>
      <c r="G2040" s="10">
        <f>VLOOKUP(C2040,away!$B$2:$E$405,4,FALSE)</f>
        <v>1.0176000000000001</v>
      </c>
      <c r="H2040" s="10">
        <f>VLOOKUP(A2040,away!$A$2:$E$405,3,FALSE)</f>
        <v>1.05</v>
      </c>
      <c r="I2040" s="10">
        <f>VLOOKUP(C2040,away!$B$2:$E$405,3,FALSE)</f>
        <v>0.65159999999999996</v>
      </c>
      <c r="J2040" s="10">
        <f>VLOOKUP(B2040,home!$B$2:$E$405,4,FALSE)</f>
        <v>1.5057</v>
      </c>
      <c r="K2040" s="12">
        <f t="shared" si="2408"/>
        <v>1.1338286641920001</v>
      </c>
      <c r="L2040" s="12">
        <f t="shared" si="2409"/>
        <v>1.0301698260000001</v>
      </c>
      <c r="M2040" s="13">
        <f t="shared" si="2410"/>
        <v>0.11486491534981029</v>
      </c>
      <c r="N2040" s="13">
        <f t="shared" si="2411"/>
        <v>0.13023713353360256</v>
      </c>
      <c r="O2040" s="13">
        <f t="shared" si="2412"/>
        <v>0.11833036985941879</v>
      </c>
      <c r="P2040" s="13">
        <f t="shared" si="2413"/>
        <v>0.1341663651910501</v>
      </c>
      <c r="Q2040" s="13">
        <f t="shared" si="2414"/>
        <v>7.3833297571299902E-2</v>
      </c>
      <c r="R2040" s="13">
        <f t="shared" si="2415"/>
        <v>6.0950188264296552E-2</v>
      </c>
      <c r="S2040" s="13">
        <f t="shared" si="2416"/>
        <v>3.9177788739405452E-2</v>
      </c>
      <c r="T2040" s="13">
        <f t="shared" si="2417"/>
        <v>7.6060835312032241E-2</v>
      </c>
      <c r="U2040" s="13">
        <f t="shared" si="2418"/>
        <v>6.9107070541958276E-2</v>
      </c>
      <c r="V2040" s="13">
        <f t="shared" si="2419"/>
        <v>5.0845634102566761E-3</v>
      </c>
      <c r="W2040" s="13">
        <f t="shared" si="2420"/>
        <v>2.7904769719385797E-2</v>
      </c>
      <c r="X2040" s="13">
        <f t="shared" si="2421"/>
        <v>2.8746651766389734E-2</v>
      </c>
      <c r="Y2040" s="13">
        <f t="shared" si="2422"/>
        <v>1.4806966624132153E-2</v>
      </c>
      <c r="Z2040" s="13">
        <f t="shared" si="2423"/>
        <v>2.0929681612965878E-2</v>
      </c>
      <c r="AA2040" s="13">
        <f t="shared" si="2424"/>
        <v>2.3730672945192963E-2</v>
      </c>
      <c r="AB2040" s="13">
        <f t="shared" si="2425"/>
        <v>1.3453258602912693E-2</v>
      </c>
      <c r="AC2040" s="13">
        <f t="shared" si="2426"/>
        <v>3.7118459390974678E-4</v>
      </c>
      <c r="AD2040" s="13">
        <f t="shared" si="2427"/>
        <v>7.9098069438791416E-3</v>
      </c>
      <c r="AE2040" s="13">
        <f t="shared" si="2428"/>
        <v>8.1484444430695666E-3</v>
      </c>
      <c r="AF2040" s="13">
        <f t="shared" si="2429"/>
        <v>4.1971407970438218E-3</v>
      </c>
      <c r="AG2040" s="13">
        <f t="shared" si="2430"/>
        <v>1.4412559348627118E-3</v>
      </c>
      <c r="AH2040" s="13">
        <f t="shared" si="2431"/>
        <v>5.3902816163661138E-3</v>
      </c>
      <c r="AI2040" s="13">
        <f t="shared" si="2432"/>
        <v>6.1116558047030851E-3</v>
      </c>
      <c r="AJ2040" s="13">
        <f t="shared" si="2433"/>
        <v>3.464785268523893E-3</v>
      </c>
      <c r="AK2040" s="13">
        <f t="shared" si="2434"/>
        <v>1.3094909509075217E-3</v>
      </c>
      <c r="AL2040" s="13">
        <f t="shared" si="2435"/>
        <v>1.7342279886986913E-5</v>
      </c>
      <c r="AM2040" s="13">
        <f t="shared" si="2436"/>
        <v>1.7936731682390182E-3</v>
      </c>
      <c r="AN2040" s="13">
        <f t="shared" si="2437"/>
        <v>1.8477879756256582E-3</v>
      </c>
      <c r="AO2040" s="13">
        <f t="shared" si="2438"/>
        <v>9.5176770866758822E-4</v>
      </c>
      <c r="AP2040" s="13">
        <f t="shared" si="2439"/>
        <v>3.268274582768361E-4</v>
      </c>
      <c r="AQ2040" s="13">
        <f t="shared" si="2440"/>
        <v>8.4171946456267611E-5</v>
      </c>
      <c r="AR2040" s="13">
        <f t="shared" si="2441"/>
        <v>1.1105810949645762E-3</v>
      </c>
      <c r="AS2040" s="13">
        <f t="shared" si="2442"/>
        <v>1.2592086793805739E-3</v>
      </c>
      <c r="AT2040" s="13">
        <f t="shared" si="2443"/>
        <v>7.1386344744052465E-4</v>
      </c>
      <c r="AU2040" s="13">
        <f t="shared" si="2444"/>
        <v>2.6979961300899533E-4</v>
      </c>
      <c r="AV2040" s="13">
        <f t="shared" si="2445"/>
        <v>7.6476633704376928E-5</v>
      </c>
      <c r="AW2040" s="13">
        <f t="shared" si="2446"/>
        <v>5.6267801604582163E-7</v>
      </c>
      <c r="AX2040" s="13">
        <f t="shared" si="2447"/>
        <v>3.3895300872357993E-4</v>
      </c>
      <c r="AY2040" s="13">
        <f t="shared" si="2448"/>
        <v>3.4917916201894684E-4</v>
      </c>
      <c r="AZ2040" s="13">
        <f t="shared" si="2449"/>
        <v>1.7985691828994215E-4</v>
      </c>
      <c r="BA2040" s="13">
        <f t="shared" si="2450"/>
        <v>6.1761056739881979E-5</v>
      </c>
      <c r="BB2040" s="13">
        <f t="shared" si="2451"/>
        <v>1.5906094268825086E-5</v>
      </c>
      <c r="BC2040" s="13">
        <f t="shared" si="2452"/>
        <v>3.2771956730510282E-6</v>
      </c>
      <c r="BD2040" s="13">
        <f t="shared" si="2453"/>
        <v>1.9068118889309106E-4</v>
      </c>
      <c r="BE2040" s="13">
        <f t="shared" si="2454"/>
        <v>2.1619979768919585E-4</v>
      </c>
      <c r="BF2040" s="13">
        <f t="shared" si="2455"/>
        <v>1.2256676390626087E-4</v>
      </c>
      <c r="BG2040" s="13">
        <f t="shared" si="2456"/>
        <v>4.6323236731390658E-5</v>
      </c>
      <c r="BH2040" s="13">
        <f t="shared" si="2457"/>
        <v>1.3130653406050615E-5</v>
      </c>
      <c r="BI2040" s="13">
        <f t="shared" si="2458"/>
        <v>2.9775822422701E-6</v>
      </c>
      <c r="BJ2040" s="14">
        <f t="shared" si="2459"/>
        <v>0.37923946433867717</v>
      </c>
      <c r="BK2040" s="14">
        <f t="shared" si="2460"/>
        <v>0.29403133872633819</v>
      </c>
      <c r="BL2040" s="14">
        <f t="shared" si="2461"/>
        <v>0.30586958254564717</v>
      </c>
      <c r="BM2040" s="14">
        <f t="shared" si="2462"/>
        <v>0.36733918097014734</v>
      </c>
      <c r="BN2040" s="14">
        <f t="shared" si="2463"/>
        <v>0.6323822697694782</v>
      </c>
    </row>
    <row r="2041" spans="1:66" x14ac:dyDescent="0.25">
      <c r="A2041" t="s">
        <v>175</v>
      </c>
      <c r="B2041" t="s">
        <v>281</v>
      </c>
      <c r="C2041" t="s">
        <v>282</v>
      </c>
      <c r="D2041" s="7" t="s">
        <v>568</v>
      </c>
      <c r="E2041" s="10">
        <f>VLOOKUP(A2041,home!$A$2:$E$405,3,FALSE)</f>
        <v>1.1583000000000001</v>
      </c>
      <c r="F2041" s="10">
        <f>VLOOKUP(B2041,home!$B$2:$E$405,3,FALSE)</f>
        <v>0.53959999999999997</v>
      </c>
      <c r="G2041" s="10">
        <f>VLOOKUP(C2041,away!$B$2:$E$405,4,FALSE)</f>
        <v>0.67149999999999999</v>
      </c>
      <c r="H2041" s="10">
        <f>VLOOKUP(A2041,away!$A$2:$E$405,3,FALSE)</f>
        <v>1.0458000000000001</v>
      </c>
      <c r="I2041" s="10">
        <f>VLOOKUP(C2041,away!$B$2:$E$405,3,FALSE)</f>
        <v>1.1155999999999999</v>
      </c>
      <c r="J2041" s="10">
        <f>VLOOKUP(B2041,home!$B$2:$E$405,4,FALSE)</f>
        <v>1.2549999999999999</v>
      </c>
      <c r="K2041" s="12">
        <f t="shared" si="2408"/>
        <v>0.41970004362000002</v>
      </c>
      <c r="L2041" s="12">
        <f t="shared" si="2409"/>
        <v>1.4642015723999999</v>
      </c>
      <c r="M2041" s="13">
        <f t="shared" si="2410"/>
        <v>0.15199591765643264</v>
      </c>
      <c r="N2041" s="13">
        <f t="shared" si="2411"/>
        <v>6.3792693270466688E-2</v>
      </c>
      <c r="O2041" s="13">
        <f t="shared" si="2412"/>
        <v>0.22255266163092957</v>
      </c>
      <c r="P2041" s="13">
        <f t="shared" si="2413"/>
        <v>9.3405361794248215E-2</v>
      </c>
      <c r="Q2041" s="13">
        <f t="shared" si="2414"/>
        <v>1.3386898074126076E-2</v>
      </c>
      <c r="R2041" s="13">
        <f t="shared" si="2415"/>
        <v>0.16293097855090616</v>
      </c>
      <c r="S2041" s="13">
        <f t="shared" si="2416"/>
        <v>1.4349993319615281E-2</v>
      </c>
      <c r="T2041" s="13">
        <f t="shared" si="2417"/>
        <v>1.960111720969393E-2</v>
      </c>
      <c r="U2041" s="13">
        <f t="shared" si="2418"/>
        <v>6.8382138804864573E-2</v>
      </c>
      <c r="V2041" s="13">
        <f t="shared" si="2419"/>
        <v>9.7982625559240905E-4</v>
      </c>
      <c r="W2041" s="13">
        <f t="shared" si="2420"/>
        <v>1.8728272352157367E-3</v>
      </c>
      <c r="X2041" s="13">
        <f t="shared" si="2421"/>
        <v>2.7421965826364258E-3</v>
      </c>
      <c r="Y2041" s="13">
        <f t="shared" si="2422"/>
        <v>2.0075642740630811E-3</v>
      </c>
      <c r="Z2041" s="13">
        <f t="shared" si="2423"/>
        <v>7.9521264995635804E-2</v>
      </c>
      <c r="AA2041" s="13">
        <f t="shared" si="2424"/>
        <v>3.3375078387385917E-2</v>
      </c>
      <c r="AB2041" s="13">
        <f t="shared" si="2425"/>
        <v>7.0037609275033948E-3</v>
      </c>
      <c r="AC2041" s="13">
        <f t="shared" si="2426"/>
        <v>3.7633011510374973E-5</v>
      </c>
      <c r="AD2041" s="13">
        <f t="shared" si="2427"/>
        <v>1.9650641807819209E-4</v>
      </c>
      <c r="AE2041" s="13">
        <f t="shared" si="2428"/>
        <v>2.8772500633678062E-4</v>
      </c>
      <c r="AF2041" s="13">
        <f t="shared" si="2429"/>
        <v>2.1064370334855713E-4</v>
      </c>
      <c r="AG2041" s="13">
        <f t="shared" si="2430"/>
        <v>1.028082805530388E-4</v>
      </c>
      <c r="AH2041" s="13">
        <f t="shared" si="2431"/>
        <v>2.9108790311461782E-2</v>
      </c>
      <c r="AI2041" s="13">
        <f t="shared" si="2432"/>
        <v>1.221696056344594E-2</v>
      </c>
      <c r="AJ2041" s="13">
        <f t="shared" si="2433"/>
        <v>2.5637294406910408E-3</v>
      </c>
      <c r="AK2041" s="13">
        <f t="shared" si="2434"/>
        <v>3.5866578602930277E-4</v>
      </c>
      <c r="AL2041" s="13">
        <f t="shared" si="2435"/>
        <v>9.2505775411131062E-7</v>
      </c>
      <c r="AM2041" s="13">
        <f t="shared" si="2436"/>
        <v>1.6494750447805441E-5</v>
      </c>
      <c r="AN2041" s="13">
        <f t="shared" si="2437"/>
        <v>2.4151639542022327E-5</v>
      </c>
      <c r="AO2041" s="13">
        <f t="shared" si="2438"/>
        <v>1.7681434296733557E-5</v>
      </c>
      <c r="AP2041" s="13">
        <f t="shared" si="2439"/>
        <v>8.6297279665215188E-6</v>
      </c>
      <c r="AQ2041" s="13">
        <f t="shared" si="2440"/>
        <v>3.1589153144912687E-6</v>
      </c>
      <c r="AR2041" s="13">
        <f t="shared" si="2441"/>
        <v>8.5242273089408387E-3</v>
      </c>
      <c r="AS2041" s="13">
        <f t="shared" si="2442"/>
        <v>3.5776185733892643E-3</v>
      </c>
      <c r="AT2041" s="13">
        <f t="shared" si="2443"/>
        <v>7.5076333565359833E-4</v>
      </c>
      <c r="AU2041" s="13">
        <f t="shared" si="2444"/>
        <v>1.0503180157403733E-4</v>
      </c>
      <c r="AV2041" s="13">
        <f t="shared" si="2445"/>
        <v>1.102046292552766E-5</v>
      </c>
      <c r="AW2041" s="13">
        <f t="shared" si="2446"/>
        <v>1.5790876260873197E-8</v>
      </c>
      <c r="AX2041" s="13">
        <f t="shared" si="2447"/>
        <v>1.1538079137408263E-6</v>
      </c>
      <c r="AY2041" s="13">
        <f t="shared" si="2448"/>
        <v>1.6894073615468813E-6</v>
      </c>
      <c r="AZ2041" s="13">
        <f t="shared" si="2449"/>
        <v>1.2368164576005396E-6</v>
      </c>
      <c r="BA2041" s="13">
        <f t="shared" si="2450"/>
        <v>6.0364953399630253E-7</v>
      </c>
      <c r="BB2041" s="13">
        <f t="shared" si="2451"/>
        <v>2.2096614921397858E-7</v>
      </c>
      <c r="BC2041" s="13">
        <f t="shared" si="2452"/>
        <v>6.4707796625256045E-8</v>
      </c>
      <c r="BD2041" s="13">
        <f t="shared" si="2453"/>
        <v>2.0801978382076966E-3</v>
      </c>
      <c r="BE2041" s="13">
        <f t="shared" si="2454"/>
        <v>8.7305912343399971E-4</v>
      </c>
      <c r="BF2041" s="13">
        <f t="shared" si="2455"/>
        <v>1.8321147609404433E-4</v>
      </c>
      <c r="BG2041" s="13">
        <f t="shared" si="2456"/>
        <v>2.5631288169451672E-5</v>
      </c>
      <c r="BH2041" s="13">
        <f t="shared" si="2457"/>
        <v>2.6893631906889132E-6</v>
      </c>
      <c r="BI2041" s="13">
        <f t="shared" si="2458"/>
        <v>2.2574516968843192E-7</v>
      </c>
      <c r="BJ2041" s="14">
        <f t="shared" si="2459"/>
        <v>0.10427606587729879</v>
      </c>
      <c r="BK2041" s="14">
        <f t="shared" si="2460"/>
        <v>0.2607713465025146</v>
      </c>
      <c r="BL2041" s="14">
        <f t="shared" si="2461"/>
        <v>0.55462644071996647</v>
      </c>
      <c r="BM2041" s="14">
        <f t="shared" si="2462"/>
        <v>0.29112893350182112</v>
      </c>
      <c r="BN2041" s="14">
        <f t="shared" si="2463"/>
        <v>0.70806451097710932</v>
      </c>
    </row>
    <row r="2042" spans="1:66" x14ac:dyDescent="0.25">
      <c r="A2042" t="s">
        <v>24</v>
      </c>
      <c r="B2042" t="s">
        <v>193</v>
      </c>
      <c r="C2042" t="s">
        <v>287</v>
      </c>
      <c r="D2042" s="7" t="s">
        <v>568</v>
      </c>
      <c r="E2042" s="10">
        <f>VLOOKUP(A2042,home!$A$2:$E$405,3,FALSE)</f>
        <v>1.6263000000000001</v>
      </c>
      <c r="F2042" s="10">
        <f>VLOOKUP(B2042,home!$B$2:$E$405,3,FALSE)</f>
        <v>1.1313</v>
      </c>
      <c r="G2042" s="10">
        <f>VLOOKUP(C2042,away!$B$2:$E$405,4,FALSE)</f>
        <v>1.1003000000000001</v>
      </c>
      <c r="H2042" s="10">
        <f>VLOOKUP(A2042,away!$A$2:$E$405,3,FALSE)</f>
        <v>1.4262999999999999</v>
      </c>
      <c r="I2042" s="10">
        <f>VLOOKUP(C2042,away!$B$2:$E$405,3,FALSE)</f>
        <v>0.81179999999999997</v>
      </c>
      <c r="J2042" s="10">
        <f>VLOOKUP(B2042,home!$B$2:$E$405,4,FALSE)</f>
        <v>0.90910000000000002</v>
      </c>
      <c r="K2042" s="12">
        <f t="shared" si="2408"/>
        <v>2.0243684589569999</v>
      </c>
      <c r="L2042" s="12">
        <f t="shared" si="2409"/>
        <v>1.0526199260939999</v>
      </c>
      <c r="M2042" s="13">
        <f t="shared" si="2410"/>
        <v>4.609787686399746E-2</v>
      </c>
      <c r="N2042" s="13">
        <f t="shared" si="2411"/>
        <v>9.331908794836008E-2</v>
      </c>
      <c r="O2042" s="13">
        <f t="shared" si="2412"/>
        <v>4.8523543737671315E-2</v>
      </c>
      <c r="P2042" s="13">
        <f t="shared" si="2413"/>
        <v>9.8229531459362279E-2</v>
      </c>
      <c r="Q2042" s="13">
        <f t="shared" si="2414"/>
        <v>9.4456109130647239E-2</v>
      </c>
      <c r="R2042" s="13">
        <f t="shared" si="2415"/>
        <v>2.5538424511483269E-2</v>
      </c>
      <c r="S2042" s="13">
        <f t="shared" si="2416"/>
        <v>5.2329095758538953E-2</v>
      </c>
      <c r="T2042" s="13">
        <f t="shared" si="2417"/>
        <v>9.9426382612228706E-2</v>
      </c>
      <c r="U2042" s="13">
        <f t="shared" si="2418"/>
        <v>5.1699181072501064E-2</v>
      </c>
      <c r="V2042" s="13">
        <f t="shared" si="2419"/>
        <v>1.2389730787671381E-2</v>
      </c>
      <c r="W2042" s="13">
        <f t="shared" si="2420"/>
        <v>6.3737989359960848E-2</v>
      </c>
      <c r="X2042" s="13">
        <f t="shared" si="2421"/>
        <v>6.7091877649462145E-2</v>
      </c>
      <c r="Y2042" s="13">
        <f t="shared" si="2422"/>
        <v>3.5311123646442254E-2</v>
      </c>
      <c r="Z2042" s="13">
        <f t="shared" si="2423"/>
        <v>8.9607515072782397E-3</v>
      </c>
      <c r="AA2042" s="13">
        <f t="shared" si="2424"/>
        <v>1.8139862719885467E-2</v>
      </c>
      <c r="AB2042" s="13">
        <f t="shared" si="2425"/>
        <v>1.8360882969973041E-2</v>
      </c>
      <c r="AC2042" s="13">
        <f t="shared" si="2426"/>
        <v>1.6500725371951781E-3</v>
      </c>
      <c r="AD2042" s="13">
        <f t="shared" si="2427"/>
        <v>3.22572938244104E-2</v>
      </c>
      <c r="AE2042" s="13">
        <f t="shared" si="2428"/>
        <v>3.3954670241443316E-2</v>
      </c>
      <c r="AF2042" s="13">
        <f t="shared" si="2429"/>
        <v>1.7870681240047096E-2</v>
      </c>
      <c r="AG2042" s="13">
        <f t="shared" si="2430"/>
        <v>6.2703450553826031E-3</v>
      </c>
      <c r="AH2042" s="13">
        <f t="shared" si="2431"/>
        <v>2.3580663973344794E-3</v>
      </c>
      <c r="AI2042" s="13">
        <f t="shared" si="2432"/>
        <v>4.7735952388902854E-3</v>
      </c>
      <c r="AJ2042" s="13">
        <f t="shared" si="2433"/>
        <v>4.8317578187184003E-3</v>
      </c>
      <c r="AK2042" s="13">
        <f t="shared" si="2434"/>
        <v>3.2604193765108009E-3</v>
      </c>
      <c r="AL2042" s="13">
        <f t="shared" si="2435"/>
        <v>1.4064496087821599E-4</v>
      </c>
      <c r="AM2042" s="13">
        <f t="shared" si="2436"/>
        <v>1.3060129637888964E-2</v>
      </c>
      <c r="AN2042" s="13">
        <f t="shared" si="2437"/>
        <v>1.3747352694212742E-2</v>
      </c>
      <c r="AO2042" s="13">
        <f t="shared" si="2438"/>
        <v>7.235368688485181E-3</v>
      </c>
      <c r="AP2042" s="13">
        <f t="shared" si="2439"/>
        <v>2.5386977513787044E-3</v>
      </c>
      <c r="AQ2042" s="13">
        <f t="shared" si="2440"/>
        <v>6.6807095985781388E-4</v>
      </c>
      <c r="AR2042" s="13">
        <f t="shared" si="2441"/>
        <v>4.9642953537739308E-4</v>
      </c>
      <c r="AS2042" s="13">
        <f t="shared" si="2442"/>
        <v>1.0049562935126727E-3</v>
      </c>
      <c r="AT2042" s="13">
        <f t="shared" si="2443"/>
        <v>1.0172009116086941E-3</v>
      </c>
      <c r="AU2042" s="13">
        <f t="shared" si="2444"/>
        <v>6.8639648062764915E-4</v>
      </c>
      <c r="AV2042" s="13">
        <f t="shared" si="2445"/>
        <v>3.4737984643042562E-4</v>
      </c>
      <c r="AW2042" s="13">
        <f t="shared" si="2446"/>
        <v>8.3249728313876092E-6</v>
      </c>
      <c r="AX2042" s="13">
        <f t="shared" si="2447"/>
        <v>4.4064190848053233E-3</v>
      </c>
      <c r="AY2042" s="13">
        <f t="shared" si="2448"/>
        <v>4.6382845313869703E-3</v>
      </c>
      <c r="AZ2042" s="13">
        <f t="shared" si="2449"/>
        <v>2.4411753603157471E-3</v>
      </c>
      <c r="BA2042" s="13">
        <f t="shared" si="2450"/>
        <v>8.5654327578601856E-4</v>
      </c>
      <c r="BB2042" s="13">
        <f t="shared" si="2451"/>
        <v>2.2540362991354786E-4</v>
      </c>
      <c r="BC2042" s="13">
        <f t="shared" si="2452"/>
        <v>4.7452870452183625E-5</v>
      </c>
      <c r="BD2042" s="13">
        <f t="shared" si="2453"/>
        <v>8.7091936806638323E-5</v>
      </c>
      <c r="BE2042" s="13">
        <f t="shared" si="2454"/>
        <v>1.7630616990083484E-4</v>
      </c>
      <c r="BF2042" s="13">
        <f t="shared" si="2455"/>
        <v>1.7845432473338207E-4</v>
      </c>
      <c r="BG2042" s="13">
        <f t="shared" si="2456"/>
        <v>1.2041910211824287E-4</v>
      </c>
      <c r="BH2042" s="13">
        <f t="shared" si="2457"/>
        <v>6.0943158046023238E-5</v>
      </c>
      <c r="BI2042" s="13">
        <f t="shared" si="2458"/>
        <v>2.4674281387520189E-5</v>
      </c>
      <c r="BJ2042" s="14">
        <f t="shared" si="2459"/>
        <v>0.5935604591928676</v>
      </c>
      <c r="BK2042" s="14">
        <f t="shared" si="2460"/>
        <v>0.21547523689903045</v>
      </c>
      <c r="BL2042" s="14">
        <f t="shared" si="2461"/>
        <v>0.18168598588351764</v>
      </c>
      <c r="BM2042" s="14">
        <f t="shared" si="2462"/>
        <v>0.58888790027261706</v>
      </c>
      <c r="BN2042" s="14">
        <f t="shared" si="2463"/>
        <v>0.40616457365152164</v>
      </c>
    </row>
    <row r="2043" spans="1:66" x14ac:dyDescent="0.25">
      <c r="A2043" t="s">
        <v>340</v>
      </c>
      <c r="B2043" t="s">
        <v>341</v>
      </c>
      <c r="C2043" t="s">
        <v>356</v>
      </c>
      <c r="D2043" s="7" t="s">
        <v>568</v>
      </c>
      <c r="E2043" s="10">
        <f>VLOOKUP(A2043,home!$A$2:$E$405,3,FALSE)</f>
        <v>1.3684000000000001</v>
      </c>
      <c r="F2043" s="10">
        <f>VLOOKUP(B2043,home!$B$2:$E$405,3,FALSE)</f>
        <v>0.80769999999999997</v>
      </c>
      <c r="G2043" s="10">
        <f>VLOOKUP(C2043,away!$B$2:$E$405,4,FALSE)</f>
        <v>1.1153999999999999</v>
      </c>
      <c r="H2043" s="10">
        <f>VLOOKUP(A2043,away!$A$2:$E$405,3,FALSE)</f>
        <v>1.1395</v>
      </c>
      <c r="I2043" s="10">
        <f>VLOOKUP(C2043,away!$B$2:$E$405,3,FALSE)</f>
        <v>1.0623</v>
      </c>
      <c r="J2043" s="10">
        <f>VLOOKUP(B2043,home!$B$2:$E$405,4,FALSE)</f>
        <v>1.1547000000000001</v>
      </c>
      <c r="K2043" s="12">
        <f t="shared" si="2408"/>
        <v>1.2328033008720001</v>
      </c>
      <c r="L2043" s="12">
        <f t="shared" si="2409"/>
        <v>1.3977537844950001</v>
      </c>
      <c r="M2043" s="13">
        <f t="shared" si="2410"/>
        <v>7.2038319564663347E-2</v>
      </c>
      <c r="N2043" s="13">
        <f t="shared" si="2411"/>
        <v>8.8809078148588946E-2</v>
      </c>
      <c r="O2043" s="13">
        <f t="shared" si="2412"/>
        <v>0.1006918338001684</v>
      </c>
      <c r="P2043" s="13">
        <f t="shared" si="2413"/>
        <v>0.12413322507970243</v>
      </c>
      <c r="Q2043" s="13">
        <f t="shared" si="2414"/>
        <v>5.4742062344489945E-2</v>
      </c>
      <c r="R2043" s="13">
        <f t="shared" si="2415"/>
        <v>7.037119588096348E-2</v>
      </c>
      <c r="S2043" s="13">
        <f t="shared" si="2416"/>
        <v>5.3475211740803184E-2</v>
      </c>
      <c r="T2043" s="13">
        <f t="shared" si="2417"/>
        <v>7.6515924813072053E-2</v>
      </c>
      <c r="U2043" s="13">
        <f t="shared" si="2418"/>
        <v>8.6753842568361869E-2</v>
      </c>
      <c r="V2043" s="13">
        <f t="shared" si="2419"/>
        <v>1.023845601328794E-2</v>
      </c>
      <c r="W2043" s="13">
        <f t="shared" si="2420"/>
        <v>2.2495398384942689E-2</v>
      </c>
      <c r="X2043" s="13">
        <f t="shared" si="2421"/>
        <v>3.1443028226276357E-2</v>
      </c>
      <c r="Y2043" s="13">
        <f t="shared" si="2422"/>
        <v>2.1974805849630446E-2</v>
      </c>
      <c r="Z2043" s="13">
        <f t="shared" si="2423"/>
        <v>3.2787201787351887E-2</v>
      </c>
      <c r="AA2043" s="13">
        <f t="shared" si="2424"/>
        <v>4.0420170589803746E-2</v>
      </c>
      <c r="AB2043" s="13">
        <f t="shared" si="2425"/>
        <v>2.4915059862459701E-2</v>
      </c>
      <c r="AC2043" s="13">
        <f t="shared" si="2426"/>
        <v>1.1026532236996487E-3</v>
      </c>
      <c r="AD2043" s="13">
        <f t="shared" si="2427"/>
        <v>6.9331003458469971E-3</v>
      </c>
      <c r="AE2043" s="13">
        <f t="shared" si="2428"/>
        <v>9.6907672466912346E-3</v>
      </c>
      <c r="AF2043" s="13">
        <f t="shared" si="2429"/>
        <v>6.7726532968614339E-3</v>
      </c>
      <c r="AG2043" s="13">
        <f t="shared" si="2430"/>
        <v>3.1555005922535356E-3</v>
      </c>
      <c r="AH2043" s="13">
        <f t="shared" si="2431"/>
        <v>1.1457108845318087E-2</v>
      </c>
      <c r="AI2043" s="13">
        <f t="shared" si="2432"/>
        <v>1.4124361602957925E-2</v>
      </c>
      <c r="AJ2043" s="13">
        <f t="shared" si="2433"/>
        <v>8.7062798034181332E-3</v>
      </c>
      <c r="AK2043" s="13">
        <f t="shared" si="2434"/>
        <v>3.5777101599897029E-3</v>
      </c>
      <c r="AL2043" s="13">
        <f t="shared" si="2435"/>
        <v>7.6001717768835246E-5</v>
      </c>
      <c r="AM2043" s="13">
        <f t="shared" si="2436"/>
        <v>1.7094297983273959E-3</v>
      </c>
      <c r="AN2043" s="13">
        <f t="shared" si="2437"/>
        <v>2.3893619699406426E-3</v>
      </c>
      <c r="AO2043" s="13">
        <f t="shared" si="2438"/>
        <v>1.6698698680064812E-3</v>
      </c>
      <c r="AP2043" s="13">
        <f t="shared" si="2439"/>
        <v>7.7802230920674166E-4</v>
      </c>
      <c r="AQ2043" s="13">
        <f t="shared" si="2440"/>
        <v>2.7187090677881562E-4</v>
      </c>
      <c r="AR2043" s="13">
        <f t="shared" si="2441"/>
        <v>3.2028434495828934E-3</v>
      </c>
      <c r="AS2043" s="13">
        <f t="shared" si="2442"/>
        <v>3.9484759768220537E-3</v>
      </c>
      <c r="AT2043" s="13">
        <f t="shared" si="2443"/>
        <v>2.4338471088200119E-3</v>
      </c>
      <c r="AU2043" s="13">
        <f t="shared" si="2444"/>
        <v>1.0001515831903622E-3</v>
      </c>
      <c r="AV2043" s="13">
        <f t="shared" si="2445"/>
        <v>3.082475432823586E-4</v>
      </c>
      <c r="AW2043" s="13">
        <f t="shared" si="2446"/>
        <v>3.6378549003331984E-6</v>
      </c>
      <c r="AX2043" s="13">
        <f t="shared" si="2447"/>
        <v>3.5123178299782866E-4</v>
      </c>
      <c r="AY2043" s="13">
        <f t="shared" si="2448"/>
        <v>4.909355539201416E-4</v>
      </c>
      <c r="AZ2043" s="13">
        <f t="shared" si="2449"/>
        <v>3.4310351421751366E-4</v>
      </c>
      <c r="BA2043" s="13">
        <f t="shared" si="2450"/>
        <v>1.5985807849035457E-4</v>
      </c>
      <c r="BB2043" s="13">
        <f t="shared" si="2451"/>
        <v>5.5860558547997984E-5</v>
      </c>
      <c r="BC2043" s="13">
        <f t="shared" si="2452"/>
        <v>1.5615861422893712E-5</v>
      </c>
      <c r="BD2043" s="13">
        <f t="shared" si="2453"/>
        <v>7.4613109213325255E-4</v>
      </c>
      <c r="BE2043" s="13">
        <f t="shared" si="2454"/>
        <v>9.1983287326510409E-4</v>
      </c>
      <c r="BF2043" s="13">
        <f t="shared" si="2455"/>
        <v>5.669865012058983E-4</v>
      </c>
      <c r="BG2043" s="13">
        <f t="shared" si="2456"/>
        <v>2.3299427674549939E-4</v>
      </c>
      <c r="BH2043" s="13">
        <f t="shared" si="2457"/>
        <v>7.1809028364033944E-5</v>
      </c>
      <c r="BI2043" s="13">
        <f t="shared" si="2458"/>
        <v>1.7705281439918416E-5</v>
      </c>
      <c r="BJ2043" s="14">
        <f t="shared" si="2459"/>
        <v>0.33076747945051055</v>
      </c>
      <c r="BK2043" s="14">
        <f t="shared" si="2460"/>
        <v>0.26155480289384553</v>
      </c>
      <c r="BL2043" s="14">
        <f t="shared" si="2461"/>
        <v>0.37446658782829234</v>
      </c>
      <c r="BM2043" s="14">
        <f t="shared" si="2462"/>
        <v>0.48830305944240393</v>
      </c>
      <c r="BN2043" s="14">
        <f t="shared" si="2463"/>
        <v>0.5107857148185766</v>
      </c>
    </row>
    <row r="2044" spans="1:66" x14ac:dyDescent="0.25">
      <c r="A2044" t="s">
        <v>340</v>
      </c>
      <c r="B2044" t="s">
        <v>380</v>
      </c>
      <c r="C2044" t="s">
        <v>361</v>
      </c>
      <c r="D2044" s="7" t="s">
        <v>568</v>
      </c>
      <c r="E2044" s="10">
        <f>VLOOKUP(A2044,home!$A$2:$E$405,3,FALSE)</f>
        <v>1.3684000000000001</v>
      </c>
      <c r="F2044" s="10">
        <f>VLOOKUP(B2044,home!$B$2:$E$405,3,FALSE)</f>
        <v>1.6627000000000001</v>
      </c>
      <c r="G2044" s="10">
        <f>VLOOKUP(C2044,away!$B$2:$E$405,4,FALSE)</f>
        <v>1.0769</v>
      </c>
      <c r="H2044" s="10">
        <f>VLOOKUP(A2044,away!$A$2:$E$405,3,FALSE)</f>
        <v>1.1395</v>
      </c>
      <c r="I2044" s="10">
        <f>VLOOKUP(C2044,away!$B$2:$E$405,3,FALSE)</f>
        <v>0.87760000000000005</v>
      </c>
      <c r="J2044" s="10">
        <f>VLOOKUP(B2044,home!$B$2:$E$405,4,FALSE)</f>
        <v>0.66469999999999996</v>
      </c>
      <c r="K2044" s="12">
        <f t="shared" si="2408"/>
        <v>2.4502045344920003</v>
      </c>
      <c r="L2044" s="12">
        <f t="shared" si="2409"/>
        <v>0.66471675044</v>
      </c>
      <c r="M2044" s="13">
        <f t="shared" si="2410"/>
        <v>4.4382000542186106E-2</v>
      </c>
      <c r="N2044" s="13">
        <f t="shared" si="2411"/>
        <v>0.1087449789782908</v>
      </c>
      <c r="O2044" s="13">
        <f t="shared" si="2412"/>
        <v>2.9501459178428266E-2</v>
      </c>
      <c r="P2044" s="13">
        <f t="shared" si="2413"/>
        <v>7.2284609053115567E-2</v>
      </c>
      <c r="Q2044" s="13">
        <f t="shared" si="2414"/>
        <v>0.1332237202979227</v>
      </c>
      <c r="R2044" s="13">
        <f t="shared" si="2415"/>
        <v>9.805057039161574E-3</v>
      </c>
      <c r="S2044" s="13">
        <f t="shared" si="2416"/>
        <v>2.9432341051161128E-2</v>
      </c>
      <c r="T2044" s="13">
        <f t="shared" si="2417"/>
        <v>8.8556038437962642E-2</v>
      </c>
      <c r="U2044" s="13">
        <f t="shared" si="2418"/>
        <v>2.4024395218306391E-2</v>
      </c>
      <c r="V2044" s="13">
        <f t="shared" si="2419"/>
        <v>5.3262464773276346E-3</v>
      </c>
      <c r="W2044" s="13">
        <f t="shared" si="2420"/>
        <v>0.10880845452528803</v>
      </c>
      <c r="X2044" s="13">
        <f t="shared" si="2421"/>
        <v>7.232680231244798E-2</v>
      </c>
      <c r="Y2044" s="13">
        <f t="shared" si="2422"/>
        <v>2.4038418501423346E-2</v>
      </c>
      <c r="Z2044" s="13">
        <f t="shared" si="2423"/>
        <v>2.1725285509834433E-3</v>
      </c>
      <c r="AA2044" s="13">
        <f t="shared" si="2424"/>
        <v>5.3231393069329671E-3</v>
      </c>
      <c r="AB2044" s="13">
        <f t="shared" si="2425"/>
        <v>6.5213900337898808E-3</v>
      </c>
      <c r="AC2044" s="13">
        <f t="shared" si="2426"/>
        <v>5.4217593792359219E-4</v>
      </c>
      <c r="AD2044" s="13">
        <f t="shared" si="2427"/>
        <v>6.6650742167231852E-2</v>
      </c>
      <c r="AE2044" s="13">
        <f t="shared" si="2428"/>
        <v>4.430386474781664E-2</v>
      </c>
      <c r="AF2044" s="13">
        <f t="shared" si="2429"/>
        <v>1.4724760503550972E-2</v>
      </c>
      <c r="AG2044" s="13">
        <f t="shared" si="2430"/>
        <v>3.262598317642554E-3</v>
      </c>
      <c r="AH2044" s="13">
        <f t="shared" si="2431"/>
        <v>3.6102902966195899E-4</v>
      </c>
      <c r="AI2044" s="13">
        <f t="shared" si="2432"/>
        <v>8.8459496556097866E-4</v>
      </c>
      <c r="AJ2044" s="13">
        <f t="shared" si="2433"/>
        <v>1.0837192979031524E-3</v>
      </c>
      <c r="AK2044" s="13">
        <f t="shared" si="2434"/>
        <v>8.8511131261293028E-4</v>
      </c>
      <c r="AL2044" s="13">
        <f t="shared" si="2435"/>
        <v>3.5321504422551854E-5</v>
      </c>
      <c r="AM2044" s="13">
        <f t="shared" si="2436"/>
        <v>3.2661590137081725E-2</v>
      </c>
      <c r="AN2044" s="13">
        <f t="shared" si="2437"/>
        <v>2.1710706060124117E-2</v>
      </c>
      <c r="AO2044" s="13">
        <f t="shared" si="2438"/>
        <v>7.2157349910218589E-3</v>
      </c>
      <c r="AP2044" s="13">
        <f t="shared" si="2439"/>
        <v>1.5988066384227512E-3</v>
      </c>
      <c r="AQ2044" s="13">
        <f t="shared" si="2440"/>
        <v>2.6568838831856771E-4</v>
      </c>
      <c r="AR2044" s="13">
        <f t="shared" si="2441"/>
        <v>4.7996408682280765E-5</v>
      </c>
      <c r="AS2044" s="13">
        <f t="shared" si="2442"/>
        <v>1.1760101819265553E-4</v>
      </c>
      <c r="AT2044" s="13">
        <f t="shared" si="2443"/>
        <v>1.4407327401826041E-4</v>
      </c>
      <c r="AU2044" s="13">
        <f t="shared" si="2444"/>
        <v>1.1766966309955006E-4</v>
      </c>
      <c r="AV2044" s="13">
        <f t="shared" si="2445"/>
        <v>7.2078685524665906E-5</v>
      </c>
      <c r="AW2044" s="13">
        <f t="shared" si="2446"/>
        <v>1.5979958761818184E-6</v>
      </c>
      <c r="AX2044" s="13">
        <f t="shared" si="2447"/>
        <v>1.333792937626615E-2</v>
      </c>
      <c r="AY2044" s="13">
        <f t="shared" si="2448"/>
        <v>8.8659450725898509E-3</v>
      </c>
      <c r="AZ2044" s="13">
        <f t="shared" si="2449"/>
        <v>2.9466710991157279E-3</v>
      </c>
      <c r="BA2044" s="13">
        <f t="shared" si="2450"/>
        <v>6.5290054587322335E-4</v>
      </c>
      <c r="BB2044" s="13">
        <f t="shared" si="2451"/>
        <v>1.0849848230333776E-4</v>
      </c>
      <c r="BC2044" s="13">
        <f t="shared" si="2452"/>
        <v>1.442415171686931E-5</v>
      </c>
      <c r="BD2044" s="13">
        <f t="shared" si="2453"/>
        <v>5.3173361353459768E-6</v>
      </c>
      <c r="BE2044" s="13">
        <f t="shared" si="2454"/>
        <v>1.3028561110242879E-5</v>
      </c>
      <c r="BF2044" s="13">
        <f t="shared" si="2455"/>
        <v>1.5961319755111618E-5</v>
      </c>
      <c r="BG2044" s="13">
        <f t="shared" si="2456"/>
        <v>1.3036166013483742E-5</v>
      </c>
      <c r="BH2044" s="13">
        <f t="shared" si="2457"/>
        <v>7.9853182696570931E-6</v>
      </c>
      <c r="BI2044" s="13">
        <f t="shared" si="2458"/>
        <v>3.9131326067351244E-6</v>
      </c>
      <c r="BJ2044" s="14">
        <f t="shared" si="2459"/>
        <v>0.75401927373241151</v>
      </c>
      <c r="BK2044" s="14">
        <f t="shared" si="2460"/>
        <v>0.16086863963872644</v>
      </c>
      <c r="BL2044" s="14">
        <f t="shared" si="2461"/>
        <v>7.8948556265766079E-2</v>
      </c>
      <c r="BM2044" s="14">
        <f t="shared" si="2462"/>
        <v>0.58920282602206864</v>
      </c>
      <c r="BN2044" s="14">
        <f t="shared" si="2463"/>
        <v>0.39794182508910503</v>
      </c>
    </row>
    <row r="2045" spans="1:66" x14ac:dyDescent="0.25">
      <c r="A2045" t="s">
        <v>40</v>
      </c>
      <c r="B2045" t="s">
        <v>339</v>
      </c>
      <c r="C2045" t="s">
        <v>237</v>
      </c>
      <c r="D2045" s="7" t="s">
        <v>568</v>
      </c>
      <c r="E2045" s="10">
        <f>VLOOKUP(A2045,home!$A$2:$E$405,3,FALSE)</f>
        <v>1.5047999999999999</v>
      </c>
      <c r="F2045" s="10">
        <f>VLOOKUP(B2045,home!$B$2:$E$405,3,FALSE)</f>
        <v>1.3955</v>
      </c>
      <c r="G2045" s="10">
        <f>VLOOKUP(C2045,away!$B$2:$E$405,4,FALSE)</f>
        <v>0.89710000000000001</v>
      </c>
      <c r="H2045" s="10">
        <f>VLOOKUP(A2045,away!$A$2:$E$405,3,FALSE)</f>
        <v>1.2</v>
      </c>
      <c r="I2045" s="10">
        <f>VLOOKUP(C2045,away!$B$2:$E$405,3,FALSE)</f>
        <v>0.625</v>
      </c>
      <c r="J2045" s="10">
        <f>VLOOKUP(B2045,home!$B$2:$E$405,4,FALSE)</f>
        <v>0.875</v>
      </c>
      <c r="K2045" s="12">
        <f t="shared" si="2408"/>
        <v>1.8838637096399997</v>
      </c>
      <c r="L2045" s="12">
        <f t="shared" si="2409"/>
        <v>0.65625</v>
      </c>
      <c r="M2045" s="13">
        <f t="shared" si="2410"/>
        <v>7.8857432430593968E-2</v>
      </c>
      <c r="N2045" s="13">
        <f t="shared" si="2411"/>
        <v>0.14855665519138439</v>
      </c>
      <c r="O2045" s="13">
        <f t="shared" si="2412"/>
        <v>5.1750190032577296E-2</v>
      </c>
      <c r="P2045" s="13">
        <f t="shared" si="2413"/>
        <v>9.7490304969346006E-2</v>
      </c>
      <c r="Q2045" s="13">
        <f t="shared" si="2414"/>
        <v>0.13993024577027585</v>
      </c>
      <c r="R2045" s="13">
        <f t="shared" si="2415"/>
        <v>1.6980531104439426E-2</v>
      </c>
      <c r="S2045" s="13">
        <f t="shared" si="2416"/>
        <v>3.0131464055025224E-2</v>
      </c>
      <c r="T2045" s="13">
        <f t="shared" si="2417"/>
        <v>9.1829223786743533E-2</v>
      </c>
      <c r="U2045" s="13">
        <f t="shared" si="2418"/>
        <v>3.1989006318066657E-2</v>
      </c>
      <c r="V2045" s="13">
        <f t="shared" si="2419"/>
        <v>4.1390104329280114E-3</v>
      </c>
      <c r="W2045" s="13">
        <f t="shared" si="2420"/>
        <v>8.7869837295876288E-2</v>
      </c>
      <c r="X2045" s="13">
        <f t="shared" si="2421"/>
        <v>5.7664580725418815E-2</v>
      </c>
      <c r="Y2045" s="13">
        <f t="shared" si="2422"/>
        <v>1.8921190550528051E-2</v>
      </c>
      <c r="Z2045" s="13">
        <f t="shared" si="2423"/>
        <v>3.7144911790961245E-3</v>
      </c>
      <c r="AA2045" s="13">
        <f t="shared" si="2424"/>
        <v>6.9975951320770825E-3</v>
      </c>
      <c r="AB2045" s="13">
        <f t="shared" si="2425"/>
        <v>6.5912577620367684E-3</v>
      </c>
      <c r="AC2045" s="13">
        <f t="shared" si="2426"/>
        <v>3.1981242679043502E-4</v>
      </c>
      <c r="AD2045" s="13">
        <f t="shared" si="2427"/>
        <v>4.1383699413418136E-2</v>
      </c>
      <c r="AE2045" s="13">
        <f t="shared" si="2428"/>
        <v>2.7158052740055654E-2</v>
      </c>
      <c r="AF2045" s="13">
        <f t="shared" si="2429"/>
        <v>8.911236055330762E-3</v>
      </c>
      <c r="AG2045" s="13">
        <f t="shared" si="2430"/>
        <v>1.9493328871036041E-3</v>
      </c>
      <c r="AH2045" s="13">
        <f t="shared" si="2431"/>
        <v>6.0940870907045782E-4</v>
      </c>
      <c r="AI2045" s="13">
        <f t="shared" si="2432"/>
        <v>1.1480429513563962E-3</v>
      </c>
      <c r="AJ2045" s="13">
        <f t="shared" si="2433"/>
        <v>1.0813782265841571E-3</v>
      </c>
      <c r="AK2045" s="13">
        <f t="shared" si="2434"/>
        <v>6.7905639915225165E-4</v>
      </c>
      <c r="AL2045" s="13">
        <f t="shared" si="2435"/>
        <v>1.5815179398963001E-5</v>
      </c>
      <c r="AM2045" s="13">
        <f t="shared" si="2436"/>
        <v>1.5592249899117717E-2</v>
      </c>
      <c r="AN2045" s="13">
        <f t="shared" si="2437"/>
        <v>1.0232413996296002E-2</v>
      </c>
      <c r="AO2045" s="13">
        <f t="shared" si="2438"/>
        <v>3.3575108425346256E-3</v>
      </c>
      <c r="AP2045" s="13">
        <f t="shared" si="2439"/>
        <v>7.3445549680444943E-4</v>
      </c>
      <c r="AQ2045" s="13">
        <f t="shared" si="2440"/>
        <v>1.2049660494447996E-4</v>
      </c>
      <c r="AR2045" s="13">
        <f t="shared" si="2441"/>
        <v>7.9984893065497624E-5</v>
      </c>
      <c r="AS2045" s="13">
        <f t="shared" si="2442"/>
        <v>1.5068063736552704E-4</v>
      </c>
      <c r="AT2045" s="13">
        <f t="shared" si="2443"/>
        <v>1.4193089223917067E-4</v>
      </c>
      <c r="AU2045" s="13">
        <f t="shared" si="2444"/>
        <v>8.9126152388733075E-5</v>
      </c>
      <c r="AV2045" s="13">
        <f t="shared" si="2445"/>
        <v>4.1975381016244614E-5</v>
      </c>
      <c r="AW2045" s="13">
        <f t="shared" si="2446"/>
        <v>5.431132753074679E-7</v>
      </c>
      <c r="AX2045" s="13">
        <f t="shared" si="2447"/>
        <v>4.8956122894309685E-3</v>
      </c>
      <c r="AY2045" s="13">
        <f t="shared" si="2448"/>
        <v>3.2127455649390729E-3</v>
      </c>
      <c r="AZ2045" s="13">
        <f t="shared" si="2449"/>
        <v>1.0541821384956334E-3</v>
      </c>
      <c r="BA2045" s="13">
        <f t="shared" si="2450"/>
        <v>2.306023427959198E-4</v>
      </c>
      <c r="BB2045" s="13">
        <f t="shared" si="2451"/>
        <v>3.7833196864955586E-5</v>
      </c>
      <c r="BC2045" s="13">
        <f t="shared" si="2452"/>
        <v>4.9656070885254228E-6</v>
      </c>
      <c r="BD2045" s="13">
        <f t="shared" si="2453"/>
        <v>8.7483476790387979E-6</v>
      </c>
      <c r="BE2045" s="13">
        <f t="shared" si="2454"/>
        <v>1.6480694711854515E-5</v>
      </c>
      <c r="BF2045" s="13">
        <f t="shared" si="2455"/>
        <v>1.5523691338659287E-5</v>
      </c>
      <c r="BG2045" s="13">
        <f t="shared" si="2456"/>
        <v>9.7481729175176752E-6</v>
      </c>
      <c r="BH2045" s="13">
        <f t="shared" si="2457"/>
        <v>4.5910572986517528E-6</v>
      </c>
      <c r="BI2045" s="13">
        <f t="shared" si="2458"/>
        <v>1.7297852467615775E-6</v>
      </c>
      <c r="BJ2045" s="14">
        <f t="shared" si="2459"/>
        <v>0.66364712239544743</v>
      </c>
      <c r="BK2045" s="14">
        <f t="shared" si="2460"/>
        <v>0.2141665850590217</v>
      </c>
      <c r="BL2045" s="14">
        <f t="shared" si="2461"/>
        <v>0.11838698634062816</v>
      </c>
      <c r="BM2045" s="14">
        <f t="shared" si="2462"/>
        <v>0.46313762302391259</v>
      </c>
      <c r="BN2045" s="14">
        <f t="shared" si="2463"/>
        <v>0.53356535949861694</v>
      </c>
    </row>
    <row r="2046" spans="1:66" s="15" customFormat="1" x14ac:dyDescent="0.25">
      <c r="A2046" s="15" t="s">
        <v>40</v>
      </c>
      <c r="B2046" s="15" t="s">
        <v>317</v>
      </c>
      <c r="C2046" s="15" t="s">
        <v>236</v>
      </c>
      <c r="D2046" s="24" t="s">
        <v>568</v>
      </c>
      <c r="E2046" s="15">
        <f>VLOOKUP(A2046,home!$A$2:$E$405,3,FALSE)</f>
        <v>1.5047999999999999</v>
      </c>
      <c r="F2046" s="15">
        <f>VLOOKUP(B2046,home!$B$2:$E$405,3,FALSE)</f>
        <v>1.1629</v>
      </c>
      <c r="G2046" s="15">
        <f>VLOOKUP(C2046,away!$B$2:$E$405,4,FALSE)</f>
        <v>0.89710000000000001</v>
      </c>
      <c r="H2046" s="15">
        <f>VLOOKUP(A2046,away!$A$2:$E$405,3,FALSE)</f>
        <v>1.2</v>
      </c>
      <c r="I2046" s="15">
        <f>VLOOKUP(C2046,away!$B$2:$E$405,3,FALSE)</f>
        <v>0.91669999999999996</v>
      </c>
      <c r="J2046" s="15">
        <f>VLOOKUP(B2046,home!$B$2:$E$405,4,FALSE)</f>
        <v>0.95830000000000004</v>
      </c>
      <c r="K2046" s="20">
        <f t="shared" si="2408"/>
        <v>1.5698639254319999</v>
      </c>
      <c r="L2046" s="20">
        <f t="shared" si="2409"/>
        <v>1.0541683319999999</v>
      </c>
      <c r="M2046" s="21">
        <f t="shared" si="2410"/>
        <v>7.2509894002540237E-2</v>
      </c>
      <c r="N2046" s="21">
        <f t="shared" si="2411"/>
        <v>0.11383066683148606</v>
      </c>
      <c r="O2046" s="21">
        <f t="shared" si="2412"/>
        <v>7.643763401415464E-2</v>
      </c>
      <c r="P2046" s="21">
        <f t="shared" si="2413"/>
        <v>0.11999668418419537</v>
      </c>
      <c r="Q2046" s="21">
        <f t="shared" si="2414"/>
        <v>8.9349328733309433E-2</v>
      </c>
      <c r="R2046" s="21">
        <f t="shared" si="2415"/>
        <v>4.0289066575363928E-2</v>
      </c>
      <c r="S2046" s="21">
        <f t="shared" si="2416"/>
        <v>4.9645653235602147E-2</v>
      </c>
      <c r="T2046" s="21">
        <f t="shared" si="2417"/>
        <v>9.4189232836112469E-2</v>
      </c>
      <c r="U2046" s="21">
        <f t="shared" si="2418"/>
        <v>6.3248352205991995E-2</v>
      </c>
      <c r="V2046" s="21">
        <f t="shared" si="2419"/>
        <v>9.1287370033819489E-3</v>
      </c>
      <c r="W2046" s="21">
        <f t="shared" si="2420"/>
        <v>4.67554293133291E-2</v>
      </c>
      <c r="X2046" s="21">
        <f t="shared" si="2421"/>
        <v>4.9288092931176038E-2</v>
      </c>
      <c r="Y2046" s="21">
        <f t="shared" si="2422"/>
        <v>2.5978973356359413E-2</v>
      </c>
      <c r="Z2046" s="21">
        <f t="shared" si="2423"/>
        <v>1.4157152703196115E-2</v>
      </c>
      <c r="AA2046" s="21">
        <f t="shared" si="2424"/>
        <v>2.2224803315579706E-2</v>
      </c>
      <c r="AB2046" s="21">
        <f t="shared" si="2425"/>
        <v>1.7444958487475043E-2</v>
      </c>
      <c r="AC2046" s="21">
        <f t="shared" si="2426"/>
        <v>9.4419715600900121E-4</v>
      </c>
      <c r="AD2046" s="21">
        <f t="shared" si="2427"/>
        <v>1.8349915449270313E-2</v>
      </c>
      <c r="AE2046" s="21">
        <f t="shared" si="2428"/>
        <v>1.9343899761498314E-2</v>
      </c>
      <c r="AF2046" s="21">
        <f t="shared" si="2429"/>
        <v>1.0195863272976937E-2</v>
      </c>
      <c r="AG2046" s="21">
        <f t="shared" si="2430"/>
        <v>3.5827187265913864E-3</v>
      </c>
      <c r="AH2046" s="21">
        <f t="shared" si="2431"/>
        <v>3.7310055127493841E-3</v>
      </c>
      <c r="AI2046" s="21">
        <f t="shared" si="2432"/>
        <v>5.8571709600531803E-3</v>
      </c>
      <c r="AJ2046" s="21">
        <f t="shared" si="2433"/>
        <v>4.5974806976377004E-3</v>
      </c>
      <c r="AK2046" s="21">
        <f t="shared" si="2434"/>
        <v>2.4058063650304563E-3</v>
      </c>
      <c r="AL2046" s="21">
        <f t="shared" si="2435"/>
        <v>6.2502106503290825E-5</v>
      </c>
      <c r="AM2046" s="21">
        <f t="shared" si="2436"/>
        <v>5.7613740597073516E-3</v>
      </c>
      <c r="AN2046" s="21">
        <f t="shared" si="2437"/>
        <v>6.0734580825497668E-3</v>
      </c>
      <c r="AO2046" s="21">
        <f t="shared" si="2438"/>
        <v>3.2012235881767027E-3</v>
      </c>
      <c r="AP2046" s="21">
        <f t="shared" si="2439"/>
        <v>1.1248761767690967E-3</v>
      </c>
      <c r="AQ2046" s="21">
        <f t="shared" si="2440"/>
        <v>2.9645221074280385E-4</v>
      </c>
      <c r="AR2046" s="21">
        <f t="shared" si="2441"/>
        <v>7.8662157161156477E-4</v>
      </c>
      <c r="AS2046" s="21">
        <f t="shared" si="2442"/>
        <v>1.2348888282396203E-3</v>
      </c>
      <c r="AT2046" s="21">
        <f t="shared" si="2443"/>
        <v>9.6930371168618646E-4</v>
      </c>
      <c r="AU2046" s="21">
        <f t="shared" si="2444"/>
        <v>5.0722497658782799E-4</v>
      </c>
      <c r="AV2046" s="21">
        <f t="shared" si="2445"/>
        <v>1.9906854820583056E-4</v>
      </c>
      <c r="AW2046" s="21">
        <f t="shared" si="2446"/>
        <v>2.8731885635495253E-6</v>
      </c>
      <c r="AX2046" s="21">
        <f t="shared" si="2447"/>
        <v>1.5074288828757138E-3</v>
      </c>
      <c r="AY2046" s="21">
        <f t="shared" si="2448"/>
        <v>1.5890837910697145E-3</v>
      </c>
      <c r="AZ2046" s="21">
        <f t="shared" si="2449"/>
        <v>8.3758090472009863E-4</v>
      </c>
      <c r="BA2046" s="21">
        <f t="shared" si="2450"/>
        <v>2.9431708841461243E-4</v>
      </c>
      <c r="BB2046" s="21">
        <f t="shared" si="2451"/>
        <v>7.7564938543282105E-5</v>
      </c>
      <c r="BC2046" s="21">
        <f t="shared" si="2452"/>
        <v>1.6353300377170847E-5</v>
      </c>
      <c r="BD2046" s="21">
        <f t="shared" si="2453"/>
        <v>1.382052583434969E-4</v>
      </c>
      <c r="BE2046" s="21">
        <f t="shared" si="2454"/>
        <v>2.169634493784657E-4</v>
      </c>
      <c r="BF2046" s="21">
        <f t="shared" si="2455"/>
        <v>1.7030154615827259E-4</v>
      </c>
      <c r="BG2046" s="21">
        <f t="shared" si="2456"/>
        <v>8.9116751253054901E-5</v>
      </c>
      <c r="BH2046" s="21">
        <f t="shared" si="2457"/>
        <v>3.4975293235966978E-5</v>
      </c>
      <c r="BI2046" s="21">
        <f t="shared" si="2458"/>
        <v>1.0981290226510066E-5</v>
      </c>
      <c r="BJ2046" s="22">
        <f t="shared" si="2459"/>
        <v>0.49164383423605573</v>
      </c>
      <c r="BK2046" s="22">
        <f t="shared" si="2460"/>
        <v>0.25387675147930172</v>
      </c>
      <c r="BL2046" s="22">
        <f t="shared" si="2461"/>
        <v>0.24059392935896284</v>
      </c>
      <c r="BM2046" s="22">
        <f t="shared" si="2462"/>
        <v>0.48627218283396079</v>
      </c>
      <c r="BN2046" s="22">
        <f t="shared" si="2463"/>
        <v>0.51241327434104966</v>
      </c>
    </row>
    <row r="2047" spans="1:66" x14ac:dyDescent="0.25">
      <c r="A2047" t="s">
        <v>80</v>
      </c>
      <c r="B2047" t="s">
        <v>87</v>
      </c>
      <c r="C2047" t="s">
        <v>93</v>
      </c>
      <c r="D2047" t="s">
        <v>569</v>
      </c>
      <c r="E2047" s="10">
        <f>VLOOKUP(A2047,home!$A$2:$E$405,3,FALSE)</f>
        <v>1.2518</v>
      </c>
      <c r="F2047" s="10">
        <f>VLOOKUP(B2047,home!$B$2:$E$405,3,FALSE)</f>
        <v>0.62519999999999998</v>
      </c>
      <c r="G2047" s="10">
        <f>VLOOKUP(C2047,away!$B$2:$E$405,4,FALSE)</f>
        <v>0.72940000000000005</v>
      </c>
      <c r="H2047" s="10">
        <f>VLOOKUP(A2047,away!$A$2:$E$405,3,FALSE)</f>
        <v>1.0562</v>
      </c>
      <c r="I2047" s="10">
        <f>VLOOKUP(C2047,away!$B$2:$E$405,3,FALSE)</f>
        <v>0.65859999999999996</v>
      </c>
      <c r="J2047" s="10">
        <f>VLOOKUP(B2047,home!$B$2:$E$405,4,FALSE)</f>
        <v>1.2349000000000001</v>
      </c>
      <c r="K2047" s="12">
        <f t="shared" ref="K2047:K2093" si="2464">E2047*F2047*G2047</f>
        <v>0.57084693758399996</v>
      </c>
      <c r="L2047" s="12">
        <f t="shared" ref="L2047:L2093" si="2465">H2047*I2047*J2047</f>
        <v>0.85901288886800009</v>
      </c>
      <c r="M2047" s="13">
        <f t="shared" ref="M2047:M2093" si="2466">_xlfn.POISSON.DIST(0,K2047,FALSE) * _xlfn.POISSON.DIST(0,L2047,FALSE)</f>
        <v>0.23934246937560882</v>
      </c>
      <c r="N2047" s="13">
        <f t="shared" ref="N2047:N2093" si="2467">_xlfn.POISSON.DIST(1,K2047,FALSE) * _xlfn.POISSON.DIST(0,L2047,FALSE)</f>
        <v>0.13662791567685856</v>
      </c>
      <c r="O2047" s="13">
        <f t="shared" ref="O2047:O2093" si="2468">_xlfn.POISSON.DIST(0,K2047,FALSE) * _xlfn.POISSON.DIST(1,L2047,FALSE)</f>
        <v>0.20559826604714257</v>
      </c>
      <c r="P2047" s="13">
        <f t="shared" ref="P2047:P2093" si="2469">_xlfn.POISSON.DIST(1,K2047,FALSE) * _xlfn.POISSON.DIST(1,L2047,FALSE)</f>
        <v>0.11736514054559179</v>
      </c>
      <c r="Q2047" s="13">
        <f t="shared" ref="Q2047:Q2093" si="2470">_xlfn.POISSON.DIST(2,K2047,FALSE) * _xlfn.POISSON.DIST(0,L2047,FALSE)</f>
        <v>3.8996813626309842E-2</v>
      </c>
      <c r="R2047" s="13">
        <f t="shared" ref="R2047:R2093" si="2471">_xlfn.POISSON.DIST(0,K2047,FALSE) * _xlfn.POISSON.DIST(2,L2047,FALSE)</f>
        <v>8.8305780231703795E-2</v>
      </c>
      <c r="S2047" s="13">
        <f t="shared" ref="S2047:S2093" si="2472">_xlfn.POISSON.DIST(2,K2047,FALSE) * _xlfn.POISSON.DIST(2,L2047,FALSE)</f>
        <v>1.4387935675625513E-2</v>
      </c>
      <c r="T2047" s="13">
        <f t="shared" ref="T2047:T2093" si="2473">_xlfn.POISSON.DIST(2,K2047,FALSE) * _xlfn.POISSON.DIST(1,L2047,FALSE)</f>
        <v>3.3498765529783404E-2</v>
      </c>
      <c r="U2047" s="13">
        <f t="shared" ref="U2047:U2093" si="2474">_xlfn.POISSON.DIST(1,K2047,FALSE) * _xlfn.POISSON.DIST(2,L2047,FALSE)</f>
        <v>5.0409084216233822E-2</v>
      </c>
      <c r="V2047" s="13">
        <f t="shared" ref="V2047:V2093" si="2475">_xlfn.POISSON.DIST(3,K2047,FALSE) * _xlfn.POISSON.DIST(3,L2047,FALSE)</f>
        <v>7.8392647858016725E-4</v>
      </c>
      <c r="W2047" s="13">
        <f t="shared" ref="W2047:W2093" si="2476">_xlfn.POISSON.DIST(3,K2047,FALSE) * _xlfn.POISSON.DIST(0,L2047,FALSE)</f>
        <v>7.420403878037659E-3</v>
      </c>
      <c r="X2047" s="13">
        <f t="shared" ref="X2047:X2093" si="2477">_xlfn.POISSON.DIST(3,K2047,FALSE) * _xlfn.POISSON.DIST(1,L2047,FALSE)</f>
        <v>6.3742225718404402E-3</v>
      </c>
      <c r="Y2047" s="13">
        <f t="shared" ref="Y2047:Y2093" si="2478">_xlfn.POISSON.DIST(3,K2047,FALSE) * _xlfn.POISSON.DIST(2,L2047,FALSE)</f>
        <v>2.7377696728621346E-3</v>
      </c>
      <c r="Z2047" s="13">
        <f t="shared" ref="Z2047:Z2093" si="2479">_xlfn.POISSON.DIST(0,K2047,FALSE) * _xlfn.POISSON.DIST(3,L2047,FALSE)</f>
        <v>2.5285267793526203E-2</v>
      </c>
      <c r="AA2047" s="13">
        <f t="shared" ref="AA2047:AA2093" si="2480">_xlfn.POISSON.DIST(1,K2047,FALSE) * _xlfn.POISSON.DIST(3,L2047,FALSE)</f>
        <v>1.4434017685925773E-2</v>
      </c>
      <c r="AB2047" s="13">
        <f t="shared" ref="AB2047:AB2093" si="2481">_xlfn.POISSON.DIST(2,K2047,FALSE) * _xlfn.POISSON.DIST(3,L2047,FALSE)</f>
        <v>4.1198073965220102E-3</v>
      </c>
      <c r="AC2047" s="13">
        <f t="shared" ref="AC2047:AC2093" si="2482">_xlfn.POISSON.DIST(4,K2047,FALSE) * _xlfn.POISSON.DIST(4,L2047,FALSE)</f>
        <v>2.4025625700694285E-5</v>
      </c>
      <c r="AD2047" s="13">
        <f t="shared" ref="AD2047:AD2093" si="2483">_xlfn.POISSON.DIST(4,K2047,FALSE) * _xlfn.POISSON.DIST(0,L2047,FALSE)</f>
        <v>1.0589787073535587E-3</v>
      </c>
      <c r="AE2047" s="13">
        <f t="shared" ref="AE2047:AE2093" si="2484">_xlfn.POISSON.DIST(4,K2047,FALSE) * _xlfn.POISSON.DIST(1,L2047,FALSE)</f>
        <v>9.0967635865348093E-4</v>
      </c>
      <c r="AF2047" s="13">
        <f t="shared" ref="AF2047:AF2093" si="2485">_xlfn.POISSON.DIST(4,K2047,FALSE) * _xlfn.POISSON.DIST(2,L2047,FALSE)</f>
        <v>3.9071185839092477E-4</v>
      </c>
      <c r="AG2047" s="13">
        <f t="shared" ref="AG2047:AG2093" si="2486">_xlfn.POISSON.DIST(4,K2047,FALSE) * _xlfn.POISSON.DIST(3,L2047,FALSE)</f>
        <v>1.1187550739712441E-4</v>
      </c>
      <c r="AH2047" s="13">
        <f t="shared" ref="AH2047:AH2093" si="2487">_xlfn.POISSON.DIST(0,K2047,FALSE) * _xlfn.POISSON.DIST(4,L2047,FALSE)</f>
        <v>5.4300927332794858E-3</v>
      </c>
      <c r="AI2047" s="13">
        <f t="shared" ref="AI2047:AI2093" si="2488">_xlfn.POISSON.DIST(1,K2047,FALSE) * _xlfn.POISSON.DIST(4,L2047,FALSE)</f>
        <v>3.0997518075897255E-3</v>
      </c>
      <c r="AJ2047" s="13">
        <f t="shared" ref="AJ2047:AJ2093" si="2489">_xlfn.POISSON.DIST(2,K2047,FALSE) * _xlfn.POISSON.DIST(4,L2047,FALSE)</f>
        <v>8.8474191331653154E-4</v>
      </c>
      <c r="AK2047" s="13">
        <f t="shared" ref="AK2047:AK2093" si="2490">_xlfn.POISSON.DIST(3,K2047,FALSE) * _xlfn.POISSON.DIST(4,L2047,FALSE)</f>
        <v>1.6835073725631695E-4</v>
      </c>
      <c r="AL2047" s="13">
        <f t="shared" ref="AL2047:AL2093" si="2491">_xlfn.POISSON.DIST(5,K2047,FALSE) * _xlfn.POISSON.DIST(5,L2047,FALSE)</f>
        <v>4.7125291961997776E-7</v>
      </c>
      <c r="AM2047" s="13">
        <f t="shared" ref="AM2047:AM2093" si="2492">_xlfn.POISSON.DIST(5,K2047,FALSE) * _xlfn.POISSON.DIST(0,L2047,FALSE)</f>
        <v>1.2090295041188839E-4</v>
      </c>
      <c r="AN2047" s="13">
        <f t="shared" ref="AN2047:AN2093" si="2493">_xlfn.POISSON.DIST(5,K2047,FALSE) * _xlfn.POISSON.DIST(1,L2047,FALSE)</f>
        <v>1.0385719270598082E-4</v>
      </c>
      <c r="AO2047" s="13">
        <f t="shared" ref="AO2047:AO2093" si="2494">_xlfn.POISSON.DIST(5,K2047,FALSE) * _xlfn.POISSON.DIST(2,L2047,FALSE)</f>
        <v>4.4607333568042581E-5</v>
      </c>
      <c r="AP2047" s="13">
        <f t="shared" ref="AP2047:AP2093" si="2495">_xlfn.POISSON.DIST(5,K2047,FALSE) * _xlfn.POISSON.DIST(3,L2047,FALSE)</f>
        <v>1.2772758157660923E-5</v>
      </c>
      <c r="AQ2047" s="13">
        <f t="shared" ref="AQ2047:AQ2093" si="2496">_xlfn.POISSON.DIST(5,K2047,FALSE) * _xlfn.POISSON.DIST(4,L2047,FALSE)</f>
        <v>2.7429909709561557E-6</v>
      </c>
      <c r="AR2047" s="13">
        <f t="shared" ref="AR2047:AR2093" si="2497">_xlfn.POISSON.DIST(0,K2047,FALSE) * _xlfn.POISSON.DIST(5,L2047,FALSE)</f>
        <v>9.3290392912710957E-4</v>
      </c>
      <c r="AS2047" s="13">
        <f t="shared" ref="AS2047:AS2093" si="2498">_xlfn.POISSON.DIST(1,K2047,FALSE) * _xlfn.POISSON.DIST(5,L2047,FALSE)</f>
        <v>5.325453510022913E-4</v>
      </c>
      <c r="AT2047" s="13">
        <f t="shared" ref="AT2047:AT2093" si="2499">_xlfn.POISSON.DIST(2,K2047,FALSE) * _xlfn.POISSON.DIST(5,L2047,FALSE)</f>
        <v>1.5200094137212715E-4</v>
      </c>
      <c r="AU2047" s="13">
        <f t="shared" ref="AU2047:AU2093" si="2500">_xlfn.POISSON.DIST(3,K2047,FALSE) * _xlfn.POISSON.DIST(5,L2047,FALSE)</f>
        <v>2.8923090630721306E-5</v>
      </c>
      <c r="AV2047" s="13">
        <f t="shared" ref="AV2047:AV2093" si="2501">_xlfn.POISSON.DIST(4,K2047,FALSE) * _xlfn.POISSON.DIST(5,L2047,FALSE)</f>
        <v>4.1276644280029354E-6</v>
      </c>
      <c r="AW2047" s="13">
        <f t="shared" ref="AW2047:AW2093" si="2502">_xlfn.POISSON.DIST(6,K2047,FALSE) * _xlfn.POISSON.DIST(6,L2047,FALSE)</f>
        <v>6.4190522206767264E-9</v>
      </c>
      <c r="AX2047" s="13">
        <f t="shared" ref="AX2047:AX2093" si="2503">_xlfn.POISSON.DIST(6,K2047,FALSE) * _xlfn.POISSON.DIST(0,L2047,FALSE)</f>
        <v>1.1502846497916109E-5</v>
      </c>
      <c r="AY2047" s="13">
        <f t="shared" ref="AY2047:AY2093" si="2504">_xlfn.POISSON.DIST(6,K2047,FALSE) * _xlfn.POISSON.DIST(1,L2047,FALSE)</f>
        <v>9.8810934003800738E-6</v>
      </c>
      <c r="AZ2047" s="13">
        <f t="shared" ref="AZ2047:AZ2093" si="2505">_xlfn.POISSON.DIST(6,K2047,FALSE) * _xlfn.POISSON.DIST(2,L2047,FALSE)</f>
        <v>4.2439932935175088E-6</v>
      </c>
      <c r="BA2047" s="13">
        <f t="shared" ref="BA2047:BA2093" si="2506">_xlfn.POISSON.DIST(6,K2047,FALSE) * _xlfn.POISSON.DIST(3,L2047,FALSE)</f>
        <v>1.2152149798002977E-6</v>
      </c>
      <c r="BB2047" s="13">
        <f t="shared" ref="BB2047:BB2093" si="2507">_xlfn.POISSON.DIST(6,K2047,FALSE) * _xlfn.POISSON.DIST(4,L2047,FALSE)</f>
        <v>2.609713325984805E-7</v>
      </c>
      <c r="BC2047" s="13">
        <f t="shared" ref="BC2047:BC2093" si="2508">_xlfn.POISSON.DIST(6,K2047,FALSE) * _xlfn.POISSON.DIST(5,L2047,FALSE)</f>
        <v>4.4835547665430503E-8</v>
      </c>
      <c r="BD2047" s="13">
        <f t="shared" ref="BD2047:BD2093" si="2509">_xlfn.POISSON.DIST(0,K2047,FALSE) * _xlfn.POISSON.DIST(6,L2047,FALSE)</f>
        <v>1.3356274986596435E-4</v>
      </c>
      <c r="BE2047" s="13">
        <f t="shared" ref="BE2047:BE2093" si="2510">_xlfn.POISSON.DIST(1,K2047,FALSE) * _xlfn.POISSON.DIST(6,L2047,FALSE)</f>
        <v>7.624388673628353E-5</v>
      </c>
      <c r="BF2047" s="13">
        <f t="shared" ref="BF2047:BF2093" si="2511">_xlfn.POISSON.DIST(2,K2047,FALSE) * _xlfn.POISSON.DIST(6,L2047,FALSE)</f>
        <v>2.1761794626454403E-5</v>
      </c>
      <c r="BG2047" s="13">
        <f t="shared" ref="BG2047:BG2093" si="2512">_xlfn.POISSON.DIST(3,K2047,FALSE) * _xlfn.POISSON.DIST(6,L2047,FALSE)</f>
        <v>4.1408846062811479E-6</v>
      </c>
      <c r="BH2047" s="13">
        <f t="shared" ref="BH2047:BH2093" si="2513">_xlfn.POISSON.DIST(4,K2047,FALSE) * _xlfn.POISSON.DIST(6,L2047,FALSE)</f>
        <v>5.9095282409608023E-7</v>
      </c>
      <c r="BI2047" s="13">
        <f t="shared" ref="BI2047:BI2093" si="2514">_xlfn.POISSON.DIST(5,K2047,FALSE) * _xlfn.POISSON.DIST(6,L2047,FALSE)</f>
        <v>6.7468721978372725E-8</v>
      </c>
      <c r="BJ2047" s="14">
        <f t="shared" ref="BJ2047:BJ2093" si="2515">SUM(N2047,Q2047,T2047,W2047,X2047,Y2047,AD2047,AE2047,AF2047,AG2047,AM2047,AN2047,AO2047,AP2047,AQ2047,AX2047,AY2047,AZ2047,BA2047,BB2047,BC2047)</f>
        <v>0.22843916556835359</v>
      </c>
      <c r="BK2047" s="14">
        <f t="shared" ref="BK2047:BK2093" si="2516">SUM(M2047,P2047,S2047,V2047,AC2047,AL2047,AY2047)</f>
        <v>0.371913850047427</v>
      </c>
      <c r="BL2047" s="14">
        <f t="shared" ref="BL2047:BL2093" si="2517">SUM(O2047,R2047,U2047,AA2047,AB2047,AH2047,AI2047,AJ2047,AK2047,AR2047,AS2047,AT2047,AU2047,AV2047,BD2047,BE2047,BF2047,BG2047,BH2047,BI2047)</f>
        <v>0.37433676148291128</v>
      </c>
      <c r="BM2047" s="14">
        <f t="shared" ref="BM2047:BM2093" si="2518">SUM(S2047:BI2047)</f>
        <v>0.17372878471465458</v>
      </c>
      <c r="BN2047" s="14">
        <f t="shared" ref="BN2047:BN2093" si="2519">SUM(M2047:R2047)</f>
        <v>0.82623638550321532</v>
      </c>
    </row>
    <row r="2048" spans="1:66" x14ac:dyDescent="0.25">
      <c r="A2048" t="s">
        <v>80</v>
      </c>
      <c r="B2048" t="s">
        <v>91</v>
      </c>
      <c r="C2048" t="s">
        <v>86</v>
      </c>
      <c r="D2048" t="s">
        <v>569</v>
      </c>
      <c r="E2048" s="10">
        <f>VLOOKUP(A2048,home!$A$2:$E$405,3,FALSE)</f>
        <v>1.2518</v>
      </c>
      <c r="F2048" s="10">
        <f>VLOOKUP(B2048,home!$B$2:$E$405,3,FALSE)</f>
        <v>0.69469999999999998</v>
      </c>
      <c r="G2048" s="10">
        <f>VLOOKUP(C2048,away!$B$2:$E$405,4,FALSE)</f>
        <v>1.0072000000000001</v>
      </c>
      <c r="H2048" s="10">
        <f>VLOOKUP(A2048,away!$A$2:$E$405,3,FALSE)</f>
        <v>1.0562</v>
      </c>
      <c r="I2048" s="10">
        <f>VLOOKUP(C2048,away!$B$2:$E$405,3,FALSE)</f>
        <v>0.65859999999999996</v>
      </c>
      <c r="J2048" s="10">
        <f>VLOOKUP(B2048,home!$B$2:$E$405,4,FALSE)</f>
        <v>1.0703</v>
      </c>
      <c r="K2048" s="12">
        <f t="shared" si="2464"/>
        <v>0.87588676331199999</v>
      </c>
      <c r="L2048" s="12">
        <f t="shared" si="2465"/>
        <v>0.74451493639599997</v>
      </c>
      <c r="M2048" s="13">
        <f t="shared" si="2466"/>
        <v>0.19781921919857129</v>
      </c>
      <c r="N2048" s="13">
        <f t="shared" si="2467"/>
        <v>0.17326723562474367</v>
      </c>
      <c r="O2048" s="13">
        <f t="shared" si="2468"/>
        <v>0.14727936339953068</v>
      </c>
      <c r="P2048" s="13">
        <f t="shared" si="2469"/>
        <v>0.12900004491066677</v>
      </c>
      <c r="Q2048" s="13">
        <f t="shared" si="2470"/>
        <v>7.5881239099687164E-2</v>
      </c>
      <c r="R2048" s="13">
        <f t="shared" si="2471"/>
        <v>5.482584293692247E-2</v>
      </c>
      <c r="S2048" s="13">
        <f t="shared" si="2472"/>
        <v>2.1030579908226404E-2</v>
      </c>
      <c r="T2048" s="13">
        <f t="shared" si="2473"/>
        <v>5.6494715901953256E-2</v>
      </c>
      <c r="U2048" s="13">
        <f t="shared" si="2474"/>
        <v>4.8021230115873101E-2</v>
      </c>
      <c r="V2048" s="13">
        <f t="shared" si="2475"/>
        <v>1.5238075359072128E-3</v>
      </c>
      <c r="W2048" s="13">
        <f t="shared" si="2476"/>
        <v>2.2154457637042997E-2</v>
      </c>
      <c r="X2048" s="13">
        <f t="shared" si="2477"/>
        <v>1.6494324618530939E-2</v>
      </c>
      <c r="Y2048" s="13">
        <f t="shared" si="2478"/>
        <v>6.1401355221302693E-3</v>
      </c>
      <c r="Z2048" s="13">
        <f t="shared" si="2479"/>
        <v>1.3606219655679975E-2</v>
      </c>
      <c r="AA2048" s="13">
        <f t="shared" si="2480"/>
        <v>1.1917507695125649E-2</v>
      </c>
      <c r="AB2048" s="13">
        <f t="shared" si="2481"/>
        <v>5.2191936209147272E-3</v>
      </c>
      <c r="AC2048" s="13">
        <f t="shared" si="2482"/>
        <v>6.2105707348487051E-5</v>
      </c>
      <c r="AD2048" s="13">
        <f t="shared" si="2483"/>
        <v>4.8511990481606019E-3</v>
      </c>
      <c r="AE2048" s="13">
        <f t="shared" si="2484"/>
        <v>3.6117901507856259E-3</v>
      </c>
      <c r="AF2048" s="13">
        <f t="shared" si="2485"/>
        <v>1.3445158571939297E-3</v>
      </c>
      <c r="AG2048" s="13">
        <f t="shared" si="2486"/>
        <v>3.3367071263405067E-4</v>
      </c>
      <c r="AH2048" s="13">
        <f t="shared" si="2487"/>
        <v>2.5325084403846447E-3</v>
      </c>
      <c r="AI2048" s="13">
        <f t="shared" si="2488"/>
        <v>2.2181906209088275E-3</v>
      </c>
      <c r="AJ2048" s="13">
        <f t="shared" si="2489"/>
        <v>9.7144190167843404E-4</v>
      </c>
      <c r="AK2048" s="13">
        <f t="shared" si="2490"/>
        <v>2.8362436766892597E-4</v>
      </c>
      <c r="AL2048" s="13">
        <f t="shared" si="2491"/>
        <v>1.6199920451857539E-6</v>
      </c>
      <c r="AM2048" s="13">
        <f t="shared" si="2492"/>
        <v>8.4982020649512931E-4</v>
      </c>
      <c r="AN2048" s="13">
        <f t="shared" si="2493"/>
        <v>6.3270383698675679E-4</v>
      </c>
      <c r="AO2048" s="13">
        <f t="shared" si="2494"/>
        <v>2.3552872847585016E-4</v>
      </c>
      <c r="AP2048" s="13">
        <f t="shared" si="2495"/>
        <v>5.8451552100209449E-5</v>
      </c>
      <c r="AQ2048" s="13">
        <f t="shared" si="2496"/>
        <v>1.0879513398533727E-5</v>
      </c>
      <c r="AR2048" s="13">
        <f t="shared" si="2497"/>
        <v>3.770980720830615E-4</v>
      </c>
      <c r="AS2048" s="13">
        <f t="shared" si="2498"/>
        <v>3.3029520980802797E-4</v>
      </c>
      <c r="AT2048" s="13">
        <f t="shared" si="2499"/>
        <v>1.4465060112810575E-4</v>
      </c>
      <c r="AU2048" s="13">
        <f t="shared" si="2500"/>
        <v>4.2232515611077236E-5</v>
      </c>
      <c r="AV2048" s="13">
        <f t="shared" si="2501"/>
        <v>9.2477253512774869E-6</v>
      </c>
      <c r="AW2048" s="13">
        <f t="shared" si="2502"/>
        <v>2.9344840909476972E-8</v>
      </c>
      <c r="AX2048" s="13">
        <f t="shared" si="2503"/>
        <v>1.2405771167735898E-4</v>
      </c>
      <c r="AY2048" s="13">
        <f t="shared" si="2504"/>
        <v>9.2362819318902214E-5</v>
      </c>
      <c r="AZ2048" s="13">
        <f t="shared" si="2505"/>
        <v>3.4382749275283857E-5</v>
      </c>
      <c r="BA2048" s="13">
        <f t="shared" si="2506"/>
        <v>8.5328234632691938E-6</v>
      </c>
      <c r="BB2048" s="13">
        <f t="shared" si="2507"/>
        <v>1.5882036295085396E-6</v>
      </c>
      <c r="BC2048" s="13">
        <f t="shared" si="2508"/>
        <v>2.3648826484148941E-7</v>
      </c>
      <c r="BD2048" s="13">
        <f t="shared" si="2509"/>
        <v>4.6792524525329111E-5</v>
      </c>
      <c r="BE2048" s="13">
        <f t="shared" si="2510"/>
        <v>4.0984952853687892E-5</v>
      </c>
      <c r="BF2048" s="13">
        <f t="shared" si="2511"/>
        <v>1.7949088849755797E-5</v>
      </c>
      <c r="BG2048" s="13">
        <f t="shared" si="2512"/>
        <v>5.2404564456707056E-6</v>
      </c>
      <c r="BH2048" s="13">
        <f t="shared" si="2513"/>
        <v>1.1475116086190055E-6</v>
      </c>
      <c r="BI2048" s="13">
        <f t="shared" si="2514"/>
        <v>2.0101804574724954E-7</v>
      </c>
      <c r="BJ2048" s="14">
        <f t="shared" si="2515"/>
        <v>0.36262182880594818</v>
      </c>
      <c r="BK2048" s="14">
        <f t="shared" si="2516"/>
        <v>0.34952974007208421</v>
      </c>
      <c r="BL2048" s="14">
        <f t="shared" si="2517"/>
        <v>0.27428474277531795</v>
      </c>
      <c r="BM2048" s="14">
        <f t="shared" si="2518"/>
        <v>0.22187725266443017</v>
      </c>
      <c r="BN2048" s="14">
        <f t="shared" si="2519"/>
        <v>0.77807294517012204</v>
      </c>
    </row>
    <row r="2049" spans="1:66" x14ac:dyDescent="0.25">
      <c r="A2049" t="s">
        <v>80</v>
      </c>
      <c r="B2049" t="s">
        <v>410</v>
      </c>
      <c r="C2049" t="s">
        <v>83</v>
      </c>
      <c r="D2049" t="s">
        <v>569</v>
      </c>
      <c r="E2049" s="10">
        <f>VLOOKUP(A2049,home!$A$2:$E$405,3,FALSE)</f>
        <v>1.2518</v>
      </c>
      <c r="F2049" s="10">
        <f>VLOOKUP(B2049,home!$B$2:$E$405,3,FALSE)</f>
        <v>1.1113999999999999</v>
      </c>
      <c r="G2049" s="10">
        <f>VLOOKUP(C2049,away!$B$2:$E$405,4,FALSE)</f>
        <v>0.90300000000000002</v>
      </c>
      <c r="H2049" s="10">
        <f>VLOOKUP(A2049,away!$A$2:$E$405,3,FALSE)</f>
        <v>1.0562</v>
      </c>
      <c r="I2049" s="10">
        <f>VLOOKUP(C2049,away!$B$2:$E$405,3,FALSE)</f>
        <v>1.1526000000000001</v>
      </c>
      <c r="J2049" s="10">
        <f>VLOOKUP(B2049,home!$B$2:$E$405,4,FALSE)</f>
        <v>1.1113999999999999</v>
      </c>
      <c r="K2049" s="12">
        <f t="shared" si="2464"/>
        <v>1.25629921956</v>
      </c>
      <c r="L2049" s="12">
        <f t="shared" si="2465"/>
        <v>1.3529918197680002</v>
      </c>
      <c r="M2049" s="13">
        <f t="shared" si="2466"/>
        <v>7.3586695347145209E-2</v>
      </c>
      <c r="N2049" s="13">
        <f t="shared" si="2467"/>
        <v>9.2446907934617989E-2</v>
      </c>
      <c r="O2049" s="13">
        <f t="shared" si="2468"/>
        <v>9.9562196848447429E-2</v>
      </c>
      <c r="P2049" s="13">
        <f t="shared" si="2469"/>
        <v>0.12507991019838358</v>
      </c>
      <c r="Q2049" s="13">
        <f t="shared" si="2470"/>
        <v>5.8070489144497896E-2</v>
      </c>
      <c r="R2049" s="13">
        <f t="shared" si="2471"/>
        <v>6.7353418947040375E-2</v>
      </c>
      <c r="S2049" s="13">
        <f t="shared" si="2472"/>
        <v>5.3151537317413504E-2</v>
      </c>
      <c r="T2049" s="13">
        <f t="shared" si="2473"/>
        <v>7.8568896782432104E-2</v>
      </c>
      <c r="U2049" s="13">
        <f t="shared" si="2474"/>
        <v>8.461604765786454E-2</v>
      </c>
      <c r="V2049" s="13">
        <f t="shared" si="2475"/>
        <v>1.0038332613744141E-2</v>
      </c>
      <c r="W2049" s="13">
        <f t="shared" si="2476"/>
        <v>2.431797006390005E-2</v>
      </c>
      <c r="X2049" s="13">
        <f t="shared" si="2477"/>
        <v>3.2902014569819886E-2</v>
      </c>
      <c r="Y2049" s="13">
        <f t="shared" si="2478"/>
        <v>2.2258078283426935E-2</v>
      </c>
      <c r="Z2049" s="13">
        <f t="shared" si="2479"/>
        <v>3.0376208289584233E-2</v>
      </c>
      <c r="AA2049" s="13">
        <f t="shared" si="2480"/>
        <v>3.8161606767396668E-2</v>
      </c>
      <c r="AB2049" s="13">
        <f t="shared" si="2481"/>
        <v>2.3971198399518032E-2</v>
      </c>
      <c r="AC2049" s="13">
        <f t="shared" si="2482"/>
        <v>1.0664238759001883E-3</v>
      </c>
      <c r="AD2049" s="13">
        <f t="shared" si="2483"/>
        <v>7.6376617031402722E-3</v>
      </c>
      <c r="AE2049" s="13">
        <f t="shared" si="2484"/>
        <v>1.0333693806504122E-2</v>
      </c>
      <c r="AF2049" s="13">
        <f t="shared" si="2485"/>
        <v>6.9907015940936634E-3</v>
      </c>
      <c r="AG2049" s="13">
        <f t="shared" si="2486"/>
        <v>3.1527873570826163E-3</v>
      </c>
      <c r="AH2049" s="13">
        <f t="shared" si="2487"/>
        <v>1.0274690332844096E-2</v>
      </c>
      <c r="AI2049" s="13">
        <f t="shared" si="2488"/>
        <v>1.2908085446372713E-2</v>
      </c>
      <c r="AJ2049" s="13">
        <f t="shared" si="2489"/>
        <v>8.1082088361459186E-3</v>
      </c>
      <c r="AK2049" s="13">
        <f t="shared" si="2490"/>
        <v>3.3954454776265377E-3</v>
      </c>
      <c r="AL2049" s="13">
        <f t="shared" si="2491"/>
        <v>7.2506695402884257E-5</v>
      </c>
      <c r="AM2049" s="13">
        <f t="shared" si="2492"/>
        <v>1.9190376873836838E-3</v>
      </c>
      <c r="AN2049" s="13">
        <f t="shared" si="2493"/>
        <v>2.5964422928566253E-3</v>
      </c>
      <c r="AO2049" s="13">
        <f t="shared" si="2494"/>
        <v>1.7564825913673424E-3</v>
      </c>
      <c r="AP2049" s="13">
        <f t="shared" si="2495"/>
        <v>7.9216885922830471E-4</v>
      </c>
      <c r="AQ2049" s="13">
        <f t="shared" si="2496"/>
        <v>2.6794949660271117E-4</v>
      </c>
      <c r="AR2049" s="13">
        <f t="shared" si="2497"/>
        <v>2.7803143941974788E-3</v>
      </c>
      <c r="AS2049" s="13">
        <f t="shared" si="2498"/>
        <v>3.4929068035617263E-3</v>
      </c>
      <c r="AT2049" s="13">
        <f t="shared" si="2499"/>
        <v>2.1940680456552062E-3</v>
      </c>
      <c r="AU2049" s="13">
        <f t="shared" si="2500"/>
        <v>9.1880199113938998E-4</v>
      </c>
      <c r="AV2049" s="13">
        <f t="shared" si="2501"/>
        <v>2.8857255609964752E-4</v>
      </c>
      <c r="AW2049" s="13">
        <f t="shared" si="2502"/>
        <v>3.4234490755694865E-6</v>
      </c>
      <c r="AX2049" s="13">
        <f t="shared" si="2503"/>
        <v>4.0181425816105808E-4</v>
      </c>
      <c r="AY2049" s="13">
        <f t="shared" si="2504"/>
        <v>5.43651404358059E-4</v>
      </c>
      <c r="AZ2049" s="13">
        <f t="shared" si="2505"/>
        <v>3.6777795145091964E-4</v>
      </c>
      <c r="BA2049" s="13">
        <f t="shared" si="2506"/>
        <v>1.658668532680424E-4</v>
      </c>
      <c r="BB2049" s="13">
        <f t="shared" si="2507"/>
        <v>5.6104123910580137E-5</v>
      </c>
      <c r="BC2049" s="13">
        <f t="shared" si="2508"/>
        <v>1.5181684141253017E-5</v>
      </c>
      <c r="BD2049" s="13">
        <f t="shared" si="2509"/>
        <v>6.2695710528873566E-4</v>
      </c>
      <c r="BE2049" s="13">
        <f t="shared" si="2510"/>
        <v>7.8764572207183528E-4</v>
      </c>
      <c r="BF2049" s="13">
        <f t="shared" si="2511"/>
        <v>4.947593529643098E-4</v>
      </c>
      <c r="BG2049" s="13">
        <f t="shared" si="2512"/>
        <v>2.071885963330243E-4</v>
      </c>
      <c r="BH2049" s="13">
        <f t="shared" si="2513"/>
        <v>6.5072717968727605E-5</v>
      </c>
      <c r="BI2049" s="13">
        <f t="shared" si="2514"/>
        <v>1.6350160959752086E-5</v>
      </c>
      <c r="BJ2049" s="14">
        <f t="shared" si="2515"/>
        <v>0.34556167844224411</v>
      </c>
      <c r="BK2049" s="14">
        <f t="shared" si="2516"/>
        <v>0.26353905745234757</v>
      </c>
      <c r="BL2049" s="14">
        <f t="shared" si="2517"/>
        <v>0.36022353615949626</v>
      </c>
      <c r="BM2049" s="14">
        <f t="shared" si="2518"/>
        <v>0.48306063396825721</v>
      </c>
      <c r="BN2049" s="14">
        <f t="shared" si="2519"/>
        <v>0.51609961842013241</v>
      </c>
    </row>
    <row r="2050" spans="1:66" x14ac:dyDescent="0.25">
      <c r="A2050" t="s">
        <v>80</v>
      </c>
      <c r="B2050" t="s">
        <v>258</v>
      </c>
      <c r="C2050" t="s">
        <v>94</v>
      </c>
      <c r="D2050" t="s">
        <v>569</v>
      </c>
      <c r="E2050" s="10">
        <f>VLOOKUP(A2050,home!$A$2:$E$405,3,FALSE)</f>
        <v>1.2518</v>
      </c>
      <c r="F2050" s="10">
        <f>VLOOKUP(B2050,home!$B$2:$E$405,3,FALSE)</f>
        <v>0.46689999999999998</v>
      </c>
      <c r="G2050" s="10">
        <f>VLOOKUP(C2050,away!$B$2:$E$405,4,FALSE)</f>
        <v>0.97250000000000003</v>
      </c>
      <c r="H2050" s="10">
        <f>VLOOKUP(A2050,away!$A$2:$E$405,3,FALSE)</f>
        <v>1.0562</v>
      </c>
      <c r="I2050" s="10">
        <f>VLOOKUP(C2050,away!$B$2:$E$405,3,FALSE)</f>
        <v>0.94679999999999997</v>
      </c>
      <c r="J2050" s="10">
        <f>VLOOKUP(B2050,home!$B$2:$E$405,4,FALSE)</f>
        <v>1.0588</v>
      </c>
      <c r="K2050" s="12">
        <f t="shared" si="2464"/>
        <v>0.56839262094999998</v>
      </c>
      <c r="L2050" s="12">
        <f t="shared" si="2465"/>
        <v>1.0588107574079999</v>
      </c>
      <c r="M2050" s="13">
        <f t="shared" si="2466"/>
        <v>0.1964782819206416</v>
      </c>
      <c r="N2050" s="13">
        <f t="shared" si="2467"/>
        <v>0.11167680562062647</v>
      </c>
      <c r="O2050" s="13">
        <f t="shared" si="2468"/>
        <v>0.20803331849461701</v>
      </c>
      <c r="P2050" s="13">
        <f t="shared" si="2469"/>
        <v>0.11824460314408146</v>
      </c>
      <c r="Q2050" s="13">
        <f t="shared" si="2470"/>
        <v>3.1738136123015778E-2</v>
      </c>
      <c r="R2050" s="13">
        <f t="shared" si="2471"/>
        <v>0.11013395776069256</v>
      </c>
      <c r="S2050" s="13">
        <f t="shared" si="2472"/>
        <v>1.7790498313636292E-2</v>
      </c>
      <c r="T2050" s="13">
        <f t="shared" si="2473"/>
        <v>3.3604679947128534E-2</v>
      </c>
      <c r="U2050" s="13">
        <f t="shared" si="2474"/>
        <v>6.2599328907196633E-2</v>
      </c>
      <c r="V2050" s="13">
        <f t="shared" si="2475"/>
        <v>1.1896312928429754E-3</v>
      </c>
      <c r="W2050" s="13">
        <f t="shared" si="2476"/>
        <v>6.013240791676271E-3</v>
      </c>
      <c r="X2050" s="13">
        <f t="shared" si="2477"/>
        <v>6.3668840371114317E-3</v>
      </c>
      <c r="Y2050" s="13">
        <f t="shared" si="2478"/>
        <v>3.3706626548314299E-3</v>
      </c>
      <c r="Z2050" s="13">
        <f t="shared" si="2479"/>
        <v>3.8870339744313191E-2</v>
      </c>
      <c r="AA2050" s="13">
        <f t="shared" si="2480"/>
        <v>2.2093614284487126E-2</v>
      </c>
      <c r="AB2050" s="13">
        <f t="shared" si="2481"/>
        <v>6.2789236647089975E-3</v>
      </c>
      <c r="AC2050" s="13">
        <f t="shared" si="2482"/>
        <v>4.4746510509624152E-5</v>
      </c>
      <c r="AD2050" s="13">
        <f t="shared" si="2483"/>
        <v>8.5447042349608192E-4</v>
      </c>
      <c r="AE2050" s="13">
        <f t="shared" si="2484"/>
        <v>9.0472247628462074E-4</v>
      </c>
      <c r="AF2050" s="13">
        <f t="shared" si="2485"/>
        <v>4.7896494517948027E-4</v>
      </c>
      <c r="AG2050" s="13">
        <f t="shared" si="2486"/>
        <v>1.690444121257889E-4</v>
      </c>
      <c r="AH2050" s="13">
        <f t="shared" si="2487"/>
        <v>1.0289083466345631E-2</v>
      </c>
      <c r="AI2050" s="13">
        <f t="shared" si="2488"/>
        <v>5.848239118609504E-3</v>
      </c>
      <c r="AJ2050" s="13">
        <f t="shared" si="2489"/>
        <v>1.6620479802843867E-3</v>
      </c>
      <c r="AK2050" s="13">
        <f t="shared" si="2490"/>
        <v>3.1489860255283221E-4</v>
      </c>
      <c r="AL2050" s="13">
        <f t="shared" si="2491"/>
        <v>1.0771741946379711E-6</v>
      </c>
      <c r="AM2050" s="13">
        <f t="shared" si="2492"/>
        <v>9.7134936707038915E-5</v>
      </c>
      <c r="AN2050" s="13">
        <f t="shared" si="2493"/>
        <v>1.0284751590555799E-4</v>
      </c>
      <c r="AO2050" s="13">
        <f t="shared" si="2494"/>
        <v>5.4448028106747586E-5</v>
      </c>
      <c r="AP2050" s="13">
        <f t="shared" si="2495"/>
        <v>1.9216719293025827E-5</v>
      </c>
      <c r="AQ2050" s="13">
        <f t="shared" si="2496"/>
        <v>5.0867172773864002E-6</v>
      </c>
      <c r="AR2050" s="13">
        <f t="shared" si="2497"/>
        <v>2.1788384516071104E-3</v>
      </c>
      <c r="AS2050" s="13">
        <f t="shared" si="2498"/>
        <v>1.2384356981356051E-3</v>
      </c>
      <c r="AT2050" s="13">
        <f t="shared" si="2499"/>
        <v>3.5195885617066971E-4</v>
      </c>
      <c r="AU2050" s="13">
        <f t="shared" si="2500"/>
        <v>6.6683605575137018E-5</v>
      </c>
      <c r="AV2050" s="13">
        <f t="shared" si="2501"/>
        <v>9.4756173368120392E-6</v>
      </c>
      <c r="AW2050" s="13">
        <f t="shared" si="2502"/>
        <v>1.8007367011215816E-8</v>
      </c>
      <c r="AX2050" s="13">
        <f t="shared" si="2503"/>
        <v>9.2017968767876998E-6</v>
      </c>
      <c r="AY2050" s="13">
        <f t="shared" si="2504"/>
        <v>9.7429615206261495E-6</v>
      </c>
      <c r="AZ2050" s="13">
        <f t="shared" si="2505"/>
        <v>5.1579762335255866E-6</v>
      </c>
      <c r="BA2050" s="13">
        <f t="shared" si="2506"/>
        <v>1.8204402408372298E-6</v>
      </c>
      <c r="BB2050" s="13">
        <f t="shared" si="2507"/>
        <v>4.8187542755421716E-7</v>
      </c>
      <c r="BC2050" s="13">
        <f t="shared" si="2508"/>
        <v>1.0204297728499693E-7</v>
      </c>
      <c r="BD2050" s="13">
        <f t="shared" si="2509"/>
        <v>3.8449626520263287E-4</v>
      </c>
      <c r="BE2050" s="13">
        <f t="shared" si="2510"/>
        <v>2.1854483992401078E-4</v>
      </c>
      <c r="BF2050" s="13">
        <f t="shared" si="2511"/>
        <v>6.2109637179753334E-5</v>
      </c>
      <c r="BG2050" s="13">
        <f t="shared" si="2512"/>
        <v>1.1767553154284522E-5</v>
      </c>
      <c r="BH2050" s="13">
        <f t="shared" si="2513"/>
        <v>1.6721475948830544E-6</v>
      </c>
      <c r="BI2050" s="13">
        <f t="shared" si="2514"/>
        <v>1.9008727081416368E-7</v>
      </c>
      <c r="BJ2050" s="14">
        <f t="shared" si="2515"/>
        <v>0.19548285244204233</v>
      </c>
      <c r="BK2050" s="14">
        <f t="shared" si="2516"/>
        <v>0.33375858131742719</v>
      </c>
      <c r="BL2050" s="14">
        <f t="shared" si="2517"/>
        <v>0.43177758503864638</v>
      </c>
      <c r="BM2050" s="14">
        <f t="shared" si="2518"/>
        <v>0.22357453052460063</v>
      </c>
      <c r="BN2050" s="14">
        <f t="shared" si="2519"/>
        <v>0.77630510306367495</v>
      </c>
    </row>
    <row r="2051" spans="1:66" x14ac:dyDescent="0.25">
      <c r="A2051" t="s">
        <v>80</v>
      </c>
      <c r="B2051" t="s">
        <v>84</v>
      </c>
      <c r="C2051" t="s">
        <v>85</v>
      </c>
      <c r="D2051" t="s">
        <v>569</v>
      </c>
      <c r="E2051" s="10">
        <f>VLOOKUP(A2051,home!$A$2:$E$405,3,FALSE)</f>
        <v>1.2518</v>
      </c>
      <c r="F2051" s="10">
        <f>VLOOKUP(B2051,home!$B$2:$E$405,3,FALSE)</f>
        <v>1.0072000000000001</v>
      </c>
      <c r="G2051" s="10">
        <f>VLOOKUP(C2051,away!$B$2:$E$405,4,FALSE)</f>
        <v>0.7641</v>
      </c>
      <c r="H2051" s="10">
        <f>VLOOKUP(A2051,away!$A$2:$E$405,3,FALSE)</f>
        <v>1.0562</v>
      </c>
      <c r="I2051" s="10">
        <f>VLOOKUP(C2051,away!$B$2:$E$405,3,FALSE)</f>
        <v>1.3584000000000001</v>
      </c>
      <c r="J2051" s="10">
        <f>VLOOKUP(B2051,home!$B$2:$E$405,4,FALSE)</f>
        <v>1.1526000000000001</v>
      </c>
      <c r="K2051" s="12">
        <f t="shared" si="2464"/>
        <v>0.9633871827360001</v>
      </c>
      <c r="L2051" s="12">
        <f t="shared" si="2465"/>
        <v>1.6536837214080002</v>
      </c>
      <c r="M2051" s="13">
        <f t="shared" si="2466"/>
        <v>7.3016422006213416E-2</v>
      </c>
      <c r="N2051" s="13">
        <f t="shared" si="2467"/>
        <v>7.0343085090028817E-2</v>
      </c>
      <c r="O2051" s="13">
        <f t="shared" si="2468"/>
        <v>0.12074606846713198</v>
      </c>
      <c r="P2051" s="13">
        <f t="shared" si="2469"/>
        <v>0.11632521472699847</v>
      </c>
      <c r="Q2051" s="13">
        <f t="shared" si="2470"/>
        <v>3.3883813284920801E-2</v>
      </c>
      <c r="R2051" s="13">
        <f t="shared" si="2471"/>
        <v>9.9837903924056032E-2</v>
      </c>
      <c r="S2051" s="13">
        <f t="shared" si="2472"/>
        <v>4.6330521304271871E-2</v>
      </c>
      <c r="T2051" s="13">
        <f t="shared" si="2473"/>
        <v>5.6033110448501657E-2</v>
      </c>
      <c r="U2051" s="13">
        <f t="shared" si="2474"/>
        <v>9.6182556991663795E-2</v>
      </c>
      <c r="V2051" s="13">
        <f t="shared" si="2475"/>
        <v>8.2012111355725583E-3</v>
      </c>
      <c r="W2051" s="13">
        <f t="shared" si="2476"/>
        <v>1.0881077140304169E-2</v>
      </c>
      <c r="X2051" s="13">
        <f t="shared" si="2477"/>
        <v>1.7993860138305718E-2</v>
      </c>
      <c r="Y2051" s="13">
        <f t="shared" si="2478"/>
        <v>1.487807679800424E-2</v>
      </c>
      <c r="Z2051" s="13">
        <f t="shared" si="2479"/>
        <v>5.5033438832902452E-2</v>
      </c>
      <c r="AA2051" s="13">
        <f t="shared" si="2480"/>
        <v>5.3018509593503883E-2</v>
      </c>
      <c r="AB2051" s="13">
        <f t="shared" si="2481"/>
        <v>2.5538676295073646E-2</v>
      </c>
      <c r="AC2051" s="13">
        <f t="shared" si="2482"/>
        <v>8.1660366612950686E-4</v>
      </c>
      <c r="AD2051" s="13">
        <f t="shared" si="2483"/>
        <v>2.6206725628326812E-3</v>
      </c>
      <c r="AE2051" s="13">
        <f t="shared" si="2484"/>
        <v>4.3337635562969894E-3</v>
      </c>
      <c r="AF2051" s="13">
        <f t="shared" si="2485"/>
        <v>3.5833371227397878E-3</v>
      </c>
      <c r="AG2051" s="13">
        <f t="shared" si="2486"/>
        <v>1.9752354227305893E-3</v>
      </c>
      <c r="AH2051" s="13">
        <f t="shared" si="2487"/>
        <v>2.2751975482768434E-2</v>
      </c>
      <c r="AI2051" s="13">
        <f t="shared" si="2488"/>
        <v>2.1918961562022828E-2</v>
      </c>
      <c r="AJ2051" s="13">
        <f t="shared" si="2489"/>
        <v>1.0558223313867923E-2</v>
      </c>
      <c r="AK2051" s="13">
        <f t="shared" si="2490"/>
        <v>3.3905523376815917E-3</v>
      </c>
      <c r="AL2051" s="13">
        <f t="shared" si="2491"/>
        <v>5.2038483507880251E-5</v>
      </c>
      <c r="AM2051" s="13">
        <f t="shared" si="2492"/>
        <v>5.0494447143618199E-4</v>
      </c>
      <c r="AN2051" s="13">
        <f t="shared" si="2493"/>
        <v>8.3501845262898115E-4</v>
      </c>
      <c r="AO2051" s="13">
        <f t="shared" si="2494"/>
        <v>6.9042821109392184E-4</v>
      </c>
      <c r="AP2051" s="13">
        <f t="shared" si="2495"/>
        <v>3.80583297828955E-4</v>
      </c>
      <c r="AQ2051" s="13">
        <f t="shared" si="2496"/>
        <v>1.5734110106487901E-4</v>
      </c>
      <c r="AR2051" s="13">
        <f t="shared" si="2497"/>
        <v>7.5249142971456134E-3</v>
      </c>
      <c r="AS2051" s="13">
        <f t="shared" si="2498"/>
        <v>7.2494059850569609E-3</v>
      </c>
      <c r="AT2051" s="13">
        <f t="shared" si="2499"/>
        <v>3.4919924042267616E-3</v>
      </c>
      <c r="AU2051" s="13">
        <f t="shared" si="2500"/>
        <v>1.1213802414811772E-3</v>
      </c>
      <c r="AV2051" s="13">
        <f t="shared" si="2501"/>
        <v>2.7008083790409167E-4</v>
      </c>
      <c r="AW2051" s="13">
        <f t="shared" si="2502"/>
        <v>2.3029019445966452E-6</v>
      </c>
      <c r="AX2051" s="13">
        <f t="shared" si="2503"/>
        <v>8.1076171962503652E-5</v>
      </c>
      <c r="AY2051" s="13">
        <f t="shared" si="2504"/>
        <v>1.3407434576846798E-4</v>
      </c>
      <c r="AZ2051" s="13">
        <f t="shared" si="2505"/>
        <v>1.1085828152787157E-4</v>
      </c>
      <c r="BA2051" s="13">
        <f t="shared" si="2506"/>
        <v>6.1108178515302148E-5</v>
      </c>
      <c r="BB2051" s="13">
        <f t="shared" si="2507"/>
        <v>2.5263400013912329E-5</v>
      </c>
      <c r="BC2051" s="13">
        <f t="shared" si="2508"/>
        <v>8.3555346700850892E-6</v>
      </c>
      <c r="BD2051" s="13">
        <f t="shared" si="2509"/>
        <v>2.0739713796966699E-3</v>
      </c>
      <c r="BE2051" s="13">
        <f t="shared" si="2510"/>
        <v>1.9980374445610701E-3</v>
      </c>
      <c r="BF2051" s="13">
        <f t="shared" si="2511"/>
        <v>9.6244183235836298E-4</v>
      </c>
      <c r="BG2051" s="13">
        <f t="shared" si="2512"/>
        <v>3.0906804180766574E-4</v>
      </c>
      <c r="BH2051" s="13">
        <f t="shared" si="2513"/>
        <v>7.443804751770484E-5</v>
      </c>
      <c r="BI2051" s="13">
        <f t="shared" si="2514"/>
        <v>1.4342532177290036E-5</v>
      </c>
      <c r="BJ2051" s="14">
        <f t="shared" si="2515"/>
        <v>0.2195150830111765</v>
      </c>
      <c r="BK2051" s="14">
        <f t="shared" si="2516"/>
        <v>0.2448760856684622</v>
      </c>
      <c r="BL2051" s="14">
        <f t="shared" si="2517"/>
        <v>0.47903350101170361</v>
      </c>
      <c r="BM2051" s="14">
        <f t="shared" si="2518"/>
        <v>0.4841738295810713</v>
      </c>
      <c r="BN2051" s="14">
        <f t="shared" si="2519"/>
        <v>0.51415250749934949</v>
      </c>
    </row>
    <row r="2052" spans="1:66" x14ac:dyDescent="0.25">
      <c r="A2052" t="s">
        <v>99</v>
      </c>
      <c r="B2052" t="s">
        <v>130</v>
      </c>
      <c r="C2052" t="s">
        <v>416</v>
      </c>
      <c r="D2052" t="s">
        <v>569</v>
      </c>
      <c r="E2052" s="10">
        <f>VLOOKUP(A2052,home!$A$2:$E$405,3,FALSE)</f>
        <v>1.3478000000000001</v>
      </c>
      <c r="F2052" s="10">
        <f>VLOOKUP(B2052,home!$B$2:$E$405,3,FALSE)</f>
        <v>1.0345</v>
      </c>
      <c r="G2052" s="10">
        <f>VLOOKUP(C2052,away!$B$2:$E$405,4,FALSE)</f>
        <v>1.5282</v>
      </c>
      <c r="H2052" s="10">
        <f>VLOOKUP(A2052,away!$A$2:$E$405,3,FALSE)</f>
        <v>1.2736000000000001</v>
      </c>
      <c r="I2052" s="10">
        <f>VLOOKUP(C2052,away!$B$2:$E$405,3,FALSE)</f>
        <v>0.74099999999999999</v>
      </c>
      <c r="J2052" s="10">
        <f>VLOOKUP(B2052,home!$B$2:$E$405,4,FALSE)</f>
        <v>0.79079999999999995</v>
      </c>
      <c r="K2052" s="12">
        <f t="shared" si="2464"/>
        <v>2.13076788462</v>
      </c>
      <c r="L2052" s="12">
        <f t="shared" si="2465"/>
        <v>0.74630769407999997</v>
      </c>
      <c r="M2052" s="13">
        <f t="shared" si="2466"/>
        <v>5.6299164803379549E-2</v>
      </c>
      <c r="N2052" s="13">
        <f t="shared" si="2467"/>
        <v>0.11996045229396979</v>
      </c>
      <c r="O2052" s="13">
        <f t="shared" si="2468"/>
        <v>4.2016499863040083E-2</v>
      </c>
      <c r="P2052" s="13">
        <f t="shared" si="2469"/>
        <v>8.9527408532306424E-2</v>
      </c>
      <c r="Q2052" s="13">
        <f t="shared" si="2470"/>
        <v>0.12780393958624026</v>
      </c>
      <c r="R2052" s="13">
        <f t="shared" si="2471"/>
        <v>1.567861856304904E-2</v>
      </c>
      <c r="S2052" s="13">
        <f t="shared" si="2472"/>
        <v>3.5591810759994437E-2</v>
      </c>
      <c r="T2052" s="13">
        <f t="shared" si="2473"/>
        <v>9.5381063446946579E-2</v>
      </c>
      <c r="U2052" s="13">
        <f t="shared" si="2474"/>
        <v>3.340749690935186E-2</v>
      </c>
      <c r="V2052" s="13">
        <f t="shared" si="2475"/>
        <v>6.2887109790921132E-3</v>
      </c>
      <c r="W2052" s="13">
        <f t="shared" si="2476"/>
        <v>9.0773509999425142E-2</v>
      </c>
      <c r="X2052" s="13">
        <f t="shared" si="2477"/>
        <v>6.7744968931218785E-2</v>
      </c>
      <c r="Y2052" s="13">
        <f t="shared" si="2478"/>
        <v>2.5279295774289567E-2</v>
      </c>
      <c r="Z2052" s="13">
        <f t="shared" si="2479"/>
        <v>3.9003578887163381E-3</v>
      </c>
      <c r="AA2052" s="13">
        <f t="shared" si="2480"/>
        <v>8.31075732780104E-3</v>
      </c>
      <c r="AB2052" s="13">
        <f t="shared" si="2481"/>
        <v>8.8541474054743951E-3</v>
      </c>
      <c r="AC2052" s="13">
        <f t="shared" si="2482"/>
        <v>6.2502259018079544E-4</v>
      </c>
      <c r="AD2052" s="13">
        <f t="shared" si="2483"/>
        <v>4.8354319970251872E-2</v>
      </c>
      <c r="AE2052" s="13">
        <f t="shared" si="2484"/>
        <v>3.6087201035805164E-2</v>
      </c>
      <c r="AF2052" s="13">
        <f t="shared" si="2485"/>
        <v>1.3466077895416569E-2</v>
      </c>
      <c r="AG2052" s="13">
        <f t="shared" si="2486"/>
        <v>3.349945847476667E-3</v>
      </c>
      <c r="AH2052" s="13">
        <f t="shared" si="2487"/>
        <v>7.2771677550365662E-4</v>
      </c>
      <c r="AI2052" s="13">
        <f t="shared" si="2488"/>
        <v>1.5505955343424137E-3</v>
      </c>
      <c r="AJ2052" s="13">
        <f t="shared" si="2489"/>
        <v>1.6519795833060021E-3</v>
      </c>
      <c r="AK2052" s="13">
        <f t="shared" si="2490"/>
        <v>1.173328347385453E-3</v>
      </c>
      <c r="AL2052" s="13">
        <f t="shared" si="2491"/>
        <v>3.9756648588632329E-5</v>
      </c>
      <c r="AM2052" s="13">
        <f t="shared" si="2492"/>
        <v>2.060636641505045E-2</v>
      </c>
      <c r="AN2052" s="13">
        <f t="shared" si="2493"/>
        <v>1.5378689802583854E-2</v>
      </c>
      <c r="AO2052" s="13">
        <f t="shared" si="2494"/>
        <v>5.7386172622689831E-3</v>
      </c>
      <c r="AP2052" s="13">
        <f t="shared" si="2495"/>
        <v>1.4275914054038827E-3</v>
      </c>
      <c r="AQ2052" s="13">
        <f t="shared" si="2496"/>
        <v>2.6635561246384946E-4</v>
      </c>
      <c r="AR2052" s="13">
        <f t="shared" si="2497"/>
        <v>1.0862012573389342E-4</v>
      </c>
      <c r="AS2052" s="13">
        <f t="shared" si="2498"/>
        <v>2.3144427553716649E-4</v>
      </c>
      <c r="AT2052" s="13">
        <f t="shared" si="2499"/>
        <v>2.4657701469686839E-4</v>
      </c>
      <c r="AU2052" s="13">
        <f t="shared" si="2500"/>
        <v>1.7513279466718697E-4</v>
      </c>
      <c r="AV2052" s="13">
        <f t="shared" si="2501"/>
        <v>9.329183360514769E-5</v>
      </c>
      <c r="AW2052" s="13">
        <f t="shared" si="2502"/>
        <v>1.7561488663584767E-6</v>
      </c>
      <c r="AX2052" s="13">
        <f t="shared" si="2503"/>
        <v>7.3178972959835999E-3</v>
      </c>
      <c r="AY2052" s="13">
        <f t="shared" si="2504"/>
        <v>5.4614030564797871E-3</v>
      </c>
      <c r="AZ2052" s="13">
        <f t="shared" si="2505"/>
        <v>2.0379435607614468E-3</v>
      </c>
      <c r="BA2052" s="13">
        <f t="shared" si="2506"/>
        <v>5.0697765316568672E-4</v>
      </c>
      <c r="BB2052" s="13">
        <f t="shared" si="2507"/>
        <v>9.4590330821043385E-5</v>
      </c>
      <c r="BC2052" s="13">
        <f t="shared" si="2508"/>
        <v>1.411869833546345E-5</v>
      </c>
      <c r="BD2052" s="13">
        <f t="shared" si="2509"/>
        <v>1.3510672594523607E-5</v>
      </c>
      <c r="BE2052" s="13">
        <f t="shared" si="2510"/>
        <v>2.878810726402647E-5</v>
      </c>
      <c r="BF2052" s="13">
        <f t="shared" si="2511"/>
        <v>3.0670387208591677E-5</v>
      </c>
      <c r="BG2052" s="13">
        <f t="shared" si="2512"/>
        <v>2.1783825357642398E-5</v>
      </c>
      <c r="BH2052" s="13">
        <f t="shared" si="2513"/>
        <v>1.1604068869058801E-5</v>
      </c>
      <c r="BI2052" s="13">
        <f t="shared" si="2514"/>
        <v>4.9451154554218454E-6</v>
      </c>
      <c r="BJ2052" s="14">
        <f t="shared" si="2515"/>
        <v>0.68705132587435835</v>
      </c>
      <c r="BK2052" s="14">
        <f t="shared" si="2516"/>
        <v>0.19383327737002173</v>
      </c>
      <c r="BL2052" s="14">
        <f t="shared" si="2517"/>
        <v>0.11433750853024348</v>
      </c>
      <c r="BM2052" s="14">
        <f t="shared" si="2518"/>
        <v>0.54237673911374118</v>
      </c>
      <c r="BN2052" s="14">
        <f t="shared" si="2519"/>
        <v>0.45128608364198514</v>
      </c>
    </row>
    <row r="2053" spans="1:66" x14ac:dyDescent="0.25">
      <c r="A2053" t="s">
        <v>99</v>
      </c>
      <c r="B2053" t="s">
        <v>105</v>
      </c>
      <c r="C2053" t="s">
        <v>102</v>
      </c>
      <c r="D2053" t="s">
        <v>569</v>
      </c>
      <c r="E2053" s="10">
        <f>VLOOKUP(A2053,home!$A$2:$E$405,3,FALSE)</f>
        <v>1.3478000000000001</v>
      </c>
      <c r="F2053" s="10">
        <f>VLOOKUP(B2053,home!$B$2:$E$405,3,FALSE)</f>
        <v>1.1613</v>
      </c>
      <c r="G2053" s="10">
        <f>VLOOKUP(C2053,away!$B$2:$E$405,4,FALSE)</f>
        <v>1</v>
      </c>
      <c r="H2053" s="10">
        <f>VLOOKUP(A2053,away!$A$2:$E$405,3,FALSE)</f>
        <v>1.2736000000000001</v>
      </c>
      <c r="I2053" s="10">
        <f>VLOOKUP(C2053,away!$B$2:$E$405,3,FALSE)</f>
        <v>0.751</v>
      </c>
      <c r="J2053" s="10">
        <f>VLOOKUP(B2053,home!$B$2:$E$405,4,FALSE)</f>
        <v>1.2630999999999999</v>
      </c>
      <c r="K2053" s="12">
        <f t="shared" si="2464"/>
        <v>1.5652001400000002</v>
      </c>
      <c r="L2053" s="12">
        <f t="shared" si="2465"/>
        <v>1.2081218041599999</v>
      </c>
      <c r="M2053" s="13">
        <f t="shared" si="2466"/>
        <v>6.2454190426330436E-2</v>
      </c>
      <c r="N2053" s="13">
        <f t="shared" si="2467"/>
        <v>9.7753307598879069E-2</v>
      </c>
      <c r="O2053" s="13">
        <f t="shared" si="2468"/>
        <v>7.5452269215210505E-2</v>
      </c>
      <c r="P2053" s="13">
        <f t="shared" si="2469"/>
        <v>0.11809790233896518</v>
      </c>
      <c r="Q2053" s="13">
        <f t="shared" si="2470"/>
        <v>7.6501745369614307E-2</v>
      </c>
      <c r="R2053" s="13">
        <f t="shared" si="2471"/>
        <v>4.5577765806123084E-2</v>
      </c>
      <c r="S2053" s="13">
        <f t="shared" si="2472"/>
        <v>5.5829378467868666E-2</v>
      </c>
      <c r="T2053" s="13">
        <f t="shared" si="2473"/>
        <v>9.2423426637327347E-2</v>
      </c>
      <c r="U2053" s="13">
        <f t="shared" si="2474"/>
        <v>7.1338325420631066E-2</v>
      </c>
      <c r="V2053" s="13">
        <f t="shared" si="2475"/>
        <v>1.1730077572654056E-2</v>
      </c>
      <c r="W2053" s="13">
        <f t="shared" si="2476"/>
        <v>3.9913514187588227E-2</v>
      </c>
      <c r="X2053" s="13">
        <f t="shared" si="2477"/>
        <v>4.8220386770674833E-2</v>
      </c>
      <c r="Y2053" s="13">
        <f t="shared" si="2478"/>
        <v>2.9128050331340343E-2</v>
      </c>
      <c r="Z2053" s="13">
        <f t="shared" si="2479"/>
        <v>1.8354497551758452E-2</v>
      </c>
      <c r="AA2053" s="13">
        <f t="shared" si="2480"/>
        <v>2.8728462137641988E-2</v>
      </c>
      <c r="AB2053" s="13">
        <f t="shared" si="2481"/>
        <v>2.2482896479910974E-2</v>
      </c>
      <c r="AC2053" s="13">
        <f t="shared" si="2482"/>
        <v>1.386313658606554E-3</v>
      </c>
      <c r="AD2053" s="13">
        <f t="shared" si="2483"/>
        <v>1.5618159498576277E-2</v>
      </c>
      <c r="AE2053" s="13">
        <f t="shared" si="2484"/>
        <v>1.8868639031078608E-2</v>
      </c>
      <c r="AF2053" s="13">
        <f t="shared" si="2485"/>
        <v>1.1397807114135244E-2</v>
      </c>
      <c r="AG2053" s="13">
        <f t="shared" si="2486"/>
        <v>4.589979764732249E-3</v>
      </c>
      <c r="AH2053" s="13">
        <f t="shared" si="2487"/>
        <v>5.543617174170179E-3</v>
      </c>
      <c r="AI2053" s="13">
        <f t="shared" si="2488"/>
        <v>8.6768703771175695E-3</v>
      </c>
      <c r="AJ2053" s="13">
        <f t="shared" si="2489"/>
        <v>6.7905193645131376E-3</v>
      </c>
      <c r="AK2053" s="13">
        <f t="shared" si="2490"/>
        <v>3.5428406200028917E-3</v>
      </c>
      <c r="AL2053" s="13">
        <f t="shared" si="2491"/>
        <v>1.0485812653894632E-4</v>
      </c>
      <c r="AM2053" s="13">
        <f t="shared" si="2492"/>
        <v>4.8891090867427814E-3</v>
      </c>
      <c r="AN2053" s="13">
        <f t="shared" si="2493"/>
        <v>5.9066392906107377E-3</v>
      </c>
      <c r="AO2053" s="13">
        <f t="shared" si="2494"/>
        <v>3.5679698581474939E-3</v>
      </c>
      <c r="AP2053" s="13">
        <f t="shared" si="2495"/>
        <v>1.436847394071216E-3</v>
      </c>
      <c r="AQ2053" s="13">
        <f t="shared" si="2496"/>
        <v>4.3397166650697787E-4</v>
      </c>
      <c r="AR2053" s="13">
        <f t="shared" si="2497"/>
        <v>1.3394729564061665E-3</v>
      </c>
      <c r="AS2053" s="13">
        <f t="shared" si="2498"/>
        <v>2.0965432588931458E-3</v>
      </c>
      <c r="AT2053" s="13">
        <f t="shared" si="2499"/>
        <v>1.6407549011678046E-3</v>
      </c>
      <c r="AU2053" s="13">
        <f t="shared" si="2500"/>
        <v>8.5603660033784477E-4</v>
      </c>
      <c r="AV2053" s="13">
        <f t="shared" si="2501"/>
        <v>3.349671516734798E-4</v>
      </c>
      <c r="AW2053" s="13">
        <f t="shared" si="2502"/>
        <v>5.5078257728272496E-6</v>
      </c>
      <c r="AX2053" s="13">
        <f t="shared" si="2503"/>
        <v>1.2754057045075127E-3</v>
      </c>
      <c r="AY2053" s="13">
        <f t="shared" si="2504"/>
        <v>1.5408454407655717E-3</v>
      </c>
      <c r="AZ2053" s="13">
        <f t="shared" si="2505"/>
        <v>9.3076448691470663E-4</v>
      </c>
      <c r="BA2053" s="13">
        <f t="shared" si="2506"/>
        <v>3.7482562372648389E-4</v>
      </c>
      <c r="BB2053" s="13">
        <f t="shared" si="2507"/>
        <v>1.1320875219545922E-4</v>
      </c>
      <c r="BC2053" s="13">
        <f t="shared" si="2508"/>
        <v>2.735399238981609E-5</v>
      </c>
      <c r="BD2053" s="13">
        <f t="shared" si="2509"/>
        <v>2.697077474528243E-4</v>
      </c>
      <c r="BE2053" s="13">
        <f t="shared" si="2510"/>
        <v>4.2214660407224522E-4</v>
      </c>
      <c r="BF2053" s="13">
        <f t="shared" si="2511"/>
        <v>3.3037196189720147E-4</v>
      </c>
      <c r="BG2053" s="13">
        <f t="shared" si="2512"/>
        <v>1.7236608033785816E-4</v>
      </c>
      <c r="BH2053" s="13">
        <f t="shared" si="2513"/>
        <v>6.744685326901674E-5</v>
      </c>
      <c r="BI2053" s="13">
        <f t="shared" si="2514"/>
        <v>2.1113564835844881E-5</v>
      </c>
      <c r="BJ2053" s="14">
        <f t="shared" si="2515"/>
        <v>0.45491195760052516</v>
      </c>
      <c r="BK2053" s="14">
        <f t="shared" si="2516"/>
        <v>0.25114356603172944</v>
      </c>
      <c r="BL2053" s="14">
        <f t="shared" si="2517"/>
        <v>0.27568449427566494</v>
      </c>
      <c r="BM2053" s="14">
        <f t="shared" si="2518"/>
        <v>0.52272199708956246</v>
      </c>
      <c r="BN2053" s="14">
        <f t="shared" si="2519"/>
        <v>0.4758371807551226</v>
      </c>
    </row>
    <row r="2054" spans="1:66" x14ac:dyDescent="0.25">
      <c r="A2054" t="s">
        <v>99</v>
      </c>
      <c r="B2054" t="s">
        <v>126</v>
      </c>
      <c r="C2054" t="s">
        <v>138</v>
      </c>
      <c r="D2054" t="s">
        <v>569</v>
      </c>
      <c r="E2054" s="10">
        <f>VLOOKUP(A2054,home!$A$2:$E$405,3,FALSE)</f>
        <v>1.3478000000000001</v>
      </c>
      <c r="F2054" s="10">
        <f>VLOOKUP(B2054,home!$B$2:$E$405,3,FALSE)</f>
        <v>1.2758</v>
      </c>
      <c r="G2054" s="10">
        <f>VLOOKUP(C2054,away!$B$2:$E$405,4,FALSE)</f>
        <v>1.0689</v>
      </c>
      <c r="H2054" s="10">
        <f>VLOOKUP(A2054,away!$A$2:$E$405,3,FALSE)</f>
        <v>1.2736000000000001</v>
      </c>
      <c r="I2054" s="10">
        <f>VLOOKUP(C2054,away!$B$2:$E$405,3,FALSE)</f>
        <v>1.2257</v>
      </c>
      <c r="J2054" s="10">
        <f>VLOOKUP(B2054,home!$B$2:$E$405,4,FALSE)</f>
        <v>0.83030000000000004</v>
      </c>
      <c r="K2054" s="12">
        <f t="shared" si="2464"/>
        <v>1.8379983912360003</v>
      </c>
      <c r="L2054" s="12">
        <f t="shared" si="2465"/>
        <v>1.2961410770560002</v>
      </c>
      <c r="M2054" s="13">
        <f t="shared" si="2466"/>
        <v>4.3537202857490166E-2</v>
      </c>
      <c r="N2054" s="13">
        <f t="shared" si="2467"/>
        <v>8.0021308810982322E-2</v>
      </c>
      <c r="O2054" s="13">
        <f t="shared" si="2468"/>
        <v>5.6430357003712871E-2</v>
      </c>
      <c r="P2054" s="13">
        <f t="shared" si="2469"/>
        <v>0.10371890538969743</v>
      </c>
      <c r="Q2054" s="13">
        <f t="shared" si="2470"/>
        <v>7.353951842959236E-2</v>
      </c>
      <c r="R2054" s="13">
        <f t="shared" si="2471"/>
        <v>3.6570851852723511E-2</v>
      </c>
      <c r="S2054" s="13">
        <f t="shared" si="2472"/>
        <v>6.17725222865705E-2</v>
      </c>
      <c r="T2054" s="13">
        <f t="shared" si="2473"/>
        <v>9.5317590623511417E-2</v>
      </c>
      <c r="U2054" s="13">
        <f t="shared" si="2474"/>
        <v>6.7217166871435918E-2</v>
      </c>
      <c r="V2054" s="13">
        <f t="shared" si="2475"/>
        <v>1.635122243918271E-2</v>
      </c>
      <c r="W2054" s="13">
        <f t="shared" si="2476"/>
        <v>4.5055172188620311E-2</v>
      </c>
      <c r="X2054" s="13">
        <f t="shared" si="2477"/>
        <v>5.8397859407501876E-2</v>
      </c>
      <c r="Y2054" s="13">
        <f t="shared" si="2478"/>
        <v>3.7845932195102183E-2</v>
      </c>
      <c r="Z2054" s="13">
        <f t="shared" si="2479"/>
        <v>1.5800327769748167E-2</v>
      </c>
      <c r="AA2054" s="13">
        <f t="shared" si="2480"/>
        <v>2.9040977021798628E-2</v>
      </c>
      <c r="AB2054" s="13">
        <f t="shared" si="2481"/>
        <v>2.6688634522993773E-2</v>
      </c>
      <c r="AC2054" s="13">
        <f t="shared" si="2482"/>
        <v>2.4346001549622395E-3</v>
      </c>
      <c r="AD2054" s="13">
        <f t="shared" si="2483"/>
        <v>2.0702833499886282E-2</v>
      </c>
      <c r="AE2054" s="13">
        <f t="shared" si="2484"/>
        <v>2.6833792910653645E-2</v>
      </c>
      <c r="AF2054" s="13">
        <f t="shared" si="2485"/>
        <v>1.7390190622356142E-2</v>
      </c>
      <c r="AG2054" s="13">
        <f t="shared" si="2486"/>
        <v>7.5133801344899522E-3</v>
      </c>
      <c r="AH2054" s="13">
        <f t="shared" si="2487"/>
        <v>5.1198634633298021E-3</v>
      </c>
      <c r="AI2054" s="13">
        <f t="shared" si="2488"/>
        <v>9.4103008089481532E-3</v>
      </c>
      <c r="AJ2054" s="13">
        <f t="shared" si="2489"/>
        <v>8.648058873946771E-3</v>
      </c>
      <c r="AK2054" s="13">
        <f t="shared" si="2490"/>
        <v>5.2983727658761264E-3</v>
      </c>
      <c r="AL2054" s="13">
        <f t="shared" si="2491"/>
        <v>2.3199842577009144E-4</v>
      </c>
      <c r="AM2054" s="13">
        <f t="shared" si="2492"/>
        <v>7.6103549333635494E-3</v>
      </c>
      <c r="AN2054" s="13">
        <f t="shared" si="2493"/>
        <v>9.8640936401082745E-3</v>
      </c>
      <c r="AO2054" s="13">
        <f t="shared" si="2494"/>
        <v>6.392628477435592E-3</v>
      </c>
      <c r="AP2054" s="13">
        <f t="shared" si="2495"/>
        <v>2.7619161199874103E-3</v>
      </c>
      <c r="AQ2054" s="13">
        <f t="shared" si="2496"/>
        <v>8.9495823362470243E-4</v>
      </c>
      <c r="AR2054" s="13">
        <f t="shared" si="2497"/>
        <v>1.3272130687479906E-3</v>
      </c>
      <c r="AS2054" s="13">
        <f t="shared" si="2498"/>
        <v>2.4394154851862014E-3</v>
      </c>
      <c r="AT2054" s="13">
        <f t="shared" si="2499"/>
        <v>2.2418208686642133E-3</v>
      </c>
      <c r="AU2054" s="13">
        <f t="shared" si="2500"/>
        <v>1.3734877166813721E-3</v>
      </c>
      <c r="AV2054" s="13">
        <f t="shared" si="2501"/>
        <v>6.3111705341069237E-4</v>
      </c>
      <c r="AW2054" s="13">
        <f t="shared" si="2502"/>
        <v>1.5352529429301307E-5</v>
      </c>
      <c r="AX2054" s="13">
        <f t="shared" si="2503"/>
        <v>2.3313033540428587E-3</v>
      </c>
      <c r="AY2054" s="13">
        <f t="shared" si="2504"/>
        <v>3.0216980402533763E-3</v>
      </c>
      <c r="AZ2054" s="13">
        <f t="shared" si="2505"/>
        <v>1.9582734762160084E-3</v>
      </c>
      <c r="BA2054" s="13">
        <f t="shared" si="2506"/>
        <v>8.4606623087760536E-4</v>
      </c>
      <c r="BB2054" s="13">
        <f t="shared" si="2507"/>
        <v>2.7415529893760237E-4</v>
      </c>
      <c r="BC2054" s="13">
        <f t="shared" si="2508"/>
        <v>7.1068788889118721E-5</v>
      </c>
      <c r="BD2054" s="13">
        <f t="shared" si="2509"/>
        <v>2.8670922940163664E-4</v>
      </c>
      <c r="BE2054" s="13">
        <f t="shared" si="2510"/>
        <v>5.2697110239272146E-4</v>
      </c>
      <c r="BF2054" s="13">
        <f t="shared" si="2511"/>
        <v>4.8428601921284193E-4</v>
      </c>
      <c r="BG2054" s="13">
        <f t="shared" si="2512"/>
        <v>2.9670564140376335E-4</v>
      </c>
      <c r="BH2054" s="13">
        <f t="shared" si="2513"/>
        <v>1.3633612289269068E-4</v>
      </c>
      <c r="BI2054" s="13">
        <f t="shared" si="2514"/>
        <v>5.0117114908823804E-5</v>
      </c>
      <c r="BJ2054" s="14">
        <f t="shared" si="2515"/>
        <v>0.49864409541643251</v>
      </c>
      <c r="BK2054" s="14">
        <f t="shared" si="2516"/>
        <v>0.23106814959392652</v>
      </c>
      <c r="BL2054" s="14">
        <f t="shared" si="2517"/>
        <v>0.25421876260766857</v>
      </c>
      <c r="BM2054" s="14">
        <f t="shared" si="2518"/>
        <v>0.60290684553275298</v>
      </c>
      <c r="BN2054" s="14">
        <f t="shared" si="2519"/>
        <v>0.39381814434419865</v>
      </c>
    </row>
    <row r="2055" spans="1:66" x14ac:dyDescent="0.25">
      <c r="A2055" t="s">
        <v>99</v>
      </c>
      <c r="B2055" t="s">
        <v>117</v>
      </c>
      <c r="C2055" t="s">
        <v>101</v>
      </c>
      <c r="D2055" t="s">
        <v>569</v>
      </c>
      <c r="E2055" s="10">
        <f>VLOOKUP(A2055,home!$A$2:$E$405,3,FALSE)</f>
        <v>1.3478000000000001</v>
      </c>
      <c r="F2055" s="10">
        <f>VLOOKUP(B2055,home!$B$2:$E$405,3,FALSE)</f>
        <v>1.0323</v>
      </c>
      <c r="G2055" s="10">
        <f>VLOOKUP(C2055,away!$B$2:$E$405,4,FALSE)</f>
        <v>0.5484</v>
      </c>
      <c r="H2055" s="10">
        <f>VLOOKUP(A2055,away!$A$2:$E$405,3,FALSE)</f>
        <v>1.2736000000000001</v>
      </c>
      <c r="I2055" s="10">
        <f>VLOOKUP(C2055,away!$B$2:$E$405,3,FALSE)</f>
        <v>1.2971999999999999</v>
      </c>
      <c r="J2055" s="10">
        <f>VLOOKUP(B2055,home!$B$2:$E$405,4,FALSE)</f>
        <v>1.0241</v>
      </c>
      <c r="K2055" s="12">
        <f t="shared" si="2464"/>
        <v>0.76300753269600008</v>
      </c>
      <c r="L2055" s="12">
        <f t="shared" si="2465"/>
        <v>1.6919298654719999</v>
      </c>
      <c r="M2055" s="13">
        <f t="shared" si="2466"/>
        <v>8.5868570802754812E-2</v>
      </c>
      <c r="N2055" s="13">
        <f t="shared" si="2467"/>
        <v>6.551836634434173E-2</v>
      </c>
      <c r="O2055" s="13">
        <f t="shared" si="2468"/>
        <v>0.14528359944657787</v>
      </c>
      <c r="P2055" s="13">
        <f t="shared" si="2469"/>
        <v>0.11085248075492732</v>
      </c>
      <c r="Q2055" s="13">
        <f t="shared" si="2470"/>
        <v>2.4995503525334421E-2</v>
      </c>
      <c r="R2055" s="13">
        <f t="shared" si="2471"/>
        <v>0.1229048304334682</v>
      </c>
      <c r="S2055" s="13">
        <f t="shared" si="2472"/>
        <v>3.5776397506802643E-2</v>
      </c>
      <c r="T2055" s="13">
        <f t="shared" si="2473"/>
        <v>4.2290638917023969E-2</v>
      </c>
      <c r="U2055" s="13">
        <f t="shared" si="2474"/>
        <v>9.3777311425460821E-2</v>
      </c>
      <c r="V2055" s="13">
        <f t="shared" si="2475"/>
        <v>5.1317475054255789E-3</v>
      </c>
      <c r="W2055" s="13">
        <f t="shared" si="2476"/>
        <v>6.3572524911198625E-3</v>
      </c>
      <c r="X2055" s="13">
        <f t="shared" si="2477"/>
        <v>1.0756025352071966E-2</v>
      </c>
      <c r="Y2055" s="13">
        <f t="shared" si="2478"/>
        <v>9.0992202634722717E-3</v>
      </c>
      <c r="Z2055" s="13">
        <f t="shared" si="2479"/>
        <v>6.9315451073718934E-2</v>
      </c>
      <c r="AA2055" s="13">
        <f t="shared" si="2480"/>
        <v>5.2888211301468591E-2</v>
      </c>
      <c r="AB2055" s="13">
        <f t="shared" si="2481"/>
        <v>2.017705180691913E-2</v>
      </c>
      <c r="AC2055" s="13">
        <f t="shared" si="2482"/>
        <v>4.1405351826212419E-4</v>
      </c>
      <c r="AD2055" s="13">
        <f t="shared" si="2483"/>
        <v>1.2126578844937163E-3</v>
      </c>
      <c r="AE2055" s="13">
        <f t="shared" si="2484"/>
        <v>2.0517320913750136E-3</v>
      </c>
      <c r="AF2055" s="13">
        <f t="shared" si="2485"/>
        <v>1.7356934006723559E-3</v>
      </c>
      <c r="AG2055" s="13">
        <f t="shared" si="2486"/>
        <v>9.7889050063340566E-4</v>
      </c>
      <c r="AH2055" s="13">
        <f t="shared" si="2487"/>
        <v>2.931922045257207E-2</v>
      </c>
      <c r="AI2055" s="13">
        <f t="shared" si="2488"/>
        <v>2.2370786058087115E-2</v>
      </c>
      <c r="AJ2055" s="13">
        <f t="shared" si="2489"/>
        <v>8.5345391373255648E-3</v>
      </c>
      <c r="AK2055" s="13">
        <f t="shared" si="2490"/>
        <v>2.1706392166227426E-3</v>
      </c>
      <c r="AL2055" s="13">
        <f t="shared" si="2491"/>
        <v>2.1380982231598796E-5</v>
      </c>
      <c r="AM2055" s="13">
        <f t="shared" si="2492"/>
        <v>1.8505342009038039E-4</v>
      </c>
      <c r="AN2055" s="13">
        <f t="shared" si="2493"/>
        <v>3.1309740815865079E-4</v>
      </c>
      <c r="AO2055" s="13">
        <f t="shared" si="2494"/>
        <v>2.6486942783274898E-4</v>
      </c>
      <c r="AP2055" s="13">
        <f t="shared" si="2495"/>
        <v>1.4938016513356951E-4</v>
      </c>
      <c r="AQ2055" s="13">
        <f t="shared" si="2496"/>
        <v>6.3185190674656347E-5</v>
      </c>
      <c r="AR2055" s="13">
        <f t="shared" si="2497"/>
        <v>9.9212129432128347E-3</v>
      </c>
      <c r="AS2055" s="13">
        <f t="shared" si="2498"/>
        <v>7.5699602091524451E-3</v>
      </c>
      <c r="AT2055" s="13">
        <f t="shared" si="2499"/>
        <v>2.8879683308961524E-3</v>
      </c>
      <c r="AU2055" s="13">
        <f t="shared" si="2500"/>
        <v>7.3451386355375282E-4</v>
      </c>
      <c r="AV2055" s="13">
        <f t="shared" si="2501"/>
        <v>1.4010990269028883E-4</v>
      </c>
      <c r="AW2055" s="13">
        <f t="shared" si="2502"/>
        <v>7.6671919112099564E-7</v>
      </c>
      <c r="AX2055" s="13">
        <f t="shared" si="2503"/>
        <v>2.3532858913352911E-5</v>
      </c>
      <c r="AY2055" s="13">
        <f t="shared" si="2504"/>
        <v>3.9815946815440745E-5</v>
      </c>
      <c r="AZ2055" s="13">
        <f t="shared" si="2505"/>
        <v>3.3682894769544482E-5</v>
      </c>
      <c r="BA2055" s="13">
        <f t="shared" si="2506"/>
        <v>1.8996365205380974E-5</v>
      </c>
      <c r="BB2055" s="13">
        <f t="shared" si="2507"/>
        <v>8.0351294065993026E-6</v>
      </c>
      <c r="BC2055" s="13">
        <f t="shared" si="2508"/>
        <v>2.7189750831915341E-6</v>
      </c>
      <c r="BD2055" s="13">
        <f t="shared" si="2509"/>
        <v>2.7976660800548602E-3</v>
      </c>
      <c r="BE2055" s="13">
        <f t="shared" si="2510"/>
        <v>2.1346402930499486E-3</v>
      </c>
      <c r="BF2055" s="13">
        <f t="shared" si="2511"/>
        <v>8.14373311596754E-4</v>
      </c>
      <c r="BG2055" s="13">
        <f t="shared" si="2512"/>
        <v>2.0712432372497005E-4</v>
      </c>
      <c r="BH2055" s="13">
        <f t="shared" si="2513"/>
        <v>3.9509354801679238E-5</v>
      </c>
      <c r="BI2055" s="13">
        <f t="shared" si="2514"/>
        <v>6.0291870651280305E-6</v>
      </c>
      <c r="BJ2055" s="14">
        <f t="shared" si="2515"/>
        <v>0.1660983485526222</v>
      </c>
      <c r="BK2055" s="14">
        <f t="shared" si="2516"/>
        <v>0.2381044470172195</v>
      </c>
      <c r="BL2055" s="14">
        <f t="shared" si="2517"/>
        <v>0.52467929707830085</v>
      </c>
      <c r="BM2055" s="14">
        <f t="shared" si="2518"/>
        <v>0.44273514318683305</v>
      </c>
      <c r="BN2055" s="14">
        <f t="shared" si="2519"/>
        <v>0.55542335130740439</v>
      </c>
    </row>
    <row r="2056" spans="1:66" x14ac:dyDescent="0.25">
      <c r="A2056" t="s">
        <v>99</v>
      </c>
      <c r="B2056" t="s">
        <v>108</v>
      </c>
      <c r="C2056" t="s">
        <v>106</v>
      </c>
      <c r="D2056" t="s">
        <v>569</v>
      </c>
      <c r="E2056" s="10">
        <f>VLOOKUP(A2056,home!$A$2:$E$405,3,FALSE)</f>
        <v>1.3478000000000001</v>
      </c>
      <c r="F2056" s="10">
        <f>VLOOKUP(B2056,home!$B$2:$E$405,3,FALSE)</f>
        <v>0.8387</v>
      </c>
      <c r="G2056" s="10">
        <f>VLOOKUP(C2056,away!$B$2:$E$405,4,FALSE)</f>
        <v>1</v>
      </c>
      <c r="H2056" s="10">
        <f>VLOOKUP(A2056,away!$A$2:$E$405,3,FALSE)</f>
        <v>1.2736000000000001</v>
      </c>
      <c r="I2056" s="10">
        <f>VLOOKUP(C2056,away!$B$2:$E$405,3,FALSE)</f>
        <v>0.99</v>
      </c>
      <c r="J2056" s="10">
        <f>VLOOKUP(B2056,home!$B$2:$E$405,4,FALSE)</f>
        <v>0.58030000000000004</v>
      </c>
      <c r="K2056" s="12">
        <f t="shared" si="2464"/>
        <v>1.13039986</v>
      </c>
      <c r="L2056" s="12">
        <f t="shared" si="2465"/>
        <v>0.73167937920000004</v>
      </c>
      <c r="M2056" s="13">
        <f t="shared" si="2466"/>
        <v>0.15534928600419834</v>
      </c>
      <c r="N2056" s="13">
        <f t="shared" si="2467"/>
        <v>0.17560681115024579</v>
      </c>
      <c r="O2056" s="13">
        <f t="shared" si="2468"/>
        <v>0.11366586914271509</v>
      </c>
      <c r="P2056" s="13">
        <f t="shared" si="2469"/>
        <v>0.12848788256570348</v>
      </c>
      <c r="Q2056" s="13">
        <f t="shared" si="2470"/>
        <v>9.9252957369642167E-2</v>
      </c>
      <c r="R2056" s="13">
        <f t="shared" si="2471"/>
        <v>4.1583486285285111E-2</v>
      </c>
      <c r="S2056" s="13">
        <f t="shared" si="2472"/>
        <v>2.6567769300484344E-2</v>
      </c>
      <c r="T2056" s="13">
        <f t="shared" si="2473"/>
        <v>7.262134223198384E-2</v>
      </c>
      <c r="U2056" s="13">
        <f t="shared" si="2474"/>
        <v>4.7005967075198211E-2</v>
      </c>
      <c r="V2056" s="13">
        <f t="shared" si="2475"/>
        <v>2.441549269546677E-3</v>
      </c>
      <c r="W2056" s="13">
        <f t="shared" si="2476"/>
        <v>3.7398509705076501E-2</v>
      </c>
      <c r="X2056" s="13">
        <f t="shared" si="2477"/>
        <v>2.7363718364015546E-2</v>
      </c>
      <c r="Y2056" s="13">
        <f t="shared" si="2478"/>
        <v>1.0010734232593268E-2</v>
      </c>
      <c r="Z2056" s="13">
        <f t="shared" si="2479"/>
        <v>1.0141926476729709E-2</v>
      </c>
      <c r="AA2056" s="13">
        <f t="shared" si="2480"/>
        <v>1.1464432269425557E-2</v>
      </c>
      <c r="AB2056" s="13">
        <f t="shared" si="2481"/>
        <v>6.4796963161690684E-3</v>
      </c>
      <c r="AC2056" s="13">
        <f t="shared" si="2482"/>
        <v>1.2621135245168368E-4</v>
      </c>
      <c r="AD2056" s="13">
        <f t="shared" si="2483"/>
        <v>1.0568817533706783E-2</v>
      </c>
      <c r="AE2056" s="13">
        <f t="shared" si="2484"/>
        <v>7.7329858519406547E-3</v>
      </c>
      <c r="AF2056" s="13">
        <f t="shared" si="2485"/>
        <v>2.8290331437551609E-3</v>
      </c>
      <c r="AG2056" s="13">
        <f t="shared" si="2486"/>
        <v>6.8998173811966683E-4</v>
      </c>
      <c r="AH2056" s="13">
        <f t="shared" si="2487"/>
        <v>1.855159617096409E-3</v>
      </c>
      <c r="AI2056" s="13">
        <f t="shared" si="2488"/>
        <v>2.0970721714434347E-3</v>
      </c>
      <c r="AJ2056" s="13">
        <f t="shared" si="2489"/>
        <v>1.1852650445047775E-3</v>
      </c>
      <c r="AK2056" s="13">
        <f t="shared" si="2490"/>
        <v>4.4660781345703151E-4</v>
      </c>
      <c r="AL2056" s="13">
        <f t="shared" si="2491"/>
        <v>4.1755272520099707E-6</v>
      </c>
      <c r="AM2056" s="13">
        <f t="shared" si="2492"/>
        <v>2.389397972093536E-3</v>
      </c>
      <c r="AN2056" s="13">
        <f t="shared" si="2493"/>
        <v>1.7482732248831371E-3</v>
      </c>
      <c r="AO2056" s="13">
        <f t="shared" si="2494"/>
        <v>6.3958773392723794E-4</v>
      </c>
      <c r="AP2056" s="13">
        <f t="shared" si="2495"/>
        <v>1.5599105203460543E-4</v>
      </c>
      <c r="AQ2056" s="13">
        <f t="shared" si="2496"/>
        <v>2.8533859028358747E-5</v>
      </c>
      <c r="AR2056" s="13">
        <f t="shared" si="2497"/>
        <v>2.7147640739080218E-4</v>
      </c>
      <c r="AS2056" s="13">
        <f t="shared" si="2498"/>
        <v>3.0687689290786579E-4</v>
      </c>
      <c r="AT2056" s="13">
        <f t="shared" si="2499"/>
        <v>1.7344679839014331E-4</v>
      </c>
      <c r="AU2056" s="13">
        <f t="shared" si="2500"/>
        <v>6.5354745539222085E-5</v>
      </c>
      <c r="AV2056" s="13">
        <f t="shared" si="2501"/>
        <v>1.8469248801968074E-5</v>
      </c>
      <c r="AW2056" s="13">
        <f t="shared" si="2502"/>
        <v>9.5931609808988859E-8</v>
      </c>
      <c r="AX2056" s="13">
        <f t="shared" si="2503"/>
        <v>4.5016252218980311E-4</v>
      </c>
      <c r="AY2056" s="13">
        <f t="shared" si="2504"/>
        <v>3.2937463477494133E-4</v>
      </c>
      <c r="AZ2056" s="13">
        <f t="shared" si="2505"/>
        <v>1.2049831414817791E-4</v>
      </c>
      <c r="BA2056" s="13">
        <f t="shared" si="2506"/>
        <v>2.9388710563528468E-5</v>
      </c>
      <c r="BB2056" s="13">
        <f t="shared" si="2507"/>
        <v>5.3757783751527474E-6</v>
      </c>
      <c r="BC2056" s="13">
        <f t="shared" si="2508"/>
        <v>7.8666923684970981E-7</v>
      </c>
      <c r="BD2056" s="13">
        <f t="shared" si="2509"/>
        <v>3.3105614871191393E-5</v>
      </c>
      <c r="BE2056" s="13">
        <f t="shared" si="2510"/>
        <v>3.7422582415608669E-5</v>
      </c>
      <c r="BF2056" s="13">
        <f t="shared" si="2511"/>
        <v>2.115124096172126E-5</v>
      </c>
      <c r="BG2056" s="13">
        <f t="shared" si="2512"/>
        <v>7.9697866073186603E-6</v>
      </c>
      <c r="BH2056" s="13">
        <f t="shared" si="2513"/>
        <v>2.2522614162857231E-6</v>
      </c>
      <c r="BI2056" s="13">
        <f t="shared" si="2514"/>
        <v>5.0919119793055598E-7</v>
      </c>
      <c r="BJ2056" s="14">
        <f t="shared" si="2515"/>
        <v>0.44997226179233479</v>
      </c>
      <c r="BK2056" s="14">
        <f t="shared" si="2516"/>
        <v>0.31330624865441142</v>
      </c>
      <c r="BL2056" s="14">
        <f t="shared" si="2517"/>
        <v>0.2267215905057948</v>
      </c>
      <c r="BM2056" s="14">
        <f t="shared" si="2518"/>
        <v>0.28586645620831563</v>
      </c>
      <c r="BN2056" s="14">
        <f t="shared" si="2519"/>
        <v>0.71394629251778996</v>
      </c>
    </row>
    <row r="2057" spans="1:66" x14ac:dyDescent="0.25">
      <c r="A2057" t="s">
        <v>99</v>
      </c>
      <c r="B2057" t="s">
        <v>103</v>
      </c>
      <c r="C2057" t="s">
        <v>121</v>
      </c>
      <c r="D2057" t="s">
        <v>569</v>
      </c>
      <c r="E2057" s="10">
        <f>VLOOKUP(A2057,home!$A$2:$E$405,3,FALSE)</f>
        <v>1.3478000000000001</v>
      </c>
      <c r="F2057" s="10">
        <f>VLOOKUP(B2057,home!$B$2:$E$405,3,FALSE)</f>
        <v>1</v>
      </c>
      <c r="G2057" s="10">
        <f>VLOOKUP(C2057,away!$B$2:$E$405,4,FALSE)</f>
        <v>1.1291</v>
      </c>
      <c r="H2057" s="10">
        <f>VLOOKUP(A2057,away!$A$2:$E$405,3,FALSE)</f>
        <v>1.2736000000000001</v>
      </c>
      <c r="I2057" s="10">
        <f>VLOOKUP(C2057,away!$B$2:$E$405,3,FALSE)</f>
        <v>0.99</v>
      </c>
      <c r="J2057" s="10">
        <f>VLOOKUP(B2057,home!$B$2:$E$405,4,FALSE)</f>
        <v>1.0241</v>
      </c>
      <c r="K2057" s="12">
        <f t="shared" si="2464"/>
        <v>1.5218009800000001</v>
      </c>
      <c r="L2057" s="12">
        <f t="shared" si="2465"/>
        <v>1.2912508223999999</v>
      </c>
      <c r="M2057" s="13">
        <f t="shared" si="2466"/>
        <v>6.0021538726650114E-2</v>
      </c>
      <c r="N2057" s="13">
        <f t="shared" si="2467"/>
        <v>9.1340836455324093E-2</v>
      </c>
      <c r="O2057" s="13">
        <f t="shared" si="2468"/>
        <v>7.7502861242500401E-2</v>
      </c>
      <c r="P2057" s="13">
        <f t="shared" si="2469"/>
        <v>0.11794393019164112</v>
      </c>
      <c r="Q2057" s="13">
        <f t="shared" si="2470"/>
        <v>6.9501287215865987E-2</v>
      </c>
      <c r="R2057" s="13">
        <f t="shared" si="2471"/>
        <v>5.0037816658865863E-2</v>
      </c>
      <c r="S2057" s="13">
        <f t="shared" si="2472"/>
        <v>5.7940744956585938E-2</v>
      </c>
      <c r="T2057" s="13">
        <f t="shared" si="2473"/>
        <v>8.9743594275345548E-2</v>
      </c>
      <c r="U2057" s="13">
        <f t="shared" si="2474"/>
        <v>7.6147598428522395E-2</v>
      </c>
      <c r="V2057" s="13">
        <f t="shared" si="2475"/>
        <v>1.2650568304105964E-2</v>
      </c>
      <c r="W2057" s="13">
        <f t="shared" si="2476"/>
        <v>3.5255708998788771E-2</v>
      </c>
      <c r="X2057" s="13">
        <f t="shared" si="2477"/>
        <v>4.5523963238981072E-2</v>
      </c>
      <c r="Y2057" s="13">
        <f t="shared" si="2478"/>
        <v>2.939142748562084E-2</v>
      </c>
      <c r="Z2057" s="13">
        <f t="shared" si="2479"/>
        <v>2.1537123970620329E-2</v>
      </c>
      <c r="AA2057" s="13">
        <f t="shared" si="2480"/>
        <v>3.2775216364871511E-2</v>
      </c>
      <c r="AB2057" s="13">
        <f t="shared" si="2481"/>
        <v>2.4938678191886759E-2</v>
      </c>
      <c r="AC2057" s="13">
        <f t="shared" si="2482"/>
        <v>1.5536690834218551E-3</v>
      </c>
      <c r="AD2057" s="13">
        <f t="shared" si="2483"/>
        <v>1.3413043126237896E-2</v>
      </c>
      <c r="AE2057" s="13">
        <f t="shared" si="2484"/>
        <v>1.7319602967641349E-2</v>
      </c>
      <c r="AF2057" s="13">
        <f t="shared" si="2485"/>
        <v>1.1181975787804187E-2</v>
      </c>
      <c r="AG2057" s="13">
        <f t="shared" si="2486"/>
        <v>4.8129118106863501E-3</v>
      </c>
      <c r="AH2057" s="13">
        <f t="shared" si="2487"/>
        <v>6.9524572597985616E-3</v>
      </c>
      <c r="AI2057" s="13">
        <f t="shared" si="2488"/>
        <v>1.0580256271369565E-2</v>
      </c>
      <c r="AJ2057" s="13">
        <f t="shared" si="2489"/>
        <v>8.0505221812106776E-3</v>
      </c>
      <c r="AK2057" s="13">
        <f t="shared" si="2490"/>
        <v>4.0837641816260477E-3</v>
      </c>
      <c r="AL2057" s="13">
        <f t="shared" si="2491"/>
        <v>1.2212005343652108E-4</v>
      </c>
      <c r="AM2057" s="13">
        <f t="shared" si="2492"/>
        <v>4.0823964348582183E-3</v>
      </c>
      <c r="AN2057" s="13">
        <f t="shared" si="2493"/>
        <v>5.2713977538735015E-3</v>
      </c>
      <c r="AO2057" s="13">
        <f t="shared" si="2494"/>
        <v>3.4033483424433359E-3</v>
      </c>
      <c r="AP2057" s="13">
        <f t="shared" si="2495"/>
        <v>1.464858782031212E-3</v>
      </c>
      <c r="AQ2057" s="13">
        <f t="shared" si="2496"/>
        <v>4.7287502674941604E-4</v>
      </c>
      <c r="AR2057" s="13">
        <f t="shared" si="2497"/>
        <v>1.7954732308831482E-3</v>
      </c>
      <c r="AS2057" s="13">
        <f t="shared" si="2498"/>
        <v>2.7323529223217415E-3</v>
      </c>
      <c r="AT2057" s="13">
        <f t="shared" si="2499"/>
        <v>2.0790486774475456E-3</v>
      </c>
      <c r="AU2057" s="13">
        <f t="shared" si="2500"/>
        <v>1.0546327716024595E-3</v>
      </c>
      <c r="AV2057" s="13">
        <f t="shared" si="2501"/>
        <v>4.0123529634118483E-4</v>
      </c>
      <c r="AW2057" s="13">
        <f t="shared" si="2502"/>
        <v>6.6658103829064501E-6</v>
      </c>
      <c r="AX2057" s="13">
        <f t="shared" si="2503"/>
        <v>1.0354324825526248E-3</v>
      </c>
      <c r="AY2057" s="13">
        <f t="shared" si="2504"/>
        <v>1.3370030446357502E-3</v>
      </c>
      <c r="AZ2057" s="13">
        <f t="shared" si="2505"/>
        <v>8.6320314046860831E-4</v>
      </c>
      <c r="BA2057" s="13">
        <f t="shared" si="2506"/>
        <v>3.7153725500945118E-4</v>
      </c>
      <c r="BB2057" s="13">
        <f t="shared" si="2507"/>
        <v>1.1993694652079804E-4</v>
      </c>
      <c r="BC2057" s="13">
        <f t="shared" si="2508"/>
        <v>3.0973736166225056E-5</v>
      </c>
      <c r="BD2057" s="13">
        <f t="shared" si="2509"/>
        <v>3.8640104766250814E-4</v>
      </c>
      <c r="BE2057" s="13">
        <f t="shared" si="2510"/>
        <v>5.8802549300583163E-4</v>
      </c>
      <c r="BF2057" s="13">
        <f t="shared" si="2511"/>
        <v>4.4742888576062895E-4</v>
      </c>
      <c r="BG2057" s="13">
        <f t="shared" si="2512"/>
        <v>2.2696590561027769E-4</v>
      </c>
      <c r="BH2057" s="13">
        <f t="shared" si="2513"/>
        <v>8.6349234396077048E-5</v>
      </c>
      <c r="BI2057" s="13">
        <f t="shared" si="2514"/>
        <v>2.6281269905239947E-5</v>
      </c>
      <c r="BJ2057" s="14">
        <f t="shared" si="2515"/>
        <v>0.42593731430760512</v>
      </c>
      <c r="BK2057" s="14">
        <f t="shared" si="2516"/>
        <v>0.25156957436047728</v>
      </c>
      <c r="BL2057" s="14">
        <f t="shared" si="2517"/>
        <v>0.30089336551558837</v>
      </c>
      <c r="BM2057" s="14">
        <f t="shared" si="2518"/>
        <v>0.53225877042919101</v>
      </c>
      <c r="BN2057" s="14">
        <f t="shared" si="2519"/>
        <v>0.46634827049084759</v>
      </c>
    </row>
    <row r="2058" spans="1:66" x14ac:dyDescent="0.25">
      <c r="A2058" t="s">
        <v>99</v>
      </c>
      <c r="B2058" t="s">
        <v>395</v>
      </c>
      <c r="C2058" t="s">
        <v>100</v>
      </c>
      <c r="D2058" t="s">
        <v>569</v>
      </c>
      <c r="E2058" s="10">
        <f>VLOOKUP(A2058,home!$A$2:$E$405,3,FALSE)</f>
        <v>1.3478000000000001</v>
      </c>
      <c r="F2058" s="10">
        <f>VLOOKUP(B2058,home!$B$2:$E$405,3,FALSE)</f>
        <v>1.1291</v>
      </c>
      <c r="G2058" s="10">
        <f>VLOOKUP(C2058,away!$B$2:$E$405,4,FALSE)</f>
        <v>1.3549</v>
      </c>
      <c r="H2058" s="10">
        <f>VLOOKUP(A2058,away!$A$2:$E$405,3,FALSE)</f>
        <v>1.2736000000000001</v>
      </c>
      <c r="I2058" s="10">
        <f>VLOOKUP(C2058,away!$B$2:$E$405,3,FALSE)</f>
        <v>1.0924</v>
      </c>
      <c r="J2058" s="10">
        <f>VLOOKUP(B2058,home!$B$2:$E$405,4,FALSE)</f>
        <v>1.0241</v>
      </c>
      <c r="K2058" s="12">
        <f t="shared" si="2464"/>
        <v>2.0618881478020001</v>
      </c>
      <c r="L2058" s="12">
        <f t="shared" si="2465"/>
        <v>1.4248105034240002</v>
      </c>
      <c r="M2058" s="13">
        <f t="shared" si="2466"/>
        <v>3.0601732584260688E-2</v>
      </c>
      <c r="N2058" s="13">
        <f t="shared" si="2467"/>
        <v>6.3097349717693388E-2</v>
      </c>
      <c r="O2058" s="13">
        <f t="shared" si="2468"/>
        <v>4.3601670009027094E-2</v>
      </c>
      <c r="P2058" s="13">
        <f t="shared" si="2469"/>
        <v>8.9901766615986894E-2</v>
      </c>
      <c r="Q2058" s="13">
        <f t="shared" si="2470"/>
        <v>6.5049838770314936E-2</v>
      </c>
      <c r="R2058" s="13">
        <f t="shared" si="2471"/>
        <v>3.1062058697844518E-2</v>
      </c>
      <c r="S2058" s="13">
        <f t="shared" si="2472"/>
        <v>6.6028350015975415E-2</v>
      </c>
      <c r="T2058" s="13">
        <f t="shared" si="2473"/>
        <v>9.2683693525982463E-2</v>
      </c>
      <c r="U2058" s="13">
        <f t="shared" si="2474"/>
        <v>6.4046490675415638E-2</v>
      </c>
      <c r="V2058" s="13">
        <f t="shared" si="2475"/>
        <v>2.1553119933941989E-2</v>
      </c>
      <c r="W2058" s="13">
        <f t="shared" si="2476"/>
        <v>4.470849719231447E-2</v>
      </c>
      <c r="X2058" s="13">
        <f t="shared" si="2477"/>
        <v>6.3701136391912064E-2</v>
      </c>
      <c r="Y2058" s="13">
        <f t="shared" si="2478"/>
        <v>4.5381024105620574E-2</v>
      </c>
      <c r="Z2058" s="13">
        <f t="shared" si="2479"/>
        <v>1.475251583022057E-2</v>
      </c>
      <c r="AA2058" s="13">
        <f t="shared" si="2480"/>
        <v>3.041803754059318E-2</v>
      </c>
      <c r="AB2058" s="13">
        <f t="shared" si="2481"/>
        <v>3.1359295542172691E-2</v>
      </c>
      <c r="AC2058" s="13">
        <f t="shared" si="2482"/>
        <v>3.9574220855231506E-3</v>
      </c>
      <c r="AD2058" s="13">
        <f t="shared" si="2483"/>
        <v>2.3045980116718053E-2</v>
      </c>
      <c r="AE2058" s="13">
        <f t="shared" si="2484"/>
        <v>3.283615453200054E-2</v>
      </c>
      <c r="AF2058" s="13">
        <f t="shared" si="2485"/>
        <v>2.3392648934623981E-2</v>
      </c>
      <c r="AG2058" s="13">
        <f t="shared" si="2486"/>
        <v>1.1110030634987503E-2</v>
      </c>
      <c r="AH2058" s="13">
        <f t="shared" si="2487"/>
        <v>5.2548848767067736E-3</v>
      </c>
      <c r="AI2058" s="13">
        <f t="shared" si="2488"/>
        <v>1.0834984845345671E-2</v>
      </c>
      <c r="AJ2058" s="13">
        <f t="shared" si="2489"/>
        <v>1.1170263417116263E-2</v>
      </c>
      <c r="AK2058" s="13">
        <f t="shared" si="2490"/>
        <v>7.6772779158594305E-3</v>
      </c>
      <c r="AL2058" s="13">
        <f t="shared" si="2491"/>
        <v>4.650445666813536E-4</v>
      </c>
      <c r="AM2058" s="13">
        <f t="shared" si="2492"/>
        <v>9.5036466514282977E-3</v>
      </c>
      <c r="AN2058" s="13">
        <f t="shared" si="2493"/>
        <v>1.3540895569785364E-2</v>
      </c>
      <c r="AO2058" s="13">
        <f t="shared" si="2494"/>
        <v>9.6466051167988509E-3</v>
      </c>
      <c r="AP2058" s="13">
        <f t="shared" si="2495"/>
        <v>4.5815280975995704E-3</v>
      </c>
      <c r="AQ2058" s="13">
        <f t="shared" si="2496"/>
        <v>1.6319523387980108E-3</v>
      </c>
      <c r="AR2058" s="13">
        <f t="shared" si="2497"/>
        <v>1.4974430333231483E-3</v>
      </c>
      <c r="AS2058" s="13">
        <f t="shared" si="2498"/>
        <v>3.0875600424176753E-3</v>
      </c>
      <c r="AT2058" s="13">
        <f t="shared" si="2499"/>
        <v>3.1831017285440227E-3</v>
      </c>
      <c r="AU2058" s="13">
        <f t="shared" si="2500"/>
        <v>2.1877332424443266E-3</v>
      </c>
      <c r="AV2058" s="13">
        <f t="shared" si="2501"/>
        <v>1.1277153107870992E-3</v>
      </c>
      <c r="AW2058" s="13">
        <f t="shared" si="2502"/>
        <v>3.7950218799524066E-5</v>
      </c>
      <c r="AX2058" s="13">
        <f t="shared" si="2503"/>
        <v>3.2659093985796992E-3</v>
      </c>
      <c r="AY2058" s="13">
        <f t="shared" si="2504"/>
        <v>4.6533020143275138E-3</v>
      </c>
      <c r="AZ2058" s="13">
        <f t="shared" si="2505"/>
        <v>3.3150367928089504E-3</v>
      </c>
      <c r="BA2058" s="13">
        <f t="shared" si="2506"/>
        <v>1.5744330805437352E-3</v>
      </c>
      <c r="BB2058" s="13">
        <f t="shared" si="2507"/>
        <v>5.6081719752422942E-4</v>
      </c>
      <c r="BC2058" s="13">
        <f t="shared" si="2508"/>
        <v>1.5981164670666683E-4</v>
      </c>
      <c r="BD2058" s="13">
        <f t="shared" si="2509"/>
        <v>3.5559542702631947E-4</v>
      </c>
      <c r="BE2058" s="13">
        <f t="shared" si="2510"/>
        <v>7.3319799639815907E-4</v>
      </c>
      <c r="BF2058" s="13">
        <f t="shared" si="2511"/>
        <v>7.5588612938276892E-4</v>
      </c>
      <c r="BG2058" s="13">
        <f t="shared" si="2512"/>
        <v>5.1951755042075351E-4</v>
      </c>
      <c r="BH2058" s="13">
        <f t="shared" si="2513"/>
        <v>2.6779676994691991E-4</v>
      </c>
      <c r="BI2058" s="13">
        <f t="shared" si="2514"/>
        <v>1.1043339719464256E-4</v>
      </c>
      <c r="BJ2058" s="14">
        <f t="shared" si="2515"/>
        <v>0.51744029182706897</v>
      </c>
      <c r="BK2058" s="14">
        <f t="shared" si="2516"/>
        <v>0.21716073781669704</v>
      </c>
      <c r="BL2058" s="14">
        <f t="shared" si="2517"/>
        <v>0.24925094414796709</v>
      </c>
      <c r="BM2058" s="14">
        <f t="shared" si="2518"/>
        <v>0.67067472143129814</v>
      </c>
      <c r="BN2058" s="14">
        <f t="shared" si="2519"/>
        <v>0.32331441639512748</v>
      </c>
    </row>
    <row r="2059" spans="1:66" x14ac:dyDescent="0.25">
      <c r="A2059" t="s">
        <v>99</v>
      </c>
      <c r="B2059" t="s">
        <v>113</v>
      </c>
      <c r="C2059" t="s">
        <v>417</v>
      </c>
      <c r="D2059" t="s">
        <v>569</v>
      </c>
      <c r="E2059" s="10">
        <f>VLOOKUP(A2059,home!$A$2:$E$405,3,FALSE)</f>
        <v>1.3478000000000001</v>
      </c>
      <c r="F2059" s="10">
        <f>VLOOKUP(B2059,home!$B$2:$E$405,3,FALSE)</f>
        <v>1.2581</v>
      </c>
      <c r="G2059" s="10">
        <f>VLOOKUP(C2059,away!$B$2:$E$405,4,FALSE)</f>
        <v>0.8387</v>
      </c>
      <c r="H2059" s="10">
        <f>VLOOKUP(A2059,away!$A$2:$E$405,3,FALSE)</f>
        <v>1.2736000000000001</v>
      </c>
      <c r="I2059" s="10">
        <f>VLOOKUP(C2059,away!$B$2:$E$405,3,FALSE)</f>
        <v>0.751</v>
      </c>
      <c r="J2059" s="10">
        <f>VLOOKUP(B2059,home!$B$2:$E$405,4,FALSE)</f>
        <v>0.71689999999999998</v>
      </c>
      <c r="K2059" s="12">
        <f t="shared" si="2464"/>
        <v>1.422156063866</v>
      </c>
      <c r="L2059" s="12">
        <f t="shared" si="2465"/>
        <v>0.68569592384</v>
      </c>
      <c r="M2059" s="13">
        <f t="shared" si="2466"/>
        <v>0.12149866696952004</v>
      </c>
      <c r="N2059" s="13">
        <f t="shared" si="2467"/>
        <v>0.17279006598233862</v>
      </c>
      <c r="O2059" s="13">
        <f t="shared" si="2468"/>
        <v>8.3311140692993543E-2</v>
      </c>
      <c r="P2059" s="13">
        <f t="shared" si="2469"/>
        <v>0.11848144392413425</v>
      </c>
      <c r="Q2059" s="13">
        <f t="shared" si="2470"/>
        <v>0.12286722005629457</v>
      </c>
      <c r="R2059" s="13">
        <f t="shared" si="2471"/>
        <v>2.8563054791823209E-2</v>
      </c>
      <c r="S2059" s="13">
        <f t="shared" si="2472"/>
        <v>2.8884787184268849E-2</v>
      </c>
      <c r="T2059" s="13">
        <f t="shared" si="2473"/>
        <v>8.4249551966153483E-2</v>
      </c>
      <c r="U2059" s="13">
        <f t="shared" si="2474"/>
        <v>4.0621121574728192E-2</v>
      </c>
      <c r="V2059" s="13">
        <f t="shared" si="2475"/>
        <v>3.1297200193352698E-3</v>
      </c>
      <c r="W2059" s="13">
        <f t="shared" si="2476"/>
        <v>5.8245454017805856E-2</v>
      </c>
      <c r="X2059" s="13">
        <f t="shared" si="2477"/>
        <v>3.9938670402219635E-2</v>
      </c>
      <c r="Y2059" s="13">
        <f t="shared" si="2478"/>
        <v>1.3692891749195626E-2</v>
      </c>
      <c r="Z2059" s="13">
        <f t="shared" si="2479"/>
        <v>6.5285234143905857E-3</v>
      </c>
      <c r="AA2059" s="13">
        <f t="shared" si="2480"/>
        <v>9.2845791618667347E-3</v>
      </c>
      <c r="AB2059" s="13">
        <f t="shared" si="2481"/>
        <v>6.6020602777463414E-3</v>
      </c>
      <c r="AC2059" s="13">
        <f t="shared" si="2482"/>
        <v>1.907499050288639E-4</v>
      </c>
      <c r="AD2059" s="13">
        <f t="shared" si="2483"/>
        <v>2.0708531406012729E-2</v>
      </c>
      <c r="AE2059" s="13">
        <f t="shared" si="2484"/>
        <v>1.4199755573815554E-2</v>
      </c>
      <c r="AF2059" s="13">
        <f t="shared" si="2485"/>
        <v>4.8683572582448216E-3</v>
      </c>
      <c r="AG2059" s="13">
        <f t="shared" si="2486"/>
        <v>1.1127375759251176E-3</v>
      </c>
      <c r="AH2059" s="13">
        <f t="shared" si="2487"/>
        <v>1.1191454734854058E-3</v>
      </c>
      <c r="AI2059" s="13">
        <f t="shared" si="2488"/>
        <v>1.5915995214654556E-3</v>
      </c>
      <c r="AJ2059" s="13">
        <f t="shared" si="2489"/>
        <v>1.131751455349161E-3</v>
      </c>
      <c r="AK2059" s="13">
        <f t="shared" si="2490"/>
        <v>5.3650906500466008E-4</v>
      </c>
      <c r="AL2059" s="13">
        <f t="shared" si="2491"/>
        <v>7.4405175760096049E-6</v>
      </c>
      <c r="AM2059" s="13">
        <f t="shared" si="2492"/>
        <v>5.8901527025641033E-3</v>
      </c>
      <c r="AN2059" s="13">
        <f t="shared" si="2493"/>
        <v>4.0388536989433661E-3</v>
      </c>
      <c r="AO2059" s="13">
        <f t="shared" si="2494"/>
        <v>1.3847127591757862E-3</v>
      </c>
      <c r="AP2059" s="13">
        <f t="shared" si="2495"/>
        <v>3.1649729821869209E-4</v>
      </c>
      <c r="AQ2059" s="13">
        <f t="shared" si="2496"/>
        <v>5.4255226823732507E-5</v>
      </c>
      <c r="AR2059" s="13">
        <f t="shared" si="2497"/>
        <v>1.5347869787058597E-4</v>
      </c>
      <c r="AS2059" s="13">
        <f t="shared" si="2498"/>
        <v>2.182706608509116E-4</v>
      </c>
      <c r="AT2059" s="13">
        <f t="shared" si="2499"/>
        <v>1.5520747194658154E-4</v>
      </c>
      <c r="AU2059" s="13">
        <f t="shared" si="2500"/>
        <v>7.3576415795381024E-5</v>
      </c>
      <c r="AV2059" s="13">
        <f t="shared" si="2501"/>
        <v>2.6159286470231829E-5</v>
      </c>
      <c r="AW2059" s="13">
        <f t="shared" si="2502"/>
        <v>2.0154845406421672E-7</v>
      </c>
      <c r="AX2059" s="13">
        <f t="shared" si="2503"/>
        <v>1.396119397174706E-3</v>
      </c>
      <c r="AY2059" s="13">
        <f t="shared" si="2504"/>
        <v>9.5731337983665399E-4</v>
      </c>
      <c r="AZ2059" s="13">
        <f t="shared" si="2505"/>
        <v>3.2821294119574361E-4</v>
      </c>
      <c r="BA2059" s="13">
        <f t="shared" si="2506"/>
        <v>7.5018091976486342E-5</v>
      </c>
      <c r="BB2059" s="13">
        <f t="shared" si="2507"/>
        <v>1.2859899970632723E-5</v>
      </c>
      <c r="BC2059" s="13">
        <f t="shared" si="2508"/>
        <v>1.7635961981705993E-6</v>
      </c>
      <c r="BD2059" s="13">
        <f t="shared" si="2509"/>
        <v>1.7539952921021939E-5</v>
      </c>
      <c r="BE2059" s="13">
        <f t="shared" si="2510"/>
        <v>2.4944550406555511E-5</v>
      </c>
      <c r="BF2059" s="13">
        <f t="shared" si="2511"/>
        <v>1.7737521810547008E-5</v>
      </c>
      <c r="BG2059" s="13">
        <f t="shared" si="2512"/>
        <v>8.4085080669416231E-6</v>
      </c>
      <c r="BH2059" s="13">
        <f t="shared" si="2513"/>
        <v>2.9895526838668028E-6</v>
      </c>
      <c r="BI2059" s="13">
        <f t="shared" si="2514"/>
        <v>8.5032209552161012E-7</v>
      </c>
      <c r="BJ2059" s="14">
        <f t="shared" si="2515"/>
        <v>0.54712899498008427</v>
      </c>
      <c r="BK2059" s="14">
        <f t="shared" si="2516"/>
        <v>0.27315012189969995</v>
      </c>
      <c r="BL2059" s="14">
        <f t="shared" si="2517"/>
        <v>0.17346012495538088</v>
      </c>
      <c r="BM2059" s="14">
        <f t="shared" si="2518"/>
        <v>0.35179906100106861</v>
      </c>
      <c r="BN2059" s="14">
        <f t="shared" si="2519"/>
        <v>0.64751159241710421</v>
      </c>
    </row>
    <row r="2060" spans="1:66" x14ac:dyDescent="0.25">
      <c r="A2060" t="s">
        <v>99</v>
      </c>
      <c r="B2060" t="s">
        <v>116</v>
      </c>
      <c r="C2060" t="s">
        <v>125</v>
      </c>
      <c r="D2060" t="s">
        <v>569</v>
      </c>
      <c r="E2060" s="10">
        <f>VLOOKUP(A2060,home!$A$2:$E$405,3,FALSE)</f>
        <v>1.3478000000000001</v>
      </c>
      <c r="F2060" s="10">
        <f>VLOOKUP(B2060,home!$B$2:$E$405,3,FALSE)</f>
        <v>1</v>
      </c>
      <c r="G2060" s="10">
        <f>VLOOKUP(C2060,away!$B$2:$E$405,4,FALSE)</f>
        <v>0.93100000000000005</v>
      </c>
      <c r="H2060" s="10">
        <f>VLOOKUP(A2060,away!$A$2:$E$405,3,FALSE)</f>
        <v>1.2736000000000001</v>
      </c>
      <c r="I2060" s="10">
        <f>VLOOKUP(C2060,away!$B$2:$E$405,3,FALSE)</f>
        <v>1.2653000000000001</v>
      </c>
      <c r="J2060" s="10">
        <f>VLOOKUP(B2060,home!$B$2:$E$405,4,FALSE)</f>
        <v>1.3313999999999999</v>
      </c>
      <c r="K2060" s="12">
        <f t="shared" si="2464"/>
        <v>1.2548018000000001</v>
      </c>
      <c r="L2060" s="12">
        <f t="shared" si="2465"/>
        <v>2.1455325669120002</v>
      </c>
      <c r="M2060" s="13">
        <f t="shared" si="2466"/>
        <v>3.3362112908484523E-2</v>
      </c>
      <c r="N2060" s="13">
        <f t="shared" si="2467"/>
        <v>4.1862839329369621E-2</v>
      </c>
      <c r="O2060" s="13">
        <f t="shared" si="2468"/>
        <v>7.1579499746148786E-2</v>
      </c>
      <c r="P2060" s="13">
        <f t="shared" si="2469"/>
        <v>8.9818085124567043E-2</v>
      </c>
      <c r="Q2060" s="13">
        <f t="shared" si="2470"/>
        <v>2.6264783071801901E-2</v>
      </c>
      <c r="R2060" s="13">
        <f t="shared" si="2471"/>
        <v>7.6788073914315746E-2</v>
      </c>
      <c r="S2060" s="13">
        <f t="shared" si="2472"/>
        <v>6.0452469224396239E-2</v>
      </c>
      <c r="T2060" s="13">
        <f t="shared" si="2473"/>
        <v>5.635194744342998E-2</v>
      </c>
      <c r="U2060" s="13">
        <f t="shared" si="2474"/>
        <v>9.6353813366216443E-2</v>
      </c>
      <c r="V2060" s="13">
        <f t="shared" si="2475"/>
        <v>1.808347038477565E-2</v>
      </c>
      <c r="W2060" s="13">
        <f t="shared" si="2476"/>
        <v>1.0985699025035522E-2</v>
      </c>
      <c r="X2060" s="13">
        <f t="shared" si="2477"/>
        <v>2.3570175028507123E-2</v>
      </c>
      <c r="Y2060" s="13">
        <f t="shared" si="2478"/>
        <v>2.528528906573901E-2</v>
      </c>
      <c r="Z2060" s="13">
        <f t="shared" si="2479"/>
        <v>5.4917104444536749E-2</v>
      </c>
      <c r="AA2060" s="13">
        <f t="shared" si="2480"/>
        <v>6.8910081507792723E-2</v>
      </c>
      <c r="AB2060" s="13">
        <f t="shared" si="2481"/>
        <v>4.3234247157062512E-2</v>
      </c>
      <c r="AC2060" s="13">
        <f t="shared" si="2482"/>
        <v>3.0427904229693948E-3</v>
      </c>
      <c r="AD2060" s="13">
        <f t="shared" si="2483"/>
        <v>3.4462187277182026E-3</v>
      </c>
      <c r="AE2060" s="13">
        <f t="shared" si="2484"/>
        <v>7.3939745130214424E-3</v>
      </c>
      <c r="AF2060" s="13">
        <f t="shared" si="2485"/>
        <v>7.9320065583024027E-3</v>
      </c>
      <c r="AG2060" s="13">
        <f t="shared" si="2486"/>
        <v>5.672792797265791E-3</v>
      </c>
      <c r="AH2060" s="13">
        <f t="shared" si="2487"/>
        <v>2.9456609016565341E-2</v>
      </c>
      <c r="AI2060" s="13">
        <f t="shared" si="2488"/>
        <v>3.6962206015882425E-2</v>
      </c>
      <c r="AJ2060" s="13">
        <f t="shared" si="2489"/>
        <v>2.319012132035005E-2</v>
      </c>
      <c r="AK2060" s="13">
        <f t="shared" si="2490"/>
        <v>9.6996686583312106E-3</v>
      </c>
      <c r="AL2060" s="13">
        <f t="shared" si="2491"/>
        <v>3.2767422132544649E-4</v>
      </c>
      <c r="AM2060" s="13">
        <f t="shared" si="2492"/>
        <v>8.6486429254690187E-4</v>
      </c>
      <c r="AN2060" s="13">
        <f t="shared" si="2493"/>
        <v>1.8555945056186855E-3</v>
      </c>
      <c r="AO2060" s="13">
        <f t="shared" si="2494"/>
        <v>1.9906192213939313E-3</v>
      </c>
      <c r="AP2060" s="13">
        <f t="shared" si="2495"/>
        <v>1.4236461226072295E-3</v>
      </c>
      <c r="AQ2060" s="13">
        <f t="shared" si="2496"/>
        <v>7.636197799529515E-4</v>
      </c>
      <c r="AR2060" s="13">
        <f t="shared" si="2497"/>
        <v>1.2640022791166921E-2</v>
      </c>
      <c r="AS2060" s="13">
        <f t="shared" si="2498"/>
        <v>1.5860723350397277E-2</v>
      </c>
      <c r="AT2060" s="13">
        <f t="shared" si="2499"/>
        <v>9.9510321046902689E-3</v>
      </c>
      <c r="AU2060" s="13">
        <f t="shared" si="2500"/>
        <v>4.1621909989410476E-3</v>
      </c>
      <c r="AV2060" s="13">
        <f t="shared" si="2501"/>
        <v>1.3056811893537553E-3</v>
      </c>
      <c r="AW2060" s="13">
        <f t="shared" si="2502"/>
        <v>2.4504735510463818E-5</v>
      </c>
      <c r="AX2060" s="13">
        <f t="shared" si="2503"/>
        <v>1.8087221184059658E-4</v>
      </c>
      <c r="AY2060" s="13">
        <f t="shared" si="2504"/>
        <v>3.8806722095340626E-4</v>
      </c>
      <c r="AZ2060" s="13">
        <f t="shared" si="2505"/>
        <v>4.163054303532841E-4</v>
      </c>
      <c r="BA2060" s="13">
        <f t="shared" si="2506"/>
        <v>2.9773228620176215E-4</v>
      </c>
      <c r="BB2060" s="13">
        <f t="shared" si="2507"/>
        <v>1.5969857906676131E-4</v>
      </c>
      <c r="BC2060" s="13">
        <f t="shared" si="2508"/>
        <v>6.8527700455461472E-5</v>
      </c>
      <c r="BD2060" s="13">
        <f t="shared" si="2509"/>
        <v>4.5199300908264246E-3</v>
      </c>
      <c r="BE2060" s="13">
        <f t="shared" si="2510"/>
        <v>5.671616413843162E-3</v>
      </c>
      <c r="BF2060" s="13">
        <f t="shared" si="2511"/>
        <v>3.5583772424999725E-3</v>
      </c>
      <c r="BG2060" s="13">
        <f t="shared" si="2512"/>
        <v>1.4883527229893347E-3</v>
      </c>
      <c r="BH2060" s="13">
        <f t="shared" si="2513"/>
        <v>4.6689691896047934E-4</v>
      </c>
      <c r="BI2060" s="13">
        <f t="shared" si="2514"/>
        <v>1.1717261886521269E-4</v>
      </c>
      <c r="BJ2060" s="14">
        <f t="shared" si="2515"/>
        <v>0.21717527291118191</v>
      </c>
      <c r="BK2060" s="14">
        <f t="shared" si="2516"/>
        <v>0.20547466950747173</v>
      </c>
      <c r="BL2060" s="14">
        <f t="shared" si="2517"/>
        <v>0.51591631714519914</v>
      </c>
      <c r="BM2060" s="14">
        <f t="shared" si="2518"/>
        <v>0.65344440742825893</v>
      </c>
      <c r="BN2060" s="14">
        <f t="shared" si="2519"/>
        <v>0.33967539409468761</v>
      </c>
    </row>
    <row r="2061" spans="1:66" x14ac:dyDescent="0.25">
      <c r="A2061" t="s">
        <v>99</v>
      </c>
      <c r="B2061" t="s">
        <v>109</v>
      </c>
      <c r="C2061" t="s">
        <v>107</v>
      </c>
      <c r="D2061" t="s">
        <v>569</v>
      </c>
      <c r="E2061" s="10">
        <f>VLOOKUP(A2061,home!$A$2:$E$405,3,FALSE)</f>
        <v>1.3478000000000001</v>
      </c>
      <c r="F2061" s="10">
        <f>VLOOKUP(B2061,home!$B$2:$E$405,3,FALSE)</f>
        <v>0.9355</v>
      </c>
      <c r="G2061" s="10">
        <f>VLOOKUP(C2061,away!$B$2:$E$405,4,FALSE)</f>
        <v>0.9032</v>
      </c>
      <c r="H2061" s="10">
        <f>VLOOKUP(A2061,away!$A$2:$E$405,3,FALSE)</f>
        <v>1.2736000000000001</v>
      </c>
      <c r="I2061" s="10">
        <f>VLOOKUP(C2061,away!$B$2:$E$405,3,FALSE)</f>
        <v>0.71689999999999998</v>
      </c>
      <c r="J2061" s="10">
        <f>VLOOKUP(B2061,home!$B$2:$E$405,4,FALSE)</f>
        <v>0.81930000000000003</v>
      </c>
      <c r="K2061" s="12">
        <f t="shared" si="2464"/>
        <v>1.1388149840800001</v>
      </c>
      <c r="L2061" s="12">
        <f t="shared" si="2465"/>
        <v>0.74805681811200009</v>
      </c>
      <c r="M2061" s="13">
        <f t="shared" si="2466"/>
        <v>0.151545131274751</v>
      </c>
      <c r="N2061" s="13">
        <f t="shared" si="2467"/>
        <v>0.17258186626005706</v>
      </c>
      <c r="O2061" s="13">
        <f t="shared" si="2468"/>
        <v>0.11336436870175556</v>
      </c>
      <c r="P2061" s="13">
        <f t="shared" si="2469"/>
        <v>0.12910104173832901</v>
      </c>
      <c r="Q2061" s="13">
        <f t="shared" si="2470"/>
        <v>9.8269407638721828E-2</v>
      </c>
      <c r="R2061" s="13">
        <f t="shared" si="2471"/>
        <v>4.2401494469155435E-2</v>
      </c>
      <c r="S2061" s="13">
        <f t="shared" si="2472"/>
        <v>2.7495239929061794E-2</v>
      </c>
      <c r="T2061" s="13">
        <f t="shared" si="2473"/>
        <v>7.3511100395973319E-2</v>
      </c>
      <c r="U2061" s="13">
        <f t="shared" si="2474"/>
        <v>4.8287457248859453E-2</v>
      </c>
      <c r="V2061" s="13">
        <f t="shared" si="2475"/>
        <v>2.6025720580386364E-3</v>
      </c>
      <c r="W2061" s="13">
        <f t="shared" si="2476"/>
        <v>3.7303557965214E-2</v>
      </c>
      <c r="X2061" s="13">
        <f t="shared" si="2477"/>
        <v>2.7905180875714537E-2</v>
      </c>
      <c r="Y2061" s="13">
        <f t="shared" si="2478"/>
        <v>1.0437330407363426E-2</v>
      </c>
      <c r="Z2061" s="13">
        <f t="shared" si="2479"/>
        <v>1.0572909011929995E-2</v>
      </c>
      <c r="AA2061" s="13">
        <f t="shared" si="2480"/>
        <v>1.2040587208100346E-2</v>
      </c>
      <c r="AB2061" s="13">
        <f t="shared" si="2481"/>
        <v>6.8560005648533266E-3</v>
      </c>
      <c r="AC2061" s="13">
        <f t="shared" si="2482"/>
        <v>1.3857042167305644E-4</v>
      </c>
      <c r="AD2061" s="13">
        <f t="shared" si="2483"/>
        <v>1.0620462692570637E-2</v>
      </c>
      <c r="AE2061" s="13">
        <f t="shared" si="2484"/>
        <v>7.9447095286815962E-3</v>
      </c>
      <c r="AF2061" s="13">
        <f t="shared" si="2485"/>
        <v>2.9715470654248207E-3</v>
      </c>
      <c r="AG2061" s="13">
        <f t="shared" si="2486"/>
        <v>7.4096201421058091E-4</v>
      </c>
      <c r="AH2061" s="13">
        <f t="shared" si="2487"/>
        <v>1.9772841684130107E-3</v>
      </c>
      <c r="AI2061" s="13">
        <f t="shared" si="2488"/>
        <v>2.251760838772899E-3</v>
      </c>
      <c r="AJ2061" s="13">
        <f t="shared" si="2489"/>
        <v>1.2821694918795639E-3</v>
      </c>
      <c r="AK2061" s="13">
        <f t="shared" si="2490"/>
        <v>4.8671794316089553E-4</v>
      </c>
      <c r="AL2061" s="13">
        <f t="shared" si="2491"/>
        <v>4.721916340466877E-6</v>
      </c>
      <c r="AM2061" s="13">
        <f t="shared" si="2492"/>
        <v>2.4189484104324126E-3</v>
      </c>
      <c r="AN2061" s="13">
        <f t="shared" si="2493"/>
        <v>1.809510851085151E-3</v>
      </c>
      <c r="AO2061" s="13">
        <f t="shared" si="2494"/>
        <v>6.768084648009475E-4</v>
      </c>
      <c r="AP2061" s="13">
        <f t="shared" si="2495"/>
        <v>1.6876372888342147E-4</v>
      </c>
      <c r="AQ2061" s="13">
        <f t="shared" si="2496"/>
        <v>3.1561214510312126E-5</v>
      </c>
      <c r="AR2061" s="13">
        <f t="shared" si="2497"/>
        <v>2.9582418070525385E-4</v>
      </c>
      <c r="AS2061" s="13">
        <f t="shared" si="2498"/>
        <v>3.3688900964033274E-4</v>
      </c>
      <c r="AT2061" s="13">
        <f t="shared" si="2499"/>
        <v>1.9182712607514131E-4</v>
      </c>
      <c r="AU2061" s="13">
        <f t="shared" si="2500"/>
        <v>7.2818535175791385E-5</v>
      </c>
      <c r="AV2061" s="13">
        <f t="shared" si="2501"/>
        <v>2.0731709744236952E-5</v>
      </c>
      <c r="AW2061" s="13">
        <f t="shared" si="2502"/>
        <v>1.11738682402857E-7</v>
      </c>
      <c r="AX2061" s="13">
        <f t="shared" si="2503"/>
        <v>4.5912244925282181E-4</v>
      </c>
      <c r="AY2061" s="13">
        <f t="shared" si="2504"/>
        <v>3.4344967851185408E-4</v>
      </c>
      <c r="AZ2061" s="13">
        <f t="shared" si="2505"/>
        <v>1.2845993684458345E-4</v>
      </c>
      <c r="BA2061" s="13">
        <f t="shared" si="2506"/>
        <v>3.2031777203609195E-5</v>
      </c>
      <c r="BB2061" s="13">
        <f t="shared" si="2507"/>
        <v>5.9903973333510984E-6</v>
      </c>
      <c r="BC2061" s="13">
        <f t="shared" si="2508"/>
        <v>8.9623151368264678E-7</v>
      </c>
      <c r="BD2061" s="13">
        <f t="shared" si="2509"/>
        <v>3.6882215889826907E-5</v>
      </c>
      <c r="BE2061" s="13">
        <f t="shared" si="2510"/>
        <v>4.2002020101408353E-5</v>
      </c>
      <c r="BF2061" s="13">
        <f t="shared" si="2511"/>
        <v>2.391626492655661E-5</v>
      </c>
      <c r="BG2061" s="13">
        <f t="shared" si="2512"/>
        <v>9.0787336205298729E-6</v>
      </c>
      <c r="BH2061" s="13">
        <f t="shared" si="2513"/>
        <v>2.5847494708825729E-6</v>
      </c>
      <c r="BI2061" s="13">
        <f t="shared" si="2514"/>
        <v>5.8871028550678501E-7</v>
      </c>
      <c r="BJ2061" s="14">
        <f t="shared" si="2515"/>
        <v>0.44836166798430388</v>
      </c>
      <c r="BK2061" s="14">
        <f t="shared" si="2516"/>
        <v>0.31123072701670584</v>
      </c>
      <c r="BL2061" s="14">
        <f t="shared" si="2517"/>
        <v>0.22998098389058597</v>
      </c>
      <c r="BM2061" s="14">
        <f t="shared" si="2518"/>
        <v>0.29253963988092629</v>
      </c>
      <c r="BN2061" s="14">
        <f t="shared" si="2519"/>
        <v>0.70726331008276988</v>
      </c>
    </row>
    <row r="2062" spans="1:66" x14ac:dyDescent="0.25">
      <c r="A2062" t="s">
        <v>99</v>
      </c>
      <c r="B2062" t="s">
        <v>92</v>
      </c>
      <c r="C2062" t="s">
        <v>435</v>
      </c>
      <c r="D2062" t="s">
        <v>569</v>
      </c>
      <c r="E2062" s="10">
        <f>VLOOKUP(A2062,home!$A$2:$E$405,3,FALSE)</f>
        <v>1.3478000000000001</v>
      </c>
      <c r="F2062" s="10">
        <f>VLOOKUP(B2062,home!$B$2:$E$405,3,FALSE)</f>
        <v>0.90300000000000002</v>
      </c>
      <c r="G2062" s="10">
        <f>VLOOKUP(C2062,away!$B$2:$E$405,4,FALSE)</f>
        <v>1.4239999999999999</v>
      </c>
      <c r="H2062" s="10">
        <f>VLOOKUP(A2062,away!$A$2:$E$405,3,FALSE)</f>
        <v>1.2736000000000001</v>
      </c>
      <c r="I2062" s="10">
        <f>VLOOKUP(C2062,away!$B$2:$E$405,3,FALSE)</f>
        <v>0.90559999999999996</v>
      </c>
      <c r="J2062" s="10">
        <f>VLOOKUP(B2062,home!$B$2:$E$405,4,FALSE)</f>
        <v>1.4408000000000001</v>
      </c>
      <c r="K2062" s="12">
        <f t="shared" si="2464"/>
        <v>1.7330982816000002</v>
      </c>
      <c r="L2062" s="12">
        <f t="shared" si="2465"/>
        <v>1.6617786081280002</v>
      </c>
      <c r="M2062" s="13">
        <f t="shared" si="2466"/>
        <v>3.3544683613078871E-2</v>
      </c>
      <c r="N2062" s="13">
        <f t="shared" si="2467"/>
        <v>5.8136233526642683E-2</v>
      </c>
      <c r="O2062" s="13">
        <f t="shared" si="2468"/>
        <v>5.5743837644636342E-2</v>
      </c>
      <c r="P2062" s="13">
        <f t="shared" si="2469"/>
        <v>9.6609549231708655E-2</v>
      </c>
      <c r="Q2062" s="13">
        <f t="shared" si="2470"/>
        <v>5.0377903211860385E-2</v>
      </c>
      <c r="R2062" s="13">
        <f t="shared" si="2471"/>
        <v>4.6316958466408507E-2</v>
      </c>
      <c r="S2062" s="13">
        <f t="shared" si="2472"/>
        <v>6.9559494959097648E-2</v>
      </c>
      <c r="T2062" s="13">
        <f t="shared" si="2473"/>
        <v>8.3716921879812459E-2</v>
      </c>
      <c r="U2062" s="13">
        <f t="shared" si="2474"/>
        <v>8.027184112707117E-2</v>
      </c>
      <c r="V2062" s="13">
        <f t="shared" si="2475"/>
        <v>2.2259236632602427E-2</v>
      </c>
      <c r="W2062" s="13">
        <f t="shared" si="2476"/>
        <v>2.910328582902879E-2</v>
      </c>
      <c r="X2062" s="13">
        <f t="shared" si="2477"/>
        <v>4.8363217816914814E-2</v>
      </c>
      <c r="Y2062" s="13">
        <f t="shared" si="2478"/>
        <v>4.0184480394192E-2</v>
      </c>
      <c r="Z2062" s="13">
        <f t="shared" si="2479"/>
        <v>2.565617692434357E-2</v>
      </c>
      <c r="AA2062" s="13">
        <f t="shared" si="2480"/>
        <v>4.4464676140005419E-2</v>
      </c>
      <c r="AB2062" s="13">
        <f t="shared" si="2481"/>
        <v>3.8530826905071966E-2</v>
      </c>
      <c r="AC2062" s="13">
        <f t="shared" si="2482"/>
        <v>4.0066982784106647E-3</v>
      </c>
      <c r="AD2062" s="13">
        <f t="shared" si="2483"/>
        <v>1.2609713664800857E-2</v>
      </c>
      <c r="AE2062" s="13">
        <f t="shared" si="2484"/>
        <v>2.0954552422785391E-2</v>
      </c>
      <c r="AF2062" s="13">
        <f t="shared" si="2485"/>
        <v>1.7410913479540765E-2</v>
      </c>
      <c r="AG2062" s="13">
        <f t="shared" si="2486"/>
        <v>9.6443611894227593E-3</v>
      </c>
      <c r="AH2062" s="13">
        <f t="shared" si="2487"/>
        <v>1.0658721494805344E-2</v>
      </c>
      <c r="AI2062" s="13">
        <f t="shared" si="2488"/>
        <v>1.8472611906700128E-2</v>
      </c>
      <c r="AJ2062" s="13">
        <f t="shared" si="2489"/>
        <v>1.6007425976082849E-2</v>
      </c>
      <c r="AK2062" s="13">
        <f t="shared" si="2490"/>
        <v>9.2474808173294652E-3</v>
      </c>
      <c r="AL2062" s="13">
        <f t="shared" si="2491"/>
        <v>4.6157575256878521E-4</v>
      </c>
      <c r="AM2062" s="13">
        <f t="shared" si="2492"/>
        <v>4.3707746167868785E-3</v>
      </c>
      <c r="AN2062" s="13">
        <f t="shared" si="2493"/>
        <v>7.2632597591252932E-3</v>
      </c>
      <c r="AO2062" s="13">
        <f t="shared" si="2494"/>
        <v>6.0349648464956725E-3</v>
      </c>
      <c r="AP2062" s="13">
        <f t="shared" si="2495"/>
        <v>3.342925160903662E-3</v>
      </c>
      <c r="AQ2062" s="13">
        <f t="shared" si="2496"/>
        <v>1.3888003802406399E-3</v>
      </c>
      <c r="AR2062" s="13">
        <f t="shared" si="2497"/>
        <v>3.5424870740123219E-3</v>
      </c>
      <c r="AS2062" s="13">
        <f t="shared" si="2498"/>
        <v>6.1394782605609672E-3</v>
      </c>
      <c r="AT2062" s="13">
        <f t="shared" si="2499"/>
        <v>5.3201596116493862E-3</v>
      </c>
      <c r="AU2062" s="13">
        <f t="shared" si="2500"/>
        <v>3.0734531602624256E-3</v>
      </c>
      <c r="AV2062" s="13">
        <f t="shared" si="2501"/>
        <v>1.3316490976572248E-3</v>
      </c>
      <c r="AW2062" s="13">
        <f t="shared" si="2502"/>
        <v>3.6926389080102099E-5</v>
      </c>
      <c r="AX2062" s="13">
        <f t="shared" si="2503"/>
        <v>1.2624969962690411E-3</v>
      </c>
      <c r="AY2062" s="13">
        <f t="shared" si="2504"/>
        <v>2.0979905012257481E-3</v>
      </c>
      <c r="AZ2062" s="13">
        <f t="shared" si="2505"/>
        <v>1.7431978674963449E-3</v>
      </c>
      <c r="BA2062" s="13">
        <f t="shared" si="2506"/>
        <v>9.6560297531325776E-4</v>
      </c>
      <c r="BB2062" s="13">
        <f t="shared" si="2507"/>
        <v>4.0115459208008031E-4</v>
      </c>
      <c r="BC2062" s="13">
        <f t="shared" si="2508"/>
        <v>1.333260239341982E-4</v>
      </c>
      <c r="BD2062" s="13">
        <f t="shared" si="2509"/>
        <v>9.811382065272726E-4</v>
      </c>
      <c r="BE2062" s="13">
        <f t="shared" si="2510"/>
        <v>1.700408939744522E-3</v>
      </c>
      <c r="BF2062" s="13">
        <f t="shared" si="2511"/>
        <v>1.4734879057442551E-3</v>
      </c>
      <c r="BG2062" s="13">
        <f t="shared" si="2512"/>
        <v>8.5123311913458388E-4</v>
      </c>
      <c r="BH2062" s="13">
        <f t="shared" si="2513"/>
        <v>3.6881766400328884E-4</v>
      </c>
      <c r="BI2062" s="13">
        <f t="shared" si="2514"/>
        <v>1.2783945194156518E-4</v>
      </c>
      <c r="BJ2062" s="14">
        <f t="shared" si="2515"/>
        <v>0.39950607713487157</v>
      </c>
      <c r="BK2062" s="14">
        <f t="shared" si="2516"/>
        <v>0.2285392289686928</v>
      </c>
      <c r="BL2062" s="14">
        <f t="shared" si="2517"/>
        <v>0.34462453296934903</v>
      </c>
      <c r="BM2062" s="14">
        <f t="shared" si="2518"/>
        <v>0.65553578619077602</v>
      </c>
      <c r="BN2062" s="14">
        <f t="shared" si="2519"/>
        <v>0.34072916569433542</v>
      </c>
    </row>
    <row r="2063" spans="1:66" x14ac:dyDescent="0.25">
      <c r="A2063" t="s">
        <v>99</v>
      </c>
      <c r="B2063" t="s">
        <v>119</v>
      </c>
      <c r="C2063" t="s">
        <v>115</v>
      </c>
      <c r="D2063" t="s">
        <v>569</v>
      </c>
      <c r="E2063" s="10">
        <f>VLOOKUP(A2063,home!$A$2:$E$405,3,FALSE)</f>
        <v>1.3478000000000001</v>
      </c>
      <c r="F2063" s="10">
        <f>VLOOKUP(B2063,home!$B$2:$E$405,3,FALSE)</f>
        <v>0.8387</v>
      </c>
      <c r="G2063" s="10">
        <f>VLOOKUP(C2063,away!$B$2:$E$405,4,FALSE)</f>
        <v>1.0968</v>
      </c>
      <c r="H2063" s="10">
        <f>VLOOKUP(A2063,away!$A$2:$E$405,3,FALSE)</f>
        <v>1.2736000000000001</v>
      </c>
      <c r="I2063" s="10">
        <f>VLOOKUP(C2063,away!$B$2:$E$405,3,FALSE)</f>
        <v>0.95589999999999997</v>
      </c>
      <c r="J2063" s="10">
        <f>VLOOKUP(B2063,home!$B$2:$E$405,4,FALSE)</f>
        <v>1.4338</v>
      </c>
      <c r="K2063" s="12">
        <f t="shared" si="2464"/>
        <v>1.239822566448</v>
      </c>
      <c r="L2063" s="12">
        <f t="shared" si="2465"/>
        <v>1.7455572133119999</v>
      </c>
      <c r="M2063" s="13">
        <f t="shared" si="2466"/>
        <v>5.0520313312868596E-2</v>
      </c>
      <c r="N2063" s="13">
        <f t="shared" si="2467"/>
        <v>6.2636224509317814E-2</v>
      </c>
      <c r="O2063" s="13">
        <f t="shared" si="2468"/>
        <v>8.8186097322060036E-2</v>
      </c>
      <c r="P2063" s="13">
        <f t="shared" si="2469"/>
        <v>0.10933511350686959</v>
      </c>
      <c r="Q2063" s="13">
        <f t="shared" si="2470"/>
        <v>3.8828902311877779E-2</v>
      </c>
      <c r="R2063" s="13">
        <f t="shared" si="2471"/>
        <v>7.696693914717799E-2</v>
      </c>
      <c r="S2063" s="13">
        <f t="shared" si="2472"/>
        <v>5.9155249946337335E-2</v>
      </c>
      <c r="T2063" s="13">
        <f t="shared" si="2473"/>
        <v>6.7778070515485248E-2</v>
      </c>
      <c r="U2063" s="13">
        <f t="shared" si="2474"/>
        <v>9.5425348025101248E-2</v>
      </c>
      <c r="V2063" s="13">
        <f t="shared" si="2475"/>
        <v>1.4224742360025799E-2</v>
      </c>
      <c r="W2063" s="13">
        <f t="shared" si="2476"/>
        <v>1.6046983105557001E-2</v>
      </c>
      <c r="X2063" s="13">
        <f t="shared" si="2477"/>
        <v>2.801092711180082E-2</v>
      </c>
      <c r="Y2063" s="13">
        <f t="shared" si="2478"/>
        <v>2.44473379357803E-2</v>
      </c>
      <c r="Z2063" s="13">
        <f t="shared" si="2479"/>
        <v>4.4783398604967425E-2</v>
      </c>
      <c r="AA2063" s="13">
        <f t="shared" si="2480"/>
        <v>5.5523468192674501E-2</v>
      </c>
      <c r="AB2063" s="13">
        <f t="shared" si="2481"/>
        <v>3.4419624416367811E-2</v>
      </c>
      <c r="AC2063" s="13">
        <f t="shared" si="2482"/>
        <v>1.9240575208181135E-3</v>
      </c>
      <c r="AD2063" s="13">
        <f t="shared" si="2483"/>
        <v>4.9738529444198444E-3</v>
      </c>
      <c r="AE2063" s="13">
        <f t="shared" si="2484"/>
        <v>8.6821448850851884E-3</v>
      </c>
      <c r="AF2063" s="13">
        <f t="shared" si="2485"/>
        <v>7.5775903155901698E-3</v>
      </c>
      <c r="AG2063" s="13">
        <f t="shared" si="2486"/>
        <v>4.409039144967191E-3</v>
      </c>
      <c r="AH2063" s="13">
        <f t="shared" si="2487"/>
        <v>1.9542996117881864E-2</v>
      </c>
      <c r="AI2063" s="13">
        <f t="shared" si="2488"/>
        <v>2.4229847602955594E-2</v>
      </c>
      <c r="AJ2063" s="13">
        <f t="shared" si="2489"/>
        <v>1.5020355919870169E-2</v>
      </c>
      <c r="AK2063" s="13">
        <f t="shared" si="2490"/>
        <v>6.2075254085119493E-3</v>
      </c>
      <c r="AL2063" s="13">
        <f t="shared" si="2491"/>
        <v>1.6656036642497183E-4</v>
      </c>
      <c r="AM2063" s="13">
        <f t="shared" si="2492"/>
        <v>1.2333390245371104E-3</v>
      </c>
      <c r="AN2063" s="13">
        <f t="shared" si="2493"/>
        <v>2.1528638307399387E-3</v>
      </c>
      <c r="AO2063" s="13">
        <f t="shared" si="2494"/>
        <v>1.8789734945133026E-3</v>
      </c>
      <c r="AP2063" s="13">
        <f t="shared" si="2495"/>
        <v>1.0932852456565834E-3</v>
      </c>
      <c r="AQ2063" s="13">
        <f t="shared" si="2496"/>
        <v>4.7709798669085787E-4</v>
      </c>
      <c r="AR2063" s="13">
        <f t="shared" si="2497"/>
        <v>6.8226835686594168E-3</v>
      </c>
      <c r="AS2063" s="13">
        <f t="shared" si="2498"/>
        <v>8.4589170521579167E-3</v>
      </c>
      <c r="AT2063" s="13">
        <f t="shared" si="2499"/>
        <v>5.2437781244885923E-3</v>
      </c>
      <c r="AU2063" s="13">
        <f t="shared" si="2500"/>
        <v>2.1671181507291093E-3</v>
      </c>
      <c r="AV2063" s="13">
        <f t="shared" si="2501"/>
        <v>6.7171049685825197E-4</v>
      </c>
      <c r="AW2063" s="13">
        <f t="shared" si="2502"/>
        <v>1.0012967158181255E-5</v>
      </c>
      <c r="AX2063" s="13">
        <f t="shared" si="2503"/>
        <v>2.5485359245034565E-4</v>
      </c>
      <c r="AY2063" s="13">
        <f t="shared" si="2504"/>
        <v>4.4486152664017749E-4</v>
      </c>
      <c r="AZ2063" s="13">
        <f t="shared" si="2505"/>
        <v>3.8826562337587522E-4</v>
      </c>
      <c r="BA2063" s="13">
        <f t="shared" si="2506"/>
        <v>2.2591328652161305E-4</v>
      </c>
      <c r="BB2063" s="13">
        <f t="shared" si="2507"/>
        <v>9.8586141717705585E-5</v>
      </c>
      <c r="BC2063" s="13">
        <f t="shared" si="2508"/>
        <v>3.4417550161587998E-5</v>
      </c>
      <c r="BD2063" s="13">
        <f t="shared" si="2509"/>
        <v>1.9848974195697841E-3</v>
      </c>
      <c r="BE2063" s="13">
        <f t="shared" si="2510"/>
        <v>2.4609206128670224E-3</v>
      </c>
      <c r="BF2063" s="13">
        <f t="shared" si="2511"/>
        <v>1.525552455034789E-3</v>
      </c>
      <c r="BG2063" s="13">
        <f t="shared" si="2512"/>
        <v>6.3047145335076E-4</v>
      </c>
      <c r="BH2063" s="13">
        <f t="shared" si="2513"/>
        <v>1.9541818384138492E-4</v>
      </c>
      <c r="BI2063" s="13">
        <f t="shared" si="2514"/>
        <v>4.8456774844166576E-5</v>
      </c>
      <c r="BJ2063" s="14">
        <f t="shared" si="2515"/>
        <v>0.27167353008288653</v>
      </c>
      <c r="BK2063" s="14">
        <f t="shared" si="2516"/>
        <v>0.23577089853998459</v>
      </c>
      <c r="BL2063" s="14">
        <f t="shared" si="2517"/>
        <v>0.44573212644500232</v>
      </c>
      <c r="BM2063" s="14">
        <f t="shared" si="2518"/>
        <v>0.57105151500318718</v>
      </c>
      <c r="BN2063" s="14">
        <f t="shared" si="2519"/>
        <v>0.42647359011017183</v>
      </c>
    </row>
    <row r="2064" spans="1:66" x14ac:dyDescent="0.25">
      <c r="A2064" t="s">
        <v>122</v>
      </c>
      <c r="B2064" t="s">
        <v>123</v>
      </c>
      <c r="C2064" t="s">
        <v>124</v>
      </c>
      <c r="D2064" t="s">
        <v>569</v>
      </c>
      <c r="E2064" s="10">
        <f>VLOOKUP(A2064,home!$A$2:$E$405,3,FALSE)</f>
        <v>1.2608999999999999</v>
      </c>
      <c r="F2064" s="10">
        <f>VLOOKUP(B2064,home!$B$2:$E$405,3,FALSE)</f>
        <v>1.1033999999999999</v>
      </c>
      <c r="G2064" s="10">
        <f>VLOOKUP(C2064,away!$B$2:$E$405,4,FALSE)</f>
        <v>1.2413000000000001</v>
      </c>
      <c r="H2064" s="10">
        <f>VLOOKUP(A2064,away!$A$2:$E$405,3,FALSE)</f>
        <v>1.0995999999999999</v>
      </c>
      <c r="I2064" s="10">
        <f>VLOOKUP(C2064,away!$B$2:$E$405,3,FALSE)</f>
        <v>0.75129999999999997</v>
      </c>
      <c r="J2064" s="10">
        <f>VLOOKUP(B2064,home!$B$2:$E$405,4,FALSE)</f>
        <v>1.2653000000000001</v>
      </c>
      <c r="K2064" s="12">
        <f t="shared" si="2464"/>
        <v>1.7269922145779997</v>
      </c>
      <c r="L2064" s="12">
        <f t="shared" si="2465"/>
        <v>1.045301631044</v>
      </c>
      <c r="M2064" s="13">
        <f t="shared" si="2466"/>
        <v>6.2518432506135313E-2</v>
      </c>
      <c r="N2064" s="13">
        <f t="shared" si="2467"/>
        <v>0.10796884620571584</v>
      </c>
      <c r="O2064" s="13">
        <f t="shared" si="2468"/>
        <v>6.5350619468977467E-2</v>
      </c>
      <c r="P2064" s="13">
        <f t="shared" si="2469"/>
        <v>0.11286001104077355</v>
      </c>
      <c r="Q2064" s="13">
        <f t="shared" si="2470"/>
        <v>9.3230678407120335E-2</v>
      </c>
      <c r="R2064" s="13">
        <f t="shared" si="2471"/>
        <v>3.4155554560328961E-2</v>
      </c>
      <c r="S2064" s="13">
        <f t="shared" si="2472"/>
        <v>5.0934506758760829E-2</v>
      </c>
      <c r="T2064" s="13">
        <f t="shared" si="2473"/>
        <v>9.745418020230151E-2</v>
      </c>
      <c r="U2064" s="13">
        <f t="shared" si="2474"/>
        <v>5.8986376810282216E-2</v>
      </c>
      <c r="V2064" s="13">
        <f t="shared" si="2475"/>
        <v>1.0216487388358928E-2</v>
      </c>
      <c r="W2064" s="13">
        <f t="shared" si="2476"/>
        <v>5.3669551922974013E-2</v>
      </c>
      <c r="X2064" s="13">
        <f t="shared" si="2477"/>
        <v>5.6100870162485376E-2</v>
      </c>
      <c r="Y2064" s="13">
        <f t="shared" si="2478"/>
        <v>2.9321165541916817E-2</v>
      </c>
      <c r="Z2064" s="13">
        <f t="shared" si="2479"/>
        <v>1.1900952297041401E-2</v>
      </c>
      <c r="AA2064" s="13">
        <f t="shared" si="2480"/>
        <v>2.0552851963054664E-2</v>
      </c>
      <c r="AB2064" s="13">
        <f t="shared" si="2481"/>
        <v>1.7747307663784781E-2</v>
      </c>
      <c r="AC2064" s="13">
        <f t="shared" si="2482"/>
        <v>1.1526929271368871E-3</v>
      </c>
      <c r="AD2064" s="13">
        <f t="shared" si="2483"/>
        <v>2.3171724582716463E-2</v>
      </c>
      <c r="AE2064" s="13">
        <f t="shared" si="2484"/>
        <v>2.4221441500415865E-2</v>
      </c>
      <c r="AF2064" s="13">
        <f t="shared" si="2485"/>
        <v>1.2659356153310767E-2</v>
      </c>
      <c r="AG2064" s="13">
        <f t="shared" si="2486"/>
        <v>4.4109485450075482E-3</v>
      </c>
      <c r="AH2064" s="13">
        <f t="shared" si="2487"/>
        <v>3.1100212117685534E-3</v>
      </c>
      <c r="AI2064" s="13">
        <f t="shared" si="2488"/>
        <v>5.3709824198967283E-3</v>
      </c>
      <c r="AJ2064" s="13">
        <f t="shared" si="2489"/>
        <v>4.6378224118984778E-3</v>
      </c>
      <c r="AK2064" s="13">
        <f t="shared" si="2490"/>
        <v>2.6698277326480105E-3</v>
      </c>
      <c r="AL2064" s="13">
        <f t="shared" si="2491"/>
        <v>8.3234931695079766E-5</v>
      </c>
      <c r="AM2064" s="13">
        <f t="shared" si="2492"/>
        <v>8.0034775905393971E-3</v>
      </c>
      <c r="AN2064" s="13">
        <f t="shared" si="2493"/>
        <v>8.3660481794149335E-3</v>
      </c>
      <c r="AO2064" s="13">
        <f t="shared" si="2494"/>
        <v>4.3725219036675582E-3</v>
      </c>
      <c r="AP2064" s="13">
        <f t="shared" si="2495"/>
        <v>1.5235347592264384E-3</v>
      </c>
      <c r="AQ2064" s="13">
        <f t="shared" si="2496"/>
        <v>3.9813834219290593E-4</v>
      </c>
      <c r="AR2064" s="13">
        <f t="shared" si="2497"/>
        <v>6.501820490486213E-4</v>
      </c>
      <c r="AS2064" s="13">
        <f t="shared" si="2498"/>
        <v>1.1228593367653401E-3</v>
      </c>
      <c r="AT2064" s="13">
        <f t="shared" si="2499"/>
        <v>9.6958466632997948E-4</v>
      </c>
      <c r="AU2064" s="13">
        <f t="shared" si="2500"/>
        <v>5.5815505670869401E-4</v>
      </c>
      <c r="AV2064" s="13">
        <f t="shared" si="2501"/>
        <v>2.4098235936581417E-4</v>
      </c>
      <c r="AW2064" s="13">
        <f t="shared" si="2502"/>
        <v>4.1738336348345693E-6</v>
      </c>
      <c r="AX2064" s="13">
        <f t="shared" si="2503"/>
        <v>2.3036572480685039E-3</v>
      </c>
      <c r="AY2064" s="13">
        <f t="shared" si="2504"/>
        <v>2.4080166787723394E-3</v>
      </c>
      <c r="AZ2064" s="13">
        <f t="shared" si="2505"/>
        <v>1.2585518809509412E-3</v>
      </c>
      <c r="BA2064" s="13">
        <f t="shared" si="2506"/>
        <v>4.3852211130383767E-4</v>
      </c>
      <c r="BB2064" s="13">
        <f t="shared" si="2507"/>
        <v>1.1459696954869E-4</v>
      </c>
      <c r="BC2064" s="13">
        <f t="shared" si="2508"/>
        <v>2.3957679836389055E-5</v>
      </c>
      <c r="BD2064" s="13">
        <f t="shared" si="2509"/>
        <v>1.1327272605767559E-4</v>
      </c>
      <c r="BE2064" s="13">
        <f t="shared" si="2510"/>
        <v>1.9562111602563229E-4</v>
      </c>
      <c r="BF2064" s="13">
        <f t="shared" si="2511"/>
        <v>1.6891807219166326E-4</v>
      </c>
      <c r="BG2064" s="13">
        <f t="shared" si="2512"/>
        <v>9.7240065192175657E-5</v>
      </c>
      <c r="BH2064" s="13">
        <f t="shared" si="2513"/>
        <v>4.1983208882986131E-5</v>
      </c>
      <c r="BI2064" s="13">
        <f t="shared" si="2514"/>
        <v>1.4500934976783795E-5</v>
      </c>
      <c r="BJ2064" s="14">
        <f t="shared" si="2515"/>
        <v>0.53141978656748645</v>
      </c>
      <c r="BK2064" s="14">
        <f t="shared" si="2516"/>
        <v>0.24017338223163287</v>
      </c>
      <c r="BL2064" s="14">
        <f t="shared" si="2517"/>
        <v>0.21675466383418529</v>
      </c>
      <c r="BM2064" s="14">
        <f t="shared" si="2518"/>
        <v>0.52176079989615709</v>
      </c>
      <c r="BN2064" s="14">
        <f t="shared" si="2519"/>
        <v>0.47608414218905148</v>
      </c>
    </row>
    <row r="2065" spans="1:66" x14ac:dyDescent="0.25">
      <c r="A2065" t="s">
        <v>122</v>
      </c>
      <c r="B2065" t="s">
        <v>127</v>
      </c>
      <c r="C2065" t="s">
        <v>389</v>
      </c>
      <c r="D2065" t="s">
        <v>569</v>
      </c>
      <c r="E2065" s="10">
        <f>VLOOKUP(A2065,home!$A$2:$E$405,3,FALSE)</f>
        <v>1.2608999999999999</v>
      </c>
      <c r="F2065" s="10">
        <f>VLOOKUP(B2065,home!$B$2:$E$405,3,FALSE)</f>
        <v>0.75860000000000005</v>
      </c>
      <c r="G2065" s="10">
        <f>VLOOKUP(C2065,away!$B$2:$E$405,4,FALSE)</f>
        <v>0.79330000000000001</v>
      </c>
      <c r="H2065" s="10">
        <f>VLOOKUP(A2065,away!$A$2:$E$405,3,FALSE)</f>
        <v>1.0995999999999999</v>
      </c>
      <c r="I2065" s="10">
        <f>VLOOKUP(C2065,away!$B$2:$E$405,3,FALSE)</f>
        <v>1.1268</v>
      </c>
      <c r="J2065" s="10">
        <f>VLOOKUP(B2065,home!$B$2:$E$405,4,FALSE)</f>
        <v>0.75129999999999997</v>
      </c>
      <c r="K2065" s="12">
        <f t="shared" si="2464"/>
        <v>0.75880631644200003</v>
      </c>
      <c r="L2065" s="12">
        <f t="shared" si="2465"/>
        <v>0.93088269806399992</v>
      </c>
      <c r="M2065" s="13">
        <f t="shared" si="2466"/>
        <v>0.18457691581185992</v>
      </c>
      <c r="N2065" s="13">
        <f t="shared" si="2467"/>
        <v>0.14005812958742256</v>
      </c>
      <c r="O2065" s="13">
        <f t="shared" si="2468"/>
        <v>0.17181945739127594</v>
      </c>
      <c r="P2065" s="13">
        <f t="shared" si="2469"/>
        <v>0.13037768955613727</v>
      </c>
      <c r="Q2065" s="13">
        <f t="shared" si="2470"/>
        <v>5.3138496699994195E-2</v>
      </c>
      <c r="R2065" s="13">
        <f t="shared" si="2471"/>
        <v>7.9971880038141707E-2</v>
      </c>
      <c r="S2065" s="13">
        <f t="shared" si="2472"/>
        <v>2.3023385480288046E-2</v>
      </c>
      <c r="T2065" s="13">
        <f t="shared" si="2473"/>
        <v>4.9465707179155556E-2</v>
      </c>
      <c r="U2065" s="13">
        <f t="shared" si="2474"/>
        <v>6.0683167710683814E-2</v>
      </c>
      <c r="V2065" s="13">
        <f t="shared" si="2475"/>
        <v>1.8069767774210464E-3</v>
      </c>
      <c r="W2065" s="13">
        <f t="shared" si="2476"/>
        <v>1.3440608980729326E-2</v>
      </c>
      <c r="X2065" s="13">
        <f t="shared" si="2477"/>
        <v>1.2511630351604543E-2</v>
      </c>
      <c r="Y2065" s="13">
        <f t="shared" si="2478"/>
        <v>5.823430109440534E-3</v>
      </c>
      <c r="Z2065" s="13">
        <f t="shared" si="2479"/>
        <v>2.4814813153051965E-2</v>
      </c>
      <c r="AA2065" s="13">
        <f t="shared" si="2480"/>
        <v>1.8829636961863853E-2</v>
      </c>
      <c r="AB2065" s="13">
        <f t="shared" si="2481"/>
        <v>7.1440237314860195E-3</v>
      </c>
      <c r="AC2065" s="13">
        <f t="shared" si="2482"/>
        <v>7.9773470143026937E-5</v>
      </c>
      <c r="AD2065" s="13">
        <f t="shared" si="2483"/>
        <v>2.5497047478511207E-3</v>
      </c>
      <c r="AE2065" s="13">
        <f t="shared" si="2484"/>
        <v>2.3734760349462423E-3</v>
      </c>
      <c r="AF2065" s="13">
        <f t="shared" si="2485"/>
        <v>1.1047138876005011E-3</v>
      </c>
      <c r="AG2065" s="13">
        <f t="shared" si="2486"/>
        <v>3.4278634809277502E-4</v>
      </c>
      <c r="AH2065" s="13">
        <f t="shared" si="2487"/>
        <v>5.7749200549667605E-3</v>
      </c>
      <c r="AI2065" s="13">
        <f t="shared" si="2488"/>
        <v>4.3820458146563591E-3</v>
      </c>
      <c r="AJ2065" s="13">
        <f t="shared" si="2489"/>
        <v>1.6625620215497373E-3</v>
      </c>
      <c r="AK2065" s="13">
        <f t="shared" si="2490"/>
        <v>4.2052085447617381E-4</v>
      </c>
      <c r="AL2065" s="13">
        <f t="shared" si="2491"/>
        <v>2.2539504854929564E-6</v>
      </c>
      <c r="AM2065" s="13">
        <f t="shared" si="2492"/>
        <v>3.8694641354631757E-4</v>
      </c>
      <c r="AN2065" s="13">
        <f t="shared" si="2493"/>
        <v>3.6020172144818439E-4</v>
      </c>
      <c r="AO2065" s="13">
        <f t="shared" si="2494"/>
        <v>1.6765277515449161E-4</v>
      </c>
      <c r="AP2065" s="13">
        <f t="shared" si="2495"/>
        <v>5.2021689224576766E-5</v>
      </c>
      <c r="AQ2065" s="13">
        <f t="shared" si="2496"/>
        <v>1.210652260580523E-5</v>
      </c>
      <c r="AR2065" s="13">
        <f t="shared" si="2497"/>
        <v>1.0751546323742723E-3</v>
      </c>
      <c r="AS2065" s="13">
        <f t="shared" si="2498"/>
        <v>8.1583412619747433E-4</v>
      </c>
      <c r="AT2065" s="13">
        <f t="shared" si="2499"/>
        <v>3.095300440637916E-4</v>
      </c>
      <c r="AU2065" s="13">
        <f t="shared" si="2500"/>
        <v>7.8291117521391896E-5</v>
      </c>
      <c r="AV2065" s="13">
        <f t="shared" si="2501"/>
        <v>1.4851948624133776E-5</v>
      </c>
      <c r="AW2065" s="13">
        <f t="shared" si="2502"/>
        <v>4.4224992326060236E-8</v>
      </c>
      <c r="AX2065" s="13">
        <f t="shared" si="2503"/>
        <v>4.893623045392067E-5</v>
      </c>
      <c r="AY2065" s="13">
        <f t="shared" si="2504"/>
        <v>4.5553890238027355E-5</v>
      </c>
      <c r="AZ2065" s="13">
        <f t="shared" si="2505"/>
        <v>2.1202664126043101E-5</v>
      </c>
      <c r="BA2065" s="13">
        <f t="shared" si="2506"/>
        <v>6.5790643959319293E-6</v>
      </c>
      <c r="BB2065" s="13">
        <f t="shared" si="2507"/>
        <v>1.5310843039054782E-6</v>
      </c>
      <c r="BC2065" s="13">
        <f t="shared" si="2508"/>
        <v>2.8505197755659461E-7</v>
      </c>
      <c r="BD2065" s="13">
        <f t="shared" si="2509"/>
        <v>1.6680714083676168E-4</v>
      </c>
      <c r="BE2065" s="13">
        <f t="shared" si="2510"/>
        <v>1.2657431209456505E-4</v>
      </c>
      <c r="BF2065" s="13">
        <f t="shared" si="2511"/>
        <v>4.802269375832849E-5</v>
      </c>
      <c r="BG2065" s="13">
        <f t="shared" si="2512"/>
        <v>1.2146641118793158E-5</v>
      </c>
      <c r="BH2065" s="13">
        <f t="shared" si="2513"/>
        <v>2.3042370011235924E-6</v>
      </c>
      <c r="BI2065" s="13">
        <f t="shared" si="2514"/>
        <v>3.4969391820639078E-7</v>
      </c>
      <c r="BJ2065" s="14">
        <f t="shared" si="2515"/>
        <v>0.28191170103431212</v>
      </c>
      <c r="BK2065" s="14">
        <f t="shared" si="2516"/>
        <v>0.3399125489365728</v>
      </c>
      <c r="BL2065" s="14">
        <f t="shared" si="2517"/>
        <v>0.35333808116660925</v>
      </c>
      <c r="BM2065" s="14">
        <f t="shared" si="2518"/>
        <v>0.23998906554046884</v>
      </c>
      <c r="BN2065" s="14">
        <f t="shared" si="2519"/>
        <v>0.75994256908483149</v>
      </c>
    </row>
    <row r="2066" spans="1:66" x14ac:dyDescent="0.25">
      <c r="A2066" t="s">
        <v>122</v>
      </c>
      <c r="B2066" t="s">
        <v>129</v>
      </c>
      <c r="C2066" t="s">
        <v>104</v>
      </c>
      <c r="D2066" t="s">
        <v>569</v>
      </c>
      <c r="E2066" s="10">
        <f>VLOOKUP(A2066,home!$A$2:$E$405,3,FALSE)</f>
        <v>1.2608999999999999</v>
      </c>
      <c r="F2066" s="10">
        <f>VLOOKUP(B2066,home!$B$2:$E$405,3,FALSE)</f>
        <v>1.1033999999999999</v>
      </c>
      <c r="G2066" s="10">
        <f>VLOOKUP(C2066,away!$B$2:$E$405,4,FALSE)</f>
        <v>1.2258</v>
      </c>
      <c r="H2066" s="10">
        <f>VLOOKUP(A2066,away!$A$2:$E$405,3,FALSE)</f>
        <v>1.0995999999999999</v>
      </c>
      <c r="I2066" s="10">
        <f>VLOOKUP(C2066,away!$B$2:$E$405,3,FALSE)</f>
        <v>0.58030000000000004</v>
      </c>
      <c r="J2066" s="10">
        <f>VLOOKUP(B2066,home!$B$2:$E$405,4,FALSE)</f>
        <v>1.028</v>
      </c>
      <c r="K2066" s="12">
        <f t="shared" si="2464"/>
        <v>1.7054274201479998</v>
      </c>
      <c r="L2066" s="12">
        <f t="shared" si="2465"/>
        <v>0.65596462064000005</v>
      </c>
      <c r="M2066" s="13">
        <f t="shared" si="2466"/>
        <v>9.4288877834661236E-2</v>
      </c>
      <c r="N2066" s="13">
        <f t="shared" si="2467"/>
        <v>0.16080283767421624</v>
      </c>
      <c r="O2066" s="13">
        <f t="shared" si="2468"/>
        <v>6.1850167979384869E-2</v>
      </c>
      <c r="P2066" s="13">
        <f t="shared" si="2469"/>
        <v>0.10548097241280276</v>
      </c>
      <c r="Q2066" s="13">
        <f t="shared" si="2470"/>
        <v>0.13711878430360813</v>
      </c>
      <c r="R2066" s="13">
        <f t="shared" si="2471"/>
        <v>2.0285760987558736E-2</v>
      </c>
      <c r="S2066" s="13">
        <f t="shared" si="2472"/>
        <v>2.9500392296164274E-2</v>
      </c>
      <c r="T2066" s="13">
        <f t="shared" si="2473"/>
        <v>8.9945071328334292E-2</v>
      </c>
      <c r="U2066" s="13">
        <f t="shared" si="2474"/>
        <v>3.4595893026751236E-2</v>
      </c>
      <c r="V2066" s="13">
        <f t="shared" si="2475"/>
        <v>3.6668989285543038E-3</v>
      </c>
      <c r="W2066" s="13">
        <f t="shared" si="2476"/>
        <v>7.7948711522910788E-2</v>
      </c>
      <c r="X2066" s="13">
        <f t="shared" si="2477"/>
        <v>5.1131596983502982E-2</v>
      </c>
      <c r="Y2066" s="13">
        <f t="shared" si="2478"/>
        <v>1.6770259309000449E-2</v>
      </c>
      <c r="Z2066" s="13">
        <f t="shared" si="2479"/>
        <v>4.4355805035325609E-3</v>
      </c>
      <c r="AA2066" s="13">
        <f t="shared" si="2480"/>
        <v>7.5645606149983002E-3</v>
      </c>
      <c r="AB2066" s="13">
        <f t="shared" si="2481"/>
        <v>6.4504045470948606E-3</v>
      </c>
      <c r="AC2066" s="13">
        <f t="shared" si="2482"/>
        <v>2.5638500107723382E-4</v>
      </c>
      <c r="AD2066" s="13">
        <f t="shared" si="2483"/>
        <v>3.3233967499094616E-2</v>
      </c>
      <c r="AE2066" s="13">
        <f t="shared" si="2484"/>
        <v>2.1800306882905691E-2</v>
      </c>
      <c r="AF2066" s="13">
        <f t="shared" si="2485"/>
        <v>7.1501150171404066E-3</v>
      </c>
      <c r="AG2066" s="13">
        <f t="shared" si="2486"/>
        <v>1.5634074949169585E-3</v>
      </c>
      <c r="AH2066" s="13">
        <f t="shared" si="2487"/>
        <v>7.2739597057947902E-4</v>
      </c>
      <c r="AI2066" s="13">
        <f t="shared" si="2488"/>
        <v>1.2405210335314112E-3</v>
      </c>
      <c r="AJ2066" s="13">
        <f t="shared" si="2489"/>
        <v>1.0578092929274027E-3</v>
      </c>
      <c r="AK2066" s="13">
        <f t="shared" si="2490"/>
        <v>6.0133899114858658E-4</v>
      </c>
      <c r="AL2066" s="13">
        <f t="shared" si="2491"/>
        <v>1.147271654801374E-5</v>
      </c>
      <c r="AM2066" s="13">
        <f t="shared" si="2492"/>
        <v>1.1335623890652676E-2</v>
      </c>
      <c r="AN2066" s="13">
        <f t="shared" si="2493"/>
        <v>7.4357682251497033E-3</v>
      </c>
      <c r="AO2066" s="13">
        <f t="shared" si="2494"/>
        <v>2.4388004414886456E-3</v>
      </c>
      <c r="AP2066" s="13">
        <f t="shared" si="2495"/>
        <v>5.3325560213925486E-4</v>
      </c>
      <c r="AQ2066" s="13">
        <f t="shared" si="2496"/>
        <v>8.7449202190357755E-5</v>
      </c>
      <c r="AR2066" s="13">
        <f t="shared" si="2497"/>
        <v>9.5429204379246543E-5</v>
      </c>
      <c r="AS2066" s="13">
        <f t="shared" si="2498"/>
        <v>1.6274758183127463E-4</v>
      </c>
      <c r="AT2066" s="13">
        <f t="shared" si="2499"/>
        <v>1.3877709430891813E-4</v>
      </c>
      <c r="AU2066" s="13">
        <f t="shared" si="2500"/>
        <v>7.8891420640964606E-5</v>
      </c>
      <c r="AV2066" s="13">
        <f t="shared" si="2501"/>
        <v>3.3635897993882744E-5</v>
      </c>
      <c r="AW2066" s="13">
        <f t="shared" si="2502"/>
        <v>3.5651468288261352E-7</v>
      </c>
      <c r="AX2066" s="13">
        <f t="shared" si="2503"/>
        <v>3.2220139679339697E-3</v>
      </c>
      <c r="AY2066" s="13">
        <f t="shared" si="2504"/>
        <v>2.1135271701725879E-3</v>
      </c>
      <c r="AZ2066" s="13">
        <f t="shared" si="2505"/>
        <v>6.9319952419729714E-4</v>
      </c>
      <c r="BA2066" s="13">
        <f t="shared" si="2506"/>
        <v>1.5157145430596953E-4</v>
      </c>
      <c r="BB2066" s="13">
        <f t="shared" si="2507"/>
        <v>2.4856377880917099E-5</v>
      </c>
      <c r="BC2066" s="13">
        <f t="shared" si="2508"/>
        <v>3.2609808974280556E-6</v>
      </c>
      <c r="BD2066" s="13">
        <f t="shared" si="2509"/>
        <v>1.0433030308101581E-5</v>
      </c>
      <c r="BE2066" s="13">
        <f t="shared" si="2510"/>
        <v>1.7792775962671571E-5</v>
      </c>
      <c r="BF2066" s="13">
        <f t="shared" si="2511"/>
        <v>1.5172144003645163E-5</v>
      </c>
      <c r="BG2066" s="13">
        <f t="shared" si="2512"/>
        <v>8.6249968020835027E-6</v>
      </c>
      <c r="BH2066" s="13">
        <f t="shared" si="2513"/>
        <v>3.6773265112405053E-6</v>
      </c>
      <c r="BI2066" s="13">
        <f t="shared" si="2514"/>
        <v>1.2542826930213474E-6</v>
      </c>
      <c r="BJ2066" s="14">
        <f t="shared" si="2515"/>
        <v>0.62550438485263937</v>
      </c>
      <c r="BK2066" s="14">
        <f t="shared" si="2516"/>
        <v>0.23531852635998038</v>
      </c>
      <c r="BL2066" s="14">
        <f t="shared" si="2517"/>
        <v>0.1349402881994099</v>
      </c>
      <c r="BM2066" s="14">
        <f t="shared" si="2518"/>
        <v>0.41825820806784053</v>
      </c>
      <c r="BN2066" s="14">
        <f t="shared" si="2519"/>
        <v>0.57982740119223197</v>
      </c>
    </row>
    <row r="2067" spans="1:66" x14ac:dyDescent="0.25">
      <c r="A2067" t="s">
        <v>122</v>
      </c>
      <c r="B2067" t="s">
        <v>128</v>
      </c>
      <c r="C2067" t="s">
        <v>136</v>
      </c>
      <c r="D2067" t="s">
        <v>569</v>
      </c>
      <c r="E2067" s="10">
        <f>VLOOKUP(A2067,home!$A$2:$E$405,3,FALSE)</f>
        <v>1.2608999999999999</v>
      </c>
      <c r="F2067" s="10">
        <f>VLOOKUP(B2067,home!$B$2:$E$405,3,FALSE)</f>
        <v>1.0345</v>
      </c>
      <c r="G2067" s="10">
        <f>VLOOKUP(C2067,away!$B$2:$E$405,4,FALSE)</f>
        <v>1.0345</v>
      </c>
      <c r="H2067" s="10">
        <f>VLOOKUP(A2067,away!$A$2:$E$405,3,FALSE)</f>
        <v>1.0995999999999999</v>
      </c>
      <c r="I2067" s="10">
        <f>VLOOKUP(C2067,away!$B$2:$E$405,3,FALSE)</f>
        <v>1.3048</v>
      </c>
      <c r="J2067" s="10">
        <f>VLOOKUP(B2067,home!$B$2:$E$405,4,FALSE)</f>
        <v>1.0676000000000001</v>
      </c>
      <c r="K2067" s="12">
        <f t="shared" si="2464"/>
        <v>1.3494028862249998</v>
      </c>
      <c r="L2067" s="12">
        <f t="shared" si="2465"/>
        <v>1.5317477262080001</v>
      </c>
      <c r="M2067" s="13">
        <f t="shared" si="2466"/>
        <v>5.6070210622503676E-2</v>
      </c>
      <c r="N2067" s="13">
        <f t="shared" si="2467"/>
        <v>7.566130404525008E-2</v>
      </c>
      <c r="O2067" s="13">
        <f t="shared" si="2468"/>
        <v>8.5885417629023658E-2</v>
      </c>
      <c r="P2067" s="13">
        <f t="shared" si="2469"/>
        <v>0.11589403043324398</v>
      </c>
      <c r="Q2067" s="13">
        <f t="shared" si="2470"/>
        <v>5.1048791027103871E-2</v>
      </c>
      <c r="R2067" s="13">
        <f t="shared" si="2471"/>
        <v>6.5777396583840755E-2</v>
      </c>
      <c r="S2067" s="13">
        <f t="shared" si="2472"/>
        <v>5.9886640967383012E-2</v>
      </c>
      <c r="T2067" s="13">
        <f t="shared" si="2473"/>
        <v>7.8193869581433706E-2</v>
      </c>
      <c r="U2067" s="13">
        <f t="shared" si="2474"/>
        <v>8.8760208798601137E-2</v>
      </c>
      <c r="V2067" s="13">
        <f t="shared" si="2475"/>
        <v>1.3753597922167897E-2</v>
      </c>
      <c r="W2067" s="13">
        <f t="shared" si="2476"/>
        <v>2.2961795316756954E-2</v>
      </c>
      <c r="X2067" s="13">
        <f t="shared" si="2477"/>
        <v>3.517167776609597E-2</v>
      </c>
      <c r="Y2067" s="13">
        <f t="shared" si="2478"/>
        <v>2.6937068722568992E-2</v>
      </c>
      <c r="Z2067" s="13">
        <f t="shared" si="2479"/>
        <v>3.3584792551059985E-2</v>
      </c>
      <c r="AA2067" s="13">
        <f t="shared" si="2480"/>
        <v>4.5319416001668202E-2</v>
      </c>
      <c r="AB2067" s="13">
        <f t="shared" si="2481"/>
        <v>3.0577075377341268E-2</v>
      </c>
      <c r="AC2067" s="13">
        <f t="shared" si="2482"/>
        <v>1.7767454839898919E-3</v>
      </c>
      <c r="AD2067" s="13">
        <f t="shared" si="2483"/>
        <v>7.7461782183348774E-3</v>
      </c>
      <c r="AE2067" s="13">
        <f t="shared" si="2484"/>
        <v>1.1865190872736384E-2</v>
      </c>
      <c r="AF2067" s="13">
        <f t="shared" si="2485"/>
        <v>9.0872395701689385E-3</v>
      </c>
      <c r="AG2067" s="13">
        <f t="shared" si="2486"/>
        <v>4.639786183037879E-3</v>
      </c>
      <c r="AH2067" s="13">
        <f t="shared" si="2487"/>
        <v>1.2860857406313379E-2</v>
      </c>
      <c r="AI2067" s="13">
        <f t="shared" si="2488"/>
        <v>1.7354478103407431E-2</v>
      </c>
      <c r="AJ2067" s="13">
        <f t="shared" si="2489"/>
        <v>1.1709091420833279E-2</v>
      </c>
      <c r="AK2067" s="13">
        <f t="shared" si="2490"/>
        <v>5.2667605861149384E-3</v>
      </c>
      <c r="AL2067" s="13">
        <f t="shared" si="2491"/>
        <v>1.4689739375511467E-4</v>
      </c>
      <c r="AM2067" s="13">
        <f t="shared" si="2492"/>
        <v>2.0905430490068613E-3</v>
      </c>
      <c r="AN2067" s="13">
        <f t="shared" si="2493"/>
        <v>3.2021845618561994E-3</v>
      </c>
      <c r="AO2067" s="13">
        <f t="shared" si="2494"/>
        <v>2.4524694607607981E-3</v>
      </c>
      <c r="AP2067" s="13">
        <f t="shared" si="2495"/>
        <v>1.2521881733716376E-3</v>
      </c>
      <c r="AQ2067" s="13">
        <f t="shared" si="2496"/>
        <v>4.7950909683663873E-4</v>
      </c>
      <c r="AR2067" s="13">
        <f t="shared" si="2497"/>
        <v>3.9399178178411683E-3</v>
      </c>
      <c r="AS2067" s="13">
        <f t="shared" si="2498"/>
        <v>5.3165364748841738E-3</v>
      </c>
      <c r="AT2067" s="13">
        <f t="shared" si="2499"/>
        <v>3.5870748319645962E-3</v>
      </c>
      <c r="AU2067" s="13">
        <f t="shared" si="2500"/>
        <v>1.6134697104526945E-3</v>
      </c>
      <c r="AV2067" s="13">
        <f t="shared" si="2501"/>
        <v>5.4430517103037002E-4</v>
      </c>
      <c r="AW2067" s="13">
        <f t="shared" si="2502"/>
        <v>8.4341334598420979E-6</v>
      </c>
      <c r="AX2067" s="13">
        <f t="shared" si="2503"/>
        <v>4.7016413735124493E-4</v>
      </c>
      <c r="AY2067" s="13">
        <f t="shared" si="2504"/>
        <v>7.2017284833231525E-4</v>
      </c>
      <c r="AZ2067" s="13">
        <f t="shared" si="2505"/>
        <v>5.515615614548815E-4</v>
      </c>
      <c r="BA2067" s="13">
        <f t="shared" si="2506"/>
        <v>2.8161772254074963E-4</v>
      </c>
      <c r="BB2067" s="13">
        <f t="shared" si="2507"/>
        <v>1.0784182654041719E-4</v>
      </c>
      <c r="BC2067" s="13">
        <f t="shared" si="2508"/>
        <v>3.3037294518680327E-5</v>
      </c>
      <c r="BD2067" s="13">
        <f t="shared" si="2509"/>
        <v>1.0058266931540986E-3</v>
      </c>
      <c r="BE2067" s="13">
        <f t="shared" si="2510"/>
        <v>1.3572654427842876E-3</v>
      </c>
      <c r="BF2067" s="13">
        <f t="shared" si="2511"/>
        <v>9.1574895293328521E-4</v>
      </c>
      <c r="BG2067" s="13">
        <f t="shared" si="2512"/>
        <v>4.1190476004856563E-4</v>
      </c>
      <c r="BH2067" s="13">
        <f t="shared" si="2513"/>
        <v>1.389563680148376E-4</v>
      </c>
      <c r="BI2067" s="13">
        <f t="shared" si="2514"/>
        <v>3.7501624811713007E-5</v>
      </c>
      <c r="BJ2067" s="14">
        <f t="shared" si="2515"/>
        <v>0.33495419103605817</v>
      </c>
      <c r="BK2067" s="14">
        <f t="shared" si="2516"/>
        <v>0.24824829567137588</v>
      </c>
      <c r="BL2067" s="14">
        <f t="shared" si="2517"/>
        <v>0.38237920975506379</v>
      </c>
      <c r="BM2067" s="14">
        <f t="shared" si="2518"/>
        <v>0.54811759995771958</v>
      </c>
      <c r="BN2067" s="14">
        <f t="shared" si="2519"/>
        <v>0.450337150340966</v>
      </c>
    </row>
    <row r="2068" spans="1:66" x14ac:dyDescent="0.25">
      <c r="A2068" t="s">
        <v>122</v>
      </c>
      <c r="B2068" t="s">
        <v>135</v>
      </c>
      <c r="C2068" t="s">
        <v>142</v>
      </c>
      <c r="D2068" t="s">
        <v>569</v>
      </c>
      <c r="E2068" s="10">
        <f>VLOOKUP(A2068,home!$A$2:$E$405,3,FALSE)</f>
        <v>1.2608999999999999</v>
      </c>
      <c r="F2068" s="10">
        <f>VLOOKUP(B2068,home!$B$2:$E$405,3,FALSE)</f>
        <v>0.8276</v>
      </c>
      <c r="G2068" s="10">
        <f>VLOOKUP(C2068,away!$B$2:$E$405,4,FALSE)</f>
        <v>0.96550000000000002</v>
      </c>
      <c r="H2068" s="10">
        <f>VLOOKUP(A2068,away!$A$2:$E$405,3,FALSE)</f>
        <v>1.0995999999999999</v>
      </c>
      <c r="I2068" s="10">
        <f>VLOOKUP(C2068,away!$B$2:$E$405,3,FALSE)</f>
        <v>0.98850000000000005</v>
      </c>
      <c r="J2068" s="10">
        <f>VLOOKUP(B2068,home!$B$2:$E$405,4,FALSE)</f>
        <v>1.1467000000000001</v>
      </c>
      <c r="K2068" s="12">
        <f t="shared" si="2464"/>
        <v>1.0075193710200001</v>
      </c>
      <c r="L2068" s="12">
        <f t="shared" si="2465"/>
        <v>1.24641083982</v>
      </c>
      <c r="M2068" s="13">
        <f t="shared" si="2466"/>
        <v>0.10498579634915535</v>
      </c>
      <c r="N2068" s="13">
        <f t="shared" si="2467"/>
        <v>0.10577522350373482</v>
      </c>
      <c r="O2068" s="13">
        <f t="shared" si="2468"/>
        <v>0.13085543459672219</v>
      </c>
      <c r="P2068" s="13">
        <f t="shared" si="2469"/>
        <v>0.1318393851594383</v>
      </c>
      <c r="Q2068" s="13">
        <f t="shared" si="2470"/>
        <v>5.3285293326991411E-2</v>
      </c>
      <c r="R2068" s="13">
        <f t="shared" si="2471"/>
        <v>8.1549816065355801E-2</v>
      </c>
      <c r="S2068" s="13">
        <f t="shared" si="2472"/>
        <v>4.1390416807936523E-2</v>
      </c>
      <c r="T2068" s="13">
        <f t="shared" si="2473"/>
        <v>6.6415367205750406E-2</v>
      </c>
      <c r="U2068" s="13">
        <f t="shared" si="2474"/>
        <v>8.2163019388963976E-2</v>
      </c>
      <c r="V2068" s="13">
        <f t="shared" si="2475"/>
        <v>5.7752649439919909E-3</v>
      </c>
      <c r="W2068" s="13">
        <f t="shared" si="2476"/>
        <v>1.7895321739142205E-2</v>
      </c>
      <c r="X2068" s="13">
        <f t="shared" si="2477"/>
        <v>2.2304922997733335E-2</v>
      </c>
      <c r="Y2068" s="13">
        <f t="shared" si="2478"/>
        <v>1.3900548902862618E-2</v>
      </c>
      <c r="Z2068" s="13">
        <f t="shared" si="2479"/>
        <v>3.3881524909728872E-2</v>
      </c>
      <c r="AA2068" s="13">
        <f t="shared" si="2480"/>
        <v>3.4136292666248499E-2</v>
      </c>
      <c r="AB2068" s="13">
        <f t="shared" si="2481"/>
        <v>1.7196488058026666E-2</v>
      </c>
      <c r="AC2068" s="13">
        <f t="shared" si="2482"/>
        <v>4.532799946673975E-4</v>
      </c>
      <c r="AD2068" s="13">
        <f t="shared" si="2483"/>
        <v>4.5074708257052702E-3</v>
      </c>
      <c r="AE2068" s="13">
        <f t="shared" si="2484"/>
        <v>5.6181604973314543E-3</v>
      </c>
      <c r="AF2068" s="13">
        <f t="shared" si="2485"/>
        <v>3.5012680718612232E-3</v>
      </c>
      <c r="AG2068" s="13">
        <f t="shared" si="2486"/>
        <v>1.4546728259611662E-3</v>
      </c>
      <c r="AH2068" s="13">
        <f t="shared" si="2487"/>
        <v>1.0557574979279356E-2</v>
      </c>
      <c r="AI2068" s="13">
        <f t="shared" si="2488"/>
        <v>1.0636961302620027E-2</v>
      </c>
      <c r="AJ2068" s="13">
        <f t="shared" si="2489"/>
        <v>5.3584722805899042E-3</v>
      </c>
      <c r="AK2068" s="13">
        <f t="shared" si="2490"/>
        <v>1.7995882072560157E-3</v>
      </c>
      <c r="AL2068" s="13">
        <f t="shared" si="2491"/>
        <v>2.2768853646935816E-5</v>
      </c>
      <c r="AM2068" s="13">
        <f t="shared" si="2492"/>
        <v>9.0827283424111532E-4</v>
      </c>
      <c r="AN2068" s="13">
        <f t="shared" si="2493"/>
        <v>1.1320811061121601E-3</v>
      </c>
      <c r="AO2068" s="13">
        <f t="shared" si="2494"/>
        <v>7.05519081106806E-4</v>
      </c>
      <c r="AP2068" s="13">
        <f t="shared" si="2495"/>
        <v>2.9312221013045621E-4</v>
      </c>
      <c r="AQ2068" s="13">
        <f t="shared" si="2496"/>
        <v>9.1337675024649116E-5</v>
      </c>
      <c r="AR2068" s="13">
        <f t="shared" si="2497"/>
        <v>2.6318151792772385E-3</v>
      </c>
      <c r="AS2068" s="13">
        <f t="shared" si="2498"/>
        <v>2.6516047740662925E-3</v>
      </c>
      <c r="AT2068" s="13">
        <f t="shared" si="2499"/>
        <v>1.3357715870804499E-3</v>
      </c>
      <c r="AU2068" s="13">
        <f t="shared" si="2500"/>
        <v>4.4860524974722754E-4</v>
      </c>
      <c r="AV2068" s="13">
        <f t="shared" si="2501"/>
        <v>1.1299461976539915E-4</v>
      </c>
      <c r="AW2068" s="13">
        <f t="shared" si="2502"/>
        <v>7.9424280076842881E-7</v>
      </c>
      <c r="AX2068" s="13">
        <f t="shared" si="2503"/>
        <v>1.5251707911152681E-4</v>
      </c>
      <c r="AY2068" s="13">
        <f t="shared" si="2504"/>
        <v>1.900989406622915E-4</v>
      </c>
      <c r="AZ2068" s="13">
        <f t="shared" si="2505"/>
        <v>1.1847069013988954E-4</v>
      </c>
      <c r="BA2068" s="13">
        <f t="shared" si="2506"/>
        <v>4.9221050797104894E-5</v>
      </c>
      <c r="BB2068" s="13">
        <f t="shared" si="2507"/>
        <v>1.53374128152106E-5</v>
      </c>
      <c r="BC2068" s="13">
        <f t="shared" si="2508"/>
        <v>3.8233435175345334E-6</v>
      </c>
      <c r="BD2068" s="13">
        <f t="shared" si="2509"/>
        <v>5.4672049464232807E-4</v>
      </c>
      <c r="BE2068" s="13">
        <f t="shared" si="2510"/>
        <v>5.5083148888578179E-4</v>
      </c>
      <c r="BF2068" s="13">
        <f t="shared" si="2511"/>
        <v>2.7748669761010647E-4</v>
      </c>
      <c r="BG2068" s="13">
        <f t="shared" si="2512"/>
        <v>9.3191074347517166E-5</v>
      </c>
      <c r="BH2068" s="13">
        <f t="shared" si="2513"/>
        <v>2.3472953152822133E-5</v>
      </c>
      <c r="BI2068" s="13">
        <f t="shared" si="2514"/>
        <v>4.7298909993026587E-6</v>
      </c>
      <c r="BJ2068" s="14">
        <f t="shared" si="2515"/>
        <v>0.2983180513207328</v>
      </c>
      <c r="BK2068" s="14">
        <f t="shared" si="2516"/>
        <v>0.28465701104949881</v>
      </c>
      <c r="BL2068" s="14">
        <f t="shared" si="2517"/>
        <v>0.38293087155463684</v>
      </c>
      <c r="BM2068" s="14">
        <f t="shared" si="2518"/>
        <v>0.3913072051353379</v>
      </c>
      <c r="BN2068" s="14">
        <f t="shared" si="2519"/>
        <v>0.60829094900139791</v>
      </c>
    </row>
    <row r="2069" spans="1:66" x14ac:dyDescent="0.25">
      <c r="A2069" t="s">
        <v>122</v>
      </c>
      <c r="B2069" t="s">
        <v>137</v>
      </c>
      <c r="C2069" t="s">
        <v>131</v>
      </c>
      <c r="D2069" t="s">
        <v>569</v>
      </c>
      <c r="E2069" s="10">
        <f>VLOOKUP(A2069,home!$A$2:$E$405,3,FALSE)</f>
        <v>1.2608999999999999</v>
      </c>
      <c r="F2069" s="10">
        <f>VLOOKUP(B2069,home!$B$2:$E$405,3,FALSE)</f>
        <v>1.1033999999999999</v>
      </c>
      <c r="G2069" s="10">
        <f>VLOOKUP(C2069,away!$B$2:$E$405,4,FALSE)</f>
        <v>0.8276</v>
      </c>
      <c r="H2069" s="10">
        <f>VLOOKUP(A2069,away!$A$2:$E$405,3,FALSE)</f>
        <v>1.0995999999999999</v>
      </c>
      <c r="I2069" s="10">
        <f>VLOOKUP(C2069,away!$B$2:$E$405,3,FALSE)</f>
        <v>1.1071</v>
      </c>
      <c r="J2069" s="10">
        <f>VLOOKUP(B2069,home!$B$2:$E$405,4,FALSE)</f>
        <v>0.98850000000000005</v>
      </c>
      <c r="K2069" s="12">
        <f t="shared" si="2464"/>
        <v>1.1514208948559999</v>
      </c>
      <c r="L2069" s="12">
        <f t="shared" si="2465"/>
        <v>1.2033674376599999</v>
      </c>
      <c r="M2069" s="13">
        <f t="shared" si="2466"/>
        <v>9.4913594530312007E-2</v>
      </c>
      <c r="N2069" s="13">
        <f t="shared" si="2467"/>
        <v>0.10928549594809139</v>
      </c>
      <c r="O2069" s="13">
        <f t="shared" si="2468"/>
        <v>0.11421592904904172</v>
      </c>
      <c r="P2069" s="13">
        <f t="shared" si="2469"/>
        <v>0.13151060723245703</v>
      </c>
      <c r="Q2069" s="13">
        <f t="shared" si="2470"/>
        <v>6.2916801769666575E-2</v>
      </c>
      <c r="R2069" s="13">
        <f t="shared" si="2471"/>
        <v>6.8721864939850885E-2</v>
      </c>
      <c r="S2069" s="13">
        <f t="shared" si="2472"/>
        <v>4.5554696090258626E-2</v>
      </c>
      <c r="T2069" s="13">
        <f t="shared" si="2473"/>
        <v>7.5712030531325802E-2</v>
      </c>
      <c r="U2069" s="13">
        <f t="shared" si="2474"/>
        <v>7.9127791225216265E-2</v>
      </c>
      <c r="V2069" s="13">
        <f t="shared" si="2475"/>
        <v>7.0133095202905933E-3</v>
      </c>
      <c r="W2069" s="13">
        <f t="shared" si="2476"/>
        <v>2.4147906731702348E-2</v>
      </c>
      <c r="X2069" s="13">
        <f t="shared" si="2477"/>
        <v>2.9058804648581311E-2</v>
      </c>
      <c r="Y2069" s="13">
        <f t="shared" si="2478"/>
        <v>1.74842096457129E-2</v>
      </c>
      <c r="Z2069" s="13">
        <f t="shared" si="2479"/>
        <v>2.7565884841294967E-2</v>
      </c>
      <c r="AA2069" s="13">
        <f t="shared" si="2480"/>
        <v>3.1739935791461296E-2</v>
      </c>
      <c r="AB2069" s="13">
        <f t="shared" si="2481"/>
        <v>1.8273012635838172E-2</v>
      </c>
      <c r="AC2069" s="13">
        <f t="shared" si="2482"/>
        <v>6.0734489503768503E-4</v>
      </c>
      <c r="AD2069" s="13">
        <f t="shared" si="2483"/>
        <v>6.951101094478984E-3</v>
      </c>
      <c r="AE2069" s="13">
        <f t="shared" si="2484"/>
        <v>8.3647287129787942E-3</v>
      </c>
      <c r="AF2069" s="13">
        <f t="shared" si="2485"/>
        <v>5.0329210790291635E-3</v>
      </c>
      <c r="AG2069" s="13">
        <f t="shared" si="2486"/>
        <v>2.0188177809387746E-3</v>
      </c>
      <c r="AH2069" s="13">
        <f t="shared" si="2487"/>
        <v>8.2929720520749407E-3</v>
      </c>
      <c r="AI2069" s="13">
        <f t="shared" si="2488"/>
        <v>9.5487013012159252E-3</v>
      </c>
      <c r="AJ2069" s="13">
        <f t="shared" si="2489"/>
        <v>5.4972870984793462E-3</v>
      </c>
      <c r="AK2069" s="13">
        <f t="shared" si="2490"/>
        <v>2.1098970767371439E-3</v>
      </c>
      <c r="AL2069" s="13">
        <f t="shared" si="2491"/>
        <v>3.3661056181127142E-5</v>
      </c>
      <c r="AM2069" s="13">
        <f t="shared" si="2492"/>
        <v>1.6007286084879025E-3</v>
      </c>
      <c r="AN2069" s="13">
        <f t="shared" si="2493"/>
        <v>1.9262646839851439E-3</v>
      </c>
      <c r="AO2069" s="13">
        <f t="shared" si="2494"/>
        <v>1.1590020985110766E-3</v>
      </c>
      <c r="AP2069" s="13">
        <f t="shared" si="2495"/>
        <v>4.6490179517594547E-4</v>
      </c>
      <c r="AQ2069" s="13">
        <f t="shared" si="2496"/>
        <v>1.3986192050610292E-4</v>
      </c>
      <c r="AR2069" s="13">
        <f t="shared" si="2497"/>
        <v>1.9958985057782828E-3</v>
      </c>
      <c r="AS2069" s="13">
        <f t="shared" si="2498"/>
        <v>2.2981192435649837E-3</v>
      </c>
      <c r="AT2069" s="13">
        <f t="shared" si="2499"/>
        <v>1.3230512579556935E-3</v>
      </c>
      <c r="AU2069" s="13">
        <f t="shared" si="2500"/>
        <v>5.0779628779190026E-4</v>
      </c>
      <c r="AV2069" s="13">
        <f t="shared" si="2501"/>
        <v>1.4617181402347616E-4</v>
      </c>
      <c r="AW2069" s="13">
        <f t="shared" si="2502"/>
        <v>1.2955602058588718E-6</v>
      </c>
      <c r="AX2069" s="13">
        <f t="shared" si="2503"/>
        <v>3.0718539446778978E-4</v>
      </c>
      <c r="AY2069" s="13">
        <f t="shared" si="2504"/>
        <v>3.6965690102728046E-4</v>
      </c>
      <c r="AZ2069" s="13">
        <f t="shared" si="2505"/>
        <v>2.2241653890126743E-4</v>
      </c>
      <c r="BA2069" s="13">
        <f t="shared" si="2506"/>
        <v>8.9216273503607926E-5</v>
      </c>
      <c r="BB2069" s="13">
        <f t="shared" si="2507"/>
        <v>2.6839989610902605E-5</v>
      </c>
      <c r="BC2069" s="13">
        <f t="shared" si="2508"/>
        <v>6.4596739049785784E-6</v>
      </c>
      <c r="BD2069" s="13">
        <f t="shared" si="2509"/>
        <v>4.0029987845463879E-4</v>
      </c>
      <c r="BE2069" s="13">
        <f t="shared" si="2510"/>
        <v>4.6091364426098817E-4</v>
      </c>
      <c r="BF2069" s="13">
        <f t="shared" si="2511"/>
        <v>2.653528003631635E-4</v>
      </c>
      <c r="BG2069" s="13">
        <f t="shared" si="2512"/>
        <v>1.0184425294889974E-4</v>
      </c>
      <c r="BH2069" s="13">
        <f t="shared" si="2513"/>
        <v>2.9316400216590732E-5</v>
      </c>
      <c r="BI2069" s="13">
        <f t="shared" si="2514"/>
        <v>6.7511031542687058E-6</v>
      </c>
      <c r="BJ2069" s="14">
        <f t="shared" si="2515"/>
        <v>0.34728535182058801</v>
      </c>
      <c r="BK2069" s="14">
        <f t="shared" si="2516"/>
        <v>0.28000287022556436</v>
      </c>
      <c r="BL2069" s="14">
        <f t="shared" si="2517"/>
        <v>0.34506290635842862</v>
      </c>
      <c r="BM2069" s="14">
        <f t="shared" si="2518"/>
        <v>0.41798435843563486</v>
      </c>
      <c r="BN2069" s="14">
        <f t="shared" si="2519"/>
        <v>0.58156429346941962</v>
      </c>
    </row>
    <row r="2070" spans="1:66" x14ac:dyDescent="0.25">
      <c r="A2070" t="s">
        <v>122</v>
      </c>
      <c r="B2070" t="s">
        <v>401</v>
      </c>
      <c r="C2070" t="s">
        <v>132</v>
      </c>
      <c r="D2070" t="s">
        <v>569</v>
      </c>
      <c r="E2070" s="10">
        <f>VLOOKUP(A2070,home!$A$2:$E$405,3,FALSE)</f>
        <v>1.2608999999999999</v>
      </c>
      <c r="F2070" s="10">
        <f>VLOOKUP(B2070,home!$B$2:$E$405,3,FALSE)</f>
        <v>1.1378999999999999</v>
      </c>
      <c r="G2070" s="10">
        <f>VLOOKUP(C2070,away!$B$2:$E$405,4,FALSE)</f>
        <v>1.1033999999999999</v>
      </c>
      <c r="H2070" s="10">
        <f>VLOOKUP(A2070,away!$A$2:$E$405,3,FALSE)</f>
        <v>1.0995999999999999</v>
      </c>
      <c r="I2070" s="10">
        <f>VLOOKUP(C2070,away!$B$2:$E$405,3,FALSE)</f>
        <v>1.1861999999999999</v>
      </c>
      <c r="J2070" s="10">
        <f>VLOOKUP(B2070,home!$B$2:$E$405,4,FALSE)</f>
        <v>1.2257</v>
      </c>
      <c r="K2070" s="12">
        <f t="shared" si="2464"/>
        <v>1.5831341665739997</v>
      </c>
      <c r="L2070" s="12">
        <f t="shared" si="2465"/>
        <v>1.5987363038639999</v>
      </c>
      <c r="M2070" s="13">
        <f t="shared" si="2466"/>
        <v>4.1507943084315303E-2</v>
      </c>
      <c r="N2070" s="13">
        <f t="shared" si="2467"/>
        <v>6.5712642880988534E-2</v>
      </c>
      <c r="O2070" s="13">
        <f t="shared" si="2468"/>
        <v>6.636025550761554E-2</v>
      </c>
      <c r="P2070" s="13">
        <f t="shared" si="2469"/>
        <v>0.1050571877966866</v>
      </c>
      <c r="Q2070" s="13">
        <f t="shared" si="2470"/>
        <v>5.2015965060384334E-2</v>
      </c>
      <c r="R2070" s="13">
        <f t="shared" si="2471"/>
        <v>5.3046274806857953E-2</v>
      </c>
      <c r="S2070" s="13">
        <f t="shared" si="2472"/>
        <v>6.6475305011674118E-2</v>
      </c>
      <c r="T2070" s="13">
        <f t="shared" si="2473"/>
        <v>8.3159811722557819E-2</v>
      </c>
      <c r="U2070" s="13">
        <f t="shared" si="2474"/>
        <v>8.3979370056210437E-2</v>
      </c>
      <c r="V2070" s="13">
        <f t="shared" si="2475"/>
        <v>1.869443689171979E-2</v>
      </c>
      <c r="W2070" s="13">
        <f t="shared" si="2476"/>
        <v>2.7449417164804608E-2</v>
      </c>
      <c r="X2070" s="13">
        <f t="shared" si="2477"/>
        <v>4.388437974128076E-2</v>
      </c>
      <c r="Y2070" s="13">
        <f t="shared" si="2478"/>
        <v>3.5079775532469701E-2</v>
      </c>
      <c r="Z2070" s="13">
        <f t="shared" si="2479"/>
        <v>2.8269001772823359E-2</v>
      </c>
      <c r="AA2070" s="13">
        <f t="shared" si="2480"/>
        <v>4.4753622561497633E-2</v>
      </c>
      <c r="AB2070" s="13">
        <f t="shared" si="2481"/>
        <v>3.542549447753196E-2</v>
      </c>
      <c r="AC2070" s="13">
        <f t="shared" si="2482"/>
        <v>2.9572426705432924E-3</v>
      </c>
      <c r="AD2070" s="13">
        <f t="shared" si="2483"/>
        <v>1.086402754153625E-2</v>
      </c>
      <c r="AE2070" s="13">
        <f t="shared" si="2484"/>
        <v>1.7368715236832363E-2</v>
      </c>
      <c r="AF2070" s="13">
        <f t="shared" si="2485"/>
        <v>1.3883997800299856E-2</v>
      </c>
      <c r="AG2070" s="13">
        <f t="shared" si="2486"/>
        <v>7.3989504420357635E-3</v>
      </c>
      <c r="AH2070" s="13">
        <f t="shared" si="2487"/>
        <v>1.1298669852052124E-2</v>
      </c>
      <c r="AI2070" s="13">
        <f t="shared" si="2488"/>
        <v>1.7887310279623318E-2</v>
      </c>
      <c r="AJ2070" s="13">
        <f t="shared" si="2489"/>
        <v>1.4159006025891001E-2</v>
      </c>
      <c r="AK2070" s="13">
        <f t="shared" si="2490"/>
        <v>7.4718687347717283E-3</v>
      </c>
      <c r="AL2070" s="13">
        <f t="shared" si="2491"/>
        <v>2.9939291182755698E-4</v>
      </c>
      <c r="AM2070" s="13">
        <f t="shared" si="2492"/>
        <v>3.4398426375213966E-3</v>
      </c>
      <c r="AN2070" s="13">
        <f t="shared" si="2493"/>
        <v>5.4994013041847504E-3</v>
      </c>
      <c r="AO2070" s="13">
        <f t="shared" si="2494"/>
        <v>4.3960462572585953E-3</v>
      </c>
      <c r="AP2070" s="13">
        <f t="shared" si="2495"/>
        <v>2.342706248314925E-3</v>
      </c>
      <c r="AQ2070" s="13">
        <f t="shared" si="2496"/>
        <v>9.3634238211752561E-4</v>
      </c>
      <c r="AR2070" s="13">
        <f t="shared" si="2497"/>
        <v>3.6127187355698815E-3</v>
      </c>
      <c r="AS2070" s="13">
        <f t="shared" si="2498"/>
        <v>5.7194184645026989E-3</v>
      </c>
      <c r="AT2070" s="13">
        <f t="shared" si="2499"/>
        <v>4.5273033920442129E-3</v>
      </c>
      <c r="AU2070" s="13">
        <f t="shared" si="2500"/>
        <v>2.3891095607971851E-3</v>
      </c>
      <c r="AV2070" s="13">
        <f t="shared" si="2501"/>
        <v>9.4557024334665691E-4</v>
      </c>
      <c r="AW2070" s="13">
        <f t="shared" si="2502"/>
        <v>2.1049101974806933E-5</v>
      </c>
      <c r="AX2070" s="13">
        <f t="shared" si="2503"/>
        <v>9.0762206784968981E-4</v>
      </c>
      <c r="AY2070" s="13">
        <f t="shared" si="2504"/>
        <v>1.4510483500594137E-3</v>
      </c>
      <c r="AZ2070" s="13">
        <f t="shared" si="2505"/>
        <v>1.1599218379509714E-3</v>
      </c>
      <c r="BA2070" s="13">
        <f t="shared" si="2506"/>
        <v>6.1813638399229101E-4</v>
      </c>
      <c r="BB2070" s="13">
        <f t="shared" si="2507"/>
        <v>2.4705926945692346E-4</v>
      </c>
      <c r="BC2070" s="13">
        <f t="shared" si="2508"/>
        <v>7.8996524657380313E-5</v>
      </c>
      <c r="BD2070" s="13">
        <f t="shared" si="2509"/>
        <v>9.6263076636753651E-4</v>
      </c>
      <c r="BE2070" s="13">
        <f t="shared" si="2510"/>
        <v>1.5239736560317605E-3</v>
      </c>
      <c r="BF2070" s="13">
        <f t="shared" si="2511"/>
        <v>1.2063273819112865E-3</v>
      </c>
      <c r="BG2070" s="13">
        <f t="shared" si="2512"/>
        <v>6.3659269812583975E-4</v>
      </c>
      <c r="BH2070" s="13">
        <f t="shared" si="2513"/>
        <v>2.5195291264863635E-4</v>
      </c>
      <c r="BI2070" s="13">
        <f t="shared" si="2514"/>
        <v>7.977505287637819E-5</v>
      </c>
      <c r="BJ2070" s="14">
        <f t="shared" si="2515"/>
        <v>0.37789480638655393</v>
      </c>
      <c r="BK2070" s="14">
        <f t="shared" si="2516"/>
        <v>0.23644255671682607</v>
      </c>
      <c r="BL2070" s="14">
        <f t="shared" si="2517"/>
        <v>0.35623724516627375</v>
      </c>
      <c r="BM2070" s="14">
        <f t="shared" si="2518"/>
        <v>0.6137133416575441</v>
      </c>
      <c r="BN2070" s="14">
        <f t="shared" si="2519"/>
        <v>0.38370026913684829</v>
      </c>
    </row>
    <row r="2071" spans="1:66" x14ac:dyDescent="0.25">
      <c r="A2071" t="s">
        <v>122</v>
      </c>
      <c r="B2071" t="s">
        <v>139</v>
      </c>
      <c r="C2071" t="s">
        <v>362</v>
      </c>
      <c r="D2071" t="s">
        <v>569</v>
      </c>
      <c r="E2071" s="10">
        <f>VLOOKUP(A2071,home!$A$2:$E$405,3,FALSE)</f>
        <v>1.2608999999999999</v>
      </c>
      <c r="F2071" s="10">
        <f>VLOOKUP(B2071,home!$B$2:$E$405,3,FALSE)</f>
        <v>0.93100000000000005</v>
      </c>
      <c r="G2071" s="10">
        <f>VLOOKUP(C2071,away!$B$2:$E$405,4,FALSE)</f>
        <v>0.89649999999999996</v>
      </c>
      <c r="H2071" s="10">
        <f>VLOOKUP(A2071,away!$A$2:$E$405,3,FALSE)</f>
        <v>1.0995999999999999</v>
      </c>
      <c r="I2071" s="10">
        <f>VLOOKUP(C2071,away!$B$2:$E$405,3,FALSE)</f>
        <v>0.86990000000000001</v>
      </c>
      <c r="J2071" s="10">
        <f>VLOOKUP(B2071,home!$B$2:$E$405,4,FALSE)</f>
        <v>0.67220000000000002</v>
      </c>
      <c r="K2071" s="12">
        <f t="shared" si="2464"/>
        <v>1.0523994673499999</v>
      </c>
      <c r="L2071" s="12">
        <f t="shared" si="2465"/>
        <v>0.642987559288</v>
      </c>
      <c r="M2071" s="13">
        <f t="shared" si="2466"/>
        <v>0.18352818498422338</v>
      </c>
      <c r="N2071" s="13">
        <f t="shared" si="2467"/>
        <v>0.1931449641211089</v>
      </c>
      <c r="O2071" s="13">
        <f t="shared" si="2468"/>
        <v>0.11800633972356235</v>
      </c>
      <c r="P2071" s="13">
        <f t="shared" si="2469"/>
        <v>0.12418980906900014</v>
      </c>
      <c r="Q2071" s="13">
        <f t="shared" si="2470"/>
        <v>0.10163282868119491</v>
      </c>
      <c r="R2071" s="13">
        <f t="shared" si="2471"/>
        <v>3.7938304179681956E-2</v>
      </c>
      <c r="S2071" s="13">
        <f t="shared" si="2472"/>
        <v>2.100918270117547E-2</v>
      </c>
      <c r="T2071" s="13">
        <f t="shared" si="2473"/>
        <v>6.5348644457256952E-2</v>
      </c>
      <c r="U2071" s="13">
        <f t="shared" si="2474"/>
        <v>3.9926251110859561E-2</v>
      </c>
      <c r="V2071" s="13">
        <f t="shared" si="2475"/>
        <v>1.5796098679030394E-3</v>
      </c>
      <c r="W2071" s="13">
        <f t="shared" si="2476"/>
        <v>3.5652778256454444E-2</v>
      </c>
      <c r="X2071" s="13">
        <f t="shared" si="2477"/>
        <v>2.2924292872953916E-2</v>
      </c>
      <c r="Y2071" s="13">
        <f t="shared" si="2478"/>
        <v>7.3700175613919654E-3</v>
      </c>
      <c r="Z2071" s="13">
        <f t="shared" si="2479"/>
        <v>8.1312858693398105E-3</v>
      </c>
      <c r="AA2071" s="13">
        <f t="shared" si="2480"/>
        <v>8.5573609177637955E-3</v>
      </c>
      <c r="AB2071" s="13">
        <f t="shared" si="2481"/>
        <v>4.5028810358881625E-3</v>
      </c>
      <c r="AC2071" s="13">
        <f t="shared" si="2482"/>
        <v>6.6805627128624159E-5</v>
      </c>
      <c r="AD2071" s="13">
        <f t="shared" si="2483"/>
        <v>9.3802412116600776E-3</v>
      </c>
      <c r="AE2071" s="13">
        <f t="shared" si="2484"/>
        <v>6.0313784022180241E-3</v>
      </c>
      <c r="AF2071" s="13">
        <f t="shared" si="2485"/>
        <v>1.9390506389922622E-3</v>
      </c>
      <c r="AG2071" s="13">
        <f t="shared" si="2486"/>
        <v>4.1559514590049052E-4</v>
      </c>
      <c r="AH2071" s="13">
        <f t="shared" si="2487"/>
        <v>1.3070789137499517E-3</v>
      </c>
      <c r="AI2071" s="13">
        <f t="shared" si="2488"/>
        <v>1.3755691526148655E-3</v>
      </c>
      <c r="AJ2071" s="13">
        <f t="shared" si="2489"/>
        <v>7.2382412175748753E-4</v>
      </c>
      <c r="AK2071" s="13">
        <f t="shared" si="2490"/>
        <v>2.539173733975538E-4</v>
      </c>
      <c r="AL2071" s="13">
        <f t="shared" si="2491"/>
        <v>1.8082406423954676E-6</v>
      </c>
      <c r="AM2071" s="13">
        <f t="shared" si="2492"/>
        <v>1.9743521709531171E-3</v>
      </c>
      <c r="AN2071" s="13">
        <f t="shared" si="2493"/>
        <v>1.2694838835761088E-3</v>
      </c>
      <c r="AO2071" s="13">
        <f t="shared" si="2494"/>
        <v>4.0813117192802688E-4</v>
      </c>
      <c r="AP2071" s="13">
        <f t="shared" si="2495"/>
        <v>8.7474422035784381E-5</v>
      </c>
      <c r="AQ2071" s="13">
        <f t="shared" si="2496"/>
        <v>1.4061241281229357E-5</v>
      </c>
      <c r="AR2071" s="13">
        <f t="shared" si="2497"/>
        <v>1.680870961097784E-4</v>
      </c>
      <c r="AS2071" s="13">
        <f t="shared" si="2498"/>
        <v>1.7689477041433902E-4</v>
      </c>
      <c r="AT2071" s="13">
        <f t="shared" si="2499"/>
        <v>9.3081981080525439E-5</v>
      </c>
      <c r="AU2071" s="13">
        <f t="shared" si="2500"/>
        <v>3.2653142436342581E-5</v>
      </c>
      <c r="AV2071" s="13">
        <f t="shared" si="2501"/>
        <v>8.5910374268276516E-6</v>
      </c>
      <c r="AW2071" s="13">
        <f t="shared" si="2502"/>
        <v>3.3988884799780874E-8</v>
      </c>
      <c r="AX2071" s="13">
        <f t="shared" si="2503"/>
        <v>3.4630119551206257E-4</v>
      </c>
      <c r="AY2071" s="13">
        <f t="shared" si="2504"/>
        <v>2.226673604808176E-4</v>
      </c>
      <c r="AZ2071" s="13">
        <f t="shared" si="2505"/>
        <v>7.158617132433108E-5</v>
      </c>
      <c r="BA2071" s="13">
        <f t="shared" si="2506"/>
        <v>1.5343005859534753E-5</v>
      </c>
      <c r="BB2071" s="13">
        <f t="shared" si="2507"/>
        <v>2.466340472440933E-6</v>
      </c>
      <c r="BC2071" s="13">
        <f t="shared" si="2508"/>
        <v>3.1716524814960179E-7</v>
      </c>
      <c r="BD2071" s="13">
        <f t="shared" si="2509"/>
        <v>1.8012985279238977E-5</v>
      </c>
      <c r="BE2071" s="13">
        <f t="shared" si="2510"/>
        <v>1.8956856113254486E-5</v>
      </c>
      <c r="BF2071" s="13">
        <f t="shared" si="2511"/>
        <v>9.9750926381098045E-6</v>
      </c>
      <c r="BG2071" s="13">
        <f t="shared" si="2512"/>
        <v>3.4992607263712212E-6</v>
      </c>
      <c r="BH2071" s="13">
        <f t="shared" si="2513"/>
        <v>9.2065503113796162E-7</v>
      </c>
      <c r="BI2071" s="13">
        <f t="shared" si="2514"/>
        <v>1.9377937287653776E-7</v>
      </c>
      <c r="BJ2071" s="14">
        <f t="shared" si="2515"/>
        <v>0.4482519754778036</v>
      </c>
      <c r="BK2071" s="14">
        <f t="shared" si="2516"/>
        <v>0.3305980678505539</v>
      </c>
      <c r="BL2071" s="14">
        <f t="shared" si="2517"/>
        <v>0.21312239318590442</v>
      </c>
      <c r="BM2071" s="14">
        <f t="shared" si="2518"/>
        <v>0.24144065825323396</v>
      </c>
      <c r="BN2071" s="14">
        <f t="shared" si="2519"/>
        <v>0.75844043075877166</v>
      </c>
    </row>
    <row r="2072" spans="1:66" x14ac:dyDescent="0.25">
      <c r="A2072" t="s">
        <v>122</v>
      </c>
      <c r="B2072" t="s">
        <v>112</v>
      </c>
      <c r="C2072" t="s">
        <v>141</v>
      </c>
      <c r="D2072" t="s">
        <v>569</v>
      </c>
      <c r="E2072" s="10">
        <f>VLOOKUP(A2072,home!$A$2:$E$405,3,FALSE)</f>
        <v>1.2608999999999999</v>
      </c>
      <c r="F2072" s="10">
        <f>VLOOKUP(B2072,home!$B$2:$E$405,3,FALSE)</f>
        <v>0.6452</v>
      </c>
      <c r="G2072" s="10">
        <f>VLOOKUP(C2072,away!$B$2:$E$405,4,FALSE)</f>
        <v>0.72409999999999997</v>
      </c>
      <c r="H2072" s="10">
        <f>VLOOKUP(A2072,away!$A$2:$E$405,3,FALSE)</f>
        <v>1.0995999999999999</v>
      </c>
      <c r="I2072" s="10">
        <f>VLOOKUP(C2072,away!$B$2:$E$405,3,FALSE)</f>
        <v>0.59309999999999996</v>
      </c>
      <c r="J2072" s="10">
        <f>VLOOKUP(B2072,home!$B$2:$E$405,4,FALSE)</f>
        <v>0.88759999999999994</v>
      </c>
      <c r="K2072" s="12">
        <f t="shared" si="2464"/>
        <v>0.58907901358799986</v>
      </c>
      <c r="L2072" s="12">
        <f t="shared" si="2465"/>
        <v>0.57886854177599989</v>
      </c>
      <c r="M2072" s="13">
        <f t="shared" si="2466"/>
        <v>0.31100460639161243</v>
      </c>
      <c r="N2072" s="13">
        <f t="shared" si="2467"/>
        <v>0.18320628675449521</v>
      </c>
      <c r="O2072" s="13">
        <f t="shared" si="2468"/>
        <v>0.1800307829875315</v>
      </c>
      <c r="P2072" s="13">
        <f t="shared" si="2469"/>
        <v>0.10605235605777032</v>
      </c>
      <c r="Q2072" s="13">
        <f t="shared" si="2470"/>
        <v>5.3961489342229135E-2</v>
      </c>
      <c r="R2072" s="13">
        <f t="shared" si="2471"/>
        <v>5.2107078411391915E-2</v>
      </c>
      <c r="S2072" s="13">
        <f t="shared" si="2472"/>
        <v>9.0409450489311281E-3</v>
      </c>
      <c r="T2072" s="13">
        <f t="shared" si="2473"/>
        <v>3.1236608647597336E-2</v>
      </c>
      <c r="U2072" s="13">
        <f t="shared" si="2474"/>
        <v>3.0695186351535311E-2</v>
      </c>
      <c r="V2072" s="13">
        <f t="shared" si="2475"/>
        <v>3.4255066885503018E-4</v>
      </c>
      <c r="W2072" s="13">
        <f t="shared" si="2476"/>
        <v>1.059586030448657E-2</v>
      </c>
      <c r="X2072" s="13">
        <f t="shared" si="2477"/>
        <v>6.1336102033203426E-3</v>
      </c>
      <c r="Y2072" s="13">
        <f t="shared" si="2478"/>
        <v>1.7752769971092202E-3</v>
      </c>
      <c r="Z2072" s="13">
        <f t="shared" si="2479"/>
        <v>1.0054382832070044E-2</v>
      </c>
      <c r="AA2072" s="13">
        <f t="shared" si="2480"/>
        <v>5.9228259209519411E-3</v>
      </c>
      <c r="AB2072" s="13">
        <f t="shared" si="2481"/>
        <v>1.7445062255839032E-3</v>
      </c>
      <c r="AC2072" s="13">
        <f t="shared" si="2482"/>
        <v>7.3005963486230799E-6</v>
      </c>
      <c r="AD2072" s="13">
        <f t="shared" si="2483"/>
        <v>1.5604497340707978E-3</v>
      </c>
      <c r="AE2072" s="13">
        <f t="shared" si="2484"/>
        <v>9.0329526207630947E-4</v>
      </c>
      <c r="AF2072" s="13">
        <f t="shared" si="2485"/>
        <v>2.6144460557564139E-4</v>
      </c>
      <c r="AG2072" s="13">
        <f t="shared" si="2486"/>
        <v>5.0447352528257677E-5</v>
      </c>
      <c r="AH2072" s="13">
        <f t="shared" si="2487"/>
        <v>1.4550414821145083E-3</v>
      </c>
      <c r="AI2072" s="13">
        <f t="shared" si="2488"/>
        <v>8.5713440101363577E-4</v>
      </c>
      <c r="AJ2072" s="13">
        <f t="shared" si="2489"/>
        <v>2.5245994373072683E-4</v>
      </c>
      <c r="AK2072" s="13">
        <f t="shared" si="2490"/>
        <v>4.9572951541126172E-5</v>
      </c>
      <c r="AL2072" s="13">
        <f t="shared" si="2491"/>
        <v>9.9579932578016475E-8</v>
      </c>
      <c r="AM2072" s="13">
        <f t="shared" si="2492"/>
        <v>1.8384563802001646E-4</v>
      </c>
      <c r="AN2072" s="13">
        <f t="shared" si="2493"/>
        <v>1.0642245639252524E-4</v>
      </c>
      <c r="AO2072" s="13">
        <f t="shared" si="2494"/>
        <v>3.0802306072080509E-5</v>
      </c>
      <c r="AP2072" s="13">
        <f t="shared" si="2495"/>
        <v>5.9434953330944254E-6</v>
      </c>
      <c r="AQ2072" s="13">
        <f t="shared" si="2496"/>
        <v>8.601256191302075E-7</v>
      </c>
      <c r="AR2072" s="13">
        <f t="shared" si="2497"/>
        <v>1.6845554819504302E-4</v>
      </c>
      <c r="AS2072" s="13">
        <f t="shared" si="2498"/>
        <v>9.9233628164161709E-5</v>
      </c>
      <c r="AT2072" s="13">
        <f t="shared" si="2499"/>
        <v>2.9228223896851368E-5</v>
      </c>
      <c r="AU2072" s="13">
        <f t="shared" si="2500"/>
        <v>5.7392444340288034E-6</v>
      </c>
      <c r="AV2072" s="13">
        <f t="shared" si="2501"/>
        <v>8.4521711248452635E-7</v>
      </c>
      <c r="AW2072" s="13">
        <f t="shared" si="2502"/>
        <v>9.4324134049380006E-10</v>
      </c>
      <c r="AX2072" s="13">
        <f t="shared" si="2503"/>
        <v>1.8049934516214632E-5</v>
      </c>
      <c r="AY2072" s="13">
        <f t="shared" si="2504"/>
        <v>1.0448539272553451E-5</v>
      </c>
      <c r="AZ2072" s="13">
        <f t="shared" si="2505"/>
        <v>3.0241653461961407E-6</v>
      </c>
      <c r="BA2072" s="13">
        <f t="shared" si="2506"/>
        <v>5.8353139468069078E-7</v>
      </c>
      <c r="BB2072" s="13">
        <f t="shared" si="2507"/>
        <v>8.4446991879831713E-8</v>
      </c>
      <c r="BC2072" s="13">
        <f t="shared" si="2508"/>
        <v>9.7767414093695781E-9</v>
      </c>
      <c r="BD2072" s="13">
        <f t="shared" si="2509"/>
        <v>1.6252269589623533E-5</v>
      </c>
      <c r="BE2072" s="13">
        <f t="shared" si="2510"/>
        <v>9.5738709384216777E-6</v>
      </c>
      <c r="BF2072" s="13">
        <f t="shared" si="2511"/>
        <v>2.81988322431213E-6</v>
      </c>
      <c r="BG2072" s="13">
        <f t="shared" si="2512"/>
        <v>5.5371134273704609E-7</v>
      </c>
      <c r="BH2072" s="13">
        <f t="shared" si="2513"/>
        <v>8.1544932898006488E-8</v>
      </c>
      <c r="BI2072" s="13">
        <f t="shared" si="2514"/>
        <v>9.6072817269314606E-9</v>
      </c>
      <c r="BJ2072" s="14">
        <f t="shared" si="2515"/>
        <v>0.2900448436191887</v>
      </c>
      <c r="BK2072" s="14">
        <f t="shared" si="2516"/>
        <v>0.42645830688272263</v>
      </c>
      <c r="BL2072" s="14">
        <f t="shared" si="2517"/>
        <v>0.27344738142450692</v>
      </c>
      <c r="BM2072" s="14">
        <f t="shared" si="2518"/>
        <v>0.11363186721742644</v>
      </c>
      <c r="BN2072" s="14">
        <f t="shared" si="2519"/>
        <v>0.88636259994503053</v>
      </c>
    </row>
    <row r="2073" spans="1:66" x14ac:dyDescent="0.25">
      <c r="A2073" t="s">
        <v>122</v>
      </c>
      <c r="B2073" t="s">
        <v>144</v>
      </c>
      <c r="C2073" t="s">
        <v>143</v>
      </c>
      <c r="D2073" t="s">
        <v>569</v>
      </c>
      <c r="E2073" s="10">
        <f>VLOOKUP(A2073,home!$A$2:$E$405,3,FALSE)</f>
        <v>1.2608999999999999</v>
      </c>
      <c r="F2073" s="10">
        <f>VLOOKUP(B2073,home!$B$2:$E$405,3,FALSE)</f>
        <v>1.0689</v>
      </c>
      <c r="G2073" s="10">
        <f>VLOOKUP(C2073,away!$B$2:$E$405,4,FALSE)</f>
        <v>0.89649999999999996</v>
      </c>
      <c r="H2073" s="10">
        <f>VLOOKUP(A2073,away!$A$2:$E$405,3,FALSE)</f>
        <v>1.0995999999999999</v>
      </c>
      <c r="I2073" s="10">
        <f>VLOOKUP(C2073,away!$B$2:$E$405,3,FALSE)</f>
        <v>0.98850000000000005</v>
      </c>
      <c r="J2073" s="10">
        <f>VLOOKUP(B2073,home!$B$2:$E$405,4,FALSE)</f>
        <v>1.6607000000000001</v>
      </c>
      <c r="K2073" s="12">
        <f t="shared" si="2464"/>
        <v>1.2082811929649997</v>
      </c>
      <c r="L2073" s="12">
        <f t="shared" si="2465"/>
        <v>1.8051055042199999</v>
      </c>
      <c r="M2073" s="13">
        <f t="shared" si="2466"/>
        <v>4.9125025132735284E-2</v>
      </c>
      <c r="N2073" s="13">
        <f t="shared" si="2467"/>
        <v>5.935684397181698E-2</v>
      </c>
      <c r="O2073" s="13">
        <f t="shared" si="2468"/>
        <v>8.86758532620463E-2</v>
      </c>
      <c r="P2073" s="13">
        <f t="shared" si="2469"/>
        <v>0.10714536576665455</v>
      </c>
      <c r="Q2073" s="13">
        <f t="shared" si="2470"/>
        <v>3.5859879122452198E-2</v>
      </c>
      <c r="R2073" s="13">
        <f t="shared" si="2471"/>
        <v>8.0034635407362414E-2</v>
      </c>
      <c r="S2073" s="13">
        <f t="shared" si="2472"/>
        <v>5.8423020518824219E-2</v>
      </c>
      <c r="T2073" s="13">
        <f t="shared" si="2473"/>
        <v>6.4730865184602332E-2</v>
      </c>
      <c r="U2073" s="13">
        <f t="shared" si="2474"/>
        <v>9.6704344748526655E-2</v>
      </c>
      <c r="V2073" s="13">
        <f t="shared" si="2475"/>
        <v>1.4158332372391533E-2</v>
      </c>
      <c r="W2073" s="13">
        <f t="shared" si="2476"/>
        <v>1.4442939175219072E-2</v>
      </c>
      <c r="X2073" s="13">
        <f t="shared" si="2477"/>
        <v>2.6071029002302615E-2</v>
      </c>
      <c r="Y2073" s="13">
        <f t="shared" si="2478"/>
        <v>2.3530478976367855E-2</v>
      </c>
      <c r="Z2073" s="13">
        <f t="shared" si="2479"/>
        <v>4.815698696735693E-2</v>
      </c>
      <c r="AA2073" s="13">
        <f t="shared" si="2480"/>
        <v>5.8187181662517969E-2</v>
      </c>
      <c r="AB2073" s="13">
        <f t="shared" si="2481"/>
        <v>3.5153238637229196E-2</v>
      </c>
      <c r="AC2073" s="13">
        <f t="shared" si="2482"/>
        <v>1.9300240770702411E-3</v>
      </c>
      <c r="AD2073" s="13">
        <f t="shared" si="2483"/>
        <v>4.3627829441386561E-3</v>
      </c>
      <c r="AE2073" s="13">
        <f t="shared" si="2484"/>
        <v>7.8752835061818259E-3</v>
      </c>
      <c r="AF2073" s="13">
        <f t="shared" si="2485"/>
        <v>7.1078588021508977E-3</v>
      </c>
      <c r="AG2073" s="13">
        <f t="shared" si="2486"/>
        <v>4.2768116823270535E-3</v>
      </c>
      <c r="AH2073" s="13">
        <f t="shared" si="2487"/>
        <v>2.1732110560356704E-2</v>
      </c>
      <c r="AI2073" s="13">
        <f t="shared" si="2488"/>
        <v>2.6258500473515065E-2</v>
      </c>
      <c r="AJ2073" s="13">
        <f t="shared" si="2489"/>
        <v>1.5863826138805402E-2</v>
      </c>
      <c r="AK2073" s="13">
        <f t="shared" si="2490"/>
        <v>6.3893209239950441E-3</v>
      </c>
      <c r="AL2073" s="13">
        <f t="shared" si="2491"/>
        <v>1.6838109303141363E-4</v>
      </c>
      <c r="AM2073" s="13">
        <f t="shared" si="2492"/>
        <v>1.0542937160782425E-3</v>
      </c>
      <c r="AN2073" s="13">
        <f t="shared" si="2493"/>
        <v>1.9031113899573935E-3</v>
      </c>
      <c r="AO2073" s="13">
        <f t="shared" si="2494"/>
        <v>1.7176584225779331E-3</v>
      </c>
      <c r="AP2073" s="13">
        <f t="shared" si="2495"/>
        <v>1.0335182243217565E-3</v>
      </c>
      <c r="AQ2073" s="13">
        <f t="shared" si="2496"/>
        <v>4.6640235885872094E-4</v>
      </c>
      <c r="AR2073" s="13">
        <f t="shared" si="2497"/>
        <v>7.8457504781634883E-3</v>
      </c>
      <c r="AS2073" s="13">
        <f t="shared" si="2498"/>
        <v>9.4798727474610951E-3</v>
      </c>
      <c r="AT2073" s="13">
        <f t="shared" si="2499"/>
        <v>5.7271759762293432E-3</v>
      </c>
      <c r="AU2073" s="13">
        <f t="shared" si="2500"/>
        <v>2.3066796736262917E-3</v>
      </c>
      <c r="AV2073" s="13">
        <f t="shared" si="2501"/>
        <v>6.9677941695932288E-4</v>
      </c>
      <c r="AW2073" s="13">
        <f t="shared" si="2502"/>
        <v>1.0201438830080681E-5</v>
      </c>
      <c r="AX2073" s="13">
        <f t="shared" si="2503"/>
        <v>2.1231387816642009E-4</v>
      </c>
      <c r="AY2073" s="13">
        <f t="shared" si="2504"/>
        <v>3.832489501004994E-4</v>
      </c>
      <c r="AZ2073" s="13">
        <f t="shared" si="2505"/>
        <v>3.4590239465647382E-4</v>
      </c>
      <c r="BA2073" s="13">
        <f t="shared" si="2506"/>
        <v>2.0813010550575986E-4</v>
      </c>
      <c r="BB2073" s="13">
        <f t="shared" si="2507"/>
        <v>9.3924199760584136E-5</v>
      </c>
      <c r="BC2073" s="13">
        <f t="shared" si="2508"/>
        <v>3.3908617993457814E-5</v>
      </c>
      <c r="BD2073" s="13">
        <f t="shared" si="2509"/>
        <v>2.3604012288116036E-3</v>
      </c>
      <c r="BE2073" s="13">
        <f t="shared" si="2510"/>
        <v>2.8520284126245356E-3</v>
      </c>
      <c r="BF2073" s="13">
        <f t="shared" si="2511"/>
        <v>1.7230261463880249E-3</v>
      </c>
      <c r="BG2073" s="13">
        <f t="shared" si="2512"/>
        <v>6.9396669588920278E-4</v>
      </c>
      <c r="BH2073" s="13">
        <f t="shared" si="2513"/>
        <v>2.0962672679674622E-4</v>
      </c>
      <c r="BI2073" s="13">
        <f t="shared" si="2514"/>
        <v>5.0657606306264153E-5</v>
      </c>
      <c r="BJ2073" s="14">
        <f t="shared" si="2515"/>
        <v>0.25506718462553668</v>
      </c>
      <c r="BK2073" s="14">
        <f t="shared" si="2516"/>
        <v>0.23133339791080773</v>
      </c>
      <c r="BL2073" s="14">
        <f t="shared" si="2517"/>
        <v>0.46294497692361064</v>
      </c>
      <c r="BM2073" s="14">
        <f t="shared" si="2518"/>
        <v>0.57693189625297403</v>
      </c>
      <c r="BN2073" s="14">
        <f t="shared" si="2519"/>
        <v>0.42019760266306772</v>
      </c>
    </row>
    <row r="2074" spans="1:66" x14ac:dyDescent="0.25">
      <c r="A2074" t="s">
        <v>122</v>
      </c>
      <c r="B2074" t="s">
        <v>140</v>
      </c>
      <c r="C2074" t="s">
        <v>118</v>
      </c>
      <c r="D2074" t="s">
        <v>569</v>
      </c>
      <c r="E2074" s="10">
        <f>VLOOKUP(A2074,home!$A$2:$E$405,3,FALSE)</f>
        <v>1.2608999999999999</v>
      </c>
      <c r="F2074" s="10">
        <f>VLOOKUP(B2074,home!$B$2:$E$405,3,FALSE)</f>
        <v>1.2413000000000001</v>
      </c>
      <c r="G2074" s="10">
        <f>VLOOKUP(C2074,away!$B$2:$E$405,4,FALSE)</f>
        <v>1.1613</v>
      </c>
      <c r="H2074" s="10">
        <f>VLOOKUP(A2074,away!$A$2:$E$405,3,FALSE)</f>
        <v>1.0995999999999999</v>
      </c>
      <c r="I2074" s="10">
        <f>VLOOKUP(C2074,away!$B$2:$E$405,3,FALSE)</f>
        <v>1.1607000000000001</v>
      </c>
      <c r="J2074" s="10">
        <f>VLOOKUP(B2074,home!$B$2:$E$405,4,FALSE)</f>
        <v>0.59309999999999996</v>
      </c>
      <c r="K2074" s="12">
        <f t="shared" si="2464"/>
        <v>1.8176146989209998</v>
      </c>
      <c r="L2074" s="12">
        <f t="shared" si="2465"/>
        <v>0.75697692253199989</v>
      </c>
      <c r="M2074" s="13">
        <f t="shared" si="2466"/>
        <v>7.6184928737180052E-2</v>
      </c>
      <c r="N2074" s="13">
        <f t="shared" si="2467"/>
        <v>0.13847484630894732</v>
      </c>
      <c r="O2074" s="13">
        <f t="shared" si="2468"/>
        <v>5.7670232898790266E-2</v>
      </c>
      <c r="P2074" s="13">
        <f t="shared" si="2469"/>
        <v>0.10482226300703859</v>
      </c>
      <c r="Q2074" s="13">
        <f t="shared" si="2470"/>
        <v>0.12584695804098456</v>
      </c>
      <c r="R2074" s="13">
        <f t="shared" si="2471"/>
        <v>2.1827517710714971E-2</v>
      </c>
      <c r="S2074" s="13">
        <f t="shared" si="2472"/>
        <v>3.6056038261260838E-2</v>
      </c>
      <c r="T2074" s="13">
        <f t="shared" si="2473"/>
        <v>9.5263243007878182E-2</v>
      </c>
      <c r="U2074" s="13">
        <f t="shared" si="2474"/>
        <v>3.967401703195398E-2</v>
      </c>
      <c r="V2074" s="13">
        <f t="shared" si="2475"/>
        <v>5.5121364819660295E-3</v>
      </c>
      <c r="W2074" s="13">
        <f t="shared" si="2476"/>
        <v>7.6247093583262593E-2</v>
      </c>
      <c r="X2074" s="13">
        <f t="shared" si="2477"/>
        <v>5.7717290252667509E-2</v>
      </c>
      <c r="Y2074" s="13">
        <f t="shared" si="2478"/>
        <v>2.184532837617522E-2</v>
      </c>
      <c r="Z2074" s="13">
        <f t="shared" si="2479"/>
        <v>5.5076423943899149E-3</v>
      </c>
      <c r="AA2074" s="13">
        <f t="shared" si="2480"/>
        <v>1.0010771772443559E-2</v>
      </c>
      <c r="AB2074" s="13">
        <f t="shared" si="2481"/>
        <v>9.0978629605684234E-3</v>
      </c>
      <c r="AC2074" s="13">
        <f t="shared" si="2482"/>
        <v>4.7400666183316766E-4</v>
      </c>
      <c r="AD2074" s="13">
        <f t="shared" si="2483"/>
        <v>3.4646959511735784E-2</v>
      </c>
      <c r="AE2074" s="13">
        <f t="shared" si="2484"/>
        <v>2.6226948786284551E-2</v>
      </c>
      <c r="AF2074" s="13">
        <f t="shared" si="2485"/>
        <v>9.926597489823023E-3</v>
      </c>
      <c r="AG2074" s="13">
        <f t="shared" si="2486"/>
        <v>2.5047350730200359E-3</v>
      </c>
      <c r="AH2074" s="13">
        <f t="shared" si="2487"/>
        <v>1.042289547528013E-3</v>
      </c>
      <c r="AI2074" s="13">
        <f t="shared" si="2488"/>
        <v>1.8944808021186346E-3</v>
      </c>
      <c r="AJ2074" s="13">
        <f t="shared" si="2489"/>
        <v>1.7217180763772384E-3</v>
      </c>
      <c r="AK2074" s="13">
        <f t="shared" si="2490"/>
        <v>1.0431400276737523E-3</v>
      </c>
      <c r="AL2074" s="13">
        <f t="shared" si="2491"/>
        <v>2.6087286184999238E-5</v>
      </c>
      <c r="AM2074" s="13">
        <f t="shared" si="2492"/>
        <v>1.2594964576290337E-2</v>
      </c>
      <c r="AN2074" s="13">
        <f t="shared" si="2493"/>
        <v>9.5340975243598108E-3</v>
      </c>
      <c r="AO2074" s="13">
        <f t="shared" si="2494"/>
        <v>3.6085459015549239E-3</v>
      </c>
      <c r="AP2074" s="13">
        <f t="shared" si="2495"/>
        <v>9.1052865712483585E-4</v>
      </c>
      <c r="AQ2074" s="13">
        <f t="shared" si="2496"/>
        <v>1.7231229518688818E-4</v>
      </c>
      <c r="AR2074" s="13">
        <f t="shared" si="2497"/>
        <v>1.5779782681500524E-4</v>
      </c>
      <c r="AS2074" s="13">
        <f t="shared" si="2498"/>
        <v>2.8681564947674381E-4</v>
      </c>
      <c r="AT2074" s="13">
        <f t="shared" si="2499"/>
        <v>2.6066017018475145E-4</v>
      </c>
      <c r="AU2074" s="13">
        <f t="shared" si="2500"/>
        <v>1.5792658558368451E-4</v>
      </c>
      <c r="AV2074" s="13">
        <f t="shared" si="2501"/>
        <v>7.176242082682755E-5</v>
      </c>
      <c r="AW2074" s="13">
        <f t="shared" si="2502"/>
        <v>9.9703606406974586E-7</v>
      </c>
      <c r="AX2074" s="13">
        <f t="shared" si="2503"/>
        <v>3.8154654577091038E-3</v>
      </c>
      <c r="AY2074" s="13">
        <f t="shared" si="2504"/>
        <v>2.888219300203785E-3</v>
      </c>
      <c r="AZ2074" s="13">
        <f t="shared" si="2505"/>
        <v>1.0931576787328937E-3</v>
      </c>
      <c r="BA2074" s="13">
        <f t="shared" si="2506"/>
        <v>2.7583171182981686E-4</v>
      </c>
      <c r="BB2074" s="13">
        <f t="shared" si="2507"/>
        <v>5.2199560089417038E-5</v>
      </c>
      <c r="BC2074" s="13">
        <f t="shared" si="2508"/>
        <v>7.9027724708022252E-6</v>
      </c>
      <c r="BD2074" s="13">
        <f t="shared" si="2509"/>
        <v>1.9908218887443354E-5</v>
      </c>
      <c r="BE2074" s="13">
        <f t="shared" si="2510"/>
        <v>3.6185471279153709E-5</v>
      </c>
      <c r="BF2074" s="13">
        <f t="shared" si="2511"/>
        <v>3.2885622242186733E-5</v>
      </c>
      <c r="BG2074" s="13">
        <f t="shared" si="2512"/>
        <v>1.992446345685399E-5</v>
      </c>
      <c r="BH2074" s="13">
        <f t="shared" si="2513"/>
        <v>9.0537494118230314E-6</v>
      </c>
      <c r="BI2074" s="13">
        <f t="shared" si="2514"/>
        <v>3.2912456022553783E-6</v>
      </c>
      <c r="BJ2074" s="14">
        <f t="shared" si="2515"/>
        <v>0.62365322586633132</v>
      </c>
      <c r="BK2074" s="14">
        <f t="shared" si="2516"/>
        <v>0.22596367973566744</v>
      </c>
      <c r="BL2074" s="14">
        <f t="shared" si="2517"/>
        <v>0.14503824225193554</v>
      </c>
      <c r="BM2074" s="14">
        <f t="shared" si="2518"/>
        <v>0.47244882128052873</v>
      </c>
      <c r="BN2074" s="14">
        <f t="shared" si="2519"/>
        <v>0.52482674670365581</v>
      </c>
    </row>
    <row r="2075" spans="1:66" x14ac:dyDescent="0.25">
      <c r="A2075" t="s">
        <v>122</v>
      </c>
      <c r="B2075" t="s">
        <v>425</v>
      </c>
      <c r="C2075" t="s">
        <v>120</v>
      </c>
      <c r="D2075" t="s">
        <v>569</v>
      </c>
      <c r="E2075" s="10">
        <f>VLOOKUP(A2075,home!$A$2:$E$405,3,FALSE)</f>
        <v>1.2608999999999999</v>
      </c>
      <c r="F2075" s="10">
        <f>VLOOKUP(B2075,home!$B$2:$E$405,3,FALSE)</f>
        <v>1.4214</v>
      </c>
      <c r="G2075" s="10">
        <f>VLOOKUP(C2075,away!$B$2:$E$405,4,FALSE)</f>
        <v>1.6452</v>
      </c>
      <c r="H2075" s="10">
        <f>VLOOKUP(A2075,away!$A$2:$E$405,3,FALSE)</f>
        <v>1.0995999999999999</v>
      </c>
      <c r="I2075" s="10">
        <f>VLOOKUP(C2075,away!$B$2:$E$405,3,FALSE)</f>
        <v>1.0241</v>
      </c>
      <c r="J2075" s="10">
        <f>VLOOKUP(B2075,home!$B$2:$E$405,4,FALSE)</f>
        <v>0.60099999999999998</v>
      </c>
      <c r="K2075" s="12">
        <f t="shared" si="2464"/>
        <v>2.9485986113519997</v>
      </c>
      <c r="L2075" s="12">
        <f t="shared" si="2465"/>
        <v>0.67678631635999997</v>
      </c>
      <c r="M2075" s="13">
        <f t="shared" si="2466"/>
        <v>2.6638841334327278E-2</v>
      </c>
      <c r="N2075" s="13">
        <f t="shared" si="2467"/>
        <v>7.8547250566423671E-2</v>
      </c>
      <c r="O2075" s="13">
        <f t="shared" si="2468"/>
        <v>1.8028803298757865E-2</v>
      </c>
      <c r="P2075" s="13">
        <f t="shared" si="2469"/>
        <v>5.3159704371055792E-2</v>
      </c>
      <c r="Q2075" s="13">
        <f t="shared" si="2470"/>
        <v>0.11580215697283723</v>
      </c>
      <c r="R2075" s="13">
        <f t="shared" si="2471"/>
        <v>6.1008236864726747E-3</v>
      </c>
      <c r="S2075" s="13">
        <f t="shared" si="2472"/>
        <v>2.6520993662517842E-2</v>
      </c>
      <c r="T2075" s="13">
        <f t="shared" si="2473"/>
        <v>7.8373315244188987E-2</v>
      </c>
      <c r="U2075" s="13">
        <f t="shared" si="2474"/>
        <v>1.7988880250036716E-2</v>
      </c>
      <c r="V2075" s="13">
        <f t="shared" si="2475"/>
        <v>5.880503439119754E-3</v>
      </c>
      <c r="W2075" s="13">
        <f t="shared" si="2476"/>
        <v>0.11381802641389138</v>
      </c>
      <c r="X2075" s="13">
        <f t="shared" si="2477"/>
        <v>7.7030482832022726E-2</v>
      </c>
      <c r="Y2075" s="13">
        <f t="shared" si="2478"/>
        <v>2.6066588361658431E-2</v>
      </c>
      <c r="Z2075" s="13">
        <f t="shared" si="2479"/>
        <v>1.3763179965098926E-3</v>
      </c>
      <c r="AA2075" s="13">
        <f t="shared" si="2480"/>
        <v>4.0582093332878358E-3</v>
      </c>
      <c r="AB2075" s="13">
        <f t="shared" si="2481"/>
        <v>5.98301520235412E-3</v>
      </c>
      <c r="AC2075" s="13">
        <f t="shared" si="2482"/>
        <v>7.3343520381870372E-4</v>
      </c>
      <c r="AD2075" s="13">
        <f t="shared" si="2483"/>
        <v>8.3900918657706353E-2</v>
      </c>
      <c r="AE2075" s="13">
        <f t="shared" si="2484"/>
        <v>5.6782993677569067E-2</v>
      </c>
      <c r="AF2075" s="13">
        <f t="shared" si="2485"/>
        <v>1.9214976561467565E-2</v>
      </c>
      <c r="AG2075" s="13">
        <f t="shared" si="2486"/>
        <v>4.3348110686597923E-3</v>
      </c>
      <c r="AH2075" s="13">
        <f t="shared" si="2487"/>
        <v>2.3286829674947632E-4</v>
      </c>
      <c r="AI2075" s="13">
        <f t="shared" si="2488"/>
        <v>6.8663513642341131E-4</v>
      </c>
      <c r="AJ2075" s="13">
        <f t="shared" si="2489"/>
        <v>1.012305704881781E-3</v>
      </c>
      <c r="AK2075" s="13">
        <f t="shared" si="2490"/>
        <v>9.9496106522604217E-4</v>
      </c>
      <c r="AL2075" s="13">
        <f t="shared" si="2491"/>
        <v>5.854488657520576E-5</v>
      </c>
      <c r="AM2075" s="13">
        <f t="shared" si="2492"/>
        <v>4.9478026449053983E-2</v>
      </c>
      <c r="AN2075" s="13">
        <f t="shared" si="2493"/>
        <v>3.348605126121789E-2</v>
      </c>
      <c r="AO2075" s="13">
        <f t="shared" si="2494"/>
        <v>1.1331450641260891E-2</v>
      </c>
      <c r="AP2075" s="13">
        <f t="shared" si="2495"/>
        <v>2.5563235795047069E-3</v>
      </c>
      <c r="AQ2075" s="13">
        <f t="shared" si="2496"/>
        <v>4.3252120469929994E-4</v>
      </c>
      <c r="AR2075" s="13">
        <f t="shared" si="2497"/>
        <v>3.1520415350821103E-5</v>
      </c>
      <c r="AS2075" s="13">
        <f t="shared" si="2498"/>
        <v>9.2941052932669346E-5</v>
      </c>
      <c r="AT2075" s="13">
        <f t="shared" si="2499"/>
        <v>1.370229298074308E-4</v>
      </c>
      <c r="AU2075" s="13">
        <f t="shared" si="2500"/>
        <v>1.34675206851191E-4</v>
      </c>
      <c r="AV2075" s="13">
        <f t="shared" si="2501"/>
        <v>9.9275781976241288E-5</v>
      </c>
      <c r="AW2075" s="13">
        <f t="shared" si="2502"/>
        <v>3.2452913645439291E-6</v>
      </c>
      <c r="AX2075" s="13">
        <f t="shared" si="2503"/>
        <v>2.4315140013353047E-2</v>
      </c>
      <c r="AY2075" s="13">
        <f t="shared" si="2504"/>
        <v>1.6456154041414848E-2</v>
      </c>
      <c r="AZ2075" s="13">
        <f t="shared" si="2505"/>
        <v>5.5686499375709395E-3</v>
      </c>
      <c r="BA2075" s="13">
        <f t="shared" si="2506"/>
        <v>1.2562620261156604E-3</v>
      </c>
      <c r="BB2075" s="13">
        <f t="shared" si="2507"/>
        <v>2.125552372594419E-4</v>
      </c>
      <c r="BC2075" s="13">
        <f t="shared" si="2508"/>
        <v>2.8770895209568713E-5</v>
      </c>
      <c r="BD2075" s="13">
        <f t="shared" si="2509"/>
        <v>3.5554309659032343E-6</v>
      </c>
      <c r="BE2075" s="13">
        <f t="shared" si="2510"/>
        <v>1.0483538808820175E-5</v>
      </c>
      <c r="BF2075" s="13">
        <f t="shared" si="2511"/>
        <v>1.5455873986870987E-5</v>
      </c>
      <c r="BG2075" s="13">
        <f t="shared" si="2512"/>
        <v>1.5191056191639762E-5</v>
      </c>
      <c r="BH2075" s="13">
        <f t="shared" si="2513"/>
        <v>1.1198081797909802E-5</v>
      </c>
      <c r="BI2075" s="13">
        <f t="shared" si="2514"/>
        <v>6.6037296878245864E-6</v>
      </c>
      <c r="BJ2075" s="14">
        <f t="shared" si="2515"/>
        <v>0.79899342564308529</v>
      </c>
      <c r="BK2075" s="14">
        <f t="shared" si="2516"/>
        <v>0.12944817693882943</v>
      </c>
      <c r="BL2075" s="14">
        <f t="shared" si="2517"/>
        <v>5.5644425072547264E-2</v>
      </c>
      <c r="BM2075" s="14">
        <f t="shared" si="2518"/>
        <v>0.67073185667104696</v>
      </c>
      <c r="BN2075" s="14">
        <f t="shared" si="2519"/>
        <v>0.29827758022987455</v>
      </c>
    </row>
    <row r="2076" spans="1:66" x14ac:dyDescent="0.25">
      <c r="A2076" t="s">
        <v>342</v>
      </c>
      <c r="B2076" t="s">
        <v>363</v>
      </c>
      <c r="C2076" t="s">
        <v>420</v>
      </c>
      <c r="D2076" t="s">
        <v>569</v>
      </c>
      <c r="E2076" s="10">
        <f>VLOOKUP(A2076,home!$A$2:$E$405,3,FALSE)</f>
        <v>1.1741999999999999</v>
      </c>
      <c r="F2076" s="10">
        <f>VLOOKUP(B2076,home!$B$2:$E$405,3,FALSE)</f>
        <v>1.1071</v>
      </c>
      <c r="G2076" s="10">
        <f>VLOOKUP(C2076,away!$B$2:$E$405,4,FALSE)</f>
        <v>0.68130000000000002</v>
      </c>
      <c r="H2076" s="10">
        <f>VLOOKUP(A2076,away!$A$2:$E$405,3,FALSE)</f>
        <v>0.85970000000000002</v>
      </c>
      <c r="I2076" s="10">
        <f>VLOOKUP(C2076,away!$B$2:$E$405,3,FALSE)</f>
        <v>0.87239999999999995</v>
      </c>
      <c r="J2076" s="10">
        <f>VLOOKUP(B2076,home!$B$2:$E$405,4,FALSE)</f>
        <v>1.2795000000000001</v>
      </c>
      <c r="K2076" s="12">
        <f t="shared" si="2464"/>
        <v>0.88566058146599991</v>
      </c>
      <c r="L2076" s="12">
        <f t="shared" si="2465"/>
        <v>0.95962791726000007</v>
      </c>
      <c r="M2076" s="13">
        <f t="shared" si="2466"/>
        <v>0.15797973736160645</v>
      </c>
      <c r="N2076" s="13">
        <f t="shared" si="2467"/>
        <v>0.13991642605152629</v>
      </c>
      <c r="O2076" s="13">
        <f t="shared" si="2468"/>
        <v>0.1516017663336002</v>
      </c>
      <c r="P2076" s="13">
        <f t="shared" si="2469"/>
        <v>0.13426770852228898</v>
      </c>
      <c r="Q2076" s="13">
        <f t="shared" si="2470"/>
        <v>6.195923162671968E-2</v>
      </c>
      <c r="R2076" s="13">
        <f t="shared" si="2471"/>
        <v>7.2740643639824978E-2</v>
      </c>
      <c r="S2076" s="13">
        <f t="shared" si="2472"/>
        <v>2.8528686420337769E-2</v>
      </c>
      <c r="T2076" s="13">
        <f t="shared" si="2473"/>
        <v>5.9457808400978925E-2</v>
      </c>
      <c r="U2076" s="13">
        <f t="shared" si="2474"/>
        <v>6.4423520742258461E-2</v>
      </c>
      <c r="V2076" s="13">
        <f t="shared" si="2475"/>
        <v>2.6940735964567602E-3</v>
      </c>
      <c r="W2076" s="13">
        <f t="shared" si="2476"/>
        <v>1.8291616369902376E-2</v>
      </c>
      <c r="X2076" s="13">
        <f t="shared" si="2477"/>
        <v>1.7553145720368341E-2</v>
      </c>
      <c r="Y2076" s="13">
        <f t="shared" si="2478"/>
        <v>8.4222443344991772E-3</v>
      </c>
      <c r="Z2076" s="13">
        <f t="shared" si="2479"/>
        <v>2.3267984118745706E-2</v>
      </c>
      <c r="AA2076" s="13">
        <f t="shared" si="2480"/>
        <v>2.0607536344149968E-2</v>
      </c>
      <c r="AB2076" s="13">
        <f t="shared" si="2481"/>
        <v>9.1256413105707951E-3</v>
      </c>
      <c r="AC2076" s="13">
        <f t="shared" si="2482"/>
        <v>1.4310659962940325E-4</v>
      </c>
      <c r="AD2076" s="13">
        <f t="shared" si="2483"/>
        <v>4.0500408975301851E-3</v>
      </c>
      <c r="AE2076" s="13">
        <f t="shared" si="2484"/>
        <v>3.8865323113147126E-3</v>
      </c>
      <c r="AF2076" s="13">
        <f t="shared" si="2485"/>
        <v>1.8648124536353159E-3</v>
      </c>
      <c r="AG2076" s="13">
        <f t="shared" si="2486"/>
        <v>5.9650869698752297E-4</v>
      </c>
      <c r="AH2076" s="13">
        <f t="shared" si="2487"/>
        <v>5.582151784677674E-3</v>
      </c>
      <c r="AI2076" s="13">
        <f t="shared" si="2488"/>
        <v>4.943891795449097E-3</v>
      </c>
      <c r="AJ2076" s="13">
        <f t="shared" si="2489"/>
        <v>2.1893050411312168E-3</v>
      </c>
      <c r="AK2076" s="13">
        <f t="shared" si="2490"/>
        <v>6.4632705857823962E-4</v>
      </c>
      <c r="AL2076" s="13">
        <f t="shared" si="2491"/>
        <v>4.8650784024727278E-6</v>
      </c>
      <c r="AM2076" s="13">
        <f t="shared" si="2492"/>
        <v>7.1739231525353288E-4</v>
      </c>
      <c r="AN2076" s="13">
        <f t="shared" si="2493"/>
        <v>6.8842969334507705E-4</v>
      </c>
      <c r="AO2076" s="13">
        <f t="shared" si="2494"/>
        <v>3.3031817640233839E-4</v>
      </c>
      <c r="AP2076" s="13">
        <f t="shared" si="2495"/>
        <v>1.0566084788469911E-4</v>
      </c>
      <c r="AQ2076" s="13">
        <f t="shared" si="2496"/>
        <v>2.5348774847879868E-5</v>
      </c>
      <c r="AR2076" s="13">
        <f t="shared" si="2497"/>
        <v>1.0713577381918861E-3</v>
      </c>
      <c r="AS2076" s="13">
        <f t="shared" si="2498"/>
        <v>9.4885931736512412E-4</v>
      </c>
      <c r="AT2076" s="13">
        <f t="shared" si="2499"/>
        <v>4.2018364737351382E-4</v>
      </c>
      <c r="AU2076" s="13">
        <f t="shared" si="2500"/>
        <v>1.2404669781844365E-4</v>
      </c>
      <c r="AV2076" s="13">
        <f t="shared" si="2501"/>
        <v>2.7465817629704995E-5</v>
      </c>
      <c r="AW2076" s="13">
        <f t="shared" si="2502"/>
        <v>1.148570168608434E-7</v>
      </c>
      <c r="AX2076" s="13">
        <f t="shared" si="2503"/>
        <v>1.0589434917778057E-4</v>
      </c>
      <c r="AY2076" s="13">
        <f t="shared" si="2504"/>
        <v>1.0161917375107676E-4</v>
      </c>
      <c r="AZ2076" s="13">
        <f t="shared" si="2505"/>
        <v>4.8758298030213928E-5</v>
      </c>
      <c r="BA2076" s="13">
        <f t="shared" si="2506"/>
        <v>1.5596607995958854E-5</v>
      </c>
      <c r="BB2076" s="13">
        <f t="shared" si="2507"/>
        <v>3.7417351118706644E-6</v>
      </c>
      <c r="BC2076" s="13">
        <f t="shared" si="2508"/>
        <v>7.18134694468612E-7</v>
      </c>
      <c r="BD2076" s="13">
        <f t="shared" si="2509"/>
        <v>1.7135079915691061E-4</v>
      </c>
      <c r="BE2076" s="13">
        <f t="shared" si="2510"/>
        <v>1.517586484159732E-4</v>
      </c>
      <c r="BF2076" s="13">
        <f t="shared" si="2511"/>
        <v>6.720332639929255E-5</v>
      </c>
      <c r="BG2076" s="13">
        <f t="shared" si="2512"/>
        <v>1.9839779045082273E-5</v>
      </c>
      <c r="BH2076" s="13">
        <f t="shared" si="2513"/>
        <v>4.3928275613061313E-6</v>
      </c>
      <c r="BI2076" s="13">
        <f t="shared" si="2514"/>
        <v>7.7811084244525182E-7</v>
      </c>
      <c r="BJ2076" s="14">
        <f t="shared" si="2515"/>
        <v>0.31814184496995745</v>
      </c>
      <c r="BK2076" s="14">
        <f t="shared" si="2516"/>
        <v>0.32371979675247287</v>
      </c>
      <c r="BL2076" s="14">
        <f t="shared" si="2517"/>
        <v>0.33486802076004041</v>
      </c>
      <c r="BM2076" s="14">
        <f t="shared" si="2518"/>
        <v>0.2814306287489155</v>
      </c>
      <c r="BN2076" s="14">
        <f t="shared" si="2519"/>
        <v>0.71846551353556665</v>
      </c>
    </row>
    <row r="2077" spans="1:66" x14ac:dyDescent="0.25">
      <c r="A2077" t="s">
        <v>342</v>
      </c>
      <c r="B2077" t="s">
        <v>390</v>
      </c>
      <c r="C2077" t="s">
        <v>399</v>
      </c>
      <c r="D2077" t="s">
        <v>569</v>
      </c>
      <c r="E2077" s="10">
        <f>VLOOKUP(A2077,home!$A$2:$E$405,3,FALSE)</f>
        <v>1.1741999999999999</v>
      </c>
      <c r="F2077" s="10">
        <f>VLOOKUP(B2077,home!$B$2:$E$405,3,FALSE)</f>
        <v>0.65390000000000004</v>
      </c>
      <c r="G2077" s="10">
        <f>VLOOKUP(C2077,away!$B$2:$E$405,4,FALSE)</f>
        <v>1.022</v>
      </c>
      <c r="H2077" s="10">
        <f>VLOOKUP(A2077,away!$A$2:$E$405,3,FALSE)</f>
        <v>0.85970000000000002</v>
      </c>
      <c r="I2077" s="10">
        <f>VLOOKUP(C2077,away!$B$2:$E$405,3,FALSE)</f>
        <v>0.98870000000000002</v>
      </c>
      <c r="J2077" s="10">
        <f>VLOOKUP(B2077,home!$B$2:$E$405,4,FALSE)</f>
        <v>0.97</v>
      </c>
      <c r="K2077" s="12">
        <f t="shared" si="2464"/>
        <v>0.78470118635999997</v>
      </c>
      <c r="L2077" s="12">
        <f t="shared" si="2465"/>
        <v>0.82448582830000006</v>
      </c>
      <c r="M2077" s="13">
        <f t="shared" si="2466"/>
        <v>0.20005018585031586</v>
      </c>
      <c r="N2077" s="13">
        <f t="shared" si="2467"/>
        <v>0.15697961816828135</v>
      </c>
      <c r="O2077" s="13">
        <f t="shared" si="2468"/>
        <v>0.16493854318236664</v>
      </c>
      <c r="P2077" s="13">
        <f t="shared" si="2469"/>
        <v>0.1294274705116932</v>
      </c>
      <c r="Q2077" s="13">
        <f t="shared" si="2470"/>
        <v>6.1591046305495077E-2</v>
      </c>
      <c r="R2077" s="13">
        <f t="shared" si="2471"/>
        <v>6.7994745697154427E-2</v>
      </c>
      <c r="S2077" s="13">
        <f t="shared" si="2472"/>
        <v>2.093408467961785E-2</v>
      </c>
      <c r="T2077" s="13">
        <f t="shared" si="2473"/>
        <v>5.0780944829049768E-2</v>
      </c>
      <c r="U2077" s="13">
        <f t="shared" si="2474"/>
        <v>5.3355557614803588E-2</v>
      </c>
      <c r="V2077" s="13">
        <f t="shared" si="2475"/>
        <v>1.5048699549754336E-3</v>
      </c>
      <c r="W2077" s="13">
        <f t="shared" si="2476"/>
        <v>1.611018903502523E-2</v>
      </c>
      <c r="X2077" s="13">
        <f t="shared" si="2477"/>
        <v>1.3282622550612353E-2</v>
      </c>
      <c r="Y2077" s="13">
        <f t="shared" si="2478"/>
        <v>5.4756670278189425E-3</v>
      </c>
      <c r="Z2077" s="13">
        <f t="shared" si="2479"/>
        <v>1.8686901408722083E-2</v>
      </c>
      <c r="AA2077" s="13">
        <f t="shared" si="2480"/>
        <v>1.4663633704816574E-2</v>
      </c>
      <c r="AB2077" s="13">
        <f t="shared" si="2481"/>
        <v>5.7532853822590217E-3</v>
      </c>
      <c r="AC2077" s="13">
        <f t="shared" si="2482"/>
        <v>6.0850828160205501E-5</v>
      </c>
      <c r="AD2077" s="13">
        <f t="shared" si="2483"/>
        <v>3.1604211120670393E-3</v>
      </c>
      <c r="AE2077" s="13">
        <f t="shared" si="2484"/>
        <v>2.6057224183594005E-3</v>
      </c>
      <c r="AF2077" s="13">
        <f t="shared" si="2485"/>
        <v>1.0741906032104647E-3</v>
      </c>
      <c r="AG2077" s="13">
        <f t="shared" si="2486"/>
        <v>2.9521830974668558E-4</v>
      </c>
      <c r="AH2077" s="13">
        <f t="shared" si="2487"/>
        <v>3.8517713465826653E-3</v>
      </c>
      <c r="AI2077" s="13">
        <f t="shared" si="2488"/>
        <v>3.0224895452508724E-3</v>
      </c>
      <c r="AJ2077" s="13">
        <f t="shared" si="2489"/>
        <v>1.1858755659595278E-3</v>
      </c>
      <c r="AK2077" s="13">
        <f t="shared" si="2490"/>
        <v>3.10185987827926E-4</v>
      </c>
      <c r="AL2077" s="13">
        <f t="shared" si="2491"/>
        <v>1.5747586004663894E-6</v>
      </c>
      <c r="AM2077" s="13">
        <f t="shared" si="2492"/>
        <v>4.9599723920723949E-4</v>
      </c>
      <c r="AN2077" s="13">
        <f t="shared" si="2493"/>
        <v>4.0894269460229411E-4</v>
      </c>
      <c r="AO2077" s="13">
        <f t="shared" si="2494"/>
        <v>1.6858372814320321E-4</v>
      </c>
      <c r="AP2077" s="13">
        <f t="shared" si="2495"/>
        <v>4.6331631578683647E-5</v>
      </c>
      <c r="AQ2077" s="13">
        <f t="shared" si="2496"/>
        <v>9.5499434096603554E-6</v>
      </c>
      <c r="AR2077" s="13">
        <f t="shared" si="2497"/>
        <v>6.3514617782188326E-4</v>
      </c>
      <c r="AS2077" s="13">
        <f t="shared" si="2498"/>
        <v>4.9839995924885131E-4</v>
      </c>
      <c r="AT2077" s="13">
        <f t="shared" si="2499"/>
        <v>1.9554751965217461E-4</v>
      </c>
      <c r="AU2077" s="13">
        <f t="shared" si="2500"/>
        <v>5.1148790220272273E-5</v>
      </c>
      <c r="AV2077" s="13">
        <f t="shared" si="2501"/>
        <v>1.0034129091681603E-5</v>
      </c>
      <c r="AW2077" s="13">
        <f t="shared" si="2502"/>
        <v>2.8300818264200917E-8</v>
      </c>
      <c r="AX2077" s="13">
        <f t="shared" si="2503"/>
        <v>6.4868270339534222E-5</v>
      </c>
      <c r="AY2077" s="13">
        <f t="shared" si="2504"/>
        <v>5.3482969601279197E-5</v>
      </c>
      <c r="AZ2077" s="13">
        <f t="shared" si="2505"/>
        <v>2.2047975245827198E-5</v>
      </c>
      <c r="BA2077" s="13">
        <f t="shared" si="2506"/>
        <v>6.0594143776312453E-6</v>
      </c>
      <c r="BB2077" s="13">
        <f t="shared" si="2507"/>
        <v>1.2489753205385565E-6</v>
      </c>
      <c r="BC2077" s="13">
        <f t="shared" si="2508"/>
        <v>2.0595249033609804E-7</v>
      </c>
      <c r="BD2077" s="13">
        <f t="shared" si="2509"/>
        <v>8.7278170418842395E-5</v>
      </c>
      <c r="BE2077" s="13">
        <f t="shared" si="2510"/>
        <v>6.8487283870995893E-5</v>
      </c>
      <c r="BF2077" s="13">
        <f t="shared" si="2511"/>
        <v>2.6871026452072277E-5</v>
      </c>
      <c r="BG2077" s="13">
        <f t="shared" si="2512"/>
        <v>7.0285754452173526E-6</v>
      </c>
      <c r="BH2077" s="13">
        <f t="shared" si="2513"/>
        <v>1.3788328725707052E-6</v>
      </c>
      <c r="BI2077" s="13">
        <f t="shared" si="2514"/>
        <v>2.1639435817967991E-7</v>
      </c>
      <c r="BJ2077" s="14">
        <f t="shared" si="2515"/>
        <v>0.31263295915398259</v>
      </c>
      <c r="BK2077" s="14">
        <f t="shared" si="2516"/>
        <v>0.35203251955296433</v>
      </c>
      <c r="BL2077" s="14">
        <f t="shared" si="2517"/>
        <v>0.31665762488647387</v>
      </c>
      <c r="BM2077" s="14">
        <f t="shared" si="2518"/>
        <v>0.21897494061805328</v>
      </c>
      <c r="BN2077" s="14">
        <f t="shared" si="2519"/>
        <v>0.78098160971530661</v>
      </c>
    </row>
    <row r="2078" spans="1:66" x14ac:dyDescent="0.25">
      <c r="A2078" t="s">
        <v>342</v>
      </c>
      <c r="B2078" t="s">
        <v>426</v>
      </c>
      <c r="C2078" t="s">
        <v>377</v>
      </c>
      <c r="D2078" t="s">
        <v>569</v>
      </c>
      <c r="E2078" s="10">
        <f>VLOOKUP(A2078,home!$A$2:$E$405,3,FALSE)</f>
        <v>1.1741999999999999</v>
      </c>
      <c r="F2078" s="10">
        <f>VLOOKUP(B2078,home!$B$2:$E$405,3,FALSE)</f>
        <v>0.93679999999999997</v>
      </c>
      <c r="G2078" s="10">
        <f>VLOOKUP(C2078,away!$B$2:$E$405,4,FALSE)</f>
        <v>1.1922999999999999</v>
      </c>
      <c r="H2078" s="10">
        <f>VLOOKUP(A2078,away!$A$2:$E$405,3,FALSE)</f>
        <v>0.85970000000000002</v>
      </c>
      <c r="I2078" s="10">
        <f>VLOOKUP(C2078,away!$B$2:$E$405,3,FALSE)</f>
        <v>0.78520000000000001</v>
      </c>
      <c r="J2078" s="10">
        <f>VLOOKUP(B2078,home!$B$2:$E$405,4,FALSE)</f>
        <v>0.69789999999999996</v>
      </c>
      <c r="K2078" s="12">
        <f t="shared" si="2464"/>
        <v>1.3115187446879999</v>
      </c>
      <c r="L2078" s="12">
        <f t="shared" si="2465"/>
        <v>0.47110793147600005</v>
      </c>
      <c r="M2078" s="13">
        <f t="shared" si="2466"/>
        <v>0.16819577071114883</v>
      </c>
      <c r="N2078" s="13">
        <f t="shared" si="2467"/>
        <v>0.22059190606491658</v>
      </c>
      <c r="O2078" s="13">
        <f t="shared" si="2468"/>
        <v>7.9238361622740908E-2</v>
      </c>
      <c r="P2078" s="13">
        <f t="shared" si="2469"/>
        <v>0.10392259656659095</v>
      </c>
      <c r="Q2078" s="13">
        <f t="shared" si="2470"/>
        <v>0.14465520986529637</v>
      </c>
      <c r="R2078" s="13">
        <f t="shared" si="2471"/>
        <v>1.8664910318818367E-2</v>
      </c>
      <c r="S2078" s="13">
        <f t="shared" si="2472"/>
        <v>1.6052582700919478E-2</v>
      </c>
      <c r="T2078" s="13">
        <f t="shared" si="2473"/>
        <v>6.8148216696866437E-2</v>
      </c>
      <c r="U2078" s="13">
        <f t="shared" si="2474"/>
        <v>2.4479379751050762E-2</v>
      </c>
      <c r="V2078" s="13">
        <f t="shared" si="2475"/>
        <v>1.1020399151047894E-3</v>
      </c>
      <c r="W2078" s="13">
        <f t="shared" si="2476"/>
        <v>6.3239339751704204E-2</v>
      </c>
      <c r="X2078" s="13">
        <f t="shared" si="2477"/>
        <v>2.9792554538333346E-2</v>
      </c>
      <c r="Y2078" s="13">
        <f t="shared" si="2478"/>
        <v>7.0177543709700699E-3</v>
      </c>
      <c r="Z2078" s="13">
        <f t="shared" si="2479"/>
        <v>2.931062430494524E-3</v>
      </c>
      <c r="AA2078" s="13">
        <f t="shared" si="2480"/>
        <v>3.844143319444336E-3</v>
      </c>
      <c r="AB2078" s="13">
        <f t="shared" si="2481"/>
        <v>2.5208330103591997E-3</v>
      </c>
      <c r="AC2078" s="13">
        <f t="shared" si="2482"/>
        <v>4.2557122948708817E-5</v>
      </c>
      <c r="AD2078" s="13">
        <f t="shared" si="2483"/>
        <v>2.0734894871513261E-2</v>
      </c>
      <c r="AE2078" s="13">
        <f t="shared" si="2484"/>
        <v>9.7683734322909326E-3</v>
      </c>
      <c r="AF2078" s="13">
        <f t="shared" si="2485"/>
        <v>2.3009791007858483E-3</v>
      </c>
      <c r="AG2078" s="13">
        <f t="shared" si="2486"/>
        <v>3.6133650151357597E-4</v>
      </c>
      <c r="AH2078" s="13">
        <f t="shared" si="2487"/>
        <v>3.4521168966432299E-4</v>
      </c>
      <c r="AI2078" s="13">
        <f t="shared" si="2488"/>
        <v>4.5275160188017628E-4</v>
      </c>
      <c r="AJ2078" s="13">
        <f t="shared" si="2489"/>
        <v>2.968961062766851E-4</v>
      </c>
      <c r="AK2078" s="13">
        <f t="shared" si="2490"/>
        <v>1.2979493620225097E-4</v>
      </c>
      <c r="AL2078" s="13">
        <f t="shared" si="2491"/>
        <v>1.0517854760637738E-6</v>
      </c>
      <c r="AM2078" s="13">
        <f t="shared" si="2492"/>
        <v>5.4388406586249405E-3</v>
      </c>
      <c r="AN2078" s="13">
        <f t="shared" si="2493"/>
        <v>2.5622809723123609E-3</v>
      </c>
      <c r="AO2078" s="13">
        <f t="shared" si="2494"/>
        <v>6.0355544436319531E-4</v>
      </c>
      <c r="AP2078" s="13">
        <f t="shared" si="2495"/>
        <v>9.4779918975007685E-5</v>
      </c>
      <c r="AQ2078" s="13">
        <f t="shared" si="2496"/>
        <v>1.1162892893444685E-5</v>
      </c>
      <c r="AR2078" s="13">
        <f t="shared" si="2497"/>
        <v>3.2526393007818827E-5</v>
      </c>
      <c r="AS2078" s="13">
        <f t="shared" si="2498"/>
        <v>4.2658974126843091E-5</v>
      </c>
      <c r="AT2078" s="13">
        <f t="shared" si="2499"/>
        <v>2.7974022098257571E-5</v>
      </c>
      <c r="AU2078" s="13">
        <f t="shared" si="2500"/>
        <v>1.2229484782060375E-5</v>
      </c>
      <c r="AV2078" s="13">
        <f t="shared" si="2501"/>
        <v>4.0097996323872064E-6</v>
      </c>
      <c r="AW2078" s="13">
        <f t="shared" si="2502"/>
        <v>1.8051761488252259E-8</v>
      </c>
      <c r="AX2078" s="13">
        <f t="shared" si="2503"/>
        <v>1.1888569121929723E-3</v>
      </c>
      <c r="AY2078" s="13">
        <f t="shared" si="2504"/>
        <v>5.6007992072417572E-4</v>
      </c>
      <c r="AZ2078" s="13">
        <f t="shared" si="2505"/>
        <v>1.3192904645680425E-4</v>
      </c>
      <c r="BA2078" s="13">
        <f t="shared" si="2506"/>
        <v>2.0717606725955394E-5</v>
      </c>
      <c r="BB2078" s="13">
        <f t="shared" si="2507"/>
        <v>2.4400572124495271E-6</v>
      </c>
      <c r="BC2078" s="13">
        <f t="shared" si="2508"/>
        <v>2.2990606120803839E-7</v>
      </c>
      <c r="BD2078" s="13">
        <f t="shared" si="2509"/>
        <v>2.5539069547148245E-6</v>
      </c>
      <c r="BE2078" s="13">
        <f t="shared" si="2510"/>
        <v>3.3494968432975393E-6</v>
      </c>
      <c r="BF2078" s="13">
        <f t="shared" si="2511"/>
        <v>2.1964639476290048E-6</v>
      </c>
      <c r="BG2078" s="13">
        <f t="shared" si="2512"/>
        <v>9.6023454644894662E-7</v>
      </c>
      <c r="BH2078" s="13">
        <f t="shared" si="2513"/>
        <v>3.1484140174119346E-7</v>
      </c>
      <c r="BI2078" s="13">
        <f t="shared" si="2514"/>
        <v>8.2584079997484014E-8</v>
      </c>
      <c r="BJ2078" s="14">
        <f t="shared" si="2515"/>
        <v>0.57722543853073327</v>
      </c>
      <c r="BK2078" s="14">
        <f t="shared" si="2516"/>
        <v>0.28987667872291289</v>
      </c>
      <c r="BL2078" s="14">
        <f t="shared" si="2517"/>
        <v>0.13010113855785818</v>
      </c>
      <c r="BM2078" s="14">
        <f t="shared" si="2518"/>
        <v>0.26430550122352403</v>
      </c>
      <c r="BN2078" s="14">
        <f t="shared" si="2519"/>
        <v>0.73526875514951195</v>
      </c>
    </row>
    <row r="2079" spans="1:66" x14ac:dyDescent="0.25">
      <c r="A2079" t="s">
        <v>80</v>
      </c>
      <c r="B2079" t="s">
        <v>76</v>
      </c>
      <c r="C2079" t="s">
        <v>89</v>
      </c>
      <c r="D2079" t="s">
        <v>570</v>
      </c>
      <c r="E2079" s="10">
        <f>VLOOKUP(A2079,home!$A$2:$E$405,3,FALSE)</f>
        <v>1.2518</v>
      </c>
      <c r="F2079" s="10">
        <f>VLOOKUP(B2079,home!$B$2:$E$405,3,FALSE)</f>
        <v>0.35020000000000001</v>
      </c>
      <c r="G2079" s="10">
        <f>VLOOKUP(C2079,away!$B$2:$E$405,4,FALSE)</f>
        <v>0.79879999999999995</v>
      </c>
      <c r="H2079" s="10">
        <f>VLOOKUP(A2079,away!$A$2:$E$405,3,FALSE)</f>
        <v>1.0562</v>
      </c>
      <c r="I2079" s="10">
        <f>VLOOKUP(C2079,away!$B$2:$E$405,3,FALSE)</f>
        <v>1.1938</v>
      </c>
      <c r="J2079" s="10">
        <f>VLOOKUP(B2079,home!$B$2:$E$405,4,FALSE)</f>
        <v>1.0980000000000001</v>
      </c>
      <c r="K2079" s="12">
        <f t="shared" si="2464"/>
        <v>0.35017823156799999</v>
      </c>
      <c r="L2079" s="12">
        <f t="shared" si="2465"/>
        <v>1.3844589328800001</v>
      </c>
      <c r="M2079" s="13">
        <f t="shared" si="2466"/>
        <v>0.17646421616329952</v>
      </c>
      <c r="N2079" s="13">
        <f t="shared" si="2467"/>
        <v>6.1793927151097508E-2</v>
      </c>
      <c r="O2079" s="13">
        <f t="shared" si="2468"/>
        <v>0.24430746040094731</v>
      </c>
      <c r="P2079" s="13">
        <f t="shared" si="2469"/>
        <v>8.555115444207291E-2</v>
      </c>
      <c r="Q2079" s="13">
        <f t="shared" si="2470"/>
        <v>1.0819444065706571E-2</v>
      </c>
      <c r="R2079" s="13">
        <f t="shared" si="2471"/>
        <v>0.16911682296065922</v>
      </c>
      <c r="S2079" s="13">
        <f t="shared" si="2472"/>
        <v>1.0368957777250472E-2</v>
      </c>
      <c r="T2079" s="13">
        <f t="shared" si="2473"/>
        <v>1.4979075985562968E-2</v>
      </c>
      <c r="U2079" s="13">
        <f t="shared" si="2474"/>
        <v>5.9221029992762179E-2</v>
      </c>
      <c r="V2079" s="13">
        <f t="shared" si="2475"/>
        <v>5.5854969572854767E-4</v>
      </c>
      <c r="W2079" s="13">
        <f t="shared" si="2476"/>
        <v>1.2629112631593403E-3</v>
      </c>
      <c r="X2079" s="13">
        <f t="shared" si="2477"/>
        <v>1.7484487797157131E-3</v>
      </c>
      <c r="Y2079" s="13">
        <f t="shared" si="2478"/>
        <v>1.2103277658802774E-3</v>
      </c>
      <c r="Z2079" s="13">
        <f t="shared" si="2479"/>
        <v>7.8045098749390043E-2</v>
      </c>
      <c r="AA2079" s="13">
        <f t="shared" si="2480"/>
        <v>2.7329694662611332E-2</v>
      </c>
      <c r="AB2079" s="13">
        <f t="shared" si="2481"/>
        <v>4.7851320731233217E-3</v>
      </c>
      <c r="AC2079" s="13">
        <f t="shared" si="2482"/>
        <v>1.6924313439355497E-5</v>
      </c>
      <c r="AD2079" s="13">
        <f t="shared" si="2483"/>
        <v>1.1056100819011166E-4</v>
      </c>
      <c r="AE2079" s="13">
        <f t="shared" si="2484"/>
        <v>1.5306717541701894E-4</v>
      </c>
      <c r="AF2079" s="13">
        <f t="shared" si="2485"/>
        <v>1.0595760916840092E-4</v>
      </c>
      <c r="AG2079" s="13">
        <f t="shared" si="2486"/>
        <v>4.889798617326681E-5</v>
      </c>
      <c r="AH2079" s="13">
        <f t="shared" si="2487"/>
        <v>2.7012558532773703E-2</v>
      </c>
      <c r="AI2079" s="13">
        <f t="shared" si="2488"/>
        <v>9.4592099771337833E-3</v>
      </c>
      <c r="AJ2079" s="13">
        <f t="shared" si="2489"/>
        <v>1.6562047109115448E-3</v>
      </c>
      <c r="AK2079" s="13">
        <f t="shared" si="2490"/>
        <v>1.9332227892719853E-4</v>
      </c>
      <c r="AL2079" s="13">
        <f t="shared" si="2491"/>
        <v>3.2820128281112201E-7</v>
      </c>
      <c r="AM2079" s="13">
        <f t="shared" si="2492"/>
        <v>7.7432116656776934E-6</v>
      </c>
      <c r="AN2079" s="13">
        <f t="shared" si="2493"/>
        <v>1.0720158559728107E-5</v>
      </c>
      <c r="AO2079" s="13">
        <f t="shared" si="2494"/>
        <v>7.4208096399527885E-6</v>
      </c>
      <c r="AP2079" s="13">
        <f t="shared" si="2495"/>
        <v>3.424602065078218E-6</v>
      </c>
      <c r="AQ2079" s="13">
        <f t="shared" si="2496"/>
        <v>1.1853052301392088E-6</v>
      </c>
      <c r="AR2079" s="13">
        <f t="shared" si="2497"/>
        <v>7.4795555921284744E-3</v>
      </c>
      <c r="AS2079" s="13">
        <f t="shared" si="2498"/>
        <v>2.619177550166094E-3</v>
      </c>
      <c r="AT2079" s="13">
        <f t="shared" si="2499"/>
        <v>4.5858948133988464E-4</v>
      </c>
      <c r="AU2079" s="13">
        <f t="shared" si="2500"/>
        <v>5.3529351197095733E-5</v>
      </c>
      <c r="AV2079" s="13">
        <f t="shared" si="2501"/>
        <v>4.686203384795345E-6</v>
      </c>
      <c r="AW2079" s="13">
        <f t="shared" si="2502"/>
        <v>4.4198445636954095E-9</v>
      </c>
      <c r="AX2079" s="13">
        <f t="shared" si="2503"/>
        <v>4.5191736129062055E-7</v>
      </c>
      <c r="AY2079" s="13">
        <f t="shared" si="2504"/>
        <v>6.2566102776235789E-7</v>
      </c>
      <c r="AZ2079" s="13">
        <f t="shared" si="2505"/>
        <v>4.3310099942023915E-7</v>
      </c>
      <c r="BA2079" s="13">
        <f t="shared" si="2506"/>
        <v>1.9987018249553524E-7</v>
      </c>
      <c r="BB2079" s="13">
        <f t="shared" si="2507"/>
        <v>6.9178014893074929E-8</v>
      </c>
      <c r="BC2079" s="13">
        <f t="shared" si="2508"/>
        <v>1.9154824135524628E-8</v>
      </c>
      <c r="BD2079" s="13">
        <f t="shared" si="2509"/>
        <v>1.7258562589158016E-3</v>
      </c>
      <c r="BE2079" s="13">
        <f t="shared" si="2510"/>
        <v>6.0435729268769973E-4</v>
      </c>
      <c r="BF2079" s="13">
        <f t="shared" si="2511"/>
        <v>1.0581638399430142E-4</v>
      </c>
      <c r="BG2079" s="13">
        <f t="shared" si="2512"/>
        <v>1.2351531406014969E-5</v>
      </c>
      <c r="BH2079" s="13">
        <f t="shared" si="2513"/>
        <v>1.0813093562287332E-6</v>
      </c>
      <c r="BI2079" s="13">
        <f t="shared" si="2514"/>
        <v>7.5730199628422066E-8</v>
      </c>
      <c r="BJ2079" s="14">
        <f t="shared" si="2515"/>
        <v>9.2264911759641757E-2</v>
      </c>
      <c r="BK2079" s="14">
        <f t="shared" si="2516"/>
        <v>0.27296075625410143</v>
      </c>
      <c r="BL2079" s="14">
        <f t="shared" si="2517"/>
        <v>0.55614651227462564</v>
      </c>
      <c r="BM2079" s="14">
        <f t="shared" si="2518"/>
        <v>0.2513636326127926</v>
      </c>
      <c r="BN2079" s="14">
        <f t="shared" si="2519"/>
        <v>0.74805302518378303</v>
      </c>
    </row>
    <row r="2080" spans="1:66" x14ac:dyDescent="0.25">
      <c r="A2080" t="s">
        <v>80</v>
      </c>
      <c r="B2080" t="s">
        <v>96</v>
      </c>
      <c r="C2080" t="s">
        <v>82</v>
      </c>
      <c r="D2080" t="s">
        <v>570</v>
      </c>
      <c r="E2080" s="10">
        <f>VLOOKUP(A2080,home!$A$2:$E$405,3,FALSE)</f>
        <v>1.2518</v>
      </c>
      <c r="F2080" s="10">
        <f>VLOOKUP(B2080,home!$B$2:$E$405,3,FALSE)</f>
        <v>0.97250000000000003</v>
      </c>
      <c r="G2080" s="10">
        <f>VLOOKUP(C2080,away!$B$2:$E$405,4,FALSE)</f>
        <v>0.83360000000000001</v>
      </c>
      <c r="H2080" s="10">
        <f>VLOOKUP(A2080,away!$A$2:$E$405,3,FALSE)</f>
        <v>1.0562</v>
      </c>
      <c r="I2080" s="10">
        <f>VLOOKUP(C2080,away!$B$2:$E$405,3,FALSE)</f>
        <v>0.78210000000000002</v>
      </c>
      <c r="J2080" s="10">
        <f>VLOOKUP(B2080,home!$B$2:$E$405,4,FALSE)</f>
        <v>0.94679999999999997</v>
      </c>
      <c r="K2080" s="12">
        <f t="shared" si="2464"/>
        <v>1.0148042168000002</v>
      </c>
      <c r="L2080" s="12">
        <f t="shared" si="2465"/>
        <v>0.78210794613599999</v>
      </c>
      <c r="M2080" s="13">
        <f t="shared" si="2466"/>
        <v>0.16581009310778891</v>
      </c>
      <c r="N2080" s="13">
        <f t="shared" si="2467"/>
        <v>0.16826478167378486</v>
      </c>
      <c r="O2080" s="13">
        <f t="shared" si="2468"/>
        <v>0.12968139136915172</v>
      </c>
      <c r="P2080" s="13">
        <f t="shared" si="2469"/>
        <v>0.13160122280190631</v>
      </c>
      <c r="Q2080" s="13">
        <f t="shared" si="2470"/>
        <v>8.537790499074413E-2</v>
      </c>
      <c r="R2080" s="13">
        <f t="shared" si="2471"/>
        <v>5.0712423327893018E-2</v>
      </c>
      <c r="S2080" s="13">
        <f t="shared" si="2472"/>
        <v>2.6112526563293135E-2</v>
      </c>
      <c r="T2080" s="13">
        <f t="shared" si="2473"/>
        <v>6.6774737917705426E-2</v>
      </c>
      <c r="U2080" s="13">
        <f t="shared" si="2474"/>
        <v>5.1463181037292534E-2</v>
      </c>
      <c r="V2080" s="13">
        <f t="shared" si="2475"/>
        <v>2.3027953658491134E-3</v>
      </c>
      <c r="W2080" s="13">
        <f t="shared" si="2476"/>
        <v>2.8880619335385643E-2</v>
      </c>
      <c r="X2080" s="13">
        <f t="shared" si="2477"/>
        <v>2.2587761871534114E-2</v>
      </c>
      <c r="Y2080" s="13">
        <f t="shared" si="2478"/>
        <v>8.8330340225772977E-3</v>
      </c>
      <c r="Z2080" s="13">
        <f t="shared" si="2479"/>
        <v>1.3220863084185927E-2</v>
      </c>
      <c r="AA2080" s="13">
        <f t="shared" si="2480"/>
        <v>1.3416587607567336E-2</v>
      </c>
      <c r="AB2080" s="13">
        <f t="shared" si="2481"/>
        <v>6.8076048396129782E-3</v>
      </c>
      <c r="AC2080" s="13">
        <f t="shared" si="2482"/>
        <v>1.1423109124730008E-4</v>
      </c>
      <c r="AD2080" s="13">
        <f t="shared" si="2483"/>
        <v>7.3270435713362423E-3</v>
      </c>
      <c r="AE2080" s="13">
        <f t="shared" si="2484"/>
        <v>5.7305389988267699E-3</v>
      </c>
      <c r="AF2080" s="13">
        <f t="shared" si="2485"/>
        <v>2.2409500433123275E-3</v>
      </c>
      <c r="AG2080" s="13">
        <f t="shared" si="2486"/>
        <v>5.8422161192279488E-4</v>
      </c>
      <c r="AH2080" s="13">
        <f t="shared" si="2487"/>
        <v>2.5850355182294796E-3</v>
      </c>
      <c r="AI2080" s="13">
        <f t="shared" si="2488"/>
        <v>2.6233049444770499E-3</v>
      </c>
      <c r="AJ2080" s="13">
        <f t="shared" si="2489"/>
        <v>1.3310704598038E-3</v>
      </c>
      <c r="AK2080" s="13">
        <f t="shared" si="2490"/>
        <v>4.5025863848893722E-4</v>
      </c>
      <c r="AL2080" s="13">
        <f t="shared" si="2491"/>
        <v>3.6265467338874961E-6</v>
      </c>
      <c r="AM2080" s="13">
        <f t="shared" si="2492"/>
        <v>1.4871029425738706E-3</v>
      </c>
      <c r="AN2080" s="13">
        <f t="shared" si="2493"/>
        <v>1.1630750281092519E-3</v>
      </c>
      <c r="AO2080" s="13">
        <f t="shared" si="2494"/>
        <v>4.5482511071829869E-4</v>
      </c>
      <c r="AP2080" s="13">
        <f t="shared" si="2495"/>
        <v>1.1857411106498912E-4</v>
      </c>
      <c r="AQ2080" s="13">
        <f t="shared" si="2496"/>
        <v>2.318443861748515E-5</v>
      </c>
      <c r="AR2080" s="13">
        <f t="shared" si="2497"/>
        <v>4.0435536397021385E-4</v>
      </c>
      <c r="AS2080" s="13">
        <f t="shared" si="2498"/>
        <v>4.1034152844267188E-4</v>
      </c>
      <c r="AT2080" s="13">
        <f t="shared" si="2499"/>
        <v>2.0820815669589032E-4</v>
      </c>
      <c r="AU2080" s="13">
        <f t="shared" si="2500"/>
        <v>7.0430171795714903E-5</v>
      </c>
      <c r="AV2080" s="13">
        <f t="shared" si="2501"/>
        <v>1.7868208832059981E-5</v>
      </c>
      <c r="AW2080" s="13">
        <f t="shared" si="2502"/>
        <v>7.995391591645889E-8</v>
      </c>
      <c r="AX2080" s="13">
        <f t="shared" si="2503"/>
        <v>2.5151972282327532E-4</v>
      </c>
      <c r="AY2080" s="13">
        <f t="shared" si="2504"/>
        <v>1.9671557383000785E-4</v>
      </c>
      <c r="AZ2080" s="13">
        <f t="shared" si="2505"/>
        <v>7.6926406710576054E-5</v>
      </c>
      <c r="BA2080" s="13">
        <f t="shared" si="2506"/>
        <v>2.0054917985343748E-5</v>
      </c>
      <c r="BB2080" s="13">
        <f t="shared" si="2507"/>
        <v>3.9212776788607817E-6</v>
      </c>
      <c r="BC2080" s="13">
        <f t="shared" si="2508"/>
        <v>6.1337248632854964E-7</v>
      </c>
      <c r="BD2080" s="13">
        <f t="shared" si="2509"/>
        <v>5.2708257203969742E-5</v>
      </c>
      <c r="BE2080" s="13">
        <f t="shared" si="2510"/>
        <v>5.3488561670767486E-5</v>
      </c>
      <c r="BF2080" s="13">
        <f t="shared" si="2511"/>
        <v>2.7140208967030851E-5</v>
      </c>
      <c r="BG2080" s="13">
        <f t="shared" si="2512"/>
        <v>9.1806661681920293E-6</v>
      </c>
      <c r="BH2080" s="13">
        <f t="shared" si="2513"/>
        <v>2.3291446851285928E-6</v>
      </c>
      <c r="BI2080" s="13">
        <f t="shared" si="2514"/>
        <v>4.7272516960116106E-7</v>
      </c>
      <c r="BJ2080" s="14">
        <f t="shared" si="2515"/>
        <v>0.40039810693972783</v>
      </c>
      <c r="BK2080" s="14">
        <f t="shared" si="2516"/>
        <v>0.32614121105064869</v>
      </c>
      <c r="BL2080" s="14">
        <f t="shared" si="2517"/>
        <v>0.260327380736118</v>
      </c>
      <c r="BM2080" s="14">
        <f t="shared" si="2518"/>
        <v>0.26844310891949741</v>
      </c>
      <c r="BN2080" s="14">
        <f t="shared" si="2519"/>
        <v>0.73144781727126906</v>
      </c>
    </row>
    <row r="2081" spans="1:66" x14ac:dyDescent="0.25">
      <c r="A2081" t="s">
        <v>80</v>
      </c>
      <c r="B2081" t="s">
        <v>110</v>
      </c>
      <c r="C2081" t="s">
        <v>114</v>
      </c>
      <c r="D2081" t="s">
        <v>570</v>
      </c>
      <c r="E2081" s="10">
        <f>VLOOKUP(A2081,home!$A$2:$E$405,3,FALSE)</f>
        <v>1.2518</v>
      </c>
      <c r="F2081" s="10">
        <f>VLOOKUP(B2081,home!$B$2:$E$405,3,FALSE)</f>
        <v>1.0323</v>
      </c>
      <c r="G2081" s="10">
        <f>VLOOKUP(C2081,away!$B$2:$E$405,4,FALSE)</f>
        <v>0.7742</v>
      </c>
      <c r="H2081" s="10">
        <f>VLOOKUP(A2081,away!$A$2:$E$405,3,FALSE)</f>
        <v>1.0562</v>
      </c>
      <c r="I2081" s="10">
        <f>VLOOKUP(C2081,away!$B$2:$E$405,3,FALSE)</f>
        <v>1.0583</v>
      </c>
      <c r="J2081" s="10">
        <f>VLOOKUP(B2081,home!$B$2:$E$405,4,FALSE)</f>
        <v>0.47789999999999999</v>
      </c>
      <c r="K2081" s="12">
        <f t="shared" si="2464"/>
        <v>1.000446896988</v>
      </c>
      <c r="L2081" s="12">
        <f t="shared" si="2465"/>
        <v>0.53418537023399992</v>
      </c>
      <c r="M2081" s="13">
        <f t="shared" si="2466"/>
        <v>0.21553493585913369</v>
      </c>
      <c r="N2081" s="13">
        <f t="shared" si="2467"/>
        <v>0.21563125777277795</v>
      </c>
      <c r="O2081" s="13">
        <f t="shared" si="2468"/>
        <v>0.11513560951027275</v>
      </c>
      <c r="P2081" s="13">
        <f t="shared" si="2469"/>
        <v>0.11518706326737445</v>
      </c>
      <c r="Q2081" s="13">
        <f t="shared" si="2470"/>
        <v>0.10786381136619762</v>
      </c>
      <c r="R2081" s="13">
        <f t="shared" si="2471"/>
        <v>3.0751879096681142E-2</v>
      </c>
      <c r="S2081" s="13">
        <f t="shared" si="2472"/>
        <v>1.5389685541319474E-2</v>
      </c>
      <c r="T2081" s="13">
        <f t="shared" si="2473"/>
        <v>5.7619270009502593E-2</v>
      </c>
      <c r="U2081" s="13">
        <f t="shared" si="2474"/>
        <v>3.0765622018824792E-2</v>
      </c>
      <c r="V2081" s="13">
        <f t="shared" si="2475"/>
        <v>9.138465315749896E-4</v>
      </c>
      <c r="W2081" s="13">
        <f t="shared" si="2476"/>
        <v>3.5970671792870466E-2</v>
      </c>
      <c r="X2081" s="13">
        <f t="shared" si="2477"/>
        <v>1.9215006629240205E-2</v>
      </c>
      <c r="Y2081" s="13">
        <f t="shared" si="2478"/>
        <v>5.1321877151447202E-3</v>
      </c>
      <c r="Z2081" s="13">
        <f t="shared" si="2479"/>
        <v>5.4757346402172736E-3</v>
      </c>
      <c r="AA2081" s="13">
        <f t="shared" si="2480"/>
        <v>5.4781817295350751E-3</v>
      </c>
      <c r="AB2081" s="13">
        <f t="shared" si="2481"/>
        <v>2.7403149562248599E-3</v>
      </c>
      <c r="AC2081" s="13">
        <f t="shared" si="2482"/>
        <v>3.0523850411307426E-5</v>
      </c>
      <c r="AD2081" s="13">
        <f t="shared" si="2483"/>
        <v>8.9966867444377565E-3</v>
      </c>
      <c r="AE2081" s="13">
        <f t="shared" si="2484"/>
        <v>4.8058984394568028E-3</v>
      </c>
      <c r="AF2081" s="13">
        <f t="shared" si="2485"/>
        <v>1.2836203185941171E-3</v>
      </c>
      <c r="AG2081" s="13">
        <f t="shared" si="2486"/>
        <v>2.2856373170936117E-4</v>
      </c>
      <c r="AH2081" s="13">
        <f t="shared" si="2487"/>
        <v>7.3126433402190055E-4</v>
      </c>
      <c r="AI2081" s="13">
        <f t="shared" si="2488"/>
        <v>7.3159113385020682E-4</v>
      </c>
      <c r="AJ2081" s="13">
        <f t="shared" si="2489"/>
        <v>3.6595903986218594E-4</v>
      </c>
      <c r="AK2081" s="13">
        <f t="shared" si="2490"/>
        <v>1.2204086195161061E-4</v>
      </c>
      <c r="AL2081" s="13">
        <f t="shared" si="2491"/>
        <v>6.5250724658188138E-7</v>
      </c>
      <c r="AM2081" s="13">
        <f t="shared" si="2492"/>
        <v>1.8001414673291659E-3</v>
      </c>
      <c r="AN2081" s="13">
        <f t="shared" si="2493"/>
        <v>9.6160923619880627E-4</v>
      </c>
      <c r="AO2081" s="13">
        <f t="shared" si="2494"/>
        <v>2.5683879292964654E-4</v>
      </c>
      <c r="AP2081" s="13">
        <f t="shared" si="2495"/>
        <v>4.5733175230525637E-5</v>
      </c>
      <c r="AQ2081" s="13">
        <f t="shared" si="2496"/>
        <v>6.1074982856236822E-6</v>
      </c>
      <c r="AR2081" s="13">
        <f t="shared" si="2497"/>
        <v>7.8126141801681674E-5</v>
      </c>
      <c r="AS2081" s="13">
        <f t="shared" si="2498"/>
        <v>7.8161056139136918E-5</v>
      </c>
      <c r="AT2081" s="13">
        <f t="shared" si="2499"/>
        <v>3.9097993039852194E-5</v>
      </c>
      <c r="AU2081" s="13">
        <f t="shared" si="2500"/>
        <v>1.303848860505952E-5</v>
      </c>
      <c r="AV2081" s="13">
        <f t="shared" si="2501"/>
        <v>3.2610788665862978E-6</v>
      </c>
      <c r="AW2081" s="13">
        <f t="shared" si="2502"/>
        <v>9.6865443175467537E-9</v>
      </c>
      <c r="AX2081" s="13">
        <f t="shared" si="2503"/>
        <v>3.0015765752148144E-4</v>
      </c>
      <c r="AY2081" s="13">
        <f t="shared" si="2504"/>
        <v>1.6033982941168268E-4</v>
      </c>
      <c r="AZ2081" s="13">
        <f t="shared" si="2505"/>
        <v>4.2825595568768047E-5</v>
      </c>
      <c r="BA2081" s="13">
        <f t="shared" si="2506"/>
        <v>7.6256022081313035E-6</v>
      </c>
      <c r="BB2081" s="13">
        <f t="shared" si="2507"/>
        <v>1.0183712847019566E-6</v>
      </c>
      <c r="BC2081" s="13">
        <f t="shared" si="2508"/>
        <v>1.0879980835083779E-7</v>
      </c>
      <c r="BD2081" s="13">
        <f t="shared" si="2509"/>
        <v>6.9556403305475504E-6</v>
      </c>
      <c r="BE2081" s="13">
        <f t="shared" si="2510"/>
        <v>6.9587487852608847E-6</v>
      </c>
      <c r="BF2081" s="13">
        <f t="shared" si="2511"/>
        <v>3.4809293145666327E-6</v>
      </c>
      <c r="BG2081" s="13">
        <f t="shared" si="2512"/>
        <v>1.1608283104642513E-6</v>
      </c>
      <c r="BH2081" s="13">
        <f t="shared" si="2513"/>
        <v>2.9033677028494572E-7</v>
      </c>
      <c r="BI2081" s="13">
        <f t="shared" si="2514"/>
        <v>5.8093304182618358E-8</v>
      </c>
      <c r="BJ2081" s="14">
        <f t="shared" si="2515"/>
        <v>0.46032948054570844</v>
      </c>
      <c r="BK2081" s="14">
        <f t="shared" si="2516"/>
        <v>0.34721704738647213</v>
      </c>
      <c r="BL2081" s="14">
        <f t="shared" si="2517"/>
        <v>0.18705305201649222</v>
      </c>
      <c r="BM2081" s="14">
        <f t="shared" si="2518"/>
        <v>0.19981042757358516</v>
      </c>
      <c r="BN2081" s="14">
        <f t="shared" si="2519"/>
        <v>0.80010455687243764</v>
      </c>
    </row>
    <row r="2082" spans="1:66" x14ac:dyDescent="0.25">
      <c r="A2082" t="s">
        <v>80</v>
      </c>
      <c r="B2082" t="s">
        <v>81</v>
      </c>
      <c r="C2082" t="s">
        <v>97</v>
      </c>
      <c r="D2082" t="s">
        <v>570</v>
      </c>
      <c r="E2082" s="10">
        <f>VLOOKUP(A2082,home!$A$2:$E$405,3,FALSE)</f>
        <v>1.2518</v>
      </c>
      <c r="F2082" s="10">
        <f>VLOOKUP(B2082,home!$B$2:$E$405,3,FALSE)</f>
        <v>1.042</v>
      </c>
      <c r="G2082" s="10">
        <f>VLOOKUP(C2082,away!$B$2:$E$405,4,FALSE)</f>
        <v>0.97250000000000003</v>
      </c>
      <c r="H2082" s="10">
        <f>VLOOKUP(A2082,away!$A$2:$E$405,3,FALSE)</f>
        <v>1.0562</v>
      </c>
      <c r="I2082" s="10">
        <f>VLOOKUP(C2082,away!$B$2:$E$405,3,FALSE)</f>
        <v>1.1526000000000001</v>
      </c>
      <c r="J2082" s="10">
        <f>VLOOKUP(B2082,home!$B$2:$E$405,4,FALSE)</f>
        <v>1.0290999999999999</v>
      </c>
      <c r="K2082" s="12">
        <f t="shared" si="2464"/>
        <v>1.268505271</v>
      </c>
      <c r="L2082" s="12">
        <f t="shared" si="2465"/>
        <v>1.252801765092</v>
      </c>
      <c r="M2082" s="13">
        <f t="shared" si="2466"/>
        <v>8.0354511835946746E-2</v>
      </c>
      <c r="N2082" s="13">
        <f t="shared" si="2467"/>
        <v>0.10193012181253033</v>
      </c>
      <c r="O2082" s="13">
        <f t="shared" si="2468"/>
        <v>0.10066827426118008</v>
      </c>
      <c r="P2082" s="13">
        <f t="shared" si="2469"/>
        <v>0.12769823652278056</v>
      </c>
      <c r="Q2082" s="13">
        <f t="shared" si="2470"/>
        <v>6.4649448396433426E-2</v>
      </c>
      <c r="R2082" s="13">
        <f t="shared" si="2471"/>
        <v>6.3058695841585993E-2</v>
      </c>
      <c r="S2082" s="13">
        <f t="shared" si="2472"/>
        <v>5.0734051014833997E-2</v>
      </c>
      <c r="T2082" s="13">
        <f t="shared" si="2473"/>
        <v>8.0992943063275952E-2</v>
      </c>
      <c r="U2082" s="13">
        <f t="shared" si="2474"/>
        <v>7.9990288057437617E-2</v>
      </c>
      <c r="V2082" s="13">
        <f t="shared" si="2475"/>
        <v>8.9584250511699319E-3</v>
      </c>
      <c r="W2082" s="13">
        <f t="shared" si="2476"/>
        <v>2.7336055352706088E-2</v>
      </c>
      <c r="X2082" s="13">
        <f t="shared" si="2477"/>
        <v>3.42466583965228E-2</v>
      </c>
      <c r="Y2082" s="13">
        <f t="shared" si="2478"/>
        <v>2.1452137043833266E-2</v>
      </c>
      <c r="Z2082" s="13">
        <f t="shared" si="2479"/>
        <v>2.6333348484912832E-2</v>
      </c>
      <c r="AA2082" s="13">
        <f t="shared" si="2480"/>
        <v>3.3403991356191792E-2</v>
      </c>
      <c r="AB2082" s="13">
        <f t="shared" si="2481"/>
        <v>2.1186569553883868E-2</v>
      </c>
      <c r="AC2082" s="13">
        <f t="shared" si="2482"/>
        <v>8.8978752944161149E-4</v>
      </c>
      <c r="AD2082" s="13">
        <f t="shared" si="2483"/>
        <v>8.6689825758138606E-3</v>
      </c>
      <c r="AE2082" s="13">
        <f t="shared" si="2484"/>
        <v>1.0860516672531396E-2</v>
      </c>
      <c r="AF2082" s="13">
        <f t="shared" si="2485"/>
        <v>6.8030372285792159E-3</v>
      </c>
      <c r="AG2082" s="13">
        <f t="shared" si="2486"/>
        <v>2.8409523493168765E-3</v>
      </c>
      <c r="AH2082" s="13">
        <f t="shared" si="2487"/>
        <v>8.2476163656703821E-3</v>
      </c>
      <c r="AI2082" s="13">
        <f t="shared" si="2488"/>
        <v>1.0462144833038743E-2</v>
      </c>
      <c r="AJ2082" s="13">
        <f t="shared" si="2489"/>
        <v>6.635642933337532E-3</v>
      </c>
      <c r="AK2082" s="13">
        <f t="shared" si="2490"/>
        <v>2.8057826791375194E-3</v>
      </c>
      <c r="AL2082" s="13">
        <f t="shared" si="2491"/>
        <v>5.6561502667893979E-5</v>
      </c>
      <c r="AM2082" s="13">
        <f t="shared" si="2492"/>
        <v>2.1993300183254078E-3</v>
      </c>
      <c r="AN2082" s="13">
        <f t="shared" si="2493"/>
        <v>2.7553245289778914E-3</v>
      </c>
      <c r="AO2082" s="13">
        <f t="shared" si="2494"/>
        <v>1.7259377166523933E-3</v>
      </c>
      <c r="AP2082" s="13">
        <f t="shared" si="2495"/>
        <v>7.207526059536582E-4</v>
      </c>
      <c r="AQ2082" s="13">
        <f t="shared" si="2496"/>
        <v>2.2574003423335036E-4</v>
      </c>
      <c r="AR2082" s="13">
        <f t="shared" si="2497"/>
        <v>2.0665256681427044E-3</v>
      </c>
      <c r="AS2082" s="13">
        <f t="shared" si="2498"/>
        <v>2.6213987026958174E-3</v>
      </c>
      <c r="AT2082" s="13">
        <f t="shared" si="2499"/>
        <v>1.6626290358811035E-3</v>
      </c>
      <c r="AU2082" s="13">
        <f t="shared" si="2500"/>
        <v>7.0301789857760914E-4</v>
      </c>
      <c r="AV2082" s="13">
        <f t="shared" si="2501"/>
        <v>2.2294547748826019E-4</v>
      </c>
      <c r="AW2082" s="13">
        <f t="shared" si="2502"/>
        <v>2.4968535544486785E-6</v>
      </c>
      <c r="AX2082" s="13">
        <f t="shared" si="2503"/>
        <v>4.6497695348571722E-4</v>
      </c>
      <c r="AY2082" s="13">
        <f t="shared" si="2504"/>
        <v>5.825239480540072E-4</v>
      </c>
      <c r="AZ2082" s="13">
        <f t="shared" si="2505"/>
        <v>3.6489351516521049E-4</v>
      </c>
      <c r="BA2082" s="13">
        <f t="shared" si="2506"/>
        <v>1.5237974662320005E-4</v>
      </c>
      <c r="BB2082" s="13">
        <f t="shared" si="2507"/>
        <v>4.7725403883454175E-5</v>
      </c>
      <c r="BC2082" s="13">
        <f t="shared" si="2508"/>
        <v>1.1958094044983997E-5</v>
      </c>
      <c r="BD2082" s="13">
        <f t="shared" si="2509"/>
        <v>4.3149116744285038E-4</v>
      </c>
      <c r="BE2082" s="13">
        <f t="shared" si="2510"/>
        <v>5.4734882029119924E-4</v>
      </c>
      <c r="BF2082" s="13">
        <f t="shared" si="2511"/>
        <v>3.4715743180750914E-4</v>
      </c>
      <c r="BG2082" s="13">
        <f t="shared" si="2512"/>
        <v>1.4679034403821607E-4</v>
      </c>
      <c r="BH2082" s="13">
        <f t="shared" si="2513"/>
        <v>4.6551081286095139E-5</v>
      </c>
      <c r="BI2082" s="13">
        <f t="shared" si="2514"/>
        <v>1.1810058396432228E-5</v>
      </c>
      <c r="BJ2082" s="14">
        <f t="shared" si="2515"/>
        <v>0.36903239545694255</v>
      </c>
      <c r="BK2082" s="14">
        <f t="shared" si="2516"/>
        <v>0.26927409740489483</v>
      </c>
      <c r="BL2082" s="14">
        <f t="shared" si="2517"/>
        <v>0.33526667156751139</v>
      </c>
      <c r="BM2082" s="14">
        <f t="shared" si="2518"/>
        <v>0.4609671971493049</v>
      </c>
      <c r="BN2082" s="14">
        <f t="shared" si="2519"/>
        <v>0.53835928867045713</v>
      </c>
    </row>
    <row r="2083" spans="1:66" x14ac:dyDescent="0.25">
      <c r="A2083" t="s">
        <v>80</v>
      </c>
      <c r="B2083" t="s">
        <v>88</v>
      </c>
      <c r="C2083" t="s">
        <v>369</v>
      </c>
      <c r="D2083" t="s">
        <v>570</v>
      </c>
      <c r="E2083" s="10">
        <f>VLOOKUP(A2083,home!$A$2:$E$405,3,FALSE)</f>
        <v>1.2518</v>
      </c>
      <c r="F2083" s="10">
        <f>VLOOKUP(B2083,home!$B$2:$E$405,3,FALSE)</f>
        <v>0.72940000000000005</v>
      </c>
      <c r="G2083" s="10">
        <f>VLOOKUP(C2083,away!$B$2:$E$405,4,FALSE)</f>
        <v>1.3546</v>
      </c>
      <c r="H2083" s="10">
        <f>VLOOKUP(A2083,away!$A$2:$E$405,3,FALSE)</f>
        <v>1.0562</v>
      </c>
      <c r="I2083" s="10">
        <f>VLOOKUP(C2083,away!$B$2:$E$405,3,FALSE)</f>
        <v>0.78210000000000002</v>
      </c>
      <c r="J2083" s="10">
        <f>VLOOKUP(B2083,home!$B$2:$E$405,4,FALSE)</f>
        <v>0.98799999999999999</v>
      </c>
      <c r="K2083" s="12">
        <f t="shared" si="2464"/>
        <v>1.2368350314320002</v>
      </c>
      <c r="L2083" s="12">
        <f t="shared" si="2465"/>
        <v>0.81614137176000001</v>
      </c>
      <c r="M2083" s="13">
        <f t="shared" si="2466"/>
        <v>0.12835230627422797</v>
      </c>
      <c r="N2083" s="13">
        <f t="shared" si="2467"/>
        <v>0.15875062876505447</v>
      </c>
      <c r="O2083" s="13">
        <f t="shared" si="2468"/>
        <v>0.10475362731120809</v>
      </c>
      <c r="P2083" s="13">
        <f t="shared" si="2469"/>
        <v>0.12956295592807407</v>
      </c>
      <c r="Q2083" s="13">
        <f t="shared" si="2470"/>
        <v>9.8174169459238014E-2</v>
      </c>
      <c r="R2083" s="13">
        <f t="shared" si="2471"/>
        <v>4.274688454530258E-2</v>
      </c>
      <c r="S2083" s="13">
        <f t="shared" si="2472"/>
        <v>3.2696256179758777E-2</v>
      </c>
      <c r="T2083" s="13">
        <f t="shared" si="2473"/>
        <v>8.0124001333861217E-2</v>
      </c>
      <c r="U2083" s="13">
        <f t="shared" si="2474"/>
        <v>5.2870844290209391E-2</v>
      </c>
      <c r="V2083" s="13">
        <f t="shared" si="2475"/>
        <v>3.6671838987539897E-3</v>
      </c>
      <c r="W2083" s="13">
        <f t="shared" si="2476"/>
        <v>4.0475083989642384E-2</v>
      </c>
      <c r="X2083" s="13">
        <f t="shared" si="2477"/>
        <v>3.3033390569407947E-2</v>
      </c>
      <c r="Y2083" s="13">
        <f t="shared" si="2478"/>
        <v>1.3479958346600223E-2</v>
      </c>
      <c r="Z2083" s="13">
        <f t="shared" si="2479"/>
        <v>1.1629166997089864E-2</v>
      </c>
      <c r="AA2083" s="13">
        <f t="shared" si="2480"/>
        <v>1.438336112837362E-2</v>
      </c>
      <c r="AB2083" s="13">
        <f t="shared" si="2481"/>
        <v>8.8949224566549027E-3</v>
      </c>
      <c r="AC2083" s="13">
        <f t="shared" si="2482"/>
        <v>2.3136085340340343E-4</v>
      </c>
      <c r="AD2083" s="13">
        <f t="shared" si="2483"/>
        <v>1.2515250444635554E-2</v>
      </c>
      <c r="AE2083" s="13">
        <f t="shared" si="2484"/>
        <v>1.0214213665804812E-2</v>
      </c>
      <c r="AF2083" s="13">
        <f t="shared" si="2485"/>
        <v>4.1681211763298382E-3</v>
      </c>
      <c r="AG2083" s="13">
        <f t="shared" si="2486"/>
        <v>1.1339253781705797E-3</v>
      </c>
      <c r="AH2083" s="13">
        <f t="shared" si="2487"/>
        <v>2.3727610763577605E-3</v>
      </c>
      <c r="AI2083" s="13">
        <f t="shared" si="2488"/>
        <v>2.9347140204575768E-3</v>
      </c>
      <c r="AJ2083" s="13">
        <f t="shared" si="2489"/>
        <v>1.8148785538682902E-3</v>
      </c>
      <c r="AK2083" s="13">
        <f t="shared" si="2490"/>
        <v>7.482351244063165E-4</v>
      </c>
      <c r="AL2083" s="13">
        <f t="shared" si="2491"/>
        <v>9.3417241725108327E-6</v>
      </c>
      <c r="AM2083" s="13">
        <f t="shared" si="2492"/>
        <v>3.09586003541403E-3</v>
      </c>
      <c r="AN2083" s="13">
        <f t="shared" si="2493"/>
        <v>2.5266594560797687E-3</v>
      </c>
      <c r="AO2083" s="13">
        <f t="shared" si="2494"/>
        <v>1.0310556572276589E-3</v>
      </c>
      <c r="AP2083" s="13">
        <f t="shared" si="2495"/>
        <v>2.8049572615022997E-4</v>
      </c>
      <c r="AQ2083" s="13">
        <f t="shared" si="2496"/>
        <v>5.7231041678266498E-5</v>
      </c>
      <c r="AR2083" s="13">
        <f t="shared" si="2497"/>
        <v>3.8730169594347141E-4</v>
      </c>
      <c r="AS2083" s="13">
        <f t="shared" si="2498"/>
        <v>4.7902830527591039E-4</v>
      </c>
      <c r="AT2083" s="13">
        <f t="shared" si="2499"/>
        <v>2.9623949450637433E-4</v>
      </c>
      <c r="AU2083" s="13">
        <f t="shared" si="2500"/>
        <v>1.2213312816639711E-4</v>
      </c>
      <c r="AV2083" s="13">
        <f t="shared" si="2501"/>
        <v>3.7764632853643594E-5</v>
      </c>
      <c r="AW2083" s="13">
        <f t="shared" si="2502"/>
        <v>2.6193993192743992E-7</v>
      </c>
      <c r="AX2083" s="13">
        <f t="shared" si="2503"/>
        <v>6.3817802403506332E-4</v>
      </c>
      <c r="AY2083" s="13">
        <f t="shared" si="2504"/>
        <v>5.2084348796306286E-4</v>
      </c>
      <c r="AZ2083" s="13">
        <f t="shared" si="2505"/>
        <v>2.1254095936921856E-4</v>
      </c>
      <c r="BA2083" s="13">
        <f t="shared" si="2506"/>
        <v>5.7821156711593491E-5</v>
      </c>
      <c r="BB2083" s="13">
        <f t="shared" si="2507"/>
        <v>1.1797559538837461E-5</v>
      </c>
      <c r="BC2083" s="13">
        <f t="shared" si="2508"/>
        <v>1.925695285089416E-6</v>
      </c>
      <c r="BD2083" s="13">
        <f t="shared" si="2509"/>
        <v>5.2682156235379846E-5</v>
      </c>
      <c r="BE2083" s="13">
        <f t="shared" si="2510"/>
        <v>6.5159136363291567E-5</v>
      </c>
      <c r="BF2083" s="13">
        <f t="shared" si="2511"/>
        <v>4.0295551235986876E-5</v>
      </c>
      <c r="BG2083" s="13">
        <f t="shared" si="2512"/>
        <v>1.6612983126510532E-5</v>
      </c>
      <c r="BH2083" s="13">
        <f t="shared" si="2513"/>
        <v>5.1368798768642389E-6</v>
      </c>
      <c r="BI2083" s="13">
        <f t="shared" si="2514"/>
        <v>1.2706945967927564E-6</v>
      </c>
      <c r="BJ2083" s="14">
        <f t="shared" si="2515"/>
        <v>0.46050315192819785</v>
      </c>
      <c r="BK2083" s="14">
        <f t="shared" si="2516"/>
        <v>0.29504024834635378</v>
      </c>
      <c r="BL2083" s="14">
        <f t="shared" si="2517"/>
        <v>0.23302385316501917</v>
      </c>
      <c r="BM2083" s="14">
        <f t="shared" si="2518"/>
        <v>0.33733526660552421</v>
      </c>
      <c r="BN2083" s="14">
        <f t="shared" si="2519"/>
        <v>0.66234057228310517</v>
      </c>
    </row>
    <row r="2084" spans="1:66" x14ac:dyDescent="0.25">
      <c r="A2084" t="s">
        <v>80</v>
      </c>
      <c r="B2084" t="s">
        <v>98</v>
      </c>
      <c r="C2084" t="s">
        <v>71</v>
      </c>
      <c r="D2084" t="s">
        <v>570</v>
      </c>
      <c r="E2084" s="10">
        <f>VLOOKUP(A2084,home!$A$2:$E$405,3,FALSE)</f>
        <v>1.2518</v>
      </c>
      <c r="F2084" s="10">
        <f>VLOOKUP(B2084,home!$B$2:$E$405,3,FALSE)</f>
        <v>0.93779999999999997</v>
      </c>
      <c r="G2084" s="10">
        <f>VLOOKUP(C2084,away!$B$2:$E$405,4,FALSE)</f>
        <v>1.4397</v>
      </c>
      <c r="H2084" s="10">
        <f>VLOOKUP(A2084,away!$A$2:$E$405,3,FALSE)</f>
        <v>1.0562</v>
      </c>
      <c r="I2084" s="10">
        <f>VLOOKUP(C2084,away!$B$2:$E$405,3,FALSE)</f>
        <v>0.7843</v>
      </c>
      <c r="J2084" s="10">
        <f>VLOOKUP(B2084,home!$B$2:$E$405,4,FALSE)</f>
        <v>0.65859999999999996</v>
      </c>
      <c r="K2084" s="12">
        <f t="shared" si="2464"/>
        <v>1.6901185961879999</v>
      </c>
      <c r="L2084" s="12">
        <f t="shared" si="2465"/>
        <v>0.54556952687600002</v>
      </c>
      <c r="M2084" s="13">
        <f t="shared" si="2466"/>
        <v>0.10691853142618775</v>
      </c>
      <c r="N2084" s="13">
        <f t="shared" si="2467"/>
        <v>0.18070499824051098</v>
      </c>
      <c r="O2084" s="13">
        <f t="shared" si="2468"/>
        <v>5.8331492604461979E-2</v>
      </c>
      <c r="P2084" s="13">
        <f t="shared" si="2469"/>
        <v>9.8587140394203979E-2</v>
      </c>
      <c r="Q2084" s="13">
        <f t="shared" si="2470"/>
        <v>0.15270643897520375</v>
      </c>
      <c r="R2084" s="13">
        <f t="shared" si="2471"/>
        <v>1.5911942411093609E-2</v>
      </c>
      <c r="S2084" s="13">
        <f t="shared" si="2472"/>
        <v>2.2726238663819443E-2</v>
      </c>
      <c r="T2084" s="13">
        <f t="shared" si="2473"/>
        <v>8.3311979662620661E-2</v>
      </c>
      <c r="U2084" s="13">
        <f t="shared" si="2474"/>
        <v>2.6893069770461825E-2</v>
      </c>
      <c r="V2084" s="13">
        <f t="shared" si="2475"/>
        <v>2.3283718421409231E-3</v>
      </c>
      <c r="W2084" s="13">
        <f t="shared" si="2476"/>
        <v>8.603066408987993E-2</v>
      </c>
      <c r="X2084" s="13">
        <f t="shared" si="2477"/>
        <v>4.6935708704343868E-2</v>
      </c>
      <c r="Y2084" s="13">
        <f t="shared" si="2478"/>
        <v>1.280334619570932E-2</v>
      </c>
      <c r="Z2084" s="13">
        <f t="shared" si="2479"/>
        <v>2.8936902976328329E-3</v>
      </c>
      <c r="AA2084" s="13">
        <f t="shared" si="2480"/>
        <v>4.8906797836380392E-3</v>
      </c>
      <c r="AB2084" s="13">
        <f t="shared" si="2481"/>
        <v>4.1329144251636774E-3</v>
      </c>
      <c r="AC2084" s="13">
        <f t="shared" si="2482"/>
        <v>1.341836622175788E-4</v>
      </c>
      <c r="AD2084" s="13">
        <f t="shared" si="2483"/>
        <v>3.6350506305177312E-2</v>
      </c>
      <c r="AE2084" s="13">
        <f t="shared" si="2484"/>
        <v>1.9831728526618637E-2</v>
      </c>
      <c r="AF2084" s="13">
        <f t="shared" si="2485"/>
        <v>5.4097933747003016E-3</v>
      </c>
      <c r="AG2084" s="13">
        <f t="shared" si="2486"/>
        <v>9.83806137310721E-4</v>
      </c>
      <c r="AH2084" s="13">
        <f t="shared" si="2487"/>
        <v>3.9467731165130406E-4</v>
      </c>
      <c r="AI2084" s="13">
        <f t="shared" si="2488"/>
        <v>6.6705146391535578E-4</v>
      </c>
      <c r="AJ2084" s="13">
        <f t="shared" si="2489"/>
        <v>5.6369804188888576E-4</v>
      </c>
      <c r="AK2084" s="13">
        <f t="shared" si="2490"/>
        <v>3.1757218107705598E-4</v>
      </c>
      <c r="AL2084" s="13">
        <f t="shared" si="2491"/>
        <v>4.9491078372266992E-6</v>
      </c>
      <c r="AM2084" s="13">
        <f t="shared" si="2492"/>
        <v>1.2287333337445847E-2</v>
      </c>
      <c r="AN2084" s="13">
        <f t="shared" si="2493"/>
        <v>6.7035946354780315E-3</v>
      </c>
      <c r="AO2084" s="13">
        <f t="shared" si="2494"/>
        <v>1.8286384768231208E-3</v>
      </c>
      <c r="AP2084" s="13">
        <f t="shared" si="2495"/>
        <v>3.3254980954254646E-4</v>
      </c>
      <c r="AQ2084" s="13">
        <f t="shared" si="2496"/>
        <v>4.5357260563707742E-5</v>
      </c>
      <c r="AR2084" s="13">
        <f t="shared" si="2497"/>
        <v>4.3064782837258728E-5</v>
      </c>
      <c r="AS2084" s="13">
        <f t="shared" si="2498"/>
        <v>7.2784590314048795E-5</v>
      </c>
      <c r="AT2084" s="13">
        <f t="shared" si="2499"/>
        <v>6.1507294802849442E-5</v>
      </c>
      <c r="AU2084" s="13">
        <f t="shared" si="2500"/>
        <v>3.465154091583778E-5</v>
      </c>
      <c r="AV2084" s="13">
        <f t="shared" si="2501"/>
        <v>1.4641303422106697E-5</v>
      </c>
      <c r="AW2084" s="13">
        <f t="shared" si="2502"/>
        <v>1.267627642037285E-7</v>
      </c>
      <c r="AX2084" s="13">
        <f t="shared" si="2503"/>
        <v>3.4611750951963325E-3</v>
      </c>
      <c r="AY2084" s="13">
        <f t="shared" si="2504"/>
        <v>1.8883116591212571E-3</v>
      </c>
      <c r="AZ2084" s="13">
        <f t="shared" si="2505"/>
        <v>5.1510264923060941E-4</v>
      </c>
      <c r="BA2084" s="13">
        <f t="shared" si="2506"/>
        <v>9.3674769544439251E-5</v>
      </c>
      <c r="BB2084" s="13">
        <f t="shared" si="2507"/>
        <v>1.2776524925144516E-5</v>
      </c>
      <c r="BC2084" s="13">
        <f t="shared" si="2508"/>
        <v>1.3940965317061035E-6</v>
      </c>
      <c r="BD2084" s="13">
        <f t="shared" si="2509"/>
        <v>3.915805532923487E-6</v>
      </c>
      <c r="BE2084" s="13">
        <f t="shared" si="2510"/>
        <v>6.6181757502498458E-6</v>
      </c>
      <c r="BF2084" s="13">
        <f t="shared" si="2511"/>
        <v>5.5927509541688677E-6</v>
      </c>
      <c r="BG2084" s="13">
        <f t="shared" si="2512"/>
        <v>3.1508041304963273E-6</v>
      </c>
      <c r="BH2084" s="13">
        <f t="shared" si="2513"/>
        <v>1.3313081634744512E-6</v>
      </c>
      <c r="BI2084" s="13">
        <f t="shared" si="2514"/>
        <v>4.5001373686901212E-7</v>
      </c>
      <c r="BJ2084" s="14">
        <f t="shared" si="2515"/>
        <v>0.65223887852647822</v>
      </c>
      <c r="BK2084" s="14">
        <f t="shared" si="2516"/>
        <v>0.23258772675552816</v>
      </c>
      <c r="BL2084" s="14">
        <f t="shared" si="2517"/>
        <v>0.11235080636391201</v>
      </c>
      <c r="BM2084" s="14">
        <f t="shared" si="2518"/>
        <v>0.38502237299553232</v>
      </c>
      <c r="BN2084" s="14">
        <f t="shared" si="2519"/>
        <v>0.61316054405166209</v>
      </c>
    </row>
    <row r="2085" spans="1:66" x14ac:dyDescent="0.25">
      <c r="A2085" t="s">
        <v>80</v>
      </c>
      <c r="B2085" t="s">
        <v>412</v>
      </c>
      <c r="C2085" t="s">
        <v>111</v>
      </c>
      <c r="D2085" t="s">
        <v>570</v>
      </c>
      <c r="E2085" s="10">
        <f>VLOOKUP(A2085,home!$A$2:$E$405,3,FALSE)</f>
        <v>1.2518</v>
      </c>
      <c r="F2085" s="10">
        <f>VLOOKUP(B2085,home!$B$2:$E$405,3,FALSE)</f>
        <v>1.2850999999999999</v>
      </c>
      <c r="G2085" s="10">
        <f>VLOOKUP(C2085,away!$B$2:$E$405,4,FALSE)</f>
        <v>0.6129</v>
      </c>
      <c r="H2085" s="10">
        <f>VLOOKUP(A2085,away!$A$2:$E$405,3,FALSE)</f>
        <v>1.0562</v>
      </c>
      <c r="I2085" s="10">
        <f>VLOOKUP(C2085,away!$B$2:$E$405,3,FALSE)</f>
        <v>1.0241</v>
      </c>
      <c r="J2085" s="10">
        <f>VLOOKUP(B2085,home!$B$2:$E$405,4,FALSE)</f>
        <v>1.1113999999999999</v>
      </c>
      <c r="K2085" s="12">
        <f t="shared" si="2464"/>
        <v>0.98596498552199996</v>
      </c>
      <c r="L2085" s="12">
        <f t="shared" si="2465"/>
        <v>1.2021507223879999</v>
      </c>
      <c r="M2085" s="13">
        <f t="shared" si="2466"/>
        <v>0.11212783126971809</v>
      </c>
      <c r="N2085" s="13">
        <f t="shared" si="2467"/>
        <v>0.11055411553446085</v>
      </c>
      <c r="O2085" s="13">
        <f t="shared" si="2468"/>
        <v>0.13479455336069135</v>
      </c>
      <c r="P2085" s="13">
        <f t="shared" si="2469"/>
        <v>0.13290270985271851</v>
      </c>
      <c r="Q2085" s="13">
        <f t="shared" si="2470"/>
        <v>5.4501243461166096E-2</v>
      </c>
      <c r="R2085" s="13">
        <f t="shared" si="2471"/>
        <v>8.1021684848261472E-2</v>
      </c>
      <c r="S2085" s="13">
        <f t="shared" si="2472"/>
        <v>3.9381681796083423E-2</v>
      </c>
      <c r="T2085" s="13">
        <f t="shared" si="2473"/>
        <v>6.5518709197885078E-2</v>
      </c>
      <c r="U2085" s="13">
        <f t="shared" si="2474"/>
        <v>7.9884544328384169E-2</v>
      </c>
      <c r="V2085" s="13">
        <f t="shared" si="2475"/>
        <v>5.186473499822806E-3</v>
      </c>
      <c r="W2085" s="13">
        <f t="shared" si="2476"/>
        <v>1.7912105906706544E-2</v>
      </c>
      <c r="X2085" s="13">
        <f t="shared" si="2477"/>
        <v>2.1533051055237631E-2</v>
      </c>
      <c r="Y2085" s="13">
        <f t="shared" si="2478"/>
        <v>1.2942986440635802E-2</v>
      </c>
      <c r="Z2085" s="13">
        <f t="shared" si="2479"/>
        <v>3.2466758989810128E-2</v>
      </c>
      <c r="AA2085" s="13">
        <f t="shared" si="2480"/>
        <v>3.2011087557334408E-2</v>
      </c>
      <c r="AB2085" s="13">
        <f t="shared" si="2481"/>
        <v>1.5780905740005343E-2</v>
      </c>
      <c r="AC2085" s="13">
        <f t="shared" si="2482"/>
        <v>3.8421347698664512E-4</v>
      </c>
      <c r="AD2085" s="13">
        <f t="shared" si="2483"/>
        <v>4.4151773102436113E-3</v>
      </c>
      <c r="AE2085" s="13">
        <f t="shared" si="2484"/>
        <v>5.3077085929804637E-3</v>
      </c>
      <c r="AF2085" s="13">
        <f t="shared" si="2485"/>
        <v>3.1903328596382297E-3</v>
      </c>
      <c r="AG2085" s="13">
        <f t="shared" si="2486"/>
        <v>1.2784203172907572E-3</v>
      </c>
      <c r="AH2085" s="13">
        <f t="shared" si="2487"/>
        <v>9.7574844432993385E-3</v>
      </c>
      <c r="AI2085" s="13">
        <f t="shared" si="2488"/>
        <v>9.620538007868773E-3</v>
      </c>
      <c r="AJ2085" s="13">
        <f t="shared" si="2489"/>
        <v>4.7427568088210916E-3</v>
      </c>
      <c r="AK2085" s="13">
        <f t="shared" si="2490"/>
        <v>1.5587307161145517E-3</v>
      </c>
      <c r="AL2085" s="13">
        <f t="shared" si="2491"/>
        <v>1.8215999248440164E-5</v>
      </c>
      <c r="AM2085" s="13">
        <f t="shared" si="2492"/>
        <v>8.7064204655428119E-4</v>
      </c>
      <c r="AN2085" s="13">
        <f t="shared" si="2493"/>
        <v>1.0466429652065958E-3</v>
      </c>
      <c r="AO2085" s="13">
        <f t="shared" si="2494"/>
        <v>6.2911129835271375E-4</v>
      </c>
      <c r="AP2085" s="13">
        <f t="shared" si="2495"/>
        <v>2.5209553392572246E-4</v>
      </c>
      <c r="AQ2085" s="13">
        <f t="shared" si="2496"/>
        <v>7.5764207054898985E-5</v>
      </c>
      <c r="AR2085" s="13">
        <f t="shared" si="2497"/>
        <v>2.3459933944403946E-3</v>
      </c>
      <c r="AS2085" s="13">
        <f t="shared" si="2498"/>
        <v>2.3130673431841311E-3</v>
      </c>
      <c r="AT2085" s="13">
        <f t="shared" si="2499"/>
        <v>1.1403017047669764E-3</v>
      </c>
      <c r="AU2085" s="13">
        <f t="shared" si="2500"/>
        <v>3.747658512770946E-4</v>
      </c>
      <c r="AV2085" s="13">
        <f t="shared" si="2501"/>
        <v>9.2376501782140129E-5</v>
      </c>
      <c r="AW2085" s="13">
        <f t="shared" si="2502"/>
        <v>5.9975090617018063E-7</v>
      </c>
      <c r="AX2085" s="13">
        <f t="shared" si="2503"/>
        <v>1.4307042880428933E-4</v>
      </c>
      <c r="AY2085" s="13">
        <f t="shared" si="2504"/>
        <v>1.7199221933943734E-4</v>
      </c>
      <c r="AZ2085" s="13">
        <f t="shared" si="2505"/>
        <v>1.0338028536200997E-4</v>
      </c>
      <c r="BA2085" s="13">
        <f t="shared" si="2506"/>
        <v>4.142622824287262E-5</v>
      </c>
      <c r="BB2085" s="13">
        <f t="shared" si="2507"/>
        <v>1.2450142551994876E-5</v>
      </c>
      <c r="BC2085" s="13">
        <f t="shared" si="2508"/>
        <v>2.9933895725428438E-6</v>
      </c>
      <c r="BD2085" s="13">
        <f t="shared" si="2509"/>
        <v>4.7003960897399911E-4</v>
      </c>
      <c r="BE2085" s="13">
        <f t="shared" si="2510"/>
        <v>4.6344259625681557E-4</v>
      </c>
      <c r="BF2085" s="13">
        <f t="shared" si="2511"/>
        <v>2.2846908635431457E-4</v>
      </c>
      <c r="BG2085" s="13">
        <f t="shared" si="2512"/>
        <v>7.5087506473185461E-5</v>
      </c>
      <c r="BH2085" s="13">
        <f t="shared" si="2513"/>
        <v>1.8508413058179342E-5</v>
      </c>
      <c r="BI2085" s="13">
        <f t="shared" si="2514"/>
        <v>3.6497294425885988E-6</v>
      </c>
      <c r="BJ2085" s="14">
        <f t="shared" si="2515"/>
        <v>0.30050341942121245</v>
      </c>
      <c r="BK2085" s="14">
        <f t="shared" si="2516"/>
        <v>0.29017311811391738</v>
      </c>
      <c r="BL2085" s="14">
        <f t="shared" si="2517"/>
        <v>0.37669798754679035</v>
      </c>
      <c r="BM2085" s="14">
        <f t="shared" si="2518"/>
        <v>0.37376775327628059</v>
      </c>
      <c r="BN2085" s="14">
        <f t="shared" si="2519"/>
        <v>0.62590213832701636</v>
      </c>
    </row>
    <row r="2086" spans="1:66" x14ac:dyDescent="0.25">
      <c r="A2086" t="s">
        <v>342</v>
      </c>
      <c r="B2086" t="s">
        <v>384</v>
      </c>
      <c r="C2086" t="s">
        <v>516</v>
      </c>
      <c r="D2086" t="s">
        <v>570</v>
      </c>
      <c r="E2086" s="10">
        <v>1.28181818181818</v>
      </c>
      <c r="F2086" s="10">
        <v>1.0900000000000001</v>
      </c>
      <c r="G2086" s="10">
        <v>1.25</v>
      </c>
      <c r="H2086" s="10">
        <v>0.99090909090909096</v>
      </c>
      <c r="I2086" s="10">
        <v>0.31</v>
      </c>
      <c r="J2086" s="10">
        <v>1.21</v>
      </c>
      <c r="K2086" s="12">
        <v>1.7464772727272704</v>
      </c>
      <c r="L2086" s="12">
        <v>0.37169000000000002</v>
      </c>
      <c r="M2086" s="13">
        <v>0.120251815460301</v>
      </c>
      <c r="N2086" s="13">
        <v>0.21001706270560946</v>
      </c>
      <c r="O2086" s="13">
        <v>4.4696397288439285E-2</v>
      </c>
      <c r="P2086" s="13">
        <v>7.8061242037047993E-2</v>
      </c>
      <c r="Q2086" s="13">
        <v>0.18339501345014253</v>
      </c>
      <c r="R2086" s="13">
        <v>8.3066019540699969E-3</v>
      </c>
      <c r="S2086" s="13">
        <v>1.2668327469821586E-2</v>
      </c>
      <c r="T2086" s="13">
        <v>6.8166092549283491E-2</v>
      </c>
      <c r="U2086" s="13">
        <v>1.450729152637518E-2</v>
      </c>
      <c r="V2086" s="13">
        <v>9.1373568691941755E-4</v>
      </c>
      <c r="W2086" s="13">
        <v>0.10676507430739531</v>
      </c>
      <c r="X2086" s="13">
        <v>3.9683510469315765E-2</v>
      </c>
      <c r="Y2086" s="13">
        <v>7.3749820031699864E-3</v>
      </c>
      <c r="Z2086" s="13">
        <v>1.0291602934360924E-3</v>
      </c>
      <c r="AA2086" s="13">
        <v>1.7974050624794638E-3</v>
      </c>
      <c r="AB2086" s="13">
        <v>1.569563545752662E-3</v>
      </c>
      <c r="AC2086" s="13">
        <v>3.7071863708188877E-5</v>
      </c>
      <c r="AD2086" s="13">
        <v>4.661569394972602E-2</v>
      </c>
      <c r="AE2086" s="13">
        <v>1.7326587284173665E-2</v>
      </c>
      <c r="AF2086" s="13">
        <v>3.2200596138272542E-3</v>
      </c>
      <c r="AG2086" s="13">
        <v>3.9895465262115073E-4</v>
      </c>
      <c r="AH2086" s="13">
        <v>9.5632147366815306E-5</v>
      </c>
      <c r="AI2086" s="13">
        <v>1.6701937191824798E-4</v>
      </c>
      <c r="AJ2086" s="13">
        <v>1.4584776858020173E-4</v>
      </c>
      <c r="AK2086" s="13">
        <v>8.4906604367769578E-5</v>
      </c>
      <c r="AL2086" s="13">
        <v>9.6260525119298565E-7</v>
      </c>
      <c r="AM2086" s="13">
        <v>1.6282650007121331E-2</v>
      </c>
      <c r="AN2086" s="13">
        <v>6.0520981811469287E-3</v>
      </c>
      <c r="AO2086" s="13">
        <v>1.1247521864752505E-3</v>
      </c>
      <c r="AP2086" s="13">
        <v>1.3935304673032864E-4</v>
      </c>
      <c r="AQ2086" s="13">
        <v>1.2949033484798965E-5</v>
      </c>
      <c r="AR2086" s="13">
        <v>7.1091025709543182E-6</v>
      </c>
      <c r="AS2086" s="13">
        <v>1.2415886069658722E-5</v>
      </c>
      <c r="AT2086" s="13">
        <v>1.084203142071504E-5</v>
      </c>
      <c r="AU2086" s="13">
        <v>6.3117871554912566E-6</v>
      </c>
      <c r="AV2086" s="13">
        <v>2.7558482043393459E-6</v>
      </c>
      <c r="AW2086" s="13">
        <v>1.735759460999014E-8</v>
      </c>
      <c r="AX2086" s="13">
        <v>4.7395463628683212E-3</v>
      </c>
      <c r="AY2086" s="13">
        <v>1.7616419876145266E-3</v>
      </c>
      <c r="AZ2086" s="13">
        <v>3.2739235518822158E-4</v>
      </c>
      <c r="BA2086" s="13">
        <v>4.0562821499970035E-5</v>
      </c>
      <c r="BB2086" s="13">
        <v>3.7691987808309652E-6</v>
      </c>
      <c r="BC2086" s="13">
        <v>2.8019469896941239E-7</v>
      </c>
      <c r="BD2086" s="13">
        <v>4.4039705576633486E-7</v>
      </c>
      <c r="BE2086" s="13">
        <v>7.6914344887190801E-7</v>
      </c>
      <c r="BF2086" s="13">
        <v>6.7164577646092853E-7</v>
      </c>
      <c r="BG2086" s="13">
        <v>3.9100469463742403E-7</v>
      </c>
      <c r="BH2086" s="13">
        <v>1.7072020317848181E-7</v>
      </c>
      <c r="BI2086" s="13">
        <v>5.9631790969320106E-8</v>
      </c>
      <c r="BJ2086" s="14">
        <v>0.71344802636087423</v>
      </c>
      <c r="BK2086" s="14">
        <v>0.21369479711066391</v>
      </c>
      <c r="BL2086" s="14">
        <v>7.1412602467740685E-2</v>
      </c>
      <c r="BM2086" s="14">
        <v>0.35309482870708442</v>
      </c>
      <c r="BN2086" s="14">
        <v>0.64472813289561015</v>
      </c>
    </row>
    <row r="2087" spans="1:66" x14ac:dyDescent="0.25">
      <c r="A2087" t="s">
        <v>342</v>
      </c>
      <c r="B2087" t="s">
        <v>429</v>
      </c>
      <c r="C2087" t="s">
        <v>512</v>
      </c>
      <c r="D2087" t="s">
        <v>570</v>
      </c>
      <c r="E2087" s="10">
        <v>1.28181818181818</v>
      </c>
      <c r="F2087" s="10">
        <v>0.98</v>
      </c>
      <c r="G2087" s="10">
        <v>1.56</v>
      </c>
      <c r="H2087" s="10">
        <v>0.99090909090909096</v>
      </c>
      <c r="I2087" s="10">
        <v>0.78</v>
      </c>
      <c r="J2087" s="10">
        <v>0.76</v>
      </c>
      <c r="K2087" s="12">
        <v>1.9596436363636336</v>
      </c>
      <c r="L2087" s="12">
        <v>0.58741090909090921</v>
      </c>
      <c r="M2087" s="13">
        <v>7.8311991038638146E-2</v>
      </c>
      <c r="N2087" s="13">
        <v>0.1534635948898331</v>
      </c>
      <c r="O2087" s="13">
        <v>4.6001317848725569E-2</v>
      </c>
      <c r="P2087" s="13">
        <v>9.0146189786595873E-2</v>
      </c>
      <c r="Q2087" s="13">
        <v>0.1503669785696741</v>
      </c>
      <c r="R2087" s="13">
        <v>1.3510837968449875E-2</v>
      </c>
      <c r="S2087" s="13">
        <v>2.59421814758596E-2</v>
      </c>
      <c r="T2087" s="13">
        <v>8.8327203578865518E-2</v>
      </c>
      <c r="U2087" s="13">
        <v>2.6476427646812958E-2</v>
      </c>
      <c r="V2087" s="13">
        <v>3.3180512741192996E-3</v>
      </c>
      <c r="W2087" s="13">
        <v>9.8221897557762922E-2</v>
      </c>
      <c r="X2087" s="13">
        <v>5.7696614137039672E-2</v>
      </c>
      <c r="Y2087" s="13">
        <v>1.6945810280852937E-2</v>
      </c>
      <c r="Z2087" s="13">
        <v>2.6454712045423713E-3</v>
      </c>
      <c r="AA2087" s="13">
        <v>5.1841808111646936E-3</v>
      </c>
      <c r="AB2087" s="13">
        <v>5.0795734681786768E-3</v>
      </c>
      <c r="AC2087" s="13">
        <v>2.3871637975820794E-4</v>
      </c>
      <c r="AD2087" s="13">
        <v>4.8119979125157711E-2</v>
      </c>
      <c r="AE2087" s="13">
        <v>2.8266200683344463E-2</v>
      </c>
      <c r="AF2087" s="13">
        <v>8.3019373199747244E-3</v>
      </c>
      <c r="AG2087" s="13">
        <v>1.625549516114033E-3</v>
      </c>
      <c r="AH2087" s="13">
        <v>3.8849466130851421E-4</v>
      </c>
      <c r="AI2087" s="13">
        <v>7.6131109079447489E-4</v>
      </c>
      <c r="AJ2087" s="13">
        <v>7.459492171842248E-4</v>
      </c>
      <c r="AK2087" s="13">
        <v>4.8726487883516681E-4</v>
      </c>
      <c r="AL2087" s="13">
        <v>1.0991610244839831E-5</v>
      </c>
      <c r="AM2087" s="13">
        <v>1.8859602174913229E-2</v>
      </c>
      <c r="AN2087" s="13">
        <v>1.1078336058658668E-2</v>
      </c>
      <c r="AO2087" s="13">
        <v>3.2537677277156437E-3</v>
      </c>
      <c r="AP2087" s="13">
        <v>6.3709955296936942E-4</v>
      </c>
      <c r="AQ2087" s="13">
        <v>9.3559806897787278E-5</v>
      </c>
      <c r="AR2087" s="13">
        <v>4.5641200435239856E-5</v>
      </c>
      <c r="AS2087" s="13">
        <v>8.9440487988914859E-5</v>
      </c>
      <c r="AT2087" s="13">
        <v>8.7635741560367539E-5</v>
      </c>
      <c r="AU2087" s="13">
        <v>5.7244941088927431E-5</v>
      </c>
      <c r="AV2087" s="13">
        <v>2.8044921129731933E-5</v>
      </c>
      <c r="AW2087" s="13">
        <v>3.5146163798379114E-7</v>
      </c>
      <c r="AX2087" s="13">
        <v>6.1596832310697415E-3</v>
      </c>
      <c r="AY2087" s="13">
        <v>3.6182651264747056E-3</v>
      </c>
      <c r="AZ2087" s="13">
        <v>1.0627042036372202E-3</v>
      </c>
      <c r="BA2087" s="13">
        <v>2.0808134745109005E-4</v>
      </c>
      <c r="BB2087" s="13">
        <v>3.0557313367776537E-5</v>
      </c>
      <c r="BC2087" s="13">
        <v>3.5899398449482824E-6</v>
      </c>
      <c r="BD2087" s="13">
        <v>4.4683565066107707E-6</v>
      </c>
      <c r="BE2087" s="13">
        <v>8.7563863931838322E-6</v>
      </c>
      <c r="BF2087" s="13">
        <v>8.579698436471905E-6</v>
      </c>
      <c r="BG2087" s="13">
        <v>5.6043838143170631E-6</v>
      </c>
      <c r="BH2087" s="13">
        <v>2.7456487693664453E-6</v>
      </c>
      <c r="BI2087" s="13">
        <v>1.0760986277157187E-6</v>
      </c>
      <c r="BJ2087" s="14">
        <v>0.69634101214161948</v>
      </c>
      <c r="BK2087" s="14">
        <v>0.20158638669169066</v>
      </c>
      <c r="BL2087" s="14">
        <v>9.8974595456204989E-2</v>
      </c>
      <c r="BM2087" s="14">
        <v>0.46412864172730406</v>
      </c>
      <c r="BN2087" s="14">
        <v>0.53180091010191666</v>
      </c>
    </row>
    <row r="2088" spans="1:66" x14ac:dyDescent="0.25">
      <c r="A2088" t="s">
        <v>342</v>
      </c>
      <c r="B2088" t="s">
        <v>346</v>
      </c>
      <c r="C2088" t="s">
        <v>393</v>
      </c>
      <c r="D2088" t="s">
        <v>570</v>
      </c>
      <c r="E2088" s="10">
        <f>VLOOKUP(A2088,home!$A$2:$E$405,3,FALSE)</f>
        <v>1.1741999999999999</v>
      </c>
      <c r="F2088" s="10">
        <f>VLOOKUP(B2088,home!$B$2:$E$405,3,FALSE)</f>
        <v>0.80910000000000004</v>
      </c>
      <c r="G2088" s="10">
        <f>VLOOKUP(C2088,away!$B$2:$E$405,4,FALSE)</f>
        <v>0.85160000000000002</v>
      </c>
      <c r="H2088" s="10">
        <f>VLOOKUP(A2088,away!$A$2:$E$405,3,FALSE)</f>
        <v>0.85970000000000002</v>
      </c>
      <c r="I2088" s="10">
        <f>VLOOKUP(C2088,away!$B$2:$E$405,3,FALSE)</f>
        <v>1.0468999999999999</v>
      </c>
      <c r="J2088" s="10">
        <f>VLOOKUP(B2088,home!$B$2:$E$405,4,FALSE)</f>
        <v>1.1632</v>
      </c>
      <c r="K2088" s="12">
        <f t="shared" si="2464"/>
        <v>0.80905850935200008</v>
      </c>
      <c r="L2088" s="12">
        <f t="shared" si="2465"/>
        <v>1.046903182576</v>
      </c>
      <c r="M2088" s="13">
        <f t="shared" si="2466"/>
        <v>0.15630255546754457</v>
      </c>
      <c r="N2088" s="13">
        <f t="shared" si="2467"/>
        <v>0.12645791253447991</v>
      </c>
      <c r="O2088" s="13">
        <f t="shared" si="2468"/>
        <v>0.16363364276373418</v>
      </c>
      <c r="P2088" s="13">
        <f t="shared" si="2469"/>
        <v>0.13238919109426445</v>
      </c>
      <c r="Q2088" s="13">
        <f t="shared" si="2470"/>
        <v>5.1155925105455954E-2</v>
      </c>
      <c r="R2088" s="13">
        <f t="shared" si="2471"/>
        <v>8.5654290692928764E-2</v>
      </c>
      <c r="S2088" s="13">
        <f t="shared" si="2472"/>
        <v>2.8033607425940389E-2</v>
      </c>
      <c r="T2088" s="13">
        <f t="shared" si="2473"/>
        <v>5.3555300800521337E-2</v>
      </c>
      <c r="U2088" s="13">
        <f t="shared" si="2474"/>
        <v>6.9299332747623829E-2</v>
      </c>
      <c r="V2088" s="13">
        <f t="shared" si="2475"/>
        <v>2.638292409141106E-3</v>
      </c>
      <c r="W2088" s="13">
        <f t="shared" si="2476"/>
        <v>1.3796045503447586E-2</v>
      </c>
      <c r="X2088" s="13">
        <f t="shared" si="2477"/>
        <v>1.4443123944522591E-2</v>
      </c>
      <c r="Y2088" s="13">
        <f t="shared" si="2478"/>
        <v>7.5602762119301647E-3</v>
      </c>
      <c r="Z2088" s="13">
        <f t="shared" si="2479"/>
        <v>2.989058317590567E-2</v>
      </c>
      <c r="AA2088" s="13">
        <f t="shared" si="2480"/>
        <v>2.4183230667960211E-2</v>
      </c>
      <c r="AB2088" s="13">
        <f t="shared" si="2481"/>
        <v>9.7828242777677314E-3</v>
      </c>
      <c r="AC2088" s="13">
        <f t="shared" si="2482"/>
        <v>1.3966558195079208E-4</v>
      </c>
      <c r="AD2088" s="13">
        <f t="shared" si="2483"/>
        <v>2.7904520024929166E-3</v>
      </c>
      <c r="AE2088" s="13">
        <f t="shared" si="2484"/>
        <v>2.9213330822354063E-3</v>
      </c>
      <c r="AF2088" s="13">
        <f t="shared" si="2485"/>
        <v>1.5291764505784011E-3</v>
      </c>
      <c r="AG2088" s="13">
        <f t="shared" si="2486"/>
        <v>5.3363323094360001E-4</v>
      </c>
      <c r="AH2088" s="13">
        <f t="shared" si="2487"/>
        <v>7.8231366639770709E-3</v>
      </c>
      <c r="AI2088" s="13">
        <f t="shared" si="2488"/>
        <v>6.3293752878142671E-3</v>
      </c>
      <c r="AJ2088" s="13">
        <f t="shared" si="2489"/>
        <v>2.5604174677441986E-3</v>
      </c>
      <c r="AK2088" s="13">
        <f t="shared" si="2490"/>
        <v>6.9050917992398138E-4</v>
      </c>
      <c r="AL2088" s="13">
        <f t="shared" si="2491"/>
        <v>4.7319030358437037E-6</v>
      </c>
      <c r="AM2088" s="13">
        <f t="shared" si="2492"/>
        <v>4.5152778751104462E-4</v>
      </c>
      <c r="AN2088" s="13">
        <f t="shared" si="2493"/>
        <v>4.7270587776681249E-4</v>
      </c>
      <c r="AO2088" s="13">
        <f t="shared" si="2494"/>
        <v>2.4743864392822877E-4</v>
      </c>
      <c r="AP2088" s="13">
        <f t="shared" si="2495"/>
        <v>8.6348101273584144E-5</v>
      </c>
      <c r="AQ2088" s="13">
        <f t="shared" si="2496"/>
        <v>2.2599525508177496E-5</v>
      </c>
      <c r="AR2088" s="13">
        <f t="shared" si="2497"/>
        <v>1.6380133342489178E-3</v>
      </c>
      <c r="AS2088" s="13">
        <f t="shared" si="2498"/>
        <v>1.3252486265061287E-3</v>
      </c>
      <c r="AT2088" s="13">
        <f t="shared" si="2499"/>
        <v>5.36101839140917E-4</v>
      </c>
      <c r="AU2088" s="13">
        <f t="shared" si="2500"/>
        <v>1.4457925161207201E-4</v>
      </c>
      <c r="AV2088" s="13">
        <f t="shared" si="2501"/>
        <v>2.9243268448122683E-5</v>
      </c>
      <c r="AW2088" s="13">
        <f t="shared" si="2502"/>
        <v>1.1133194232350393E-7</v>
      </c>
      <c r="AX2088" s="13">
        <f t="shared" si="2503"/>
        <v>6.0885399782448713E-5</v>
      </c>
      <c r="AY2088" s="13">
        <f t="shared" si="2504"/>
        <v>6.3741118804657652E-5</v>
      </c>
      <c r="AZ2088" s="13">
        <f t="shared" si="2505"/>
        <v>3.3365390068775508E-5</v>
      </c>
      <c r="BA2088" s="13">
        <f t="shared" si="2506"/>
        <v>1.1643444350296918E-5</v>
      </c>
      <c r="BB2088" s="13">
        <f t="shared" si="2507"/>
        <v>3.0473897366180967E-6</v>
      </c>
      <c r="BC2088" s="13">
        <f t="shared" si="2508"/>
        <v>6.3806440276298496E-7</v>
      </c>
      <c r="BD2088" s="13">
        <f t="shared" si="2509"/>
        <v>2.858068954545195E-4</v>
      </c>
      <c r="BE2088" s="13">
        <f t="shared" si="2510"/>
        <v>2.3123450079895648E-4</v>
      </c>
      <c r="BF2088" s="13">
        <f t="shared" si="2511"/>
        <v>9.354112026357879E-5</v>
      </c>
      <c r="BG2088" s="13">
        <f t="shared" si="2512"/>
        <v>2.5226746441189077E-5</v>
      </c>
      <c r="BH2088" s="13">
        <f t="shared" si="2513"/>
        <v>5.1024784678773269E-6</v>
      </c>
      <c r="BI2088" s="13">
        <f t="shared" si="2514"/>
        <v>8.2564072464430155E-7</v>
      </c>
      <c r="BJ2088" s="14">
        <f t="shared" si="2515"/>
        <v>0.27619711960974119</v>
      </c>
      <c r="BK2088" s="14">
        <f t="shared" si="2516"/>
        <v>0.31957178500068179</v>
      </c>
      <c r="BL2088" s="14">
        <f t="shared" si="2517"/>
        <v>0.37427168345158107</v>
      </c>
      <c r="BM2088" s="14">
        <f t="shared" si="2518"/>
        <v>0.28427402379263966</v>
      </c>
      <c r="BN2088" s="14">
        <f t="shared" si="2519"/>
        <v>0.71559351765840773</v>
      </c>
    </row>
    <row r="2089" spans="1:66" x14ac:dyDescent="0.25">
      <c r="A2089" t="s">
        <v>342</v>
      </c>
      <c r="B2089" t="s">
        <v>398</v>
      </c>
      <c r="C2089" t="s">
        <v>392</v>
      </c>
      <c r="D2089" t="s">
        <v>570</v>
      </c>
      <c r="E2089" s="10">
        <f>VLOOKUP(A2089,home!$A$2:$E$405,3,FALSE)</f>
        <v>1.1741999999999999</v>
      </c>
      <c r="F2089" s="10">
        <f>VLOOKUP(B2089,home!$B$2:$E$405,3,FALSE)</f>
        <v>0.76649999999999996</v>
      </c>
      <c r="G2089" s="10">
        <f>VLOOKUP(C2089,away!$B$2:$E$405,4,FALSE)</f>
        <v>1.2775000000000001</v>
      </c>
      <c r="H2089" s="10">
        <f>VLOOKUP(A2089,away!$A$2:$E$405,3,FALSE)</f>
        <v>0.85970000000000002</v>
      </c>
      <c r="I2089" s="10">
        <f>VLOOKUP(C2089,away!$B$2:$E$405,3,FALSE)</f>
        <v>0.63980000000000004</v>
      </c>
      <c r="J2089" s="10">
        <f>VLOOKUP(B2089,home!$B$2:$E$405,4,FALSE)</f>
        <v>0.87239999999999995</v>
      </c>
      <c r="K2089" s="12">
        <f t="shared" si="2464"/>
        <v>1.14978104325</v>
      </c>
      <c r="L2089" s="12">
        <f t="shared" si="2465"/>
        <v>0.47985145874400004</v>
      </c>
      <c r="M2089" s="13">
        <f t="shared" si="2466"/>
        <v>0.1960015910869515</v>
      </c>
      <c r="N2089" s="13">
        <f t="shared" si="2467"/>
        <v>0.22535891387861498</v>
      </c>
      <c r="O2089" s="13">
        <f t="shared" si="2468"/>
        <v>9.4051649399218673E-2</v>
      </c>
      <c r="P2089" s="13">
        <f t="shared" si="2469"/>
        <v>0.10813880356561686</v>
      </c>
      <c r="Q2089" s="13">
        <f t="shared" si="2470"/>
        <v>0.12955670355252047</v>
      </c>
      <c r="R2089" s="13">
        <f t="shared" si="2471"/>
        <v>2.2565410580747167E-2</v>
      </c>
      <c r="S2089" s="13">
        <f t="shared" si="2472"/>
        <v>1.4915696311127531E-2</v>
      </c>
      <c r="T2089" s="13">
        <f t="shared" si="2473"/>
        <v>6.2167973189740919E-2</v>
      </c>
      <c r="U2089" s="13">
        <f t="shared" si="2474"/>
        <v>2.5945281318896063E-2</v>
      </c>
      <c r="V2089" s="13">
        <f t="shared" si="2475"/>
        <v>9.1437214275688801E-4</v>
      </c>
      <c r="W2089" s="13">
        <f t="shared" si="2476"/>
        <v>4.9653947256882658E-2</v>
      </c>
      <c r="X2089" s="13">
        <f t="shared" si="2477"/>
        <v>2.3826519023612783E-2</v>
      </c>
      <c r="Y2089" s="13">
        <f t="shared" si="2478"/>
        <v>5.7165949551361301E-3</v>
      </c>
      <c r="Z2089" s="13">
        <f t="shared" si="2479"/>
        <v>3.6093483947762742E-3</v>
      </c>
      <c r="AA2089" s="13">
        <f t="shared" si="2480"/>
        <v>4.1499603627985771E-3</v>
      </c>
      <c r="AB2089" s="13">
        <f t="shared" si="2481"/>
        <v>2.3857728776923489E-3</v>
      </c>
      <c r="AC2089" s="13">
        <f t="shared" si="2482"/>
        <v>3.1530072339946551E-5</v>
      </c>
      <c r="AD2089" s="13">
        <f t="shared" si="2483"/>
        <v>1.4272791819624748E-2</v>
      </c>
      <c r="AE2089" s="13">
        <f t="shared" si="2484"/>
        <v>6.8488199749963657E-3</v>
      </c>
      <c r="AF2089" s="13">
        <f t="shared" si="2485"/>
        <v>1.643208127838526E-3</v>
      </c>
      <c r="AG2089" s="13">
        <f t="shared" si="2486"/>
        <v>2.6283193905443804E-4</v>
      </c>
      <c r="AH2089" s="13">
        <f t="shared" si="2487"/>
        <v>4.3298777308717747E-4</v>
      </c>
      <c r="AI2089" s="13">
        <f t="shared" si="2488"/>
        <v>4.9784113345466914E-4</v>
      </c>
      <c r="AJ2089" s="13">
        <f t="shared" si="2489"/>
        <v>2.8620414889813609E-4</v>
      </c>
      <c r="AK2089" s="13">
        <f t="shared" si="2490"/>
        <v>1.0969070163419243E-4</v>
      </c>
      <c r="AL2089" s="13">
        <f t="shared" si="2491"/>
        <v>6.958360450587508E-7</v>
      </c>
      <c r="AM2089" s="13">
        <f t="shared" si="2492"/>
        <v>3.2821170936916419E-3</v>
      </c>
      <c r="AN2089" s="13">
        <f t="shared" si="2493"/>
        <v>1.574928675176552E-3</v>
      </c>
      <c r="AO2089" s="13">
        <f t="shared" si="2494"/>
        <v>3.7786591110061196E-4</v>
      </c>
      <c r="AP2089" s="13">
        <f t="shared" si="2495"/>
        <v>6.0439836217086435E-5</v>
      </c>
      <c r="AQ2089" s="13">
        <f t="shared" si="2496"/>
        <v>7.2505358937543421E-6</v>
      </c>
      <c r="AR2089" s="13">
        <f t="shared" si="2497"/>
        <v>4.1553962906839645E-5</v>
      </c>
      <c r="AS2089" s="13">
        <f t="shared" si="2498"/>
        <v>4.7777958822197888E-5</v>
      </c>
      <c r="AT2089" s="13">
        <f t="shared" si="2499"/>
        <v>2.7467095669471124E-5</v>
      </c>
      <c r="AU2089" s="13">
        <f t="shared" si="2500"/>
        <v>1.0527048637964024E-5</v>
      </c>
      <c r="AV2089" s="13">
        <f t="shared" si="2501"/>
        <v>3.0259502413254404E-6</v>
      </c>
      <c r="AW2089" s="13">
        <f t="shared" si="2502"/>
        <v>1.0664153423618332E-8</v>
      </c>
      <c r="AX2089" s="13">
        <f t="shared" si="2503"/>
        <v>6.2895266934223887E-4</v>
      </c>
      <c r="AY2089" s="13">
        <f t="shared" si="2504"/>
        <v>3.0180385586480596E-4</v>
      </c>
      <c r="AZ2089" s="13">
        <f t="shared" si="2505"/>
        <v>7.2410510245645533E-5</v>
      </c>
      <c r="BA2089" s="13">
        <f t="shared" si="2506"/>
        <v>1.1582096323256792E-5</v>
      </c>
      <c r="BB2089" s="13">
        <f t="shared" si="2507"/>
        <v>1.3894214540070728E-6</v>
      </c>
      <c r="BC2089" s="13">
        <f t="shared" si="2508"/>
        <v>1.3334318230310071E-7</v>
      </c>
      <c r="BD2089" s="13">
        <f t="shared" si="2509"/>
        <v>3.323288286240178E-6</v>
      </c>
      <c r="BE2089" s="13">
        <f t="shared" si="2510"/>
        <v>3.8210538727737359E-6</v>
      </c>
      <c r="BF2089" s="13">
        <f t="shared" si="2511"/>
        <v>2.1966876540761203E-6</v>
      </c>
      <c r="BG2089" s="13">
        <f t="shared" si="2512"/>
        <v>8.4190327419934566E-7</v>
      </c>
      <c r="BH2089" s="13">
        <f t="shared" si="2513"/>
        <v>2.4200110623112852E-7</v>
      </c>
      <c r="BI2089" s="13">
        <f t="shared" si="2514"/>
        <v>5.5649656878016203E-8</v>
      </c>
      <c r="BJ2089" s="14">
        <f t="shared" si="2515"/>
        <v>0.52562717766651368</v>
      </c>
      <c r="BK2089" s="14">
        <f t="shared" si="2516"/>
        <v>0.32030449287070267</v>
      </c>
      <c r="BL2089" s="14">
        <f t="shared" si="2517"/>
        <v>0.1505656308965552</v>
      </c>
      <c r="BM2089" s="14">
        <f t="shared" si="2518"/>
        <v>0.22413178457316693</v>
      </c>
      <c r="BN2089" s="14">
        <f t="shared" si="2519"/>
        <v>0.77567307206366964</v>
      </c>
    </row>
    <row r="2090" spans="1:66" x14ac:dyDescent="0.25">
      <c r="A2090" t="s">
        <v>342</v>
      </c>
      <c r="B2090" t="s">
        <v>348</v>
      </c>
      <c r="C2090" t="s">
        <v>515</v>
      </c>
      <c r="D2090" t="s">
        <v>571</v>
      </c>
      <c r="E2090" s="10">
        <v>1.28181818181818</v>
      </c>
      <c r="F2090" s="10">
        <v>1.56</v>
      </c>
      <c r="G2090" s="10">
        <v>0.59</v>
      </c>
      <c r="H2090" s="10">
        <v>0.99090909090909096</v>
      </c>
      <c r="I2090" s="10">
        <v>0.98</v>
      </c>
      <c r="J2090" s="10">
        <v>0.76</v>
      </c>
      <c r="K2090" s="12">
        <v>1.1797854545454527</v>
      </c>
      <c r="L2090" s="12">
        <v>0.73802909090909097</v>
      </c>
      <c r="M2090" s="13">
        <v>0.14692771535025925</v>
      </c>
      <c r="N2090" s="13">
        <v>0.17334318143983046</v>
      </c>
      <c r="O2090" s="13">
        <v>0.10843692818930151</v>
      </c>
      <c r="P2090" s="13">
        <v>0.12793231061332769</v>
      </c>
      <c r="Q2090" s="13">
        <v>0.10225388205367267</v>
      </c>
      <c r="R2090" s="13">
        <v>4.0014803766262284E-2</v>
      </c>
      <c r="S2090" s="13">
        <v>2.7848177009777621E-2</v>
      </c>
      <c r="T2090" s="13">
        <v>7.5466339613997444E-2</v>
      </c>
      <c r="U2090" s="13">
        <v>4.7208883449926832E-2</v>
      </c>
      <c r="V2090" s="13">
        <v>2.6942058796559846E-3</v>
      </c>
      <c r="W2090" s="13">
        <v>4.0212547572576446E-2</v>
      </c>
      <c r="X2090" s="13">
        <v>2.967802992812716E-2</v>
      </c>
      <c r="Y2090" s="13">
        <v>1.0951624723914239E-2</v>
      </c>
      <c r="Z2090" s="13">
        <v>9.8440297488400774E-3</v>
      </c>
      <c r="AA2090" s="13">
        <v>1.1613843111794246E-2</v>
      </c>
      <c r="AB2090" s="13">
        <v>6.8509215873338771E-3</v>
      </c>
      <c r="AC2090" s="13">
        <v>1.4661800814380648E-4</v>
      </c>
      <c r="AD2090" s="13">
        <v>1.1860544679085682E-2</v>
      </c>
      <c r="AE2090" s="13">
        <v>8.7534270071922618E-3</v>
      </c>
      <c r="AF2090" s="13">
        <v>3.2301418882285941E-3</v>
      </c>
      <c r="AG2090" s="13">
        <v>7.9464622709224159E-4</v>
      </c>
      <c r="AH2090" s="13">
        <v>1.8162950816046216E-3</v>
      </c>
      <c r="AI2090" s="13">
        <v>2.1428385184395784E-3</v>
      </c>
      <c r="AJ2090" s="13">
        <v>1.2640448577473716E-3</v>
      </c>
      <c r="AK2090" s="13">
        <v>4.9710057902110829E-4</v>
      </c>
      <c r="AL2090" s="13">
        <v>5.1065057439015754E-6</v>
      </c>
      <c r="AM2090" s="13">
        <v>2.7985796190743498E-3</v>
      </c>
      <c r="AN2090" s="13">
        <v>2.0654331721021522E-3</v>
      </c>
      <c r="AO2090" s="13">
        <v>7.6217488317001554E-4</v>
      </c>
      <c r="AP2090" s="13">
        <v>1.8750241204656981E-4</v>
      </c>
      <c r="AQ2090" s="13">
        <v>3.459555867649791E-5</v>
      </c>
      <c r="AR2090" s="13">
        <v>2.6809572157986253E-4</v>
      </c>
      <c r="AS2090" s="13">
        <v>3.162954327457892E-4</v>
      </c>
      <c r="AT2090" s="13">
        <v>1.8658037544632084E-4</v>
      </c>
      <c r="AU2090" s="13">
        <v>7.3374937685066291E-5</v>
      </c>
      <c r="AV2090" s="13">
        <v>2.1641671052255045E-5</v>
      </c>
      <c r="AW2090" s="13">
        <v>1.2350878295270608E-7</v>
      </c>
      <c r="AX2090" s="13">
        <v>5.5028725466187785E-4</v>
      </c>
      <c r="AY2090" s="13">
        <v>4.0612800229696509E-4</v>
      </c>
      <c r="AZ2090" s="13">
        <v>1.4986714016397717E-4</v>
      </c>
      <c r="BA2090" s="13">
        <v>3.6868769737455138E-5</v>
      </c>
      <c r="BB2090" s="13">
        <v>6.8025561530676529E-6</v>
      </c>
      <c r="BC2090" s="13">
        <v>1.0040968667013129E-6</v>
      </c>
      <c r="BD2090" s="13">
        <v>3.2977073612367103E-5</v>
      </c>
      <c r="BE2090" s="13">
        <v>3.8905871781345376E-5</v>
      </c>
      <c r="BF2090" s="13">
        <v>2.2950290812020836E-5</v>
      </c>
      <c r="BG2090" s="13">
        <v>9.0254730925367754E-6</v>
      </c>
      <c r="BH2090" s="13">
        <v>2.662030468741563E-6</v>
      </c>
      <c r="BI2090" s="13">
        <v>6.2812496531562163E-7</v>
      </c>
      <c r="BJ2090" s="14">
        <v>0.463543608598667</v>
      </c>
      <c r="BK2090" s="14">
        <v>0.30596026136920518</v>
      </c>
      <c r="BL2090" s="14">
        <v>0.22081879614467306</v>
      </c>
      <c r="BM2090" s="14">
        <v>0.30085186995521751</v>
      </c>
      <c r="BN2090" s="14">
        <v>0.69890882141265387</v>
      </c>
    </row>
    <row r="2091" spans="1:66" x14ac:dyDescent="0.25">
      <c r="A2091" t="s">
        <v>342</v>
      </c>
      <c r="B2091" t="s">
        <v>436</v>
      </c>
      <c r="C2091" t="s">
        <v>409</v>
      </c>
      <c r="D2091" t="s">
        <v>571</v>
      </c>
      <c r="E2091" s="10">
        <f>VLOOKUP(A2091,home!$A$2:$E$405,3,FALSE)</f>
        <v>1.1741999999999999</v>
      </c>
      <c r="F2091" s="10">
        <f>VLOOKUP(B2091,home!$B$2:$E$405,3,FALSE)</f>
        <v>0.85160000000000002</v>
      </c>
      <c r="G2091" s="10">
        <f>VLOOKUP(C2091,away!$B$2:$E$405,4,FALSE)</f>
        <v>1.022</v>
      </c>
      <c r="H2091" s="10">
        <f>VLOOKUP(A2091,away!$A$2:$E$405,3,FALSE)</f>
        <v>0.85970000000000002</v>
      </c>
      <c r="I2091" s="10">
        <f>VLOOKUP(C2091,away!$B$2:$E$405,3,FALSE)</f>
        <v>1.0468999999999999</v>
      </c>
      <c r="J2091" s="10">
        <f>VLOOKUP(B2091,home!$B$2:$E$405,4,FALSE)</f>
        <v>0.69789999999999996</v>
      </c>
      <c r="K2091" s="12">
        <f t="shared" si="2464"/>
        <v>1.0219475918399998</v>
      </c>
      <c r="L2091" s="12">
        <f t="shared" si="2465"/>
        <v>0.628123909147</v>
      </c>
      <c r="M2091" s="13">
        <f t="shared" si="2466"/>
        <v>0.19203617735363993</v>
      </c>
      <c r="N2091" s="13">
        <f t="shared" si="2467"/>
        <v>0.19625090899271139</v>
      </c>
      <c r="O2091" s="13">
        <f t="shared" si="2468"/>
        <v>0.12062251441701488</v>
      </c>
      <c r="P2091" s="13">
        <f t="shared" si="2469"/>
        <v>0.12326988813015401</v>
      </c>
      <c r="Q2091" s="13">
        <f t="shared" si="2470"/>
        <v>0.10027907192075619</v>
      </c>
      <c r="R2091" s="13">
        <f t="shared" si="2471"/>
        <v>3.7882942643377882E-2</v>
      </c>
      <c r="S2091" s="13">
        <f t="shared" si="2472"/>
        <v>1.9782034730411523E-2</v>
      </c>
      <c r="T2091" s="13">
        <f t="shared" si="2473"/>
        <v>6.2987682660498534E-2</v>
      </c>
      <c r="U2091" s="13">
        <f t="shared" si="2474"/>
        <v>3.8714382006212855E-2</v>
      </c>
      <c r="V2091" s="13">
        <f t="shared" si="2475"/>
        <v>1.4109200335807514E-3</v>
      </c>
      <c r="W2091" s="13">
        <f t="shared" si="2476"/>
        <v>3.4159985353788981E-2</v>
      </c>
      <c r="X2091" s="13">
        <f t="shared" si="2477"/>
        <v>2.1456703536826199E-2</v>
      </c>
      <c r="Y2091" s="13">
        <f t="shared" si="2478"/>
        <v>6.7387342514797673E-3</v>
      </c>
      <c r="Z2091" s="13">
        <f t="shared" si="2479"/>
        <v>7.9317273410500332E-3</v>
      </c>
      <c r="AA2091" s="13">
        <f t="shared" si="2480"/>
        <v>8.1058096553175661E-3</v>
      </c>
      <c r="AB2091" s="13">
        <f t="shared" si="2481"/>
        <v>4.1418563285826032E-3</v>
      </c>
      <c r="AC2091" s="13">
        <f t="shared" si="2482"/>
        <v>5.6605204907499881E-5</v>
      </c>
      <c r="AD2091" s="13">
        <f t="shared" si="2483"/>
        <v>8.7274286923985783E-3</v>
      </c>
      <c r="AE2091" s="13">
        <f t="shared" si="2484"/>
        <v>5.4819066270710851E-3</v>
      </c>
      <c r="AF2091" s="13">
        <f t="shared" si="2485"/>
        <v>1.7216583100873679E-3</v>
      </c>
      <c r="AG2091" s="13">
        <f t="shared" si="2486"/>
        <v>3.6047158264916515E-4</v>
      </c>
      <c r="AH2091" s="13">
        <f t="shared" si="2487"/>
        <v>1.2455268959371219E-3</v>
      </c>
      <c r="AI2091" s="13">
        <f t="shared" si="2488"/>
        <v>1.2728632118748915E-3</v>
      </c>
      <c r="AJ2091" s="13">
        <f t="shared" si="2489"/>
        <v>6.5039974705863649E-4</v>
      </c>
      <c r="AK2091" s="13">
        <f t="shared" si="2490"/>
        <v>2.2155815174663954E-4</v>
      </c>
      <c r="AL2091" s="13">
        <f t="shared" si="2491"/>
        <v>1.4534172409987728E-6</v>
      </c>
      <c r="AM2091" s="13">
        <f t="shared" si="2492"/>
        <v>1.7837949470304094E-3</v>
      </c>
      <c r="AN2091" s="13">
        <f t="shared" si="2493"/>
        <v>1.1204442552454064E-3</v>
      </c>
      <c r="AO2091" s="13">
        <f t="shared" si="2494"/>
        <v>3.518889127930219E-4</v>
      </c>
      <c r="AP2091" s="13">
        <f t="shared" si="2495"/>
        <v>7.3676613163013572E-5</v>
      </c>
      <c r="AQ2091" s="13">
        <f t="shared" si="2496"/>
        <v>1.1569510568165849E-5</v>
      </c>
      <c r="AR2091" s="13">
        <f t="shared" si="2497"/>
        <v>1.5646904456475074E-4</v>
      </c>
      <c r="AS2091" s="13">
        <f t="shared" si="2498"/>
        <v>1.5990316329045261E-4</v>
      </c>
      <c r="AT2091" s="13">
        <f t="shared" si="2499"/>
        <v>8.1706326326138156E-5</v>
      </c>
      <c r="AU2091" s="13">
        <f t="shared" si="2500"/>
        <v>2.7833194475696695E-5</v>
      </c>
      <c r="AV2091" s="13">
        <f t="shared" si="2501"/>
        <v>7.1110165169131553E-6</v>
      </c>
      <c r="AW2091" s="13">
        <f t="shared" si="2502"/>
        <v>2.591562913551424E-8</v>
      </c>
      <c r="AX2091" s="13">
        <f t="shared" si="2503"/>
        <v>3.0382415840901438E-4</v>
      </c>
      <c r="AY2091" s="13">
        <f t="shared" si="2504"/>
        <v>1.9083921807316748E-4</v>
      </c>
      <c r="AZ2091" s="13">
        <f t="shared" si="2505"/>
        <v>5.9935337837337384E-5</v>
      </c>
      <c r="BA2091" s="13">
        <f t="shared" si="2506"/>
        <v>1.2548939566144821E-5</v>
      </c>
      <c r="BB2091" s="13">
        <f t="shared" si="2507"/>
        <v>1.9705722439840859E-6</v>
      </c>
      <c r="BC2091" s="13">
        <f t="shared" si="2508"/>
        <v>2.4755270822957197E-7</v>
      </c>
      <c r="BD2091" s="13">
        <f t="shared" si="2509"/>
        <v>1.6380324655417895E-5</v>
      </c>
      <c r="BE2091" s="13">
        <f t="shared" si="2510"/>
        <v>1.673983333516169E-5</v>
      </c>
      <c r="BF2091" s="13">
        <f t="shared" si="2511"/>
        <v>8.55361618233572E-6</v>
      </c>
      <c r="BG2091" s="13">
        <f t="shared" si="2512"/>
        <v>2.9137824863538812E-6</v>
      </c>
      <c r="BH2091" s="13">
        <f t="shared" si="2513"/>
        <v>7.4443324876872902E-7</v>
      </c>
      <c r="BI2091" s="13">
        <f t="shared" si="2514"/>
        <v>1.5215435317296604E-7</v>
      </c>
      <c r="BJ2091" s="14">
        <f t="shared" si="2515"/>
        <v>0.44207529194590517</v>
      </c>
      <c r="BK2091" s="14">
        <f t="shared" si="2516"/>
        <v>0.33674791808800786</v>
      </c>
      <c r="BL2091" s="14">
        <f t="shared" si="2517"/>
        <v>0.21333635994655822</v>
      </c>
      <c r="BM2091" s="14">
        <f t="shared" si="2518"/>
        <v>0.22955898056142293</v>
      </c>
      <c r="BN2091" s="14">
        <f t="shared" si="2519"/>
        <v>0.77034150345765429</v>
      </c>
    </row>
    <row r="2092" spans="1:66" x14ac:dyDescent="0.25">
      <c r="A2092" t="s">
        <v>342</v>
      </c>
      <c r="B2092" t="s">
        <v>402</v>
      </c>
      <c r="C2092" t="s">
        <v>386</v>
      </c>
      <c r="D2092" t="s">
        <v>571</v>
      </c>
      <c r="E2092" s="10">
        <f>VLOOKUP(A2092,home!$A$2:$E$405,3,FALSE)</f>
        <v>1.1741999999999999</v>
      </c>
      <c r="F2092" s="10">
        <f>VLOOKUP(B2092,home!$B$2:$E$405,3,FALSE)</f>
        <v>0.80910000000000004</v>
      </c>
      <c r="G2092" s="10">
        <f>VLOOKUP(C2092,away!$B$2:$E$405,4,FALSE)</f>
        <v>0.97940000000000005</v>
      </c>
      <c r="H2092" s="10">
        <f>VLOOKUP(A2092,away!$A$2:$E$405,3,FALSE)</f>
        <v>0.85970000000000002</v>
      </c>
      <c r="I2092" s="10">
        <f>VLOOKUP(C2092,away!$B$2:$E$405,3,FALSE)</f>
        <v>1.3957999999999999</v>
      </c>
      <c r="J2092" s="10">
        <f>VLOOKUP(B2092,home!$B$2:$E$405,4,FALSE)</f>
        <v>0.93059999999999998</v>
      </c>
      <c r="K2092" s="12">
        <f t="shared" si="2464"/>
        <v>0.93047428846800007</v>
      </c>
      <c r="L2092" s="12">
        <f t="shared" si="2465"/>
        <v>1.1166913933560001</v>
      </c>
      <c r="M2092" s="13">
        <f t="shared" si="2466"/>
        <v>0.1291002968406865</v>
      </c>
      <c r="N2092" s="13">
        <f t="shared" si="2467"/>
        <v>0.12012450684384536</v>
      </c>
      <c r="O2092" s="13">
        <f t="shared" si="2468"/>
        <v>0.14416519036169942</v>
      </c>
      <c r="P2092" s="13">
        <f t="shared" si="2469"/>
        <v>0.13414200292365602</v>
      </c>
      <c r="Q2092" s="13">
        <f t="shared" si="2470"/>
        <v>5.5886382516548205E-2</v>
      </c>
      <c r="R2092" s="13">
        <f t="shared" si="2471"/>
        <v>8.0494013649219556E-2</v>
      </c>
      <c r="S2092" s="13">
        <f t="shared" si="2472"/>
        <v>3.4845150221798793E-2</v>
      </c>
      <c r="T2092" s="13">
        <f t="shared" si="2473"/>
        <v>6.2407842362030619E-2</v>
      </c>
      <c r="U2092" s="13">
        <f t="shared" si="2474"/>
        <v>7.4897610076191057E-2</v>
      </c>
      <c r="V2092" s="13">
        <f t="shared" si="2475"/>
        <v>4.022882774361137E-3</v>
      </c>
      <c r="W2092" s="13">
        <f t="shared" si="2476"/>
        <v>1.7333614002378556E-2</v>
      </c>
      <c r="X2092" s="13">
        <f t="shared" si="2477"/>
        <v>1.9356297572211183E-2</v>
      </c>
      <c r="Y2092" s="13">
        <f t="shared" si="2478"/>
        <v>1.0807505453062935E-2</v>
      </c>
      <c r="Z2092" s="13">
        <f t="shared" si="2479"/>
        <v>2.996232408625461E-2</v>
      </c>
      <c r="AA2092" s="13">
        <f t="shared" si="2480"/>
        <v>2.787917218500538E-2</v>
      </c>
      <c r="AB2092" s="13">
        <f t="shared" si="2481"/>
        <v>1.2970426450959869E-2</v>
      </c>
      <c r="AC2092" s="13">
        <f t="shared" si="2482"/>
        <v>2.6124918284744808E-4</v>
      </c>
      <c r="AD2092" s="13">
        <f t="shared" si="2483"/>
        <v>4.0321205388605371E-3</v>
      </c>
      <c r="AE2092" s="13">
        <f t="shared" si="2484"/>
        <v>4.5026343027195189E-3</v>
      </c>
      <c r="AF2092" s="13">
        <f t="shared" si="2485"/>
        <v>2.514026486638191E-3</v>
      </c>
      <c r="AG2092" s="13">
        <f t="shared" si="2486"/>
        <v>9.3579724676596317E-4</v>
      </c>
      <c r="AH2092" s="13">
        <f t="shared" si="2487"/>
        <v>8.3646673580159286E-3</v>
      </c>
      <c r="AI2092" s="13">
        <f t="shared" si="2488"/>
        <v>7.7831079082213766E-3</v>
      </c>
      <c r="AJ2092" s="13">
        <f t="shared" si="2489"/>
        <v>3.620990896485975E-3</v>
      </c>
      <c r="AK2092" s="13">
        <f t="shared" si="2490"/>
        <v>1.1230796426522976E-3</v>
      </c>
      <c r="AL2092" s="13">
        <f t="shared" si="2491"/>
        <v>1.0858066017484394E-5</v>
      </c>
      <c r="AM2092" s="13">
        <f t="shared" si="2492"/>
        <v>7.5035689788269353E-4</v>
      </c>
      <c r="AN2092" s="13">
        <f t="shared" si="2493"/>
        <v>8.3791708981091086E-4</v>
      </c>
      <c r="AO2092" s="13">
        <f t="shared" si="2494"/>
        <v>4.6784740126887541E-4</v>
      </c>
      <c r="AP2092" s="13">
        <f t="shared" si="2495"/>
        <v>1.7414705546697464E-4</v>
      </c>
      <c r="AQ2092" s="13">
        <f t="shared" si="2496"/>
        <v>4.8617129504565145E-5</v>
      </c>
      <c r="AR2092" s="13">
        <f t="shared" si="2497"/>
        <v>1.8681504093964521E-3</v>
      </c>
      <c r="AS2092" s="13">
        <f t="shared" si="2498"/>
        <v>1.7382659229343669E-3</v>
      </c>
      <c r="AT2092" s="13">
        <f t="shared" si="2499"/>
        <v>8.0870587390526321E-4</v>
      </c>
      <c r="AU2092" s="13">
        <f t="shared" si="2500"/>
        <v>2.5082667420063065E-4</v>
      </c>
      <c r="AV2092" s="13">
        <f t="shared" si="2501"/>
        <v>5.8346942801406661E-5</v>
      </c>
      <c r="AW2092" s="13">
        <f t="shared" si="2502"/>
        <v>3.1339172357253713E-7</v>
      </c>
      <c r="AX2092" s="13">
        <f t="shared" si="2503"/>
        <v>1.1636463344240913E-4</v>
      </c>
      <c r="AY2092" s="13">
        <f t="shared" si="2504"/>
        <v>1.2994338465616406E-4</v>
      </c>
      <c r="AZ2092" s="13">
        <f t="shared" si="2505"/>
        <v>7.2553329634543275E-5</v>
      </c>
      <c r="BA2092" s="13">
        <f t="shared" si="2506"/>
        <v>2.7006559587405085E-5</v>
      </c>
      <c r="BB2092" s="13">
        <f t="shared" si="2507"/>
        <v>7.5394981638528086E-6</v>
      </c>
      <c r="BC2092" s="13">
        <f t="shared" si="2508"/>
        <v>1.6838585419595597E-6</v>
      </c>
      <c r="BD2092" s="13">
        <f t="shared" si="2509"/>
        <v>3.476912472779175E-4</v>
      </c>
      <c r="BE2092" s="13">
        <f t="shared" si="2510"/>
        <v>3.2351776591747175E-4</v>
      </c>
      <c r="BF2092" s="13">
        <f t="shared" si="2511"/>
        <v>1.5051248152440826E-4</v>
      </c>
      <c r="BG2092" s="13">
        <f t="shared" si="2512"/>
        <v>4.66826647173256E-5</v>
      </c>
      <c r="BH2092" s="13">
        <f t="shared" si="2513"/>
        <v>1.0859254809160936E-5</v>
      </c>
      <c r="BI2092" s="13">
        <f t="shared" si="2514"/>
        <v>2.0208514783693461E-6</v>
      </c>
      <c r="BJ2092" s="14">
        <f t="shared" si="2515"/>
        <v>0.3005347041630213</v>
      </c>
      <c r="BK2092" s="14">
        <f t="shared" si="2516"/>
        <v>0.30251238339402353</v>
      </c>
      <c r="BL2092" s="14">
        <f t="shared" si="2517"/>
        <v>0.36690383861741366</v>
      </c>
      <c r="BM2092" s="14">
        <f t="shared" si="2518"/>
        <v>0.33587122713212542</v>
      </c>
      <c r="BN2092" s="14">
        <f t="shared" si="2519"/>
        <v>0.66391239313565509</v>
      </c>
    </row>
    <row r="2093" spans="1:66" x14ac:dyDescent="0.25">
      <c r="A2093" t="s">
        <v>342</v>
      </c>
      <c r="B2093" t="s">
        <v>406</v>
      </c>
      <c r="C2093" t="s">
        <v>519</v>
      </c>
      <c r="D2093" t="s">
        <v>571</v>
      </c>
      <c r="E2093" s="10">
        <v>1.28181818181818</v>
      </c>
      <c r="F2093" s="10">
        <v>0.78</v>
      </c>
      <c r="G2093" s="10">
        <v>0.94</v>
      </c>
      <c r="H2093" s="10">
        <v>0.99090909090909096</v>
      </c>
      <c r="I2093" s="10">
        <v>0.31</v>
      </c>
      <c r="J2093" s="10">
        <v>0.61</v>
      </c>
      <c r="K2093" s="12">
        <v>0.9398290909090895</v>
      </c>
      <c r="L2093" s="12">
        <v>0.1873809090909091</v>
      </c>
      <c r="M2093" s="13">
        <v>0.32393577763932646</v>
      </c>
      <c r="N2093" s="13">
        <v>0.30444426741169711</v>
      </c>
      <c r="O2093" s="13">
        <v>6.0699380501127567E-2</v>
      </c>
      <c r="P2093" s="13">
        <v>5.7047043595119633E-2</v>
      </c>
      <c r="Q2093" s="13">
        <v>0.14306278953700949</v>
      </c>
      <c r="R2093" s="13">
        <v>5.6869525497781417E-3</v>
      </c>
      <c r="S2093" s="13">
        <v>2.5115820847727757E-3</v>
      </c>
      <c r="T2093" s="13">
        <v>2.6807235560526239E-2</v>
      </c>
      <c r="U2093" s="13">
        <v>5.3447634449011192E-3</v>
      </c>
      <c r="V2093" s="13">
        <v>4.9144972063732732E-5</v>
      </c>
      <c r="W2093" s="13">
        <v>4.4818190477828687E-2</v>
      </c>
      <c r="X2093" s="13">
        <v>8.3980732755450649E-3</v>
      </c>
      <c r="Y2093" s="13">
        <v>7.8681930249185135E-4</v>
      </c>
      <c r="Z2093" s="13">
        <v>3.5520877957809747E-4</v>
      </c>
      <c r="AA2093" s="13">
        <v>3.3383554439381046E-4</v>
      </c>
      <c r="AB2093" s="13">
        <v>1.5687417810038792E-4</v>
      </c>
      <c r="AC2093" s="13">
        <v>5.4092036858194505E-7</v>
      </c>
      <c r="AD2093" s="13">
        <v>1.0530359803242035E-2</v>
      </c>
      <c r="AE2093" s="13">
        <v>1.973188392985859E-3</v>
      </c>
      <c r="AF2093" s="13">
        <v>1.848689174426601E-4</v>
      </c>
      <c r="AG2093" s="13">
        <v>1.1546968604352631E-5</v>
      </c>
      <c r="AH2093" s="13">
        <v>1.663983600860405E-5</v>
      </c>
      <c r="AI2093" s="13">
        <v>1.5638601948842674E-5</v>
      </c>
      <c r="AJ2093" s="13">
        <v>7.3488065263349626E-6</v>
      </c>
      <c r="AK2093" s="13">
        <v>2.3022073856373912E-6</v>
      </c>
      <c r="AL2093" s="13">
        <v>3.81037353426764E-9</v>
      </c>
      <c r="AM2093" s="13">
        <v>1.9793476961653166E-3</v>
      </c>
      <c r="AN2093" s="13">
        <v>3.7089197071445357E-4</v>
      </c>
      <c r="AO2093" s="13">
        <v>3.4749037323496563E-5</v>
      </c>
      <c r="AP2093" s="13">
        <v>2.1704354012369071E-6</v>
      </c>
      <c r="AQ2093" s="13">
        <v>1.0167453965171586E-7</v>
      </c>
      <c r="AR2093" s="13">
        <v>6.2359751968317416E-7</v>
      </c>
      <c r="AS2093" s="13">
        <v>5.8607509001700063E-7</v>
      </c>
      <c r="AT2093" s="13">
        <v>2.7540520952757017E-7</v>
      </c>
      <c r="AU2093" s="13">
        <v>8.6277942567307888E-8</v>
      </c>
      <c r="AV2093" s="13">
        <v>2.0271630082134898E-8</v>
      </c>
      <c r="AW2093" s="13">
        <v>1.8639715383910219E-11</v>
      </c>
      <c r="AX2093" s="13">
        <v>3.1004142431334156E-4</v>
      </c>
      <c r="AY2093" s="13">
        <v>5.8095843943674227E-5</v>
      </c>
      <c r="AZ2093" s="13">
        <v>5.4430260262846306E-6</v>
      </c>
      <c r="BA2093" s="13">
        <v>3.3997305500356438E-7</v>
      </c>
      <c r="BB2093" s="13">
        <v>1.5926115028245372E-8</v>
      </c>
      <c r="BC2093" s="13">
        <v>5.968499824558014E-10</v>
      </c>
      <c r="BD2093" s="13">
        <v>1.9475045024178226E-8</v>
      </c>
      <c r="BE2093" s="13">
        <v>1.8303213860487007E-8</v>
      </c>
      <c r="BF2093" s="13">
        <v>8.600946421608075E-9</v>
      </c>
      <c r="BG2093" s="13">
        <v>2.6944732187925682E-9</v>
      </c>
      <c r="BH2093" s="13">
        <v>6.330860789241767E-10</v>
      </c>
      <c r="BI2093" s="13">
        <v>1.1899854280450185E-10</v>
      </c>
      <c r="BJ2093" s="14">
        <v>0.54377853725182079</v>
      </c>
      <c r="BK2093" s="14">
        <v>0.38360218886596836</v>
      </c>
      <c r="BL2093" s="14">
        <v>7.2265377123325467E-2</v>
      </c>
      <c r="BM2093" s="14">
        <v>0.10506700496133037</v>
      </c>
      <c r="BN2093" s="14">
        <v>0.89487621123405825</v>
      </c>
    </row>
    <row r="2094" spans="1:66" x14ac:dyDescent="0.25">
      <c r="D2094" s="11"/>
      <c r="E2094" s="10"/>
      <c r="F2094" s="10"/>
      <c r="G2094" s="10"/>
      <c r="H2094" s="10"/>
      <c r="I2094" s="10"/>
      <c r="J2094" s="10"/>
      <c r="K2094" s="12"/>
      <c r="L2094" s="12"/>
      <c r="M2094" s="13"/>
      <c r="N2094" s="13"/>
      <c r="O2094" s="13"/>
      <c r="P2094" s="13"/>
      <c r="Q2094" s="13"/>
      <c r="R2094" s="13"/>
      <c r="S2094" s="13"/>
      <c r="T2094" s="13"/>
      <c r="U2094" s="13"/>
      <c r="V2094" s="13"/>
      <c r="W2094" s="13"/>
      <c r="X2094" s="13"/>
      <c r="Y2094" s="13"/>
      <c r="Z2094" s="13"/>
      <c r="AA2094" s="13"/>
      <c r="AB2094" s="13"/>
      <c r="AC2094" s="13"/>
      <c r="AD2094" s="13"/>
      <c r="AE2094" s="13"/>
      <c r="AF2094" s="13"/>
      <c r="AG2094" s="13"/>
      <c r="AH2094" s="13"/>
      <c r="AI2094" s="13"/>
      <c r="AJ2094" s="13"/>
      <c r="AK2094" s="13"/>
      <c r="AL2094" s="13"/>
      <c r="AM2094" s="13"/>
      <c r="AN2094" s="13"/>
      <c r="AO2094" s="13"/>
      <c r="AP2094" s="13"/>
      <c r="AQ2094" s="13"/>
      <c r="AR2094" s="13"/>
      <c r="AS2094" s="13"/>
      <c r="AT2094" s="13"/>
      <c r="AU2094" s="13"/>
      <c r="AV2094" s="13"/>
      <c r="AW2094" s="13"/>
      <c r="AX2094" s="13"/>
      <c r="AY2094" s="13"/>
      <c r="AZ2094" s="13"/>
      <c r="BA2094" s="13"/>
      <c r="BB2094" s="13"/>
      <c r="BC2094" s="13"/>
      <c r="BD2094" s="13"/>
      <c r="BE2094" s="13"/>
      <c r="BF2094" s="13"/>
      <c r="BG2094" s="13"/>
      <c r="BH2094" s="13"/>
      <c r="BI2094" s="13"/>
      <c r="BJ2094" s="14"/>
      <c r="BK2094" s="14"/>
      <c r="BL2094" s="14"/>
      <c r="BM2094" s="14"/>
      <c r="BN2094" s="14"/>
    </row>
    <row r="2095" spans="1:66" x14ac:dyDescent="0.25">
      <c r="D2095" s="11"/>
      <c r="E2095" s="10"/>
      <c r="F2095" s="10"/>
      <c r="G2095" s="10"/>
      <c r="H2095" s="10"/>
      <c r="I2095" s="10"/>
      <c r="J2095" s="10"/>
      <c r="K2095" s="12"/>
      <c r="L2095" s="12"/>
      <c r="M2095" s="13"/>
      <c r="N2095" s="13"/>
      <c r="O2095" s="13"/>
      <c r="P2095" s="13"/>
      <c r="Q2095" s="13"/>
      <c r="R2095" s="13"/>
      <c r="S2095" s="13"/>
      <c r="T2095" s="13"/>
      <c r="U2095" s="13"/>
      <c r="V2095" s="13"/>
      <c r="W2095" s="13"/>
      <c r="X2095" s="13"/>
      <c r="Y2095" s="13"/>
      <c r="Z2095" s="13"/>
      <c r="AA2095" s="13"/>
      <c r="AB2095" s="13"/>
      <c r="AC2095" s="13"/>
      <c r="AD2095" s="13"/>
      <c r="AE2095" s="13"/>
      <c r="AF2095" s="13"/>
      <c r="AG2095" s="13"/>
      <c r="AH2095" s="13"/>
      <c r="AI2095" s="13"/>
      <c r="AJ2095" s="13"/>
      <c r="AK2095" s="13"/>
      <c r="AL2095" s="13"/>
      <c r="AM2095" s="13"/>
      <c r="AN2095" s="13"/>
      <c r="AO2095" s="13"/>
      <c r="AP2095" s="13"/>
      <c r="AQ2095" s="13"/>
      <c r="AR2095" s="13"/>
      <c r="AS2095" s="13"/>
      <c r="AT2095" s="13"/>
      <c r="AU2095" s="13"/>
      <c r="AV2095" s="13"/>
      <c r="AW2095" s="13"/>
      <c r="AX2095" s="13"/>
      <c r="AY2095" s="13"/>
      <c r="AZ2095" s="13"/>
      <c r="BA2095" s="13"/>
      <c r="BB2095" s="13"/>
      <c r="BC2095" s="13"/>
      <c r="BD2095" s="13"/>
      <c r="BE2095" s="13"/>
      <c r="BF2095" s="13"/>
      <c r="BG2095" s="13"/>
      <c r="BH2095" s="13"/>
      <c r="BI2095" s="13"/>
      <c r="BJ2095" s="14"/>
      <c r="BK2095" s="14"/>
      <c r="BL2095" s="14"/>
      <c r="BM2095" s="14"/>
      <c r="BN2095" s="14"/>
    </row>
    <row r="2096" spans="1:66" x14ac:dyDescent="0.25">
      <c r="D2096" s="11"/>
      <c r="E2096" s="10"/>
      <c r="F2096" s="10"/>
      <c r="G2096" s="10"/>
      <c r="H2096" s="10"/>
      <c r="I2096" s="10"/>
      <c r="J2096" s="10"/>
      <c r="K2096" s="12"/>
      <c r="L2096" s="12"/>
      <c r="M2096" s="13"/>
      <c r="N2096" s="13"/>
      <c r="O2096" s="13"/>
      <c r="P2096" s="13"/>
      <c r="Q2096" s="13"/>
      <c r="R2096" s="13"/>
      <c r="S2096" s="13"/>
      <c r="T2096" s="13"/>
      <c r="U2096" s="13"/>
      <c r="V2096" s="13"/>
      <c r="W2096" s="13"/>
      <c r="X2096" s="13"/>
      <c r="Y2096" s="13"/>
      <c r="Z2096" s="13"/>
      <c r="AA2096" s="13"/>
      <c r="AB2096" s="13"/>
      <c r="AC2096" s="13"/>
      <c r="AD2096" s="13"/>
      <c r="AE2096" s="13"/>
      <c r="AF2096" s="13"/>
      <c r="AG2096" s="13"/>
      <c r="AH2096" s="13"/>
      <c r="AI2096" s="13"/>
      <c r="AJ2096" s="13"/>
      <c r="AK2096" s="13"/>
      <c r="AL2096" s="13"/>
      <c r="AM2096" s="13"/>
      <c r="AN2096" s="13"/>
      <c r="AO2096" s="13"/>
      <c r="AP2096" s="13"/>
      <c r="AQ2096" s="13"/>
      <c r="AR2096" s="13"/>
      <c r="AS2096" s="13"/>
      <c r="AT2096" s="13"/>
      <c r="AU2096" s="13"/>
      <c r="AV2096" s="13"/>
      <c r="AW2096" s="13"/>
      <c r="AX2096" s="13"/>
      <c r="AY2096" s="13"/>
      <c r="AZ2096" s="13"/>
      <c r="BA2096" s="13"/>
      <c r="BB2096" s="13"/>
      <c r="BC2096" s="13"/>
      <c r="BD2096" s="13"/>
      <c r="BE2096" s="13"/>
      <c r="BF2096" s="13"/>
      <c r="BG2096" s="13"/>
      <c r="BH2096" s="13"/>
      <c r="BI2096" s="13"/>
      <c r="BJ2096" s="14"/>
      <c r="BK2096" s="14"/>
      <c r="BL2096" s="14"/>
      <c r="BM2096" s="14"/>
      <c r="BN2096" s="14"/>
    </row>
    <row r="2097" spans="4:66" x14ac:dyDescent="0.25">
      <c r="D2097" s="11"/>
      <c r="E2097" s="10"/>
      <c r="F2097" s="10"/>
      <c r="G2097" s="10"/>
      <c r="H2097" s="10"/>
      <c r="I2097" s="10"/>
      <c r="J2097" s="10"/>
      <c r="K2097" s="12"/>
      <c r="L2097" s="12"/>
      <c r="M2097" s="13"/>
      <c r="N2097" s="13"/>
      <c r="O2097" s="13"/>
      <c r="P2097" s="13"/>
      <c r="Q2097" s="13"/>
      <c r="R2097" s="13"/>
      <c r="S2097" s="13"/>
      <c r="T2097" s="13"/>
      <c r="U2097" s="13"/>
      <c r="V2097" s="13"/>
      <c r="W2097" s="13"/>
      <c r="X2097" s="13"/>
      <c r="Y2097" s="13"/>
      <c r="Z2097" s="13"/>
      <c r="AA2097" s="13"/>
      <c r="AB2097" s="13"/>
      <c r="AC2097" s="13"/>
      <c r="AD2097" s="13"/>
      <c r="AE2097" s="13"/>
      <c r="AF2097" s="13"/>
      <c r="AG2097" s="13"/>
      <c r="AH2097" s="13"/>
      <c r="AI2097" s="13"/>
      <c r="AJ2097" s="13"/>
      <c r="AK2097" s="13"/>
      <c r="AL2097" s="13"/>
      <c r="AM2097" s="13"/>
      <c r="AN2097" s="13"/>
      <c r="AO2097" s="13"/>
      <c r="AP2097" s="13"/>
      <c r="AQ2097" s="13"/>
      <c r="AR2097" s="13"/>
      <c r="AS2097" s="13"/>
      <c r="AT2097" s="13"/>
      <c r="AU2097" s="13"/>
      <c r="AV2097" s="13"/>
      <c r="AW2097" s="13"/>
      <c r="AX2097" s="13"/>
      <c r="AY2097" s="13"/>
      <c r="AZ2097" s="13"/>
      <c r="BA2097" s="13"/>
      <c r="BB2097" s="13"/>
      <c r="BC2097" s="13"/>
      <c r="BD2097" s="13"/>
      <c r="BE2097" s="13"/>
      <c r="BF2097" s="13"/>
      <c r="BG2097" s="13"/>
      <c r="BH2097" s="13"/>
      <c r="BI2097" s="13"/>
      <c r="BJ2097" s="14"/>
      <c r="BK2097" s="14"/>
      <c r="BL2097" s="14"/>
      <c r="BM2097" s="14"/>
      <c r="BN2097" s="14"/>
    </row>
    <row r="2098" spans="4:66" x14ac:dyDescent="0.25">
      <c r="D2098" s="11"/>
      <c r="E2098" s="10"/>
      <c r="F2098" s="10"/>
      <c r="G2098" s="10"/>
      <c r="H2098" s="10"/>
      <c r="I2098" s="10"/>
      <c r="J2098" s="10"/>
      <c r="K2098" s="12"/>
      <c r="L2098" s="12"/>
      <c r="M2098" s="13"/>
      <c r="N2098" s="13"/>
      <c r="O2098" s="13"/>
      <c r="P2098" s="13"/>
      <c r="Q2098" s="13"/>
      <c r="R2098" s="13"/>
      <c r="S2098" s="13"/>
      <c r="T2098" s="13"/>
      <c r="U2098" s="13"/>
      <c r="V2098" s="13"/>
      <c r="W2098" s="13"/>
      <c r="X2098" s="13"/>
      <c r="Y2098" s="13"/>
      <c r="Z2098" s="13"/>
      <c r="AA2098" s="13"/>
      <c r="AB2098" s="13"/>
      <c r="AC2098" s="13"/>
      <c r="AD2098" s="13"/>
      <c r="AE2098" s="13"/>
      <c r="AF2098" s="13"/>
      <c r="AG2098" s="13"/>
      <c r="AH2098" s="13"/>
      <c r="AI2098" s="13"/>
      <c r="AJ2098" s="13"/>
      <c r="AK2098" s="13"/>
      <c r="AL2098" s="13"/>
      <c r="AM2098" s="13"/>
      <c r="AN2098" s="13"/>
      <c r="AO2098" s="13"/>
      <c r="AP2098" s="13"/>
      <c r="AQ2098" s="13"/>
      <c r="AR2098" s="13"/>
      <c r="AS2098" s="13"/>
      <c r="AT2098" s="13"/>
      <c r="AU2098" s="13"/>
      <c r="AV2098" s="13"/>
      <c r="AW2098" s="13"/>
      <c r="AX2098" s="13"/>
      <c r="AY2098" s="13"/>
      <c r="AZ2098" s="13"/>
      <c r="BA2098" s="13"/>
      <c r="BB2098" s="13"/>
      <c r="BC2098" s="13"/>
      <c r="BD2098" s="13"/>
      <c r="BE2098" s="13"/>
      <c r="BF2098" s="13"/>
      <c r="BG2098" s="13"/>
      <c r="BH2098" s="13"/>
      <c r="BI2098" s="13"/>
      <c r="BJ2098" s="14"/>
      <c r="BK2098" s="14"/>
      <c r="BL2098" s="14"/>
      <c r="BM2098" s="14"/>
      <c r="BN2098" s="14"/>
    </row>
    <row r="2099" spans="4:66" x14ac:dyDescent="0.25">
      <c r="D2099" s="11"/>
      <c r="E2099" s="10"/>
      <c r="F2099" s="10"/>
      <c r="G2099" s="10"/>
      <c r="H2099" s="10"/>
      <c r="I2099" s="10"/>
      <c r="J2099" s="10"/>
      <c r="K2099" s="12"/>
      <c r="L2099" s="12"/>
      <c r="M2099" s="13"/>
      <c r="N2099" s="13"/>
      <c r="O2099" s="13"/>
      <c r="P2099" s="13"/>
      <c r="Q2099" s="13"/>
      <c r="R2099" s="13"/>
      <c r="S2099" s="13"/>
      <c r="T2099" s="13"/>
      <c r="U2099" s="13"/>
      <c r="V2099" s="13"/>
      <c r="W2099" s="13"/>
      <c r="X2099" s="13"/>
      <c r="Y2099" s="13"/>
      <c r="Z2099" s="13"/>
      <c r="AA2099" s="13"/>
      <c r="AB2099" s="13"/>
      <c r="AC2099" s="13"/>
      <c r="AD2099" s="13"/>
      <c r="AE2099" s="13"/>
      <c r="AF2099" s="13"/>
      <c r="AG2099" s="13"/>
      <c r="AH2099" s="13"/>
      <c r="AI2099" s="13"/>
      <c r="AJ2099" s="13"/>
      <c r="AK2099" s="13"/>
      <c r="AL2099" s="13"/>
      <c r="AM2099" s="13"/>
      <c r="AN2099" s="13"/>
      <c r="AO2099" s="13"/>
      <c r="AP2099" s="13"/>
      <c r="AQ2099" s="13"/>
      <c r="AR2099" s="13"/>
      <c r="AS2099" s="13"/>
      <c r="AT2099" s="13"/>
      <c r="AU2099" s="13"/>
      <c r="AV2099" s="13"/>
      <c r="AW2099" s="13"/>
      <c r="AX2099" s="13"/>
      <c r="AY2099" s="13"/>
      <c r="AZ2099" s="13"/>
      <c r="BA2099" s="13"/>
      <c r="BB2099" s="13"/>
      <c r="BC2099" s="13"/>
      <c r="BD2099" s="13"/>
      <c r="BE2099" s="13"/>
      <c r="BF2099" s="13"/>
      <c r="BG2099" s="13"/>
      <c r="BH2099" s="13"/>
      <c r="BI2099" s="13"/>
      <c r="BJ2099" s="14"/>
      <c r="BK2099" s="14"/>
      <c r="BL2099" s="14"/>
      <c r="BM2099" s="14"/>
      <c r="BN2099" s="14"/>
    </row>
    <row r="2100" spans="4:66" x14ac:dyDescent="0.25">
      <c r="D2100" s="11"/>
      <c r="E2100" s="10"/>
      <c r="F2100" s="10"/>
      <c r="G2100" s="10"/>
      <c r="H2100" s="10"/>
      <c r="I2100" s="10"/>
      <c r="J2100" s="10"/>
      <c r="K2100" s="12"/>
      <c r="L2100" s="12"/>
      <c r="M2100" s="13"/>
      <c r="N2100" s="13"/>
      <c r="O2100" s="13"/>
      <c r="P2100" s="13"/>
      <c r="Q2100" s="13"/>
      <c r="R2100" s="13"/>
      <c r="S2100" s="13"/>
      <c r="T2100" s="13"/>
      <c r="U2100" s="13"/>
      <c r="V2100" s="13"/>
      <c r="W2100" s="13"/>
      <c r="X2100" s="13"/>
      <c r="Y2100" s="13"/>
      <c r="Z2100" s="13"/>
      <c r="AA2100" s="13"/>
      <c r="AB2100" s="13"/>
      <c r="AC2100" s="13"/>
      <c r="AD2100" s="13"/>
      <c r="AE2100" s="13"/>
      <c r="AF2100" s="13"/>
      <c r="AG2100" s="13"/>
      <c r="AH2100" s="13"/>
      <c r="AI2100" s="13"/>
      <c r="AJ2100" s="13"/>
      <c r="AK2100" s="13"/>
      <c r="AL2100" s="13"/>
      <c r="AM2100" s="13"/>
      <c r="AN2100" s="13"/>
      <c r="AO2100" s="13"/>
      <c r="AP2100" s="13"/>
      <c r="AQ2100" s="13"/>
      <c r="AR2100" s="13"/>
      <c r="AS2100" s="13"/>
      <c r="AT2100" s="13"/>
      <c r="AU2100" s="13"/>
      <c r="AV2100" s="13"/>
      <c r="AW2100" s="13"/>
      <c r="AX2100" s="13"/>
      <c r="AY2100" s="13"/>
      <c r="AZ2100" s="13"/>
      <c r="BA2100" s="13"/>
      <c r="BB2100" s="13"/>
      <c r="BC2100" s="13"/>
      <c r="BD2100" s="13"/>
      <c r="BE2100" s="13"/>
      <c r="BF2100" s="13"/>
      <c r="BG2100" s="13"/>
      <c r="BH2100" s="13"/>
      <c r="BI2100" s="13"/>
      <c r="BJ2100" s="14"/>
      <c r="BK2100" s="14"/>
      <c r="BL2100" s="14"/>
      <c r="BM2100" s="14"/>
      <c r="BN2100" s="14"/>
    </row>
    <row r="2101" spans="4:66" x14ac:dyDescent="0.25">
      <c r="D2101" s="11"/>
      <c r="E2101" s="10"/>
      <c r="F2101" s="10"/>
      <c r="G2101" s="10"/>
      <c r="H2101" s="10"/>
      <c r="I2101" s="10"/>
      <c r="J2101" s="10"/>
      <c r="K2101" s="12"/>
      <c r="L2101" s="12"/>
      <c r="M2101" s="13"/>
      <c r="N2101" s="13"/>
      <c r="O2101" s="13"/>
      <c r="P2101" s="13"/>
      <c r="Q2101" s="13"/>
      <c r="R2101" s="13"/>
      <c r="S2101" s="13"/>
      <c r="T2101" s="13"/>
      <c r="U2101" s="13"/>
      <c r="V2101" s="13"/>
      <c r="W2101" s="13"/>
      <c r="X2101" s="13"/>
      <c r="Y2101" s="13"/>
      <c r="Z2101" s="13"/>
      <c r="AA2101" s="13"/>
      <c r="AB2101" s="13"/>
      <c r="AC2101" s="13"/>
      <c r="AD2101" s="13"/>
      <c r="AE2101" s="13"/>
      <c r="AF2101" s="13"/>
      <c r="AG2101" s="13"/>
      <c r="AH2101" s="13"/>
      <c r="AI2101" s="13"/>
      <c r="AJ2101" s="13"/>
      <c r="AK2101" s="13"/>
      <c r="AL2101" s="13"/>
      <c r="AM2101" s="13"/>
      <c r="AN2101" s="13"/>
      <c r="AO2101" s="13"/>
      <c r="AP2101" s="13"/>
      <c r="AQ2101" s="13"/>
      <c r="AR2101" s="13"/>
      <c r="AS2101" s="13"/>
      <c r="AT2101" s="13"/>
      <c r="AU2101" s="13"/>
      <c r="AV2101" s="13"/>
      <c r="AW2101" s="13"/>
      <c r="AX2101" s="13"/>
      <c r="AY2101" s="13"/>
      <c r="AZ2101" s="13"/>
      <c r="BA2101" s="13"/>
      <c r="BB2101" s="13"/>
      <c r="BC2101" s="13"/>
      <c r="BD2101" s="13"/>
      <c r="BE2101" s="13"/>
      <c r="BF2101" s="13"/>
      <c r="BG2101" s="13"/>
      <c r="BH2101" s="13"/>
      <c r="BI2101" s="13"/>
      <c r="BJ2101" s="14"/>
      <c r="BK2101" s="14"/>
      <c r="BL2101" s="14"/>
      <c r="BM2101" s="14"/>
      <c r="BN2101" s="14"/>
    </row>
    <row r="2102" spans="4:66" x14ac:dyDescent="0.25">
      <c r="D2102" s="11"/>
      <c r="E2102" s="10"/>
      <c r="F2102" s="10"/>
      <c r="G2102" s="10"/>
      <c r="H2102" s="10"/>
      <c r="I2102" s="10"/>
      <c r="J2102" s="10"/>
      <c r="K2102" s="12"/>
      <c r="L2102" s="12"/>
      <c r="M2102" s="13"/>
      <c r="N2102" s="13"/>
      <c r="O2102" s="13"/>
      <c r="P2102" s="13"/>
      <c r="Q2102" s="13"/>
      <c r="R2102" s="13"/>
      <c r="S2102" s="13"/>
      <c r="T2102" s="13"/>
      <c r="U2102" s="13"/>
      <c r="V2102" s="13"/>
      <c r="W2102" s="13"/>
      <c r="X2102" s="13"/>
      <c r="Y2102" s="13"/>
      <c r="Z2102" s="13"/>
      <c r="AA2102" s="13"/>
      <c r="AB2102" s="13"/>
      <c r="AC2102" s="13"/>
      <c r="AD2102" s="13"/>
      <c r="AE2102" s="13"/>
      <c r="AF2102" s="13"/>
      <c r="AG2102" s="13"/>
      <c r="AH2102" s="13"/>
      <c r="AI2102" s="13"/>
      <c r="AJ2102" s="13"/>
      <c r="AK2102" s="13"/>
      <c r="AL2102" s="13"/>
      <c r="AM2102" s="13"/>
      <c r="AN2102" s="13"/>
      <c r="AO2102" s="13"/>
      <c r="AP2102" s="13"/>
      <c r="AQ2102" s="13"/>
      <c r="AR2102" s="13"/>
      <c r="AS2102" s="13"/>
      <c r="AT2102" s="13"/>
      <c r="AU2102" s="13"/>
      <c r="AV2102" s="13"/>
      <c r="AW2102" s="13"/>
      <c r="AX2102" s="13"/>
      <c r="AY2102" s="13"/>
      <c r="AZ2102" s="13"/>
      <c r="BA2102" s="13"/>
      <c r="BB2102" s="13"/>
      <c r="BC2102" s="13"/>
      <c r="BD2102" s="13"/>
      <c r="BE2102" s="13"/>
      <c r="BF2102" s="13"/>
      <c r="BG2102" s="13"/>
      <c r="BH2102" s="13"/>
      <c r="BI2102" s="13"/>
      <c r="BJ2102" s="14"/>
      <c r="BK2102" s="14"/>
      <c r="BL2102" s="14"/>
      <c r="BM2102" s="14"/>
      <c r="BN2102" s="14"/>
    </row>
    <row r="2103" spans="4:66" x14ac:dyDescent="0.25">
      <c r="D2103" s="11"/>
      <c r="E2103" s="10"/>
      <c r="F2103" s="10"/>
      <c r="G2103" s="10"/>
      <c r="H2103" s="10"/>
      <c r="I2103" s="10"/>
      <c r="J2103" s="10"/>
      <c r="K2103" s="12"/>
      <c r="L2103" s="12"/>
      <c r="M2103" s="13"/>
      <c r="N2103" s="13"/>
      <c r="O2103" s="13"/>
      <c r="P2103" s="13"/>
      <c r="Q2103" s="13"/>
      <c r="R2103" s="13"/>
      <c r="S2103" s="13"/>
      <c r="T2103" s="13"/>
      <c r="U2103" s="13"/>
      <c r="V2103" s="13"/>
      <c r="W2103" s="13"/>
      <c r="X2103" s="13"/>
      <c r="Y2103" s="13"/>
      <c r="Z2103" s="13"/>
      <c r="AA2103" s="13"/>
      <c r="AB2103" s="13"/>
      <c r="AC2103" s="13"/>
      <c r="AD2103" s="13"/>
      <c r="AE2103" s="13"/>
      <c r="AF2103" s="13"/>
      <c r="AG2103" s="13"/>
      <c r="AH2103" s="13"/>
      <c r="AI2103" s="13"/>
      <c r="AJ2103" s="13"/>
      <c r="AK2103" s="13"/>
      <c r="AL2103" s="13"/>
      <c r="AM2103" s="13"/>
      <c r="AN2103" s="13"/>
      <c r="AO2103" s="13"/>
      <c r="AP2103" s="13"/>
      <c r="AQ2103" s="13"/>
      <c r="AR2103" s="13"/>
      <c r="AS2103" s="13"/>
      <c r="AT2103" s="13"/>
      <c r="AU2103" s="13"/>
      <c r="AV2103" s="13"/>
      <c r="AW2103" s="13"/>
      <c r="AX2103" s="13"/>
      <c r="AY2103" s="13"/>
      <c r="AZ2103" s="13"/>
      <c r="BA2103" s="13"/>
      <c r="BB2103" s="13"/>
      <c r="BC2103" s="13"/>
      <c r="BD2103" s="13"/>
      <c r="BE2103" s="13"/>
      <c r="BF2103" s="13"/>
      <c r="BG2103" s="13"/>
      <c r="BH2103" s="13"/>
      <c r="BI2103" s="13"/>
      <c r="BJ2103" s="14"/>
      <c r="BK2103" s="14"/>
      <c r="BL2103" s="14"/>
      <c r="BM2103" s="14"/>
      <c r="BN2103" s="14"/>
    </row>
    <row r="2104" spans="4:66" x14ac:dyDescent="0.25">
      <c r="D2104" s="11"/>
      <c r="E2104" s="10"/>
      <c r="F2104" s="10"/>
      <c r="G2104" s="10"/>
      <c r="H2104" s="10"/>
      <c r="I2104" s="10"/>
      <c r="J2104" s="10"/>
      <c r="K2104" s="12"/>
      <c r="L2104" s="12"/>
      <c r="M2104" s="13"/>
      <c r="N2104" s="13"/>
      <c r="O2104" s="13"/>
      <c r="P2104" s="13"/>
      <c r="Q2104" s="13"/>
      <c r="R2104" s="13"/>
      <c r="S2104" s="13"/>
      <c r="T2104" s="13"/>
      <c r="U2104" s="13"/>
      <c r="V2104" s="13"/>
      <c r="W2104" s="13"/>
      <c r="X2104" s="13"/>
      <c r="Y2104" s="13"/>
      <c r="Z2104" s="13"/>
      <c r="AA2104" s="13"/>
      <c r="AB2104" s="13"/>
      <c r="AC2104" s="13"/>
      <c r="AD2104" s="13"/>
      <c r="AE2104" s="13"/>
      <c r="AF2104" s="13"/>
      <c r="AG2104" s="13"/>
      <c r="AH2104" s="13"/>
      <c r="AI2104" s="13"/>
      <c r="AJ2104" s="13"/>
      <c r="AK2104" s="13"/>
      <c r="AL2104" s="13"/>
      <c r="AM2104" s="13"/>
      <c r="AN2104" s="13"/>
      <c r="AO2104" s="13"/>
      <c r="AP2104" s="13"/>
      <c r="AQ2104" s="13"/>
      <c r="AR2104" s="13"/>
      <c r="AS2104" s="13"/>
      <c r="AT2104" s="13"/>
      <c r="AU2104" s="13"/>
      <c r="AV2104" s="13"/>
      <c r="AW2104" s="13"/>
      <c r="AX2104" s="13"/>
      <c r="AY2104" s="13"/>
      <c r="AZ2104" s="13"/>
      <c r="BA2104" s="13"/>
      <c r="BB2104" s="13"/>
      <c r="BC2104" s="13"/>
      <c r="BD2104" s="13"/>
      <c r="BE2104" s="13"/>
      <c r="BF2104" s="13"/>
      <c r="BG2104" s="13"/>
      <c r="BH2104" s="13"/>
      <c r="BI2104" s="13"/>
      <c r="BJ2104" s="14"/>
      <c r="BK2104" s="14"/>
      <c r="BL2104" s="14"/>
      <c r="BM2104" s="14"/>
      <c r="BN2104" s="14"/>
    </row>
    <row r="2105" spans="4:66" x14ac:dyDescent="0.25">
      <c r="D2105" s="11"/>
      <c r="E2105" s="10"/>
      <c r="F2105" s="10"/>
      <c r="G2105" s="10"/>
      <c r="H2105" s="10"/>
      <c r="I2105" s="10"/>
      <c r="J2105" s="10"/>
      <c r="K2105" s="12"/>
      <c r="L2105" s="12"/>
      <c r="M2105" s="13"/>
      <c r="N2105" s="13"/>
      <c r="O2105" s="13"/>
      <c r="P2105" s="13"/>
      <c r="Q2105" s="13"/>
      <c r="R2105" s="13"/>
      <c r="S2105" s="13"/>
      <c r="T2105" s="13"/>
      <c r="U2105" s="13"/>
      <c r="V2105" s="13"/>
      <c r="W2105" s="13"/>
      <c r="X2105" s="13"/>
      <c r="Y2105" s="13"/>
      <c r="Z2105" s="13"/>
      <c r="AA2105" s="13"/>
      <c r="AB2105" s="13"/>
      <c r="AC2105" s="13"/>
      <c r="AD2105" s="13"/>
      <c r="AE2105" s="13"/>
      <c r="AF2105" s="13"/>
      <c r="AG2105" s="13"/>
      <c r="AH2105" s="13"/>
      <c r="AI2105" s="13"/>
      <c r="AJ2105" s="13"/>
      <c r="AK2105" s="13"/>
      <c r="AL2105" s="13"/>
      <c r="AM2105" s="13"/>
      <c r="AN2105" s="13"/>
      <c r="AO2105" s="13"/>
      <c r="AP2105" s="13"/>
      <c r="AQ2105" s="13"/>
      <c r="AR2105" s="13"/>
      <c r="AS2105" s="13"/>
      <c r="AT2105" s="13"/>
      <c r="AU2105" s="13"/>
      <c r="AV2105" s="13"/>
      <c r="AW2105" s="13"/>
      <c r="AX2105" s="13"/>
      <c r="AY2105" s="13"/>
      <c r="AZ2105" s="13"/>
      <c r="BA2105" s="13"/>
      <c r="BB2105" s="13"/>
      <c r="BC2105" s="13"/>
      <c r="BD2105" s="13"/>
      <c r="BE2105" s="13"/>
      <c r="BF2105" s="13"/>
      <c r="BG2105" s="13"/>
      <c r="BH2105" s="13"/>
      <c r="BI2105" s="13"/>
      <c r="BJ2105" s="14"/>
      <c r="BK2105" s="14"/>
      <c r="BL2105" s="14"/>
      <c r="BM2105" s="14"/>
      <c r="BN2105" s="14"/>
    </row>
    <row r="2106" spans="4:66" x14ac:dyDescent="0.25">
      <c r="D2106" s="11"/>
      <c r="E2106" s="10"/>
      <c r="F2106" s="10"/>
      <c r="G2106" s="10"/>
      <c r="H2106" s="10"/>
      <c r="I2106" s="10"/>
      <c r="J2106" s="10"/>
      <c r="K2106" s="12"/>
      <c r="L2106" s="12"/>
      <c r="M2106" s="13"/>
      <c r="N2106" s="13"/>
      <c r="O2106" s="13"/>
      <c r="P2106" s="13"/>
      <c r="Q2106" s="13"/>
      <c r="R2106" s="13"/>
      <c r="S2106" s="13"/>
      <c r="T2106" s="13"/>
      <c r="U2106" s="13"/>
      <c r="V2106" s="13"/>
      <c r="W2106" s="13"/>
      <c r="X2106" s="13"/>
      <c r="Y2106" s="13"/>
      <c r="Z2106" s="13"/>
      <c r="AA2106" s="13"/>
      <c r="AB2106" s="13"/>
      <c r="AC2106" s="13"/>
      <c r="AD2106" s="13"/>
      <c r="AE2106" s="13"/>
      <c r="AF2106" s="13"/>
      <c r="AG2106" s="13"/>
      <c r="AH2106" s="13"/>
      <c r="AI2106" s="13"/>
      <c r="AJ2106" s="13"/>
      <c r="AK2106" s="13"/>
      <c r="AL2106" s="13"/>
      <c r="AM2106" s="13"/>
      <c r="AN2106" s="13"/>
      <c r="AO2106" s="13"/>
      <c r="AP2106" s="13"/>
      <c r="AQ2106" s="13"/>
      <c r="AR2106" s="13"/>
      <c r="AS2106" s="13"/>
      <c r="AT2106" s="13"/>
      <c r="AU2106" s="13"/>
      <c r="AV2106" s="13"/>
      <c r="AW2106" s="13"/>
      <c r="AX2106" s="13"/>
      <c r="AY2106" s="13"/>
      <c r="AZ2106" s="13"/>
      <c r="BA2106" s="13"/>
      <c r="BB2106" s="13"/>
      <c r="BC2106" s="13"/>
      <c r="BD2106" s="13"/>
      <c r="BE2106" s="13"/>
      <c r="BF2106" s="13"/>
      <c r="BG2106" s="13"/>
      <c r="BH2106" s="13"/>
      <c r="BI2106" s="13"/>
      <c r="BJ2106" s="14"/>
      <c r="BK2106" s="14"/>
      <c r="BL2106" s="14"/>
      <c r="BM2106" s="14"/>
      <c r="BN2106" s="14"/>
    </row>
    <row r="2107" spans="4:66" x14ac:dyDescent="0.25">
      <c r="D2107" s="11"/>
      <c r="E2107" s="10"/>
      <c r="F2107" s="10"/>
      <c r="G2107" s="10"/>
      <c r="H2107" s="10"/>
      <c r="I2107" s="10"/>
      <c r="J2107" s="10"/>
      <c r="K2107" s="12"/>
      <c r="L2107" s="12"/>
      <c r="M2107" s="13"/>
      <c r="N2107" s="13"/>
      <c r="O2107" s="13"/>
      <c r="P2107" s="13"/>
      <c r="Q2107" s="13"/>
      <c r="R2107" s="13"/>
      <c r="S2107" s="13"/>
      <c r="T2107" s="13"/>
      <c r="U2107" s="13"/>
      <c r="V2107" s="13"/>
      <c r="W2107" s="13"/>
      <c r="X2107" s="13"/>
      <c r="Y2107" s="13"/>
      <c r="Z2107" s="13"/>
      <c r="AA2107" s="13"/>
      <c r="AB2107" s="13"/>
      <c r="AC2107" s="13"/>
      <c r="AD2107" s="13"/>
      <c r="AE2107" s="13"/>
      <c r="AF2107" s="13"/>
      <c r="AG2107" s="13"/>
      <c r="AH2107" s="13"/>
      <c r="AI2107" s="13"/>
      <c r="AJ2107" s="13"/>
      <c r="AK2107" s="13"/>
      <c r="AL2107" s="13"/>
      <c r="AM2107" s="13"/>
      <c r="AN2107" s="13"/>
      <c r="AO2107" s="13"/>
      <c r="AP2107" s="13"/>
      <c r="AQ2107" s="13"/>
      <c r="AR2107" s="13"/>
      <c r="AS2107" s="13"/>
      <c r="AT2107" s="13"/>
      <c r="AU2107" s="13"/>
      <c r="AV2107" s="13"/>
      <c r="AW2107" s="13"/>
      <c r="AX2107" s="13"/>
      <c r="AY2107" s="13"/>
      <c r="AZ2107" s="13"/>
      <c r="BA2107" s="13"/>
      <c r="BB2107" s="13"/>
      <c r="BC2107" s="13"/>
      <c r="BD2107" s="13"/>
      <c r="BE2107" s="13"/>
      <c r="BF2107" s="13"/>
      <c r="BG2107" s="13"/>
      <c r="BH2107" s="13"/>
      <c r="BI2107" s="13"/>
      <c r="BJ2107" s="14"/>
      <c r="BK2107" s="14"/>
      <c r="BL2107" s="14"/>
      <c r="BM2107" s="14"/>
      <c r="BN2107" s="14"/>
    </row>
    <row r="2108" spans="4:66" x14ac:dyDescent="0.25">
      <c r="D2108" s="11"/>
      <c r="E2108" s="10"/>
      <c r="F2108" s="10"/>
      <c r="G2108" s="10"/>
      <c r="H2108" s="10"/>
      <c r="I2108" s="10"/>
      <c r="J2108" s="10"/>
      <c r="K2108" s="12"/>
      <c r="L2108" s="12"/>
      <c r="M2108" s="13"/>
      <c r="N2108" s="13"/>
      <c r="O2108" s="13"/>
      <c r="P2108" s="13"/>
      <c r="Q2108" s="13"/>
      <c r="R2108" s="13"/>
      <c r="S2108" s="13"/>
      <c r="T2108" s="13"/>
      <c r="U2108" s="13"/>
      <c r="V2108" s="13"/>
      <c r="W2108" s="13"/>
      <c r="X2108" s="13"/>
      <c r="Y2108" s="13"/>
      <c r="Z2108" s="13"/>
      <c r="AA2108" s="13"/>
      <c r="AB2108" s="13"/>
      <c r="AC2108" s="13"/>
      <c r="AD2108" s="13"/>
      <c r="AE2108" s="13"/>
      <c r="AF2108" s="13"/>
      <c r="AG2108" s="13"/>
      <c r="AH2108" s="13"/>
      <c r="AI2108" s="13"/>
      <c r="AJ2108" s="13"/>
      <c r="AK2108" s="13"/>
      <c r="AL2108" s="13"/>
      <c r="AM2108" s="13"/>
      <c r="AN2108" s="13"/>
      <c r="AO2108" s="13"/>
      <c r="AP2108" s="13"/>
      <c r="AQ2108" s="13"/>
      <c r="AR2108" s="13"/>
      <c r="AS2108" s="13"/>
      <c r="AT2108" s="13"/>
      <c r="AU2108" s="13"/>
      <c r="AV2108" s="13"/>
      <c r="AW2108" s="13"/>
      <c r="AX2108" s="13"/>
      <c r="AY2108" s="13"/>
      <c r="AZ2108" s="13"/>
      <c r="BA2108" s="13"/>
      <c r="BB2108" s="13"/>
      <c r="BC2108" s="13"/>
      <c r="BD2108" s="13"/>
      <c r="BE2108" s="13"/>
      <c r="BF2108" s="13"/>
      <c r="BG2108" s="13"/>
      <c r="BH2108" s="13"/>
      <c r="BI2108" s="13"/>
      <c r="BJ2108" s="14"/>
      <c r="BK2108" s="14"/>
      <c r="BL2108" s="14"/>
      <c r="BM2108" s="14"/>
      <c r="BN2108" s="14"/>
    </row>
    <row r="2109" spans="4:66" x14ac:dyDescent="0.25">
      <c r="D2109" s="11"/>
      <c r="E2109" s="10"/>
      <c r="F2109" s="10"/>
      <c r="G2109" s="10"/>
      <c r="H2109" s="10"/>
      <c r="I2109" s="10"/>
      <c r="J2109" s="10"/>
      <c r="K2109" s="12"/>
      <c r="L2109" s="12"/>
      <c r="M2109" s="13"/>
      <c r="N2109" s="13"/>
      <c r="O2109" s="13"/>
      <c r="P2109" s="13"/>
      <c r="Q2109" s="13"/>
      <c r="R2109" s="13"/>
      <c r="S2109" s="13"/>
      <c r="T2109" s="13"/>
      <c r="U2109" s="13"/>
      <c r="V2109" s="13"/>
      <c r="W2109" s="13"/>
      <c r="X2109" s="13"/>
      <c r="Y2109" s="13"/>
      <c r="Z2109" s="13"/>
      <c r="AA2109" s="13"/>
      <c r="AB2109" s="13"/>
      <c r="AC2109" s="13"/>
      <c r="AD2109" s="13"/>
      <c r="AE2109" s="13"/>
      <c r="AF2109" s="13"/>
      <c r="AG2109" s="13"/>
      <c r="AH2109" s="13"/>
      <c r="AI2109" s="13"/>
      <c r="AJ2109" s="13"/>
      <c r="AK2109" s="13"/>
      <c r="AL2109" s="13"/>
      <c r="AM2109" s="13"/>
      <c r="AN2109" s="13"/>
      <c r="AO2109" s="13"/>
      <c r="AP2109" s="13"/>
      <c r="AQ2109" s="13"/>
      <c r="AR2109" s="13"/>
      <c r="AS2109" s="13"/>
      <c r="AT2109" s="13"/>
      <c r="AU2109" s="13"/>
      <c r="AV2109" s="13"/>
      <c r="AW2109" s="13"/>
      <c r="AX2109" s="13"/>
      <c r="AY2109" s="13"/>
      <c r="AZ2109" s="13"/>
      <c r="BA2109" s="13"/>
      <c r="BB2109" s="13"/>
      <c r="BC2109" s="13"/>
      <c r="BD2109" s="13"/>
      <c r="BE2109" s="13"/>
      <c r="BF2109" s="13"/>
      <c r="BG2109" s="13"/>
      <c r="BH2109" s="13"/>
      <c r="BI2109" s="13"/>
      <c r="BJ2109" s="14"/>
      <c r="BK2109" s="14"/>
      <c r="BL2109" s="14"/>
      <c r="BM2109" s="14"/>
      <c r="BN2109" s="14"/>
    </row>
    <row r="2110" spans="4:66" x14ac:dyDescent="0.25">
      <c r="D2110" s="11"/>
      <c r="E2110" s="10"/>
      <c r="F2110" s="10"/>
      <c r="G2110" s="10"/>
      <c r="H2110" s="10"/>
      <c r="I2110" s="10"/>
      <c r="J2110" s="10"/>
      <c r="K2110" s="12"/>
      <c r="L2110" s="12"/>
      <c r="M2110" s="13"/>
      <c r="N2110" s="13"/>
      <c r="O2110" s="13"/>
      <c r="P2110" s="13"/>
      <c r="Q2110" s="13"/>
      <c r="R2110" s="13"/>
      <c r="S2110" s="13"/>
      <c r="T2110" s="13"/>
      <c r="U2110" s="13"/>
      <c r="V2110" s="13"/>
      <c r="W2110" s="13"/>
      <c r="X2110" s="13"/>
      <c r="Y2110" s="13"/>
      <c r="Z2110" s="13"/>
      <c r="AA2110" s="13"/>
      <c r="AB2110" s="13"/>
      <c r="AC2110" s="13"/>
      <c r="AD2110" s="13"/>
      <c r="AE2110" s="13"/>
      <c r="AF2110" s="13"/>
      <c r="AG2110" s="13"/>
      <c r="AH2110" s="13"/>
      <c r="AI2110" s="13"/>
      <c r="AJ2110" s="13"/>
      <c r="AK2110" s="13"/>
      <c r="AL2110" s="13"/>
      <c r="AM2110" s="13"/>
      <c r="AN2110" s="13"/>
      <c r="AO2110" s="13"/>
      <c r="AP2110" s="13"/>
      <c r="AQ2110" s="13"/>
      <c r="AR2110" s="13"/>
      <c r="AS2110" s="13"/>
      <c r="AT2110" s="13"/>
      <c r="AU2110" s="13"/>
      <c r="AV2110" s="13"/>
      <c r="AW2110" s="13"/>
      <c r="AX2110" s="13"/>
      <c r="AY2110" s="13"/>
      <c r="AZ2110" s="13"/>
      <c r="BA2110" s="13"/>
      <c r="BB2110" s="13"/>
      <c r="BC2110" s="13"/>
      <c r="BD2110" s="13"/>
      <c r="BE2110" s="13"/>
      <c r="BF2110" s="13"/>
      <c r="BG2110" s="13"/>
      <c r="BH2110" s="13"/>
      <c r="BI2110" s="13"/>
      <c r="BJ2110" s="14"/>
      <c r="BK2110" s="14"/>
      <c r="BL2110" s="14"/>
      <c r="BM2110" s="14"/>
      <c r="BN2110" s="14"/>
    </row>
    <row r="2111" spans="4:66" x14ac:dyDescent="0.25">
      <c r="D2111" s="11"/>
      <c r="E2111" s="10"/>
      <c r="F2111" s="10"/>
      <c r="G2111" s="10"/>
      <c r="H2111" s="10"/>
      <c r="I2111" s="10"/>
      <c r="J2111" s="10"/>
      <c r="K2111" s="12"/>
      <c r="L2111" s="12"/>
      <c r="M2111" s="13"/>
      <c r="N2111" s="13"/>
      <c r="O2111" s="13"/>
      <c r="P2111" s="13"/>
      <c r="Q2111" s="13"/>
      <c r="R2111" s="13"/>
      <c r="S2111" s="13"/>
      <c r="T2111" s="13"/>
      <c r="U2111" s="13"/>
      <c r="V2111" s="13"/>
      <c r="W2111" s="13"/>
      <c r="X2111" s="13"/>
      <c r="Y2111" s="13"/>
      <c r="Z2111" s="13"/>
      <c r="AA2111" s="13"/>
      <c r="AB2111" s="13"/>
      <c r="AC2111" s="13"/>
      <c r="AD2111" s="13"/>
      <c r="AE2111" s="13"/>
      <c r="AF2111" s="13"/>
      <c r="AG2111" s="13"/>
      <c r="AH2111" s="13"/>
      <c r="AI2111" s="13"/>
      <c r="AJ2111" s="13"/>
      <c r="AK2111" s="13"/>
      <c r="AL2111" s="13"/>
      <c r="AM2111" s="13"/>
      <c r="AN2111" s="13"/>
      <c r="AO2111" s="13"/>
      <c r="AP2111" s="13"/>
      <c r="AQ2111" s="13"/>
      <c r="AR2111" s="13"/>
      <c r="AS2111" s="13"/>
      <c r="AT2111" s="13"/>
      <c r="AU2111" s="13"/>
      <c r="AV2111" s="13"/>
      <c r="AW2111" s="13"/>
      <c r="AX2111" s="13"/>
      <c r="AY2111" s="13"/>
      <c r="AZ2111" s="13"/>
      <c r="BA2111" s="13"/>
      <c r="BB2111" s="13"/>
      <c r="BC2111" s="13"/>
      <c r="BD2111" s="13"/>
      <c r="BE2111" s="13"/>
      <c r="BF2111" s="13"/>
      <c r="BG2111" s="13"/>
      <c r="BH2111" s="13"/>
      <c r="BI2111" s="13"/>
      <c r="BJ2111" s="14"/>
      <c r="BK2111" s="14"/>
      <c r="BL2111" s="14"/>
      <c r="BM2111" s="14"/>
      <c r="BN2111" s="14"/>
    </row>
    <row r="2112" spans="4:66" x14ac:dyDescent="0.25">
      <c r="D2112" s="11"/>
      <c r="E2112" s="10"/>
      <c r="F2112" s="10"/>
      <c r="G2112" s="10"/>
      <c r="H2112" s="10"/>
      <c r="I2112" s="10"/>
      <c r="J2112" s="10"/>
      <c r="K2112" s="12"/>
      <c r="L2112" s="12"/>
      <c r="M2112" s="13"/>
      <c r="N2112" s="13"/>
      <c r="O2112" s="13"/>
      <c r="P2112" s="13"/>
      <c r="Q2112" s="13"/>
      <c r="R2112" s="13"/>
      <c r="S2112" s="13"/>
      <c r="T2112" s="13"/>
      <c r="U2112" s="13"/>
      <c r="V2112" s="13"/>
      <c r="W2112" s="13"/>
      <c r="X2112" s="13"/>
      <c r="Y2112" s="13"/>
      <c r="Z2112" s="13"/>
      <c r="AA2112" s="13"/>
      <c r="AB2112" s="13"/>
      <c r="AC2112" s="13"/>
      <c r="AD2112" s="13"/>
      <c r="AE2112" s="13"/>
      <c r="AF2112" s="13"/>
      <c r="AG2112" s="13"/>
      <c r="AH2112" s="13"/>
      <c r="AI2112" s="13"/>
      <c r="AJ2112" s="13"/>
      <c r="AK2112" s="13"/>
      <c r="AL2112" s="13"/>
      <c r="AM2112" s="13"/>
      <c r="AN2112" s="13"/>
      <c r="AO2112" s="13"/>
      <c r="AP2112" s="13"/>
      <c r="AQ2112" s="13"/>
      <c r="AR2112" s="13"/>
      <c r="AS2112" s="13"/>
      <c r="AT2112" s="13"/>
      <c r="AU2112" s="13"/>
      <c r="AV2112" s="13"/>
      <c r="AW2112" s="13"/>
      <c r="AX2112" s="13"/>
      <c r="AY2112" s="13"/>
      <c r="AZ2112" s="13"/>
      <c r="BA2112" s="13"/>
      <c r="BB2112" s="13"/>
      <c r="BC2112" s="13"/>
      <c r="BD2112" s="13"/>
      <c r="BE2112" s="13"/>
      <c r="BF2112" s="13"/>
      <c r="BG2112" s="13"/>
      <c r="BH2112" s="13"/>
      <c r="BI2112" s="13"/>
      <c r="BJ2112" s="14"/>
      <c r="BK2112" s="14"/>
      <c r="BL2112" s="14"/>
      <c r="BM2112" s="14"/>
      <c r="BN2112" s="14"/>
    </row>
    <row r="2113" spans="4:66" x14ac:dyDescent="0.25">
      <c r="D2113" s="11"/>
      <c r="E2113" s="10"/>
      <c r="F2113" s="10"/>
      <c r="G2113" s="10"/>
      <c r="H2113" s="10"/>
      <c r="I2113" s="10"/>
      <c r="J2113" s="10"/>
      <c r="K2113" s="12"/>
      <c r="L2113" s="12"/>
      <c r="M2113" s="13"/>
      <c r="N2113" s="13"/>
      <c r="O2113" s="13"/>
      <c r="P2113" s="13"/>
      <c r="Q2113" s="13"/>
      <c r="R2113" s="13"/>
      <c r="S2113" s="13"/>
      <c r="T2113" s="13"/>
      <c r="U2113" s="13"/>
      <c r="V2113" s="13"/>
      <c r="W2113" s="13"/>
      <c r="X2113" s="13"/>
      <c r="Y2113" s="13"/>
      <c r="Z2113" s="13"/>
      <c r="AA2113" s="13"/>
      <c r="AB2113" s="13"/>
      <c r="AC2113" s="13"/>
      <c r="AD2113" s="13"/>
      <c r="AE2113" s="13"/>
      <c r="AF2113" s="13"/>
      <c r="AG2113" s="13"/>
      <c r="AH2113" s="13"/>
      <c r="AI2113" s="13"/>
      <c r="AJ2113" s="13"/>
      <c r="AK2113" s="13"/>
      <c r="AL2113" s="13"/>
      <c r="AM2113" s="13"/>
      <c r="AN2113" s="13"/>
      <c r="AO2113" s="13"/>
      <c r="AP2113" s="13"/>
      <c r="AQ2113" s="13"/>
      <c r="AR2113" s="13"/>
      <c r="AS2113" s="13"/>
      <c r="AT2113" s="13"/>
      <c r="AU2113" s="13"/>
      <c r="AV2113" s="13"/>
      <c r="AW2113" s="13"/>
      <c r="AX2113" s="13"/>
      <c r="AY2113" s="13"/>
      <c r="AZ2113" s="13"/>
      <c r="BA2113" s="13"/>
      <c r="BB2113" s="13"/>
      <c r="BC2113" s="13"/>
      <c r="BD2113" s="13"/>
      <c r="BE2113" s="13"/>
      <c r="BF2113" s="13"/>
      <c r="BG2113" s="13"/>
      <c r="BH2113" s="13"/>
      <c r="BI2113" s="13"/>
      <c r="BJ2113" s="14"/>
      <c r="BK2113" s="14"/>
      <c r="BL2113" s="14"/>
      <c r="BM2113" s="14"/>
      <c r="BN2113" s="14"/>
    </row>
    <row r="2114" spans="4:66" x14ac:dyDescent="0.25">
      <c r="D2114" s="11"/>
      <c r="E2114" s="10"/>
      <c r="F2114" s="10"/>
      <c r="G2114" s="10"/>
      <c r="H2114" s="10"/>
      <c r="I2114" s="10"/>
      <c r="J2114" s="10"/>
      <c r="K2114" s="12"/>
      <c r="L2114" s="12"/>
      <c r="M2114" s="13"/>
      <c r="N2114" s="13"/>
      <c r="O2114" s="13"/>
      <c r="P2114" s="13"/>
      <c r="Q2114" s="13"/>
      <c r="R2114" s="13"/>
      <c r="S2114" s="13"/>
      <c r="T2114" s="13"/>
      <c r="U2114" s="13"/>
      <c r="V2114" s="13"/>
      <c r="W2114" s="13"/>
      <c r="X2114" s="13"/>
      <c r="Y2114" s="13"/>
      <c r="Z2114" s="13"/>
      <c r="AA2114" s="13"/>
      <c r="AB2114" s="13"/>
      <c r="AC2114" s="13"/>
      <c r="AD2114" s="13"/>
      <c r="AE2114" s="13"/>
      <c r="AF2114" s="13"/>
      <c r="AG2114" s="13"/>
      <c r="AH2114" s="13"/>
      <c r="AI2114" s="13"/>
      <c r="AJ2114" s="13"/>
      <c r="AK2114" s="13"/>
      <c r="AL2114" s="13"/>
      <c r="AM2114" s="13"/>
      <c r="AN2114" s="13"/>
      <c r="AO2114" s="13"/>
      <c r="AP2114" s="13"/>
      <c r="AQ2114" s="13"/>
      <c r="AR2114" s="13"/>
      <c r="AS2114" s="13"/>
      <c r="AT2114" s="13"/>
      <c r="AU2114" s="13"/>
      <c r="AV2114" s="13"/>
      <c r="AW2114" s="13"/>
      <c r="AX2114" s="13"/>
      <c r="AY2114" s="13"/>
      <c r="AZ2114" s="13"/>
      <c r="BA2114" s="13"/>
      <c r="BB2114" s="13"/>
      <c r="BC2114" s="13"/>
      <c r="BD2114" s="13"/>
      <c r="BE2114" s="13"/>
      <c r="BF2114" s="13"/>
      <c r="BG2114" s="13"/>
      <c r="BH2114" s="13"/>
      <c r="BI2114" s="13"/>
      <c r="BJ2114" s="14"/>
      <c r="BK2114" s="14"/>
      <c r="BL2114" s="14"/>
      <c r="BM2114" s="14"/>
      <c r="BN2114" s="14"/>
    </row>
    <row r="2115" spans="4:66" x14ac:dyDescent="0.25">
      <c r="D2115" s="11"/>
      <c r="E2115" s="10"/>
      <c r="F2115" s="10"/>
      <c r="G2115" s="10"/>
      <c r="H2115" s="10"/>
      <c r="I2115" s="10"/>
      <c r="J2115" s="10"/>
      <c r="K2115" s="12"/>
      <c r="L2115" s="12"/>
      <c r="M2115" s="13"/>
      <c r="N2115" s="13"/>
      <c r="O2115" s="13"/>
      <c r="P2115" s="13"/>
      <c r="Q2115" s="13"/>
      <c r="R2115" s="13"/>
      <c r="S2115" s="13"/>
      <c r="T2115" s="13"/>
      <c r="U2115" s="13"/>
      <c r="V2115" s="13"/>
      <c r="W2115" s="13"/>
      <c r="X2115" s="13"/>
      <c r="Y2115" s="13"/>
      <c r="Z2115" s="13"/>
      <c r="AA2115" s="13"/>
      <c r="AB2115" s="13"/>
      <c r="AC2115" s="13"/>
      <c r="AD2115" s="13"/>
      <c r="AE2115" s="13"/>
      <c r="AF2115" s="13"/>
      <c r="AG2115" s="13"/>
      <c r="AH2115" s="13"/>
      <c r="AI2115" s="13"/>
      <c r="AJ2115" s="13"/>
      <c r="AK2115" s="13"/>
      <c r="AL2115" s="13"/>
      <c r="AM2115" s="13"/>
      <c r="AN2115" s="13"/>
      <c r="AO2115" s="13"/>
      <c r="AP2115" s="13"/>
      <c r="AQ2115" s="13"/>
      <c r="AR2115" s="13"/>
      <c r="AS2115" s="13"/>
      <c r="AT2115" s="13"/>
      <c r="AU2115" s="13"/>
      <c r="AV2115" s="13"/>
      <c r="AW2115" s="13"/>
      <c r="AX2115" s="13"/>
      <c r="AY2115" s="13"/>
      <c r="AZ2115" s="13"/>
      <c r="BA2115" s="13"/>
      <c r="BB2115" s="13"/>
      <c r="BC2115" s="13"/>
      <c r="BD2115" s="13"/>
      <c r="BE2115" s="13"/>
      <c r="BF2115" s="13"/>
      <c r="BG2115" s="13"/>
      <c r="BH2115" s="13"/>
      <c r="BI2115" s="13"/>
      <c r="BJ2115" s="14"/>
      <c r="BK2115" s="14"/>
      <c r="BL2115" s="14"/>
      <c r="BM2115" s="14"/>
      <c r="BN2115" s="14"/>
    </row>
    <row r="2116" spans="4:66" x14ac:dyDescent="0.25">
      <c r="D2116" s="11"/>
      <c r="E2116" s="10"/>
      <c r="F2116" s="10"/>
      <c r="G2116" s="10"/>
      <c r="H2116" s="10"/>
      <c r="I2116" s="10"/>
      <c r="J2116" s="10"/>
      <c r="K2116" s="12"/>
      <c r="L2116" s="12"/>
      <c r="M2116" s="13"/>
      <c r="N2116" s="13"/>
      <c r="O2116" s="13"/>
      <c r="P2116" s="13"/>
      <c r="Q2116" s="13"/>
      <c r="R2116" s="13"/>
      <c r="S2116" s="13"/>
      <c r="T2116" s="13"/>
      <c r="U2116" s="13"/>
      <c r="V2116" s="13"/>
      <c r="W2116" s="13"/>
      <c r="X2116" s="13"/>
      <c r="Y2116" s="13"/>
      <c r="Z2116" s="13"/>
      <c r="AA2116" s="13"/>
      <c r="AB2116" s="13"/>
      <c r="AC2116" s="13"/>
      <c r="AD2116" s="13"/>
      <c r="AE2116" s="13"/>
      <c r="AF2116" s="13"/>
      <c r="AG2116" s="13"/>
      <c r="AH2116" s="13"/>
      <c r="AI2116" s="13"/>
      <c r="AJ2116" s="13"/>
      <c r="AK2116" s="13"/>
      <c r="AL2116" s="13"/>
      <c r="AM2116" s="13"/>
      <c r="AN2116" s="13"/>
      <c r="AO2116" s="13"/>
      <c r="AP2116" s="13"/>
      <c r="AQ2116" s="13"/>
      <c r="AR2116" s="13"/>
      <c r="AS2116" s="13"/>
      <c r="AT2116" s="13"/>
      <c r="AU2116" s="13"/>
      <c r="AV2116" s="13"/>
      <c r="AW2116" s="13"/>
      <c r="AX2116" s="13"/>
      <c r="AY2116" s="13"/>
      <c r="AZ2116" s="13"/>
      <c r="BA2116" s="13"/>
      <c r="BB2116" s="13"/>
      <c r="BC2116" s="13"/>
      <c r="BD2116" s="13"/>
      <c r="BE2116" s="13"/>
      <c r="BF2116" s="13"/>
      <c r="BG2116" s="13"/>
      <c r="BH2116" s="13"/>
      <c r="BI2116" s="13"/>
      <c r="BJ2116" s="14"/>
      <c r="BK2116" s="14"/>
      <c r="BL2116" s="14"/>
      <c r="BM2116" s="14"/>
      <c r="BN2116" s="14"/>
    </row>
    <row r="2117" spans="4:66" x14ac:dyDescent="0.25">
      <c r="D2117" s="11"/>
      <c r="E2117" s="10"/>
      <c r="F2117" s="10"/>
      <c r="G2117" s="10"/>
      <c r="H2117" s="10"/>
      <c r="I2117" s="10"/>
      <c r="J2117" s="10"/>
      <c r="K2117" s="12"/>
      <c r="L2117" s="12"/>
      <c r="M2117" s="13"/>
      <c r="N2117" s="13"/>
      <c r="O2117" s="13"/>
      <c r="P2117" s="13"/>
      <c r="Q2117" s="13"/>
      <c r="R2117" s="13"/>
      <c r="S2117" s="13"/>
      <c r="T2117" s="13"/>
      <c r="U2117" s="13"/>
      <c r="V2117" s="13"/>
      <c r="W2117" s="13"/>
      <c r="X2117" s="13"/>
      <c r="Y2117" s="13"/>
      <c r="Z2117" s="13"/>
      <c r="AA2117" s="13"/>
      <c r="AB2117" s="13"/>
      <c r="AC2117" s="13"/>
      <c r="AD2117" s="13"/>
      <c r="AE2117" s="13"/>
      <c r="AF2117" s="13"/>
      <c r="AG2117" s="13"/>
      <c r="AH2117" s="13"/>
      <c r="AI2117" s="13"/>
      <c r="AJ2117" s="13"/>
      <c r="AK2117" s="13"/>
      <c r="AL2117" s="13"/>
      <c r="AM2117" s="13"/>
      <c r="AN2117" s="13"/>
      <c r="AO2117" s="13"/>
      <c r="AP2117" s="13"/>
      <c r="AQ2117" s="13"/>
      <c r="AR2117" s="13"/>
      <c r="AS2117" s="13"/>
      <c r="AT2117" s="13"/>
      <c r="AU2117" s="13"/>
      <c r="AV2117" s="13"/>
      <c r="AW2117" s="13"/>
      <c r="AX2117" s="13"/>
      <c r="AY2117" s="13"/>
      <c r="AZ2117" s="13"/>
      <c r="BA2117" s="13"/>
      <c r="BB2117" s="13"/>
      <c r="BC2117" s="13"/>
      <c r="BD2117" s="13"/>
      <c r="BE2117" s="13"/>
      <c r="BF2117" s="13"/>
      <c r="BG2117" s="13"/>
      <c r="BH2117" s="13"/>
      <c r="BI2117" s="13"/>
      <c r="BJ2117" s="14"/>
      <c r="BK2117" s="14"/>
      <c r="BL2117" s="14"/>
      <c r="BM2117" s="14"/>
      <c r="BN2117" s="14"/>
    </row>
    <row r="2118" spans="4:66" x14ac:dyDescent="0.25">
      <c r="D2118" s="11"/>
      <c r="E2118" s="10"/>
      <c r="F2118" s="10"/>
      <c r="G2118" s="10"/>
      <c r="H2118" s="10"/>
      <c r="I2118" s="10"/>
      <c r="J2118" s="10"/>
      <c r="K2118" s="12"/>
      <c r="L2118" s="12"/>
      <c r="M2118" s="13"/>
      <c r="N2118" s="13"/>
      <c r="O2118" s="13"/>
      <c r="P2118" s="13"/>
      <c r="Q2118" s="13"/>
      <c r="R2118" s="13"/>
      <c r="S2118" s="13"/>
      <c r="T2118" s="13"/>
      <c r="U2118" s="13"/>
      <c r="V2118" s="13"/>
      <c r="W2118" s="13"/>
      <c r="X2118" s="13"/>
      <c r="Y2118" s="13"/>
      <c r="Z2118" s="13"/>
      <c r="AA2118" s="13"/>
      <c r="AB2118" s="13"/>
      <c r="AC2118" s="13"/>
      <c r="AD2118" s="13"/>
      <c r="AE2118" s="13"/>
      <c r="AF2118" s="13"/>
      <c r="AG2118" s="13"/>
      <c r="AH2118" s="13"/>
      <c r="AI2118" s="13"/>
      <c r="AJ2118" s="13"/>
      <c r="AK2118" s="13"/>
      <c r="AL2118" s="13"/>
      <c r="AM2118" s="13"/>
      <c r="AN2118" s="13"/>
      <c r="AO2118" s="13"/>
      <c r="AP2118" s="13"/>
      <c r="AQ2118" s="13"/>
      <c r="AR2118" s="13"/>
      <c r="AS2118" s="13"/>
      <c r="AT2118" s="13"/>
      <c r="AU2118" s="13"/>
      <c r="AV2118" s="13"/>
      <c r="AW2118" s="13"/>
      <c r="AX2118" s="13"/>
      <c r="AY2118" s="13"/>
      <c r="AZ2118" s="13"/>
      <c r="BA2118" s="13"/>
      <c r="BB2118" s="13"/>
      <c r="BC2118" s="13"/>
      <c r="BD2118" s="13"/>
      <c r="BE2118" s="13"/>
      <c r="BF2118" s="13"/>
      <c r="BG2118" s="13"/>
      <c r="BH2118" s="13"/>
      <c r="BI2118" s="13"/>
      <c r="BJ2118" s="14"/>
      <c r="BK2118" s="14"/>
      <c r="BL2118" s="14"/>
      <c r="BM2118" s="14"/>
      <c r="BN2118" s="14"/>
    </row>
    <row r="2119" spans="4:66" x14ac:dyDescent="0.25">
      <c r="D2119" s="11"/>
      <c r="E2119" s="10"/>
      <c r="F2119" s="10"/>
      <c r="G2119" s="10"/>
      <c r="H2119" s="10"/>
      <c r="I2119" s="10"/>
      <c r="J2119" s="10"/>
      <c r="K2119" s="12"/>
      <c r="L2119" s="12"/>
      <c r="M2119" s="13"/>
      <c r="N2119" s="13"/>
      <c r="O2119" s="13"/>
      <c r="P2119" s="13"/>
      <c r="Q2119" s="13"/>
      <c r="R2119" s="13"/>
      <c r="S2119" s="13"/>
      <c r="T2119" s="13"/>
      <c r="U2119" s="13"/>
      <c r="V2119" s="13"/>
      <c r="W2119" s="13"/>
      <c r="X2119" s="13"/>
      <c r="Y2119" s="13"/>
      <c r="Z2119" s="13"/>
      <c r="AA2119" s="13"/>
      <c r="AB2119" s="13"/>
      <c r="AC2119" s="13"/>
      <c r="AD2119" s="13"/>
      <c r="AE2119" s="13"/>
      <c r="AF2119" s="13"/>
      <c r="AG2119" s="13"/>
      <c r="AH2119" s="13"/>
      <c r="AI2119" s="13"/>
      <c r="AJ2119" s="13"/>
      <c r="AK2119" s="13"/>
      <c r="AL2119" s="13"/>
      <c r="AM2119" s="13"/>
      <c r="AN2119" s="13"/>
      <c r="AO2119" s="13"/>
      <c r="AP2119" s="13"/>
      <c r="AQ2119" s="13"/>
      <c r="AR2119" s="13"/>
      <c r="AS2119" s="13"/>
      <c r="AT2119" s="13"/>
      <c r="AU2119" s="13"/>
      <c r="AV2119" s="13"/>
      <c r="AW2119" s="13"/>
      <c r="AX2119" s="13"/>
      <c r="AY2119" s="13"/>
      <c r="AZ2119" s="13"/>
      <c r="BA2119" s="13"/>
      <c r="BB2119" s="13"/>
      <c r="BC2119" s="13"/>
      <c r="BD2119" s="13"/>
      <c r="BE2119" s="13"/>
      <c r="BF2119" s="13"/>
      <c r="BG2119" s="13"/>
      <c r="BH2119" s="13"/>
      <c r="BI2119" s="13"/>
      <c r="BJ2119" s="14"/>
      <c r="BK2119" s="14"/>
      <c r="BL2119" s="14"/>
      <c r="BM2119" s="14"/>
      <c r="BN2119" s="14"/>
    </row>
    <row r="2120" spans="4:66" x14ac:dyDescent="0.25">
      <c r="D2120" s="11"/>
      <c r="E2120" s="10"/>
      <c r="F2120" s="10"/>
      <c r="G2120" s="10"/>
      <c r="H2120" s="10"/>
      <c r="I2120" s="10"/>
      <c r="J2120" s="10"/>
      <c r="K2120" s="12"/>
      <c r="L2120" s="12"/>
      <c r="M2120" s="13"/>
      <c r="N2120" s="13"/>
      <c r="O2120" s="13"/>
      <c r="P2120" s="13"/>
      <c r="Q2120" s="13"/>
      <c r="R2120" s="13"/>
      <c r="S2120" s="13"/>
      <c r="T2120" s="13"/>
      <c r="U2120" s="13"/>
      <c r="V2120" s="13"/>
      <c r="W2120" s="13"/>
      <c r="X2120" s="13"/>
      <c r="Y2120" s="13"/>
      <c r="Z2120" s="13"/>
      <c r="AA2120" s="13"/>
      <c r="AB2120" s="13"/>
      <c r="AC2120" s="13"/>
      <c r="AD2120" s="13"/>
      <c r="AE2120" s="13"/>
      <c r="AF2120" s="13"/>
      <c r="AG2120" s="13"/>
      <c r="AH2120" s="13"/>
      <c r="AI2120" s="13"/>
      <c r="AJ2120" s="13"/>
      <c r="AK2120" s="13"/>
      <c r="AL2120" s="13"/>
      <c r="AM2120" s="13"/>
      <c r="AN2120" s="13"/>
      <c r="AO2120" s="13"/>
      <c r="AP2120" s="13"/>
      <c r="AQ2120" s="13"/>
      <c r="AR2120" s="13"/>
      <c r="AS2120" s="13"/>
      <c r="AT2120" s="13"/>
      <c r="AU2120" s="13"/>
      <c r="AV2120" s="13"/>
      <c r="AW2120" s="13"/>
      <c r="AX2120" s="13"/>
      <c r="AY2120" s="13"/>
      <c r="AZ2120" s="13"/>
      <c r="BA2120" s="13"/>
      <c r="BB2120" s="13"/>
      <c r="BC2120" s="13"/>
      <c r="BD2120" s="13"/>
      <c r="BE2120" s="13"/>
      <c r="BF2120" s="13"/>
      <c r="BG2120" s="13"/>
      <c r="BH2120" s="13"/>
      <c r="BI2120" s="13"/>
      <c r="BJ2120" s="14"/>
      <c r="BK2120" s="14"/>
      <c r="BL2120" s="14"/>
      <c r="BM2120" s="14"/>
      <c r="BN2120" s="14"/>
    </row>
    <row r="2121" spans="4:66" x14ac:dyDescent="0.25">
      <c r="D2121" s="11"/>
      <c r="E2121" s="10"/>
      <c r="F2121" s="10"/>
      <c r="G2121" s="10"/>
      <c r="H2121" s="10"/>
      <c r="I2121" s="10"/>
      <c r="J2121" s="10"/>
      <c r="K2121" s="12"/>
      <c r="L2121" s="12"/>
      <c r="M2121" s="13"/>
      <c r="N2121" s="13"/>
      <c r="O2121" s="13"/>
      <c r="P2121" s="13"/>
      <c r="Q2121" s="13"/>
      <c r="R2121" s="13"/>
      <c r="S2121" s="13"/>
      <c r="T2121" s="13"/>
      <c r="U2121" s="13"/>
      <c r="V2121" s="13"/>
      <c r="W2121" s="13"/>
      <c r="X2121" s="13"/>
      <c r="Y2121" s="13"/>
      <c r="Z2121" s="13"/>
      <c r="AA2121" s="13"/>
      <c r="AB2121" s="13"/>
      <c r="AC2121" s="13"/>
      <c r="AD2121" s="13"/>
      <c r="AE2121" s="13"/>
      <c r="AF2121" s="13"/>
      <c r="AG2121" s="13"/>
      <c r="AH2121" s="13"/>
      <c r="AI2121" s="13"/>
      <c r="AJ2121" s="13"/>
      <c r="AK2121" s="13"/>
      <c r="AL2121" s="13"/>
      <c r="AM2121" s="13"/>
      <c r="AN2121" s="13"/>
      <c r="AO2121" s="13"/>
      <c r="AP2121" s="13"/>
      <c r="AQ2121" s="13"/>
      <c r="AR2121" s="13"/>
      <c r="AS2121" s="13"/>
      <c r="AT2121" s="13"/>
      <c r="AU2121" s="13"/>
      <c r="AV2121" s="13"/>
      <c r="AW2121" s="13"/>
      <c r="AX2121" s="13"/>
      <c r="AY2121" s="13"/>
      <c r="AZ2121" s="13"/>
      <c r="BA2121" s="13"/>
      <c r="BB2121" s="13"/>
      <c r="BC2121" s="13"/>
      <c r="BD2121" s="13"/>
      <c r="BE2121" s="13"/>
      <c r="BF2121" s="13"/>
      <c r="BG2121" s="13"/>
      <c r="BH2121" s="13"/>
      <c r="BI2121" s="13"/>
      <c r="BJ2121" s="14"/>
      <c r="BK2121" s="14"/>
      <c r="BL2121" s="14"/>
      <c r="BM2121" s="14"/>
      <c r="BN2121" s="14"/>
    </row>
    <row r="2122" spans="4:66" x14ac:dyDescent="0.25">
      <c r="D2122" s="11"/>
      <c r="E2122" s="10"/>
      <c r="F2122" s="10"/>
      <c r="G2122" s="10"/>
      <c r="H2122" s="10"/>
      <c r="I2122" s="10"/>
      <c r="J2122" s="10"/>
      <c r="K2122" s="12"/>
      <c r="L2122" s="12"/>
      <c r="M2122" s="13"/>
      <c r="N2122" s="13"/>
      <c r="O2122" s="13"/>
      <c r="P2122" s="13"/>
      <c r="Q2122" s="13"/>
      <c r="R2122" s="13"/>
      <c r="S2122" s="13"/>
      <c r="T2122" s="13"/>
      <c r="U2122" s="13"/>
      <c r="V2122" s="13"/>
      <c r="W2122" s="13"/>
      <c r="X2122" s="13"/>
      <c r="Y2122" s="13"/>
      <c r="Z2122" s="13"/>
      <c r="AA2122" s="13"/>
      <c r="AB2122" s="13"/>
      <c r="AC2122" s="13"/>
      <c r="AD2122" s="13"/>
      <c r="AE2122" s="13"/>
      <c r="AF2122" s="13"/>
      <c r="AG2122" s="13"/>
      <c r="AH2122" s="13"/>
      <c r="AI2122" s="13"/>
      <c r="AJ2122" s="13"/>
      <c r="AK2122" s="13"/>
      <c r="AL2122" s="13"/>
      <c r="AM2122" s="13"/>
      <c r="AN2122" s="13"/>
      <c r="AO2122" s="13"/>
      <c r="AP2122" s="13"/>
      <c r="AQ2122" s="13"/>
      <c r="AR2122" s="13"/>
      <c r="AS2122" s="13"/>
      <c r="AT2122" s="13"/>
      <c r="AU2122" s="13"/>
      <c r="AV2122" s="13"/>
      <c r="AW2122" s="13"/>
      <c r="AX2122" s="13"/>
      <c r="AY2122" s="13"/>
      <c r="AZ2122" s="13"/>
      <c r="BA2122" s="13"/>
      <c r="BB2122" s="13"/>
      <c r="BC2122" s="13"/>
      <c r="BD2122" s="13"/>
      <c r="BE2122" s="13"/>
      <c r="BF2122" s="13"/>
      <c r="BG2122" s="13"/>
      <c r="BH2122" s="13"/>
      <c r="BI2122" s="13"/>
      <c r="BJ2122" s="14"/>
      <c r="BK2122" s="14"/>
      <c r="BL2122" s="14"/>
      <c r="BM2122" s="14"/>
      <c r="BN2122" s="14"/>
    </row>
    <row r="2123" spans="4:66" x14ac:dyDescent="0.25">
      <c r="D2123" s="11"/>
      <c r="E2123" s="10"/>
      <c r="F2123" s="10"/>
      <c r="G2123" s="10"/>
      <c r="H2123" s="10"/>
      <c r="I2123" s="10"/>
      <c r="J2123" s="10"/>
      <c r="K2123" s="12"/>
      <c r="L2123" s="12"/>
      <c r="M2123" s="13"/>
      <c r="N2123" s="13"/>
      <c r="O2123" s="13"/>
      <c r="P2123" s="13"/>
      <c r="Q2123" s="13"/>
      <c r="R2123" s="13"/>
      <c r="S2123" s="13"/>
      <c r="T2123" s="13"/>
      <c r="U2123" s="13"/>
      <c r="V2123" s="13"/>
      <c r="W2123" s="13"/>
      <c r="X2123" s="13"/>
      <c r="Y2123" s="13"/>
      <c r="Z2123" s="13"/>
      <c r="AA2123" s="13"/>
      <c r="AB2123" s="13"/>
      <c r="AC2123" s="13"/>
      <c r="AD2123" s="13"/>
      <c r="AE2123" s="13"/>
      <c r="AF2123" s="13"/>
      <c r="AG2123" s="13"/>
      <c r="AH2123" s="13"/>
      <c r="AI2123" s="13"/>
      <c r="AJ2123" s="13"/>
      <c r="AK2123" s="13"/>
      <c r="AL2123" s="13"/>
      <c r="AM2123" s="13"/>
      <c r="AN2123" s="13"/>
      <c r="AO2123" s="13"/>
      <c r="AP2123" s="13"/>
      <c r="AQ2123" s="13"/>
      <c r="AR2123" s="13"/>
      <c r="AS2123" s="13"/>
      <c r="AT2123" s="13"/>
      <c r="AU2123" s="13"/>
      <c r="AV2123" s="13"/>
      <c r="AW2123" s="13"/>
      <c r="AX2123" s="13"/>
      <c r="AY2123" s="13"/>
      <c r="AZ2123" s="13"/>
      <c r="BA2123" s="13"/>
      <c r="BB2123" s="13"/>
      <c r="BC2123" s="13"/>
      <c r="BD2123" s="13"/>
      <c r="BE2123" s="13"/>
      <c r="BF2123" s="13"/>
      <c r="BG2123" s="13"/>
      <c r="BH2123" s="13"/>
      <c r="BI2123" s="13"/>
      <c r="BJ2123" s="14"/>
      <c r="BK2123" s="14"/>
      <c r="BL2123" s="14"/>
      <c r="BM2123" s="14"/>
      <c r="BN2123" s="14"/>
    </row>
    <row r="2124" spans="4:66" x14ac:dyDescent="0.25">
      <c r="D2124" s="11"/>
      <c r="E2124" s="10"/>
      <c r="F2124" s="10"/>
      <c r="G2124" s="10"/>
      <c r="H2124" s="10"/>
      <c r="I2124" s="10"/>
      <c r="J2124" s="10"/>
      <c r="K2124" s="12"/>
      <c r="L2124" s="12"/>
      <c r="M2124" s="13"/>
      <c r="N2124" s="13"/>
      <c r="O2124" s="13"/>
      <c r="P2124" s="13"/>
      <c r="Q2124" s="13"/>
      <c r="R2124" s="13"/>
      <c r="S2124" s="13"/>
      <c r="T2124" s="13"/>
      <c r="U2124" s="13"/>
      <c r="V2124" s="13"/>
      <c r="W2124" s="13"/>
      <c r="X2124" s="13"/>
      <c r="Y2124" s="13"/>
      <c r="Z2124" s="13"/>
      <c r="AA2124" s="13"/>
      <c r="AB2124" s="13"/>
      <c r="AC2124" s="13"/>
      <c r="AD2124" s="13"/>
      <c r="AE2124" s="13"/>
      <c r="AF2124" s="13"/>
      <c r="AG2124" s="13"/>
      <c r="AH2124" s="13"/>
      <c r="AI2124" s="13"/>
      <c r="AJ2124" s="13"/>
      <c r="AK2124" s="13"/>
      <c r="AL2124" s="13"/>
      <c r="AM2124" s="13"/>
      <c r="AN2124" s="13"/>
      <c r="AO2124" s="13"/>
      <c r="AP2124" s="13"/>
      <c r="AQ2124" s="13"/>
      <c r="AR2124" s="13"/>
      <c r="AS2124" s="13"/>
      <c r="AT2124" s="13"/>
      <c r="AU2124" s="13"/>
      <c r="AV2124" s="13"/>
      <c r="AW2124" s="13"/>
      <c r="AX2124" s="13"/>
      <c r="AY2124" s="13"/>
      <c r="AZ2124" s="13"/>
      <c r="BA2124" s="13"/>
      <c r="BB2124" s="13"/>
      <c r="BC2124" s="13"/>
      <c r="BD2124" s="13"/>
      <c r="BE2124" s="13"/>
      <c r="BF2124" s="13"/>
      <c r="BG2124" s="13"/>
      <c r="BH2124" s="13"/>
      <c r="BI2124" s="13"/>
      <c r="BJ2124" s="14"/>
      <c r="BK2124" s="14"/>
      <c r="BL2124" s="14"/>
      <c r="BM2124" s="14"/>
      <c r="BN2124" s="14"/>
    </row>
    <row r="2125" spans="4:66" x14ac:dyDescent="0.25">
      <c r="D2125" s="11"/>
      <c r="E2125" s="10"/>
      <c r="F2125" s="10"/>
      <c r="G2125" s="10"/>
      <c r="H2125" s="10"/>
      <c r="I2125" s="10"/>
      <c r="J2125" s="10"/>
      <c r="K2125" s="12"/>
      <c r="L2125" s="12"/>
      <c r="M2125" s="13"/>
      <c r="N2125" s="13"/>
      <c r="O2125" s="13"/>
      <c r="P2125" s="13"/>
      <c r="Q2125" s="13"/>
      <c r="R2125" s="13"/>
      <c r="S2125" s="13"/>
      <c r="T2125" s="13"/>
      <c r="U2125" s="13"/>
      <c r="V2125" s="13"/>
      <c r="W2125" s="13"/>
      <c r="X2125" s="13"/>
      <c r="Y2125" s="13"/>
      <c r="Z2125" s="13"/>
      <c r="AA2125" s="13"/>
      <c r="AB2125" s="13"/>
      <c r="AC2125" s="13"/>
      <c r="AD2125" s="13"/>
      <c r="AE2125" s="13"/>
      <c r="AF2125" s="13"/>
      <c r="AG2125" s="13"/>
      <c r="AH2125" s="13"/>
      <c r="AI2125" s="13"/>
      <c r="AJ2125" s="13"/>
      <c r="AK2125" s="13"/>
      <c r="AL2125" s="13"/>
      <c r="AM2125" s="13"/>
      <c r="AN2125" s="13"/>
      <c r="AO2125" s="13"/>
      <c r="AP2125" s="13"/>
      <c r="AQ2125" s="13"/>
      <c r="AR2125" s="13"/>
      <c r="AS2125" s="13"/>
      <c r="AT2125" s="13"/>
      <c r="AU2125" s="13"/>
      <c r="AV2125" s="13"/>
      <c r="AW2125" s="13"/>
      <c r="AX2125" s="13"/>
      <c r="AY2125" s="13"/>
      <c r="AZ2125" s="13"/>
      <c r="BA2125" s="13"/>
      <c r="BB2125" s="13"/>
      <c r="BC2125" s="13"/>
      <c r="BD2125" s="13"/>
      <c r="BE2125" s="13"/>
      <c r="BF2125" s="13"/>
      <c r="BG2125" s="13"/>
      <c r="BH2125" s="13"/>
      <c r="BI2125" s="13"/>
      <c r="BJ2125" s="14"/>
      <c r="BK2125" s="14"/>
      <c r="BL2125" s="14"/>
      <c r="BM2125" s="14"/>
      <c r="BN2125" s="14"/>
    </row>
    <row r="2126" spans="4:66" x14ac:dyDescent="0.25">
      <c r="D2126" s="11"/>
      <c r="E2126" s="10"/>
      <c r="F2126" s="10"/>
      <c r="G2126" s="10"/>
      <c r="H2126" s="10"/>
      <c r="I2126" s="10"/>
      <c r="J2126" s="10"/>
      <c r="K2126" s="12"/>
      <c r="L2126" s="12"/>
      <c r="M2126" s="13"/>
      <c r="N2126" s="13"/>
      <c r="O2126" s="13"/>
      <c r="P2126" s="13"/>
      <c r="Q2126" s="13"/>
      <c r="R2126" s="13"/>
      <c r="S2126" s="13"/>
      <c r="T2126" s="13"/>
      <c r="U2126" s="13"/>
      <c r="V2126" s="13"/>
      <c r="W2126" s="13"/>
      <c r="X2126" s="13"/>
      <c r="Y2126" s="13"/>
      <c r="Z2126" s="13"/>
      <c r="AA2126" s="13"/>
      <c r="AB2126" s="13"/>
      <c r="AC2126" s="13"/>
      <c r="AD2126" s="13"/>
      <c r="AE2126" s="13"/>
      <c r="AF2126" s="13"/>
      <c r="AG2126" s="13"/>
      <c r="AH2126" s="13"/>
      <c r="AI2126" s="13"/>
      <c r="AJ2126" s="13"/>
      <c r="AK2126" s="13"/>
      <c r="AL2126" s="13"/>
      <c r="AM2126" s="13"/>
      <c r="AN2126" s="13"/>
      <c r="AO2126" s="13"/>
      <c r="AP2126" s="13"/>
      <c r="AQ2126" s="13"/>
      <c r="AR2126" s="13"/>
      <c r="AS2126" s="13"/>
      <c r="AT2126" s="13"/>
      <c r="AU2126" s="13"/>
      <c r="AV2126" s="13"/>
      <c r="AW2126" s="13"/>
      <c r="AX2126" s="13"/>
      <c r="AY2126" s="13"/>
      <c r="AZ2126" s="13"/>
      <c r="BA2126" s="13"/>
      <c r="BB2126" s="13"/>
      <c r="BC2126" s="13"/>
      <c r="BD2126" s="13"/>
      <c r="BE2126" s="13"/>
      <c r="BF2126" s="13"/>
      <c r="BG2126" s="13"/>
      <c r="BH2126" s="13"/>
      <c r="BI2126" s="13"/>
      <c r="BJ2126" s="14"/>
      <c r="BK2126" s="14"/>
      <c r="BL2126" s="14"/>
      <c r="BM2126" s="14"/>
      <c r="BN2126" s="14"/>
    </row>
    <row r="2127" spans="4:66" x14ac:dyDescent="0.25">
      <c r="D2127" s="11"/>
      <c r="E2127" s="10"/>
      <c r="F2127" s="10"/>
      <c r="G2127" s="10"/>
      <c r="H2127" s="10"/>
      <c r="I2127" s="10"/>
      <c r="J2127" s="10"/>
      <c r="K2127" s="12"/>
      <c r="L2127" s="12"/>
      <c r="M2127" s="13"/>
      <c r="N2127" s="13"/>
      <c r="O2127" s="13"/>
      <c r="P2127" s="13"/>
      <c r="Q2127" s="13"/>
      <c r="R2127" s="13"/>
      <c r="S2127" s="13"/>
      <c r="T2127" s="13"/>
      <c r="U2127" s="13"/>
      <c r="V2127" s="13"/>
      <c r="W2127" s="13"/>
      <c r="X2127" s="13"/>
      <c r="Y2127" s="13"/>
      <c r="Z2127" s="13"/>
      <c r="AA2127" s="13"/>
      <c r="AB2127" s="13"/>
      <c r="AC2127" s="13"/>
      <c r="AD2127" s="13"/>
      <c r="AE2127" s="13"/>
      <c r="AF2127" s="13"/>
      <c r="AG2127" s="13"/>
      <c r="AH2127" s="13"/>
      <c r="AI2127" s="13"/>
      <c r="AJ2127" s="13"/>
      <c r="AK2127" s="13"/>
      <c r="AL2127" s="13"/>
      <c r="AM2127" s="13"/>
      <c r="AN2127" s="13"/>
      <c r="AO2127" s="13"/>
      <c r="AP2127" s="13"/>
      <c r="AQ2127" s="13"/>
      <c r="AR2127" s="13"/>
      <c r="AS2127" s="13"/>
      <c r="AT2127" s="13"/>
      <c r="AU2127" s="13"/>
      <c r="AV2127" s="13"/>
      <c r="AW2127" s="13"/>
      <c r="AX2127" s="13"/>
      <c r="AY2127" s="13"/>
      <c r="AZ2127" s="13"/>
      <c r="BA2127" s="13"/>
      <c r="BB2127" s="13"/>
      <c r="BC2127" s="13"/>
      <c r="BD2127" s="13"/>
      <c r="BE2127" s="13"/>
      <c r="BF2127" s="13"/>
      <c r="BG2127" s="13"/>
      <c r="BH2127" s="13"/>
      <c r="BI2127" s="13"/>
      <c r="BJ2127" s="14"/>
      <c r="BK2127" s="14"/>
      <c r="BL2127" s="14"/>
      <c r="BM2127" s="14"/>
      <c r="BN2127" s="14"/>
    </row>
    <row r="2128" spans="4:66" x14ac:dyDescent="0.25">
      <c r="D2128" s="11"/>
      <c r="E2128" s="10"/>
      <c r="F2128" s="10"/>
      <c r="G2128" s="10"/>
      <c r="H2128" s="10"/>
      <c r="I2128" s="10"/>
      <c r="J2128" s="10"/>
      <c r="K2128" s="12"/>
      <c r="L2128" s="12"/>
      <c r="M2128" s="13"/>
      <c r="N2128" s="13"/>
      <c r="O2128" s="13"/>
      <c r="P2128" s="13"/>
      <c r="Q2128" s="13"/>
      <c r="R2128" s="13"/>
      <c r="S2128" s="13"/>
      <c r="T2128" s="13"/>
      <c r="U2128" s="13"/>
      <c r="V2128" s="13"/>
      <c r="W2128" s="13"/>
      <c r="X2128" s="13"/>
      <c r="Y2128" s="13"/>
      <c r="Z2128" s="13"/>
      <c r="AA2128" s="13"/>
      <c r="AB2128" s="13"/>
      <c r="AC2128" s="13"/>
      <c r="AD2128" s="13"/>
      <c r="AE2128" s="13"/>
      <c r="AF2128" s="13"/>
      <c r="AG2128" s="13"/>
      <c r="AH2128" s="13"/>
      <c r="AI2128" s="13"/>
      <c r="AJ2128" s="13"/>
      <c r="AK2128" s="13"/>
      <c r="AL2128" s="13"/>
      <c r="AM2128" s="13"/>
      <c r="AN2128" s="13"/>
      <c r="AO2128" s="13"/>
      <c r="AP2128" s="13"/>
      <c r="AQ2128" s="13"/>
      <c r="AR2128" s="13"/>
      <c r="AS2128" s="13"/>
      <c r="AT2128" s="13"/>
      <c r="AU2128" s="13"/>
      <c r="AV2128" s="13"/>
      <c r="AW2128" s="13"/>
      <c r="AX2128" s="13"/>
      <c r="AY2128" s="13"/>
      <c r="AZ2128" s="13"/>
      <c r="BA2128" s="13"/>
      <c r="BB2128" s="13"/>
      <c r="BC2128" s="13"/>
      <c r="BD2128" s="13"/>
      <c r="BE2128" s="13"/>
      <c r="BF2128" s="13"/>
      <c r="BG2128" s="13"/>
      <c r="BH2128" s="13"/>
      <c r="BI2128" s="13"/>
      <c r="BJ2128" s="14"/>
      <c r="BK2128" s="14"/>
      <c r="BL2128" s="14"/>
      <c r="BM2128" s="14"/>
      <c r="BN2128" s="14"/>
    </row>
    <row r="2129" spans="4:66" x14ac:dyDescent="0.25">
      <c r="D2129" s="11"/>
      <c r="E2129" s="10"/>
      <c r="F2129" s="10"/>
      <c r="G2129" s="10"/>
      <c r="H2129" s="10"/>
      <c r="I2129" s="10"/>
      <c r="J2129" s="10"/>
      <c r="K2129" s="12"/>
      <c r="L2129" s="12"/>
      <c r="M2129" s="13"/>
      <c r="N2129" s="13"/>
      <c r="O2129" s="13"/>
      <c r="P2129" s="13"/>
      <c r="Q2129" s="13"/>
      <c r="R2129" s="13"/>
      <c r="S2129" s="13"/>
      <c r="T2129" s="13"/>
      <c r="U2129" s="13"/>
      <c r="V2129" s="13"/>
      <c r="W2129" s="13"/>
      <c r="X2129" s="13"/>
      <c r="Y2129" s="13"/>
      <c r="Z2129" s="13"/>
      <c r="AA2129" s="13"/>
      <c r="AB2129" s="13"/>
      <c r="AC2129" s="13"/>
      <c r="AD2129" s="13"/>
      <c r="AE2129" s="13"/>
      <c r="AF2129" s="13"/>
      <c r="AG2129" s="13"/>
      <c r="AH2129" s="13"/>
      <c r="AI2129" s="13"/>
      <c r="AJ2129" s="13"/>
      <c r="AK2129" s="13"/>
      <c r="AL2129" s="13"/>
      <c r="AM2129" s="13"/>
      <c r="AN2129" s="13"/>
      <c r="AO2129" s="13"/>
      <c r="AP2129" s="13"/>
      <c r="AQ2129" s="13"/>
      <c r="AR2129" s="13"/>
      <c r="AS2129" s="13"/>
      <c r="AT2129" s="13"/>
      <c r="AU2129" s="13"/>
      <c r="AV2129" s="13"/>
      <c r="AW2129" s="13"/>
      <c r="AX2129" s="13"/>
      <c r="AY2129" s="13"/>
      <c r="AZ2129" s="13"/>
      <c r="BA2129" s="13"/>
      <c r="BB2129" s="13"/>
      <c r="BC2129" s="13"/>
      <c r="BD2129" s="13"/>
      <c r="BE2129" s="13"/>
      <c r="BF2129" s="13"/>
      <c r="BG2129" s="13"/>
      <c r="BH2129" s="13"/>
      <c r="BI2129" s="13"/>
      <c r="BJ2129" s="14"/>
      <c r="BK2129" s="14"/>
      <c r="BL2129" s="14"/>
      <c r="BM2129" s="14"/>
      <c r="BN2129" s="14"/>
    </row>
    <row r="2130" spans="4:66" x14ac:dyDescent="0.25">
      <c r="D2130" s="11"/>
      <c r="E2130" s="10"/>
      <c r="F2130" s="10"/>
      <c r="G2130" s="10"/>
      <c r="H2130" s="10"/>
      <c r="I2130" s="10"/>
      <c r="J2130" s="10"/>
      <c r="K2130" s="12"/>
      <c r="L2130" s="12"/>
      <c r="M2130" s="13"/>
      <c r="N2130" s="13"/>
      <c r="O2130" s="13"/>
      <c r="P2130" s="13"/>
      <c r="Q2130" s="13"/>
      <c r="R2130" s="13"/>
      <c r="S2130" s="13"/>
      <c r="T2130" s="13"/>
      <c r="U2130" s="13"/>
      <c r="V2130" s="13"/>
      <c r="W2130" s="13"/>
      <c r="X2130" s="13"/>
      <c r="Y2130" s="13"/>
      <c r="Z2130" s="13"/>
      <c r="AA2130" s="13"/>
      <c r="AB2130" s="13"/>
      <c r="AC2130" s="13"/>
      <c r="AD2130" s="13"/>
      <c r="AE2130" s="13"/>
      <c r="AF2130" s="13"/>
      <c r="AG2130" s="13"/>
      <c r="AH2130" s="13"/>
      <c r="AI2130" s="13"/>
      <c r="AJ2130" s="13"/>
      <c r="AK2130" s="13"/>
      <c r="AL2130" s="13"/>
      <c r="AM2130" s="13"/>
      <c r="AN2130" s="13"/>
      <c r="AO2130" s="13"/>
      <c r="AP2130" s="13"/>
      <c r="AQ2130" s="13"/>
      <c r="AR2130" s="13"/>
      <c r="AS2130" s="13"/>
      <c r="AT2130" s="13"/>
      <c r="AU2130" s="13"/>
      <c r="AV2130" s="13"/>
      <c r="AW2130" s="13"/>
      <c r="AX2130" s="13"/>
      <c r="AY2130" s="13"/>
      <c r="AZ2130" s="13"/>
      <c r="BA2130" s="13"/>
      <c r="BB2130" s="13"/>
      <c r="BC2130" s="13"/>
      <c r="BD2130" s="13"/>
      <c r="BE2130" s="13"/>
      <c r="BF2130" s="13"/>
      <c r="BG2130" s="13"/>
      <c r="BH2130" s="13"/>
      <c r="BI2130" s="13"/>
      <c r="BJ2130" s="14"/>
      <c r="BK2130" s="14"/>
      <c r="BL2130" s="14"/>
      <c r="BM2130" s="14"/>
      <c r="BN2130" s="14"/>
    </row>
    <row r="2131" spans="4:66" x14ac:dyDescent="0.25">
      <c r="D2131" s="11"/>
      <c r="E2131" s="10"/>
      <c r="F2131" s="10"/>
      <c r="G2131" s="10"/>
      <c r="H2131" s="10"/>
      <c r="I2131" s="10"/>
      <c r="J2131" s="10"/>
      <c r="K2131" s="12"/>
      <c r="L2131" s="12"/>
      <c r="M2131" s="13"/>
      <c r="N2131" s="13"/>
      <c r="O2131" s="13"/>
      <c r="P2131" s="13"/>
      <c r="Q2131" s="13"/>
      <c r="R2131" s="13"/>
      <c r="S2131" s="13"/>
      <c r="T2131" s="13"/>
      <c r="U2131" s="13"/>
      <c r="V2131" s="13"/>
      <c r="W2131" s="13"/>
      <c r="X2131" s="13"/>
      <c r="Y2131" s="13"/>
      <c r="Z2131" s="13"/>
      <c r="AA2131" s="13"/>
      <c r="AB2131" s="13"/>
      <c r="AC2131" s="13"/>
      <c r="AD2131" s="13"/>
      <c r="AE2131" s="13"/>
      <c r="AF2131" s="13"/>
      <c r="AG2131" s="13"/>
      <c r="AH2131" s="13"/>
      <c r="AI2131" s="13"/>
      <c r="AJ2131" s="13"/>
      <c r="AK2131" s="13"/>
      <c r="AL2131" s="13"/>
      <c r="AM2131" s="13"/>
      <c r="AN2131" s="13"/>
      <c r="AO2131" s="13"/>
      <c r="AP2131" s="13"/>
      <c r="AQ2131" s="13"/>
      <c r="AR2131" s="13"/>
      <c r="AS2131" s="13"/>
      <c r="AT2131" s="13"/>
      <c r="AU2131" s="13"/>
      <c r="AV2131" s="13"/>
      <c r="AW2131" s="13"/>
      <c r="AX2131" s="13"/>
      <c r="AY2131" s="13"/>
      <c r="AZ2131" s="13"/>
      <c r="BA2131" s="13"/>
      <c r="BB2131" s="13"/>
      <c r="BC2131" s="13"/>
      <c r="BD2131" s="13"/>
      <c r="BE2131" s="13"/>
      <c r="BF2131" s="13"/>
      <c r="BG2131" s="13"/>
      <c r="BH2131" s="13"/>
      <c r="BI2131" s="13"/>
      <c r="BJ2131" s="14"/>
      <c r="BK2131" s="14"/>
      <c r="BL2131" s="14"/>
      <c r="BM2131" s="14"/>
      <c r="BN2131" s="14"/>
    </row>
    <row r="2132" spans="4:66" x14ac:dyDescent="0.25">
      <c r="D2132" s="11"/>
      <c r="E2132" s="10"/>
      <c r="F2132" s="10"/>
      <c r="G2132" s="10"/>
      <c r="H2132" s="10"/>
      <c r="I2132" s="10"/>
      <c r="J2132" s="10"/>
      <c r="K2132" s="12"/>
      <c r="L2132" s="12"/>
      <c r="M2132" s="13"/>
      <c r="N2132" s="13"/>
      <c r="O2132" s="13"/>
      <c r="P2132" s="13"/>
      <c r="Q2132" s="13"/>
      <c r="R2132" s="13"/>
      <c r="S2132" s="13"/>
      <c r="T2132" s="13"/>
      <c r="U2132" s="13"/>
      <c r="V2132" s="13"/>
      <c r="W2132" s="13"/>
      <c r="X2132" s="13"/>
      <c r="Y2132" s="13"/>
      <c r="Z2132" s="13"/>
      <c r="AA2132" s="13"/>
      <c r="AB2132" s="13"/>
      <c r="AC2132" s="13"/>
      <c r="AD2132" s="13"/>
      <c r="AE2132" s="13"/>
      <c r="AF2132" s="13"/>
      <c r="AG2132" s="13"/>
      <c r="AH2132" s="13"/>
      <c r="AI2132" s="13"/>
      <c r="AJ2132" s="13"/>
      <c r="AK2132" s="13"/>
      <c r="AL2132" s="13"/>
      <c r="AM2132" s="13"/>
      <c r="AN2132" s="13"/>
      <c r="AO2132" s="13"/>
      <c r="AP2132" s="13"/>
      <c r="AQ2132" s="13"/>
      <c r="AR2132" s="13"/>
      <c r="AS2132" s="13"/>
      <c r="AT2132" s="13"/>
      <c r="AU2132" s="13"/>
      <c r="AV2132" s="13"/>
      <c r="AW2132" s="13"/>
      <c r="AX2132" s="13"/>
      <c r="AY2132" s="13"/>
      <c r="AZ2132" s="13"/>
      <c r="BA2132" s="13"/>
      <c r="BB2132" s="13"/>
      <c r="BC2132" s="13"/>
      <c r="BD2132" s="13"/>
      <c r="BE2132" s="13"/>
      <c r="BF2132" s="13"/>
      <c r="BG2132" s="13"/>
      <c r="BH2132" s="13"/>
      <c r="BI2132" s="13"/>
      <c r="BJ2132" s="14"/>
      <c r="BK2132" s="14"/>
      <c r="BL2132" s="14"/>
      <c r="BM2132" s="14"/>
      <c r="BN2132" s="14"/>
    </row>
    <row r="2133" spans="4:66" x14ac:dyDescent="0.25">
      <c r="D2133" s="11"/>
      <c r="E2133" s="10"/>
      <c r="F2133" s="10"/>
      <c r="G2133" s="10"/>
      <c r="H2133" s="10"/>
      <c r="I2133" s="10"/>
      <c r="J2133" s="10"/>
      <c r="K2133" s="12"/>
      <c r="L2133" s="12"/>
      <c r="M2133" s="13"/>
      <c r="N2133" s="13"/>
      <c r="O2133" s="13"/>
      <c r="P2133" s="13"/>
      <c r="Q2133" s="13"/>
      <c r="R2133" s="13"/>
      <c r="S2133" s="13"/>
      <c r="T2133" s="13"/>
      <c r="U2133" s="13"/>
      <c r="V2133" s="13"/>
      <c r="W2133" s="13"/>
      <c r="X2133" s="13"/>
      <c r="Y2133" s="13"/>
      <c r="Z2133" s="13"/>
      <c r="AA2133" s="13"/>
      <c r="AB2133" s="13"/>
      <c r="AC2133" s="13"/>
      <c r="AD2133" s="13"/>
      <c r="AE2133" s="13"/>
      <c r="AF2133" s="13"/>
      <c r="AG2133" s="13"/>
      <c r="AH2133" s="13"/>
      <c r="AI2133" s="13"/>
      <c r="AJ2133" s="13"/>
      <c r="AK2133" s="13"/>
      <c r="AL2133" s="13"/>
      <c r="AM2133" s="13"/>
      <c r="AN2133" s="13"/>
      <c r="AO2133" s="13"/>
      <c r="AP2133" s="13"/>
      <c r="AQ2133" s="13"/>
      <c r="AR2133" s="13"/>
      <c r="AS2133" s="13"/>
      <c r="AT2133" s="13"/>
      <c r="AU2133" s="13"/>
      <c r="AV2133" s="13"/>
      <c r="AW2133" s="13"/>
      <c r="AX2133" s="13"/>
      <c r="AY2133" s="13"/>
      <c r="AZ2133" s="13"/>
      <c r="BA2133" s="13"/>
      <c r="BB2133" s="13"/>
      <c r="BC2133" s="13"/>
      <c r="BD2133" s="13"/>
      <c r="BE2133" s="13"/>
      <c r="BF2133" s="13"/>
      <c r="BG2133" s="13"/>
      <c r="BH2133" s="13"/>
      <c r="BI2133" s="13"/>
      <c r="BJ2133" s="14"/>
      <c r="BK2133" s="14"/>
      <c r="BL2133" s="14"/>
      <c r="BM2133" s="14"/>
      <c r="BN2133" s="14"/>
    </row>
    <row r="2134" spans="4:66" x14ac:dyDescent="0.25">
      <c r="D2134" s="11"/>
      <c r="E2134" s="10"/>
      <c r="F2134" s="10"/>
      <c r="G2134" s="10"/>
      <c r="H2134" s="10"/>
      <c r="I2134" s="10"/>
      <c r="J2134" s="10"/>
      <c r="K2134" s="12"/>
      <c r="L2134" s="12"/>
      <c r="M2134" s="13"/>
      <c r="N2134" s="13"/>
      <c r="O2134" s="13"/>
      <c r="P2134" s="13"/>
      <c r="Q2134" s="13"/>
      <c r="R2134" s="13"/>
      <c r="S2134" s="13"/>
      <c r="T2134" s="13"/>
      <c r="U2134" s="13"/>
      <c r="V2134" s="13"/>
      <c r="W2134" s="13"/>
      <c r="X2134" s="13"/>
      <c r="Y2134" s="13"/>
      <c r="Z2134" s="13"/>
      <c r="AA2134" s="13"/>
      <c r="AB2134" s="13"/>
      <c r="AC2134" s="13"/>
      <c r="AD2134" s="13"/>
      <c r="AE2134" s="13"/>
      <c r="AF2134" s="13"/>
      <c r="AG2134" s="13"/>
      <c r="AH2134" s="13"/>
      <c r="AI2134" s="13"/>
      <c r="AJ2134" s="13"/>
      <c r="AK2134" s="13"/>
      <c r="AL2134" s="13"/>
      <c r="AM2134" s="13"/>
      <c r="AN2134" s="13"/>
      <c r="AO2134" s="13"/>
      <c r="AP2134" s="13"/>
      <c r="AQ2134" s="13"/>
      <c r="AR2134" s="13"/>
      <c r="AS2134" s="13"/>
      <c r="AT2134" s="13"/>
      <c r="AU2134" s="13"/>
      <c r="AV2134" s="13"/>
      <c r="AW2134" s="13"/>
      <c r="AX2134" s="13"/>
      <c r="AY2134" s="13"/>
      <c r="AZ2134" s="13"/>
      <c r="BA2134" s="13"/>
      <c r="BB2134" s="13"/>
      <c r="BC2134" s="13"/>
      <c r="BD2134" s="13"/>
      <c r="BE2134" s="13"/>
      <c r="BF2134" s="13"/>
      <c r="BG2134" s="13"/>
      <c r="BH2134" s="13"/>
      <c r="BI2134" s="13"/>
      <c r="BJ2134" s="14"/>
      <c r="BK2134" s="14"/>
      <c r="BL2134" s="14"/>
      <c r="BM2134" s="14"/>
      <c r="BN2134" s="14"/>
    </row>
    <row r="2135" spans="4:66" x14ac:dyDescent="0.25">
      <c r="D2135" s="11"/>
      <c r="E2135" s="10"/>
      <c r="F2135" s="10"/>
      <c r="G2135" s="10"/>
      <c r="H2135" s="10"/>
      <c r="I2135" s="10"/>
      <c r="J2135" s="10"/>
      <c r="K2135" s="12"/>
      <c r="L2135" s="12"/>
      <c r="M2135" s="13"/>
      <c r="N2135" s="13"/>
      <c r="O2135" s="13"/>
      <c r="P2135" s="13"/>
      <c r="Q2135" s="13"/>
      <c r="R2135" s="13"/>
      <c r="S2135" s="13"/>
      <c r="T2135" s="13"/>
      <c r="U2135" s="13"/>
      <c r="V2135" s="13"/>
      <c r="W2135" s="13"/>
      <c r="X2135" s="13"/>
      <c r="Y2135" s="13"/>
      <c r="Z2135" s="13"/>
      <c r="AA2135" s="13"/>
      <c r="AB2135" s="13"/>
      <c r="AC2135" s="13"/>
      <c r="AD2135" s="13"/>
      <c r="AE2135" s="13"/>
      <c r="AF2135" s="13"/>
      <c r="AG2135" s="13"/>
      <c r="AH2135" s="13"/>
      <c r="AI2135" s="13"/>
      <c r="AJ2135" s="13"/>
      <c r="AK2135" s="13"/>
      <c r="AL2135" s="13"/>
      <c r="AM2135" s="13"/>
      <c r="AN2135" s="13"/>
      <c r="AO2135" s="13"/>
      <c r="AP2135" s="13"/>
      <c r="AQ2135" s="13"/>
      <c r="AR2135" s="13"/>
      <c r="AS2135" s="13"/>
      <c r="AT2135" s="13"/>
      <c r="AU2135" s="13"/>
      <c r="AV2135" s="13"/>
      <c r="AW2135" s="13"/>
      <c r="AX2135" s="13"/>
      <c r="AY2135" s="13"/>
      <c r="AZ2135" s="13"/>
      <c r="BA2135" s="13"/>
      <c r="BB2135" s="13"/>
      <c r="BC2135" s="13"/>
      <c r="BD2135" s="13"/>
      <c r="BE2135" s="13"/>
      <c r="BF2135" s="13"/>
      <c r="BG2135" s="13"/>
      <c r="BH2135" s="13"/>
      <c r="BI2135" s="13"/>
      <c r="BJ2135" s="14"/>
      <c r="BK2135" s="14"/>
      <c r="BL2135" s="14"/>
      <c r="BM2135" s="14"/>
      <c r="BN2135" s="14"/>
    </row>
    <row r="2136" spans="4:66" x14ac:dyDescent="0.25">
      <c r="D2136" s="11"/>
      <c r="E2136" s="10"/>
      <c r="F2136" s="10"/>
      <c r="G2136" s="10"/>
      <c r="H2136" s="10"/>
      <c r="I2136" s="10"/>
      <c r="J2136" s="10"/>
      <c r="K2136" s="12"/>
      <c r="L2136" s="12"/>
      <c r="M2136" s="13"/>
      <c r="N2136" s="13"/>
      <c r="O2136" s="13"/>
      <c r="P2136" s="13"/>
      <c r="Q2136" s="13"/>
      <c r="R2136" s="13"/>
      <c r="S2136" s="13"/>
      <c r="T2136" s="13"/>
      <c r="U2136" s="13"/>
      <c r="V2136" s="13"/>
      <c r="W2136" s="13"/>
      <c r="X2136" s="13"/>
      <c r="Y2136" s="13"/>
      <c r="Z2136" s="13"/>
      <c r="AA2136" s="13"/>
      <c r="AB2136" s="13"/>
      <c r="AC2136" s="13"/>
      <c r="AD2136" s="13"/>
      <c r="AE2136" s="13"/>
      <c r="AF2136" s="13"/>
      <c r="AG2136" s="13"/>
      <c r="AH2136" s="13"/>
      <c r="AI2136" s="13"/>
      <c r="AJ2136" s="13"/>
      <c r="AK2136" s="13"/>
      <c r="AL2136" s="13"/>
      <c r="AM2136" s="13"/>
      <c r="AN2136" s="13"/>
      <c r="AO2136" s="13"/>
      <c r="AP2136" s="13"/>
      <c r="AQ2136" s="13"/>
      <c r="AR2136" s="13"/>
      <c r="AS2136" s="13"/>
      <c r="AT2136" s="13"/>
      <c r="AU2136" s="13"/>
      <c r="AV2136" s="13"/>
      <c r="AW2136" s="13"/>
      <c r="AX2136" s="13"/>
      <c r="AY2136" s="13"/>
      <c r="AZ2136" s="13"/>
      <c r="BA2136" s="13"/>
      <c r="BB2136" s="13"/>
      <c r="BC2136" s="13"/>
      <c r="BD2136" s="13"/>
      <c r="BE2136" s="13"/>
      <c r="BF2136" s="13"/>
      <c r="BG2136" s="13"/>
      <c r="BH2136" s="13"/>
      <c r="BI2136" s="13"/>
      <c r="BJ2136" s="14"/>
      <c r="BK2136" s="14"/>
      <c r="BL2136" s="14"/>
      <c r="BM2136" s="14"/>
      <c r="BN2136" s="14"/>
    </row>
    <row r="2137" spans="4:66" x14ac:dyDescent="0.25">
      <c r="D2137" s="11"/>
      <c r="E2137" s="10"/>
      <c r="F2137" s="10"/>
      <c r="G2137" s="10"/>
      <c r="H2137" s="10"/>
      <c r="I2137" s="10"/>
      <c r="J2137" s="10"/>
      <c r="K2137" s="12"/>
      <c r="L2137" s="12"/>
      <c r="M2137" s="13"/>
      <c r="N2137" s="13"/>
      <c r="O2137" s="13"/>
      <c r="P2137" s="13"/>
      <c r="Q2137" s="13"/>
      <c r="R2137" s="13"/>
      <c r="S2137" s="13"/>
      <c r="T2137" s="13"/>
      <c r="U2137" s="13"/>
      <c r="V2137" s="13"/>
      <c r="W2137" s="13"/>
      <c r="X2137" s="13"/>
      <c r="Y2137" s="13"/>
      <c r="Z2137" s="13"/>
      <c r="AA2137" s="13"/>
      <c r="AB2137" s="13"/>
      <c r="AC2137" s="13"/>
      <c r="AD2137" s="13"/>
      <c r="AE2137" s="13"/>
      <c r="AF2137" s="13"/>
      <c r="AG2137" s="13"/>
      <c r="AH2137" s="13"/>
      <c r="AI2137" s="13"/>
      <c r="AJ2137" s="13"/>
      <c r="AK2137" s="13"/>
      <c r="AL2137" s="13"/>
      <c r="AM2137" s="13"/>
      <c r="AN2137" s="13"/>
      <c r="AO2137" s="13"/>
      <c r="AP2137" s="13"/>
      <c r="AQ2137" s="13"/>
      <c r="AR2137" s="13"/>
      <c r="AS2137" s="13"/>
      <c r="AT2137" s="13"/>
      <c r="AU2137" s="13"/>
      <c r="AV2137" s="13"/>
      <c r="AW2137" s="13"/>
      <c r="AX2137" s="13"/>
      <c r="AY2137" s="13"/>
      <c r="AZ2137" s="13"/>
      <c r="BA2137" s="13"/>
      <c r="BB2137" s="13"/>
      <c r="BC2137" s="13"/>
      <c r="BD2137" s="13"/>
      <c r="BE2137" s="13"/>
      <c r="BF2137" s="13"/>
      <c r="BG2137" s="13"/>
      <c r="BH2137" s="13"/>
      <c r="BI2137" s="13"/>
      <c r="BJ2137" s="14"/>
      <c r="BK2137" s="14"/>
      <c r="BL2137" s="14"/>
      <c r="BM2137" s="14"/>
      <c r="BN2137" s="14"/>
    </row>
    <row r="2138" spans="4:66" x14ac:dyDescent="0.25">
      <c r="D2138" s="11"/>
      <c r="E2138" s="10"/>
      <c r="F2138" s="10"/>
      <c r="G2138" s="10"/>
      <c r="H2138" s="10"/>
      <c r="I2138" s="10"/>
      <c r="J2138" s="10"/>
      <c r="K2138" s="12"/>
      <c r="L2138" s="12"/>
      <c r="M2138" s="13"/>
      <c r="N2138" s="13"/>
      <c r="O2138" s="13"/>
      <c r="P2138" s="13"/>
      <c r="Q2138" s="13"/>
      <c r="R2138" s="13"/>
      <c r="S2138" s="13"/>
      <c r="T2138" s="13"/>
      <c r="U2138" s="13"/>
      <c r="V2138" s="13"/>
      <c r="W2138" s="13"/>
      <c r="X2138" s="13"/>
      <c r="Y2138" s="13"/>
      <c r="Z2138" s="13"/>
      <c r="AA2138" s="13"/>
      <c r="AB2138" s="13"/>
      <c r="AC2138" s="13"/>
      <c r="AD2138" s="13"/>
      <c r="AE2138" s="13"/>
      <c r="AF2138" s="13"/>
      <c r="AG2138" s="13"/>
      <c r="AH2138" s="13"/>
      <c r="AI2138" s="13"/>
      <c r="AJ2138" s="13"/>
      <c r="AK2138" s="13"/>
      <c r="AL2138" s="13"/>
      <c r="AM2138" s="13"/>
      <c r="AN2138" s="13"/>
      <c r="AO2138" s="13"/>
      <c r="AP2138" s="13"/>
      <c r="AQ2138" s="13"/>
      <c r="AR2138" s="13"/>
      <c r="AS2138" s="13"/>
      <c r="AT2138" s="13"/>
      <c r="AU2138" s="13"/>
      <c r="AV2138" s="13"/>
      <c r="AW2138" s="13"/>
      <c r="AX2138" s="13"/>
      <c r="AY2138" s="13"/>
      <c r="AZ2138" s="13"/>
      <c r="BA2138" s="13"/>
      <c r="BB2138" s="13"/>
      <c r="BC2138" s="13"/>
      <c r="BD2138" s="13"/>
      <c r="BE2138" s="13"/>
      <c r="BF2138" s="13"/>
      <c r="BG2138" s="13"/>
      <c r="BH2138" s="13"/>
      <c r="BI2138" s="13"/>
      <c r="BJ2138" s="14"/>
      <c r="BK2138" s="14"/>
      <c r="BL2138" s="14"/>
      <c r="BM2138" s="14"/>
      <c r="BN2138" s="14"/>
    </row>
    <row r="2139" spans="4:66" x14ac:dyDescent="0.25">
      <c r="D2139" s="11"/>
      <c r="E2139" s="10"/>
      <c r="F2139" s="10"/>
      <c r="G2139" s="10"/>
      <c r="H2139" s="10"/>
      <c r="I2139" s="10"/>
      <c r="J2139" s="10"/>
      <c r="K2139" s="12"/>
      <c r="L2139" s="12"/>
      <c r="M2139" s="13"/>
      <c r="N2139" s="13"/>
      <c r="O2139" s="13"/>
      <c r="P2139" s="13"/>
      <c r="Q2139" s="13"/>
      <c r="R2139" s="13"/>
      <c r="S2139" s="13"/>
      <c r="T2139" s="13"/>
      <c r="U2139" s="13"/>
      <c r="V2139" s="13"/>
      <c r="W2139" s="13"/>
      <c r="X2139" s="13"/>
      <c r="Y2139" s="13"/>
      <c r="Z2139" s="13"/>
      <c r="AA2139" s="13"/>
      <c r="AB2139" s="13"/>
      <c r="AC2139" s="13"/>
      <c r="AD2139" s="13"/>
      <c r="AE2139" s="13"/>
      <c r="AF2139" s="13"/>
      <c r="AG2139" s="13"/>
      <c r="AH2139" s="13"/>
      <c r="AI2139" s="13"/>
      <c r="AJ2139" s="13"/>
      <c r="AK2139" s="13"/>
      <c r="AL2139" s="13"/>
      <c r="AM2139" s="13"/>
      <c r="AN2139" s="13"/>
      <c r="AO2139" s="13"/>
      <c r="AP2139" s="13"/>
      <c r="AQ2139" s="13"/>
      <c r="AR2139" s="13"/>
      <c r="AS2139" s="13"/>
      <c r="AT2139" s="13"/>
      <c r="AU2139" s="13"/>
      <c r="AV2139" s="13"/>
      <c r="AW2139" s="13"/>
      <c r="AX2139" s="13"/>
      <c r="AY2139" s="13"/>
      <c r="AZ2139" s="13"/>
      <c r="BA2139" s="13"/>
      <c r="BB2139" s="13"/>
      <c r="BC2139" s="13"/>
      <c r="BD2139" s="13"/>
      <c r="BE2139" s="13"/>
      <c r="BF2139" s="13"/>
      <c r="BG2139" s="13"/>
      <c r="BH2139" s="13"/>
      <c r="BI2139" s="13"/>
      <c r="BJ2139" s="14"/>
      <c r="BK2139" s="14"/>
      <c r="BL2139" s="14"/>
      <c r="BM2139" s="14"/>
      <c r="BN2139" s="14"/>
    </row>
    <row r="2140" spans="4:66" x14ac:dyDescent="0.25">
      <c r="D2140" s="11"/>
      <c r="E2140" s="10"/>
      <c r="F2140" s="10"/>
      <c r="G2140" s="10"/>
      <c r="H2140" s="10"/>
      <c r="I2140" s="10"/>
      <c r="J2140" s="10"/>
      <c r="K2140" s="12"/>
      <c r="L2140" s="12"/>
      <c r="M2140" s="13"/>
      <c r="N2140" s="13"/>
      <c r="O2140" s="13"/>
      <c r="P2140" s="13"/>
      <c r="Q2140" s="13"/>
      <c r="R2140" s="13"/>
      <c r="S2140" s="13"/>
      <c r="T2140" s="13"/>
      <c r="U2140" s="13"/>
      <c r="V2140" s="13"/>
      <c r="W2140" s="13"/>
      <c r="X2140" s="13"/>
      <c r="Y2140" s="13"/>
      <c r="Z2140" s="13"/>
      <c r="AA2140" s="13"/>
      <c r="AB2140" s="13"/>
      <c r="AC2140" s="13"/>
      <c r="AD2140" s="13"/>
      <c r="AE2140" s="13"/>
      <c r="AF2140" s="13"/>
      <c r="AG2140" s="13"/>
      <c r="AH2140" s="13"/>
      <c r="AI2140" s="13"/>
      <c r="AJ2140" s="13"/>
      <c r="AK2140" s="13"/>
      <c r="AL2140" s="13"/>
      <c r="AM2140" s="13"/>
      <c r="AN2140" s="13"/>
      <c r="AO2140" s="13"/>
      <c r="AP2140" s="13"/>
      <c r="AQ2140" s="13"/>
      <c r="AR2140" s="13"/>
      <c r="AS2140" s="13"/>
      <c r="AT2140" s="13"/>
      <c r="AU2140" s="13"/>
      <c r="AV2140" s="13"/>
      <c r="AW2140" s="13"/>
      <c r="AX2140" s="13"/>
      <c r="AY2140" s="13"/>
      <c r="AZ2140" s="13"/>
      <c r="BA2140" s="13"/>
      <c r="BB2140" s="13"/>
      <c r="BC2140" s="13"/>
      <c r="BD2140" s="13"/>
      <c r="BE2140" s="13"/>
      <c r="BF2140" s="13"/>
      <c r="BG2140" s="13"/>
      <c r="BH2140" s="13"/>
      <c r="BI2140" s="13"/>
      <c r="BJ2140" s="14"/>
      <c r="BK2140" s="14"/>
      <c r="BL2140" s="14"/>
      <c r="BM2140" s="14"/>
      <c r="BN2140" s="14"/>
    </row>
    <row r="2141" spans="4:66" x14ac:dyDescent="0.25">
      <c r="D2141" s="11"/>
      <c r="E2141" s="10"/>
      <c r="F2141" s="10"/>
      <c r="G2141" s="10"/>
      <c r="H2141" s="10"/>
      <c r="I2141" s="10"/>
      <c r="J2141" s="10"/>
      <c r="K2141" s="12"/>
      <c r="L2141" s="12"/>
      <c r="M2141" s="13"/>
      <c r="N2141" s="13"/>
      <c r="O2141" s="13"/>
      <c r="P2141" s="13"/>
      <c r="Q2141" s="13"/>
      <c r="R2141" s="13"/>
      <c r="S2141" s="13"/>
      <c r="T2141" s="13"/>
      <c r="U2141" s="13"/>
      <c r="V2141" s="13"/>
      <c r="W2141" s="13"/>
      <c r="X2141" s="13"/>
      <c r="Y2141" s="13"/>
      <c r="Z2141" s="13"/>
      <c r="AA2141" s="13"/>
      <c r="AB2141" s="13"/>
      <c r="AC2141" s="13"/>
      <c r="AD2141" s="13"/>
      <c r="AE2141" s="13"/>
      <c r="AF2141" s="13"/>
      <c r="AG2141" s="13"/>
      <c r="AH2141" s="13"/>
      <c r="AI2141" s="13"/>
      <c r="AJ2141" s="13"/>
      <c r="AK2141" s="13"/>
      <c r="AL2141" s="13"/>
      <c r="AM2141" s="13"/>
      <c r="AN2141" s="13"/>
      <c r="AO2141" s="13"/>
      <c r="AP2141" s="13"/>
      <c r="AQ2141" s="13"/>
      <c r="AR2141" s="13"/>
      <c r="AS2141" s="13"/>
      <c r="AT2141" s="13"/>
      <c r="AU2141" s="13"/>
      <c r="AV2141" s="13"/>
      <c r="AW2141" s="13"/>
      <c r="AX2141" s="13"/>
      <c r="AY2141" s="13"/>
      <c r="AZ2141" s="13"/>
      <c r="BA2141" s="13"/>
      <c r="BB2141" s="13"/>
      <c r="BC2141" s="13"/>
      <c r="BD2141" s="13"/>
      <c r="BE2141" s="13"/>
      <c r="BF2141" s="13"/>
      <c r="BG2141" s="13"/>
      <c r="BH2141" s="13"/>
      <c r="BI2141" s="13"/>
      <c r="BJ2141" s="14"/>
      <c r="BK2141" s="14"/>
      <c r="BL2141" s="14"/>
      <c r="BM2141" s="14"/>
      <c r="BN2141" s="14"/>
    </row>
    <row r="2142" spans="4:66" x14ac:dyDescent="0.25">
      <c r="D2142" s="11"/>
      <c r="E2142" s="10"/>
      <c r="F2142" s="10"/>
      <c r="G2142" s="10"/>
      <c r="H2142" s="10"/>
      <c r="I2142" s="10"/>
      <c r="J2142" s="10"/>
      <c r="K2142" s="12"/>
      <c r="L2142" s="12"/>
      <c r="M2142" s="13"/>
      <c r="N2142" s="13"/>
      <c r="O2142" s="13"/>
      <c r="P2142" s="13"/>
      <c r="Q2142" s="13"/>
      <c r="R2142" s="13"/>
      <c r="S2142" s="13"/>
      <c r="T2142" s="13"/>
      <c r="U2142" s="13"/>
      <c r="V2142" s="13"/>
      <c r="W2142" s="13"/>
      <c r="X2142" s="13"/>
      <c r="Y2142" s="13"/>
      <c r="Z2142" s="13"/>
      <c r="AA2142" s="13"/>
      <c r="AB2142" s="13"/>
      <c r="AC2142" s="13"/>
      <c r="AD2142" s="13"/>
      <c r="AE2142" s="13"/>
      <c r="AF2142" s="13"/>
      <c r="AG2142" s="13"/>
      <c r="AH2142" s="13"/>
      <c r="AI2142" s="13"/>
      <c r="AJ2142" s="13"/>
      <c r="AK2142" s="13"/>
      <c r="AL2142" s="13"/>
      <c r="AM2142" s="13"/>
      <c r="AN2142" s="13"/>
      <c r="AO2142" s="13"/>
      <c r="AP2142" s="13"/>
      <c r="AQ2142" s="13"/>
      <c r="AR2142" s="13"/>
      <c r="AS2142" s="13"/>
      <c r="AT2142" s="13"/>
      <c r="AU2142" s="13"/>
      <c r="AV2142" s="13"/>
      <c r="AW2142" s="13"/>
      <c r="AX2142" s="13"/>
      <c r="AY2142" s="13"/>
      <c r="AZ2142" s="13"/>
      <c r="BA2142" s="13"/>
      <c r="BB2142" s="13"/>
      <c r="BC2142" s="13"/>
      <c r="BD2142" s="13"/>
      <c r="BE2142" s="13"/>
      <c r="BF2142" s="13"/>
      <c r="BG2142" s="13"/>
      <c r="BH2142" s="13"/>
      <c r="BI2142" s="13"/>
      <c r="BJ2142" s="14"/>
      <c r="BK2142" s="14"/>
      <c r="BL2142" s="14"/>
      <c r="BM2142" s="14"/>
      <c r="BN2142" s="14"/>
    </row>
    <row r="2143" spans="4:66" x14ac:dyDescent="0.25">
      <c r="D2143" s="11"/>
      <c r="E2143" s="10"/>
      <c r="F2143" s="10"/>
      <c r="G2143" s="10"/>
      <c r="H2143" s="10"/>
      <c r="I2143" s="10"/>
      <c r="J2143" s="10"/>
      <c r="K2143" s="12"/>
      <c r="L2143" s="12"/>
      <c r="M2143" s="13"/>
      <c r="N2143" s="13"/>
      <c r="O2143" s="13"/>
      <c r="P2143" s="13"/>
      <c r="Q2143" s="13"/>
      <c r="R2143" s="13"/>
      <c r="S2143" s="13"/>
      <c r="T2143" s="13"/>
      <c r="U2143" s="13"/>
      <c r="V2143" s="13"/>
      <c r="W2143" s="13"/>
      <c r="X2143" s="13"/>
      <c r="Y2143" s="13"/>
      <c r="Z2143" s="13"/>
      <c r="AA2143" s="13"/>
      <c r="AB2143" s="13"/>
      <c r="AC2143" s="13"/>
      <c r="AD2143" s="13"/>
      <c r="AE2143" s="13"/>
      <c r="AF2143" s="13"/>
      <c r="AG2143" s="13"/>
      <c r="AH2143" s="13"/>
      <c r="AI2143" s="13"/>
      <c r="AJ2143" s="13"/>
      <c r="AK2143" s="13"/>
      <c r="AL2143" s="13"/>
      <c r="AM2143" s="13"/>
      <c r="AN2143" s="13"/>
      <c r="AO2143" s="13"/>
      <c r="AP2143" s="13"/>
      <c r="AQ2143" s="13"/>
      <c r="AR2143" s="13"/>
      <c r="AS2143" s="13"/>
      <c r="AT2143" s="13"/>
      <c r="AU2143" s="13"/>
      <c r="AV2143" s="13"/>
      <c r="AW2143" s="13"/>
      <c r="AX2143" s="13"/>
      <c r="AY2143" s="13"/>
      <c r="AZ2143" s="13"/>
      <c r="BA2143" s="13"/>
      <c r="BB2143" s="13"/>
      <c r="BC2143" s="13"/>
      <c r="BD2143" s="13"/>
      <c r="BE2143" s="13"/>
      <c r="BF2143" s="13"/>
      <c r="BG2143" s="13"/>
      <c r="BH2143" s="13"/>
      <c r="BI2143" s="13"/>
      <c r="BJ2143" s="14"/>
      <c r="BK2143" s="14"/>
      <c r="BL2143" s="14"/>
      <c r="BM2143" s="14"/>
      <c r="BN2143" s="14"/>
    </row>
    <row r="2144" spans="4:66" x14ac:dyDescent="0.25">
      <c r="D2144" s="11"/>
      <c r="E2144" s="10"/>
      <c r="F2144" s="10"/>
      <c r="G2144" s="10"/>
      <c r="H2144" s="10"/>
      <c r="I2144" s="10"/>
      <c r="J2144" s="10"/>
      <c r="K2144" s="12"/>
      <c r="L2144" s="12"/>
      <c r="M2144" s="13"/>
      <c r="N2144" s="13"/>
      <c r="O2144" s="13"/>
      <c r="P2144" s="13"/>
      <c r="Q2144" s="13"/>
      <c r="R2144" s="13"/>
      <c r="S2144" s="13"/>
      <c r="T2144" s="13"/>
      <c r="U2144" s="13"/>
      <c r="V2144" s="13"/>
      <c r="W2144" s="13"/>
      <c r="X2144" s="13"/>
      <c r="Y2144" s="13"/>
      <c r="Z2144" s="13"/>
      <c r="AA2144" s="13"/>
      <c r="AB2144" s="13"/>
      <c r="AC2144" s="13"/>
      <c r="AD2144" s="13"/>
      <c r="AE2144" s="13"/>
      <c r="AF2144" s="13"/>
      <c r="AG2144" s="13"/>
      <c r="AH2144" s="13"/>
      <c r="AI2144" s="13"/>
      <c r="AJ2144" s="13"/>
      <c r="AK2144" s="13"/>
      <c r="AL2144" s="13"/>
      <c r="AM2144" s="13"/>
      <c r="AN2144" s="13"/>
      <c r="AO2144" s="13"/>
      <c r="AP2144" s="13"/>
      <c r="AQ2144" s="13"/>
      <c r="AR2144" s="13"/>
      <c r="AS2144" s="13"/>
      <c r="AT2144" s="13"/>
      <c r="AU2144" s="13"/>
      <c r="AV2144" s="13"/>
      <c r="AW2144" s="13"/>
      <c r="AX2144" s="13"/>
      <c r="AY2144" s="13"/>
      <c r="AZ2144" s="13"/>
      <c r="BA2144" s="13"/>
      <c r="BB2144" s="13"/>
      <c r="BC2144" s="13"/>
      <c r="BD2144" s="13"/>
      <c r="BE2144" s="13"/>
      <c r="BF2144" s="13"/>
      <c r="BG2144" s="13"/>
      <c r="BH2144" s="13"/>
      <c r="BI2144" s="13"/>
      <c r="BJ2144" s="14"/>
      <c r="BK2144" s="14"/>
      <c r="BL2144" s="14"/>
      <c r="BM2144" s="14"/>
      <c r="BN2144" s="14"/>
    </row>
    <row r="2145" spans="4:66" x14ac:dyDescent="0.25">
      <c r="D2145" s="11"/>
      <c r="E2145" s="10"/>
      <c r="F2145" s="10"/>
      <c r="G2145" s="10"/>
      <c r="H2145" s="10"/>
      <c r="I2145" s="10"/>
      <c r="J2145" s="10"/>
      <c r="K2145" s="12"/>
      <c r="L2145" s="12"/>
      <c r="M2145" s="13"/>
      <c r="N2145" s="13"/>
      <c r="O2145" s="13"/>
      <c r="P2145" s="13"/>
      <c r="Q2145" s="13"/>
      <c r="R2145" s="13"/>
      <c r="S2145" s="13"/>
      <c r="T2145" s="13"/>
      <c r="U2145" s="13"/>
      <c r="V2145" s="13"/>
      <c r="W2145" s="13"/>
      <c r="X2145" s="13"/>
      <c r="Y2145" s="13"/>
      <c r="Z2145" s="13"/>
      <c r="AA2145" s="13"/>
      <c r="AB2145" s="13"/>
      <c r="AC2145" s="13"/>
      <c r="AD2145" s="13"/>
      <c r="AE2145" s="13"/>
      <c r="AF2145" s="13"/>
      <c r="AG2145" s="13"/>
      <c r="AH2145" s="13"/>
      <c r="AI2145" s="13"/>
      <c r="AJ2145" s="13"/>
      <c r="AK2145" s="13"/>
      <c r="AL2145" s="13"/>
      <c r="AM2145" s="13"/>
      <c r="AN2145" s="13"/>
      <c r="AO2145" s="13"/>
      <c r="AP2145" s="13"/>
      <c r="AQ2145" s="13"/>
      <c r="AR2145" s="13"/>
      <c r="AS2145" s="13"/>
      <c r="AT2145" s="13"/>
      <c r="AU2145" s="13"/>
      <c r="AV2145" s="13"/>
      <c r="AW2145" s="13"/>
      <c r="AX2145" s="13"/>
      <c r="AY2145" s="13"/>
      <c r="AZ2145" s="13"/>
      <c r="BA2145" s="13"/>
      <c r="BB2145" s="13"/>
      <c r="BC2145" s="13"/>
      <c r="BD2145" s="13"/>
      <c r="BE2145" s="13"/>
      <c r="BF2145" s="13"/>
      <c r="BG2145" s="13"/>
      <c r="BH2145" s="13"/>
      <c r="BI2145" s="13"/>
      <c r="BJ2145" s="14"/>
      <c r="BK2145" s="14"/>
      <c r="BL2145" s="14"/>
      <c r="BM2145" s="14"/>
      <c r="BN2145" s="14"/>
    </row>
    <row r="2146" spans="4:66" x14ac:dyDescent="0.25">
      <c r="D2146" s="11"/>
      <c r="E2146" s="10"/>
      <c r="F2146" s="10"/>
      <c r="G2146" s="10"/>
      <c r="H2146" s="10"/>
      <c r="I2146" s="10"/>
      <c r="J2146" s="10"/>
      <c r="K2146" s="12"/>
      <c r="L2146" s="12"/>
      <c r="M2146" s="13"/>
      <c r="N2146" s="13"/>
      <c r="O2146" s="13"/>
      <c r="P2146" s="13"/>
      <c r="Q2146" s="13"/>
      <c r="R2146" s="13"/>
      <c r="S2146" s="13"/>
      <c r="T2146" s="13"/>
      <c r="U2146" s="13"/>
      <c r="V2146" s="13"/>
      <c r="W2146" s="13"/>
      <c r="X2146" s="13"/>
      <c r="Y2146" s="13"/>
      <c r="Z2146" s="13"/>
      <c r="AA2146" s="13"/>
      <c r="AB2146" s="13"/>
      <c r="AC2146" s="13"/>
      <c r="AD2146" s="13"/>
      <c r="AE2146" s="13"/>
      <c r="AF2146" s="13"/>
      <c r="AG2146" s="13"/>
      <c r="AH2146" s="13"/>
      <c r="AI2146" s="13"/>
      <c r="AJ2146" s="13"/>
      <c r="AK2146" s="13"/>
      <c r="AL2146" s="13"/>
      <c r="AM2146" s="13"/>
      <c r="AN2146" s="13"/>
      <c r="AO2146" s="13"/>
      <c r="AP2146" s="13"/>
      <c r="AQ2146" s="13"/>
      <c r="AR2146" s="13"/>
      <c r="AS2146" s="13"/>
      <c r="AT2146" s="13"/>
      <c r="AU2146" s="13"/>
      <c r="AV2146" s="13"/>
      <c r="AW2146" s="13"/>
      <c r="AX2146" s="13"/>
      <c r="AY2146" s="13"/>
      <c r="AZ2146" s="13"/>
      <c r="BA2146" s="13"/>
      <c r="BB2146" s="13"/>
      <c r="BC2146" s="13"/>
      <c r="BD2146" s="13"/>
      <c r="BE2146" s="13"/>
      <c r="BF2146" s="13"/>
      <c r="BG2146" s="13"/>
      <c r="BH2146" s="13"/>
      <c r="BI2146" s="13"/>
      <c r="BJ2146" s="14"/>
      <c r="BK2146" s="14"/>
      <c r="BL2146" s="14"/>
      <c r="BM2146" s="14"/>
      <c r="BN2146" s="14"/>
    </row>
    <row r="2147" spans="4:66" x14ac:dyDescent="0.25">
      <c r="D2147" s="11"/>
      <c r="E2147" s="10"/>
      <c r="F2147" s="10"/>
      <c r="G2147" s="10"/>
      <c r="H2147" s="10"/>
      <c r="I2147" s="10"/>
      <c r="J2147" s="10"/>
      <c r="K2147" s="12"/>
      <c r="L2147" s="12"/>
      <c r="M2147" s="13"/>
      <c r="N2147" s="13"/>
      <c r="O2147" s="13"/>
      <c r="P2147" s="13"/>
      <c r="Q2147" s="13"/>
      <c r="R2147" s="13"/>
      <c r="S2147" s="13"/>
      <c r="T2147" s="13"/>
      <c r="U2147" s="13"/>
      <c r="V2147" s="13"/>
      <c r="W2147" s="13"/>
      <c r="X2147" s="13"/>
      <c r="Y2147" s="13"/>
      <c r="Z2147" s="13"/>
      <c r="AA2147" s="13"/>
      <c r="AB2147" s="13"/>
      <c r="AC2147" s="13"/>
      <c r="AD2147" s="13"/>
      <c r="AE2147" s="13"/>
      <c r="AF2147" s="13"/>
      <c r="AG2147" s="13"/>
      <c r="AH2147" s="13"/>
      <c r="AI2147" s="13"/>
      <c r="AJ2147" s="13"/>
      <c r="AK2147" s="13"/>
      <c r="AL2147" s="13"/>
      <c r="AM2147" s="13"/>
      <c r="AN2147" s="13"/>
      <c r="AO2147" s="13"/>
      <c r="AP2147" s="13"/>
      <c r="AQ2147" s="13"/>
      <c r="AR2147" s="13"/>
      <c r="AS2147" s="13"/>
      <c r="AT2147" s="13"/>
      <c r="AU2147" s="13"/>
      <c r="AV2147" s="13"/>
      <c r="AW2147" s="13"/>
      <c r="AX2147" s="13"/>
      <c r="AY2147" s="13"/>
      <c r="AZ2147" s="13"/>
      <c r="BA2147" s="13"/>
      <c r="BB2147" s="13"/>
      <c r="BC2147" s="13"/>
      <c r="BD2147" s="13"/>
      <c r="BE2147" s="13"/>
      <c r="BF2147" s="13"/>
      <c r="BG2147" s="13"/>
      <c r="BH2147" s="13"/>
      <c r="BI2147" s="13"/>
      <c r="BJ2147" s="14"/>
      <c r="BK2147" s="14"/>
      <c r="BL2147" s="14"/>
      <c r="BM2147" s="14"/>
      <c r="BN2147" s="14"/>
    </row>
    <row r="2148" spans="4:66" x14ac:dyDescent="0.25">
      <c r="D2148" s="11"/>
      <c r="E2148" s="10"/>
      <c r="F2148" s="10"/>
      <c r="G2148" s="10"/>
      <c r="H2148" s="10"/>
      <c r="I2148" s="10"/>
      <c r="J2148" s="10"/>
      <c r="K2148" s="12"/>
      <c r="L2148" s="12"/>
      <c r="M2148" s="13"/>
      <c r="N2148" s="13"/>
      <c r="O2148" s="13"/>
      <c r="P2148" s="13"/>
      <c r="Q2148" s="13"/>
      <c r="R2148" s="13"/>
      <c r="S2148" s="13"/>
      <c r="T2148" s="13"/>
      <c r="U2148" s="13"/>
      <c r="V2148" s="13"/>
      <c r="W2148" s="13"/>
      <c r="X2148" s="13"/>
      <c r="Y2148" s="13"/>
      <c r="Z2148" s="13"/>
      <c r="AA2148" s="13"/>
      <c r="AB2148" s="13"/>
      <c r="AC2148" s="13"/>
      <c r="AD2148" s="13"/>
      <c r="AE2148" s="13"/>
      <c r="AF2148" s="13"/>
      <c r="AG2148" s="13"/>
      <c r="AH2148" s="13"/>
      <c r="AI2148" s="13"/>
      <c r="AJ2148" s="13"/>
      <c r="AK2148" s="13"/>
      <c r="AL2148" s="13"/>
      <c r="AM2148" s="13"/>
      <c r="AN2148" s="13"/>
      <c r="AO2148" s="13"/>
      <c r="AP2148" s="13"/>
      <c r="AQ2148" s="13"/>
      <c r="AR2148" s="13"/>
      <c r="AS2148" s="13"/>
      <c r="AT2148" s="13"/>
      <c r="AU2148" s="13"/>
      <c r="AV2148" s="13"/>
      <c r="AW2148" s="13"/>
      <c r="AX2148" s="13"/>
      <c r="AY2148" s="13"/>
      <c r="AZ2148" s="13"/>
      <c r="BA2148" s="13"/>
      <c r="BB2148" s="13"/>
      <c r="BC2148" s="13"/>
      <c r="BD2148" s="13"/>
      <c r="BE2148" s="13"/>
      <c r="BF2148" s="13"/>
      <c r="BG2148" s="13"/>
      <c r="BH2148" s="13"/>
      <c r="BI2148" s="13"/>
      <c r="BJ2148" s="14"/>
      <c r="BK2148" s="14"/>
      <c r="BL2148" s="14"/>
      <c r="BM2148" s="14"/>
      <c r="BN2148" s="14"/>
    </row>
    <row r="2149" spans="4:66" x14ac:dyDescent="0.25">
      <c r="D2149" s="11"/>
      <c r="E2149" s="10"/>
      <c r="F2149" s="10"/>
      <c r="G2149" s="10"/>
      <c r="H2149" s="10"/>
      <c r="I2149" s="10"/>
      <c r="J2149" s="10"/>
      <c r="K2149" s="12"/>
      <c r="L2149" s="12"/>
      <c r="M2149" s="13"/>
      <c r="N2149" s="13"/>
      <c r="O2149" s="13"/>
      <c r="P2149" s="13"/>
      <c r="Q2149" s="13"/>
      <c r="R2149" s="13"/>
      <c r="S2149" s="13"/>
      <c r="T2149" s="13"/>
      <c r="U2149" s="13"/>
      <c r="V2149" s="13"/>
      <c r="W2149" s="13"/>
      <c r="X2149" s="13"/>
      <c r="Y2149" s="13"/>
      <c r="Z2149" s="13"/>
      <c r="AA2149" s="13"/>
      <c r="AB2149" s="13"/>
      <c r="AC2149" s="13"/>
      <c r="AD2149" s="13"/>
      <c r="AE2149" s="13"/>
      <c r="AF2149" s="13"/>
      <c r="AG2149" s="13"/>
      <c r="AH2149" s="13"/>
      <c r="AI2149" s="13"/>
      <c r="AJ2149" s="13"/>
      <c r="AK2149" s="13"/>
      <c r="AL2149" s="13"/>
      <c r="AM2149" s="13"/>
      <c r="AN2149" s="13"/>
      <c r="AO2149" s="13"/>
      <c r="AP2149" s="13"/>
      <c r="AQ2149" s="13"/>
      <c r="AR2149" s="13"/>
      <c r="AS2149" s="13"/>
      <c r="AT2149" s="13"/>
      <c r="AU2149" s="13"/>
      <c r="AV2149" s="13"/>
      <c r="AW2149" s="13"/>
      <c r="AX2149" s="13"/>
      <c r="AY2149" s="13"/>
      <c r="AZ2149" s="13"/>
      <c r="BA2149" s="13"/>
      <c r="BB2149" s="13"/>
      <c r="BC2149" s="13"/>
      <c r="BD2149" s="13"/>
      <c r="BE2149" s="13"/>
      <c r="BF2149" s="13"/>
      <c r="BG2149" s="13"/>
      <c r="BH2149" s="13"/>
      <c r="BI2149" s="13"/>
      <c r="BJ2149" s="14"/>
      <c r="BK2149" s="14"/>
      <c r="BL2149" s="14"/>
      <c r="BM2149" s="14"/>
      <c r="BN2149" s="14"/>
    </row>
    <row r="2150" spans="4:66" x14ac:dyDescent="0.25">
      <c r="D2150" s="11"/>
      <c r="E2150" s="10"/>
      <c r="F2150" s="10"/>
      <c r="G2150" s="10"/>
      <c r="H2150" s="10"/>
      <c r="I2150" s="10"/>
      <c r="J2150" s="10"/>
      <c r="K2150" s="12"/>
      <c r="L2150" s="12"/>
      <c r="M2150" s="13"/>
      <c r="N2150" s="13"/>
      <c r="O2150" s="13"/>
      <c r="P2150" s="13"/>
      <c r="Q2150" s="13"/>
      <c r="R2150" s="13"/>
      <c r="S2150" s="13"/>
      <c r="T2150" s="13"/>
      <c r="U2150" s="13"/>
      <c r="V2150" s="13"/>
      <c r="W2150" s="13"/>
      <c r="X2150" s="13"/>
      <c r="Y2150" s="13"/>
      <c r="Z2150" s="13"/>
      <c r="AA2150" s="13"/>
      <c r="AB2150" s="13"/>
      <c r="AC2150" s="13"/>
      <c r="AD2150" s="13"/>
      <c r="AE2150" s="13"/>
      <c r="AF2150" s="13"/>
      <c r="AG2150" s="13"/>
      <c r="AH2150" s="13"/>
      <c r="AI2150" s="13"/>
      <c r="AJ2150" s="13"/>
      <c r="AK2150" s="13"/>
      <c r="AL2150" s="13"/>
      <c r="AM2150" s="13"/>
      <c r="AN2150" s="13"/>
      <c r="AO2150" s="13"/>
      <c r="AP2150" s="13"/>
      <c r="AQ2150" s="13"/>
      <c r="AR2150" s="13"/>
      <c r="AS2150" s="13"/>
      <c r="AT2150" s="13"/>
      <c r="AU2150" s="13"/>
      <c r="AV2150" s="13"/>
      <c r="AW2150" s="13"/>
      <c r="AX2150" s="13"/>
      <c r="AY2150" s="13"/>
      <c r="AZ2150" s="13"/>
      <c r="BA2150" s="13"/>
      <c r="BB2150" s="13"/>
      <c r="BC2150" s="13"/>
      <c r="BD2150" s="13"/>
      <c r="BE2150" s="13"/>
      <c r="BF2150" s="13"/>
      <c r="BG2150" s="13"/>
      <c r="BH2150" s="13"/>
      <c r="BI2150" s="13"/>
      <c r="BJ2150" s="14"/>
      <c r="BK2150" s="14"/>
      <c r="BL2150" s="14"/>
      <c r="BM2150" s="14"/>
      <c r="BN2150" s="14"/>
    </row>
    <row r="2151" spans="4:66" x14ac:dyDescent="0.25">
      <c r="D2151" s="11"/>
      <c r="E2151" s="10"/>
      <c r="F2151" s="10"/>
      <c r="G2151" s="10"/>
      <c r="H2151" s="10"/>
      <c r="I2151" s="10"/>
      <c r="J2151" s="10"/>
      <c r="K2151" s="12"/>
      <c r="L2151" s="12"/>
      <c r="M2151" s="13"/>
      <c r="N2151" s="13"/>
      <c r="O2151" s="13"/>
      <c r="P2151" s="13"/>
      <c r="Q2151" s="13"/>
      <c r="R2151" s="13"/>
      <c r="S2151" s="13"/>
      <c r="T2151" s="13"/>
      <c r="U2151" s="13"/>
      <c r="V2151" s="13"/>
      <c r="W2151" s="13"/>
      <c r="X2151" s="13"/>
      <c r="Y2151" s="13"/>
      <c r="Z2151" s="13"/>
      <c r="AA2151" s="13"/>
      <c r="AB2151" s="13"/>
      <c r="AC2151" s="13"/>
      <c r="AD2151" s="13"/>
      <c r="AE2151" s="13"/>
      <c r="AF2151" s="13"/>
      <c r="AG2151" s="13"/>
      <c r="AH2151" s="13"/>
      <c r="AI2151" s="13"/>
      <c r="AJ2151" s="13"/>
      <c r="AK2151" s="13"/>
      <c r="AL2151" s="13"/>
      <c r="AM2151" s="13"/>
      <c r="AN2151" s="13"/>
      <c r="AO2151" s="13"/>
      <c r="AP2151" s="13"/>
      <c r="AQ2151" s="13"/>
      <c r="AR2151" s="13"/>
      <c r="AS2151" s="13"/>
      <c r="AT2151" s="13"/>
      <c r="AU2151" s="13"/>
      <c r="AV2151" s="13"/>
      <c r="AW2151" s="13"/>
      <c r="AX2151" s="13"/>
      <c r="AY2151" s="13"/>
      <c r="AZ2151" s="13"/>
      <c r="BA2151" s="13"/>
      <c r="BB2151" s="13"/>
      <c r="BC2151" s="13"/>
      <c r="BD2151" s="13"/>
      <c r="BE2151" s="13"/>
      <c r="BF2151" s="13"/>
      <c r="BG2151" s="13"/>
      <c r="BH2151" s="13"/>
      <c r="BI2151" s="13"/>
      <c r="BJ2151" s="14"/>
      <c r="BK2151" s="14"/>
      <c r="BL2151" s="14"/>
      <c r="BM2151" s="14"/>
      <c r="BN2151" s="14"/>
    </row>
    <row r="2152" spans="4:66" x14ac:dyDescent="0.25">
      <c r="D2152" s="11"/>
      <c r="E2152" s="10"/>
      <c r="F2152" s="10"/>
      <c r="G2152" s="10"/>
      <c r="H2152" s="10"/>
      <c r="I2152" s="10"/>
      <c r="J2152" s="10"/>
      <c r="K2152" s="12"/>
      <c r="L2152" s="12"/>
      <c r="M2152" s="13"/>
      <c r="N2152" s="13"/>
      <c r="O2152" s="13"/>
      <c r="P2152" s="13"/>
      <c r="Q2152" s="13"/>
      <c r="R2152" s="13"/>
      <c r="S2152" s="13"/>
      <c r="T2152" s="13"/>
      <c r="U2152" s="13"/>
      <c r="V2152" s="13"/>
      <c r="W2152" s="13"/>
      <c r="X2152" s="13"/>
      <c r="Y2152" s="13"/>
      <c r="Z2152" s="13"/>
      <c r="AA2152" s="13"/>
      <c r="AB2152" s="13"/>
      <c r="AC2152" s="13"/>
      <c r="AD2152" s="13"/>
      <c r="AE2152" s="13"/>
      <c r="AF2152" s="13"/>
      <c r="AG2152" s="13"/>
      <c r="AH2152" s="13"/>
      <c r="AI2152" s="13"/>
      <c r="AJ2152" s="13"/>
      <c r="AK2152" s="13"/>
      <c r="AL2152" s="13"/>
      <c r="AM2152" s="13"/>
      <c r="AN2152" s="13"/>
      <c r="AO2152" s="13"/>
      <c r="AP2152" s="13"/>
      <c r="AQ2152" s="13"/>
      <c r="AR2152" s="13"/>
      <c r="AS2152" s="13"/>
      <c r="AT2152" s="13"/>
      <c r="AU2152" s="13"/>
      <c r="AV2152" s="13"/>
      <c r="AW2152" s="13"/>
      <c r="AX2152" s="13"/>
      <c r="AY2152" s="13"/>
      <c r="AZ2152" s="13"/>
      <c r="BA2152" s="13"/>
      <c r="BB2152" s="13"/>
      <c r="BC2152" s="13"/>
      <c r="BD2152" s="13"/>
      <c r="BE2152" s="13"/>
      <c r="BF2152" s="13"/>
      <c r="BG2152" s="13"/>
      <c r="BH2152" s="13"/>
      <c r="BI2152" s="13"/>
      <c r="BJ2152" s="14"/>
      <c r="BK2152" s="14"/>
      <c r="BL2152" s="14"/>
      <c r="BM2152" s="14"/>
      <c r="BN2152" s="14"/>
    </row>
    <row r="2153" spans="4:66" x14ac:dyDescent="0.25">
      <c r="D2153" s="11"/>
      <c r="E2153" s="10"/>
      <c r="F2153" s="10"/>
      <c r="G2153" s="10"/>
      <c r="H2153" s="10"/>
      <c r="I2153" s="10"/>
      <c r="J2153" s="10"/>
      <c r="K2153" s="12"/>
      <c r="L2153" s="12"/>
      <c r="M2153" s="13"/>
      <c r="N2153" s="13"/>
      <c r="O2153" s="13"/>
      <c r="P2153" s="13"/>
      <c r="Q2153" s="13"/>
      <c r="R2153" s="13"/>
      <c r="S2153" s="13"/>
      <c r="T2153" s="13"/>
      <c r="U2153" s="13"/>
      <c r="V2153" s="13"/>
      <c r="W2153" s="13"/>
      <c r="X2153" s="13"/>
      <c r="Y2153" s="13"/>
      <c r="Z2153" s="13"/>
      <c r="AA2153" s="13"/>
      <c r="AB2153" s="13"/>
      <c r="AC2153" s="13"/>
      <c r="AD2153" s="13"/>
      <c r="AE2153" s="13"/>
      <c r="AF2153" s="13"/>
      <c r="AG2153" s="13"/>
      <c r="AH2153" s="13"/>
      <c r="AI2153" s="13"/>
      <c r="AJ2153" s="13"/>
      <c r="AK2153" s="13"/>
      <c r="AL2153" s="13"/>
      <c r="AM2153" s="13"/>
      <c r="AN2153" s="13"/>
      <c r="AO2153" s="13"/>
      <c r="AP2153" s="13"/>
      <c r="AQ2153" s="13"/>
      <c r="AR2153" s="13"/>
      <c r="AS2153" s="13"/>
      <c r="AT2153" s="13"/>
      <c r="AU2153" s="13"/>
      <c r="AV2153" s="13"/>
      <c r="AW2153" s="13"/>
      <c r="AX2153" s="13"/>
      <c r="AY2153" s="13"/>
      <c r="AZ2153" s="13"/>
      <c r="BA2153" s="13"/>
      <c r="BB2153" s="13"/>
      <c r="BC2153" s="13"/>
      <c r="BD2153" s="13"/>
      <c r="BE2153" s="13"/>
      <c r="BF2153" s="13"/>
      <c r="BG2153" s="13"/>
      <c r="BH2153" s="13"/>
      <c r="BI2153" s="13"/>
      <c r="BJ2153" s="14"/>
      <c r="BK2153" s="14"/>
      <c r="BL2153" s="14"/>
      <c r="BM2153" s="14"/>
      <c r="BN2153" s="14"/>
    </row>
    <row r="2154" spans="4:66" x14ac:dyDescent="0.25">
      <c r="D2154" s="11"/>
      <c r="E2154" s="10"/>
      <c r="F2154" s="10"/>
      <c r="G2154" s="10"/>
      <c r="H2154" s="10"/>
      <c r="I2154" s="10"/>
      <c r="J2154" s="10"/>
      <c r="K2154" s="12"/>
      <c r="L2154" s="12"/>
      <c r="M2154" s="13"/>
      <c r="N2154" s="13"/>
      <c r="O2154" s="13"/>
      <c r="P2154" s="13"/>
      <c r="Q2154" s="13"/>
      <c r="R2154" s="13"/>
      <c r="S2154" s="13"/>
      <c r="T2154" s="13"/>
      <c r="U2154" s="13"/>
      <c r="V2154" s="13"/>
      <c r="W2154" s="13"/>
      <c r="X2154" s="13"/>
      <c r="Y2154" s="13"/>
      <c r="Z2154" s="13"/>
      <c r="AA2154" s="13"/>
      <c r="AB2154" s="13"/>
      <c r="AC2154" s="13"/>
      <c r="AD2154" s="13"/>
      <c r="AE2154" s="13"/>
      <c r="AF2154" s="13"/>
      <c r="AG2154" s="13"/>
      <c r="AH2154" s="13"/>
      <c r="AI2154" s="13"/>
      <c r="AJ2154" s="13"/>
      <c r="AK2154" s="13"/>
      <c r="AL2154" s="13"/>
      <c r="AM2154" s="13"/>
      <c r="AN2154" s="13"/>
      <c r="AO2154" s="13"/>
      <c r="AP2154" s="13"/>
      <c r="AQ2154" s="13"/>
      <c r="AR2154" s="13"/>
      <c r="AS2154" s="13"/>
      <c r="AT2154" s="13"/>
      <c r="AU2154" s="13"/>
      <c r="AV2154" s="13"/>
      <c r="AW2154" s="13"/>
      <c r="AX2154" s="13"/>
      <c r="AY2154" s="13"/>
      <c r="AZ2154" s="13"/>
      <c r="BA2154" s="13"/>
      <c r="BB2154" s="13"/>
      <c r="BC2154" s="13"/>
      <c r="BD2154" s="13"/>
      <c r="BE2154" s="13"/>
      <c r="BF2154" s="13"/>
      <c r="BG2154" s="13"/>
      <c r="BH2154" s="13"/>
      <c r="BI2154" s="13"/>
      <c r="BJ2154" s="14"/>
      <c r="BK2154" s="14"/>
      <c r="BL2154" s="14"/>
      <c r="BM2154" s="14"/>
      <c r="BN2154" s="14"/>
    </row>
    <row r="2155" spans="4:66" x14ac:dyDescent="0.25">
      <c r="D2155" s="11"/>
      <c r="E2155" s="10"/>
      <c r="F2155" s="10"/>
      <c r="G2155" s="10"/>
      <c r="H2155" s="10"/>
      <c r="I2155" s="10"/>
      <c r="J2155" s="10"/>
      <c r="K2155" s="12"/>
      <c r="L2155" s="12"/>
      <c r="M2155" s="13"/>
      <c r="N2155" s="13"/>
      <c r="O2155" s="13"/>
      <c r="P2155" s="13"/>
      <c r="Q2155" s="13"/>
      <c r="R2155" s="13"/>
      <c r="S2155" s="13"/>
      <c r="T2155" s="13"/>
      <c r="U2155" s="13"/>
      <c r="V2155" s="13"/>
      <c r="W2155" s="13"/>
      <c r="X2155" s="13"/>
      <c r="Y2155" s="13"/>
      <c r="Z2155" s="13"/>
      <c r="AA2155" s="13"/>
      <c r="AB2155" s="13"/>
      <c r="AC2155" s="13"/>
      <c r="AD2155" s="13"/>
      <c r="AE2155" s="13"/>
      <c r="AF2155" s="13"/>
      <c r="AG2155" s="13"/>
      <c r="AH2155" s="13"/>
      <c r="AI2155" s="13"/>
      <c r="AJ2155" s="13"/>
      <c r="AK2155" s="13"/>
      <c r="AL2155" s="13"/>
      <c r="AM2155" s="13"/>
      <c r="AN2155" s="13"/>
      <c r="AO2155" s="13"/>
      <c r="AP2155" s="13"/>
      <c r="AQ2155" s="13"/>
      <c r="AR2155" s="13"/>
      <c r="AS2155" s="13"/>
      <c r="AT2155" s="13"/>
      <c r="AU2155" s="13"/>
      <c r="AV2155" s="13"/>
      <c r="AW2155" s="13"/>
      <c r="AX2155" s="13"/>
      <c r="AY2155" s="13"/>
      <c r="AZ2155" s="13"/>
      <c r="BA2155" s="13"/>
      <c r="BB2155" s="13"/>
      <c r="BC2155" s="13"/>
      <c r="BD2155" s="13"/>
      <c r="BE2155" s="13"/>
      <c r="BF2155" s="13"/>
      <c r="BG2155" s="13"/>
      <c r="BH2155" s="13"/>
      <c r="BI2155" s="13"/>
      <c r="BJ2155" s="14"/>
      <c r="BK2155" s="14"/>
      <c r="BL2155" s="14"/>
      <c r="BM2155" s="14"/>
      <c r="BN2155" s="14"/>
    </row>
    <row r="2156" spans="4:66" x14ac:dyDescent="0.25">
      <c r="D2156" s="11"/>
      <c r="E2156" s="10"/>
      <c r="F2156" s="10"/>
      <c r="G2156" s="10"/>
      <c r="H2156" s="10"/>
      <c r="I2156" s="10"/>
      <c r="J2156" s="10"/>
      <c r="K2156" s="12"/>
      <c r="L2156" s="12"/>
      <c r="M2156" s="13"/>
      <c r="N2156" s="13"/>
      <c r="O2156" s="13"/>
      <c r="P2156" s="13"/>
      <c r="Q2156" s="13"/>
      <c r="R2156" s="13"/>
      <c r="S2156" s="13"/>
      <c r="T2156" s="13"/>
      <c r="U2156" s="13"/>
      <c r="V2156" s="13"/>
      <c r="W2156" s="13"/>
      <c r="X2156" s="13"/>
      <c r="Y2156" s="13"/>
      <c r="Z2156" s="13"/>
      <c r="AA2156" s="13"/>
      <c r="AB2156" s="13"/>
      <c r="AC2156" s="13"/>
      <c r="AD2156" s="13"/>
      <c r="AE2156" s="13"/>
      <c r="AF2156" s="13"/>
      <c r="AG2156" s="13"/>
      <c r="AH2156" s="13"/>
      <c r="AI2156" s="13"/>
      <c r="AJ2156" s="13"/>
      <c r="AK2156" s="13"/>
      <c r="AL2156" s="13"/>
      <c r="AM2156" s="13"/>
      <c r="AN2156" s="13"/>
      <c r="AO2156" s="13"/>
      <c r="AP2156" s="13"/>
      <c r="AQ2156" s="13"/>
      <c r="AR2156" s="13"/>
      <c r="AS2156" s="13"/>
      <c r="AT2156" s="13"/>
      <c r="AU2156" s="13"/>
      <c r="AV2156" s="13"/>
      <c r="AW2156" s="13"/>
      <c r="AX2156" s="13"/>
      <c r="AY2156" s="13"/>
      <c r="AZ2156" s="13"/>
      <c r="BA2156" s="13"/>
      <c r="BB2156" s="13"/>
      <c r="BC2156" s="13"/>
      <c r="BD2156" s="13"/>
      <c r="BE2156" s="13"/>
      <c r="BF2156" s="13"/>
      <c r="BG2156" s="13"/>
      <c r="BH2156" s="13"/>
      <c r="BI2156" s="13"/>
      <c r="BJ2156" s="14"/>
      <c r="BK2156" s="14"/>
      <c r="BL2156" s="14"/>
      <c r="BM2156" s="14"/>
      <c r="BN2156" s="14"/>
    </row>
    <row r="2157" spans="4:66" x14ac:dyDescent="0.25">
      <c r="D2157" s="11"/>
      <c r="E2157" s="10"/>
      <c r="F2157" s="10"/>
      <c r="G2157" s="10"/>
      <c r="H2157" s="10"/>
      <c r="I2157" s="10"/>
      <c r="J2157" s="10"/>
      <c r="K2157" s="12"/>
      <c r="L2157" s="12"/>
      <c r="M2157" s="13"/>
      <c r="N2157" s="13"/>
      <c r="O2157" s="13"/>
      <c r="P2157" s="13"/>
      <c r="Q2157" s="13"/>
      <c r="R2157" s="13"/>
      <c r="S2157" s="13"/>
      <c r="T2157" s="13"/>
      <c r="U2157" s="13"/>
      <c r="V2157" s="13"/>
      <c r="W2157" s="13"/>
      <c r="X2157" s="13"/>
      <c r="Y2157" s="13"/>
      <c r="Z2157" s="13"/>
      <c r="AA2157" s="13"/>
      <c r="AB2157" s="13"/>
      <c r="AC2157" s="13"/>
      <c r="AD2157" s="13"/>
      <c r="AE2157" s="13"/>
      <c r="AF2157" s="13"/>
      <c r="AG2157" s="13"/>
      <c r="AH2157" s="13"/>
      <c r="AI2157" s="13"/>
      <c r="AJ2157" s="13"/>
      <c r="AK2157" s="13"/>
      <c r="AL2157" s="13"/>
      <c r="AM2157" s="13"/>
      <c r="AN2157" s="13"/>
      <c r="AO2157" s="13"/>
      <c r="AP2157" s="13"/>
      <c r="AQ2157" s="13"/>
      <c r="AR2157" s="13"/>
      <c r="AS2157" s="13"/>
      <c r="AT2157" s="13"/>
      <c r="AU2157" s="13"/>
      <c r="AV2157" s="13"/>
      <c r="AW2157" s="13"/>
      <c r="AX2157" s="13"/>
      <c r="AY2157" s="13"/>
      <c r="AZ2157" s="13"/>
      <c r="BA2157" s="13"/>
      <c r="BB2157" s="13"/>
      <c r="BC2157" s="13"/>
      <c r="BD2157" s="13"/>
      <c r="BE2157" s="13"/>
      <c r="BF2157" s="13"/>
      <c r="BG2157" s="13"/>
      <c r="BH2157" s="13"/>
      <c r="BI2157" s="13"/>
      <c r="BJ2157" s="14"/>
      <c r="BK2157" s="14"/>
      <c r="BL2157" s="14"/>
      <c r="BM2157" s="14"/>
      <c r="BN2157" s="14"/>
    </row>
    <row r="2158" spans="4:66" x14ac:dyDescent="0.25">
      <c r="D2158" s="11"/>
      <c r="E2158" s="10"/>
      <c r="F2158" s="10"/>
      <c r="G2158" s="10"/>
      <c r="H2158" s="10"/>
      <c r="I2158" s="10"/>
      <c r="J2158" s="10"/>
      <c r="K2158" s="12"/>
      <c r="L2158" s="12"/>
      <c r="M2158" s="13"/>
      <c r="N2158" s="13"/>
      <c r="O2158" s="13"/>
      <c r="P2158" s="13"/>
      <c r="Q2158" s="13"/>
      <c r="R2158" s="13"/>
      <c r="S2158" s="13"/>
      <c r="T2158" s="13"/>
      <c r="U2158" s="13"/>
      <c r="V2158" s="13"/>
      <c r="W2158" s="13"/>
      <c r="X2158" s="13"/>
      <c r="Y2158" s="13"/>
      <c r="Z2158" s="13"/>
      <c r="AA2158" s="13"/>
      <c r="AB2158" s="13"/>
      <c r="AC2158" s="13"/>
      <c r="AD2158" s="13"/>
      <c r="AE2158" s="13"/>
      <c r="AF2158" s="13"/>
      <c r="AG2158" s="13"/>
      <c r="AH2158" s="13"/>
      <c r="AI2158" s="13"/>
      <c r="AJ2158" s="13"/>
      <c r="AK2158" s="13"/>
      <c r="AL2158" s="13"/>
      <c r="AM2158" s="13"/>
      <c r="AN2158" s="13"/>
      <c r="AO2158" s="13"/>
      <c r="AP2158" s="13"/>
      <c r="AQ2158" s="13"/>
      <c r="AR2158" s="13"/>
      <c r="AS2158" s="13"/>
      <c r="AT2158" s="13"/>
      <c r="AU2158" s="13"/>
      <c r="AV2158" s="13"/>
      <c r="AW2158" s="13"/>
      <c r="AX2158" s="13"/>
      <c r="AY2158" s="13"/>
      <c r="AZ2158" s="13"/>
      <c r="BA2158" s="13"/>
      <c r="BB2158" s="13"/>
      <c r="BC2158" s="13"/>
      <c r="BD2158" s="13"/>
      <c r="BE2158" s="13"/>
      <c r="BF2158" s="13"/>
      <c r="BG2158" s="13"/>
      <c r="BH2158" s="13"/>
      <c r="BI2158" s="13"/>
      <c r="BJ2158" s="14"/>
      <c r="BK2158" s="14"/>
      <c r="BL2158" s="14"/>
      <c r="BM2158" s="14"/>
      <c r="BN2158" s="14"/>
    </row>
    <row r="2159" spans="4:66" x14ac:dyDescent="0.25">
      <c r="D2159" s="11"/>
      <c r="E2159" s="10"/>
      <c r="F2159" s="10"/>
      <c r="G2159" s="10"/>
      <c r="H2159" s="10"/>
      <c r="I2159" s="10"/>
      <c r="J2159" s="10"/>
      <c r="K2159" s="12"/>
      <c r="L2159" s="12"/>
      <c r="M2159" s="13"/>
      <c r="N2159" s="13"/>
      <c r="O2159" s="13"/>
      <c r="P2159" s="13"/>
      <c r="Q2159" s="13"/>
      <c r="R2159" s="13"/>
      <c r="S2159" s="13"/>
      <c r="T2159" s="13"/>
      <c r="U2159" s="13"/>
      <c r="V2159" s="13"/>
      <c r="W2159" s="13"/>
      <c r="X2159" s="13"/>
      <c r="Y2159" s="13"/>
      <c r="Z2159" s="13"/>
      <c r="AA2159" s="13"/>
      <c r="AB2159" s="13"/>
      <c r="AC2159" s="13"/>
      <c r="AD2159" s="13"/>
      <c r="AE2159" s="13"/>
      <c r="AF2159" s="13"/>
      <c r="AG2159" s="13"/>
      <c r="AH2159" s="13"/>
      <c r="AI2159" s="13"/>
      <c r="AJ2159" s="13"/>
      <c r="AK2159" s="13"/>
      <c r="AL2159" s="13"/>
      <c r="AM2159" s="13"/>
      <c r="AN2159" s="13"/>
      <c r="AO2159" s="13"/>
      <c r="AP2159" s="13"/>
      <c r="AQ2159" s="13"/>
      <c r="AR2159" s="13"/>
      <c r="AS2159" s="13"/>
      <c r="AT2159" s="13"/>
      <c r="AU2159" s="13"/>
      <c r="AV2159" s="13"/>
      <c r="AW2159" s="13"/>
      <c r="AX2159" s="13"/>
      <c r="AY2159" s="13"/>
      <c r="AZ2159" s="13"/>
      <c r="BA2159" s="13"/>
      <c r="BB2159" s="13"/>
      <c r="BC2159" s="13"/>
      <c r="BD2159" s="13"/>
      <c r="BE2159" s="13"/>
      <c r="BF2159" s="13"/>
      <c r="BG2159" s="13"/>
      <c r="BH2159" s="13"/>
      <c r="BI2159" s="13"/>
      <c r="BJ2159" s="14"/>
      <c r="BK2159" s="14"/>
      <c r="BL2159" s="14"/>
      <c r="BM2159" s="14"/>
      <c r="BN2159" s="14"/>
    </row>
    <row r="2160" spans="4:66" x14ac:dyDescent="0.25">
      <c r="D2160" s="11"/>
      <c r="E2160" s="10"/>
      <c r="F2160" s="10"/>
      <c r="G2160" s="10"/>
      <c r="H2160" s="10"/>
      <c r="I2160" s="10"/>
      <c r="J2160" s="10"/>
      <c r="K2160" s="12"/>
      <c r="L2160" s="12"/>
      <c r="M2160" s="13"/>
      <c r="N2160" s="13"/>
      <c r="O2160" s="13"/>
      <c r="P2160" s="13"/>
      <c r="Q2160" s="13"/>
      <c r="R2160" s="13"/>
      <c r="S2160" s="13"/>
      <c r="T2160" s="13"/>
      <c r="U2160" s="13"/>
      <c r="V2160" s="13"/>
      <c r="W2160" s="13"/>
      <c r="X2160" s="13"/>
      <c r="Y2160" s="13"/>
      <c r="Z2160" s="13"/>
      <c r="AA2160" s="13"/>
      <c r="AB2160" s="13"/>
      <c r="AC2160" s="13"/>
      <c r="AD2160" s="13"/>
      <c r="AE2160" s="13"/>
      <c r="AF2160" s="13"/>
      <c r="AG2160" s="13"/>
      <c r="AH2160" s="13"/>
      <c r="AI2160" s="13"/>
      <c r="AJ2160" s="13"/>
      <c r="AK2160" s="13"/>
      <c r="AL2160" s="13"/>
      <c r="AM2160" s="13"/>
      <c r="AN2160" s="13"/>
      <c r="AO2160" s="13"/>
      <c r="AP2160" s="13"/>
      <c r="AQ2160" s="13"/>
      <c r="AR2160" s="13"/>
      <c r="AS2160" s="13"/>
      <c r="AT2160" s="13"/>
      <c r="AU2160" s="13"/>
      <c r="AV2160" s="13"/>
      <c r="AW2160" s="13"/>
      <c r="AX2160" s="13"/>
      <c r="AY2160" s="13"/>
      <c r="AZ2160" s="13"/>
      <c r="BA2160" s="13"/>
      <c r="BB2160" s="13"/>
      <c r="BC2160" s="13"/>
      <c r="BD2160" s="13"/>
      <c r="BE2160" s="13"/>
      <c r="BF2160" s="13"/>
      <c r="BG2160" s="13"/>
      <c r="BH2160" s="13"/>
      <c r="BI2160" s="13"/>
      <c r="BJ2160" s="14"/>
      <c r="BK2160" s="14"/>
      <c r="BL2160" s="14"/>
      <c r="BM2160" s="14"/>
      <c r="BN2160" s="14"/>
    </row>
    <row r="2161" spans="4:66" x14ac:dyDescent="0.25">
      <c r="D2161" s="11"/>
      <c r="E2161" s="10"/>
      <c r="F2161" s="10"/>
      <c r="G2161" s="10"/>
      <c r="H2161" s="10"/>
      <c r="I2161" s="10"/>
      <c r="J2161" s="10"/>
      <c r="K2161" s="12"/>
      <c r="L2161" s="12"/>
      <c r="M2161" s="13"/>
      <c r="N2161" s="13"/>
      <c r="O2161" s="13"/>
      <c r="P2161" s="13"/>
      <c r="Q2161" s="13"/>
      <c r="R2161" s="13"/>
      <c r="S2161" s="13"/>
      <c r="T2161" s="13"/>
      <c r="U2161" s="13"/>
      <c r="V2161" s="13"/>
      <c r="W2161" s="13"/>
      <c r="X2161" s="13"/>
      <c r="Y2161" s="13"/>
      <c r="Z2161" s="13"/>
      <c r="AA2161" s="13"/>
      <c r="AB2161" s="13"/>
      <c r="AC2161" s="13"/>
      <c r="AD2161" s="13"/>
      <c r="AE2161" s="13"/>
      <c r="AF2161" s="13"/>
      <c r="AG2161" s="13"/>
      <c r="AH2161" s="13"/>
      <c r="AI2161" s="13"/>
      <c r="AJ2161" s="13"/>
      <c r="AK2161" s="13"/>
      <c r="AL2161" s="13"/>
      <c r="AM2161" s="13"/>
      <c r="AN2161" s="13"/>
      <c r="AO2161" s="13"/>
      <c r="AP2161" s="13"/>
      <c r="AQ2161" s="13"/>
      <c r="AR2161" s="13"/>
      <c r="AS2161" s="13"/>
      <c r="AT2161" s="13"/>
      <c r="AU2161" s="13"/>
      <c r="AV2161" s="13"/>
      <c r="AW2161" s="13"/>
      <c r="AX2161" s="13"/>
      <c r="AY2161" s="13"/>
      <c r="AZ2161" s="13"/>
      <c r="BA2161" s="13"/>
      <c r="BB2161" s="13"/>
      <c r="BC2161" s="13"/>
      <c r="BD2161" s="13"/>
      <c r="BE2161" s="13"/>
      <c r="BF2161" s="13"/>
      <c r="BG2161" s="13"/>
      <c r="BH2161" s="13"/>
      <c r="BI2161" s="13"/>
      <c r="BJ2161" s="14"/>
      <c r="BK2161" s="14"/>
      <c r="BL2161" s="14"/>
      <c r="BM2161" s="14"/>
      <c r="BN2161" s="14"/>
    </row>
    <row r="2162" spans="4:66" x14ac:dyDescent="0.25">
      <c r="D2162" s="11"/>
      <c r="E2162" s="10"/>
      <c r="F2162" s="10"/>
      <c r="G2162" s="10"/>
      <c r="H2162" s="10"/>
      <c r="I2162" s="10"/>
      <c r="J2162" s="10"/>
      <c r="K2162" s="12"/>
      <c r="L2162" s="12"/>
      <c r="M2162" s="13"/>
      <c r="N2162" s="13"/>
      <c r="O2162" s="13"/>
      <c r="P2162" s="13"/>
      <c r="Q2162" s="13"/>
      <c r="R2162" s="13"/>
      <c r="S2162" s="13"/>
      <c r="T2162" s="13"/>
      <c r="U2162" s="13"/>
      <c r="V2162" s="13"/>
      <c r="W2162" s="13"/>
      <c r="X2162" s="13"/>
      <c r="Y2162" s="13"/>
      <c r="Z2162" s="13"/>
      <c r="AA2162" s="13"/>
      <c r="AB2162" s="13"/>
      <c r="AC2162" s="13"/>
      <c r="AD2162" s="13"/>
      <c r="AE2162" s="13"/>
      <c r="AF2162" s="13"/>
      <c r="AG2162" s="13"/>
      <c r="AH2162" s="13"/>
      <c r="AI2162" s="13"/>
      <c r="AJ2162" s="13"/>
      <c r="AK2162" s="13"/>
      <c r="AL2162" s="13"/>
      <c r="AM2162" s="13"/>
      <c r="AN2162" s="13"/>
      <c r="AO2162" s="13"/>
      <c r="AP2162" s="13"/>
      <c r="AQ2162" s="13"/>
      <c r="AR2162" s="13"/>
      <c r="AS2162" s="13"/>
      <c r="AT2162" s="13"/>
      <c r="AU2162" s="13"/>
      <c r="AV2162" s="13"/>
      <c r="AW2162" s="13"/>
      <c r="AX2162" s="13"/>
      <c r="AY2162" s="13"/>
      <c r="AZ2162" s="13"/>
      <c r="BA2162" s="13"/>
      <c r="BB2162" s="13"/>
      <c r="BC2162" s="13"/>
      <c r="BD2162" s="13"/>
      <c r="BE2162" s="13"/>
      <c r="BF2162" s="13"/>
      <c r="BG2162" s="13"/>
      <c r="BH2162" s="13"/>
      <c r="BI2162" s="13"/>
      <c r="BJ2162" s="14"/>
      <c r="BK2162" s="14"/>
      <c r="BL2162" s="14"/>
      <c r="BM2162" s="14"/>
      <c r="BN2162" s="14"/>
    </row>
    <row r="2163" spans="4:66" x14ac:dyDescent="0.25">
      <c r="D2163" s="11"/>
      <c r="E2163" s="10"/>
      <c r="F2163" s="10"/>
      <c r="G2163" s="10"/>
      <c r="H2163" s="10"/>
      <c r="I2163" s="10"/>
      <c r="J2163" s="10"/>
      <c r="K2163" s="12"/>
      <c r="L2163" s="12"/>
      <c r="M2163" s="13"/>
      <c r="N2163" s="13"/>
      <c r="O2163" s="13"/>
      <c r="P2163" s="13"/>
      <c r="Q2163" s="13"/>
      <c r="R2163" s="13"/>
      <c r="S2163" s="13"/>
      <c r="T2163" s="13"/>
      <c r="U2163" s="13"/>
      <c r="V2163" s="13"/>
      <c r="W2163" s="13"/>
      <c r="X2163" s="13"/>
      <c r="Y2163" s="13"/>
      <c r="Z2163" s="13"/>
      <c r="AA2163" s="13"/>
      <c r="AB2163" s="13"/>
      <c r="AC2163" s="13"/>
      <c r="AD2163" s="13"/>
      <c r="AE2163" s="13"/>
      <c r="AF2163" s="13"/>
      <c r="AG2163" s="13"/>
      <c r="AH2163" s="13"/>
      <c r="AI2163" s="13"/>
      <c r="AJ2163" s="13"/>
      <c r="AK2163" s="13"/>
      <c r="AL2163" s="13"/>
      <c r="AM2163" s="13"/>
      <c r="AN2163" s="13"/>
      <c r="AO2163" s="13"/>
      <c r="AP2163" s="13"/>
      <c r="AQ2163" s="13"/>
      <c r="AR2163" s="13"/>
      <c r="AS2163" s="13"/>
      <c r="AT2163" s="13"/>
      <c r="AU2163" s="13"/>
      <c r="AV2163" s="13"/>
      <c r="AW2163" s="13"/>
      <c r="AX2163" s="13"/>
      <c r="AY2163" s="13"/>
      <c r="AZ2163" s="13"/>
      <c r="BA2163" s="13"/>
      <c r="BB2163" s="13"/>
      <c r="BC2163" s="13"/>
      <c r="BD2163" s="13"/>
      <c r="BE2163" s="13"/>
      <c r="BF2163" s="13"/>
      <c r="BG2163" s="13"/>
      <c r="BH2163" s="13"/>
      <c r="BI2163" s="13"/>
      <c r="BJ2163" s="14"/>
      <c r="BK2163" s="14"/>
      <c r="BL2163" s="14"/>
      <c r="BM2163" s="14"/>
      <c r="BN2163" s="14"/>
    </row>
    <row r="2164" spans="4:66" x14ac:dyDescent="0.25">
      <c r="D2164" s="11"/>
      <c r="E2164" s="10"/>
      <c r="F2164" s="10"/>
      <c r="G2164" s="10"/>
      <c r="H2164" s="10"/>
      <c r="I2164" s="10"/>
      <c r="J2164" s="10"/>
      <c r="K2164" s="12"/>
      <c r="L2164" s="12"/>
      <c r="M2164" s="13"/>
      <c r="N2164" s="13"/>
      <c r="O2164" s="13"/>
      <c r="P2164" s="13"/>
      <c r="Q2164" s="13"/>
      <c r="R2164" s="13"/>
      <c r="S2164" s="13"/>
      <c r="T2164" s="13"/>
      <c r="U2164" s="13"/>
      <c r="V2164" s="13"/>
      <c r="W2164" s="13"/>
      <c r="X2164" s="13"/>
      <c r="Y2164" s="13"/>
      <c r="Z2164" s="13"/>
      <c r="AA2164" s="13"/>
      <c r="AB2164" s="13"/>
      <c r="AC2164" s="13"/>
      <c r="AD2164" s="13"/>
      <c r="AE2164" s="13"/>
      <c r="AF2164" s="13"/>
      <c r="AG2164" s="13"/>
      <c r="AH2164" s="13"/>
      <c r="AI2164" s="13"/>
      <c r="AJ2164" s="13"/>
      <c r="AK2164" s="13"/>
      <c r="AL2164" s="13"/>
      <c r="AM2164" s="13"/>
      <c r="AN2164" s="13"/>
      <c r="AO2164" s="13"/>
      <c r="AP2164" s="13"/>
      <c r="AQ2164" s="13"/>
      <c r="AR2164" s="13"/>
      <c r="AS2164" s="13"/>
      <c r="AT2164" s="13"/>
      <c r="AU2164" s="13"/>
      <c r="AV2164" s="13"/>
      <c r="AW2164" s="13"/>
      <c r="AX2164" s="13"/>
      <c r="AY2164" s="13"/>
      <c r="AZ2164" s="13"/>
      <c r="BA2164" s="13"/>
      <c r="BB2164" s="13"/>
      <c r="BC2164" s="13"/>
      <c r="BD2164" s="13"/>
      <c r="BE2164" s="13"/>
      <c r="BF2164" s="13"/>
      <c r="BG2164" s="13"/>
      <c r="BH2164" s="13"/>
      <c r="BI2164" s="13"/>
      <c r="BJ2164" s="14"/>
      <c r="BK2164" s="14"/>
      <c r="BL2164" s="14"/>
      <c r="BM2164" s="14"/>
      <c r="BN2164" s="14"/>
    </row>
    <row r="2165" spans="4:66" x14ac:dyDescent="0.25">
      <c r="D2165" s="11"/>
      <c r="E2165" s="10"/>
      <c r="F2165" s="10"/>
      <c r="G2165" s="10"/>
      <c r="H2165" s="10"/>
      <c r="I2165" s="10"/>
      <c r="J2165" s="10"/>
      <c r="K2165" s="12"/>
      <c r="L2165" s="12"/>
      <c r="M2165" s="13"/>
      <c r="N2165" s="13"/>
      <c r="O2165" s="13"/>
      <c r="P2165" s="13"/>
      <c r="Q2165" s="13"/>
      <c r="R2165" s="13"/>
      <c r="S2165" s="13"/>
      <c r="T2165" s="13"/>
      <c r="U2165" s="13"/>
      <c r="V2165" s="13"/>
      <c r="W2165" s="13"/>
      <c r="X2165" s="13"/>
      <c r="Y2165" s="13"/>
      <c r="Z2165" s="13"/>
      <c r="AA2165" s="13"/>
      <c r="AB2165" s="13"/>
      <c r="AC2165" s="13"/>
      <c r="AD2165" s="13"/>
      <c r="AE2165" s="13"/>
      <c r="AF2165" s="13"/>
      <c r="AG2165" s="13"/>
      <c r="AH2165" s="13"/>
      <c r="AI2165" s="13"/>
      <c r="AJ2165" s="13"/>
      <c r="AK2165" s="13"/>
      <c r="AL2165" s="13"/>
      <c r="AM2165" s="13"/>
      <c r="AN2165" s="13"/>
      <c r="AO2165" s="13"/>
      <c r="AP2165" s="13"/>
      <c r="AQ2165" s="13"/>
      <c r="AR2165" s="13"/>
      <c r="AS2165" s="13"/>
      <c r="AT2165" s="13"/>
      <c r="AU2165" s="13"/>
      <c r="AV2165" s="13"/>
      <c r="AW2165" s="13"/>
      <c r="AX2165" s="13"/>
      <c r="AY2165" s="13"/>
      <c r="AZ2165" s="13"/>
      <c r="BA2165" s="13"/>
      <c r="BB2165" s="13"/>
      <c r="BC2165" s="13"/>
      <c r="BD2165" s="13"/>
      <c r="BE2165" s="13"/>
      <c r="BF2165" s="13"/>
      <c r="BG2165" s="13"/>
      <c r="BH2165" s="13"/>
      <c r="BI2165" s="13"/>
      <c r="BJ2165" s="14"/>
      <c r="BK2165" s="14"/>
      <c r="BL2165" s="14"/>
      <c r="BM2165" s="14"/>
      <c r="BN2165" s="14"/>
    </row>
    <row r="2166" spans="4:66" x14ac:dyDescent="0.25">
      <c r="D2166" s="11"/>
      <c r="E2166" s="10"/>
      <c r="F2166" s="10"/>
      <c r="G2166" s="10"/>
      <c r="H2166" s="10"/>
      <c r="I2166" s="10"/>
      <c r="J2166" s="10"/>
      <c r="K2166" s="12"/>
      <c r="L2166" s="12"/>
      <c r="M2166" s="13"/>
      <c r="N2166" s="13"/>
      <c r="O2166" s="13"/>
      <c r="P2166" s="13"/>
      <c r="Q2166" s="13"/>
      <c r="R2166" s="13"/>
      <c r="S2166" s="13"/>
      <c r="T2166" s="13"/>
      <c r="U2166" s="13"/>
      <c r="V2166" s="13"/>
      <c r="W2166" s="13"/>
      <c r="X2166" s="13"/>
      <c r="Y2166" s="13"/>
      <c r="Z2166" s="13"/>
      <c r="AA2166" s="13"/>
      <c r="AB2166" s="13"/>
      <c r="AC2166" s="13"/>
      <c r="AD2166" s="13"/>
      <c r="AE2166" s="13"/>
      <c r="AF2166" s="13"/>
      <c r="AG2166" s="13"/>
      <c r="AH2166" s="13"/>
      <c r="AI2166" s="13"/>
      <c r="AJ2166" s="13"/>
      <c r="AK2166" s="13"/>
      <c r="AL2166" s="13"/>
      <c r="AM2166" s="13"/>
      <c r="AN2166" s="13"/>
      <c r="AO2166" s="13"/>
      <c r="AP2166" s="13"/>
      <c r="AQ2166" s="13"/>
      <c r="AR2166" s="13"/>
      <c r="AS2166" s="13"/>
      <c r="AT2166" s="13"/>
      <c r="AU2166" s="13"/>
      <c r="AV2166" s="13"/>
      <c r="AW2166" s="13"/>
      <c r="AX2166" s="13"/>
      <c r="AY2166" s="13"/>
      <c r="AZ2166" s="13"/>
      <c r="BA2166" s="13"/>
      <c r="BB2166" s="13"/>
      <c r="BC2166" s="13"/>
      <c r="BD2166" s="13"/>
      <c r="BE2166" s="13"/>
      <c r="BF2166" s="13"/>
      <c r="BG2166" s="13"/>
      <c r="BH2166" s="13"/>
      <c r="BI2166" s="13"/>
      <c r="BJ2166" s="14"/>
      <c r="BK2166" s="14"/>
      <c r="BL2166" s="14"/>
      <c r="BM2166" s="14"/>
      <c r="BN2166" s="14"/>
    </row>
    <row r="2167" spans="4:66" x14ac:dyDescent="0.25">
      <c r="D2167" s="11"/>
      <c r="E2167" s="10"/>
      <c r="F2167" s="10"/>
      <c r="G2167" s="10"/>
      <c r="H2167" s="10"/>
      <c r="I2167" s="10"/>
      <c r="J2167" s="10"/>
      <c r="K2167" s="12"/>
      <c r="L2167" s="12"/>
      <c r="M2167" s="13"/>
      <c r="N2167" s="13"/>
      <c r="O2167" s="13"/>
      <c r="P2167" s="13"/>
      <c r="Q2167" s="13"/>
      <c r="R2167" s="13"/>
      <c r="S2167" s="13"/>
      <c r="T2167" s="13"/>
      <c r="U2167" s="13"/>
      <c r="V2167" s="13"/>
      <c r="W2167" s="13"/>
      <c r="X2167" s="13"/>
      <c r="Y2167" s="13"/>
      <c r="Z2167" s="13"/>
      <c r="AA2167" s="13"/>
      <c r="AB2167" s="13"/>
      <c r="AC2167" s="13"/>
      <c r="AD2167" s="13"/>
      <c r="AE2167" s="13"/>
      <c r="AF2167" s="13"/>
      <c r="AG2167" s="13"/>
      <c r="AH2167" s="13"/>
      <c r="AI2167" s="13"/>
      <c r="AJ2167" s="13"/>
      <c r="AK2167" s="13"/>
      <c r="AL2167" s="13"/>
      <c r="AM2167" s="13"/>
      <c r="AN2167" s="13"/>
      <c r="AO2167" s="13"/>
      <c r="AP2167" s="13"/>
      <c r="AQ2167" s="13"/>
      <c r="AR2167" s="13"/>
      <c r="AS2167" s="13"/>
      <c r="AT2167" s="13"/>
      <c r="AU2167" s="13"/>
      <c r="AV2167" s="13"/>
      <c r="AW2167" s="13"/>
      <c r="AX2167" s="13"/>
      <c r="AY2167" s="13"/>
      <c r="AZ2167" s="13"/>
      <c r="BA2167" s="13"/>
      <c r="BB2167" s="13"/>
      <c r="BC2167" s="13"/>
      <c r="BD2167" s="13"/>
      <c r="BE2167" s="13"/>
      <c r="BF2167" s="13"/>
      <c r="BG2167" s="13"/>
      <c r="BH2167" s="13"/>
      <c r="BI2167" s="13"/>
      <c r="BJ2167" s="14"/>
      <c r="BK2167" s="14"/>
      <c r="BL2167" s="14"/>
      <c r="BM2167" s="14"/>
      <c r="BN2167" s="14"/>
    </row>
    <row r="2168" spans="4:66" x14ac:dyDescent="0.25">
      <c r="D2168" s="11"/>
      <c r="E2168" s="10"/>
      <c r="F2168" s="10"/>
      <c r="G2168" s="10"/>
      <c r="H2168" s="10"/>
      <c r="I2168" s="10"/>
      <c r="J2168" s="10"/>
      <c r="K2168" s="12"/>
      <c r="L2168" s="12"/>
      <c r="M2168" s="13"/>
      <c r="N2168" s="13"/>
      <c r="O2168" s="13"/>
      <c r="P2168" s="13"/>
      <c r="Q2168" s="13"/>
      <c r="R2168" s="13"/>
      <c r="S2168" s="13"/>
      <c r="T2168" s="13"/>
      <c r="U2168" s="13"/>
      <c r="V2168" s="13"/>
      <c r="W2168" s="13"/>
      <c r="X2168" s="13"/>
      <c r="Y2168" s="13"/>
      <c r="Z2168" s="13"/>
      <c r="AA2168" s="13"/>
      <c r="AB2168" s="13"/>
      <c r="AC2168" s="13"/>
      <c r="AD2168" s="13"/>
      <c r="AE2168" s="13"/>
      <c r="AF2168" s="13"/>
      <c r="AG2168" s="13"/>
      <c r="AH2168" s="13"/>
      <c r="AI2168" s="13"/>
      <c r="AJ2168" s="13"/>
      <c r="AK2168" s="13"/>
      <c r="AL2168" s="13"/>
      <c r="AM2168" s="13"/>
      <c r="AN2168" s="13"/>
      <c r="AO2168" s="13"/>
      <c r="AP2168" s="13"/>
      <c r="AQ2168" s="13"/>
      <c r="AR2168" s="13"/>
      <c r="AS2168" s="13"/>
      <c r="AT2168" s="13"/>
      <c r="AU2168" s="13"/>
      <c r="AV2168" s="13"/>
      <c r="AW2168" s="13"/>
      <c r="AX2168" s="13"/>
      <c r="AY2168" s="13"/>
      <c r="AZ2168" s="13"/>
      <c r="BA2168" s="13"/>
      <c r="BB2168" s="13"/>
      <c r="BC2168" s="13"/>
      <c r="BD2168" s="13"/>
      <c r="BE2168" s="13"/>
      <c r="BF2168" s="13"/>
      <c r="BG2168" s="13"/>
      <c r="BH2168" s="13"/>
      <c r="BI2168" s="13"/>
      <c r="BJ2168" s="14"/>
      <c r="BK2168" s="14"/>
      <c r="BL2168" s="14"/>
      <c r="BM2168" s="14"/>
      <c r="BN2168" s="14"/>
    </row>
    <row r="2169" spans="4:66" x14ac:dyDescent="0.25">
      <c r="D2169" s="11"/>
      <c r="E2169" s="10"/>
      <c r="F2169" s="10"/>
      <c r="G2169" s="10"/>
      <c r="H2169" s="10"/>
      <c r="I2169" s="10"/>
      <c r="J2169" s="10"/>
      <c r="K2169" s="12"/>
      <c r="L2169" s="12"/>
      <c r="M2169" s="13"/>
      <c r="N2169" s="13"/>
      <c r="O2169" s="13"/>
      <c r="P2169" s="13"/>
      <c r="Q2169" s="13"/>
      <c r="R2169" s="13"/>
      <c r="S2169" s="13"/>
      <c r="T2169" s="13"/>
      <c r="U2169" s="13"/>
      <c r="V2169" s="13"/>
      <c r="W2169" s="13"/>
      <c r="X2169" s="13"/>
      <c r="Y2169" s="13"/>
      <c r="Z2169" s="13"/>
      <c r="AA2169" s="13"/>
      <c r="AB2169" s="13"/>
      <c r="AC2169" s="13"/>
      <c r="AD2169" s="13"/>
      <c r="AE2169" s="13"/>
      <c r="AF2169" s="13"/>
      <c r="AG2169" s="13"/>
      <c r="AH2169" s="13"/>
      <c r="AI2169" s="13"/>
      <c r="AJ2169" s="13"/>
      <c r="AK2169" s="13"/>
      <c r="AL2169" s="13"/>
      <c r="AM2169" s="13"/>
      <c r="AN2169" s="13"/>
      <c r="AO2169" s="13"/>
      <c r="AP2169" s="13"/>
      <c r="AQ2169" s="13"/>
      <c r="AR2169" s="13"/>
      <c r="AS2169" s="13"/>
      <c r="AT2169" s="13"/>
      <c r="AU2169" s="13"/>
      <c r="AV2169" s="13"/>
      <c r="AW2169" s="13"/>
      <c r="AX2169" s="13"/>
      <c r="AY2169" s="13"/>
      <c r="AZ2169" s="13"/>
      <c r="BA2169" s="13"/>
      <c r="BB2169" s="13"/>
      <c r="BC2169" s="13"/>
      <c r="BD2169" s="13"/>
      <c r="BE2169" s="13"/>
      <c r="BF2169" s="13"/>
      <c r="BG2169" s="13"/>
      <c r="BH2169" s="13"/>
      <c r="BI2169" s="13"/>
      <c r="BJ2169" s="14"/>
      <c r="BK2169" s="14"/>
      <c r="BL2169" s="14"/>
      <c r="BM2169" s="14"/>
      <c r="BN2169" s="14"/>
    </row>
    <row r="2170" spans="4:66" x14ac:dyDescent="0.25">
      <c r="D2170" s="11"/>
      <c r="E2170" s="10"/>
      <c r="F2170" s="10"/>
      <c r="G2170" s="10"/>
      <c r="H2170" s="10"/>
      <c r="I2170" s="10"/>
      <c r="J2170" s="10"/>
      <c r="K2170" s="12"/>
      <c r="L2170" s="12"/>
      <c r="M2170" s="13"/>
      <c r="N2170" s="13"/>
      <c r="O2170" s="13"/>
      <c r="P2170" s="13"/>
      <c r="Q2170" s="13"/>
      <c r="R2170" s="13"/>
      <c r="S2170" s="13"/>
      <c r="T2170" s="13"/>
      <c r="U2170" s="13"/>
      <c r="V2170" s="13"/>
      <c r="W2170" s="13"/>
      <c r="X2170" s="13"/>
      <c r="Y2170" s="13"/>
      <c r="Z2170" s="13"/>
      <c r="AA2170" s="13"/>
      <c r="AB2170" s="13"/>
      <c r="AC2170" s="13"/>
      <c r="AD2170" s="13"/>
      <c r="AE2170" s="13"/>
      <c r="AF2170" s="13"/>
      <c r="AG2170" s="13"/>
      <c r="AH2170" s="13"/>
      <c r="AI2170" s="13"/>
      <c r="AJ2170" s="13"/>
      <c r="AK2170" s="13"/>
      <c r="AL2170" s="13"/>
      <c r="AM2170" s="13"/>
      <c r="AN2170" s="13"/>
      <c r="AO2170" s="13"/>
      <c r="AP2170" s="13"/>
      <c r="AQ2170" s="13"/>
      <c r="AR2170" s="13"/>
      <c r="AS2170" s="13"/>
      <c r="AT2170" s="13"/>
      <c r="AU2170" s="13"/>
      <c r="AV2170" s="13"/>
      <c r="AW2170" s="13"/>
      <c r="AX2170" s="13"/>
      <c r="AY2170" s="13"/>
      <c r="AZ2170" s="13"/>
      <c r="BA2170" s="13"/>
      <c r="BB2170" s="13"/>
      <c r="BC2170" s="13"/>
      <c r="BD2170" s="13"/>
      <c r="BE2170" s="13"/>
      <c r="BF2170" s="13"/>
      <c r="BG2170" s="13"/>
      <c r="BH2170" s="13"/>
      <c r="BI2170" s="13"/>
      <c r="BJ2170" s="14"/>
      <c r="BK2170" s="14"/>
      <c r="BL2170" s="14"/>
      <c r="BM2170" s="14"/>
      <c r="BN2170" s="14"/>
    </row>
    <row r="2171" spans="4:66" x14ac:dyDescent="0.25">
      <c r="D2171" s="11"/>
      <c r="E2171" s="10"/>
      <c r="F2171" s="10"/>
      <c r="G2171" s="10"/>
      <c r="H2171" s="10"/>
      <c r="I2171" s="10"/>
      <c r="J2171" s="10"/>
      <c r="K2171" s="12"/>
      <c r="L2171" s="12"/>
      <c r="M2171" s="13"/>
      <c r="N2171" s="13"/>
      <c r="O2171" s="13"/>
      <c r="P2171" s="13"/>
      <c r="Q2171" s="13"/>
      <c r="R2171" s="13"/>
      <c r="S2171" s="13"/>
      <c r="T2171" s="13"/>
      <c r="U2171" s="13"/>
      <c r="V2171" s="13"/>
      <c r="W2171" s="13"/>
      <c r="X2171" s="13"/>
      <c r="Y2171" s="13"/>
      <c r="Z2171" s="13"/>
      <c r="AA2171" s="13"/>
      <c r="AB2171" s="13"/>
      <c r="AC2171" s="13"/>
      <c r="AD2171" s="13"/>
      <c r="AE2171" s="13"/>
      <c r="AF2171" s="13"/>
      <c r="AG2171" s="13"/>
      <c r="AH2171" s="13"/>
      <c r="AI2171" s="13"/>
      <c r="AJ2171" s="13"/>
      <c r="AK2171" s="13"/>
      <c r="AL2171" s="13"/>
      <c r="AM2171" s="13"/>
      <c r="AN2171" s="13"/>
      <c r="AO2171" s="13"/>
      <c r="AP2171" s="13"/>
      <c r="AQ2171" s="13"/>
      <c r="AR2171" s="13"/>
      <c r="AS2171" s="13"/>
      <c r="AT2171" s="13"/>
      <c r="AU2171" s="13"/>
      <c r="AV2171" s="13"/>
      <c r="AW2171" s="13"/>
      <c r="AX2171" s="13"/>
      <c r="AY2171" s="13"/>
      <c r="AZ2171" s="13"/>
      <c r="BA2171" s="13"/>
      <c r="BB2171" s="13"/>
      <c r="BC2171" s="13"/>
      <c r="BD2171" s="13"/>
      <c r="BE2171" s="13"/>
      <c r="BF2171" s="13"/>
      <c r="BG2171" s="13"/>
      <c r="BH2171" s="13"/>
      <c r="BI2171" s="13"/>
      <c r="BJ2171" s="14"/>
      <c r="BK2171" s="14"/>
      <c r="BL2171" s="14"/>
      <c r="BM2171" s="14"/>
      <c r="BN2171" s="14"/>
    </row>
    <row r="2172" spans="4:66" x14ac:dyDescent="0.25">
      <c r="D2172" s="11"/>
      <c r="E2172" s="10"/>
      <c r="F2172" s="10"/>
      <c r="G2172" s="10"/>
      <c r="H2172" s="10"/>
      <c r="I2172" s="10"/>
      <c r="J2172" s="10"/>
      <c r="K2172" s="12"/>
      <c r="L2172" s="12"/>
      <c r="M2172" s="13"/>
      <c r="N2172" s="13"/>
      <c r="O2172" s="13"/>
      <c r="P2172" s="13"/>
      <c r="Q2172" s="13"/>
      <c r="R2172" s="13"/>
      <c r="S2172" s="13"/>
      <c r="T2172" s="13"/>
      <c r="U2172" s="13"/>
      <c r="V2172" s="13"/>
      <c r="W2172" s="13"/>
      <c r="X2172" s="13"/>
      <c r="Y2172" s="13"/>
      <c r="Z2172" s="13"/>
      <c r="AA2172" s="13"/>
      <c r="AB2172" s="13"/>
      <c r="AC2172" s="13"/>
      <c r="AD2172" s="13"/>
      <c r="AE2172" s="13"/>
      <c r="AF2172" s="13"/>
      <c r="AG2172" s="13"/>
      <c r="AH2172" s="13"/>
      <c r="AI2172" s="13"/>
      <c r="AJ2172" s="13"/>
      <c r="AK2172" s="13"/>
      <c r="AL2172" s="13"/>
      <c r="AM2172" s="13"/>
      <c r="AN2172" s="13"/>
      <c r="AO2172" s="13"/>
      <c r="AP2172" s="13"/>
      <c r="AQ2172" s="13"/>
      <c r="AR2172" s="13"/>
      <c r="AS2172" s="13"/>
      <c r="AT2172" s="13"/>
      <c r="AU2172" s="13"/>
      <c r="AV2172" s="13"/>
      <c r="AW2172" s="13"/>
      <c r="AX2172" s="13"/>
      <c r="AY2172" s="13"/>
      <c r="AZ2172" s="13"/>
      <c r="BA2172" s="13"/>
      <c r="BB2172" s="13"/>
      <c r="BC2172" s="13"/>
      <c r="BD2172" s="13"/>
      <c r="BE2172" s="13"/>
      <c r="BF2172" s="13"/>
      <c r="BG2172" s="13"/>
      <c r="BH2172" s="13"/>
      <c r="BI2172" s="13"/>
      <c r="BJ2172" s="14"/>
      <c r="BK2172" s="14"/>
      <c r="BL2172" s="14"/>
      <c r="BM2172" s="14"/>
      <c r="BN2172" s="14"/>
    </row>
    <row r="2173" spans="4:66" x14ac:dyDescent="0.25">
      <c r="D2173" s="11"/>
      <c r="E2173" s="10"/>
      <c r="F2173" s="10"/>
      <c r="G2173" s="10"/>
      <c r="H2173" s="10"/>
      <c r="I2173" s="10"/>
      <c r="J2173" s="10"/>
      <c r="K2173" s="12"/>
      <c r="L2173" s="12"/>
      <c r="M2173" s="13"/>
      <c r="N2173" s="13"/>
      <c r="O2173" s="13"/>
      <c r="P2173" s="13"/>
      <c r="Q2173" s="13"/>
      <c r="R2173" s="13"/>
      <c r="S2173" s="13"/>
      <c r="T2173" s="13"/>
      <c r="U2173" s="13"/>
      <c r="V2173" s="13"/>
      <c r="W2173" s="13"/>
      <c r="X2173" s="13"/>
      <c r="Y2173" s="13"/>
      <c r="Z2173" s="13"/>
      <c r="AA2173" s="13"/>
      <c r="AB2173" s="13"/>
      <c r="AC2173" s="13"/>
      <c r="AD2173" s="13"/>
      <c r="AE2173" s="13"/>
      <c r="AF2173" s="13"/>
      <c r="AG2173" s="13"/>
      <c r="AH2173" s="13"/>
      <c r="AI2173" s="13"/>
      <c r="AJ2173" s="13"/>
      <c r="AK2173" s="13"/>
      <c r="AL2173" s="13"/>
      <c r="AM2173" s="13"/>
      <c r="AN2173" s="13"/>
      <c r="AO2173" s="13"/>
      <c r="AP2173" s="13"/>
      <c r="AQ2173" s="13"/>
      <c r="AR2173" s="13"/>
      <c r="AS2173" s="13"/>
      <c r="AT2173" s="13"/>
      <c r="AU2173" s="13"/>
      <c r="AV2173" s="13"/>
      <c r="AW2173" s="13"/>
      <c r="AX2173" s="13"/>
      <c r="AY2173" s="13"/>
      <c r="AZ2173" s="13"/>
      <c r="BA2173" s="13"/>
      <c r="BB2173" s="13"/>
      <c r="BC2173" s="13"/>
      <c r="BD2173" s="13"/>
      <c r="BE2173" s="13"/>
      <c r="BF2173" s="13"/>
      <c r="BG2173" s="13"/>
      <c r="BH2173" s="13"/>
      <c r="BI2173" s="13"/>
      <c r="BJ2173" s="14"/>
      <c r="BK2173" s="14"/>
      <c r="BL2173" s="14"/>
      <c r="BM2173" s="14"/>
      <c r="BN2173" s="14"/>
    </row>
    <row r="2174" spans="4:66" x14ac:dyDescent="0.25">
      <c r="D2174" s="11"/>
      <c r="E2174" s="10"/>
      <c r="F2174" s="10"/>
      <c r="G2174" s="10"/>
      <c r="H2174" s="10"/>
      <c r="I2174" s="10"/>
      <c r="J2174" s="10"/>
      <c r="K2174" s="12"/>
      <c r="L2174" s="12"/>
      <c r="M2174" s="13"/>
      <c r="N2174" s="13"/>
      <c r="O2174" s="13"/>
      <c r="P2174" s="13"/>
      <c r="Q2174" s="13"/>
      <c r="R2174" s="13"/>
      <c r="S2174" s="13"/>
      <c r="T2174" s="13"/>
      <c r="U2174" s="13"/>
      <c r="V2174" s="13"/>
      <c r="W2174" s="13"/>
      <c r="X2174" s="13"/>
      <c r="Y2174" s="13"/>
      <c r="Z2174" s="13"/>
      <c r="AA2174" s="13"/>
      <c r="AB2174" s="13"/>
      <c r="AC2174" s="13"/>
      <c r="AD2174" s="13"/>
      <c r="AE2174" s="13"/>
      <c r="AF2174" s="13"/>
      <c r="AG2174" s="13"/>
      <c r="AH2174" s="13"/>
      <c r="AI2174" s="13"/>
      <c r="AJ2174" s="13"/>
      <c r="AK2174" s="13"/>
      <c r="AL2174" s="13"/>
      <c r="AM2174" s="13"/>
      <c r="AN2174" s="13"/>
      <c r="AO2174" s="13"/>
      <c r="AP2174" s="13"/>
      <c r="AQ2174" s="13"/>
      <c r="AR2174" s="13"/>
      <c r="AS2174" s="13"/>
      <c r="AT2174" s="13"/>
      <c r="AU2174" s="13"/>
      <c r="AV2174" s="13"/>
      <c r="AW2174" s="13"/>
      <c r="AX2174" s="13"/>
      <c r="AY2174" s="13"/>
      <c r="AZ2174" s="13"/>
      <c r="BA2174" s="13"/>
      <c r="BB2174" s="13"/>
      <c r="BC2174" s="13"/>
      <c r="BD2174" s="13"/>
      <c r="BE2174" s="13"/>
      <c r="BF2174" s="13"/>
      <c r="BG2174" s="13"/>
      <c r="BH2174" s="13"/>
      <c r="BI2174" s="13"/>
      <c r="BJ2174" s="14"/>
      <c r="BK2174" s="14"/>
      <c r="BL2174" s="14"/>
      <c r="BM2174" s="14"/>
      <c r="BN2174" s="14"/>
    </row>
    <row r="2175" spans="4:66" x14ac:dyDescent="0.25">
      <c r="D2175" s="11"/>
      <c r="E2175" s="10"/>
      <c r="F2175" s="10"/>
      <c r="G2175" s="10"/>
      <c r="H2175" s="10"/>
      <c r="I2175" s="10"/>
      <c r="J2175" s="10"/>
      <c r="K2175" s="12"/>
      <c r="L2175" s="12"/>
      <c r="M2175" s="13"/>
      <c r="N2175" s="13"/>
      <c r="O2175" s="13"/>
      <c r="P2175" s="13"/>
      <c r="Q2175" s="13"/>
      <c r="R2175" s="13"/>
      <c r="S2175" s="13"/>
      <c r="T2175" s="13"/>
      <c r="U2175" s="13"/>
      <c r="V2175" s="13"/>
      <c r="W2175" s="13"/>
      <c r="X2175" s="13"/>
      <c r="Y2175" s="13"/>
      <c r="Z2175" s="13"/>
      <c r="AA2175" s="13"/>
      <c r="AB2175" s="13"/>
      <c r="AC2175" s="13"/>
      <c r="AD2175" s="13"/>
      <c r="AE2175" s="13"/>
      <c r="AF2175" s="13"/>
      <c r="AG2175" s="13"/>
      <c r="AH2175" s="13"/>
      <c r="AI2175" s="13"/>
      <c r="AJ2175" s="13"/>
      <c r="AK2175" s="13"/>
      <c r="AL2175" s="13"/>
      <c r="AM2175" s="13"/>
      <c r="AN2175" s="13"/>
      <c r="AO2175" s="13"/>
      <c r="AP2175" s="13"/>
      <c r="AQ2175" s="13"/>
      <c r="AR2175" s="13"/>
      <c r="AS2175" s="13"/>
      <c r="AT2175" s="13"/>
      <c r="AU2175" s="13"/>
      <c r="AV2175" s="13"/>
      <c r="AW2175" s="13"/>
      <c r="AX2175" s="13"/>
      <c r="AY2175" s="13"/>
      <c r="AZ2175" s="13"/>
      <c r="BA2175" s="13"/>
      <c r="BB2175" s="13"/>
      <c r="BC2175" s="13"/>
      <c r="BD2175" s="13"/>
      <c r="BE2175" s="13"/>
      <c r="BF2175" s="13"/>
      <c r="BG2175" s="13"/>
      <c r="BH2175" s="13"/>
      <c r="BI2175" s="13"/>
      <c r="BJ2175" s="14"/>
      <c r="BK2175" s="14"/>
      <c r="BL2175" s="14"/>
      <c r="BM2175" s="14"/>
      <c r="BN2175" s="14"/>
    </row>
    <row r="2176" spans="4:66" x14ac:dyDescent="0.25">
      <c r="D2176" s="11"/>
      <c r="E2176" s="10"/>
      <c r="F2176" s="10"/>
      <c r="G2176" s="10"/>
      <c r="H2176" s="10"/>
      <c r="I2176" s="10"/>
      <c r="J2176" s="10"/>
      <c r="K2176" s="12"/>
      <c r="L2176" s="12"/>
      <c r="M2176" s="13"/>
      <c r="N2176" s="13"/>
      <c r="O2176" s="13"/>
      <c r="P2176" s="13"/>
      <c r="Q2176" s="13"/>
      <c r="R2176" s="13"/>
      <c r="S2176" s="13"/>
      <c r="T2176" s="13"/>
      <c r="U2176" s="13"/>
      <c r="V2176" s="13"/>
      <c r="W2176" s="13"/>
      <c r="X2176" s="13"/>
      <c r="Y2176" s="13"/>
      <c r="Z2176" s="13"/>
      <c r="AA2176" s="13"/>
      <c r="AB2176" s="13"/>
      <c r="AC2176" s="13"/>
      <c r="AD2176" s="13"/>
      <c r="AE2176" s="13"/>
      <c r="AF2176" s="13"/>
      <c r="AG2176" s="13"/>
      <c r="AH2176" s="13"/>
      <c r="AI2176" s="13"/>
      <c r="AJ2176" s="13"/>
      <c r="AK2176" s="13"/>
      <c r="AL2176" s="13"/>
      <c r="AM2176" s="13"/>
      <c r="AN2176" s="13"/>
      <c r="AO2176" s="13"/>
      <c r="AP2176" s="13"/>
      <c r="AQ2176" s="13"/>
      <c r="AR2176" s="13"/>
      <c r="AS2176" s="13"/>
      <c r="AT2176" s="13"/>
      <c r="AU2176" s="13"/>
      <c r="AV2176" s="13"/>
      <c r="AW2176" s="13"/>
      <c r="AX2176" s="13"/>
      <c r="AY2176" s="13"/>
      <c r="AZ2176" s="13"/>
      <c r="BA2176" s="13"/>
      <c r="BB2176" s="13"/>
      <c r="BC2176" s="13"/>
      <c r="BD2176" s="13"/>
      <c r="BE2176" s="13"/>
      <c r="BF2176" s="13"/>
      <c r="BG2176" s="13"/>
      <c r="BH2176" s="13"/>
      <c r="BI2176" s="13"/>
      <c r="BJ2176" s="14"/>
      <c r="BK2176" s="14"/>
      <c r="BL2176" s="14"/>
      <c r="BM2176" s="14"/>
      <c r="BN2176" s="14"/>
    </row>
    <row r="2177" spans="4:66" x14ac:dyDescent="0.25">
      <c r="D2177" s="11"/>
      <c r="E2177" s="10"/>
      <c r="F2177" s="10"/>
      <c r="G2177" s="10"/>
      <c r="H2177" s="10"/>
      <c r="I2177" s="10"/>
      <c r="J2177" s="10"/>
      <c r="K2177" s="12"/>
      <c r="L2177" s="12"/>
      <c r="M2177" s="13"/>
      <c r="N2177" s="13"/>
      <c r="O2177" s="13"/>
      <c r="P2177" s="13"/>
      <c r="Q2177" s="13"/>
      <c r="R2177" s="13"/>
      <c r="S2177" s="13"/>
      <c r="T2177" s="13"/>
      <c r="U2177" s="13"/>
      <c r="V2177" s="13"/>
      <c r="W2177" s="13"/>
      <c r="X2177" s="13"/>
      <c r="Y2177" s="13"/>
      <c r="Z2177" s="13"/>
      <c r="AA2177" s="13"/>
      <c r="AB2177" s="13"/>
      <c r="AC2177" s="13"/>
      <c r="AD2177" s="13"/>
      <c r="AE2177" s="13"/>
      <c r="AF2177" s="13"/>
      <c r="AG2177" s="13"/>
      <c r="AH2177" s="13"/>
      <c r="AI2177" s="13"/>
      <c r="AJ2177" s="13"/>
      <c r="AK2177" s="13"/>
      <c r="AL2177" s="13"/>
      <c r="AM2177" s="13"/>
      <c r="AN2177" s="13"/>
      <c r="AO2177" s="13"/>
      <c r="AP2177" s="13"/>
      <c r="AQ2177" s="13"/>
      <c r="AR2177" s="13"/>
      <c r="AS2177" s="13"/>
      <c r="AT2177" s="13"/>
      <c r="AU2177" s="13"/>
      <c r="AV2177" s="13"/>
      <c r="AW2177" s="13"/>
      <c r="AX2177" s="13"/>
      <c r="AY2177" s="13"/>
      <c r="AZ2177" s="13"/>
      <c r="BA2177" s="13"/>
      <c r="BB2177" s="13"/>
      <c r="BC2177" s="13"/>
      <c r="BD2177" s="13"/>
      <c r="BE2177" s="13"/>
      <c r="BF2177" s="13"/>
      <c r="BG2177" s="13"/>
      <c r="BH2177" s="13"/>
      <c r="BI2177" s="13"/>
      <c r="BJ2177" s="14"/>
      <c r="BK2177" s="14"/>
      <c r="BL2177" s="14"/>
      <c r="BM2177" s="14"/>
      <c r="BN2177" s="14"/>
    </row>
    <row r="2178" spans="4:66" x14ac:dyDescent="0.25">
      <c r="D2178" s="11"/>
      <c r="E2178" s="10"/>
      <c r="F2178" s="10"/>
      <c r="G2178" s="10"/>
      <c r="H2178" s="10"/>
      <c r="I2178" s="10"/>
      <c r="J2178" s="10"/>
      <c r="K2178" s="12"/>
      <c r="L2178" s="12"/>
      <c r="M2178" s="13"/>
      <c r="N2178" s="13"/>
      <c r="O2178" s="13"/>
      <c r="P2178" s="13"/>
      <c r="Q2178" s="13"/>
      <c r="R2178" s="13"/>
      <c r="S2178" s="13"/>
      <c r="T2178" s="13"/>
      <c r="U2178" s="13"/>
      <c r="V2178" s="13"/>
      <c r="W2178" s="13"/>
      <c r="X2178" s="13"/>
      <c r="Y2178" s="13"/>
      <c r="Z2178" s="13"/>
      <c r="AA2178" s="13"/>
      <c r="AB2178" s="13"/>
      <c r="AC2178" s="13"/>
      <c r="AD2178" s="13"/>
      <c r="AE2178" s="13"/>
      <c r="AF2178" s="13"/>
      <c r="AG2178" s="13"/>
      <c r="AH2178" s="13"/>
      <c r="AI2178" s="13"/>
      <c r="AJ2178" s="13"/>
      <c r="AK2178" s="13"/>
      <c r="AL2178" s="13"/>
      <c r="AM2178" s="13"/>
      <c r="AN2178" s="13"/>
      <c r="AO2178" s="13"/>
      <c r="AP2178" s="13"/>
      <c r="AQ2178" s="13"/>
      <c r="AR2178" s="13"/>
      <c r="AS2178" s="13"/>
      <c r="AT2178" s="13"/>
      <c r="AU2178" s="13"/>
      <c r="AV2178" s="13"/>
      <c r="AW2178" s="13"/>
      <c r="AX2178" s="13"/>
      <c r="AY2178" s="13"/>
      <c r="AZ2178" s="13"/>
      <c r="BA2178" s="13"/>
      <c r="BB2178" s="13"/>
      <c r="BC2178" s="13"/>
      <c r="BD2178" s="13"/>
      <c r="BE2178" s="13"/>
      <c r="BF2178" s="13"/>
      <c r="BG2178" s="13"/>
      <c r="BH2178" s="13"/>
      <c r="BI2178" s="13"/>
      <c r="BJ2178" s="14"/>
      <c r="BK2178" s="14"/>
      <c r="BL2178" s="14"/>
      <c r="BM2178" s="14"/>
      <c r="BN2178" s="14"/>
    </row>
    <row r="2179" spans="4:66" x14ac:dyDescent="0.25">
      <c r="D2179" s="11"/>
      <c r="E2179" s="10"/>
      <c r="F2179" s="10"/>
      <c r="G2179" s="10"/>
      <c r="H2179" s="10"/>
      <c r="I2179" s="10"/>
      <c r="J2179" s="10"/>
      <c r="K2179" s="12"/>
      <c r="L2179" s="12"/>
      <c r="M2179" s="13"/>
      <c r="N2179" s="13"/>
      <c r="O2179" s="13"/>
      <c r="P2179" s="13"/>
      <c r="Q2179" s="13"/>
      <c r="R2179" s="13"/>
      <c r="S2179" s="13"/>
      <c r="T2179" s="13"/>
      <c r="U2179" s="13"/>
      <c r="V2179" s="13"/>
      <c r="W2179" s="13"/>
      <c r="X2179" s="13"/>
      <c r="Y2179" s="13"/>
      <c r="Z2179" s="13"/>
      <c r="AA2179" s="13"/>
      <c r="AB2179" s="13"/>
      <c r="AC2179" s="13"/>
      <c r="AD2179" s="13"/>
      <c r="AE2179" s="13"/>
      <c r="AF2179" s="13"/>
      <c r="AG2179" s="13"/>
      <c r="AH2179" s="13"/>
      <c r="AI2179" s="13"/>
      <c r="AJ2179" s="13"/>
      <c r="AK2179" s="13"/>
      <c r="AL2179" s="13"/>
      <c r="AM2179" s="13"/>
      <c r="AN2179" s="13"/>
      <c r="AO2179" s="13"/>
      <c r="AP2179" s="13"/>
      <c r="AQ2179" s="13"/>
      <c r="AR2179" s="13"/>
      <c r="AS2179" s="13"/>
      <c r="AT2179" s="13"/>
      <c r="AU2179" s="13"/>
      <c r="AV2179" s="13"/>
      <c r="AW2179" s="13"/>
      <c r="AX2179" s="13"/>
      <c r="AY2179" s="13"/>
      <c r="AZ2179" s="13"/>
      <c r="BA2179" s="13"/>
      <c r="BB2179" s="13"/>
      <c r="BC2179" s="13"/>
      <c r="BD2179" s="13"/>
      <c r="BE2179" s="13"/>
      <c r="BF2179" s="13"/>
      <c r="BG2179" s="13"/>
      <c r="BH2179" s="13"/>
      <c r="BI2179" s="13"/>
      <c r="BJ2179" s="14"/>
      <c r="BK2179" s="14"/>
      <c r="BL2179" s="14"/>
      <c r="BM2179" s="14"/>
      <c r="BN2179" s="14"/>
    </row>
    <row r="2180" spans="4:66" x14ac:dyDescent="0.25">
      <c r="D2180" s="11"/>
      <c r="E2180" s="10"/>
      <c r="F2180" s="10"/>
      <c r="G2180" s="10"/>
      <c r="H2180" s="10"/>
      <c r="I2180" s="10"/>
      <c r="J2180" s="10"/>
      <c r="K2180" s="12"/>
      <c r="L2180" s="12"/>
      <c r="M2180" s="13"/>
      <c r="N2180" s="13"/>
      <c r="O2180" s="13"/>
      <c r="P2180" s="13"/>
      <c r="Q2180" s="13"/>
      <c r="R2180" s="13"/>
      <c r="S2180" s="13"/>
      <c r="T2180" s="13"/>
      <c r="U2180" s="13"/>
      <c r="V2180" s="13"/>
      <c r="W2180" s="13"/>
      <c r="X2180" s="13"/>
      <c r="Y2180" s="13"/>
      <c r="Z2180" s="13"/>
      <c r="AA2180" s="13"/>
      <c r="AB2180" s="13"/>
      <c r="AC2180" s="13"/>
      <c r="AD2180" s="13"/>
      <c r="AE2180" s="13"/>
      <c r="AF2180" s="13"/>
      <c r="AG2180" s="13"/>
      <c r="AH2180" s="13"/>
      <c r="AI2180" s="13"/>
      <c r="AJ2180" s="13"/>
      <c r="AK2180" s="13"/>
      <c r="AL2180" s="13"/>
      <c r="AM2180" s="13"/>
      <c r="AN2180" s="13"/>
      <c r="AO2180" s="13"/>
      <c r="AP2180" s="13"/>
      <c r="AQ2180" s="13"/>
      <c r="AR2180" s="13"/>
      <c r="AS2180" s="13"/>
      <c r="AT2180" s="13"/>
      <c r="AU2180" s="13"/>
      <c r="AV2180" s="13"/>
      <c r="AW2180" s="13"/>
      <c r="AX2180" s="13"/>
      <c r="AY2180" s="13"/>
      <c r="AZ2180" s="13"/>
      <c r="BA2180" s="13"/>
      <c r="BB2180" s="13"/>
      <c r="BC2180" s="13"/>
      <c r="BD2180" s="13"/>
      <c r="BE2180" s="13"/>
      <c r="BF2180" s="13"/>
      <c r="BG2180" s="13"/>
      <c r="BH2180" s="13"/>
      <c r="BI2180" s="13"/>
      <c r="BJ2180" s="14"/>
      <c r="BK2180" s="14"/>
      <c r="BL2180" s="14"/>
      <c r="BM2180" s="14"/>
      <c r="BN2180" s="14"/>
    </row>
    <row r="2181" spans="4:66" x14ac:dyDescent="0.25">
      <c r="D2181" s="11"/>
      <c r="E2181" s="10"/>
      <c r="F2181" s="10"/>
      <c r="G2181" s="10"/>
      <c r="H2181" s="10"/>
      <c r="I2181" s="10"/>
      <c r="J2181" s="10"/>
      <c r="K2181" s="12"/>
      <c r="L2181" s="12"/>
      <c r="M2181" s="13"/>
      <c r="N2181" s="13"/>
      <c r="O2181" s="13"/>
      <c r="P2181" s="13"/>
      <c r="Q2181" s="13"/>
      <c r="R2181" s="13"/>
      <c r="S2181" s="13"/>
      <c r="T2181" s="13"/>
      <c r="U2181" s="13"/>
      <c r="V2181" s="13"/>
      <c r="W2181" s="13"/>
      <c r="X2181" s="13"/>
      <c r="Y2181" s="13"/>
      <c r="Z2181" s="13"/>
      <c r="AA2181" s="13"/>
      <c r="AB2181" s="13"/>
      <c r="AC2181" s="13"/>
      <c r="AD2181" s="13"/>
      <c r="AE2181" s="13"/>
      <c r="AF2181" s="13"/>
      <c r="AG2181" s="13"/>
      <c r="AH2181" s="13"/>
      <c r="AI2181" s="13"/>
      <c r="AJ2181" s="13"/>
      <c r="AK2181" s="13"/>
      <c r="AL2181" s="13"/>
      <c r="AM2181" s="13"/>
      <c r="AN2181" s="13"/>
      <c r="AO2181" s="13"/>
      <c r="AP2181" s="13"/>
      <c r="AQ2181" s="13"/>
      <c r="AR2181" s="13"/>
      <c r="AS2181" s="13"/>
      <c r="AT2181" s="13"/>
      <c r="AU2181" s="13"/>
      <c r="AV2181" s="13"/>
      <c r="AW2181" s="13"/>
      <c r="AX2181" s="13"/>
      <c r="AY2181" s="13"/>
      <c r="AZ2181" s="13"/>
      <c r="BA2181" s="13"/>
      <c r="BB2181" s="13"/>
      <c r="BC2181" s="13"/>
      <c r="BD2181" s="13"/>
      <c r="BE2181" s="13"/>
      <c r="BF2181" s="13"/>
      <c r="BG2181" s="13"/>
      <c r="BH2181" s="13"/>
      <c r="BI2181" s="13"/>
      <c r="BJ2181" s="14"/>
      <c r="BK2181" s="14"/>
      <c r="BL2181" s="14"/>
      <c r="BM2181" s="14"/>
      <c r="BN2181" s="14"/>
    </row>
    <row r="2182" spans="4:66" x14ac:dyDescent="0.25">
      <c r="D2182" s="11"/>
      <c r="E2182" s="10"/>
      <c r="F2182" s="10"/>
      <c r="G2182" s="10"/>
      <c r="H2182" s="10"/>
      <c r="I2182" s="10"/>
      <c r="J2182" s="10"/>
      <c r="K2182" s="12"/>
      <c r="L2182" s="12"/>
      <c r="M2182" s="13"/>
      <c r="N2182" s="13"/>
      <c r="O2182" s="13"/>
      <c r="P2182" s="13"/>
      <c r="Q2182" s="13"/>
      <c r="R2182" s="13"/>
      <c r="S2182" s="13"/>
      <c r="T2182" s="13"/>
      <c r="U2182" s="13"/>
      <c r="V2182" s="13"/>
      <c r="W2182" s="13"/>
      <c r="X2182" s="13"/>
      <c r="Y2182" s="13"/>
      <c r="Z2182" s="13"/>
      <c r="AA2182" s="13"/>
      <c r="AB2182" s="13"/>
      <c r="AC2182" s="13"/>
      <c r="AD2182" s="13"/>
      <c r="AE2182" s="13"/>
      <c r="AF2182" s="13"/>
      <c r="AG2182" s="13"/>
      <c r="AH2182" s="13"/>
      <c r="AI2182" s="13"/>
      <c r="AJ2182" s="13"/>
      <c r="AK2182" s="13"/>
      <c r="AL2182" s="13"/>
      <c r="AM2182" s="13"/>
      <c r="AN2182" s="13"/>
      <c r="AO2182" s="13"/>
      <c r="AP2182" s="13"/>
      <c r="AQ2182" s="13"/>
      <c r="AR2182" s="13"/>
      <c r="AS2182" s="13"/>
      <c r="AT2182" s="13"/>
      <c r="AU2182" s="13"/>
      <c r="AV2182" s="13"/>
      <c r="AW2182" s="13"/>
      <c r="AX2182" s="13"/>
      <c r="AY2182" s="13"/>
      <c r="AZ2182" s="13"/>
      <c r="BA2182" s="13"/>
      <c r="BB2182" s="13"/>
      <c r="BC2182" s="13"/>
      <c r="BD2182" s="13"/>
      <c r="BE2182" s="13"/>
      <c r="BF2182" s="13"/>
      <c r="BG2182" s="13"/>
      <c r="BH2182" s="13"/>
      <c r="BI2182" s="13"/>
      <c r="BJ2182" s="14"/>
      <c r="BK2182" s="14"/>
      <c r="BL2182" s="14"/>
      <c r="BM2182" s="14"/>
      <c r="BN2182" s="14"/>
    </row>
    <row r="2183" spans="4:66" x14ac:dyDescent="0.25">
      <c r="D2183" s="11"/>
      <c r="E2183" s="10"/>
      <c r="F2183" s="10"/>
      <c r="G2183" s="10"/>
      <c r="H2183" s="10"/>
      <c r="I2183" s="10"/>
      <c r="J2183" s="10"/>
      <c r="K2183" s="12"/>
      <c r="L2183" s="12"/>
      <c r="M2183" s="13"/>
      <c r="N2183" s="13"/>
      <c r="O2183" s="13"/>
      <c r="P2183" s="13"/>
      <c r="Q2183" s="13"/>
      <c r="R2183" s="13"/>
      <c r="S2183" s="13"/>
      <c r="T2183" s="13"/>
      <c r="U2183" s="13"/>
      <c r="V2183" s="13"/>
      <c r="W2183" s="13"/>
      <c r="X2183" s="13"/>
      <c r="Y2183" s="13"/>
      <c r="Z2183" s="13"/>
      <c r="AA2183" s="13"/>
      <c r="AB2183" s="13"/>
      <c r="AC2183" s="13"/>
      <c r="AD2183" s="13"/>
      <c r="AE2183" s="13"/>
      <c r="AF2183" s="13"/>
      <c r="AG2183" s="13"/>
      <c r="AH2183" s="13"/>
      <c r="AI2183" s="13"/>
      <c r="AJ2183" s="13"/>
      <c r="AK2183" s="13"/>
      <c r="AL2183" s="13"/>
      <c r="AM2183" s="13"/>
      <c r="AN2183" s="13"/>
      <c r="AO2183" s="13"/>
      <c r="AP2183" s="13"/>
      <c r="AQ2183" s="13"/>
      <c r="AR2183" s="13"/>
      <c r="AS2183" s="13"/>
      <c r="AT2183" s="13"/>
      <c r="AU2183" s="13"/>
      <c r="AV2183" s="13"/>
      <c r="AW2183" s="13"/>
      <c r="AX2183" s="13"/>
      <c r="AY2183" s="13"/>
      <c r="AZ2183" s="13"/>
      <c r="BA2183" s="13"/>
      <c r="BB2183" s="13"/>
      <c r="BC2183" s="13"/>
      <c r="BD2183" s="13"/>
      <c r="BE2183" s="13"/>
      <c r="BF2183" s="13"/>
      <c r="BG2183" s="13"/>
      <c r="BH2183" s="13"/>
      <c r="BI2183" s="13"/>
      <c r="BJ2183" s="14"/>
      <c r="BK2183" s="14"/>
      <c r="BL2183" s="14"/>
      <c r="BM2183" s="14"/>
      <c r="BN2183" s="14"/>
    </row>
    <row r="2184" spans="4:66" x14ac:dyDescent="0.25">
      <c r="D2184" s="11"/>
      <c r="E2184" s="10"/>
      <c r="F2184" s="10"/>
      <c r="G2184" s="10"/>
      <c r="H2184" s="10"/>
      <c r="I2184" s="10"/>
      <c r="J2184" s="10"/>
      <c r="K2184" s="12"/>
      <c r="L2184" s="12"/>
      <c r="M2184" s="13"/>
      <c r="N2184" s="13"/>
      <c r="O2184" s="13"/>
      <c r="P2184" s="13"/>
      <c r="Q2184" s="13"/>
      <c r="R2184" s="13"/>
      <c r="S2184" s="13"/>
      <c r="T2184" s="13"/>
      <c r="U2184" s="13"/>
      <c r="V2184" s="13"/>
      <c r="W2184" s="13"/>
      <c r="X2184" s="13"/>
      <c r="Y2184" s="13"/>
      <c r="Z2184" s="13"/>
      <c r="AA2184" s="13"/>
      <c r="AB2184" s="13"/>
      <c r="AC2184" s="13"/>
      <c r="AD2184" s="13"/>
      <c r="AE2184" s="13"/>
      <c r="AF2184" s="13"/>
      <c r="AG2184" s="13"/>
      <c r="AH2184" s="13"/>
      <c r="AI2184" s="13"/>
      <c r="AJ2184" s="13"/>
      <c r="AK2184" s="13"/>
      <c r="AL2184" s="13"/>
      <c r="AM2184" s="13"/>
      <c r="AN2184" s="13"/>
      <c r="AO2184" s="13"/>
      <c r="AP2184" s="13"/>
      <c r="AQ2184" s="13"/>
      <c r="AR2184" s="13"/>
      <c r="AS2184" s="13"/>
      <c r="AT2184" s="13"/>
      <c r="AU2184" s="13"/>
      <c r="AV2184" s="13"/>
      <c r="AW2184" s="13"/>
      <c r="AX2184" s="13"/>
      <c r="AY2184" s="13"/>
      <c r="AZ2184" s="13"/>
      <c r="BA2184" s="13"/>
      <c r="BB2184" s="13"/>
      <c r="BC2184" s="13"/>
      <c r="BD2184" s="13"/>
      <c r="BE2184" s="13"/>
      <c r="BF2184" s="13"/>
      <c r="BG2184" s="13"/>
      <c r="BH2184" s="13"/>
      <c r="BI2184" s="13"/>
      <c r="BJ2184" s="14"/>
      <c r="BK2184" s="14"/>
      <c r="BL2184" s="14"/>
      <c r="BM2184" s="14"/>
      <c r="BN2184" s="14"/>
    </row>
    <row r="2185" spans="4:66" x14ac:dyDescent="0.25">
      <c r="D2185" s="11"/>
      <c r="E2185" s="10"/>
      <c r="F2185" s="10"/>
      <c r="G2185" s="10"/>
      <c r="H2185" s="10"/>
      <c r="I2185" s="10"/>
      <c r="J2185" s="10"/>
      <c r="K2185" s="12"/>
      <c r="L2185" s="12"/>
      <c r="M2185" s="13"/>
      <c r="N2185" s="13"/>
      <c r="O2185" s="13"/>
      <c r="P2185" s="13"/>
      <c r="Q2185" s="13"/>
      <c r="R2185" s="13"/>
      <c r="S2185" s="13"/>
      <c r="T2185" s="13"/>
      <c r="U2185" s="13"/>
      <c r="V2185" s="13"/>
      <c r="W2185" s="13"/>
      <c r="X2185" s="13"/>
      <c r="Y2185" s="13"/>
      <c r="Z2185" s="13"/>
      <c r="AA2185" s="13"/>
      <c r="AB2185" s="13"/>
      <c r="AC2185" s="13"/>
      <c r="AD2185" s="13"/>
      <c r="AE2185" s="13"/>
      <c r="AF2185" s="13"/>
      <c r="AG2185" s="13"/>
      <c r="AH2185" s="13"/>
      <c r="AI2185" s="13"/>
      <c r="AJ2185" s="13"/>
      <c r="AK2185" s="13"/>
      <c r="AL2185" s="13"/>
      <c r="AM2185" s="13"/>
      <c r="AN2185" s="13"/>
      <c r="AO2185" s="13"/>
      <c r="AP2185" s="13"/>
      <c r="AQ2185" s="13"/>
      <c r="AR2185" s="13"/>
      <c r="AS2185" s="13"/>
      <c r="AT2185" s="13"/>
      <c r="AU2185" s="13"/>
      <c r="AV2185" s="13"/>
      <c r="AW2185" s="13"/>
      <c r="AX2185" s="13"/>
      <c r="AY2185" s="13"/>
      <c r="AZ2185" s="13"/>
      <c r="BA2185" s="13"/>
      <c r="BB2185" s="13"/>
      <c r="BC2185" s="13"/>
      <c r="BD2185" s="13"/>
      <c r="BE2185" s="13"/>
      <c r="BF2185" s="13"/>
      <c r="BG2185" s="13"/>
      <c r="BH2185" s="13"/>
      <c r="BI2185" s="13"/>
      <c r="BJ2185" s="14"/>
      <c r="BK2185" s="14"/>
      <c r="BL2185" s="14"/>
      <c r="BM2185" s="14"/>
      <c r="BN2185" s="14"/>
    </row>
    <row r="2186" spans="4:66" x14ac:dyDescent="0.25">
      <c r="D2186" s="11"/>
      <c r="E2186" s="10"/>
      <c r="F2186" s="10"/>
      <c r="G2186" s="10"/>
      <c r="H2186" s="10"/>
      <c r="I2186" s="10"/>
      <c r="J2186" s="10"/>
      <c r="K2186" s="12"/>
      <c r="L2186" s="12"/>
      <c r="M2186" s="13"/>
      <c r="N2186" s="13"/>
      <c r="O2186" s="13"/>
      <c r="P2186" s="13"/>
      <c r="Q2186" s="13"/>
      <c r="R2186" s="13"/>
      <c r="S2186" s="13"/>
      <c r="T2186" s="13"/>
      <c r="U2186" s="13"/>
      <c r="V2186" s="13"/>
      <c r="W2186" s="13"/>
      <c r="X2186" s="13"/>
      <c r="Y2186" s="13"/>
      <c r="Z2186" s="13"/>
      <c r="AA2186" s="13"/>
      <c r="AB2186" s="13"/>
      <c r="AC2186" s="13"/>
      <c r="AD2186" s="13"/>
      <c r="AE2186" s="13"/>
      <c r="AF2186" s="13"/>
      <c r="AG2186" s="13"/>
      <c r="AH2186" s="13"/>
      <c r="AI2186" s="13"/>
      <c r="AJ2186" s="13"/>
      <c r="AK2186" s="13"/>
      <c r="AL2186" s="13"/>
      <c r="AM2186" s="13"/>
      <c r="AN2186" s="13"/>
      <c r="AO2186" s="13"/>
      <c r="AP2186" s="13"/>
      <c r="AQ2186" s="13"/>
      <c r="AR2186" s="13"/>
      <c r="AS2186" s="13"/>
      <c r="AT2186" s="13"/>
      <c r="AU2186" s="13"/>
      <c r="AV2186" s="13"/>
      <c r="AW2186" s="13"/>
      <c r="AX2186" s="13"/>
      <c r="AY2186" s="13"/>
      <c r="AZ2186" s="13"/>
      <c r="BA2186" s="13"/>
      <c r="BB2186" s="13"/>
      <c r="BC2186" s="13"/>
      <c r="BD2186" s="13"/>
      <c r="BE2186" s="13"/>
      <c r="BF2186" s="13"/>
      <c r="BG2186" s="13"/>
      <c r="BH2186" s="13"/>
      <c r="BI2186" s="13"/>
      <c r="BJ2186" s="14"/>
      <c r="BK2186" s="14"/>
      <c r="BL2186" s="14"/>
      <c r="BM2186" s="14"/>
      <c r="BN2186" s="14"/>
    </row>
    <row r="2187" spans="4:66" x14ac:dyDescent="0.25">
      <c r="D2187" s="11"/>
      <c r="E2187" s="10"/>
      <c r="F2187" s="10"/>
      <c r="G2187" s="10"/>
      <c r="H2187" s="10"/>
      <c r="I2187" s="10"/>
      <c r="J2187" s="10"/>
      <c r="K2187" s="12"/>
      <c r="L2187" s="12"/>
      <c r="M2187" s="13"/>
      <c r="N2187" s="13"/>
      <c r="O2187" s="13"/>
      <c r="P2187" s="13"/>
      <c r="Q2187" s="13"/>
      <c r="R2187" s="13"/>
      <c r="S2187" s="13"/>
      <c r="T2187" s="13"/>
      <c r="U2187" s="13"/>
      <c r="V2187" s="13"/>
      <c r="W2187" s="13"/>
      <c r="X2187" s="13"/>
      <c r="Y2187" s="13"/>
      <c r="Z2187" s="13"/>
      <c r="AA2187" s="13"/>
      <c r="AB2187" s="13"/>
      <c r="AC2187" s="13"/>
      <c r="AD2187" s="13"/>
      <c r="AE2187" s="13"/>
      <c r="AF2187" s="13"/>
      <c r="AG2187" s="13"/>
      <c r="AH2187" s="13"/>
      <c r="AI2187" s="13"/>
      <c r="AJ2187" s="13"/>
      <c r="AK2187" s="13"/>
      <c r="AL2187" s="13"/>
      <c r="AM2187" s="13"/>
      <c r="AN2187" s="13"/>
      <c r="AO2187" s="13"/>
      <c r="AP2187" s="13"/>
      <c r="AQ2187" s="13"/>
      <c r="AR2187" s="13"/>
      <c r="AS2187" s="13"/>
      <c r="AT2187" s="13"/>
      <c r="AU2187" s="13"/>
      <c r="AV2187" s="13"/>
      <c r="AW2187" s="13"/>
      <c r="AX2187" s="13"/>
      <c r="AY2187" s="13"/>
      <c r="AZ2187" s="13"/>
      <c r="BA2187" s="13"/>
      <c r="BB2187" s="13"/>
      <c r="BC2187" s="13"/>
      <c r="BD2187" s="13"/>
      <c r="BE2187" s="13"/>
      <c r="BF2187" s="13"/>
      <c r="BG2187" s="13"/>
      <c r="BH2187" s="13"/>
      <c r="BI2187" s="13"/>
      <c r="BJ2187" s="14"/>
      <c r="BK2187" s="14"/>
      <c r="BL2187" s="14"/>
      <c r="BM2187" s="14"/>
      <c r="BN2187" s="14"/>
    </row>
    <row r="2188" spans="4:66" x14ac:dyDescent="0.25">
      <c r="D2188" s="11"/>
      <c r="E2188" s="10"/>
      <c r="F2188" s="10"/>
      <c r="G2188" s="10"/>
      <c r="H2188" s="10"/>
      <c r="I2188" s="10"/>
      <c r="J2188" s="10"/>
      <c r="K2188" s="12"/>
      <c r="L2188" s="12"/>
      <c r="M2188" s="13"/>
      <c r="N2188" s="13"/>
      <c r="O2188" s="13"/>
      <c r="P2188" s="13"/>
      <c r="Q2188" s="13"/>
      <c r="R2188" s="13"/>
      <c r="S2188" s="13"/>
      <c r="T2188" s="13"/>
      <c r="U2188" s="13"/>
      <c r="V2188" s="13"/>
      <c r="W2188" s="13"/>
      <c r="X2188" s="13"/>
      <c r="Y2188" s="13"/>
      <c r="Z2188" s="13"/>
      <c r="AA2188" s="13"/>
      <c r="AB2188" s="13"/>
      <c r="AC2188" s="13"/>
      <c r="AD2188" s="13"/>
      <c r="AE2188" s="13"/>
      <c r="AF2188" s="13"/>
      <c r="AG2188" s="13"/>
      <c r="AH2188" s="13"/>
      <c r="AI2188" s="13"/>
      <c r="AJ2188" s="13"/>
      <c r="AK2188" s="13"/>
      <c r="AL2188" s="13"/>
      <c r="AM2188" s="13"/>
      <c r="AN2188" s="13"/>
      <c r="AO2188" s="13"/>
      <c r="AP2188" s="13"/>
      <c r="AQ2188" s="13"/>
      <c r="AR2188" s="13"/>
      <c r="AS2188" s="13"/>
      <c r="AT2188" s="13"/>
      <c r="AU2188" s="13"/>
      <c r="AV2188" s="13"/>
      <c r="AW2188" s="13"/>
      <c r="AX2188" s="13"/>
      <c r="AY2188" s="13"/>
      <c r="AZ2188" s="13"/>
      <c r="BA2188" s="13"/>
      <c r="BB2188" s="13"/>
      <c r="BC2188" s="13"/>
      <c r="BD2188" s="13"/>
      <c r="BE2188" s="13"/>
      <c r="BF2188" s="13"/>
      <c r="BG2188" s="13"/>
      <c r="BH2188" s="13"/>
      <c r="BI2188" s="13"/>
      <c r="BJ2188" s="14"/>
      <c r="BK2188" s="14"/>
      <c r="BL2188" s="14"/>
      <c r="BM2188" s="14"/>
      <c r="BN2188" s="14"/>
    </row>
    <row r="2189" spans="4:66" x14ac:dyDescent="0.25">
      <c r="D2189" s="11"/>
      <c r="E2189" s="10"/>
      <c r="F2189" s="10"/>
      <c r="G2189" s="10"/>
      <c r="H2189" s="10"/>
      <c r="I2189" s="10"/>
      <c r="J2189" s="10"/>
      <c r="K2189" s="12"/>
      <c r="L2189" s="12"/>
      <c r="M2189" s="13"/>
      <c r="N2189" s="13"/>
      <c r="O2189" s="13"/>
      <c r="P2189" s="13"/>
      <c r="Q2189" s="13"/>
      <c r="R2189" s="13"/>
      <c r="S2189" s="13"/>
      <c r="T2189" s="13"/>
      <c r="U2189" s="13"/>
      <c r="V2189" s="13"/>
      <c r="W2189" s="13"/>
      <c r="X2189" s="13"/>
      <c r="Y2189" s="13"/>
      <c r="Z2189" s="13"/>
      <c r="AA2189" s="13"/>
      <c r="AB2189" s="13"/>
      <c r="AC2189" s="13"/>
      <c r="AD2189" s="13"/>
      <c r="AE2189" s="13"/>
      <c r="AF2189" s="13"/>
      <c r="AG2189" s="13"/>
      <c r="AH2189" s="13"/>
      <c r="AI2189" s="13"/>
      <c r="AJ2189" s="13"/>
      <c r="AK2189" s="13"/>
      <c r="AL2189" s="13"/>
      <c r="AM2189" s="13"/>
      <c r="AN2189" s="13"/>
      <c r="AO2189" s="13"/>
      <c r="AP2189" s="13"/>
      <c r="AQ2189" s="13"/>
      <c r="AR2189" s="13"/>
      <c r="AS2189" s="13"/>
      <c r="AT2189" s="13"/>
      <c r="AU2189" s="13"/>
      <c r="AV2189" s="13"/>
      <c r="AW2189" s="13"/>
      <c r="AX2189" s="13"/>
      <c r="AY2189" s="13"/>
      <c r="AZ2189" s="13"/>
      <c r="BA2189" s="13"/>
      <c r="BB2189" s="13"/>
      <c r="BC2189" s="13"/>
      <c r="BD2189" s="13"/>
      <c r="BE2189" s="13"/>
      <c r="BF2189" s="13"/>
      <c r="BG2189" s="13"/>
      <c r="BH2189" s="13"/>
      <c r="BI2189" s="13"/>
      <c r="BJ2189" s="14"/>
      <c r="BK2189" s="14"/>
      <c r="BL2189" s="14"/>
      <c r="BM2189" s="14"/>
      <c r="BN2189" s="14"/>
    </row>
    <row r="2190" spans="4:66" x14ac:dyDescent="0.25">
      <c r="D2190" s="11"/>
      <c r="E2190" s="10"/>
      <c r="F2190" s="10"/>
      <c r="G2190" s="10"/>
      <c r="H2190" s="10"/>
      <c r="I2190" s="10"/>
      <c r="J2190" s="10"/>
      <c r="K2190" s="12"/>
      <c r="L2190" s="12"/>
      <c r="M2190" s="13"/>
      <c r="N2190" s="13"/>
      <c r="O2190" s="13"/>
      <c r="P2190" s="13"/>
      <c r="Q2190" s="13"/>
      <c r="R2190" s="13"/>
      <c r="S2190" s="13"/>
      <c r="T2190" s="13"/>
      <c r="U2190" s="13"/>
      <c r="V2190" s="13"/>
      <c r="W2190" s="13"/>
      <c r="X2190" s="13"/>
      <c r="Y2190" s="13"/>
      <c r="Z2190" s="13"/>
      <c r="AA2190" s="13"/>
      <c r="AB2190" s="13"/>
      <c r="AC2190" s="13"/>
      <c r="AD2190" s="13"/>
      <c r="AE2190" s="13"/>
      <c r="AF2190" s="13"/>
      <c r="AG2190" s="13"/>
      <c r="AH2190" s="13"/>
      <c r="AI2190" s="13"/>
      <c r="AJ2190" s="13"/>
      <c r="AK2190" s="13"/>
      <c r="AL2190" s="13"/>
      <c r="AM2190" s="13"/>
      <c r="AN2190" s="13"/>
      <c r="AO2190" s="13"/>
      <c r="AP2190" s="13"/>
      <c r="AQ2190" s="13"/>
      <c r="AR2190" s="13"/>
      <c r="AS2190" s="13"/>
      <c r="AT2190" s="13"/>
      <c r="AU2190" s="13"/>
      <c r="AV2190" s="13"/>
      <c r="AW2190" s="13"/>
      <c r="AX2190" s="13"/>
      <c r="AY2190" s="13"/>
      <c r="AZ2190" s="13"/>
      <c r="BA2190" s="13"/>
      <c r="BB2190" s="13"/>
      <c r="BC2190" s="13"/>
      <c r="BD2190" s="13"/>
      <c r="BE2190" s="13"/>
      <c r="BF2190" s="13"/>
      <c r="BG2190" s="13"/>
      <c r="BH2190" s="13"/>
      <c r="BI2190" s="13"/>
      <c r="BJ2190" s="14"/>
      <c r="BK2190" s="14"/>
      <c r="BL2190" s="14"/>
      <c r="BM2190" s="14"/>
      <c r="BN2190" s="14"/>
    </row>
    <row r="2191" spans="4:66" x14ac:dyDescent="0.25">
      <c r="D2191" s="11"/>
      <c r="E2191" s="10"/>
      <c r="F2191" s="10"/>
      <c r="G2191" s="10"/>
      <c r="H2191" s="10"/>
      <c r="I2191" s="10"/>
      <c r="J2191" s="10"/>
      <c r="K2191" s="12"/>
      <c r="L2191" s="12"/>
      <c r="M2191" s="13"/>
      <c r="N2191" s="13"/>
      <c r="O2191" s="13"/>
      <c r="P2191" s="13"/>
      <c r="Q2191" s="13"/>
      <c r="R2191" s="13"/>
      <c r="S2191" s="13"/>
      <c r="T2191" s="13"/>
      <c r="U2191" s="13"/>
      <c r="V2191" s="13"/>
      <c r="W2191" s="13"/>
      <c r="X2191" s="13"/>
      <c r="Y2191" s="13"/>
      <c r="Z2191" s="13"/>
      <c r="AA2191" s="13"/>
      <c r="AB2191" s="13"/>
      <c r="AC2191" s="13"/>
      <c r="AD2191" s="13"/>
      <c r="AE2191" s="13"/>
      <c r="AF2191" s="13"/>
      <c r="AG2191" s="13"/>
      <c r="AH2191" s="13"/>
      <c r="AI2191" s="13"/>
      <c r="AJ2191" s="13"/>
      <c r="AK2191" s="13"/>
      <c r="AL2191" s="13"/>
      <c r="AM2191" s="13"/>
      <c r="AN2191" s="13"/>
      <c r="AO2191" s="13"/>
      <c r="AP2191" s="13"/>
      <c r="AQ2191" s="13"/>
      <c r="AR2191" s="13"/>
      <c r="AS2191" s="13"/>
      <c r="AT2191" s="13"/>
      <c r="AU2191" s="13"/>
      <c r="AV2191" s="13"/>
      <c r="AW2191" s="13"/>
      <c r="AX2191" s="13"/>
      <c r="AY2191" s="13"/>
      <c r="AZ2191" s="13"/>
      <c r="BA2191" s="13"/>
      <c r="BB2191" s="13"/>
      <c r="BC2191" s="13"/>
      <c r="BD2191" s="13"/>
      <c r="BE2191" s="13"/>
      <c r="BF2191" s="13"/>
      <c r="BG2191" s="13"/>
      <c r="BH2191" s="13"/>
      <c r="BI2191" s="13"/>
      <c r="BJ2191" s="14"/>
      <c r="BK2191" s="14"/>
      <c r="BL2191" s="14"/>
      <c r="BM2191" s="14"/>
      <c r="BN2191" s="14"/>
    </row>
    <row r="2192" spans="4:66" x14ac:dyDescent="0.25">
      <c r="D2192" s="11"/>
      <c r="E2192" s="10"/>
      <c r="F2192" s="10"/>
      <c r="G2192" s="10"/>
      <c r="H2192" s="10"/>
      <c r="I2192" s="10"/>
      <c r="J2192" s="10"/>
      <c r="K2192" s="12"/>
      <c r="L2192" s="12"/>
      <c r="M2192" s="13"/>
      <c r="N2192" s="13"/>
      <c r="O2192" s="13"/>
      <c r="P2192" s="13"/>
      <c r="Q2192" s="13"/>
      <c r="R2192" s="13"/>
      <c r="S2192" s="13"/>
      <c r="T2192" s="13"/>
      <c r="U2192" s="13"/>
      <c r="V2192" s="13"/>
      <c r="W2192" s="13"/>
      <c r="X2192" s="13"/>
      <c r="Y2192" s="13"/>
      <c r="Z2192" s="13"/>
      <c r="AA2192" s="13"/>
      <c r="AB2192" s="13"/>
      <c r="AC2192" s="13"/>
      <c r="AD2192" s="13"/>
      <c r="AE2192" s="13"/>
      <c r="AF2192" s="13"/>
      <c r="AG2192" s="13"/>
      <c r="AH2192" s="13"/>
      <c r="AI2192" s="13"/>
      <c r="AJ2192" s="13"/>
      <c r="AK2192" s="13"/>
      <c r="AL2192" s="13"/>
      <c r="AM2192" s="13"/>
      <c r="AN2192" s="13"/>
      <c r="AO2192" s="13"/>
      <c r="AP2192" s="13"/>
      <c r="AQ2192" s="13"/>
      <c r="AR2192" s="13"/>
      <c r="AS2192" s="13"/>
      <c r="AT2192" s="13"/>
      <c r="AU2192" s="13"/>
      <c r="AV2192" s="13"/>
      <c r="AW2192" s="13"/>
      <c r="AX2192" s="13"/>
      <c r="AY2192" s="13"/>
      <c r="AZ2192" s="13"/>
      <c r="BA2192" s="13"/>
      <c r="BB2192" s="13"/>
      <c r="BC2192" s="13"/>
      <c r="BD2192" s="13"/>
      <c r="BE2192" s="13"/>
      <c r="BF2192" s="13"/>
      <c r="BG2192" s="13"/>
      <c r="BH2192" s="13"/>
      <c r="BI2192" s="13"/>
      <c r="BJ2192" s="14"/>
      <c r="BK2192" s="14"/>
      <c r="BL2192" s="14"/>
      <c r="BM2192" s="14"/>
      <c r="BN2192" s="14"/>
    </row>
    <row r="2193" spans="4:66" x14ac:dyDescent="0.25">
      <c r="D2193" s="11"/>
      <c r="E2193" s="10"/>
      <c r="F2193" s="10"/>
      <c r="G2193" s="10"/>
      <c r="H2193" s="10"/>
      <c r="I2193" s="10"/>
      <c r="J2193" s="10"/>
      <c r="K2193" s="12"/>
      <c r="L2193" s="12"/>
      <c r="M2193" s="13"/>
      <c r="N2193" s="13"/>
      <c r="O2193" s="13"/>
      <c r="P2193" s="13"/>
      <c r="Q2193" s="13"/>
      <c r="R2193" s="13"/>
      <c r="S2193" s="13"/>
      <c r="T2193" s="13"/>
      <c r="U2193" s="13"/>
      <c r="V2193" s="13"/>
      <c r="W2193" s="13"/>
      <c r="X2193" s="13"/>
      <c r="Y2193" s="13"/>
      <c r="Z2193" s="13"/>
      <c r="AA2193" s="13"/>
      <c r="AB2193" s="13"/>
      <c r="AC2193" s="13"/>
      <c r="AD2193" s="13"/>
      <c r="AE2193" s="13"/>
      <c r="AF2193" s="13"/>
      <c r="AG2193" s="13"/>
      <c r="AH2193" s="13"/>
      <c r="AI2193" s="13"/>
      <c r="AJ2193" s="13"/>
      <c r="AK2193" s="13"/>
      <c r="AL2193" s="13"/>
      <c r="AM2193" s="13"/>
      <c r="AN2193" s="13"/>
      <c r="AO2193" s="13"/>
      <c r="AP2193" s="13"/>
      <c r="AQ2193" s="13"/>
      <c r="AR2193" s="13"/>
      <c r="AS2193" s="13"/>
      <c r="AT2193" s="13"/>
      <c r="AU2193" s="13"/>
      <c r="AV2193" s="13"/>
      <c r="AW2193" s="13"/>
      <c r="AX2193" s="13"/>
      <c r="AY2193" s="13"/>
      <c r="AZ2193" s="13"/>
      <c r="BA2193" s="13"/>
      <c r="BB2193" s="13"/>
      <c r="BC2193" s="13"/>
      <c r="BD2193" s="13"/>
      <c r="BE2193" s="13"/>
      <c r="BF2193" s="13"/>
      <c r="BG2193" s="13"/>
      <c r="BH2193" s="13"/>
      <c r="BI2193" s="13"/>
      <c r="BJ2193" s="14"/>
      <c r="BK2193" s="14"/>
      <c r="BL2193" s="14"/>
      <c r="BM2193" s="14"/>
      <c r="BN2193" s="14"/>
    </row>
    <row r="2194" spans="4:66" x14ac:dyDescent="0.25">
      <c r="D2194" s="11"/>
      <c r="E2194" s="10"/>
      <c r="F2194" s="10"/>
      <c r="G2194" s="10"/>
      <c r="H2194" s="10"/>
      <c r="I2194" s="10"/>
      <c r="J2194" s="10"/>
      <c r="K2194" s="12"/>
      <c r="L2194" s="12"/>
      <c r="M2194" s="13"/>
      <c r="N2194" s="13"/>
      <c r="O2194" s="13"/>
      <c r="P2194" s="13"/>
      <c r="Q2194" s="13"/>
      <c r="R2194" s="13"/>
      <c r="S2194" s="13"/>
      <c r="T2194" s="13"/>
      <c r="U2194" s="13"/>
      <c r="V2194" s="13"/>
      <c r="W2194" s="13"/>
      <c r="X2194" s="13"/>
      <c r="Y2194" s="13"/>
      <c r="Z2194" s="13"/>
      <c r="AA2194" s="13"/>
      <c r="AB2194" s="13"/>
      <c r="AC2194" s="13"/>
      <c r="AD2194" s="13"/>
      <c r="AE2194" s="13"/>
      <c r="AF2194" s="13"/>
      <c r="AG2194" s="13"/>
      <c r="AH2194" s="13"/>
      <c r="AI2194" s="13"/>
      <c r="AJ2194" s="13"/>
      <c r="AK2194" s="13"/>
      <c r="AL2194" s="13"/>
      <c r="AM2194" s="13"/>
      <c r="AN2194" s="13"/>
      <c r="AO2194" s="13"/>
      <c r="AP2194" s="13"/>
      <c r="AQ2194" s="13"/>
      <c r="AR2194" s="13"/>
      <c r="AS2194" s="13"/>
      <c r="AT2194" s="13"/>
      <c r="AU2194" s="13"/>
      <c r="AV2194" s="13"/>
      <c r="AW2194" s="13"/>
      <c r="AX2194" s="13"/>
      <c r="AY2194" s="13"/>
      <c r="AZ2194" s="13"/>
      <c r="BA2194" s="13"/>
      <c r="BB2194" s="13"/>
      <c r="BC2194" s="13"/>
      <c r="BD2194" s="13"/>
      <c r="BE2194" s="13"/>
      <c r="BF2194" s="13"/>
      <c r="BG2194" s="13"/>
      <c r="BH2194" s="13"/>
      <c r="BI2194" s="13"/>
      <c r="BJ2194" s="14"/>
      <c r="BK2194" s="14"/>
      <c r="BL2194" s="14"/>
      <c r="BM2194" s="14"/>
      <c r="BN2194" s="14"/>
    </row>
    <row r="2195" spans="4:66" x14ac:dyDescent="0.25">
      <c r="D2195" s="11"/>
      <c r="E2195" s="10"/>
      <c r="F2195" s="10"/>
      <c r="G2195" s="10"/>
      <c r="H2195" s="10"/>
      <c r="I2195" s="10"/>
      <c r="J2195" s="10"/>
      <c r="K2195" s="12"/>
      <c r="L2195" s="12"/>
      <c r="M2195" s="13"/>
      <c r="N2195" s="13"/>
      <c r="O2195" s="13"/>
      <c r="P2195" s="13"/>
      <c r="Q2195" s="13"/>
      <c r="R2195" s="13"/>
      <c r="S2195" s="13"/>
      <c r="T2195" s="13"/>
      <c r="U2195" s="13"/>
      <c r="V2195" s="13"/>
      <c r="W2195" s="13"/>
      <c r="X2195" s="13"/>
      <c r="Y2195" s="13"/>
      <c r="Z2195" s="13"/>
      <c r="AA2195" s="13"/>
      <c r="AB2195" s="13"/>
      <c r="AC2195" s="13"/>
      <c r="AD2195" s="13"/>
      <c r="AE2195" s="13"/>
      <c r="AF2195" s="13"/>
      <c r="AG2195" s="13"/>
      <c r="AH2195" s="13"/>
      <c r="AI2195" s="13"/>
      <c r="AJ2195" s="13"/>
      <c r="AK2195" s="13"/>
      <c r="AL2195" s="13"/>
      <c r="AM2195" s="13"/>
      <c r="AN2195" s="13"/>
      <c r="AO2195" s="13"/>
      <c r="AP2195" s="13"/>
      <c r="AQ2195" s="13"/>
      <c r="AR2195" s="13"/>
      <c r="AS2195" s="13"/>
      <c r="AT2195" s="13"/>
      <c r="AU2195" s="13"/>
      <c r="AV2195" s="13"/>
      <c r="AW2195" s="13"/>
      <c r="AX2195" s="13"/>
      <c r="AY2195" s="13"/>
      <c r="AZ2195" s="13"/>
      <c r="BA2195" s="13"/>
      <c r="BB2195" s="13"/>
      <c r="BC2195" s="13"/>
      <c r="BD2195" s="13"/>
      <c r="BE2195" s="13"/>
      <c r="BF2195" s="13"/>
      <c r="BG2195" s="13"/>
      <c r="BH2195" s="13"/>
      <c r="BI2195" s="13"/>
      <c r="BJ2195" s="14"/>
      <c r="BK2195" s="14"/>
      <c r="BL2195" s="14"/>
      <c r="BM2195" s="14"/>
      <c r="BN2195" s="14"/>
    </row>
    <row r="2196" spans="4:66" x14ac:dyDescent="0.25">
      <c r="D2196" s="11"/>
      <c r="E2196" s="10"/>
      <c r="F2196" s="10"/>
      <c r="G2196" s="10"/>
      <c r="H2196" s="10"/>
      <c r="I2196" s="10"/>
      <c r="J2196" s="10"/>
      <c r="K2196" s="12"/>
      <c r="L2196" s="12"/>
      <c r="M2196" s="13"/>
      <c r="N2196" s="13"/>
      <c r="O2196" s="13"/>
      <c r="P2196" s="13"/>
      <c r="Q2196" s="13"/>
      <c r="R2196" s="13"/>
      <c r="S2196" s="13"/>
      <c r="T2196" s="13"/>
      <c r="U2196" s="13"/>
      <c r="V2196" s="13"/>
      <c r="W2196" s="13"/>
      <c r="X2196" s="13"/>
      <c r="Y2196" s="13"/>
      <c r="Z2196" s="13"/>
      <c r="AA2196" s="13"/>
      <c r="AB2196" s="13"/>
      <c r="AC2196" s="13"/>
      <c r="AD2196" s="13"/>
      <c r="AE2196" s="13"/>
      <c r="AF2196" s="13"/>
      <c r="AG2196" s="13"/>
      <c r="AH2196" s="13"/>
      <c r="AI2196" s="13"/>
      <c r="AJ2196" s="13"/>
      <c r="AK2196" s="13"/>
      <c r="AL2196" s="13"/>
      <c r="AM2196" s="13"/>
      <c r="AN2196" s="13"/>
      <c r="AO2196" s="13"/>
      <c r="AP2196" s="13"/>
      <c r="AQ2196" s="13"/>
      <c r="AR2196" s="13"/>
      <c r="AS2196" s="13"/>
      <c r="AT2196" s="13"/>
      <c r="AU2196" s="13"/>
      <c r="AV2196" s="13"/>
      <c r="AW2196" s="13"/>
      <c r="AX2196" s="13"/>
      <c r="AY2196" s="13"/>
      <c r="AZ2196" s="13"/>
      <c r="BA2196" s="13"/>
      <c r="BB2196" s="13"/>
      <c r="BC2196" s="13"/>
      <c r="BD2196" s="13"/>
      <c r="BE2196" s="13"/>
      <c r="BF2196" s="13"/>
      <c r="BG2196" s="13"/>
      <c r="BH2196" s="13"/>
      <c r="BI2196" s="13"/>
      <c r="BJ2196" s="14"/>
      <c r="BK2196" s="14"/>
      <c r="BL2196" s="14"/>
      <c r="BM2196" s="14"/>
      <c r="BN2196" s="14"/>
    </row>
    <row r="2197" spans="4:66" x14ac:dyDescent="0.25">
      <c r="D2197" s="11"/>
      <c r="E2197" s="10"/>
      <c r="F2197" s="10"/>
      <c r="G2197" s="10"/>
      <c r="H2197" s="10"/>
      <c r="I2197" s="10"/>
      <c r="J2197" s="10"/>
      <c r="K2197" s="12"/>
      <c r="L2197" s="12"/>
      <c r="M2197" s="13"/>
      <c r="N2197" s="13"/>
      <c r="O2197" s="13"/>
      <c r="P2197" s="13"/>
      <c r="Q2197" s="13"/>
      <c r="R2197" s="13"/>
      <c r="S2197" s="13"/>
      <c r="T2197" s="13"/>
      <c r="U2197" s="13"/>
      <c r="V2197" s="13"/>
      <c r="W2197" s="13"/>
      <c r="X2197" s="13"/>
      <c r="Y2197" s="13"/>
      <c r="Z2197" s="13"/>
      <c r="AA2197" s="13"/>
      <c r="AB2197" s="13"/>
      <c r="AC2197" s="13"/>
      <c r="AD2197" s="13"/>
      <c r="AE2197" s="13"/>
      <c r="AF2197" s="13"/>
      <c r="AG2197" s="13"/>
      <c r="AH2197" s="13"/>
      <c r="AI2197" s="13"/>
      <c r="AJ2197" s="13"/>
      <c r="AK2197" s="13"/>
      <c r="AL2197" s="13"/>
      <c r="AM2197" s="13"/>
      <c r="AN2197" s="13"/>
      <c r="AO2197" s="13"/>
      <c r="AP2197" s="13"/>
      <c r="AQ2197" s="13"/>
      <c r="AR2197" s="13"/>
      <c r="AS2197" s="13"/>
      <c r="AT2197" s="13"/>
      <c r="AU2197" s="13"/>
      <c r="AV2197" s="13"/>
      <c r="AW2197" s="13"/>
      <c r="AX2197" s="13"/>
      <c r="AY2197" s="13"/>
      <c r="AZ2197" s="13"/>
      <c r="BA2197" s="13"/>
      <c r="BB2197" s="13"/>
      <c r="BC2197" s="13"/>
      <c r="BD2197" s="13"/>
      <c r="BE2197" s="13"/>
      <c r="BF2197" s="13"/>
      <c r="BG2197" s="13"/>
      <c r="BH2197" s="13"/>
      <c r="BI2197" s="13"/>
      <c r="BJ2197" s="14"/>
      <c r="BK2197" s="14"/>
      <c r="BL2197" s="14"/>
      <c r="BM2197" s="14"/>
      <c r="BN2197" s="14"/>
    </row>
    <row r="2198" spans="4:66" x14ac:dyDescent="0.25">
      <c r="D2198" s="11"/>
      <c r="E2198" s="10"/>
      <c r="F2198" s="10"/>
      <c r="G2198" s="10"/>
      <c r="H2198" s="10"/>
      <c r="I2198" s="10"/>
      <c r="J2198" s="10"/>
      <c r="K2198" s="12"/>
      <c r="L2198" s="12"/>
      <c r="M2198" s="13"/>
      <c r="N2198" s="13"/>
      <c r="O2198" s="13"/>
      <c r="P2198" s="13"/>
      <c r="Q2198" s="13"/>
      <c r="R2198" s="13"/>
      <c r="S2198" s="13"/>
      <c r="T2198" s="13"/>
      <c r="U2198" s="13"/>
      <c r="V2198" s="13"/>
      <c r="W2198" s="13"/>
      <c r="X2198" s="13"/>
      <c r="Y2198" s="13"/>
      <c r="Z2198" s="13"/>
      <c r="AA2198" s="13"/>
      <c r="AB2198" s="13"/>
      <c r="AC2198" s="13"/>
      <c r="AD2198" s="13"/>
      <c r="AE2198" s="13"/>
      <c r="AF2198" s="13"/>
      <c r="AG2198" s="13"/>
      <c r="AH2198" s="13"/>
      <c r="AI2198" s="13"/>
      <c r="AJ2198" s="13"/>
      <c r="AK2198" s="13"/>
      <c r="AL2198" s="13"/>
      <c r="AM2198" s="13"/>
      <c r="AN2198" s="13"/>
      <c r="AO2198" s="13"/>
      <c r="AP2198" s="13"/>
      <c r="AQ2198" s="13"/>
      <c r="AR2198" s="13"/>
      <c r="AS2198" s="13"/>
      <c r="AT2198" s="13"/>
      <c r="AU2198" s="13"/>
      <c r="AV2198" s="13"/>
      <c r="AW2198" s="13"/>
      <c r="AX2198" s="13"/>
      <c r="AY2198" s="13"/>
      <c r="AZ2198" s="13"/>
      <c r="BA2198" s="13"/>
      <c r="BB2198" s="13"/>
      <c r="BC2198" s="13"/>
      <c r="BD2198" s="13"/>
      <c r="BE2198" s="13"/>
      <c r="BF2198" s="13"/>
      <c r="BG2198" s="13"/>
      <c r="BH2198" s="13"/>
      <c r="BI2198" s="13"/>
      <c r="BJ2198" s="14"/>
      <c r="BK2198" s="14"/>
      <c r="BL2198" s="14"/>
      <c r="BM2198" s="14"/>
      <c r="BN2198" s="14"/>
    </row>
    <row r="2199" spans="4:66" x14ac:dyDescent="0.25">
      <c r="D2199" s="11"/>
      <c r="E2199" s="10"/>
      <c r="F2199" s="10"/>
      <c r="G2199" s="10"/>
      <c r="H2199" s="10"/>
      <c r="I2199" s="10"/>
      <c r="J2199" s="10"/>
      <c r="K2199" s="12"/>
      <c r="L2199" s="12"/>
      <c r="M2199" s="13"/>
      <c r="N2199" s="13"/>
      <c r="O2199" s="13"/>
      <c r="P2199" s="13"/>
      <c r="Q2199" s="13"/>
      <c r="R2199" s="13"/>
      <c r="S2199" s="13"/>
      <c r="T2199" s="13"/>
      <c r="U2199" s="13"/>
      <c r="V2199" s="13"/>
      <c r="W2199" s="13"/>
      <c r="X2199" s="13"/>
      <c r="Y2199" s="13"/>
      <c r="Z2199" s="13"/>
      <c r="AA2199" s="13"/>
      <c r="AB2199" s="13"/>
      <c r="AC2199" s="13"/>
      <c r="AD2199" s="13"/>
      <c r="AE2199" s="13"/>
      <c r="AF2199" s="13"/>
      <c r="AG2199" s="13"/>
      <c r="AH2199" s="13"/>
      <c r="AI2199" s="13"/>
      <c r="AJ2199" s="13"/>
      <c r="AK2199" s="13"/>
      <c r="AL2199" s="13"/>
      <c r="AM2199" s="13"/>
      <c r="AN2199" s="13"/>
      <c r="AO2199" s="13"/>
      <c r="AP2199" s="13"/>
      <c r="AQ2199" s="13"/>
      <c r="AR2199" s="13"/>
      <c r="AS2199" s="13"/>
      <c r="AT2199" s="13"/>
      <c r="AU2199" s="13"/>
      <c r="AV2199" s="13"/>
      <c r="AW2199" s="13"/>
      <c r="AX2199" s="13"/>
      <c r="AY2199" s="13"/>
      <c r="AZ2199" s="13"/>
      <c r="BA2199" s="13"/>
      <c r="BB2199" s="13"/>
      <c r="BC2199" s="13"/>
      <c r="BD2199" s="13"/>
      <c r="BE2199" s="13"/>
      <c r="BF2199" s="13"/>
      <c r="BG2199" s="13"/>
      <c r="BH2199" s="13"/>
      <c r="BI2199" s="13"/>
      <c r="BJ2199" s="14"/>
      <c r="BK2199" s="14"/>
      <c r="BL2199" s="14"/>
      <c r="BM2199" s="14"/>
      <c r="BN2199" s="14"/>
    </row>
    <row r="2200" spans="4:66" x14ac:dyDescent="0.25">
      <c r="D2200" s="11"/>
      <c r="E2200" s="10"/>
      <c r="F2200" s="10"/>
      <c r="G2200" s="10"/>
      <c r="H2200" s="10"/>
      <c r="I2200" s="10"/>
      <c r="J2200" s="10"/>
      <c r="K2200" s="12"/>
      <c r="L2200" s="12"/>
      <c r="M2200" s="13"/>
      <c r="N2200" s="13"/>
      <c r="O2200" s="13"/>
      <c r="P2200" s="13"/>
      <c r="Q2200" s="13"/>
      <c r="R2200" s="13"/>
      <c r="S2200" s="13"/>
      <c r="T2200" s="13"/>
      <c r="U2200" s="13"/>
      <c r="V2200" s="13"/>
      <c r="W2200" s="13"/>
      <c r="X2200" s="13"/>
      <c r="Y2200" s="13"/>
      <c r="Z2200" s="13"/>
      <c r="AA2200" s="13"/>
      <c r="AB2200" s="13"/>
      <c r="AC2200" s="13"/>
      <c r="AD2200" s="13"/>
      <c r="AE2200" s="13"/>
      <c r="AF2200" s="13"/>
      <c r="AG2200" s="13"/>
      <c r="AH2200" s="13"/>
      <c r="AI2200" s="13"/>
      <c r="AJ2200" s="13"/>
      <c r="AK2200" s="13"/>
      <c r="AL2200" s="13"/>
      <c r="AM2200" s="13"/>
      <c r="AN2200" s="13"/>
      <c r="AO2200" s="13"/>
      <c r="AP2200" s="13"/>
      <c r="AQ2200" s="13"/>
      <c r="AR2200" s="13"/>
      <c r="AS2200" s="13"/>
      <c r="AT2200" s="13"/>
      <c r="AU2200" s="13"/>
      <c r="AV2200" s="13"/>
      <c r="AW2200" s="13"/>
      <c r="AX2200" s="13"/>
      <c r="AY2200" s="13"/>
      <c r="AZ2200" s="13"/>
      <c r="BA2200" s="13"/>
      <c r="BB2200" s="13"/>
      <c r="BC2200" s="13"/>
      <c r="BD2200" s="13"/>
      <c r="BE2200" s="13"/>
      <c r="BF2200" s="13"/>
      <c r="BG2200" s="13"/>
      <c r="BH2200" s="13"/>
      <c r="BI2200" s="13"/>
      <c r="BJ2200" s="14"/>
      <c r="BK2200" s="14"/>
      <c r="BL2200" s="14"/>
      <c r="BM2200" s="14"/>
      <c r="BN2200" s="14"/>
    </row>
  </sheetData>
  <conditionalFormatting sqref="BJ2:BL2200">
    <cfRule type="colorScale" priority="7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home</vt:lpstr>
      <vt:lpstr>away</vt:lpstr>
      <vt:lpstr>fixture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</dc:creator>
  <cp:lastModifiedBy>Leonard</cp:lastModifiedBy>
  <dcterms:created xsi:type="dcterms:W3CDTF">2021-01-19T16:29:10Z</dcterms:created>
  <dcterms:modified xsi:type="dcterms:W3CDTF">2021-10-19T17:10:31Z</dcterms:modified>
</cp:coreProperties>
</file>